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1BC85871-D835-4593-B4F3-D883CCEA0B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 Data" sheetId="2" r:id="rId2"/>
    <sheet name="Pivot Analysis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4" l="1"/>
  <c r="B42" i="4"/>
  <c r="C41" i="4"/>
  <c r="B41" i="4"/>
  <c r="C40" i="4"/>
  <c r="B40" i="4"/>
  <c r="C39" i="4"/>
  <c r="B39" i="4"/>
  <c r="C38" i="4"/>
  <c r="B38" i="4"/>
  <c r="F13" i="4"/>
  <c r="F12" i="4"/>
  <c r="F11" i="4"/>
  <c r="F10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D6" i="4"/>
  <c r="A6" i="4"/>
  <c r="J6" i="4" s="1"/>
  <c r="Q3641" i="2"/>
  <c r="P3641" i="2"/>
  <c r="O3641" i="2"/>
  <c r="N3641" i="2"/>
  <c r="Q3640" i="2"/>
  <c r="P3640" i="2"/>
  <c r="O3640" i="2"/>
  <c r="N3640" i="2"/>
  <c r="Q3639" i="2"/>
  <c r="P3639" i="2"/>
  <c r="O3639" i="2"/>
  <c r="N3639" i="2"/>
  <c r="Q3638" i="2"/>
  <c r="P3638" i="2"/>
  <c r="O3638" i="2"/>
  <c r="N3638" i="2"/>
  <c r="Q3637" i="2"/>
  <c r="P3637" i="2"/>
  <c r="O3637" i="2"/>
  <c r="N3637" i="2"/>
  <c r="Q3636" i="2"/>
  <c r="P3636" i="2"/>
  <c r="O3636" i="2"/>
  <c r="N3636" i="2"/>
  <c r="Q3635" i="2"/>
  <c r="P3635" i="2"/>
  <c r="O3635" i="2"/>
  <c r="N3635" i="2"/>
  <c r="Q3634" i="2"/>
  <c r="P3634" i="2"/>
  <c r="O3634" i="2"/>
  <c r="N3634" i="2"/>
  <c r="Q3633" i="2"/>
  <c r="P3633" i="2"/>
  <c r="O3633" i="2"/>
  <c r="N3633" i="2"/>
  <c r="Q3632" i="2"/>
  <c r="P3632" i="2"/>
  <c r="O3632" i="2"/>
  <c r="N3632" i="2"/>
  <c r="Q3631" i="2"/>
  <c r="P3631" i="2"/>
  <c r="O3631" i="2"/>
  <c r="N3631" i="2"/>
  <c r="Q3630" i="2"/>
  <c r="P3630" i="2"/>
  <c r="O3630" i="2"/>
  <c r="N3630" i="2"/>
  <c r="Q3629" i="2"/>
  <c r="P3629" i="2"/>
  <c r="O3629" i="2"/>
  <c r="N3629" i="2"/>
  <c r="Q3628" i="2"/>
  <c r="P3628" i="2"/>
  <c r="O3628" i="2"/>
  <c r="N3628" i="2"/>
  <c r="Q3627" i="2"/>
  <c r="P3627" i="2"/>
  <c r="O3627" i="2"/>
  <c r="N3627" i="2"/>
  <c r="Q3626" i="2"/>
  <c r="P3626" i="2"/>
  <c r="O3626" i="2"/>
  <c r="N3626" i="2"/>
  <c r="Q3625" i="2"/>
  <c r="P3625" i="2"/>
  <c r="O3625" i="2"/>
  <c r="N3625" i="2"/>
  <c r="Q3624" i="2"/>
  <c r="P3624" i="2"/>
  <c r="O3624" i="2"/>
  <c r="N3624" i="2"/>
  <c r="Q3623" i="2"/>
  <c r="P3623" i="2"/>
  <c r="O3623" i="2"/>
  <c r="N3623" i="2"/>
  <c r="Q3622" i="2"/>
  <c r="P3622" i="2"/>
  <c r="O3622" i="2"/>
  <c r="N3622" i="2"/>
  <c r="Q3621" i="2"/>
  <c r="P3621" i="2"/>
  <c r="O3621" i="2"/>
  <c r="N3621" i="2"/>
  <c r="Q3620" i="2"/>
  <c r="P3620" i="2"/>
  <c r="O3620" i="2"/>
  <c r="N3620" i="2"/>
  <c r="Q3619" i="2"/>
  <c r="P3619" i="2"/>
  <c r="O3619" i="2"/>
  <c r="N3619" i="2"/>
  <c r="Q3618" i="2"/>
  <c r="P3618" i="2"/>
  <c r="O3618" i="2"/>
  <c r="N3618" i="2"/>
  <c r="Q3617" i="2"/>
  <c r="P3617" i="2"/>
  <c r="O3617" i="2"/>
  <c r="N3617" i="2"/>
  <c r="Q3616" i="2"/>
  <c r="P3616" i="2"/>
  <c r="O3616" i="2"/>
  <c r="N3616" i="2"/>
  <c r="Q3615" i="2"/>
  <c r="P3615" i="2"/>
  <c r="O3615" i="2"/>
  <c r="N3615" i="2"/>
  <c r="Q3614" i="2"/>
  <c r="P3614" i="2"/>
  <c r="O3614" i="2"/>
  <c r="N3614" i="2"/>
  <c r="Q3613" i="2"/>
  <c r="P3613" i="2"/>
  <c r="O3613" i="2"/>
  <c r="N3613" i="2"/>
  <c r="Q3612" i="2"/>
  <c r="P3612" i="2"/>
  <c r="O3612" i="2"/>
  <c r="N3612" i="2"/>
  <c r="Q3611" i="2"/>
  <c r="P3611" i="2"/>
  <c r="O3611" i="2"/>
  <c r="N3611" i="2"/>
  <c r="Q3610" i="2"/>
  <c r="P3610" i="2"/>
  <c r="O3610" i="2"/>
  <c r="N3610" i="2"/>
  <c r="Q3609" i="2"/>
  <c r="P3609" i="2"/>
  <c r="O3609" i="2"/>
  <c r="N3609" i="2"/>
  <c r="Q3608" i="2"/>
  <c r="P3608" i="2"/>
  <c r="O3608" i="2"/>
  <c r="N3608" i="2"/>
  <c r="Q3607" i="2"/>
  <c r="P3607" i="2"/>
  <c r="O3607" i="2"/>
  <c r="N3607" i="2"/>
  <c r="Q3606" i="2"/>
  <c r="P3606" i="2"/>
  <c r="O3606" i="2"/>
  <c r="N3606" i="2"/>
  <c r="Q3605" i="2"/>
  <c r="P3605" i="2"/>
  <c r="O3605" i="2"/>
  <c r="N3605" i="2"/>
  <c r="Q3604" i="2"/>
  <c r="P3604" i="2"/>
  <c r="O3604" i="2"/>
  <c r="N3604" i="2"/>
  <c r="Q3603" i="2"/>
  <c r="P3603" i="2"/>
  <c r="O3603" i="2"/>
  <c r="N3603" i="2"/>
  <c r="Q3602" i="2"/>
  <c r="P3602" i="2"/>
  <c r="O3602" i="2"/>
  <c r="N3602" i="2"/>
  <c r="Q3601" i="2"/>
  <c r="P3601" i="2"/>
  <c r="O3601" i="2"/>
  <c r="N3601" i="2"/>
  <c r="Q3600" i="2"/>
  <c r="P3600" i="2"/>
  <c r="O3600" i="2"/>
  <c r="N3600" i="2"/>
  <c r="Q3599" i="2"/>
  <c r="P3599" i="2"/>
  <c r="O3599" i="2"/>
  <c r="N3599" i="2"/>
  <c r="Q3598" i="2"/>
  <c r="P3598" i="2"/>
  <c r="O3598" i="2"/>
  <c r="N3598" i="2"/>
  <c r="Q3597" i="2"/>
  <c r="P3597" i="2"/>
  <c r="O3597" i="2"/>
  <c r="N3597" i="2"/>
  <c r="Q3596" i="2"/>
  <c r="P3596" i="2"/>
  <c r="O3596" i="2"/>
  <c r="N3596" i="2"/>
  <c r="Q3595" i="2"/>
  <c r="P3595" i="2"/>
  <c r="O3595" i="2"/>
  <c r="N3595" i="2"/>
  <c r="Q3594" i="2"/>
  <c r="P3594" i="2"/>
  <c r="O3594" i="2"/>
  <c r="N3594" i="2"/>
  <c r="Q3593" i="2"/>
  <c r="P3593" i="2"/>
  <c r="O3593" i="2"/>
  <c r="N3593" i="2"/>
  <c r="Q3592" i="2"/>
  <c r="P3592" i="2"/>
  <c r="O3592" i="2"/>
  <c r="N3592" i="2"/>
  <c r="Q3591" i="2"/>
  <c r="P3591" i="2"/>
  <c r="O3591" i="2"/>
  <c r="N3591" i="2"/>
  <c r="Q3590" i="2"/>
  <c r="P3590" i="2"/>
  <c r="O3590" i="2"/>
  <c r="N3590" i="2"/>
  <c r="Q3589" i="2"/>
  <c r="P3589" i="2"/>
  <c r="O3589" i="2"/>
  <c r="N3589" i="2"/>
  <c r="Q3588" i="2"/>
  <c r="P3588" i="2"/>
  <c r="O3588" i="2"/>
  <c r="N3588" i="2"/>
  <c r="Q3587" i="2"/>
  <c r="P3587" i="2"/>
  <c r="O3587" i="2"/>
  <c r="N3587" i="2"/>
  <c r="Q3586" i="2"/>
  <c r="P3586" i="2"/>
  <c r="O3586" i="2"/>
  <c r="N3586" i="2"/>
  <c r="Q3585" i="2"/>
  <c r="P3585" i="2"/>
  <c r="O3585" i="2"/>
  <c r="N3585" i="2"/>
  <c r="Q3584" i="2"/>
  <c r="P3584" i="2"/>
  <c r="O3584" i="2"/>
  <c r="N3584" i="2"/>
  <c r="Q3583" i="2"/>
  <c r="P3583" i="2"/>
  <c r="O3583" i="2"/>
  <c r="N3583" i="2"/>
  <c r="Q3582" i="2"/>
  <c r="P3582" i="2"/>
  <c r="O3582" i="2"/>
  <c r="N3582" i="2"/>
  <c r="Q3581" i="2"/>
  <c r="P3581" i="2"/>
  <c r="O3581" i="2"/>
  <c r="N3581" i="2"/>
  <c r="Q3580" i="2"/>
  <c r="P3580" i="2"/>
  <c r="O3580" i="2"/>
  <c r="N3580" i="2"/>
  <c r="Q3579" i="2"/>
  <c r="P3579" i="2"/>
  <c r="O3579" i="2"/>
  <c r="N3579" i="2"/>
  <c r="Q3578" i="2"/>
  <c r="P3578" i="2"/>
  <c r="O3578" i="2"/>
  <c r="N3578" i="2"/>
  <c r="Q3577" i="2"/>
  <c r="P3577" i="2"/>
  <c r="O3577" i="2"/>
  <c r="N3577" i="2"/>
  <c r="Q3576" i="2"/>
  <c r="P3576" i="2"/>
  <c r="O3576" i="2"/>
  <c r="N3576" i="2"/>
  <c r="Q3575" i="2"/>
  <c r="P3575" i="2"/>
  <c r="O3575" i="2"/>
  <c r="N3575" i="2"/>
  <c r="Q3574" i="2"/>
  <c r="P3574" i="2"/>
  <c r="O3574" i="2"/>
  <c r="N3574" i="2"/>
  <c r="Q3573" i="2"/>
  <c r="P3573" i="2"/>
  <c r="O3573" i="2"/>
  <c r="N3573" i="2"/>
  <c r="Q3572" i="2"/>
  <c r="P3572" i="2"/>
  <c r="O3572" i="2"/>
  <c r="N3572" i="2"/>
  <c r="Q3571" i="2"/>
  <c r="P3571" i="2"/>
  <c r="O3571" i="2"/>
  <c r="N3571" i="2"/>
  <c r="Q3570" i="2"/>
  <c r="P3570" i="2"/>
  <c r="O3570" i="2"/>
  <c r="N3570" i="2"/>
  <c r="Q3569" i="2"/>
  <c r="P3569" i="2"/>
  <c r="O3569" i="2"/>
  <c r="N3569" i="2"/>
  <c r="Q3568" i="2"/>
  <c r="P3568" i="2"/>
  <c r="O3568" i="2"/>
  <c r="N3568" i="2"/>
  <c r="Q3567" i="2"/>
  <c r="P3567" i="2"/>
  <c r="O3567" i="2"/>
  <c r="N3567" i="2"/>
  <c r="Q3566" i="2"/>
  <c r="P3566" i="2"/>
  <c r="O3566" i="2"/>
  <c r="N3566" i="2"/>
  <c r="Q3565" i="2"/>
  <c r="P3565" i="2"/>
  <c r="O3565" i="2"/>
  <c r="N3565" i="2"/>
  <c r="Q3564" i="2"/>
  <c r="P3564" i="2"/>
  <c r="O3564" i="2"/>
  <c r="N3564" i="2"/>
  <c r="Q3563" i="2"/>
  <c r="P3563" i="2"/>
  <c r="O3563" i="2"/>
  <c r="N3563" i="2"/>
  <c r="Q3562" i="2"/>
  <c r="P3562" i="2"/>
  <c r="O3562" i="2"/>
  <c r="N3562" i="2"/>
  <c r="Q3561" i="2"/>
  <c r="P3561" i="2"/>
  <c r="O3561" i="2"/>
  <c r="N3561" i="2"/>
  <c r="Q3560" i="2"/>
  <c r="P3560" i="2"/>
  <c r="O3560" i="2"/>
  <c r="N3560" i="2"/>
  <c r="Q3559" i="2"/>
  <c r="P3559" i="2"/>
  <c r="O3559" i="2"/>
  <c r="N3559" i="2"/>
  <c r="Q3558" i="2"/>
  <c r="P3558" i="2"/>
  <c r="O3558" i="2"/>
  <c r="N3558" i="2"/>
  <c r="Q3557" i="2"/>
  <c r="P3557" i="2"/>
  <c r="O3557" i="2"/>
  <c r="N3557" i="2"/>
  <c r="Q3556" i="2"/>
  <c r="P3556" i="2"/>
  <c r="O3556" i="2"/>
  <c r="N3556" i="2"/>
  <c r="Q3555" i="2"/>
  <c r="P3555" i="2"/>
  <c r="O3555" i="2"/>
  <c r="N3555" i="2"/>
  <c r="Q3554" i="2"/>
  <c r="P3554" i="2"/>
  <c r="O3554" i="2"/>
  <c r="N3554" i="2"/>
  <c r="Q3553" i="2"/>
  <c r="P3553" i="2"/>
  <c r="O3553" i="2"/>
  <c r="N3553" i="2"/>
  <c r="Q3552" i="2"/>
  <c r="P3552" i="2"/>
  <c r="O3552" i="2"/>
  <c r="N3552" i="2"/>
  <c r="Q3551" i="2"/>
  <c r="P3551" i="2"/>
  <c r="O3551" i="2"/>
  <c r="N3551" i="2"/>
  <c r="Q3550" i="2"/>
  <c r="P3550" i="2"/>
  <c r="O3550" i="2"/>
  <c r="N3550" i="2"/>
  <c r="Q3549" i="2"/>
  <c r="P3549" i="2"/>
  <c r="O3549" i="2"/>
  <c r="N3549" i="2"/>
  <c r="Q3548" i="2"/>
  <c r="P3548" i="2"/>
  <c r="O3548" i="2"/>
  <c r="N3548" i="2"/>
  <c r="Q3547" i="2"/>
  <c r="P3547" i="2"/>
  <c r="O3547" i="2"/>
  <c r="N3547" i="2"/>
  <c r="Q3546" i="2"/>
  <c r="P3546" i="2"/>
  <c r="O3546" i="2"/>
  <c r="N3546" i="2"/>
  <c r="Q3545" i="2"/>
  <c r="P3545" i="2"/>
  <c r="O3545" i="2"/>
  <c r="N3545" i="2"/>
  <c r="Q3544" i="2"/>
  <c r="P3544" i="2"/>
  <c r="O3544" i="2"/>
  <c r="N3544" i="2"/>
  <c r="Q3543" i="2"/>
  <c r="P3543" i="2"/>
  <c r="O3543" i="2"/>
  <c r="N3543" i="2"/>
  <c r="Q3542" i="2"/>
  <c r="P3542" i="2"/>
  <c r="O3542" i="2"/>
  <c r="N3542" i="2"/>
  <c r="Q3541" i="2"/>
  <c r="P3541" i="2"/>
  <c r="O3541" i="2"/>
  <c r="N3541" i="2"/>
  <c r="Q3540" i="2"/>
  <c r="P3540" i="2"/>
  <c r="O3540" i="2"/>
  <c r="N3540" i="2"/>
  <c r="Q3539" i="2"/>
  <c r="P3539" i="2"/>
  <c r="O3539" i="2"/>
  <c r="N3539" i="2"/>
  <c r="Q3538" i="2"/>
  <c r="P3538" i="2"/>
  <c r="O3538" i="2"/>
  <c r="N3538" i="2"/>
  <c r="Q3537" i="2"/>
  <c r="P3537" i="2"/>
  <c r="O3537" i="2"/>
  <c r="N3537" i="2"/>
  <c r="Q3536" i="2"/>
  <c r="P3536" i="2"/>
  <c r="O3536" i="2"/>
  <c r="N3536" i="2"/>
  <c r="Q3535" i="2"/>
  <c r="P3535" i="2"/>
  <c r="O3535" i="2"/>
  <c r="N3535" i="2"/>
  <c r="Q3534" i="2"/>
  <c r="P3534" i="2"/>
  <c r="O3534" i="2"/>
  <c r="N3534" i="2"/>
  <c r="Q3533" i="2"/>
  <c r="P3533" i="2"/>
  <c r="O3533" i="2"/>
  <c r="N3533" i="2"/>
  <c r="Q3532" i="2"/>
  <c r="P3532" i="2"/>
  <c r="O3532" i="2"/>
  <c r="N3532" i="2"/>
  <c r="Q3531" i="2"/>
  <c r="P3531" i="2"/>
  <c r="O3531" i="2"/>
  <c r="N3531" i="2"/>
  <c r="Q3530" i="2"/>
  <c r="P3530" i="2"/>
  <c r="O3530" i="2"/>
  <c r="N3530" i="2"/>
  <c r="Q3529" i="2"/>
  <c r="P3529" i="2"/>
  <c r="O3529" i="2"/>
  <c r="N3529" i="2"/>
  <c r="Q3528" i="2"/>
  <c r="P3528" i="2"/>
  <c r="O3528" i="2"/>
  <c r="N3528" i="2"/>
  <c r="Q3527" i="2"/>
  <c r="P3527" i="2"/>
  <c r="O3527" i="2"/>
  <c r="N3527" i="2"/>
  <c r="Q3526" i="2"/>
  <c r="P3526" i="2"/>
  <c r="O3526" i="2"/>
  <c r="N3526" i="2"/>
  <c r="Q3525" i="2"/>
  <c r="P3525" i="2"/>
  <c r="O3525" i="2"/>
  <c r="N3525" i="2"/>
  <c r="Q3524" i="2"/>
  <c r="P3524" i="2"/>
  <c r="O3524" i="2"/>
  <c r="N3524" i="2"/>
  <c r="Q3523" i="2"/>
  <c r="P3523" i="2"/>
  <c r="O3523" i="2"/>
  <c r="N3523" i="2"/>
  <c r="Q3522" i="2"/>
  <c r="P3522" i="2"/>
  <c r="O3522" i="2"/>
  <c r="N3522" i="2"/>
  <c r="Q3521" i="2"/>
  <c r="P3521" i="2"/>
  <c r="O3521" i="2"/>
  <c r="N3521" i="2"/>
  <c r="Q3520" i="2"/>
  <c r="P3520" i="2"/>
  <c r="O3520" i="2"/>
  <c r="N3520" i="2"/>
  <c r="Q3519" i="2"/>
  <c r="P3519" i="2"/>
  <c r="O3519" i="2"/>
  <c r="N3519" i="2"/>
  <c r="Q3518" i="2"/>
  <c r="P3518" i="2"/>
  <c r="O3518" i="2"/>
  <c r="N3518" i="2"/>
  <c r="Q3517" i="2"/>
  <c r="P3517" i="2"/>
  <c r="O3517" i="2"/>
  <c r="N3517" i="2"/>
  <c r="Q3516" i="2"/>
  <c r="P3516" i="2"/>
  <c r="O3516" i="2"/>
  <c r="N3516" i="2"/>
  <c r="Q3515" i="2"/>
  <c r="P3515" i="2"/>
  <c r="O3515" i="2"/>
  <c r="N3515" i="2"/>
  <c r="Q3514" i="2"/>
  <c r="P3514" i="2"/>
  <c r="O3514" i="2"/>
  <c r="N3514" i="2"/>
  <c r="Q3513" i="2"/>
  <c r="P3513" i="2"/>
  <c r="O3513" i="2"/>
  <c r="N3513" i="2"/>
  <c r="Q3512" i="2"/>
  <c r="P3512" i="2"/>
  <c r="O3512" i="2"/>
  <c r="N3512" i="2"/>
  <c r="Q3511" i="2"/>
  <c r="P3511" i="2"/>
  <c r="O3511" i="2"/>
  <c r="N3511" i="2"/>
  <c r="Q3510" i="2"/>
  <c r="P3510" i="2"/>
  <c r="O3510" i="2"/>
  <c r="N3510" i="2"/>
  <c r="Q3509" i="2"/>
  <c r="P3509" i="2"/>
  <c r="O3509" i="2"/>
  <c r="N3509" i="2"/>
  <c r="Q3508" i="2"/>
  <c r="P3508" i="2"/>
  <c r="O3508" i="2"/>
  <c r="N3508" i="2"/>
  <c r="Q3507" i="2"/>
  <c r="P3507" i="2"/>
  <c r="O3507" i="2"/>
  <c r="N3507" i="2"/>
  <c r="Q3506" i="2"/>
  <c r="P3506" i="2"/>
  <c r="O3506" i="2"/>
  <c r="N3506" i="2"/>
  <c r="Q3505" i="2"/>
  <c r="P3505" i="2"/>
  <c r="O3505" i="2"/>
  <c r="N3505" i="2"/>
  <c r="Q3504" i="2"/>
  <c r="P3504" i="2"/>
  <c r="O3504" i="2"/>
  <c r="N3504" i="2"/>
  <c r="Q3503" i="2"/>
  <c r="P3503" i="2"/>
  <c r="O3503" i="2"/>
  <c r="N3503" i="2"/>
  <c r="Q3502" i="2"/>
  <c r="P3502" i="2"/>
  <c r="O3502" i="2"/>
  <c r="N3502" i="2"/>
  <c r="Q3501" i="2"/>
  <c r="P3501" i="2"/>
  <c r="O3501" i="2"/>
  <c r="N3501" i="2"/>
  <c r="Q3500" i="2"/>
  <c r="P3500" i="2"/>
  <c r="O3500" i="2"/>
  <c r="N3500" i="2"/>
  <c r="Q3499" i="2"/>
  <c r="P3499" i="2"/>
  <c r="O3499" i="2"/>
  <c r="N3499" i="2"/>
  <c r="Q3498" i="2"/>
  <c r="P3498" i="2"/>
  <c r="O3498" i="2"/>
  <c r="N3498" i="2"/>
  <c r="Q3497" i="2"/>
  <c r="P3497" i="2"/>
  <c r="O3497" i="2"/>
  <c r="N3497" i="2"/>
  <c r="Q3496" i="2"/>
  <c r="P3496" i="2"/>
  <c r="O3496" i="2"/>
  <c r="N3496" i="2"/>
  <c r="Q3495" i="2"/>
  <c r="P3495" i="2"/>
  <c r="O3495" i="2"/>
  <c r="N3495" i="2"/>
  <c r="Q3494" i="2"/>
  <c r="P3494" i="2"/>
  <c r="O3494" i="2"/>
  <c r="N3494" i="2"/>
  <c r="Q3493" i="2"/>
  <c r="P3493" i="2"/>
  <c r="O3493" i="2"/>
  <c r="N3493" i="2"/>
  <c r="Q3492" i="2"/>
  <c r="P3492" i="2"/>
  <c r="O3492" i="2"/>
  <c r="N3492" i="2"/>
  <c r="Q3491" i="2"/>
  <c r="P3491" i="2"/>
  <c r="O3491" i="2"/>
  <c r="N3491" i="2"/>
  <c r="Q3490" i="2"/>
  <c r="P3490" i="2"/>
  <c r="O3490" i="2"/>
  <c r="N3490" i="2"/>
  <c r="Q3489" i="2"/>
  <c r="P3489" i="2"/>
  <c r="O3489" i="2"/>
  <c r="N3489" i="2"/>
  <c r="Q3488" i="2"/>
  <c r="P3488" i="2"/>
  <c r="O3488" i="2"/>
  <c r="N3488" i="2"/>
  <c r="Q3487" i="2"/>
  <c r="P3487" i="2"/>
  <c r="O3487" i="2"/>
  <c r="N3487" i="2"/>
  <c r="Q3486" i="2"/>
  <c r="P3486" i="2"/>
  <c r="O3486" i="2"/>
  <c r="N3486" i="2"/>
  <c r="Q3485" i="2"/>
  <c r="P3485" i="2"/>
  <c r="O3485" i="2"/>
  <c r="N3485" i="2"/>
  <c r="Q3484" i="2"/>
  <c r="P3484" i="2"/>
  <c r="O3484" i="2"/>
  <c r="N3484" i="2"/>
  <c r="Q3483" i="2"/>
  <c r="P3483" i="2"/>
  <c r="O3483" i="2"/>
  <c r="N3483" i="2"/>
  <c r="Q3482" i="2"/>
  <c r="P3482" i="2"/>
  <c r="O3482" i="2"/>
  <c r="N3482" i="2"/>
  <c r="Q3481" i="2"/>
  <c r="P3481" i="2"/>
  <c r="O3481" i="2"/>
  <c r="N3481" i="2"/>
  <c r="Q3480" i="2"/>
  <c r="P3480" i="2"/>
  <c r="O3480" i="2"/>
  <c r="N3480" i="2"/>
  <c r="Q3479" i="2"/>
  <c r="P3479" i="2"/>
  <c r="O3479" i="2"/>
  <c r="N3479" i="2"/>
  <c r="Q3478" i="2"/>
  <c r="P3478" i="2"/>
  <c r="O3478" i="2"/>
  <c r="N3478" i="2"/>
  <c r="Q3477" i="2"/>
  <c r="P3477" i="2"/>
  <c r="O3477" i="2"/>
  <c r="N3477" i="2"/>
  <c r="Q3476" i="2"/>
  <c r="P3476" i="2"/>
  <c r="O3476" i="2"/>
  <c r="N3476" i="2"/>
  <c r="Q3475" i="2"/>
  <c r="P3475" i="2"/>
  <c r="O3475" i="2"/>
  <c r="N3475" i="2"/>
  <c r="Q3474" i="2"/>
  <c r="P3474" i="2"/>
  <c r="O3474" i="2"/>
  <c r="N3474" i="2"/>
  <c r="Q3473" i="2"/>
  <c r="P3473" i="2"/>
  <c r="O3473" i="2"/>
  <c r="N3473" i="2"/>
  <c r="Q3472" i="2"/>
  <c r="P3472" i="2"/>
  <c r="O3472" i="2"/>
  <c r="N3472" i="2"/>
  <c r="Q3471" i="2"/>
  <c r="P3471" i="2"/>
  <c r="O3471" i="2"/>
  <c r="N3471" i="2"/>
  <c r="Q3470" i="2"/>
  <c r="P3470" i="2"/>
  <c r="O3470" i="2"/>
  <c r="N3470" i="2"/>
  <c r="Q3469" i="2"/>
  <c r="P3469" i="2"/>
  <c r="O3469" i="2"/>
  <c r="N3469" i="2"/>
  <c r="Q3468" i="2"/>
  <c r="P3468" i="2"/>
  <c r="O3468" i="2"/>
  <c r="N3468" i="2"/>
  <c r="Q3467" i="2"/>
  <c r="P3467" i="2"/>
  <c r="O3467" i="2"/>
  <c r="N3467" i="2"/>
  <c r="Q3466" i="2"/>
  <c r="P3466" i="2"/>
  <c r="O3466" i="2"/>
  <c r="N3466" i="2"/>
  <c r="Q3465" i="2"/>
  <c r="P3465" i="2"/>
  <c r="O3465" i="2"/>
  <c r="N3465" i="2"/>
  <c r="Q3464" i="2"/>
  <c r="P3464" i="2"/>
  <c r="O3464" i="2"/>
  <c r="N3464" i="2"/>
  <c r="Q3463" i="2"/>
  <c r="P3463" i="2"/>
  <c r="O3463" i="2"/>
  <c r="N3463" i="2"/>
  <c r="Q3462" i="2"/>
  <c r="P3462" i="2"/>
  <c r="O3462" i="2"/>
  <c r="N3462" i="2"/>
  <c r="Q3461" i="2"/>
  <c r="P3461" i="2"/>
  <c r="O3461" i="2"/>
  <c r="N3461" i="2"/>
  <c r="Q3460" i="2"/>
  <c r="P3460" i="2"/>
  <c r="O3460" i="2"/>
  <c r="N3460" i="2"/>
  <c r="Q3459" i="2"/>
  <c r="P3459" i="2"/>
  <c r="O3459" i="2"/>
  <c r="N3459" i="2"/>
  <c r="Q3458" i="2"/>
  <c r="P3458" i="2"/>
  <c r="O3458" i="2"/>
  <c r="N3458" i="2"/>
  <c r="Q3457" i="2"/>
  <c r="P3457" i="2"/>
  <c r="O3457" i="2"/>
  <c r="N3457" i="2"/>
  <c r="Q3456" i="2"/>
  <c r="P3456" i="2"/>
  <c r="O3456" i="2"/>
  <c r="N3456" i="2"/>
  <c r="Q3455" i="2"/>
  <c r="P3455" i="2"/>
  <c r="O3455" i="2"/>
  <c r="N3455" i="2"/>
  <c r="Q3454" i="2"/>
  <c r="P3454" i="2"/>
  <c r="O3454" i="2"/>
  <c r="N3454" i="2"/>
  <c r="Q3453" i="2"/>
  <c r="P3453" i="2"/>
  <c r="O3453" i="2"/>
  <c r="N3453" i="2"/>
  <c r="Q3452" i="2"/>
  <c r="P3452" i="2"/>
  <c r="O3452" i="2"/>
  <c r="N3452" i="2"/>
  <c r="Q3451" i="2"/>
  <c r="P3451" i="2"/>
  <c r="O3451" i="2"/>
  <c r="N3451" i="2"/>
  <c r="Q3450" i="2"/>
  <c r="P3450" i="2"/>
  <c r="O3450" i="2"/>
  <c r="N3450" i="2"/>
  <c r="Q3449" i="2"/>
  <c r="P3449" i="2"/>
  <c r="O3449" i="2"/>
  <c r="N3449" i="2"/>
  <c r="Q3448" i="2"/>
  <c r="P3448" i="2"/>
  <c r="O3448" i="2"/>
  <c r="N3448" i="2"/>
  <c r="Q3447" i="2"/>
  <c r="P3447" i="2"/>
  <c r="O3447" i="2"/>
  <c r="N3447" i="2"/>
  <c r="Q3446" i="2"/>
  <c r="P3446" i="2"/>
  <c r="O3446" i="2"/>
  <c r="N3446" i="2"/>
  <c r="Q3445" i="2"/>
  <c r="P3445" i="2"/>
  <c r="O3445" i="2"/>
  <c r="N3445" i="2"/>
  <c r="Q3444" i="2"/>
  <c r="P3444" i="2"/>
  <c r="O3444" i="2"/>
  <c r="N3444" i="2"/>
  <c r="Q3443" i="2"/>
  <c r="P3443" i="2"/>
  <c r="O3443" i="2"/>
  <c r="N3443" i="2"/>
  <c r="Q3442" i="2"/>
  <c r="P3442" i="2"/>
  <c r="O3442" i="2"/>
  <c r="N3442" i="2"/>
  <c r="Q3441" i="2"/>
  <c r="P3441" i="2"/>
  <c r="O3441" i="2"/>
  <c r="N3441" i="2"/>
  <c r="Q3440" i="2"/>
  <c r="P3440" i="2"/>
  <c r="O3440" i="2"/>
  <c r="N3440" i="2"/>
  <c r="Q3439" i="2"/>
  <c r="P3439" i="2"/>
  <c r="O3439" i="2"/>
  <c r="N3439" i="2"/>
  <c r="Q3438" i="2"/>
  <c r="P3438" i="2"/>
  <c r="O3438" i="2"/>
  <c r="N3438" i="2"/>
  <c r="Q3437" i="2"/>
  <c r="P3437" i="2"/>
  <c r="O3437" i="2"/>
  <c r="N3437" i="2"/>
  <c r="Q3436" i="2"/>
  <c r="P3436" i="2"/>
  <c r="O3436" i="2"/>
  <c r="N3436" i="2"/>
  <c r="Q3435" i="2"/>
  <c r="P3435" i="2"/>
  <c r="O3435" i="2"/>
  <c r="N3435" i="2"/>
  <c r="Q3434" i="2"/>
  <c r="P3434" i="2"/>
  <c r="O3434" i="2"/>
  <c r="N3434" i="2"/>
  <c r="Q3433" i="2"/>
  <c r="P3433" i="2"/>
  <c r="O3433" i="2"/>
  <c r="N3433" i="2"/>
  <c r="Q3432" i="2"/>
  <c r="P3432" i="2"/>
  <c r="O3432" i="2"/>
  <c r="N3432" i="2"/>
  <c r="Q3431" i="2"/>
  <c r="P3431" i="2"/>
  <c r="O3431" i="2"/>
  <c r="N3431" i="2"/>
  <c r="Q3430" i="2"/>
  <c r="P3430" i="2"/>
  <c r="O3430" i="2"/>
  <c r="N3430" i="2"/>
  <c r="Q3429" i="2"/>
  <c r="P3429" i="2"/>
  <c r="O3429" i="2"/>
  <c r="N3429" i="2"/>
  <c r="Q3428" i="2"/>
  <c r="P3428" i="2"/>
  <c r="O3428" i="2"/>
  <c r="N3428" i="2"/>
  <c r="Q3427" i="2"/>
  <c r="P3427" i="2"/>
  <c r="O3427" i="2"/>
  <c r="N3427" i="2"/>
  <c r="Q3426" i="2"/>
  <c r="P3426" i="2"/>
  <c r="O3426" i="2"/>
  <c r="N3426" i="2"/>
  <c r="Q3425" i="2"/>
  <c r="P3425" i="2"/>
  <c r="O3425" i="2"/>
  <c r="N3425" i="2"/>
  <c r="Q3424" i="2"/>
  <c r="P3424" i="2"/>
  <c r="O3424" i="2"/>
  <c r="N3424" i="2"/>
  <c r="Q3423" i="2"/>
  <c r="P3423" i="2"/>
  <c r="O3423" i="2"/>
  <c r="N3423" i="2"/>
  <c r="Q3422" i="2"/>
  <c r="P3422" i="2"/>
  <c r="O3422" i="2"/>
  <c r="N3422" i="2"/>
  <c r="Q3421" i="2"/>
  <c r="P3421" i="2"/>
  <c r="O3421" i="2"/>
  <c r="N3421" i="2"/>
  <c r="Q3420" i="2"/>
  <c r="P3420" i="2"/>
  <c r="O3420" i="2"/>
  <c r="N3420" i="2"/>
  <c r="Q3419" i="2"/>
  <c r="P3419" i="2"/>
  <c r="O3419" i="2"/>
  <c r="N3419" i="2"/>
  <c r="Q3418" i="2"/>
  <c r="P3418" i="2"/>
  <c r="O3418" i="2"/>
  <c r="N3418" i="2"/>
  <c r="Q3417" i="2"/>
  <c r="P3417" i="2"/>
  <c r="O3417" i="2"/>
  <c r="N3417" i="2"/>
  <c r="Q3416" i="2"/>
  <c r="P3416" i="2"/>
  <c r="O3416" i="2"/>
  <c r="N3416" i="2"/>
  <c r="Q3415" i="2"/>
  <c r="P3415" i="2"/>
  <c r="O3415" i="2"/>
  <c r="N3415" i="2"/>
  <c r="Q3414" i="2"/>
  <c r="P3414" i="2"/>
  <c r="O3414" i="2"/>
  <c r="N3414" i="2"/>
  <c r="Q3413" i="2"/>
  <c r="P3413" i="2"/>
  <c r="O3413" i="2"/>
  <c r="N3413" i="2"/>
  <c r="Q3412" i="2"/>
  <c r="P3412" i="2"/>
  <c r="O3412" i="2"/>
  <c r="N3412" i="2"/>
  <c r="Q3411" i="2"/>
  <c r="P3411" i="2"/>
  <c r="O3411" i="2"/>
  <c r="N3411" i="2"/>
  <c r="Q3410" i="2"/>
  <c r="P3410" i="2"/>
  <c r="O3410" i="2"/>
  <c r="N3410" i="2"/>
  <c r="Q3409" i="2"/>
  <c r="P3409" i="2"/>
  <c r="O3409" i="2"/>
  <c r="N3409" i="2"/>
  <c r="Q3408" i="2"/>
  <c r="P3408" i="2"/>
  <c r="O3408" i="2"/>
  <c r="N3408" i="2"/>
  <c r="Q3407" i="2"/>
  <c r="P3407" i="2"/>
  <c r="O3407" i="2"/>
  <c r="N3407" i="2"/>
  <c r="Q3406" i="2"/>
  <c r="P3406" i="2"/>
  <c r="O3406" i="2"/>
  <c r="N3406" i="2"/>
  <c r="Q3405" i="2"/>
  <c r="P3405" i="2"/>
  <c r="O3405" i="2"/>
  <c r="N3405" i="2"/>
  <c r="Q3404" i="2"/>
  <c r="P3404" i="2"/>
  <c r="O3404" i="2"/>
  <c r="N3404" i="2"/>
  <c r="Q3403" i="2"/>
  <c r="P3403" i="2"/>
  <c r="O3403" i="2"/>
  <c r="N3403" i="2"/>
  <c r="Q3402" i="2"/>
  <c r="P3402" i="2"/>
  <c r="O3402" i="2"/>
  <c r="N3402" i="2"/>
  <c r="Q3401" i="2"/>
  <c r="P3401" i="2"/>
  <c r="O3401" i="2"/>
  <c r="N3401" i="2"/>
  <c r="Q3400" i="2"/>
  <c r="P3400" i="2"/>
  <c r="O3400" i="2"/>
  <c r="N3400" i="2"/>
  <c r="Q3399" i="2"/>
  <c r="P3399" i="2"/>
  <c r="O3399" i="2"/>
  <c r="N3399" i="2"/>
  <c r="Q3398" i="2"/>
  <c r="P3398" i="2"/>
  <c r="O3398" i="2"/>
  <c r="N3398" i="2"/>
  <c r="Q3397" i="2"/>
  <c r="P3397" i="2"/>
  <c r="O3397" i="2"/>
  <c r="N3397" i="2"/>
  <c r="Q3396" i="2"/>
  <c r="P3396" i="2"/>
  <c r="O3396" i="2"/>
  <c r="N3396" i="2"/>
  <c r="Q3395" i="2"/>
  <c r="P3395" i="2"/>
  <c r="O3395" i="2"/>
  <c r="N3395" i="2"/>
  <c r="Q3394" i="2"/>
  <c r="P3394" i="2"/>
  <c r="O3394" i="2"/>
  <c r="N3394" i="2"/>
  <c r="Q3393" i="2"/>
  <c r="P3393" i="2"/>
  <c r="O3393" i="2"/>
  <c r="N3393" i="2"/>
  <c r="Q3392" i="2"/>
  <c r="P3392" i="2"/>
  <c r="O3392" i="2"/>
  <c r="N3392" i="2"/>
  <c r="Q3391" i="2"/>
  <c r="P3391" i="2"/>
  <c r="O3391" i="2"/>
  <c r="N3391" i="2"/>
  <c r="Q3390" i="2"/>
  <c r="P3390" i="2"/>
  <c r="O3390" i="2"/>
  <c r="N3390" i="2"/>
  <c r="Q3389" i="2"/>
  <c r="P3389" i="2"/>
  <c r="O3389" i="2"/>
  <c r="N3389" i="2"/>
  <c r="Q3388" i="2"/>
  <c r="P3388" i="2"/>
  <c r="O3388" i="2"/>
  <c r="N3388" i="2"/>
  <c r="Q3387" i="2"/>
  <c r="P3387" i="2"/>
  <c r="O3387" i="2"/>
  <c r="N3387" i="2"/>
  <c r="Q3386" i="2"/>
  <c r="P3386" i="2"/>
  <c r="O3386" i="2"/>
  <c r="N3386" i="2"/>
  <c r="Q3385" i="2"/>
  <c r="P3385" i="2"/>
  <c r="O3385" i="2"/>
  <c r="N3385" i="2"/>
  <c r="Q3384" i="2"/>
  <c r="P3384" i="2"/>
  <c r="O3384" i="2"/>
  <c r="N3384" i="2"/>
  <c r="Q3383" i="2"/>
  <c r="P3383" i="2"/>
  <c r="O3383" i="2"/>
  <c r="N3383" i="2"/>
  <c r="Q3382" i="2"/>
  <c r="P3382" i="2"/>
  <c r="O3382" i="2"/>
  <c r="N3382" i="2"/>
  <c r="Q3381" i="2"/>
  <c r="P3381" i="2"/>
  <c r="O3381" i="2"/>
  <c r="N3381" i="2"/>
  <c r="Q3380" i="2"/>
  <c r="P3380" i="2"/>
  <c r="O3380" i="2"/>
  <c r="N3380" i="2"/>
  <c r="Q3379" i="2"/>
  <c r="P3379" i="2"/>
  <c r="O3379" i="2"/>
  <c r="N3379" i="2"/>
  <c r="Q3378" i="2"/>
  <c r="P3378" i="2"/>
  <c r="O3378" i="2"/>
  <c r="N3378" i="2"/>
  <c r="Q3377" i="2"/>
  <c r="P3377" i="2"/>
  <c r="O3377" i="2"/>
  <c r="N3377" i="2"/>
  <c r="Q3376" i="2"/>
  <c r="P3376" i="2"/>
  <c r="O3376" i="2"/>
  <c r="N3376" i="2"/>
  <c r="Q3375" i="2"/>
  <c r="P3375" i="2"/>
  <c r="O3375" i="2"/>
  <c r="N3375" i="2"/>
  <c r="Q3374" i="2"/>
  <c r="P3374" i="2"/>
  <c r="O3374" i="2"/>
  <c r="N3374" i="2"/>
  <c r="Q3373" i="2"/>
  <c r="P3373" i="2"/>
  <c r="O3373" i="2"/>
  <c r="N3373" i="2"/>
  <c r="Q3372" i="2"/>
  <c r="P3372" i="2"/>
  <c r="O3372" i="2"/>
  <c r="N3372" i="2"/>
  <c r="Q3371" i="2"/>
  <c r="P3371" i="2"/>
  <c r="O3371" i="2"/>
  <c r="N3371" i="2"/>
  <c r="Q3370" i="2"/>
  <c r="P3370" i="2"/>
  <c r="O3370" i="2"/>
  <c r="N3370" i="2"/>
  <c r="Q3369" i="2"/>
  <c r="P3369" i="2"/>
  <c r="O3369" i="2"/>
  <c r="N3369" i="2"/>
  <c r="Q3368" i="2"/>
  <c r="P3368" i="2"/>
  <c r="O3368" i="2"/>
  <c r="N3368" i="2"/>
  <c r="Q3367" i="2"/>
  <c r="P3367" i="2"/>
  <c r="O3367" i="2"/>
  <c r="N3367" i="2"/>
  <c r="Q3366" i="2"/>
  <c r="P3366" i="2"/>
  <c r="O3366" i="2"/>
  <c r="N3366" i="2"/>
  <c r="Q3365" i="2"/>
  <c r="P3365" i="2"/>
  <c r="O3365" i="2"/>
  <c r="N3365" i="2"/>
  <c r="Q3364" i="2"/>
  <c r="P3364" i="2"/>
  <c r="O3364" i="2"/>
  <c r="N3364" i="2"/>
  <c r="Q3363" i="2"/>
  <c r="P3363" i="2"/>
  <c r="O3363" i="2"/>
  <c r="N3363" i="2"/>
  <c r="Q3362" i="2"/>
  <c r="P3362" i="2"/>
  <c r="O3362" i="2"/>
  <c r="N3362" i="2"/>
  <c r="Q3361" i="2"/>
  <c r="P3361" i="2"/>
  <c r="O3361" i="2"/>
  <c r="N3361" i="2"/>
  <c r="Q3360" i="2"/>
  <c r="P3360" i="2"/>
  <c r="O3360" i="2"/>
  <c r="N3360" i="2"/>
  <c r="Q3359" i="2"/>
  <c r="P3359" i="2"/>
  <c r="O3359" i="2"/>
  <c r="N3359" i="2"/>
  <c r="Q3358" i="2"/>
  <c r="P3358" i="2"/>
  <c r="O3358" i="2"/>
  <c r="N3358" i="2"/>
  <c r="Q3357" i="2"/>
  <c r="P3357" i="2"/>
  <c r="O3357" i="2"/>
  <c r="N3357" i="2"/>
  <c r="Q3356" i="2"/>
  <c r="P3356" i="2"/>
  <c r="O3356" i="2"/>
  <c r="N3356" i="2"/>
  <c r="Q3355" i="2"/>
  <c r="P3355" i="2"/>
  <c r="O3355" i="2"/>
  <c r="N3355" i="2"/>
  <c r="Q3354" i="2"/>
  <c r="P3354" i="2"/>
  <c r="O3354" i="2"/>
  <c r="N3354" i="2"/>
  <c r="Q3353" i="2"/>
  <c r="P3353" i="2"/>
  <c r="O3353" i="2"/>
  <c r="N3353" i="2"/>
  <c r="Q3352" i="2"/>
  <c r="P3352" i="2"/>
  <c r="O3352" i="2"/>
  <c r="N3352" i="2"/>
  <c r="Q3351" i="2"/>
  <c r="P3351" i="2"/>
  <c r="O3351" i="2"/>
  <c r="N3351" i="2"/>
  <c r="Q3350" i="2"/>
  <c r="P3350" i="2"/>
  <c r="O3350" i="2"/>
  <c r="N3350" i="2"/>
  <c r="Q3349" i="2"/>
  <c r="P3349" i="2"/>
  <c r="O3349" i="2"/>
  <c r="N3349" i="2"/>
  <c r="Q3348" i="2"/>
  <c r="P3348" i="2"/>
  <c r="O3348" i="2"/>
  <c r="N3348" i="2"/>
  <c r="Q3347" i="2"/>
  <c r="P3347" i="2"/>
  <c r="O3347" i="2"/>
  <c r="N3347" i="2"/>
  <c r="Q3346" i="2"/>
  <c r="P3346" i="2"/>
  <c r="O3346" i="2"/>
  <c r="N3346" i="2"/>
  <c r="Q3345" i="2"/>
  <c r="P3345" i="2"/>
  <c r="O3345" i="2"/>
  <c r="N3345" i="2"/>
  <c r="Q3344" i="2"/>
  <c r="P3344" i="2"/>
  <c r="O3344" i="2"/>
  <c r="N3344" i="2"/>
  <c r="Q3343" i="2"/>
  <c r="P3343" i="2"/>
  <c r="O3343" i="2"/>
  <c r="N3343" i="2"/>
  <c r="Q3342" i="2"/>
  <c r="P3342" i="2"/>
  <c r="O3342" i="2"/>
  <c r="N3342" i="2"/>
  <c r="Q3341" i="2"/>
  <c r="P3341" i="2"/>
  <c r="O3341" i="2"/>
  <c r="N3341" i="2"/>
  <c r="Q3340" i="2"/>
  <c r="P3340" i="2"/>
  <c r="O3340" i="2"/>
  <c r="N3340" i="2"/>
  <c r="Q3339" i="2"/>
  <c r="P3339" i="2"/>
  <c r="O3339" i="2"/>
  <c r="N3339" i="2"/>
  <c r="Q3338" i="2"/>
  <c r="P3338" i="2"/>
  <c r="O3338" i="2"/>
  <c r="N3338" i="2"/>
  <c r="Q3337" i="2"/>
  <c r="P3337" i="2"/>
  <c r="O3337" i="2"/>
  <c r="N3337" i="2"/>
  <c r="Q3336" i="2"/>
  <c r="P3336" i="2"/>
  <c r="O3336" i="2"/>
  <c r="N3336" i="2"/>
  <c r="Q3335" i="2"/>
  <c r="P3335" i="2"/>
  <c r="O3335" i="2"/>
  <c r="N3335" i="2"/>
  <c r="Q3334" i="2"/>
  <c r="P3334" i="2"/>
  <c r="O3334" i="2"/>
  <c r="N3334" i="2"/>
  <c r="Q3333" i="2"/>
  <c r="P3333" i="2"/>
  <c r="O3333" i="2"/>
  <c r="N3333" i="2"/>
  <c r="Q3332" i="2"/>
  <c r="P3332" i="2"/>
  <c r="O3332" i="2"/>
  <c r="N3332" i="2"/>
  <c r="Q3331" i="2"/>
  <c r="P3331" i="2"/>
  <c r="O3331" i="2"/>
  <c r="N3331" i="2"/>
  <c r="Q3330" i="2"/>
  <c r="P3330" i="2"/>
  <c r="O3330" i="2"/>
  <c r="N3330" i="2"/>
  <c r="Q3329" i="2"/>
  <c r="P3329" i="2"/>
  <c r="O3329" i="2"/>
  <c r="N3329" i="2"/>
  <c r="Q3328" i="2"/>
  <c r="P3328" i="2"/>
  <c r="O3328" i="2"/>
  <c r="N3328" i="2"/>
  <c r="Q3327" i="2"/>
  <c r="P3327" i="2"/>
  <c r="O3327" i="2"/>
  <c r="N3327" i="2"/>
  <c r="Q3326" i="2"/>
  <c r="P3326" i="2"/>
  <c r="O3326" i="2"/>
  <c r="N3326" i="2"/>
  <c r="Q3325" i="2"/>
  <c r="P3325" i="2"/>
  <c r="O3325" i="2"/>
  <c r="N3325" i="2"/>
  <c r="Q3324" i="2"/>
  <c r="P3324" i="2"/>
  <c r="O3324" i="2"/>
  <c r="N3324" i="2"/>
  <c r="Q3323" i="2"/>
  <c r="P3323" i="2"/>
  <c r="O3323" i="2"/>
  <c r="N3323" i="2"/>
  <c r="Q3322" i="2"/>
  <c r="P3322" i="2"/>
  <c r="O3322" i="2"/>
  <c r="N3322" i="2"/>
  <c r="Q3321" i="2"/>
  <c r="P3321" i="2"/>
  <c r="O3321" i="2"/>
  <c r="N3321" i="2"/>
  <c r="Q3320" i="2"/>
  <c r="P3320" i="2"/>
  <c r="O3320" i="2"/>
  <c r="N3320" i="2"/>
  <c r="Q3319" i="2"/>
  <c r="P3319" i="2"/>
  <c r="O3319" i="2"/>
  <c r="N3319" i="2"/>
  <c r="Q3318" i="2"/>
  <c r="P3318" i="2"/>
  <c r="O3318" i="2"/>
  <c r="N3318" i="2"/>
  <c r="Q3317" i="2"/>
  <c r="P3317" i="2"/>
  <c r="O3317" i="2"/>
  <c r="N3317" i="2"/>
  <c r="Q3316" i="2"/>
  <c r="P3316" i="2"/>
  <c r="O3316" i="2"/>
  <c r="N3316" i="2"/>
  <c r="Q3315" i="2"/>
  <c r="P3315" i="2"/>
  <c r="O3315" i="2"/>
  <c r="N3315" i="2"/>
  <c r="Q3314" i="2"/>
  <c r="P3314" i="2"/>
  <c r="O3314" i="2"/>
  <c r="N3314" i="2"/>
  <c r="Q3313" i="2"/>
  <c r="P3313" i="2"/>
  <c r="O3313" i="2"/>
  <c r="N3313" i="2"/>
  <c r="Q3312" i="2"/>
  <c r="P3312" i="2"/>
  <c r="O3312" i="2"/>
  <c r="N3312" i="2"/>
  <c r="Q3311" i="2"/>
  <c r="P3311" i="2"/>
  <c r="O3311" i="2"/>
  <c r="N3311" i="2"/>
  <c r="Q3310" i="2"/>
  <c r="P3310" i="2"/>
  <c r="O3310" i="2"/>
  <c r="N3310" i="2"/>
  <c r="Q3309" i="2"/>
  <c r="P3309" i="2"/>
  <c r="O3309" i="2"/>
  <c r="N3309" i="2"/>
  <c r="Q3308" i="2"/>
  <c r="P3308" i="2"/>
  <c r="O3308" i="2"/>
  <c r="N3308" i="2"/>
  <c r="Q3307" i="2"/>
  <c r="P3307" i="2"/>
  <c r="O3307" i="2"/>
  <c r="N3307" i="2"/>
  <c r="Q3306" i="2"/>
  <c r="P3306" i="2"/>
  <c r="O3306" i="2"/>
  <c r="N3306" i="2"/>
  <c r="Q3305" i="2"/>
  <c r="P3305" i="2"/>
  <c r="O3305" i="2"/>
  <c r="N3305" i="2"/>
  <c r="Q3304" i="2"/>
  <c r="P3304" i="2"/>
  <c r="O3304" i="2"/>
  <c r="N3304" i="2"/>
  <c r="Q3303" i="2"/>
  <c r="P3303" i="2"/>
  <c r="O3303" i="2"/>
  <c r="N3303" i="2"/>
  <c r="Q3302" i="2"/>
  <c r="P3302" i="2"/>
  <c r="O3302" i="2"/>
  <c r="N3302" i="2"/>
  <c r="Q3301" i="2"/>
  <c r="P3301" i="2"/>
  <c r="O3301" i="2"/>
  <c r="N3301" i="2"/>
  <c r="Q3300" i="2"/>
  <c r="P3300" i="2"/>
  <c r="O3300" i="2"/>
  <c r="N3300" i="2"/>
  <c r="Q3299" i="2"/>
  <c r="P3299" i="2"/>
  <c r="O3299" i="2"/>
  <c r="N3299" i="2"/>
  <c r="Q3298" i="2"/>
  <c r="P3298" i="2"/>
  <c r="O3298" i="2"/>
  <c r="N3298" i="2"/>
  <c r="Q3297" i="2"/>
  <c r="P3297" i="2"/>
  <c r="O3297" i="2"/>
  <c r="N3297" i="2"/>
  <c r="Q3296" i="2"/>
  <c r="P3296" i="2"/>
  <c r="O3296" i="2"/>
  <c r="N3296" i="2"/>
  <c r="Q3295" i="2"/>
  <c r="P3295" i="2"/>
  <c r="O3295" i="2"/>
  <c r="N3295" i="2"/>
  <c r="Q3294" i="2"/>
  <c r="P3294" i="2"/>
  <c r="O3294" i="2"/>
  <c r="N3294" i="2"/>
  <c r="Q3293" i="2"/>
  <c r="P3293" i="2"/>
  <c r="O3293" i="2"/>
  <c r="N3293" i="2"/>
  <c r="Q3292" i="2"/>
  <c r="P3292" i="2"/>
  <c r="O3292" i="2"/>
  <c r="N3292" i="2"/>
  <c r="Q3291" i="2"/>
  <c r="P3291" i="2"/>
  <c r="O3291" i="2"/>
  <c r="N3291" i="2"/>
  <c r="Q3290" i="2"/>
  <c r="P3290" i="2"/>
  <c r="O3290" i="2"/>
  <c r="N3290" i="2"/>
  <c r="Q3289" i="2"/>
  <c r="P3289" i="2"/>
  <c r="O3289" i="2"/>
  <c r="N3289" i="2"/>
  <c r="Q3288" i="2"/>
  <c r="P3288" i="2"/>
  <c r="O3288" i="2"/>
  <c r="N3288" i="2"/>
  <c r="Q3287" i="2"/>
  <c r="P3287" i="2"/>
  <c r="O3287" i="2"/>
  <c r="N3287" i="2"/>
  <c r="Q3286" i="2"/>
  <c r="P3286" i="2"/>
  <c r="O3286" i="2"/>
  <c r="N3286" i="2"/>
  <c r="Q3285" i="2"/>
  <c r="P3285" i="2"/>
  <c r="O3285" i="2"/>
  <c r="N3285" i="2"/>
  <c r="Q3284" i="2"/>
  <c r="P3284" i="2"/>
  <c r="O3284" i="2"/>
  <c r="N3284" i="2"/>
  <c r="Q3283" i="2"/>
  <c r="P3283" i="2"/>
  <c r="O3283" i="2"/>
  <c r="N3283" i="2"/>
  <c r="Q3282" i="2"/>
  <c r="P3282" i="2"/>
  <c r="O3282" i="2"/>
  <c r="N3282" i="2"/>
  <c r="Q3281" i="2"/>
  <c r="P3281" i="2"/>
  <c r="O3281" i="2"/>
  <c r="N3281" i="2"/>
  <c r="Q3280" i="2"/>
  <c r="P3280" i="2"/>
  <c r="O3280" i="2"/>
  <c r="N3280" i="2"/>
  <c r="Q3279" i="2"/>
  <c r="P3279" i="2"/>
  <c r="O3279" i="2"/>
  <c r="N3279" i="2"/>
  <c r="Q3278" i="2"/>
  <c r="P3278" i="2"/>
  <c r="O3278" i="2"/>
  <c r="N3278" i="2"/>
  <c r="Q3277" i="2"/>
  <c r="P3277" i="2"/>
  <c r="O3277" i="2"/>
  <c r="N3277" i="2"/>
  <c r="Q3276" i="2"/>
  <c r="P3276" i="2"/>
  <c r="O3276" i="2"/>
  <c r="N3276" i="2"/>
  <c r="Q3275" i="2"/>
  <c r="P3275" i="2"/>
  <c r="O3275" i="2"/>
  <c r="N3275" i="2"/>
  <c r="Q3274" i="2"/>
  <c r="P3274" i="2"/>
  <c r="O3274" i="2"/>
  <c r="N3274" i="2"/>
  <c r="Q3273" i="2"/>
  <c r="P3273" i="2"/>
  <c r="O3273" i="2"/>
  <c r="N3273" i="2"/>
  <c r="Q3272" i="2"/>
  <c r="P3272" i="2"/>
  <c r="O3272" i="2"/>
  <c r="N3272" i="2"/>
  <c r="Q3271" i="2"/>
  <c r="P3271" i="2"/>
  <c r="O3271" i="2"/>
  <c r="N3271" i="2"/>
  <c r="Q3270" i="2"/>
  <c r="P3270" i="2"/>
  <c r="O3270" i="2"/>
  <c r="N3270" i="2"/>
  <c r="Q3269" i="2"/>
  <c r="P3269" i="2"/>
  <c r="O3269" i="2"/>
  <c r="N3269" i="2"/>
  <c r="Q3268" i="2"/>
  <c r="P3268" i="2"/>
  <c r="O3268" i="2"/>
  <c r="N3268" i="2"/>
  <c r="Q3267" i="2"/>
  <c r="P3267" i="2"/>
  <c r="O3267" i="2"/>
  <c r="N3267" i="2"/>
  <c r="Q3266" i="2"/>
  <c r="P3266" i="2"/>
  <c r="O3266" i="2"/>
  <c r="N3266" i="2"/>
  <c r="Q3265" i="2"/>
  <c r="P3265" i="2"/>
  <c r="O3265" i="2"/>
  <c r="N3265" i="2"/>
  <c r="Q3264" i="2"/>
  <c r="P3264" i="2"/>
  <c r="O3264" i="2"/>
  <c r="N3264" i="2"/>
  <c r="Q3263" i="2"/>
  <c r="P3263" i="2"/>
  <c r="O3263" i="2"/>
  <c r="N3263" i="2"/>
  <c r="Q3262" i="2"/>
  <c r="P3262" i="2"/>
  <c r="O3262" i="2"/>
  <c r="N3262" i="2"/>
  <c r="Q3261" i="2"/>
  <c r="P3261" i="2"/>
  <c r="O3261" i="2"/>
  <c r="N3261" i="2"/>
  <c r="Q3260" i="2"/>
  <c r="P3260" i="2"/>
  <c r="O3260" i="2"/>
  <c r="N3260" i="2"/>
  <c r="Q3259" i="2"/>
  <c r="P3259" i="2"/>
  <c r="O3259" i="2"/>
  <c r="N3259" i="2"/>
  <c r="Q3258" i="2"/>
  <c r="P3258" i="2"/>
  <c r="O3258" i="2"/>
  <c r="N3258" i="2"/>
  <c r="Q3257" i="2"/>
  <c r="P3257" i="2"/>
  <c r="O3257" i="2"/>
  <c r="N3257" i="2"/>
  <c r="Q3256" i="2"/>
  <c r="P3256" i="2"/>
  <c r="O3256" i="2"/>
  <c r="N3256" i="2"/>
  <c r="Q3255" i="2"/>
  <c r="P3255" i="2"/>
  <c r="O3255" i="2"/>
  <c r="N3255" i="2"/>
  <c r="Q3254" i="2"/>
  <c r="P3254" i="2"/>
  <c r="O3254" i="2"/>
  <c r="N3254" i="2"/>
  <c r="Q3253" i="2"/>
  <c r="P3253" i="2"/>
  <c r="O3253" i="2"/>
  <c r="N3253" i="2"/>
  <c r="Q3252" i="2"/>
  <c r="P3252" i="2"/>
  <c r="O3252" i="2"/>
  <c r="N3252" i="2"/>
  <c r="Q3251" i="2"/>
  <c r="P3251" i="2"/>
  <c r="O3251" i="2"/>
  <c r="N3251" i="2"/>
  <c r="Q3250" i="2"/>
  <c r="P3250" i="2"/>
  <c r="O3250" i="2"/>
  <c r="N3250" i="2"/>
  <c r="Q3249" i="2"/>
  <c r="P3249" i="2"/>
  <c r="O3249" i="2"/>
  <c r="N3249" i="2"/>
  <c r="Q3248" i="2"/>
  <c r="P3248" i="2"/>
  <c r="O3248" i="2"/>
  <c r="N3248" i="2"/>
  <c r="Q3247" i="2"/>
  <c r="P3247" i="2"/>
  <c r="O3247" i="2"/>
  <c r="N3247" i="2"/>
  <c r="Q3246" i="2"/>
  <c r="P3246" i="2"/>
  <c r="O3246" i="2"/>
  <c r="N3246" i="2"/>
  <c r="Q3245" i="2"/>
  <c r="P3245" i="2"/>
  <c r="O3245" i="2"/>
  <c r="N3245" i="2"/>
  <c r="Q3244" i="2"/>
  <c r="P3244" i="2"/>
  <c r="O3244" i="2"/>
  <c r="N3244" i="2"/>
  <c r="Q3243" i="2"/>
  <c r="P3243" i="2"/>
  <c r="O3243" i="2"/>
  <c r="N3243" i="2"/>
  <c r="Q3242" i="2"/>
  <c r="P3242" i="2"/>
  <c r="O3242" i="2"/>
  <c r="N3242" i="2"/>
  <c r="Q3241" i="2"/>
  <c r="P3241" i="2"/>
  <c r="O3241" i="2"/>
  <c r="N3241" i="2"/>
  <c r="Q3240" i="2"/>
  <c r="P3240" i="2"/>
  <c r="O3240" i="2"/>
  <c r="N3240" i="2"/>
  <c r="Q3239" i="2"/>
  <c r="P3239" i="2"/>
  <c r="O3239" i="2"/>
  <c r="N3239" i="2"/>
  <c r="Q3238" i="2"/>
  <c r="P3238" i="2"/>
  <c r="O3238" i="2"/>
  <c r="N3238" i="2"/>
  <c r="Q3237" i="2"/>
  <c r="P3237" i="2"/>
  <c r="O3237" i="2"/>
  <c r="N3237" i="2"/>
  <c r="Q3236" i="2"/>
  <c r="P3236" i="2"/>
  <c r="O3236" i="2"/>
  <c r="N3236" i="2"/>
  <c r="Q3235" i="2"/>
  <c r="P3235" i="2"/>
  <c r="O3235" i="2"/>
  <c r="N3235" i="2"/>
  <c r="Q3234" i="2"/>
  <c r="P3234" i="2"/>
  <c r="O3234" i="2"/>
  <c r="N3234" i="2"/>
  <c r="Q3233" i="2"/>
  <c r="P3233" i="2"/>
  <c r="O3233" i="2"/>
  <c r="N3233" i="2"/>
  <c r="Q3232" i="2"/>
  <c r="P3232" i="2"/>
  <c r="O3232" i="2"/>
  <c r="N3232" i="2"/>
  <c r="Q3231" i="2"/>
  <c r="P3231" i="2"/>
  <c r="O3231" i="2"/>
  <c r="N3231" i="2"/>
  <c r="Q3230" i="2"/>
  <c r="P3230" i="2"/>
  <c r="O3230" i="2"/>
  <c r="N3230" i="2"/>
  <c r="Q3229" i="2"/>
  <c r="P3229" i="2"/>
  <c r="O3229" i="2"/>
  <c r="N3229" i="2"/>
  <c r="Q3228" i="2"/>
  <c r="P3228" i="2"/>
  <c r="O3228" i="2"/>
  <c r="N3228" i="2"/>
  <c r="Q3227" i="2"/>
  <c r="P3227" i="2"/>
  <c r="O3227" i="2"/>
  <c r="N3227" i="2"/>
  <c r="Q3226" i="2"/>
  <c r="P3226" i="2"/>
  <c r="O3226" i="2"/>
  <c r="N3226" i="2"/>
  <c r="Q3225" i="2"/>
  <c r="P3225" i="2"/>
  <c r="O3225" i="2"/>
  <c r="N3225" i="2"/>
  <c r="Q3224" i="2"/>
  <c r="P3224" i="2"/>
  <c r="O3224" i="2"/>
  <c r="N3224" i="2"/>
  <c r="Q3223" i="2"/>
  <c r="P3223" i="2"/>
  <c r="O3223" i="2"/>
  <c r="N3223" i="2"/>
  <c r="Q3222" i="2"/>
  <c r="P3222" i="2"/>
  <c r="O3222" i="2"/>
  <c r="N3222" i="2"/>
  <c r="Q3221" i="2"/>
  <c r="P3221" i="2"/>
  <c r="O3221" i="2"/>
  <c r="N3221" i="2"/>
  <c r="Q3220" i="2"/>
  <c r="P3220" i="2"/>
  <c r="O3220" i="2"/>
  <c r="N3220" i="2"/>
  <c r="Q3219" i="2"/>
  <c r="P3219" i="2"/>
  <c r="O3219" i="2"/>
  <c r="N3219" i="2"/>
  <c r="Q3218" i="2"/>
  <c r="P3218" i="2"/>
  <c r="O3218" i="2"/>
  <c r="N3218" i="2"/>
  <c r="Q3217" i="2"/>
  <c r="P3217" i="2"/>
  <c r="O3217" i="2"/>
  <c r="N3217" i="2"/>
  <c r="Q3216" i="2"/>
  <c r="P3216" i="2"/>
  <c r="O3216" i="2"/>
  <c r="N3216" i="2"/>
  <c r="Q3215" i="2"/>
  <c r="P3215" i="2"/>
  <c r="O3215" i="2"/>
  <c r="N3215" i="2"/>
  <c r="Q3214" i="2"/>
  <c r="P3214" i="2"/>
  <c r="O3214" i="2"/>
  <c r="N3214" i="2"/>
  <c r="Q3213" i="2"/>
  <c r="P3213" i="2"/>
  <c r="O3213" i="2"/>
  <c r="N3213" i="2"/>
  <c r="Q3212" i="2"/>
  <c r="P3212" i="2"/>
  <c r="O3212" i="2"/>
  <c r="N3212" i="2"/>
  <c r="Q3211" i="2"/>
  <c r="P3211" i="2"/>
  <c r="O3211" i="2"/>
  <c r="N3211" i="2"/>
  <c r="Q3210" i="2"/>
  <c r="P3210" i="2"/>
  <c r="O3210" i="2"/>
  <c r="N3210" i="2"/>
  <c r="Q3209" i="2"/>
  <c r="P3209" i="2"/>
  <c r="O3209" i="2"/>
  <c r="N3209" i="2"/>
  <c r="Q3208" i="2"/>
  <c r="P3208" i="2"/>
  <c r="O3208" i="2"/>
  <c r="N3208" i="2"/>
  <c r="Q3207" i="2"/>
  <c r="P3207" i="2"/>
  <c r="O3207" i="2"/>
  <c r="N3207" i="2"/>
  <c r="Q3206" i="2"/>
  <c r="P3206" i="2"/>
  <c r="O3206" i="2"/>
  <c r="N3206" i="2"/>
  <c r="Q3205" i="2"/>
  <c r="P3205" i="2"/>
  <c r="O3205" i="2"/>
  <c r="N3205" i="2"/>
  <c r="Q3204" i="2"/>
  <c r="P3204" i="2"/>
  <c r="O3204" i="2"/>
  <c r="N3204" i="2"/>
  <c r="Q3203" i="2"/>
  <c r="P3203" i="2"/>
  <c r="O3203" i="2"/>
  <c r="N3203" i="2"/>
  <c r="Q3202" i="2"/>
  <c r="P3202" i="2"/>
  <c r="O3202" i="2"/>
  <c r="N3202" i="2"/>
  <c r="Q3201" i="2"/>
  <c r="P3201" i="2"/>
  <c r="O3201" i="2"/>
  <c r="N3201" i="2"/>
  <c r="Q3200" i="2"/>
  <c r="P3200" i="2"/>
  <c r="O3200" i="2"/>
  <c r="N3200" i="2"/>
  <c r="Q3199" i="2"/>
  <c r="P3199" i="2"/>
  <c r="O3199" i="2"/>
  <c r="N3199" i="2"/>
  <c r="Q3198" i="2"/>
  <c r="P3198" i="2"/>
  <c r="O3198" i="2"/>
  <c r="N3198" i="2"/>
  <c r="Q3197" i="2"/>
  <c r="P3197" i="2"/>
  <c r="O3197" i="2"/>
  <c r="N3197" i="2"/>
  <c r="Q3196" i="2"/>
  <c r="P3196" i="2"/>
  <c r="O3196" i="2"/>
  <c r="N3196" i="2"/>
  <c r="Q3195" i="2"/>
  <c r="P3195" i="2"/>
  <c r="O3195" i="2"/>
  <c r="N3195" i="2"/>
  <c r="Q3194" i="2"/>
  <c r="P3194" i="2"/>
  <c r="O3194" i="2"/>
  <c r="N3194" i="2"/>
  <c r="Q3193" i="2"/>
  <c r="P3193" i="2"/>
  <c r="O3193" i="2"/>
  <c r="N3193" i="2"/>
  <c r="Q3192" i="2"/>
  <c r="P3192" i="2"/>
  <c r="O3192" i="2"/>
  <c r="N3192" i="2"/>
  <c r="Q3191" i="2"/>
  <c r="P3191" i="2"/>
  <c r="O3191" i="2"/>
  <c r="N3191" i="2"/>
  <c r="Q3190" i="2"/>
  <c r="P3190" i="2"/>
  <c r="O3190" i="2"/>
  <c r="N3190" i="2"/>
  <c r="Q3189" i="2"/>
  <c r="P3189" i="2"/>
  <c r="O3189" i="2"/>
  <c r="N3189" i="2"/>
  <c r="Q3188" i="2"/>
  <c r="P3188" i="2"/>
  <c r="O3188" i="2"/>
  <c r="N3188" i="2"/>
  <c r="Q3187" i="2"/>
  <c r="P3187" i="2"/>
  <c r="O3187" i="2"/>
  <c r="N3187" i="2"/>
  <c r="Q3186" i="2"/>
  <c r="P3186" i="2"/>
  <c r="O3186" i="2"/>
  <c r="N3186" i="2"/>
  <c r="Q3185" i="2"/>
  <c r="P3185" i="2"/>
  <c r="O3185" i="2"/>
  <c r="N3185" i="2"/>
  <c r="Q3184" i="2"/>
  <c r="P3184" i="2"/>
  <c r="O3184" i="2"/>
  <c r="N3184" i="2"/>
  <c r="Q3183" i="2"/>
  <c r="P3183" i="2"/>
  <c r="O3183" i="2"/>
  <c r="N3183" i="2"/>
  <c r="Q3182" i="2"/>
  <c r="P3182" i="2"/>
  <c r="O3182" i="2"/>
  <c r="N3182" i="2"/>
  <c r="Q3181" i="2"/>
  <c r="P3181" i="2"/>
  <c r="O3181" i="2"/>
  <c r="N3181" i="2"/>
  <c r="Q3180" i="2"/>
  <c r="P3180" i="2"/>
  <c r="O3180" i="2"/>
  <c r="N3180" i="2"/>
  <c r="Q3179" i="2"/>
  <c r="P3179" i="2"/>
  <c r="O3179" i="2"/>
  <c r="N3179" i="2"/>
  <c r="Q3178" i="2"/>
  <c r="P3178" i="2"/>
  <c r="O3178" i="2"/>
  <c r="N3178" i="2"/>
  <c r="Q3177" i="2"/>
  <c r="P3177" i="2"/>
  <c r="O3177" i="2"/>
  <c r="N3177" i="2"/>
  <c r="Q3176" i="2"/>
  <c r="P3176" i="2"/>
  <c r="O3176" i="2"/>
  <c r="N3176" i="2"/>
  <c r="Q3175" i="2"/>
  <c r="P3175" i="2"/>
  <c r="O3175" i="2"/>
  <c r="N3175" i="2"/>
  <c r="Q3174" i="2"/>
  <c r="P3174" i="2"/>
  <c r="O3174" i="2"/>
  <c r="N3174" i="2"/>
  <c r="Q3173" i="2"/>
  <c r="P3173" i="2"/>
  <c r="O3173" i="2"/>
  <c r="N3173" i="2"/>
  <c r="Q3172" i="2"/>
  <c r="P3172" i="2"/>
  <c r="O3172" i="2"/>
  <c r="N3172" i="2"/>
  <c r="Q3171" i="2"/>
  <c r="P3171" i="2"/>
  <c r="O3171" i="2"/>
  <c r="N3171" i="2"/>
  <c r="Q3170" i="2"/>
  <c r="P3170" i="2"/>
  <c r="O3170" i="2"/>
  <c r="N3170" i="2"/>
  <c r="Q3169" i="2"/>
  <c r="P3169" i="2"/>
  <c r="O3169" i="2"/>
  <c r="N3169" i="2"/>
  <c r="Q3168" i="2"/>
  <c r="P3168" i="2"/>
  <c r="O3168" i="2"/>
  <c r="N3168" i="2"/>
  <c r="Q3167" i="2"/>
  <c r="P3167" i="2"/>
  <c r="O3167" i="2"/>
  <c r="N3167" i="2"/>
  <c r="Q3166" i="2"/>
  <c r="P3166" i="2"/>
  <c r="O3166" i="2"/>
  <c r="N3166" i="2"/>
  <c r="Q3165" i="2"/>
  <c r="P3165" i="2"/>
  <c r="O3165" i="2"/>
  <c r="N3165" i="2"/>
  <c r="Q3164" i="2"/>
  <c r="P3164" i="2"/>
  <c r="O3164" i="2"/>
  <c r="N3164" i="2"/>
  <c r="Q3163" i="2"/>
  <c r="P3163" i="2"/>
  <c r="O3163" i="2"/>
  <c r="N3163" i="2"/>
  <c r="Q3162" i="2"/>
  <c r="P3162" i="2"/>
  <c r="O3162" i="2"/>
  <c r="N3162" i="2"/>
  <c r="Q3161" i="2"/>
  <c r="P3161" i="2"/>
  <c r="O3161" i="2"/>
  <c r="N3161" i="2"/>
  <c r="Q3160" i="2"/>
  <c r="P3160" i="2"/>
  <c r="O3160" i="2"/>
  <c r="N3160" i="2"/>
  <c r="Q3159" i="2"/>
  <c r="P3159" i="2"/>
  <c r="O3159" i="2"/>
  <c r="N3159" i="2"/>
  <c r="Q3158" i="2"/>
  <c r="P3158" i="2"/>
  <c r="O3158" i="2"/>
  <c r="N3158" i="2"/>
  <c r="Q3157" i="2"/>
  <c r="P3157" i="2"/>
  <c r="O3157" i="2"/>
  <c r="N3157" i="2"/>
  <c r="Q3156" i="2"/>
  <c r="P3156" i="2"/>
  <c r="O3156" i="2"/>
  <c r="N3156" i="2"/>
  <c r="Q3155" i="2"/>
  <c r="P3155" i="2"/>
  <c r="O3155" i="2"/>
  <c r="N3155" i="2"/>
  <c r="Q3154" i="2"/>
  <c r="P3154" i="2"/>
  <c r="O3154" i="2"/>
  <c r="N3154" i="2"/>
  <c r="Q3153" i="2"/>
  <c r="P3153" i="2"/>
  <c r="O3153" i="2"/>
  <c r="N3153" i="2"/>
  <c r="Q3152" i="2"/>
  <c r="P3152" i="2"/>
  <c r="O3152" i="2"/>
  <c r="N3152" i="2"/>
  <c r="Q3151" i="2"/>
  <c r="P3151" i="2"/>
  <c r="O3151" i="2"/>
  <c r="N3151" i="2"/>
  <c r="Q3150" i="2"/>
  <c r="P3150" i="2"/>
  <c r="O3150" i="2"/>
  <c r="N3150" i="2"/>
  <c r="Q3149" i="2"/>
  <c r="P3149" i="2"/>
  <c r="O3149" i="2"/>
  <c r="N3149" i="2"/>
  <c r="Q3148" i="2"/>
  <c r="P3148" i="2"/>
  <c r="O3148" i="2"/>
  <c r="N3148" i="2"/>
  <c r="Q3147" i="2"/>
  <c r="P3147" i="2"/>
  <c r="O3147" i="2"/>
  <c r="N3147" i="2"/>
  <c r="Q3146" i="2"/>
  <c r="P3146" i="2"/>
  <c r="O3146" i="2"/>
  <c r="N3146" i="2"/>
  <c r="Q3145" i="2"/>
  <c r="P3145" i="2"/>
  <c r="O3145" i="2"/>
  <c r="N3145" i="2"/>
  <c r="Q3144" i="2"/>
  <c r="P3144" i="2"/>
  <c r="O3144" i="2"/>
  <c r="N3144" i="2"/>
  <c r="Q3143" i="2"/>
  <c r="P3143" i="2"/>
  <c r="O3143" i="2"/>
  <c r="N3143" i="2"/>
  <c r="Q3142" i="2"/>
  <c r="P3142" i="2"/>
  <c r="O3142" i="2"/>
  <c r="N3142" i="2"/>
  <c r="Q3141" i="2"/>
  <c r="P3141" i="2"/>
  <c r="O3141" i="2"/>
  <c r="N3141" i="2"/>
  <c r="Q3140" i="2"/>
  <c r="P3140" i="2"/>
  <c r="O3140" i="2"/>
  <c r="N3140" i="2"/>
  <c r="Q3139" i="2"/>
  <c r="P3139" i="2"/>
  <c r="O3139" i="2"/>
  <c r="N3139" i="2"/>
  <c r="Q3138" i="2"/>
  <c r="P3138" i="2"/>
  <c r="O3138" i="2"/>
  <c r="N3138" i="2"/>
  <c r="Q3137" i="2"/>
  <c r="P3137" i="2"/>
  <c r="O3137" i="2"/>
  <c r="N3137" i="2"/>
  <c r="Q3136" i="2"/>
  <c r="P3136" i="2"/>
  <c r="O3136" i="2"/>
  <c r="N3136" i="2"/>
  <c r="Q3135" i="2"/>
  <c r="P3135" i="2"/>
  <c r="O3135" i="2"/>
  <c r="N3135" i="2"/>
  <c r="Q3134" i="2"/>
  <c r="P3134" i="2"/>
  <c r="O3134" i="2"/>
  <c r="N3134" i="2"/>
  <c r="Q3133" i="2"/>
  <c r="P3133" i="2"/>
  <c r="O3133" i="2"/>
  <c r="N3133" i="2"/>
  <c r="Q3132" i="2"/>
  <c r="P3132" i="2"/>
  <c r="O3132" i="2"/>
  <c r="N3132" i="2"/>
  <c r="Q3131" i="2"/>
  <c r="P3131" i="2"/>
  <c r="O3131" i="2"/>
  <c r="N3131" i="2"/>
  <c r="Q3130" i="2"/>
  <c r="P3130" i="2"/>
  <c r="O3130" i="2"/>
  <c r="N3130" i="2"/>
  <c r="Q3129" i="2"/>
  <c r="P3129" i="2"/>
  <c r="O3129" i="2"/>
  <c r="N3129" i="2"/>
  <c r="Q3128" i="2"/>
  <c r="P3128" i="2"/>
  <c r="O3128" i="2"/>
  <c r="N3128" i="2"/>
  <c r="Q3127" i="2"/>
  <c r="P3127" i="2"/>
  <c r="O3127" i="2"/>
  <c r="N3127" i="2"/>
  <c r="Q3126" i="2"/>
  <c r="P3126" i="2"/>
  <c r="O3126" i="2"/>
  <c r="N3126" i="2"/>
  <c r="Q3125" i="2"/>
  <c r="P3125" i="2"/>
  <c r="O3125" i="2"/>
  <c r="N3125" i="2"/>
  <c r="Q3124" i="2"/>
  <c r="P3124" i="2"/>
  <c r="O3124" i="2"/>
  <c r="N3124" i="2"/>
  <c r="Q3123" i="2"/>
  <c r="P3123" i="2"/>
  <c r="O3123" i="2"/>
  <c r="N3123" i="2"/>
  <c r="Q3122" i="2"/>
  <c r="P3122" i="2"/>
  <c r="O3122" i="2"/>
  <c r="N3122" i="2"/>
  <c r="Q3121" i="2"/>
  <c r="P3121" i="2"/>
  <c r="O3121" i="2"/>
  <c r="N3121" i="2"/>
  <c r="Q3120" i="2"/>
  <c r="P3120" i="2"/>
  <c r="O3120" i="2"/>
  <c r="N3120" i="2"/>
  <c r="Q3119" i="2"/>
  <c r="P3119" i="2"/>
  <c r="O3119" i="2"/>
  <c r="N3119" i="2"/>
  <c r="Q3118" i="2"/>
  <c r="P3118" i="2"/>
  <c r="O3118" i="2"/>
  <c r="N3118" i="2"/>
  <c r="Q3117" i="2"/>
  <c r="P3117" i="2"/>
  <c r="O3117" i="2"/>
  <c r="N3117" i="2"/>
  <c r="Q3116" i="2"/>
  <c r="P3116" i="2"/>
  <c r="O3116" i="2"/>
  <c r="N3116" i="2"/>
  <c r="Q3115" i="2"/>
  <c r="P3115" i="2"/>
  <c r="O3115" i="2"/>
  <c r="N3115" i="2"/>
  <c r="Q3114" i="2"/>
  <c r="P3114" i="2"/>
  <c r="O3114" i="2"/>
  <c r="N3114" i="2"/>
  <c r="Q3113" i="2"/>
  <c r="P3113" i="2"/>
  <c r="O3113" i="2"/>
  <c r="N3113" i="2"/>
  <c r="Q3112" i="2"/>
  <c r="P3112" i="2"/>
  <c r="O3112" i="2"/>
  <c r="N3112" i="2"/>
  <c r="Q3111" i="2"/>
  <c r="P3111" i="2"/>
  <c r="O3111" i="2"/>
  <c r="N3111" i="2"/>
  <c r="Q3110" i="2"/>
  <c r="P3110" i="2"/>
  <c r="O3110" i="2"/>
  <c r="N3110" i="2"/>
  <c r="Q3109" i="2"/>
  <c r="P3109" i="2"/>
  <c r="O3109" i="2"/>
  <c r="N3109" i="2"/>
  <c r="Q3108" i="2"/>
  <c r="P3108" i="2"/>
  <c r="O3108" i="2"/>
  <c r="N3108" i="2"/>
  <c r="Q3107" i="2"/>
  <c r="P3107" i="2"/>
  <c r="O3107" i="2"/>
  <c r="N3107" i="2"/>
  <c r="Q3106" i="2"/>
  <c r="P3106" i="2"/>
  <c r="O3106" i="2"/>
  <c r="N3106" i="2"/>
  <c r="Q3105" i="2"/>
  <c r="P3105" i="2"/>
  <c r="O3105" i="2"/>
  <c r="N3105" i="2"/>
  <c r="Q3104" i="2"/>
  <c r="P3104" i="2"/>
  <c r="O3104" i="2"/>
  <c r="N3104" i="2"/>
  <c r="Q3103" i="2"/>
  <c r="P3103" i="2"/>
  <c r="O3103" i="2"/>
  <c r="N3103" i="2"/>
  <c r="Q3102" i="2"/>
  <c r="P3102" i="2"/>
  <c r="O3102" i="2"/>
  <c r="N3102" i="2"/>
  <c r="Q3101" i="2"/>
  <c r="P3101" i="2"/>
  <c r="O3101" i="2"/>
  <c r="N3101" i="2"/>
  <c r="Q3100" i="2"/>
  <c r="P3100" i="2"/>
  <c r="O3100" i="2"/>
  <c r="N3100" i="2"/>
  <c r="Q3099" i="2"/>
  <c r="P3099" i="2"/>
  <c r="O3099" i="2"/>
  <c r="N3099" i="2"/>
  <c r="Q3098" i="2"/>
  <c r="P3098" i="2"/>
  <c r="O3098" i="2"/>
  <c r="N3098" i="2"/>
  <c r="Q3097" i="2"/>
  <c r="P3097" i="2"/>
  <c r="O3097" i="2"/>
  <c r="N3097" i="2"/>
  <c r="Q3096" i="2"/>
  <c r="P3096" i="2"/>
  <c r="O3096" i="2"/>
  <c r="N3096" i="2"/>
  <c r="Q3095" i="2"/>
  <c r="P3095" i="2"/>
  <c r="O3095" i="2"/>
  <c r="N3095" i="2"/>
  <c r="Q3094" i="2"/>
  <c r="P3094" i="2"/>
  <c r="O3094" i="2"/>
  <c r="N3094" i="2"/>
  <c r="Q3093" i="2"/>
  <c r="P3093" i="2"/>
  <c r="O3093" i="2"/>
  <c r="N3093" i="2"/>
  <c r="Q3092" i="2"/>
  <c r="P3092" i="2"/>
  <c r="O3092" i="2"/>
  <c r="N3092" i="2"/>
  <c r="Q3091" i="2"/>
  <c r="P3091" i="2"/>
  <c r="O3091" i="2"/>
  <c r="N3091" i="2"/>
  <c r="Q3090" i="2"/>
  <c r="P3090" i="2"/>
  <c r="O3090" i="2"/>
  <c r="N3090" i="2"/>
  <c r="Q3089" i="2"/>
  <c r="P3089" i="2"/>
  <c r="O3089" i="2"/>
  <c r="N3089" i="2"/>
  <c r="Q3088" i="2"/>
  <c r="P3088" i="2"/>
  <c r="O3088" i="2"/>
  <c r="N3088" i="2"/>
  <c r="Q3087" i="2"/>
  <c r="P3087" i="2"/>
  <c r="O3087" i="2"/>
  <c r="N3087" i="2"/>
  <c r="Q3086" i="2"/>
  <c r="P3086" i="2"/>
  <c r="O3086" i="2"/>
  <c r="N3086" i="2"/>
  <c r="Q3085" i="2"/>
  <c r="P3085" i="2"/>
  <c r="O3085" i="2"/>
  <c r="N3085" i="2"/>
  <c r="Q3084" i="2"/>
  <c r="P3084" i="2"/>
  <c r="O3084" i="2"/>
  <c r="N3084" i="2"/>
  <c r="Q3083" i="2"/>
  <c r="P3083" i="2"/>
  <c r="O3083" i="2"/>
  <c r="N3083" i="2"/>
  <c r="Q3082" i="2"/>
  <c r="P3082" i="2"/>
  <c r="O3082" i="2"/>
  <c r="N3082" i="2"/>
  <c r="Q3081" i="2"/>
  <c r="P3081" i="2"/>
  <c r="O3081" i="2"/>
  <c r="N3081" i="2"/>
  <c r="Q3080" i="2"/>
  <c r="P3080" i="2"/>
  <c r="O3080" i="2"/>
  <c r="N3080" i="2"/>
  <c r="Q3079" i="2"/>
  <c r="P3079" i="2"/>
  <c r="O3079" i="2"/>
  <c r="N3079" i="2"/>
  <c r="Q3078" i="2"/>
  <c r="P3078" i="2"/>
  <c r="O3078" i="2"/>
  <c r="N3078" i="2"/>
  <c r="Q3077" i="2"/>
  <c r="P3077" i="2"/>
  <c r="O3077" i="2"/>
  <c r="N3077" i="2"/>
  <c r="Q3076" i="2"/>
  <c r="P3076" i="2"/>
  <c r="O3076" i="2"/>
  <c r="N3076" i="2"/>
  <c r="Q3075" i="2"/>
  <c r="P3075" i="2"/>
  <c r="O3075" i="2"/>
  <c r="N3075" i="2"/>
  <c r="Q3074" i="2"/>
  <c r="P3074" i="2"/>
  <c r="O3074" i="2"/>
  <c r="N3074" i="2"/>
  <c r="Q3073" i="2"/>
  <c r="P3073" i="2"/>
  <c r="O3073" i="2"/>
  <c r="N3073" i="2"/>
  <c r="Q3072" i="2"/>
  <c r="P3072" i="2"/>
  <c r="O3072" i="2"/>
  <c r="N3072" i="2"/>
  <c r="Q3071" i="2"/>
  <c r="P3071" i="2"/>
  <c r="O3071" i="2"/>
  <c r="N3071" i="2"/>
  <c r="Q3070" i="2"/>
  <c r="P3070" i="2"/>
  <c r="O3070" i="2"/>
  <c r="N3070" i="2"/>
  <c r="Q3069" i="2"/>
  <c r="P3069" i="2"/>
  <c r="O3069" i="2"/>
  <c r="N3069" i="2"/>
  <c r="Q3068" i="2"/>
  <c r="P3068" i="2"/>
  <c r="O3068" i="2"/>
  <c r="N3068" i="2"/>
  <c r="Q3067" i="2"/>
  <c r="P3067" i="2"/>
  <c r="O3067" i="2"/>
  <c r="N3067" i="2"/>
  <c r="Q3066" i="2"/>
  <c r="P3066" i="2"/>
  <c r="O3066" i="2"/>
  <c r="N3066" i="2"/>
  <c r="Q3065" i="2"/>
  <c r="P3065" i="2"/>
  <c r="O3065" i="2"/>
  <c r="N3065" i="2"/>
  <c r="Q3064" i="2"/>
  <c r="P3064" i="2"/>
  <c r="O3064" i="2"/>
  <c r="N3064" i="2"/>
  <c r="Q3063" i="2"/>
  <c r="P3063" i="2"/>
  <c r="O3063" i="2"/>
  <c r="N3063" i="2"/>
  <c r="Q3062" i="2"/>
  <c r="P3062" i="2"/>
  <c r="O3062" i="2"/>
  <c r="N3062" i="2"/>
  <c r="Q3061" i="2"/>
  <c r="P3061" i="2"/>
  <c r="O3061" i="2"/>
  <c r="N3061" i="2"/>
  <c r="Q3060" i="2"/>
  <c r="P3060" i="2"/>
  <c r="O3060" i="2"/>
  <c r="N3060" i="2"/>
  <c r="Q3059" i="2"/>
  <c r="P3059" i="2"/>
  <c r="O3059" i="2"/>
  <c r="N3059" i="2"/>
  <c r="Q3058" i="2"/>
  <c r="P3058" i="2"/>
  <c r="O3058" i="2"/>
  <c r="N3058" i="2"/>
  <c r="Q3057" i="2"/>
  <c r="P3057" i="2"/>
  <c r="O3057" i="2"/>
  <c r="N3057" i="2"/>
  <c r="Q3056" i="2"/>
  <c r="P3056" i="2"/>
  <c r="O3056" i="2"/>
  <c r="N3056" i="2"/>
  <c r="Q3055" i="2"/>
  <c r="P3055" i="2"/>
  <c r="O3055" i="2"/>
  <c r="N3055" i="2"/>
  <c r="Q3054" i="2"/>
  <c r="P3054" i="2"/>
  <c r="O3054" i="2"/>
  <c r="N3054" i="2"/>
  <c r="Q3053" i="2"/>
  <c r="P3053" i="2"/>
  <c r="O3053" i="2"/>
  <c r="N3053" i="2"/>
  <c r="Q3052" i="2"/>
  <c r="P3052" i="2"/>
  <c r="O3052" i="2"/>
  <c r="N3052" i="2"/>
  <c r="Q3051" i="2"/>
  <c r="P3051" i="2"/>
  <c r="O3051" i="2"/>
  <c r="N3051" i="2"/>
  <c r="Q3050" i="2"/>
  <c r="P3050" i="2"/>
  <c r="O3050" i="2"/>
  <c r="N3050" i="2"/>
  <c r="Q3049" i="2"/>
  <c r="P3049" i="2"/>
  <c r="O3049" i="2"/>
  <c r="N3049" i="2"/>
  <c r="Q3048" i="2"/>
  <c r="P3048" i="2"/>
  <c r="O3048" i="2"/>
  <c r="N3048" i="2"/>
  <c r="Q3047" i="2"/>
  <c r="P3047" i="2"/>
  <c r="O3047" i="2"/>
  <c r="N3047" i="2"/>
  <c r="Q3046" i="2"/>
  <c r="P3046" i="2"/>
  <c r="O3046" i="2"/>
  <c r="N3046" i="2"/>
  <c r="Q3045" i="2"/>
  <c r="P3045" i="2"/>
  <c r="O3045" i="2"/>
  <c r="N3045" i="2"/>
  <c r="Q3044" i="2"/>
  <c r="P3044" i="2"/>
  <c r="O3044" i="2"/>
  <c r="N3044" i="2"/>
  <c r="Q3043" i="2"/>
  <c r="P3043" i="2"/>
  <c r="O3043" i="2"/>
  <c r="N3043" i="2"/>
  <c r="Q3042" i="2"/>
  <c r="P3042" i="2"/>
  <c r="O3042" i="2"/>
  <c r="N3042" i="2"/>
  <c r="Q3041" i="2"/>
  <c r="P3041" i="2"/>
  <c r="O3041" i="2"/>
  <c r="N3041" i="2"/>
  <c r="Q3040" i="2"/>
  <c r="P3040" i="2"/>
  <c r="O3040" i="2"/>
  <c r="N3040" i="2"/>
  <c r="Q3039" i="2"/>
  <c r="P3039" i="2"/>
  <c r="O3039" i="2"/>
  <c r="N3039" i="2"/>
  <c r="Q3038" i="2"/>
  <c r="P3038" i="2"/>
  <c r="O3038" i="2"/>
  <c r="N3038" i="2"/>
  <c r="Q3037" i="2"/>
  <c r="P3037" i="2"/>
  <c r="O3037" i="2"/>
  <c r="N3037" i="2"/>
  <c r="Q3036" i="2"/>
  <c r="P3036" i="2"/>
  <c r="O3036" i="2"/>
  <c r="N3036" i="2"/>
  <c r="Q3035" i="2"/>
  <c r="P3035" i="2"/>
  <c r="O3035" i="2"/>
  <c r="N3035" i="2"/>
  <c r="Q3034" i="2"/>
  <c r="P3034" i="2"/>
  <c r="O3034" i="2"/>
  <c r="N3034" i="2"/>
  <c r="Q3033" i="2"/>
  <c r="P3033" i="2"/>
  <c r="O3033" i="2"/>
  <c r="N3033" i="2"/>
  <c r="Q3032" i="2"/>
  <c r="P3032" i="2"/>
  <c r="O3032" i="2"/>
  <c r="N3032" i="2"/>
  <c r="Q3031" i="2"/>
  <c r="P3031" i="2"/>
  <c r="O3031" i="2"/>
  <c r="N3031" i="2"/>
  <c r="Q3030" i="2"/>
  <c r="P3030" i="2"/>
  <c r="O3030" i="2"/>
  <c r="N3030" i="2"/>
  <c r="Q3029" i="2"/>
  <c r="P3029" i="2"/>
  <c r="O3029" i="2"/>
  <c r="N3029" i="2"/>
  <c r="Q3028" i="2"/>
  <c r="P3028" i="2"/>
  <c r="O3028" i="2"/>
  <c r="N3028" i="2"/>
  <c r="Q3027" i="2"/>
  <c r="P3027" i="2"/>
  <c r="O3027" i="2"/>
  <c r="N3027" i="2"/>
  <c r="Q3026" i="2"/>
  <c r="P3026" i="2"/>
  <c r="O3026" i="2"/>
  <c r="N3026" i="2"/>
  <c r="Q3025" i="2"/>
  <c r="P3025" i="2"/>
  <c r="O3025" i="2"/>
  <c r="N3025" i="2"/>
  <c r="Q3024" i="2"/>
  <c r="P3024" i="2"/>
  <c r="O3024" i="2"/>
  <c r="N3024" i="2"/>
  <c r="Q3023" i="2"/>
  <c r="P3023" i="2"/>
  <c r="O3023" i="2"/>
  <c r="N3023" i="2"/>
  <c r="Q3022" i="2"/>
  <c r="P3022" i="2"/>
  <c r="O3022" i="2"/>
  <c r="N3022" i="2"/>
  <c r="Q3021" i="2"/>
  <c r="P3021" i="2"/>
  <c r="O3021" i="2"/>
  <c r="N3021" i="2"/>
  <c r="Q3020" i="2"/>
  <c r="P3020" i="2"/>
  <c r="O3020" i="2"/>
  <c r="N3020" i="2"/>
  <c r="Q3019" i="2"/>
  <c r="P3019" i="2"/>
  <c r="O3019" i="2"/>
  <c r="N3019" i="2"/>
  <c r="Q3018" i="2"/>
  <c r="P3018" i="2"/>
  <c r="O3018" i="2"/>
  <c r="N3018" i="2"/>
  <c r="Q3017" i="2"/>
  <c r="P3017" i="2"/>
  <c r="O3017" i="2"/>
  <c r="N3017" i="2"/>
  <c r="Q3016" i="2"/>
  <c r="P3016" i="2"/>
  <c r="O3016" i="2"/>
  <c r="N3016" i="2"/>
  <c r="Q3015" i="2"/>
  <c r="P3015" i="2"/>
  <c r="O3015" i="2"/>
  <c r="N3015" i="2"/>
  <c r="Q3014" i="2"/>
  <c r="P3014" i="2"/>
  <c r="O3014" i="2"/>
  <c r="N3014" i="2"/>
  <c r="Q3013" i="2"/>
  <c r="P3013" i="2"/>
  <c r="O3013" i="2"/>
  <c r="N3013" i="2"/>
  <c r="Q3012" i="2"/>
  <c r="P3012" i="2"/>
  <c r="O3012" i="2"/>
  <c r="N3012" i="2"/>
  <c r="Q3011" i="2"/>
  <c r="P3011" i="2"/>
  <c r="O3011" i="2"/>
  <c r="N3011" i="2"/>
  <c r="Q3010" i="2"/>
  <c r="P3010" i="2"/>
  <c r="O3010" i="2"/>
  <c r="N3010" i="2"/>
  <c r="Q3009" i="2"/>
  <c r="P3009" i="2"/>
  <c r="O3009" i="2"/>
  <c r="N3009" i="2"/>
  <c r="Q3008" i="2"/>
  <c r="P3008" i="2"/>
  <c r="O3008" i="2"/>
  <c r="N3008" i="2"/>
  <c r="Q3007" i="2"/>
  <c r="P3007" i="2"/>
  <c r="O3007" i="2"/>
  <c r="N3007" i="2"/>
  <c r="Q3006" i="2"/>
  <c r="P3006" i="2"/>
  <c r="O3006" i="2"/>
  <c r="N3006" i="2"/>
  <c r="Q3005" i="2"/>
  <c r="P3005" i="2"/>
  <c r="O3005" i="2"/>
  <c r="N3005" i="2"/>
  <c r="Q3004" i="2"/>
  <c r="P3004" i="2"/>
  <c r="O3004" i="2"/>
  <c r="N3004" i="2"/>
  <c r="Q3003" i="2"/>
  <c r="P3003" i="2"/>
  <c r="O3003" i="2"/>
  <c r="N3003" i="2"/>
  <c r="Q3002" i="2"/>
  <c r="P3002" i="2"/>
  <c r="O3002" i="2"/>
  <c r="N3002" i="2"/>
  <c r="Q3001" i="2"/>
  <c r="P3001" i="2"/>
  <c r="O3001" i="2"/>
  <c r="N3001" i="2"/>
  <c r="Q3000" i="2"/>
  <c r="P3000" i="2"/>
  <c r="O3000" i="2"/>
  <c r="N3000" i="2"/>
  <c r="Q2999" i="2"/>
  <c r="P2999" i="2"/>
  <c r="O2999" i="2"/>
  <c r="N2999" i="2"/>
  <c r="Q2998" i="2"/>
  <c r="P2998" i="2"/>
  <c r="O2998" i="2"/>
  <c r="N2998" i="2"/>
  <c r="Q2997" i="2"/>
  <c r="P2997" i="2"/>
  <c r="O2997" i="2"/>
  <c r="N2997" i="2"/>
  <c r="Q2996" i="2"/>
  <c r="P2996" i="2"/>
  <c r="O2996" i="2"/>
  <c r="N2996" i="2"/>
  <c r="Q2995" i="2"/>
  <c r="P2995" i="2"/>
  <c r="O2995" i="2"/>
  <c r="N2995" i="2"/>
  <c r="Q2994" i="2"/>
  <c r="P2994" i="2"/>
  <c r="O2994" i="2"/>
  <c r="N2994" i="2"/>
  <c r="Q2993" i="2"/>
  <c r="P2993" i="2"/>
  <c r="O2993" i="2"/>
  <c r="N2993" i="2"/>
  <c r="Q2992" i="2"/>
  <c r="P2992" i="2"/>
  <c r="O2992" i="2"/>
  <c r="N2992" i="2"/>
  <c r="Q2991" i="2"/>
  <c r="P2991" i="2"/>
  <c r="O2991" i="2"/>
  <c r="N2991" i="2"/>
  <c r="Q2990" i="2"/>
  <c r="P2990" i="2"/>
  <c r="O2990" i="2"/>
  <c r="N2990" i="2"/>
  <c r="Q2989" i="2"/>
  <c r="P2989" i="2"/>
  <c r="O2989" i="2"/>
  <c r="N2989" i="2"/>
  <c r="Q2988" i="2"/>
  <c r="P2988" i="2"/>
  <c r="O2988" i="2"/>
  <c r="N2988" i="2"/>
  <c r="Q2987" i="2"/>
  <c r="P2987" i="2"/>
  <c r="O2987" i="2"/>
  <c r="N2987" i="2"/>
  <c r="Q2986" i="2"/>
  <c r="P2986" i="2"/>
  <c r="O2986" i="2"/>
  <c r="N2986" i="2"/>
  <c r="Q2985" i="2"/>
  <c r="P2985" i="2"/>
  <c r="O2985" i="2"/>
  <c r="N2985" i="2"/>
  <c r="Q2984" i="2"/>
  <c r="P2984" i="2"/>
  <c r="O2984" i="2"/>
  <c r="N2984" i="2"/>
  <c r="Q2983" i="2"/>
  <c r="P2983" i="2"/>
  <c r="O2983" i="2"/>
  <c r="N2983" i="2"/>
  <c r="Q2982" i="2"/>
  <c r="P2982" i="2"/>
  <c r="O2982" i="2"/>
  <c r="N2982" i="2"/>
  <c r="Q2981" i="2"/>
  <c r="P2981" i="2"/>
  <c r="O2981" i="2"/>
  <c r="N2981" i="2"/>
  <c r="Q2980" i="2"/>
  <c r="P2980" i="2"/>
  <c r="O2980" i="2"/>
  <c r="N2980" i="2"/>
  <c r="Q2979" i="2"/>
  <c r="P2979" i="2"/>
  <c r="O2979" i="2"/>
  <c r="N2979" i="2"/>
  <c r="Q2978" i="2"/>
  <c r="P2978" i="2"/>
  <c r="O2978" i="2"/>
  <c r="N2978" i="2"/>
  <c r="Q2977" i="2"/>
  <c r="P2977" i="2"/>
  <c r="O2977" i="2"/>
  <c r="N2977" i="2"/>
  <c r="Q2976" i="2"/>
  <c r="P2976" i="2"/>
  <c r="O2976" i="2"/>
  <c r="N2976" i="2"/>
  <c r="Q2975" i="2"/>
  <c r="P2975" i="2"/>
  <c r="O2975" i="2"/>
  <c r="N2975" i="2"/>
  <c r="Q2974" i="2"/>
  <c r="P2974" i="2"/>
  <c r="O2974" i="2"/>
  <c r="N2974" i="2"/>
  <c r="Q2973" i="2"/>
  <c r="P2973" i="2"/>
  <c r="O2973" i="2"/>
  <c r="N2973" i="2"/>
  <c r="Q2972" i="2"/>
  <c r="P2972" i="2"/>
  <c r="O2972" i="2"/>
  <c r="N2972" i="2"/>
  <c r="Q2971" i="2"/>
  <c r="P2971" i="2"/>
  <c r="O2971" i="2"/>
  <c r="N2971" i="2"/>
  <c r="Q2970" i="2"/>
  <c r="P2970" i="2"/>
  <c r="O2970" i="2"/>
  <c r="N2970" i="2"/>
  <c r="Q2969" i="2"/>
  <c r="P2969" i="2"/>
  <c r="O2969" i="2"/>
  <c r="N2969" i="2"/>
  <c r="Q2968" i="2"/>
  <c r="P2968" i="2"/>
  <c r="O2968" i="2"/>
  <c r="N2968" i="2"/>
  <c r="Q2967" i="2"/>
  <c r="P2967" i="2"/>
  <c r="O2967" i="2"/>
  <c r="N2967" i="2"/>
  <c r="Q2966" i="2"/>
  <c r="P2966" i="2"/>
  <c r="O2966" i="2"/>
  <c r="N2966" i="2"/>
  <c r="Q2965" i="2"/>
  <c r="P2965" i="2"/>
  <c r="O2965" i="2"/>
  <c r="N2965" i="2"/>
  <c r="Q2964" i="2"/>
  <c r="P2964" i="2"/>
  <c r="O2964" i="2"/>
  <c r="N2964" i="2"/>
  <c r="Q2963" i="2"/>
  <c r="P2963" i="2"/>
  <c r="O2963" i="2"/>
  <c r="N2963" i="2"/>
  <c r="Q2962" i="2"/>
  <c r="P2962" i="2"/>
  <c r="O2962" i="2"/>
  <c r="N2962" i="2"/>
  <c r="Q2961" i="2"/>
  <c r="P2961" i="2"/>
  <c r="O2961" i="2"/>
  <c r="N2961" i="2"/>
  <c r="Q2960" i="2"/>
  <c r="P2960" i="2"/>
  <c r="O2960" i="2"/>
  <c r="N2960" i="2"/>
  <c r="Q2959" i="2"/>
  <c r="P2959" i="2"/>
  <c r="O2959" i="2"/>
  <c r="N2959" i="2"/>
  <c r="Q2958" i="2"/>
  <c r="P2958" i="2"/>
  <c r="O2958" i="2"/>
  <c r="N2958" i="2"/>
  <c r="Q2957" i="2"/>
  <c r="P2957" i="2"/>
  <c r="O2957" i="2"/>
  <c r="N2957" i="2"/>
  <c r="Q2956" i="2"/>
  <c r="P2956" i="2"/>
  <c r="O2956" i="2"/>
  <c r="N2956" i="2"/>
  <c r="Q2955" i="2"/>
  <c r="P2955" i="2"/>
  <c r="O2955" i="2"/>
  <c r="N2955" i="2"/>
  <c r="Q2954" i="2"/>
  <c r="P2954" i="2"/>
  <c r="O2954" i="2"/>
  <c r="N2954" i="2"/>
  <c r="Q2953" i="2"/>
  <c r="P2953" i="2"/>
  <c r="O2953" i="2"/>
  <c r="N2953" i="2"/>
  <c r="Q2952" i="2"/>
  <c r="P2952" i="2"/>
  <c r="O2952" i="2"/>
  <c r="N2952" i="2"/>
  <c r="Q2951" i="2"/>
  <c r="P2951" i="2"/>
  <c r="O2951" i="2"/>
  <c r="N2951" i="2"/>
  <c r="Q2950" i="2"/>
  <c r="P2950" i="2"/>
  <c r="O2950" i="2"/>
  <c r="N2950" i="2"/>
  <c r="Q2949" i="2"/>
  <c r="P2949" i="2"/>
  <c r="O2949" i="2"/>
  <c r="N2949" i="2"/>
  <c r="Q2948" i="2"/>
  <c r="P2948" i="2"/>
  <c r="O2948" i="2"/>
  <c r="N2948" i="2"/>
  <c r="Q2947" i="2"/>
  <c r="P2947" i="2"/>
  <c r="O2947" i="2"/>
  <c r="N2947" i="2"/>
  <c r="Q2946" i="2"/>
  <c r="P2946" i="2"/>
  <c r="O2946" i="2"/>
  <c r="N2946" i="2"/>
  <c r="Q2945" i="2"/>
  <c r="P2945" i="2"/>
  <c r="O2945" i="2"/>
  <c r="N2945" i="2"/>
  <c r="Q2944" i="2"/>
  <c r="P2944" i="2"/>
  <c r="O2944" i="2"/>
  <c r="N2944" i="2"/>
  <c r="Q2943" i="2"/>
  <c r="P2943" i="2"/>
  <c r="O2943" i="2"/>
  <c r="N2943" i="2"/>
  <c r="Q2942" i="2"/>
  <c r="P2942" i="2"/>
  <c r="O2942" i="2"/>
  <c r="N2942" i="2"/>
  <c r="Q2941" i="2"/>
  <c r="P2941" i="2"/>
  <c r="O2941" i="2"/>
  <c r="N2941" i="2"/>
  <c r="Q2940" i="2"/>
  <c r="P2940" i="2"/>
  <c r="O2940" i="2"/>
  <c r="N2940" i="2"/>
  <c r="Q2939" i="2"/>
  <c r="P2939" i="2"/>
  <c r="O2939" i="2"/>
  <c r="N2939" i="2"/>
  <c r="Q2938" i="2"/>
  <c r="P2938" i="2"/>
  <c r="O2938" i="2"/>
  <c r="N2938" i="2"/>
  <c r="Q2937" i="2"/>
  <c r="P2937" i="2"/>
  <c r="O2937" i="2"/>
  <c r="N2937" i="2"/>
  <c r="Q2936" i="2"/>
  <c r="P2936" i="2"/>
  <c r="O2936" i="2"/>
  <c r="N2936" i="2"/>
  <c r="Q2935" i="2"/>
  <c r="P2935" i="2"/>
  <c r="O2935" i="2"/>
  <c r="N2935" i="2"/>
  <c r="Q2934" i="2"/>
  <c r="P2934" i="2"/>
  <c r="O2934" i="2"/>
  <c r="N2934" i="2"/>
  <c r="Q2933" i="2"/>
  <c r="P2933" i="2"/>
  <c r="O2933" i="2"/>
  <c r="N2933" i="2"/>
  <c r="Q2932" i="2"/>
  <c r="P2932" i="2"/>
  <c r="O2932" i="2"/>
  <c r="N2932" i="2"/>
  <c r="Q2931" i="2"/>
  <c r="P2931" i="2"/>
  <c r="O2931" i="2"/>
  <c r="N2931" i="2"/>
  <c r="Q2930" i="2"/>
  <c r="P2930" i="2"/>
  <c r="O2930" i="2"/>
  <c r="N2930" i="2"/>
  <c r="Q2929" i="2"/>
  <c r="P2929" i="2"/>
  <c r="O2929" i="2"/>
  <c r="N2929" i="2"/>
  <c r="Q2928" i="2"/>
  <c r="P2928" i="2"/>
  <c r="O2928" i="2"/>
  <c r="N2928" i="2"/>
  <c r="Q2927" i="2"/>
  <c r="P2927" i="2"/>
  <c r="O2927" i="2"/>
  <c r="N2927" i="2"/>
  <c r="Q2926" i="2"/>
  <c r="P2926" i="2"/>
  <c r="O2926" i="2"/>
  <c r="N2926" i="2"/>
  <c r="Q2925" i="2"/>
  <c r="P2925" i="2"/>
  <c r="O2925" i="2"/>
  <c r="N2925" i="2"/>
  <c r="Q2924" i="2"/>
  <c r="P2924" i="2"/>
  <c r="O2924" i="2"/>
  <c r="N2924" i="2"/>
  <c r="Q2923" i="2"/>
  <c r="P2923" i="2"/>
  <c r="O2923" i="2"/>
  <c r="N2923" i="2"/>
  <c r="Q2922" i="2"/>
  <c r="P2922" i="2"/>
  <c r="O2922" i="2"/>
  <c r="N2922" i="2"/>
  <c r="Q2921" i="2"/>
  <c r="P2921" i="2"/>
  <c r="O2921" i="2"/>
  <c r="N2921" i="2"/>
  <c r="Q2920" i="2"/>
  <c r="P2920" i="2"/>
  <c r="O2920" i="2"/>
  <c r="N2920" i="2"/>
  <c r="Q2919" i="2"/>
  <c r="P2919" i="2"/>
  <c r="O2919" i="2"/>
  <c r="N2919" i="2"/>
  <c r="Q2918" i="2"/>
  <c r="P2918" i="2"/>
  <c r="O2918" i="2"/>
  <c r="N2918" i="2"/>
  <c r="Q2917" i="2"/>
  <c r="P2917" i="2"/>
  <c r="O2917" i="2"/>
  <c r="N2917" i="2"/>
  <c r="Q2916" i="2"/>
  <c r="P2916" i="2"/>
  <c r="O2916" i="2"/>
  <c r="N2916" i="2"/>
  <c r="Q2915" i="2"/>
  <c r="P2915" i="2"/>
  <c r="O2915" i="2"/>
  <c r="N2915" i="2"/>
  <c r="Q2914" i="2"/>
  <c r="P2914" i="2"/>
  <c r="O2914" i="2"/>
  <c r="N2914" i="2"/>
  <c r="Q2913" i="2"/>
  <c r="P2913" i="2"/>
  <c r="O2913" i="2"/>
  <c r="N2913" i="2"/>
  <c r="Q2912" i="2"/>
  <c r="P2912" i="2"/>
  <c r="O2912" i="2"/>
  <c r="N2912" i="2"/>
  <c r="Q2911" i="2"/>
  <c r="P2911" i="2"/>
  <c r="O2911" i="2"/>
  <c r="N2911" i="2"/>
  <c r="Q2910" i="2"/>
  <c r="P2910" i="2"/>
  <c r="O2910" i="2"/>
  <c r="N2910" i="2"/>
  <c r="Q2909" i="2"/>
  <c r="P2909" i="2"/>
  <c r="O2909" i="2"/>
  <c r="N2909" i="2"/>
  <c r="Q2908" i="2"/>
  <c r="P2908" i="2"/>
  <c r="O2908" i="2"/>
  <c r="N2908" i="2"/>
  <c r="Q2907" i="2"/>
  <c r="P2907" i="2"/>
  <c r="O2907" i="2"/>
  <c r="N2907" i="2"/>
  <c r="Q2906" i="2"/>
  <c r="P2906" i="2"/>
  <c r="O2906" i="2"/>
  <c r="N2906" i="2"/>
  <c r="Q2905" i="2"/>
  <c r="P2905" i="2"/>
  <c r="O2905" i="2"/>
  <c r="N2905" i="2"/>
  <c r="Q2904" i="2"/>
  <c r="P2904" i="2"/>
  <c r="O2904" i="2"/>
  <c r="N2904" i="2"/>
  <c r="Q2903" i="2"/>
  <c r="P2903" i="2"/>
  <c r="O2903" i="2"/>
  <c r="N2903" i="2"/>
  <c r="Q2902" i="2"/>
  <c r="P2902" i="2"/>
  <c r="O2902" i="2"/>
  <c r="N2902" i="2"/>
  <c r="Q2901" i="2"/>
  <c r="P2901" i="2"/>
  <c r="O2901" i="2"/>
  <c r="N2901" i="2"/>
  <c r="Q2900" i="2"/>
  <c r="P2900" i="2"/>
  <c r="O2900" i="2"/>
  <c r="N2900" i="2"/>
  <c r="Q2899" i="2"/>
  <c r="P2899" i="2"/>
  <c r="O2899" i="2"/>
  <c r="N2899" i="2"/>
  <c r="Q2898" i="2"/>
  <c r="P2898" i="2"/>
  <c r="O2898" i="2"/>
  <c r="N2898" i="2"/>
  <c r="Q2897" i="2"/>
  <c r="P2897" i="2"/>
  <c r="O2897" i="2"/>
  <c r="N2897" i="2"/>
  <c r="Q2896" i="2"/>
  <c r="P2896" i="2"/>
  <c r="O2896" i="2"/>
  <c r="N2896" i="2"/>
  <c r="Q2895" i="2"/>
  <c r="P2895" i="2"/>
  <c r="O2895" i="2"/>
  <c r="N2895" i="2"/>
  <c r="Q2894" i="2"/>
  <c r="P2894" i="2"/>
  <c r="O2894" i="2"/>
  <c r="N2894" i="2"/>
  <c r="Q2893" i="2"/>
  <c r="P2893" i="2"/>
  <c r="O2893" i="2"/>
  <c r="N2893" i="2"/>
  <c r="Q2892" i="2"/>
  <c r="P2892" i="2"/>
  <c r="O2892" i="2"/>
  <c r="N2892" i="2"/>
  <c r="Q2891" i="2"/>
  <c r="P2891" i="2"/>
  <c r="O2891" i="2"/>
  <c r="N2891" i="2"/>
  <c r="Q2890" i="2"/>
  <c r="P2890" i="2"/>
  <c r="O2890" i="2"/>
  <c r="N2890" i="2"/>
  <c r="Q2889" i="2"/>
  <c r="P2889" i="2"/>
  <c r="O2889" i="2"/>
  <c r="N2889" i="2"/>
  <c r="Q2888" i="2"/>
  <c r="P2888" i="2"/>
  <c r="O2888" i="2"/>
  <c r="N2888" i="2"/>
  <c r="Q2887" i="2"/>
  <c r="P2887" i="2"/>
  <c r="O2887" i="2"/>
  <c r="N2887" i="2"/>
  <c r="Q2886" i="2"/>
  <c r="P2886" i="2"/>
  <c r="O2886" i="2"/>
  <c r="N2886" i="2"/>
  <c r="Q2885" i="2"/>
  <c r="P2885" i="2"/>
  <c r="O2885" i="2"/>
  <c r="N2885" i="2"/>
  <c r="Q2884" i="2"/>
  <c r="P2884" i="2"/>
  <c r="O2884" i="2"/>
  <c r="N2884" i="2"/>
  <c r="Q2883" i="2"/>
  <c r="P2883" i="2"/>
  <c r="O2883" i="2"/>
  <c r="N2883" i="2"/>
  <c r="Q2882" i="2"/>
  <c r="P2882" i="2"/>
  <c r="O2882" i="2"/>
  <c r="N2882" i="2"/>
  <c r="Q2881" i="2"/>
  <c r="P2881" i="2"/>
  <c r="O2881" i="2"/>
  <c r="N2881" i="2"/>
  <c r="Q2880" i="2"/>
  <c r="P2880" i="2"/>
  <c r="O2880" i="2"/>
  <c r="N2880" i="2"/>
  <c r="Q2879" i="2"/>
  <c r="P2879" i="2"/>
  <c r="O2879" i="2"/>
  <c r="N2879" i="2"/>
  <c r="Q2878" i="2"/>
  <c r="P2878" i="2"/>
  <c r="O2878" i="2"/>
  <c r="N2878" i="2"/>
  <c r="Q2877" i="2"/>
  <c r="P2877" i="2"/>
  <c r="O2877" i="2"/>
  <c r="N2877" i="2"/>
  <c r="Q2876" i="2"/>
  <c r="P2876" i="2"/>
  <c r="O2876" i="2"/>
  <c r="N2876" i="2"/>
  <c r="Q2875" i="2"/>
  <c r="P2875" i="2"/>
  <c r="O2875" i="2"/>
  <c r="N2875" i="2"/>
  <c r="Q2874" i="2"/>
  <c r="P2874" i="2"/>
  <c r="O2874" i="2"/>
  <c r="N2874" i="2"/>
  <c r="Q2873" i="2"/>
  <c r="P2873" i="2"/>
  <c r="O2873" i="2"/>
  <c r="N2873" i="2"/>
  <c r="Q2872" i="2"/>
  <c r="P2872" i="2"/>
  <c r="O2872" i="2"/>
  <c r="N2872" i="2"/>
  <c r="Q2871" i="2"/>
  <c r="P2871" i="2"/>
  <c r="O2871" i="2"/>
  <c r="N2871" i="2"/>
  <c r="Q2870" i="2"/>
  <c r="P2870" i="2"/>
  <c r="O2870" i="2"/>
  <c r="N2870" i="2"/>
  <c r="Q2869" i="2"/>
  <c r="P2869" i="2"/>
  <c r="O2869" i="2"/>
  <c r="N2869" i="2"/>
  <c r="Q2868" i="2"/>
  <c r="P2868" i="2"/>
  <c r="O2868" i="2"/>
  <c r="N2868" i="2"/>
  <c r="Q2867" i="2"/>
  <c r="P2867" i="2"/>
  <c r="O2867" i="2"/>
  <c r="N2867" i="2"/>
  <c r="Q2866" i="2"/>
  <c r="P2866" i="2"/>
  <c r="O2866" i="2"/>
  <c r="N2866" i="2"/>
  <c r="Q2865" i="2"/>
  <c r="P2865" i="2"/>
  <c r="O2865" i="2"/>
  <c r="N2865" i="2"/>
  <c r="Q2864" i="2"/>
  <c r="P2864" i="2"/>
  <c r="O2864" i="2"/>
  <c r="N2864" i="2"/>
  <c r="Q2863" i="2"/>
  <c r="P2863" i="2"/>
  <c r="O2863" i="2"/>
  <c r="N2863" i="2"/>
  <c r="Q2862" i="2"/>
  <c r="P2862" i="2"/>
  <c r="O2862" i="2"/>
  <c r="N2862" i="2"/>
  <c r="Q2861" i="2"/>
  <c r="P2861" i="2"/>
  <c r="O2861" i="2"/>
  <c r="N2861" i="2"/>
  <c r="Q2860" i="2"/>
  <c r="P2860" i="2"/>
  <c r="O2860" i="2"/>
  <c r="N2860" i="2"/>
  <c r="Q2859" i="2"/>
  <c r="P2859" i="2"/>
  <c r="O2859" i="2"/>
  <c r="N2859" i="2"/>
  <c r="Q2858" i="2"/>
  <c r="P2858" i="2"/>
  <c r="O2858" i="2"/>
  <c r="N2858" i="2"/>
  <c r="Q2857" i="2"/>
  <c r="P2857" i="2"/>
  <c r="O2857" i="2"/>
  <c r="N2857" i="2"/>
  <c r="Q2856" i="2"/>
  <c r="P2856" i="2"/>
  <c r="O2856" i="2"/>
  <c r="N2856" i="2"/>
  <c r="Q2855" i="2"/>
  <c r="P2855" i="2"/>
  <c r="O2855" i="2"/>
  <c r="N2855" i="2"/>
  <c r="Q2854" i="2"/>
  <c r="P2854" i="2"/>
  <c r="O2854" i="2"/>
  <c r="N2854" i="2"/>
  <c r="Q2853" i="2"/>
  <c r="P2853" i="2"/>
  <c r="O2853" i="2"/>
  <c r="N2853" i="2"/>
  <c r="Q2852" i="2"/>
  <c r="P2852" i="2"/>
  <c r="O2852" i="2"/>
  <c r="N2852" i="2"/>
  <c r="Q2851" i="2"/>
  <c r="P2851" i="2"/>
  <c r="O2851" i="2"/>
  <c r="N2851" i="2"/>
  <c r="Q2850" i="2"/>
  <c r="P2850" i="2"/>
  <c r="O2850" i="2"/>
  <c r="N2850" i="2"/>
  <c r="Q2849" i="2"/>
  <c r="P2849" i="2"/>
  <c r="O2849" i="2"/>
  <c r="N2849" i="2"/>
  <c r="Q2848" i="2"/>
  <c r="P2848" i="2"/>
  <c r="O2848" i="2"/>
  <c r="N2848" i="2"/>
  <c r="Q2847" i="2"/>
  <c r="P2847" i="2"/>
  <c r="O2847" i="2"/>
  <c r="N2847" i="2"/>
  <c r="Q2846" i="2"/>
  <c r="P2846" i="2"/>
  <c r="O2846" i="2"/>
  <c r="N2846" i="2"/>
  <c r="Q2845" i="2"/>
  <c r="P2845" i="2"/>
  <c r="O2845" i="2"/>
  <c r="N2845" i="2"/>
  <c r="Q2844" i="2"/>
  <c r="P2844" i="2"/>
  <c r="O2844" i="2"/>
  <c r="N2844" i="2"/>
  <c r="Q2843" i="2"/>
  <c r="P2843" i="2"/>
  <c r="O2843" i="2"/>
  <c r="N2843" i="2"/>
  <c r="Q2842" i="2"/>
  <c r="P2842" i="2"/>
  <c r="O2842" i="2"/>
  <c r="N2842" i="2"/>
  <c r="Q2841" i="2"/>
  <c r="P2841" i="2"/>
  <c r="O2841" i="2"/>
  <c r="N2841" i="2"/>
  <c r="Q2840" i="2"/>
  <c r="P2840" i="2"/>
  <c r="O2840" i="2"/>
  <c r="N2840" i="2"/>
  <c r="Q2839" i="2"/>
  <c r="P2839" i="2"/>
  <c r="O2839" i="2"/>
  <c r="N2839" i="2"/>
  <c r="Q2838" i="2"/>
  <c r="P2838" i="2"/>
  <c r="O2838" i="2"/>
  <c r="N2838" i="2"/>
  <c r="Q2837" i="2"/>
  <c r="P2837" i="2"/>
  <c r="O2837" i="2"/>
  <c r="N2837" i="2"/>
  <c r="Q2836" i="2"/>
  <c r="P2836" i="2"/>
  <c r="O2836" i="2"/>
  <c r="N2836" i="2"/>
  <c r="Q2835" i="2"/>
  <c r="P2835" i="2"/>
  <c r="O2835" i="2"/>
  <c r="N2835" i="2"/>
  <c r="Q2834" i="2"/>
  <c r="P2834" i="2"/>
  <c r="O2834" i="2"/>
  <c r="N2834" i="2"/>
  <c r="Q2833" i="2"/>
  <c r="P2833" i="2"/>
  <c r="O2833" i="2"/>
  <c r="N2833" i="2"/>
  <c r="Q2832" i="2"/>
  <c r="P2832" i="2"/>
  <c r="O2832" i="2"/>
  <c r="N2832" i="2"/>
  <c r="Q2831" i="2"/>
  <c r="P2831" i="2"/>
  <c r="O2831" i="2"/>
  <c r="N2831" i="2"/>
  <c r="Q2830" i="2"/>
  <c r="P2830" i="2"/>
  <c r="O2830" i="2"/>
  <c r="N2830" i="2"/>
  <c r="Q2829" i="2"/>
  <c r="P2829" i="2"/>
  <c r="O2829" i="2"/>
  <c r="N2829" i="2"/>
  <c r="Q2828" i="2"/>
  <c r="P2828" i="2"/>
  <c r="O2828" i="2"/>
  <c r="N2828" i="2"/>
  <c r="Q2827" i="2"/>
  <c r="P2827" i="2"/>
  <c r="O2827" i="2"/>
  <c r="N2827" i="2"/>
  <c r="Q2826" i="2"/>
  <c r="P2826" i="2"/>
  <c r="O2826" i="2"/>
  <c r="N2826" i="2"/>
  <c r="Q2825" i="2"/>
  <c r="P2825" i="2"/>
  <c r="O2825" i="2"/>
  <c r="N2825" i="2"/>
  <c r="Q2824" i="2"/>
  <c r="P2824" i="2"/>
  <c r="O2824" i="2"/>
  <c r="N2824" i="2"/>
  <c r="Q2823" i="2"/>
  <c r="P2823" i="2"/>
  <c r="O2823" i="2"/>
  <c r="N2823" i="2"/>
  <c r="Q2822" i="2"/>
  <c r="P2822" i="2"/>
  <c r="O2822" i="2"/>
  <c r="N2822" i="2"/>
  <c r="Q2821" i="2"/>
  <c r="P2821" i="2"/>
  <c r="O2821" i="2"/>
  <c r="N2821" i="2"/>
  <c r="Q2820" i="2"/>
  <c r="P2820" i="2"/>
  <c r="O2820" i="2"/>
  <c r="N2820" i="2"/>
  <c r="Q2819" i="2"/>
  <c r="P2819" i="2"/>
  <c r="O2819" i="2"/>
  <c r="N2819" i="2"/>
  <c r="Q2818" i="2"/>
  <c r="P2818" i="2"/>
  <c r="O2818" i="2"/>
  <c r="N2818" i="2"/>
  <c r="Q2817" i="2"/>
  <c r="P2817" i="2"/>
  <c r="O2817" i="2"/>
  <c r="N2817" i="2"/>
  <c r="Q2816" i="2"/>
  <c r="P2816" i="2"/>
  <c r="O2816" i="2"/>
  <c r="N2816" i="2"/>
  <c r="Q2815" i="2"/>
  <c r="P2815" i="2"/>
  <c r="O2815" i="2"/>
  <c r="N2815" i="2"/>
  <c r="Q2814" i="2"/>
  <c r="P2814" i="2"/>
  <c r="O2814" i="2"/>
  <c r="N2814" i="2"/>
  <c r="Q2813" i="2"/>
  <c r="P2813" i="2"/>
  <c r="O2813" i="2"/>
  <c r="N2813" i="2"/>
  <c r="Q2812" i="2"/>
  <c r="P2812" i="2"/>
  <c r="O2812" i="2"/>
  <c r="N2812" i="2"/>
  <c r="Q2811" i="2"/>
  <c r="P2811" i="2"/>
  <c r="O2811" i="2"/>
  <c r="N2811" i="2"/>
  <c r="Q2810" i="2"/>
  <c r="P2810" i="2"/>
  <c r="O2810" i="2"/>
  <c r="N2810" i="2"/>
  <c r="Q2809" i="2"/>
  <c r="P2809" i="2"/>
  <c r="O2809" i="2"/>
  <c r="N2809" i="2"/>
  <c r="Q2808" i="2"/>
  <c r="P2808" i="2"/>
  <c r="O2808" i="2"/>
  <c r="N2808" i="2"/>
  <c r="Q2807" i="2"/>
  <c r="P2807" i="2"/>
  <c r="O2807" i="2"/>
  <c r="N2807" i="2"/>
  <c r="Q2806" i="2"/>
  <c r="P2806" i="2"/>
  <c r="O2806" i="2"/>
  <c r="N2806" i="2"/>
  <c r="Q2805" i="2"/>
  <c r="P2805" i="2"/>
  <c r="O2805" i="2"/>
  <c r="N2805" i="2"/>
  <c r="Q2804" i="2"/>
  <c r="P2804" i="2"/>
  <c r="O2804" i="2"/>
  <c r="N2804" i="2"/>
  <c r="Q2803" i="2"/>
  <c r="P2803" i="2"/>
  <c r="O2803" i="2"/>
  <c r="N2803" i="2"/>
  <c r="Q2802" i="2"/>
  <c r="P2802" i="2"/>
  <c r="O2802" i="2"/>
  <c r="N2802" i="2"/>
  <c r="Q2801" i="2"/>
  <c r="P2801" i="2"/>
  <c r="O2801" i="2"/>
  <c r="N2801" i="2"/>
  <c r="Q2800" i="2"/>
  <c r="P2800" i="2"/>
  <c r="O2800" i="2"/>
  <c r="N2800" i="2"/>
  <c r="Q2799" i="2"/>
  <c r="P2799" i="2"/>
  <c r="O2799" i="2"/>
  <c r="N2799" i="2"/>
  <c r="Q2798" i="2"/>
  <c r="P2798" i="2"/>
  <c r="O2798" i="2"/>
  <c r="N2798" i="2"/>
  <c r="Q2797" i="2"/>
  <c r="P2797" i="2"/>
  <c r="O2797" i="2"/>
  <c r="N2797" i="2"/>
  <c r="Q2796" i="2"/>
  <c r="P2796" i="2"/>
  <c r="O2796" i="2"/>
  <c r="N2796" i="2"/>
  <c r="Q2795" i="2"/>
  <c r="P2795" i="2"/>
  <c r="O2795" i="2"/>
  <c r="N2795" i="2"/>
  <c r="Q2794" i="2"/>
  <c r="P2794" i="2"/>
  <c r="O2794" i="2"/>
  <c r="N2794" i="2"/>
  <c r="Q2793" i="2"/>
  <c r="P2793" i="2"/>
  <c r="O2793" i="2"/>
  <c r="N2793" i="2"/>
  <c r="Q2792" i="2"/>
  <c r="P2792" i="2"/>
  <c r="O2792" i="2"/>
  <c r="N2792" i="2"/>
  <c r="Q2791" i="2"/>
  <c r="P2791" i="2"/>
  <c r="O2791" i="2"/>
  <c r="N2791" i="2"/>
  <c r="Q2790" i="2"/>
  <c r="P2790" i="2"/>
  <c r="O2790" i="2"/>
  <c r="N2790" i="2"/>
  <c r="Q2789" i="2"/>
  <c r="P2789" i="2"/>
  <c r="O2789" i="2"/>
  <c r="N2789" i="2"/>
  <c r="Q2788" i="2"/>
  <c r="P2788" i="2"/>
  <c r="O2788" i="2"/>
  <c r="N2788" i="2"/>
  <c r="Q2787" i="2"/>
  <c r="P2787" i="2"/>
  <c r="O2787" i="2"/>
  <c r="N2787" i="2"/>
  <c r="Q2786" i="2"/>
  <c r="P2786" i="2"/>
  <c r="O2786" i="2"/>
  <c r="N2786" i="2"/>
  <c r="Q2785" i="2"/>
  <c r="P2785" i="2"/>
  <c r="O2785" i="2"/>
  <c r="N2785" i="2"/>
  <c r="Q2784" i="2"/>
  <c r="P2784" i="2"/>
  <c r="O2784" i="2"/>
  <c r="N2784" i="2"/>
  <c r="Q2783" i="2"/>
  <c r="P2783" i="2"/>
  <c r="O2783" i="2"/>
  <c r="N2783" i="2"/>
  <c r="Q2782" i="2"/>
  <c r="P2782" i="2"/>
  <c r="O2782" i="2"/>
  <c r="N2782" i="2"/>
  <c r="Q2781" i="2"/>
  <c r="P2781" i="2"/>
  <c r="O2781" i="2"/>
  <c r="N2781" i="2"/>
  <c r="Q2780" i="2"/>
  <c r="P2780" i="2"/>
  <c r="O2780" i="2"/>
  <c r="N2780" i="2"/>
  <c r="Q2779" i="2"/>
  <c r="P2779" i="2"/>
  <c r="O2779" i="2"/>
  <c r="N2779" i="2"/>
  <c r="Q2778" i="2"/>
  <c r="P2778" i="2"/>
  <c r="O2778" i="2"/>
  <c r="N2778" i="2"/>
  <c r="Q2777" i="2"/>
  <c r="P2777" i="2"/>
  <c r="O2777" i="2"/>
  <c r="N2777" i="2"/>
  <c r="Q2776" i="2"/>
  <c r="P2776" i="2"/>
  <c r="O2776" i="2"/>
  <c r="N2776" i="2"/>
  <c r="Q2775" i="2"/>
  <c r="P2775" i="2"/>
  <c r="O2775" i="2"/>
  <c r="N2775" i="2"/>
  <c r="Q2774" i="2"/>
  <c r="P2774" i="2"/>
  <c r="O2774" i="2"/>
  <c r="N2774" i="2"/>
  <c r="Q2773" i="2"/>
  <c r="P2773" i="2"/>
  <c r="O2773" i="2"/>
  <c r="N2773" i="2"/>
  <c r="Q2772" i="2"/>
  <c r="P2772" i="2"/>
  <c r="O2772" i="2"/>
  <c r="N2772" i="2"/>
  <c r="Q2771" i="2"/>
  <c r="P2771" i="2"/>
  <c r="O2771" i="2"/>
  <c r="N2771" i="2"/>
  <c r="Q2770" i="2"/>
  <c r="P2770" i="2"/>
  <c r="O2770" i="2"/>
  <c r="N2770" i="2"/>
  <c r="Q2769" i="2"/>
  <c r="P2769" i="2"/>
  <c r="O2769" i="2"/>
  <c r="N2769" i="2"/>
  <c r="Q2768" i="2"/>
  <c r="P2768" i="2"/>
  <c r="O2768" i="2"/>
  <c r="N2768" i="2"/>
  <c r="Q2767" i="2"/>
  <c r="P2767" i="2"/>
  <c r="O2767" i="2"/>
  <c r="N2767" i="2"/>
  <c r="Q2766" i="2"/>
  <c r="P2766" i="2"/>
  <c r="O2766" i="2"/>
  <c r="N2766" i="2"/>
  <c r="Q2765" i="2"/>
  <c r="P2765" i="2"/>
  <c r="O2765" i="2"/>
  <c r="N2765" i="2"/>
  <c r="Q2764" i="2"/>
  <c r="P2764" i="2"/>
  <c r="O2764" i="2"/>
  <c r="N2764" i="2"/>
  <c r="Q2763" i="2"/>
  <c r="P2763" i="2"/>
  <c r="O2763" i="2"/>
  <c r="N2763" i="2"/>
  <c r="Q2762" i="2"/>
  <c r="P2762" i="2"/>
  <c r="O2762" i="2"/>
  <c r="N2762" i="2"/>
  <c r="Q2761" i="2"/>
  <c r="P2761" i="2"/>
  <c r="O2761" i="2"/>
  <c r="N2761" i="2"/>
  <c r="Q2760" i="2"/>
  <c r="P2760" i="2"/>
  <c r="O2760" i="2"/>
  <c r="N2760" i="2"/>
  <c r="Q2759" i="2"/>
  <c r="P2759" i="2"/>
  <c r="O2759" i="2"/>
  <c r="N2759" i="2"/>
  <c r="Q2758" i="2"/>
  <c r="P2758" i="2"/>
  <c r="O2758" i="2"/>
  <c r="N2758" i="2"/>
  <c r="Q2757" i="2"/>
  <c r="P2757" i="2"/>
  <c r="O2757" i="2"/>
  <c r="N2757" i="2"/>
  <c r="Q2756" i="2"/>
  <c r="P2756" i="2"/>
  <c r="O2756" i="2"/>
  <c r="N2756" i="2"/>
  <c r="Q2755" i="2"/>
  <c r="P2755" i="2"/>
  <c r="O2755" i="2"/>
  <c r="N2755" i="2"/>
  <c r="Q2754" i="2"/>
  <c r="P2754" i="2"/>
  <c r="O2754" i="2"/>
  <c r="N2754" i="2"/>
  <c r="Q2753" i="2"/>
  <c r="P2753" i="2"/>
  <c r="O2753" i="2"/>
  <c r="N2753" i="2"/>
  <c r="Q2752" i="2"/>
  <c r="P2752" i="2"/>
  <c r="O2752" i="2"/>
  <c r="N2752" i="2"/>
  <c r="Q2751" i="2"/>
  <c r="P2751" i="2"/>
  <c r="O2751" i="2"/>
  <c r="N2751" i="2"/>
  <c r="Q2750" i="2"/>
  <c r="P2750" i="2"/>
  <c r="O2750" i="2"/>
  <c r="N2750" i="2"/>
  <c r="Q2749" i="2"/>
  <c r="P2749" i="2"/>
  <c r="O2749" i="2"/>
  <c r="N2749" i="2"/>
  <c r="Q2748" i="2"/>
  <c r="P2748" i="2"/>
  <c r="O2748" i="2"/>
  <c r="N2748" i="2"/>
  <c r="Q2747" i="2"/>
  <c r="P2747" i="2"/>
  <c r="O2747" i="2"/>
  <c r="N2747" i="2"/>
  <c r="Q2746" i="2"/>
  <c r="P2746" i="2"/>
  <c r="O2746" i="2"/>
  <c r="N2746" i="2"/>
  <c r="Q2745" i="2"/>
  <c r="P2745" i="2"/>
  <c r="O2745" i="2"/>
  <c r="N2745" i="2"/>
  <c r="Q2744" i="2"/>
  <c r="P2744" i="2"/>
  <c r="O2744" i="2"/>
  <c r="N2744" i="2"/>
  <c r="Q2743" i="2"/>
  <c r="P2743" i="2"/>
  <c r="O2743" i="2"/>
  <c r="N2743" i="2"/>
  <c r="Q2742" i="2"/>
  <c r="P2742" i="2"/>
  <c r="O2742" i="2"/>
  <c r="N2742" i="2"/>
  <c r="Q2741" i="2"/>
  <c r="P2741" i="2"/>
  <c r="O2741" i="2"/>
  <c r="N2741" i="2"/>
  <c r="Q2740" i="2"/>
  <c r="P2740" i="2"/>
  <c r="O2740" i="2"/>
  <c r="N2740" i="2"/>
  <c r="Q2739" i="2"/>
  <c r="P2739" i="2"/>
  <c r="O2739" i="2"/>
  <c r="N2739" i="2"/>
  <c r="Q2738" i="2"/>
  <c r="P2738" i="2"/>
  <c r="O2738" i="2"/>
  <c r="N2738" i="2"/>
  <c r="Q2737" i="2"/>
  <c r="P2737" i="2"/>
  <c r="O2737" i="2"/>
  <c r="N2737" i="2"/>
  <c r="Q2736" i="2"/>
  <c r="P2736" i="2"/>
  <c r="O2736" i="2"/>
  <c r="N2736" i="2"/>
  <c r="Q2735" i="2"/>
  <c r="P2735" i="2"/>
  <c r="O2735" i="2"/>
  <c r="N2735" i="2"/>
  <c r="Q2734" i="2"/>
  <c r="P2734" i="2"/>
  <c r="O2734" i="2"/>
  <c r="N2734" i="2"/>
  <c r="Q2733" i="2"/>
  <c r="P2733" i="2"/>
  <c r="O2733" i="2"/>
  <c r="N2733" i="2"/>
  <c r="Q2732" i="2"/>
  <c r="P2732" i="2"/>
  <c r="O2732" i="2"/>
  <c r="N2732" i="2"/>
  <c r="Q2731" i="2"/>
  <c r="P2731" i="2"/>
  <c r="O2731" i="2"/>
  <c r="N2731" i="2"/>
  <c r="Q2730" i="2"/>
  <c r="P2730" i="2"/>
  <c r="O2730" i="2"/>
  <c r="N2730" i="2"/>
  <c r="Q2729" i="2"/>
  <c r="P2729" i="2"/>
  <c r="O2729" i="2"/>
  <c r="N2729" i="2"/>
  <c r="Q2728" i="2"/>
  <c r="P2728" i="2"/>
  <c r="O2728" i="2"/>
  <c r="N2728" i="2"/>
  <c r="Q2727" i="2"/>
  <c r="P2727" i="2"/>
  <c r="O2727" i="2"/>
  <c r="N2727" i="2"/>
  <c r="Q2726" i="2"/>
  <c r="P2726" i="2"/>
  <c r="O2726" i="2"/>
  <c r="N2726" i="2"/>
  <c r="Q2725" i="2"/>
  <c r="P2725" i="2"/>
  <c r="O2725" i="2"/>
  <c r="N2725" i="2"/>
  <c r="Q2724" i="2"/>
  <c r="P2724" i="2"/>
  <c r="O2724" i="2"/>
  <c r="N2724" i="2"/>
  <c r="Q2723" i="2"/>
  <c r="P2723" i="2"/>
  <c r="O2723" i="2"/>
  <c r="N2723" i="2"/>
  <c r="Q2722" i="2"/>
  <c r="P2722" i="2"/>
  <c r="O2722" i="2"/>
  <c r="N2722" i="2"/>
  <c r="Q2721" i="2"/>
  <c r="P2721" i="2"/>
  <c r="O2721" i="2"/>
  <c r="N2721" i="2"/>
  <c r="Q2720" i="2"/>
  <c r="P2720" i="2"/>
  <c r="O2720" i="2"/>
  <c r="N2720" i="2"/>
  <c r="Q2719" i="2"/>
  <c r="P2719" i="2"/>
  <c r="O2719" i="2"/>
  <c r="N2719" i="2"/>
  <c r="Q2718" i="2"/>
  <c r="P2718" i="2"/>
  <c r="O2718" i="2"/>
  <c r="N2718" i="2"/>
  <c r="Q2717" i="2"/>
  <c r="P2717" i="2"/>
  <c r="O2717" i="2"/>
  <c r="N2717" i="2"/>
  <c r="Q2716" i="2"/>
  <c r="P2716" i="2"/>
  <c r="O2716" i="2"/>
  <c r="N2716" i="2"/>
  <c r="Q2715" i="2"/>
  <c r="P2715" i="2"/>
  <c r="O2715" i="2"/>
  <c r="N2715" i="2"/>
  <c r="Q2714" i="2"/>
  <c r="P2714" i="2"/>
  <c r="O2714" i="2"/>
  <c r="N2714" i="2"/>
  <c r="Q2713" i="2"/>
  <c r="P2713" i="2"/>
  <c r="O2713" i="2"/>
  <c r="N2713" i="2"/>
  <c r="Q2712" i="2"/>
  <c r="P2712" i="2"/>
  <c r="O2712" i="2"/>
  <c r="N2712" i="2"/>
  <c r="Q2711" i="2"/>
  <c r="P2711" i="2"/>
  <c r="O2711" i="2"/>
  <c r="N2711" i="2"/>
  <c r="Q2710" i="2"/>
  <c r="P2710" i="2"/>
  <c r="O2710" i="2"/>
  <c r="N2710" i="2"/>
  <c r="Q2709" i="2"/>
  <c r="P2709" i="2"/>
  <c r="O2709" i="2"/>
  <c r="N2709" i="2"/>
  <c r="Q2708" i="2"/>
  <c r="P2708" i="2"/>
  <c r="O2708" i="2"/>
  <c r="N2708" i="2"/>
  <c r="Q2707" i="2"/>
  <c r="P2707" i="2"/>
  <c r="O2707" i="2"/>
  <c r="N2707" i="2"/>
  <c r="Q2706" i="2"/>
  <c r="P2706" i="2"/>
  <c r="O2706" i="2"/>
  <c r="N2706" i="2"/>
  <c r="Q2705" i="2"/>
  <c r="P2705" i="2"/>
  <c r="O2705" i="2"/>
  <c r="N2705" i="2"/>
  <c r="Q2704" i="2"/>
  <c r="P2704" i="2"/>
  <c r="O2704" i="2"/>
  <c r="N2704" i="2"/>
  <c r="Q2703" i="2"/>
  <c r="P2703" i="2"/>
  <c r="O2703" i="2"/>
  <c r="N2703" i="2"/>
  <c r="Q2702" i="2"/>
  <c r="P2702" i="2"/>
  <c r="O2702" i="2"/>
  <c r="N2702" i="2"/>
  <c r="Q2701" i="2"/>
  <c r="P2701" i="2"/>
  <c r="O2701" i="2"/>
  <c r="N2701" i="2"/>
  <c r="Q2700" i="2"/>
  <c r="P2700" i="2"/>
  <c r="O2700" i="2"/>
  <c r="N2700" i="2"/>
  <c r="Q2699" i="2"/>
  <c r="P2699" i="2"/>
  <c r="O2699" i="2"/>
  <c r="N2699" i="2"/>
  <c r="Q2698" i="2"/>
  <c r="P2698" i="2"/>
  <c r="O2698" i="2"/>
  <c r="N2698" i="2"/>
  <c r="Q2697" i="2"/>
  <c r="P2697" i="2"/>
  <c r="O2697" i="2"/>
  <c r="N2697" i="2"/>
  <c r="Q2696" i="2"/>
  <c r="P2696" i="2"/>
  <c r="O2696" i="2"/>
  <c r="N2696" i="2"/>
  <c r="Q2695" i="2"/>
  <c r="P2695" i="2"/>
  <c r="O2695" i="2"/>
  <c r="N2695" i="2"/>
  <c r="Q2694" i="2"/>
  <c r="P2694" i="2"/>
  <c r="O2694" i="2"/>
  <c r="N2694" i="2"/>
  <c r="Q2693" i="2"/>
  <c r="P2693" i="2"/>
  <c r="O2693" i="2"/>
  <c r="N2693" i="2"/>
  <c r="Q2692" i="2"/>
  <c r="P2692" i="2"/>
  <c r="O2692" i="2"/>
  <c r="N2692" i="2"/>
  <c r="Q2691" i="2"/>
  <c r="P2691" i="2"/>
  <c r="O2691" i="2"/>
  <c r="N2691" i="2"/>
  <c r="Q2690" i="2"/>
  <c r="P2690" i="2"/>
  <c r="O2690" i="2"/>
  <c r="N2690" i="2"/>
  <c r="Q2689" i="2"/>
  <c r="P2689" i="2"/>
  <c r="O2689" i="2"/>
  <c r="N2689" i="2"/>
  <c r="Q2688" i="2"/>
  <c r="P2688" i="2"/>
  <c r="O2688" i="2"/>
  <c r="N2688" i="2"/>
  <c r="Q2687" i="2"/>
  <c r="P2687" i="2"/>
  <c r="O2687" i="2"/>
  <c r="N2687" i="2"/>
  <c r="Q2686" i="2"/>
  <c r="P2686" i="2"/>
  <c r="O2686" i="2"/>
  <c r="N2686" i="2"/>
  <c r="Q2685" i="2"/>
  <c r="P2685" i="2"/>
  <c r="O2685" i="2"/>
  <c r="N2685" i="2"/>
  <c r="Q2684" i="2"/>
  <c r="P2684" i="2"/>
  <c r="O2684" i="2"/>
  <c r="N2684" i="2"/>
  <c r="Q2683" i="2"/>
  <c r="P2683" i="2"/>
  <c r="O2683" i="2"/>
  <c r="N2683" i="2"/>
  <c r="Q2682" i="2"/>
  <c r="P2682" i="2"/>
  <c r="O2682" i="2"/>
  <c r="N2682" i="2"/>
  <c r="Q2681" i="2"/>
  <c r="P2681" i="2"/>
  <c r="O2681" i="2"/>
  <c r="N2681" i="2"/>
  <c r="Q2680" i="2"/>
  <c r="P2680" i="2"/>
  <c r="O2680" i="2"/>
  <c r="N2680" i="2"/>
  <c r="Q2679" i="2"/>
  <c r="P2679" i="2"/>
  <c r="O2679" i="2"/>
  <c r="N2679" i="2"/>
  <c r="Q2678" i="2"/>
  <c r="P2678" i="2"/>
  <c r="O2678" i="2"/>
  <c r="N2678" i="2"/>
  <c r="Q2677" i="2"/>
  <c r="P2677" i="2"/>
  <c r="O2677" i="2"/>
  <c r="N2677" i="2"/>
  <c r="Q2676" i="2"/>
  <c r="P2676" i="2"/>
  <c r="O2676" i="2"/>
  <c r="N2676" i="2"/>
  <c r="Q2675" i="2"/>
  <c r="P2675" i="2"/>
  <c r="O2675" i="2"/>
  <c r="N2675" i="2"/>
  <c r="Q2674" i="2"/>
  <c r="P2674" i="2"/>
  <c r="O2674" i="2"/>
  <c r="N2674" i="2"/>
  <c r="Q2673" i="2"/>
  <c r="P2673" i="2"/>
  <c r="O2673" i="2"/>
  <c r="N2673" i="2"/>
  <c r="Q2672" i="2"/>
  <c r="P2672" i="2"/>
  <c r="O2672" i="2"/>
  <c r="N2672" i="2"/>
  <c r="Q2671" i="2"/>
  <c r="P2671" i="2"/>
  <c r="O2671" i="2"/>
  <c r="N2671" i="2"/>
  <c r="Q2670" i="2"/>
  <c r="P2670" i="2"/>
  <c r="O2670" i="2"/>
  <c r="N2670" i="2"/>
  <c r="Q2669" i="2"/>
  <c r="P2669" i="2"/>
  <c r="O2669" i="2"/>
  <c r="N2669" i="2"/>
  <c r="Q2668" i="2"/>
  <c r="P2668" i="2"/>
  <c r="O2668" i="2"/>
  <c r="N2668" i="2"/>
  <c r="Q2667" i="2"/>
  <c r="P2667" i="2"/>
  <c r="O2667" i="2"/>
  <c r="N2667" i="2"/>
  <c r="Q2666" i="2"/>
  <c r="P2666" i="2"/>
  <c r="O2666" i="2"/>
  <c r="N2666" i="2"/>
  <c r="Q2665" i="2"/>
  <c r="P2665" i="2"/>
  <c r="O2665" i="2"/>
  <c r="N2665" i="2"/>
  <c r="Q2664" i="2"/>
  <c r="P2664" i="2"/>
  <c r="O2664" i="2"/>
  <c r="N2664" i="2"/>
  <c r="Q2663" i="2"/>
  <c r="P2663" i="2"/>
  <c r="O2663" i="2"/>
  <c r="N2663" i="2"/>
  <c r="Q2662" i="2"/>
  <c r="P2662" i="2"/>
  <c r="O2662" i="2"/>
  <c r="N2662" i="2"/>
  <c r="Q2661" i="2"/>
  <c r="P2661" i="2"/>
  <c r="O2661" i="2"/>
  <c r="N2661" i="2"/>
  <c r="Q2660" i="2"/>
  <c r="P2660" i="2"/>
  <c r="O2660" i="2"/>
  <c r="N2660" i="2"/>
  <c r="Q2659" i="2"/>
  <c r="P2659" i="2"/>
  <c r="O2659" i="2"/>
  <c r="N2659" i="2"/>
  <c r="Q2658" i="2"/>
  <c r="P2658" i="2"/>
  <c r="O2658" i="2"/>
  <c r="N2658" i="2"/>
  <c r="Q2657" i="2"/>
  <c r="P2657" i="2"/>
  <c r="O2657" i="2"/>
  <c r="N2657" i="2"/>
  <c r="Q2656" i="2"/>
  <c r="P2656" i="2"/>
  <c r="O2656" i="2"/>
  <c r="N2656" i="2"/>
  <c r="Q2655" i="2"/>
  <c r="P2655" i="2"/>
  <c r="O2655" i="2"/>
  <c r="N2655" i="2"/>
  <c r="Q2654" i="2"/>
  <c r="P2654" i="2"/>
  <c r="O2654" i="2"/>
  <c r="N2654" i="2"/>
  <c r="Q2653" i="2"/>
  <c r="P2653" i="2"/>
  <c r="O2653" i="2"/>
  <c r="N2653" i="2"/>
  <c r="Q2652" i="2"/>
  <c r="P2652" i="2"/>
  <c r="O2652" i="2"/>
  <c r="N2652" i="2"/>
  <c r="Q2651" i="2"/>
  <c r="P2651" i="2"/>
  <c r="O2651" i="2"/>
  <c r="N2651" i="2"/>
  <c r="Q2650" i="2"/>
  <c r="P2650" i="2"/>
  <c r="O2650" i="2"/>
  <c r="N2650" i="2"/>
  <c r="Q2649" i="2"/>
  <c r="P2649" i="2"/>
  <c r="O2649" i="2"/>
  <c r="N2649" i="2"/>
  <c r="Q2648" i="2"/>
  <c r="P2648" i="2"/>
  <c r="O2648" i="2"/>
  <c r="N2648" i="2"/>
  <c r="Q2647" i="2"/>
  <c r="P2647" i="2"/>
  <c r="O2647" i="2"/>
  <c r="N2647" i="2"/>
  <c r="Q2646" i="2"/>
  <c r="P2646" i="2"/>
  <c r="O2646" i="2"/>
  <c r="N2646" i="2"/>
  <c r="Q2645" i="2"/>
  <c r="P2645" i="2"/>
  <c r="O2645" i="2"/>
  <c r="N2645" i="2"/>
  <c r="Q2644" i="2"/>
  <c r="P2644" i="2"/>
  <c r="O2644" i="2"/>
  <c r="N2644" i="2"/>
  <c r="Q2643" i="2"/>
  <c r="P2643" i="2"/>
  <c r="O2643" i="2"/>
  <c r="N2643" i="2"/>
  <c r="Q2642" i="2"/>
  <c r="P2642" i="2"/>
  <c r="O2642" i="2"/>
  <c r="N2642" i="2"/>
  <c r="Q2641" i="2"/>
  <c r="P2641" i="2"/>
  <c r="O2641" i="2"/>
  <c r="N2641" i="2"/>
  <c r="Q2640" i="2"/>
  <c r="P2640" i="2"/>
  <c r="O2640" i="2"/>
  <c r="N2640" i="2"/>
  <c r="Q2639" i="2"/>
  <c r="P2639" i="2"/>
  <c r="O2639" i="2"/>
  <c r="N2639" i="2"/>
  <c r="Q2638" i="2"/>
  <c r="P2638" i="2"/>
  <c r="O2638" i="2"/>
  <c r="N2638" i="2"/>
  <c r="Q2637" i="2"/>
  <c r="P2637" i="2"/>
  <c r="O2637" i="2"/>
  <c r="N2637" i="2"/>
  <c r="Q2636" i="2"/>
  <c r="P2636" i="2"/>
  <c r="O2636" i="2"/>
  <c r="N2636" i="2"/>
  <c r="Q2635" i="2"/>
  <c r="P2635" i="2"/>
  <c r="O2635" i="2"/>
  <c r="N2635" i="2"/>
  <c r="Q2634" i="2"/>
  <c r="P2634" i="2"/>
  <c r="O2634" i="2"/>
  <c r="N2634" i="2"/>
  <c r="Q2633" i="2"/>
  <c r="P2633" i="2"/>
  <c r="O2633" i="2"/>
  <c r="N2633" i="2"/>
  <c r="Q2632" i="2"/>
  <c r="P2632" i="2"/>
  <c r="O2632" i="2"/>
  <c r="N2632" i="2"/>
  <c r="Q2631" i="2"/>
  <c r="P2631" i="2"/>
  <c r="O2631" i="2"/>
  <c r="N2631" i="2"/>
  <c r="Q2630" i="2"/>
  <c r="P2630" i="2"/>
  <c r="O2630" i="2"/>
  <c r="N2630" i="2"/>
  <c r="Q2629" i="2"/>
  <c r="P2629" i="2"/>
  <c r="O2629" i="2"/>
  <c r="N2629" i="2"/>
  <c r="Q2628" i="2"/>
  <c r="P2628" i="2"/>
  <c r="O2628" i="2"/>
  <c r="N2628" i="2"/>
  <c r="Q2627" i="2"/>
  <c r="P2627" i="2"/>
  <c r="O2627" i="2"/>
  <c r="N2627" i="2"/>
  <c r="Q2626" i="2"/>
  <c r="P2626" i="2"/>
  <c r="O2626" i="2"/>
  <c r="N2626" i="2"/>
  <c r="Q2625" i="2"/>
  <c r="P2625" i="2"/>
  <c r="O2625" i="2"/>
  <c r="N2625" i="2"/>
  <c r="Q2624" i="2"/>
  <c r="P2624" i="2"/>
  <c r="O2624" i="2"/>
  <c r="N2624" i="2"/>
  <c r="Q2623" i="2"/>
  <c r="P2623" i="2"/>
  <c r="O2623" i="2"/>
  <c r="N2623" i="2"/>
  <c r="Q2622" i="2"/>
  <c r="P2622" i="2"/>
  <c r="O2622" i="2"/>
  <c r="N2622" i="2"/>
  <c r="Q2621" i="2"/>
  <c r="P2621" i="2"/>
  <c r="O2621" i="2"/>
  <c r="N2621" i="2"/>
  <c r="Q2620" i="2"/>
  <c r="P2620" i="2"/>
  <c r="O2620" i="2"/>
  <c r="N2620" i="2"/>
  <c r="Q2619" i="2"/>
  <c r="P2619" i="2"/>
  <c r="O2619" i="2"/>
  <c r="N2619" i="2"/>
  <c r="Q2618" i="2"/>
  <c r="P2618" i="2"/>
  <c r="O2618" i="2"/>
  <c r="N2618" i="2"/>
  <c r="Q2617" i="2"/>
  <c r="P2617" i="2"/>
  <c r="O2617" i="2"/>
  <c r="N2617" i="2"/>
  <c r="Q2616" i="2"/>
  <c r="P2616" i="2"/>
  <c r="O2616" i="2"/>
  <c r="N2616" i="2"/>
  <c r="Q2615" i="2"/>
  <c r="P2615" i="2"/>
  <c r="O2615" i="2"/>
  <c r="N2615" i="2"/>
  <c r="Q2614" i="2"/>
  <c r="P2614" i="2"/>
  <c r="O2614" i="2"/>
  <c r="N2614" i="2"/>
  <c r="Q2613" i="2"/>
  <c r="P2613" i="2"/>
  <c r="O2613" i="2"/>
  <c r="N2613" i="2"/>
  <c r="Q2612" i="2"/>
  <c r="P2612" i="2"/>
  <c r="O2612" i="2"/>
  <c r="N2612" i="2"/>
  <c r="Q2611" i="2"/>
  <c r="P2611" i="2"/>
  <c r="O2611" i="2"/>
  <c r="N2611" i="2"/>
  <c r="Q2610" i="2"/>
  <c r="P2610" i="2"/>
  <c r="O2610" i="2"/>
  <c r="N2610" i="2"/>
  <c r="Q2609" i="2"/>
  <c r="P2609" i="2"/>
  <c r="O2609" i="2"/>
  <c r="N2609" i="2"/>
  <c r="Q2608" i="2"/>
  <c r="P2608" i="2"/>
  <c r="O2608" i="2"/>
  <c r="N2608" i="2"/>
  <c r="Q2607" i="2"/>
  <c r="P2607" i="2"/>
  <c r="O2607" i="2"/>
  <c r="N2607" i="2"/>
  <c r="Q2606" i="2"/>
  <c r="P2606" i="2"/>
  <c r="O2606" i="2"/>
  <c r="N2606" i="2"/>
  <c r="Q2605" i="2"/>
  <c r="P2605" i="2"/>
  <c r="O2605" i="2"/>
  <c r="N2605" i="2"/>
  <c r="Q2604" i="2"/>
  <c r="P2604" i="2"/>
  <c r="O2604" i="2"/>
  <c r="N2604" i="2"/>
  <c r="Q2603" i="2"/>
  <c r="P2603" i="2"/>
  <c r="O2603" i="2"/>
  <c r="N2603" i="2"/>
  <c r="Q2602" i="2"/>
  <c r="P2602" i="2"/>
  <c r="O2602" i="2"/>
  <c r="N2602" i="2"/>
  <c r="Q2601" i="2"/>
  <c r="P2601" i="2"/>
  <c r="O2601" i="2"/>
  <c r="N2601" i="2"/>
  <c r="Q2600" i="2"/>
  <c r="P2600" i="2"/>
  <c r="O2600" i="2"/>
  <c r="N2600" i="2"/>
  <c r="Q2599" i="2"/>
  <c r="P2599" i="2"/>
  <c r="O2599" i="2"/>
  <c r="N2599" i="2"/>
  <c r="Q2598" i="2"/>
  <c r="P2598" i="2"/>
  <c r="O2598" i="2"/>
  <c r="N2598" i="2"/>
  <c r="Q2597" i="2"/>
  <c r="P2597" i="2"/>
  <c r="O2597" i="2"/>
  <c r="N2597" i="2"/>
  <c r="Q2596" i="2"/>
  <c r="P2596" i="2"/>
  <c r="O2596" i="2"/>
  <c r="N2596" i="2"/>
  <c r="Q2595" i="2"/>
  <c r="P2595" i="2"/>
  <c r="O2595" i="2"/>
  <c r="N2595" i="2"/>
  <c r="Q2594" i="2"/>
  <c r="P2594" i="2"/>
  <c r="O2594" i="2"/>
  <c r="N2594" i="2"/>
  <c r="Q2593" i="2"/>
  <c r="P2593" i="2"/>
  <c r="O2593" i="2"/>
  <c r="N2593" i="2"/>
  <c r="Q2592" i="2"/>
  <c r="P2592" i="2"/>
  <c r="O2592" i="2"/>
  <c r="N2592" i="2"/>
  <c r="Q2591" i="2"/>
  <c r="P2591" i="2"/>
  <c r="O2591" i="2"/>
  <c r="N2591" i="2"/>
  <c r="Q2590" i="2"/>
  <c r="P2590" i="2"/>
  <c r="O2590" i="2"/>
  <c r="N2590" i="2"/>
  <c r="Q2589" i="2"/>
  <c r="P2589" i="2"/>
  <c r="O2589" i="2"/>
  <c r="N2589" i="2"/>
  <c r="Q2588" i="2"/>
  <c r="P2588" i="2"/>
  <c r="O2588" i="2"/>
  <c r="N2588" i="2"/>
  <c r="Q2587" i="2"/>
  <c r="P2587" i="2"/>
  <c r="O2587" i="2"/>
  <c r="N2587" i="2"/>
  <c r="Q2586" i="2"/>
  <c r="P2586" i="2"/>
  <c r="O2586" i="2"/>
  <c r="N2586" i="2"/>
  <c r="Q2585" i="2"/>
  <c r="P2585" i="2"/>
  <c r="O2585" i="2"/>
  <c r="N2585" i="2"/>
  <c r="Q2584" i="2"/>
  <c r="P2584" i="2"/>
  <c r="O2584" i="2"/>
  <c r="N2584" i="2"/>
  <c r="Q2583" i="2"/>
  <c r="P2583" i="2"/>
  <c r="O2583" i="2"/>
  <c r="N2583" i="2"/>
  <c r="Q2582" i="2"/>
  <c r="P2582" i="2"/>
  <c r="O2582" i="2"/>
  <c r="N2582" i="2"/>
  <c r="Q2581" i="2"/>
  <c r="P2581" i="2"/>
  <c r="O2581" i="2"/>
  <c r="N2581" i="2"/>
  <c r="Q2580" i="2"/>
  <c r="P2580" i="2"/>
  <c r="O2580" i="2"/>
  <c r="N2580" i="2"/>
  <c r="Q2579" i="2"/>
  <c r="P2579" i="2"/>
  <c r="O2579" i="2"/>
  <c r="N2579" i="2"/>
  <c r="Q2578" i="2"/>
  <c r="P2578" i="2"/>
  <c r="O2578" i="2"/>
  <c r="N2578" i="2"/>
  <c r="Q2577" i="2"/>
  <c r="P2577" i="2"/>
  <c r="O2577" i="2"/>
  <c r="N2577" i="2"/>
  <c r="Q2576" i="2"/>
  <c r="P2576" i="2"/>
  <c r="O2576" i="2"/>
  <c r="N2576" i="2"/>
  <c r="Q2575" i="2"/>
  <c r="P2575" i="2"/>
  <c r="O2575" i="2"/>
  <c r="N2575" i="2"/>
  <c r="Q2574" i="2"/>
  <c r="P2574" i="2"/>
  <c r="O2574" i="2"/>
  <c r="N2574" i="2"/>
  <c r="Q2573" i="2"/>
  <c r="P2573" i="2"/>
  <c r="O2573" i="2"/>
  <c r="N2573" i="2"/>
  <c r="Q2572" i="2"/>
  <c r="P2572" i="2"/>
  <c r="O2572" i="2"/>
  <c r="N2572" i="2"/>
  <c r="Q2571" i="2"/>
  <c r="P2571" i="2"/>
  <c r="O2571" i="2"/>
  <c r="N2571" i="2"/>
  <c r="Q2570" i="2"/>
  <c r="P2570" i="2"/>
  <c r="O2570" i="2"/>
  <c r="N2570" i="2"/>
  <c r="Q2569" i="2"/>
  <c r="P2569" i="2"/>
  <c r="O2569" i="2"/>
  <c r="N2569" i="2"/>
  <c r="Q2568" i="2"/>
  <c r="P2568" i="2"/>
  <c r="O2568" i="2"/>
  <c r="N2568" i="2"/>
  <c r="Q2567" i="2"/>
  <c r="P2567" i="2"/>
  <c r="O2567" i="2"/>
  <c r="N2567" i="2"/>
  <c r="Q2566" i="2"/>
  <c r="P2566" i="2"/>
  <c r="O2566" i="2"/>
  <c r="N2566" i="2"/>
  <c r="Q2565" i="2"/>
  <c r="P2565" i="2"/>
  <c r="O2565" i="2"/>
  <c r="N2565" i="2"/>
  <c r="Q2564" i="2"/>
  <c r="P2564" i="2"/>
  <c r="O2564" i="2"/>
  <c r="N2564" i="2"/>
  <c r="Q2563" i="2"/>
  <c r="P2563" i="2"/>
  <c r="O2563" i="2"/>
  <c r="N2563" i="2"/>
  <c r="Q2562" i="2"/>
  <c r="P2562" i="2"/>
  <c r="O2562" i="2"/>
  <c r="N2562" i="2"/>
  <c r="Q2561" i="2"/>
  <c r="P2561" i="2"/>
  <c r="O2561" i="2"/>
  <c r="N2561" i="2"/>
  <c r="Q2560" i="2"/>
  <c r="P2560" i="2"/>
  <c r="O2560" i="2"/>
  <c r="N2560" i="2"/>
  <c r="Q2559" i="2"/>
  <c r="P2559" i="2"/>
  <c r="O2559" i="2"/>
  <c r="N2559" i="2"/>
  <c r="Q2558" i="2"/>
  <c r="P2558" i="2"/>
  <c r="O2558" i="2"/>
  <c r="N2558" i="2"/>
  <c r="Q2557" i="2"/>
  <c r="P2557" i="2"/>
  <c r="O2557" i="2"/>
  <c r="N2557" i="2"/>
  <c r="Q2556" i="2"/>
  <c r="P2556" i="2"/>
  <c r="O2556" i="2"/>
  <c r="N2556" i="2"/>
  <c r="Q2555" i="2"/>
  <c r="P2555" i="2"/>
  <c r="O2555" i="2"/>
  <c r="N2555" i="2"/>
  <c r="Q2554" i="2"/>
  <c r="P2554" i="2"/>
  <c r="O2554" i="2"/>
  <c r="N2554" i="2"/>
  <c r="Q2553" i="2"/>
  <c r="P2553" i="2"/>
  <c r="O2553" i="2"/>
  <c r="N2553" i="2"/>
  <c r="Q2552" i="2"/>
  <c r="P2552" i="2"/>
  <c r="O2552" i="2"/>
  <c r="N2552" i="2"/>
  <c r="Q2551" i="2"/>
  <c r="P2551" i="2"/>
  <c r="O2551" i="2"/>
  <c r="N2551" i="2"/>
  <c r="Q2550" i="2"/>
  <c r="P2550" i="2"/>
  <c r="O2550" i="2"/>
  <c r="N2550" i="2"/>
  <c r="Q2549" i="2"/>
  <c r="P2549" i="2"/>
  <c r="O2549" i="2"/>
  <c r="N2549" i="2"/>
  <c r="Q2548" i="2"/>
  <c r="P2548" i="2"/>
  <c r="O2548" i="2"/>
  <c r="N2548" i="2"/>
  <c r="Q2547" i="2"/>
  <c r="P2547" i="2"/>
  <c r="O2547" i="2"/>
  <c r="N2547" i="2"/>
  <c r="Q2546" i="2"/>
  <c r="P2546" i="2"/>
  <c r="O2546" i="2"/>
  <c r="N2546" i="2"/>
  <c r="Q2545" i="2"/>
  <c r="P2545" i="2"/>
  <c r="O2545" i="2"/>
  <c r="N2545" i="2"/>
  <c r="Q2544" i="2"/>
  <c r="P2544" i="2"/>
  <c r="O2544" i="2"/>
  <c r="N2544" i="2"/>
  <c r="Q2543" i="2"/>
  <c r="P2543" i="2"/>
  <c r="O2543" i="2"/>
  <c r="N2543" i="2"/>
  <c r="Q2542" i="2"/>
  <c r="P2542" i="2"/>
  <c r="O2542" i="2"/>
  <c r="N2542" i="2"/>
  <c r="Q2541" i="2"/>
  <c r="P2541" i="2"/>
  <c r="O2541" i="2"/>
  <c r="N2541" i="2"/>
  <c r="Q2540" i="2"/>
  <c r="P2540" i="2"/>
  <c r="O2540" i="2"/>
  <c r="N2540" i="2"/>
  <c r="Q2539" i="2"/>
  <c r="P2539" i="2"/>
  <c r="O2539" i="2"/>
  <c r="N2539" i="2"/>
  <c r="Q2538" i="2"/>
  <c r="P2538" i="2"/>
  <c r="O2538" i="2"/>
  <c r="N2538" i="2"/>
  <c r="Q2537" i="2"/>
  <c r="P2537" i="2"/>
  <c r="O2537" i="2"/>
  <c r="N2537" i="2"/>
  <c r="Q2536" i="2"/>
  <c r="P2536" i="2"/>
  <c r="O2536" i="2"/>
  <c r="N2536" i="2"/>
  <c r="Q2535" i="2"/>
  <c r="P2535" i="2"/>
  <c r="O2535" i="2"/>
  <c r="N2535" i="2"/>
  <c r="Q2534" i="2"/>
  <c r="P2534" i="2"/>
  <c r="O2534" i="2"/>
  <c r="N2534" i="2"/>
  <c r="Q2533" i="2"/>
  <c r="P2533" i="2"/>
  <c r="O2533" i="2"/>
  <c r="N2533" i="2"/>
  <c r="Q2532" i="2"/>
  <c r="P2532" i="2"/>
  <c r="O2532" i="2"/>
  <c r="N2532" i="2"/>
  <c r="Q2531" i="2"/>
  <c r="P2531" i="2"/>
  <c r="O2531" i="2"/>
  <c r="N2531" i="2"/>
  <c r="Q2530" i="2"/>
  <c r="P2530" i="2"/>
  <c r="O2530" i="2"/>
  <c r="N2530" i="2"/>
  <c r="Q2529" i="2"/>
  <c r="P2529" i="2"/>
  <c r="O2529" i="2"/>
  <c r="N2529" i="2"/>
  <c r="Q2528" i="2"/>
  <c r="P2528" i="2"/>
  <c r="O2528" i="2"/>
  <c r="N2528" i="2"/>
  <c r="Q2527" i="2"/>
  <c r="P2527" i="2"/>
  <c r="O2527" i="2"/>
  <c r="N2527" i="2"/>
  <c r="Q2526" i="2"/>
  <c r="P2526" i="2"/>
  <c r="O2526" i="2"/>
  <c r="N2526" i="2"/>
  <c r="Q2525" i="2"/>
  <c r="P2525" i="2"/>
  <c r="O2525" i="2"/>
  <c r="N2525" i="2"/>
  <c r="Q2524" i="2"/>
  <c r="P2524" i="2"/>
  <c r="O2524" i="2"/>
  <c r="N2524" i="2"/>
  <c r="Q2523" i="2"/>
  <c r="P2523" i="2"/>
  <c r="O2523" i="2"/>
  <c r="N2523" i="2"/>
  <c r="Q2522" i="2"/>
  <c r="P2522" i="2"/>
  <c r="O2522" i="2"/>
  <c r="N2522" i="2"/>
  <c r="Q2521" i="2"/>
  <c r="P2521" i="2"/>
  <c r="O2521" i="2"/>
  <c r="N2521" i="2"/>
  <c r="Q2520" i="2"/>
  <c r="P2520" i="2"/>
  <c r="O2520" i="2"/>
  <c r="N2520" i="2"/>
  <c r="Q2519" i="2"/>
  <c r="P2519" i="2"/>
  <c r="O2519" i="2"/>
  <c r="N2519" i="2"/>
  <c r="Q2518" i="2"/>
  <c r="P2518" i="2"/>
  <c r="O2518" i="2"/>
  <c r="N2518" i="2"/>
  <c r="Q2517" i="2"/>
  <c r="P2517" i="2"/>
  <c r="O2517" i="2"/>
  <c r="N2517" i="2"/>
  <c r="Q2516" i="2"/>
  <c r="P2516" i="2"/>
  <c r="O2516" i="2"/>
  <c r="N2516" i="2"/>
  <c r="Q2515" i="2"/>
  <c r="P2515" i="2"/>
  <c r="O2515" i="2"/>
  <c r="N2515" i="2"/>
  <c r="Q2514" i="2"/>
  <c r="P2514" i="2"/>
  <c r="O2514" i="2"/>
  <c r="N2514" i="2"/>
  <c r="Q2513" i="2"/>
  <c r="P2513" i="2"/>
  <c r="O2513" i="2"/>
  <c r="N2513" i="2"/>
  <c r="Q2512" i="2"/>
  <c r="P2512" i="2"/>
  <c r="O2512" i="2"/>
  <c r="N2512" i="2"/>
  <c r="Q2511" i="2"/>
  <c r="P2511" i="2"/>
  <c r="O2511" i="2"/>
  <c r="N2511" i="2"/>
  <c r="Q2510" i="2"/>
  <c r="P2510" i="2"/>
  <c r="O2510" i="2"/>
  <c r="N2510" i="2"/>
  <c r="Q2509" i="2"/>
  <c r="P2509" i="2"/>
  <c r="O2509" i="2"/>
  <c r="N2509" i="2"/>
  <c r="Q2508" i="2"/>
  <c r="P2508" i="2"/>
  <c r="O2508" i="2"/>
  <c r="N2508" i="2"/>
  <c r="Q2507" i="2"/>
  <c r="P2507" i="2"/>
  <c r="O2507" i="2"/>
  <c r="N2507" i="2"/>
  <c r="Q2506" i="2"/>
  <c r="P2506" i="2"/>
  <c r="O2506" i="2"/>
  <c r="N2506" i="2"/>
  <c r="Q2505" i="2"/>
  <c r="P2505" i="2"/>
  <c r="O2505" i="2"/>
  <c r="N2505" i="2"/>
  <c r="Q2504" i="2"/>
  <c r="P2504" i="2"/>
  <c r="O2504" i="2"/>
  <c r="N2504" i="2"/>
  <c r="Q2503" i="2"/>
  <c r="P2503" i="2"/>
  <c r="O2503" i="2"/>
  <c r="N2503" i="2"/>
  <c r="Q2502" i="2"/>
  <c r="P2502" i="2"/>
  <c r="O2502" i="2"/>
  <c r="N2502" i="2"/>
  <c r="Q2501" i="2"/>
  <c r="P2501" i="2"/>
  <c r="O2501" i="2"/>
  <c r="N2501" i="2"/>
  <c r="Q2500" i="2"/>
  <c r="P2500" i="2"/>
  <c r="O2500" i="2"/>
  <c r="N2500" i="2"/>
  <c r="Q2499" i="2"/>
  <c r="P2499" i="2"/>
  <c r="O2499" i="2"/>
  <c r="N2499" i="2"/>
  <c r="Q2498" i="2"/>
  <c r="P2498" i="2"/>
  <c r="O2498" i="2"/>
  <c r="N2498" i="2"/>
  <c r="Q2497" i="2"/>
  <c r="P2497" i="2"/>
  <c r="O2497" i="2"/>
  <c r="N2497" i="2"/>
  <c r="Q2496" i="2"/>
  <c r="P2496" i="2"/>
  <c r="O2496" i="2"/>
  <c r="N2496" i="2"/>
  <c r="Q2495" i="2"/>
  <c r="P2495" i="2"/>
  <c r="O2495" i="2"/>
  <c r="N2495" i="2"/>
  <c r="Q2494" i="2"/>
  <c r="P2494" i="2"/>
  <c r="O2494" i="2"/>
  <c r="N2494" i="2"/>
  <c r="Q2493" i="2"/>
  <c r="P2493" i="2"/>
  <c r="O2493" i="2"/>
  <c r="N2493" i="2"/>
  <c r="Q2492" i="2"/>
  <c r="P2492" i="2"/>
  <c r="O2492" i="2"/>
  <c r="N2492" i="2"/>
  <c r="Q2491" i="2"/>
  <c r="P2491" i="2"/>
  <c r="O2491" i="2"/>
  <c r="N2491" i="2"/>
  <c r="Q2490" i="2"/>
  <c r="P2490" i="2"/>
  <c r="O2490" i="2"/>
  <c r="N2490" i="2"/>
  <c r="Q2489" i="2"/>
  <c r="P2489" i="2"/>
  <c r="O2489" i="2"/>
  <c r="N2489" i="2"/>
  <c r="Q2488" i="2"/>
  <c r="P2488" i="2"/>
  <c r="O2488" i="2"/>
  <c r="N2488" i="2"/>
  <c r="Q2487" i="2"/>
  <c r="P2487" i="2"/>
  <c r="O2487" i="2"/>
  <c r="N2487" i="2"/>
  <c r="Q2486" i="2"/>
  <c r="P2486" i="2"/>
  <c r="O2486" i="2"/>
  <c r="N2486" i="2"/>
  <c r="Q2485" i="2"/>
  <c r="P2485" i="2"/>
  <c r="O2485" i="2"/>
  <c r="N2485" i="2"/>
  <c r="Q2484" i="2"/>
  <c r="P2484" i="2"/>
  <c r="O2484" i="2"/>
  <c r="N2484" i="2"/>
  <c r="Q2483" i="2"/>
  <c r="P2483" i="2"/>
  <c r="O2483" i="2"/>
  <c r="N2483" i="2"/>
  <c r="Q2482" i="2"/>
  <c r="P2482" i="2"/>
  <c r="O2482" i="2"/>
  <c r="N2482" i="2"/>
  <c r="Q2481" i="2"/>
  <c r="P2481" i="2"/>
  <c r="O2481" i="2"/>
  <c r="N2481" i="2"/>
  <c r="Q2480" i="2"/>
  <c r="P2480" i="2"/>
  <c r="O2480" i="2"/>
  <c r="N2480" i="2"/>
  <c r="Q2479" i="2"/>
  <c r="P2479" i="2"/>
  <c r="O2479" i="2"/>
  <c r="N2479" i="2"/>
  <c r="Q2478" i="2"/>
  <c r="P2478" i="2"/>
  <c r="O2478" i="2"/>
  <c r="N2478" i="2"/>
  <c r="Q2477" i="2"/>
  <c r="P2477" i="2"/>
  <c r="O2477" i="2"/>
  <c r="N2477" i="2"/>
  <c r="Q2476" i="2"/>
  <c r="P2476" i="2"/>
  <c r="O2476" i="2"/>
  <c r="N2476" i="2"/>
  <c r="Q2475" i="2"/>
  <c r="P2475" i="2"/>
  <c r="O2475" i="2"/>
  <c r="N2475" i="2"/>
  <c r="Q2474" i="2"/>
  <c r="P2474" i="2"/>
  <c r="O2474" i="2"/>
  <c r="N2474" i="2"/>
  <c r="Q2473" i="2"/>
  <c r="P2473" i="2"/>
  <c r="O2473" i="2"/>
  <c r="N2473" i="2"/>
  <c r="Q2472" i="2"/>
  <c r="P2472" i="2"/>
  <c r="O2472" i="2"/>
  <c r="N2472" i="2"/>
  <c r="Q2471" i="2"/>
  <c r="P2471" i="2"/>
  <c r="O2471" i="2"/>
  <c r="N2471" i="2"/>
  <c r="Q2470" i="2"/>
  <c r="P2470" i="2"/>
  <c r="O2470" i="2"/>
  <c r="N2470" i="2"/>
  <c r="Q2469" i="2"/>
  <c r="P2469" i="2"/>
  <c r="O2469" i="2"/>
  <c r="N2469" i="2"/>
  <c r="Q2468" i="2"/>
  <c r="P2468" i="2"/>
  <c r="O2468" i="2"/>
  <c r="N2468" i="2"/>
  <c r="Q2467" i="2"/>
  <c r="P2467" i="2"/>
  <c r="O2467" i="2"/>
  <c r="N2467" i="2"/>
  <c r="Q2466" i="2"/>
  <c r="P2466" i="2"/>
  <c r="O2466" i="2"/>
  <c r="N2466" i="2"/>
  <c r="Q2465" i="2"/>
  <c r="P2465" i="2"/>
  <c r="O2465" i="2"/>
  <c r="N2465" i="2"/>
  <c r="Q2464" i="2"/>
  <c r="P2464" i="2"/>
  <c r="O2464" i="2"/>
  <c r="N2464" i="2"/>
  <c r="Q2463" i="2"/>
  <c r="P2463" i="2"/>
  <c r="O2463" i="2"/>
  <c r="N2463" i="2"/>
  <c r="Q2462" i="2"/>
  <c r="P2462" i="2"/>
  <c r="O2462" i="2"/>
  <c r="N2462" i="2"/>
  <c r="Q2461" i="2"/>
  <c r="P2461" i="2"/>
  <c r="O2461" i="2"/>
  <c r="N2461" i="2"/>
  <c r="Q2460" i="2"/>
  <c r="P2460" i="2"/>
  <c r="O2460" i="2"/>
  <c r="N2460" i="2"/>
  <c r="Q2459" i="2"/>
  <c r="P2459" i="2"/>
  <c r="O2459" i="2"/>
  <c r="N2459" i="2"/>
  <c r="Q2458" i="2"/>
  <c r="P2458" i="2"/>
  <c r="O2458" i="2"/>
  <c r="N2458" i="2"/>
  <c r="Q2457" i="2"/>
  <c r="P2457" i="2"/>
  <c r="O2457" i="2"/>
  <c r="N2457" i="2"/>
  <c r="Q2456" i="2"/>
  <c r="P2456" i="2"/>
  <c r="O2456" i="2"/>
  <c r="N2456" i="2"/>
  <c r="Q2455" i="2"/>
  <c r="P2455" i="2"/>
  <c r="O2455" i="2"/>
  <c r="N2455" i="2"/>
  <c r="Q2454" i="2"/>
  <c r="P2454" i="2"/>
  <c r="O2454" i="2"/>
  <c r="N2454" i="2"/>
  <c r="Q2453" i="2"/>
  <c r="P2453" i="2"/>
  <c r="O2453" i="2"/>
  <c r="N2453" i="2"/>
  <c r="Q2452" i="2"/>
  <c r="P2452" i="2"/>
  <c r="O2452" i="2"/>
  <c r="N2452" i="2"/>
  <c r="Q2451" i="2"/>
  <c r="P2451" i="2"/>
  <c r="O2451" i="2"/>
  <c r="N2451" i="2"/>
  <c r="Q2450" i="2"/>
  <c r="P2450" i="2"/>
  <c r="O2450" i="2"/>
  <c r="N2450" i="2"/>
  <c r="Q2449" i="2"/>
  <c r="P2449" i="2"/>
  <c r="O2449" i="2"/>
  <c r="N2449" i="2"/>
  <c r="Q2448" i="2"/>
  <c r="P2448" i="2"/>
  <c r="O2448" i="2"/>
  <c r="N2448" i="2"/>
  <c r="Q2447" i="2"/>
  <c r="P2447" i="2"/>
  <c r="O2447" i="2"/>
  <c r="N2447" i="2"/>
  <c r="Q2446" i="2"/>
  <c r="P2446" i="2"/>
  <c r="O2446" i="2"/>
  <c r="N2446" i="2"/>
  <c r="Q2445" i="2"/>
  <c r="P2445" i="2"/>
  <c r="O2445" i="2"/>
  <c r="N2445" i="2"/>
  <c r="Q2444" i="2"/>
  <c r="P2444" i="2"/>
  <c r="O2444" i="2"/>
  <c r="N2444" i="2"/>
  <c r="Q2443" i="2"/>
  <c r="P2443" i="2"/>
  <c r="O2443" i="2"/>
  <c r="N2443" i="2"/>
  <c r="Q2442" i="2"/>
  <c r="P2442" i="2"/>
  <c r="O2442" i="2"/>
  <c r="N2442" i="2"/>
  <c r="Q2441" i="2"/>
  <c r="P2441" i="2"/>
  <c r="O2441" i="2"/>
  <c r="N2441" i="2"/>
  <c r="Q2440" i="2"/>
  <c r="P2440" i="2"/>
  <c r="O2440" i="2"/>
  <c r="N2440" i="2"/>
  <c r="Q2439" i="2"/>
  <c r="P2439" i="2"/>
  <c r="O2439" i="2"/>
  <c r="N2439" i="2"/>
  <c r="Q2438" i="2"/>
  <c r="P2438" i="2"/>
  <c r="O2438" i="2"/>
  <c r="N2438" i="2"/>
  <c r="Q2437" i="2"/>
  <c r="P2437" i="2"/>
  <c r="O2437" i="2"/>
  <c r="N2437" i="2"/>
  <c r="Q2436" i="2"/>
  <c r="P2436" i="2"/>
  <c r="O2436" i="2"/>
  <c r="N2436" i="2"/>
  <c r="Q2435" i="2"/>
  <c r="P2435" i="2"/>
  <c r="O2435" i="2"/>
  <c r="N2435" i="2"/>
  <c r="Q2434" i="2"/>
  <c r="P2434" i="2"/>
  <c r="O2434" i="2"/>
  <c r="N2434" i="2"/>
  <c r="Q2433" i="2"/>
  <c r="P2433" i="2"/>
  <c r="O2433" i="2"/>
  <c r="N2433" i="2"/>
  <c r="Q2432" i="2"/>
  <c r="P2432" i="2"/>
  <c r="O2432" i="2"/>
  <c r="N2432" i="2"/>
  <c r="Q2431" i="2"/>
  <c r="P2431" i="2"/>
  <c r="O2431" i="2"/>
  <c r="N2431" i="2"/>
  <c r="Q2430" i="2"/>
  <c r="P2430" i="2"/>
  <c r="O2430" i="2"/>
  <c r="N2430" i="2"/>
  <c r="Q2429" i="2"/>
  <c r="P2429" i="2"/>
  <c r="O2429" i="2"/>
  <c r="N2429" i="2"/>
  <c r="Q2428" i="2"/>
  <c r="P2428" i="2"/>
  <c r="O2428" i="2"/>
  <c r="N2428" i="2"/>
  <c r="Q2427" i="2"/>
  <c r="P2427" i="2"/>
  <c r="O2427" i="2"/>
  <c r="N2427" i="2"/>
  <c r="Q2426" i="2"/>
  <c r="P2426" i="2"/>
  <c r="O2426" i="2"/>
  <c r="N2426" i="2"/>
  <c r="Q2425" i="2"/>
  <c r="P2425" i="2"/>
  <c r="O2425" i="2"/>
  <c r="N2425" i="2"/>
  <c r="Q2424" i="2"/>
  <c r="P2424" i="2"/>
  <c r="O2424" i="2"/>
  <c r="N2424" i="2"/>
  <c r="Q2423" i="2"/>
  <c r="P2423" i="2"/>
  <c r="O2423" i="2"/>
  <c r="N2423" i="2"/>
  <c r="Q2422" i="2"/>
  <c r="P2422" i="2"/>
  <c r="O2422" i="2"/>
  <c r="N2422" i="2"/>
  <c r="Q2421" i="2"/>
  <c r="P2421" i="2"/>
  <c r="O2421" i="2"/>
  <c r="N2421" i="2"/>
  <c r="Q2420" i="2"/>
  <c r="P2420" i="2"/>
  <c r="O2420" i="2"/>
  <c r="N2420" i="2"/>
  <c r="Q2419" i="2"/>
  <c r="P2419" i="2"/>
  <c r="O2419" i="2"/>
  <c r="N2419" i="2"/>
  <c r="Q2418" i="2"/>
  <c r="P2418" i="2"/>
  <c r="O2418" i="2"/>
  <c r="N2418" i="2"/>
  <c r="Q2417" i="2"/>
  <c r="P2417" i="2"/>
  <c r="O2417" i="2"/>
  <c r="N2417" i="2"/>
  <c r="Q2416" i="2"/>
  <c r="P2416" i="2"/>
  <c r="O2416" i="2"/>
  <c r="N2416" i="2"/>
  <c r="Q2415" i="2"/>
  <c r="P2415" i="2"/>
  <c r="O2415" i="2"/>
  <c r="N2415" i="2"/>
  <c r="Q2414" i="2"/>
  <c r="P2414" i="2"/>
  <c r="O2414" i="2"/>
  <c r="N2414" i="2"/>
  <c r="Q2413" i="2"/>
  <c r="P2413" i="2"/>
  <c r="O2413" i="2"/>
  <c r="N2413" i="2"/>
  <c r="Q2412" i="2"/>
  <c r="P2412" i="2"/>
  <c r="O2412" i="2"/>
  <c r="N2412" i="2"/>
  <c r="Q2411" i="2"/>
  <c r="P2411" i="2"/>
  <c r="O2411" i="2"/>
  <c r="N2411" i="2"/>
  <c r="Q2410" i="2"/>
  <c r="P2410" i="2"/>
  <c r="O2410" i="2"/>
  <c r="N2410" i="2"/>
  <c r="Q2409" i="2"/>
  <c r="P2409" i="2"/>
  <c r="O2409" i="2"/>
  <c r="N2409" i="2"/>
  <c r="Q2408" i="2"/>
  <c r="P2408" i="2"/>
  <c r="O2408" i="2"/>
  <c r="N2408" i="2"/>
  <c r="Q2407" i="2"/>
  <c r="P2407" i="2"/>
  <c r="O2407" i="2"/>
  <c r="N2407" i="2"/>
  <c r="Q2406" i="2"/>
  <c r="P2406" i="2"/>
  <c r="O2406" i="2"/>
  <c r="N2406" i="2"/>
  <c r="Q2405" i="2"/>
  <c r="P2405" i="2"/>
  <c r="O2405" i="2"/>
  <c r="N2405" i="2"/>
  <c r="Q2404" i="2"/>
  <c r="P2404" i="2"/>
  <c r="O2404" i="2"/>
  <c r="N2404" i="2"/>
  <c r="Q2403" i="2"/>
  <c r="P2403" i="2"/>
  <c r="O2403" i="2"/>
  <c r="N2403" i="2"/>
  <c r="Q2402" i="2"/>
  <c r="P2402" i="2"/>
  <c r="O2402" i="2"/>
  <c r="N2402" i="2"/>
  <c r="Q2401" i="2"/>
  <c r="P2401" i="2"/>
  <c r="O2401" i="2"/>
  <c r="N2401" i="2"/>
  <c r="Q2400" i="2"/>
  <c r="P2400" i="2"/>
  <c r="O2400" i="2"/>
  <c r="N2400" i="2"/>
  <c r="Q2399" i="2"/>
  <c r="P2399" i="2"/>
  <c r="O2399" i="2"/>
  <c r="N2399" i="2"/>
  <c r="Q2398" i="2"/>
  <c r="P2398" i="2"/>
  <c r="O2398" i="2"/>
  <c r="N2398" i="2"/>
  <c r="Q2397" i="2"/>
  <c r="P2397" i="2"/>
  <c r="O2397" i="2"/>
  <c r="N2397" i="2"/>
  <c r="Q2396" i="2"/>
  <c r="P2396" i="2"/>
  <c r="O2396" i="2"/>
  <c r="N2396" i="2"/>
  <c r="Q2395" i="2"/>
  <c r="P2395" i="2"/>
  <c r="O2395" i="2"/>
  <c r="N2395" i="2"/>
  <c r="Q2394" i="2"/>
  <c r="P2394" i="2"/>
  <c r="O2394" i="2"/>
  <c r="N2394" i="2"/>
  <c r="Q2393" i="2"/>
  <c r="P2393" i="2"/>
  <c r="O2393" i="2"/>
  <c r="N2393" i="2"/>
  <c r="Q2392" i="2"/>
  <c r="P2392" i="2"/>
  <c r="O2392" i="2"/>
  <c r="N2392" i="2"/>
  <c r="Q2391" i="2"/>
  <c r="P2391" i="2"/>
  <c r="O2391" i="2"/>
  <c r="N2391" i="2"/>
  <c r="Q2390" i="2"/>
  <c r="P2390" i="2"/>
  <c r="O2390" i="2"/>
  <c r="N2390" i="2"/>
  <c r="Q2389" i="2"/>
  <c r="P2389" i="2"/>
  <c r="O2389" i="2"/>
  <c r="N2389" i="2"/>
  <c r="Q2388" i="2"/>
  <c r="P2388" i="2"/>
  <c r="O2388" i="2"/>
  <c r="N2388" i="2"/>
  <c r="Q2387" i="2"/>
  <c r="P2387" i="2"/>
  <c r="O2387" i="2"/>
  <c r="N2387" i="2"/>
  <c r="Q2386" i="2"/>
  <c r="P2386" i="2"/>
  <c r="O2386" i="2"/>
  <c r="N2386" i="2"/>
  <c r="Q2385" i="2"/>
  <c r="P2385" i="2"/>
  <c r="O2385" i="2"/>
  <c r="N2385" i="2"/>
  <c r="Q2384" i="2"/>
  <c r="P2384" i="2"/>
  <c r="O2384" i="2"/>
  <c r="N2384" i="2"/>
  <c r="Q2383" i="2"/>
  <c r="P2383" i="2"/>
  <c r="O2383" i="2"/>
  <c r="N2383" i="2"/>
  <c r="Q2382" i="2"/>
  <c r="P2382" i="2"/>
  <c r="O2382" i="2"/>
  <c r="N2382" i="2"/>
  <c r="Q2381" i="2"/>
  <c r="P2381" i="2"/>
  <c r="O2381" i="2"/>
  <c r="N2381" i="2"/>
  <c r="Q2380" i="2"/>
  <c r="P2380" i="2"/>
  <c r="O2380" i="2"/>
  <c r="N2380" i="2"/>
  <c r="Q2379" i="2"/>
  <c r="P2379" i="2"/>
  <c r="O2379" i="2"/>
  <c r="N2379" i="2"/>
  <c r="Q2378" i="2"/>
  <c r="P2378" i="2"/>
  <c r="O2378" i="2"/>
  <c r="N2378" i="2"/>
  <c r="Q2377" i="2"/>
  <c r="P2377" i="2"/>
  <c r="O2377" i="2"/>
  <c r="N2377" i="2"/>
  <c r="Q2376" i="2"/>
  <c r="P2376" i="2"/>
  <c r="O2376" i="2"/>
  <c r="N2376" i="2"/>
  <c r="Q2375" i="2"/>
  <c r="P2375" i="2"/>
  <c r="O2375" i="2"/>
  <c r="N2375" i="2"/>
  <c r="Q2374" i="2"/>
  <c r="P2374" i="2"/>
  <c r="O2374" i="2"/>
  <c r="N2374" i="2"/>
  <c r="Q2373" i="2"/>
  <c r="P2373" i="2"/>
  <c r="O2373" i="2"/>
  <c r="N2373" i="2"/>
  <c r="Q2372" i="2"/>
  <c r="P2372" i="2"/>
  <c r="O2372" i="2"/>
  <c r="N2372" i="2"/>
  <c r="Q2371" i="2"/>
  <c r="P2371" i="2"/>
  <c r="O2371" i="2"/>
  <c r="N2371" i="2"/>
  <c r="Q2370" i="2"/>
  <c r="P2370" i="2"/>
  <c r="O2370" i="2"/>
  <c r="N2370" i="2"/>
  <c r="Q2369" i="2"/>
  <c r="P2369" i="2"/>
  <c r="O2369" i="2"/>
  <c r="N2369" i="2"/>
  <c r="Q2368" i="2"/>
  <c r="P2368" i="2"/>
  <c r="O2368" i="2"/>
  <c r="N2368" i="2"/>
  <c r="Q2367" i="2"/>
  <c r="P2367" i="2"/>
  <c r="O2367" i="2"/>
  <c r="N2367" i="2"/>
  <c r="Q2366" i="2"/>
  <c r="P2366" i="2"/>
  <c r="O2366" i="2"/>
  <c r="N2366" i="2"/>
  <c r="Q2365" i="2"/>
  <c r="P2365" i="2"/>
  <c r="O2365" i="2"/>
  <c r="N2365" i="2"/>
  <c r="Q2364" i="2"/>
  <c r="P2364" i="2"/>
  <c r="O2364" i="2"/>
  <c r="N2364" i="2"/>
  <c r="Q2363" i="2"/>
  <c r="P2363" i="2"/>
  <c r="O2363" i="2"/>
  <c r="N2363" i="2"/>
  <c r="Q2362" i="2"/>
  <c r="P2362" i="2"/>
  <c r="O2362" i="2"/>
  <c r="N2362" i="2"/>
  <c r="Q2361" i="2"/>
  <c r="P2361" i="2"/>
  <c r="O2361" i="2"/>
  <c r="N2361" i="2"/>
  <c r="Q2360" i="2"/>
  <c r="P2360" i="2"/>
  <c r="O2360" i="2"/>
  <c r="N2360" i="2"/>
  <c r="Q2359" i="2"/>
  <c r="P2359" i="2"/>
  <c r="O2359" i="2"/>
  <c r="N2359" i="2"/>
  <c r="Q2358" i="2"/>
  <c r="P2358" i="2"/>
  <c r="O2358" i="2"/>
  <c r="N2358" i="2"/>
  <c r="Q2357" i="2"/>
  <c r="P2357" i="2"/>
  <c r="O2357" i="2"/>
  <c r="N2357" i="2"/>
  <c r="Q2356" i="2"/>
  <c r="P2356" i="2"/>
  <c r="O2356" i="2"/>
  <c r="N2356" i="2"/>
  <c r="Q2355" i="2"/>
  <c r="P2355" i="2"/>
  <c r="O2355" i="2"/>
  <c r="N2355" i="2"/>
  <c r="Q2354" i="2"/>
  <c r="P2354" i="2"/>
  <c r="O2354" i="2"/>
  <c r="N2354" i="2"/>
  <c r="Q2353" i="2"/>
  <c r="P2353" i="2"/>
  <c r="O2353" i="2"/>
  <c r="N2353" i="2"/>
  <c r="Q2352" i="2"/>
  <c r="P2352" i="2"/>
  <c r="O2352" i="2"/>
  <c r="N2352" i="2"/>
  <c r="Q2351" i="2"/>
  <c r="P2351" i="2"/>
  <c r="O2351" i="2"/>
  <c r="N2351" i="2"/>
  <c r="Q2350" i="2"/>
  <c r="P2350" i="2"/>
  <c r="O2350" i="2"/>
  <c r="N2350" i="2"/>
  <c r="Q2349" i="2"/>
  <c r="P2349" i="2"/>
  <c r="O2349" i="2"/>
  <c r="N2349" i="2"/>
  <c r="Q2348" i="2"/>
  <c r="P2348" i="2"/>
  <c r="O2348" i="2"/>
  <c r="N2348" i="2"/>
  <c r="Q2347" i="2"/>
  <c r="P2347" i="2"/>
  <c r="O2347" i="2"/>
  <c r="N2347" i="2"/>
  <c r="Q2346" i="2"/>
  <c r="P2346" i="2"/>
  <c r="O2346" i="2"/>
  <c r="N2346" i="2"/>
  <c r="Q2345" i="2"/>
  <c r="P2345" i="2"/>
  <c r="O2345" i="2"/>
  <c r="N2345" i="2"/>
  <c r="Q2344" i="2"/>
  <c r="P2344" i="2"/>
  <c r="O2344" i="2"/>
  <c r="N2344" i="2"/>
  <c r="Q2343" i="2"/>
  <c r="P2343" i="2"/>
  <c r="O2343" i="2"/>
  <c r="N2343" i="2"/>
  <c r="Q2342" i="2"/>
  <c r="P2342" i="2"/>
  <c r="O2342" i="2"/>
  <c r="N2342" i="2"/>
  <c r="Q2341" i="2"/>
  <c r="P2341" i="2"/>
  <c r="O2341" i="2"/>
  <c r="N2341" i="2"/>
  <c r="Q2340" i="2"/>
  <c r="P2340" i="2"/>
  <c r="O2340" i="2"/>
  <c r="N2340" i="2"/>
  <c r="Q2339" i="2"/>
  <c r="P2339" i="2"/>
  <c r="O2339" i="2"/>
  <c r="N2339" i="2"/>
  <c r="Q2338" i="2"/>
  <c r="P2338" i="2"/>
  <c r="O2338" i="2"/>
  <c r="N2338" i="2"/>
  <c r="Q2337" i="2"/>
  <c r="P2337" i="2"/>
  <c r="O2337" i="2"/>
  <c r="N2337" i="2"/>
  <c r="Q2336" i="2"/>
  <c r="P2336" i="2"/>
  <c r="O2336" i="2"/>
  <c r="N2336" i="2"/>
  <c r="Q2335" i="2"/>
  <c r="P2335" i="2"/>
  <c r="O2335" i="2"/>
  <c r="N2335" i="2"/>
  <c r="Q2334" i="2"/>
  <c r="P2334" i="2"/>
  <c r="O2334" i="2"/>
  <c r="N2334" i="2"/>
  <c r="Q2333" i="2"/>
  <c r="P2333" i="2"/>
  <c r="O2333" i="2"/>
  <c r="N2333" i="2"/>
  <c r="Q2332" i="2"/>
  <c r="P2332" i="2"/>
  <c r="O2332" i="2"/>
  <c r="N2332" i="2"/>
  <c r="Q2331" i="2"/>
  <c r="P2331" i="2"/>
  <c r="O2331" i="2"/>
  <c r="N2331" i="2"/>
  <c r="Q2330" i="2"/>
  <c r="P2330" i="2"/>
  <c r="O2330" i="2"/>
  <c r="N2330" i="2"/>
  <c r="Q2329" i="2"/>
  <c r="P2329" i="2"/>
  <c r="O2329" i="2"/>
  <c r="N2329" i="2"/>
  <c r="Q2328" i="2"/>
  <c r="P2328" i="2"/>
  <c r="O2328" i="2"/>
  <c r="N2328" i="2"/>
  <c r="Q2327" i="2"/>
  <c r="P2327" i="2"/>
  <c r="O2327" i="2"/>
  <c r="N2327" i="2"/>
  <c r="Q2326" i="2"/>
  <c r="P2326" i="2"/>
  <c r="O2326" i="2"/>
  <c r="N2326" i="2"/>
  <c r="Q2325" i="2"/>
  <c r="P2325" i="2"/>
  <c r="O2325" i="2"/>
  <c r="N2325" i="2"/>
  <c r="Q2324" i="2"/>
  <c r="P2324" i="2"/>
  <c r="O2324" i="2"/>
  <c r="N2324" i="2"/>
  <c r="Q2323" i="2"/>
  <c r="P2323" i="2"/>
  <c r="O2323" i="2"/>
  <c r="N2323" i="2"/>
  <c r="Q2322" i="2"/>
  <c r="P2322" i="2"/>
  <c r="O2322" i="2"/>
  <c r="N2322" i="2"/>
  <c r="Q2321" i="2"/>
  <c r="P2321" i="2"/>
  <c r="O2321" i="2"/>
  <c r="N2321" i="2"/>
  <c r="Q2320" i="2"/>
  <c r="P2320" i="2"/>
  <c r="O2320" i="2"/>
  <c r="N2320" i="2"/>
  <c r="Q2319" i="2"/>
  <c r="P2319" i="2"/>
  <c r="O2319" i="2"/>
  <c r="N2319" i="2"/>
  <c r="Q2318" i="2"/>
  <c r="P2318" i="2"/>
  <c r="O2318" i="2"/>
  <c r="N2318" i="2"/>
  <c r="Q2317" i="2"/>
  <c r="P2317" i="2"/>
  <c r="O2317" i="2"/>
  <c r="N2317" i="2"/>
  <c r="Q2316" i="2"/>
  <c r="P2316" i="2"/>
  <c r="O2316" i="2"/>
  <c r="N2316" i="2"/>
  <c r="Q2315" i="2"/>
  <c r="P2315" i="2"/>
  <c r="O2315" i="2"/>
  <c r="N2315" i="2"/>
  <c r="Q2314" i="2"/>
  <c r="P2314" i="2"/>
  <c r="O2314" i="2"/>
  <c r="N2314" i="2"/>
  <c r="Q2313" i="2"/>
  <c r="P2313" i="2"/>
  <c r="O2313" i="2"/>
  <c r="N2313" i="2"/>
  <c r="Q2312" i="2"/>
  <c r="P2312" i="2"/>
  <c r="O2312" i="2"/>
  <c r="N2312" i="2"/>
  <c r="Q2311" i="2"/>
  <c r="P2311" i="2"/>
  <c r="O2311" i="2"/>
  <c r="N2311" i="2"/>
  <c r="Q2310" i="2"/>
  <c r="P2310" i="2"/>
  <c r="O2310" i="2"/>
  <c r="N2310" i="2"/>
  <c r="Q2309" i="2"/>
  <c r="P2309" i="2"/>
  <c r="O2309" i="2"/>
  <c r="N2309" i="2"/>
  <c r="Q2308" i="2"/>
  <c r="P2308" i="2"/>
  <c r="O2308" i="2"/>
  <c r="N2308" i="2"/>
  <c r="Q2307" i="2"/>
  <c r="P2307" i="2"/>
  <c r="O2307" i="2"/>
  <c r="N2307" i="2"/>
  <c r="Q2306" i="2"/>
  <c r="P2306" i="2"/>
  <c r="O2306" i="2"/>
  <c r="N2306" i="2"/>
  <c r="Q2305" i="2"/>
  <c r="P2305" i="2"/>
  <c r="O2305" i="2"/>
  <c r="N2305" i="2"/>
  <c r="Q2304" i="2"/>
  <c r="P2304" i="2"/>
  <c r="O2304" i="2"/>
  <c r="N2304" i="2"/>
  <c r="Q2303" i="2"/>
  <c r="P2303" i="2"/>
  <c r="O2303" i="2"/>
  <c r="N2303" i="2"/>
  <c r="Q2302" i="2"/>
  <c r="P2302" i="2"/>
  <c r="O2302" i="2"/>
  <c r="N2302" i="2"/>
  <c r="Q2301" i="2"/>
  <c r="P2301" i="2"/>
  <c r="O2301" i="2"/>
  <c r="N2301" i="2"/>
  <c r="Q2300" i="2"/>
  <c r="P2300" i="2"/>
  <c r="O2300" i="2"/>
  <c r="N2300" i="2"/>
  <c r="Q2299" i="2"/>
  <c r="P2299" i="2"/>
  <c r="O2299" i="2"/>
  <c r="N2299" i="2"/>
  <c r="Q2298" i="2"/>
  <c r="P2298" i="2"/>
  <c r="O2298" i="2"/>
  <c r="N2298" i="2"/>
  <c r="Q2297" i="2"/>
  <c r="P2297" i="2"/>
  <c r="O2297" i="2"/>
  <c r="N2297" i="2"/>
  <c r="Q2296" i="2"/>
  <c r="P2296" i="2"/>
  <c r="O2296" i="2"/>
  <c r="N2296" i="2"/>
  <c r="Q2295" i="2"/>
  <c r="P2295" i="2"/>
  <c r="O2295" i="2"/>
  <c r="N2295" i="2"/>
  <c r="Q2294" i="2"/>
  <c r="P2294" i="2"/>
  <c r="O2294" i="2"/>
  <c r="N2294" i="2"/>
  <c r="Q2293" i="2"/>
  <c r="P2293" i="2"/>
  <c r="O2293" i="2"/>
  <c r="N2293" i="2"/>
  <c r="Q2292" i="2"/>
  <c r="P2292" i="2"/>
  <c r="O2292" i="2"/>
  <c r="N2292" i="2"/>
  <c r="Q2291" i="2"/>
  <c r="P2291" i="2"/>
  <c r="O2291" i="2"/>
  <c r="N2291" i="2"/>
  <c r="Q2290" i="2"/>
  <c r="P2290" i="2"/>
  <c r="O2290" i="2"/>
  <c r="N2290" i="2"/>
  <c r="Q2289" i="2"/>
  <c r="P2289" i="2"/>
  <c r="O2289" i="2"/>
  <c r="N2289" i="2"/>
  <c r="Q2288" i="2"/>
  <c r="P2288" i="2"/>
  <c r="O2288" i="2"/>
  <c r="N2288" i="2"/>
  <c r="Q2287" i="2"/>
  <c r="P2287" i="2"/>
  <c r="O2287" i="2"/>
  <c r="N2287" i="2"/>
  <c r="Q2286" i="2"/>
  <c r="P2286" i="2"/>
  <c r="O2286" i="2"/>
  <c r="N2286" i="2"/>
  <c r="Q2285" i="2"/>
  <c r="P2285" i="2"/>
  <c r="O2285" i="2"/>
  <c r="N2285" i="2"/>
  <c r="Q2284" i="2"/>
  <c r="P2284" i="2"/>
  <c r="O2284" i="2"/>
  <c r="N2284" i="2"/>
  <c r="Q2283" i="2"/>
  <c r="P2283" i="2"/>
  <c r="O2283" i="2"/>
  <c r="N2283" i="2"/>
  <c r="Q2282" i="2"/>
  <c r="P2282" i="2"/>
  <c r="O2282" i="2"/>
  <c r="N2282" i="2"/>
  <c r="Q2281" i="2"/>
  <c r="P2281" i="2"/>
  <c r="O2281" i="2"/>
  <c r="N2281" i="2"/>
  <c r="Q2280" i="2"/>
  <c r="P2280" i="2"/>
  <c r="O2280" i="2"/>
  <c r="N2280" i="2"/>
  <c r="Q2279" i="2"/>
  <c r="P2279" i="2"/>
  <c r="O2279" i="2"/>
  <c r="N2279" i="2"/>
  <c r="Q2278" i="2"/>
  <c r="P2278" i="2"/>
  <c r="O2278" i="2"/>
  <c r="N2278" i="2"/>
  <c r="Q2277" i="2"/>
  <c r="P2277" i="2"/>
  <c r="O2277" i="2"/>
  <c r="N2277" i="2"/>
  <c r="Q2276" i="2"/>
  <c r="P2276" i="2"/>
  <c r="O2276" i="2"/>
  <c r="N2276" i="2"/>
  <c r="Q2275" i="2"/>
  <c r="P2275" i="2"/>
  <c r="O2275" i="2"/>
  <c r="N2275" i="2"/>
  <c r="Q2274" i="2"/>
  <c r="P2274" i="2"/>
  <c r="O2274" i="2"/>
  <c r="N2274" i="2"/>
  <c r="Q2273" i="2"/>
  <c r="P2273" i="2"/>
  <c r="O2273" i="2"/>
  <c r="N2273" i="2"/>
  <c r="Q2272" i="2"/>
  <c r="P2272" i="2"/>
  <c r="O2272" i="2"/>
  <c r="N2272" i="2"/>
  <c r="Q2271" i="2"/>
  <c r="P2271" i="2"/>
  <c r="O2271" i="2"/>
  <c r="N2271" i="2"/>
  <c r="Q2270" i="2"/>
  <c r="P2270" i="2"/>
  <c r="O2270" i="2"/>
  <c r="N2270" i="2"/>
  <c r="Q2269" i="2"/>
  <c r="P2269" i="2"/>
  <c r="O2269" i="2"/>
  <c r="N2269" i="2"/>
  <c r="Q2268" i="2"/>
  <c r="P2268" i="2"/>
  <c r="O2268" i="2"/>
  <c r="N2268" i="2"/>
  <c r="Q2267" i="2"/>
  <c r="P2267" i="2"/>
  <c r="O2267" i="2"/>
  <c r="N2267" i="2"/>
  <c r="Q2266" i="2"/>
  <c r="P2266" i="2"/>
  <c r="O2266" i="2"/>
  <c r="N2266" i="2"/>
  <c r="Q2265" i="2"/>
  <c r="P2265" i="2"/>
  <c r="O2265" i="2"/>
  <c r="N2265" i="2"/>
  <c r="Q2264" i="2"/>
  <c r="P2264" i="2"/>
  <c r="O2264" i="2"/>
  <c r="N2264" i="2"/>
  <c r="Q2263" i="2"/>
  <c r="P2263" i="2"/>
  <c r="O2263" i="2"/>
  <c r="N2263" i="2"/>
  <c r="Q2262" i="2"/>
  <c r="P2262" i="2"/>
  <c r="O2262" i="2"/>
  <c r="N2262" i="2"/>
  <c r="Q2261" i="2"/>
  <c r="P2261" i="2"/>
  <c r="O2261" i="2"/>
  <c r="N2261" i="2"/>
  <c r="Q2260" i="2"/>
  <c r="P2260" i="2"/>
  <c r="O2260" i="2"/>
  <c r="N2260" i="2"/>
  <c r="Q2259" i="2"/>
  <c r="P2259" i="2"/>
  <c r="O2259" i="2"/>
  <c r="N2259" i="2"/>
  <c r="Q2258" i="2"/>
  <c r="P2258" i="2"/>
  <c r="O2258" i="2"/>
  <c r="N2258" i="2"/>
  <c r="Q2257" i="2"/>
  <c r="P2257" i="2"/>
  <c r="O2257" i="2"/>
  <c r="N2257" i="2"/>
  <c r="Q2256" i="2"/>
  <c r="P2256" i="2"/>
  <c r="O2256" i="2"/>
  <c r="N2256" i="2"/>
  <c r="Q2255" i="2"/>
  <c r="P2255" i="2"/>
  <c r="O2255" i="2"/>
  <c r="N2255" i="2"/>
  <c r="Q2254" i="2"/>
  <c r="P2254" i="2"/>
  <c r="O2254" i="2"/>
  <c r="N2254" i="2"/>
  <c r="Q2253" i="2"/>
  <c r="P2253" i="2"/>
  <c r="O2253" i="2"/>
  <c r="N2253" i="2"/>
  <c r="Q2252" i="2"/>
  <c r="P2252" i="2"/>
  <c r="O2252" i="2"/>
  <c r="N2252" i="2"/>
  <c r="Q2251" i="2"/>
  <c r="P2251" i="2"/>
  <c r="O2251" i="2"/>
  <c r="N2251" i="2"/>
  <c r="Q2250" i="2"/>
  <c r="P2250" i="2"/>
  <c r="O2250" i="2"/>
  <c r="N2250" i="2"/>
  <c r="Q2249" i="2"/>
  <c r="P2249" i="2"/>
  <c r="O2249" i="2"/>
  <c r="N2249" i="2"/>
  <c r="Q2248" i="2"/>
  <c r="P2248" i="2"/>
  <c r="O2248" i="2"/>
  <c r="N2248" i="2"/>
  <c r="Q2247" i="2"/>
  <c r="P2247" i="2"/>
  <c r="O2247" i="2"/>
  <c r="N2247" i="2"/>
  <c r="Q2246" i="2"/>
  <c r="P2246" i="2"/>
  <c r="O2246" i="2"/>
  <c r="N2246" i="2"/>
  <c r="Q2245" i="2"/>
  <c r="P2245" i="2"/>
  <c r="O2245" i="2"/>
  <c r="N2245" i="2"/>
  <c r="Q2244" i="2"/>
  <c r="P2244" i="2"/>
  <c r="O2244" i="2"/>
  <c r="N2244" i="2"/>
  <c r="Q2243" i="2"/>
  <c r="P2243" i="2"/>
  <c r="O2243" i="2"/>
  <c r="N2243" i="2"/>
  <c r="Q2242" i="2"/>
  <c r="P2242" i="2"/>
  <c r="O2242" i="2"/>
  <c r="N2242" i="2"/>
  <c r="Q2241" i="2"/>
  <c r="P2241" i="2"/>
  <c r="O2241" i="2"/>
  <c r="N2241" i="2"/>
  <c r="Q2240" i="2"/>
  <c r="P2240" i="2"/>
  <c r="O2240" i="2"/>
  <c r="N2240" i="2"/>
  <c r="Q2239" i="2"/>
  <c r="P2239" i="2"/>
  <c r="O2239" i="2"/>
  <c r="N2239" i="2"/>
  <c r="Q2238" i="2"/>
  <c r="P2238" i="2"/>
  <c r="O2238" i="2"/>
  <c r="N2238" i="2"/>
  <c r="Q2237" i="2"/>
  <c r="P2237" i="2"/>
  <c r="O2237" i="2"/>
  <c r="N2237" i="2"/>
  <c r="Q2236" i="2"/>
  <c r="P2236" i="2"/>
  <c r="O2236" i="2"/>
  <c r="N2236" i="2"/>
  <c r="Q2235" i="2"/>
  <c r="P2235" i="2"/>
  <c r="O2235" i="2"/>
  <c r="N2235" i="2"/>
  <c r="Q2234" i="2"/>
  <c r="P2234" i="2"/>
  <c r="O2234" i="2"/>
  <c r="N2234" i="2"/>
  <c r="Q2233" i="2"/>
  <c r="P2233" i="2"/>
  <c r="O2233" i="2"/>
  <c r="N2233" i="2"/>
  <c r="Q2232" i="2"/>
  <c r="P2232" i="2"/>
  <c r="O2232" i="2"/>
  <c r="N2232" i="2"/>
  <c r="Q2231" i="2"/>
  <c r="P2231" i="2"/>
  <c r="O2231" i="2"/>
  <c r="N2231" i="2"/>
  <c r="Q2230" i="2"/>
  <c r="P2230" i="2"/>
  <c r="O2230" i="2"/>
  <c r="N2230" i="2"/>
  <c r="Q2229" i="2"/>
  <c r="P2229" i="2"/>
  <c r="O2229" i="2"/>
  <c r="N2229" i="2"/>
  <c r="Q2228" i="2"/>
  <c r="P2228" i="2"/>
  <c r="O2228" i="2"/>
  <c r="N2228" i="2"/>
  <c r="Q2227" i="2"/>
  <c r="P2227" i="2"/>
  <c r="O2227" i="2"/>
  <c r="N2227" i="2"/>
  <c r="Q2226" i="2"/>
  <c r="P2226" i="2"/>
  <c r="O2226" i="2"/>
  <c r="N2226" i="2"/>
  <c r="Q2225" i="2"/>
  <c r="P2225" i="2"/>
  <c r="O2225" i="2"/>
  <c r="N2225" i="2"/>
  <c r="Q2224" i="2"/>
  <c r="P2224" i="2"/>
  <c r="O2224" i="2"/>
  <c r="N2224" i="2"/>
  <c r="Q2223" i="2"/>
  <c r="P2223" i="2"/>
  <c r="O2223" i="2"/>
  <c r="N2223" i="2"/>
  <c r="Q2222" i="2"/>
  <c r="P2222" i="2"/>
  <c r="O2222" i="2"/>
  <c r="N2222" i="2"/>
  <c r="Q2221" i="2"/>
  <c r="P2221" i="2"/>
  <c r="O2221" i="2"/>
  <c r="N2221" i="2"/>
  <c r="Q2220" i="2"/>
  <c r="P2220" i="2"/>
  <c r="O2220" i="2"/>
  <c r="N2220" i="2"/>
  <c r="Q2219" i="2"/>
  <c r="P2219" i="2"/>
  <c r="O2219" i="2"/>
  <c r="N2219" i="2"/>
  <c r="Q2218" i="2"/>
  <c r="P2218" i="2"/>
  <c r="O2218" i="2"/>
  <c r="N2218" i="2"/>
  <c r="Q2217" i="2"/>
  <c r="P2217" i="2"/>
  <c r="O2217" i="2"/>
  <c r="N2217" i="2"/>
  <c r="Q2216" i="2"/>
  <c r="P2216" i="2"/>
  <c r="O2216" i="2"/>
  <c r="N2216" i="2"/>
  <c r="Q2215" i="2"/>
  <c r="P2215" i="2"/>
  <c r="O2215" i="2"/>
  <c r="N2215" i="2"/>
  <c r="Q2214" i="2"/>
  <c r="P2214" i="2"/>
  <c r="O2214" i="2"/>
  <c r="N2214" i="2"/>
  <c r="Q2213" i="2"/>
  <c r="P2213" i="2"/>
  <c r="O2213" i="2"/>
  <c r="N2213" i="2"/>
  <c r="Q2212" i="2"/>
  <c r="P2212" i="2"/>
  <c r="O2212" i="2"/>
  <c r="N2212" i="2"/>
  <c r="Q2211" i="2"/>
  <c r="P2211" i="2"/>
  <c r="O2211" i="2"/>
  <c r="N2211" i="2"/>
  <c r="Q2210" i="2"/>
  <c r="P2210" i="2"/>
  <c r="O2210" i="2"/>
  <c r="N2210" i="2"/>
  <c r="Q2209" i="2"/>
  <c r="P2209" i="2"/>
  <c r="O2209" i="2"/>
  <c r="N2209" i="2"/>
  <c r="Q2208" i="2"/>
  <c r="P2208" i="2"/>
  <c r="O2208" i="2"/>
  <c r="N2208" i="2"/>
  <c r="Q2207" i="2"/>
  <c r="P2207" i="2"/>
  <c r="O2207" i="2"/>
  <c r="N2207" i="2"/>
  <c r="Q2206" i="2"/>
  <c r="P2206" i="2"/>
  <c r="O2206" i="2"/>
  <c r="N2206" i="2"/>
  <c r="Q2205" i="2"/>
  <c r="P2205" i="2"/>
  <c r="O2205" i="2"/>
  <c r="N2205" i="2"/>
  <c r="Q2204" i="2"/>
  <c r="P2204" i="2"/>
  <c r="O2204" i="2"/>
  <c r="N2204" i="2"/>
  <c r="Q2203" i="2"/>
  <c r="P2203" i="2"/>
  <c r="O2203" i="2"/>
  <c r="N2203" i="2"/>
  <c r="Q2202" i="2"/>
  <c r="P2202" i="2"/>
  <c r="O2202" i="2"/>
  <c r="N2202" i="2"/>
  <c r="Q2201" i="2"/>
  <c r="P2201" i="2"/>
  <c r="O2201" i="2"/>
  <c r="N2201" i="2"/>
  <c r="Q2200" i="2"/>
  <c r="P2200" i="2"/>
  <c r="O2200" i="2"/>
  <c r="N2200" i="2"/>
  <c r="Q2199" i="2"/>
  <c r="P2199" i="2"/>
  <c r="O2199" i="2"/>
  <c r="N2199" i="2"/>
  <c r="Q2198" i="2"/>
  <c r="P2198" i="2"/>
  <c r="O2198" i="2"/>
  <c r="N2198" i="2"/>
  <c r="Q2197" i="2"/>
  <c r="P2197" i="2"/>
  <c r="O2197" i="2"/>
  <c r="N2197" i="2"/>
  <c r="Q2196" i="2"/>
  <c r="P2196" i="2"/>
  <c r="O2196" i="2"/>
  <c r="N2196" i="2"/>
  <c r="Q2195" i="2"/>
  <c r="P2195" i="2"/>
  <c r="O2195" i="2"/>
  <c r="N2195" i="2"/>
  <c r="Q2194" i="2"/>
  <c r="P2194" i="2"/>
  <c r="O2194" i="2"/>
  <c r="N2194" i="2"/>
  <c r="Q2193" i="2"/>
  <c r="P2193" i="2"/>
  <c r="O2193" i="2"/>
  <c r="N2193" i="2"/>
  <c r="Q2192" i="2"/>
  <c r="P2192" i="2"/>
  <c r="O2192" i="2"/>
  <c r="N2192" i="2"/>
  <c r="Q2191" i="2"/>
  <c r="P2191" i="2"/>
  <c r="O2191" i="2"/>
  <c r="N2191" i="2"/>
  <c r="Q2190" i="2"/>
  <c r="P2190" i="2"/>
  <c r="O2190" i="2"/>
  <c r="N2190" i="2"/>
  <c r="Q2189" i="2"/>
  <c r="P2189" i="2"/>
  <c r="O2189" i="2"/>
  <c r="N2189" i="2"/>
  <c r="Q2188" i="2"/>
  <c r="P2188" i="2"/>
  <c r="O2188" i="2"/>
  <c r="N2188" i="2"/>
  <c r="Q2187" i="2"/>
  <c r="P2187" i="2"/>
  <c r="O2187" i="2"/>
  <c r="N2187" i="2"/>
  <c r="Q2186" i="2"/>
  <c r="P2186" i="2"/>
  <c r="O2186" i="2"/>
  <c r="N2186" i="2"/>
  <c r="Q2185" i="2"/>
  <c r="P2185" i="2"/>
  <c r="O2185" i="2"/>
  <c r="N2185" i="2"/>
  <c r="Q2184" i="2"/>
  <c r="P2184" i="2"/>
  <c r="O2184" i="2"/>
  <c r="N2184" i="2"/>
  <c r="Q2183" i="2"/>
  <c r="P2183" i="2"/>
  <c r="O2183" i="2"/>
  <c r="N2183" i="2"/>
  <c r="Q2182" i="2"/>
  <c r="P2182" i="2"/>
  <c r="O2182" i="2"/>
  <c r="N2182" i="2"/>
  <c r="Q2181" i="2"/>
  <c r="P2181" i="2"/>
  <c r="O2181" i="2"/>
  <c r="N2181" i="2"/>
  <c r="Q2180" i="2"/>
  <c r="P2180" i="2"/>
  <c r="O2180" i="2"/>
  <c r="N2180" i="2"/>
  <c r="Q2179" i="2"/>
  <c r="P2179" i="2"/>
  <c r="O2179" i="2"/>
  <c r="N2179" i="2"/>
  <c r="Q2178" i="2"/>
  <c r="P2178" i="2"/>
  <c r="O2178" i="2"/>
  <c r="N2178" i="2"/>
  <c r="Q2177" i="2"/>
  <c r="P2177" i="2"/>
  <c r="O2177" i="2"/>
  <c r="N2177" i="2"/>
  <c r="Q2176" i="2"/>
  <c r="P2176" i="2"/>
  <c r="O2176" i="2"/>
  <c r="N2176" i="2"/>
  <c r="Q2175" i="2"/>
  <c r="P2175" i="2"/>
  <c r="O2175" i="2"/>
  <c r="N2175" i="2"/>
  <c r="Q2174" i="2"/>
  <c r="P2174" i="2"/>
  <c r="O2174" i="2"/>
  <c r="N2174" i="2"/>
  <c r="Q2173" i="2"/>
  <c r="P2173" i="2"/>
  <c r="O2173" i="2"/>
  <c r="N2173" i="2"/>
  <c r="Q2172" i="2"/>
  <c r="P2172" i="2"/>
  <c r="O2172" i="2"/>
  <c r="N2172" i="2"/>
  <c r="Q2171" i="2"/>
  <c r="P2171" i="2"/>
  <c r="O2171" i="2"/>
  <c r="N2171" i="2"/>
  <c r="Q2170" i="2"/>
  <c r="P2170" i="2"/>
  <c r="O2170" i="2"/>
  <c r="N2170" i="2"/>
  <c r="Q2169" i="2"/>
  <c r="P2169" i="2"/>
  <c r="O2169" i="2"/>
  <c r="N2169" i="2"/>
  <c r="Q2168" i="2"/>
  <c r="P2168" i="2"/>
  <c r="O2168" i="2"/>
  <c r="N2168" i="2"/>
  <c r="Q2167" i="2"/>
  <c r="P2167" i="2"/>
  <c r="O2167" i="2"/>
  <c r="N2167" i="2"/>
  <c r="Q2166" i="2"/>
  <c r="P2166" i="2"/>
  <c r="O2166" i="2"/>
  <c r="N2166" i="2"/>
  <c r="Q2165" i="2"/>
  <c r="P2165" i="2"/>
  <c r="O2165" i="2"/>
  <c r="N2165" i="2"/>
  <c r="Q2164" i="2"/>
  <c r="P2164" i="2"/>
  <c r="O2164" i="2"/>
  <c r="N2164" i="2"/>
  <c r="Q2163" i="2"/>
  <c r="P2163" i="2"/>
  <c r="O2163" i="2"/>
  <c r="N2163" i="2"/>
  <c r="Q2162" i="2"/>
  <c r="P2162" i="2"/>
  <c r="O2162" i="2"/>
  <c r="N2162" i="2"/>
  <c r="Q2161" i="2"/>
  <c r="P2161" i="2"/>
  <c r="O2161" i="2"/>
  <c r="N2161" i="2"/>
  <c r="Q2160" i="2"/>
  <c r="P2160" i="2"/>
  <c r="O2160" i="2"/>
  <c r="N2160" i="2"/>
  <c r="Q2159" i="2"/>
  <c r="P2159" i="2"/>
  <c r="O2159" i="2"/>
  <c r="N2159" i="2"/>
  <c r="Q2158" i="2"/>
  <c r="P2158" i="2"/>
  <c r="O2158" i="2"/>
  <c r="N2158" i="2"/>
  <c r="Q2157" i="2"/>
  <c r="P2157" i="2"/>
  <c r="O2157" i="2"/>
  <c r="N2157" i="2"/>
  <c r="Q2156" i="2"/>
  <c r="P2156" i="2"/>
  <c r="O2156" i="2"/>
  <c r="N2156" i="2"/>
  <c r="Q2155" i="2"/>
  <c r="P2155" i="2"/>
  <c r="O2155" i="2"/>
  <c r="N2155" i="2"/>
  <c r="Q2154" i="2"/>
  <c r="P2154" i="2"/>
  <c r="O2154" i="2"/>
  <c r="N2154" i="2"/>
  <c r="Q2153" i="2"/>
  <c r="P2153" i="2"/>
  <c r="O2153" i="2"/>
  <c r="N2153" i="2"/>
  <c r="Q2152" i="2"/>
  <c r="P2152" i="2"/>
  <c r="O2152" i="2"/>
  <c r="N2152" i="2"/>
  <c r="Q2151" i="2"/>
  <c r="P2151" i="2"/>
  <c r="O2151" i="2"/>
  <c r="N2151" i="2"/>
  <c r="Q2150" i="2"/>
  <c r="P2150" i="2"/>
  <c r="O2150" i="2"/>
  <c r="N2150" i="2"/>
  <c r="Q2149" i="2"/>
  <c r="P2149" i="2"/>
  <c r="O2149" i="2"/>
  <c r="N2149" i="2"/>
  <c r="Q2148" i="2"/>
  <c r="P2148" i="2"/>
  <c r="O2148" i="2"/>
  <c r="N2148" i="2"/>
  <c r="Q2147" i="2"/>
  <c r="P2147" i="2"/>
  <c r="O2147" i="2"/>
  <c r="N2147" i="2"/>
  <c r="Q2146" i="2"/>
  <c r="P2146" i="2"/>
  <c r="O2146" i="2"/>
  <c r="N2146" i="2"/>
  <c r="Q2145" i="2"/>
  <c r="P2145" i="2"/>
  <c r="O2145" i="2"/>
  <c r="N2145" i="2"/>
  <c r="Q2144" i="2"/>
  <c r="P2144" i="2"/>
  <c r="O2144" i="2"/>
  <c r="N2144" i="2"/>
  <c r="Q2143" i="2"/>
  <c r="P2143" i="2"/>
  <c r="O2143" i="2"/>
  <c r="N2143" i="2"/>
  <c r="Q2142" i="2"/>
  <c r="P2142" i="2"/>
  <c r="O2142" i="2"/>
  <c r="N2142" i="2"/>
  <c r="Q2141" i="2"/>
  <c r="P2141" i="2"/>
  <c r="O2141" i="2"/>
  <c r="N2141" i="2"/>
  <c r="Q2140" i="2"/>
  <c r="P2140" i="2"/>
  <c r="O2140" i="2"/>
  <c r="N2140" i="2"/>
  <c r="Q2139" i="2"/>
  <c r="P2139" i="2"/>
  <c r="O2139" i="2"/>
  <c r="N2139" i="2"/>
  <c r="Q2138" i="2"/>
  <c r="P2138" i="2"/>
  <c r="O2138" i="2"/>
  <c r="N2138" i="2"/>
  <c r="Q2137" i="2"/>
  <c r="P2137" i="2"/>
  <c r="O2137" i="2"/>
  <c r="N2137" i="2"/>
  <c r="Q2136" i="2"/>
  <c r="P2136" i="2"/>
  <c r="O2136" i="2"/>
  <c r="N2136" i="2"/>
  <c r="Q2135" i="2"/>
  <c r="P2135" i="2"/>
  <c r="O2135" i="2"/>
  <c r="N2135" i="2"/>
  <c r="Q2134" i="2"/>
  <c r="P2134" i="2"/>
  <c r="O2134" i="2"/>
  <c r="N2134" i="2"/>
  <c r="Q2133" i="2"/>
  <c r="P2133" i="2"/>
  <c r="O2133" i="2"/>
  <c r="N2133" i="2"/>
  <c r="Q2132" i="2"/>
  <c r="P2132" i="2"/>
  <c r="O2132" i="2"/>
  <c r="N2132" i="2"/>
  <c r="Q2131" i="2"/>
  <c r="P2131" i="2"/>
  <c r="O2131" i="2"/>
  <c r="N2131" i="2"/>
  <c r="Q2130" i="2"/>
  <c r="P2130" i="2"/>
  <c r="O2130" i="2"/>
  <c r="N2130" i="2"/>
  <c r="Q2129" i="2"/>
  <c r="P2129" i="2"/>
  <c r="O2129" i="2"/>
  <c r="N2129" i="2"/>
  <c r="Q2128" i="2"/>
  <c r="P2128" i="2"/>
  <c r="O2128" i="2"/>
  <c r="N2128" i="2"/>
  <c r="Q2127" i="2"/>
  <c r="P2127" i="2"/>
  <c r="O2127" i="2"/>
  <c r="N2127" i="2"/>
  <c r="Q2126" i="2"/>
  <c r="P2126" i="2"/>
  <c r="O2126" i="2"/>
  <c r="N2126" i="2"/>
  <c r="Q2125" i="2"/>
  <c r="P2125" i="2"/>
  <c r="O2125" i="2"/>
  <c r="N2125" i="2"/>
  <c r="Q2124" i="2"/>
  <c r="P2124" i="2"/>
  <c r="O2124" i="2"/>
  <c r="N2124" i="2"/>
  <c r="Q2123" i="2"/>
  <c r="P2123" i="2"/>
  <c r="O2123" i="2"/>
  <c r="N2123" i="2"/>
  <c r="Q2122" i="2"/>
  <c r="P2122" i="2"/>
  <c r="O2122" i="2"/>
  <c r="N2122" i="2"/>
  <c r="Q2121" i="2"/>
  <c r="P2121" i="2"/>
  <c r="O2121" i="2"/>
  <c r="N2121" i="2"/>
  <c r="Q2120" i="2"/>
  <c r="P2120" i="2"/>
  <c r="O2120" i="2"/>
  <c r="N2120" i="2"/>
  <c r="Q2119" i="2"/>
  <c r="P2119" i="2"/>
  <c r="O2119" i="2"/>
  <c r="N2119" i="2"/>
  <c r="Q2118" i="2"/>
  <c r="P2118" i="2"/>
  <c r="O2118" i="2"/>
  <c r="N2118" i="2"/>
  <c r="Q2117" i="2"/>
  <c r="P2117" i="2"/>
  <c r="O2117" i="2"/>
  <c r="N2117" i="2"/>
  <c r="Q2116" i="2"/>
  <c r="P2116" i="2"/>
  <c r="O2116" i="2"/>
  <c r="N2116" i="2"/>
  <c r="Q2115" i="2"/>
  <c r="P2115" i="2"/>
  <c r="O2115" i="2"/>
  <c r="N2115" i="2"/>
  <c r="Q2114" i="2"/>
  <c r="P2114" i="2"/>
  <c r="O2114" i="2"/>
  <c r="N2114" i="2"/>
  <c r="Q2113" i="2"/>
  <c r="P2113" i="2"/>
  <c r="O2113" i="2"/>
  <c r="N2113" i="2"/>
  <c r="Q2112" i="2"/>
  <c r="P2112" i="2"/>
  <c r="O2112" i="2"/>
  <c r="N2112" i="2"/>
  <c r="Q2111" i="2"/>
  <c r="P2111" i="2"/>
  <c r="O2111" i="2"/>
  <c r="N2111" i="2"/>
  <c r="Q2110" i="2"/>
  <c r="P2110" i="2"/>
  <c r="O2110" i="2"/>
  <c r="N2110" i="2"/>
  <c r="Q2109" i="2"/>
  <c r="P2109" i="2"/>
  <c r="O2109" i="2"/>
  <c r="N2109" i="2"/>
  <c r="Q2108" i="2"/>
  <c r="P2108" i="2"/>
  <c r="O2108" i="2"/>
  <c r="N2108" i="2"/>
  <c r="Q2107" i="2"/>
  <c r="P2107" i="2"/>
  <c r="O2107" i="2"/>
  <c r="N2107" i="2"/>
  <c r="Q2106" i="2"/>
  <c r="P2106" i="2"/>
  <c r="O2106" i="2"/>
  <c r="N2106" i="2"/>
  <c r="Q2105" i="2"/>
  <c r="P2105" i="2"/>
  <c r="O2105" i="2"/>
  <c r="N2105" i="2"/>
  <c r="Q2104" i="2"/>
  <c r="P2104" i="2"/>
  <c r="O2104" i="2"/>
  <c r="N2104" i="2"/>
  <c r="Q2103" i="2"/>
  <c r="P2103" i="2"/>
  <c r="O2103" i="2"/>
  <c r="N2103" i="2"/>
  <c r="Q2102" i="2"/>
  <c r="P2102" i="2"/>
  <c r="O2102" i="2"/>
  <c r="N2102" i="2"/>
  <c r="Q2101" i="2"/>
  <c r="P2101" i="2"/>
  <c r="O2101" i="2"/>
  <c r="N2101" i="2"/>
  <c r="Q2100" i="2"/>
  <c r="P2100" i="2"/>
  <c r="O2100" i="2"/>
  <c r="N2100" i="2"/>
  <c r="Q2099" i="2"/>
  <c r="P2099" i="2"/>
  <c r="O2099" i="2"/>
  <c r="N2099" i="2"/>
  <c r="Q2098" i="2"/>
  <c r="P2098" i="2"/>
  <c r="O2098" i="2"/>
  <c r="N2098" i="2"/>
  <c r="Q2097" i="2"/>
  <c r="P2097" i="2"/>
  <c r="O2097" i="2"/>
  <c r="N2097" i="2"/>
  <c r="Q2096" i="2"/>
  <c r="P2096" i="2"/>
  <c r="O2096" i="2"/>
  <c r="N2096" i="2"/>
  <c r="Q2095" i="2"/>
  <c r="P2095" i="2"/>
  <c r="O2095" i="2"/>
  <c r="N2095" i="2"/>
  <c r="Q2094" i="2"/>
  <c r="P2094" i="2"/>
  <c r="O2094" i="2"/>
  <c r="N2094" i="2"/>
  <c r="Q2093" i="2"/>
  <c r="P2093" i="2"/>
  <c r="O2093" i="2"/>
  <c r="N2093" i="2"/>
  <c r="Q2092" i="2"/>
  <c r="P2092" i="2"/>
  <c r="O2092" i="2"/>
  <c r="N2092" i="2"/>
  <c r="Q2091" i="2"/>
  <c r="P2091" i="2"/>
  <c r="O2091" i="2"/>
  <c r="N2091" i="2"/>
  <c r="Q2090" i="2"/>
  <c r="P2090" i="2"/>
  <c r="O2090" i="2"/>
  <c r="N2090" i="2"/>
  <c r="Q2089" i="2"/>
  <c r="P2089" i="2"/>
  <c r="O2089" i="2"/>
  <c r="N2089" i="2"/>
  <c r="Q2088" i="2"/>
  <c r="P2088" i="2"/>
  <c r="O2088" i="2"/>
  <c r="N2088" i="2"/>
  <c r="Q2087" i="2"/>
  <c r="P2087" i="2"/>
  <c r="O2087" i="2"/>
  <c r="N2087" i="2"/>
  <c r="Q2086" i="2"/>
  <c r="P2086" i="2"/>
  <c r="O2086" i="2"/>
  <c r="N2086" i="2"/>
  <c r="Q2085" i="2"/>
  <c r="P2085" i="2"/>
  <c r="O2085" i="2"/>
  <c r="N2085" i="2"/>
  <c r="Q2084" i="2"/>
  <c r="P2084" i="2"/>
  <c r="O2084" i="2"/>
  <c r="N2084" i="2"/>
  <c r="Q2083" i="2"/>
  <c r="P2083" i="2"/>
  <c r="O2083" i="2"/>
  <c r="N2083" i="2"/>
  <c r="Q2082" i="2"/>
  <c r="P2082" i="2"/>
  <c r="O2082" i="2"/>
  <c r="N2082" i="2"/>
  <c r="Q2081" i="2"/>
  <c r="P2081" i="2"/>
  <c r="O2081" i="2"/>
  <c r="N2081" i="2"/>
  <c r="Q2080" i="2"/>
  <c r="P2080" i="2"/>
  <c r="O2080" i="2"/>
  <c r="N2080" i="2"/>
  <c r="Q2079" i="2"/>
  <c r="P2079" i="2"/>
  <c r="O2079" i="2"/>
  <c r="N2079" i="2"/>
  <c r="Q2078" i="2"/>
  <c r="P2078" i="2"/>
  <c r="O2078" i="2"/>
  <c r="N2078" i="2"/>
  <c r="Q2077" i="2"/>
  <c r="P2077" i="2"/>
  <c r="O2077" i="2"/>
  <c r="N2077" i="2"/>
  <c r="Q2076" i="2"/>
  <c r="P2076" i="2"/>
  <c r="O2076" i="2"/>
  <c r="N2076" i="2"/>
  <c r="Q2075" i="2"/>
  <c r="P2075" i="2"/>
  <c r="O2075" i="2"/>
  <c r="N2075" i="2"/>
  <c r="Q2074" i="2"/>
  <c r="P2074" i="2"/>
  <c r="O2074" i="2"/>
  <c r="N2074" i="2"/>
  <c r="Q2073" i="2"/>
  <c r="P2073" i="2"/>
  <c r="O2073" i="2"/>
  <c r="N2073" i="2"/>
  <c r="Q2072" i="2"/>
  <c r="P2072" i="2"/>
  <c r="O2072" i="2"/>
  <c r="N2072" i="2"/>
  <c r="Q2071" i="2"/>
  <c r="P2071" i="2"/>
  <c r="O2071" i="2"/>
  <c r="N2071" i="2"/>
  <c r="Q2070" i="2"/>
  <c r="P2070" i="2"/>
  <c r="O2070" i="2"/>
  <c r="N2070" i="2"/>
  <c r="Q2069" i="2"/>
  <c r="P2069" i="2"/>
  <c r="O2069" i="2"/>
  <c r="N2069" i="2"/>
  <c r="Q2068" i="2"/>
  <c r="P2068" i="2"/>
  <c r="O2068" i="2"/>
  <c r="N2068" i="2"/>
  <c r="Q2067" i="2"/>
  <c r="P2067" i="2"/>
  <c r="O2067" i="2"/>
  <c r="N2067" i="2"/>
  <c r="Q2066" i="2"/>
  <c r="P2066" i="2"/>
  <c r="O2066" i="2"/>
  <c r="N2066" i="2"/>
  <c r="Q2065" i="2"/>
  <c r="P2065" i="2"/>
  <c r="O2065" i="2"/>
  <c r="N2065" i="2"/>
  <c r="Q2064" i="2"/>
  <c r="P2064" i="2"/>
  <c r="O2064" i="2"/>
  <c r="N2064" i="2"/>
  <c r="Q2063" i="2"/>
  <c r="P2063" i="2"/>
  <c r="O2063" i="2"/>
  <c r="N2063" i="2"/>
  <c r="Q2062" i="2"/>
  <c r="P2062" i="2"/>
  <c r="O2062" i="2"/>
  <c r="N2062" i="2"/>
  <c r="Q2061" i="2"/>
  <c r="P2061" i="2"/>
  <c r="O2061" i="2"/>
  <c r="N2061" i="2"/>
  <c r="Q2060" i="2"/>
  <c r="P2060" i="2"/>
  <c r="O2060" i="2"/>
  <c r="N2060" i="2"/>
  <c r="Q2059" i="2"/>
  <c r="P2059" i="2"/>
  <c r="O2059" i="2"/>
  <c r="N2059" i="2"/>
  <c r="Q2058" i="2"/>
  <c r="P2058" i="2"/>
  <c r="O2058" i="2"/>
  <c r="N2058" i="2"/>
  <c r="Q2057" i="2"/>
  <c r="P2057" i="2"/>
  <c r="O2057" i="2"/>
  <c r="N2057" i="2"/>
  <c r="Q2056" i="2"/>
  <c r="P2056" i="2"/>
  <c r="O2056" i="2"/>
  <c r="N2056" i="2"/>
  <c r="Q2055" i="2"/>
  <c r="P2055" i="2"/>
  <c r="O2055" i="2"/>
  <c r="N2055" i="2"/>
  <c r="Q2054" i="2"/>
  <c r="P2054" i="2"/>
  <c r="O2054" i="2"/>
  <c r="N2054" i="2"/>
  <c r="Q2053" i="2"/>
  <c r="P2053" i="2"/>
  <c r="O2053" i="2"/>
  <c r="N2053" i="2"/>
  <c r="Q2052" i="2"/>
  <c r="P2052" i="2"/>
  <c r="O2052" i="2"/>
  <c r="N2052" i="2"/>
  <c r="Q2051" i="2"/>
  <c r="P2051" i="2"/>
  <c r="O2051" i="2"/>
  <c r="N2051" i="2"/>
  <c r="Q2050" i="2"/>
  <c r="P2050" i="2"/>
  <c r="O2050" i="2"/>
  <c r="N2050" i="2"/>
  <c r="Q2049" i="2"/>
  <c r="P2049" i="2"/>
  <c r="O2049" i="2"/>
  <c r="N2049" i="2"/>
  <c r="Q2048" i="2"/>
  <c r="P2048" i="2"/>
  <c r="O2048" i="2"/>
  <c r="N2048" i="2"/>
  <c r="Q2047" i="2"/>
  <c r="P2047" i="2"/>
  <c r="O2047" i="2"/>
  <c r="N2047" i="2"/>
  <c r="Q2046" i="2"/>
  <c r="P2046" i="2"/>
  <c r="O2046" i="2"/>
  <c r="N2046" i="2"/>
  <c r="Q2045" i="2"/>
  <c r="P2045" i="2"/>
  <c r="O2045" i="2"/>
  <c r="N2045" i="2"/>
  <c r="Q2044" i="2"/>
  <c r="P2044" i="2"/>
  <c r="O2044" i="2"/>
  <c r="N2044" i="2"/>
  <c r="Q2043" i="2"/>
  <c r="P2043" i="2"/>
  <c r="O2043" i="2"/>
  <c r="N2043" i="2"/>
  <c r="Q2042" i="2"/>
  <c r="P2042" i="2"/>
  <c r="O2042" i="2"/>
  <c r="N2042" i="2"/>
  <c r="Q2041" i="2"/>
  <c r="P2041" i="2"/>
  <c r="O2041" i="2"/>
  <c r="N2041" i="2"/>
  <c r="Q2040" i="2"/>
  <c r="P2040" i="2"/>
  <c r="O2040" i="2"/>
  <c r="N2040" i="2"/>
  <c r="Q2039" i="2"/>
  <c r="P2039" i="2"/>
  <c r="O2039" i="2"/>
  <c r="N2039" i="2"/>
  <c r="Q2038" i="2"/>
  <c r="P2038" i="2"/>
  <c r="O2038" i="2"/>
  <c r="N2038" i="2"/>
  <c r="Q2037" i="2"/>
  <c r="P2037" i="2"/>
  <c r="O2037" i="2"/>
  <c r="N2037" i="2"/>
  <c r="Q2036" i="2"/>
  <c r="P2036" i="2"/>
  <c r="O2036" i="2"/>
  <c r="N2036" i="2"/>
  <c r="Q2035" i="2"/>
  <c r="P2035" i="2"/>
  <c r="O2035" i="2"/>
  <c r="N2035" i="2"/>
  <c r="Q2034" i="2"/>
  <c r="P2034" i="2"/>
  <c r="O2034" i="2"/>
  <c r="N2034" i="2"/>
  <c r="Q2033" i="2"/>
  <c r="P2033" i="2"/>
  <c r="O2033" i="2"/>
  <c r="N2033" i="2"/>
  <c r="Q2032" i="2"/>
  <c r="P2032" i="2"/>
  <c r="O2032" i="2"/>
  <c r="N2032" i="2"/>
  <c r="Q2031" i="2"/>
  <c r="P2031" i="2"/>
  <c r="O2031" i="2"/>
  <c r="N2031" i="2"/>
  <c r="Q2030" i="2"/>
  <c r="P2030" i="2"/>
  <c r="O2030" i="2"/>
  <c r="N2030" i="2"/>
  <c r="Q2029" i="2"/>
  <c r="P2029" i="2"/>
  <c r="O2029" i="2"/>
  <c r="N2029" i="2"/>
  <c r="Q2028" i="2"/>
  <c r="P2028" i="2"/>
  <c r="O2028" i="2"/>
  <c r="N2028" i="2"/>
  <c r="Q2027" i="2"/>
  <c r="P2027" i="2"/>
  <c r="O2027" i="2"/>
  <c r="N2027" i="2"/>
  <c r="Q2026" i="2"/>
  <c r="P2026" i="2"/>
  <c r="O2026" i="2"/>
  <c r="N2026" i="2"/>
  <c r="Q2025" i="2"/>
  <c r="P2025" i="2"/>
  <c r="O2025" i="2"/>
  <c r="N2025" i="2"/>
  <c r="Q2024" i="2"/>
  <c r="P2024" i="2"/>
  <c r="O2024" i="2"/>
  <c r="N2024" i="2"/>
  <c r="Q2023" i="2"/>
  <c r="P2023" i="2"/>
  <c r="O2023" i="2"/>
  <c r="N2023" i="2"/>
  <c r="Q2022" i="2"/>
  <c r="P2022" i="2"/>
  <c r="O2022" i="2"/>
  <c r="N2022" i="2"/>
  <c r="Q2021" i="2"/>
  <c r="P2021" i="2"/>
  <c r="O2021" i="2"/>
  <c r="N2021" i="2"/>
  <c r="Q2020" i="2"/>
  <c r="P2020" i="2"/>
  <c r="O2020" i="2"/>
  <c r="N2020" i="2"/>
  <c r="Q2019" i="2"/>
  <c r="P2019" i="2"/>
  <c r="O2019" i="2"/>
  <c r="N2019" i="2"/>
  <c r="Q2018" i="2"/>
  <c r="P2018" i="2"/>
  <c r="O2018" i="2"/>
  <c r="N2018" i="2"/>
  <c r="Q2017" i="2"/>
  <c r="P2017" i="2"/>
  <c r="O2017" i="2"/>
  <c r="N2017" i="2"/>
  <c r="Q2016" i="2"/>
  <c r="P2016" i="2"/>
  <c r="O2016" i="2"/>
  <c r="N2016" i="2"/>
  <c r="Q2015" i="2"/>
  <c r="P2015" i="2"/>
  <c r="O2015" i="2"/>
  <c r="N2015" i="2"/>
  <c r="Q2014" i="2"/>
  <c r="P2014" i="2"/>
  <c r="O2014" i="2"/>
  <c r="N2014" i="2"/>
  <c r="Q2013" i="2"/>
  <c r="P2013" i="2"/>
  <c r="O2013" i="2"/>
  <c r="N2013" i="2"/>
  <c r="Q2012" i="2"/>
  <c r="P2012" i="2"/>
  <c r="O2012" i="2"/>
  <c r="N2012" i="2"/>
  <c r="Q2011" i="2"/>
  <c r="P2011" i="2"/>
  <c r="O2011" i="2"/>
  <c r="N2011" i="2"/>
  <c r="Q2010" i="2"/>
  <c r="P2010" i="2"/>
  <c r="O2010" i="2"/>
  <c r="N2010" i="2"/>
  <c r="Q2009" i="2"/>
  <c r="P2009" i="2"/>
  <c r="O2009" i="2"/>
  <c r="N2009" i="2"/>
  <c r="Q2008" i="2"/>
  <c r="P2008" i="2"/>
  <c r="O2008" i="2"/>
  <c r="N2008" i="2"/>
  <c r="Q2007" i="2"/>
  <c r="P2007" i="2"/>
  <c r="O2007" i="2"/>
  <c r="N2007" i="2"/>
  <c r="Q2006" i="2"/>
  <c r="P2006" i="2"/>
  <c r="O2006" i="2"/>
  <c r="N2006" i="2"/>
  <c r="Q2005" i="2"/>
  <c r="P2005" i="2"/>
  <c r="O2005" i="2"/>
  <c r="N2005" i="2"/>
  <c r="Q2004" i="2"/>
  <c r="P2004" i="2"/>
  <c r="O2004" i="2"/>
  <c r="N2004" i="2"/>
  <c r="Q2003" i="2"/>
  <c r="P2003" i="2"/>
  <c r="O2003" i="2"/>
  <c r="N2003" i="2"/>
  <c r="Q2002" i="2"/>
  <c r="P2002" i="2"/>
  <c r="O2002" i="2"/>
  <c r="N2002" i="2"/>
  <c r="Q2001" i="2"/>
  <c r="P2001" i="2"/>
  <c r="O2001" i="2"/>
  <c r="N2001" i="2"/>
  <c r="Q2000" i="2"/>
  <c r="P2000" i="2"/>
  <c r="O2000" i="2"/>
  <c r="N2000" i="2"/>
  <c r="Q1999" i="2"/>
  <c r="P1999" i="2"/>
  <c r="O1999" i="2"/>
  <c r="N1999" i="2"/>
  <c r="Q1998" i="2"/>
  <c r="P1998" i="2"/>
  <c r="O1998" i="2"/>
  <c r="N1998" i="2"/>
  <c r="Q1997" i="2"/>
  <c r="P1997" i="2"/>
  <c r="O1997" i="2"/>
  <c r="N1997" i="2"/>
  <c r="Q1996" i="2"/>
  <c r="P1996" i="2"/>
  <c r="O1996" i="2"/>
  <c r="N1996" i="2"/>
  <c r="Q1995" i="2"/>
  <c r="P1995" i="2"/>
  <c r="O1995" i="2"/>
  <c r="N1995" i="2"/>
  <c r="Q1994" i="2"/>
  <c r="P1994" i="2"/>
  <c r="O1994" i="2"/>
  <c r="N1994" i="2"/>
  <c r="Q1993" i="2"/>
  <c r="P1993" i="2"/>
  <c r="O1993" i="2"/>
  <c r="N1993" i="2"/>
  <c r="Q1992" i="2"/>
  <c r="P1992" i="2"/>
  <c r="O1992" i="2"/>
  <c r="N1992" i="2"/>
  <c r="Q1991" i="2"/>
  <c r="P1991" i="2"/>
  <c r="O1991" i="2"/>
  <c r="N1991" i="2"/>
  <c r="Q1990" i="2"/>
  <c r="P1990" i="2"/>
  <c r="O1990" i="2"/>
  <c r="N1990" i="2"/>
  <c r="Q1989" i="2"/>
  <c r="P1989" i="2"/>
  <c r="O1989" i="2"/>
  <c r="N1989" i="2"/>
  <c r="Q1988" i="2"/>
  <c r="P1988" i="2"/>
  <c r="O1988" i="2"/>
  <c r="N1988" i="2"/>
  <c r="Q1987" i="2"/>
  <c r="P1987" i="2"/>
  <c r="O1987" i="2"/>
  <c r="N1987" i="2"/>
  <c r="Q1986" i="2"/>
  <c r="P1986" i="2"/>
  <c r="O1986" i="2"/>
  <c r="N1986" i="2"/>
  <c r="Q1985" i="2"/>
  <c r="P1985" i="2"/>
  <c r="O1985" i="2"/>
  <c r="N1985" i="2"/>
  <c r="Q1984" i="2"/>
  <c r="P1984" i="2"/>
  <c r="O1984" i="2"/>
  <c r="N1984" i="2"/>
  <c r="Q1983" i="2"/>
  <c r="P1983" i="2"/>
  <c r="O1983" i="2"/>
  <c r="N1983" i="2"/>
  <c r="Q1982" i="2"/>
  <c r="P1982" i="2"/>
  <c r="O1982" i="2"/>
  <c r="N1982" i="2"/>
  <c r="Q1981" i="2"/>
  <c r="P1981" i="2"/>
  <c r="O1981" i="2"/>
  <c r="N1981" i="2"/>
  <c r="Q1980" i="2"/>
  <c r="P1980" i="2"/>
  <c r="O1980" i="2"/>
  <c r="N1980" i="2"/>
  <c r="Q1979" i="2"/>
  <c r="P1979" i="2"/>
  <c r="O1979" i="2"/>
  <c r="N1979" i="2"/>
  <c r="Q1978" i="2"/>
  <c r="P1978" i="2"/>
  <c r="O1978" i="2"/>
  <c r="N1978" i="2"/>
  <c r="Q1977" i="2"/>
  <c r="P1977" i="2"/>
  <c r="O1977" i="2"/>
  <c r="N1977" i="2"/>
  <c r="Q1976" i="2"/>
  <c r="P1976" i="2"/>
  <c r="O1976" i="2"/>
  <c r="N1976" i="2"/>
  <c r="Q1975" i="2"/>
  <c r="P1975" i="2"/>
  <c r="O1975" i="2"/>
  <c r="N1975" i="2"/>
  <c r="Q1974" i="2"/>
  <c r="P1974" i="2"/>
  <c r="O1974" i="2"/>
  <c r="N1974" i="2"/>
  <c r="Q1973" i="2"/>
  <c r="P1973" i="2"/>
  <c r="O1973" i="2"/>
  <c r="N1973" i="2"/>
  <c r="Q1972" i="2"/>
  <c r="P1972" i="2"/>
  <c r="O1972" i="2"/>
  <c r="N1972" i="2"/>
  <c r="Q1971" i="2"/>
  <c r="P1971" i="2"/>
  <c r="O1971" i="2"/>
  <c r="N1971" i="2"/>
  <c r="Q1970" i="2"/>
  <c r="P1970" i="2"/>
  <c r="O1970" i="2"/>
  <c r="N1970" i="2"/>
  <c r="Q1969" i="2"/>
  <c r="P1969" i="2"/>
  <c r="O1969" i="2"/>
  <c r="N1969" i="2"/>
  <c r="Q1968" i="2"/>
  <c r="P1968" i="2"/>
  <c r="O1968" i="2"/>
  <c r="N1968" i="2"/>
  <c r="Q1967" i="2"/>
  <c r="P1967" i="2"/>
  <c r="O1967" i="2"/>
  <c r="N1967" i="2"/>
  <c r="Q1966" i="2"/>
  <c r="P1966" i="2"/>
  <c r="O1966" i="2"/>
  <c r="N1966" i="2"/>
  <c r="Q1965" i="2"/>
  <c r="P1965" i="2"/>
  <c r="O1965" i="2"/>
  <c r="N1965" i="2"/>
  <c r="Q1964" i="2"/>
  <c r="P1964" i="2"/>
  <c r="O1964" i="2"/>
  <c r="N1964" i="2"/>
  <c r="Q1963" i="2"/>
  <c r="P1963" i="2"/>
  <c r="O1963" i="2"/>
  <c r="N1963" i="2"/>
  <c r="Q1962" i="2"/>
  <c r="P1962" i="2"/>
  <c r="O1962" i="2"/>
  <c r="N1962" i="2"/>
  <c r="Q1961" i="2"/>
  <c r="P1961" i="2"/>
  <c r="O1961" i="2"/>
  <c r="N1961" i="2"/>
  <c r="Q1960" i="2"/>
  <c r="P1960" i="2"/>
  <c r="O1960" i="2"/>
  <c r="N1960" i="2"/>
  <c r="Q1959" i="2"/>
  <c r="P1959" i="2"/>
  <c r="O1959" i="2"/>
  <c r="N1959" i="2"/>
  <c r="Q1958" i="2"/>
  <c r="P1958" i="2"/>
  <c r="O1958" i="2"/>
  <c r="N1958" i="2"/>
  <c r="Q1957" i="2"/>
  <c r="P1957" i="2"/>
  <c r="O1957" i="2"/>
  <c r="N1957" i="2"/>
  <c r="Q1956" i="2"/>
  <c r="P1956" i="2"/>
  <c r="O1956" i="2"/>
  <c r="N1956" i="2"/>
  <c r="Q1955" i="2"/>
  <c r="P1955" i="2"/>
  <c r="O1955" i="2"/>
  <c r="N1955" i="2"/>
  <c r="Q1954" i="2"/>
  <c r="P1954" i="2"/>
  <c r="O1954" i="2"/>
  <c r="N1954" i="2"/>
  <c r="Q1953" i="2"/>
  <c r="P1953" i="2"/>
  <c r="O1953" i="2"/>
  <c r="N1953" i="2"/>
  <c r="Q1952" i="2"/>
  <c r="P1952" i="2"/>
  <c r="O1952" i="2"/>
  <c r="N1952" i="2"/>
  <c r="Q1951" i="2"/>
  <c r="P1951" i="2"/>
  <c r="O1951" i="2"/>
  <c r="N1951" i="2"/>
  <c r="Q1950" i="2"/>
  <c r="P1950" i="2"/>
  <c r="O1950" i="2"/>
  <c r="N1950" i="2"/>
  <c r="Q1949" i="2"/>
  <c r="P1949" i="2"/>
  <c r="O1949" i="2"/>
  <c r="N1949" i="2"/>
  <c r="Q1948" i="2"/>
  <c r="P1948" i="2"/>
  <c r="O1948" i="2"/>
  <c r="N1948" i="2"/>
  <c r="Q1947" i="2"/>
  <c r="P1947" i="2"/>
  <c r="O1947" i="2"/>
  <c r="N1947" i="2"/>
  <c r="Q1946" i="2"/>
  <c r="P1946" i="2"/>
  <c r="O1946" i="2"/>
  <c r="N1946" i="2"/>
  <c r="Q1945" i="2"/>
  <c r="P1945" i="2"/>
  <c r="O1945" i="2"/>
  <c r="N1945" i="2"/>
  <c r="Q1944" i="2"/>
  <c r="P1944" i="2"/>
  <c r="O1944" i="2"/>
  <c r="N1944" i="2"/>
  <c r="Q1943" i="2"/>
  <c r="P1943" i="2"/>
  <c r="O1943" i="2"/>
  <c r="N1943" i="2"/>
  <c r="Q1942" i="2"/>
  <c r="P1942" i="2"/>
  <c r="O1942" i="2"/>
  <c r="N1942" i="2"/>
  <c r="Q1941" i="2"/>
  <c r="P1941" i="2"/>
  <c r="O1941" i="2"/>
  <c r="N1941" i="2"/>
  <c r="Q1940" i="2"/>
  <c r="P1940" i="2"/>
  <c r="O1940" i="2"/>
  <c r="N1940" i="2"/>
  <c r="Q1939" i="2"/>
  <c r="P1939" i="2"/>
  <c r="O1939" i="2"/>
  <c r="N1939" i="2"/>
  <c r="Q1938" i="2"/>
  <c r="P1938" i="2"/>
  <c r="O1938" i="2"/>
  <c r="N1938" i="2"/>
  <c r="Q1937" i="2"/>
  <c r="P1937" i="2"/>
  <c r="O1937" i="2"/>
  <c r="N1937" i="2"/>
  <c r="Q1936" i="2"/>
  <c r="P1936" i="2"/>
  <c r="O1936" i="2"/>
  <c r="N1936" i="2"/>
  <c r="Q1935" i="2"/>
  <c r="P1935" i="2"/>
  <c r="O1935" i="2"/>
  <c r="N1935" i="2"/>
  <c r="Q1934" i="2"/>
  <c r="P1934" i="2"/>
  <c r="O1934" i="2"/>
  <c r="N1934" i="2"/>
  <c r="Q1933" i="2"/>
  <c r="P1933" i="2"/>
  <c r="O1933" i="2"/>
  <c r="N1933" i="2"/>
  <c r="Q1932" i="2"/>
  <c r="P1932" i="2"/>
  <c r="O1932" i="2"/>
  <c r="N1932" i="2"/>
  <c r="Q1931" i="2"/>
  <c r="P1931" i="2"/>
  <c r="O1931" i="2"/>
  <c r="N1931" i="2"/>
  <c r="Q1930" i="2"/>
  <c r="P1930" i="2"/>
  <c r="O1930" i="2"/>
  <c r="N1930" i="2"/>
  <c r="Q1929" i="2"/>
  <c r="P1929" i="2"/>
  <c r="O1929" i="2"/>
  <c r="N1929" i="2"/>
  <c r="Q1928" i="2"/>
  <c r="P1928" i="2"/>
  <c r="O1928" i="2"/>
  <c r="N1928" i="2"/>
  <c r="Q1927" i="2"/>
  <c r="P1927" i="2"/>
  <c r="O1927" i="2"/>
  <c r="N1927" i="2"/>
  <c r="Q1926" i="2"/>
  <c r="P1926" i="2"/>
  <c r="O1926" i="2"/>
  <c r="N1926" i="2"/>
  <c r="Q1925" i="2"/>
  <c r="P1925" i="2"/>
  <c r="O1925" i="2"/>
  <c r="N1925" i="2"/>
  <c r="Q1924" i="2"/>
  <c r="P1924" i="2"/>
  <c r="O1924" i="2"/>
  <c r="N1924" i="2"/>
  <c r="Q1923" i="2"/>
  <c r="P1923" i="2"/>
  <c r="O1923" i="2"/>
  <c r="N1923" i="2"/>
  <c r="Q1922" i="2"/>
  <c r="P1922" i="2"/>
  <c r="O1922" i="2"/>
  <c r="N1922" i="2"/>
  <c r="Q1921" i="2"/>
  <c r="P1921" i="2"/>
  <c r="O1921" i="2"/>
  <c r="N1921" i="2"/>
  <c r="Q1920" i="2"/>
  <c r="P1920" i="2"/>
  <c r="O1920" i="2"/>
  <c r="N1920" i="2"/>
  <c r="Q1919" i="2"/>
  <c r="P1919" i="2"/>
  <c r="O1919" i="2"/>
  <c r="N1919" i="2"/>
  <c r="Q1918" i="2"/>
  <c r="P1918" i="2"/>
  <c r="O1918" i="2"/>
  <c r="N1918" i="2"/>
  <c r="Q1917" i="2"/>
  <c r="P1917" i="2"/>
  <c r="O1917" i="2"/>
  <c r="N1917" i="2"/>
  <c r="Q1916" i="2"/>
  <c r="P1916" i="2"/>
  <c r="O1916" i="2"/>
  <c r="N1916" i="2"/>
  <c r="Q1915" i="2"/>
  <c r="P1915" i="2"/>
  <c r="O1915" i="2"/>
  <c r="N1915" i="2"/>
  <c r="Q1914" i="2"/>
  <c r="P1914" i="2"/>
  <c r="O1914" i="2"/>
  <c r="N1914" i="2"/>
  <c r="Q1913" i="2"/>
  <c r="P1913" i="2"/>
  <c r="O1913" i="2"/>
  <c r="N1913" i="2"/>
  <c r="Q1912" i="2"/>
  <c r="P1912" i="2"/>
  <c r="O1912" i="2"/>
  <c r="N1912" i="2"/>
  <c r="Q1911" i="2"/>
  <c r="P1911" i="2"/>
  <c r="O1911" i="2"/>
  <c r="N1911" i="2"/>
  <c r="Q1910" i="2"/>
  <c r="P1910" i="2"/>
  <c r="O1910" i="2"/>
  <c r="N1910" i="2"/>
  <c r="Q1909" i="2"/>
  <c r="P1909" i="2"/>
  <c r="O1909" i="2"/>
  <c r="N1909" i="2"/>
  <c r="Q1908" i="2"/>
  <c r="P1908" i="2"/>
  <c r="O1908" i="2"/>
  <c r="N1908" i="2"/>
  <c r="Q1907" i="2"/>
  <c r="P1907" i="2"/>
  <c r="O1907" i="2"/>
  <c r="N1907" i="2"/>
  <c r="Q1906" i="2"/>
  <c r="P1906" i="2"/>
  <c r="O1906" i="2"/>
  <c r="N1906" i="2"/>
  <c r="Q1905" i="2"/>
  <c r="P1905" i="2"/>
  <c r="O1905" i="2"/>
  <c r="N1905" i="2"/>
  <c r="Q1904" i="2"/>
  <c r="P1904" i="2"/>
  <c r="O1904" i="2"/>
  <c r="N1904" i="2"/>
  <c r="Q1903" i="2"/>
  <c r="P1903" i="2"/>
  <c r="O1903" i="2"/>
  <c r="N1903" i="2"/>
  <c r="Q1902" i="2"/>
  <c r="P1902" i="2"/>
  <c r="O1902" i="2"/>
  <c r="N1902" i="2"/>
  <c r="Q1901" i="2"/>
  <c r="P1901" i="2"/>
  <c r="O1901" i="2"/>
  <c r="N1901" i="2"/>
  <c r="Q1900" i="2"/>
  <c r="P1900" i="2"/>
  <c r="O1900" i="2"/>
  <c r="N1900" i="2"/>
  <c r="Q1899" i="2"/>
  <c r="P1899" i="2"/>
  <c r="O1899" i="2"/>
  <c r="N1899" i="2"/>
  <c r="Q1898" i="2"/>
  <c r="P1898" i="2"/>
  <c r="O1898" i="2"/>
  <c r="N1898" i="2"/>
  <c r="Q1897" i="2"/>
  <c r="P1897" i="2"/>
  <c r="O1897" i="2"/>
  <c r="N1897" i="2"/>
  <c r="Q1896" i="2"/>
  <c r="P1896" i="2"/>
  <c r="O1896" i="2"/>
  <c r="N1896" i="2"/>
  <c r="Q1895" i="2"/>
  <c r="P1895" i="2"/>
  <c r="O1895" i="2"/>
  <c r="N1895" i="2"/>
  <c r="Q1894" i="2"/>
  <c r="P1894" i="2"/>
  <c r="O1894" i="2"/>
  <c r="N1894" i="2"/>
  <c r="Q1893" i="2"/>
  <c r="P1893" i="2"/>
  <c r="O1893" i="2"/>
  <c r="N1893" i="2"/>
  <c r="Q1892" i="2"/>
  <c r="P1892" i="2"/>
  <c r="O1892" i="2"/>
  <c r="N1892" i="2"/>
  <c r="Q1891" i="2"/>
  <c r="P1891" i="2"/>
  <c r="O1891" i="2"/>
  <c r="N1891" i="2"/>
  <c r="Q1890" i="2"/>
  <c r="P1890" i="2"/>
  <c r="O1890" i="2"/>
  <c r="N1890" i="2"/>
  <c r="Q1889" i="2"/>
  <c r="P1889" i="2"/>
  <c r="O1889" i="2"/>
  <c r="N1889" i="2"/>
  <c r="Q1888" i="2"/>
  <c r="P1888" i="2"/>
  <c r="O1888" i="2"/>
  <c r="N1888" i="2"/>
  <c r="Q1887" i="2"/>
  <c r="P1887" i="2"/>
  <c r="O1887" i="2"/>
  <c r="N1887" i="2"/>
  <c r="Q1886" i="2"/>
  <c r="P1886" i="2"/>
  <c r="O1886" i="2"/>
  <c r="N1886" i="2"/>
  <c r="Q1885" i="2"/>
  <c r="P1885" i="2"/>
  <c r="O1885" i="2"/>
  <c r="N1885" i="2"/>
  <c r="Q1884" i="2"/>
  <c r="P1884" i="2"/>
  <c r="O1884" i="2"/>
  <c r="N1884" i="2"/>
  <c r="Q1883" i="2"/>
  <c r="P1883" i="2"/>
  <c r="O1883" i="2"/>
  <c r="N1883" i="2"/>
  <c r="Q1882" i="2"/>
  <c r="P1882" i="2"/>
  <c r="O1882" i="2"/>
  <c r="N1882" i="2"/>
  <c r="Q1881" i="2"/>
  <c r="P1881" i="2"/>
  <c r="O1881" i="2"/>
  <c r="N1881" i="2"/>
  <c r="Q1880" i="2"/>
  <c r="P1880" i="2"/>
  <c r="O1880" i="2"/>
  <c r="N1880" i="2"/>
  <c r="Q1879" i="2"/>
  <c r="P1879" i="2"/>
  <c r="O1879" i="2"/>
  <c r="N1879" i="2"/>
  <c r="Q1878" i="2"/>
  <c r="P1878" i="2"/>
  <c r="O1878" i="2"/>
  <c r="N1878" i="2"/>
  <c r="Q1877" i="2"/>
  <c r="P1877" i="2"/>
  <c r="O1877" i="2"/>
  <c r="N1877" i="2"/>
  <c r="Q1876" i="2"/>
  <c r="P1876" i="2"/>
  <c r="O1876" i="2"/>
  <c r="N1876" i="2"/>
  <c r="Q1875" i="2"/>
  <c r="P1875" i="2"/>
  <c r="O1875" i="2"/>
  <c r="N1875" i="2"/>
  <c r="Q1874" i="2"/>
  <c r="P1874" i="2"/>
  <c r="O1874" i="2"/>
  <c r="N1874" i="2"/>
  <c r="Q1873" i="2"/>
  <c r="P1873" i="2"/>
  <c r="O1873" i="2"/>
  <c r="N1873" i="2"/>
  <c r="Q1872" i="2"/>
  <c r="P1872" i="2"/>
  <c r="O1872" i="2"/>
  <c r="N1872" i="2"/>
  <c r="Q1871" i="2"/>
  <c r="P1871" i="2"/>
  <c r="O1871" i="2"/>
  <c r="N1871" i="2"/>
  <c r="Q1870" i="2"/>
  <c r="P1870" i="2"/>
  <c r="O1870" i="2"/>
  <c r="N1870" i="2"/>
  <c r="Q1869" i="2"/>
  <c r="P1869" i="2"/>
  <c r="O1869" i="2"/>
  <c r="N1869" i="2"/>
  <c r="Q1868" i="2"/>
  <c r="P1868" i="2"/>
  <c r="O1868" i="2"/>
  <c r="N1868" i="2"/>
  <c r="Q1867" i="2"/>
  <c r="P1867" i="2"/>
  <c r="O1867" i="2"/>
  <c r="N1867" i="2"/>
  <c r="Q1866" i="2"/>
  <c r="P1866" i="2"/>
  <c r="O1866" i="2"/>
  <c r="N1866" i="2"/>
  <c r="Q1865" i="2"/>
  <c r="P1865" i="2"/>
  <c r="O1865" i="2"/>
  <c r="N1865" i="2"/>
  <c r="Q1864" i="2"/>
  <c r="P1864" i="2"/>
  <c r="O1864" i="2"/>
  <c r="N1864" i="2"/>
  <c r="Q1863" i="2"/>
  <c r="P1863" i="2"/>
  <c r="O1863" i="2"/>
  <c r="N1863" i="2"/>
  <c r="Q1862" i="2"/>
  <c r="P1862" i="2"/>
  <c r="O1862" i="2"/>
  <c r="N1862" i="2"/>
  <c r="Q1861" i="2"/>
  <c r="P1861" i="2"/>
  <c r="O1861" i="2"/>
  <c r="N1861" i="2"/>
  <c r="Q1860" i="2"/>
  <c r="P1860" i="2"/>
  <c r="O1860" i="2"/>
  <c r="N1860" i="2"/>
  <c r="Q1859" i="2"/>
  <c r="P1859" i="2"/>
  <c r="O1859" i="2"/>
  <c r="N1859" i="2"/>
  <c r="Q1858" i="2"/>
  <c r="P1858" i="2"/>
  <c r="O1858" i="2"/>
  <c r="N1858" i="2"/>
  <c r="Q1857" i="2"/>
  <c r="P1857" i="2"/>
  <c r="O1857" i="2"/>
  <c r="N1857" i="2"/>
  <c r="Q1856" i="2"/>
  <c r="P1856" i="2"/>
  <c r="O1856" i="2"/>
  <c r="N1856" i="2"/>
  <c r="Q1855" i="2"/>
  <c r="P1855" i="2"/>
  <c r="O1855" i="2"/>
  <c r="N1855" i="2"/>
  <c r="Q1854" i="2"/>
  <c r="P1854" i="2"/>
  <c r="O1854" i="2"/>
  <c r="N1854" i="2"/>
  <c r="Q1853" i="2"/>
  <c r="P1853" i="2"/>
  <c r="O1853" i="2"/>
  <c r="N1853" i="2"/>
  <c r="Q1852" i="2"/>
  <c r="P1852" i="2"/>
  <c r="O1852" i="2"/>
  <c r="N1852" i="2"/>
  <c r="Q1851" i="2"/>
  <c r="P1851" i="2"/>
  <c r="O1851" i="2"/>
  <c r="N1851" i="2"/>
  <c r="Q1850" i="2"/>
  <c r="P1850" i="2"/>
  <c r="O1850" i="2"/>
  <c r="N1850" i="2"/>
  <c r="Q1849" i="2"/>
  <c r="P1849" i="2"/>
  <c r="O1849" i="2"/>
  <c r="N1849" i="2"/>
  <c r="Q1848" i="2"/>
  <c r="P1848" i="2"/>
  <c r="O1848" i="2"/>
  <c r="N1848" i="2"/>
  <c r="Q1847" i="2"/>
  <c r="P1847" i="2"/>
  <c r="O1847" i="2"/>
  <c r="N1847" i="2"/>
  <c r="Q1846" i="2"/>
  <c r="P1846" i="2"/>
  <c r="O1846" i="2"/>
  <c r="N1846" i="2"/>
  <c r="Q1845" i="2"/>
  <c r="P1845" i="2"/>
  <c r="O1845" i="2"/>
  <c r="N1845" i="2"/>
  <c r="Q1844" i="2"/>
  <c r="P1844" i="2"/>
  <c r="O1844" i="2"/>
  <c r="N1844" i="2"/>
  <c r="Q1843" i="2"/>
  <c r="P1843" i="2"/>
  <c r="O1843" i="2"/>
  <c r="N1843" i="2"/>
  <c r="Q1842" i="2"/>
  <c r="P1842" i="2"/>
  <c r="O1842" i="2"/>
  <c r="N1842" i="2"/>
  <c r="Q1841" i="2"/>
  <c r="P1841" i="2"/>
  <c r="O1841" i="2"/>
  <c r="N1841" i="2"/>
  <c r="Q1840" i="2"/>
  <c r="P1840" i="2"/>
  <c r="O1840" i="2"/>
  <c r="N1840" i="2"/>
  <c r="Q1839" i="2"/>
  <c r="P1839" i="2"/>
  <c r="O1839" i="2"/>
  <c r="N1839" i="2"/>
  <c r="Q1838" i="2"/>
  <c r="P1838" i="2"/>
  <c r="O1838" i="2"/>
  <c r="N1838" i="2"/>
  <c r="Q1837" i="2"/>
  <c r="P1837" i="2"/>
  <c r="O1837" i="2"/>
  <c r="N1837" i="2"/>
  <c r="Q1836" i="2"/>
  <c r="P1836" i="2"/>
  <c r="O1836" i="2"/>
  <c r="N1836" i="2"/>
  <c r="Q1835" i="2"/>
  <c r="P1835" i="2"/>
  <c r="O1835" i="2"/>
  <c r="N1835" i="2"/>
  <c r="Q1834" i="2"/>
  <c r="P1834" i="2"/>
  <c r="O1834" i="2"/>
  <c r="N1834" i="2"/>
  <c r="Q1833" i="2"/>
  <c r="P1833" i="2"/>
  <c r="O1833" i="2"/>
  <c r="N1833" i="2"/>
  <c r="Q1832" i="2"/>
  <c r="P1832" i="2"/>
  <c r="O1832" i="2"/>
  <c r="N1832" i="2"/>
  <c r="Q1831" i="2"/>
  <c r="P1831" i="2"/>
  <c r="O1831" i="2"/>
  <c r="N1831" i="2"/>
  <c r="Q1830" i="2"/>
  <c r="P1830" i="2"/>
  <c r="O1830" i="2"/>
  <c r="N1830" i="2"/>
  <c r="Q1829" i="2"/>
  <c r="P1829" i="2"/>
  <c r="O1829" i="2"/>
  <c r="N1829" i="2"/>
  <c r="Q1828" i="2"/>
  <c r="P1828" i="2"/>
  <c r="O1828" i="2"/>
  <c r="N1828" i="2"/>
  <c r="Q1827" i="2"/>
  <c r="P1827" i="2"/>
  <c r="O1827" i="2"/>
  <c r="N1827" i="2"/>
  <c r="Q1826" i="2"/>
  <c r="P1826" i="2"/>
  <c r="O1826" i="2"/>
  <c r="N1826" i="2"/>
  <c r="Q1825" i="2"/>
  <c r="P1825" i="2"/>
  <c r="O1825" i="2"/>
  <c r="N1825" i="2"/>
  <c r="Q1824" i="2"/>
  <c r="P1824" i="2"/>
  <c r="O1824" i="2"/>
  <c r="N1824" i="2"/>
  <c r="Q1823" i="2"/>
  <c r="P1823" i="2"/>
  <c r="O1823" i="2"/>
  <c r="N1823" i="2"/>
  <c r="Q1822" i="2"/>
  <c r="P1822" i="2"/>
  <c r="O1822" i="2"/>
  <c r="N1822" i="2"/>
  <c r="Q1821" i="2"/>
  <c r="P1821" i="2"/>
  <c r="O1821" i="2"/>
  <c r="N1821" i="2"/>
  <c r="Q1820" i="2"/>
  <c r="P1820" i="2"/>
  <c r="O1820" i="2"/>
  <c r="N1820" i="2"/>
  <c r="Q1819" i="2"/>
  <c r="P1819" i="2"/>
  <c r="O1819" i="2"/>
  <c r="N1819" i="2"/>
  <c r="Q1818" i="2"/>
  <c r="P1818" i="2"/>
  <c r="O1818" i="2"/>
  <c r="N1818" i="2"/>
  <c r="Q1817" i="2"/>
  <c r="P1817" i="2"/>
  <c r="O1817" i="2"/>
  <c r="N1817" i="2"/>
  <c r="Q1816" i="2"/>
  <c r="P1816" i="2"/>
  <c r="O1816" i="2"/>
  <c r="N1816" i="2"/>
  <c r="Q1815" i="2"/>
  <c r="P1815" i="2"/>
  <c r="O1815" i="2"/>
  <c r="N1815" i="2"/>
  <c r="Q1814" i="2"/>
  <c r="P1814" i="2"/>
  <c r="O1814" i="2"/>
  <c r="N1814" i="2"/>
  <c r="Q1813" i="2"/>
  <c r="P1813" i="2"/>
  <c r="O1813" i="2"/>
  <c r="N1813" i="2"/>
  <c r="Q1812" i="2"/>
  <c r="P1812" i="2"/>
  <c r="O1812" i="2"/>
  <c r="N1812" i="2"/>
  <c r="Q1811" i="2"/>
  <c r="P1811" i="2"/>
  <c r="O1811" i="2"/>
  <c r="N1811" i="2"/>
  <c r="Q1810" i="2"/>
  <c r="P1810" i="2"/>
  <c r="O1810" i="2"/>
  <c r="N1810" i="2"/>
  <c r="Q1809" i="2"/>
  <c r="P1809" i="2"/>
  <c r="O1809" i="2"/>
  <c r="N1809" i="2"/>
  <c r="Q1808" i="2"/>
  <c r="P1808" i="2"/>
  <c r="O1808" i="2"/>
  <c r="N1808" i="2"/>
  <c r="Q1807" i="2"/>
  <c r="P1807" i="2"/>
  <c r="O1807" i="2"/>
  <c r="N1807" i="2"/>
  <c r="Q1806" i="2"/>
  <c r="P1806" i="2"/>
  <c r="O1806" i="2"/>
  <c r="N1806" i="2"/>
  <c r="Q1805" i="2"/>
  <c r="P1805" i="2"/>
  <c r="O1805" i="2"/>
  <c r="N1805" i="2"/>
  <c r="Q1804" i="2"/>
  <c r="P1804" i="2"/>
  <c r="O1804" i="2"/>
  <c r="N1804" i="2"/>
  <c r="Q1803" i="2"/>
  <c r="P1803" i="2"/>
  <c r="O1803" i="2"/>
  <c r="N1803" i="2"/>
  <c r="Q1802" i="2"/>
  <c r="P1802" i="2"/>
  <c r="O1802" i="2"/>
  <c r="N1802" i="2"/>
  <c r="Q1801" i="2"/>
  <c r="P1801" i="2"/>
  <c r="O1801" i="2"/>
  <c r="N1801" i="2"/>
  <c r="Q1800" i="2"/>
  <c r="P1800" i="2"/>
  <c r="O1800" i="2"/>
  <c r="N1800" i="2"/>
  <c r="Q1799" i="2"/>
  <c r="P1799" i="2"/>
  <c r="O1799" i="2"/>
  <c r="N1799" i="2"/>
  <c r="Q1798" i="2"/>
  <c r="P1798" i="2"/>
  <c r="O1798" i="2"/>
  <c r="N1798" i="2"/>
  <c r="Q1797" i="2"/>
  <c r="P1797" i="2"/>
  <c r="O1797" i="2"/>
  <c r="N1797" i="2"/>
  <c r="Q1796" i="2"/>
  <c r="P1796" i="2"/>
  <c r="O1796" i="2"/>
  <c r="N1796" i="2"/>
  <c r="Q1795" i="2"/>
  <c r="P1795" i="2"/>
  <c r="O1795" i="2"/>
  <c r="N1795" i="2"/>
  <c r="Q1794" i="2"/>
  <c r="P1794" i="2"/>
  <c r="O1794" i="2"/>
  <c r="N1794" i="2"/>
  <c r="Q1793" i="2"/>
  <c r="P1793" i="2"/>
  <c r="O1793" i="2"/>
  <c r="N1793" i="2"/>
  <c r="Q1792" i="2"/>
  <c r="P1792" i="2"/>
  <c r="O1792" i="2"/>
  <c r="N1792" i="2"/>
  <c r="Q1791" i="2"/>
  <c r="P1791" i="2"/>
  <c r="O1791" i="2"/>
  <c r="N1791" i="2"/>
  <c r="Q1790" i="2"/>
  <c r="P1790" i="2"/>
  <c r="O1790" i="2"/>
  <c r="N1790" i="2"/>
  <c r="Q1789" i="2"/>
  <c r="P1789" i="2"/>
  <c r="O1789" i="2"/>
  <c r="N1789" i="2"/>
  <c r="Q1788" i="2"/>
  <c r="P1788" i="2"/>
  <c r="O1788" i="2"/>
  <c r="N1788" i="2"/>
  <c r="Q1787" i="2"/>
  <c r="P1787" i="2"/>
  <c r="O1787" i="2"/>
  <c r="N1787" i="2"/>
  <c r="Q1786" i="2"/>
  <c r="P1786" i="2"/>
  <c r="O1786" i="2"/>
  <c r="N1786" i="2"/>
  <c r="Q1785" i="2"/>
  <c r="P1785" i="2"/>
  <c r="O1785" i="2"/>
  <c r="N1785" i="2"/>
  <c r="Q1784" i="2"/>
  <c r="P1784" i="2"/>
  <c r="O1784" i="2"/>
  <c r="N1784" i="2"/>
  <c r="Q1783" i="2"/>
  <c r="P1783" i="2"/>
  <c r="O1783" i="2"/>
  <c r="N1783" i="2"/>
  <c r="Q1782" i="2"/>
  <c r="P1782" i="2"/>
  <c r="O1782" i="2"/>
  <c r="N1782" i="2"/>
  <c r="Q1781" i="2"/>
  <c r="P1781" i="2"/>
  <c r="O1781" i="2"/>
  <c r="N1781" i="2"/>
  <c r="Q1780" i="2"/>
  <c r="P1780" i="2"/>
  <c r="O1780" i="2"/>
  <c r="N1780" i="2"/>
  <c r="Q1779" i="2"/>
  <c r="P1779" i="2"/>
  <c r="O1779" i="2"/>
  <c r="N1779" i="2"/>
  <c r="Q1778" i="2"/>
  <c r="P1778" i="2"/>
  <c r="O1778" i="2"/>
  <c r="N1778" i="2"/>
  <c r="Q1777" i="2"/>
  <c r="P1777" i="2"/>
  <c r="O1777" i="2"/>
  <c r="N1777" i="2"/>
  <c r="Q1776" i="2"/>
  <c r="P1776" i="2"/>
  <c r="O1776" i="2"/>
  <c r="N1776" i="2"/>
  <c r="Q1775" i="2"/>
  <c r="P1775" i="2"/>
  <c r="O1775" i="2"/>
  <c r="N1775" i="2"/>
  <c r="Q1774" i="2"/>
  <c r="P1774" i="2"/>
  <c r="O1774" i="2"/>
  <c r="N1774" i="2"/>
  <c r="Q1773" i="2"/>
  <c r="P1773" i="2"/>
  <c r="O1773" i="2"/>
  <c r="N1773" i="2"/>
  <c r="Q1772" i="2"/>
  <c r="P1772" i="2"/>
  <c r="O1772" i="2"/>
  <c r="N1772" i="2"/>
  <c r="Q1771" i="2"/>
  <c r="P1771" i="2"/>
  <c r="O1771" i="2"/>
  <c r="N1771" i="2"/>
  <c r="Q1770" i="2"/>
  <c r="P1770" i="2"/>
  <c r="O1770" i="2"/>
  <c r="N1770" i="2"/>
  <c r="Q1769" i="2"/>
  <c r="P1769" i="2"/>
  <c r="O1769" i="2"/>
  <c r="N1769" i="2"/>
  <c r="Q1768" i="2"/>
  <c r="P1768" i="2"/>
  <c r="O1768" i="2"/>
  <c r="N1768" i="2"/>
  <c r="Q1767" i="2"/>
  <c r="P1767" i="2"/>
  <c r="O1767" i="2"/>
  <c r="N1767" i="2"/>
  <c r="Q1766" i="2"/>
  <c r="P1766" i="2"/>
  <c r="O1766" i="2"/>
  <c r="N1766" i="2"/>
  <c r="Q1765" i="2"/>
  <c r="P1765" i="2"/>
  <c r="O1765" i="2"/>
  <c r="N1765" i="2"/>
  <c r="Q1764" i="2"/>
  <c r="P1764" i="2"/>
  <c r="O1764" i="2"/>
  <c r="N1764" i="2"/>
  <c r="Q1763" i="2"/>
  <c r="P1763" i="2"/>
  <c r="O1763" i="2"/>
  <c r="N1763" i="2"/>
  <c r="Q1762" i="2"/>
  <c r="P1762" i="2"/>
  <c r="O1762" i="2"/>
  <c r="N1762" i="2"/>
  <c r="Q1761" i="2"/>
  <c r="P1761" i="2"/>
  <c r="O1761" i="2"/>
  <c r="N1761" i="2"/>
  <c r="Q1760" i="2"/>
  <c r="P1760" i="2"/>
  <c r="O1760" i="2"/>
  <c r="N1760" i="2"/>
  <c r="Q1759" i="2"/>
  <c r="P1759" i="2"/>
  <c r="O1759" i="2"/>
  <c r="N1759" i="2"/>
  <c r="Q1758" i="2"/>
  <c r="P1758" i="2"/>
  <c r="O1758" i="2"/>
  <c r="N1758" i="2"/>
  <c r="Q1757" i="2"/>
  <c r="P1757" i="2"/>
  <c r="O1757" i="2"/>
  <c r="N1757" i="2"/>
  <c r="Q1756" i="2"/>
  <c r="P1756" i="2"/>
  <c r="O1756" i="2"/>
  <c r="N1756" i="2"/>
  <c r="Q1755" i="2"/>
  <c r="P1755" i="2"/>
  <c r="O1755" i="2"/>
  <c r="N1755" i="2"/>
  <c r="Q1754" i="2"/>
  <c r="P1754" i="2"/>
  <c r="O1754" i="2"/>
  <c r="N1754" i="2"/>
  <c r="Q1753" i="2"/>
  <c r="P1753" i="2"/>
  <c r="O1753" i="2"/>
  <c r="N1753" i="2"/>
  <c r="Q1752" i="2"/>
  <c r="P1752" i="2"/>
  <c r="O1752" i="2"/>
  <c r="N1752" i="2"/>
  <c r="Q1751" i="2"/>
  <c r="P1751" i="2"/>
  <c r="O1751" i="2"/>
  <c r="N1751" i="2"/>
  <c r="Q1750" i="2"/>
  <c r="P1750" i="2"/>
  <c r="O1750" i="2"/>
  <c r="N1750" i="2"/>
  <c r="Q1749" i="2"/>
  <c r="P1749" i="2"/>
  <c r="O1749" i="2"/>
  <c r="N1749" i="2"/>
  <c r="Q1748" i="2"/>
  <c r="P1748" i="2"/>
  <c r="O1748" i="2"/>
  <c r="N1748" i="2"/>
  <c r="Q1747" i="2"/>
  <c r="P1747" i="2"/>
  <c r="O1747" i="2"/>
  <c r="N1747" i="2"/>
  <c r="Q1746" i="2"/>
  <c r="P1746" i="2"/>
  <c r="O1746" i="2"/>
  <c r="N1746" i="2"/>
  <c r="Q1745" i="2"/>
  <c r="P1745" i="2"/>
  <c r="O1745" i="2"/>
  <c r="N1745" i="2"/>
  <c r="Q1744" i="2"/>
  <c r="P1744" i="2"/>
  <c r="O1744" i="2"/>
  <c r="N1744" i="2"/>
  <c r="Q1743" i="2"/>
  <c r="P1743" i="2"/>
  <c r="O1743" i="2"/>
  <c r="N1743" i="2"/>
  <c r="Q1742" i="2"/>
  <c r="P1742" i="2"/>
  <c r="O1742" i="2"/>
  <c r="N1742" i="2"/>
  <c r="Q1741" i="2"/>
  <c r="P1741" i="2"/>
  <c r="O1741" i="2"/>
  <c r="N1741" i="2"/>
  <c r="Q1740" i="2"/>
  <c r="P1740" i="2"/>
  <c r="O1740" i="2"/>
  <c r="N1740" i="2"/>
  <c r="Q1739" i="2"/>
  <c r="P1739" i="2"/>
  <c r="O1739" i="2"/>
  <c r="N1739" i="2"/>
  <c r="Q1738" i="2"/>
  <c r="P1738" i="2"/>
  <c r="O1738" i="2"/>
  <c r="N1738" i="2"/>
  <c r="Q1737" i="2"/>
  <c r="P1737" i="2"/>
  <c r="O1737" i="2"/>
  <c r="N1737" i="2"/>
  <c r="Q1736" i="2"/>
  <c r="P1736" i="2"/>
  <c r="O1736" i="2"/>
  <c r="N1736" i="2"/>
  <c r="Q1735" i="2"/>
  <c r="P1735" i="2"/>
  <c r="O1735" i="2"/>
  <c r="N1735" i="2"/>
  <c r="Q1734" i="2"/>
  <c r="P1734" i="2"/>
  <c r="O1734" i="2"/>
  <c r="N1734" i="2"/>
  <c r="Q1733" i="2"/>
  <c r="P1733" i="2"/>
  <c r="O1733" i="2"/>
  <c r="N1733" i="2"/>
  <c r="Q1732" i="2"/>
  <c r="P1732" i="2"/>
  <c r="O1732" i="2"/>
  <c r="N1732" i="2"/>
  <c r="Q1731" i="2"/>
  <c r="P1731" i="2"/>
  <c r="O1731" i="2"/>
  <c r="N1731" i="2"/>
  <c r="Q1730" i="2"/>
  <c r="P1730" i="2"/>
  <c r="O1730" i="2"/>
  <c r="N1730" i="2"/>
  <c r="Q1729" i="2"/>
  <c r="P1729" i="2"/>
  <c r="O1729" i="2"/>
  <c r="N1729" i="2"/>
  <c r="Q1728" i="2"/>
  <c r="P1728" i="2"/>
  <c r="O1728" i="2"/>
  <c r="N1728" i="2"/>
  <c r="Q1727" i="2"/>
  <c r="P1727" i="2"/>
  <c r="O1727" i="2"/>
  <c r="N1727" i="2"/>
  <c r="Q1726" i="2"/>
  <c r="P1726" i="2"/>
  <c r="O1726" i="2"/>
  <c r="N1726" i="2"/>
  <c r="Q1725" i="2"/>
  <c r="P1725" i="2"/>
  <c r="O1725" i="2"/>
  <c r="N1725" i="2"/>
  <c r="Q1724" i="2"/>
  <c r="P1724" i="2"/>
  <c r="O1724" i="2"/>
  <c r="N1724" i="2"/>
  <c r="Q1723" i="2"/>
  <c r="P1723" i="2"/>
  <c r="O1723" i="2"/>
  <c r="N1723" i="2"/>
  <c r="Q1722" i="2"/>
  <c r="P1722" i="2"/>
  <c r="O1722" i="2"/>
  <c r="N1722" i="2"/>
  <c r="Q1721" i="2"/>
  <c r="P1721" i="2"/>
  <c r="O1721" i="2"/>
  <c r="N1721" i="2"/>
  <c r="Q1720" i="2"/>
  <c r="P1720" i="2"/>
  <c r="O1720" i="2"/>
  <c r="N1720" i="2"/>
  <c r="Q1719" i="2"/>
  <c r="P1719" i="2"/>
  <c r="O1719" i="2"/>
  <c r="N1719" i="2"/>
  <c r="Q1718" i="2"/>
  <c r="P1718" i="2"/>
  <c r="O1718" i="2"/>
  <c r="N1718" i="2"/>
  <c r="Q1717" i="2"/>
  <c r="P1717" i="2"/>
  <c r="O1717" i="2"/>
  <c r="N1717" i="2"/>
  <c r="Q1716" i="2"/>
  <c r="P1716" i="2"/>
  <c r="O1716" i="2"/>
  <c r="N1716" i="2"/>
  <c r="Q1715" i="2"/>
  <c r="P1715" i="2"/>
  <c r="O1715" i="2"/>
  <c r="N1715" i="2"/>
  <c r="Q1714" i="2"/>
  <c r="P1714" i="2"/>
  <c r="O1714" i="2"/>
  <c r="N1714" i="2"/>
  <c r="Q1713" i="2"/>
  <c r="P1713" i="2"/>
  <c r="O1713" i="2"/>
  <c r="N1713" i="2"/>
  <c r="Q1712" i="2"/>
  <c r="P1712" i="2"/>
  <c r="O1712" i="2"/>
  <c r="N1712" i="2"/>
  <c r="Q1711" i="2"/>
  <c r="P1711" i="2"/>
  <c r="O1711" i="2"/>
  <c r="N1711" i="2"/>
  <c r="Q1710" i="2"/>
  <c r="P1710" i="2"/>
  <c r="O1710" i="2"/>
  <c r="N1710" i="2"/>
  <c r="Q1709" i="2"/>
  <c r="P1709" i="2"/>
  <c r="O1709" i="2"/>
  <c r="N1709" i="2"/>
  <c r="Q1708" i="2"/>
  <c r="P1708" i="2"/>
  <c r="O1708" i="2"/>
  <c r="N1708" i="2"/>
  <c r="Q1707" i="2"/>
  <c r="P1707" i="2"/>
  <c r="O1707" i="2"/>
  <c r="N1707" i="2"/>
  <c r="Q1706" i="2"/>
  <c r="P1706" i="2"/>
  <c r="O1706" i="2"/>
  <c r="N1706" i="2"/>
  <c r="Q1705" i="2"/>
  <c r="P1705" i="2"/>
  <c r="O1705" i="2"/>
  <c r="N1705" i="2"/>
  <c r="Q1704" i="2"/>
  <c r="P1704" i="2"/>
  <c r="O1704" i="2"/>
  <c r="N1704" i="2"/>
  <c r="Q1703" i="2"/>
  <c r="P1703" i="2"/>
  <c r="O1703" i="2"/>
  <c r="N1703" i="2"/>
  <c r="Q1702" i="2"/>
  <c r="P1702" i="2"/>
  <c r="O1702" i="2"/>
  <c r="N1702" i="2"/>
  <c r="Q1701" i="2"/>
  <c r="P1701" i="2"/>
  <c r="O1701" i="2"/>
  <c r="N1701" i="2"/>
  <c r="Q1700" i="2"/>
  <c r="P1700" i="2"/>
  <c r="O1700" i="2"/>
  <c r="N1700" i="2"/>
  <c r="Q1699" i="2"/>
  <c r="P1699" i="2"/>
  <c r="O1699" i="2"/>
  <c r="N1699" i="2"/>
  <c r="Q1698" i="2"/>
  <c r="P1698" i="2"/>
  <c r="O1698" i="2"/>
  <c r="N1698" i="2"/>
  <c r="Q1697" i="2"/>
  <c r="P1697" i="2"/>
  <c r="O1697" i="2"/>
  <c r="N1697" i="2"/>
  <c r="Q1696" i="2"/>
  <c r="P1696" i="2"/>
  <c r="O1696" i="2"/>
  <c r="N1696" i="2"/>
  <c r="Q1695" i="2"/>
  <c r="P1695" i="2"/>
  <c r="O1695" i="2"/>
  <c r="N1695" i="2"/>
  <c r="Q1694" i="2"/>
  <c r="P1694" i="2"/>
  <c r="O1694" i="2"/>
  <c r="N1694" i="2"/>
  <c r="Q1693" i="2"/>
  <c r="P1693" i="2"/>
  <c r="O1693" i="2"/>
  <c r="N1693" i="2"/>
  <c r="Q1692" i="2"/>
  <c r="P1692" i="2"/>
  <c r="O1692" i="2"/>
  <c r="N1692" i="2"/>
  <c r="Q1691" i="2"/>
  <c r="P1691" i="2"/>
  <c r="O1691" i="2"/>
  <c r="N1691" i="2"/>
  <c r="Q1690" i="2"/>
  <c r="P1690" i="2"/>
  <c r="O1690" i="2"/>
  <c r="N1690" i="2"/>
  <c r="Q1689" i="2"/>
  <c r="P1689" i="2"/>
  <c r="O1689" i="2"/>
  <c r="N1689" i="2"/>
  <c r="Q1688" i="2"/>
  <c r="P1688" i="2"/>
  <c r="O1688" i="2"/>
  <c r="N1688" i="2"/>
  <c r="Q1687" i="2"/>
  <c r="P1687" i="2"/>
  <c r="O1687" i="2"/>
  <c r="N1687" i="2"/>
  <c r="Q1686" i="2"/>
  <c r="P1686" i="2"/>
  <c r="O1686" i="2"/>
  <c r="N1686" i="2"/>
  <c r="Q1685" i="2"/>
  <c r="P1685" i="2"/>
  <c r="O1685" i="2"/>
  <c r="N1685" i="2"/>
  <c r="Q1684" i="2"/>
  <c r="P1684" i="2"/>
  <c r="O1684" i="2"/>
  <c r="N1684" i="2"/>
  <c r="Q1683" i="2"/>
  <c r="P1683" i="2"/>
  <c r="O1683" i="2"/>
  <c r="N1683" i="2"/>
  <c r="Q1682" i="2"/>
  <c r="P1682" i="2"/>
  <c r="O1682" i="2"/>
  <c r="N1682" i="2"/>
  <c r="Q1681" i="2"/>
  <c r="P1681" i="2"/>
  <c r="O1681" i="2"/>
  <c r="N1681" i="2"/>
  <c r="Q1680" i="2"/>
  <c r="P1680" i="2"/>
  <c r="O1680" i="2"/>
  <c r="N1680" i="2"/>
  <c r="Q1679" i="2"/>
  <c r="P1679" i="2"/>
  <c r="O1679" i="2"/>
  <c r="N1679" i="2"/>
  <c r="Q1678" i="2"/>
  <c r="P1678" i="2"/>
  <c r="O1678" i="2"/>
  <c r="N1678" i="2"/>
  <c r="Q1677" i="2"/>
  <c r="P1677" i="2"/>
  <c r="O1677" i="2"/>
  <c r="N1677" i="2"/>
  <c r="Q1676" i="2"/>
  <c r="P1676" i="2"/>
  <c r="O1676" i="2"/>
  <c r="N1676" i="2"/>
  <c r="Q1675" i="2"/>
  <c r="P1675" i="2"/>
  <c r="O1675" i="2"/>
  <c r="N1675" i="2"/>
  <c r="Q1674" i="2"/>
  <c r="P1674" i="2"/>
  <c r="O1674" i="2"/>
  <c r="N1674" i="2"/>
  <c r="Q1673" i="2"/>
  <c r="P1673" i="2"/>
  <c r="O1673" i="2"/>
  <c r="N1673" i="2"/>
  <c r="Q1672" i="2"/>
  <c r="P1672" i="2"/>
  <c r="O1672" i="2"/>
  <c r="N1672" i="2"/>
  <c r="Q1671" i="2"/>
  <c r="P1671" i="2"/>
  <c r="O1671" i="2"/>
  <c r="N1671" i="2"/>
  <c r="Q1670" i="2"/>
  <c r="P1670" i="2"/>
  <c r="O1670" i="2"/>
  <c r="N1670" i="2"/>
  <c r="Q1669" i="2"/>
  <c r="P1669" i="2"/>
  <c r="O1669" i="2"/>
  <c r="N1669" i="2"/>
  <c r="Q1668" i="2"/>
  <c r="P1668" i="2"/>
  <c r="O1668" i="2"/>
  <c r="N1668" i="2"/>
  <c r="Q1667" i="2"/>
  <c r="P1667" i="2"/>
  <c r="O1667" i="2"/>
  <c r="N1667" i="2"/>
  <c r="Q1666" i="2"/>
  <c r="P1666" i="2"/>
  <c r="O1666" i="2"/>
  <c r="N1666" i="2"/>
  <c r="Q1665" i="2"/>
  <c r="P1665" i="2"/>
  <c r="O1665" i="2"/>
  <c r="N1665" i="2"/>
  <c r="Q1664" i="2"/>
  <c r="P1664" i="2"/>
  <c r="O1664" i="2"/>
  <c r="N1664" i="2"/>
  <c r="Q1663" i="2"/>
  <c r="P1663" i="2"/>
  <c r="O1663" i="2"/>
  <c r="N1663" i="2"/>
  <c r="Q1662" i="2"/>
  <c r="P1662" i="2"/>
  <c r="O1662" i="2"/>
  <c r="N1662" i="2"/>
  <c r="Q1661" i="2"/>
  <c r="P1661" i="2"/>
  <c r="O1661" i="2"/>
  <c r="N1661" i="2"/>
  <c r="Q1660" i="2"/>
  <c r="P1660" i="2"/>
  <c r="O1660" i="2"/>
  <c r="N1660" i="2"/>
  <c r="Q1659" i="2"/>
  <c r="P1659" i="2"/>
  <c r="O1659" i="2"/>
  <c r="N1659" i="2"/>
  <c r="Q1658" i="2"/>
  <c r="P1658" i="2"/>
  <c r="O1658" i="2"/>
  <c r="N1658" i="2"/>
  <c r="Q1657" i="2"/>
  <c r="P1657" i="2"/>
  <c r="O1657" i="2"/>
  <c r="N1657" i="2"/>
  <c r="Q1656" i="2"/>
  <c r="P1656" i="2"/>
  <c r="O1656" i="2"/>
  <c r="N1656" i="2"/>
  <c r="Q1655" i="2"/>
  <c r="P1655" i="2"/>
  <c r="O1655" i="2"/>
  <c r="N1655" i="2"/>
  <c r="Q1654" i="2"/>
  <c r="P1654" i="2"/>
  <c r="O1654" i="2"/>
  <c r="N1654" i="2"/>
  <c r="Q1653" i="2"/>
  <c r="P1653" i="2"/>
  <c r="O1653" i="2"/>
  <c r="N1653" i="2"/>
  <c r="Q1652" i="2"/>
  <c r="P1652" i="2"/>
  <c r="O1652" i="2"/>
  <c r="N1652" i="2"/>
  <c r="Q1651" i="2"/>
  <c r="P1651" i="2"/>
  <c r="O1651" i="2"/>
  <c r="N1651" i="2"/>
  <c r="Q1650" i="2"/>
  <c r="P1650" i="2"/>
  <c r="O1650" i="2"/>
  <c r="N1650" i="2"/>
  <c r="Q1649" i="2"/>
  <c r="P1649" i="2"/>
  <c r="O1649" i="2"/>
  <c r="N1649" i="2"/>
  <c r="Q1648" i="2"/>
  <c r="P1648" i="2"/>
  <c r="O1648" i="2"/>
  <c r="N1648" i="2"/>
  <c r="Q1647" i="2"/>
  <c r="P1647" i="2"/>
  <c r="O1647" i="2"/>
  <c r="N1647" i="2"/>
  <c r="Q1646" i="2"/>
  <c r="P1646" i="2"/>
  <c r="O1646" i="2"/>
  <c r="N1646" i="2"/>
  <c r="Q1645" i="2"/>
  <c r="P1645" i="2"/>
  <c r="O1645" i="2"/>
  <c r="N1645" i="2"/>
  <c r="Q1644" i="2"/>
  <c r="P1644" i="2"/>
  <c r="O1644" i="2"/>
  <c r="N1644" i="2"/>
  <c r="Q1643" i="2"/>
  <c r="P1643" i="2"/>
  <c r="O1643" i="2"/>
  <c r="N1643" i="2"/>
  <c r="Q1642" i="2"/>
  <c r="P1642" i="2"/>
  <c r="O1642" i="2"/>
  <c r="N1642" i="2"/>
  <c r="Q1641" i="2"/>
  <c r="P1641" i="2"/>
  <c r="O1641" i="2"/>
  <c r="N1641" i="2"/>
  <c r="Q1640" i="2"/>
  <c r="P1640" i="2"/>
  <c r="O1640" i="2"/>
  <c r="N1640" i="2"/>
  <c r="Q1639" i="2"/>
  <c r="P1639" i="2"/>
  <c r="O1639" i="2"/>
  <c r="N1639" i="2"/>
  <c r="Q1638" i="2"/>
  <c r="P1638" i="2"/>
  <c r="O1638" i="2"/>
  <c r="N1638" i="2"/>
  <c r="Q1637" i="2"/>
  <c r="P1637" i="2"/>
  <c r="O1637" i="2"/>
  <c r="N1637" i="2"/>
  <c r="Q1636" i="2"/>
  <c r="P1636" i="2"/>
  <c r="O1636" i="2"/>
  <c r="N1636" i="2"/>
  <c r="Q1635" i="2"/>
  <c r="P1635" i="2"/>
  <c r="O1635" i="2"/>
  <c r="N1635" i="2"/>
  <c r="Q1634" i="2"/>
  <c r="P1634" i="2"/>
  <c r="O1634" i="2"/>
  <c r="N1634" i="2"/>
  <c r="Q1633" i="2"/>
  <c r="P1633" i="2"/>
  <c r="O1633" i="2"/>
  <c r="N1633" i="2"/>
  <c r="Q1632" i="2"/>
  <c r="P1632" i="2"/>
  <c r="O1632" i="2"/>
  <c r="N1632" i="2"/>
  <c r="Q1631" i="2"/>
  <c r="P1631" i="2"/>
  <c r="O1631" i="2"/>
  <c r="N1631" i="2"/>
  <c r="Q1630" i="2"/>
  <c r="P1630" i="2"/>
  <c r="O1630" i="2"/>
  <c r="N1630" i="2"/>
  <c r="Q1629" i="2"/>
  <c r="P1629" i="2"/>
  <c r="O1629" i="2"/>
  <c r="N1629" i="2"/>
  <c r="Q1628" i="2"/>
  <c r="P1628" i="2"/>
  <c r="O1628" i="2"/>
  <c r="N1628" i="2"/>
  <c r="Q1627" i="2"/>
  <c r="P1627" i="2"/>
  <c r="O1627" i="2"/>
  <c r="N1627" i="2"/>
  <c r="Q1626" i="2"/>
  <c r="P1626" i="2"/>
  <c r="O1626" i="2"/>
  <c r="N1626" i="2"/>
  <c r="Q1625" i="2"/>
  <c r="P1625" i="2"/>
  <c r="O1625" i="2"/>
  <c r="N1625" i="2"/>
  <c r="Q1624" i="2"/>
  <c r="P1624" i="2"/>
  <c r="O1624" i="2"/>
  <c r="N1624" i="2"/>
  <c r="Q1623" i="2"/>
  <c r="P1623" i="2"/>
  <c r="O1623" i="2"/>
  <c r="N1623" i="2"/>
  <c r="Q1622" i="2"/>
  <c r="P1622" i="2"/>
  <c r="O1622" i="2"/>
  <c r="N1622" i="2"/>
  <c r="Q1621" i="2"/>
  <c r="P1621" i="2"/>
  <c r="O1621" i="2"/>
  <c r="N1621" i="2"/>
  <c r="Q1620" i="2"/>
  <c r="P1620" i="2"/>
  <c r="O1620" i="2"/>
  <c r="N1620" i="2"/>
  <c r="Q1619" i="2"/>
  <c r="P1619" i="2"/>
  <c r="O1619" i="2"/>
  <c r="N1619" i="2"/>
  <c r="Q1618" i="2"/>
  <c r="P1618" i="2"/>
  <c r="O1618" i="2"/>
  <c r="N1618" i="2"/>
  <c r="Q1617" i="2"/>
  <c r="P1617" i="2"/>
  <c r="O1617" i="2"/>
  <c r="N1617" i="2"/>
  <c r="Q1616" i="2"/>
  <c r="P1616" i="2"/>
  <c r="O1616" i="2"/>
  <c r="N1616" i="2"/>
  <c r="Q1615" i="2"/>
  <c r="P1615" i="2"/>
  <c r="O1615" i="2"/>
  <c r="N1615" i="2"/>
  <c r="Q1614" i="2"/>
  <c r="P1614" i="2"/>
  <c r="O1614" i="2"/>
  <c r="N1614" i="2"/>
  <c r="Q1613" i="2"/>
  <c r="P1613" i="2"/>
  <c r="O1613" i="2"/>
  <c r="N1613" i="2"/>
  <c r="Q1612" i="2"/>
  <c r="P1612" i="2"/>
  <c r="O1612" i="2"/>
  <c r="N1612" i="2"/>
  <c r="Q1611" i="2"/>
  <c r="P1611" i="2"/>
  <c r="O1611" i="2"/>
  <c r="N1611" i="2"/>
  <c r="Q1610" i="2"/>
  <c r="P1610" i="2"/>
  <c r="O1610" i="2"/>
  <c r="N1610" i="2"/>
  <c r="Q1609" i="2"/>
  <c r="P1609" i="2"/>
  <c r="O1609" i="2"/>
  <c r="N1609" i="2"/>
  <c r="Q1608" i="2"/>
  <c r="P1608" i="2"/>
  <c r="O1608" i="2"/>
  <c r="N1608" i="2"/>
  <c r="Q1607" i="2"/>
  <c r="P1607" i="2"/>
  <c r="O1607" i="2"/>
  <c r="N1607" i="2"/>
  <c r="Q1606" i="2"/>
  <c r="P1606" i="2"/>
  <c r="O1606" i="2"/>
  <c r="N1606" i="2"/>
  <c r="Q1605" i="2"/>
  <c r="P1605" i="2"/>
  <c r="O1605" i="2"/>
  <c r="N1605" i="2"/>
  <c r="Q1604" i="2"/>
  <c r="P1604" i="2"/>
  <c r="O1604" i="2"/>
  <c r="N1604" i="2"/>
  <c r="Q1603" i="2"/>
  <c r="P1603" i="2"/>
  <c r="O1603" i="2"/>
  <c r="N1603" i="2"/>
  <c r="Q1602" i="2"/>
  <c r="P1602" i="2"/>
  <c r="O1602" i="2"/>
  <c r="N1602" i="2"/>
  <c r="Q1601" i="2"/>
  <c r="P1601" i="2"/>
  <c r="O1601" i="2"/>
  <c r="N1601" i="2"/>
  <c r="Q1600" i="2"/>
  <c r="P1600" i="2"/>
  <c r="O1600" i="2"/>
  <c r="N1600" i="2"/>
  <c r="Q1599" i="2"/>
  <c r="P1599" i="2"/>
  <c r="O1599" i="2"/>
  <c r="N1599" i="2"/>
  <c r="Q1598" i="2"/>
  <c r="P1598" i="2"/>
  <c r="O1598" i="2"/>
  <c r="N1598" i="2"/>
  <c r="Q1597" i="2"/>
  <c r="P1597" i="2"/>
  <c r="O1597" i="2"/>
  <c r="N1597" i="2"/>
  <c r="Q1596" i="2"/>
  <c r="P1596" i="2"/>
  <c r="O1596" i="2"/>
  <c r="N1596" i="2"/>
  <c r="Q1595" i="2"/>
  <c r="P1595" i="2"/>
  <c r="O1595" i="2"/>
  <c r="N1595" i="2"/>
  <c r="Q1594" i="2"/>
  <c r="P1594" i="2"/>
  <c r="O1594" i="2"/>
  <c r="N1594" i="2"/>
  <c r="Q1593" i="2"/>
  <c r="P1593" i="2"/>
  <c r="O1593" i="2"/>
  <c r="N1593" i="2"/>
  <c r="Q1592" i="2"/>
  <c r="P1592" i="2"/>
  <c r="O1592" i="2"/>
  <c r="N1592" i="2"/>
  <c r="Q1591" i="2"/>
  <c r="P1591" i="2"/>
  <c r="O1591" i="2"/>
  <c r="N1591" i="2"/>
  <c r="Q1590" i="2"/>
  <c r="P1590" i="2"/>
  <c r="O1590" i="2"/>
  <c r="N1590" i="2"/>
  <c r="Q1589" i="2"/>
  <c r="P1589" i="2"/>
  <c r="O1589" i="2"/>
  <c r="N1589" i="2"/>
  <c r="Q1588" i="2"/>
  <c r="P1588" i="2"/>
  <c r="O1588" i="2"/>
  <c r="N1588" i="2"/>
  <c r="Q1587" i="2"/>
  <c r="P1587" i="2"/>
  <c r="O1587" i="2"/>
  <c r="N1587" i="2"/>
  <c r="Q1586" i="2"/>
  <c r="P1586" i="2"/>
  <c r="O1586" i="2"/>
  <c r="N1586" i="2"/>
  <c r="Q1585" i="2"/>
  <c r="P1585" i="2"/>
  <c r="O1585" i="2"/>
  <c r="N1585" i="2"/>
  <c r="Q1584" i="2"/>
  <c r="P1584" i="2"/>
  <c r="O1584" i="2"/>
  <c r="N1584" i="2"/>
  <c r="Q1583" i="2"/>
  <c r="P1583" i="2"/>
  <c r="O1583" i="2"/>
  <c r="N1583" i="2"/>
  <c r="Q1582" i="2"/>
  <c r="P1582" i="2"/>
  <c r="O1582" i="2"/>
  <c r="N1582" i="2"/>
  <c r="Q1581" i="2"/>
  <c r="P1581" i="2"/>
  <c r="O1581" i="2"/>
  <c r="N1581" i="2"/>
  <c r="Q1580" i="2"/>
  <c r="P1580" i="2"/>
  <c r="O1580" i="2"/>
  <c r="N1580" i="2"/>
  <c r="Q1579" i="2"/>
  <c r="P1579" i="2"/>
  <c r="O1579" i="2"/>
  <c r="N1579" i="2"/>
  <c r="Q1578" i="2"/>
  <c r="P1578" i="2"/>
  <c r="O1578" i="2"/>
  <c r="N1578" i="2"/>
  <c r="Q1577" i="2"/>
  <c r="P1577" i="2"/>
  <c r="O1577" i="2"/>
  <c r="N1577" i="2"/>
  <c r="Q1576" i="2"/>
  <c r="P1576" i="2"/>
  <c r="O1576" i="2"/>
  <c r="N1576" i="2"/>
  <c r="Q1575" i="2"/>
  <c r="P1575" i="2"/>
  <c r="O1575" i="2"/>
  <c r="N1575" i="2"/>
  <c r="Q1574" i="2"/>
  <c r="P1574" i="2"/>
  <c r="O1574" i="2"/>
  <c r="N1574" i="2"/>
  <c r="Q1573" i="2"/>
  <c r="P1573" i="2"/>
  <c r="O1573" i="2"/>
  <c r="N1573" i="2"/>
  <c r="Q1572" i="2"/>
  <c r="P1572" i="2"/>
  <c r="O1572" i="2"/>
  <c r="N1572" i="2"/>
  <c r="Q1571" i="2"/>
  <c r="P1571" i="2"/>
  <c r="O1571" i="2"/>
  <c r="N1571" i="2"/>
  <c r="Q1570" i="2"/>
  <c r="P1570" i="2"/>
  <c r="O1570" i="2"/>
  <c r="N1570" i="2"/>
  <c r="Q1569" i="2"/>
  <c r="P1569" i="2"/>
  <c r="O1569" i="2"/>
  <c r="N1569" i="2"/>
  <c r="Q1568" i="2"/>
  <c r="P1568" i="2"/>
  <c r="O1568" i="2"/>
  <c r="N1568" i="2"/>
  <c r="Q1567" i="2"/>
  <c r="P1567" i="2"/>
  <c r="O1567" i="2"/>
  <c r="N1567" i="2"/>
  <c r="Q1566" i="2"/>
  <c r="P1566" i="2"/>
  <c r="O1566" i="2"/>
  <c r="N1566" i="2"/>
  <c r="Q1565" i="2"/>
  <c r="P1565" i="2"/>
  <c r="O1565" i="2"/>
  <c r="N1565" i="2"/>
  <c r="Q1564" i="2"/>
  <c r="P1564" i="2"/>
  <c r="O1564" i="2"/>
  <c r="N1564" i="2"/>
  <c r="Q1563" i="2"/>
  <c r="P1563" i="2"/>
  <c r="O1563" i="2"/>
  <c r="N1563" i="2"/>
  <c r="Q1562" i="2"/>
  <c r="P1562" i="2"/>
  <c r="O1562" i="2"/>
  <c r="N1562" i="2"/>
  <c r="Q1561" i="2"/>
  <c r="P1561" i="2"/>
  <c r="O1561" i="2"/>
  <c r="N1561" i="2"/>
  <c r="Q1560" i="2"/>
  <c r="P1560" i="2"/>
  <c r="O1560" i="2"/>
  <c r="N1560" i="2"/>
  <c r="Q1559" i="2"/>
  <c r="P1559" i="2"/>
  <c r="O1559" i="2"/>
  <c r="N1559" i="2"/>
  <c r="Q1558" i="2"/>
  <c r="P1558" i="2"/>
  <c r="O1558" i="2"/>
  <c r="N1558" i="2"/>
  <c r="Q1557" i="2"/>
  <c r="P1557" i="2"/>
  <c r="O1557" i="2"/>
  <c r="N1557" i="2"/>
  <c r="Q1556" i="2"/>
  <c r="P1556" i="2"/>
  <c r="O1556" i="2"/>
  <c r="N1556" i="2"/>
  <c r="Q1555" i="2"/>
  <c r="P1555" i="2"/>
  <c r="O1555" i="2"/>
  <c r="N1555" i="2"/>
  <c r="Q1554" i="2"/>
  <c r="P1554" i="2"/>
  <c r="O1554" i="2"/>
  <c r="N1554" i="2"/>
  <c r="Q1553" i="2"/>
  <c r="P1553" i="2"/>
  <c r="O1553" i="2"/>
  <c r="N1553" i="2"/>
  <c r="Q1552" i="2"/>
  <c r="P1552" i="2"/>
  <c r="O1552" i="2"/>
  <c r="N1552" i="2"/>
  <c r="Q1551" i="2"/>
  <c r="P1551" i="2"/>
  <c r="O1551" i="2"/>
  <c r="N1551" i="2"/>
  <c r="Q1550" i="2"/>
  <c r="P1550" i="2"/>
  <c r="O1550" i="2"/>
  <c r="N1550" i="2"/>
  <c r="Q1549" i="2"/>
  <c r="P1549" i="2"/>
  <c r="O1549" i="2"/>
  <c r="N1549" i="2"/>
  <c r="Q1548" i="2"/>
  <c r="P1548" i="2"/>
  <c r="O1548" i="2"/>
  <c r="N1548" i="2"/>
  <c r="Q1547" i="2"/>
  <c r="P1547" i="2"/>
  <c r="O1547" i="2"/>
  <c r="N1547" i="2"/>
  <c r="Q1546" i="2"/>
  <c r="P1546" i="2"/>
  <c r="O1546" i="2"/>
  <c r="N1546" i="2"/>
  <c r="Q1545" i="2"/>
  <c r="P1545" i="2"/>
  <c r="O1545" i="2"/>
  <c r="N1545" i="2"/>
  <c r="Q1544" i="2"/>
  <c r="P1544" i="2"/>
  <c r="O1544" i="2"/>
  <c r="N1544" i="2"/>
  <c r="Q1543" i="2"/>
  <c r="P1543" i="2"/>
  <c r="O1543" i="2"/>
  <c r="N1543" i="2"/>
  <c r="Q1542" i="2"/>
  <c r="P1542" i="2"/>
  <c r="O1542" i="2"/>
  <c r="N1542" i="2"/>
  <c r="Q1541" i="2"/>
  <c r="P1541" i="2"/>
  <c r="O1541" i="2"/>
  <c r="N1541" i="2"/>
  <c r="Q1540" i="2"/>
  <c r="P1540" i="2"/>
  <c r="O1540" i="2"/>
  <c r="N1540" i="2"/>
  <c r="Q1539" i="2"/>
  <c r="P1539" i="2"/>
  <c r="O1539" i="2"/>
  <c r="N1539" i="2"/>
  <c r="Q1538" i="2"/>
  <c r="P1538" i="2"/>
  <c r="O1538" i="2"/>
  <c r="N1538" i="2"/>
  <c r="Q1537" i="2"/>
  <c r="P1537" i="2"/>
  <c r="O1537" i="2"/>
  <c r="N1537" i="2"/>
  <c r="Q1536" i="2"/>
  <c r="P1536" i="2"/>
  <c r="O1536" i="2"/>
  <c r="N1536" i="2"/>
  <c r="Q1535" i="2"/>
  <c r="P1535" i="2"/>
  <c r="O1535" i="2"/>
  <c r="N1535" i="2"/>
  <c r="Q1534" i="2"/>
  <c r="P1534" i="2"/>
  <c r="O1534" i="2"/>
  <c r="N1534" i="2"/>
  <c r="Q1533" i="2"/>
  <c r="P1533" i="2"/>
  <c r="O1533" i="2"/>
  <c r="N1533" i="2"/>
  <c r="Q1532" i="2"/>
  <c r="P1532" i="2"/>
  <c r="O1532" i="2"/>
  <c r="N1532" i="2"/>
  <c r="Q1531" i="2"/>
  <c r="P1531" i="2"/>
  <c r="O1531" i="2"/>
  <c r="N1531" i="2"/>
  <c r="Q1530" i="2"/>
  <c r="P1530" i="2"/>
  <c r="O1530" i="2"/>
  <c r="N1530" i="2"/>
  <c r="Q1529" i="2"/>
  <c r="P1529" i="2"/>
  <c r="O1529" i="2"/>
  <c r="N1529" i="2"/>
  <c r="Q1528" i="2"/>
  <c r="P1528" i="2"/>
  <c r="O1528" i="2"/>
  <c r="N1528" i="2"/>
  <c r="Q1527" i="2"/>
  <c r="P1527" i="2"/>
  <c r="O1527" i="2"/>
  <c r="N1527" i="2"/>
  <c r="Q1526" i="2"/>
  <c r="P1526" i="2"/>
  <c r="O1526" i="2"/>
  <c r="N1526" i="2"/>
  <c r="Q1525" i="2"/>
  <c r="P1525" i="2"/>
  <c r="O1525" i="2"/>
  <c r="N1525" i="2"/>
  <c r="Q1524" i="2"/>
  <c r="P1524" i="2"/>
  <c r="O1524" i="2"/>
  <c r="N1524" i="2"/>
  <c r="Q1523" i="2"/>
  <c r="P1523" i="2"/>
  <c r="O1523" i="2"/>
  <c r="N1523" i="2"/>
  <c r="Q1522" i="2"/>
  <c r="P1522" i="2"/>
  <c r="O1522" i="2"/>
  <c r="N1522" i="2"/>
  <c r="Q1521" i="2"/>
  <c r="P1521" i="2"/>
  <c r="O1521" i="2"/>
  <c r="N1521" i="2"/>
  <c r="Q1520" i="2"/>
  <c r="P1520" i="2"/>
  <c r="O1520" i="2"/>
  <c r="N1520" i="2"/>
  <c r="Q1519" i="2"/>
  <c r="P1519" i="2"/>
  <c r="O1519" i="2"/>
  <c r="N1519" i="2"/>
  <c r="Q1518" i="2"/>
  <c r="P1518" i="2"/>
  <c r="O1518" i="2"/>
  <c r="N1518" i="2"/>
  <c r="Q1517" i="2"/>
  <c r="P1517" i="2"/>
  <c r="O1517" i="2"/>
  <c r="N1517" i="2"/>
  <c r="Q1516" i="2"/>
  <c r="P1516" i="2"/>
  <c r="O1516" i="2"/>
  <c r="N1516" i="2"/>
  <c r="Q1515" i="2"/>
  <c r="P1515" i="2"/>
  <c r="O1515" i="2"/>
  <c r="N1515" i="2"/>
  <c r="Q1514" i="2"/>
  <c r="P1514" i="2"/>
  <c r="O1514" i="2"/>
  <c r="N1514" i="2"/>
  <c r="Q1513" i="2"/>
  <c r="P1513" i="2"/>
  <c r="O1513" i="2"/>
  <c r="N1513" i="2"/>
  <c r="Q1512" i="2"/>
  <c r="P1512" i="2"/>
  <c r="O1512" i="2"/>
  <c r="N1512" i="2"/>
  <c r="Q1511" i="2"/>
  <c r="P1511" i="2"/>
  <c r="O1511" i="2"/>
  <c r="N1511" i="2"/>
  <c r="Q1510" i="2"/>
  <c r="P1510" i="2"/>
  <c r="O1510" i="2"/>
  <c r="N1510" i="2"/>
  <c r="Q1509" i="2"/>
  <c r="P1509" i="2"/>
  <c r="O1509" i="2"/>
  <c r="N1509" i="2"/>
  <c r="Q1508" i="2"/>
  <c r="P1508" i="2"/>
  <c r="O1508" i="2"/>
  <c r="N1508" i="2"/>
  <c r="Q1507" i="2"/>
  <c r="P1507" i="2"/>
  <c r="O1507" i="2"/>
  <c r="N1507" i="2"/>
  <c r="Q1506" i="2"/>
  <c r="P1506" i="2"/>
  <c r="O1506" i="2"/>
  <c r="N1506" i="2"/>
  <c r="Q1505" i="2"/>
  <c r="P1505" i="2"/>
  <c r="O1505" i="2"/>
  <c r="N1505" i="2"/>
  <c r="Q1504" i="2"/>
  <c r="P1504" i="2"/>
  <c r="O1504" i="2"/>
  <c r="N1504" i="2"/>
  <c r="Q1503" i="2"/>
  <c r="P1503" i="2"/>
  <c r="O1503" i="2"/>
  <c r="N1503" i="2"/>
  <c r="Q1502" i="2"/>
  <c r="P1502" i="2"/>
  <c r="O1502" i="2"/>
  <c r="N1502" i="2"/>
  <c r="Q1501" i="2"/>
  <c r="P1501" i="2"/>
  <c r="O1501" i="2"/>
  <c r="N1501" i="2"/>
  <c r="Q1500" i="2"/>
  <c r="P1500" i="2"/>
  <c r="O1500" i="2"/>
  <c r="N1500" i="2"/>
  <c r="Q1499" i="2"/>
  <c r="P1499" i="2"/>
  <c r="O1499" i="2"/>
  <c r="N1499" i="2"/>
  <c r="Q1498" i="2"/>
  <c r="P1498" i="2"/>
  <c r="O1498" i="2"/>
  <c r="N1498" i="2"/>
  <c r="Q1497" i="2"/>
  <c r="P1497" i="2"/>
  <c r="O1497" i="2"/>
  <c r="N1497" i="2"/>
  <c r="Q1496" i="2"/>
  <c r="P1496" i="2"/>
  <c r="O1496" i="2"/>
  <c r="N1496" i="2"/>
  <c r="Q1495" i="2"/>
  <c r="P1495" i="2"/>
  <c r="O1495" i="2"/>
  <c r="N1495" i="2"/>
  <c r="Q1494" i="2"/>
  <c r="P1494" i="2"/>
  <c r="O1494" i="2"/>
  <c r="N1494" i="2"/>
  <c r="Q1493" i="2"/>
  <c r="P1493" i="2"/>
  <c r="O1493" i="2"/>
  <c r="N1493" i="2"/>
  <c r="Q1492" i="2"/>
  <c r="P1492" i="2"/>
  <c r="O1492" i="2"/>
  <c r="N1492" i="2"/>
  <c r="Q1491" i="2"/>
  <c r="P1491" i="2"/>
  <c r="O1491" i="2"/>
  <c r="N1491" i="2"/>
  <c r="Q1490" i="2"/>
  <c r="P1490" i="2"/>
  <c r="O1490" i="2"/>
  <c r="N1490" i="2"/>
  <c r="Q1489" i="2"/>
  <c r="P1489" i="2"/>
  <c r="O1489" i="2"/>
  <c r="N1489" i="2"/>
  <c r="Q1488" i="2"/>
  <c r="P1488" i="2"/>
  <c r="O1488" i="2"/>
  <c r="N1488" i="2"/>
  <c r="Q1487" i="2"/>
  <c r="P1487" i="2"/>
  <c r="O1487" i="2"/>
  <c r="N1487" i="2"/>
  <c r="Q1486" i="2"/>
  <c r="P1486" i="2"/>
  <c r="O1486" i="2"/>
  <c r="N1486" i="2"/>
  <c r="Q1485" i="2"/>
  <c r="P1485" i="2"/>
  <c r="O1485" i="2"/>
  <c r="N1485" i="2"/>
  <c r="Q1484" i="2"/>
  <c r="P1484" i="2"/>
  <c r="O1484" i="2"/>
  <c r="N1484" i="2"/>
  <c r="Q1483" i="2"/>
  <c r="P1483" i="2"/>
  <c r="O1483" i="2"/>
  <c r="N1483" i="2"/>
  <c r="Q1482" i="2"/>
  <c r="P1482" i="2"/>
  <c r="O1482" i="2"/>
  <c r="N1482" i="2"/>
  <c r="Q1481" i="2"/>
  <c r="P1481" i="2"/>
  <c r="O1481" i="2"/>
  <c r="N1481" i="2"/>
  <c r="Q1480" i="2"/>
  <c r="P1480" i="2"/>
  <c r="O1480" i="2"/>
  <c r="N1480" i="2"/>
  <c r="Q1479" i="2"/>
  <c r="P1479" i="2"/>
  <c r="O1479" i="2"/>
  <c r="N1479" i="2"/>
  <c r="Q1478" i="2"/>
  <c r="P1478" i="2"/>
  <c r="O1478" i="2"/>
  <c r="N1478" i="2"/>
  <c r="Q1477" i="2"/>
  <c r="P1477" i="2"/>
  <c r="O1477" i="2"/>
  <c r="N1477" i="2"/>
  <c r="Q1476" i="2"/>
  <c r="P1476" i="2"/>
  <c r="O1476" i="2"/>
  <c r="N1476" i="2"/>
  <c r="Q1475" i="2"/>
  <c r="P1475" i="2"/>
  <c r="O1475" i="2"/>
  <c r="N1475" i="2"/>
  <c r="Q1474" i="2"/>
  <c r="P1474" i="2"/>
  <c r="O1474" i="2"/>
  <c r="N1474" i="2"/>
  <c r="Q1473" i="2"/>
  <c r="P1473" i="2"/>
  <c r="O1473" i="2"/>
  <c r="N1473" i="2"/>
  <c r="Q1472" i="2"/>
  <c r="P1472" i="2"/>
  <c r="O1472" i="2"/>
  <c r="N1472" i="2"/>
  <c r="Q1471" i="2"/>
  <c r="P1471" i="2"/>
  <c r="O1471" i="2"/>
  <c r="N1471" i="2"/>
  <c r="Q1470" i="2"/>
  <c r="P1470" i="2"/>
  <c r="O1470" i="2"/>
  <c r="N1470" i="2"/>
  <c r="Q1469" i="2"/>
  <c r="P1469" i="2"/>
  <c r="O1469" i="2"/>
  <c r="N1469" i="2"/>
  <c r="Q1468" i="2"/>
  <c r="P1468" i="2"/>
  <c r="O1468" i="2"/>
  <c r="N1468" i="2"/>
  <c r="Q1467" i="2"/>
  <c r="P1467" i="2"/>
  <c r="O1467" i="2"/>
  <c r="N1467" i="2"/>
  <c r="Q1466" i="2"/>
  <c r="P1466" i="2"/>
  <c r="O1466" i="2"/>
  <c r="N1466" i="2"/>
  <c r="Q1465" i="2"/>
  <c r="P1465" i="2"/>
  <c r="O1465" i="2"/>
  <c r="N1465" i="2"/>
  <c r="Q1464" i="2"/>
  <c r="P1464" i="2"/>
  <c r="O1464" i="2"/>
  <c r="N1464" i="2"/>
  <c r="Q1463" i="2"/>
  <c r="P1463" i="2"/>
  <c r="O1463" i="2"/>
  <c r="N1463" i="2"/>
  <c r="Q1462" i="2"/>
  <c r="P1462" i="2"/>
  <c r="O1462" i="2"/>
  <c r="N1462" i="2"/>
  <c r="Q1461" i="2"/>
  <c r="P1461" i="2"/>
  <c r="O1461" i="2"/>
  <c r="N1461" i="2"/>
  <c r="Q1460" i="2"/>
  <c r="P1460" i="2"/>
  <c r="O1460" i="2"/>
  <c r="N1460" i="2"/>
  <c r="Q1459" i="2"/>
  <c r="P1459" i="2"/>
  <c r="O1459" i="2"/>
  <c r="N1459" i="2"/>
  <c r="Q1458" i="2"/>
  <c r="P1458" i="2"/>
  <c r="O1458" i="2"/>
  <c r="N1458" i="2"/>
  <c r="Q1457" i="2"/>
  <c r="P1457" i="2"/>
  <c r="O1457" i="2"/>
  <c r="N1457" i="2"/>
  <c r="Q1456" i="2"/>
  <c r="P1456" i="2"/>
  <c r="O1456" i="2"/>
  <c r="N1456" i="2"/>
  <c r="Q1455" i="2"/>
  <c r="P1455" i="2"/>
  <c r="O1455" i="2"/>
  <c r="N1455" i="2"/>
  <c r="Q1454" i="2"/>
  <c r="P1454" i="2"/>
  <c r="O1454" i="2"/>
  <c r="N1454" i="2"/>
  <c r="Q1453" i="2"/>
  <c r="P1453" i="2"/>
  <c r="O1453" i="2"/>
  <c r="N1453" i="2"/>
  <c r="Q1452" i="2"/>
  <c r="P1452" i="2"/>
  <c r="O1452" i="2"/>
  <c r="N1452" i="2"/>
  <c r="Q1451" i="2"/>
  <c r="P1451" i="2"/>
  <c r="O1451" i="2"/>
  <c r="N1451" i="2"/>
  <c r="Q1450" i="2"/>
  <c r="P1450" i="2"/>
  <c r="O1450" i="2"/>
  <c r="N1450" i="2"/>
  <c r="Q1449" i="2"/>
  <c r="P1449" i="2"/>
  <c r="O1449" i="2"/>
  <c r="N1449" i="2"/>
  <c r="Q1448" i="2"/>
  <c r="P1448" i="2"/>
  <c r="O1448" i="2"/>
  <c r="N1448" i="2"/>
  <c r="Q1447" i="2"/>
  <c r="P1447" i="2"/>
  <c r="O1447" i="2"/>
  <c r="N1447" i="2"/>
  <c r="Q1446" i="2"/>
  <c r="P1446" i="2"/>
  <c r="O1446" i="2"/>
  <c r="N1446" i="2"/>
  <c r="Q1445" i="2"/>
  <c r="P1445" i="2"/>
  <c r="O1445" i="2"/>
  <c r="N1445" i="2"/>
  <c r="Q1444" i="2"/>
  <c r="P1444" i="2"/>
  <c r="O1444" i="2"/>
  <c r="N1444" i="2"/>
  <c r="Q1443" i="2"/>
  <c r="P1443" i="2"/>
  <c r="O1443" i="2"/>
  <c r="N1443" i="2"/>
  <c r="Q1442" i="2"/>
  <c r="P1442" i="2"/>
  <c r="O1442" i="2"/>
  <c r="N1442" i="2"/>
  <c r="Q1441" i="2"/>
  <c r="P1441" i="2"/>
  <c r="O1441" i="2"/>
  <c r="N1441" i="2"/>
  <c r="Q1440" i="2"/>
  <c r="P1440" i="2"/>
  <c r="O1440" i="2"/>
  <c r="N1440" i="2"/>
  <c r="Q1439" i="2"/>
  <c r="P1439" i="2"/>
  <c r="O1439" i="2"/>
  <c r="N1439" i="2"/>
  <c r="Q1438" i="2"/>
  <c r="P1438" i="2"/>
  <c r="O1438" i="2"/>
  <c r="N1438" i="2"/>
  <c r="Q1437" i="2"/>
  <c r="P1437" i="2"/>
  <c r="O1437" i="2"/>
  <c r="N1437" i="2"/>
  <c r="Q1436" i="2"/>
  <c r="P1436" i="2"/>
  <c r="O1436" i="2"/>
  <c r="N1436" i="2"/>
  <c r="Q1435" i="2"/>
  <c r="P1435" i="2"/>
  <c r="O1435" i="2"/>
  <c r="N1435" i="2"/>
  <c r="Q1434" i="2"/>
  <c r="P1434" i="2"/>
  <c r="O1434" i="2"/>
  <c r="N1434" i="2"/>
  <c r="Q1433" i="2"/>
  <c r="P1433" i="2"/>
  <c r="O1433" i="2"/>
  <c r="N1433" i="2"/>
  <c r="Q1432" i="2"/>
  <c r="P1432" i="2"/>
  <c r="O1432" i="2"/>
  <c r="N1432" i="2"/>
  <c r="Q1431" i="2"/>
  <c r="P1431" i="2"/>
  <c r="O1431" i="2"/>
  <c r="N1431" i="2"/>
  <c r="Q1430" i="2"/>
  <c r="P1430" i="2"/>
  <c r="O1430" i="2"/>
  <c r="N1430" i="2"/>
  <c r="Q1429" i="2"/>
  <c r="P1429" i="2"/>
  <c r="O1429" i="2"/>
  <c r="N1429" i="2"/>
  <c r="Q1428" i="2"/>
  <c r="P1428" i="2"/>
  <c r="O1428" i="2"/>
  <c r="N1428" i="2"/>
  <c r="Q1427" i="2"/>
  <c r="P1427" i="2"/>
  <c r="O1427" i="2"/>
  <c r="N1427" i="2"/>
  <c r="Q1426" i="2"/>
  <c r="P1426" i="2"/>
  <c r="O1426" i="2"/>
  <c r="N1426" i="2"/>
  <c r="Q1425" i="2"/>
  <c r="P1425" i="2"/>
  <c r="O1425" i="2"/>
  <c r="N1425" i="2"/>
  <c r="Q1424" i="2"/>
  <c r="P1424" i="2"/>
  <c r="O1424" i="2"/>
  <c r="N1424" i="2"/>
  <c r="Q1423" i="2"/>
  <c r="P1423" i="2"/>
  <c r="O1423" i="2"/>
  <c r="N1423" i="2"/>
  <c r="Q1422" i="2"/>
  <c r="P1422" i="2"/>
  <c r="O1422" i="2"/>
  <c r="N1422" i="2"/>
  <c r="Q1421" i="2"/>
  <c r="P1421" i="2"/>
  <c r="O1421" i="2"/>
  <c r="N1421" i="2"/>
  <c r="Q1420" i="2"/>
  <c r="P1420" i="2"/>
  <c r="O1420" i="2"/>
  <c r="N1420" i="2"/>
  <c r="Q1419" i="2"/>
  <c r="P1419" i="2"/>
  <c r="O1419" i="2"/>
  <c r="N1419" i="2"/>
  <c r="Q1418" i="2"/>
  <c r="P1418" i="2"/>
  <c r="O1418" i="2"/>
  <c r="N1418" i="2"/>
  <c r="Q1417" i="2"/>
  <c r="P1417" i="2"/>
  <c r="O1417" i="2"/>
  <c r="N1417" i="2"/>
  <c r="Q1416" i="2"/>
  <c r="P1416" i="2"/>
  <c r="O1416" i="2"/>
  <c r="N1416" i="2"/>
  <c r="Q1415" i="2"/>
  <c r="P1415" i="2"/>
  <c r="O1415" i="2"/>
  <c r="N1415" i="2"/>
  <c r="Q1414" i="2"/>
  <c r="P1414" i="2"/>
  <c r="O1414" i="2"/>
  <c r="N1414" i="2"/>
  <c r="Q1413" i="2"/>
  <c r="P1413" i="2"/>
  <c r="O1413" i="2"/>
  <c r="N1413" i="2"/>
  <c r="Q1412" i="2"/>
  <c r="P1412" i="2"/>
  <c r="O1412" i="2"/>
  <c r="N1412" i="2"/>
  <c r="Q1411" i="2"/>
  <c r="P1411" i="2"/>
  <c r="O1411" i="2"/>
  <c r="N1411" i="2"/>
  <c r="Q1410" i="2"/>
  <c r="P1410" i="2"/>
  <c r="O1410" i="2"/>
  <c r="N1410" i="2"/>
  <c r="Q1409" i="2"/>
  <c r="P1409" i="2"/>
  <c r="O1409" i="2"/>
  <c r="N1409" i="2"/>
  <c r="Q1408" i="2"/>
  <c r="P1408" i="2"/>
  <c r="O1408" i="2"/>
  <c r="N1408" i="2"/>
  <c r="Q1407" i="2"/>
  <c r="P1407" i="2"/>
  <c r="O1407" i="2"/>
  <c r="N1407" i="2"/>
  <c r="Q1406" i="2"/>
  <c r="P1406" i="2"/>
  <c r="O1406" i="2"/>
  <c r="N1406" i="2"/>
  <c r="Q1405" i="2"/>
  <c r="P1405" i="2"/>
  <c r="O1405" i="2"/>
  <c r="N1405" i="2"/>
  <c r="Q1404" i="2"/>
  <c r="P1404" i="2"/>
  <c r="O1404" i="2"/>
  <c r="N1404" i="2"/>
  <c r="Q1403" i="2"/>
  <c r="P1403" i="2"/>
  <c r="O1403" i="2"/>
  <c r="N1403" i="2"/>
  <c r="Q1402" i="2"/>
  <c r="P1402" i="2"/>
  <c r="O1402" i="2"/>
  <c r="N1402" i="2"/>
  <c r="Q1401" i="2"/>
  <c r="P1401" i="2"/>
  <c r="O1401" i="2"/>
  <c r="N1401" i="2"/>
  <c r="Q1400" i="2"/>
  <c r="P1400" i="2"/>
  <c r="O1400" i="2"/>
  <c r="N1400" i="2"/>
  <c r="Q1399" i="2"/>
  <c r="P1399" i="2"/>
  <c r="O1399" i="2"/>
  <c r="N1399" i="2"/>
  <c r="Q1398" i="2"/>
  <c r="P1398" i="2"/>
  <c r="O1398" i="2"/>
  <c r="N1398" i="2"/>
  <c r="Q1397" i="2"/>
  <c r="P1397" i="2"/>
  <c r="O1397" i="2"/>
  <c r="N1397" i="2"/>
  <c r="Q1396" i="2"/>
  <c r="P1396" i="2"/>
  <c r="O1396" i="2"/>
  <c r="N1396" i="2"/>
  <c r="Q1395" i="2"/>
  <c r="P1395" i="2"/>
  <c r="O1395" i="2"/>
  <c r="N1395" i="2"/>
  <c r="Q1394" i="2"/>
  <c r="P1394" i="2"/>
  <c r="O1394" i="2"/>
  <c r="N1394" i="2"/>
  <c r="Q1393" i="2"/>
  <c r="P1393" i="2"/>
  <c r="O1393" i="2"/>
  <c r="N1393" i="2"/>
  <c r="Q1392" i="2"/>
  <c r="P1392" i="2"/>
  <c r="O1392" i="2"/>
  <c r="N1392" i="2"/>
  <c r="Q1391" i="2"/>
  <c r="P1391" i="2"/>
  <c r="O1391" i="2"/>
  <c r="N1391" i="2"/>
  <c r="Q1390" i="2"/>
  <c r="P1390" i="2"/>
  <c r="O1390" i="2"/>
  <c r="N1390" i="2"/>
  <c r="Q1389" i="2"/>
  <c r="P1389" i="2"/>
  <c r="O1389" i="2"/>
  <c r="N1389" i="2"/>
  <c r="Q1388" i="2"/>
  <c r="P1388" i="2"/>
  <c r="O1388" i="2"/>
  <c r="N1388" i="2"/>
  <c r="Q1387" i="2"/>
  <c r="P1387" i="2"/>
  <c r="O1387" i="2"/>
  <c r="N1387" i="2"/>
  <c r="Q1386" i="2"/>
  <c r="P1386" i="2"/>
  <c r="O1386" i="2"/>
  <c r="N1386" i="2"/>
  <c r="Q1385" i="2"/>
  <c r="P1385" i="2"/>
  <c r="O1385" i="2"/>
  <c r="N1385" i="2"/>
  <c r="Q1384" i="2"/>
  <c r="P1384" i="2"/>
  <c r="O1384" i="2"/>
  <c r="N1384" i="2"/>
  <c r="Q1383" i="2"/>
  <c r="P1383" i="2"/>
  <c r="O1383" i="2"/>
  <c r="N1383" i="2"/>
  <c r="Q1382" i="2"/>
  <c r="P1382" i="2"/>
  <c r="O1382" i="2"/>
  <c r="N1382" i="2"/>
  <c r="Q1381" i="2"/>
  <c r="P1381" i="2"/>
  <c r="O1381" i="2"/>
  <c r="N1381" i="2"/>
  <c r="Q1380" i="2"/>
  <c r="P1380" i="2"/>
  <c r="O1380" i="2"/>
  <c r="N1380" i="2"/>
  <c r="Q1379" i="2"/>
  <c r="P1379" i="2"/>
  <c r="O1379" i="2"/>
  <c r="N1379" i="2"/>
  <c r="Q1378" i="2"/>
  <c r="P1378" i="2"/>
  <c r="O1378" i="2"/>
  <c r="N1378" i="2"/>
  <c r="Q1377" i="2"/>
  <c r="P1377" i="2"/>
  <c r="O1377" i="2"/>
  <c r="N1377" i="2"/>
  <c r="Q1376" i="2"/>
  <c r="P1376" i="2"/>
  <c r="O1376" i="2"/>
  <c r="N1376" i="2"/>
  <c r="Q1375" i="2"/>
  <c r="P1375" i="2"/>
  <c r="O1375" i="2"/>
  <c r="N1375" i="2"/>
  <c r="Q1374" i="2"/>
  <c r="P1374" i="2"/>
  <c r="O1374" i="2"/>
  <c r="N1374" i="2"/>
  <c r="Q1373" i="2"/>
  <c r="P1373" i="2"/>
  <c r="O1373" i="2"/>
  <c r="N1373" i="2"/>
  <c r="Q1372" i="2"/>
  <c r="P1372" i="2"/>
  <c r="O1372" i="2"/>
  <c r="N1372" i="2"/>
  <c r="Q1371" i="2"/>
  <c r="P1371" i="2"/>
  <c r="O1371" i="2"/>
  <c r="N1371" i="2"/>
  <c r="Q1370" i="2"/>
  <c r="P1370" i="2"/>
  <c r="O1370" i="2"/>
  <c r="N1370" i="2"/>
  <c r="Q1369" i="2"/>
  <c r="P1369" i="2"/>
  <c r="O1369" i="2"/>
  <c r="N1369" i="2"/>
  <c r="Q1368" i="2"/>
  <c r="P1368" i="2"/>
  <c r="O1368" i="2"/>
  <c r="N1368" i="2"/>
  <c r="Q1367" i="2"/>
  <c r="P1367" i="2"/>
  <c r="O1367" i="2"/>
  <c r="N1367" i="2"/>
  <c r="Q1366" i="2"/>
  <c r="P1366" i="2"/>
  <c r="O1366" i="2"/>
  <c r="N1366" i="2"/>
  <c r="Q1365" i="2"/>
  <c r="P1365" i="2"/>
  <c r="O1365" i="2"/>
  <c r="N1365" i="2"/>
  <c r="Q1364" i="2"/>
  <c r="P1364" i="2"/>
  <c r="O1364" i="2"/>
  <c r="N1364" i="2"/>
  <c r="Q1363" i="2"/>
  <c r="P1363" i="2"/>
  <c r="O1363" i="2"/>
  <c r="N1363" i="2"/>
  <c r="Q1362" i="2"/>
  <c r="P1362" i="2"/>
  <c r="O1362" i="2"/>
  <c r="N1362" i="2"/>
  <c r="Q1361" i="2"/>
  <c r="P1361" i="2"/>
  <c r="O1361" i="2"/>
  <c r="N1361" i="2"/>
  <c r="Q1360" i="2"/>
  <c r="P1360" i="2"/>
  <c r="O1360" i="2"/>
  <c r="N1360" i="2"/>
  <c r="Q1359" i="2"/>
  <c r="P1359" i="2"/>
  <c r="O1359" i="2"/>
  <c r="N1359" i="2"/>
  <c r="Q1358" i="2"/>
  <c r="P1358" i="2"/>
  <c r="O1358" i="2"/>
  <c r="N1358" i="2"/>
  <c r="Q1357" i="2"/>
  <c r="P1357" i="2"/>
  <c r="O1357" i="2"/>
  <c r="N1357" i="2"/>
  <c r="Q1356" i="2"/>
  <c r="P1356" i="2"/>
  <c r="O1356" i="2"/>
  <c r="N1356" i="2"/>
  <c r="Q1355" i="2"/>
  <c r="P1355" i="2"/>
  <c r="O1355" i="2"/>
  <c r="N1355" i="2"/>
  <c r="Q1354" i="2"/>
  <c r="P1354" i="2"/>
  <c r="O1354" i="2"/>
  <c r="N1354" i="2"/>
  <c r="Q1353" i="2"/>
  <c r="P1353" i="2"/>
  <c r="O1353" i="2"/>
  <c r="N1353" i="2"/>
  <c r="Q1352" i="2"/>
  <c r="P1352" i="2"/>
  <c r="O1352" i="2"/>
  <c r="N1352" i="2"/>
  <c r="Q1351" i="2"/>
  <c r="P1351" i="2"/>
  <c r="O1351" i="2"/>
  <c r="N1351" i="2"/>
  <c r="Q1350" i="2"/>
  <c r="P1350" i="2"/>
  <c r="O1350" i="2"/>
  <c r="N1350" i="2"/>
  <c r="Q1349" i="2"/>
  <c r="P1349" i="2"/>
  <c r="O1349" i="2"/>
  <c r="N1349" i="2"/>
  <c r="Q1348" i="2"/>
  <c r="P1348" i="2"/>
  <c r="O1348" i="2"/>
  <c r="N1348" i="2"/>
  <c r="Q1347" i="2"/>
  <c r="P1347" i="2"/>
  <c r="O1347" i="2"/>
  <c r="N1347" i="2"/>
  <c r="Q1346" i="2"/>
  <c r="P1346" i="2"/>
  <c r="O1346" i="2"/>
  <c r="N1346" i="2"/>
  <c r="Q1345" i="2"/>
  <c r="P1345" i="2"/>
  <c r="O1345" i="2"/>
  <c r="N1345" i="2"/>
  <c r="Q1344" i="2"/>
  <c r="P1344" i="2"/>
  <c r="O1344" i="2"/>
  <c r="N1344" i="2"/>
  <c r="Q1343" i="2"/>
  <c r="P1343" i="2"/>
  <c r="O1343" i="2"/>
  <c r="N1343" i="2"/>
  <c r="Q1342" i="2"/>
  <c r="P1342" i="2"/>
  <c r="O1342" i="2"/>
  <c r="N1342" i="2"/>
  <c r="Q1341" i="2"/>
  <c r="P1341" i="2"/>
  <c r="O1341" i="2"/>
  <c r="N1341" i="2"/>
  <c r="Q1340" i="2"/>
  <c r="P1340" i="2"/>
  <c r="O1340" i="2"/>
  <c r="N1340" i="2"/>
  <c r="Q1339" i="2"/>
  <c r="P1339" i="2"/>
  <c r="O1339" i="2"/>
  <c r="N1339" i="2"/>
  <c r="Q1338" i="2"/>
  <c r="P1338" i="2"/>
  <c r="O1338" i="2"/>
  <c r="N1338" i="2"/>
  <c r="Q1337" i="2"/>
  <c r="P1337" i="2"/>
  <c r="O1337" i="2"/>
  <c r="N1337" i="2"/>
  <c r="Q1336" i="2"/>
  <c r="P1336" i="2"/>
  <c r="O1336" i="2"/>
  <c r="N1336" i="2"/>
  <c r="Q1335" i="2"/>
  <c r="P1335" i="2"/>
  <c r="O1335" i="2"/>
  <c r="N1335" i="2"/>
  <c r="Q1334" i="2"/>
  <c r="P1334" i="2"/>
  <c r="O1334" i="2"/>
  <c r="N1334" i="2"/>
  <c r="Q1333" i="2"/>
  <c r="P1333" i="2"/>
  <c r="O1333" i="2"/>
  <c r="N1333" i="2"/>
  <c r="Q1332" i="2"/>
  <c r="P1332" i="2"/>
  <c r="O1332" i="2"/>
  <c r="N1332" i="2"/>
  <c r="Q1331" i="2"/>
  <c r="P1331" i="2"/>
  <c r="O1331" i="2"/>
  <c r="N1331" i="2"/>
  <c r="Q1330" i="2"/>
  <c r="P1330" i="2"/>
  <c r="O1330" i="2"/>
  <c r="N1330" i="2"/>
  <c r="Q1329" i="2"/>
  <c r="P1329" i="2"/>
  <c r="O1329" i="2"/>
  <c r="N1329" i="2"/>
  <c r="Q1328" i="2"/>
  <c r="P1328" i="2"/>
  <c r="O1328" i="2"/>
  <c r="N1328" i="2"/>
  <c r="Q1327" i="2"/>
  <c r="P1327" i="2"/>
  <c r="O1327" i="2"/>
  <c r="N1327" i="2"/>
  <c r="Q1326" i="2"/>
  <c r="P1326" i="2"/>
  <c r="O1326" i="2"/>
  <c r="N1326" i="2"/>
  <c r="Q1325" i="2"/>
  <c r="P1325" i="2"/>
  <c r="O1325" i="2"/>
  <c r="N1325" i="2"/>
  <c r="Q1324" i="2"/>
  <c r="P1324" i="2"/>
  <c r="O1324" i="2"/>
  <c r="N1324" i="2"/>
  <c r="Q1323" i="2"/>
  <c r="P1323" i="2"/>
  <c r="O1323" i="2"/>
  <c r="N1323" i="2"/>
  <c r="Q1322" i="2"/>
  <c r="P1322" i="2"/>
  <c r="O1322" i="2"/>
  <c r="N1322" i="2"/>
  <c r="Q1321" i="2"/>
  <c r="P1321" i="2"/>
  <c r="O1321" i="2"/>
  <c r="N1321" i="2"/>
  <c r="Q1320" i="2"/>
  <c r="P1320" i="2"/>
  <c r="O1320" i="2"/>
  <c r="N1320" i="2"/>
  <c r="Q1319" i="2"/>
  <c r="P1319" i="2"/>
  <c r="O1319" i="2"/>
  <c r="N1319" i="2"/>
  <c r="Q1318" i="2"/>
  <c r="P1318" i="2"/>
  <c r="O1318" i="2"/>
  <c r="N1318" i="2"/>
  <c r="Q1317" i="2"/>
  <c r="P1317" i="2"/>
  <c r="O1317" i="2"/>
  <c r="N1317" i="2"/>
  <c r="Q1316" i="2"/>
  <c r="P1316" i="2"/>
  <c r="O1316" i="2"/>
  <c r="N1316" i="2"/>
  <c r="Q1315" i="2"/>
  <c r="P1315" i="2"/>
  <c r="O1315" i="2"/>
  <c r="N1315" i="2"/>
  <c r="Q1314" i="2"/>
  <c r="P1314" i="2"/>
  <c r="O1314" i="2"/>
  <c r="N1314" i="2"/>
  <c r="Q1313" i="2"/>
  <c r="P1313" i="2"/>
  <c r="O1313" i="2"/>
  <c r="N1313" i="2"/>
  <c r="Q1312" i="2"/>
  <c r="P1312" i="2"/>
  <c r="O1312" i="2"/>
  <c r="N1312" i="2"/>
  <c r="Q1311" i="2"/>
  <c r="P1311" i="2"/>
  <c r="O1311" i="2"/>
  <c r="N1311" i="2"/>
  <c r="Q1310" i="2"/>
  <c r="P1310" i="2"/>
  <c r="O1310" i="2"/>
  <c r="N1310" i="2"/>
  <c r="Q1309" i="2"/>
  <c r="P1309" i="2"/>
  <c r="O1309" i="2"/>
  <c r="N1309" i="2"/>
  <c r="Q1308" i="2"/>
  <c r="P1308" i="2"/>
  <c r="O1308" i="2"/>
  <c r="N1308" i="2"/>
  <c r="Q1307" i="2"/>
  <c r="P1307" i="2"/>
  <c r="O1307" i="2"/>
  <c r="N1307" i="2"/>
  <c r="Q1306" i="2"/>
  <c r="P1306" i="2"/>
  <c r="O1306" i="2"/>
  <c r="N1306" i="2"/>
  <c r="Q1305" i="2"/>
  <c r="P1305" i="2"/>
  <c r="O1305" i="2"/>
  <c r="N1305" i="2"/>
  <c r="Q1304" i="2"/>
  <c r="P1304" i="2"/>
  <c r="O1304" i="2"/>
  <c r="N1304" i="2"/>
  <c r="Q1303" i="2"/>
  <c r="P1303" i="2"/>
  <c r="O1303" i="2"/>
  <c r="N1303" i="2"/>
  <c r="Q1302" i="2"/>
  <c r="P1302" i="2"/>
  <c r="O1302" i="2"/>
  <c r="N1302" i="2"/>
  <c r="Q1301" i="2"/>
  <c r="P1301" i="2"/>
  <c r="O1301" i="2"/>
  <c r="N1301" i="2"/>
  <c r="Q1300" i="2"/>
  <c r="P1300" i="2"/>
  <c r="O1300" i="2"/>
  <c r="N1300" i="2"/>
  <c r="Q1299" i="2"/>
  <c r="P1299" i="2"/>
  <c r="O1299" i="2"/>
  <c r="N1299" i="2"/>
  <c r="Q1298" i="2"/>
  <c r="P1298" i="2"/>
  <c r="O1298" i="2"/>
  <c r="N1298" i="2"/>
  <c r="Q1297" i="2"/>
  <c r="P1297" i="2"/>
  <c r="O1297" i="2"/>
  <c r="N1297" i="2"/>
  <c r="Q1296" i="2"/>
  <c r="P1296" i="2"/>
  <c r="O1296" i="2"/>
  <c r="N1296" i="2"/>
  <c r="Q1295" i="2"/>
  <c r="P1295" i="2"/>
  <c r="O1295" i="2"/>
  <c r="N1295" i="2"/>
  <c r="Q1294" i="2"/>
  <c r="P1294" i="2"/>
  <c r="O1294" i="2"/>
  <c r="N1294" i="2"/>
  <c r="Q1293" i="2"/>
  <c r="P1293" i="2"/>
  <c r="O1293" i="2"/>
  <c r="N1293" i="2"/>
  <c r="Q1292" i="2"/>
  <c r="P1292" i="2"/>
  <c r="O1292" i="2"/>
  <c r="N1292" i="2"/>
  <c r="Q1291" i="2"/>
  <c r="P1291" i="2"/>
  <c r="O1291" i="2"/>
  <c r="N1291" i="2"/>
  <c r="Q1290" i="2"/>
  <c r="P1290" i="2"/>
  <c r="O1290" i="2"/>
  <c r="N1290" i="2"/>
  <c r="Q1289" i="2"/>
  <c r="P1289" i="2"/>
  <c r="O1289" i="2"/>
  <c r="N1289" i="2"/>
  <c r="Q1288" i="2"/>
  <c r="P1288" i="2"/>
  <c r="O1288" i="2"/>
  <c r="N1288" i="2"/>
  <c r="Q1287" i="2"/>
  <c r="P1287" i="2"/>
  <c r="O1287" i="2"/>
  <c r="N1287" i="2"/>
  <c r="Q1286" i="2"/>
  <c r="P1286" i="2"/>
  <c r="O1286" i="2"/>
  <c r="N1286" i="2"/>
  <c r="Q1285" i="2"/>
  <c r="P1285" i="2"/>
  <c r="O1285" i="2"/>
  <c r="N1285" i="2"/>
  <c r="Q1284" i="2"/>
  <c r="P1284" i="2"/>
  <c r="O1284" i="2"/>
  <c r="N1284" i="2"/>
  <c r="Q1283" i="2"/>
  <c r="P1283" i="2"/>
  <c r="O1283" i="2"/>
  <c r="N1283" i="2"/>
  <c r="Q1282" i="2"/>
  <c r="P1282" i="2"/>
  <c r="O1282" i="2"/>
  <c r="N1282" i="2"/>
  <c r="Q1281" i="2"/>
  <c r="P1281" i="2"/>
  <c r="O1281" i="2"/>
  <c r="N1281" i="2"/>
  <c r="Q1280" i="2"/>
  <c r="P1280" i="2"/>
  <c r="O1280" i="2"/>
  <c r="N1280" i="2"/>
  <c r="Q1279" i="2"/>
  <c r="P1279" i="2"/>
  <c r="O1279" i="2"/>
  <c r="N1279" i="2"/>
  <c r="Q1278" i="2"/>
  <c r="P1278" i="2"/>
  <c r="O1278" i="2"/>
  <c r="N1278" i="2"/>
  <c r="Q1277" i="2"/>
  <c r="P1277" i="2"/>
  <c r="O1277" i="2"/>
  <c r="N1277" i="2"/>
  <c r="Q1276" i="2"/>
  <c r="P1276" i="2"/>
  <c r="O1276" i="2"/>
  <c r="N1276" i="2"/>
  <c r="Q1275" i="2"/>
  <c r="P1275" i="2"/>
  <c r="O1275" i="2"/>
  <c r="N1275" i="2"/>
  <c r="Q1274" i="2"/>
  <c r="P1274" i="2"/>
  <c r="O1274" i="2"/>
  <c r="N1274" i="2"/>
  <c r="Q1273" i="2"/>
  <c r="P1273" i="2"/>
  <c r="O1273" i="2"/>
  <c r="N1273" i="2"/>
  <c r="Q1272" i="2"/>
  <c r="P1272" i="2"/>
  <c r="O1272" i="2"/>
  <c r="N1272" i="2"/>
  <c r="Q1271" i="2"/>
  <c r="P1271" i="2"/>
  <c r="O1271" i="2"/>
  <c r="N1271" i="2"/>
  <c r="Q1270" i="2"/>
  <c r="P1270" i="2"/>
  <c r="O1270" i="2"/>
  <c r="N1270" i="2"/>
  <c r="Q1269" i="2"/>
  <c r="P1269" i="2"/>
  <c r="O1269" i="2"/>
  <c r="N1269" i="2"/>
  <c r="Q1268" i="2"/>
  <c r="P1268" i="2"/>
  <c r="O1268" i="2"/>
  <c r="N1268" i="2"/>
  <c r="Q1267" i="2"/>
  <c r="P1267" i="2"/>
  <c r="O1267" i="2"/>
  <c r="N1267" i="2"/>
  <c r="Q1266" i="2"/>
  <c r="P1266" i="2"/>
  <c r="O1266" i="2"/>
  <c r="N1266" i="2"/>
  <c r="Q1265" i="2"/>
  <c r="P1265" i="2"/>
  <c r="O1265" i="2"/>
  <c r="N1265" i="2"/>
  <c r="Q1264" i="2"/>
  <c r="P1264" i="2"/>
  <c r="O1264" i="2"/>
  <c r="N1264" i="2"/>
  <c r="Q1263" i="2"/>
  <c r="P1263" i="2"/>
  <c r="O1263" i="2"/>
  <c r="N1263" i="2"/>
  <c r="Q1262" i="2"/>
  <c r="P1262" i="2"/>
  <c r="O1262" i="2"/>
  <c r="N1262" i="2"/>
  <c r="Q1261" i="2"/>
  <c r="P1261" i="2"/>
  <c r="O1261" i="2"/>
  <c r="N1261" i="2"/>
  <c r="Q1260" i="2"/>
  <c r="P1260" i="2"/>
  <c r="O1260" i="2"/>
  <c r="N1260" i="2"/>
  <c r="Q1259" i="2"/>
  <c r="P1259" i="2"/>
  <c r="O1259" i="2"/>
  <c r="N1259" i="2"/>
  <c r="Q1258" i="2"/>
  <c r="P1258" i="2"/>
  <c r="O1258" i="2"/>
  <c r="N1258" i="2"/>
  <c r="Q1257" i="2"/>
  <c r="P1257" i="2"/>
  <c r="O1257" i="2"/>
  <c r="N1257" i="2"/>
  <c r="Q1256" i="2"/>
  <c r="P1256" i="2"/>
  <c r="O1256" i="2"/>
  <c r="N1256" i="2"/>
  <c r="Q1255" i="2"/>
  <c r="P1255" i="2"/>
  <c r="O1255" i="2"/>
  <c r="N1255" i="2"/>
  <c r="Q1254" i="2"/>
  <c r="P1254" i="2"/>
  <c r="O1254" i="2"/>
  <c r="N1254" i="2"/>
  <c r="Q1253" i="2"/>
  <c r="P1253" i="2"/>
  <c r="O1253" i="2"/>
  <c r="N1253" i="2"/>
  <c r="Q1252" i="2"/>
  <c r="P1252" i="2"/>
  <c r="O1252" i="2"/>
  <c r="N1252" i="2"/>
  <c r="Q1251" i="2"/>
  <c r="P1251" i="2"/>
  <c r="O1251" i="2"/>
  <c r="N1251" i="2"/>
  <c r="Q1250" i="2"/>
  <c r="P1250" i="2"/>
  <c r="O1250" i="2"/>
  <c r="N1250" i="2"/>
  <c r="Q1249" i="2"/>
  <c r="P1249" i="2"/>
  <c r="O1249" i="2"/>
  <c r="N1249" i="2"/>
  <c r="Q1248" i="2"/>
  <c r="P1248" i="2"/>
  <c r="O1248" i="2"/>
  <c r="N1248" i="2"/>
  <c r="Q1247" i="2"/>
  <c r="P1247" i="2"/>
  <c r="O1247" i="2"/>
  <c r="N1247" i="2"/>
  <c r="Q1246" i="2"/>
  <c r="P1246" i="2"/>
  <c r="O1246" i="2"/>
  <c r="N1246" i="2"/>
  <c r="Q1245" i="2"/>
  <c r="P1245" i="2"/>
  <c r="O1245" i="2"/>
  <c r="N1245" i="2"/>
  <c r="Q1244" i="2"/>
  <c r="P1244" i="2"/>
  <c r="O1244" i="2"/>
  <c r="N1244" i="2"/>
  <c r="Q1243" i="2"/>
  <c r="P1243" i="2"/>
  <c r="O1243" i="2"/>
  <c r="N1243" i="2"/>
  <c r="Q1242" i="2"/>
  <c r="P1242" i="2"/>
  <c r="O1242" i="2"/>
  <c r="N1242" i="2"/>
  <c r="Q1241" i="2"/>
  <c r="P1241" i="2"/>
  <c r="O1241" i="2"/>
  <c r="N1241" i="2"/>
  <c r="Q1240" i="2"/>
  <c r="P1240" i="2"/>
  <c r="O1240" i="2"/>
  <c r="N1240" i="2"/>
  <c r="Q1239" i="2"/>
  <c r="P1239" i="2"/>
  <c r="O1239" i="2"/>
  <c r="N1239" i="2"/>
  <c r="Q1238" i="2"/>
  <c r="P1238" i="2"/>
  <c r="O1238" i="2"/>
  <c r="N1238" i="2"/>
  <c r="Q1237" i="2"/>
  <c r="P1237" i="2"/>
  <c r="O1237" i="2"/>
  <c r="N1237" i="2"/>
  <c r="Q1236" i="2"/>
  <c r="P1236" i="2"/>
  <c r="O1236" i="2"/>
  <c r="N1236" i="2"/>
  <c r="Q1235" i="2"/>
  <c r="P1235" i="2"/>
  <c r="O1235" i="2"/>
  <c r="N1235" i="2"/>
  <c r="Q1234" i="2"/>
  <c r="P1234" i="2"/>
  <c r="O1234" i="2"/>
  <c r="N1234" i="2"/>
  <c r="Q1233" i="2"/>
  <c r="P1233" i="2"/>
  <c r="O1233" i="2"/>
  <c r="N1233" i="2"/>
  <c r="Q1232" i="2"/>
  <c r="P1232" i="2"/>
  <c r="O1232" i="2"/>
  <c r="N1232" i="2"/>
  <c r="Q1231" i="2"/>
  <c r="P1231" i="2"/>
  <c r="O1231" i="2"/>
  <c r="N1231" i="2"/>
  <c r="Q1230" i="2"/>
  <c r="P1230" i="2"/>
  <c r="O1230" i="2"/>
  <c r="N1230" i="2"/>
  <c r="Q1229" i="2"/>
  <c r="P1229" i="2"/>
  <c r="O1229" i="2"/>
  <c r="N1229" i="2"/>
  <c r="Q1228" i="2"/>
  <c r="P1228" i="2"/>
  <c r="O1228" i="2"/>
  <c r="N1228" i="2"/>
  <c r="Q1227" i="2"/>
  <c r="P1227" i="2"/>
  <c r="O1227" i="2"/>
  <c r="N1227" i="2"/>
  <c r="Q1226" i="2"/>
  <c r="P1226" i="2"/>
  <c r="O1226" i="2"/>
  <c r="N1226" i="2"/>
  <c r="Q1225" i="2"/>
  <c r="P1225" i="2"/>
  <c r="O1225" i="2"/>
  <c r="N1225" i="2"/>
  <c r="Q1224" i="2"/>
  <c r="P1224" i="2"/>
  <c r="O1224" i="2"/>
  <c r="N1224" i="2"/>
  <c r="Q1223" i="2"/>
  <c r="P1223" i="2"/>
  <c r="O1223" i="2"/>
  <c r="N1223" i="2"/>
  <c r="Q1222" i="2"/>
  <c r="P1222" i="2"/>
  <c r="O1222" i="2"/>
  <c r="N1222" i="2"/>
  <c r="Q1221" i="2"/>
  <c r="P1221" i="2"/>
  <c r="O1221" i="2"/>
  <c r="N1221" i="2"/>
  <c r="Q1220" i="2"/>
  <c r="P1220" i="2"/>
  <c r="O1220" i="2"/>
  <c r="N1220" i="2"/>
  <c r="Q1219" i="2"/>
  <c r="P1219" i="2"/>
  <c r="O1219" i="2"/>
  <c r="N1219" i="2"/>
  <c r="Q1218" i="2"/>
  <c r="P1218" i="2"/>
  <c r="O1218" i="2"/>
  <c r="N1218" i="2"/>
  <c r="Q1217" i="2"/>
  <c r="P1217" i="2"/>
  <c r="O1217" i="2"/>
  <c r="N1217" i="2"/>
  <c r="Q1216" i="2"/>
  <c r="P1216" i="2"/>
  <c r="O1216" i="2"/>
  <c r="N1216" i="2"/>
  <c r="Q1215" i="2"/>
  <c r="P1215" i="2"/>
  <c r="O1215" i="2"/>
  <c r="N1215" i="2"/>
  <c r="Q1214" i="2"/>
  <c r="P1214" i="2"/>
  <c r="O1214" i="2"/>
  <c r="N1214" i="2"/>
  <c r="Q1213" i="2"/>
  <c r="P1213" i="2"/>
  <c r="O1213" i="2"/>
  <c r="N1213" i="2"/>
  <c r="Q1212" i="2"/>
  <c r="P1212" i="2"/>
  <c r="O1212" i="2"/>
  <c r="N1212" i="2"/>
  <c r="Q1211" i="2"/>
  <c r="P1211" i="2"/>
  <c r="O1211" i="2"/>
  <c r="N1211" i="2"/>
  <c r="Q1210" i="2"/>
  <c r="P1210" i="2"/>
  <c r="O1210" i="2"/>
  <c r="N1210" i="2"/>
  <c r="Q1209" i="2"/>
  <c r="P1209" i="2"/>
  <c r="O1209" i="2"/>
  <c r="N1209" i="2"/>
  <c r="Q1208" i="2"/>
  <c r="P1208" i="2"/>
  <c r="O1208" i="2"/>
  <c r="N1208" i="2"/>
  <c r="Q1207" i="2"/>
  <c r="P1207" i="2"/>
  <c r="O1207" i="2"/>
  <c r="N1207" i="2"/>
  <c r="Q1206" i="2"/>
  <c r="P1206" i="2"/>
  <c r="O1206" i="2"/>
  <c r="N1206" i="2"/>
  <c r="Q1205" i="2"/>
  <c r="P1205" i="2"/>
  <c r="O1205" i="2"/>
  <c r="N1205" i="2"/>
  <c r="Q1204" i="2"/>
  <c r="P1204" i="2"/>
  <c r="O1204" i="2"/>
  <c r="N1204" i="2"/>
  <c r="Q1203" i="2"/>
  <c r="P1203" i="2"/>
  <c r="O1203" i="2"/>
  <c r="N1203" i="2"/>
  <c r="Q1202" i="2"/>
  <c r="P1202" i="2"/>
  <c r="O1202" i="2"/>
  <c r="N1202" i="2"/>
  <c r="Q1201" i="2"/>
  <c r="P1201" i="2"/>
  <c r="O1201" i="2"/>
  <c r="N1201" i="2"/>
  <c r="Q1200" i="2"/>
  <c r="P1200" i="2"/>
  <c r="O1200" i="2"/>
  <c r="N1200" i="2"/>
  <c r="Q1199" i="2"/>
  <c r="P1199" i="2"/>
  <c r="O1199" i="2"/>
  <c r="N1199" i="2"/>
  <c r="Q1198" i="2"/>
  <c r="P1198" i="2"/>
  <c r="O1198" i="2"/>
  <c r="N1198" i="2"/>
  <c r="Q1197" i="2"/>
  <c r="P1197" i="2"/>
  <c r="O1197" i="2"/>
  <c r="N1197" i="2"/>
  <c r="Q1196" i="2"/>
  <c r="P1196" i="2"/>
  <c r="O1196" i="2"/>
  <c r="N1196" i="2"/>
  <c r="Q1195" i="2"/>
  <c r="P1195" i="2"/>
  <c r="O1195" i="2"/>
  <c r="N1195" i="2"/>
  <c r="Q1194" i="2"/>
  <c r="P1194" i="2"/>
  <c r="O1194" i="2"/>
  <c r="N1194" i="2"/>
  <c r="Q1193" i="2"/>
  <c r="P1193" i="2"/>
  <c r="O1193" i="2"/>
  <c r="N1193" i="2"/>
  <c r="Q1192" i="2"/>
  <c r="P1192" i="2"/>
  <c r="O1192" i="2"/>
  <c r="N1192" i="2"/>
  <c r="Q1191" i="2"/>
  <c r="P1191" i="2"/>
  <c r="O1191" i="2"/>
  <c r="N1191" i="2"/>
  <c r="Q1190" i="2"/>
  <c r="P1190" i="2"/>
  <c r="O1190" i="2"/>
  <c r="N1190" i="2"/>
  <c r="Q1189" i="2"/>
  <c r="P1189" i="2"/>
  <c r="O1189" i="2"/>
  <c r="N1189" i="2"/>
  <c r="Q1188" i="2"/>
  <c r="P1188" i="2"/>
  <c r="O1188" i="2"/>
  <c r="N1188" i="2"/>
  <c r="Q1187" i="2"/>
  <c r="P1187" i="2"/>
  <c r="O1187" i="2"/>
  <c r="N1187" i="2"/>
  <c r="Q1186" i="2"/>
  <c r="P1186" i="2"/>
  <c r="O1186" i="2"/>
  <c r="N1186" i="2"/>
  <c r="Q1185" i="2"/>
  <c r="P1185" i="2"/>
  <c r="O1185" i="2"/>
  <c r="N1185" i="2"/>
  <c r="Q1184" i="2"/>
  <c r="P1184" i="2"/>
  <c r="O1184" i="2"/>
  <c r="N1184" i="2"/>
  <c r="Q1183" i="2"/>
  <c r="P1183" i="2"/>
  <c r="O1183" i="2"/>
  <c r="N1183" i="2"/>
  <c r="Q1182" i="2"/>
  <c r="P1182" i="2"/>
  <c r="O1182" i="2"/>
  <c r="N1182" i="2"/>
  <c r="Q1181" i="2"/>
  <c r="P1181" i="2"/>
  <c r="O1181" i="2"/>
  <c r="N1181" i="2"/>
  <c r="Q1180" i="2"/>
  <c r="P1180" i="2"/>
  <c r="O1180" i="2"/>
  <c r="N1180" i="2"/>
  <c r="Q1179" i="2"/>
  <c r="P1179" i="2"/>
  <c r="O1179" i="2"/>
  <c r="N1179" i="2"/>
  <c r="Q1178" i="2"/>
  <c r="P1178" i="2"/>
  <c r="O1178" i="2"/>
  <c r="N1178" i="2"/>
  <c r="Q1177" i="2"/>
  <c r="P1177" i="2"/>
  <c r="O1177" i="2"/>
  <c r="N1177" i="2"/>
  <c r="Q1176" i="2"/>
  <c r="P1176" i="2"/>
  <c r="O1176" i="2"/>
  <c r="N1176" i="2"/>
  <c r="Q1175" i="2"/>
  <c r="P1175" i="2"/>
  <c r="O1175" i="2"/>
  <c r="N1175" i="2"/>
  <c r="Q1174" i="2"/>
  <c r="P1174" i="2"/>
  <c r="O1174" i="2"/>
  <c r="N1174" i="2"/>
  <c r="Q1173" i="2"/>
  <c r="P1173" i="2"/>
  <c r="O1173" i="2"/>
  <c r="N1173" i="2"/>
  <c r="Q1172" i="2"/>
  <c r="P1172" i="2"/>
  <c r="O1172" i="2"/>
  <c r="N1172" i="2"/>
  <c r="Q1171" i="2"/>
  <c r="P1171" i="2"/>
  <c r="O1171" i="2"/>
  <c r="N1171" i="2"/>
  <c r="Q1170" i="2"/>
  <c r="P1170" i="2"/>
  <c r="O1170" i="2"/>
  <c r="N1170" i="2"/>
  <c r="Q1169" i="2"/>
  <c r="P1169" i="2"/>
  <c r="O1169" i="2"/>
  <c r="N1169" i="2"/>
  <c r="Q1168" i="2"/>
  <c r="P1168" i="2"/>
  <c r="O1168" i="2"/>
  <c r="N1168" i="2"/>
  <c r="Q1167" i="2"/>
  <c r="P1167" i="2"/>
  <c r="O1167" i="2"/>
  <c r="N1167" i="2"/>
  <c r="Q1166" i="2"/>
  <c r="P1166" i="2"/>
  <c r="O1166" i="2"/>
  <c r="N1166" i="2"/>
  <c r="Q1165" i="2"/>
  <c r="P1165" i="2"/>
  <c r="O1165" i="2"/>
  <c r="N1165" i="2"/>
  <c r="Q1164" i="2"/>
  <c r="P1164" i="2"/>
  <c r="O1164" i="2"/>
  <c r="N1164" i="2"/>
  <c r="Q1163" i="2"/>
  <c r="P1163" i="2"/>
  <c r="O1163" i="2"/>
  <c r="N1163" i="2"/>
  <c r="Q1162" i="2"/>
  <c r="P1162" i="2"/>
  <c r="O1162" i="2"/>
  <c r="N1162" i="2"/>
  <c r="Q1161" i="2"/>
  <c r="P1161" i="2"/>
  <c r="O1161" i="2"/>
  <c r="N1161" i="2"/>
  <c r="Q1160" i="2"/>
  <c r="P1160" i="2"/>
  <c r="O1160" i="2"/>
  <c r="N1160" i="2"/>
  <c r="Q1159" i="2"/>
  <c r="P1159" i="2"/>
  <c r="O1159" i="2"/>
  <c r="N1159" i="2"/>
  <c r="Q1158" i="2"/>
  <c r="P1158" i="2"/>
  <c r="O1158" i="2"/>
  <c r="N1158" i="2"/>
  <c r="Q1157" i="2"/>
  <c r="P1157" i="2"/>
  <c r="O1157" i="2"/>
  <c r="N1157" i="2"/>
  <c r="Q1156" i="2"/>
  <c r="P1156" i="2"/>
  <c r="O1156" i="2"/>
  <c r="N1156" i="2"/>
  <c r="Q1155" i="2"/>
  <c r="P1155" i="2"/>
  <c r="O1155" i="2"/>
  <c r="N1155" i="2"/>
  <c r="Q1154" i="2"/>
  <c r="P1154" i="2"/>
  <c r="O1154" i="2"/>
  <c r="N1154" i="2"/>
  <c r="Q1153" i="2"/>
  <c r="P1153" i="2"/>
  <c r="O1153" i="2"/>
  <c r="N1153" i="2"/>
  <c r="Q1152" i="2"/>
  <c r="P1152" i="2"/>
  <c r="O1152" i="2"/>
  <c r="N1152" i="2"/>
  <c r="Q1151" i="2"/>
  <c r="P1151" i="2"/>
  <c r="O1151" i="2"/>
  <c r="N1151" i="2"/>
  <c r="Q1150" i="2"/>
  <c r="P1150" i="2"/>
  <c r="O1150" i="2"/>
  <c r="N1150" i="2"/>
  <c r="Q1149" i="2"/>
  <c r="P1149" i="2"/>
  <c r="O1149" i="2"/>
  <c r="N1149" i="2"/>
  <c r="Q1148" i="2"/>
  <c r="P1148" i="2"/>
  <c r="O1148" i="2"/>
  <c r="N1148" i="2"/>
  <c r="Q1147" i="2"/>
  <c r="P1147" i="2"/>
  <c r="O1147" i="2"/>
  <c r="N1147" i="2"/>
  <c r="Q1146" i="2"/>
  <c r="P1146" i="2"/>
  <c r="O1146" i="2"/>
  <c r="N1146" i="2"/>
  <c r="Q1145" i="2"/>
  <c r="P1145" i="2"/>
  <c r="O1145" i="2"/>
  <c r="N1145" i="2"/>
  <c r="Q1144" i="2"/>
  <c r="P1144" i="2"/>
  <c r="O1144" i="2"/>
  <c r="N1144" i="2"/>
  <c r="Q1143" i="2"/>
  <c r="P1143" i="2"/>
  <c r="O1143" i="2"/>
  <c r="N1143" i="2"/>
  <c r="Q1142" i="2"/>
  <c r="P1142" i="2"/>
  <c r="O1142" i="2"/>
  <c r="N1142" i="2"/>
  <c r="Q1141" i="2"/>
  <c r="P1141" i="2"/>
  <c r="O1141" i="2"/>
  <c r="N1141" i="2"/>
  <c r="Q1140" i="2"/>
  <c r="P1140" i="2"/>
  <c r="O1140" i="2"/>
  <c r="N1140" i="2"/>
  <c r="Q1139" i="2"/>
  <c r="P1139" i="2"/>
  <c r="O1139" i="2"/>
  <c r="N1139" i="2"/>
  <c r="Q1138" i="2"/>
  <c r="P1138" i="2"/>
  <c r="O1138" i="2"/>
  <c r="N1138" i="2"/>
  <c r="Q1137" i="2"/>
  <c r="P1137" i="2"/>
  <c r="O1137" i="2"/>
  <c r="N1137" i="2"/>
  <c r="Q1136" i="2"/>
  <c r="P1136" i="2"/>
  <c r="O1136" i="2"/>
  <c r="N1136" i="2"/>
  <c r="Q1135" i="2"/>
  <c r="P1135" i="2"/>
  <c r="O1135" i="2"/>
  <c r="N1135" i="2"/>
  <c r="Q1134" i="2"/>
  <c r="P1134" i="2"/>
  <c r="O1134" i="2"/>
  <c r="N1134" i="2"/>
  <c r="Q1133" i="2"/>
  <c r="P1133" i="2"/>
  <c r="O1133" i="2"/>
  <c r="N1133" i="2"/>
  <c r="Q1132" i="2"/>
  <c r="P1132" i="2"/>
  <c r="O1132" i="2"/>
  <c r="N1132" i="2"/>
  <c r="Q1131" i="2"/>
  <c r="P1131" i="2"/>
  <c r="O1131" i="2"/>
  <c r="N1131" i="2"/>
  <c r="Q1130" i="2"/>
  <c r="P1130" i="2"/>
  <c r="O1130" i="2"/>
  <c r="N1130" i="2"/>
  <c r="Q1129" i="2"/>
  <c r="P1129" i="2"/>
  <c r="O1129" i="2"/>
  <c r="N1129" i="2"/>
  <c r="Q1128" i="2"/>
  <c r="P1128" i="2"/>
  <c r="O1128" i="2"/>
  <c r="N1128" i="2"/>
  <c r="Q1127" i="2"/>
  <c r="P1127" i="2"/>
  <c r="O1127" i="2"/>
  <c r="N1127" i="2"/>
  <c r="Q1126" i="2"/>
  <c r="P1126" i="2"/>
  <c r="O1126" i="2"/>
  <c r="N1126" i="2"/>
  <c r="Q1125" i="2"/>
  <c r="P1125" i="2"/>
  <c r="O1125" i="2"/>
  <c r="N1125" i="2"/>
  <c r="Q1124" i="2"/>
  <c r="P1124" i="2"/>
  <c r="O1124" i="2"/>
  <c r="N1124" i="2"/>
  <c r="Q1123" i="2"/>
  <c r="P1123" i="2"/>
  <c r="O1123" i="2"/>
  <c r="N1123" i="2"/>
  <c r="Q1122" i="2"/>
  <c r="P1122" i="2"/>
  <c r="O1122" i="2"/>
  <c r="N1122" i="2"/>
  <c r="Q1121" i="2"/>
  <c r="P1121" i="2"/>
  <c r="O1121" i="2"/>
  <c r="N1121" i="2"/>
  <c r="Q1120" i="2"/>
  <c r="P1120" i="2"/>
  <c r="O1120" i="2"/>
  <c r="N1120" i="2"/>
  <c r="Q1119" i="2"/>
  <c r="P1119" i="2"/>
  <c r="O1119" i="2"/>
  <c r="N1119" i="2"/>
  <c r="Q1118" i="2"/>
  <c r="P1118" i="2"/>
  <c r="O1118" i="2"/>
  <c r="N1118" i="2"/>
  <c r="Q1117" i="2"/>
  <c r="P1117" i="2"/>
  <c r="O1117" i="2"/>
  <c r="N1117" i="2"/>
  <c r="Q1116" i="2"/>
  <c r="P1116" i="2"/>
  <c r="O1116" i="2"/>
  <c r="N1116" i="2"/>
  <c r="Q1115" i="2"/>
  <c r="P1115" i="2"/>
  <c r="O1115" i="2"/>
  <c r="N1115" i="2"/>
  <c r="Q1114" i="2"/>
  <c r="P1114" i="2"/>
  <c r="O1114" i="2"/>
  <c r="N1114" i="2"/>
  <c r="Q1113" i="2"/>
  <c r="P1113" i="2"/>
  <c r="O1113" i="2"/>
  <c r="N1113" i="2"/>
  <c r="Q1112" i="2"/>
  <c r="P1112" i="2"/>
  <c r="O1112" i="2"/>
  <c r="N1112" i="2"/>
  <c r="Q1111" i="2"/>
  <c r="P1111" i="2"/>
  <c r="O1111" i="2"/>
  <c r="N1111" i="2"/>
  <c r="Q1110" i="2"/>
  <c r="P1110" i="2"/>
  <c r="O1110" i="2"/>
  <c r="N1110" i="2"/>
  <c r="Q1109" i="2"/>
  <c r="P1109" i="2"/>
  <c r="O1109" i="2"/>
  <c r="N1109" i="2"/>
  <c r="Q1108" i="2"/>
  <c r="P1108" i="2"/>
  <c r="O1108" i="2"/>
  <c r="N1108" i="2"/>
  <c r="Q1107" i="2"/>
  <c r="P1107" i="2"/>
  <c r="O1107" i="2"/>
  <c r="N1107" i="2"/>
  <c r="Q1106" i="2"/>
  <c r="P1106" i="2"/>
  <c r="O1106" i="2"/>
  <c r="N1106" i="2"/>
  <c r="Q1105" i="2"/>
  <c r="P1105" i="2"/>
  <c r="O1105" i="2"/>
  <c r="N1105" i="2"/>
  <c r="Q1104" i="2"/>
  <c r="P1104" i="2"/>
  <c r="O1104" i="2"/>
  <c r="N1104" i="2"/>
  <c r="Q1103" i="2"/>
  <c r="P1103" i="2"/>
  <c r="O1103" i="2"/>
  <c r="N1103" i="2"/>
  <c r="Q1102" i="2"/>
  <c r="P1102" i="2"/>
  <c r="O1102" i="2"/>
  <c r="N1102" i="2"/>
  <c r="Q1101" i="2"/>
  <c r="P1101" i="2"/>
  <c r="O1101" i="2"/>
  <c r="N1101" i="2"/>
  <c r="Q1100" i="2"/>
  <c r="P1100" i="2"/>
  <c r="O1100" i="2"/>
  <c r="N1100" i="2"/>
  <c r="Q1099" i="2"/>
  <c r="P1099" i="2"/>
  <c r="O1099" i="2"/>
  <c r="N1099" i="2"/>
  <c r="Q1098" i="2"/>
  <c r="P1098" i="2"/>
  <c r="O1098" i="2"/>
  <c r="N1098" i="2"/>
  <c r="Q1097" i="2"/>
  <c r="P1097" i="2"/>
  <c r="O1097" i="2"/>
  <c r="N1097" i="2"/>
  <c r="Q1096" i="2"/>
  <c r="P1096" i="2"/>
  <c r="O1096" i="2"/>
  <c r="N1096" i="2"/>
  <c r="Q1095" i="2"/>
  <c r="P1095" i="2"/>
  <c r="O1095" i="2"/>
  <c r="N1095" i="2"/>
  <c r="Q1094" i="2"/>
  <c r="P1094" i="2"/>
  <c r="O1094" i="2"/>
  <c r="N1094" i="2"/>
  <c r="Q1093" i="2"/>
  <c r="P1093" i="2"/>
  <c r="O1093" i="2"/>
  <c r="N1093" i="2"/>
  <c r="Q1092" i="2"/>
  <c r="P1092" i="2"/>
  <c r="O1092" i="2"/>
  <c r="N1092" i="2"/>
  <c r="Q1091" i="2"/>
  <c r="P1091" i="2"/>
  <c r="O1091" i="2"/>
  <c r="N1091" i="2"/>
  <c r="Q1090" i="2"/>
  <c r="P1090" i="2"/>
  <c r="O1090" i="2"/>
  <c r="N1090" i="2"/>
  <c r="Q1089" i="2"/>
  <c r="P1089" i="2"/>
  <c r="O1089" i="2"/>
  <c r="N1089" i="2"/>
  <c r="Q1088" i="2"/>
  <c r="P1088" i="2"/>
  <c r="O1088" i="2"/>
  <c r="N1088" i="2"/>
  <c r="Q1087" i="2"/>
  <c r="P1087" i="2"/>
  <c r="O1087" i="2"/>
  <c r="N1087" i="2"/>
  <c r="Q1086" i="2"/>
  <c r="P1086" i="2"/>
  <c r="O1086" i="2"/>
  <c r="N1086" i="2"/>
  <c r="Q1085" i="2"/>
  <c r="P1085" i="2"/>
  <c r="O1085" i="2"/>
  <c r="N1085" i="2"/>
  <c r="Q1084" i="2"/>
  <c r="P1084" i="2"/>
  <c r="O1084" i="2"/>
  <c r="N1084" i="2"/>
  <c r="Q1083" i="2"/>
  <c r="P1083" i="2"/>
  <c r="O1083" i="2"/>
  <c r="N1083" i="2"/>
  <c r="Q1082" i="2"/>
  <c r="P1082" i="2"/>
  <c r="O1082" i="2"/>
  <c r="N1082" i="2"/>
  <c r="Q1081" i="2"/>
  <c r="P1081" i="2"/>
  <c r="O1081" i="2"/>
  <c r="N1081" i="2"/>
  <c r="Q1080" i="2"/>
  <c r="P1080" i="2"/>
  <c r="O1080" i="2"/>
  <c r="N1080" i="2"/>
  <c r="Q1079" i="2"/>
  <c r="P1079" i="2"/>
  <c r="O1079" i="2"/>
  <c r="N1079" i="2"/>
  <c r="Q1078" i="2"/>
  <c r="P1078" i="2"/>
  <c r="O1078" i="2"/>
  <c r="N1078" i="2"/>
  <c r="Q1077" i="2"/>
  <c r="P1077" i="2"/>
  <c r="O1077" i="2"/>
  <c r="N1077" i="2"/>
  <c r="Q1076" i="2"/>
  <c r="P1076" i="2"/>
  <c r="O1076" i="2"/>
  <c r="N1076" i="2"/>
  <c r="Q1075" i="2"/>
  <c r="P1075" i="2"/>
  <c r="O1075" i="2"/>
  <c r="N1075" i="2"/>
  <c r="Q1074" i="2"/>
  <c r="P1074" i="2"/>
  <c r="O1074" i="2"/>
  <c r="N1074" i="2"/>
  <c r="Q1073" i="2"/>
  <c r="P1073" i="2"/>
  <c r="O1073" i="2"/>
  <c r="N1073" i="2"/>
  <c r="Q1072" i="2"/>
  <c r="P1072" i="2"/>
  <c r="O1072" i="2"/>
  <c r="N1072" i="2"/>
  <c r="Q1071" i="2"/>
  <c r="P1071" i="2"/>
  <c r="O1071" i="2"/>
  <c r="N1071" i="2"/>
  <c r="Q1070" i="2"/>
  <c r="P1070" i="2"/>
  <c r="O1070" i="2"/>
  <c r="N1070" i="2"/>
  <c r="Q1069" i="2"/>
  <c r="P1069" i="2"/>
  <c r="O1069" i="2"/>
  <c r="N1069" i="2"/>
  <c r="Q1068" i="2"/>
  <c r="P1068" i="2"/>
  <c r="O1068" i="2"/>
  <c r="N1068" i="2"/>
  <c r="Q1067" i="2"/>
  <c r="P1067" i="2"/>
  <c r="O1067" i="2"/>
  <c r="N1067" i="2"/>
  <c r="Q1066" i="2"/>
  <c r="P1066" i="2"/>
  <c r="O1066" i="2"/>
  <c r="N1066" i="2"/>
  <c r="Q1065" i="2"/>
  <c r="P1065" i="2"/>
  <c r="O1065" i="2"/>
  <c r="N1065" i="2"/>
  <c r="Q1064" i="2"/>
  <c r="P1064" i="2"/>
  <c r="O1064" i="2"/>
  <c r="N1064" i="2"/>
  <c r="Q1063" i="2"/>
  <c r="P1063" i="2"/>
  <c r="O1063" i="2"/>
  <c r="N1063" i="2"/>
  <c r="Q1062" i="2"/>
  <c r="P1062" i="2"/>
  <c r="O1062" i="2"/>
  <c r="N1062" i="2"/>
  <c r="Q1061" i="2"/>
  <c r="P1061" i="2"/>
  <c r="O1061" i="2"/>
  <c r="N1061" i="2"/>
  <c r="Q1060" i="2"/>
  <c r="P1060" i="2"/>
  <c r="O1060" i="2"/>
  <c r="N1060" i="2"/>
  <c r="Q1059" i="2"/>
  <c r="P1059" i="2"/>
  <c r="O1059" i="2"/>
  <c r="N1059" i="2"/>
  <c r="Q1058" i="2"/>
  <c r="P1058" i="2"/>
  <c r="O1058" i="2"/>
  <c r="N1058" i="2"/>
  <c r="Q1057" i="2"/>
  <c r="P1057" i="2"/>
  <c r="O1057" i="2"/>
  <c r="N1057" i="2"/>
  <c r="Q1056" i="2"/>
  <c r="P1056" i="2"/>
  <c r="O1056" i="2"/>
  <c r="N1056" i="2"/>
  <c r="Q1055" i="2"/>
  <c r="P1055" i="2"/>
  <c r="O1055" i="2"/>
  <c r="N1055" i="2"/>
  <c r="Q1054" i="2"/>
  <c r="P1054" i="2"/>
  <c r="O1054" i="2"/>
  <c r="N1054" i="2"/>
  <c r="Q1053" i="2"/>
  <c r="P1053" i="2"/>
  <c r="O1053" i="2"/>
  <c r="N1053" i="2"/>
  <c r="Q1052" i="2"/>
  <c r="P1052" i="2"/>
  <c r="O1052" i="2"/>
  <c r="N1052" i="2"/>
  <c r="Q1051" i="2"/>
  <c r="P1051" i="2"/>
  <c r="O1051" i="2"/>
  <c r="N1051" i="2"/>
  <c r="Q1050" i="2"/>
  <c r="P1050" i="2"/>
  <c r="O1050" i="2"/>
  <c r="N1050" i="2"/>
  <c r="Q1049" i="2"/>
  <c r="P1049" i="2"/>
  <c r="O1049" i="2"/>
  <c r="N1049" i="2"/>
  <c r="Q1048" i="2"/>
  <c r="P1048" i="2"/>
  <c r="O1048" i="2"/>
  <c r="N1048" i="2"/>
  <c r="Q1047" i="2"/>
  <c r="P1047" i="2"/>
  <c r="O1047" i="2"/>
  <c r="N1047" i="2"/>
  <c r="Q1046" i="2"/>
  <c r="P1046" i="2"/>
  <c r="O1046" i="2"/>
  <c r="N1046" i="2"/>
  <c r="Q1045" i="2"/>
  <c r="P1045" i="2"/>
  <c r="O1045" i="2"/>
  <c r="N1045" i="2"/>
  <c r="Q1044" i="2"/>
  <c r="P1044" i="2"/>
  <c r="O1044" i="2"/>
  <c r="N1044" i="2"/>
  <c r="Q1043" i="2"/>
  <c r="P1043" i="2"/>
  <c r="O1043" i="2"/>
  <c r="N1043" i="2"/>
  <c r="Q1042" i="2"/>
  <c r="P1042" i="2"/>
  <c r="O1042" i="2"/>
  <c r="N1042" i="2"/>
  <c r="Q1041" i="2"/>
  <c r="P1041" i="2"/>
  <c r="O1041" i="2"/>
  <c r="N1041" i="2"/>
  <c r="Q1040" i="2"/>
  <c r="P1040" i="2"/>
  <c r="O1040" i="2"/>
  <c r="N1040" i="2"/>
  <c r="Q1039" i="2"/>
  <c r="P1039" i="2"/>
  <c r="O1039" i="2"/>
  <c r="N1039" i="2"/>
  <c r="Q1038" i="2"/>
  <c r="P1038" i="2"/>
  <c r="O1038" i="2"/>
  <c r="N1038" i="2"/>
  <c r="Q1037" i="2"/>
  <c r="P1037" i="2"/>
  <c r="O1037" i="2"/>
  <c r="N1037" i="2"/>
  <c r="Q1036" i="2"/>
  <c r="P1036" i="2"/>
  <c r="O1036" i="2"/>
  <c r="N1036" i="2"/>
  <c r="Q1035" i="2"/>
  <c r="P1035" i="2"/>
  <c r="O1035" i="2"/>
  <c r="N1035" i="2"/>
  <c r="Q1034" i="2"/>
  <c r="P1034" i="2"/>
  <c r="O1034" i="2"/>
  <c r="N1034" i="2"/>
  <c r="Q1033" i="2"/>
  <c r="P1033" i="2"/>
  <c r="O1033" i="2"/>
  <c r="N1033" i="2"/>
  <c r="Q1032" i="2"/>
  <c r="P1032" i="2"/>
  <c r="O1032" i="2"/>
  <c r="N1032" i="2"/>
  <c r="Q1031" i="2"/>
  <c r="P1031" i="2"/>
  <c r="O1031" i="2"/>
  <c r="N1031" i="2"/>
  <c r="Q1030" i="2"/>
  <c r="P1030" i="2"/>
  <c r="O1030" i="2"/>
  <c r="N1030" i="2"/>
  <c r="Q1029" i="2"/>
  <c r="P1029" i="2"/>
  <c r="O1029" i="2"/>
  <c r="N1029" i="2"/>
  <c r="Q1028" i="2"/>
  <c r="P1028" i="2"/>
  <c r="O1028" i="2"/>
  <c r="N1028" i="2"/>
  <c r="Q1027" i="2"/>
  <c r="P1027" i="2"/>
  <c r="O1027" i="2"/>
  <c r="N1027" i="2"/>
  <c r="Q1026" i="2"/>
  <c r="P1026" i="2"/>
  <c r="O1026" i="2"/>
  <c r="N1026" i="2"/>
  <c r="Q1025" i="2"/>
  <c r="P1025" i="2"/>
  <c r="O1025" i="2"/>
  <c r="N1025" i="2"/>
  <c r="Q1024" i="2"/>
  <c r="P1024" i="2"/>
  <c r="O1024" i="2"/>
  <c r="N1024" i="2"/>
  <c r="Q1023" i="2"/>
  <c r="P1023" i="2"/>
  <c r="O1023" i="2"/>
  <c r="N1023" i="2"/>
  <c r="Q1022" i="2"/>
  <c r="P1022" i="2"/>
  <c r="O1022" i="2"/>
  <c r="N1022" i="2"/>
  <c r="Q1021" i="2"/>
  <c r="P1021" i="2"/>
  <c r="O1021" i="2"/>
  <c r="N1021" i="2"/>
  <c r="Q1020" i="2"/>
  <c r="P1020" i="2"/>
  <c r="O1020" i="2"/>
  <c r="N1020" i="2"/>
  <c r="Q1019" i="2"/>
  <c r="P1019" i="2"/>
  <c r="O1019" i="2"/>
  <c r="N1019" i="2"/>
  <c r="Q1018" i="2"/>
  <c r="P1018" i="2"/>
  <c r="O1018" i="2"/>
  <c r="N1018" i="2"/>
  <c r="Q1017" i="2"/>
  <c r="P1017" i="2"/>
  <c r="O1017" i="2"/>
  <c r="N1017" i="2"/>
  <c r="Q1016" i="2"/>
  <c r="P1016" i="2"/>
  <c r="O1016" i="2"/>
  <c r="N1016" i="2"/>
  <c r="Q1015" i="2"/>
  <c r="P1015" i="2"/>
  <c r="O1015" i="2"/>
  <c r="N1015" i="2"/>
  <c r="Q1014" i="2"/>
  <c r="P1014" i="2"/>
  <c r="O1014" i="2"/>
  <c r="N1014" i="2"/>
  <c r="Q1013" i="2"/>
  <c r="P1013" i="2"/>
  <c r="O1013" i="2"/>
  <c r="N1013" i="2"/>
  <c r="Q1012" i="2"/>
  <c r="P1012" i="2"/>
  <c r="O1012" i="2"/>
  <c r="N1012" i="2"/>
  <c r="Q1011" i="2"/>
  <c r="P1011" i="2"/>
  <c r="O1011" i="2"/>
  <c r="N1011" i="2"/>
  <c r="Q1010" i="2"/>
  <c r="P1010" i="2"/>
  <c r="O1010" i="2"/>
  <c r="N1010" i="2"/>
  <c r="Q1009" i="2"/>
  <c r="P1009" i="2"/>
  <c r="O1009" i="2"/>
  <c r="N1009" i="2"/>
  <c r="Q1008" i="2"/>
  <c r="P1008" i="2"/>
  <c r="O1008" i="2"/>
  <c r="N1008" i="2"/>
  <c r="Q1007" i="2"/>
  <c r="P1007" i="2"/>
  <c r="O1007" i="2"/>
  <c r="N1007" i="2"/>
  <c r="Q1006" i="2"/>
  <c r="P1006" i="2"/>
  <c r="O1006" i="2"/>
  <c r="N1006" i="2"/>
  <c r="Q1005" i="2"/>
  <c r="P1005" i="2"/>
  <c r="O1005" i="2"/>
  <c r="N1005" i="2"/>
  <c r="Q1004" i="2"/>
  <c r="P1004" i="2"/>
  <c r="O1004" i="2"/>
  <c r="N1004" i="2"/>
  <c r="Q1003" i="2"/>
  <c r="P1003" i="2"/>
  <c r="O1003" i="2"/>
  <c r="N1003" i="2"/>
  <c r="Q1002" i="2"/>
  <c r="P1002" i="2"/>
  <c r="O1002" i="2"/>
  <c r="N1002" i="2"/>
  <c r="Q1001" i="2"/>
  <c r="P1001" i="2"/>
  <c r="O1001" i="2"/>
  <c r="N1001" i="2"/>
  <c r="Q1000" i="2"/>
  <c r="P1000" i="2"/>
  <c r="O1000" i="2"/>
  <c r="N1000" i="2"/>
  <c r="Q999" i="2"/>
  <c r="P999" i="2"/>
  <c r="O999" i="2"/>
  <c r="N999" i="2"/>
  <c r="Q998" i="2"/>
  <c r="P998" i="2"/>
  <c r="O998" i="2"/>
  <c r="N998" i="2"/>
  <c r="Q997" i="2"/>
  <c r="P997" i="2"/>
  <c r="O997" i="2"/>
  <c r="N997" i="2"/>
  <c r="Q996" i="2"/>
  <c r="P996" i="2"/>
  <c r="O996" i="2"/>
  <c r="N996" i="2"/>
  <c r="Q995" i="2"/>
  <c r="P995" i="2"/>
  <c r="O995" i="2"/>
  <c r="N995" i="2"/>
  <c r="Q994" i="2"/>
  <c r="P994" i="2"/>
  <c r="O994" i="2"/>
  <c r="N994" i="2"/>
  <c r="Q993" i="2"/>
  <c r="P993" i="2"/>
  <c r="O993" i="2"/>
  <c r="N993" i="2"/>
  <c r="Q992" i="2"/>
  <c r="P992" i="2"/>
  <c r="O992" i="2"/>
  <c r="N992" i="2"/>
  <c r="Q991" i="2"/>
  <c r="P991" i="2"/>
  <c r="O991" i="2"/>
  <c r="N991" i="2"/>
  <c r="Q990" i="2"/>
  <c r="P990" i="2"/>
  <c r="O990" i="2"/>
  <c r="N990" i="2"/>
  <c r="Q989" i="2"/>
  <c r="P989" i="2"/>
  <c r="O989" i="2"/>
  <c r="N989" i="2"/>
  <c r="Q988" i="2"/>
  <c r="P988" i="2"/>
  <c r="O988" i="2"/>
  <c r="N988" i="2"/>
  <c r="Q987" i="2"/>
  <c r="P987" i="2"/>
  <c r="O987" i="2"/>
  <c r="N987" i="2"/>
  <c r="Q986" i="2"/>
  <c r="P986" i="2"/>
  <c r="O986" i="2"/>
  <c r="N986" i="2"/>
  <c r="Q985" i="2"/>
  <c r="P985" i="2"/>
  <c r="O985" i="2"/>
  <c r="N985" i="2"/>
  <c r="Q984" i="2"/>
  <c r="P984" i="2"/>
  <c r="O984" i="2"/>
  <c r="N984" i="2"/>
  <c r="Q983" i="2"/>
  <c r="P983" i="2"/>
  <c r="O983" i="2"/>
  <c r="N983" i="2"/>
  <c r="Q982" i="2"/>
  <c r="P982" i="2"/>
  <c r="O982" i="2"/>
  <c r="N982" i="2"/>
  <c r="Q981" i="2"/>
  <c r="P981" i="2"/>
  <c r="O981" i="2"/>
  <c r="N981" i="2"/>
  <c r="Q980" i="2"/>
  <c r="P980" i="2"/>
  <c r="O980" i="2"/>
  <c r="N980" i="2"/>
  <c r="Q979" i="2"/>
  <c r="P979" i="2"/>
  <c r="O979" i="2"/>
  <c r="N979" i="2"/>
  <c r="Q978" i="2"/>
  <c r="P978" i="2"/>
  <c r="O978" i="2"/>
  <c r="N978" i="2"/>
  <c r="Q977" i="2"/>
  <c r="P977" i="2"/>
  <c r="O977" i="2"/>
  <c r="N977" i="2"/>
  <c r="Q976" i="2"/>
  <c r="P976" i="2"/>
  <c r="O976" i="2"/>
  <c r="N976" i="2"/>
  <c r="Q975" i="2"/>
  <c r="P975" i="2"/>
  <c r="O975" i="2"/>
  <c r="N975" i="2"/>
  <c r="Q974" i="2"/>
  <c r="P974" i="2"/>
  <c r="O974" i="2"/>
  <c r="N974" i="2"/>
  <c r="Q973" i="2"/>
  <c r="P973" i="2"/>
  <c r="O973" i="2"/>
  <c r="N973" i="2"/>
  <c r="Q972" i="2"/>
  <c r="P972" i="2"/>
  <c r="O972" i="2"/>
  <c r="N972" i="2"/>
  <c r="Q971" i="2"/>
  <c r="P971" i="2"/>
  <c r="O971" i="2"/>
  <c r="N971" i="2"/>
  <c r="Q970" i="2"/>
  <c r="P970" i="2"/>
  <c r="O970" i="2"/>
  <c r="N970" i="2"/>
  <c r="Q969" i="2"/>
  <c r="P969" i="2"/>
  <c r="O969" i="2"/>
  <c r="N969" i="2"/>
  <c r="Q968" i="2"/>
  <c r="P968" i="2"/>
  <c r="O968" i="2"/>
  <c r="N968" i="2"/>
  <c r="Q967" i="2"/>
  <c r="P967" i="2"/>
  <c r="O967" i="2"/>
  <c r="N967" i="2"/>
  <c r="Q966" i="2"/>
  <c r="P966" i="2"/>
  <c r="O966" i="2"/>
  <c r="N966" i="2"/>
  <c r="Q965" i="2"/>
  <c r="P965" i="2"/>
  <c r="O965" i="2"/>
  <c r="N965" i="2"/>
  <c r="Q964" i="2"/>
  <c r="P964" i="2"/>
  <c r="O964" i="2"/>
  <c r="N964" i="2"/>
  <c r="Q963" i="2"/>
  <c r="P963" i="2"/>
  <c r="O963" i="2"/>
  <c r="N963" i="2"/>
  <c r="Q962" i="2"/>
  <c r="P962" i="2"/>
  <c r="O962" i="2"/>
  <c r="N962" i="2"/>
  <c r="Q961" i="2"/>
  <c r="P961" i="2"/>
  <c r="O961" i="2"/>
  <c r="N961" i="2"/>
  <c r="Q960" i="2"/>
  <c r="P960" i="2"/>
  <c r="O960" i="2"/>
  <c r="N960" i="2"/>
  <c r="Q959" i="2"/>
  <c r="P959" i="2"/>
  <c r="O959" i="2"/>
  <c r="N959" i="2"/>
  <c r="Q958" i="2"/>
  <c r="P958" i="2"/>
  <c r="O958" i="2"/>
  <c r="N958" i="2"/>
  <c r="Q957" i="2"/>
  <c r="P957" i="2"/>
  <c r="O957" i="2"/>
  <c r="N957" i="2"/>
  <c r="Q956" i="2"/>
  <c r="P956" i="2"/>
  <c r="O956" i="2"/>
  <c r="N956" i="2"/>
  <c r="Q955" i="2"/>
  <c r="P955" i="2"/>
  <c r="O955" i="2"/>
  <c r="N955" i="2"/>
  <c r="Q954" i="2"/>
  <c r="P954" i="2"/>
  <c r="O954" i="2"/>
  <c r="N954" i="2"/>
  <c r="Q953" i="2"/>
  <c r="P953" i="2"/>
  <c r="O953" i="2"/>
  <c r="N953" i="2"/>
  <c r="Q952" i="2"/>
  <c r="P952" i="2"/>
  <c r="O952" i="2"/>
  <c r="N952" i="2"/>
  <c r="Q951" i="2"/>
  <c r="P951" i="2"/>
  <c r="O951" i="2"/>
  <c r="N951" i="2"/>
  <c r="Q950" i="2"/>
  <c r="P950" i="2"/>
  <c r="O950" i="2"/>
  <c r="N950" i="2"/>
  <c r="Q949" i="2"/>
  <c r="P949" i="2"/>
  <c r="O949" i="2"/>
  <c r="N949" i="2"/>
  <c r="Q948" i="2"/>
  <c r="P948" i="2"/>
  <c r="O948" i="2"/>
  <c r="N948" i="2"/>
  <c r="Q947" i="2"/>
  <c r="P947" i="2"/>
  <c r="O947" i="2"/>
  <c r="N947" i="2"/>
  <c r="Q946" i="2"/>
  <c r="P946" i="2"/>
  <c r="O946" i="2"/>
  <c r="N946" i="2"/>
  <c r="Q945" i="2"/>
  <c r="P945" i="2"/>
  <c r="O945" i="2"/>
  <c r="N945" i="2"/>
  <c r="Q944" i="2"/>
  <c r="P944" i="2"/>
  <c r="O944" i="2"/>
  <c r="N944" i="2"/>
  <c r="Q943" i="2"/>
  <c r="P943" i="2"/>
  <c r="O943" i="2"/>
  <c r="N943" i="2"/>
  <c r="Q942" i="2"/>
  <c r="P942" i="2"/>
  <c r="O942" i="2"/>
  <c r="N942" i="2"/>
  <c r="Q941" i="2"/>
  <c r="P941" i="2"/>
  <c r="O941" i="2"/>
  <c r="N941" i="2"/>
  <c r="Q940" i="2"/>
  <c r="P940" i="2"/>
  <c r="O940" i="2"/>
  <c r="N940" i="2"/>
  <c r="Q939" i="2"/>
  <c r="P939" i="2"/>
  <c r="O939" i="2"/>
  <c r="N939" i="2"/>
  <c r="Q938" i="2"/>
  <c r="P938" i="2"/>
  <c r="O938" i="2"/>
  <c r="N938" i="2"/>
  <c r="Q937" i="2"/>
  <c r="P937" i="2"/>
  <c r="O937" i="2"/>
  <c r="N937" i="2"/>
  <c r="Q936" i="2"/>
  <c r="P936" i="2"/>
  <c r="O936" i="2"/>
  <c r="N936" i="2"/>
  <c r="Q935" i="2"/>
  <c r="P935" i="2"/>
  <c r="O935" i="2"/>
  <c r="N935" i="2"/>
  <c r="Q934" i="2"/>
  <c r="P934" i="2"/>
  <c r="O934" i="2"/>
  <c r="N934" i="2"/>
  <c r="Q933" i="2"/>
  <c r="P933" i="2"/>
  <c r="O933" i="2"/>
  <c r="N933" i="2"/>
  <c r="Q932" i="2"/>
  <c r="P932" i="2"/>
  <c r="O932" i="2"/>
  <c r="N932" i="2"/>
  <c r="Q931" i="2"/>
  <c r="P931" i="2"/>
  <c r="O931" i="2"/>
  <c r="N931" i="2"/>
  <c r="Q930" i="2"/>
  <c r="P930" i="2"/>
  <c r="O930" i="2"/>
  <c r="N930" i="2"/>
  <c r="Q929" i="2"/>
  <c r="P929" i="2"/>
  <c r="O929" i="2"/>
  <c r="N929" i="2"/>
  <c r="Q928" i="2"/>
  <c r="P928" i="2"/>
  <c r="O928" i="2"/>
  <c r="N928" i="2"/>
  <c r="Q927" i="2"/>
  <c r="P927" i="2"/>
  <c r="O927" i="2"/>
  <c r="N927" i="2"/>
  <c r="Q926" i="2"/>
  <c r="P926" i="2"/>
  <c r="O926" i="2"/>
  <c r="N926" i="2"/>
  <c r="Q925" i="2"/>
  <c r="P925" i="2"/>
  <c r="O925" i="2"/>
  <c r="N925" i="2"/>
  <c r="Q924" i="2"/>
  <c r="P924" i="2"/>
  <c r="O924" i="2"/>
  <c r="N924" i="2"/>
  <c r="Q923" i="2"/>
  <c r="P923" i="2"/>
  <c r="O923" i="2"/>
  <c r="N923" i="2"/>
  <c r="Q922" i="2"/>
  <c r="P922" i="2"/>
  <c r="O922" i="2"/>
  <c r="N922" i="2"/>
  <c r="Q921" i="2"/>
  <c r="P921" i="2"/>
  <c r="O921" i="2"/>
  <c r="N921" i="2"/>
  <c r="Q920" i="2"/>
  <c r="P920" i="2"/>
  <c r="O920" i="2"/>
  <c r="N920" i="2"/>
  <c r="Q919" i="2"/>
  <c r="P919" i="2"/>
  <c r="O919" i="2"/>
  <c r="N919" i="2"/>
  <c r="Q918" i="2"/>
  <c r="P918" i="2"/>
  <c r="O918" i="2"/>
  <c r="N918" i="2"/>
  <c r="Q917" i="2"/>
  <c r="P917" i="2"/>
  <c r="O917" i="2"/>
  <c r="N917" i="2"/>
  <c r="Q916" i="2"/>
  <c r="P916" i="2"/>
  <c r="O916" i="2"/>
  <c r="N916" i="2"/>
  <c r="Q915" i="2"/>
  <c r="P915" i="2"/>
  <c r="O915" i="2"/>
  <c r="N915" i="2"/>
  <c r="Q914" i="2"/>
  <c r="P914" i="2"/>
  <c r="O914" i="2"/>
  <c r="N914" i="2"/>
  <c r="Q913" i="2"/>
  <c r="P913" i="2"/>
  <c r="O913" i="2"/>
  <c r="N913" i="2"/>
  <c r="Q912" i="2"/>
  <c r="P912" i="2"/>
  <c r="O912" i="2"/>
  <c r="N912" i="2"/>
  <c r="Q911" i="2"/>
  <c r="P911" i="2"/>
  <c r="O911" i="2"/>
  <c r="N911" i="2"/>
  <c r="Q910" i="2"/>
  <c r="P910" i="2"/>
  <c r="O910" i="2"/>
  <c r="N910" i="2"/>
  <c r="Q909" i="2"/>
  <c r="P909" i="2"/>
  <c r="O909" i="2"/>
  <c r="N909" i="2"/>
  <c r="Q908" i="2"/>
  <c r="P908" i="2"/>
  <c r="O908" i="2"/>
  <c r="N908" i="2"/>
  <c r="Q907" i="2"/>
  <c r="P907" i="2"/>
  <c r="O907" i="2"/>
  <c r="N907" i="2"/>
  <c r="Q906" i="2"/>
  <c r="P906" i="2"/>
  <c r="O906" i="2"/>
  <c r="N906" i="2"/>
  <c r="Q905" i="2"/>
  <c r="P905" i="2"/>
  <c r="O905" i="2"/>
  <c r="N905" i="2"/>
  <c r="Q904" i="2"/>
  <c r="P904" i="2"/>
  <c r="O904" i="2"/>
  <c r="N904" i="2"/>
  <c r="Q903" i="2"/>
  <c r="P903" i="2"/>
  <c r="O903" i="2"/>
  <c r="N903" i="2"/>
  <c r="Q902" i="2"/>
  <c r="P902" i="2"/>
  <c r="O902" i="2"/>
  <c r="N902" i="2"/>
  <c r="Q901" i="2"/>
  <c r="P901" i="2"/>
  <c r="O901" i="2"/>
  <c r="N901" i="2"/>
  <c r="Q900" i="2"/>
  <c r="P900" i="2"/>
  <c r="O900" i="2"/>
  <c r="N900" i="2"/>
  <c r="Q899" i="2"/>
  <c r="P899" i="2"/>
  <c r="O899" i="2"/>
  <c r="N899" i="2"/>
  <c r="Q898" i="2"/>
  <c r="P898" i="2"/>
  <c r="O898" i="2"/>
  <c r="N898" i="2"/>
  <c r="Q897" i="2"/>
  <c r="P897" i="2"/>
  <c r="O897" i="2"/>
  <c r="N897" i="2"/>
  <c r="Q896" i="2"/>
  <c r="P896" i="2"/>
  <c r="O896" i="2"/>
  <c r="N896" i="2"/>
  <c r="Q895" i="2"/>
  <c r="P895" i="2"/>
  <c r="O895" i="2"/>
  <c r="N895" i="2"/>
  <c r="Q894" i="2"/>
  <c r="P894" i="2"/>
  <c r="O894" i="2"/>
  <c r="N894" i="2"/>
  <c r="Q893" i="2"/>
  <c r="P893" i="2"/>
  <c r="O893" i="2"/>
  <c r="N893" i="2"/>
  <c r="Q892" i="2"/>
  <c r="P892" i="2"/>
  <c r="O892" i="2"/>
  <c r="N892" i="2"/>
  <c r="Q891" i="2"/>
  <c r="P891" i="2"/>
  <c r="O891" i="2"/>
  <c r="N891" i="2"/>
  <c r="Q890" i="2"/>
  <c r="P890" i="2"/>
  <c r="O890" i="2"/>
  <c r="N890" i="2"/>
  <c r="Q889" i="2"/>
  <c r="P889" i="2"/>
  <c r="O889" i="2"/>
  <c r="N889" i="2"/>
  <c r="Q888" i="2"/>
  <c r="P888" i="2"/>
  <c r="O888" i="2"/>
  <c r="N888" i="2"/>
  <c r="Q887" i="2"/>
  <c r="P887" i="2"/>
  <c r="O887" i="2"/>
  <c r="N887" i="2"/>
  <c r="Q886" i="2"/>
  <c r="P886" i="2"/>
  <c r="O886" i="2"/>
  <c r="N886" i="2"/>
  <c r="Q885" i="2"/>
  <c r="P885" i="2"/>
  <c r="O885" i="2"/>
  <c r="N885" i="2"/>
  <c r="Q884" i="2"/>
  <c r="P884" i="2"/>
  <c r="O884" i="2"/>
  <c r="N884" i="2"/>
  <c r="Q883" i="2"/>
  <c r="P883" i="2"/>
  <c r="O883" i="2"/>
  <c r="N883" i="2"/>
  <c r="Q882" i="2"/>
  <c r="P882" i="2"/>
  <c r="O882" i="2"/>
  <c r="N882" i="2"/>
  <c r="Q881" i="2"/>
  <c r="P881" i="2"/>
  <c r="O881" i="2"/>
  <c r="N881" i="2"/>
  <c r="Q880" i="2"/>
  <c r="P880" i="2"/>
  <c r="O880" i="2"/>
  <c r="N880" i="2"/>
  <c r="Q879" i="2"/>
  <c r="P879" i="2"/>
  <c r="O879" i="2"/>
  <c r="N879" i="2"/>
  <c r="Q878" i="2"/>
  <c r="P878" i="2"/>
  <c r="O878" i="2"/>
  <c r="N878" i="2"/>
  <c r="Q877" i="2"/>
  <c r="P877" i="2"/>
  <c r="O877" i="2"/>
  <c r="N877" i="2"/>
  <c r="Q876" i="2"/>
  <c r="P876" i="2"/>
  <c r="O876" i="2"/>
  <c r="N876" i="2"/>
  <c r="Q875" i="2"/>
  <c r="P875" i="2"/>
  <c r="O875" i="2"/>
  <c r="N875" i="2"/>
  <c r="Q874" i="2"/>
  <c r="P874" i="2"/>
  <c r="O874" i="2"/>
  <c r="N874" i="2"/>
  <c r="Q873" i="2"/>
  <c r="P873" i="2"/>
  <c r="O873" i="2"/>
  <c r="N873" i="2"/>
  <c r="Q872" i="2"/>
  <c r="P872" i="2"/>
  <c r="O872" i="2"/>
  <c r="N872" i="2"/>
  <c r="Q871" i="2"/>
  <c r="P871" i="2"/>
  <c r="O871" i="2"/>
  <c r="N871" i="2"/>
  <c r="Q870" i="2"/>
  <c r="P870" i="2"/>
  <c r="O870" i="2"/>
  <c r="N870" i="2"/>
  <c r="Q869" i="2"/>
  <c r="P869" i="2"/>
  <c r="O869" i="2"/>
  <c r="N869" i="2"/>
  <c r="Q868" i="2"/>
  <c r="P868" i="2"/>
  <c r="O868" i="2"/>
  <c r="N868" i="2"/>
  <c r="Q867" i="2"/>
  <c r="P867" i="2"/>
  <c r="O867" i="2"/>
  <c r="N867" i="2"/>
  <c r="Q866" i="2"/>
  <c r="P866" i="2"/>
  <c r="O866" i="2"/>
  <c r="N866" i="2"/>
  <c r="Q865" i="2"/>
  <c r="P865" i="2"/>
  <c r="O865" i="2"/>
  <c r="N865" i="2"/>
  <c r="Q864" i="2"/>
  <c r="P864" i="2"/>
  <c r="O864" i="2"/>
  <c r="N864" i="2"/>
  <c r="Q863" i="2"/>
  <c r="P863" i="2"/>
  <c r="O863" i="2"/>
  <c r="N863" i="2"/>
  <c r="Q862" i="2"/>
  <c r="P862" i="2"/>
  <c r="O862" i="2"/>
  <c r="N862" i="2"/>
  <c r="Q861" i="2"/>
  <c r="P861" i="2"/>
  <c r="O861" i="2"/>
  <c r="N861" i="2"/>
  <c r="Q860" i="2"/>
  <c r="P860" i="2"/>
  <c r="O860" i="2"/>
  <c r="N860" i="2"/>
  <c r="Q859" i="2"/>
  <c r="P859" i="2"/>
  <c r="O859" i="2"/>
  <c r="N859" i="2"/>
  <c r="Q858" i="2"/>
  <c r="P858" i="2"/>
  <c r="O858" i="2"/>
  <c r="N858" i="2"/>
  <c r="Q857" i="2"/>
  <c r="P857" i="2"/>
  <c r="O857" i="2"/>
  <c r="N857" i="2"/>
  <c r="Q856" i="2"/>
  <c r="P856" i="2"/>
  <c r="O856" i="2"/>
  <c r="N856" i="2"/>
  <c r="Q855" i="2"/>
  <c r="P855" i="2"/>
  <c r="O855" i="2"/>
  <c r="N855" i="2"/>
  <c r="Q854" i="2"/>
  <c r="P854" i="2"/>
  <c r="O854" i="2"/>
  <c r="N854" i="2"/>
  <c r="Q853" i="2"/>
  <c r="P853" i="2"/>
  <c r="O853" i="2"/>
  <c r="N853" i="2"/>
  <c r="Q852" i="2"/>
  <c r="P852" i="2"/>
  <c r="O852" i="2"/>
  <c r="N852" i="2"/>
  <c r="Q851" i="2"/>
  <c r="P851" i="2"/>
  <c r="O851" i="2"/>
  <c r="N851" i="2"/>
  <c r="Q850" i="2"/>
  <c r="P850" i="2"/>
  <c r="O850" i="2"/>
  <c r="N850" i="2"/>
  <c r="Q849" i="2"/>
  <c r="P849" i="2"/>
  <c r="O849" i="2"/>
  <c r="N849" i="2"/>
  <c r="Q848" i="2"/>
  <c r="P848" i="2"/>
  <c r="O848" i="2"/>
  <c r="N848" i="2"/>
  <c r="Q847" i="2"/>
  <c r="P847" i="2"/>
  <c r="O847" i="2"/>
  <c r="N847" i="2"/>
  <c r="Q846" i="2"/>
  <c r="P846" i="2"/>
  <c r="O846" i="2"/>
  <c r="N846" i="2"/>
  <c r="Q845" i="2"/>
  <c r="P845" i="2"/>
  <c r="O845" i="2"/>
  <c r="N845" i="2"/>
  <c r="Q844" i="2"/>
  <c r="P844" i="2"/>
  <c r="O844" i="2"/>
  <c r="N844" i="2"/>
  <c r="Q843" i="2"/>
  <c r="P843" i="2"/>
  <c r="O843" i="2"/>
  <c r="N843" i="2"/>
  <c r="Q842" i="2"/>
  <c r="P842" i="2"/>
  <c r="O842" i="2"/>
  <c r="N842" i="2"/>
  <c r="Q841" i="2"/>
  <c r="P841" i="2"/>
  <c r="O841" i="2"/>
  <c r="N841" i="2"/>
  <c r="Q840" i="2"/>
  <c r="P840" i="2"/>
  <c r="O840" i="2"/>
  <c r="N840" i="2"/>
  <c r="Q839" i="2"/>
  <c r="P839" i="2"/>
  <c r="O839" i="2"/>
  <c r="N839" i="2"/>
  <c r="Q838" i="2"/>
  <c r="P838" i="2"/>
  <c r="O838" i="2"/>
  <c r="N838" i="2"/>
  <c r="Q837" i="2"/>
  <c r="P837" i="2"/>
  <c r="O837" i="2"/>
  <c r="N837" i="2"/>
  <c r="Q836" i="2"/>
  <c r="P836" i="2"/>
  <c r="O836" i="2"/>
  <c r="N836" i="2"/>
  <c r="Q835" i="2"/>
  <c r="P835" i="2"/>
  <c r="O835" i="2"/>
  <c r="N835" i="2"/>
  <c r="Q834" i="2"/>
  <c r="P834" i="2"/>
  <c r="O834" i="2"/>
  <c r="N834" i="2"/>
  <c r="Q833" i="2"/>
  <c r="P833" i="2"/>
  <c r="O833" i="2"/>
  <c r="N833" i="2"/>
  <c r="Q832" i="2"/>
  <c r="P832" i="2"/>
  <c r="O832" i="2"/>
  <c r="N832" i="2"/>
  <c r="Q831" i="2"/>
  <c r="P831" i="2"/>
  <c r="O831" i="2"/>
  <c r="N831" i="2"/>
  <c r="Q830" i="2"/>
  <c r="P830" i="2"/>
  <c r="O830" i="2"/>
  <c r="N830" i="2"/>
  <c r="Q829" i="2"/>
  <c r="P829" i="2"/>
  <c r="O829" i="2"/>
  <c r="N829" i="2"/>
  <c r="Q828" i="2"/>
  <c r="P828" i="2"/>
  <c r="O828" i="2"/>
  <c r="N828" i="2"/>
  <c r="Q827" i="2"/>
  <c r="P827" i="2"/>
  <c r="O827" i="2"/>
  <c r="N827" i="2"/>
  <c r="Q826" i="2"/>
  <c r="P826" i="2"/>
  <c r="O826" i="2"/>
  <c r="N826" i="2"/>
  <c r="Q825" i="2"/>
  <c r="P825" i="2"/>
  <c r="O825" i="2"/>
  <c r="N825" i="2"/>
  <c r="Q824" i="2"/>
  <c r="P824" i="2"/>
  <c r="O824" i="2"/>
  <c r="N824" i="2"/>
  <c r="Q823" i="2"/>
  <c r="P823" i="2"/>
  <c r="O823" i="2"/>
  <c r="N823" i="2"/>
  <c r="Q822" i="2"/>
  <c r="P822" i="2"/>
  <c r="O822" i="2"/>
  <c r="N822" i="2"/>
  <c r="Q821" i="2"/>
  <c r="P821" i="2"/>
  <c r="O821" i="2"/>
  <c r="N821" i="2"/>
  <c r="Q820" i="2"/>
  <c r="P820" i="2"/>
  <c r="O820" i="2"/>
  <c r="N820" i="2"/>
  <c r="Q819" i="2"/>
  <c r="P819" i="2"/>
  <c r="O819" i="2"/>
  <c r="N819" i="2"/>
  <c r="Q818" i="2"/>
  <c r="P818" i="2"/>
  <c r="O818" i="2"/>
  <c r="N818" i="2"/>
  <c r="Q817" i="2"/>
  <c r="P817" i="2"/>
  <c r="O817" i="2"/>
  <c r="N817" i="2"/>
  <c r="Q816" i="2"/>
  <c r="P816" i="2"/>
  <c r="O816" i="2"/>
  <c r="N816" i="2"/>
  <c r="Q815" i="2"/>
  <c r="P815" i="2"/>
  <c r="O815" i="2"/>
  <c r="N815" i="2"/>
  <c r="Q814" i="2"/>
  <c r="P814" i="2"/>
  <c r="O814" i="2"/>
  <c r="N814" i="2"/>
  <c r="Q813" i="2"/>
  <c r="P813" i="2"/>
  <c r="O813" i="2"/>
  <c r="N813" i="2"/>
  <c r="Q812" i="2"/>
  <c r="P812" i="2"/>
  <c r="O812" i="2"/>
  <c r="N812" i="2"/>
  <c r="Q811" i="2"/>
  <c r="P811" i="2"/>
  <c r="O811" i="2"/>
  <c r="N811" i="2"/>
  <c r="Q810" i="2"/>
  <c r="P810" i="2"/>
  <c r="O810" i="2"/>
  <c r="N810" i="2"/>
  <c r="Q809" i="2"/>
  <c r="P809" i="2"/>
  <c r="O809" i="2"/>
  <c r="N809" i="2"/>
  <c r="Q808" i="2"/>
  <c r="P808" i="2"/>
  <c r="O808" i="2"/>
  <c r="N808" i="2"/>
  <c r="Q807" i="2"/>
  <c r="P807" i="2"/>
  <c r="O807" i="2"/>
  <c r="N807" i="2"/>
  <c r="Q806" i="2"/>
  <c r="P806" i="2"/>
  <c r="O806" i="2"/>
  <c r="N806" i="2"/>
  <c r="Q805" i="2"/>
  <c r="P805" i="2"/>
  <c r="O805" i="2"/>
  <c r="N805" i="2"/>
  <c r="Q804" i="2"/>
  <c r="P804" i="2"/>
  <c r="O804" i="2"/>
  <c r="N804" i="2"/>
  <c r="Q803" i="2"/>
  <c r="P803" i="2"/>
  <c r="O803" i="2"/>
  <c r="N803" i="2"/>
  <c r="Q802" i="2"/>
  <c r="P802" i="2"/>
  <c r="O802" i="2"/>
  <c r="N802" i="2"/>
  <c r="Q801" i="2"/>
  <c r="P801" i="2"/>
  <c r="O801" i="2"/>
  <c r="N801" i="2"/>
  <c r="Q800" i="2"/>
  <c r="P800" i="2"/>
  <c r="O800" i="2"/>
  <c r="N800" i="2"/>
  <c r="Q799" i="2"/>
  <c r="P799" i="2"/>
  <c r="O799" i="2"/>
  <c r="N799" i="2"/>
  <c r="Q798" i="2"/>
  <c r="P798" i="2"/>
  <c r="O798" i="2"/>
  <c r="N798" i="2"/>
  <c r="Q797" i="2"/>
  <c r="P797" i="2"/>
  <c r="O797" i="2"/>
  <c r="N797" i="2"/>
  <c r="Q796" i="2"/>
  <c r="P796" i="2"/>
  <c r="O796" i="2"/>
  <c r="N796" i="2"/>
  <c r="Q795" i="2"/>
  <c r="P795" i="2"/>
  <c r="O795" i="2"/>
  <c r="N795" i="2"/>
  <c r="Q794" i="2"/>
  <c r="P794" i="2"/>
  <c r="O794" i="2"/>
  <c r="N794" i="2"/>
  <c r="Q793" i="2"/>
  <c r="P793" i="2"/>
  <c r="O793" i="2"/>
  <c r="N793" i="2"/>
  <c r="Q792" i="2"/>
  <c r="P792" i="2"/>
  <c r="O792" i="2"/>
  <c r="N792" i="2"/>
  <c r="Q791" i="2"/>
  <c r="P791" i="2"/>
  <c r="O791" i="2"/>
  <c r="N791" i="2"/>
  <c r="Q790" i="2"/>
  <c r="P790" i="2"/>
  <c r="O790" i="2"/>
  <c r="N790" i="2"/>
  <c r="Q789" i="2"/>
  <c r="P789" i="2"/>
  <c r="O789" i="2"/>
  <c r="N789" i="2"/>
  <c r="Q788" i="2"/>
  <c r="P788" i="2"/>
  <c r="O788" i="2"/>
  <c r="N788" i="2"/>
  <c r="Q787" i="2"/>
  <c r="P787" i="2"/>
  <c r="O787" i="2"/>
  <c r="N787" i="2"/>
  <c r="Q786" i="2"/>
  <c r="P786" i="2"/>
  <c r="O786" i="2"/>
  <c r="N786" i="2"/>
  <c r="Q785" i="2"/>
  <c r="P785" i="2"/>
  <c r="O785" i="2"/>
  <c r="N785" i="2"/>
  <c r="Q784" i="2"/>
  <c r="P784" i="2"/>
  <c r="O784" i="2"/>
  <c r="N784" i="2"/>
  <c r="Q783" i="2"/>
  <c r="P783" i="2"/>
  <c r="O783" i="2"/>
  <c r="N783" i="2"/>
  <c r="Q782" i="2"/>
  <c r="P782" i="2"/>
  <c r="O782" i="2"/>
  <c r="N782" i="2"/>
  <c r="Q781" i="2"/>
  <c r="P781" i="2"/>
  <c r="O781" i="2"/>
  <c r="N781" i="2"/>
  <c r="Q780" i="2"/>
  <c r="P780" i="2"/>
  <c r="O780" i="2"/>
  <c r="N780" i="2"/>
  <c r="Q779" i="2"/>
  <c r="P779" i="2"/>
  <c r="O779" i="2"/>
  <c r="N779" i="2"/>
  <c r="Q778" i="2"/>
  <c r="P778" i="2"/>
  <c r="O778" i="2"/>
  <c r="N778" i="2"/>
  <c r="Q777" i="2"/>
  <c r="P777" i="2"/>
  <c r="O777" i="2"/>
  <c r="N777" i="2"/>
  <c r="Q776" i="2"/>
  <c r="P776" i="2"/>
  <c r="O776" i="2"/>
  <c r="N776" i="2"/>
  <c r="Q775" i="2"/>
  <c r="P775" i="2"/>
  <c r="O775" i="2"/>
  <c r="N775" i="2"/>
  <c r="Q774" i="2"/>
  <c r="P774" i="2"/>
  <c r="O774" i="2"/>
  <c r="N774" i="2"/>
  <c r="Q773" i="2"/>
  <c r="P773" i="2"/>
  <c r="O773" i="2"/>
  <c r="N773" i="2"/>
  <c r="Q772" i="2"/>
  <c r="P772" i="2"/>
  <c r="O772" i="2"/>
  <c r="N772" i="2"/>
  <c r="Q771" i="2"/>
  <c r="P771" i="2"/>
  <c r="O771" i="2"/>
  <c r="N771" i="2"/>
  <c r="Q770" i="2"/>
  <c r="P770" i="2"/>
  <c r="O770" i="2"/>
  <c r="N770" i="2"/>
  <c r="Q769" i="2"/>
  <c r="P769" i="2"/>
  <c r="O769" i="2"/>
  <c r="N769" i="2"/>
  <c r="Q768" i="2"/>
  <c r="P768" i="2"/>
  <c r="O768" i="2"/>
  <c r="N768" i="2"/>
  <c r="Q767" i="2"/>
  <c r="P767" i="2"/>
  <c r="O767" i="2"/>
  <c r="N767" i="2"/>
  <c r="Q766" i="2"/>
  <c r="P766" i="2"/>
  <c r="O766" i="2"/>
  <c r="N766" i="2"/>
  <c r="Q765" i="2"/>
  <c r="P765" i="2"/>
  <c r="O765" i="2"/>
  <c r="N765" i="2"/>
  <c r="Q764" i="2"/>
  <c r="P764" i="2"/>
  <c r="O764" i="2"/>
  <c r="N764" i="2"/>
  <c r="Q763" i="2"/>
  <c r="P763" i="2"/>
  <c r="O763" i="2"/>
  <c r="N763" i="2"/>
  <c r="Q762" i="2"/>
  <c r="P762" i="2"/>
  <c r="O762" i="2"/>
  <c r="N762" i="2"/>
  <c r="Q761" i="2"/>
  <c r="P761" i="2"/>
  <c r="O761" i="2"/>
  <c r="N761" i="2"/>
  <c r="Q760" i="2"/>
  <c r="P760" i="2"/>
  <c r="O760" i="2"/>
  <c r="N760" i="2"/>
  <c r="Q759" i="2"/>
  <c r="P759" i="2"/>
  <c r="O759" i="2"/>
  <c r="N759" i="2"/>
  <c r="Q758" i="2"/>
  <c r="P758" i="2"/>
  <c r="O758" i="2"/>
  <c r="N758" i="2"/>
  <c r="Q757" i="2"/>
  <c r="P757" i="2"/>
  <c r="O757" i="2"/>
  <c r="N757" i="2"/>
  <c r="Q756" i="2"/>
  <c r="P756" i="2"/>
  <c r="O756" i="2"/>
  <c r="N756" i="2"/>
  <c r="Q755" i="2"/>
  <c r="P755" i="2"/>
  <c r="O755" i="2"/>
  <c r="N755" i="2"/>
  <c r="Q754" i="2"/>
  <c r="P754" i="2"/>
  <c r="O754" i="2"/>
  <c r="N754" i="2"/>
  <c r="Q753" i="2"/>
  <c r="P753" i="2"/>
  <c r="O753" i="2"/>
  <c r="N753" i="2"/>
  <c r="Q752" i="2"/>
  <c r="P752" i="2"/>
  <c r="O752" i="2"/>
  <c r="N752" i="2"/>
  <c r="Q751" i="2"/>
  <c r="P751" i="2"/>
  <c r="O751" i="2"/>
  <c r="N751" i="2"/>
  <c r="Q750" i="2"/>
  <c r="P750" i="2"/>
  <c r="O750" i="2"/>
  <c r="N750" i="2"/>
  <c r="Q749" i="2"/>
  <c r="P749" i="2"/>
  <c r="O749" i="2"/>
  <c r="N749" i="2"/>
  <c r="Q748" i="2"/>
  <c r="P748" i="2"/>
  <c r="O748" i="2"/>
  <c r="N748" i="2"/>
  <c r="Q747" i="2"/>
  <c r="P747" i="2"/>
  <c r="O747" i="2"/>
  <c r="N747" i="2"/>
  <c r="Q746" i="2"/>
  <c r="P746" i="2"/>
  <c r="O746" i="2"/>
  <c r="N746" i="2"/>
  <c r="Q745" i="2"/>
  <c r="P745" i="2"/>
  <c r="O745" i="2"/>
  <c r="N745" i="2"/>
  <c r="Q744" i="2"/>
  <c r="P744" i="2"/>
  <c r="O744" i="2"/>
  <c r="N744" i="2"/>
  <c r="Q743" i="2"/>
  <c r="P743" i="2"/>
  <c r="O743" i="2"/>
  <c r="N743" i="2"/>
  <c r="Q742" i="2"/>
  <c r="P742" i="2"/>
  <c r="O742" i="2"/>
  <c r="N742" i="2"/>
  <c r="Q741" i="2"/>
  <c r="P741" i="2"/>
  <c r="O741" i="2"/>
  <c r="N741" i="2"/>
  <c r="Q740" i="2"/>
  <c r="P740" i="2"/>
  <c r="O740" i="2"/>
  <c r="N740" i="2"/>
  <c r="Q739" i="2"/>
  <c r="P739" i="2"/>
  <c r="O739" i="2"/>
  <c r="N739" i="2"/>
  <c r="Q738" i="2"/>
  <c r="P738" i="2"/>
  <c r="O738" i="2"/>
  <c r="N738" i="2"/>
  <c r="Q737" i="2"/>
  <c r="P737" i="2"/>
  <c r="O737" i="2"/>
  <c r="N737" i="2"/>
  <c r="Q736" i="2"/>
  <c r="P736" i="2"/>
  <c r="O736" i="2"/>
  <c r="N736" i="2"/>
  <c r="Q735" i="2"/>
  <c r="P735" i="2"/>
  <c r="O735" i="2"/>
  <c r="N735" i="2"/>
  <c r="Q734" i="2"/>
  <c r="P734" i="2"/>
  <c r="O734" i="2"/>
  <c r="N734" i="2"/>
  <c r="Q733" i="2"/>
  <c r="P733" i="2"/>
  <c r="O733" i="2"/>
  <c r="N733" i="2"/>
  <c r="Q732" i="2"/>
  <c r="P732" i="2"/>
  <c r="O732" i="2"/>
  <c r="N732" i="2"/>
  <c r="Q731" i="2"/>
  <c r="P731" i="2"/>
  <c r="O731" i="2"/>
  <c r="N731" i="2"/>
  <c r="Q730" i="2"/>
  <c r="P730" i="2"/>
  <c r="O730" i="2"/>
  <c r="N730" i="2"/>
  <c r="Q729" i="2"/>
  <c r="P729" i="2"/>
  <c r="O729" i="2"/>
  <c r="N729" i="2"/>
  <c r="Q728" i="2"/>
  <c r="P728" i="2"/>
  <c r="O728" i="2"/>
  <c r="N728" i="2"/>
  <c r="Q727" i="2"/>
  <c r="P727" i="2"/>
  <c r="O727" i="2"/>
  <c r="N727" i="2"/>
  <c r="Q726" i="2"/>
  <c r="P726" i="2"/>
  <c r="O726" i="2"/>
  <c r="N726" i="2"/>
  <c r="Q725" i="2"/>
  <c r="P725" i="2"/>
  <c r="O725" i="2"/>
  <c r="N725" i="2"/>
  <c r="Q724" i="2"/>
  <c r="P724" i="2"/>
  <c r="O724" i="2"/>
  <c r="N724" i="2"/>
  <c r="Q723" i="2"/>
  <c r="P723" i="2"/>
  <c r="O723" i="2"/>
  <c r="N723" i="2"/>
  <c r="Q722" i="2"/>
  <c r="P722" i="2"/>
  <c r="O722" i="2"/>
  <c r="N722" i="2"/>
  <c r="Q721" i="2"/>
  <c r="P721" i="2"/>
  <c r="O721" i="2"/>
  <c r="N721" i="2"/>
  <c r="Q720" i="2"/>
  <c r="P720" i="2"/>
  <c r="O720" i="2"/>
  <c r="N720" i="2"/>
  <c r="Q719" i="2"/>
  <c r="P719" i="2"/>
  <c r="O719" i="2"/>
  <c r="N719" i="2"/>
  <c r="Q718" i="2"/>
  <c r="P718" i="2"/>
  <c r="O718" i="2"/>
  <c r="N718" i="2"/>
  <c r="Q717" i="2"/>
  <c r="P717" i="2"/>
  <c r="O717" i="2"/>
  <c r="N717" i="2"/>
  <c r="Q716" i="2"/>
  <c r="P716" i="2"/>
  <c r="O716" i="2"/>
  <c r="N716" i="2"/>
  <c r="Q715" i="2"/>
  <c r="P715" i="2"/>
  <c r="O715" i="2"/>
  <c r="N715" i="2"/>
  <c r="Q714" i="2"/>
  <c r="P714" i="2"/>
  <c r="O714" i="2"/>
  <c r="N714" i="2"/>
  <c r="Q713" i="2"/>
  <c r="P713" i="2"/>
  <c r="O713" i="2"/>
  <c r="N713" i="2"/>
  <c r="Q712" i="2"/>
  <c r="P712" i="2"/>
  <c r="O712" i="2"/>
  <c r="N712" i="2"/>
  <c r="Q711" i="2"/>
  <c r="P711" i="2"/>
  <c r="O711" i="2"/>
  <c r="N711" i="2"/>
  <c r="Q710" i="2"/>
  <c r="P710" i="2"/>
  <c r="O710" i="2"/>
  <c r="N710" i="2"/>
  <c r="Q709" i="2"/>
  <c r="P709" i="2"/>
  <c r="O709" i="2"/>
  <c r="N709" i="2"/>
  <c r="Q708" i="2"/>
  <c r="P708" i="2"/>
  <c r="O708" i="2"/>
  <c r="N708" i="2"/>
  <c r="Q707" i="2"/>
  <c r="P707" i="2"/>
  <c r="O707" i="2"/>
  <c r="N707" i="2"/>
  <c r="Q706" i="2"/>
  <c r="P706" i="2"/>
  <c r="O706" i="2"/>
  <c r="N706" i="2"/>
  <c r="Q705" i="2"/>
  <c r="P705" i="2"/>
  <c r="O705" i="2"/>
  <c r="N705" i="2"/>
  <c r="Q704" i="2"/>
  <c r="P704" i="2"/>
  <c r="O704" i="2"/>
  <c r="N704" i="2"/>
  <c r="Q703" i="2"/>
  <c r="P703" i="2"/>
  <c r="O703" i="2"/>
  <c r="N703" i="2"/>
  <c r="Q702" i="2"/>
  <c r="P702" i="2"/>
  <c r="O702" i="2"/>
  <c r="N702" i="2"/>
  <c r="Q701" i="2"/>
  <c r="P701" i="2"/>
  <c r="O701" i="2"/>
  <c r="N701" i="2"/>
  <c r="Q700" i="2"/>
  <c r="P700" i="2"/>
  <c r="O700" i="2"/>
  <c r="N700" i="2"/>
  <c r="Q699" i="2"/>
  <c r="P699" i="2"/>
  <c r="O699" i="2"/>
  <c r="N699" i="2"/>
  <c r="Q698" i="2"/>
  <c r="P698" i="2"/>
  <c r="O698" i="2"/>
  <c r="N698" i="2"/>
  <c r="Q697" i="2"/>
  <c r="P697" i="2"/>
  <c r="O697" i="2"/>
  <c r="N697" i="2"/>
  <c r="Q696" i="2"/>
  <c r="P696" i="2"/>
  <c r="O696" i="2"/>
  <c r="N696" i="2"/>
  <c r="Q695" i="2"/>
  <c r="P695" i="2"/>
  <c r="O695" i="2"/>
  <c r="N695" i="2"/>
  <c r="Q694" i="2"/>
  <c r="P694" i="2"/>
  <c r="O694" i="2"/>
  <c r="N694" i="2"/>
  <c r="Q693" i="2"/>
  <c r="P693" i="2"/>
  <c r="O693" i="2"/>
  <c r="N693" i="2"/>
  <c r="Q692" i="2"/>
  <c r="P692" i="2"/>
  <c r="O692" i="2"/>
  <c r="N692" i="2"/>
  <c r="Q691" i="2"/>
  <c r="P691" i="2"/>
  <c r="O691" i="2"/>
  <c r="N691" i="2"/>
  <c r="Q690" i="2"/>
  <c r="P690" i="2"/>
  <c r="O690" i="2"/>
  <c r="N690" i="2"/>
  <c r="Q689" i="2"/>
  <c r="P689" i="2"/>
  <c r="O689" i="2"/>
  <c r="N689" i="2"/>
  <c r="Q688" i="2"/>
  <c r="P688" i="2"/>
  <c r="O688" i="2"/>
  <c r="N688" i="2"/>
  <c r="Q687" i="2"/>
  <c r="P687" i="2"/>
  <c r="O687" i="2"/>
  <c r="N687" i="2"/>
  <c r="Q686" i="2"/>
  <c r="P686" i="2"/>
  <c r="O686" i="2"/>
  <c r="N686" i="2"/>
  <c r="Q685" i="2"/>
  <c r="P685" i="2"/>
  <c r="O685" i="2"/>
  <c r="N685" i="2"/>
  <c r="Q684" i="2"/>
  <c r="P684" i="2"/>
  <c r="O684" i="2"/>
  <c r="N684" i="2"/>
  <c r="Q683" i="2"/>
  <c r="P683" i="2"/>
  <c r="O683" i="2"/>
  <c r="N683" i="2"/>
  <c r="Q682" i="2"/>
  <c r="P682" i="2"/>
  <c r="O682" i="2"/>
  <c r="N682" i="2"/>
  <c r="Q681" i="2"/>
  <c r="P681" i="2"/>
  <c r="O681" i="2"/>
  <c r="N681" i="2"/>
  <c r="Q680" i="2"/>
  <c r="P680" i="2"/>
  <c r="O680" i="2"/>
  <c r="N680" i="2"/>
  <c r="Q679" i="2"/>
  <c r="P679" i="2"/>
  <c r="O679" i="2"/>
  <c r="N679" i="2"/>
  <c r="Q678" i="2"/>
  <c r="P678" i="2"/>
  <c r="O678" i="2"/>
  <c r="N678" i="2"/>
  <c r="Q677" i="2"/>
  <c r="P677" i="2"/>
  <c r="O677" i="2"/>
  <c r="N677" i="2"/>
  <c r="Q676" i="2"/>
  <c r="P676" i="2"/>
  <c r="O676" i="2"/>
  <c r="N676" i="2"/>
  <c r="Q675" i="2"/>
  <c r="P675" i="2"/>
  <c r="O675" i="2"/>
  <c r="N675" i="2"/>
  <c r="Q674" i="2"/>
  <c r="P674" i="2"/>
  <c r="O674" i="2"/>
  <c r="N674" i="2"/>
  <c r="Q673" i="2"/>
  <c r="P673" i="2"/>
  <c r="O673" i="2"/>
  <c r="N673" i="2"/>
  <c r="Q672" i="2"/>
  <c r="P672" i="2"/>
  <c r="O672" i="2"/>
  <c r="N672" i="2"/>
  <c r="Q671" i="2"/>
  <c r="P671" i="2"/>
  <c r="O671" i="2"/>
  <c r="N671" i="2"/>
  <c r="Q670" i="2"/>
  <c r="P670" i="2"/>
  <c r="O670" i="2"/>
  <c r="N670" i="2"/>
  <c r="Q669" i="2"/>
  <c r="P669" i="2"/>
  <c r="O669" i="2"/>
  <c r="N669" i="2"/>
  <c r="Q668" i="2"/>
  <c r="P668" i="2"/>
  <c r="O668" i="2"/>
  <c r="N668" i="2"/>
  <c r="Q667" i="2"/>
  <c r="P667" i="2"/>
  <c r="O667" i="2"/>
  <c r="N667" i="2"/>
  <c r="Q666" i="2"/>
  <c r="P666" i="2"/>
  <c r="O666" i="2"/>
  <c r="N666" i="2"/>
  <c r="Q665" i="2"/>
  <c r="P665" i="2"/>
  <c r="O665" i="2"/>
  <c r="N665" i="2"/>
  <c r="Q664" i="2"/>
  <c r="P664" i="2"/>
  <c r="O664" i="2"/>
  <c r="N664" i="2"/>
  <c r="Q663" i="2"/>
  <c r="P663" i="2"/>
  <c r="O663" i="2"/>
  <c r="N663" i="2"/>
  <c r="Q662" i="2"/>
  <c r="P662" i="2"/>
  <c r="O662" i="2"/>
  <c r="N662" i="2"/>
  <c r="Q661" i="2"/>
  <c r="P661" i="2"/>
  <c r="O661" i="2"/>
  <c r="N661" i="2"/>
  <c r="Q660" i="2"/>
  <c r="P660" i="2"/>
  <c r="O660" i="2"/>
  <c r="N660" i="2"/>
  <c r="Q659" i="2"/>
  <c r="P659" i="2"/>
  <c r="O659" i="2"/>
  <c r="N659" i="2"/>
  <c r="Q658" i="2"/>
  <c r="P658" i="2"/>
  <c r="O658" i="2"/>
  <c r="N658" i="2"/>
  <c r="Q657" i="2"/>
  <c r="P657" i="2"/>
  <c r="O657" i="2"/>
  <c r="N657" i="2"/>
  <c r="Q656" i="2"/>
  <c r="P656" i="2"/>
  <c r="O656" i="2"/>
  <c r="N656" i="2"/>
  <c r="Q655" i="2"/>
  <c r="P655" i="2"/>
  <c r="O655" i="2"/>
  <c r="N655" i="2"/>
  <c r="Q654" i="2"/>
  <c r="P654" i="2"/>
  <c r="O654" i="2"/>
  <c r="N654" i="2"/>
  <c r="Q653" i="2"/>
  <c r="P653" i="2"/>
  <c r="O653" i="2"/>
  <c r="N653" i="2"/>
  <c r="Q652" i="2"/>
  <c r="P652" i="2"/>
  <c r="O652" i="2"/>
  <c r="N652" i="2"/>
  <c r="Q651" i="2"/>
  <c r="P651" i="2"/>
  <c r="O651" i="2"/>
  <c r="N651" i="2"/>
  <c r="Q650" i="2"/>
  <c r="P650" i="2"/>
  <c r="O650" i="2"/>
  <c r="N650" i="2"/>
  <c r="Q649" i="2"/>
  <c r="P649" i="2"/>
  <c r="O649" i="2"/>
  <c r="N649" i="2"/>
  <c r="Q648" i="2"/>
  <c r="P648" i="2"/>
  <c r="O648" i="2"/>
  <c r="N648" i="2"/>
  <c r="Q647" i="2"/>
  <c r="P647" i="2"/>
  <c r="O647" i="2"/>
  <c r="N647" i="2"/>
  <c r="Q646" i="2"/>
  <c r="P646" i="2"/>
  <c r="O646" i="2"/>
  <c r="N646" i="2"/>
  <c r="Q645" i="2"/>
  <c r="P645" i="2"/>
  <c r="O645" i="2"/>
  <c r="N645" i="2"/>
  <c r="Q644" i="2"/>
  <c r="P644" i="2"/>
  <c r="O644" i="2"/>
  <c r="N644" i="2"/>
  <c r="Q643" i="2"/>
  <c r="P643" i="2"/>
  <c r="O643" i="2"/>
  <c r="N643" i="2"/>
  <c r="Q642" i="2"/>
  <c r="P642" i="2"/>
  <c r="O642" i="2"/>
  <c r="N642" i="2"/>
  <c r="Q641" i="2"/>
  <c r="P641" i="2"/>
  <c r="O641" i="2"/>
  <c r="N641" i="2"/>
  <c r="Q640" i="2"/>
  <c r="P640" i="2"/>
  <c r="O640" i="2"/>
  <c r="N640" i="2"/>
  <c r="Q639" i="2"/>
  <c r="P639" i="2"/>
  <c r="O639" i="2"/>
  <c r="N639" i="2"/>
  <c r="Q638" i="2"/>
  <c r="P638" i="2"/>
  <c r="O638" i="2"/>
  <c r="N638" i="2"/>
  <c r="Q637" i="2"/>
  <c r="P637" i="2"/>
  <c r="O637" i="2"/>
  <c r="N637" i="2"/>
  <c r="Q636" i="2"/>
  <c r="P636" i="2"/>
  <c r="O636" i="2"/>
  <c r="N636" i="2"/>
  <c r="Q635" i="2"/>
  <c r="P635" i="2"/>
  <c r="O635" i="2"/>
  <c r="N635" i="2"/>
  <c r="Q634" i="2"/>
  <c r="P634" i="2"/>
  <c r="O634" i="2"/>
  <c r="N634" i="2"/>
  <c r="Q633" i="2"/>
  <c r="P633" i="2"/>
  <c r="O633" i="2"/>
  <c r="N633" i="2"/>
  <c r="Q632" i="2"/>
  <c r="P632" i="2"/>
  <c r="O632" i="2"/>
  <c r="N632" i="2"/>
  <c r="Q631" i="2"/>
  <c r="P631" i="2"/>
  <c r="O631" i="2"/>
  <c r="N631" i="2"/>
  <c r="Q630" i="2"/>
  <c r="P630" i="2"/>
  <c r="O630" i="2"/>
  <c r="N630" i="2"/>
  <c r="Q629" i="2"/>
  <c r="P629" i="2"/>
  <c r="O629" i="2"/>
  <c r="N629" i="2"/>
  <c r="Q628" i="2"/>
  <c r="P628" i="2"/>
  <c r="O628" i="2"/>
  <c r="N628" i="2"/>
  <c r="Q627" i="2"/>
  <c r="P627" i="2"/>
  <c r="O627" i="2"/>
  <c r="N627" i="2"/>
  <c r="Q626" i="2"/>
  <c r="P626" i="2"/>
  <c r="O626" i="2"/>
  <c r="N626" i="2"/>
  <c r="Q625" i="2"/>
  <c r="P625" i="2"/>
  <c r="O625" i="2"/>
  <c r="N625" i="2"/>
  <c r="Q624" i="2"/>
  <c r="P624" i="2"/>
  <c r="O624" i="2"/>
  <c r="N624" i="2"/>
  <c r="Q623" i="2"/>
  <c r="P623" i="2"/>
  <c r="O623" i="2"/>
  <c r="N623" i="2"/>
  <c r="Q622" i="2"/>
  <c r="P622" i="2"/>
  <c r="O622" i="2"/>
  <c r="N622" i="2"/>
  <c r="Q621" i="2"/>
  <c r="P621" i="2"/>
  <c r="O621" i="2"/>
  <c r="N621" i="2"/>
  <c r="Q620" i="2"/>
  <c r="P620" i="2"/>
  <c r="O620" i="2"/>
  <c r="N620" i="2"/>
  <c r="Q619" i="2"/>
  <c r="P619" i="2"/>
  <c r="O619" i="2"/>
  <c r="N619" i="2"/>
  <c r="Q618" i="2"/>
  <c r="P618" i="2"/>
  <c r="O618" i="2"/>
  <c r="N618" i="2"/>
  <c r="Q617" i="2"/>
  <c r="P617" i="2"/>
  <c r="O617" i="2"/>
  <c r="N617" i="2"/>
  <c r="Q616" i="2"/>
  <c r="P616" i="2"/>
  <c r="O616" i="2"/>
  <c r="N616" i="2"/>
  <c r="Q615" i="2"/>
  <c r="P615" i="2"/>
  <c r="O615" i="2"/>
  <c r="N615" i="2"/>
  <c r="Q614" i="2"/>
  <c r="P614" i="2"/>
  <c r="O614" i="2"/>
  <c r="N614" i="2"/>
  <c r="Q613" i="2"/>
  <c r="P613" i="2"/>
  <c r="O613" i="2"/>
  <c r="N613" i="2"/>
  <c r="Q612" i="2"/>
  <c r="P612" i="2"/>
  <c r="O612" i="2"/>
  <c r="N612" i="2"/>
  <c r="Q611" i="2"/>
  <c r="P611" i="2"/>
  <c r="O611" i="2"/>
  <c r="N611" i="2"/>
  <c r="Q610" i="2"/>
  <c r="P610" i="2"/>
  <c r="O610" i="2"/>
  <c r="N610" i="2"/>
  <c r="Q609" i="2"/>
  <c r="P609" i="2"/>
  <c r="O609" i="2"/>
  <c r="N609" i="2"/>
  <c r="Q608" i="2"/>
  <c r="P608" i="2"/>
  <c r="O608" i="2"/>
  <c r="N608" i="2"/>
  <c r="Q607" i="2"/>
  <c r="P607" i="2"/>
  <c r="O607" i="2"/>
  <c r="N607" i="2"/>
  <c r="Q606" i="2"/>
  <c r="P606" i="2"/>
  <c r="O606" i="2"/>
  <c r="N606" i="2"/>
  <c r="Q605" i="2"/>
  <c r="P605" i="2"/>
  <c r="O605" i="2"/>
  <c r="N605" i="2"/>
  <c r="Q604" i="2"/>
  <c r="P604" i="2"/>
  <c r="O604" i="2"/>
  <c r="N604" i="2"/>
  <c r="Q603" i="2"/>
  <c r="P603" i="2"/>
  <c r="O603" i="2"/>
  <c r="N603" i="2"/>
  <c r="Q602" i="2"/>
  <c r="P602" i="2"/>
  <c r="O602" i="2"/>
  <c r="N602" i="2"/>
  <c r="Q601" i="2"/>
  <c r="P601" i="2"/>
  <c r="O601" i="2"/>
  <c r="N601" i="2"/>
  <c r="Q600" i="2"/>
  <c r="P600" i="2"/>
  <c r="O600" i="2"/>
  <c r="N600" i="2"/>
  <c r="Q599" i="2"/>
  <c r="P599" i="2"/>
  <c r="O599" i="2"/>
  <c r="N599" i="2"/>
  <c r="Q598" i="2"/>
  <c r="P598" i="2"/>
  <c r="O598" i="2"/>
  <c r="N598" i="2"/>
  <c r="Q597" i="2"/>
  <c r="P597" i="2"/>
  <c r="O597" i="2"/>
  <c r="N597" i="2"/>
  <c r="Q596" i="2"/>
  <c r="P596" i="2"/>
  <c r="O596" i="2"/>
  <c r="N596" i="2"/>
  <c r="Q595" i="2"/>
  <c r="P595" i="2"/>
  <c r="O595" i="2"/>
  <c r="N595" i="2"/>
  <c r="Q594" i="2"/>
  <c r="P594" i="2"/>
  <c r="O594" i="2"/>
  <c r="N594" i="2"/>
  <c r="Q593" i="2"/>
  <c r="P593" i="2"/>
  <c r="O593" i="2"/>
  <c r="N593" i="2"/>
  <c r="Q592" i="2"/>
  <c r="P592" i="2"/>
  <c r="O592" i="2"/>
  <c r="N592" i="2"/>
  <c r="Q591" i="2"/>
  <c r="P591" i="2"/>
  <c r="O591" i="2"/>
  <c r="N591" i="2"/>
  <c r="Q590" i="2"/>
  <c r="P590" i="2"/>
  <c r="O590" i="2"/>
  <c r="N590" i="2"/>
  <c r="Q589" i="2"/>
  <c r="P589" i="2"/>
  <c r="O589" i="2"/>
  <c r="N589" i="2"/>
  <c r="Q588" i="2"/>
  <c r="P588" i="2"/>
  <c r="O588" i="2"/>
  <c r="N588" i="2"/>
  <c r="Q587" i="2"/>
  <c r="P587" i="2"/>
  <c r="O587" i="2"/>
  <c r="N587" i="2"/>
  <c r="Q586" i="2"/>
  <c r="P586" i="2"/>
  <c r="O586" i="2"/>
  <c r="N586" i="2"/>
  <c r="Q585" i="2"/>
  <c r="P585" i="2"/>
  <c r="O585" i="2"/>
  <c r="N585" i="2"/>
  <c r="Q584" i="2"/>
  <c r="P584" i="2"/>
  <c r="O584" i="2"/>
  <c r="N584" i="2"/>
  <c r="Q583" i="2"/>
  <c r="P583" i="2"/>
  <c r="O583" i="2"/>
  <c r="N583" i="2"/>
  <c r="Q582" i="2"/>
  <c r="P582" i="2"/>
  <c r="O582" i="2"/>
  <c r="N582" i="2"/>
  <c r="Q581" i="2"/>
  <c r="P581" i="2"/>
  <c r="O581" i="2"/>
  <c r="N581" i="2"/>
  <c r="Q580" i="2"/>
  <c r="P580" i="2"/>
  <c r="O580" i="2"/>
  <c r="N580" i="2"/>
  <c r="Q579" i="2"/>
  <c r="P579" i="2"/>
  <c r="O579" i="2"/>
  <c r="N579" i="2"/>
  <c r="Q578" i="2"/>
  <c r="P578" i="2"/>
  <c r="O578" i="2"/>
  <c r="N578" i="2"/>
  <c r="Q577" i="2"/>
  <c r="P577" i="2"/>
  <c r="O577" i="2"/>
  <c r="N577" i="2"/>
  <c r="Q576" i="2"/>
  <c r="P576" i="2"/>
  <c r="O576" i="2"/>
  <c r="N576" i="2"/>
  <c r="Q575" i="2"/>
  <c r="P575" i="2"/>
  <c r="O575" i="2"/>
  <c r="N575" i="2"/>
  <c r="Q574" i="2"/>
  <c r="P574" i="2"/>
  <c r="O574" i="2"/>
  <c r="N574" i="2"/>
  <c r="Q573" i="2"/>
  <c r="P573" i="2"/>
  <c r="O573" i="2"/>
  <c r="N573" i="2"/>
  <c r="Q572" i="2"/>
  <c r="P572" i="2"/>
  <c r="O572" i="2"/>
  <c r="N572" i="2"/>
  <c r="Q571" i="2"/>
  <c r="P571" i="2"/>
  <c r="O571" i="2"/>
  <c r="N571" i="2"/>
  <c r="Q570" i="2"/>
  <c r="P570" i="2"/>
  <c r="O570" i="2"/>
  <c r="N570" i="2"/>
  <c r="Q569" i="2"/>
  <c r="P569" i="2"/>
  <c r="O569" i="2"/>
  <c r="N569" i="2"/>
  <c r="Q568" i="2"/>
  <c r="P568" i="2"/>
  <c r="O568" i="2"/>
  <c r="N568" i="2"/>
  <c r="Q567" i="2"/>
  <c r="P567" i="2"/>
  <c r="O567" i="2"/>
  <c r="N567" i="2"/>
  <c r="Q566" i="2"/>
  <c r="P566" i="2"/>
  <c r="O566" i="2"/>
  <c r="N566" i="2"/>
  <c r="Q565" i="2"/>
  <c r="P565" i="2"/>
  <c r="O565" i="2"/>
  <c r="N565" i="2"/>
  <c r="Q564" i="2"/>
  <c r="P564" i="2"/>
  <c r="O564" i="2"/>
  <c r="N564" i="2"/>
  <c r="Q563" i="2"/>
  <c r="P563" i="2"/>
  <c r="O563" i="2"/>
  <c r="N563" i="2"/>
  <c r="Q562" i="2"/>
  <c r="P562" i="2"/>
  <c r="O562" i="2"/>
  <c r="N562" i="2"/>
  <c r="Q561" i="2"/>
  <c r="P561" i="2"/>
  <c r="O561" i="2"/>
  <c r="N561" i="2"/>
  <c r="Q560" i="2"/>
  <c r="P560" i="2"/>
  <c r="O560" i="2"/>
  <c r="N560" i="2"/>
  <c r="Q559" i="2"/>
  <c r="P559" i="2"/>
  <c r="O559" i="2"/>
  <c r="N559" i="2"/>
  <c r="Q558" i="2"/>
  <c r="P558" i="2"/>
  <c r="O558" i="2"/>
  <c r="N558" i="2"/>
  <c r="Q557" i="2"/>
  <c r="P557" i="2"/>
  <c r="O557" i="2"/>
  <c r="N557" i="2"/>
  <c r="Q556" i="2"/>
  <c r="P556" i="2"/>
  <c r="O556" i="2"/>
  <c r="N556" i="2"/>
  <c r="Q555" i="2"/>
  <c r="P555" i="2"/>
  <c r="O555" i="2"/>
  <c r="N555" i="2"/>
  <c r="Q554" i="2"/>
  <c r="P554" i="2"/>
  <c r="O554" i="2"/>
  <c r="N554" i="2"/>
  <c r="Q553" i="2"/>
  <c r="P553" i="2"/>
  <c r="O553" i="2"/>
  <c r="N553" i="2"/>
  <c r="Q552" i="2"/>
  <c r="P552" i="2"/>
  <c r="O552" i="2"/>
  <c r="N552" i="2"/>
  <c r="Q551" i="2"/>
  <c r="P551" i="2"/>
  <c r="O551" i="2"/>
  <c r="N551" i="2"/>
  <c r="Q550" i="2"/>
  <c r="P550" i="2"/>
  <c r="O550" i="2"/>
  <c r="N550" i="2"/>
  <c r="Q549" i="2"/>
  <c r="P549" i="2"/>
  <c r="O549" i="2"/>
  <c r="N549" i="2"/>
  <c r="Q548" i="2"/>
  <c r="P548" i="2"/>
  <c r="O548" i="2"/>
  <c r="N548" i="2"/>
  <c r="Q547" i="2"/>
  <c r="P547" i="2"/>
  <c r="O547" i="2"/>
  <c r="N547" i="2"/>
  <c r="Q546" i="2"/>
  <c r="P546" i="2"/>
  <c r="O546" i="2"/>
  <c r="N546" i="2"/>
  <c r="Q545" i="2"/>
  <c r="P545" i="2"/>
  <c r="O545" i="2"/>
  <c r="N545" i="2"/>
  <c r="Q544" i="2"/>
  <c r="P544" i="2"/>
  <c r="O544" i="2"/>
  <c r="N544" i="2"/>
  <c r="Q543" i="2"/>
  <c r="P543" i="2"/>
  <c r="O543" i="2"/>
  <c r="N543" i="2"/>
  <c r="Q542" i="2"/>
  <c r="P542" i="2"/>
  <c r="O542" i="2"/>
  <c r="N542" i="2"/>
  <c r="Q541" i="2"/>
  <c r="P541" i="2"/>
  <c r="O541" i="2"/>
  <c r="N541" i="2"/>
  <c r="Q540" i="2"/>
  <c r="P540" i="2"/>
  <c r="O540" i="2"/>
  <c r="N540" i="2"/>
  <c r="Q539" i="2"/>
  <c r="P539" i="2"/>
  <c r="O539" i="2"/>
  <c r="N539" i="2"/>
  <c r="Q538" i="2"/>
  <c r="P538" i="2"/>
  <c r="O538" i="2"/>
  <c r="N538" i="2"/>
  <c r="Q537" i="2"/>
  <c r="P537" i="2"/>
  <c r="O537" i="2"/>
  <c r="N537" i="2"/>
  <c r="Q536" i="2"/>
  <c r="P536" i="2"/>
  <c r="O536" i="2"/>
  <c r="N536" i="2"/>
  <c r="Q535" i="2"/>
  <c r="P535" i="2"/>
  <c r="O535" i="2"/>
  <c r="N535" i="2"/>
  <c r="Q534" i="2"/>
  <c r="P534" i="2"/>
  <c r="O534" i="2"/>
  <c r="N534" i="2"/>
  <c r="Q533" i="2"/>
  <c r="P533" i="2"/>
  <c r="O533" i="2"/>
  <c r="N533" i="2"/>
  <c r="Q532" i="2"/>
  <c r="P532" i="2"/>
  <c r="O532" i="2"/>
  <c r="N532" i="2"/>
  <c r="Q531" i="2"/>
  <c r="P531" i="2"/>
  <c r="O531" i="2"/>
  <c r="N531" i="2"/>
  <c r="Q530" i="2"/>
  <c r="P530" i="2"/>
  <c r="O530" i="2"/>
  <c r="N530" i="2"/>
  <c r="Q529" i="2"/>
  <c r="P529" i="2"/>
  <c r="O529" i="2"/>
  <c r="N529" i="2"/>
  <c r="Q528" i="2"/>
  <c r="P528" i="2"/>
  <c r="O528" i="2"/>
  <c r="N528" i="2"/>
  <c r="Q527" i="2"/>
  <c r="P527" i="2"/>
  <c r="O527" i="2"/>
  <c r="N527" i="2"/>
  <c r="Q526" i="2"/>
  <c r="P526" i="2"/>
  <c r="O526" i="2"/>
  <c r="N526" i="2"/>
  <c r="Q525" i="2"/>
  <c r="P525" i="2"/>
  <c r="O525" i="2"/>
  <c r="N525" i="2"/>
  <c r="Q524" i="2"/>
  <c r="P524" i="2"/>
  <c r="O524" i="2"/>
  <c r="N524" i="2"/>
  <c r="Q523" i="2"/>
  <c r="P523" i="2"/>
  <c r="O523" i="2"/>
  <c r="N523" i="2"/>
  <c r="Q522" i="2"/>
  <c r="P522" i="2"/>
  <c r="O522" i="2"/>
  <c r="N522" i="2"/>
  <c r="Q521" i="2"/>
  <c r="P521" i="2"/>
  <c r="O521" i="2"/>
  <c r="N521" i="2"/>
  <c r="Q520" i="2"/>
  <c r="P520" i="2"/>
  <c r="O520" i="2"/>
  <c r="N520" i="2"/>
  <c r="Q519" i="2"/>
  <c r="P519" i="2"/>
  <c r="O519" i="2"/>
  <c r="N519" i="2"/>
  <c r="Q518" i="2"/>
  <c r="P518" i="2"/>
  <c r="O518" i="2"/>
  <c r="N518" i="2"/>
  <c r="Q517" i="2"/>
  <c r="P517" i="2"/>
  <c r="O517" i="2"/>
  <c r="N517" i="2"/>
  <c r="Q516" i="2"/>
  <c r="P516" i="2"/>
  <c r="O516" i="2"/>
  <c r="N516" i="2"/>
  <c r="Q515" i="2"/>
  <c r="P515" i="2"/>
  <c r="O515" i="2"/>
  <c r="N515" i="2"/>
  <c r="Q514" i="2"/>
  <c r="P514" i="2"/>
  <c r="O514" i="2"/>
  <c r="N514" i="2"/>
  <c r="Q513" i="2"/>
  <c r="P513" i="2"/>
  <c r="O513" i="2"/>
  <c r="N513" i="2"/>
  <c r="Q512" i="2"/>
  <c r="P512" i="2"/>
  <c r="O512" i="2"/>
  <c r="N512" i="2"/>
  <c r="Q511" i="2"/>
  <c r="P511" i="2"/>
  <c r="O511" i="2"/>
  <c r="N511" i="2"/>
  <c r="Q510" i="2"/>
  <c r="P510" i="2"/>
  <c r="O510" i="2"/>
  <c r="N510" i="2"/>
  <c r="Q509" i="2"/>
  <c r="P509" i="2"/>
  <c r="O509" i="2"/>
  <c r="N509" i="2"/>
  <c r="Q508" i="2"/>
  <c r="P508" i="2"/>
  <c r="O508" i="2"/>
  <c r="N508" i="2"/>
  <c r="Q507" i="2"/>
  <c r="P507" i="2"/>
  <c r="O507" i="2"/>
  <c r="N507" i="2"/>
  <c r="Q506" i="2"/>
  <c r="P506" i="2"/>
  <c r="O506" i="2"/>
  <c r="N506" i="2"/>
  <c r="Q505" i="2"/>
  <c r="P505" i="2"/>
  <c r="O505" i="2"/>
  <c r="N505" i="2"/>
  <c r="Q504" i="2"/>
  <c r="P504" i="2"/>
  <c r="O504" i="2"/>
  <c r="N504" i="2"/>
  <c r="Q503" i="2"/>
  <c r="P503" i="2"/>
  <c r="O503" i="2"/>
  <c r="N503" i="2"/>
  <c r="Q502" i="2"/>
  <c r="P502" i="2"/>
  <c r="O502" i="2"/>
  <c r="N502" i="2"/>
  <c r="Q501" i="2"/>
  <c r="P501" i="2"/>
  <c r="O501" i="2"/>
  <c r="N501" i="2"/>
  <c r="Q500" i="2"/>
  <c r="P500" i="2"/>
  <c r="O500" i="2"/>
  <c r="N500" i="2"/>
  <c r="Q499" i="2"/>
  <c r="P499" i="2"/>
  <c r="O499" i="2"/>
  <c r="N499" i="2"/>
  <c r="Q498" i="2"/>
  <c r="P498" i="2"/>
  <c r="O498" i="2"/>
  <c r="N498" i="2"/>
  <c r="Q497" i="2"/>
  <c r="P497" i="2"/>
  <c r="O497" i="2"/>
  <c r="N497" i="2"/>
  <c r="Q496" i="2"/>
  <c r="P496" i="2"/>
  <c r="O496" i="2"/>
  <c r="N496" i="2"/>
  <c r="Q495" i="2"/>
  <c r="P495" i="2"/>
  <c r="O495" i="2"/>
  <c r="N495" i="2"/>
  <c r="Q494" i="2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89" i="2"/>
  <c r="P489" i="2"/>
  <c r="O489" i="2"/>
  <c r="N489" i="2"/>
  <c r="Q488" i="2"/>
  <c r="P488" i="2"/>
  <c r="O488" i="2"/>
  <c r="N488" i="2"/>
  <c r="Q487" i="2"/>
  <c r="P487" i="2"/>
  <c r="O487" i="2"/>
  <c r="N487" i="2"/>
  <c r="Q486" i="2"/>
  <c r="P486" i="2"/>
  <c r="O486" i="2"/>
  <c r="N486" i="2"/>
  <c r="Q485" i="2"/>
  <c r="P485" i="2"/>
  <c r="O485" i="2"/>
  <c r="N485" i="2"/>
  <c r="Q484" i="2"/>
  <c r="P484" i="2"/>
  <c r="O484" i="2"/>
  <c r="N484" i="2"/>
  <c r="Q483" i="2"/>
  <c r="P483" i="2"/>
  <c r="O483" i="2"/>
  <c r="N483" i="2"/>
  <c r="Q482" i="2"/>
  <c r="P482" i="2"/>
  <c r="O482" i="2"/>
  <c r="N482" i="2"/>
  <c r="Q481" i="2"/>
  <c r="P481" i="2"/>
  <c r="O481" i="2"/>
  <c r="N481" i="2"/>
  <c r="Q480" i="2"/>
  <c r="P480" i="2"/>
  <c r="O480" i="2"/>
  <c r="N480" i="2"/>
  <c r="Q479" i="2"/>
  <c r="P479" i="2"/>
  <c r="O479" i="2"/>
  <c r="N479" i="2"/>
  <c r="Q478" i="2"/>
  <c r="P478" i="2"/>
  <c r="O478" i="2"/>
  <c r="N478" i="2"/>
  <c r="Q477" i="2"/>
  <c r="P477" i="2"/>
  <c r="O477" i="2"/>
  <c r="N477" i="2"/>
  <c r="Q476" i="2"/>
  <c r="P476" i="2"/>
  <c r="O476" i="2"/>
  <c r="N476" i="2"/>
  <c r="Q475" i="2"/>
  <c r="P475" i="2"/>
  <c r="O475" i="2"/>
  <c r="N475" i="2"/>
  <c r="Q474" i="2"/>
  <c r="P474" i="2"/>
  <c r="O474" i="2"/>
  <c r="N474" i="2"/>
  <c r="Q473" i="2"/>
  <c r="P473" i="2"/>
  <c r="O473" i="2"/>
  <c r="N473" i="2"/>
  <c r="Q472" i="2"/>
  <c r="P472" i="2"/>
  <c r="O472" i="2"/>
  <c r="N472" i="2"/>
  <c r="Q471" i="2"/>
  <c r="P471" i="2"/>
  <c r="O471" i="2"/>
  <c r="N471" i="2"/>
  <c r="Q470" i="2"/>
  <c r="P470" i="2"/>
  <c r="O470" i="2"/>
  <c r="N470" i="2"/>
  <c r="Q469" i="2"/>
  <c r="P469" i="2"/>
  <c r="O469" i="2"/>
  <c r="N469" i="2"/>
  <c r="Q468" i="2"/>
  <c r="P468" i="2"/>
  <c r="O468" i="2"/>
  <c r="N468" i="2"/>
  <c r="Q467" i="2"/>
  <c r="P467" i="2"/>
  <c r="O467" i="2"/>
  <c r="N467" i="2"/>
  <c r="Q466" i="2"/>
  <c r="P466" i="2"/>
  <c r="O466" i="2"/>
  <c r="N466" i="2"/>
  <c r="Q465" i="2"/>
  <c r="P465" i="2"/>
  <c r="O465" i="2"/>
  <c r="N465" i="2"/>
  <c r="Q464" i="2"/>
  <c r="P464" i="2"/>
  <c r="O464" i="2"/>
  <c r="N464" i="2"/>
  <c r="Q463" i="2"/>
  <c r="P463" i="2"/>
  <c r="O463" i="2"/>
  <c r="N463" i="2"/>
  <c r="Q462" i="2"/>
  <c r="P462" i="2"/>
  <c r="O462" i="2"/>
  <c r="N462" i="2"/>
  <c r="Q461" i="2"/>
  <c r="P461" i="2"/>
  <c r="O461" i="2"/>
  <c r="N461" i="2"/>
  <c r="Q460" i="2"/>
  <c r="P460" i="2"/>
  <c r="O460" i="2"/>
  <c r="N460" i="2"/>
  <c r="Q459" i="2"/>
  <c r="P459" i="2"/>
  <c r="O459" i="2"/>
  <c r="N459" i="2"/>
  <c r="Q458" i="2"/>
  <c r="P458" i="2"/>
  <c r="O458" i="2"/>
  <c r="N458" i="2"/>
  <c r="Q457" i="2"/>
  <c r="P457" i="2"/>
  <c r="O457" i="2"/>
  <c r="N457" i="2"/>
  <c r="Q456" i="2"/>
  <c r="P456" i="2"/>
  <c r="O456" i="2"/>
  <c r="N456" i="2"/>
  <c r="Q455" i="2"/>
  <c r="P455" i="2"/>
  <c r="O455" i="2"/>
  <c r="N455" i="2"/>
  <c r="Q454" i="2"/>
  <c r="P454" i="2"/>
  <c r="O454" i="2"/>
  <c r="N454" i="2"/>
  <c r="Q453" i="2"/>
  <c r="P453" i="2"/>
  <c r="O453" i="2"/>
  <c r="N453" i="2"/>
  <c r="Q452" i="2"/>
  <c r="P452" i="2"/>
  <c r="O452" i="2"/>
  <c r="N452" i="2"/>
  <c r="Q451" i="2"/>
  <c r="P451" i="2"/>
  <c r="O451" i="2"/>
  <c r="N451" i="2"/>
  <c r="Q450" i="2"/>
  <c r="P450" i="2"/>
  <c r="O450" i="2"/>
  <c r="N450" i="2"/>
  <c r="Q449" i="2"/>
  <c r="P449" i="2"/>
  <c r="O449" i="2"/>
  <c r="N449" i="2"/>
  <c r="Q448" i="2"/>
  <c r="P448" i="2"/>
  <c r="O448" i="2"/>
  <c r="N448" i="2"/>
  <c r="Q447" i="2"/>
  <c r="P447" i="2"/>
  <c r="O447" i="2"/>
  <c r="N447" i="2"/>
  <c r="Q446" i="2"/>
  <c r="P446" i="2"/>
  <c r="O446" i="2"/>
  <c r="N446" i="2"/>
  <c r="Q445" i="2"/>
  <c r="P445" i="2"/>
  <c r="O445" i="2"/>
  <c r="N445" i="2"/>
  <c r="Q444" i="2"/>
  <c r="P444" i="2"/>
  <c r="O444" i="2"/>
  <c r="N444" i="2"/>
  <c r="Q443" i="2"/>
  <c r="P443" i="2"/>
  <c r="O443" i="2"/>
  <c r="N443" i="2"/>
  <c r="Q442" i="2"/>
  <c r="P442" i="2"/>
  <c r="O442" i="2"/>
  <c r="N442" i="2"/>
  <c r="Q441" i="2"/>
  <c r="P441" i="2"/>
  <c r="O441" i="2"/>
  <c r="N441" i="2"/>
  <c r="Q440" i="2"/>
  <c r="P440" i="2"/>
  <c r="O440" i="2"/>
  <c r="N440" i="2"/>
  <c r="Q439" i="2"/>
  <c r="P439" i="2"/>
  <c r="O439" i="2"/>
  <c r="N439" i="2"/>
  <c r="Q438" i="2"/>
  <c r="P438" i="2"/>
  <c r="O438" i="2"/>
  <c r="N438" i="2"/>
  <c r="Q437" i="2"/>
  <c r="P437" i="2"/>
  <c r="O437" i="2"/>
  <c r="N437" i="2"/>
  <c r="Q436" i="2"/>
  <c r="P436" i="2"/>
  <c r="O436" i="2"/>
  <c r="N436" i="2"/>
  <c r="Q435" i="2"/>
  <c r="P435" i="2"/>
  <c r="O435" i="2"/>
  <c r="N435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Q429" i="2"/>
  <c r="P429" i="2"/>
  <c r="O429" i="2"/>
  <c r="N429" i="2"/>
  <c r="Q428" i="2"/>
  <c r="P428" i="2"/>
  <c r="O428" i="2"/>
  <c r="N428" i="2"/>
  <c r="Q427" i="2"/>
  <c r="P427" i="2"/>
  <c r="O427" i="2"/>
  <c r="N427" i="2"/>
  <c r="Q426" i="2"/>
  <c r="P426" i="2"/>
  <c r="O426" i="2"/>
  <c r="N426" i="2"/>
  <c r="Q425" i="2"/>
  <c r="P425" i="2"/>
  <c r="O425" i="2"/>
  <c r="N425" i="2"/>
  <c r="Q424" i="2"/>
  <c r="P424" i="2"/>
  <c r="O424" i="2"/>
  <c r="N424" i="2"/>
  <c r="Q423" i="2"/>
  <c r="P423" i="2"/>
  <c r="O423" i="2"/>
  <c r="N423" i="2"/>
  <c r="Q422" i="2"/>
  <c r="P422" i="2"/>
  <c r="O422" i="2"/>
  <c r="N422" i="2"/>
  <c r="Q421" i="2"/>
  <c r="P421" i="2"/>
  <c r="O421" i="2"/>
  <c r="N421" i="2"/>
  <c r="Q420" i="2"/>
  <c r="P420" i="2"/>
  <c r="O420" i="2"/>
  <c r="N420" i="2"/>
  <c r="Q419" i="2"/>
  <c r="P419" i="2"/>
  <c r="O419" i="2"/>
  <c r="N419" i="2"/>
  <c r="Q418" i="2"/>
  <c r="P418" i="2"/>
  <c r="O418" i="2"/>
  <c r="N418" i="2"/>
  <c r="Q417" i="2"/>
  <c r="P417" i="2"/>
  <c r="O417" i="2"/>
  <c r="N417" i="2"/>
  <c r="Q416" i="2"/>
  <c r="P416" i="2"/>
  <c r="O416" i="2"/>
  <c r="N416" i="2"/>
  <c r="Q415" i="2"/>
  <c r="P415" i="2"/>
  <c r="O415" i="2"/>
  <c r="N415" i="2"/>
  <c r="Q414" i="2"/>
  <c r="P414" i="2"/>
  <c r="O414" i="2"/>
  <c r="N414" i="2"/>
  <c r="Q413" i="2"/>
  <c r="P413" i="2"/>
  <c r="O413" i="2"/>
  <c r="N413" i="2"/>
  <c r="Q412" i="2"/>
  <c r="P412" i="2"/>
  <c r="O412" i="2"/>
  <c r="N412" i="2"/>
  <c r="Q411" i="2"/>
  <c r="P411" i="2"/>
  <c r="O411" i="2"/>
  <c r="N411" i="2"/>
  <c r="Q410" i="2"/>
  <c r="P410" i="2"/>
  <c r="O410" i="2"/>
  <c r="N410" i="2"/>
  <c r="Q409" i="2"/>
  <c r="P409" i="2"/>
  <c r="O409" i="2"/>
  <c r="N409" i="2"/>
  <c r="Q408" i="2"/>
  <c r="P408" i="2"/>
  <c r="O408" i="2"/>
  <c r="N408" i="2"/>
  <c r="Q407" i="2"/>
  <c r="P407" i="2"/>
  <c r="O407" i="2"/>
  <c r="N407" i="2"/>
  <c r="Q406" i="2"/>
  <c r="P406" i="2"/>
  <c r="O406" i="2"/>
  <c r="N406" i="2"/>
  <c r="Q405" i="2"/>
  <c r="P405" i="2"/>
  <c r="O405" i="2"/>
  <c r="N405" i="2"/>
  <c r="Q404" i="2"/>
  <c r="P404" i="2"/>
  <c r="O404" i="2"/>
  <c r="N404" i="2"/>
  <c r="Q403" i="2"/>
  <c r="P403" i="2"/>
  <c r="O403" i="2"/>
  <c r="N403" i="2"/>
  <c r="Q402" i="2"/>
  <c r="P402" i="2"/>
  <c r="O402" i="2"/>
  <c r="N402" i="2"/>
  <c r="Q401" i="2"/>
  <c r="P401" i="2"/>
  <c r="O401" i="2"/>
  <c r="N401" i="2"/>
  <c r="Q400" i="2"/>
  <c r="P400" i="2"/>
  <c r="O400" i="2"/>
  <c r="N400" i="2"/>
  <c r="Q399" i="2"/>
  <c r="P399" i="2"/>
  <c r="O399" i="2"/>
  <c r="N399" i="2"/>
  <c r="Q398" i="2"/>
  <c r="P398" i="2"/>
  <c r="O398" i="2"/>
  <c r="N398" i="2"/>
  <c r="Q397" i="2"/>
  <c r="P397" i="2"/>
  <c r="O397" i="2"/>
  <c r="N397" i="2"/>
  <c r="Q396" i="2"/>
  <c r="P396" i="2"/>
  <c r="O396" i="2"/>
  <c r="N396" i="2"/>
  <c r="Q395" i="2"/>
  <c r="P395" i="2"/>
  <c r="O395" i="2"/>
  <c r="N395" i="2"/>
  <c r="Q394" i="2"/>
  <c r="P394" i="2"/>
  <c r="O394" i="2"/>
  <c r="N394" i="2"/>
  <c r="Q393" i="2"/>
  <c r="P393" i="2"/>
  <c r="O393" i="2"/>
  <c r="N393" i="2"/>
  <c r="Q392" i="2"/>
  <c r="P392" i="2"/>
  <c r="O392" i="2"/>
  <c r="N392" i="2"/>
  <c r="Q391" i="2"/>
  <c r="P391" i="2"/>
  <c r="O391" i="2"/>
  <c r="N391" i="2"/>
  <c r="Q390" i="2"/>
  <c r="P390" i="2"/>
  <c r="O390" i="2"/>
  <c r="N390" i="2"/>
  <c r="Q389" i="2"/>
  <c r="P389" i="2"/>
  <c r="O389" i="2"/>
  <c r="N389" i="2"/>
  <c r="Q388" i="2"/>
  <c r="P388" i="2"/>
  <c r="O388" i="2"/>
  <c r="N388" i="2"/>
  <c r="Q387" i="2"/>
  <c r="P387" i="2"/>
  <c r="O387" i="2"/>
  <c r="N387" i="2"/>
  <c r="Q386" i="2"/>
  <c r="P386" i="2"/>
  <c r="O386" i="2"/>
  <c r="N386" i="2"/>
  <c r="Q385" i="2"/>
  <c r="P385" i="2"/>
  <c r="O385" i="2"/>
  <c r="N385" i="2"/>
  <c r="Q384" i="2"/>
  <c r="P384" i="2"/>
  <c r="O384" i="2"/>
  <c r="N384" i="2"/>
  <c r="Q383" i="2"/>
  <c r="P383" i="2"/>
  <c r="O383" i="2"/>
  <c r="N383" i="2"/>
  <c r="Q382" i="2"/>
  <c r="P382" i="2"/>
  <c r="O382" i="2"/>
  <c r="N382" i="2"/>
  <c r="Q381" i="2"/>
  <c r="P381" i="2"/>
  <c r="O381" i="2"/>
  <c r="N381" i="2"/>
  <c r="Q380" i="2"/>
  <c r="P380" i="2"/>
  <c r="O380" i="2"/>
  <c r="N380" i="2"/>
  <c r="Q379" i="2"/>
  <c r="P379" i="2"/>
  <c r="O379" i="2"/>
  <c r="N379" i="2"/>
  <c r="Q378" i="2"/>
  <c r="P378" i="2"/>
  <c r="O378" i="2"/>
  <c r="N378" i="2"/>
  <c r="Q377" i="2"/>
  <c r="P377" i="2"/>
  <c r="O377" i="2"/>
  <c r="N377" i="2"/>
  <c r="Q376" i="2"/>
  <c r="P376" i="2"/>
  <c r="O376" i="2"/>
  <c r="N376" i="2"/>
  <c r="Q375" i="2"/>
  <c r="P375" i="2"/>
  <c r="O375" i="2"/>
  <c r="N375" i="2"/>
  <c r="Q374" i="2"/>
  <c r="P374" i="2"/>
  <c r="O374" i="2"/>
  <c r="N374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Q370" i="2"/>
  <c r="P370" i="2"/>
  <c r="O370" i="2"/>
  <c r="N370" i="2"/>
  <c r="Q369" i="2"/>
  <c r="P369" i="2"/>
  <c r="O369" i="2"/>
  <c r="N369" i="2"/>
  <c r="Q368" i="2"/>
  <c r="P368" i="2"/>
  <c r="O368" i="2"/>
  <c r="N368" i="2"/>
  <c r="Q367" i="2"/>
  <c r="P367" i="2"/>
  <c r="O367" i="2"/>
  <c r="N367" i="2"/>
  <c r="Q366" i="2"/>
  <c r="P366" i="2"/>
  <c r="O366" i="2"/>
  <c r="N366" i="2"/>
  <c r="Q365" i="2"/>
  <c r="P365" i="2"/>
  <c r="O365" i="2"/>
  <c r="N365" i="2"/>
  <c r="Q364" i="2"/>
  <c r="P364" i="2"/>
  <c r="O364" i="2"/>
  <c r="N364" i="2"/>
  <c r="Q363" i="2"/>
  <c r="P363" i="2"/>
  <c r="O363" i="2"/>
  <c r="N363" i="2"/>
  <c r="Q362" i="2"/>
  <c r="P362" i="2"/>
  <c r="O362" i="2"/>
  <c r="N362" i="2"/>
  <c r="Q361" i="2"/>
  <c r="P361" i="2"/>
  <c r="O361" i="2"/>
  <c r="N361" i="2"/>
  <c r="Q360" i="2"/>
  <c r="P360" i="2"/>
  <c r="O360" i="2"/>
  <c r="N360" i="2"/>
  <c r="Q359" i="2"/>
  <c r="P359" i="2"/>
  <c r="O359" i="2"/>
  <c r="N359" i="2"/>
  <c r="Q358" i="2"/>
  <c r="P358" i="2"/>
  <c r="O358" i="2"/>
  <c r="N358" i="2"/>
  <c r="Q357" i="2"/>
  <c r="P357" i="2"/>
  <c r="O357" i="2"/>
  <c r="N357" i="2"/>
  <c r="Q356" i="2"/>
  <c r="P356" i="2"/>
  <c r="O356" i="2"/>
  <c r="N356" i="2"/>
  <c r="Q355" i="2"/>
  <c r="P355" i="2"/>
  <c r="O355" i="2"/>
  <c r="N355" i="2"/>
  <c r="Q354" i="2"/>
  <c r="P354" i="2"/>
  <c r="O354" i="2"/>
  <c r="N354" i="2"/>
  <c r="Q353" i="2"/>
  <c r="P353" i="2"/>
  <c r="O353" i="2"/>
  <c r="N353" i="2"/>
  <c r="Q352" i="2"/>
  <c r="P352" i="2"/>
  <c r="O352" i="2"/>
  <c r="N352" i="2"/>
  <c r="Q351" i="2"/>
  <c r="P351" i="2"/>
  <c r="O351" i="2"/>
  <c r="N351" i="2"/>
  <c r="Q350" i="2"/>
  <c r="P350" i="2"/>
  <c r="O350" i="2"/>
  <c r="N350" i="2"/>
  <c r="Q349" i="2"/>
  <c r="P349" i="2"/>
  <c r="O349" i="2"/>
  <c r="N349" i="2"/>
  <c r="Q348" i="2"/>
  <c r="P348" i="2"/>
  <c r="O348" i="2"/>
  <c r="N348" i="2"/>
  <c r="Q347" i="2"/>
  <c r="P347" i="2"/>
  <c r="O347" i="2"/>
  <c r="N347" i="2"/>
  <c r="Q346" i="2"/>
  <c r="P346" i="2"/>
  <c r="O346" i="2"/>
  <c r="N346" i="2"/>
  <c r="Q345" i="2"/>
  <c r="P345" i="2"/>
  <c r="O345" i="2"/>
  <c r="N345" i="2"/>
  <c r="Q344" i="2"/>
  <c r="P344" i="2"/>
  <c r="O344" i="2"/>
  <c r="N344" i="2"/>
  <c r="Q343" i="2"/>
  <c r="P343" i="2"/>
  <c r="O343" i="2"/>
  <c r="N343" i="2"/>
  <c r="Q342" i="2"/>
  <c r="P342" i="2"/>
  <c r="O342" i="2"/>
  <c r="N342" i="2"/>
  <c r="Q341" i="2"/>
  <c r="P341" i="2"/>
  <c r="O341" i="2"/>
  <c r="N341" i="2"/>
  <c r="Q340" i="2"/>
  <c r="P340" i="2"/>
  <c r="O340" i="2"/>
  <c r="N340" i="2"/>
  <c r="Q339" i="2"/>
  <c r="P339" i="2"/>
  <c r="O339" i="2"/>
  <c r="N339" i="2"/>
  <c r="Q338" i="2"/>
  <c r="P338" i="2"/>
  <c r="O338" i="2"/>
  <c r="N338" i="2"/>
  <c r="Q337" i="2"/>
  <c r="P337" i="2"/>
  <c r="O337" i="2"/>
  <c r="N337" i="2"/>
  <c r="Q336" i="2"/>
  <c r="P336" i="2"/>
  <c r="O336" i="2"/>
  <c r="N336" i="2"/>
  <c r="Q335" i="2"/>
  <c r="P335" i="2"/>
  <c r="O335" i="2"/>
  <c r="N335" i="2"/>
  <c r="Q334" i="2"/>
  <c r="P334" i="2"/>
  <c r="O334" i="2"/>
  <c r="N334" i="2"/>
  <c r="Q333" i="2"/>
  <c r="P333" i="2"/>
  <c r="O333" i="2"/>
  <c r="N333" i="2"/>
  <c r="Q332" i="2"/>
  <c r="P332" i="2"/>
  <c r="O332" i="2"/>
  <c r="N332" i="2"/>
  <c r="Q331" i="2"/>
  <c r="P331" i="2"/>
  <c r="O331" i="2"/>
  <c r="N331" i="2"/>
  <c r="Q330" i="2"/>
  <c r="P330" i="2"/>
  <c r="O330" i="2"/>
  <c r="N330" i="2"/>
  <c r="Q329" i="2"/>
  <c r="P329" i="2"/>
  <c r="O329" i="2"/>
  <c r="N329" i="2"/>
  <c r="Q328" i="2"/>
  <c r="P328" i="2"/>
  <c r="O328" i="2"/>
  <c r="N328" i="2"/>
  <c r="Q327" i="2"/>
  <c r="P327" i="2"/>
  <c r="O327" i="2"/>
  <c r="N327" i="2"/>
  <c r="Q326" i="2"/>
  <c r="P326" i="2"/>
  <c r="O326" i="2"/>
  <c r="N326" i="2"/>
  <c r="Q325" i="2"/>
  <c r="P325" i="2"/>
  <c r="O325" i="2"/>
  <c r="N325" i="2"/>
  <c r="Q324" i="2"/>
  <c r="P324" i="2"/>
  <c r="O324" i="2"/>
  <c r="N324" i="2"/>
  <c r="Q323" i="2"/>
  <c r="P323" i="2"/>
  <c r="O323" i="2"/>
  <c r="N323" i="2"/>
  <c r="Q322" i="2"/>
  <c r="P322" i="2"/>
  <c r="O322" i="2"/>
  <c r="N322" i="2"/>
  <c r="Q321" i="2"/>
  <c r="P321" i="2"/>
  <c r="O321" i="2"/>
  <c r="N321" i="2"/>
  <c r="Q320" i="2"/>
  <c r="P320" i="2"/>
  <c r="O320" i="2"/>
  <c r="N320" i="2"/>
  <c r="Q319" i="2"/>
  <c r="P319" i="2"/>
  <c r="O319" i="2"/>
  <c r="N319" i="2"/>
  <c r="Q318" i="2"/>
  <c r="P318" i="2"/>
  <c r="O318" i="2"/>
  <c r="N318" i="2"/>
  <c r="Q317" i="2"/>
  <c r="P317" i="2"/>
  <c r="O317" i="2"/>
  <c r="N317" i="2"/>
  <c r="Q316" i="2"/>
  <c r="P316" i="2"/>
  <c r="O316" i="2"/>
  <c r="N316" i="2"/>
  <c r="Q315" i="2"/>
  <c r="P315" i="2"/>
  <c r="O315" i="2"/>
  <c r="N315" i="2"/>
  <c r="Q314" i="2"/>
  <c r="P314" i="2"/>
  <c r="O314" i="2"/>
  <c r="N314" i="2"/>
  <c r="Q313" i="2"/>
  <c r="P313" i="2"/>
  <c r="O313" i="2"/>
  <c r="N313" i="2"/>
  <c r="Q312" i="2"/>
  <c r="P312" i="2"/>
  <c r="O312" i="2"/>
  <c r="N312" i="2"/>
  <c r="Q311" i="2"/>
  <c r="P311" i="2"/>
  <c r="O311" i="2"/>
  <c r="N311" i="2"/>
  <c r="Q310" i="2"/>
  <c r="P310" i="2"/>
  <c r="O310" i="2"/>
  <c r="N310" i="2"/>
  <c r="Q309" i="2"/>
  <c r="P309" i="2"/>
  <c r="O309" i="2"/>
  <c r="N309" i="2"/>
  <c r="Q308" i="2"/>
  <c r="P308" i="2"/>
  <c r="O308" i="2"/>
  <c r="N308" i="2"/>
  <c r="Q307" i="2"/>
  <c r="P307" i="2"/>
  <c r="O307" i="2"/>
  <c r="N307" i="2"/>
  <c r="Q306" i="2"/>
  <c r="P306" i="2"/>
  <c r="O306" i="2"/>
  <c r="N306" i="2"/>
  <c r="Q305" i="2"/>
  <c r="P305" i="2"/>
  <c r="O305" i="2"/>
  <c r="N305" i="2"/>
  <c r="Q304" i="2"/>
  <c r="P304" i="2"/>
  <c r="O304" i="2"/>
  <c r="N304" i="2"/>
  <c r="Q303" i="2"/>
  <c r="P303" i="2"/>
  <c r="O303" i="2"/>
  <c r="N303" i="2"/>
  <c r="Q302" i="2"/>
  <c r="P302" i="2"/>
  <c r="O302" i="2"/>
  <c r="N302" i="2"/>
  <c r="Q301" i="2"/>
  <c r="P301" i="2"/>
  <c r="O301" i="2"/>
  <c r="N301" i="2"/>
  <c r="Q300" i="2"/>
  <c r="P300" i="2"/>
  <c r="O300" i="2"/>
  <c r="N300" i="2"/>
  <c r="Q299" i="2"/>
  <c r="P299" i="2"/>
  <c r="O299" i="2"/>
  <c r="N299" i="2"/>
  <c r="Q298" i="2"/>
  <c r="P298" i="2"/>
  <c r="O298" i="2"/>
  <c r="N298" i="2"/>
  <c r="Q297" i="2"/>
  <c r="P297" i="2"/>
  <c r="O297" i="2"/>
  <c r="N297" i="2"/>
  <c r="Q296" i="2"/>
  <c r="P296" i="2"/>
  <c r="O296" i="2"/>
  <c r="N296" i="2"/>
  <c r="Q295" i="2"/>
  <c r="P295" i="2"/>
  <c r="O295" i="2"/>
  <c r="N295" i="2"/>
  <c r="Q294" i="2"/>
  <c r="P294" i="2"/>
  <c r="O294" i="2"/>
  <c r="N294" i="2"/>
  <c r="Q293" i="2"/>
  <c r="P293" i="2"/>
  <c r="O293" i="2"/>
  <c r="N293" i="2"/>
  <c r="Q292" i="2"/>
  <c r="P292" i="2"/>
  <c r="O292" i="2"/>
  <c r="N292" i="2"/>
  <c r="Q291" i="2"/>
  <c r="P291" i="2"/>
  <c r="O291" i="2"/>
  <c r="N291" i="2"/>
  <c r="Q290" i="2"/>
  <c r="P290" i="2"/>
  <c r="O290" i="2"/>
  <c r="N290" i="2"/>
  <c r="Q289" i="2"/>
  <c r="P289" i="2"/>
  <c r="O289" i="2"/>
  <c r="N289" i="2"/>
  <c r="Q288" i="2"/>
  <c r="P288" i="2"/>
  <c r="O288" i="2"/>
  <c r="N288" i="2"/>
  <c r="Q287" i="2"/>
  <c r="P287" i="2"/>
  <c r="O287" i="2"/>
  <c r="N287" i="2"/>
  <c r="Q286" i="2"/>
  <c r="P286" i="2"/>
  <c r="O286" i="2"/>
  <c r="N286" i="2"/>
  <c r="Q285" i="2"/>
  <c r="P285" i="2"/>
  <c r="O285" i="2"/>
  <c r="N285" i="2"/>
  <c r="Q284" i="2"/>
  <c r="P284" i="2"/>
  <c r="O284" i="2"/>
  <c r="N284" i="2"/>
  <c r="Q283" i="2"/>
  <c r="P283" i="2"/>
  <c r="O283" i="2"/>
  <c r="N283" i="2"/>
  <c r="Q282" i="2"/>
  <c r="P282" i="2"/>
  <c r="O282" i="2"/>
  <c r="N282" i="2"/>
  <c r="Q281" i="2"/>
  <c r="P281" i="2"/>
  <c r="O281" i="2"/>
  <c r="N281" i="2"/>
  <c r="Q280" i="2"/>
  <c r="P280" i="2"/>
  <c r="O280" i="2"/>
  <c r="N280" i="2"/>
  <c r="Q279" i="2"/>
  <c r="P279" i="2"/>
  <c r="O279" i="2"/>
  <c r="N279" i="2"/>
  <c r="Q278" i="2"/>
  <c r="P278" i="2"/>
  <c r="O278" i="2"/>
  <c r="N278" i="2"/>
  <c r="Q277" i="2"/>
  <c r="P277" i="2"/>
  <c r="O277" i="2"/>
  <c r="N277" i="2"/>
  <c r="Q276" i="2"/>
  <c r="P276" i="2"/>
  <c r="O276" i="2"/>
  <c r="N276" i="2"/>
  <c r="Q275" i="2"/>
  <c r="P275" i="2"/>
  <c r="O275" i="2"/>
  <c r="N275" i="2"/>
  <c r="Q274" i="2"/>
  <c r="P274" i="2"/>
  <c r="O274" i="2"/>
  <c r="N274" i="2"/>
  <c r="Q273" i="2"/>
  <c r="P273" i="2"/>
  <c r="O273" i="2"/>
  <c r="N273" i="2"/>
  <c r="Q272" i="2"/>
  <c r="P272" i="2"/>
  <c r="O272" i="2"/>
  <c r="N272" i="2"/>
  <c r="Q271" i="2"/>
  <c r="P271" i="2"/>
  <c r="O271" i="2"/>
  <c r="N271" i="2"/>
  <c r="Q270" i="2"/>
  <c r="P270" i="2"/>
  <c r="O270" i="2"/>
  <c r="N270" i="2"/>
  <c r="Q269" i="2"/>
  <c r="P269" i="2"/>
  <c r="O269" i="2"/>
  <c r="N269" i="2"/>
  <c r="Q268" i="2"/>
  <c r="P268" i="2"/>
  <c r="O268" i="2"/>
  <c r="N268" i="2"/>
  <c r="Q267" i="2"/>
  <c r="P267" i="2"/>
  <c r="O267" i="2"/>
  <c r="N267" i="2"/>
  <c r="Q266" i="2"/>
  <c r="P266" i="2"/>
  <c r="O266" i="2"/>
  <c r="N266" i="2"/>
  <c r="Q265" i="2"/>
  <c r="P265" i="2"/>
  <c r="O265" i="2"/>
  <c r="N265" i="2"/>
  <c r="Q264" i="2"/>
  <c r="P264" i="2"/>
  <c r="O264" i="2"/>
  <c r="N264" i="2"/>
  <c r="Q263" i="2"/>
  <c r="P263" i="2"/>
  <c r="O263" i="2"/>
  <c r="N263" i="2"/>
  <c r="Q262" i="2"/>
  <c r="P262" i="2"/>
  <c r="O262" i="2"/>
  <c r="N262" i="2"/>
  <c r="Q261" i="2"/>
  <c r="P261" i="2"/>
  <c r="O261" i="2"/>
  <c r="N261" i="2"/>
  <c r="Q260" i="2"/>
  <c r="P260" i="2"/>
  <c r="O260" i="2"/>
  <c r="N260" i="2"/>
  <c r="Q259" i="2"/>
  <c r="P259" i="2"/>
  <c r="O259" i="2"/>
  <c r="N259" i="2"/>
  <c r="Q258" i="2"/>
  <c r="P258" i="2"/>
  <c r="O258" i="2"/>
  <c r="N258" i="2"/>
  <c r="Q257" i="2"/>
  <c r="P257" i="2"/>
  <c r="O257" i="2"/>
  <c r="N257" i="2"/>
  <c r="Q256" i="2"/>
  <c r="P256" i="2"/>
  <c r="O256" i="2"/>
  <c r="N256" i="2"/>
  <c r="Q255" i="2"/>
  <c r="P255" i="2"/>
  <c r="O255" i="2"/>
  <c r="N255" i="2"/>
  <c r="Q254" i="2"/>
  <c r="P254" i="2"/>
  <c r="O254" i="2"/>
  <c r="N254" i="2"/>
  <c r="Q253" i="2"/>
  <c r="P253" i="2"/>
  <c r="O253" i="2"/>
  <c r="N253" i="2"/>
  <c r="Q252" i="2"/>
  <c r="P252" i="2"/>
  <c r="O252" i="2"/>
  <c r="N252" i="2"/>
  <c r="Q251" i="2"/>
  <c r="P251" i="2"/>
  <c r="O251" i="2"/>
  <c r="N251" i="2"/>
  <c r="Q250" i="2"/>
  <c r="P250" i="2"/>
  <c r="O250" i="2"/>
  <c r="N250" i="2"/>
  <c r="Q249" i="2"/>
  <c r="P249" i="2"/>
  <c r="O249" i="2"/>
  <c r="N249" i="2"/>
  <c r="Q248" i="2"/>
  <c r="P248" i="2"/>
  <c r="O248" i="2"/>
  <c r="N248" i="2"/>
  <c r="Q247" i="2"/>
  <c r="P247" i="2"/>
  <c r="O247" i="2"/>
  <c r="N247" i="2"/>
  <c r="Q246" i="2"/>
  <c r="P246" i="2"/>
  <c r="O246" i="2"/>
  <c r="N246" i="2"/>
  <c r="Q245" i="2"/>
  <c r="P245" i="2"/>
  <c r="O245" i="2"/>
  <c r="N245" i="2"/>
  <c r="Q244" i="2"/>
  <c r="P244" i="2"/>
  <c r="O244" i="2"/>
  <c r="N244" i="2"/>
  <c r="Q243" i="2"/>
  <c r="P243" i="2"/>
  <c r="O243" i="2"/>
  <c r="N243" i="2"/>
  <c r="Q242" i="2"/>
  <c r="P242" i="2"/>
  <c r="O242" i="2"/>
  <c r="N242" i="2"/>
  <c r="Q241" i="2"/>
  <c r="P241" i="2"/>
  <c r="O241" i="2"/>
  <c r="N241" i="2"/>
  <c r="Q240" i="2"/>
  <c r="P240" i="2"/>
  <c r="O240" i="2"/>
  <c r="N240" i="2"/>
  <c r="Q239" i="2"/>
  <c r="P239" i="2"/>
  <c r="O239" i="2"/>
  <c r="N239" i="2"/>
  <c r="Q238" i="2"/>
  <c r="P238" i="2"/>
  <c r="O238" i="2"/>
  <c r="N238" i="2"/>
  <c r="Q237" i="2"/>
  <c r="P237" i="2"/>
  <c r="O237" i="2"/>
  <c r="N237" i="2"/>
  <c r="Q236" i="2"/>
  <c r="P236" i="2"/>
  <c r="O236" i="2"/>
  <c r="N236" i="2"/>
  <c r="Q235" i="2"/>
  <c r="P235" i="2"/>
  <c r="O235" i="2"/>
  <c r="N235" i="2"/>
  <c r="Q234" i="2"/>
  <c r="P234" i="2"/>
  <c r="O234" i="2"/>
  <c r="N234" i="2"/>
  <c r="Q233" i="2"/>
  <c r="P233" i="2"/>
  <c r="O233" i="2"/>
  <c r="N233" i="2"/>
  <c r="Q232" i="2"/>
  <c r="P232" i="2"/>
  <c r="O232" i="2"/>
  <c r="N232" i="2"/>
  <c r="Q231" i="2"/>
  <c r="P231" i="2"/>
  <c r="O231" i="2"/>
  <c r="N231" i="2"/>
  <c r="Q230" i="2"/>
  <c r="P230" i="2"/>
  <c r="O230" i="2"/>
  <c r="N230" i="2"/>
  <c r="Q229" i="2"/>
  <c r="P229" i="2"/>
  <c r="O229" i="2"/>
  <c r="N229" i="2"/>
  <c r="Q228" i="2"/>
  <c r="P228" i="2"/>
  <c r="O228" i="2"/>
  <c r="N228" i="2"/>
  <c r="Q227" i="2"/>
  <c r="P227" i="2"/>
  <c r="O227" i="2"/>
  <c r="N227" i="2"/>
  <c r="Q226" i="2"/>
  <c r="P226" i="2"/>
  <c r="O226" i="2"/>
  <c r="N226" i="2"/>
  <c r="Q225" i="2"/>
  <c r="P225" i="2"/>
  <c r="O225" i="2"/>
  <c r="N225" i="2"/>
  <c r="Q224" i="2"/>
  <c r="P224" i="2"/>
  <c r="O224" i="2"/>
  <c r="N224" i="2"/>
  <c r="Q223" i="2"/>
  <c r="P223" i="2"/>
  <c r="O223" i="2"/>
  <c r="N223" i="2"/>
  <c r="Q222" i="2"/>
  <c r="P222" i="2"/>
  <c r="O222" i="2"/>
  <c r="N222" i="2"/>
  <c r="Q221" i="2"/>
  <c r="P221" i="2"/>
  <c r="O221" i="2"/>
  <c r="N221" i="2"/>
  <c r="Q220" i="2"/>
  <c r="P220" i="2"/>
  <c r="O220" i="2"/>
  <c r="N220" i="2"/>
  <c r="Q219" i="2"/>
  <c r="P219" i="2"/>
  <c r="O219" i="2"/>
  <c r="N219" i="2"/>
  <c r="Q218" i="2"/>
  <c r="P218" i="2"/>
  <c r="O218" i="2"/>
  <c r="N218" i="2"/>
  <c r="Q217" i="2"/>
  <c r="P217" i="2"/>
  <c r="O217" i="2"/>
  <c r="N217" i="2"/>
  <c r="Q216" i="2"/>
  <c r="P216" i="2"/>
  <c r="O216" i="2"/>
  <c r="N216" i="2"/>
  <c r="Q215" i="2"/>
  <c r="P215" i="2"/>
  <c r="O215" i="2"/>
  <c r="N215" i="2"/>
  <c r="Q214" i="2"/>
  <c r="P214" i="2"/>
  <c r="O214" i="2"/>
  <c r="N214" i="2"/>
  <c r="Q213" i="2"/>
  <c r="P213" i="2"/>
  <c r="O213" i="2"/>
  <c r="N213" i="2"/>
  <c r="Q212" i="2"/>
  <c r="P212" i="2"/>
  <c r="O212" i="2"/>
  <c r="N212" i="2"/>
  <c r="Q211" i="2"/>
  <c r="P211" i="2"/>
  <c r="O211" i="2"/>
  <c r="N211" i="2"/>
  <c r="Q210" i="2"/>
  <c r="P210" i="2"/>
  <c r="O210" i="2"/>
  <c r="N210" i="2"/>
  <c r="Q209" i="2"/>
  <c r="P209" i="2"/>
  <c r="O209" i="2"/>
  <c r="N209" i="2"/>
  <c r="Q208" i="2"/>
  <c r="P208" i="2"/>
  <c r="O208" i="2"/>
  <c r="N208" i="2"/>
  <c r="Q207" i="2"/>
  <c r="P207" i="2"/>
  <c r="O207" i="2"/>
  <c r="N207" i="2"/>
  <c r="Q206" i="2"/>
  <c r="P206" i="2"/>
  <c r="O206" i="2"/>
  <c r="N206" i="2"/>
  <c r="Q205" i="2"/>
  <c r="P205" i="2"/>
  <c r="O205" i="2"/>
  <c r="N205" i="2"/>
  <c r="Q204" i="2"/>
  <c r="P204" i="2"/>
  <c r="O204" i="2"/>
  <c r="N204" i="2"/>
  <c r="Q203" i="2"/>
  <c r="P203" i="2"/>
  <c r="O203" i="2"/>
  <c r="N203" i="2"/>
  <c r="Q202" i="2"/>
  <c r="P202" i="2"/>
  <c r="O202" i="2"/>
  <c r="N202" i="2"/>
  <c r="Q201" i="2"/>
  <c r="P201" i="2"/>
  <c r="O201" i="2"/>
  <c r="N201" i="2"/>
  <c r="Q200" i="2"/>
  <c r="P200" i="2"/>
  <c r="O200" i="2"/>
  <c r="N200" i="2"/>
  <c r="Q199" i="2"/>
  <c r="P199" i="2"/>
  <c r="O199" i="2"/>
  <c r="N199" i="2"/>
  <c r="Q198" i="2"/>
  <c r="P198" i="2"/>
  <c r="O198" i="2"/>
  <c r="N198" i="2"/>
  <c r="Q197" i="2"/>
  <c r="P197" i="2"/>
  <c r="O197" i="2"/>
  <c r="N197" i="2"/>
  <c r="Q196" i="2"/>
  <c r="P196" i="2"/>
  <c r="O196" i="2"/>
  <c r="N196" i="2"/>
  <c r="Q195" i="2"/>
  <c r="P195" i="2"/>
  <c r="O195" i="2"/>
  <c r="N195" i="2"/>
  <c r="Q194" i="2"/>
  <c r="P194" i="2"/>
  <c r="O194" i="2"/>
  <c r="N194" i="2"/>
  <c r="Q193" i="2"/>
  <c r="P193" i="2"/>
  <c r="O193" i="2"/>
  <c r="N193" i="2"/>
  <c r="Q192" i="2"/>
  <c r="P192" i="2"/>
  <c r="O192" i="2"/>
  <c r="N192" i="2"/>
  <c r="Q191" i="2"/>
  <c r="P191" i="2"/>
  <c r="O191" i="2"/>
  <c r="N191" i="2"/>
  <c r="Q190" i="2"/>
  <c r="P190" i="2"/>
  <c r="O190" i="2"/>
  <c r="N190" i="2"/>
  <c r="Q189" i="2"/>
  <c r="P189" i="2"/>
  <c r="O189" i="2"/>
  <c r="N189" i="2"/>
  <c r="Q188" i="2"/>
  <c r="P188" i="2"/>
  <c r="O188" i="2"/>
  <c r="N188" i="2"/>
  <c r="Q187" i="2"/>
  <c r="P187" i="2"/>
  <c r="O187" i="2"/>
  <c r="N187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Q183" i="2"/>
  <c r="P183" i="2"/>
  <c r="O183" i="2"/>
  <c r="N183" i="2"/>
  <c r="Q182" i="2"/>
  <c r="P182" i="2"/>
  <c r="O182" i="2"/>
  <c r="N182" i="2"/>
  <c r="Q181" i="2"/>
  <c r="P181" i="2"/>
  <c r="O181" i="2"/>
  <c r="N181" i="2"/>
  <c r="Q180" i="2"/>
  <c r="P180" i="2"/>
  <c r="O180" i="2"/>
  <c r="N180" i="2"/>
  <c r="Q179" i="2"/>
  <c r="P179" i="2"/>
  <c r="O179" i="2"/>
  <c r="N179" i="2"/>
  <c r="Q178" i="2"/>
  <c r="P178" i="2"/>
  <c r="O178" i="2"/>
  <c r="N178" i="2"/>
  <c r="Q177" i="2"/>
  <c r="P177" i="2"/>
  <c r="O177" i="2"/>
  <c r="N177" i="2"/>
  <c r="Q176" i="2"/>
  <c r="P176" i="2"/>
  <c r="O176" i="2"/>
  <c r="N176" i="2"/>
  <c r="Q175" i="2"/>
  <c r="P175" i="2"/>
  <c r="O175" i="2"/>
  <c r="N175" i="2"/>
  <c r="Q174" i="2"/>
  <c r="P174" i="2"/>
  <c r="O174" i="2"/>
  <c r="N174" i="2"/>
  <c r="Q173" i="2"/>
  <c r="P173" i="2"/>
  <c r="O173" i="2"/>
  <c r="N173" i="2"/>
  <c r="Q172" i="2"/>
  <c r="P172" i="2"/>
  <c r="O172" i="2"/>
  <c r="N172" i="2"/>
  <c r="Q171" i="2"/>
  <c r="P171" i="2"/>
  <c r="O171" i="2"/>
  <c r="N171" i="2"/>
  <c r="Q170" i="2"/>
  <c r="P170" i="2"/>
  <c r="O170" i="2"/>
  <c r="N170" i="2"/>
  <c r="Q169" i="2"/>
  <c r="P169" i="2"/>
  <c r="O169" i="2"/>
  <c r="N169" i="2"/>
  <c r="Q168" i="2"/>
  <c r="P168" i="2"/>
  <c r="O168" i="2"/>
  <c r="N168" i="2"/>
  <c r="Q167" i="2"/>
  <c r="P167" i="2"/>
  <c r="O167" i="2"/>
  <c r="N167" i="2"/>
  <c r="Q166" i="2"/>
  <c r="P166" i="2"/>
  <c r="O166" i="2"/>
  <c r="N166" i="2"/>
  <c r="Q165" i="2"/>
  <c r="P165" i="2"/>
  <c r="O165" i="2"/>
  <c r="N165" i="2"/>
  <c r="Q164" i="2"/>
  <c r="P164" i="2"/>
  <c r="O164" i="2"/>
  <c r="N164" i="2"/>
  <c r="Q163" i="2"/>
  <c r="P163" i="2"/>
  <c r="O163" i="2"/>
  <c r="N163" i="2"/>
  <c r="Q162" i="2"/>
  <c r="P162" i="2"/>
  <c r="O162" i="2"/>
  <c r="N162" i="2"/>
  <c r="Q161" i="2"/>
  <c r="P161" i="2"/>
  <c r="O161" i="2"/>
  <c r="N161" i="2"/>
  <c r="Q160" i="2"/>
  <c r="P160" i="2"/>
  <c r="O160" i="2"/>
  <c r="N160" i="2"/>
  <c r="Q159" i="2"/>
  <c r="P159" i="2"/>
  <c r="O159" i="2"/>
  <c r="N159" i="2"/>
  <c r="Q158" i="2"/>
  <c r="P158" i="2"/>
  <c r="O158" i="2"/>
  <c r="N158" i="2"/>
  <c r="Q157" i="2"/>
  <c r="P157" i="2"/>
  <c r="O157" i="2"/>
  <c r="N157" i="2"/>
  <c r="Q156" i="2"/>
  <c r="P156" i="2"/>
  <c r="O156" i="2"/>
  <c r="N156" i="2"/>
  <c r="Q155" i="2"/>
  <c r="P155" i="2"/>
  <c r="O155" i="2"/>
  <c r="N155" i="2"/>
  <c r="Q154" i="2"/>
  <c r="P154" i="2"/>
  <c r="O154" i="2"/>
  <c r="N154" i="2"/>
  <c r="Q153" i="2"/>
  <c r="P153" i="2"/>
  <c r="O153" i="2"/>
  <c r="N153" i="2"/>
  <c r="Q152" i="2"/>
  <c r="P152" i="2"/>
  <c r="O152" i="2"/>
  <c r="N152" i="2"/>
  <c r="Q151" i="2"/>
  <c r="P151" i="2"/>
  <c r="O151" i="2"/>
  <c r="N151" i="2"/>
  <c r="Q150" i="2"/>
  <c r="P150" i="2"/>
  <c r="O150" i="2"/>
  <c r="N150" i="2"/>
  <c r="Q149" i="2"/>
  <c r="P149" i="2"/>
  <c r="O149" i="2"/>
  <c r="N149" i="2"/>
  <c r="Q148" i="2"/>
  <c r="P148" i="2"/>
  <c r="O148" i="2"/>
  <c r="N148" i="2"/>
  <c r="Q147" i="2"/>
  <c r="P147" i="2"/>
  <c r="O147" i="2"/>
  <c r="N147" i="2"/>
  <c r="Q146" i="2"/>
  <c r="P146" i="2"/>
  <c r="O146" i="2"/>
  <c r="N146" i="2"/>
  <c r="Q145" i="2"/>
  <c r="P145" i="2"/>
  <c r="O145" i="2"/>
  <c r="N145" i="2"/>
  <c r="Q144" i="2"/>
  <c r="P144" i="2"/>
  <c r="O144" i="2"/>
  <c r="N144" i="2"/>
  <c r="Q143" i="2"/>
  <c r="P143" i="2"/>
  <c r="O143" i="2"/>
  <c r="N143" i="2"/>
  <c r="Q142" i="2"/>
  <c r="P142" i="2"/>
  <c r="O142" i="2"/>
  <c r="N142" i="2"/>
  <c r="Q141" i="2"/>
  <c r="P141" i="2"/>
  <c r="O141" i="2"/>
  <c r="N141" i="2"/>
  <c r="Q140" i="2"/>
  <c r="P140" i="2"/>
  <c r="O140" i="2"/>
  <c r="N140" i="2"/>
  <c r="Q139" i="2"/>
  <c r="P139" i="2"/>
  <c r="O139" i="2"/>
  <c r="N139" i="2"/>
  <c r="Q138" i="2"/>
  <c r="P138" i="2"/>
  <c r="O138" i="2"/>
  <c r="N138" i="2"/>
  <c r="Q137" i="2"/>
  <c r="P137" i="2"/>
  <c r="O137" i="2"/>
  <c r="N137" i="2"/>
  <c r="Q136" i="2"/>
  <c r="P136" i="2"/>
  <c r="O136" i="2"/>
  <c r="N136" i="2"/>
  <c r="Q135" i="2"/>
  <c r="P135" i="2"/>
  <c r="O135" i="2"/>
  <c r="N135" i="2"/>
  <c r="Q134" i="2"/>
  <c r="P134" i="2"/>
  <c r="O134" i="2"/>
  <c r="N134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Q130" i="2"/>
  <c r="P130" i="2"/>
  <c r="O130" i="2"/>
  <c r="N130" i="2"/>
  <c r="Q129" i="2"/>
  <c r="P129" i="2"/>
  <c r="O129" i="2"/>
  <c r="N129" i="2"/>
  <c r="Q128" i="2"/>
  <c r="P128" i="2"/>
  <c r="O128" i="2"/>
  <c r="N128" i="2"/>
  <c r="Q127" i="2"/>
  <c r="P127" i="2"/>
  <c r="O127" i="2"/>
  <c r="N127" i="2"/>
  <c r="Q126" i="2"/>
  <c r="P126" i="2"/>
  <c r="O126" i="2"/>
  <c r="N126" i="2"/>
  <c r="Q125" i="2"/>
  <c r="P125" i="2"/>
  <c r="O125" i="2"/>
  <c r="N125" i="2"/>
  <c r="Q124" i="2"/>
  <c r="P124" i="2"/>
  <c r="O124" i="2"/>
  <c r="N124" i="2"/>
  <c r="Q123" i="2"/>
  <c r="P123" i="2"/>
  <c r="O123" i="2"/>
  <c r="N123" i="2"/>
  <c r="Q122" i="2"/>
  <c r="P122" i="2"/>
  <c r="O122" i="2"/>
  <c r="N122" i="2"/>
  <c r="Q121" i="2"/>
  <c r="P121" i="2"/>
  <c r="O121" i="2"/>
  <c r="N121" i="2"/>
  <c r="Q120" i="2"/>
  <c r="P120" i="2"/>
  <c r="O120" i="2"/>
  <c r="N120" i="2"/>
  <c r="Q119" i="2"/>
  <c r="P119" i="2"/>
  <c r="O119" i="2"/>
  <c r="N119" i="2"/>
  <c r="Q118" i="2"/>
  <c r="P118" i="2"/>
  <c r="O118" i="2"/>
  <c r="N118" i="2"/>
  <c r="Q117" i="2"/>
  <c r="P117" i="2"/>
  <c r="O117" i="2"/>
  <c r="N117" i="2"/>
  <c r="Q116" i="2"/>
  <c r="P116" i="2"/>
  <c r="O116" i="2"/>
  <c r="N116" i="2"/>
  <c r="Q115" i="2"/>
  <c r="P115" i="2"/>
  <c r="O115" i="2"/>
  <c r="N115" i="2"/>
  <c r="Q114" i="2"/>
  <c r="P114" i="2"/>
  <c r="O114" i="2"/>
  <c r="N114" i="2"/>
  <c r="Q113" i="2"/>
  <c r="P113" i="2"/>
  <c r="O113" i="2"/>
  <c r="N113" i="2"/>
  <c r="Q112" i="2"/>
  <c r="P112" i="2"/>
  <c r="O112" i="2"/>
  <c r="N112" i="2"/>
  <c r="Q111" i="2"/>
  <c r="P111" i="2"/>
  <c r="O111" i="2"/>
  <c r="N111" i="2"/>
  <c r="Q110" i="2"/>
  <c r="P110" i="2"/>
  <c r="O110" i="2"/>
  <c r="N110" i="2"/>
  <c r="Q109" i="2"/>
  <c r="P109" i="2"/>
  <c r="O109" i="2"/>
  <c r="N109" i="2"/>
  <c r="Q108" i="2"/>
  <c r="P108" i="2"/>
  <c r="O108" i="2"/>
  <c r="N108" i="2"/>
  <c r="Q107" i="2"/>
  <c r="P107" i="2"/>
  <c r="O107" i="2"/>
  <c r="N107" i="2"/>
  <c r="Q106" i="2"/>
  <c r="P106" i="2"/>
  <c r="O106" i="2"/>
  <c r="N106" i="2"/>
  <c r="Q105" i="2"/>
  <c r="P105" i="2"/>
  <c r="O105" i="2"/>
  <c r="N105" i="2"/>
  <c r="Q104" i="2"/>
  <c r="P104" i="2"/>
  <c r="O104" i="2"/>
  <c r="N104" i="2"/>
  <c r="Q103" i="2"/>
  <c r="P103" i="2"/>
  <c r="O103" i="2"/>
  <c r="N103" i="2"/>
  <c r="Q102" i="2"/>
  <c r="P102" i="2"/>
  <c r="O102" i="2"/>
  <c r="N102" i="2"/>
  <c r="Q101" i="2"/>
  <c r="P101" i="2"/>
  <c r="O101" i="2"/>
  <c r="N101" i="2"/>
  <c r="Q100" i="2"/>
  <c r="P100" i="2"/>
  <c r="O100" i="2"/>
  <c r="N100" i="2"/>
  <c r="Q99" i="2"/>
  <c r="P99" i="2"/>
  <c r="O99" i="2"/>
  <c r="N99" i="2"/>
  <c r="Q98" i="2"/>
  <c r="P98" i="2"/>
  <c r="O98" i="2"/>
  <c r="N98" i="2"/>
  <c r="Q97" i="2"/>
  <c r="P97" i="2"/>
  <c r="O97" i="2"/>
  <c r="N97" i="2"/>
  <c r="Q96" i="2"/>
  <c r="P96" i="2"/>
  <c r="O96" i="2"/>
  <c r="N96" i="2"/>
  <c r="Q95" i="2"/>
  <c r="P95" i="2"/>
  <c r="O95" i="2"/>
  <c r="N95" i="2"/>
  <c r="Q94" i="2"/>
  <c r="P94" i="2"/>
  <c r="O94" i="2"/>
  <c r="N94" i="2"/>
  <c r="Q93" i="2"/>
  <c r="P93" i="2"/>
  <c r="O93" i="2"/>
  <c r="N93" i="2"/>
  <c r="Q92" i="2"/>
  <c r="P92" i="2"/>
  <c r="O92" i="2"/>
  <c r="N92" i="2"/>
  <c r="Q91" i="2"/>
  <c r="P91" i="2"/>
  <c r="O91" i="2"/>
  <c r="N91" i="2"/>
  <c r="Q90" i="2"/>
  <c r="P90" i="2"/>
  <c r="O90" i="2"/>
  <c r="N90" i="2"/>
  <c r="Q89" i="2"/>
  <c r="P89" i="2"/>
  <c r="O89" i="2"/>
  <c r="N89" i="2"/>
  <c r="Q88" i="2"/>
  <c r="P88" i="2"/>
  <c r="O88" i="2"/>
  <c r="N88" i="2"/>
  <c r="Q87" i="2"/>
  <c r="P87" i="2"/>
  <c r="O87" i="2"/>
  <c r="N87" i="2"/>
  <c r="Q86" i="2"/>
  <c r="P86" i="2"/>
  <c r="O86" i="2"/>
  <c r="N86" i="2"/>
  <c r="Q85" i="2"/>
  <c r="P85" i="2"/>
  <c r="O85" i="2"/>
  <c r="N85" i="2"/>
  <c r="Q84" i="2"/>
  <c r="P84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9" i="2"/>
  <c r="P79" i="2"/>
  <c r="O79" i="2"/>
  <c r="N79" i="2"/>
  <c r="Q78" i="2"/>
  <c r="P78" i="2"/>
  <c r="O78" i="2"/>
  <c r="N78" i="2"/>
  <c r="Q77" i="2"/>
  <c r="P77" i="2"/>
  <c r="O77" i="2"/>
  <c r="N77" i="2"/>
  <c r="Q76" i="2"/>
  <c r="P76" i="2"/>
  <c r="O76" i="2"/>
  <c r="N76" i="2"/>
  <c r="Q75" i="2"/>
  <c r="P75" i="2"/>
  <c r="O75" i="2"/>
  <c r="N75" i="2"/>
  <c r="Q74" i="2"/>
  <c r="P74" i="2"/>
  <c r="O74" i="2"/>
  <c r="N74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69" i="2"/>
  <c r="P69" i="2"/>
  <c r="O69" i="2"/>
  <c r="N69" i="2"/>
  <c r="Q68" i="2"/>
  <c r="P68" i="2"/>
  <c r="O68" i="2"/>
  <c r="N68" i="2"/>
  <c r="Q67" i="2"/>
  <c r="P67" i="2"/>
  <c r="O67" i="2"/>
  <c r="N67" i="2"/>
  <c r="Q66" i="2"/>
  <c r="P66" i="2"/>
  <c r="O66" i="2"/>
  <c r="N66" i="2"/>
  <c r="Q65" i="2"/>
  <c r="P65" i="2"/>
  <c r="O65" i="2"/>
  <c r="N65" i="2"/>
  <c r="Q64" i="2"/>
  <c r="P64" i="2"/>
  <c r="O64" i="2"/>
  <c r="N64" i="2"/>
  <c r="Q63" i="2"/>
  <c r="P63" i="2"/>
  <c r="O63" i="2"/>
  <c r="N63" i="2"/>
  <c r="Q62" i="2"/>
  <c r="P62" i="2"/>
  <c r="O62" i="2"/>
  <c r="N62" i="2"/>
  <c r="Q61" i="2"/>
  <c r="P61" i="2"/>
  <c r="O61" i="2"/>
  <c r="N61" i="2"/>
  <c r="Q60" i="2"/>
  <c r="P60" i="2"/>
  <c r="O60" i="2"/>
  <c r="N60" i="2"/>
  <c r="Q59" i="2"/>
  <c r="P59" i="2"/>
  <c r="O59" i="2"/>
  <c r="N59" i="2"/>
  <c r="Q58" i="2"/>
  <c r="P58" i="2"/>
  <c r="O58" i="2"/>
  <c r="N58" i="2"/>
  <c r="Q57" i="2"/>
  <c r="P57" i="2"/>
  <c r="O57" i="2"/>
  <c r="N57" i="2"/>
  <c r="Q56" i="2"/>
  <c r="P56" i="2"/>
  <c r="O56" i="2"/>
  <c r="N56" i="2"/>
  <c r="Q55" i="2"/>
  <c r="P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O45" i="2"/>
  <c r="N45" i="2"/>
  <c r="Q44" i="2"/>
  <c r="P44" i="2"/>
  <c r="O44" i="2"/>
  <c r="N44" i="2"/>
  <c r="Q43" i="2"/>
  <c r="P43" i="2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Q28" i="2"/>
  <c r="P28" i="2"/>
  <c r="O28" i="2"/>
  <c r="N28" i="2"/>
  <c r="Q27" i="2"/>
  <c r="P27" i="2"/>
  <c r="O27" i="2"/>
  <c r="N27" i="2"/>
  <c r="Q26" i="2"/>
  <c r="P26" i="2"/>
  <c r="O26" i="2"/>
  <c r="N26" i="2"/>
  <c r="Q25" i="2"/>
  <c r="P25" i="2"/>
  <c r="O25" i="2"/>
  <c r="N25" i="2"/>
  <c r="Q24" i="2"/>
  <c r="P24" i="2"/>
  <c r="O24" i="2"/>
  <c r="N24" i="2"/>
  <c r="Q23" i="2"/>
  <c r="P23" i="2"/>
  <c r="O23" i="2"/>
  <c r="N23" i="2"/>
  <c r="Q22" i="2"/>
  <c r="P22" i="2"/>
  <c r="O22" i="2"/>
  <c r="N22" i="2"/>
  <c r="Q21" i="2"/>
  <c r="P21" i="2"/>
  <c r="O21" i="2"/>
  <c r="N21" i="2"/>
  <c r="Q20" i="2"/>
  <c r="P20" i="2"/>
  <c r="O20" i="2"/>
  <c r="N20" i="2"/>
  <c r="Q19" i="2"/>
  <c r="P19" i="2"/>
  <c r="O19" i="2"/>
  <c r="N19" i="2"/>
  <c r="Q18" i="2"/>
  <c r="P18" i="2"/>
  <c r="O18" i="2"/>
  <c r="N18" i="2"/>
  <c r="Q17" i="2"/>
  <c r="P17" i="2"/>
  <c r="O17" i="2"/>
  <c r="N17" i="2"/>
  <c r="Q16" i="2"/>
  <c r="P16" i="2"/>
  <c r="O16" i="2"/>
  <c r="N16" i="2"/>
  <c r="Q15" i="2"/>
  <c r="P15" i="2"/>
  <c r="O15" i="2"/>
  <c r="N15" i="2"/>
  <c r="Q14" i="2"/>
  <c r="P14" i="2"/>
  <c r="O14" i="2"/>
  <c r="N14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  <c r="Q9" i="2"/>
  <c r="P9" i="2"/>
  <c r="O9" i="2"/>
  <c r="N9" i="2"/>
  <c r="Q8" i="2"/>
  <c r="P8" i="2"/>
  <c r="O8" i="2"/>
  <c r="N8" i="2"/>
  <c r="Q7" i="2"/>
  <c r="P7" i="2"/>
  <c r="O7" i="2"/>
  <c r="N7" i="2"/>
  <c r="Q6" i="2"/>
  <c r="P6" i="2"/>
  <c r="O6" i="2"/>
  <c r="N6" i="2"/>
  <c r="Q5" i="2"/>
  <c r="P5" i="2"/>
  <c r="O5" i="2"/>
  <c r="N5" i="2"/>
  <c r="Q4" i="2"/>
  <c r="P4" i="2"/>
  <c r="O4" i="2"/>
  <c r="N4" i="2"/>
  <c r="Q3" i="2"/>
  <c r="P3" i="2"/>
  <c r="O3" i="2"/>
  <c r="N3" i="2"/>
  <c r="Q2" i="2"/>
  <c r="P2" i="2"/>
  <c r="O2" i="2"/>
  <c r="N2" i="2"/>
  <c r="B43" i="4" l="1"/>
  <c r="C43" i="4"/>
  <c r="E40" i="4" s="1"/>
  <c r="D42" i="4"/>
  <c r="D39" i="4"/>
  <c r="G6" i="4"/>
  <c r="D38" i="4"/>
  <c r="D41" i="4"/>
  <c r="D40" i="4"/>
  <c r="E38" i="4" l="1"/>
  <c r="E43" i="4" s="1"/>
  <c r="E39" i="4"/>
  <c r="D43" i="4"/>
  <c r="E42" i="4"/>
  <c r="E41" i="4"/>
</calcChain>
</file>

<file path=xl/sharedStrings.xml><?xml version="1.0" encoding="utf-8"?>
<sst xmlns="http://schemas.openxmlformats.org/spreadsheetml/2006/main" count="104846" uniqueCount="4521">
  <si>
    <t>TOTAL ACTUAL GENERATION</t>
  </si>
  <si>
    <t>PLANNED TARGET</t>
  </si>
  <si>
    <t>TARGET FULFILLMENT RATE</t>
  </si>
  <si>
    <t>CLEAN &amp; GAS SHARE</t>
  </si>
  <si>
    <t>Month</t>
  </si>
  <si>
    <t>Target (MU)</t>
  </si>
  <si>
    <t>Actual (MU)</t>
  </si>
  <si>
    <t>Fuel Source</t>
  </si>
  <si>
    <t>Actual Power (MU)</t>
  </si>
  <si>
    <t>July</t>
  </si>
  <si>
    <t>Coal / Thermal</t>
  </si>
  <si>
    <t>August</t>
  </si>
  <si>
    <t>Hydro</t>
  </si>
  <si>
    <t>September</t>
  </si>
  <si>
    <t>Nuclear</t>
  </si>
  <si>
    <t>October</t>
  </si>
  <si>
    <t>Natural Gas</t>
  </si>
  <si>
    <t>November</t>
  </si>
  <si>
    <t>December</t>
  </si>
  <si>
    <t>January</t>
  </si>
  <si>
    <t>Grid Region</t>
  </si>
  <si>
    <t>Target Met %</t>
  </si>
  <si>
    <t>National Share %</t>
  </si>
  <si>
    <t>Western Region</t>
  </si>
  <si>
    <t>Northern Region</t>
  </si>
  <si>
    <t>Southern Region</t>
  </si>
  <si>
    <t>Eastern Region</t>
  </si>
  <si>
    <t>North Eastern Region</t>
  </si>
  <si>
    <t>NATIONAL TOTAL</t>
  </si>
  <si>
    <t>Source Month</t>
  </si>
  <si>
    <t>Source File</t>
  </si>
  <si>
    <t>Sl. No.</t>
  </si>
  <si>
    <t>Regions</t>
  </si>
  <si>
    <t>State</t>
  </si>
  <si>
    <t>Sector Category</t>
  </si>
  <si>
    <t>Category</t>
  </si>
  <si>
    <t>Stations</t>
  </si>
  <si>
    <t>Monitored Capacity (MW) - Col (1)</t>
  </si>
  <si>
    <t>Target April 2023 to Mach 2024 - Col (2)</t>
  </si>
  <si>
    <t>July` 2023 - Program - Col (3)</t>
  </si>
  <si>
    <t>July` 2023 - Actual - Col (4)</t>
  </si>
  <si>
    <t>July` 2023 - Actual Same Month 2022-23 - Col (5)</t>
  </si>
  <si>
    <t>July` 2023 - % of Program Col. (4/3) - Col (6)</t>
  </si>
  <si>
    <t>July` 2023 - % of Last Year Col. (4/5) - Col (7)</t>
  </si>
  <si>
    <t>April` 2023 to July` 2023 - Program - Col (8)</t>
  </si>
  <si>
    <t>April` 2023 to July` 2023 - Actual - Col (9)</t>
  </si>
  <si>
    <t>April` 2023 to July` 2023 - Actual Same Period 2022-23 - Col (10)</t>
  </si>
  <si>
    <t>April` 2023 to July` 2023 - % of Program Col. (9/8) - Col (11)</t>
  </si>
  <si>
    <t>April` 2023 to July` 2023 - % of Last Year Col. (9/10) - Col (12)</t>
  </si>
  <si>
    <t>Plant Load Factor (%) - July` 2023 - Program - Col (13)</t>
  </si>
  <si>
    <t>Plant Load Factor (%) - July` 2023 - Actual - Col (14)</t>
  </si>
  <si>
    <t>Plant Load Factor (%) - July` 2023 - Actual Same Month 2022-23 - Col (15)</t>
  </si>
  <si>
    <t>Plant Load Factor (%) - April` 2023 to July` 2023 - Program - Col (16)</t>
  </si>
  <si>
    <t>Plant Load Factor (%) - April` 2023 to July` 2023 - Actual - Col (17)</t>
  </si>
  <si>
    <t>Plant Load Factor (%) - April` 2023 to July` 2023 - Actual Same Peroid 2022-23 - Col (18)</t>
  </si>
  <si>
    <t>July 2023</t>
  </si>
  <si>
    <t>power_generation_2023_07_july.csv</t>
  </si>
  <si>
    <t>Delhi</t>
  </si>
  <si>
    <t>State Sector</t>
  </si>
  <si>
    <t>I.P.CCPP</t>
  </si>
  <si>
    <t>NA</t>
  </si>
  <si>
    <t>IPGCL</t>
  </si>
  <si>
    <t>PRAGATI CCGT-III</t>
  </si>
  <si>
    <t>PRAGATI CCPP</t>
  </si>
  <si>
    <t>PPCL</t>
  </si>
  <si>
    <t>Pvt Sector</t>
  </si>
  <si>
    <t>RITHALA CCPP</t>
  </si>
  <si>
    <t>TPDDL</t>
  </si>
  <si>
    <t>Total</t>
  </si>
  <si>
    <t>Haryana</t>
  </si>
  <si>
    <t>PANIPAT TPS</t>
  </si>
  <si>
    <t>RAJIV GANDHI TPS</t>
  </si>
  <si>
    <t>YAMUNA NAGAR TPS</t>
  </si>
  <si>
    <t>HPGCL</t>
  </si>
  <si>
    <t>Coal</t>
  </si>
  <si>
    <t>Thermal</t>
  </si>
  <si>
    <t>MAHATMA GANDHI TPS</t>
  </si>
  <si>
    <t>JhPL (HR)</t>
  </si>
  <si>
    <t>Central Sector</t>
  </si>
  <si>
    <t>INDIRA GANDHI STPP</t>
  </si>
  <si>
    <t>APCPL</t>
  </si>
  <si>
    <t>CENTRAL</t>
  </si>
  <si>
    <t>FARIDABAD CCPP</t>
  </si>
  <si>
    <t>NTPC Ltd.</t>
  </si>
  <si>
    <t>Central</t>
  </si>
  <si>
    <t>Himachal Pradesh</t>
  </si>
  <si>
    <t>KASHANG INTEGRATED HEP</t>
  </si>
  <si>
    <t>SAINJ HPS</t>
  </si>
  <si>
    <t>SAWRA KUDDU HPS</t>
  </si>
  <si>
    <t>HPPCL</t>
  </si>
  <si>
    <t>BASSI HPS</t>
  </si>
  <si>
    <t>GIRI BATA HPS</t>
  </si>
  <si>
    <t>LARJI HPS</t>
  </si>
  <si>
    <t>SANJAY HPS</t>
  </si>
  <si>
    <t>UHL-III HPS</t>
  </si>
  <si>
    <t>HPSEB</t>
  </si>
  <si>
    <t>SHANAN HPS</t>
  </si>
  <si>
    <t>PSPCL</t>
  </si>
  <si>
    <t>ALLAIN DUHANGAN HPS</t>
  </si>
  <si>
    <t>ADHPL</t>
  </si>
  <si>
    <t>MALANA-II HPS</t>
  </si>
  <si>
    <t>E.P.P.L.</t>
  </si>
  <si>
    <t>BUDHIL HPS</t>
  </si>
  <si>
    <t>GBHPPL</t>
  </si>
  <si>
    <t>BAJOLI HOLI HPS</t>
  </si>
  <si>
    <t>GMR BHHPL</t>
  </si>
  <si>
    <t>BASPA HPS</t>
  </si>
  <si>
    <t>KARCHAM WANGTOO HPS</t>
  </si>
  <si>
    <t>HBPCL</t>
  </si>
  <si>
    <t>SORANG HPS</t>
  </si>
  <si>
    <t>HSPCL</t>
  </si>
  <si>
    <t>CHANJU-I HPS</t>
  </si>
  <si>
    <t>IAEPL</t>
  </si>
  <si>
    <t>MALANA HPS</t>
  </si>
  <si>
    <t>MPCL</t>
  </si>
  <si>
    <t>TIDONG HPS</t>
  </si>
  <si>
    <t>NTPGPL</t>
  </si>
  <si>
    <t>BHAKRA LEFT HPS</t>
  </si>
  <si>
    <t>BHAKRA RIGHT HPS</t>
  </si>
  <si>
    <t>DEHAR HPS</t>
  </si>
  <si>
    <t>PONG HPS</t>
  </si>
  <si>
    <t>BBMB</t>
  </si>
  <si>
    <t>BAIRA SIUL HPS</t>
  </si>
  <si>
    <t>CHAMERA-I HPS</t>
  </si>
  <si>
    <t>CHAMERA-II HPS</t>
  </si>
  <si>
    <t>CHAMERA-III HPS</t>
  </si>
  <si>
    <t>PARBATI-II HPS</t>
  </si>
  <si>
    <t>PARBATI-III HPS</t>
  </si>
  <si>
    <t>NHPC</t>
  </si>
  <si>
    <t>KOLDAM</t>
  </si>
  <si>
    <t>NATHPA JHAKRI HPS</t>
  </si>
  <si>
    <t>RAMPUR HPS</t>
  </si>
  <si>
    <t>SJVNL</t>
  </si>
  <si>
    <t>Jammu and Kashmir</t>
  </si>
  <si>
    <t>PAMPORE GPS (Liq.)</t>
  </si>
  <si>
    <t>JKSPDC</t>
  </si>
  <si>
    <t>BAGLIHAR HPS</t>
  </si>
  <si>
    <t>BAGLIHAR II HPS</t>
  </si>
  <si>
    <t>LOWER JHELUM HPS</t>
  </si>
  <si>
    <t>UPPER SINDH-II HPS</t>
  </si>
  <si>
    <t>DULHASTI HPS</t>
  </si>
  <si>
    <t>KISHANGANGA HPS</t>
  </si>
  <si>
    <t>SALAL HPS</t>
  </si>
  <si>
    <t>SEWA-II HPS</t>
  </si>
  <si>
    <t>URI-I HPS</t>
  </si>
  <si>
    <t>URI-II HPS</t>
  </si>
  <si>
    <t>Ladakh</t>
  </si>
  <si>
    <t>CHUTAK HPS</t>
  </si>
  <si>
    <t>NIMMO BAZGO HPS</t>
  </si>
  <si>
    <t>Punjab</t>
  </si>
  <si>
    <t>GH TPS (LEH. MOH.)</t>
  </si>
  <si>
    <t>ROPAR TPS</t>
  </si>
  <si>
    <t>ANANDPUR SAHIB-I HPS</t>
  </si>
  <si>
    <t>ANANDPUR SAHIB-II HPS</t>
  </si>
  <si>
    <t>MUKERIAN-I HPS</t>
  </si>
  <si>
    <t>MUKERIAN-II HPS</t>
  </si>
  <si>
    <t>MUKERIAN-III HPS</t>
  </si>
  <si>
    <t>MUKERIAN-IV HPS</t>
  </si>
  <si>
    <t>RANJIT SAGAR HPS</t>
  </si>
  <si>
    <t>GOINDWAL SAHIB TPP</t>
  </si>
  <si>
    <t>GPGSL (GVK)</t>
  </si>
  <si>
    <t>RAJPURA TPP</t>
  </si>
  <si>
    <t>NPL</t>
  </si>
  <si>
    <t>TALWANDI SABO TPP</t>
  </si>
  <si>
    <t>TSPL</t>
  </si>
  <si>
    <t>GANGUWAL HPS</t>
  </si>
  <si>
    <t>KOTLA HPS</t>
  </si>
  <si>
    <t>Rajasthan</t>
  </si>
  <si>
    <t>CHHABRA-II TPP</t>
  </si>
  <si>
    <t>CHHABRA-I PH-1 TPP</t>
  </si>
  <si>
    <t>CHHABRA-I PH-2 TPP</t>
  </si>
  <si>
    <t>GIRAL TPS</t>
  </si>
  <si>
    <t>KALISINDH TPS</t>
  </si>
  <si>
    <t>KOTA TPS</t>
  </si>
  <si>
    <t>SURATGARH STPS</t>
  </si>
  <si>
    <t>SURATGARH TPS</t>
  </si>
  <si>
    <t>RRVUNL</t>
  </si>
  <si>
    <t>DHOLPUR CCPP</t>
  </si>
  <si>
    <t>RAMGARH CCPP</t>
  </si>
  <si>
    <t>JAWAHAR SAGAR HPS</t>
  </si>
  <si>
    <t>MAHI BAJAJ-I HPS</t>
  </si>
  <si>
    <t>MAHI BAJAJ-II HPS</t>
  </si>
  <si>
    <t>R P SAGAR HPS</t>
  </si>
  <si>
    <t>KAWAI TPS</t>
  </si>
  <si>
    <t>APL</t>
  </si>
  <si>
    <t>JALIPA KAPURDI TPP</t>
  </si>
  <si>
    <t>JSWBL</t>
  </si>
  <si>
    <t>BARSINGSAR LIGNITE</t>
  </si>
  <si>
    <t>NLC</t>
  </si>
  <si>
    <t>ANTA CCPP</t>
  </si>
  <si>
    <t>DAE (RAJASTHAN)</t>
  </si>
  <si>
    <t>DAE</t>
  </si>
  <si>
    <t>RAJASTHAN A.P.S.</t>
  </si>
  <si>
    <t>NPCIL</t>
  </si>
  <si>
    <t>Uttarakhand</t>
  </si>
  <si>
    <t>CHIBRO (YAMUNA) HPS</t>
  </si>
  <si>
    <t>CHILLA HPS</t>
  </si>
  <si>
    <t>DHAKRANI HPS</t>
  </si>
  <si>
    <t>DHALIPUR HPS</t>
  </si>
  <si>
    <t>KHATIMA HPS</t>
  </si>
  <si>
    <t>KHODRI HPS</t>
  </si>
  <si>
    <t>KULHAL HPS</t>
  </si>
  <si>
    <t>MANERI BHALI-I HPS</t>
  </si>
  <si>
    <t>MANERI BHALI-II HPS</t>
  </si>
  <si>
    <t>RAMGANGA HPS</t>
  </si>
  <si>
    <t>VYASI HPS</t>
  </si>
  <si>
    <t>UJVNL</t>
  </si>
  <si>
    <t>BETA CCPP</t>
  </si>
  <si>
    <t>BIPL</t>
  </si>
  <si>
    <t>GAMA CCPP</t>
  </si>
  <si>
    <t>GIPL</t>
  </si>
  <si>
    <t>SRAVANTHI CCPP</t>
  </si>
  <si>
    <t>SrEPL</t>
  </si>
  <si>
    <t>SHRINAGAR HPS</t>
  </si>
  <si>
    <t>AHPC (GVK)</t>
  </si>
  <si>
    <t>VISHNU PRAYAG HPS</t>
  </si>
  <si>
    <t>JPPVL</t>
  </si>
  <si>
    <t>SINGOLI BHATWARI HPS</t>
  </si>
  <si>
    <t>L&amp;T</t>
  </si>
  <si>
    <t>DHAULI GANGA HPS</t>
  </si>
  <si>
    <t>TANAKPUR HPS</t>
  </si>
  <si>
    <t>TAPOVAN VISHNUGAD HPS</t>
  </si>
  <si>
    <t>NAITWAR MORI HPS</t>
  </si>
  <si>
    <t>KOTESHWAR HPS</t>
  </si>
  <si>
    <t>TEHRI ST-1 HPS</t>
  </si>
  <si>
    <t>THDC</t>
  </si>
  <si>
    <t>Uttar Pradesh</t>
  </si>
  <si>
    <t>ANPARA TPS</t>
  </si>
  <si>
    <t>HARDUAGANJ TPS</t>
  </si>
  <si>
    <t>JAWAHARPUR STPP</t>
  </si>
  <si>
    <t>OBRA-C STPP</t>
  </si>
  <si>
    <t>OBRA TPS</t>
  </si>
  <si>
    <t>PANKI TPS EXT</t>
  </si>
  <si>
    <t>PARICHHA TPS</t>
  </si>
  <si>
    <t>UPRVUNL</t>
  </si>
  <si>
    <t>KHARA HPS</t>
  </si>
  <si>
    <t>MATATILA HPS</t>
  </si>
  <si>
    <t>OBRA HPS</t>
  </si>
  <si>
    <t>RIHAND HPS</t>
  </si>
  <si>
    <t>UPJVNL</t>
  </si>
  <si>
    <t>BARKHERA TPS</t>
  </si>
  <si>
    <t>KHAMBARKHERA TPS</t>
  </si>
  <si>
    <t>KUNDARKI TPS</t>
  </si>
  <si>
    <t>MAQSOODPUR TPS</t>
  </si>
  <si>
    <t>UTRAULA TPS</t>
  </si>
  <si>
    <t>BEPL</t>
  </si>
  <si>
    <t>ANPARA C TPS</t>
  </si>
  <si>
    <t>LAPPL</t>
  </si>
  <si>
    <t>LALITPUR TPS</t>
  </si>
  <si>
    <t>LPGCL</t>
  </si>
  <si>
    <t>PRAYAGRAJ TPP</t>
  </si>
  <si>
    <t>PPGCL (Jaypee)</t>
  </si>
  <si>
    <t>ROSA TPP Ph-I</t>
  </si>
  <si>
    <t>RPSCL</t>
  </si>
  <si>
    <t>MEJA STPP</t>
  </si>
  <si>
    <t>MUNPL</t>
  </si>
  <si>
    <t>DADRI (NCTPP)</t>
  </si>
  <si>
    <t>RIHAND STPS</t>
  </si>
  <si>
    <t>SINGRAULI STPS</t>
  </si>
  <si>
    <t>TANDA TPS</t>
  </si>
  <si>
    <t>UNCHAHAR TPS</t>
  </si>
  <si>
    <t>GHATAMPUR TPP</t>
  </si>
  <si>
    <t>NUPPL</t>
  </si>
  <si>
    <t>KHURJA TPP</t>
  </si>
  <si>
    <t>AURAIYA CCPP</t>
  </si>
  <si>
    <t>DADRI CCPP</t>
  </si>
  <si>
    <t>NARORA A.P.S.</t>
  </si>
  <si>
    <t>Chhatisgarh</t>
  </si>
  <si>
    <t>DSPM TPS</t>
  </si>
  <si>
    <t>KORBA-WEST TPS</t>
  </si>
  <si>
    <t>MARWA TPS</t>
  </si>
  <si>
    <t>CSPGCL</t>
  </si>
  <si>
    <t>HASDEOBANGO HPS</t>
  </si>
  <si>
    <t>CHAKABURA TPP</t>
  </si>
  <si>
    <t>KASAIPALLI TPP</t>
  </si>
  <si>
    <t>SWASTIK KORBA TPP</t>
  </si>
  <si>
    <t>ACB</t>
  </si>
  <si>
    <t>SINGHITARAI TPP</t>
  </si>
  <si>
    <t>ACPL</t>
  </si>
  <si>
    <t>BALCO TPS</t>
  </si>
  <si>
    <t>BALCO</t>
  </si>
  <si>
    <t>BARADARHA TPS</t>
  </si>
  <si>
    <t>DBPCL</t>
  </si>
  <si>
    <t>RAIKHEDA TPP</t>
  </si>
  <si>
    <t>GCEL</t>
  </si>
  <si>
    <t>OP JINDAL TPS</t>
  </si>
  <si>
    <t>TAMNAR TPP</t>
  </si>
  <si>
    <t>JPL</t>
  </si>
  <si>
    <t>PATHADI STAGE II</t>
  </si>
  <si>
    <t>PATHADI TPP</t>
  </si>
  <si>
    <t>LANCO</t>
  </si>
  <si>
    <t>BANDAKHAR TPP</t>
  </si>
  <si>
    <t>MCCPL</t>
  </si>
  <si>
    <t>AVANTHA BHANDAR</t>
  </si>
  <si>
    <t>REGL</t>
  </si>
  <si>
    <t>UCHPINDA TPP</t>
  </si>
  <si>
    <t>RKMPPL</t>
  </si>
  <si>
    <t>RATIJA TPS</t>
  </si>
  <si>
    <t>SCPL</t>
  </si>
  <si>
    <t>BINJKOTE TPP</t>
  </si>
  <si>
    <t>SKS</t>
  </si>
  <si>
    <t>SVPL TPP</t>
  </si>
  <si>
    <t>SVPPL</t>
  </si>
  <si>
    <t>NAWAPARA TPP</t>
  </si>
  <si>
    <t>TRNE</t>
  </si>
  <si>
    <t>KATGHORA TPP</t>
  </si>
  <si>
    <t>VESPL</t>
  </si>
  <si>
    <t>SALORA TPP</t>
  </si>
  <si>
    <t>VVL</t>
  </si>
  <si>
    <t>AKALTARA TPS</t>
  </si>
  <si>
    <t>WPCL</t>
  </si>
  <si>
    <t>BHILAI TPS</t>
  </si>
  <si>
    <t>NSPCL</t>
  </si>
  <si>
    <t>KORBA STPS</t>
  </si>
  <si>
    <t>LARA TPP</t>
  </si>
  <si>
    <t>SIPAT STPS</t>
  </si>
  <si>
    <t>Goa</t>
  </si>
  <si>
    <t>GOA CCPP (Liq.)</t>
  </si>
  <si>
    <t>Reliance</t>
  </si>
  <si>
    <t>Gujarat</t>
  </si>
  <si>
    <t>AKRIMOTA LIG TPS</t>
  </si>
  <si>
    <t>GMDCL</t>
  </si>
  <si>
    <t>BHAVNAGAR CFBC TPP</t>
  </si>
  <si>
    <t>GANDHI NAGAR TPS</t>
  </si>
  <si>
    <t>KUTCH LIG. TPS</t>
  </si>
  <si>
    <t>SIKKA REP. TPS</t>
  </si>
  <si>
    <t>UKAI TPS</t>
  </si>
  <si>
    <t>WANAKBORI TPS</t>
  </si>
  <si>
    <t>GSECL</t>
  </si>
  <si>
    <t>PIPAVAV CCPP</t>
  </si>
  <si>
    <t>GPPCL</t>
  </si>
  <si>
    <t>DHUVARAN CCPP</t>
  </si>
  <si>
    <t>UTRAN CCPP</t>
  </si>
  <si>
    <t>HAZIRA CCPP</t>
  </si>
  <si>
    <t>HAZIRA CCPP EXT</t>
  </si>
  <si>
    <t>GSEGL</t>
  </si>
  <si>
    <t>KADANA HPS</t>
  </si>
  <si>
    <t>UKAI HPS</t>
  </si>
  <si>
    <t>S SAROVAR CHPH HPS</t>
  </si>
  <si>
    <t>S SAROVAR RBPH HPS</t>
  </si>
  <si>
    <t>SSNNL</t>
  </si>
  <si>
    <t>MUNDRA TPS-III</t>
  </si>
  <si>
    <t>MUNDRA TPS-I &amp; II</t>
  </si>
  <si>
    <t>MUNDRA UMTPP</t>
  </si>
  <si>
    <t>CGPL</t>
  </si>
  <si>
    <t>SALAYA TPP</t>
  </si>
  <si>
    <t>EPGL</t>
  </si>
  <si>
    <t>SURAT LIG. TPS</t>
  </si>
  <si>
    <t>GIPCL</t>
  </si>
  <si>
    <t>SABARMATI (D-F STATIONS)</t>
  </si>
  <si>
    <t>TOR. POW.</t>
  </si>
  <si>
    <t>PEGUTHAN CCPP</t>
  </si>
  <si>
    <t>CLPINDIA</t>
  </si>
  <si>
    <t>ESSAR CCPP</t>
  </si>
  <si>
    <t>ESSAR</t>
  </si>
  <si>
    <t>BARODA CCPP</t>
  </si>
  <si>
    <t>GIPCL. GT IMP</t>
  </si>
  <si>
    <t>SUGEN CCPP</t>
  </si>
  <si>
    <t>DGEN MEGA CCPP</t>
  </si>
  <si>
    <t>UNOSUGEN CCPP</t>
  </si>
  <si>
    <t>GANDHAR CCPP</t>
  </si>
  <si>
    <t>KAWAS CCPP</t>
  </si>
  <si>
    <t>KAKRAPARA</t>
  </si>
  <si>
    <t>Madhya Pradesh</t>
  </si>
  <si>
    <t>AMARKANTAK EXT TPS</t>
  </si>
  <si>
    <t>SANJAY GANDHI TPS</t>
  </si>
  <si>
    <t>SATPURA TPS</t>
  </si>
  <si>
    <t>SHREE SINGAJI TPP</t>
  </si>
  <si>
    <t>MPPGCL</t>
  </si>
  <si>
    <t>BANSAGAR-II HPS</t>
  </si>
  <si>
    <t>BANSAGAR-III HPS</t>
  </si>
  <si>
    <t>BANSAGAR TONS-I HPS</t>
  </si>
  <si>
    <t>BARGI HPS</t>
  </si>
  <si>
    <t>GANDHI SAGAR HPS</t>
  </si>
  <si>
    <t>MADHIKHERA HPS</t>
  </si>
  <si>
    <t>RAJGHAT HPS</t>
  </si>
  <si>
    <t>NIWARI TPP</t>
  </si>
  <si>
    <t>BLAPPL</t>
  </si>
  <si>
    <t>MAHAN TPP</t>
  </si>
  <si>
    <t>ESSARPMPL</t>
  </si>
  <si>
    <t>BINA TPS</t>
  </si>
  <si>
    <t>NIGRI TPP</t>
  </si>
  <si>
    <t>ANUPPUR TPP</t>
  </si>
  <si>
    <t>MBPMPL</t>
  </si>
  <si>
    <t>SASAN UMTPP</t>
  </si>
  <si>
    <t>SPL</t>
  </si>
  <si>
    <t>MAHESHWAR HPS</t>
  </si>
  <si>
    <t>SMHPCL</t>
  </si>
  <si>
    <t>SEIONI TPP</t>
  </si>
  <si>
    <t>JHAPL</t>
  </si>
  <si>
    <t>GADARWARA TPP</t>
  </si>
  <si>
    <t>KHARGONE STPP</t>
  </si>
  <si>
    <t>VINDHYACHAL STPS</t>
  </si>
  <si>
    <t>INDIRA SAGAR HPS</t>
  </si>
  <si>
    <t>OMKARESHWAR HPS</t>
  </si>
  <si>
    <t>NHDC</t>
  </si>
  <si>
    <t>Maharashtra</t>
  </si>
  <si>
    <t>BHUSAWAL TPS</t>
  </si>
  <si>
    <t>CHANDRAPUR (MAHARASHTRA) STPS</t>
  </si>
  <si>
    <t>KHAPARKHEDA TPS</t>
  </si>
  <si>
    <t>KORADI TPS</t>
  </si>
  <si>
    <t>NASIK TPS</t>
  </si>
  <si>
    <t>PARAS TPS</t>
  </si>
  <si>
    <t>PARLI TPS</t>
  </si>
  <si>
    <t>MAHAGENCO</t>
  </si>
  <si>
    <t>URAN CCPP</t>
  </si>
  <si>
    <t>BHIRA TAIL RACE HPS</t>
  </si>
  <si>
    <t>GHATGHAR PSS HPS</t>
  </si>
  <si>
    <t>KOYNA DPH HPS</t>
  </si>
  <si>
    <t>KOYNA-I&amp;II HPS</t>
  </si>
  <si>
    <t>KOYNA-III HPS</t>
  </si>
  <si>
    <t>KOYNA-IV HPS</t>
  </si>
  <si>
    <t>TILLARI HPS</t>
  </si>
  <si>
    <t>VAITARNA HPS</t>
  </si>
  <si>
    <t>PENCH HPS</t>
  </si>
  <si>
    <t>DAHANU TPS</t>
  </si>
  <si>
    <t>AEML</t>
  </si>
  <si>
    <t>MIHAN TPS</t>
  </si>
  <si>
    <t>AMNEPL</t>
  </si>
  <si>
    <t>TIRORA TPS</t>
  </si>
  <si>
    <t>DHARIWAL TPP</t>
  </si>
  <si>
    <t>DIL</t>
  </si>
  <si>
    <t>GEPL TPP Ph-I</t>
  </si>
  <si>
    <t>GEPL</t>
  </si>
  <si>
    <t>GMR WARORA TPS</t>
  </si>
  <si>
    <t>GMR ENERG</t>
  </si>
  <si>
    <t>BELA TPS</t>
  </si>
  <si>
    <t>IEPL</t>
  </si>
  <si>
    <t>JSW RATNAGIRI TPP</t>
  </si>
  <si>
    <t>JSWEL</t>
  </si>
  <si>
    <t>LANCO VIDARBHA TPP</t>
  </si>
  <si>
    <t>LVTPL</t>
  </si>
  <si>
    <t>AMRAVATI TPS</t>
  </si>
  <si>
    <t>RATTANINDIA</t>
  </si>
  <si>
    <t>SHIRPUR TPP</t>
  </si>
  <si>
    <t>SPPL</t>
  </si>
  <si>
    <t>NASIK (P) TPS</t>
  </si>
  <si>
    <t>STPL</t>
  </si>
  <si>
    <t>TROMBAY TPS</t>
  </si>
  <si>
    <t>TATA PCL</t>
  </si>
  <si>
    <t>BUTIBORI TPP</t>
  </si>
  <si>
    <t>VIP</t>
  </si>
  <si>
    <t>WARDHA WARORA TPP</t>
  </si>
  <si>
    <t>MANGAON CCPP</t>
  </si>
  <si>
    <t>PGPL</t>
  </si>
  <si>
    <t>TROMBAY CCPP</t>
  </si>
  <si>
    <t>BHANDARDHARA HPS ST-II</t>
  </si>
  <si>
    <t>DLHP</t>
  </si>
  <si>
    <t>BHIRA HPS</t>
  </si>
  <si>
    <t>BHIRA PSS HPS</t>
  </si>
  <si>
    <t>BHIVPURI HPS</t>
  </si>
  <si>
    <t>KHOPOLI HPS</t>
  </si>
  <si>
    <t>TATA MAH.</t>
  </si>
  <si>
    <t>MAUDA TPS</t>
  </si>
  <si>
    <t>SOLAPUR STPS</t>
  </si>
  <si>
    <t>RATNAGIRI CCPP</t>
  </si>
  <si>
    <t>RGPPL</t>
  </si>
  <si>
    <t>TARAPUR</t>
  </si>
  <si>
    <t>Andhra Pradesh</t>
  </si>
  <si>
    <t>Dr. N.TATA RAO TPS</t>
  </si>
  <si>
    <t>RAYALASEEMA TPS</t>
  </si>
  <si>
    <t>APGENCO</t>
  </si>
  <si>
    <t>DAMODARAM SANJEEVAIAH TPS</t>
  </si>
  <si>
    <t>APPDCL</t>
  </si>
  <si>
    <t>JEGURUPADU CCPP PH I</t>
  </si>
  <si>
    <t>APEPDCL</t>
  </si>
  <si>
    <t>LOWER SILERU HPS</t>
  </si>
  <si>
    <t>NAGARJUN SGR RBC EXTN. HPS</t>
  </si>
  <si>
    <t>NAGARJUN SGR RBC HPS</t>
  </si>
  <si>
    <t>NAGARJUN SGR TPD</t>
  </si>
  <si>
    <t>SRISAILAM HPS</t>
  </si>
  <si>
    <t>UPPER SILERU HPS</t>
  </si>
  <si>
    <t>VIZAG TPP</t>
  </si>
  <si>
    <t>HNPC</t>
  </si>
  <si>
    <t>LVS POWER DG</t>
  </si>
  <si>
    <t>LVS POWER</t>
  </si>
  <si>
    <t>Diesel</t>
  </si>
  <si>
    <t>THAMMINAPATNAM TPS</t>
  </si>
  <si>
    <t>MEL</t>
  </si>
  <si>
    <t>PAINAMPURAM TPP</t>
  </si>
  <si>
    <t>SGPL TPP</t>
  </si>
  <si>
    <t>SEIL</t>
  </si>
  <si>
    <t>SIMHAPURI TPS</t>
  </si>
  <si>
    <t>SEPL</t>
  </si>
  <si>
    <t>VIJJESWARAM CCPP</t>
  </si>
  <si>
    <t>APGPCL</t>
  </si>
  <si>
    <t>PEDDAPURAM CCPP</t>
  </si>
  <si>
    <t>BSES AP</t>
  </si>
  <si>
    <t>GAUTAMI CCPP</t>
  </si>
  <si>
    <t>GAUTAMI</t>
  </si>
  <si>
    <t>GMR Energy Ltd - Kakinada</t>
  </si>
  <si>
    <t>GREL CCPP (Rajahmundry)</t>
  </si>
  <si>
    <t>GREL</t>
  </si>
  <si>
    <t>JEGURUPADU CCPP PH II</t>
  </si>
  <si>
    <t>GVKP&amp;IL</t>
  </si>
  <si>
    <t>KONASEEMA CCPP</t>
  </si>
  <si>
    <t>KONA</t>
  </si>
  <si>
    <t>KONDAPALLI CCPP</t>
  </si>
  <si>
    <t>KONDAPALLI EXTN CCPP</t>
  </si>
  <si>
    <t>KONDAPALLI ST-3 CCPP</t>
  </si>
  <si>
    <t>KONDAPALI</t>
  </si>
  <si>
    <t>GODAVARI CCPP</t>
  </si>
  <si>
    <t>SPGL</t>
  </si>
  <si>
    <t>VEMAGIRI CCPP</t>
  </si>
  <si>
    <t>VEMAGIRI</t>
  </si>
  <si>
    <t>SIMHADRI</t>
  </si>
  <si>
    <t>Karnataka</t>
  </si>
  <si>
    <t>BELLARY TPS</t>
  </si>
  <si>
    <t>RAICHUR TPS</t>
  </si>
  <si>
    <t>KPCL</t>
  </si>
  <si>
    <t>YERMARUS TPP</t>
  </si>
  <si>
    <t>RPCL</t>
  </si>
  <si>
    <t>YELAHANKA CCPP</t>
  </si>
  <si>
    <t>HAMPI HPS</t>
  </si>
  <si>
    <t>T B DAM HPS</t>
  </si>
  <si>
    <t>ALMATTI DPH HPS</t>
  </si>
  <si>
    <t>BHADRA HPS</t>
  </si>
  <si>
    <t>GERUSUPPA HPS</t>
  </si>
  <si>
    <t>GHAT PRABHA HPS</t>
  </si>
  <si>
    <t>JOG HPS</t>
  </si>
  <si>
    <t>KADRA HPS</t>
  </si>
  <si>
    <t>KALINADI HPS</t>
  </si>
  <si>
    <t>KALINADI SUPA HPS</t>
  </si>
  <si>
    <t>KODASALI HPS</t>
  </si>
  <si>
    <t>LIGANAMAKKI HPS</t>
  </si>
  <si>
    <t>MUNIRABAD HPS</t>
  </si>
  <si>
    <t>SHARAVATHI HPS</t>
  </si>
  <si>
    <t>SIVASAMUNDRUM HPS</t>
  </si>
  <si>
    <t>VARAHI HPS</t>
  </si>
  <si>
    <t>BELLARY DG</t>
  </si>
  <si>
    <t>BELLARY</t>
  </si>
  <si>
    <t>TORANGALLU TPS (SBU-I)</t>
  </si>
  <si>
    <t>TORANGALLU TPS (SBU-II)</t>
  </si>
  <si>
    <t>UDUPI TPP</t>
  </si>
  <si>
    <t>UPCL</t>
  </si>
  <si>
    <t>KUDGI STPP</t>
  </si>
  <si>
    <t>KAIGA</t>
  </si>
  <si>
    <t>Kerala</t>
  </si>
  <si>
    <t>BRAMHAPURAM DG</t>
  </si>
  <si>
    <t>KOZHIKODE DG</t>
  </si>
  <si>
    <t>KSEB</t>
  </si>
  <si>
    <t>IDAMALAYAR HPS</t>
  </si>
  <si>
    <t>IDUKKI HPS</t>
  </si>
  <si>
    <t>KAKKAD HPS</t>
  </si>
  <si>
    <t>KUTTIYADI ADDL EXTN</t>
  </si>
  <si>
    <t>KUTTIYADI EXTN HPS</t>
  </si>
  <si>
    <t>KUTTIYADI HPS</t>
  </si>
  <si>
    <t>LOWER PERIYAR HPS</t>
  </si>
  <si>
    <t>NARIAMANGLAM HPS</t>
  </si>
  <si>
    <t>PALLIVASAL HPS</t>
  </si>
  <si>
    <t>PALLIVASAL NEW HPS</t>
  </si>
  <si>
    <t>PANNIAR HPS</t>
  </si>
  <si>
    <t>PORINGALKUTTU HPS</t>
  </si>
  <si>
    <t>SABARIGIRI HPS</t>
  </si>
  <si>
    <t>SENGULAM HPS</t>
  </si>
  <si>
    <t>SHOLAYAR HPS</t>
  </si>
  <si>
    <t>THOTTIYAR HPS</t>
  </si>
  <si>
    <t>COCHIN CCPP (Liq.)</t>
  </si>
  <si>
    <t>BSES (C)</t>
  </si>
  <si>
    <t>R. GANDHI CCPP (Liq.)</t>
  </si>
  <si>
    <t>Lakshadweep</t>
  </si>
  <si>
    <t>LAKSHDWEEP DG</t>
  </si>
  <si>
    <t>LAKSH</t>
  </si>
  <si>
    <t>Puducherry</t>
  </si>
  <si>
    <t>KARAIKAL CCPP</t>
  </si>
  <si>
    <t>P&amp;ED, Pudu.</t>
  </si>
  <si>
    <t>Tamil Nadu</t>
  </si>
  <si>
    <t>ENNORE SCTPP</t>
  </si>
  <si>
    <t>METTUR TPS</t>
  </si>
  <si>
    <t>METTUR TPS - II</t>
  </si>
  <si>
    <t>NORTH CHENNAI TPS</t>
  </si>
  <si>
    <t>TUTICORIN TPS</t>
  </si>
  <si>
    <t>UDANGUDI TPP</t>
  </si>
  <si>
    <t>TANGEDCO</t>
  </si>
  <si>
    <t>BASIN BRIDGE GT (Liq.)</t>
  </si>
  <si>
    <t>KOVIKALPAL CCPP</t>
  </si>
  <si>
    <t>KUTTALAM CCPP</t>
  </si>
  <si>
    <t>VALUTHUR CCPP</t>
  </si>
  <si>
    <t>ALIYAR HPS</t>
  </si>
  <si>
    <t>BHAWANI BARRAGE-II HPS</t>
  </si>
  <si>
    <t>BHAWANI BARRAGE-III HPS</t>
  </si>
  <si>
    <t>BHAWANI KATTAL</t>
  </si>
  <si>
    <t>KADAMPARI HPS</t>
  </si>
  <si>
    <t>KODAYAR-I HPS</t>
  </si>
  <si>
    <t>KODAYAR-II HPS</t>
  </si>
  <si>
    <t>KUNDAH-I HPS</t>
  </si>
  <si>
    <t>KUNDAH-II HPS</t>
  </si>
  <si>
    <t>KUNDAH-III HPS</t>
  </si>
  <si>
    <t>KUNDAH-IV HPS</t>
  </si>
  <si>
    <t>KUNDAH-V HPS</t>
  </si>
  <si>
    <t>LOWER METTUR-I HPS</t>
  </si>
  <si>
    <t>LOWER METTUR-II HPS</t>
  </si>
  <si>
    <t>LOWER METTUR-III HPS</t>
  </si>
  <si>
    <t>LOWER METTUR-IV HPS</t>
  </si>
  <si>
    <t>METTUR DAM HPS</t>
  </si>
  <si>
    <t>METTUR TUNNEL HPS</t>
  </si>
  <si>
    <t>MOYAR HPS</t>
  </si>
  <si>
    <t>PAPANASAM HPS</t>
  </si>
  <si>
    <t>PARSON`S VALLEY HPS</t>
  </si>
  <si>
    <t>PERIYAR HPS</t>
  </si>
  <si>
    <t>PYKARA HPS</t>
  </si>
  <si>
    <t>PYKARA ULTMATE HPS</t>
  </si>
  <si>
    <t>SARKARPATHY HPS</t>
  </si>
  <si>
    <t>SHOLAYAR HPS (TN)</t>
  </si>
  <si>
    <t>SURULIYAR HPS</t>
  </si>
  <si>
    <t>MUTHIARA TPP</t>
  </si>
  <si>
    <t>CEPL</t>
  </si>
  <si>
    <t>TUTICORIN (P) TPP</t>
  </si>
  <si>
    <t>IBPIL</t>
  </si>
  <si>
    <t>ITPCL TPP</t>
  </si>
  <si>
    <t>ITPCL</t>
  </si>
  <si>
    <t>SAMAYANALLUR DG</t>
  </si>
  <si>
    <t>MADURAI P</t>
  </si>
  <si>
    <t>SAMALPATTI DG</t>
  </si>
  <si>
    <t>SAMALPATI</t>
  </si>
  <si>
    <t>TUTICORIN TPP ST-IV</t>
  </si>
  <si>
    <t>SEPCPPL</t>
  </si>
  <si>
    <t>NEYVELI TPS (Z)</t>
  </si>
  <si>
    <t>ST-CMSECP</t>
  </si>
  <si>
    <t>KARUPPUR CCPP</t>
  </si>
  <si>
    <t>ABAN POWR</t>
  </si>
  <si>
    <t>VALANTARVY CCPP</t>
  </si>
  <si>
    <t>PENNA</t>
  </si>
  <si>
    <t>P.NALLUR CCPP</t>
  </si>
  <si>
    <t>PPNPGCL</t>
  </si>
  <si>
    <t>NEYVELI ( EXT) TPS</t>
  </si>
  <si>
    <t>NEYVELI NEW TPP</t>
  </si>
  <si>
    <t>NEYVELI TPS-II</t>
  </si>
  <si>
    <t>NEYVELI TPS-II EXP</t>
  </si>
  <si>
    <t>VALLUR TPP</t>
  </si>
  <si>
    <t>NTECL</t>
  </si>
  <si>
    <t>NTPL TUTICORIN TPP</t>
  </si>
  <si>
    <t>NTPL</t>
  </si>
  <si>
    <t>KUDANKULAM</t>
  </si>
  <si>
    <t>MADRAS A.P.S.</t>
  </si>
  <si>
    <t>Telangana</t>
  </si>
  <si>
    <t>SINGARENI TPP</t>
  </si>
  <si>
    <t>SCCL</t>
  </si>
  <si>
    <t>BHADRADRI TPP</t>
  </si>
  <si>
    <t>KAKATIYA TPS</t>
  </si>
  <si>
    <t>KOTHAGUDEM TPS (NEW)</t>
  </si>
  <si>
    <t>KOTHAGUDEM TPS (STAGE-7)</t>
  </si>
  <si>
    <t>RAMAGUNDEM-B TPS</t>
  </si>
  <si>
    <t>YADADRI TPS</t>
  </si>
  <si>
    <t>TSGENCO</t>
  </si>
  <si>
    <t>LOWER JURALA HPS</t>
  </si>
  <si>
    <t>NAGARJUN SGR HPS</t>
  </si>
  <si>
    <t>NAGARJUN SGR LBC HPS</t>
  </si>
  <si>
    <t>POCHAMPAD HPS</t>
  </si>
  <si>
    <t>PRIYADARSHNI JURALA HPS</t>
  </si>
  <si>
    <t>PULICHINTALA HPS</t>
  </si>
  <si>
    <t>SRISAILAM LB HPS</t>
  </si>
  <si>
    <t>RAMAGUNDEM STPS</t>
  </si>
  <si>
    <t>TELANGANA STPP PH-1</t>
  </si>
  <si>
    <t>Andaman and Nicobar Islands</t>
  </si>
  <si>
    <t>Andaman and Nicobar DG</t>
  </si>
  <si>
    <t>Andaman and Nicobar ADM</t>
  </si>
  <si>
    <t>Andaman and Nicobar Pvt. DG</t>
  </si>
  <si>
    <t>Bihar</t>
  </si>
  <si>
    <t>NABINAGAR TPP</t>
  </si>
  <si>
    <t>BRBCL</t>
  </si>
  <si>
    <t>MUZAFFARPUR TPS</t>
  </si>
  <si>
    <t>K.B.U.N.L</t>
  </si>
  <si>
    <t>NABINAGAR STPP</t>
  </si>
  <si>
    <t>NPGCL</t>
  </si>
  <si>
    <t>BARAUNI TPS</t>
  </si>
  <si>
    <t>BARH STPS</t>
  </si>
  <si>
    <t>KAHALGAON TPS</t>
  </si>
  <si>
    <t>BUXAR TPP</t>
  </si>
  <si>
    <t>Jharkhand</t>
  </si>
  <si>
    <t>TENUGHAT TPS</t>
  </si>
  <si>
    <t>TVNL</t>
  </si>
  <si>
    <t>SUBERNREKHA-I HPS</t>
  </si>
  <si>
    <t>SUBERNREKHA-II HPS</t>
  </si>
  <si>
    <t>JUUNL</t>
  </si>
  <si>
    <t>MAHADEV PRASAD STPP</t>
  </si>
  <si>
    <t>ADHUNIK</t>
  </si>
  <si>
    <t>MAITRISHI USHA TPS</t>
  </si>
  <si>
    <t>CPL</t>
  </si>
  <si>
    <t>MAITHON RB TPP</t>
  </si>
  <si>
    <t>MPL</t>
  </si>
  <si>
    <t>JOJOBERA TPS</t>
  </si>
  <si>
    <t>BOKARO TPS `A` EXP</t>
  </si>
  <si>
    <t>CHANDRAPURA (DVC) TPS</t>
  </si>
  <si>
    <t>KODARMA TPP</t>
  </si>
  <si>
    <t>DVC</t>
  </si>
  <si>
    <t>NORTH KARANPURA TPP</t>
  </si>
  <si>
    <t>PANCHET HPS</t>
  </si>
  <si>
    <t>Odisha</t>
  </si>
  <si>
    <t>IB VALLEY TPS</t>
  </si>
  <si>
    <t>OPGC</t>
  </si>
  <si>
    <t>MACHKUND HPS</t>
  </si>
  <si>
    <t>BALIMELA HPS</t>
  </si>
  <si>
    <t>CHIPLIMA HPS</t>
  </si>
  <si>
    <t>HIRAKUD HPS</t>
  </si>
  <si>
    <t>RENGALI HPS</t>
  </si>
  <si>
    <t>UPPER INDRAVATI HPS</t>
  </si>
  <si>
    <t>UPPER KOLAB HPS</t>
  </si>
  <si>
    <t>OHPC</t>
  </si>
  <si>
    <t>KAMALANGA TPS</t>
  </si>
  <si>
    <t>UTKAL TPP (IND BARATH)</t>
  </si>
  <si>
    <t>ICCL IMP</t>
  </si>
  <si>
    <t>ICCL</t>
  </si>
  <si>
    <t>DERANG TPP</t>
  </si>
  <si>
    <t>JITPL</t>
  </si>
  <si>
    <t>LANCO BABANDH TPP</t>
  </si>
  <si>
    <t>LBPL</t>
  </si>
  <si>
    <t>NALCO IMP</t>
  </si>
  <si>
    <t>NALCO</t>
  </si>
  <si>
    <t>VEDANTA TPP</t>
  </si>
  <si>
    <t>VEDANTA</t>
  </si>
  <si>
    <t>ROURKELA PP-II EXPANSION</t>
  </si>
  <si>
    <t>DARLIPALI STPS</t>
  </si>
  <si>
    <t>TALCHER STPS</t>
  </si>
  <si>
    <t>Sikkim</t>
  </si>
  <si>
    <t>TEESTA-III HPS</t>
  </si>
  <si>
    <t>TUL</t>
  </si>
  <si>
    <t>JORETHANG LOOP</t>
  </si>
  <si>
    <t>DEPL</t>
  </si>
  <si>
    <t>CHUZACHEN HPS</t>
  </si>
  <si>
    <t>RONGNICHU HPS</t>
  </si>
  <si>
    <t>MBPC</t>
  </si>
  <si>
    <t>TASHIDING HPS</t>
  </si>
  <si>
    <t>DIKCHU HPS</t>
  </si>
  <si>
    <t>SKPPPL</t>
  </si>
  <si>
    <t>RANGIT HPS</t>
  </si>
  <si>
    <t>TEESTA V HPS</t>
  </si>
  <si>
    <t>West Bengal</t>
  </si>
  <si>
    <t>D.P.L. TPS</t>
  </si>
  <si>
    <t>DPL</t>
  </si>
  <si>
    <t>BAKRESWAR TPS</t>
  </si>
  <si>
    <t>BANDEL TPS</t>
  </si>
  <si>
    <t>KOLAGHAT TPS</t>
  </si>
  <si>
    <t>SAGARDIGHI TPS</t>
  </si>
  <si>
    <t>SANTALDIH TPS</t>
  </si>
  <si>
    <t>WBPDC</t>
  </si>
  <si>
    <t>HALDIA GT (Liq.)</t>
  </si>
  <si>
    <t>KASBA GT (Liq.)</t>
  </si>
  <si>
    <t>JALDHAKA HPS ST-I</t>
  </si>
  <si>
    <t>PURULIA PSS HPS</t>
  </si>
  <si>
    <t>RAMMAM HPS</t>
  </si>
  <si>
    <t>WBSEDCL</t>
  </si>
  <si>
    <t>BUDGE BUDGE TPS</t>
  </si>
  <si>
    <t>SOUTHERN REPL. TPS</t>
  </si>
  <si>
    <t>TITAGARH TPS</t>
  </si>
  <si>
    <t>CESC</t>
  </si>
  <si>
    <t>DISHERGARH TPP</t>
  </si>
  <si>
    <t>DPSCLTD</t>
  </si>
  <si>
    <t>HALDIA TPP</t>
  </si>
  <si>
    <t>HEL</t>
  </si>
  <si>
    <t>HIRANMAYE TPP</t>
  </si>
  <si>
    <t>HMEL</t>
  </si>
  <si>
    <t>DURGAPUR STEEL TPS</t>
  </si>
  <si>
    <t>DURGAPUR TPS</t>
  </si>
  <si>
    <t>MEJIA TPS</t>
  </si>
  <si>
    <t>RAGHUNATHPUR TPP</t>
  </si>
  <si>
    <t>FARAKKA STPS</t>
  </si>
  <si>
    <t>MAITHON HPS</t>
  </si>
  <si>
    <t>TEESTA LOW DAM-III HPS</t>
  </si>
  <si>
    <t>TEESTA LOW DAM-IV HPS</t>
  </si>
  <si>
    <t>Arunachal Pradesh</t>
  </si>
  <si>
    <t>KAMENG HPS</t>
  </si>
  <si>
    <t>PARE</t>
  </si>
  <si>
    <t>RANGANADI HPS</t>
  </si>
  <si>
    <t>NEEPCO.</t>
  </si>
  <si>
    <t>LOWER SUBANSIRI HEP</t>
  </si>
  <si>
    <t>Assam</t>
  </si>
  <si>
    <t>LAKWA GT</t>
  </si>
  <si>
    <t>LAKWA REPLACEMENT POWER PROJECT</t>
  </si>
  <si>
    <t>NAMRUP CCPP</t>
  </si>
  <si>
    <t>APGCL</t>
  </si>
  <si>
    <t>KARBI LANGPI HPS</t>
  </si>
  <si>
    <t>BONGAIGAON TPP</t>
  </si>
  <si>
    <t>KATHALGURI CCPP</t>
  </si>
  <si>
    <t>KHONDONG HPS</t>
  </si>
  <si>
    <t>KOPILI HPS</t>
  </si>
  <si>
    <t>Manipur</t>
  </si>
  <si>
    <t>LEIMAKHONG DG</t>
  </si>
  <si>
    <t>ED, Manipur</t>
  </si>
  <si>
    <t>LOKTAK HPS</t>
  </si>
  <si>
    <t>Meghalaya</t>
  </si>
  <si>
    <t>KYRDEMKULAI HPS</t>
  </si>
  <si>
    <t>MYNTDU (LESHKA) St-1 HPS</t>
  </si>
  <si>
    <t>NEW UMTRU HPS</t>
  </si>
  <si>
    <t>UMIAM HPS ST-I</t>
  </si>
  <si>
    <t>UMIAM HPS ST-IV</t>
  </si>
  <si>
    <t>MeECL</t>
  </si>
  <si>
    <t>Mizoram</t>
  </si>
  <si>
    <t>TUIRIAL HPS</t>
  </si>
  <si>
    <t>Nagaland</t>
  </si>
  <si>
    <t>DOYANG HPS</t>
  </si>
  <si>
    <t>Tripura</t>
  </si>
  <si>
    <t>BARAMURA GT</t>
  </si>
  <si>
    <t>ROKHIA GT</t>
  </si>
  <si>
    <t>TSECL</t>
  </si>
  <si>
    <t>AGARTALA GT</t>
  </si>
  <si>
    <t>MONARCHAK CCPP</t>
  </si>
  <si>
    <t>TRIPURA CCPP</t>
  </si>
  <si>
    <t>ONGC</t>
  </si>
  <si>
    <t>August 2023</t>
  </si>
  <si>
    <t>power_generation_2023_08_august.csv</t>
  </si>
  <si>
    <t>ADANI POWER LIMITED KAWAI TPP</t>
  </si>
  <si>
    <t>SHREE CEMENT LTD TPS</t>
  </si>
  <si>
    <t>SCL</t>
  </si>
  <si>
    <t>ADANI POWER LIMITED RAIGARH TPP</t>
  </si>
  <si>
    <t>ADANI POWER LIMITED RAIPUR TPP</t>
  </si>
  <si>
    <t>ADANI POWER LIMITED MUNDRA TPP - III</t>
  </si>
  <si>
    <t>ADANI POWER LIMITED MUNDRA TPP - I &amp; II</t>
  </si>
  <si>
    <t>ADANI POWER LIMITED UDUPI TPP</t>
  </si>
  <si>
    <t>September 2023</t>
  </si>
  <si>
    <t>power_generation_2023_09_september.csv</t>
  </si>
  <si>
    <t>October 2023</t>
  </si>
  <si>
    <t>power_generation_2023_10_october.csv</t>
  </si>
  <si>
    <t>JhPL(HR)</t>
  </si>
  <si>
    <t>BSES(C)</t>
  </si>
  <si>
    <t>November 2023</t>
  </si>
  <si>
    <t>power_generation_2023_11_november.csv</t>
  </si>
  <si>
    <t>Punjub</t>
  </si>
  <si>
    <t>GH TPS (LEH.MOH.)</t>
  </si>
  <si>
    <t>RELIANCE</t>
  </si>
  <si>
    <t>ADANI POWER LIMITED TIRODA TPP</t>
  </si>
  <si>
    <t>Andman and Nicobar Islands</t>
  </si>
  <si>
    <t>AND. NICOBAR DG</t>
  </si>
  <si>
    <t>A&amp;N ADM</t>
  </si>
  <si>
    <t>AND. NICOBAR Pvt. DG</t>
  </si>
  <si>
    <t>CHANDRAPURA(DVC) TPS</t>
  </si>
  <si>
    <t>North Eastern Region Region</t>
  </si>
  <si>
    <t>Arunchal Pradesh</t>
  </si>
  <si>
    <t>December 2023</t>
  </si>
  <si>
    <t>power_generation_2023_12_december.csv</t>
  </si>
  <si>
    <t>January 2024</t>
  </si>
  <si>
    <t>power_generation_2024_01_january.csv</t>
  </si>
  <si>
    <t xml:space="preserve">Total </t>
  </si>
  <si>
    <t>PVT SECTOR</t>
  </si>
  <si>
    <t>TEHRI PSP</t>
  </si>
  <si>
    <t>STATE SECTOR</t>
  </si>
  <si>
    <t>POLAVARAM HPS</t>
  </si>
  <si>
    <t>POLAVARAM</t>
  </si>
  <si>
    <t>PINNAPURAM HPS</t>
  </si>
  <si>
    <t>GREENKO</t>
  </si>
  <si>
    <t>TORANGALLU TPS(SBU-I)</t>
  </si>
  <si>
    <t>TORANGALLU TPS(SBU-II)</t>
  </si>
  <si>
    <t>OPG Power Generation Private Limited</t>
  </si>
  <si>
    <t>OPG PGPL</t>
  </si>
  <si>
    <t>NEYVELI TPS(Z)</t>
  </si>
  <si>
    <t>BHAVINI PFBR</t>
  </si>
  <si>
    <t>BHAVINI</t>
  </si>
  <si>
    <t>PATRATU STPP</t>
  </si>
  <si>
    <t>PVUNL</t>
  </si>
  <si>
    <t>SAGARDIGHI TPP ST-III</t>
  </si>
  <si>
    <t>LOWER KOPILI HPS</t>
  </si>
  <si>
    <t>MYNTDU(LESHKA) St-1 HPS</t>
  </si>
  <si>
    <t>Record_ID</t>
  </si>
  <si>
    <t>Period</t>
  </si>
  <si>
    <t>Days_In_Month</t>
  </si>
  <si>
    <t>Region</t>
  </si>
  <si>
    <t>Sector</t>
  </si>
  <si>
    <t>Station_Name</t>
  </si>
  <si>
    <t>Fuel_Type</t>
  </si>
  <si>
    <t>Capacity_MW</t>
  </si>
  <si>
    <t>Target_MU</t>
  </si>
  <si>
    <t>Actual_MU</t>
  </si>
  <si>
    <t>Last_Year_MU</t>
  </si>
  <si>
    <t>Variance_MU</t>
  </si>
  <si>
    <t>Target_Met_Pct</t>
  </si>
  <si>
    <t>YoY_Growth_Pct</t>
  </si>
  <si>
    <t>Plant_Efficiency_Pct</t>
  </si>
  <si>
    <t>2023-07_1</t>
  </si>
  <si>
    <t>2023-07</t>
  </si>
  <si>
    <t>2023-07_3</t>
  </si>
  <si>
    <t>2023-07_4</t>
  </si>
  <si>
    <t>2023-07_7</t>
  </si>
  <si>
    <t>Private Sector</t>
  </si>
  <si>
    <t>2023-07_12</t>
  </si>
  <si>
    <t>2023-07_13</t>
  </si>
  <si>
    <t>2023-07_14</t>
  </si>
  <si>
    <t>2023-07_17</t>
  </si>
  <si>
    <t>2023-07_20</t>
  </si>
  <si>
    <t>2023-07_23</t>
  </si>
  <si>
    <t>2023-07_29</t>
  </si>
  <si>
    <t>2023-07_30</t>
  </si>
  <si>
    <t>2023-07_31</t>
  </si>
  <si>
    <t>2023-07_33</t>
  </si>
  <si>
    <t>2023-07_34</t>
  </si>
  <si>
    <t>2023-07_35</t>
  </si>
  <si>
    <t>2023-07_36</t>
  </si>
  <si>
    <t>2023-07_37</t>
  </si>
  <si>
    <t>2023-07_39</t>
  </si>
  <si>
    <t>2023-07_42</t>
  </si>
  <si>
    <t>2023-07_44</t>
  </si>
  <si>
    <t>2023-07_46</t>
  </si>
  <si>
    <t>2023-07_48</t>
  </si>
  <si>
    <t>2023-07_50</t>
  </si>
  <si>
    <t>2023-07_51</t>
  </si>
  <si>
    <t>2023-07_53</t>
  </si>
  <si>
    <t>2023-07_55</t>
  </si>
  <si>
    <t>2023-07_57</t>
  </si>
  <si>
    <t>2023-07_59</t>
  </si>
  <si>
    <t>2023-07_62</t>
  </si>
  <si>
    <t>2023-07_63</t>
  </si>
  <si>
    <t>2023-07_64</t>
  </si>
  <si>
    <t>2023-07_65</t>
  </si>
  <si>
    <t>2023-07_67</t>
  </si>
  <si>
    <t>2023-07_68</t>
  </si>
  <si>
    <t>2023-07_69</t>
  </si>
  <si>
    <t>2023-07_70</t>
  </si>
  <si>
    <t>2023-07_71</t>
  </si>
  <si>
    <t>2023-07_72</t>
  </si>
  <si>
    <t>2023-07_74</t>
  </si>
  <si>
    <t>2023-07_76</t>
  </si>
  <si>
    <t>2023-07_77</t>
  </si>
  <si>
    <t>2023-07_83</t>
  </si>
  <si>
    <t>2023-07_86</t>
  </si>
  <si>
    <t>2023-07_87</t>
  </si>
  <si>
    <t>2023-07_88</t>
  </si>
  <si>
    <t>2023-07_89</t>
  </si>
  <si>
    <t>2023-07_92</t>
  </si>
  <si>
    <t>2023-07_93</t>
  </si>
  <si>
    <t>2023-07_94</t>
  </si>
  <si>
    <t>2023-07_95</t>
  </si>
  <si>
    <t>2023-07_96</t>
  </si>
  <si>
    <t>2023-07_97</t>
  </si>
  <si>
    <t>2023-07_103</t>
  </si>
  <si>
    <t>2023-07_104</t>
  </si>
  <si>
    <t>2023-07_110</t>
  </si>
  <si>
    <t>2023-07_111</t>
  </si>
  <si>
    <t>2023-07_114</t>
  </si>
  <si>
    <t>2023-07_115</t>
  </si>
  <si>
    <t>2023-07_116</t>
  </si>
  <si>
    <t>2023-07_117</t>
  </si>
  <si>
    <t>2023-07_118</t>
  </si>
  <si>
    <t>2023-07_119</t>
  </si>
  <si>
    <t>2023-07_120</t>
  </si>
  <si>
    <t>2023-07_123</t>
  </si>
  <si>
    <t>2023-07_125</t>
  </si>
  <si>
    <t>2023-07_127</t>
  </si>
  <si>
    <t>2023-07_130</t>
  </si>
  <si>
    <t>2023-07_131</t>
  </si>
  <si>
    <t>2023-07_138</t>
  </si>
  <si>
    <t>2023-07_139</t>
  </si>
  <si>
    <t>2023-07_140</t>
  </si>
  <si>
    <t>2023-07_141</t>
  </si>
  <si>
    <t>2023-07_142</t>
  </si>
  <si>
    <t>2023-07_143</t>
  </si>
  <si>
    <t>2023-07_144</t>
  </si>
  <si>
    <t>2023-07_145</t>
  </si>
  <si>
    <t>2023-07_148</t>
  </si>
  <si>
    <t>2023-07_149</t>
  </si>
  <si>
    <t>2023-07_152</t>
  </si>
  <si>
    <t>2023-07_153</t>
  </si>
  <si>
    <t>2023-07_154</t>
  </si>
  <si>
    <t>2023-07_155</t>
  </si>
  <si>
    <t>2023-07_158</t>
  </si>
  <si>
    <t>2023-07_160</t>
  </si>
  <si>
    <t>2023-07_163</t>
  </si>
  <si>
    <t>2023-07_166</t>
  </si>
  <si>
    <t>2023-07_169</t>
  </si>
  <si>
    <t>2023-07_171</t>
  </si>
  <si>
    <t>2023-07_179</t>
  </si>
  <si>
    <t>2023-07_180</t>
  </si>
  <si>
    <t>2023-07_181</t>
  </si>
  <si>
    <t>2023-07_182</t>
  </si>
  <si>
    <t>2023-07_183</t>
  </si>
  <si>
    <t>2023-07_184</t>
  </si>
  <si>
    <t>2023-07_185</t>
  </si>
  <si>
    <t>2023-07_186</t>
  </si>
  <si>
    <t>2023-07_187</t>
  </si>
  <si>
    <t>2023-07_188</t>
  </si>
  <si>
    <t>2023-07_189</t>
  </si>
  <si>
    <t>2023-07_192</t>
  </si>
  <si>
    <t>2023-07_194</t>
  </si>
  <si>
    <t>2023-07_196</t>
  </si>
  <si>
    <t>2023-07_199</t>
  </si>
  <si>
    <t>2023-07_201</t>
  </si>
  <si>
    <t>2023-07_203</t>
  </si>
  <si>
    <t>2023-07_206</t>
  </si>
  <si>
    <t>2023-07_207</t>
  </si>
  <si>
    <t>2023-07_209</t>
  </si>
  <si>
    <t>2023-07_211</t>
  </si>
  <si>
    <t>2023-07_213</t>
  </si>
  <si>
    <t>2023-07_214</t>
  </si>
  <si>
    <t>2023-07_220</t>
  </si>
  <si>
    <t>2023-07_221</t>
  </si>
  <si>
    <t>2023-07_222</t>
  </si>
  <si>
    <t>2023-07_223</t>
  </si>
  <si>
    <t>2023-07_224</t>
  </si>
  <si>
    <t>2023-07_225</t>
  </si>
  <si>
    <t>2023-07_226</t>
  </si>
  <si>
    <t>2023-07_229</t>
  </si>
  <si>
    <t>2023-07_230</t>
  </si>
  <si>
    <t>2023-07_231</t>
  </si>
  <si>
    <t>2023-07_232</t>
  </si>
  <si>
    <t>2023-07_235</t>
  </si>
  <si>
    <t>2023-07_236</t>
  </si>
  <si>
    <t>2023-07_237</t>
  </si>
  <si>
    <t>2023-07_238</t>
  </si>
  <si>
    <t>2023-07_239</t>
  </si>
  <si>
    <t>2023-07_241</t>
  </si>
  <si>
    <t>2023-07_243</t>
  </si>
  <si>
    <t>2023-07_245</t>
  </si>
  <si>
    <t>2023-07_247</t>
  </si>
  <si>
    <t>2023-07_250</t>
  </si>
  <si>
    <t>2023-07_252</t>
  </si>
  <si>
    <t>2023-07_253</t>
  </si>
  <si>
    <t>2023-07_254</t>
  </si>
  <si>
    <t>2023-07_255</t>
  </si>
  <si>
    <t>2023-07_256</t>
  </si>
  <si>
    <t>2023-07_258</t>
  </si>
  <si>
    <t>2023-07_260</t>
  </si>
  <si>
    <t>2023-07_263</t>
  </si>
  <si>
    <t>2023-07_264</t>
  </si>
  <si>
    <t>2023-07_267</t>
  </si>
  <si>
    <t>2023-07_275</t>
  </si>
  <si>
    <t>2023-07_276</t>
  </si>
  <si>
    <t>2023-07_277</t>
  </si>
  <si>
    <t>2023-07_280</t>
  </si>
  <si>
    <t>2023-07_283</t>
  </si>
  <si>
    <t>2023-07_284</t>
  </si>
  <si>
    <t>2023-07_285</t>
  </si>
  <si>
    <t>2023-07_287</t>
  </si>
  <si>
    <t>2023-07_289</t>
  </si>
  <si>
    <t>2023-07_291</t>
  </si>
  <si>
    <t>2023-07_293</t>
  </si>
  <si>
    <t>2023-07_295</t>
  </si>
  <si>
    <t>2023-07_296</t>
  </si>
  <si>
    <t>2023-07_298</t>
  </si>
  <si>
    <t>2023-07_299</t>
  </si>
  <si>
    <t>2023-07_301</t>
  </si>
  <si>
    <t>2023-07_303</t>
  </si>
  <si>
    <t>2023-07_305</t>
  </si>
  <si>
    <t>2023-07_307</t>
  </si>
  <si>
    <t>2023-07_309</t>
  </si>
  <si>
    <t>2023-07_311</t>
  </si>
  <si>
    <t>2023-07_313</t>
  </si>
  <si>
    <t>2023-07_315</t>
  </si>
  <si>
    <t>2023-07_317</t>
  </si>
  <si>
    <t>2023-07_319</t>
  </si>
  <si>
    <t>2023-07_322</t>
  </si>
  <si>
    <t>2023-07_324</t>
  </si>
  <si>
    <t>2023-07_325</t>
  </si>
  <si>
    <t>2023-07_326</t>
  </si>
  <si>
    <t>2023-07_333</t>
  </si>
  <si>
    <t>2023-07_338</t>
  </si>
  <si>
    <t>2023-07_340</t>
  </si>
  <si>
    <t>2023-07_341</t>
  </si>
  <si>
    <t>2023-07_342</t>
  </si>
  <si>
    <t>2023-07_343</t>
  </si>
  <si>
    <t>2023-07_344</t>
  </si>
  <si>
    <t>2023-07_345</t>
  </si>
  <si>
    <t>2023-07_348</t>
  </si>
  <si>
    <t>2023-07_350</t>
  </si>
  <si>
    <t>2023-07_351</t>
  </si>
  <si>
    <t>2023-07_353</t>
  </si>
  <si>
    <t>2023-07_354</t>
  </si>
  <si>
    <t>2023-07_357</t>
  </si>
  <si>
    <t>2023-07_358</t>
  </si>
  <si>
    <t>2023-07_360</t>
  </si>
  <si>
    <t>2023-07_361</t>
  </si>
  <si>
    <t>2023-07_364</t>
  </si>
  <si>
    <t>2023-07_365</t>
  </si>
  <si>
    <t>2023-07_367</t>
  </si>
  <si>
    <t>2023-07_369</t>
  </si>
  <si>
    <t>2023-07_371</t>
  </si>
  <si>
    <t>2023-07_373</t>
  </si>
  <si>
    <t>2023-07_376</t>
  </si>
  <si>
    <t>2023-07_378</t>
  </si>
  <si>
    <t>2023-07_380</t>
  </si>
  <si>
    <t>2023-07_381</t>
  </si>
  <si>
    <t>2023-07_383</t>
  </si>
  <si>
    <t>2023-07_385</t>
  </si>
  <si>
    <t>2023-07_386</t>
  </si>
  <si>
    <t>2023-07_389</t>
  </si>
  <si>
    <t>2023-07_390</t>
  </si>
  <si>
    <t>2023-07_393</t>
  </si>
  <si>
    <t>2023-07_401</t>
  </si>
  <si>
    <t>2023-07_402</t>
  </si>
  <si>
    <t>2023-07_403</t>
  </si>
  <si>
    <t>2023-07_404</t>
  </si>
  <si>
    <t>2023-07_407</t>
  </si>
  <si>
    <t>2023-07_408</t>
  </si>
  <si>
    <t>2023-07_409</t>
  </si>
  <si>
    <t>2023-07_410</t>
  </si>
  <si>
    <t>2023-07_411</t>
  </si>
  <si>
    <t>2023-07_412</t>
  </si>
  <si>
    <t>2023-07_413</t>
  </si>
  <si>
    <t>2023-07_416</t>
  </si>
  <si>
    <t>2023-07_418</t>
  </si>
  <si>
    <t>2023-07_420</t>
  </si>
  <si>
    <t>2023-07_421</t>
  </si>
  <si>
    <t>2023-07_423</t>
  </si>
  <si>
    <t>2023-07_425</t>
  </si>
  <si>
    <t>2023-07_428</t>
  </si>
  <si>
    <t>2023-07_431</t>
  </si>
  <si>
    <t>2023-07_433</t>
  </si>
  <si>
    <t>2023-07_434</t>
  </si>
  <si>
    <t>2023-07_435</t>
  </si>
  <si>
    <t>2023-07_438</t>
  </si>
  <si>
    <t>2023-07_439</t>
  </si>
  <si>
    <t>2023-07_446</t>
  </si>
  <si>
    <t>2023-07_447</t>
  </si>
  <si>
    <t>2023-07_448</t>
  </si>
  <si>
    <t>2023-07_449</t>
  </si>
  <si>
    <t>2023-07_450</t>
  </si>
  <si>
    <t>2023-07_451</t>
  </si>
  <si>
    <t>2023-07_452</t>
  </si>
  <si>
    <t>2023-07_455</t>
  </si>
  <si>
    <t>2023-07_458</t>
  </si>
  <si>
    <t>2023-07_459</t>
  </si>
  <si>
    <t>2023-07_460</t>
  </si>
  <si>
    <t>2023-07_461</t>
  </si>
  <si>
    <t>2023-07_462</t>
  </si>
  <si>
    <t>2023-07_463</t>
  </si>
  <si>
    <t>2023-07_464</t>
  </si>
  <si>
    <t>2023-07_465</t>
  </si>
  <si>
    <t>2023-07_467</t>
  </si>
  <si>
    <t>2023-07_470</t>
  </si>
  <si>
    <t>2023-07_472</t>
  </si>
  <si>
    <t>2023-07_474</t>
  </si>
  <si>
    <t>2023-07_476</t>
  </si>
  <si>
    <t>2023-07_478</t>
  </si>
  <si>
    <t>2023-07_480</t>
  </si>
  <si>
    <t>2023-07_482</t>
  </si>
  <si>
    <t>2023-07_484</t>
  </si>
  <si>
    <t>2023-07_486</t>
  </si>
  <si>
    <t>2023-07_488</t>
  </si>
  <si>
    <t>2023-07_490</t>
  </si>
  <si>
    <t>2023-07_492</t>
  </si>
  <si>
    <t>2023-07_494</t>
  </si>
  <si>
    <t>2023-07_496</t>
  </si>
  <si>
    <t>2023-07_498</t>
  </si>
  <si>
    <t>2023-07_501</t>
  </si>
  <si>
    <t>2023-07_503</t>
  </si>
  <si>
    <t>2023-07_506</t>
  </si>
  <si>
    <t>2023-07_508</t>
  </si>
  <si>
    <t>2023-07_509</t>
  </si>
  <si>
    <t>2023-07_510</t>
  </si>
  <si>
    <t>2023-07_511</t>
  </si>
  <si>
    <t>2023-07_514</t>
  </si>
  <si>
    <t>2023-07_515</t>
  </si>
  <si>
    <t>2023-07_518</t>
  </si>
  <si>
    <t>2023-07_521</t>
  </si>
  <si>
    <t>2023-07_529</t>
  </si>
  <si>
    <t>2023-07_530</t>
  </si>
  <si>
    <t>2023-07_532</t>
  </si>
  <si>
    <t>2023-07_535</t>
  </si>
  <si>
    <t>2023-07_538</t>
  </si>
  <si>
    <t>2023-07_539</t>
  </si>
  <si>
    <t>2023-07_540</t>
  </si>
  <si>
    <t>2023-07_541</t>
  </si>
  <si>
    <t>2023-07_542</t>
  </si>
  <si>
    <t>2023-07_543</t>
  </si>
  <si>
    <t>2023-07_546</t>
  </si>
  <si>
    <t>2023-07_548</t>
  </si>
  <si>
    <t>2023-07_550</t>
  </si>
  <si>
    <t>2023-07_552</t>
  </si>
  <si>
    <t>2023-07_553</t>
  </si>
  <si>
    <t>2023-07_555</t>
  </si>
  <si>
    <t>2023-07_558</t>
  </si>
  <si>
    <t>2023-07_560</t>
  </si>
  <si>
    <t>2023-07_562</t>
  </si>
  <si>
    <t>2023-07_564</t>
  </si>
  <si>
    <t>2023-07_566</t>
  </si>
  <si>
    <t>2023-07_568</t>
  </si>
  <si>
    <t>2023-07_570</t>
  </si>
  <si>
    <t>2023-07_572</t>
  </si>
  <si>
    <t>2023-07_573</t>
  </si>
  <si>
    <t>2023-07_574</t>
  </si>
  <si>
    <t>2023-07_576</t>
  </si>
  <si>
    <t>2023-07_578</t>
  </si>
  <si>
    <t>2023-07_581</t>
  </si>
  <si>
    <t>2023-07_588</t>
  </si>
  <si>
    <t>2023-07_589</t>
  </si>
  <si>
    <t>2023-07_591</t>
  </si>
  <si>
    <t>2023-07_594</t>
  </si>
  <si>
    <t>2023-07_597</t>
  </si>
  <si>
    <t>2023-07_598</t>
  </si>
  <si>
    <t>2023-07_600</t>
  </si>
  <si>
    <t>2023-07_601</t>
  </si>
  <si>
    <t>2023-07_602</t>
  </si>
  <si>
    <t>2023-07_603</t>
  </si>
  <si>
    <t>2023-07_604</t>
  </si>
  <si>
    <t>2023-07_605</t>
  </si>
  <si>
    <t>2023-07_606</t>
  </si>
  <si>
    <t>2023-07_607</t>
  </si>
  <si>
    <t>2023-07_608</t>
  </si>
  <si>
    <t>2023-07_609</t>
  </si>
  <si>
    <t>2023-07_610</t>
  </si>
  <si>
    <t>2023-07_611</t>
  </si>
  <si>
    <t>2023-07_612</t>
  </si>
  <si>
    <t>2023-07_613</t>
  </si>
  <si>
    <t>2023-07_616</t>
  </si>
  <si>
    <t>2023-07_618</t>
  </si>
  <si>
    <t>2023-07_619</t>
  </si>
  <si>
    <t>2023-07_621</t>
  </si>
  <si>
    <t>2023-07_624</t>
  </si>
  <si>
    <t>2023-07_627</t>
  </si>
  <si>
    <t>2023-07_635</t>
  </si>
  <si>
    <t>2023-07_636</t>
  </si>
  <si>
    <t>2023-07_639</t>
  </si>
  <si>
    <t>2023-07_640</t>
  </si>
  <si>
    <t>2023-07_641</t>
  </si>
  <si>
    <t>2023-07_642</t>
  </si>
  <si>
    <t>2023-07_643</t>
  </si>
  <si>
    <t>2023-07_644</t>
  </si>
  <si>
    <t>2023-07_645</t>
  </si>
  <si>
    <t>2023-07_646</t>
  </si>
  <si>
    <t>2023-07_647</t>
  </si>
  <si>
    <t>2023-07_648</t>
  </si>
  <si>
    <t>2023-07_649</t>
  </si>
  <si>
    <t>2023-07_650</t>
  </si>
  <si>
    <t>2023-07_651</t>
  </si>
  <si>
    <t>2023-07_652</t>
  </si>
  <si>
    <t>2023-07_653</t>
  </si>
  <si>
    <t>2023-07_654</t>
  </si>
  <si>
    <t>2023-07_657</t>
  </si>
  <si>
    <t>2023-07_660</t>
  </si>
  <si>
    <t>2023-07_667</t>
  </si>
  <si>
    <t>2023-07_673</t>
  </si>
  <si>
    <t>2023-07_678</t>
  </si>
  <si>
    <t>2023-07_679</t>
  </si>
  <si>
    <t>2023-07_680</t>
  </si>
  <si>
    <t>2023-07_681</t>
  </si>
  <si>
    <t>2023-07_682</t>
  </si>
  <si>
    <t>2023-07_683</t>
  </si>
  <si>
    <t>2023-07_686</t>
  </si>
  <si>
    <t>2023-07_687</t>
  </si>
  <si>
    <t>2023-07_688</t>
  </si>
  <si>
    <t>2023-07_689</t>
  </si>
  <si>
    <t>2023-07_692</t>
  </si>
  <si>
    <t>2023-07_693</t>
  </si>
  <si>
    <t>2023-07_694</t>
  </si>
  <si>
    <t>2023-07_695</t>
  </si>
  <si>
    <t>2023-07_696</t>
  </si>
  <si>
    <t>2023-07_697</t>
  </si>
  <si>
    <t>2023-07_698</t>
  </si>
  <si>
    <t>2023-07_699</t>
  </si>
  <si>
    <t>2023-07_700</t>
  </si>
  <si>
    <t>2023-07_701</t>
  </si>
  <si>
    <t>2023-07_702</t>
  </si>
  <si>
    <t>2023-07_703</t>
  </si>
  <si>
    <t>2023-07_704</t>
  </si>
  <si>
    <t>2023-07_705</t>
  </si>
  <si>
    <t>2023-07_706</t>
  </si>
  <si>
    <t>2023-07_707</t>
  </si>
  <si>
    <t>2023-07_708</t>
  </si>
  <si>
    <t>2023-07_709</t>
  </si>
  <si>
    <t>2023-07_710</t>
  </si>
  <si>
    <t>2023-07_711</t>
  </si>
  <si>
    <t>2023-07_712</t>
  </si>
  <si>
    <t>2023-07_713</t>
  </si>
  <si>
    <t>2023-07_714</t>
  </si>
  <si>
    <t>2023-07_715</t>
  </si>
  <si>
    <t>2023-07_716</t>
  </si>
  <si>
    <t>2023-07_717</t>
  </si>
  <si>
    <t>2023-07_718</t>
  </si>
  <si>
    <t>2023-07_721</t>
  </si>
  <si>
    <t>2023-07_723</t>
  </si>
  <si>
    <t>2023-07_725</t>
  </si>
  <si>
    <t>2023-07_727</t>
  </si>
  <si>
    <t>2023-07_729</t>
  </si>
  <si>
    <t>2023-07_731</t>
  </si>
  <si>
    <t>2023-07_733</t>
  </si>
  <si>
    <t>2023-07_736</t>
  </si>
  <si>
    <t>2023-07_738</t>
  </si>
  <si>
    <t>2023-07_740</t>
  </si>
  <si>
    <t>2023-07_743</t>
  </si>
  <si>
    <t>2023-07_744</t>
  </si>
  <si>
    <t>2023-07_745</t>
  </si>
  <si>
    <t>2023-07_746</t>
  </si>
  <si>
    <t>2023-07_748</t>
  </si>
  <si>
    <t>2023-07_750</t>
  </si>
  <si>
    <t>2023-07_753</t>
  </si>
  <si>
    <t>2023-07_754</t>
  </si>
  <si>
    <t>2023-07_762</t>
  </si>
  <si>
    <t>2023-07_764</t>
  </si>
  <si>
    <t>2023-07_765</t>
  </si>
  <si>
    <t>2023-07_766</t>
  </si>
  <si>
    <t>2023-07_767</t>
  </si>
  <si>
    <t>2023-07_768</t>
  </si>
  <si>
    <t>2023-07_769</t>
  </si>
  <si>
    <t>2023-07_772</t>
  </si>
  <si>
    <t>2023-07_773</t>
  </si>
  <si>
    <t>2023-07_774</t>
  </si>
  <si>
    <t>2023-07_775</t>
  </si>
  <si>
    <t>2023-07_776</t>
  </si>
  <si>
    <t>2023-07_777</t>
  </si>
  <si>
    <t>2023-07_778</t>
  </si>
  <si>
    <t>2023-07_781</t>
  </si>
  <si>
    <t>2023-07_782</t>
  </si>
  <si>
    <t>2023-07_789</t>
  </si>
  <si>
    <t>2023-07_792</t>
  </si>
  <si>
    <t>2023-07_798</t>
  </si>
  <si>
    <t>2023-07_800</t>
  </si>
  <si>
    <t>2023-07_802</t>
  </si>
  <si>
    <t>2023-07_804</t>
  </si>
  <si>
    <t>2023-07_805</t>
  </si>
  <si>
    <t>2023-07_806</t>
  </si>
  <si>
    <t>2023-07_808</t>
  </si>
  <si>
    <t>2023-07_814</t>
  </si>
  <si>
    <t>2023-07_817</t>
  </si>
  <si>
    <t>2023-07_818</t>
  </si>
  <si>
    <t>2023-07_821</t>
  </si>
  <si>
    <t>2023-07_823</t>
  </si>
  <si>
    <t>2023-07_825</t>
  </si>
  <si>
    <t>2023-07_827</t>
  </si>
  <si>
    <t>2023-07_830</t>
  </si>
  <si>
    <t>2023-07_831</t>
  </si>
  <si>
    <t>2023-07_832</t>
  </si>
  <si>
    <t>2023-07_834</t>
  </si>
  <si>
    <t>2023-07_837</t>
  </si>
  <si>
    <t>2023-07_844</t>
  </si>
  <si>
    <t>2023-07_847</t>
  </si>
  <si>
    <t>2023-07_849</t>
  </si>
  <si>
    <t>2023-07_850</t>
  </si>
  <si>
    <t>2023-07_851</t>
  </si>
  <si>
    <t>2023-07_852</t>
  </si>
  <si>
    <t>2023-07_853</t>
  </si>
  <si>
    <t>2023-07_854</t>
  </si>
  <si>
    <t>2023-07_857</t>
  </si>
  <si>
    <t>2023-07_859</t>
  </si>
  <si>
    <t>2023-07_861</t>
  </si>
  <si>
    <t>2023-07_863</t>
  </si>
  <si>
    <t>2023-07_865</t>
  </si>
  <si>
    <t>2023-07_867</t>
  </si>
  <si>
    <t>2023-07_869</t>
  </si>
  <si>
    <t>2023-07_872</t>
  </si>
  <si>
    <t>2023-07_874</t>
  </si>
  <si>
    <t>2023-07_875</t>
  </si>
  <si>
    <t>2023-07_882</t>
  </si>
  <si>
    <t>2023-07_885</t>
  </si>
  <si>
    <t>2023-07_887</t>
  </si>
  <si>
    <t>2023-07_889</t>
  </si>
  <si>
    <t>2023-07_891</t>
  </si>
  <si>
    <t>2023-07_893</t>
  </si>
  <si>
    <t>2023-07_896</t>
  </si>
  <si>
    <t>2023-07_897</t>
  </si>
  <si>
    <t>2023-07_903</t>
  </si>
  <si>
    <t>2023-07_905</t>
  </si>
  <si>
    <t>2023-07_906</t>
  </si>
  <si>
    <t>2023-07_907</t>
  </si>
  <si>
    <t>2023-07_908</t>
  </si>
  <si>
    <t>2023-07_909</t>
  </si>
  <si>
    <t>2023-07_912</t>
  </si>
  <si>
    <t>2023-07_913</t>
  </si>
  <si>
    <t>2023-07_916</t>
  </si>
  <si>
    <t>2023-07_917</t>
  </si>
  <si>
    <t>2023-07_918</t>
  </si>
  <si>
    <t>2023-07_921</t>
  </si>
  <si>
    <t>2023-07_922</t>
  </si>
  <si>
    <t>2023-07_923</t>
  </si>
  <si>
    <t>2023-07_925</t>
  </si>
  <si>
    <t>2023-07_927</t>
  </si>
  <si>
    <t>2023-07_929</t>
  </si>
  <si>
    <t>2023-07_932</t>
  </si>
  <si>
    <t>2023-07_933</t>
  </si>
  <si>
    <t>2023-07_934</t>
  </si>
  <si>
    <t>2023-07_935</t>
  </si>
  <si>
    <t>2023-07_937</t>
  </si>
  <si>
    <t>2023-07_940</t>
  </si>
  <si>
    <t>2023-07_942</t>
  </si>
  <si>
    <t>2023-07_943</t>
  </si>
  <si>
    <t>2023-07_950</t>
  </si>
  <si>
    <t>2023-07_951</t>
  </si>
  <si>
    <t>2023-07_952</t>
  </si>
  <si>
    <t>2023-07_954</t>
  </si>
  <si>
    <t>2023-07_960</t>
  </si>
  <si>
    <t>2023-07_961</t>
  </si>
  <si>
    <t>2023-07_962</t>
  </si>
  <si>
    <t>2023-07_965</t>
  </si>
  <si>
    <t>2023-07_968</t>
  </si>
  <si>
    <t>2023-07_971</t>
  </si>
  <si>
    <t>2023-07_974</t>
  </si>
  <si>
    <t>2023-07_975</t>
  </si>
  <si>
    <t>2023-07_982</t>
  </si>
  <si>
    <t>2023-07_985</t>
  </si>
  <si>
    <t>2023-07_992</t>
  </si>
  <si>
    <t>2023-07_993</t>
  </si>
  <si>
    <t>2023-07_994</t>
  </si>
  <si>
    <t>2023-07_995</t>
  </si>
  <si>
    <t>2023-07_996</t>
  </si>
  <si>
    <t>2023-07_1002</t>
  </si>
  <si>
    <t>2023-07_1008</t>
  </si>
  <si>
    <t>2023-07_1014</t>
  </si>
  <si>
    <t>2023-07_1015</t>
  </si>
  <si>
    <t>2023-07_1018</t>
  </si>
  <si>
    <t>2023-07_1019</t>
  </si>
  <si>
    <t>2023-07_1021</t>
  </si>
  <si>
    <t>2023-08_1</t>
  </si>
  <si>
    <t>2023-08</t>
  </si>
  <si>
    <t>2023-08_3</t>
  </si>
  <si>
    <t>2023-08_4</t>
  </si>
  <si>
    <t>2023-08_7</t>
  </si>
  <si>
    <t>2023-08_12</t>
  </si>
  <si>
    <t>2023-08_13</t>
  </si>
  <si>
    <t>2023-08_14</t>
  </si>
  <si>
    <t>2023-08_17</t>
  </si>
  <si>
    <t>2023-08_20</t>
  </si>
  <si>
    <t>2023-08_23</t>
  </si>
  <si>
    <t>2023-08_29</t>
  </si>
  <si>
    <t>2023-08_30</t>
  </si>
  <si>
    <t>2023-08_31</t>
  </si>
  <si>
    <t>2023-08_33</t>
  </si>
  <si>
    <t>2023-08_34</t>
  </si>
  <si>
    <t>2023-08_35</t>
  </si>
  <si>
    <t>2023-08_36</t>
  </si>
  <si>
    <t>2023-08_37</t>
  </si>
  <si>
    <t>2023-08_39</t>
  </si>
  <si>
    <t>2023-08_42</t>
  </si>
  <si>
    <t>2023-08_44</t>
  </si>
  <si>
    <t>2023-08_46</t>
  </si>
  <si>
    <t>2023-08_48</t>
  </si>
  <si>
    <t>2023-08_50</t>
  </si>
  <si>
    <t>2023-08_51</t>
  </si>
  <si>
    <t>2023-08_53</t>
  </si>
  <si>
    <t>2023-08_55</t>
  </si>
  <si>
    <t>2023-08_57</t>
  </si>
  <si>
    <t>2023-08_59</t>
  </si>
  <si>
    <t>2023-08_62</t>
  </si>
  <si>
    <t>2023-08_63</t>
  </si>
  <si>
    <t>2023-08_64</t>
  </si>
  <si>
    <t>2023-08_65</t>
  </si>
  <si>
    <t>2023-08_67</t>
  </si>
  <si>
    <t>2023-08_68</t>
  </si>
  <si>
    <t>2023-08_69</t>
  </si>
  <si>
    <t>2023-08_70</t>
  </si>
  <si>
    <t>2023-08_71</t>
  </si>
  <si>
    <t>2023-08_72</t>
  </si>
  <si>
    <t>2023-08_74</t>
  </si>
  <si>
    <t>2023-08_76</t>
  </si>
  <si>
    <t>2023-08_77</t>
  </si>
  <si>
    <t>2023-08_83</t>
  </si>
  <si>
    <t>2023-08_86</t>
  </si>
  <si>
    <t>2023-08_87</t>
  </si>
  <si>
    <t>2023-08_88</t>
  </si>
  <si>
    <t>2023-08_89</t>
  </si>
  <si>
    <t>2023-08_92</t>
  </si>
  <si>
    <t>2023-08_93</t>
  </si>
  <si>
    <t>2023-08_94</t>
  </si>
  <si>
    <t>2023-08_95</t>
  </si>
  <si>
    <t>2023-08_96</t>
  </si>
  <si>
    <t>2023-08_97</t>
  </si>
  <si>
    <t>2023-08_103</t>
  </si>
  <si>
    <t>2023-08_104</t>
  </si>
  <si>
    <t>2023-08_110</t>
  </si>
  <si>
    <t>2023-08_111</t>
  </si>
  <si>
    <t>2023-08_114</t>
  </si>
  <si>
    <t>2023-08_115</t>
  </si>
  <si>
    <t>2023-08_116</t>
  </si>
  <si>
    <t>2023-08_117</t>
  </si>
  <si>
    <t>2023-08_118</t>
  </si>
  <si>
    <t>2023-08_119</t>
  </si>
  <si>
    <t>2023-08_120</t>
  </si>
  <si>
    <t>2023-08_123</t>
  </si>
  <si>
    <t>2023-08_125</t>
  </si>
  <si>
    <t>2023-08_127</t>
  </si>
  <si>
    <t>2023-08_130</t>
  </si>
  <si>
    <t>2023-08_131</t>
  </si>
  <si>
    <t>2023-08_138</t>
  </si>
  <si>
    <t>2023-08_139</t>
  </si>
  <si>
    <t>2023-08_140</t>
  </si>
  <si>
    <t>2023-08_141</t>
  </si>
  <si>
    <t>2023-08_142</t>
  </si>
  <si>
    <t>2023-08_143</t>
  </si>
  <si>
    <t>2023-08_144</t>
  </si>
  <si>
    <t>2023-08_145</t>
  </si>
  <si>
    <t>2023-08_148</t>
  </si>
  <si>
    <t>2023-08_149</t>
  </si>
  <si>
    <t>2023-08_152</t>
  </si>
  <si>
    <t>2023-08_153</t>
  </si>
  <si>
    <t>2023-08_154</t>
  </si>
  <si>
    <t>2023-08_155</t>
  </si>
  <si>
    <t>2023-08_158</t>
  </si>
  <si>
    <t>2023-08_160</t>
  </si>
  <si>
    <t>2023-08_162</t>
  </si>
  <si>
    <t>2023-08_165</t>
  </si>
  <si>
    <t>2023-08_168</t>
  </si>
  <si>
    <t>2023-08_171</t>
  </si>
  <si>
    <t>2023-08_173</t>
  </si>
  <si>
    <t>2023-08_181</t>
  </si>
  <si>
    <t>2023-08_182</t>
  </si>
  <si>
    <t>2023-08_183</t>
  </si>
  <si>
    <t>2023-08_184</t>
  </si>
  <si>
    <t>2023-08_185</t>
  </si>
  <si>
    <t>2023-08_186</t>
  </si>
  <si>
    <t>2023-08_187</t>
  </si>
  <si>
    <t>2023-08_188</t>
  </si>
  <si>
    <t>2023-08_189</t>
  </si>
  <si>
    <t>2023-08_190</t>
  </si>
  <si>
    <t>2023-08_191</t>
  </si>
  <si>
    <t>2023-08_194</t>
  </si>
  <si>
    <t>2023-08_196</t>
  </si>
  <si>
    <t>2023-08_198</t>
  </si>
  <si>
    <t>2023-08_201</t>
  </si>
  <si>
    <t>2023-08_203</t>
  </si>
  <si>
    <t>2023-08_205</t>
  </si>
  <si>
    <t>2023-08_208</t>
  </si>
  <si>
    <t>2023-08_209</t>
  </si>
  <si>
    <t>2023-08_211</t>
  </si>
  <si>
    <t>2023-08_213</t>
  </si>
  <si>
    <t>2023-08_215</t>
  </si>
  <si>
    <t>2023-08_216</t>
  </si>
  <si>
    <t>2023-08_222</t>
  </si>
  <si>
    <t>2023-08_223</t>
  </si>
  <si>
    <t>2023-08_224</t>
  </si>
  <si>
    <t>2023-08_225</t>
  </si>
  <si>
    <t>2023-08_226</t>
  </si>
  <si>
    <t>2023-08_227</t>
  </si>
  <si>
    <t>2023-08_228</t>
  </si>
  <si>
    <t>2023-08_231</t>
  </si>
  <si>
    <t>2023-08_232</t>
  </si>
  <si>
    <t>2023-08_233</t>
  </si>
  <si>
    <t>2023-08_234</t>
  </si>
  <si>
    <t>2023-08_237</t>
  </si>
  <si>
    <t>2023-08_238</t>
  </si>
  <si>
    <t>2023-08_239</t>
  </si>
  <si>
    <t>2023-08_240</t>
  </si>
  <si>
    <t>2023-08_241</t>
  </si>
  <si>
    <t>2023-08_243</t>
  </si>
  <si>
    <t>2023-08_245</t>
  </si>
  <si>
    <t>2023-08_247</t>
  </si>
  <si>
    <t>2023-08_249</t>
  </si>
  <si>
    <t>2023-08_252</t>
  </si>
  <si>
    <t>2023-08_254</t>
  </si>
  <si>
    <t>2023-08_255</t>
  </si>
  <si>
    <t>2023-08_256</t>
  </si>
  <si>
    <t>2023-08_257</t>
  </si>
  <si>
    <t>2023-08_258</t>
  </si>
  <si>
    <t>2023-08_260</t>
  </si>
  <si>
    <t>2023-08_262</t>
  </si>
  <si>
    <t>2023-08_265</t>
  </si>
  <si>
    <t>2023-08_266</t>
  </si>
  <si>
    <t>2023-08_269</t>
  </si>
  <si>
    <t>2023-08_277</t>
  </si>
  <si>
    <t>2023-08_278</t>
  </si>
  <si>
    <t>2023-08_279</t>
  </si>
  <si>
    <t>2023-08_282</t>
  </si>
  <si>
    <t>2023-08_285</t>
  </si>
  <si>
    <t>2023-08_286</t>
  </si>
  <si>
    <t>2023-08_287</t>
  </si>
  <si>
    <t>2023-08_289</t>
  </si>
  <si>
    <t>2023-08_291</t>
  </si>
  <si>
    <t>2023-08_292</t>
  </si>
  <si>
    <t>2023-08_294</t>
  </si>
  <si>
    <t>2023-08_296</t>
  </si>
  <si>
    <t>2023-08_298</t>
  </si>
  <si>
    <t>2023-08_299</t>
  </si>
  <si>
    <t>2023-08_301</t>
  </si>
  <si>
    <t>2023-08_302</t>
  </si>
  <si>
    <t>2023-08_304</t>
  </si>
  <si>
    <t>2023-08_306</t>
  </si>
  <si>
    <t>2023-08_308</t>
  </si>
  <si>
    <t>2023-08_310</t>
  </si>
  <si>
    <t>2023-08_312</t>
  </si>
  <si>
    <t>2023-08_314</t>
  </si>
  <si>
    <t>2023-08_316</t>
  </si>
  <si>
    <t>2023-08_318</t>
  </si>
  <si>
    <t>2023-08_320</t>
  </si>
  <si>
    <t>2023-08_323</t>
  </si>
  <si>
    <t>2023-08_325</t>
  </si>
  <si>
    <t>2023-08_326</t>
  </si>
  <si>
    <t>2023-08_327</t>
  </si>
  <si>
    <t>2023-08_334</t>
  </si>
  <si>
    <t>2023-08_339</t>
  </si>
  <si>
    <t>2023-08_341</t>
  </si>
  <si>
    <t>2023-08_342</t>
  </si>
  <si>
    <t>2023-08_343</t>
  </si>
  <si>
    <t>2023-08_344</t>
  </si>
  <si>
    <t>2023-08_345</t>
  </si>
  <si>
    <t>2023-08_346</t>
  </si>
  <si>
    <t>2023-08_349</t>
  </si>
  <si>
    <t>2023-08_351</t>
  </si>
  <si>
    <t>2023-08_352</t>
  </si>
  <si>
    <t>2023-08_354</t>
  </si>
  <si>
    <t>2023-08_355</t>
  </si>
  <si>
    <t>2023-08_358</t>
  </si>
  <si>
    <t>2023-08_359</t>
  </si>
  <si>
    <t>2023-08_361</t>
  </si>
  <si>
    <t>2023-08_362</t>
  </si>
  <si>
    <t>2023-08_365</t>
  </si>
  <si>
    <t>2023-08_366</t>
  </si>
  <si>
    <t>2023-08_368</t>
  </si>
  <si>
    <t>2023-08_370</t>
  </si>
  <si>
    <t>2023-08_372</t>
  </si>
  <si>
    <t>2023-08_374</t>
  </si>
  <si>
    <t>2023-08_377</t>
  </si>
  <si>
    <t>2023-08_379</t>
  </si>
  <si>
    <t>2023-08_381</t>
  </si>
  <si>
    <t>2023-08_382</t>
  </si>
  <si>
    <t>2023-08_384</t>
  </si>
  <si>
    <t>2023-08_386</t>
  </si>
  <si>
    <t>2023-08_387</t>
  </si>
  <si>
    <t>2023-08_390</t>
  </si>
  <si>
    <t>2023-08_391</t>
  </si>
  <si>
    <t>2023-08_394</t>
  </si>
  <si>
    <t>2023-08_402</t>
  </si>
  <si>
    <t>2023-08_403</t>
  </si>
  <si>
    <t>2023-08_404</t>
  </si>
  <si>
    <t>2023-08_405</t>
  </si>
  <si>
    <t>2023-08_408</t>
  </si>
  <si>
    <t>2023-08_409</t>
  </si>
  <si>
    <t>2023-08_410</t>
  </si>
  <si>
    <t>2023-08_411</t>
  </si>
  <si>
    <t>2023-08_412</t>
  </si>
  <si>
    <t>2023-08_413</t>
  </si>
  <si>
    <t>2023-08_414</t>
  </si>
  <si>
    <t>2023-08_417</t>
  </si>
  <si>
    <t>2023-08_419</t>
  </si>
  <si>
    <t>2023-08_421</t>
  </si>
  <si>
    <t>2023-08_422</t>
  </si>
  <si>
    <t>2023-08_424</t>
  </si>
  <si>
    <t>2023-08_426</t>
  </si>
  <si>
    <t>2023-08_429</t>
  </si>
  <si>
    <t>2023-08_432</t>
  </si>
  <si>
    <t>2023-08_434</t>
  </si>
  <si>
    <t>2023-08_435</t>
  </si>
  <si>
    <t>2023-08_436</t>
  </si>
  <si>
    <t>2023-08_439</t>
  </si>
  <si>
    <t>2023-08_440</t>
  </si>
  <si>
    <t>2023-08_447</t>
  </si>
  <si>
    <t>2023-08_448</t>
  </si>
  <si>
    <t>2023-08_449</t>
  </si>
  <si>
    <t>2023-08_450</t>
  </si>
  <si>
    <t>2023-08_451</t>
  </si>
  <si>
    <t>2023-08_452</t>
  </si>
  <si>
    <t>2023-08_453</t>
  </si>
  <si>
    <t>2023-08_456</t>
  </si>
  <si>
    <t>2023-08_459</t>
  </si>
  <si>
    <t>2023-08_460</t>
  </si>
  <si>
    <t>2023-08_461</t>
  </si>
  <si>
    <t>2023-08_462</t>
  </si>
  <si>
    <t>2023-08_463</t>
  </si>
  <si>
    <t>2023-08_464</t>
  </si>
  <si>
    <t>2023-08_465</t>
  </si>
  <si>
    <t>2023-08_466</t>
  </si>
  <si>
    <t>2023-08_468</t>
  </si>
  <si>
    <t>2023-08_471</t>
  </si>
  <si>
    <t>2023-08_473</t>
  </si>
  <si>
    <t>2023-08_475</t>
  </si>
  <si>
    <t>2023-08_477</t>
  </si>
  <si>
    <t>2023-08_479</t>
  </si>
  <si>
    <t>2023-08_481</t>
  </si>
  <si>
    <t>2023-08_483</t>
  </si>
  <si>
    <t>2023-08_485</t>
  </si>
  <si>
    <t>2023-08_487</t>
  </si>
  <si>
    <t>2023-08_489</t>
  </si>
  <si>
    <t>2023-08_491</t>
  </si>
  <si>
    <t>2023-08_493</t>
  </si>
  <si>
    <t>2023-08_495</t>
  </si>
  <si>
    <t>2023-08_497</t>
  </si>
  <si>
    <t>2023-08_499</t>
  </si>
  <si>
    <t>2023-08_502</t>
  </si>
  <si>
    <t>2023-08_504</t>
  </si>
  <si>
    <t>2023-08_507</t>
  </si>
  <si>
    <t>2023-08_509</t>
  </si>
  <si>
    <t>2023-08_510</t>
  </si>
  <si>
    <t>2023-08_511</t>
  </si>
  <si>
    <t>2023-08_512</t>
  </si>
  <si>
    <t>2023-08_515</t>
  </si>
  <si>
    <t>2023-08_516</t>
  </si>
  <si>
    <t>2023-08_519</t>
  </si>
  <si>
    <t>2023-08_522</t>
  </si>
  <si>
    <t>2023-08_530</t>
  </si>
  <si>
    <t>2023-08_531</t>
  </si>
  <si>
    <t>2023-08_533</t>
  </si>
  <si>
    <t>2023-08_536</t>
  </si>
  <si>
    <t>2023-08_539</t>
  </si>
  <si>
    <t>2023-08_540</t>
  </si>
  <si>
    <t>2023-08_541</t>
  </si>
  <si>
    <t>2023-08_542</t>
  </si>
  <si>
    <t>2023-08_543</t>
  </si>
  <si>
    <t>2023-08_544</t>
  </si>
  <si>
    <t>2023-08_547</t>
  </si>
  <si>
    <t>2023-08_549</t>
  </si>
  <si>
    <t>2023-08_551</t>
  </si>
  <si>
    <t>2023-08_553</t>
  </si>
  <si>
    <t>2023-08_554</t>
  </si>
  <si>
    <t>2023-08_556</t>
  </si>
  <si>
    <t>2023-08_559</t>
  </si>
  <si>
    <t>2023-08_561</t>
  </si>
  <si>
    <t>2023-08_563</t>
  </si>
  <si>
    <t>2023-08_565</t>
  </si>
  <si>
    <t>2023-08_567</t>
  </si>
  <si>
    <t>2023-08_569</t>
  </si>
  <si>
    <t>2023-08_571</t>
  </si>
  <si>
    <t>2023-08_573</t>
  </si>
  <si>
    <t>2023-08_574</t>
  </si>
  <si>
    <t>2023-08_575</t>
  </si>
  <si>
    <t>2023-08_577</t>
  </si>
  <si>
    <t>2023-08_579</t>
  </si>
  <si>
    <t>2023-08_582</t>
  </si>
  <si>
    <t>2023-08_589</t>
  </si>
  <si>
    <t>2023-08_590</t>
  </si>
  <si>
    <t>2023-08_592</t>
  </si>
  <si>
    <t>2023-08_595</t>
  </si>
  <si>
    <t>2023-08_598</t>
  </si>
  <si>
    <t>2023-08_599</t>
  </si>
  <si>
    <t>2023-08_601</t>
  </si>
  <si>
    <t>2023-08_602</t>
  </si>
  <si>
    <t>2023-08_603</t>
  </si>
  <si>
    <t>2023-08_604</t>
  </si>
  <si>
    <t>2023-08_605</t>
  </si>
  <si>
    <t>2023-08_606</t>
  </si>
  <si>
    <t>2023-08_607</t>
  </si>
  <si>
    <t>2023-08_608</t>
  </si>
  <si>
    <t>2023-08_609</t>
  </si>
  <si>
    <t>2023-08_610</t>
  </si>
  <si>
    <t>2023-08_611</t>
  </si>
  <si>
    <t>2023-08_612</t>
  </si>
  <si>
    <t>2023-08_613</t>
  </si>
  <si>
    <t>2023-08_614</t>
  </si>
  <si>
    <t>2023-08_617</t>
  </si>
  <si>
    <t>2023-08_619</t>
  </si>
  <si>
    <t>2023-08_621</t>
  </si>
  <si>
    <t>2023-08_622</t>
  </si>
  <si>
    <t>2023-08_624</t>
  </si>
  <si>
    <t>2023-08_625</t>
  </si>
  <si>
    <t>2023-08_628</t>
  </si>
  <si>
    <t>2023-08_636</t>
  </si>
  <si>
    <t>2023-08_637</t>
  </si>
  <si>
    <t>2023-08_640</t>
  </si>
  <si>
    <t>2023-08_641</t>
  </si>
  <si>
    <t>2023-08_642</t>
  </si>
  <si>
    <t>2023-08_643</t>
  </si>
  <si>
    <t>2023-08_644</t>
  </si>
  <si>
    <t>2023-08_645</t>
  </si>
  <si>
    <t>2023-08_646</t>
  </si>
  <si>
    <t>2023-08_647</t>
  </si>
  <si>
    <t>2023-08_648</t>
  </si>
  <si>
    <t>2023-08_649</t>
  </si>
  <si>
    <t>2023-08_650</t>
  </si>
  <si>
    <t>2023-08_651</t>
  </si>
  <si>
    <t>2023-08_652</t>
  </si>
  <si>
    <t>2023-08_653</t>
  </si>
  <si>
    <t>2023-08_654</t>
  </si>
  <si>
    <t>2023-08_655</t>
  </si>
  <si>
    <t>2023-08_658</t>
  </si>
  <si>
    <t>2023-08_661</t>
  </si>
  <si>
    <t>2023-08_668</t>
  </si>
  <si>
    <t>2023-08_674</t>
  </si>
  <si>
    <t>2023-08_679</t>
  </si>
  <si>
    <t>2023-08_680</t>
  </si>
  <si>
    <t>2023-08_681</t>
  </si>
  <si>
    <t>2023-08_682</t>
  </si>
  <si>
    <t>2023-08_683</t>
  </si>
  <si>
    <t>2023-08_684</t>
  </si>
  <si>
    <t>2023-08_687</t>
  </si>
  <si>
    <t>2023-08_688</t>
  </si>
  <si>
    <t>2023-08_689</t>
  </si>
  <si>
    <t>2023-08_690</t>
  </si>
  <si>
    <t>2023-08_693</t>
  </si>
  <si>
    <t>2023-08_694</t>
  </si>
  <si>
    <t>2023-08_695</t>
  </si>
  <si>
    <t>2023-08_696</t>
  </si>
  <si>
    <t>2023-08_697</t>
  </si>
  <si>
    <t>2023-08_698</t>
  </si>
  <si>
    <t>2023-08_699</t>
  </si>
  <si>
    <t>2023-08_700</t>
  </si>
  <si>
    <t>2023-08_701</t>
  </si>
  <si>
    <t>2023-08_702</t>
  </si>
  <si>
    <t>2023-08_703</t>
  </si>
  <si>
    <t>2023-08_704</t>
  </si>
  <si>
    <t>2023-08_705</t>
  </si>
  <si>
    <t>2023-08_706</t>
  </si>
  <si>
    <t>2023-08_707</t>
  </si>
  <si>
    <t>2023-08_708</t>
  </si>
  <si>
    <t>2023-08_709</t>
  </si>
  <si>
    <t>2023-08_710</t>
  </si>
  <si>
    <t>2023-08_711</t>
  </si>
  <si>
    <t>2023-08_712</t>
  </si>
  <si>
    <t>2023-08_713</t>
  </si>
  <si>
    <t>2023-08_714</t>
  </si>
  <si>
    <t>2023-08_715</t>
  </si>
  <si>
    <t>2023-08_716</t>
  </si>
  <si>
    <t>2023-08_717</t>
  </si>
  <si>
    <t>2023-08_718</t>
  </si>
  <si>
    <t>2023-08_719</t>
  </si>
  <si>
    <t>2023-08_722</t>
  </si>
  <si>
    <t>2023-08_724</t>
  </si>
  <si>
    <t>2023-08_726</t>
  </si>
  <si>
    <t>2023-08_728</t>
  </si>
  <si>
    <t>2023-08_730</t>
  </si>
  <si>
    <t>2023-08_732</t>
  </si>
  <si>
    <t>2023-08_734</t>
  </si>
  <si>
    <t>2023-08_737</t>
  </si>
  <si>
    <t>2023-08_739</t>
  </si>
  <si>
    <t>2023-08_741</t>
  </si>
  <si>
    <t>2023-08_744</t>
  </si>
  <si>
    <t>2023-08_745</t>
  </si>
  <si>
    <t>2023-08_746</t>
  </si>
  <si>
    <t>2023-08_747</t>
  </si>
  <si>
    <t>2023-08_749</t>
  </si>
  <si>
    <t>2023-08_751</t>
  </si>
  <si>
    <t>2023-08_754</t>
  </si>
  <si>
    <t>2023-08_755</t>
  </si>
  <si>
    <t>2023-08_763</t>
  </si>
  <si>
    <t>2023-08_765</t>
  </si>
  <si>
    <t>2023-08_766</t>
  </si>
  <si>
    <t>2023-08_767</t>
  </si>
  <si>
    <t>2023-08_768</t>
  </si>
  <si>
    <t>2023-08_769</t>
  </si>
  <si>
    <t>2023-08_770</t>
  </si>
  <si>
    <t>2023-08_773</t>
  </si>
  <si>
    <t>2023-08_774</t>
  </si>
  <si>
    <t>2023-08_775</t>
  </si>
  <si>
    <t>2023-08_776</t>
  </si>
  <si>
    <t>2023-08_777</t>
  </si>
  <si>
    <t>2023-08_778</t>
  </si>
  <si>
    <t>2023-08_779</t>
  </si>
  <si>
    <t>2023-08_782</t>
  </si>
  <si>
    <t>2023-08_783</t>
  </si>
  <si>
    <t>2023-08_790</t>
  </si>
  <si>
    <t>2023-08_793</t>
  </si>
  <si>
    <t>2023-08_799</t>
  </si>
  <si>
    <t>2023-08_801</t>
  </si>
  <si>
    <t>2023-08_803</t>
  </si>
  <si>
    <t>2023-08_805</t>
  </si>
  <si>
    <t>2023-08_806</t>
  </si>
  <si>
    <t>2023-08_807</t>
  </si>
  <si>
    <t>2023-08_809</t>
  </si>
  <si>
    <t>2023-08_815</t>
  </si>
  <si>
    <t>2023-08_818</t>
  </si>
  <si>
    <t>2023-08_819</t>
  </si>
  <si>
    <t>2023-08_822</t>
  </si>
  <si>
    <t>2023-08_824</t>
  </si>
  <si>
    <t>2023-08_826</t>
  </si>
  <si>
    <t>2023-08_828</t>
  </si>
  <si>
    <t>2023-08_831</t>
  </si>
  <si>
    <t>2023-08_832</t>
  </si>
  <si>
    <t>2023-08_833</t>
  </si>
  <si>
    <t>2023-08_835</t>
  </si>
  <si>
    <t>2023-08_838</t>
  </si>
  <si>
    <t>2023-08_845</t>
  </si>
  <si>
    <t>2023-08_848</t>
  </si>
  <si>
    <t>2023-08_850</t>
  </si>
  <si>
    <t>2023-08_851</t>
  </si>
  <si>
    <t>2023-08_852</t>
  </si>
  <si>
    <t>2023-08_853</t>
  </si>
  <si>
    <t>2023-08_854</t>
  </si>
  <si>
    <t>2023-08_855</t>
  </si>
  <si>
    <t>2023-08_858</t>
  </si>
  <si>
    <t>2023-08_860</t>
  </si>
  <si>
    <t>2023-08_862</t>
  </si>
  <si>
    <t>2023-08_864</t>
  </si>
  <si>
    <t>2023-08_866</t>
  </si>
  <si>
    <t>2023-08_868</t>
  </si>
  <si>
    <t>2023-08_870</t>
  </si>
  <si>
    <t>2023-08_873</t>
  </si>
  <si>
    <t>2023-08_875</t>
  </si>
  <si>
    <t>2023-08_876</t>
  </si>
  <si>
    <t>2023-08_883</t>
  </si>
  <si>
    <t>2023-08_886</t>
  </si>
  <si>
    <t>2023-08_888</t>
  </si>
  <si>
    <t>2023-08_890</t>
  </si>
  <si>
    <t>2023-08_892</t>
  </si>
  <si>
    <t>2023-08_894</t>
  </si>
  <si>
    <t>2023-08_897</t>
  </si>
  <si>
    <t>2023-08_898</t>
  </si>
  <si>
    <t>2023-08_904</t>
  </si>
  <si>
    <t>2023-08_906</t>
  </si>
  <si>
    <t>2023-08_907</t>
  </si>
  <si>
    <t>2023-08_908</t>
  </si>
  <si>
    <t>2023-08_909</t>
  </si>
  <si>
    <t>2023-08_910</t>
  </si>
  <si>
    <t>2023-08_913</t>
  </si>
  <si>
    <t>2023-08_914</t>
  </si>
  <si>
    <t>2023-08_917</t>
  </si>
  <si>
    <t>2023-08_918</t>
  </si>
  <si>
    <t>2023-08_919</t>
  </si>
  <si>
    <t>2023-08_922</t>
  </si>
  <si>
    <t>2023-08_923</t>
  </si>
  <si>
    <t>2023-08_924</t>
  </si>
  <si>
    <t>2023-08_926</t>
  </si>
  <si>
    <t>2023-08_928</t>
  </si>
  <si>
    <t>2023-08_930</t>
  </si>
  <si>
    <t>2023-08_933</t>
  </si>
  <si>
    <t>2023-08_934</t>
  </si>
  <si>
    <t>2023-08_935</t>
  </si>
  <si>
    <t>2023-08_936</t>
  </si>
  <si>
    <t>2023-08_938</t>
  </si>
  <si>
    <t>2023-08_941</t>
  </si>
  <si>
    <t>2023-08_943</t>
  </si>
  <si>
    <t>2023-08_944</t>
  </si>
  <si>
    <t>2023-08_951</t>
  </si>
  <si>
    <t>2023-08_952</t>
  </si>
  <si>
    <t>2023-08_953</t>
  </si>
  <si>
    <t>2023-08_955</t>
  </si>
  <si>
    <t>2023-08_961</t>
  </si>
  <si>
    <t>2023-08_962</t>
  </si>
  <si>
    <t>2023-08_963</t>
  </si>
  <si>
    <t>2023-08_966</t>
  </si>
  <si>
    <t>2023-08_969</t>
  </si>
  <si>
    <t>2023-08_972</t>
  </si>
  <si>
    <t>2023-08_975</t>
  </si>
  <si>
    <t>2023-08_976</t>
  </si>
  <si>
    <t>2023-08_983</t>
  </si>
  <si>
    <t>2023-08_986</t>
  </si>
  <si>
    <t>2023-08_993</t>
  </si>
  <si>
    <t>2023-08_994</t>
  </si>
  <si>
    <t>2023-08_995</t>
  </si>
  <si>
    <t>2023-08_996</t>
  </si>
  <si>
    <t>2023-08_997</t>
  </si>
  <si>
    <t>2023-08_1003</t>
  </si>
  <si>
    <t>2023-08_1009</t>
  </si>
  <si>
    <t>2023-08_1015</t>
  </si>
  <si>
    <t>2023-08_1016</t>
  </si>
  <si>
    <t>2023-08_1019</t>
  </si>
  <si>
    <t>2023-08_1020</t>
  </si>
  <si>
    <t>2023-08_1022</t>
  </si>
  <si>
    <t>2023-09_1</t>
  </si>
  <si>
    <t>2023-09</t>
  </si>
  <si>
    <t>2023-09_3</t>
  </si>
  <si>
    <t>2023-09_4</t>
  </si>
  <si>
    <t>2023-09_7</t>
  </si>
  <si>
    <t>2023-09_12</t>
  </si>
  <si>
    <t>2023-09_13</t>
  </si>
  <si>
    <t>2023-09_14</t>
  </si>
  <si>
    <t>2023-09_17</t>
  </si>
  <si>
    <t>2023-09_20</t>
  </si>
  <si>
    <t>2023-09_23</t>
  </si>
  <si>
    <t>2023-09_29</t>
  </si>
  <si>
    <t>2023-09_30</t>
  </si>
  <si>
    <t>2023-09_31</t>
  </si>
  <si>
    <t>2023-09_33</t>
  </si>
  <si>
    <t>2023-09_34</t>
  </si>
  <si>
    <t>2023-09_35</t>
  </si>
  <si>
    <t>2023-09_36</t>
  </si>
  <si>
    <t>2023-09_37</t>
  </si>
  <si>
    <t>2023-09_39</t>
  </si>
  <si>
    <t>2023-09_42</t>
  </si>
  <si>
    <t>2023-09_44</t>
  </si>
  <si>
    <t>2023-09_46</t>
  </si>
  <si>
    <t>2023-09_48</t>
  </si>
  <si>
    <t>2023-09_50</t>
  </si>
  <si>
    <t>2023-09_51</t>
  </si>
  <si>
    <t>2023-09_53</t>
  </si>
  <si>
    <t>2023-09_55</t>
  </si>
  <si>
    <t>2023-09_57</t>
  </si>
  <si>
    <t>2023-09_59</t>
  </si>
  <si>
    <t>2023-09_62</t>
  </si>
  <si>
    <t>2023-09_63</t>
  </si>
  <si>
    <t>2023-09_64</t>
  </si>
  <si>
    <t>2023-09_65</t>
  </si>
  <si>
    <t>2023-09_67</t>
  </si>
  <si>
    <t>2023-09_68</t>
  </si>
  <si>
    <t>2023-09_69</t>
  </si>
  <si>
    <t>2023-09_70</t>
  </si>
  <si>
    <t>2023-09_71</t>
  </si>
  <si>
    <t>2023-09_72</t>
  </si>
  <si>
    <t>2023-09_74</t>
  </si>
  <si>
    <t>2023-09_76</t>
  </si>
  <si>
    <t>2023-09_77</t>
  </si>
  <si>
    <t>2023-09_83</t>
  </si>
  <si>
    <t>2023-09_86</t>
  </si>
  <si>
    <t>2023-09_87</t>
  </si>
  <si>
    <t>2023-09_88</t>
  </si>
  <si>
    <t>2023-09_89</t>
  </si>
  <si>
    <t>2023-09_92</t>
  </si>
  <si>
    <t>2023-09_93</t>
  </si>
  <si>
    <t>2023-09_94</t>
  </si>
  <si>
    <t>2023-09_95</t>
  </si>
  <si>
    <t>2023-09_96</t>
  </si>
  <si>
    <t>2023-09_97</t>
  </si>
  <si>
    <t>2023-09_103</t>
  </si>
  <si>
    <t>2023-09_104</t>
  </si>
  <si>
    <t>2023-09_110</t>
  </si>
  <si>
    <t>2023-09_111</t>
  </si>
  <si>
    <t>2023-09_114</t>
  </si>
  <si>
    <t>2023-09_115</t>
  </si>
  <si>
    <t>2023-09_116</t>
  </si>
  <si>
    <t>2023-09_117</t>
  </si>
  <si>
    <t>2023-09_118</t>
  </si>
  <si>
    <t>2023-09_119</t>
  </si>
  <si>
    <t>2023-09_120</t>
  </si>
  <si>
    <t>2023-09_123</t>
  </si>
  <si>
    <t>2023-09_125</t>
  </si>
  <si>
    <t>2023-09_127</t>
  </si>
  <si>
    <t>2023-09_130</t>
  </si>
  <si>
    <t>2023-09_131</t>
  </si>
  <si>
    <t>2023-09_138</t>
  </si>
  <si>
    <t>2023-09_139</t>
  </si>
  <si>
    <t>2023-09_140</t>
  </si>
  <si>
    <t>2023-09_141</t>
  </si>
  <si>
    <t>2023-09_142</t>
  </si>
  <si>
    <t>2023-09_143</t>
  </si>
  <si>
    <t>2023-09_144</t>
  </si>
  <si>
    <t>2023-09_145</t>
  </si>
  <si>
    <t>2023-09_148</t>
  </si>
  <si>
    <t>2023-09_149</t>
  </si>
  <si>
    <t>2023-09_152</t>
  </si>
  <si>
    <t>2023-09_153</t>
  </si>
  <si>
    <t>2023-09_154</t>
  </si>
  <si>
    <t>2023-09_155</t>
  </si>
  <si>
    <t>2023-09_158</t>
  </si>
  <si>
    <t>2023-09_160</t>
  </si>
  <si>
    <t>2023-09_162</t>
  </si>
  <si>
    <t>2023-09_165</t>
  </si>
  <si>
    <t>2023-09_168</t>
  </si>
  <si>
    <t>2023-09_171</t>
  </si>
  <si>
    <t>2023-09_173</t>
  </si>
  <si>
    <t>2023-09_181</t>
  </si>
  <si>
    <t>2023-09_182</t>
  </si>
  <si>
    <t>2023-09_183</t>
  </si>
  <si>
    <t>2023-09_184</t>
  </si>
  <si>
    <t>2023-09_185</t>
  </si>
  <si>
    <t>2023-09_186</t>
  </si>
  <si>
    <t>2023-09_187</t>
  </si>
  <si>
    <t>2023-09_188</t>
  </si>
  <si>
    <t>2023-09_189</t>
  </si>
  <si>
    <t>2023-09_190</t>
  </si>
  <si>
    <t>2023-09_191</t>
  </si>
  <si>
    <t>2023-09_194</t>
  </si>
  <si>
    <t>2023-09_196</t>
  </si>
  <si>
    <t>2023-09_198</t>
  </si>
  <si>
    <t>2023-09_201</t>
  </si>
  <si>
    <t>2023-09_203</t>
  </si>
  <si>
    <t>2023-09_205</t>
  </si>
  <si>
    <t>2023-09_208</t>
  </si>
  <si>
    <t>2023-09_209</t>
  </si>
  <si>
    <t>2023-09_211</t>
  </si>
  <si>
    <t>2023-09_213</t>
  </si>
  <si>
    <t>2023-09_215</t>
  </si>
  <si>
    <t>2023-09_216</t>
  </si>
  <si>
    <t>2023-09_222</t>
  </si>
  <si>
    <t>2023-09_223</t>
  </si>
  <si>
    <t>2023-09_224</t>
  </si>
  <si>
    <t>2023-09_225</t>
  </si>
  <si>
    <t>2023-09_226</t>
  </si>
  <si>
    <t>2023-09_227</t>
  </si>
  <si>
    <t>2023-09_228</t>
  </si>
  <si>
    <t>2023-09_231</t>
  </si>
  <si>
    <t>2023-09_232</t>
  </si>
  <si>
    <t>2023-09_233</t>
  </si>
  <si>
    <t>2023-09_234</t>
  </si>
  <si>
    <t>2023-09_237</t>
  </si>
  <si>
    <t>2023-09_238</t>
  </si>
  <si>
    <t>2023-09_239</t>
  </si>
  <si>
    <t>2023-09_240</t>
  </si>
  <si>
    <t>2023-09_241</t>
  </si>
  <si>
    <t>2023-09_243</t>
  </si>
  <si>
    <t>2023-09_245</t>
  </si>
  <si>
    <t>2023-09_247</t>
  </si>
  <si>
    <t>2023-09_249</t>
  </si>
  <si>
    <t>2023-09_252</t>
  </si>
  <si>
    <t>2023-09_254</t>
  </si>
  <si>
    <t>2023-09_255</t>
  </si>
  <si>
    <t>2023-09_256</t>
  </si>
  <si>
    <t>2023-09_257</t>
  </si>
  <si>
    <t>2023-09_258</t>
  </si>
  <si>
    <t>2023-09_260</t>
  </si>
  <si>
    <t>2023-09_262</t>
  </si>
  <si>
    <t>2023-09_265</t>
  </si>
  <si>
    <t>2023-09_266</t>
  </si>
  <si>
    <t>2023-09_269</t>
  </si>
  <si>
    <t>2023-09_277</t>
  </si>
  <si>
    <t>2023-09_278</t>
  </si>
  <si>
    <t>2023-09_279</t>
  </si>
  <si>
    <t>2023-09_282</t>
  </si>
  <si>
    <t>2023-09_285</t>
  </si>
  <si>
    <t>2023-09_286</t>
  </si>
  <si>
    <t>2023-09_287</t>
  </si>
  <si>
    <t>2023-09_289</t>
  </si>
  <si>
    <t>2023-09_291</t>
  </si>
  <si>
    <t>2023-09_292</t>
  </si>
  <si>
    <t>2023-09_294</t>
  </si>
  <si>
    <t>2023-09_296</t>
  </si>
  <si>
    <t>2023-09_298</t>
  </si>
  <si>
    <t>2023-09_299</t>
  </si>
  <si>
    <t>2023-09_301</t>
  </si>
  <si>
    <t>2023-09_302</t>
  </si>
  <si>
    <t>2023-09_304</t>
  </si>
  <si>
    <t>2023-09_306</t>
  </si>
  <si>
    <t>2023-09_308</t>
  </si>
  <si>
    <t>2023-09_310</t>
  </si>
  <si>
    <t>2023-09_312</t>
  </si>
  <si>
    <t>2023-09_314</t>
  </si>
  <si>
    <t>2023-09_316</t>
  </si>
  <si>
    <t>2023-09_318</t>
  </si>
  <si>
    <t>2023-09_320</t>
  </si>
  <si>
    <t>2023-09_323</t>
  </si>
  <si>
    <t>2023-09_325</t>
  </si>
  <si>
    <t>2023-09_326</t>
  </si>
  <si>
    <t>2023-09_327</t>
  </si>
  <si>
    <t>2023-09_334</t>
  </si>
  <si>
    <t>2023-09_339</t>
  </si>
  <si>
    <t>2023-09_341</t>
  </si>
  <si>
    <t>2023-09_342</t>
  </si>
  <si>
    <t>2023-09_343</t>
  </si>
  <si>
    <t>2023-09_344</t>
  </si>
  <si>
    <t>2023-09_345</t>
  </si>
  <si>
    <t>2023-09_346</t>
  </si>
  <si>
    <t>2023-09_349</t>
  </si>
  <si>
    <t>2023-09_351</t>
  </si>
  <si>
    <t>2023-09_352</t>
  </si>
  <si>
    <t>2023-09_354</t>
  </si>
  <si>
    <t>2023-09_355</t>
  </si>
  <si>
    <t>2023-09_358</t>
  </si>
  <si>
    <t>2023-09_359</t>
  </si>
  <si>
    <t>2023-09_361</t>
  </si>
  <si>
    <t>2023-09_362</t>
  </si>
  <si>
    <t>2023-09_365</t>
  </si>
  <si>
    <t>2023-09_366</t>
  </si>
  <si>
    <t>2023-09_368</t>
  </si>
  <si>
    <t>2023-09_370</t>
  </si>
  <si>
    <t>2023-09_372</t>
  </si>
  <si>
    <t>2023-09_374</t>
  </si>
  <si>
    <t>2023-09_377</t>
  </si>
  <si>
    <t>2023-09_379</t>
  </si>
  <si>
    <t>2023-09_381</t>
  </si>
  <si>
    <t>2023-09_382</t>
  </si>
  <si>
    <t>2023-09_384</t>
  </si>
  <si>
    <t>2023-09_386</t>
  </si>
  <si>
    <t>2023-09_387</t>
  </si>
  <si>
    <t>2023-09_390</t>
  </si>
  <si>
    <t>2023-09_391</t>
  </si>
  <si>
    <t>2023-09_394</t>
  </si>
  <si>
    <t>2023-09_402</t>
  </si>
  <si>
    <t>2023-09_403</t>
  </si>
  <si>
    <t>2023-09_404</t>
  </si>
  <si>
    <t>2023-09_405</t>
  </si>
  <si>
    <t>2023-09_408</t>
  </si>
  <si>
    <t>2023-09_409</t>
  </si>
  <si>
    <t>2023-09_410</t>
  </si>
  <si>
    <t>2023-09_411</t>
  </si>
  <si>
    <t>2023-09_412</t>
  </si>
  <si>
    <t>2023-09_413</t>
  </si>
  <si>
    <t>2023-09_414</t>
  </si>
  <si>
    <t>2023-09_417</t>
  </si>
  <si>
    <t>2023-09_419</t>
  </si>
  <si>
    <t>2023-09_421</t>
  </si>
  <si>
    <t>2023-09_422</t>
  </si>
  <si>
    <t>2023-09_424</t>
  </si>
  <si>
    <t>2023-09_426</t>
  </si>
  <si>
    <t>2023-09_429</t>
  </si>
  <si>
    <t>2023-09_432</t>
  </si>
  <si>
    <t>2023-09_434</t>
  </si>
  <si>
    <t>2023-09_435</t>
  </si>
  <si>
    <t>2023-09_436</t>
  </si>
  <si>
    <t>2023-09_439</t>
  </si>
  <si>
    <t>2023-09_440</t>
  </si>
  <si>
    <t>2023-09_447</t>
  </si>
  <si>
    <t>2023-09_448</t>
  </si>
  <si>
    <t>2023-09_449</t>
  </si>
  <si>
    <t>2023-09_450</t>
  </si>
  <si>
    <t>2023-09_451</t>
  </si>
  <si>
    <t>2023-09_452</t>
  </si>
  <si>
    <t>2023-09_453</t>
  </si>
  <si>
    <t>2023-09_456</t>
  </si>
  <si>
    <t>2023-09_459</t>
  </si>
  <si>
    <t>2023-09_460</t>
  </si>
  <si>
    <t>2023-09_461</t>
  </si>
  <si>
    <t>2023-09_462</t>
  </si>
  <si>
    <t>2023-09_463</t>
  </si>
  <si>
    <t>2023-09_464</t>
  </si>
  <si>
    <t>2023-09_465</t>
  </si>
  <si>
    <t>2023-09_466</t>
  </si>
  <si>
    <t>2023-09_468</t>
  </si>
  <si>
    <t>2023-09_471</t>
  </si>
  <si>
    <t>2023-09_473</t>
  </si>
  <si>
    <t>2023-09_475</t>
  </si>
  <si>
    <t>2023-09_477</t>
  </si>
  <si>
    <t>2023-09_479</t>
  </si>
  <si>
    <t>2023-09_481</t>
  </si>
  <si>
    <t>2023-09_483</t>
  </si>
  <si>
    <t>2023-09_485</t>
  </si>
  <si>
    <t>2023-09_487</t>
  </si>
  <si>
    <t>2023-09_489</t>
  </si>
  <si>
    <t>2023-09_491</t>
  </si>
  <si>
    <t>2023-09_493</t>
  </si>
  <si>
    <t>2023-09_495</t>
  </si>
  <si>
    <t>2023-09_497</t>
  </si>
  <si>
    <t>2023-09_499</t>
  </si>
  <si>
    <t>2023-09_502</t>
  </si>
  <si>
    <t>2023-09_504</t>
  </si>
  <si>
    <t>2023-09_507</t>
  </si>
  <si>
    <t>2023-09_509</t>
  </si>
  <si>
    <t>2023-09_510</t>
  </si>
  <si>
    <t>2023-09_511</t>
  </si>
  <si>
    <t>2023-09_512</t>
  </si>
  <si>
    <t>2023-09_515</t>
  </si>
  <si>
    <t>2023-09_516</t>
  </si>
  <si>
    <t>2023-09_519</t>
  </si>
  <si>
    <t>2023-09_522</t>
  </si>
  <si>
    <t>2023-09_530</t>
  </si>
  <si>
    <t>2023-09_531</t>
  </si>
  <si>
    <t>2023-09_533</t>
  </si>
  <si>
    <t>2023-09_536</t>
  </si>
  <si>
    <t>2023-09_539</t>
  </si>
  <si>
    <t>2023-09_540</t>
  </si>
  <si>
    <t>2023-09_541</t>
  </si>
  <si>
    <t>2023-09_542</t>
  </si>
  <si>
    <t>2023-09_543</t>
  </si>
  <si>
    <t>2023-09_544</t>
  </si>
  <si>
    <t>2023-09_547</t>
  </si>
  <si>
    <t>2023-09_549</t>
  </si>
  <si>
    <t>2023-09_551</t>
  </si>
  <si>
    <t>2023-09_553</t>
  </si>
  <si>
    <t>2023-09_554</t>
  </si>
  <si>
    <t>2023-09_556</t>
  </si>
  <si>
    <t>2023-09_559</t>
  </si>
  <si>
    <t>2023-09_561</t>
  </si>
  <si>
    <t>2023-09_563</t>
  </si>
  <si>
    <t>2023-09_565</t>
  </si>
  <si>
    <t>2023-09_567</t>
  </si>
  <si>
    <t>2023-09_569</t>
  </si>
  <si>
    <t>2023-09_571</t>
  </si>
  <si>
    <t>2023-09_573</t>
  </si>
  <si>
    <t>2023-09_574</t>
  </si>
  <si>
    <t>2023-09_575</t>
  </si>
  <si>
    <t>2023-09_577</t>
  </si>
  <si>
    <t>2023-09_579</t>
  </si>
  <si>
    <t>2023-09_582</t>
  </si>
  <si>
    <t>2023-09_589</t>
  </si>
  <si>
    <t>2023-09_590</t>
  </si>
  <si>
    <t>2023-09_592</t>
  </si>
  <si>
    <t>2023-09_595</t>
  </si>
  <si>
    <t>2023-09_598</t>
  </si>
  <si>
    <t>2023-09_599</t>
  </si>
  <si>
    <t>2023-09_601</t>
  </si>
  <si>
    <t>2023-09_602</t>
  </si>
  <si>
    <t>2023-09_603</t>
  </si>
  <si>
    <t>2023-09_604</t>
  </si>
  <si>
    <t>2023-09_605</t>
  </si>
  <si>
    <t>2023-09_606</t>
  </si>
  <si>
    <t>2023-09_607</t>
  </si>
  <si>
    <t>2023-09_608</t>
  </si>
  <si>
    <t>2023-09_609</t>
  </si>
  <si>
    <t>2023-09_610</t>
  </si>
  <si>
    <t>2023-09_611</t>
  </si>
  <si>
    <t>2023-09_612</t>
  </si>
  <si>
    <t>2023-09_613</t>
  </si>
  <si>
    <t>2023-09_614</t>
  </si>
  <si>
    <t>2023-09_617</t>
  </si>
  <si>
    <t>2023-09_619</t>
  </si>
  <si>
    <t>2023-09_621</t>
  </si>
  <si>
    <t>2023-09_622</t>
  </si>
  <si>
    <t>2023-09_625</t>
  </si>
  <si>
    <t>2023-09_628</t>
  </si>
  <si>
    <t>2023-09_636</t>
  </si>
  <si>
    <t>2023-09_637</t>
  </si>
  <si>
    <t>2023-09_640</t>
  </si>
  <si>
    <t>2023-09_641</t>
  </si>
  <si>
    <t>2023-09_642</t>
  </si>
  <si>
    <t>2023-09_643</t>
  </si>
  <si>
    <t>2023-09_644</t>
  </si>
  <si>
    <t>2023-09_645</t>
  </si>
  <si>
    <t>2023-09_646</t>
  </si>
  <si>
    <t>2023-09_647</t>
  </si>
  <si>
    <t>2023-09_648</t>
  </si>
  <si>
    <t>2023-09_649</t>
  </si>
  <si>
    <t>2023-09_650</t>
  </si>
  <si>
    <t>2023-09_651</t>
  </si>
  <si>
    <t>2023-09_652</t>
  </si>
  <si>
    <t>2023-09_653</t>
  </si>
  <si>
    <t>2023-09_654</t>
  </si>
  <si>
    <t>2023-09_655</t>
  </si>
  <si>
    <t>2023-09_658</t>
  </si>
  <si>
    <t>2023-09_661</t>
  </si>
  <si>
    <t>2023-09_668</t>
  </si>
  <si>
    <t>2023-09_674</t>
  </si>
  <si>
    <t>2023-09_679</t>
  </si>
  <si>
    <t>2023-09_680</t>
  </si>
  <si>
    <t>2023-09_681</t>
  </si>
  <si>
    <t>2023-09_682</t>
  </si>
  <si>
    <t>2023-09_683</t>
  </si>
  <si>
    <t>2023-09_684</t>
  </si>
  <si>
    <t>2023-09_687</t>
  </si>
  <si>
    <t>2023-09_688</t>
  </si>
  <si>
    <t>2023-09_689</t>
  </si>
  <si>
    <t>2023-09_690</t>
  </si>
  <si>
    <t>2023-09_693</t>
  </si>
  <si>
    <t>2023-09_694</t>
  </si>
  <si>
    <t>2023-09_695</t>
  </si>
  <si>
    <t>2023-09_696</t>
  </si>
  <si>
    <t>2023-09_697</t>
  </si>
  <si>
    <t>2023-09_698</t>
  </si>
  <si>
    <t>2023-09_699</t>
  </si>
  <si>
    <t>2023-09_700</t>
  </si>
  <si>
    <t>2023-09_701</t>
  </si>
  <si>
    <t>2023-09_702</t>
  </si>
  <si>
    <t>2023-09_703</t>
  </si>
  <si>
    <t>2023-09_704</t>
  </si>
  <si>
    <t>2023-09_705</t>
  </si>
  <si>
    <t>2023-09_706</t>
  </si>
  <si>
    <t>2023-09_707</t>
  </si>
  <si>
    <t>2023-09_708</t>
  </si>
  <si>
    <t>2023-09_709</t>
  </si>
  <si>
    <t>2023-09_710</t>
  </si>
  <si>
    <t>2023-09_711</t>
  </si>
  <si>
    <t>2023-09_712</t>
  </si>
  <si>
    <t>2023-09_713</t>
  </si>
  <si>
    <t>2023-09_714</t>
  </si>
  <si>
    <t>2023-09_715</t>
  </si>
  <si>
    <t>2023-09_716</t>
  </si>
  <si>
    <t>2023-09_717</t>
  </si>
  <si>
    <t>2023-09_718</t>
  </si>
  <si>
    <t>2023-09_719</t>
  </si>
  <si>
    <t>2023-09_722</t>
  </si>
  <si>
    <t>2023-09_724</t>
  </si>
  <si>
    <t>2023-09_726</t>
  </si>
  <si>
    <t>2023-09_728</t>
  </si>
  <si>
    <t>2023-09_730</t>
  </si>
  <si>
    <t>2023-09_732</t>
  </si>
  <si>
    <t>2023-09_734</t>
  </si>
  <si>
    <t>2023-09_737</t>
  </si>
  <si>
    <t>2023-09_739</t>
  </si>
  <si>
    <t>2023-09_741</t>
  </si>
  <si>
    <t>2023-09_744</t>
  </si>
  <si>
    <t>2023-09_745</t>
  </si>
  <si>
    <t>2023-09_746</t>
  </si>
  <si>
    <t>2023-09_747</t>
  </si>
  <si>
    <t>2023-09_749</t>
  </si>
  <si>
    <t>2023-09_751</t>
  </si>
  <si>
    <t>2023-09_754</t>
  </si>
  <si>
    <t>2023-09_755</t>
  </si>
  <si>
    <t>2023-09_763</t>
  </si>
  <si>
    <t>2023-09_765</t>
  </si>
  <si>
    <t>2023-09_766</t>
  </si>
  <si>
    <t>2023-09_767</t>
  </si>
  <si>
    <t>2023-09_768</t>
  </si>
  <si>
    <t>2023-09_769</t>
  </si>
  <si>
    <t>2023-09_770</t>
  </si>
  <si>
    <t>2023-09_773</t>
  </si>
  <si>
    <t>2023-09_774</t>
  </si>
  <si>
    <t>2023-09_775</t>
  </si>
  <si>
    <t>2023-09_776</t>
  </si>
  <si>
    <t>2023-09_777</t>
  </si>
  <si>
    <t>2023-09_778</t>
  </si>
  <si>
    <t>2023-09_779</t>
  </si>
  <si>
    <t>2023-09_782</t>
  </si>
  <si>
    <t>2023-09_783</t>
  </si>
  <si>
    <t>2023-09_790</t>
  </si>
  <si>
    <t>2023-09_793</t>
  </si>
  <si>
    <t>2023-09_799</t>
  </si>
  <si>
    <t>2023-09_801</t>
  </si>
  <si>
    <t>2023-09_803</t>
  </si>
  <si>
    <t>2023-09_805</t>
  </si>
  <si>
    <t>2023-09_806</t>
  </si>
  <si>
    <t>2023-09_807</t>
  </si>
  <si>
    <t>2023-09_809</t>
  </si>
  <si>
    <t>2023-09_815</t>
  </si>
  <si>
    <t>2023-09_818</t>
  </si>
  <si>
    <t>2023-09_819</t>
  </si>
  <si>
    <t>2023-09_822</t>
  </si>
  <si>
    <t>2023-09_824</t>
  </si>
  <si>
    <t>2023-09_826</t>
  </si>
  <si>
    <t>2023-09_828</t>
  </si>
  <si>
    <t>2023-09_831</t>
  </si>
  <si>
    <t>2023-09_832</t>
  </si>
  <si>
    <t>2023-09_833</t>
  </si>
  <si>
    <t>2023-09_835</t>
  </si>
  <si>
    <t>2023-09_838</t>
  </si>
  <si>
    <t>2023-09_845</t>
  </si>
  <si>
    <t>2023-09_848</t>
  </si>
  <si>
    <t>2023-09_850</t>
  </si>
  <si>
    <t>2023-09_851</t>
  </si>
  <si>
    <t>2023-09_852</t>
  </si>
  <si>
    <t>2023-09_853</t>
  </si>
  <si>
    <t>2023-09_854</t>
  </si>
  <si>
    <t>2023-09_855</t>
  </si>
  <si>
    <t>2023-09_858</t>
  </si>
  <si>
    <t>2023-09_860</t>
  </si>
  <si>
    <t>2023-09_862</t>
  </si>
  <si>
    <t>2023-09_864</t>
  </si>
  <si>
    <t>2023-09_866</t>
  </si>
  <si>
    <t>2023-09_868</t>
  </si>
  <si>
    <t>2023-09_870</t>
  </si>
  <si>
    <t>2023-09_873</t>
  </si>
  <si>
    <t>2023-09_875</t>
  </si>
  <si>
    <t>2023-09_876</t>
  </si>
  <si>
    <t>2023-09_883</t>
  </si>
  <si>
    <t>2023-09_886</t>
  </si>
  <si>
    <t>2023-09_888</t>
  </si>
  <si>
    <t>2023-09_890</t>
  </si>
  <si>
    <t>2023-09_892</t>
  </si>
  <si>
    <t>2023-09_894</t>
  </si>
  <si>
    <t>2023-09_897</t>
  </si>
  <si>
    <t>2023-09_898</t>
  </si>
  <si>
    <t>2023-09_904</t>
  </si>
  <si>
    <t>2023-09_906</t>
  </si>
  <si>
    <t>2023-09_907</t>
  </si>
  <si>
    <t>2023-09_908</t>
  </si>
  <si>
    <t>2023-09_909</t>
  </si>
  <si>
    <t>2023-09_910</t>
  </si>
  <si>
    <t>2023-09_913</t>
  </si>
  <si>
    <t>2023-09_914</t>
  </si>
  <si>
    <t>2023-09_917</t>
  </si>
  <si>
    <t>2023-09_918</t>
  </si>
  <si>
    <t>2023-09_919</t>
  </si>
  <si>
    <t>2023-09_922</t>
  </si>
  <si>
    <t>2023-09_923</t>
  </si>
  <si>
    <t>2023-09_924</t>
  </si>
  <si>
    <t>2023-09_926</t>
  </si>
  <si>
    <t>2023-09_928</t>
  </si>
  <si>
    <t>2023-09_930</t>
  </si>
  <si>
    <t>2023-09_933</t>
  </si>
  <si>
    <t>2023-09_934</t>
  </si>
  <si>
    <t>2023-09_935</t>
  </si>
  <si>
    <t>2023-09_936</t>
  </si>
  <si>
    <t>2023-09_938</t>
  </si>
  <si>
    <t>2023-09_941</t>
  </si>
  <si>
    <t>2023-09_943</t>
  </si>
  <si>
    <t>2023-09_944</t>
  </si>
  <si>
    <t>2023-09_951</t>
  </si>
  <si>
    <t>2023-09_952</t>
  </si>
  <si>
    <t>2023-09_953</t>
  </si>
  <si>
    <t>2023-09_955</t>
  </si>
  <si>
    <t>2023-09_961</t>
  </si>
  <si>
    <t>2023-09_962</t>
  </si>
  <si>
    <t>2023-09_963</t>
  </si>
  <si>
    <t>2023-09_966</t>
  </si>
  <si>
    <t>2023-09_969</t>
  </si>
  <si>
    <t>2023-09_972</t>
  </si>
  <si>
    <t>2023-09_975</t>
  </si>
  <si>
    <t>2023-09_976</t>
  </si>
  <si>
    <t>2023-09_983</t>
  </si>
  <si>
    <t>2023-09_986</t>
  </si>
  <si>
    <t>2023-09_993</t>
  </si>
  <si>
    <t>2023-09_994</t>
  </si>
  <si>
    <t>2023-09_995</t>
  </si>
  <si>
    <t>2023-09_996</t>
  </si>
  <si>
    <t>2023-09_997</t>
  </si>
  <si>
    <t>2023-09_1003</t>
  </si>
  <si>
    <t>2023-09_1009</t>
  </si>
  <si>
    <t>2023-09_1015</t>
  </si>
  <si>
    <t>2023-09_1016</t>
  </si>
  <si>
    <t>2023-09_1019</t>
  </si>
  <si>
    <t>2023-09_1020</t>
  </si>
  <si>
    <t>2023-09_1022</t>
  </si>
  <si>
    <t>2023-10_1</t>
  </si>
  <si>
    <t>2023-10</t>
  </si>
  <si>
    <t>2023-10_3</t>
  </si>
  <si>
    <t>2023-10_4</t>
  </si>
  <si>
    <t>2023-10_7</t>
  </si>
  <si>
    <t>2023-10_12</t>
  </si>
  <si>
    <t>2023-10_13</t>
  </si>
  <si>
    <t>2023-10_14</t>
  </si>
  <si>
    <t>2023-10_17</t>
  </si>
  <si>
    <t>2023-10_20</t>
  </si>
  <si>
    <t>2023-10_23</t>
  </si>
  <si>
    <t>2023-10_29</t>
  </si>
  <si>
    <t>2023-10_30</t>
  </si>
  <si>
    <t>2023-10_31</t>
  </si>
  <si>
    <t>2023-10_33</t>
  </si>
  <si>
    <t>2023-10_34</t>
  </si>
  <si>
    <t>2023-10_35</t>
  </si>
  <si>
    <t>2023-10_36</t>
  </si>
  <si>
    <t>2023-10_37</t>
  </si>
  <si>
    <t>2023-10_39</t>
  </si>
  <si>
    <t>2023-10_42</t>
  </si>
  <si>
    <t>2023-10_44</t>
  </si>
  <si>
    <t>2023-10_46</t>
  </si>
  <si>
    <t>2023-10_48</t>
  </si>
  <si>
    <t>2023-10_50</t>
  </si>
  <si>
    <t>2023-10_51</t>
  </si>
  <si>
    <t>2023-10_53</t>
  </si>
  <si>
    <t>2023-10_55</t>
  </si>
  <si>
    <t>2023-10_57</t>
  </si>
  <si>
    <t>2023-10_59</t>
  </si>
  <si>
    <t>2023-10_62</t>
  </si>
  <si>
    <t>2023-10_63</t>
  </si>
  <si>
    <t>2023-10_64</t>
  </si>
  <si>
    <t>2023-10_65</t>
  </si>
  <si>
    <t>2023-10_67</t>
  </si>
  <si>
    <t>2023-10_68</t>
  </si>
  <si>
    <t>2023-10_69</t>
  </si>
  <si>
    <t>2023-10_70</t>
  </si>
  <si>
    <t>2023-10_71</t>
  </si>
  <si>
    <t>2023-10_72</t>
  </si>
  <si>
    <t>2023-10_74</t>
  </si>
  <si>
    <t>2023-10_76</t>
  </si>
  <si>
    <t>2023-10_77</t>
  </si>
  <si>
    <t>2023-10_83</t>
  </si>
  <si>
    <t>2023-10_86</t>
  </si>
  <si>
    <t>2023-10_87</t>
  </si>
  <si>
    <t>2023-10_88</t>
  </si>
  <si>
    <t>2023-10_89</t>
  </si>
  <si>
    <t>2023-10_92</t>
  </si>
  <si>
    <t>2023-10_93</t>
  </si>
  <si>
    <t>2023-10_94</t>
  </si>
  <si>
    <t>2023-10_95</t>
  </si>
  <si>
    <t>2023-10_96</t>
  </si>
  <si>
    <t>2023-10_97</t>
  </si>
  <si>
    <t>2023-10_103</t>
  </si>
  <si>
    <t>2023-10_104</t>
  </si>
  <si>
    <t>2023-10_110</t>
  </si>
  <si>
    <t>2023-10_111</t>
  </si>
  <si>
    <t>2023-10_114</t>
  </si>
  <si>
    <t>2023-10_115</t>
  </si>
  <si>
    <t>2023-10_116</t>
  </si>
  <si>
    <t>2023-10_117</t>
  </si>
  <si>
    <t>2023-10_118</t>
  </si>
  <si>
    <t>2023-10_119</t>
  </si>
  <si>
    <t>2023-10_120</t>
  </si>
  <si>
    <t>2023-10_123</t>
  </si>
  <si>
    <t>2023-10_125</t>
  </si>
  <si>
    <t>2023-10_127</t>
  </si>
  <si>
    <t>2023-10_130</t>
  </si>
  <si>
    <t>2023-10_131</t>
  </si>
  <si>
    <t>2023-10_138</t>
  </si>
  <si>
    <t>2023-10_139</t>
  </si>
  <si>
    <t>2023-10_140</t>
  </si>
  <si>
    <t>2023-10_141</t>
  </si>
  <si>
    <t>2023-10_142</t>
  </si>
  <si>
    <t>2023-10_143</t>
  </si>
  <si>
    <t>2023-10_144</t>
  </si>
  <si>
    <t>2023-10_145</t>
  </si>
  <si>
    <t>2023-10_148</t>
  </si>
  <si>
    <t>2023-10_149</t>
  </si>
  <si>
    <t>2023-10_152</t>
  </si>
  <si>
    <t>2023-10_153</t>
  </si>
  <si>
    <t>2023-10_154</t>
  </si>
  <si>
    <t>2023-10_155</t>
  </si>
  <si>
    <t>2023-10_158</t>
  </si>
  <si>
    <t>2023-10_160</t>
  </si>
  <si>
    <t>2023-10_162</t>
  </si>
  <si>
    <t>2023-10_165</t>
  </si>
  <si>
    <t>2023-10_168</t>
  </si>
  <si>
    <t>2023-10_171</t>
  </si>
  <si>
    <t>2023-10_173</t>
  </si>
  <si>
    <t>2023-10_181</t>
  </si>
  <si>
    <t>2023-10_182</t>
  </si>
  <si>
    <t>2023-10_183</t>
  </si>
  <si>
    <t>2023-10_184</t>
  </si>
  <si>
    <t>2023-10_185</t>
  </si>
  <si>
    <t>2023-10_186</t>
  </si>
  <si>
    <t>2023-10_187</t>
  </si>
  <si>
    <t>2023-10_188</t>
  </si>
  <si>
    <t>2023-10_189</t>
  </si>
  <si>
    <t>2023-10_190</t>
  </si>
  <si>
    <t>2023-10_191</t>
  </si>
  <si>
    <t>2023-10_194</t>
  </si>
  <si>
    <t>2023-10_196</t>
  </si>
  <si>
    <t>2023-10_198</t>
  </si>
  <si>
    <t>2023-10_201</t>
  </si>
  <si>
    <t>2023-10_203</t>
  </si>
  <si>
    <t>2023-10_205</t>
  </si>
  <si>
    <t>2023-10_208</t>
  </si>
  <si>
    <t>2023-10_209</t>
  </si>
  <si>
    <t>2023-10_211</t>
  </si>
  <si>
    <t>2023-10_213</t>
  </si>
  <si>
    <t>2023-10_215</t>
  </si>
  <si>
    <t>2023-10_216</t>
  </si>
  <si>
    <t>2023-10_222</t>
  </si>
  <si>
    <t>2023-10_223</t>
  </si>
  <si>
    <t>2023-10_224</t>
  </si>
  <si>
    <t>2023-10_225</t>
  </si>
  <si>
    <t>2023-10_226</t>
  </si>
  <si>
    <t>2023-10_227</t>
  </si>
  <si>
    <t>2023-10_228</t>
  </si>
  <si>
    <t>2023-10_231</t>
  </si>
  <si>
    <t>2023-10_232</t>
  </si>
  <si>
    <t>2023-10_233</t>
  </si>
  <si>
    <t>2023-10_234</t>
  </si>
  <si>
    <t>2023-10_237</t>
  </si>
  <si>
    <t>2023-10_238</t>
  </si>
  <si>
    <t>2023-10_239</t>
  </si>
  <si>
    <t>2023-10_240</t>
  </si>
  <si>
    <t>2023-10_241</t>
  </si>
  <si>
    <t>2023-10_243</t>
  </si>
  <si>
    <t>2023-10_245</t>
  </si>
  <si>
    <t>2023-10_247</t>
  </si>
  <si>
    <t>2023-10_249</t>
  </si>
  <si>
    <t>2023-10_252</t>
  </si>
  <si>
    <t>2023-10_254</t>
  </si>
  <si>
    <t>2023-10_255</t>
  </si>
  <si>
    <t>2023-10_256</t>
  </si>
  <si>
    <t>2023-10_257</t>
  </si>
  <si>
    <t>2023-10_258</t>
  </si>
  <si>
    <t>2023-10_260</t>
  </si>
  <si>
    <t>2023-10_262</t>
  </si>
  <si>
    <t>2023-10_265</t>
  </si>
  <si>
    <t>2023-10_266</t>
  </si>
  <si>
    <t>2023-10_269</t>
  </si>
  <si>
    <t>2023-10_277</t>
  </si>
  <si>
    <t>2023-10_278</t>
  </si>
  <si>
    <t>2023-10_279</t>
  </si>
  <si>
    <t>2023-10_282</t>
  </si>
  <si>
    <t>2023-10_285</t>
  </si>
  <si>
    <t>2023-10_286</t>
  </si>
  <si>
    <t>2023-10_287</t>
  </si>
  <si>
    <t>2023-10_289</t>
  </si>
  <si>
    <t>2023-10_291</t>
  </si>
  <si>
    <t>2023-10_292</t>
  </si>
  <si>
    <t>2023-10_294</t>
  </si>
  <si>
    <t>2023-10_296</t>
  </si>
  <si>
    <t>2023-10_298</t>
  </si>
  <si>
    <t>2023-10_299</t>
  </si>
  <si>
    <t>2023-10_301</t>
  </si>
  <si>
    <t>2023-10_302</t>
  </si>
  <si>
    <t>2023-10_304</t>
  </si>
  <si>
    <t>2023-10_306</t>
  </si>
  <si>
    <t>2023-10_308</t>
  </si>
  <si>
    <t>2023-10_310</t>
  </si>
  <si>
    <t>2023-10_312</t>
  </si>
  <si>
    <t>2023-10_314</t>
  </si>
  <si>
    <t>2023-10_316</t>
  </si>
  <si>
    <t>2023-10_318</t>
  </si>
  <si>
    <t>2023-10_320</t>
  </si>
  <si>
    <t>2023-10_323</t>
  </si>
  <si>
    <t>2023-10_325</t>
  </si>
  <si>
    <t>2023-10_326</t>
  </si>
  <si>
    <t>2023-10_327</t>
  </si>
  <si>
    <t>2023-10_334</t>
  </si>
  <si>
    <t>2023-10_339</t>
  </si>
  <si>
    <t>2023-10_341</t>
  </si>
  <si>
    <t>2023-10_342</t>
  </si>
  <si>
    <t>2023-10_343</t>
  </si>
  <si>
    <t>2023-10_344</t>
  </si>
  <si>
    <t>2023-10_345</t>
  </si>
  <si>
    <t>2023-10_346</t>
  </si>
  <si>
    <t>2023-10_349</t>
  </si>
  <si>
    <t>2023-10_351</t>
  </si>
  <si>
    <t>2023-10_352</t>
  </si>
  <si>
    <t>2023-10_354</t>
  </si>
  <si>
    <t>2023-10_355</t>
  </si>
  <si>
    <t>2023-10_358</t>
  </si>
  <si>
    <t>2023-10_359</t>
  </si>
  <si>
    <t>2023-10_361</t>
  </si>
  <si>
    <t>2023-10_362</t>
  </si>
  <si>
    <t>2023-10_365</t>
  </si>
  <si>
    <t>2023-10_366</t>
  </si>
  <si>
    <t>2023-10_368</t>
  </si>
  <si>
    <t>2023-10_370</t>
  </si>
  <si>
    <t>2023-10_372</t>
  </si>
  <si>
    <t>2023-10_374</t>
  </si>
  <si>
    <t>2023-10_377</t>
  </si>
  <si>
    <t>2023-10_379</t>
  </si>
  <si>
    <t>2023-10_381</t>
  </si>
  <si>
    <t>2023-10_382</t>
  </si>
  <si>
    <t>2023-10_384</t>
  </si>
  <si>
    <t>2023-10_386</t>
  </si>
  <si>
    <t>2023-10_387</t>
  </si>
  <si>
    <t>2023-10_390</t>
  </si>
  <si>
    <t>2023-10_391</t>
  </si>
  <si>
    <t>2023-10_394</t>
  </si>
  <si>
    <t>2023-10_402</t>
  </si>
  <si>
    <t>2023-10_403</t>
  </si>
  <si>
    <t>2023-10_404</t>
  </si>
  <si>
    <t>2023-10_405</t>
  </si>
  <si>
    <t>2023-10_408</t>
  </si>
  <si>
    <t>2023-10_409</t>
  </si>
  <si>
    <t>2023-10_410</t>
  </si>
  <si>
    <t>2023-10_411</t>
  </si>
  <si>
    <t>2023-10_412</t>
  </si>
  <si>
    <t>2023-10_413</t>
  </si>
  <si>
    <t>2023-10_414</t>
  </si>
  <si>
    <t>2023-10_417</t>
  </si>
  <si>
    <t>2023-10_419</t>
  </si>
  <si>
    <t>2023-10_421</t>
  </si>
  <si>
    <t>2023-10_422</t>
  </si>
  <si>
    <t>2023-10_424</t>
  </si>
  <si>
    <t>2023-10_426</t>
  </si>
  <si>
    <t>2023-10_429</t>
  </si>
  <si>
    <t>2023-10_432</t>
  </si>
  <si>
    <t>2023-10_434</t>
  </si>
  <si>
    <t>2023-10_435</t>
  </si>
  <si>
    <t>2023-10_436</t>
  </si>
  <si>
    <t>2023-10_439</t>
  </si>
  <si>
    <t>2023-10_440</t>
  </si>
  <si>
    <t>2023-10_447</t>
  </si>
  <si>
    <t>2023-10_448</t>
  </si>
  <si>
    <t>2023-10_449</t>
  </si>
  <si>
    <t>2023-10_450</t>
  </si>
  <si>
    <t>2023-10_451</t>
  </si>
  <si>
    <t>2023-10_452</t>
  </si>
  <si>
    <t>2023-10_453</t>
  </si>
  <si>
    <t>2023-10_456</t>
  </si>
  <si>
    <t>2023-10_459</t>
  </si>
  <si>
    <t>2023-10_460</t>
  </si>
  <si>
    <t>2023-10_461</t>
  </si>
  <si>
    <t>2023-10_462</t>
  </si>
  <si>
    <t>2023-10_463</t>
  </si>
  <si>
    <t>2023-10_464</t>
  </si>
  <si>
    <t>2023-10_465</t>
  </si>
  <si>
    <t>2023-10_466</t>
  </si>
  <si>
    <t>2023-10_468</t>
  </si>
  <si>
    <t>2023-10_471</t>
  </si>
  <si>
    <t>2023-10_473</t>
  </si>
  <si>
    <t>2023-10_475</t>
  </si>
  <si>
    <t>2023-10_477</t>
  </si>
  <si>
    <t>2023-10_479</t>
  </si>
  <si>
    <t>2023-10_481</t>
  </si>
  <si>
    <t>2023-10_483</t>
  </si>
  <si>
    <t>2023-10_485</t>
  </si>
  <si>
    <t>2023-10_487</t>
  </si>
  <si>
    <t>2023-10_489</t>
  </si>
  <si>
    <t>2023-10_491</t>
  </si>
  <si>
    <t>2023-10_493</t>
  </si>
  <si>
    <t>2023-10_495</t>
  </si>
  <si>
    <t>2023-10_497</t>
  </si>
  <si>
    <t>2023-10_499</t>
  </si>
  <si>
    <t>2023-10_502</t>
  </si>
  <si>
    <t>2023-10_504</t>
  </si>
  <si>
    <t>2023-10_507</t>
  </si>
  <si>
    <t>2023-10_509</t>
  </si>
  <si>
    <t>2023-10_510</t>
  </si>
  <si>
    <t>2023-10_511</t>
  </si>
  <si>
    <t>2023-10_512</t>
  </si>
  <si>
    <t>2023-10_515</t>
  </si>
  <si>
    <t>2023-10_516</t>
  </si>
  <si>
    <t>2023-10_519</t>
  </si>
  <si>
    <t>2023-10_522</t>
  </si>
  <si>
    <t>2023-10_530</t>
  </si>
  <si>
    <t>2023-10_531</t>
  </si>
  <si>
    <t>2023-10_533</t>
  </si>
  <si>
    <t>2023-10_536</t>
  </si>
  <si>
    <t>2023-10_539</t>
  </si>
  <si>
    <t>2023-10_540</t>
  </si>
  <si>
    <t>2023-10_541</t>
  </si>
  <si>
    <t>2023-10_542</t>
  </si>
  <si>
    <t>2023-10_543</t>
  </si>
  <si>
    <t>2023-10_544</t>
  </si>
  <si>
    <t>2023-10_547</t>
  </si>
  <si>
    <t>2023-10_549</t>
  </si>
  <si>
    <t>2023-10_551</t>
  </si>
  <si>
    <t>2023-10_553</t>
  </si>
  <si>
    <t>2023-10_554</t>
  </si>
  <si>
    <t>2023-10_556</t>
  </si>
  <si>
    <t>2023-10_559</t>
  </si>
  <si>
    <t>2023-10_561</t>
  </si>
  <si>
    <t>2023-10_563</t>
  </si>
  <si>
    <t>2023-10_565</t>
  </si>
  <si>
    <t>2023-10_567</t>
  </si>
  <si>
    <t>2023-10_569</t>
  </si>
  <si>
    <t>2023-10_571</t>
  </si>
  <si>
    <t>2023-10_573</t>
  </si>
  <si>
    <t>2023-10_574</t>
  </si>
  <si>
    <t>2023-10_575</t>
  </si>
  <si>
    <t>2023-10_577</t>
  </si>
  <si>
    <t>2023-10_579</t>
  </si>
  <si>
    <t>2023-10_582</t>
  </si>
  <si>
    <t>2023-10_589</t>
  </si>
  <si>
    <t>2023-10_590</t>
  </si>
  <si>
    <t>2023-10_592</t>
  </si>
  <si>
    <t>2023-10_595</t>
  </si>
  <si>
    <t>2023-10_598</t>
  </si>
  <si>
    <t>2023-10_599</t>
  </si>
  <si>
    <t>2023-10_601</t>
  </si>
  <si>
    <t>2023-10_602</t>
  </si>
  <si>
    <t>2023-10_603</t>
  </si>
  <si>
    <t>2023-10_604</t>
  </si>
  <si>
    <t>2023-10_605</t>
  </si>
  <si>
    <t>2023-10_606</t>
  </si>
  <si>
    <t>2023-10_607</t>
  </si>
  <si>
    <t>2023-10_608</t>
  </si>
  <si>
    <t>2023-10_609</t>
  </si>
  <si>
    <t>2023-10_610</t>
  </si>
  <si>
    <t>2023-10_611</t>
  </si>
  <si>
    <t>2023-10_612</t>
  </si>
  <si>
    <t>2023-10_613</t>
  </si>
  <si>
    <t>2023-10_614</t>
  </si>
  <si>
    <t>2023-10_617</t>
  </si>
  <si>
    <t>2023-10_619</t>
  </si>
  <si>
    <t>2023-10_621</t>
  </si>
  <si>
    <t>2023-10_622</t>
  </si>
  <si>
    <t>2023-10_625</t>
  </si>
  <si>
    <t>2023-10_628</t>
  </si>
  <si>
    <t>2023-10_636</t>
  </si>
  <si>
    <t>2023-10_637</t>
  </si>
  <si>
    <t>2023-10_640</t>
  </si>
  <si>
    <t>2023-10_641</t>
  </si>
  <si>
    <t>2023-10_642</t>
  </si>
  <si>
    <t>2023-10_643</t>
  </si>
  <si>
    <t>2023-10_644</t>
  </si>
  <si>
    <t>2023-10_645</t>
  </si>
  <si>
    <t>2023-10_646</t>
  </si>
  <si>
    <t>2023-10_647</t>
  </si>
  <si>
    <t>2023-10_648</t>
  </si>
  <si>
    <t>2023-10_649</t>
  </si>
  <si>
    <t>2023-10_650</t>
  </si>
  <si>
    <t>2023-10_651</t>
  </si>
  <si>
    <t>2023-10_652</t>
  </si>
  <si>
    <t>2023-10_653</t>
  </si>
  <si>
    <t>2023-10_654</t>
  </si>
  <si>
    <t>2023-10_655</t>
  </si>
  <si>
    <t>2023-10_658</t>
  </si>
  <si>
    <t>2023-10_661</t>
  </si>
  <si>
    <t>2023-10_668</t>
  </si>
  <si>
    <t>2023-10_674</t>
  </si>
  <si>
    <t>2023-10_679</t>
  </si>
  <si>
    <t>2023-10_680</t>
  </si>
  <si>
    <t>2023-10_681</t>
  </si>
  <si>
    <t>2023-10_682</t>
  </si>
  <si>
    <t>2023-10_683</t>
  </si>
  <si>
    <t>2023-10_684</t>
  </si>
  <si>
    <t>2023-10_687</t>
  </si>
  <si>
    <t>2023-10_688</t>
  </si>
  <si>
    <t>2023-10_689</t>
  </si>
  <si>
    <t>2023-10_690</t>
  </si>
  <si>
    <t>2023-10_693</t>
  </si>
  <si>
    <t>2023-10_694</t>
  </si>
  <si>
    <t>2023-10_695</t>
  </si>
  <si>
    <t>2023-10_696</t>
  </si>
  <si>
    <t>2023-10_697</t>
  </si>
  <si>
    <t>2023-10_698</t>
  </si>
  <si>
    <t>2023-10_699</t>
  </si>
  <si>
    <t>2023-10_700</t>
  </si>
  <si>
    <t>2023-10_701</t>
  </si>
  <si>
    <t>2023-10_702</t>
  </si>
  <si>
    <t>2023-10_703</t>
  </si>
  <si>
    <t>2023-10_704</t>
  </si>
  <si>
    <t>2023-10_705</t>
  </si>
  <si>
    <t>2023-10_706</t>
  </si>
  <si>
    <t>2023-10_707</t>
  </si>
  <si>
    <t>2023-10_708</t>
  </si>
  <si>
    <t>2023-10_709</t>
  </si>
  <si>
    <t>2023-10_710</t>
  </si>
  <si>
    <t>2023-10_711</t>
  </si>
  <si>
    <t>2023-10_712</t>
  </si>
  <si>
    <t>2023-10_713</t>
  </si>
  <si>
    <t>2023-10_714</t>
  </si>
  <si>
    <t>2023-10_715</t>
  </si>
  <si>
    <t>2023-10_716</t>
  </si>
  <si>
    <t>2023-10_717</t>
  </si>
  <si>
    <t>2023-10_718</t>
  </si>
  <si>
    <t>2023-10_719</t>
  </si>
  <si>
    <t>2023-10_722</t>
  </si>
  <si>
    <t>2023-10_724</t>
  </si>
  <si>
    <t>2023-10_726</t>
  </si>
  <si>
    <t>2023-10_728</t>
  </si>
  <si>
    <t>2023-10_730</t>
  </si>
  <si>
    <t>2023-10_732</t>
  </si>
  <si>
    <t>2023-10_734</t>
  </si>
  <si>
    <t>2023-10_737</t>
  </si>
  <si>
    <t>2023-10_739</t>
  </si>
  <si>
    <t>2023-10_741</t>
  </si>
  <si>
    <t>2023-10_744</t>
  </si>
  <si>
    <t>2023-10_745</t>
  </si>
  <si>
    <t>2023-10_746</t>
  </si>
  <si>
    <t>2023-10_747</t>
  </si>
  <si>
    <t>2023-10_749</t>
  </si>
  <si>
    <t>2023-10_751</t>
  </si>
  <si>
    <t>2023-10_754</t>
  </si>
  <si>
    <t>2023-10_755</t>
  </si>
  <si>
    <t>2023-10_763</t>
  </si>
  <si>
    <t>2023-10_765</t>
  </si>
  <si>
    <t>2023-10_766</t>
  </si>
  <si>
    <t>2023-10_767</t>
  </si>
  <si>
    <t>2023-10_768</t>
  </si>
  <si>
    <t>2023-10_769</t>
  </si>
  <si>
    <t>2023-10_770</t>
  </si>
  <si>
    <t>2023-10_773</t>
  </si>
  <si>
    <t>2023-10_774</t>
  </si>
  <si>
    <t>2023-10_775</t>
  </si>
  <si>
    <t>2023-10_776</t>
  </si>
  <si>
    <t>2023-10_777</t>
  </si>
  <si>
    <t>2023-10_778</t>
  </si>
  <si>
    <t>2023-10_779</t>
  </si>
  <si>
    <t>2023-10_782</t>
  </si>
  <si>
    <t>2023-10_783</t>
  </si>
  <si>
    <t>2023-10_790</t>
  </si>
  <si>
    <t>2023-10_793</t>
  </si>
  <si>
    <t>2023-10_799</t>
  </si>
  <si>
    <t>2023-10_801</t>
  </si>
  <si>
    <t>2023-10_803</t>
  </si>
  <si>
    <t>2023-10_805</t>
  </si>
  <si>
    <t>2023-10_806</t>
  </si>
  <si>
    <t>2023-10_807</t>
  </si>
  <si>
    <t>2023-10_809</t>
  </si>
  <si>
    <t>2023-10_815</t>
  </si>
  <si>
    <t>2023-10_818</t>
  </si>
  <si>
    <t>2023-10_819</t>
  </si>
  <si>
    <t>2023-10_822</t>
  </si>
  <si>
    <t>2023-10_824</t>
  </si>
  <si>
    <t>2023-10_826</t>
  </si>
  <si>
    <t>2023-10_828</t>
  </si>
  <si>
    <t>2023-10_831</t>
  </si>
  <si>
    <t>2023-10_832</t>
  </si>
  <si>
    <t>2023-10_833</t>
  </si>
  <si>
    <t>2023-10_835</t>
  </si>
  <si>
    <t>2023-10_838</t>
  </si>
  <si>
    <t>2023-10_845</t>
  </si>
  <si>
    <t>2023-10_848</t>
  </si>
  <si>
    <t>2023-10_850</t>
  </si>
  <si>
    <t>2023-10_851</t>
  </si>
  <si>
    <t>2023-10_852</t>
  </si>
  <si>
    <t>2023-10_853</t>
  </si>
  <si>
    <t>2023-10_854</t>
  </si>
  <si>
    <t>2023-10_855</t>
  </si>
  <si>
    <t>2023-10_858</t>
  </si>
  <si>
    <t>2023-10_860</t>
  </si>
  <si>
    <t>2023-10_862</t>
  </si>
  <si>
    <t>2023-10_864</t>
  </si>
  <si>
    <t>2023-10_866</t>
  </si>
  <si>
    <t>2023-10_868</t>
  </si>
  <si>
    <t>2023-10_870</t>
  </si>
  <si>
    <t>2023-10_873</t>
  </si>
  <si>
    <t>2023-10_875</t>
  </si>
  <si>
    <t>2023-10_876</t>
  </si>
  <si>
    <t>2023-10_883</t>
  </si>
  <si>
    <t>2023-10_886</t>
  </si>
  <si>
    <t>2023-10_888</t>
  </si>
  <si>
    <t>2023-10_890</t>
  </si>
  <si>
    <t>2023-10_892</t>
  </si>
  <si>
    <t>2023-10_894</t>
  </si>
  <si>
    <t>2023-10_897</t>
  </si>
  <si>
    <t>2023-10_898</t>
  </si>
  <si>
    <t>2023-10_904</t>
  </si>
  <si>
    <t>2023-10_906</t>
  </si>
  <si>
    <t>2023-10_907</t>
  </si>
  <si>
    <t>2023-10_908</t>
  </si>
  <si>
    <t>2023-10_909</t>
  </si>
  <si>
    <t>2023-10_910</t>
  </si>
  <si>
    <t>2023-10_913</t>
  </si>
  <si>
    <t>2023-10_914</t>
  </si>
  <si>
    <t>2023-10_917</t>
  </si>
  <si>
    <t>2023-10_918</t>
  </si>
  <si>
    <t>2023-10_919</t>
  </si>
  <si>
    <t>2023-10_922</t>
  </si>
  <si>
    <t>2023-10_923</t>
  </si>
  <si>
    <t>2023-10_924</t>
  </si>
  <si>
    <t>2023-10_926</t>
  </si>
  <si>
    <t>2023-10_928</t>
  </si>
  <si>
    <t>2023-10_930</t>
  </si>
  <si>
    <t>2023-10_933</t>
  </si>
  <si>
    <t>2023-10_934</t>
  </si>
  <si>
    <t>2023-10_935</t>
  </si>
  <si>
    <t>2023-10_936</t>
  </si>
  <si>
    <t>2023-10_938</t>
  </si>
  <si>
    <t>2023-10_941</t>
  </si>
  <si>
    <t>2023-10_943</t>
  </si>
  <si>
    <t>2023-10_944</t>
  </si>
  <si>
    <t>2023-10_951</t>
  </si>
  <si>
    <t>2023-10_952</t>
  </si>
  <si>
    <t>2023-10_953</t>
  </si>
  <si>
    <t>2023-10_955</t>
  </si>
  <si>
    <t>2023-10_961</t>
  </si>
  <si>
    <t>2023-10_962</t>
  </si>
  <si>
    <t>2023-10_963</t>
  </si>
  <si>
    <t>2023-10_966</t>
  </si>
  <si>
    <t>2023-10_969</t>
  </si>
  <si>
    <t>2023-10_972</t>
  </si>
  <si>
    <t>2023-10_975</t>
  </si>
  <si>
    <t>2023-10_976</t>
  </si>
  <si>
    <t>2023-10_983</t>
  </si>
  <si>
    <t>2023-10_986</t>
  </si>
  <si>
    <t>2023-10_993</t>
  </si>
  <si>
    <t>2023-10_994</t>
  </si>
  <si>
    <t>2023-10_995</t>
  </si>
  <si>
    <t>2023-10_996</t>
  </si>
  <si>
    <t>2023-10_997</t>
  </si>
  <si>
    <t>2023-10_1003</t>
  </si>
  <si>
    <t>2023-10_1009</t>
  </si>
  <si>
    <t>2023-10_1015</t>
  </si>
  <si>
    <t>2023-10_1016</t>
  </si>
  <si>
    <t>2023-10_1019</t>
  </si>
  <si>
    <t>2023-10_1020</t>
  </si>
  <si>
    <t>2023-10_1022</t>
  </si>
  <si>
    <t>2023-11_1</t>
  </si>
  <si>
    <t>2023-11</t>
  </si>
  <si>
    <t>2023-11_3</t>
  </si>
  <si>
    <t>2023-11_4</t>
  </si>
  <si>
    <t>2023-11_7</t>
  </si>
  <si>
    <t>2023-11_12</t>
  </si>
  <si>
    <t>2023-11_13</t>
  </si>
  <si>
    <t>2023-11_14</t>
  </si>
  <si>
    <t>2023-11_17</t>
  </si>
  <si>
    <t>2023-11_20</t>
  </si>
  <si>
    <t>2023-11_23</t>
  </si>
  <si>
    <t>2023-11_29</t>
  </si>
  <si>
    <t>2023-11_30</t>
  </si>
  <si>
    <t>2023-11_31</t>
  </si>
  <si>
    <t>2023-11_33</t>
  </si>
  <si>
    <t>2023-11_34</t>
  </si>
  <si>
    <t>2023-11_35</t>
  </si>
  <si>
    <t>2023-11_36</t>
  </si>
  <si>
    <t>2023-11_37</t>
  </si>
  <si>
    <t>2023-11_39</t>
  </si>
  <si>
    <t>2023-11_42</t>
  </si>
  <si>
    <t>2023-11_44</t>
  </si>
  <si>
    <t>2023-11_46</t>
  </si>
  <si>
    <t>2023-11_48</t>
  </si>
  <si>
    <t>2023-11_50</t>
  </si>
  <si>
    <t>2023-11_51</t>
  </si>
  <si>
    <t>2023-11_53</t>
  </si>
  <si>
    <t>2023-11_55</t>
  </si>
  <si>
    <t>2023-11_57</t>
  </si>
  <si>
    <t>2023-11_59</t>
  </si>
  <si>
    <t>2023-11_62</t>
  </si>
  <si>
    <t>2023-11_63</t>
  </si>
  <si>
    <t>2023-11_64</t>
  </si>
  <si>
    <t>2023-11_65</t>
  </si>
  <si>
    <t>2023-11_67</t>
  </si>
  <si>
    <t>2023-11_68</t>
  </si>
  <si>
    <t>2023-11_69</t>
  </si>
  <si>
    <t>2023-11_70</t>
  </si>
  <si>
    <t>2023-11_71</t>
  </si>
  <si>
    <t>2023-11_72</t>
  </si>
  <si>
    <t>2023-11_74</t>
  </si>
  <si>
    <t>2023-11_76</t>
  </si>
  <si>
    <t>2023-11_77</t>
  </si>
  <si>
    <t>2023-11_83</t>
  </si>
  <si>
    <t>2023-11_86</t>
  </si>
  <si>
    <t>2023-11_87</t>
  </si>
  <si>
    <t>2023-11_88</t>
  </si>
  <si>
    <t>2023-11_89</t>
  </si>
  <si>
    <t>2023-11_92</t>
  </si>
  <si>
    <t>2023-11_93</t>
  </si>
  <si>
    <t>2023-11_94</t>
  </si>
  <si>
    <t>2023-11_95</t>
  </si>
  <si>
    <t>2023-11_96</t>
  </si>
  <si>
    <t>2023-11_97</t>
  </si>
  <si>
    <t>2023-11_103</t>
  </si>
  <si>
    <t>2023-11_104</t>
  </si>
  <si>
    <t>2023-11_110</t>
  </si>
  <si>
    <t>2023-11_111</t>
  </si>
  <si>
    <t>2023-11_114</t>
  </si>
  <si>
    <t>2023-11_115</t>
  </si>
  <si>
    <t>2023-11_116</t>
  </si>
  <si>
    <t>2023-11_117</t>
  </si>
  <si>
    <t>2023-11_118</t>
  </si>
  <si>
    <t>2023-11_119</t>
  </si>
  <si>
    <t>2023-11_120</t>
  </si>
  <si>
    <t>2023-11_123</t>
  </si>
  <si>
    <t>2023-11_125</t>
  </si>
  <si>
    <t>2023-11_127</t>
  </si>
  <si>
    <t>2023-11_130</t>
  </si>
  <si>
    <t>2023-11_131</t>
  </si>
  <si>
    <t>2023-11_138</t>
  </si>
  <si>
    <t>2023-11_139</t>
  </si>
  <si>
    <t>2023-11_140</t>
  </si>
  <si>
    <t>2023-11_141</t>
  </si>
  <si>
    <t>2023-11_142</t>
  </si>
  <si>
    <t>2023-11_143</t>
  </si>
  <si>
    <t>2023-11_144</t>
  </si>
  <si>
    <t>2023-11_145</t>
  </si>
  <si>
    <t>2023-11_148</t>
  </si>
  <si>
    <t>2023-11_149</t>
  </si>
  <si>
    <t>2023-11_152</t>
  </si>
  <si>
    <t>2023-11_153</t>
  </si>
  <si>
    <t>2023-11_154</t>
  </si>
  <si>
    <t>2023-11_155</t>
  </si>
  <si>
    <t>2023-11_158</t>
  </si>
  <si>
    <t>2023-11_160</t>
  </si>
  <si>
    <t>2023-11_162</t>
  </si>
  <si>
    <t>2023-11_165</t>
  </si>
  <si>
    <t>2023-11_168</t>
  </si>
  <si>
    <t>2023-11_171</t>
  </si>
  <si>
    <t>2023-11_173</t>
  </si>
  <si>
    <t>2023-11_181</t>
  </si>
  <si>
    <t>2023-11_182</t>
  </si>
  <si>
    <t>2023-11_183</t>
  </si>
  <si>
    <t>2023-11_184</t>
  </si>
  <si>
    <t>2023-11_185</t>
  </si>
  <si>
    <t>2023-11_186</t>
  </si>
  <si>
    <t>2023-11_187</t>
  </si>
  <si>
    <t>2023-11_188</t>
  </si>
  <si>
    <t>2023-11_189</t>
  </si>
  <si>
    <t>2023-11_190</t>
  </si>
  <si>
    <t>2023-11_191</t>
  </si>
  <si>
    <t>2023-11_194</t>
  </si>
  <si>
    <t>2023-11_196</t>
  </si>
  <si>
    <t>2023-11_198</t>
  </si>
  <si>
    <t>2023-11_201</t>
  </si>
  <si>
    <t>2023-11_203</t>
  </si>
  <si>
    <t>2023-11_205</t>
  </si>
  <si>
    <t>2023-11_208</t>
  </si>
  <si>
    <t>2023-11_209</t>
  </si>
  <si>
    <t>2023-11_211</t>
  </si>
  <si>
    <t>2023-11_213</t>
  </si>
  <si>
    <t>2023-11_215</t>
  </si>
  <si>
    <t>2023-11_216</t>
  </si>
  <si>
    <t>2023-11_222</t>
  </si>
  <si>
    <t>2023-11_223</t>
  </si>
  <si>
    <t>2023-11_224</t>
  </si>
  <si>
    <t>2023-11_225</t>
  </si>
  <si>
    <t>2023-11_226</t>
  </si>
  <si>
    <t>2023-11_227</t>
  </si>
  <si>
    <t>2023-11_228</t>
  </si>
  <si>
    <t>2023-11_231</t>
  </si>
  <si>
    <t>2023-11_232</t>
  </si>
  <si>
    <t>2023-11_233</t>
  </si>
  <si>
    <t>2023-11_234</t>
  </si>
  <si>
    <t>2023-11_237</t>
  </si>
  <si>
    <t>2023-11_238</t>
  </si>
  <si>
    <t>2023-11_239</t>
  </si>
  <si>
    <t>2023-11_240</t>
  </si>
  <si>
    <t>2023-11_241</t>
  </si>
  <si>
    <t>2023-11_243</t>
  </si>
  <si>
    <t>2023-11_245</t>
  </si>
  <si>
    <t>2023-11_247</t>
  </si>
  <si>
    <t>2023-11_249</t>
  </si>
  <si>
    <t>2023-11_252</t>
  </si>
  <si>
    <t>2023-11_254</t>
  </si>
  <si>
    <t>2023-11_255</t>
  </si>
  <si>
    <t>2023-11_256</t>
  </si>
  <si>
    <t>2023-11_257</t>
  </si>
  <si>
    <t>2023-11_258</t>
  </si>
  <si>
    <t>2023-11_260</t>
  </si>
  <si>
    <t>2023-11_262</t>
  </si>
  <si>
    <t>2023-11_265</t>
  </si>
  <si>
    <t>2023-11_266</t>
  </si>
  <si>
    <t>2023-11_269</t>
  </si>
  <si>
    <t>2023-11_277</t>
  </si>
  <si>
    <t>2023-11_278</t>
  </si>
  <si>
    <t>2023-11_279</t>
  </si>
  <si>
    <t>2023-11_282</t>
  </si>
  <si>
    <t>2023-11_285</t>
  </si>
  <si>
    <t>2023-11_286</t>
  </si>
  <si>
    <t>2023-11_287</t>
  </si>
  <si>
    <t>2023-11_289</t>
  </si>
  <si>
    <t>2023-11_291</t>
  </si>
  <si>
    <t>2023-11_292</t>
  </si>
  <si>
    <t>2023-11_294</t>
  </si>
  <si>
    <t>2023-11_296</t>
  </si>
  <si>
    <t>2023-11_298</t>
  </si>
  <si>
    <t>2023-11_299</t>
  </si>
  <si>
    <t>2023-11_301</t>
  </si>
  <si>
    <t>2023-11_302</t>
  </si>
  <si>
    <t>2023-11_304</t>
  </si>
  <si>
    <t>2023-11_306</t>
  </si>
  <si>
    <t>2023-11_308</t>
  </si>
  <si>
    <t>2023-11_310</t>
  </si>
  <si>
    <t>2023-11_312</t>
  </si>
  <si>
    <t>2023-11_314</t>
  </si>
  <si>
    <t>2023-11_316</t>
  </si>
  <si>
    <t>2023-11_318</t>
  </si>
  <si>
    <t>2023-11_320</t>
  </si>
  <si>
    <t>2023-11_323</t>
  </si>
  <si>
    <t>2023-11_325</t>
  </si>
  <si>
    <t>2023-11_326</t>
  </si>
  <si>
    <t>2023-11_327</t>
  </si>
  <si>
    <t>2023-11_334</t>
  </si>
  <si>
    <t>2023-11_339</t>
  </si>
  <si>
    <t>2023-11_341</t>
  </si>
  <si>
    <t>2023-11_342</t>
  </si>
  <si>
    <t>2023-11_343</t>
  </si>
  <si>
    <t>2023-11_344</t>
  </si>
  <si>
    <t>2023-11_345</t>
  </si>
  <si>
    <t>2023-11_346</t>
  </si>
  <si>
    <t>2023-11_349</t>
  </si>
  <si>
    <t>2023-11_351</t>
  </si>
  <si>
    <t>2023-11_352</t>
  </si>
  <si>
    <t>2023-11_354</t>
  </si>
  <si>
    <t>2023-11_355</t>
  </si>
  <si>
    <t>2023-11_358</t>
  </si>
  <si>
    <t>2023-11_359</t>
  </si>
  <si>
    <t>2023-11_361</t>
  </si>
  <si>
    <t>2023-11_362</t>
  </si>
  <si>
    <t>2023-11_365</t>
  </si>
  <si>
    <t>2023-11_366</t>
  </si>
  <si>
    <t>2023-11_368</t>
  </si>
  <si>
    <t>2023-11_370</t>
  </si>
  <si>
    <t>2023-11_372</t>
  </si>
  <si>
    <t>2023-11_374</t>
  </si>
  <si>
    <t>2023-11_377</t>
  </si>
  <si>
    <t>2023-11_379</t>
  </si>
  <si>
    <t>2023-11_381</t>
  </si>
  <si>
    <t>2023-11_382</t>
  </si>
  <si>
    <t>2023-11_384</t>
  </si>
  <si>
    <t>2023-11_386</t>
  </si>
  <si>
    <t>2023-11_387</t>
  </si>
  <si>
    <t>2023-11_390</t>
  </si>
  <si>
    <t>2023-11_391</t>
  </si>
  <si>
    <t>2023-11_394</t>
  </si>
  <si>
    <t>2023-11_402</t>
  </si>
  <si>
    <t>2023-11_403</t>
  </si>
  <si>
    <t>2023-11_404</t>
  </si>
  <si>
    <t>2023-11_405</t>
  </si>
  <si>
    <t>2023-11_408</t>
  </si>
  <si>
    <t>2023-11_409</t>
  </si>
  <si>
    <t>2023-11_410</t>
  </si>
  <si>
    <t>2023-11_411</t>
  </si>
  <si>
    <t>2023-11_412</t>
  </si>
  <si>
    <t>2023-11_413</t>
  </si>
  <si>
    <t>2023-11_414</t>
  </si>
  <si>
    <t>2023-11_417</t>
  </si>
  <si>
    <t>2023-11_419</t>
  </si>
  <si>
    <t>2023-11_421</t>
  </si>
  <si>
    <t>2023-11_422</t>
  </si>
  <si>
    <t>2023-11_424</t>
  </si>
  <si>
    <t>2023-11_426</t>
  </si>
  <si>
    <t>2023-11_429</t>
  </si>
  <si>
    <t>2023-11_432</t>
  </si>
  <si>
    <t>2023-11_434</t>
  </si>
  <si>
    <t>2023-11_435</t>
  </si>
  <si>
    <t>2023-11_436</t>
  </si>
  <si>
    <t>2023-11_439</t>
  </si>
  <si>
    <t>2023-11_440</t>
  </si>
  <si>
    <t>2023-11_447</t>
  </si>
  <si>
    <t>2023-11_448</t>
  </si>
  <si>
    <t>2023-11_449</t>
  </si>
  <si>
    <t>2023-11_450</t>
  </si>
  <si>
    <t>2023-11_451</t>
  </si>
  <si>
    <t>2023-11_452</t>
  </si>
  <si>
    <t>2023-11_453</t>
  </si>
  <si>
    <t>2023-11_456</t>
  </si>
  <si>
    <t>2023-11_459</t>
  </si>
  <si>
    <t>2023-11_460</t>
  </si>
  <si>
    <t>2023-11_461</t>
  </si>
  <si>
    <t>2023-11_462</t>
  </si>
  <si>
    <t>2023-11_463</t>
  </si>
  <si>
    <t>2023-11_464</t>
  </si>
  <si>
    <t>2023-11_465</t>
  </si>
  <si>
    <t>2023-11_466</t>
  </si>
  <si>
    <t>2023-11_468</t>
  </si>
  <si>
    <t>2023-11_471</t>
  </si>
  <si>
    <t>2023-11_473</t>
  </si>
  <si>
    <t>2023-11_475</t>
  </si>
  <si>
    <t>2023-11_477</t>
  </si>
  <si>
    <t>2023-11_479</t>
  </si>
  <si>
    <t>2023-11_481</t>
  </si>
  <si>
    <t>2023-11_483</t>
  </si>
  <si>
    <t>2023-11_485</t>
  </si>
  <si>
    <t>2023-11_487</t>
  </si>
  <si>
    <t>2023-11_489</t>
  </si>
  <si>
    <t>2023-11_491</t>
  </si>
  <si>
    <t>2023-11_493</t>
  </si>
  <si>
    <t>2023-11_495</t>
  </si>
  <si>
    <t>2023-11_497</t>
  </si>
  <si>
    <t>2023-11_499</t>
  </si>
  <si>
    <t>2023-11_502</t>
  </si>
  <si>
    <t>2023-11_504</t>
  </si>
  <si>
    <t>2023-11_507</t>
  </si>
  <si>
    <t>2023-11_509</t>
  </si>
  <si>
    <t>2023-11_510</t>
  </si>
  <si>
    <t>2023-11_511</t>
  </si>
  <si>
    <t>2023-11_512</t>
  </si>
  <si>
    <t>2023-11_515</t>
  </si>
  <si>
    <t>2023-11_516</t>
  </si>
  <si>
    <t>2023-11_519</t>
  </si>
  <si>
    <t>2023-11_522</t>
  </si>
  <si>
    <t>2023-11_530</t>
  </si>
  <si>
    <t>2023-11_531</t>
  </si>
  <si>
    <t>2023-11_533</t>
  </si>
  <si>
    <t>2023-11_536</t>
  </si>
  <si>
    <t>2023-11_539</t>
  </si>
  <si>
    <t>2023-11_540</t>
  </si>
  <si>
    <t>2023-11_541</t>
  </si>
  <si>
    <t>2023-11_542</t>
  </si>
  <si>
    <t>2023-11_543</t>
  </si>
  <si>
    <t>2023-11_544</t>
  </si>
  <si>
    <t>2023-11_547</t>
  </si>
  <si>
    <t>2023-11_549</t>
  </si>
  <si>
    <t>2023-11_551</t>
  </si>
  <si>
    <t>2023-11_553</t>
  </si>
  <si>
    <t>2023-11_554</t>
  </si>
  <si>
    <t>2023-11_556</t>
  </si>
  <si>
    <t>2023-11_559</t>
  </si>
  <si>
    <t>2023-11_561</t>
  </si>
  <si>
    <t>2023-11_563</t>
  </si>
  <si>
    <t>2023-11_565</t>
  </si>
  <si>
    <t>2023-11_567</t>
  </si>
  <si>
    <t>2023-11_569</t>
  </si>
  <si>
    <t>2023-11_571</t>
  </si>
  <si>
    <t>2023-11_573</t>
  </si>
  <si>
    <t>2023-11_574</t>
  </si>
  <si>
    <t>2023-11_575</t>
  </si>
  <si>
    <t>2023-11_577</t>
  </si>
  <si>
    <t>2023-11_579</t>
  </si>
  <si>
    <t>2023-11_582</t>
  </si>
  <si>
    <t>2023-11_589</t>
  </si>
  <si>
    <t>2023-11_590</t>
  </si>
  <si>
    <t>2023-11_592</t>
  </si>
  <si>
    <t>2023-11_595</t>
  </si>
  <si>
    <t>2023-11_598</t>
  </si>
  <si>
    <t>2023-11_599</t>
  </si>
  <si>
    <t>2023-11_601</t>
  </si>
  <si>
    <t>2023-11_602</t>
  </si>
  <si>
    <t>2023-11_603</t>
  </si>
  <si>
    <t>2023-11_604</t>
  </si>
  <si>
    <t>2023-11_605</t>
  </si>
  <si>
    <t>2023-11_606</t>
  </si>
  <si>
    <t>2023-11_607</t>
  </si>
  <si>
    <t>2023-11_608</t>
  </si>
  <si>
    <t>2023-11_609</t>
  </si>
  <si>
    <t>2023-11_610</t>
  </si>
  <si>
    <t>2023-11_611</t>
  </si>
  <si>
    <t>2023-11_612</t>
  </si>
  <si>
    <t>2023-11_613</t>
  </si>
  <si>
    <t>2023-11_614</t>
  </si>
  <si>
    <t>2023-11_617</t>
  </si>
  <si>
    <t>2023-11_619</t>
  </si>
  <si>
    <t>2023-11_621</t>
  </si>
  <si>
    <t>2023-11_622</t>
  </si>
  <si>
    <t>2023-11_625</t>
  </si>
  <si>
    <t>2023-11_628</t>
  </si>
  <si>
    <t>2023-11_636</t>
  </si>
  <si>
    <t>2023-11_637</t>
  </si>
  <si>
    <t>2023-11_640</t>
  </si>
  <si>
    <t>2023-11_641</t>
  </si>
  <si>
    <t>2023-11_642</t>
  </si>
  <si>
    <t>2023-11_643</t>
  </si>
  <si>
    <t>2023-11_644</t>
  </si>
  <si>
    <t>2023-11_645</t>
  </si>
  <si>
    <t>2023-11_646</t>
  </si>
  <si>
    <t>2023-11_647</t>
  </si>
  <si>
    <t>2023-11_648</t>
  </si>
  <si>
    <t>2023-11_649</t>
  </si>
  <si>
    <t>2023-11_650</t>
  </si>
  <si>
    <t>2023-11_651</t>
  </si>
  <si>
    <t>2023-11_652</t>
  </si>
  <si>
    <t>2023-11_653</t>
  </si>
  <si>
    <t>2023-11_654</t>
  </si>
  <si>
    <t>2023-11_655</t>
  </si>
  <si>
    <t>2023-11_658</t>
  </si>
  <si>
    <t>2023-11_661</t>
  </si>
  <si>
    <t>2023-11_668</t>
  </si>
  <si>
    <t>2023-11_674</t>
  </si>
  <si>
    <t>2023-11_679</t>
  </si>
  <si>
    <t>2023-11_680</t>
  </si>
  <si>
    <t>2023-11_681</t>
  </si>
  <si>
    <t>2023-11_682</t>
  </si>
  <si>
    <t>2023-11_683</t>
  </si>
  <si>
    <t>2023-11_684</t>
  </si>
  <si>
    <t>2023-11_687</t>
  </si>
  <si>
    <t>2023-11_688</t>
  </si>
  <si>
    <t>2023-11_689</t>
  </si>
  <si>
    <t>2023-11_690</t>
  </si>
  <si>
    <t>2023-11_693</t>
  </si>
  <si>
    <t>2023-11_694</t>
  </si>
  <si>
    <t>2023-11_695</t>
  </si>
  <si>
    <t>2023-11_696</t>
  </si>
  <si>
    <t>2023-11_697</t>
  </si>
  <si>
    <t>2023-11_698</t>
  </si>
  <si>
    <t>2023-11_699</t>
  </si>
  <si>
    <t>2023-11_700</t>
  </si>
  <si>
    <t>2023-11_701</t>
  </si>
  <si>
    <t>2023-11_702</t>
  </si>
  <si>
    <t>2023-11_703</t>
  </si>
  <si>
    <t>2023-11_704</t>
  </si>
  <si>
    <t>2023-11_705</t>
  </si>
  <si>
    <t>2023-11_706</t>
  </si>
  <si>
    <t>2023-11_707</t>
  </si>
  <si>
    <t>2023-11_708</t>
  </si>
  <si>
    <t>2023-11_709</t>
  </si>
  <si>
    <t>2023-11_710</t>
  </si>
  <si>
    <t>2023-11_711</t>
  </si>
  <si>
    <t>2023-11_712</t>
  </si>
  <si>
    <t>2023-11_713</t>
  </si>
  <si>
    <t>2023-11_714</t>
  </si>
  <si>
    <t>2023-11_715</t>
  </si>
  <si>
    <t>2023-11_716</t>
  </si>
  <si>
    <t>2023-11_717</t>
  </si>
  <si>
    <t>2023-11_718</t>
  </si>
  <si>
    <t>2023-11_719</t>
  </si>
  <si>
    <t>2023-11_722</t>
  </si>
  <si>
    <t>2023-11_724</t>
  </si>
  <si>
    <t>2023-11_726</t>
  </si>
  <si>
    <t>2023-11_728</t>
  </si>
  <si>
    <t>2023-11_730</t>
  </si>
  <si>
    <t>2023-11_732</t>
  </si>
  <si>
    <t>2023-11_734</t>
  </si>
  <si>
    <t>2023-11_737</t>
  </si>
  <si>
    <t>2023-11_739</t>
  </si>
  <si>
    <t>2023-11_741</t>
  </si>
  <si>
    <t>2023-11_744</t>
  </si>
  <si>
    <t>2023-11_745</t>
  </si>
  <si>
    <t>2023-11_746</t>
  </si>
  <si>
    <t>2023-11_747</t>
  </si>
  <si>
    <t>2023-11_749</t>
  </si>
  <si>
    <t>2023-11_751</t>
  </si>
  <si>
    <t>2023-11_754</t>
  </si>
  <si>
    <t>2023-11_755</t>
  </si>
  <si>
    <t>2023-11_763</t>
  </si>
  <si>
    <t>2023-11_765</t>
  </si>
  <si>
    <t>2023-11_766</t>
  </si>
  <si>
    <t>2023-11_767</t>
  </si>
  <si>
    <t>2023-11_768</t>
  </si>
  <si>
    <t>2023-11_769</t>
  </si>
  <si>
    <t>2023-11_770</t>
  </si>
  <si>
    <t>2023-11_773</t>
  </si>
  <si>
    <t>2023-11_774</t>
  </si>
  <si>
    <t>2023-11_775</t>
  </si>
  <si>
    <t>2023-11_776</t>
  </si>
  <si>
    <t>2023-11_777</t>
  </si>
  <si>
    <t>2023-11_778</t>
  </si>
  <si>
    <t>2023-11_779</t>
  </si>
  <si>
    <t>2023-11_782</t>
  </si>
  <si>
    <t>2023-11_783</t>
  </si>
  <si>
    <t>2023-11_790</t>
  </si>
  <si>
    <t>2023-11_793</t>
  </si>
  <si>
    <t>2023-11_799</t>
  </si>
  <si>
    <t>2023-11_801</t>
  </si>
  <si>
    <t>2023-11_803</t>
  </si>
  <si>
    <t>2023-11_805</t>
  </si>
  <si>
    <t>2023-11_806</t>
  </si>
  <si>
    <t>2023-11_807</t>
  </si>
  <si>
    <t>2023-11_809</t>
  </si>
  <si>
    <t>2023-11_815</t>
  </si>
  <si>
    <t>2023-11_818</t>
  </si>
  <si>
    <t>2023-11_819</t>
  </si>
  <si>
    <t>2023-11_822</t>
  </si>
  <si>
    <t>2023-11_824</t>
  </si>
  <si>
    <t>2023-11_826</t>
  </si>
  <si>
    <t>2023-11_828</t>
  </si>
  <si>
    <t>2023-11_831</t>
  </si>
  <si>
    <t>2023-11_832</t>
  </si>
  <si>
    <t>2023-11_833</t>
  </si>
  <si>
    <t>2023-11_835</t>
  </si>
  <si>
    <t>2023-11_838</t>
  </si>
  <si>
    <t>2023-11_845</t>
  </si>
  <si>
    <t>2023-11_848</t>
  </si>
  <si>
    <t>2023-11_850</t>
  </si>
  <si>
    <t>2023-11_851</t>
  </si>
  <si>
    <t>2023-11_852</t>
  </si>
  <si>
    <t>2023-11_853</t>
  </si>
  <si>
    <t>2023-11_854</t>
  </si>
  <si>
    <t>2023-11_855</t>
  </si>
  <si>
    <t>2023-11_858</t>
  </si>
  <si>
    <t>2023-11_860</t>
  </si>
  <si>
    <t>2023-11_862</t>
  </si>
  <si>
    <t>2023-11_864</t>
  </si>
  <si>
    <t>2023-11_866</t>
  </si>
  <si>
    <t>2023-11_868</t>
  </si>
  <si>
    <t>2023-11_870</t>
  </si>
  <si>
    <t>2023-11_873</t>
  </si>
  <si>
    <t>2023-11_875</t>
  </si>
  <si>
    <t>2023-11_876</t>
  </si>
  <si>
    <t>2023-11_883</t>
  </si>
  <si>
    <t>2023-11_886</t>
  </si>
  <si>
    <t>2023-11_888</t>
  </si>
  <si>
    <t>2023-11_890</t>
  </si>
  <si>
    <t>2023-11_892</t>
  </si>
  <si>
    <t>2023-11_894</t>
  </si>
  <si>
    <t>2023-11_897</t>
  </si>
  <si>
    <t>2023-11_898</t>
  </si>
  <si>
    <t>2023-11_904</t>
  </si>
  <si>
    <t>2023-11_906</t>
  </si>
  <si>
    <t>2023-11_907</t>
  </si>
  <si>
    <t>2023-11_908</t>
  </si>
  <si>
    <t>2023-11_909</t>
  </si>
  <si>
    <t>2023-11_910</t>
  </si>
  <si>
    <t>2023-11_913</t>
  </si>
  <si>
    <t>2023-11_914</t>
  </si>
  <si>
    <t>2023-11_917</t>
  </si>
  <si>
    <t>2023-11_918</t>
  </si>
  <si>
    <t>2023-11_919</t>
  </si>
  <si>
    <t>2023-11_922</t>
  </si>
  <si>
    <t>2023-11_923</t>
  </si>
  <si>
    <t>2023-11_924</t>
  </si>
  <si>
    <t>2023-11_926</t>
  </si>
  <si>
    <t>2023-11_928</t>
  </si>
  <si>
    <t>2023-11_930</t>
  </si>
  <si>
    <t>2023-11_933</t>
  </si>
  <si>
    <t>2023-11_934</t>
  </si>
  <si>
    <t>2023-11_935</t>
  </si>
  <si>
    <t>2023-11_936</t>
  </si>
  <si>
    <t>2023-11_938</t>
  </si>
  <si>
    <t>2023-11_941</t>
  </si>
  <si>
    <t>2023-11_943</t>
  </si>
  <si>
    <t>2023-11_944</t>
  </si>
  <si>
    <t>2023-11_951</t>
  </si>
  <si>
    <t>2023-11_952</t>
  </si>
  <si>
    <t>2023-11_953</t>
  </si>
  <si>
    <t>2023-11_955</t>
  </si>
  <si>
    <t>2023-11_961</t>
  </si>
  <si>
    <t>2023-11_962</t>
  </si>
  <si>
    <t>2023-11_963</t>
  </si>
  <si>
    <t>2023-11_966</t>
  </si>
  <si>
    <t>2023-11_969</t>
  </si>
  <si>
    <t>2023-11_972</t>
  </si>
  <si>
    <t>2023-11_975</t>
  </si>
  <si>
    <t>2023-11_976</t>
  </si>
  <si>
    <t>2023-11_983</t>
  </si>
  <si>
    <t>2023-11_986</t>
  </si>
  <si>
    <t>2023-11_993</t>
  </si>
  <si>
    <t>2023-11_994</t>
  </si>
  <si>
    <t>2023-11_995</t>
  </si>
  <si>
    <t>2023-11_996</t>
  </si>
  <si>
    <t>2023-11_997</t>
  </si>
  <si>
    <t>2023-11_1003</t>
  </si>
  <si>
    <t>2023-11_1009</t>
  </si>
  <si>
    <t>2023-11_1015</t>
  </si>
  <si>
    <t>2023-11_1016</t>
  </si>
  <si>
    <t>2023-11_1019</t>
  </si>
  <si>
    <t>2023-11_1020</t>
  </si>
  <si>
    <t>2023-11_1022</t>
  </si>
  <si>
    <t>2023-12_1</t>
  </si>
  <si>
    <t>2023-12</t>
  </si>
  <si>
    <t>2023-12_3</t>
  </si>
  <si>
    <t>2023-12_4</t>
  </si>
  <si>
    <t>2023-12_7</t>
  </si>
  <si>
    <t>2023-12_12</t>
  </si>
  <si>
    <t>2023-12_13</t>
  </si>
  <si>
    <t>2023-12_14</t>
  </si>
  <si>
    <t>2023-12_17</t>
  </si>
  <si>
    <t>2023-12_20</t>
  </si>
  <si>
    <t>2023-12_23</t>
  </si>
  <si>
    <t>2023-12_29</t>
  </si>
  <si>
    <t>2023-12_30</t>
  </si>
  <si>
    <t>2023-12_31</t>
  </si>
  <si>
    <t>2023-12_33</t>
  </si>
  <si>
    <t>2023-12_34</t>
  </si>
  <si>
    <t>2023-12_35</t>
  </si>
  <si>
    <t>2023-12_36</t>
  </si>
  <si>
    <t>2023-12_37</t>
  </si>
  <si>
    <t>2023-12_39</t>
  </si>
  <si>
    <t>2023-12_42</t>
  </si>
  <si>
    <t>2023-12_44</t>
  </si>
  <si>
    <t>2023-12_46</t>
  </si>
  <si>
    <t>2023-12_48</t>
  </si>
  <si>
    <t>2023-12_50</t>
  </si>
  <si>
    <t>2023-12_51</t>
  </si>
  <si>
    <t>2023-12_53</t>
  </si>
  <si>
    <t>2023-12_55</t>
  </si>
  <si>
    <t>2023-12_57</t>
  </si>
  <si>
    <t>2023-12_59</t>
  </si>
  <si>
    <t>2023-12_62</t>
  </si>
  <si>
    <t>2023-12_63</t>
  </si>
  <si>
    <t>2023-12_64</t>
  </si>
  <si>
    <t>2023-12_65</t>
  </si>
  <si>
    <t>2023-12_67</t>
  </si>
  <si>
    <t>2023-12_68</t>
  </si>
  <si>
    <t>2023-12_69</t>
  </si>
  <si>
    <t>2023-12_70</t>
  </si>
  <si>
    <t>2023-12_71</t>
  </si>
  <si>
    <t>2023-12_72</t>
  </si>
  <si>
    <t>2023-12_74</t>
  </si>
  <si>
    <t>2023-12_76</t>
  </si>
  <si>
    <t>2023-12_77</t>
  </si>
  <si>
    <t>2023-12_83</t>
  </si>
  <si>
    <t>2023-12_86</t>
  </si>
  <si>
    <t>2023-12_87</t>
  </si>
  <si>
    <t>2023-12_88</t>
  </si>
  <si>
    <t>2023-12_89</t>
  </si>
  <si>
    <t>2023-12_92</t>
  </si>
  <si>
    <t>2023-12_93</t>
  </si>
  <si>
    <t>2023-12_94</t>
  </si>
  <si>
    <t>2023-12_95</t>
  </si>
  <si>
    <t>2023-12_96</t>
  </si>
  <si>
    <t>2023-12_97</t>
  </si>
  <si>
    <t>2023-12_103</t>
  </si>
  <si>
    <t>2023-12_104</t>
  </si>
  <si>
    <t>2023-12_110</t>
  </si>
  <si>
    <t>2023-12_111</t>
  </si>
  <si>
    <t>2023-12_114</t>
  </si>
  <si>
    <t>2023-12_115</t>
  </si>
  <si>
    <t>2023-12_116</t>
  </si>
  <si>
    <t>2023-12_117</t>
  </si>
  <si>
    <t>2023-12_118</t>
  </si>
  <si>
    <t>2023-12_119</t>
  </si>
  <si>
    <t>2023-12_120</t>
  </si>
  <si>
    <t>2023-12_123</t>
  </si>
  <si>
    <t>2023-12_125</t>
  </si>
  <si>
    <t>2023-12_127</t>
  </si>
  <si>
    <t>2023-12_130</t>
  </si>
  <si>
    <t>2023-12_131</t>
  </si>
  <si>
    <t>2023-12_138</t>
  </si>
  <si>
    <t>2023-12_139</t>
  </si>
  <si>
    <t>2023-12_140</t>
  </si>
  <si>
    <t>2023-12_141</t>
  </si>
  <si>
    <t>2023-12_142</t>
  </si>
  <si>
    <t>2023-12_143</t>
  </si>
  <si>
    <t>2023-12_144</t>
  </si>
  <si>
    <t>2023-12_145</t>
  </si>
  <si>
    <t>2023-12_148</t>
  </si>
  <si>
    <t>2023-12_149</t>
  </si>
  <si>
    <t>2023-12_152</t>
  </si>
  <si>
    <t>2023-12_153</t>
  </si>
  <si>
    <t>2023-12_154</t>
  </si>
  <si>
    <t>2023-12_155</t>
  </si>
  <si>
    <t>2023-12_158</t>
  </si>
  <si>
    <t>2023-12_160</t>
  </si>
  <si>
    <t>2023-12_162</t>
  </si>
  <si>
    <t>2023-12_165</t>
  </si>
  <si>
    <t>2023-12_168</t>
  </si>
  <si>
    <t>2023-12_171</t>
  </si>
  <si>
    <t>2023-12_173</t>
  </si>
  <si>
    <t>2023-12_181</t>
  </si>
  <si>
    <t>2023-12_182</t>
  </si>
  <si>
    <t>2023-12_183</t>
  </si>
  <si>
    <t>2023-12_184</t>
  </si>
  <si>
    <t>2023-12_185</t>
  </si>
  <si>
    <t>2023-12_186</t>
  </si>
  <si>
    <t>2023-12_187</t>
  </si>
  <si>
    <t>2023-12_188</t>
  </si>
  <si>
    <t>2023-12_189</t>
  </si>
  <si>
    <t>2023-12_190</t>
  </si>
  <si>
    <t>2023-12_191</t>
  </si>
  <si>
    <t>2023-12_194</t>
  </si>
  <si>
    <t>2023-12_196</t>
  </si>
  <si>
    <t>2023-12_198</t>
  </si>
  <si>
    <t>2023-12_201</t>
  </si>
  <si>
    <t>2023-12_203</t>
  </si>
  <si>
    <t>2023-12_205</t>
  </si>
  <si>
    <t>2023-12_208</t>
  </si>
  <si>
    <t>2023-12_209</t>
  </si>
  <si>
    <t>2023-12_211</t>
  </si>
  <si>
    <t>2023-12_213</t>
  </si>
  <si>
    <t>2023-12_215</t>
  </si>
  <si>
    <t>2023-12_216</t>
  </si>
  <si>
    <t>2023-12_222</t>
  </si>
  <si>
    <t>2023-12_223</t>
  </si>
  <si>
    <t>2023-12_224</t>
  </si>
  <si>
    <t>2023-12_225</t>
  </si>
  <si>
    <t>2023-12_226</t>
  </si>
  <si>
    <t>2023-12_227</t>
  </si>
  <si>
    <t>2023-12_228</t>
  </si>
  <si>
    <t>2023-12_231</t>
  </si>
  <si>
    <t>2023-12_232</t>
  </si>
  <si>
    <t>2023-12_233</t>
  </si>
  <si>
    <t>2023-12_234</t>
  </si>
  <si>
    <t>2023-12_237</t>
  </si>
  <si>
    <t>2023-12_238</t>
  </si>
  <si>
    <t>2023-12_239</t>
  </si>
  <si>
    <t>2023-12_240</t>
  </si>
  <si>
    <t>2023-12_241</t>
  </si>
  <si>
    <t>2023-12_243</t>
  </si>
  <si>
    <t>2023-12_245</t>
  </si>
  <si>
    <t>2023-12_247</t>
  </si>
  <si>
    <t>2023-12_249</t>
  </si>
  <si>
    <t>2023-12_252</t>
  </si>
  <si>
    <t>2023-12_254</t>
  </si>
  <si>
    <t>2023-12_255</t>
  </si>
  <si>
    <t>2023-12_256</t>
  </si>
  <si>
    <t>2023-12_257</t>
  </si>
  <si>
    <t>2023-12_258</t>
  </si>
  <si>
    <t>2023-12_260</t>
  </si>
  <si>
    <t>2023-12_262</t>
  </si>
  <si>
    <t>2023-12_265</t>
  </si>
  <si>
    <t>2023-12_266</t>
  </si>
  <si>
    <t>2023-12_269</t>
  </si>
  <si>
    <t>2023-12_277</t>
  </si>
  <si>
    <t>2023-12_278</t>
  </si>
  <si>
    <t>2023-12_279</t>
  </si>
  <si>
    <t>2023-12_282</t>
  </si>
  <si>
    <t>2023-12_285</t>
  </si>
  <si>
    <t>2023-12_286</t>
  </si>
  <si>
    <t>2023-12_287</t>
  </si>
  <si>
    <t>2023-12_289</t>
  </si>
  <si>
    <t>2023-12_291</t>
  </si>
  <si>
    <t>2023-12_292</t>
  </si>
  <si>
    <t>2023-12_294</t>
  </si>
  <si>
    <t>2023-12_296</t>
  </si>
  <si>
    <t>2023-12_298</t>
  </si>
  <si>
    <t>2023-12_299</t>
  </si>
  <si>
    <t>2023-12_301</t>
  </si>
  <si>
    <t>2023-12_302</t>
  </si>
  <si>
    <t>2023-12_304</t>
  </si>
  <si>
    <t>2023-12_306</t>
  </si>
  <si>
    <t>2023-12_308</t>
  </si>
  <si>
    <t>2023-12_310</t>
  </si>
  <si>
    <t>2023-12_312</t>
  </si>
  <si>
    <t>2023-12_314</t>
  </si>
  <si>
    <t>2023-12_316</t>
  </si>
  <si>
    <t>2023-12_318</t>
  </si>
  <si>
    <t>2023-12_320</t>
  </si>
  <si>
    <t>2023-12_323</t>
  </si>
  <si>
    <t>2023-12_325</t>
  </si>
  <si>
    <t>2023-12_326</t>
  </si>
  <si>
    <t>2023-12_327</t>
  </si>
  <si>
    <t>2023-12_334</t>
  </si>
  <si>
    <t>2023-12_339</t>
  </si>
  <si>
    <t>2023-12_341</t>
  </si>
  <si>
    <t>2023-12_342</t>
  </si>
  <si>
    <t>2023-12_343</t>
  </si>
  <si>
    <t>2023-12_344</t>
  </si>
  <si>
    <t>2023-12_345</t>
  </si>
  <si>
    <t>2023-12_346</t>
  </si>
  <si>
    <t>2023-12_349</t>
  </si>
  <si>
    <t>2023-12_351</t>
  </si>
  <si>
    <t>2023-12_352</t>
  </si>
  <si>
    <t>2023-12_354</t>
  </si>
  <si>
    <t>2023-12_355</t>
  </si>
  <si>
    <t>2023-12_358</t>
  </si>
  <si>
    <t>2023-12_359</t>
  </si>
  <si>
    <t>2023-12_361</t>
  </si>
  <si>
    <t>2023-12_362</t>
  </si>
  <si>
    <t>2023-12_365</t>
  </si>
  <si>
    <t>2023-12_366</t>
  </si>
  <si>
    <t>2023-12_368</t>
  </si>
  <si>
    <t>2023-12_370</t>
  </si>
  <si>
    <t>2023-12_372</t>
  </si>
  <si>
    <t>2023-12_374</t>
  </si>
  <si>
    <t>2023-12_377</t>
  </si>
  <si>
    <t>2023-12_379</t>
  </si>
  <si>
    <t>2023-12_381</t>
  </si>
  <si>
    <t>2023-12_382</t>
  </si>
  <si>
    <t>2023-12_384</t>
  </si>
  <si>
    <t>2023-12_386</t>
  </si>
  <si>
    <t>2023-12_387</t>
  </si>
  <si>
    <t>2023-12_390</t>
  </si>
  <si>
    <t>2023-12_391</t>
  </si>
  <si>
    <t>2023-12_394</t>
  </si>
  <si>
    <t>2023-12_402</t>
  </si>
  <si>
    <t>2023-12_403</t>
  </si>
  <si>
    <t>2023-12_404</t>
  </si>
  <si>
    <t>2023-12_405</t>
  </si>
  <si>
    <t>2023-12_408</t>
  </si>
  <si>
    <t>2023-12_409</t>
  </si>
  <si>
    <t>2023-12_410</t>
  </si>
  <si>
    <t>2023-12_411</t>
  </si>
  <si>
    <t>2023-12_412</t>
  </si>
  <si>
    <t>2023-12_413</t>
  </si>
  <si>
    <t>2023-12_414</t>
  </si>
  <si>
    <t>2023-12_417</t>
  </si>
  <si>
    <t>2023-12_419</t>
  </si>
  <si>
    <t>2023-12_421</t>
  </si>
  <si>
    <t>2023-12_422</t>
  </si>
  <si>
    <t>2023-12_424</t>
  </si>
  <si>
    <t>2023-12_426</t>
  </si>
  <si>
    <t>2023-12_429</t>
  </si>
  <si>
    <t>2023-12_432</t>
  </si>
  <si>
    <t>2023-12_434</t>
  </si>
  <si>
    <t>2023-12_435</t>
  </si>
  <si>
    <t>2023-12_436</t>
  </si>
  <si>
    <t>2023-12_439</t>
  </si>
  <si>
    <t>2023-12_440</t>
  </si>
  <si>
    <t>2023-12_447</t>
  </si>
  <si>
    <t>2023-12_448</t>
  </si>
  <si>
    <t>2023-12_449</t>
  </si>
  <si>
    <t>2023-12_450</t>
  </si>
  <si>
    <t>2023-12_451</t>
  </si>
  <si>
    <t>2023-12_452</t>
  </si>
  <si>
    <t>2023-12_453</t>
  </si>
  <si>
    <t>2023-12_456</t>
  </si>
  <si>
    <t>2023-12_459</t>
  </si>
  <si>
    <t>2023-12_460</t>
  </si>
  <si>
    <t>2023-12_461</t>
  </si>
  <si>
    <t>2023-12_462</t>
  </si>
  <si>
    <t>2023-12_463</t>
  </si>
  <si>
    <t>2023-12_464</t>
  </si>
  <si>
    <t>2023-12_465</t>
  </si>
  <si>
    <t>2023-12_466</t>
  </si>
  <si>
    <t>2023-12_468</t>
  </si>
  <si>
    <t>2023-12_471</t>
  </si>
  <si>
    <t>2023-12_473</t>
  </si>
  <si>
    <t>2023-12_475</t>
  </si>
  <si>
    <t>2023-12_477</t>
  </si>
  <si>
    <t>2023-12_479</t>
  </si>
  <si>
    <t>2023-12_481</t>
  </si>
  <si>
    <t>2023-12_483</t>
  </si>
  <si>
    <t>2023-12_485</t>
  </si>
  <si>
    <t>2023-12_487</t>
  </si>
  <si>
    <t>2023-12_489</t>
  </si>
  <si>
    <t>2023-12_491</t>
  </si>
  <si>
    <t>2023-12_493</t>
  </si>
  <si>
    <t>2023-12_495</t>
  </si>
  <si>
    <t>2023-12_497</t>
  </si>
  <si>
    <t>2023-12_499</t>
  </si>
  <si>
    <t>2023-12_502</t>
  </si>
  <si>
    <t>2023-12_504</t>
  </si>
  <si>
    <t>2023-12_507</t>
  </si>
  <si>
    <t>2023-12_509</t>
  </si>
  <si>
    <t>2023-12_510</t>
  </si>
  <si>
    <t>2023-12_511</t>
  </si>
  <si>
    <t>2023-12_512</t>
  </si>
  <si>
    <t>2023-12_515</t>
  </si>
  <si>
    <t>2023-12_516</t>
  </si>
  <si>
    <t>2023-12_519</t>
  </si>
  <si>
    <t>2023-12_522</t>
  </si>
  <si>
    <t>2023-12_530</t>
  </si>
  <si>
    <t>2023-12_531</t>
  </si>
  <si>
    <t>2023-12_533</t>
  </si>
  <si>
    <t>2023-12_536</t>
  </si>
  <si>
    <t>2023-12_539</t>
  </si>
  <si>
    <t>2023-12_540</t>
  </si>
  <si>
    <t>2023-12_541</t>
  </si>
  <si>
    <t>2023-12_542</t>
  </si>
  <si>
    <t>2023-12_543</t>
  </si>
  <si>
    <t>2023-12_544</t>
  </si>
  <si>
    <t>2023-12_547</t>
  </si>
  <si>
    <t>2023-12_549</t>
  </si>
  <si>
    <t>2023-12_551</t>
  </si>
  <si>
    <t>2023-12_553</t>
  </si>
  <si>
    <t>2023-12_554</t>
  </si>
  <si>
    <t>2023-12_556</t>
  </si>
  <si>
    <t>2023-12_559</t>
  </si>
  <si>
    <t>2023-12_561</t>
  </si>
  <si>
    <t>2023-12_563</t>
  </si>
  <si>
    <t>2023-12_565</t>
  </si>
  <si>
    <t>2023-12_567</t>
  </si>
  <si>
    <t>2023-12_569</t>
  </si>
  <si>
    <t>2023-12_571</t>
  </si>
  <si>
    <t>2023-12_573</t>
  </si>
  <si>
    <t>2023-12_574</t>
  </si>
  <si>
    <t>2023-12_575</t>
  </si>
  <si>
    <t>2023-12_577</t>
  </si>
  <si>
    <t>2023-12_579</t>
  </si>
  <si>
    <t>2023-12_582</t>
  </si>
  <si>
    <t>2023-12_589</t>
  </si>
  <si>
    <t>2023-12_590</t>
  </si>
  <si>
    <t>2023-12_592</t>
  </si>
  <si>
    <t>2023-12_595</t>
  </si>
  <si>
    <t>2023-12_598</t>
  </si>
  <si>
    <t>2023-12_599</t>
  </si>
  <si>
    <t>2023-12_601</t>
  </si>
  <si>
    <t>2023-12_602</t>
  </si>
  <si>
    <t>2023-12_603</t>
  </si>
  <si>
    <t>2023-12_604</t>
  </si>
  <si>
    <t>2023-12_605</t>
  </si>
  <si>
    <t>2023-12_606</t>
  </si>
  <si>
    <t>2023-12_607</t>
  </si>
  <si>
    <t>2023-12_608</t>
  </si>
  <si>
    <t>2023-12_609</t>
  </si>
  <si>
    <t>2023-12_610</t>
  </si>
  <si>
    <t>2023-12_611</t>
  </si>
  <si>
    <t>2023-12_612</t>
  </si>
  <si>
    <t>2023-12_613</t>
  </si>
  <si>
    <t>2023-12_614</t>
  </si>
  <si>
    <t>2023-12_617</t>
  </si>
  <si>
    <t>2023-12_619</t>
  </si>
  <si>
    <t>2023-12_621</t>
  </si>
  <si>
    <t>2023-12_622</t>
  </si>
  <si>
    <t>2023-12_625</t>
  </si>
  <si>
    <t>2023-12_628</t>
  </si>
  <si>
    <t>2023-12_636</t>
  </si>
  <si>
    <t>2023-12_637</t>
  </si>
  <si>
    <t>2023-12_640</t>
  </si>
  <si>
    <t>2023-12_641</t>
  </si>
  <si>
    <t>2023-12_642</t>
  </si>
  <si>
    <t>2023-12_643</t>
  </si>
  <si>
    <t>2023-12_644</t>
  </si>
  <si>
    <t>2023-12_645</t>
  </si>
  <si>
    <t>2023-12_646</t>
  </si>
  <si>
    <t>2023-12_647</t>
  </si>
  <si>
    <t>2023-12_648</t>
  </si>
  <si>
    <t>2023-12_649</t>
  </si>
  <si>
    <t>2023-12_650</t>
  </si>
  <si>
    <t>2023-12_651</t>
  </si>
  <si>
    <t>2023-12_652</t>
  </si>
  <si>
    <t>2023-12_653</t>
  </si>
  <si>
    <t>2023-12_654</t>
  </si>
  <si>
    <t>2023-12_655</t>
  </si>
  <si>
    <t>2023-12_658</t>
  </si>
  <si>
    <t>2023-12_661</t>
  </si>
  <si>
    <t>2023-12_668</t>
  </si>
  <si>
    <t>2023-12_674</t>
  </si>
  <si>
    <t>2023-12_679</t>
  </si>
  <si>
    <t>2023-12_680</t>
  </si>
  <si>
    <t>2023-12_681</t>
  </si>
  <si>
    <t>2023-12_682</t>
  </si>
  <si>
    <t>2023-12_683</t>
  </si>
  <si>
    <t>2023-12_684</t>
  </si>
  <si>
    <t>2023-12_687</t>
  </si>
  <si>
    <t>2023-12_688</t>
  </si>
  <si>
    <t>2023-12_689</t>
  </si>
  <si>
    <t>2023-12_690</t>
  </si>
  <si>
    <t>2023-12_693</t>
  </si>
  <si>
    <t>2023-12_694</t>
  </si>
  <si>
    <t>2023-12_695</t>
  </si>
  <si>
    <t>2023-12_696</t>
  </si>
  <si>
    <t>2023-12_697</t>
  </si>
  <si>
    <t>2023-12_698</t>
  </si>
  <si>
    <t>2023-12_699</t>
  </si>
  <si>
    <t>2023-12_700</t>
  </si>
  <si>
    <t>2023-12_701</t>
  </si>
  <si>
    <t>2023-12_702</t>
  </si>
  <si>
    <t>2023-12_703</t>
  </si>
  <si>
    <t>2023-12_704</t>
  </si>
  <si>
    <t>2023-12_705</t>
  </si>
  <si>
    <t>2023-12_706</t>
  </si>
  <si>
    <t>2023-12_707</t>
  </si>
  <si>
    <t>2023-12_708</t>
  </si>
  <si>
    <t>2023-12_709</t>
  </si>
  <si>
    <t>2023-12_710</t>
  </si>
  <si>
    <t>2023-12_711</t>
  </si>
  <si>
    <t>2023-12_712</t>
  </si>
  <si>
    <t>2023-12_713</t>
  </si>
  <si>
    <t>2023-12_714</t>
  </si>
  <si>
    <t>2023-12_715</t>
  </si>
  <si>
    <t>2023-12_716</t>
  </si>
  <si>
    <t>2023-12_717</t>
  </si>
  <si>
    <t>2023-12_718</t>
  </si>
  <si>
    <t>2023-12_719</t>
  </si>
  <si>
    <t>2023-12_722</t>
  </si>
  <si>
    <t>2023-12_724</t>
  </si>
  <si>
    <t>2023-12_726</t>
  </si>
  <si>
    <t>2023-12_728</t>
  </si>
  <si>
    <t>2023-12_730</t>
  </si>
  <si>
    <t>2023-12_732</t>
  </si>
  <si>
    <t>2023-12_734</t>
  </si>
  <si>
    <t>2023-12_737</t>
  </si>
  <si>
    <t>2023-12_739</t>
  </si>
  <si>
    <t>2023-12_741</t>
  </si>
  <si>
    <t>2023-12_744</t>
  </si>
  <si>
    <t>2023-12_745</t>
  </si>
  <si>
    <t>2023-12_746</t>
  </si>
  <si>
    <t>2023-12_747</t>
  </si>
  <si>
    <t>2023-12_749</t>
  </si>
  <si>
    <t>2023-12_751</t>
  </si>
  <si>
    <t>2023-12_754</t>
  </si>
  <si>
    <t>2023-12_755</t>
  </si>
  <si>
    <t>2023-12_763</t>
  </si>
  <si>
    <t>2023-12_765</t>
  </si>
  <si>
    <t>2023-12_766</t>
  </si>
  <si>
    <t>2023-12_767</t>
  </si>
  <si>
    <t>2023-12_768</t>
  </si>
  <si>
    <t>2023-12_769</t>
  </si>
  <si>
    <t>2023-12_770</t>
  </si>
  <si>
    <t>2023-12_773</t>
  </si>
  <si>
    <t>2023-12_774</t>
  </si>
  <si>
    <t>2023-12_775</t>
  </si>
  <si>
    <t>2023-12_776</t>
  </si>
  <si>
    <t>2023-12_777</t>
  </si>
  <si>
    <t>2023-12_778</t>
  </si>
  <si>
    <t>2023-12_779</t>
  </si>
  <si>
    <t>2023-12_782</t>
  </si>
  <si>
    <t>2023-12_783</t>
  </si>
  <si>
    <t>2023-12_790</t>
  </si>
  <si>
    <t>2023-12_793</t>
  </si>
  <si>
    <t>2023-12_799</t>
  </si>
  <si>
    <t>2023-12_801</t>
  </si>
  <si>
    <t>2023-12_803</t>
  </si>
  <si>
    <t>2023-12_805</t>
  </si>
  <si>
    <t>2023-12_806</t>
  </si>
  <si>
    <t>2023-12_807</t>
  </si>
  <si>
    <t>2023-12_809</t>
  </si>
  <si>
    <t>2023-12_815</t>
  </si>
  <si>
    <t>2023-12_818</t>
  </si>
  <si>
    <t>2023-12_819</t>
  </si>
  <si>
    <t>2023-12_822</t>
  </si>
  <si>
    <t>2023-12_824</t>
  </si>
  <si>
    <t>2023-12_826</t>
  </si>
  <si>
    <t>2023-12_828</t>
  </si>
  <si>
    <t>2023-12_831</t>
  </si>
  <si>
    <t>2023-12_832</t>
  </si>
  <si>
    <t>2023-12_833</t>
  </si>
  <si>
    <t>2023-12_835</t>
  </si>
  <si>
    <t>2023-12_838</t>
  </si>
  <si>
    <t>2023-12_845</t>
  </si>
  <si>
    <t>2023-12_848</t>
  </si>
  <si>
    <t>2023-12_850</t>
  </si>
  <si>
    <t>2023-12_851</t>
  </si>
  <si>
    <t>2023-12_852</t>
  </si>
  <si>
    <t>2023-12_853</t>
  </si>
  <si>
    <t>2023-12_854</t>
  </si>
  <si>
    <t>2023-12_855</t>
  </si>
  <si>
    <t>2023-12_858</t>
  </si>
  <si>
    <t>2023-12_860</t>
  </si>
  <si>
    <t>2023-12_862</t>
  </si>
  <si>
    <t>2023-12_864</t>
  </si>
  <si>
    <t>2023-12_866</t>
  </si>
  <si>
    <t>2023-12_868</t>
  </si>
  <si>
    <t>2023-12_870</t>
  </si>
  <si>
    <t>2023-12_873</t>
  </si>
  <si>
    <t>2023-12_875</t>
  </si>
  <si>
    <t>2023-12_876</t>
  </si>
  <si>
    <t>2023-12_883</t>
  </si>
  <si>
    <t>2023-12_886</t>
  </si>
  <si>
    <t>2023-12_888</t>
  </si>
  <si>
    <t>2023-12_890</t>
  </si>
  <si>
    <t>2023-12_892</t>
  </si>
  <si>
    <t>2023-12_894</t>
  </si>
  <si>
    <t>2023-12_897</t>
  </si>
  <si>
    <t>2023-12_898</t>
  </si>
  <si>
    <t>2023-12_904</t>
  </si>
  <si>
    <t>2023-12_906</t>
  </si>
  <si>
    <t>2023-12_907</t>
  </si>
  <si>
    <t>2023-12_908</t>
  </si>
  <si>
    <t>2023-12_909</t>
  </si>
  <si>
    <t>2023-12_910</t>
  </si>
  <si>
    <t>2023-12_913</t>
  </si>
  <si>
    <t>2023-12_914</t>
  </si>
  <si>
    <t>2023-12_917</t>
  </si>
  <si>
    <t>2023-12_918</t>
  </si>
  <si>
    <t>2023-12_919</t>
  </si>
  <si>
    <t>2023-12_922</t>
  </si>
  <si>
    <t>2023-12_923</t>
  </si>
  <si>
    <t>2023-12_924</t>
  </si>
  <si>
    <t>2023-12_926</t>
  </si>
  <si>
    <t>2023-12_928</t>
  </si>
  <si>
    <t>2023-12_930</t>
  </si>
  <si>
    <t>2023-12_933</t>
  </si>
  <si>
    <t>2023-12_934</t>
  </si>
  <si>
    <t>2023-12_935</t>
  </si>
  <si>
    <t>2023-12_936</t>
  </si>
  <si>
    <t>2023-12_938</t>
  </si>
  <si>
    <t>2023-12_941</t>
  </si>
  <si>
    <t>2023-12_943</t>
  </si>
  <si>
    <t>2023-12_944</t>
  </si>
  <si>
    <t>2023-12_951</t>
  </si>
  <si>
    <t>2023-12_952</t>
  </si>
  <si>
    <t>2023-12_953</t>
  </si>
  <si>
    <t>2023-12_955</t>
  </si>
  <si>
    <t>2023-12_961</t>
  </si>
  <si>
    <t>2023-12_962</t>
  </si>
  <si>
    <t>2023-12_963</t>
  </si>
  <si>
    <t>2023-12_966</t>
  </si>
  <si>
    <t>2023-12_969</t>
  </si>
  <si>
    <t>2023-12_972</t>
  </si>
  <si>
    <t>2023-12_975</t>
  </si>
  <si>
    <t>2023-12_976</t>
  </si>
  <si>
    <t>2023-12_983</t>
  </si>
  <si>
    <t>2023-12_986</t>
  </si>
  <si>
    <t>2023-12_993</t>
  </si>
  <si>
    <t>2023-12_994</t>
  </si>
  <si>
    <t>2023-12_995</t>
  </si>
  <si>
    <t>2023-12_996</t>
  </si>
  <si>
    <t>2023-12_997</t>
  </si>
  <si>
    <t>2023-12_1003</t>
  </si>
  <si>
    <t>2023-12_1009</t>
  </si>
  <si>
    <t>2023-12_1015</t>
  </si>
  <si>
    <t>2023-12_1016</t>
  </si>
  <si>
    <t>2023-12_1019</t>
  </si>
  <si>
    <t>2023-12_1020</t>
  </si>
  <si>
    <t>2023-12_1022</t>
  </si>
  <si>
    <t>2024-01_1</t>
  </si>
  <si>
    <t>2024-01</t>
  </si>
  <si>
    <t>2024-01_3</t>
  </si>
  <si>
    <t>2024-01_4</t>
  </si>
  <si>
    <t>2024-01_7</t>
  </si>
  <si>
    <t>2024-01_12</t>
  </si>
  <si>
    <t>2024-01_13</t>
  </si>
  <si>
    <t>2024-01_14</t>
  </si>
  <si>
    <t>2024-01_17</t>
  </si>
  <si>
    <t>2024-01_20</t>
  </si>
  <si>
    <t>2024-01_23</t>
  </si>
  <si>
    <t>2024-01_29</t>
  </si>
  <si>
    <t>2024-01_30</t>
  </si>
  <si>
    <t>2024-01_31</t>
  </si>
  <si>
    <t>2024-01_33</t>
  </si>
  <si>
    <t>2024-01_34</t>
  </si>
  <si>
    <t>2024-01_35</t>
  </si>
  <si>
    <t>2024-01_36</t>
  </si>
  <si>
    <t>2024-01_37</t>
  </si>
  <si>
    <t>2024-01_39</t>
  </si>
  <si>
    <t>2024-01_42</t>
  </si>
  <si>
    <t>2024-01_44</t>
  </si>
  <si>
    <t>2024-01_46</t>
  </si>
  <si>
    <t>2024-01_48</t>
  </si>
  <si>
    <t>2024-01_50</t>
  </si>
  <si>
    <t>2024-01_51</t>
  </si>
  <si>
    <t>2024-01_53</t>
  </si>
  <si>
    <t>2024-01_55</t>
  </si>
  <si>
    <t>2024-01_57</t>
  </si>
  <si>
    <t>2024-01_59</t>
  </si>
  <si>
    <t>2024-01_62</t>
  </si>
  <si>
    <t>2024-01_63</t>
  </si>
  <si>
    <t>2024-01_64</t>
  </si>
  <si>
    <t>2024-01_65</t>
  </si>
  <si>
    <t>2024-01_67</t>
  </si>
  <si>
    <t>2024-01_68</t>
  </si>
  <si>
    <t>2024-01_69</t>
  </si>
  <si>
    <t>2024-01_70</t>
  </si>
  <si>
    <t>2024-01_71</t>
  </si>
  <si>
    <t>2024-01_72</t>
  </si>
  <si>
    <t>2024-01_74</t>
  </si>
  <si>
    <t>2024-01_76</t>
  </si>
  <si>
    <t>2024-01_77</t>
  </si>
  <si>
    <t>2024-01_83</t>
  </si>
  <si>
    <t>2024-01_86</t>
  </si>
  <si>
    <t>2024-01_87</t>
  </si>
  <si>
    <t>2024-01_88</t>
  </si>
  <si>
    <t>2024-01_89</t>
  </si>
  <si>
    <t>2024-01_92</t>
  </si>
  <si>
    <t>2024-01_93</t>
  </si>
  <si>
    <t>2024-01_94</t>
  </si>
  <si>
    <t>2024-01_95</t>
  </si>
  <si>
    <t>2024-01_96</t>
  </si>
  <si>
    <t>2024-01_97</t>
  </si>
  <si>
    <t>2024-01_103</t>
  </si>
  <si>
    <t>2024-01_104</t>
  </si>
  <si>
    <t>2024-01_110</t>
  </si>
  <si>
    <t>2024-01_111</t>
  </si>
  <si>
    <t>2024-01_112</t>
  </si>
  <si>
    <t>2024-01_115</t>
  </si>
  <si>
    <t>2024-01_116</t>
  </si>
  <si>
    <t>2024-01_117</t>
  </si>
  <si>
    <t>2024-01_118</t>
  </si>
  <si>
    <t>2024-01_119</t>
  </si>
  <si>
    <t>2024-01_120</t>
  </si>
  <si>
    <t>2024-01_121</t>
  </si>
  <si>
    <t>2024-01_124</t>
  </si>
  <si>
    <t>2024-01_126</t>
  </si>
  <si>
    <t>2024-01_129</t>
  </si>
  <si>
    <t>2024-01_130</t>
  </si>
  <si>
    <t>2024-01_137</t>
  </si>
  <si>
    <t>2024-01_138</t>
  </si>
  <si>
    <t>2024-01_139</t>
  </si>
  <si>
    <t>2024-01_140</t>
  </si>
  <si>
    <t>2024-01_141</t>
  </si>
  <si>
    <t>2024-01_142</t>
  </si>
  <si>
    <t>2024-01_143</t>
  </si>
  <si>
    <t>2024-01_144</t>
  </si>
  <si>
    <t>2024-01_147</t>
  </si>
  <si>
    <t>2024-01_148</t>
  </si>
  <si>
    <t>2024-01_151</t>
  </si>
  <si>
    <t>2024-01_152</t>
  </si>
  <si>
    <t>2024-01_153</t>
  </si>
  <si>
    <t>2024-01_154</t>
  </si>
  <si>
    <t>2024-01_157</t>
  </si>
  <si>
    <t>2024-01_159</t>
  </si>
  <si>
    <t>2024-01_161</t>
  </si>
  <si>
    <t>2024-01_164</t>
  </si>
  <si>
    <t>2024-01_167</t>
  </si>
  <si>
    <t>2024-01_170</t>
  </si>
  <si>
    <t>2024-01_172</t>
  </si>
  <si>
    <t>2024-01_180</t>
  </si>
  <si>
    <t>2024-01_181</t>
  </si>
  <si>
    <t>2024-01_182</t>
  </si>
  <si>
    <t>2024-01_183</t>
  </si>
  <si>
    <t>2024-01_184</t>
  </si>
  <si>
    <t>2024-01_185</t>
  </si>
  <si>
    <t>2024-01_186</t>
  </si>
  <si>
    <t>2024-01_187</t>
  </si>
  <si>
    <t>2024-01_188</t>
  </si>
  <si>
    <t>2024-01_189</t>
  </si>
  <si>
    <t>2024-01_190</t>
  </si>
  <si>
    <t>2024-01_193</t>
  </si>
  <si>
    <t>2024-01_195</t>
  </si>
  <si>
    <t>2024-01_197</t>
  </si>
  <si>
    <t>2024-01_200</t>
  </si>
  <si>
    <t>2024-01_202</t>
  </si>
  <si>
    <t>2024-01_204</t>
  </si>
  <si>
    <t>2024-01_207</t>
  </si>
  <si>
    <t>2024-01_208</t>
  </si>
  <si>
    <t>2024-01_210</t>
  </si>
  <si>
    <t>2024-01_212</t>
  </si>
  <si>
    <t>2024-01_214</t>
  </si>
  <si>
    <t>2024-01_215</t>
  </si>
  <si>
    <t>2024-01_216</t>
  </si>
  <si>
    <t>2024-01_222</t>
  </si>
  <si>
    <t>2024-01_223</t>
  </si>
  <si>
    <t>2024-01_224</t>
  </si>
  <si>
    <t>2024-01_225</t>
  </si>
  <si>
    <t>2024-01_226</t>
  </si>
  <si>
    <t>2024-01_227</t>
  </si>
  <si>
    <t>2024-01_230</t>
  </si>
  <si>
    <t>2024-01_231</t>
  </si>
  <si>
    <t>2024-01_232</t>
  </si>
  <si>
    <t>2024-01_233</t>
  </si>
  <si>
    <t>2024-01_236</t>
  </si>
  <si>
    <t>2024-01_237</t>
  </si>
  <si>
    <t>2024-01_238</t>
  </si>
  <si>
    <t>2024-01_239</t>
  </si>
  <si>
    <t>2024-01_240</t>
  </si>
  <si>
    <t>2024-01_242</t>
  </si>
  <si>
    <t>2024-01_244</t>
  </si>
  <si>
    <t>2024-01_246</t>
  </si>
  <si>
    <t>2024-01_248</t>
  </si>
  <si>
    <t>2024-01_251</t>
  </si>
  <si>
    <t>2024-01_253</t>
  </si>
  <si>
    <t>2024-01_254</t>
  </si>
  <si>
    <t>2024-01_255</t>
  </si>
  <si>
    <t>2024-01_256</t>
  </si>
  <si>
    <t>2024-01_257</t>
  </si>
  <si>
    <t>2024-01_259</t>
  </si>
  <si>
    <t>2024-01_261</t>
  </si>
  <si>
    <t>2024-01_264</t>
  </si>
  <si>
    <t>2024-01_265</t>
  </si>
  <si>
    <t>2024-01_268</t>
  </si>
  <si>
    <t>2024-01_276</t>
  </si>
  <si>
    <t>2024-01_277</t>
  </si>
  <si>
    <t>2024-01_278</t>
  </si>
  <si>
    <t>2024-01_281</t>
  </si>
  <si>
    <t>2024-01_284</t>
  </si>
  <si>
    <t>2024-01_285</t>
  </si>
  <si>
    <t>2024-01_286</t>
  </si>
  <si>
    <t>2024-01_288</t>
  </si>
  <si>
    <t>2024-01_290</t>
  </si>
  <si>
    <t>2024-01_291</t>
  </si>
  <si>
    <t>2024-01_293</t>
  </si>
  <si>
    <t>2024-01_295</t>
  </si>
  <si>
    <t>2024-01_297</t>
  </si>
  <si>
    <t>2024-01_298</t>
  </si>
  <si>
    <t>2024-01_300</t>
  </si>
  <si>
    <t>2024-01_301</t>
  </si>
  <si>
    <t>2024-01_303</t>
  </si>
  <si>
    <t>2024-01_305</t>
  </si>
  <si>
    <t>2024-01_307</t>
  </si>
  <si>
    <t>2024-01_309</t>
  </si>
  <si>
    <t>2024-01_311</t>
  </si>
  <si>
    <t>2024-01_313</t>
  </si>
  <si>
    <t>2024-01_315</t>
  </si>
  <si>
    <t>2024-01_317</t>
  </si>
  <si>
    <t>2024-01_319</t>
  </si>
  <si>
    <t>2024-01_322</t>
  </si>
  <si>
    <t>2024-01_324</t>
  </si>
  <si>
    <t>2024-01_325</t>
  </si>
  <si>
    <t>2024-01_326</t>
  </si>
  <si>
    <t>2024-01_333</t>
  </si>
  <si>
    <t>2024-01_338</t>
  </si>
  <si>
    <t>2024-01_340</t>
  </si>
  <si>
    <t>2024-01_341</t>
  </si>
  <si>
    <t>2024-01_342</t>
  </si>
  <si>
    <t>2024-01_343</t>
  </si>
  <si>
    <t>2024-01_344</t>
  </si>
  <si>
    <t>2024-01_345</t>
  </si>
  <si>
    <t>2024-01_348</t>
  </si>
  <si>
    <t>2024-01_350</t>
  </si>
  <si>
    <t>2024-01_351</t>
  </si>
  <si>
    <t>2024-01_353</t>
  </si>
  <si>
    <t>2024-01_354</t>
  </si>
  <si>
    <t>2024-01_357</t>
  </si>
  <si>
    <t>2024-01_358</t>
  </si>
  <si>
    <t>2024-01_360</t>
  </si>
  <si>
    <t>2024-01_361</t>
  </si>
  <si>
    <t>2024-01_364</t>
  </si>
  <si>
    <t>2024-01_365</t>
  </si>
  <si>
    <t>2024-01_367</t>
  </si>
  <si>
    <t>2024-01_369</t>
  </si>
  <si>
    <t>2024-01_371</t>
  </si>
  <si>
    <t>2024-01_373</t>
  </si>
  <si>
    <t>2024-01_376</t>
  </si>
  <si>
    <t>2024-01_378</t>
  </si>
  <si>
    <t>2024-01_380</t>
  </si>
  <si>
    <t>2024-01_381</t>
  </si>
  <si>
    <t>2024-01_383</t>
  </si>
  <si>
    <t>2024-01_385</t>
  </si>
  <si>
    <t>2024-01_386</t>
  </si>
  <si>
    <t>2024-01_389</t>
  </si>
  <si>
    <t>2024-01_390</t>
  </si>
  <si>
    <t>2024-01_393</t>
  </si>
  <si>
    <t>2024-01_401</t>
  </si>
  <si>
    <t>2024-01_402</t>
  </si>
  <si>
    <t>2024-01_403</t>
  </si>
  <si>
    <t>2024-01_404</t>
  </si>
  <si>
    <t>2024-01_407</t>
  </si>
  <si>
    <t>2024-01_408</t>
  </si>
  <si>
    <t>2024-01_409</t>
  </si>
  <si>
    <t>2024-01_410</t>
  </si>
  <si>
    <t>2024-01_411</t>
  </si>
  <si>
    <t>2024-01_412</t>
  </si>
  <si>
    <t>2024-01_413</t>
  </si>
  <si>
    <t>2024-01_416</t>
  </si>
  <si>
    <t>2024-01_418</t>
  </si>
  <si>
    <t>2024-01_420</t>
  </si>
  <si>
    <t>2024-01_421</t>
  </si>
  <si>
    <t>2024-01_423</t>
  </si>
  <si>
    <t>2024-01_425</t>
  </si>
  <si>
    <t>2024-01_428</t>
  </si>
  <si>
    <t>2024-01_431</t>
  </si>
  <si>
    <t>2024-01_433</t>
  </si>
  <si>
    <t>2024-01_434</t>
  </si>
  <si>
    <t>2024-01_435</t>
  </si>
  <si>
    <t>2024-01_438</t>
  </si>
  <si>
    <t>2024-01_439</t>
  </si>
  <si>
    <t>2024-01_446</t>
  </si>
  <si>
    <t>2024-01_447</t>
  </si>
  <si>
    <t>2024-01_448</t>
  </si>
  <si>
    <t>2024-01_449</t>
  </si>
  <si>
    <t>2024-01_450</t>
  </si>
  <si>
    <t>2024-01_451</t>
  </si>
  <si>
    <t>2024-01_452</t>
  </si>
  <si>
    <t>2024-01_455</t>
  </si>
  <si>
    <t>2024-01_458</t>
  </si>
  <si>
    <t>2024-01_459</t>
  </si>
  <si>
    <t>2024-01_460</t>
  </si>
  <si>
    <t>2024-01_461</t>
  </si>
  <si>
    <t>2024-01_462</t>
  </si>
  <si>
    <t>2024-01_463</t>
  </si>
  <si>
    <t>2024-01_464</t>
  </si>
  <si>
    <t>2024-01_465</t>
  </si>
  <si>
    <t>2024-01_467</t>
  </si>
  <si>
    <t>2024-01_470</t>
  </si>
  <si>
    <t>2024-01_472</t>
  </si>
  <si>
    <t>2024-01_474</t>
  </si>
  <si>
    <t>2024-01_476</t>
  </si>
  <si>
    <t>2024-01_478</t>
  </si>
  <si>
    <t>2024-01_480</t>
  </si>
  <si>
    <t>2024-01_482</t>
  </si>
  <si>
    <t>2024-01_484</t>
  </si>
  <si>
    <t>2024-01_486</t>
  </si>
  <si>
    <t>2024-01_488</t>
  </si>
  <si>
    <t>2024-01_490</t>
  </si>
  <si>
    <t>2024-01_492</t>
  </si>
  <si>
    <t>2024-01_494</t>
  </si>
  <si>
    <t>2024-01_496</t>
  </si>
  <si>
    <t>2024-01_498</t>
  </si>
  <si>
    <t>2024-01_501</t>
  </si>
  <si>
    <t>2024-01_503</t>
  </si>
  <si>
    <t>2024-01_506</t>
  </si>
  <si>
    <t>2024-01_508</t>
  </si>
  <si>
    <t>2024-01_509</t>
  </si>
  <si>
    <t>2024-01_510</t>
  </si>
  <si>
    <t>2024-01_511</t>
  </si>
  <si>
    <t>2024-01_514</t>
  </si>
  <si>
    <t>2024-01_515</t>
  </si>
  <si>
    <t>2024-01_518</t>
  </si>
  <si>
    <t>2024-01_521</t>
  </si>
  <si>
    <t>2024-01_529</t>
  </si>
  <si>
    <t>2024-01_530</t>
  </si>
  <si>
    <t>2024-01_532</t>
  </si>
  <si>
    <t>2024-01_535</t>
  </si>
  <si>
    <t>2024-01_538</t>
  </si>
  <si>
    <t>2024-01_539</t>
  </si>
  <si>
    <t>2024-01_540</t>
  </si>
  <si>
    <t>2024-01_541</t>
  </si>
  <si>
    <t>2024-01_542</t>
  </si>
  <si>
    <t>2024-01_543</t>
  </si>
  <si>
    <t>2024-01_545</t>
  </si>
  <si>
    <t>2024-01_548</t>
  </si>
  <si>
    <t>2024-01_550</t>
  </si>
  <si>
    <t>2024-01_552</t>
  </si>
  <si>
    <t>2024-01_554</t>
  </si>
  <si>
    <t>2024-01_555</t>
  </si>
  <si>
    <t>2024-01_557</t>
  </si>
  <si>
    <t>2024-01_560</t>
  </si>
  <si>
    <t>2024-01_562</t>
  </si>
  <si>
    <t>2024-01_564</t>
  </si>
  <si>
    <t>2024-01_566</t>
  </si>
  <si>
    <t>2024-01_568</t>
  </si>
  <si>
    <t>2024-01_570</t>
  </si>
  <si>
    <t>2024-01_572</t>
  </si>
  <si>
    <t>2024-01_574</t>
  </si>
  <si>
    <t>2024-01_575</t>
  </si>
  <si>
    <t>2024-01_576</t>
  </si>
  <si>
    <t>2024-01_578</t>
  </si>
  <si>
    <t>2024-01_580</t>
  </si>
  <si>
    <t>2024-01_583</t>
  </si>
  <si>
    <t>2024-01_586</t>
  </si>
  <si>
    <t>2024-01_593</t>
  </si>
  <si>
    <t>2024-01_594</t>
  </si>
  <si>
    <t>2024-01_596</t>
  </si>
  <si>
    <t>2024-01_599</t>
  </si>
  <si>
    <t>2024-01_602</t>
  </si>
  <si>
    <t>2024-01_603</t>
  </si>
  <si>
    <t>2024-01_605</t>
  </si>
  <si>
    <t>2024-01_606</t>
  </si>
  <si>
    <t>2024-01_607</t>
  </si>
  <si>
    <t>2024-01_608</t>
  </si>
  <si>
    <t>2024-01_609</t>
  </si>
  <si>
    <t>2024-01_610</t>
  </si>
  <si>
    <t>2024-01_611</t>
  </si>
  <si>
    <t>2024-01_612</t>
  </si>
  <si>
    <t>2024-01_613</t>
  </si>
  <si>
    <t>2024-01_614</t>
  </si>
  <si>
    <t>2024-01_615</t>
  </si>
  <si>
    <t>2024-01_616</t>
  </si>
  <si>
    <t>2024-01_617</t>
  </si>
  <si>
    <t>2024-01_618</t>
  </si>
  <si>
    <t>2024-01_621</t>
  </si>
  <si>
    <t>2024-01_623</t>
  </si>
  <si>
    <t>2024-01_625</t>
  </si>
  <si>
    <t>2024-01_626</t>
  </si>
  <si>
    <t>2024-01_629</t>
  </si>
  <si>
    <t>2024-01_632</t>
  </si>
  <si>
    <t>2024-01_640</t>
  </si>
  <si>
    <t>2024-01_641</t>
  </si>
  <si>
    <t>2024-01_644</t>
  </si>
  <si>
    <t>2024-01_645</t>
  </si>
  <si>
    <t>2024-01_646</t>
  </si>
  <si>
    <t>2024-01_647</t>
  </si>
  <si>
    <t>2024-01_648</t>
  </si>
  <si>
    <t>2024-01_649</t>
  </si>
  <si>
    <t>2024-01_650</t>
  </si>
  <si>
    <t>2024-01_651</t>
  </si>
  <si>
    <t>2024-01_652</t>
  </si>
  <si>
    <t>2024-01_653</t>
  </si>
  <si>
    <t>2024-01_654</t>
  </si>
  <si>
    <t>2024-01_655</t>
  </si>
  <si>
    <t>2024-01_656</t>
  </si>
  <si>
    <t>2024-01_657</t>
  </si>
  <si>
    <t>2024-01_658</t>
  </si>
  <si>
    <t>2024-01_659</t>
  </si>
  <si>
    <t>2024-01_662</t>
  </si>
  <si>
    <t>2024-01_665</t>
  </si>
  <si>
    <t>2024-01_672</t>
  </si>
  <si>
    <t>2024-01_678</t>
  </si>
  <si>
    <t>2024-01_683</t>
  </si>
  <si>
    <t>2024-01_684</t>
  </si>
  <si>
    <t>2024-01_685</t>
  </si>
  <si>
    <t>2024-01_686</t>
  </si>
  <si>
    <t>2024-01_687</t>
  </si>
  <si>
    <t>2024-01_688</t>
  </si>
  <si>
    <t>2024-01_691</t>
  </si>
  <si>
    <t>2024-01_692</t>
  </si>
  <si>
    <t>2024-01_693</t>
  </si>
  <si>
    <t>2024-01_694</t>
  </si>
  <si>
    <t>2024-01_697</t>
  </si>
  <si>
    <t>2024-01_698</t>
  </si>
  <si>
    <t>2024-01_699</t>
  </si>
  <si>
    <t>2024-01_700</t>
  </si>
  <si>
    <t>2024-01_701</t>
  </si>
  <si>
    <t>2024-01_702</t>
  </si>
  <si>
    <t>2024-01_703</t>
  </si>
  <si>
    <t>2024-01_704</t>
  </si>
  <si>
    <t>2024-01_705</t>
  </si>
  <si>
    <t>2024-01_706</t>
  </si>
  <si>
    <t>2024-01_707</t>
  </si>
  <si>
    <t>2024-01_708</t>
  </si>
  <si>
    <t>2024-01_709</t>
  </si>
  <si>
    <t>2024-01_710</t>
  </si>
  <si>
    <t>2024-01_711</t>
  </si>
  <si>
    <t>2024-01_712</t>
  </si>
  <si>
    <t>2024-01_713</t>
  </si>
  <si>
    <t>2024-01_714</t>
  </si>
  <si>
    <t>2024-01_715</t>
  </si>
  <si>
    <t>2024-01_716</t>
  </si>
  <si>
    <t>2024-01_717</t>
  </si>
  <si>
    <t>2024-01_718</t>
  </si>
  <si>
    <t>2024-01_719</t>
  </si>
  <si>
    <t>2024-01_720</t>
  </si>
  <si>
    <t>2024-01_721</t>
  </si>
  <si>
    <t>2024-01_722</t>
  </si>
  <si>
    <t>2024-01_723</t>
  </si>
  <si>
    <t>2024-01_726</t>
  </si>
  <si>
    <t>2024-01_728</t>
  </si>
  <si>
    <t>2024-01_730</t>
  </si>
  <si>
    <t>2024-01_732</t>
  </si>
  <si>
    <t>2024-01_734</t>
  </si>
  <si>
    <t>2024-01_736</t>
  </si>
  <si>
    <t>2024-01_738</t>
  </si>
  <si>
    <t>2024-01_740</t>
  </si>
  <si>
    <t>2024-01_743</t>
  </si>
  <si>
    <t>2024-01_745</t>
  </si>
  <si>
    <t>2024-01_747</t>
  </si>
  <si>
    <t>2024-01_750</t>
  </si>
  <si>
    <t>2024-01_751</t>
  </si>
  <si>
    <t>2024-01_752</t>
  </si>
  <si>
    <t>2024-01_753</t>
  </si>
  <si>
    <t>2024-01_755</t>
  </si>
  <si>
    <t>2024-01_757</t>
  </si>
  <si>
    <t>2024-01_760</t>
  </si>
  <si>
    <t>2024-01_762</t>
  </si>
  <si>
    <t>2024-01_763</t>
  </si>
  <si>
    <t>2024-01_771</t>
  </si>
  <si>
    <t>2024-01_773</t>
  </si>
  <si>
    <t>2024-01_774</t>
  </si>
  <si>
    <t>2024-01_775</t>
  </si>
  <si>
    <t>2024-01_776</t>
  </si>
  <si>
    <t>2024-01_777</t>
  </si>
  <si>
    <t>2024-01_778</t>
  </si>
  <si>
    <t>2024-01_781</t>
  </si>
  <si>
    <t>2024-01_782</t>
  </si>
  <si>
    <t>2024-01_783</t>
  </si>
  <si>
    <t>2024-01_784</t>
  </si>
  <si>
    <t>2024-01_785</t>
  </si>
  <si>
    <t>2024-01_786</t>
  </si>
  <si>
    <t>2024-01_787</t>
  </si>
  <si>
    <t>2024-01_790</t>
  </si>
  <si>
    <t>2024-01_791</t>
  </si>
  <si>
    <t>2024-01_798</t>
  </si>
  <si>
    <t>2024-01_801</t>
  </si>
  <si>
    <t>2024-01_807</t>
  </si>
  <si>
    <t>2024-01_809</t>
  </si>
  <si>
    <t>2024-01_811</t>
  </si>
  <si>
    <t>2024-01_813</t>
  </si>
  <si>
    <t>2024-01_814</t>
  </si>
  <si>
    <t>2024-01_815</t>
  </si>
  <si>
    <t>2024-01_817</t>
  </si>
  <si>
    <t>2024-01_823</t>
  </si>
  <si>
    <t>2024-01_826</t>
  </si>
  <si>
    <t>2024-01_827</t>
  </si>
  <si>
    <t>2024-01_830</t>
  </si>
  <si>
    <t>2024-01_832</t>
  </si>
  <si>
    <t>2024-01_834</t>
  </si>
  <si>
    <t>2024-01_836</t>
  </si>
  <si>
    <t>2024-01_839</t>
  </si>
  <si>
    <t>2024-01_840</t>
  </si>
  <si>
    <t>2024-01_841</t>
  </si>
  <si>
    <t>2024-01_843</t>
  </si>
  <si>
    <t>2024-01_845</t>
  </si>
  <si>
    <t>2024-01_848</t>
  </si>
  <si>
    <t>2024-01_855</t>
  </si>
  <si>
    <t>2024-01_858</t>
  </si>
  <si>
    <t>2024-01_860</t>
  </si>
  <si>
    <t>2024-01_861</t>
  </si>
  <si>
    <t>2024-01_862</t>
  </si>
  <si>
    <t>2024-01_863</t>
  </si>
  <si>
    <t>2024-01_864</t>
  </si>
  <si>
    <t>2024-01_865</t>
  </si>
  <si>
    <t>2024-01_868</t>
  </si>
  <si>
    <t>2024-01_870</t>
  </si>
  <si>
    <t>2024-01_872</t>
  </si>
  <si>
    <t>2024-01_874</t>
  </si>
  <si>
    <t>2024-01_876</t>
  </si>
  <si>
    <t>2024-01_878</t>
  </si>
  <si>
    <t>2024-01_880</t>
  </si>
  <si>
    <t>2024-01_883</t>
  </si>
  <si>
    <t>2024-01_885</t>
  </si>
  <si>
    <t>2024-01_886</t>
  </si>
  <si>
    <t>2024-01_893</t>
  </si>
  <si>
    <t>2024-01_896</t>
  </si>
  <si>
    <t>2024-01_898</t>
  </si>
  <si>
    <t>2024-01_900</t>
  </si>
  <si>
    <t>2024-01_902</t>
  </si>
  <si>
    <t>2024-01_904</t>
  </si>
  <si>
    <t>2024-01_907</t>
  </si>
  <si>
    <t>2024-01_908</t>
  </si>
  <si>
    <t>2024-01_914</t>
  </si>
  <si>
    <t>2024-01_916</t>
  </si>
  <si>
    <t>2024-01_917</t>
  </si>
  <si>
    <t>2024-01_918</t>
  </si>
  <si>
    <t>2024-01_919</t>
  </si>
  <si>
    <t>2024-01_920</t>
  </si>
  <si>
    <t>2024-01_921</t>
  </si>
  <si>
    <t>2024-01_924</t>
  </si>
  <si>
    <t>2024-01_925</t>
  </si>
  <si>
    <t>2024-01_928</t>
  </si>
  <si>
    <t>2024-01_929</t>
  </si>
  <si>
    <t>2024-01_930</t>
  </si>
  <si>
    <t>2024-01_933</t>
  </si>
  <si>
    <t>2024-01_934</t>
  </si>
  <si>
    <t>2024-01_935</t>
  </si>
  <si>
    <t>2024-01_937</t>
  </si>
  <si>
    <t>2024-01_939</t>
  </si>
  <si>
    <t>2024-01_941</t>
  </si>
  <si>
    <t>2024-01_944</t>
  </si>
  <si>
    <t>2024-01_945</t>
  </si>
  <si>
    <t>2024-01_946</t>
  </si>
  <si>
    <t>2024-01_947</t>
  </si>
  <si>
    <t>2024-01_949</t>
  </si>
  <si>
    <t>2024-01_952</t>
  </si>
  <si>
    <t>2024-01_954</t>
  </si>
  <si>
    <t>2024-01_955</t>
  </si>
  <si>
    <t>2024-01_962</t>
  </si>
  <si>
    <t>2024-01_963</t>
  </si>
  <si>
    <t>2024-01_964</t>
  </si>
  <si>
    <t>2024-01_966</t>
  </si>
  <si>
    <t>2024-01_972</t>
  </si>
  <si>
    <t>2024-01_973</t>
  </si>
  <si>
    <t>2024-01_974</t>
  </si>
  <si>
    <t>2024-01_977</t>
  </si>
  <si>
    <t>2024-01_978</t>
  </si>
  <si>
    <t>2024-01_981</t>
  </si>
  <si>
    <t>2024-01_984</t>
  </si>
  <si>
    <t>2024-01_987</t>
  </si>
  <si>
    <t>2024-01_988</t>
  </si>
  <si>
    <t>2024-01_995</t>
  </si>
  <si>
    <t>2024-01_998</t>
  </si>
  <si>
    <t>2024-01_1005</t>
  </si>
  <si>
    <t>2024-01_1006</t>
  </si>
  <si>
    <t>2024-01_1007</t>
  </si>
  <si>
    <t>2024-01_1008</t>
  </si>
  <si>
    <t>2024-01_1009</t>
  </si>
  <si>
    <t>2024-01_1015</t>
  </si>
  <si>
    <t>2024-01_1021</t>
  </si>
  <si>
    <t>2024-01_1027</t>
  </si>
  <si>
    <t>2024-01_1028</t>
  </si>
  <si>
    <t>2024-01_1031</t>
  </si>
  <si>
    <t>2024-01_1032</t>
  </si>
  <si>
    <t>2024-01_1034</t>
  </si>
  <si>
    <t>Grand Total</t>
  </si>
  <si>
    <t>POWER GENERATION SUMMARY PIVOT TABLES</t>
  </si>
  <si>
    <t>1. Monthly Generation (Target vs Actual)</t>
  </si>
  <si>
    <t>2. Fuel Source Breakdown</t>
  </si>
  <si>
    <t>3. Regional Grid Performance</t>
  </si>
  <si>
    <t>INDIA POWER GENERATION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</si>
</sst>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+#,##0.00;\-#,##0.00;0.00"/>
    <numFmt numFmtId="166" formatCode="0.0%"/>
    <numFmt numFmtId="167" formatCode="\+0.0%;\-0.0%;0.0%"/>
    <numFmt numFmtId="168" formatCode="#,##0\ &quot;MU&quot;"/>
  </numFmts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475569"/>
      <name val="Calibri"/>
    </font>
    <font>
      <b/>
      <sz val="10"/>
      <color rgb="FFFFFFFF"/>
      <name val="Calibri"/>
    </font>
    <font>
      <sz val="10"/>
      <color rgb="FF334155"/>
      <name val="Calibri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75569"/>
        <bgColor rgb="FF475569"/>
      </patternFill>
    </fill>
    <fill>
      <patternFill patternType="solid">
        <fgColor rgb="FFF8FAFC"/>
        <bgColor rgb="FFF8FAFC"/>
      </patternFill>
    </fill>
    <fill>
      <patternFill patternType="solid">
        <fgColor rgb="FF1E3A8A"/>
        <bgColor rgb="FF1E3A8A"/>
      </patternFill>
    </fill>
    <fill>
      <patternFill patternType="solid">
        <fgColor rgb="FF1E3A8A"/>
        <bgColor indexed="64"/>
      </patternFill>
    </fill>
    <fill>
      <patternFill patternType="solid">
        <fgColor rgb="FFDFE6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695547"/>
        <bgColor indexed="64"/>
      </patternFill>
    </fill>
    <fill>
      <patternFill patternType="solid">
        <fgColor rgb="FF577804"/>
        <bgColor indexed="64"/>
      </patternFill>
    </fill>
    <fill>
      <patternFill patternType="solid">
        <fgColor rgb="FF554133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/>
    <xf numFmtId="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5" fillId="0" borderId="0" xfId="0" applyFont="1"/>
    <xf numFmtId="0" fontId="0" fillId="0" borderId="0" xfId="0" pivotButton="1"/>
    <xf numFmtId="164" fontId="0" fillId="0" borderId="0" xfId="0" applyNumberFormat="1"/>
    <xf numFmtId="0" fontId="9" fillId="8" borderId="0" xfId="0" applyFont="1" applyFill="1"/>
    <xf numFmtId="3" fontId="0" fillId="0" borderId="0" xfId="0" applyNumberFormat="1"/>
    <xf numFmtId="0" fontId="9" fillId="9" borderId="0" xfId="0" applyFont="1" applyFill="1"/>
    <xf numFmtId="0" fontId="9" fillId="10" borderId="0" xfId="0" applyFont="1" applyFill="1" applyAlignment="1">
      <alignment horizontal="center"/>
    </xf>
    <xf numFmtId="166" fontId="0" fillId="0" borderId="0" xfId="0" applyNumberFormat="1"/>
    <xf numFmtId="164" fontId="5" fillId="0" borderId="0" xfId="0" applyNumberFormat="1" applyFont="1"/>
    <xf numFmtId="166" fontId="5" fillId="0" borderId="0" xfId="0" applyNumberFormat="1" applyFont="1"/>
    <xf numFmtId="0" fontId="0" fillId="0" borderId="0" xfId="0" applyAlignment="1">
      <alignment vertical="center"/>
    </xf>
    <xf numFmtId="0" fontId="6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168" fontId="8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6" borderId="0" xfId="0" applyFont="1" applyFill="1" applyAlignment="1">
      <alignment horizontal="center"/>
    </xf>
    <xf numFmtId="166" fontId="8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Generation: Target vs Actual (MU)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Target (MU)</c:v>
                </c:pt>
              </c:strCache>
            </c:strRef>
          </c:tx>
          <c:invertIfNegative val="0"/>
          <c:cat>
            <c:strRef>
              <c:f>Dashboard!$A$10:$A$16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</c:strCache>
            </c:strRef>
          </c:cat>
          <c:val>
            <c:numRef>
              <c:f>Dashboard!$B$10:$B$16</c:f>
              <c:numCache>
                <c:formatCode>#,##0</c:formatCode>
                <c:ptCount val="7"/>
                <c:pt idx="0">
                  <c:v>123954</c:v>
                </c:pt>
                <c:pt idx="1">
                  <c:v>130942</c:v>
                </c:pt>
                <c:pt idx="2">
                  <c:v>126633</c:v>
                </c:pt>
                <c:pt idx="3">
                  <c:v>118985</c:v>
                </c:pt>
                <c:pt idx="4">
                  <c:v>117524</c:v>
                </c:pt>
                <c:pt idx="5">
                  <c:v>118851</c:v>
                </c:pt>
                <c:pt idx="6">
                  <c:v>122595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9E-4C7A-B6F7-16A4E5249300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Actual (MU)</c:v>
                </c:pt>
              </c:strCache>
            </c:strRef>
          </c:tx>
          <c:invertIfNegative val="0"/>
          <c:cat>
            <c:strRef>
              <c:f>Dashboard!$A$10:$A$16</c:f>
              <c:strCache>
                <c:ptCount val="7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  <c:pt idx="6">
                  <c:v>January</c:v>
                </c:pt>
              </c:strCache>
            </c:strRef>
          </c:cat>
          <c:val>
            <c:numRef>
              <c:f>Dashboard!$C$10:$C$16</c:f>
              <c:numCache>
                <c:formatCode>#,##0</c:formatCode>
                <c:ptCount val="7"/>
                <c:pt idx="0">
                  <c:v>125054.41999999994</c:v>
                </c:pt>
                <c:pt idx="1">
                  <c:v>137077.66000000006</c:v>
                </c:pt>
                <c:pt idx="2">
                  <c:v>129669.07000000007</c:v>
                </c:pt>
                <c:pt idx="3">
                  <c:v>132992.63</c:v>
                </c:pt>
                <c:pt idx="4">
                  <c:v>114712.74999999996</c:v>
                </c:pt>
                <c:pt idx="5">
                  <c:v>115935.16999999987</c:v>
                </c:pt>
                <c:pt idx="6">
                  <c:v>128009.18999999994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9E-4C7A-B6F7-16A4E5249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3876703"/>
        <c:axId val="687918831"/>
      </c:barChart>
      <c:catAx>
        <c:axId val="1163876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918831"/>
        <c:crosses val="autoZero"/>
        <c:auto val="1"/>
        <c:lblAlgn val="ctr"/>
        <c:lblOffset val="100"/>
        <c:noMultiLvlLbl val="0"/>
      </c:catAx>
      <c:valAx>
        <c:axId val="68791883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16387670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Fuel Mix Share (% of Total)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Dashboard!$F$9</c:f>
              <c:strCache>
                <c:ptCount val="1"/>
                <c:pt idx="0">
                  <c:v>Actual Power (MU)</c:v>
                </c:pt>
              </c:strCache>
            </c:strRef>
          </c:tx>
          <c:cat>
            <c:strRef>
              <c:f>Dashboard!$E$10:$E$13</c:f>
              <c:strCache>
                <c:ptCount val="4"/>
                <c:pt idx="0">
                  <c:v>Coal / Thermal</c:v>
                </c:pt>
                <c:pt idx="1">
                  <c:v>Hydro</c:v>
                </c:pt>
                <c:pt idx="2">
                  <c:v>Nuclear</c:v>
                </c:pt>
                <c:pt idx="3">
                  <c:v>Natural Gas</c:v>
                </c:pt>
              </c:strCache>
            </c:strRef>
          </c:cat>
          <c:val>
            <c:numRef>
              <c:f>Dashboard!$F$10:$F$13</c:f>
              <c:numCache>
                <c:formatCode>#,##0</c:formatCode>
                <c:ptCount val="4"/>
                <c:pt idx="0">
                  <c:v>748751.52999999921</c:v>
                </c:pt>
                <c:pt idx="1">
                  <c:v>86352.329999999929</c:v>
                </c:pt>
                <c:pt idx="2">
                  <c:v>30197.580000000005</c:v>
                </c:pt>
                <c:pt idx="3">
                  <c:v>18149.450000000008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4-47BB-BFD6-93858D721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19</xdr:row>
      <xdr:rowOff>12700</xdr:rowOff>
    </xdr:from>
    <xdr:to>
      <xdr:col>3</xdr:col>
      <xdr:colOff>1186180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83AD26-7944-AE18-2E3D-6D17BEE7C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19</xdr:row>
      <xdr:rowOff>12700</xdr:rowOff>
    </xdr:from>
    <xdr:to>
      <xdr:col>7</xdr:col>
      <xdr:colOff>215900</xdr:colOff>
      <xdr:row>33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494587-1D03-D882-18A3-1925C39EA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sh A" refreshedDate="46266.982771064817" createdVersion="5" refreshedVersion="8" minRefreshableVersion="3" recordCount="3640" xr:uid="{552D8597-9CFC-40C8-A8DB-61F9ACEBAF43}">
  <cacheSource type="worksheet">
    <worksheetSource ref="A1:Q3641" sheet="Clean Data"/>
  </cacheSource>
  <cacheFields count="17">
    <cacheField name="Record_ID" numFmtId="0">
      <sharedItems/>
    </cacheField>
    <cacheField name="Period" numFmtId="0">
      <sharedItems/>
    </cacheField>
    <cacheField name="Month" numFmtId="0">
      <sharedItems count="7">
        <s v="July"/>
        <s v="August"/>
        <s v="September"/>
        <s v="October"/>
        <s v="November"/>
        <s v="December"/>
        <s v="January"/>
      </sharedItems>
    </cacheField>
    <cacheField name="Days_In_Month" numFmtId="0">
      <sharedItems containsSemiMixedTypes="0" containsString="0" containsNumber="1" containsInteger="1" minValue="30" maxValue="31"/>
    </cacheField>
    <cacheField name="Region" numFmtId="0">
      <sharedItems count="6">
        <s v="Northern Region"/>
        <s v="Western Region"/>
        <s v="Southern Region"/>
        <s v="Eastern Region"/>
        <s v="North Eastern Region"/>
        <s v="North Eastern Region Region"/>
      </sharedItems>
    </cacheField>
    <cacheField name="State" numFmtId="0">
      <sharedItems/>
    </cacheField>
    <cacheField name="Sector" numFmtId="0">
      <sharedItems/>
    </cacheField>
    <cacheField name="Station_Name" numFmtId="0">
      <sharedItems/>
    </cacheField>
    <cacheField name="Fuel_Type" numFmtId="0">
      <sharedItems count="4">
        <s v="Natural Gas"/>
        <s v="Coal / Thermal"/>
        <s v="Hydro"/>
        <s v="Nuclear"/>
      </sharedItems>
    </cacheField>
    <cacheField name="Capacity_MW" numFmtId="164">
      <sharedItems containsSemiMixedTypes="0" containsString="0" containsNumber="1" minValue="0" maxValue="4760"/>
    </cacheField>
    <cacheField name="Target_MU" numFmtId="4">
      <sharedItems containsSemiMixedTypes="0" containsString="0" containsNumber="1" containsInteger="1" minValue="0" maxValue="3431"/>
    </cacheField>
    <cacheField name="Actual_MU" numFmtId="4">
      <sharedItems containsSemiMixedTypes="0" containsString="0" containsNumber="1" minValue="0" maxValue="3290.28"/>
    </cacheField>
    <cacheField name="Last_Year_MU" numFmtId="4">
      <sharedItems containsSemiMixedTypes="0" containsString="0" containsNumber="1" minValue="0" maxValue="3294.78"/>
    </cacheField>
    <cacheField name="Variance_MU" numFmtId="165">
      <sharedItems containsSemiMixedTypes="0" containsString="0" containsNumber="1" minValue="-930" maxValue="1281.4499999999998"/>
    </cacheField>
    <cacheField name="Target_Met_Pct" numFmtId="166">
      <sharedItems containsSemiMixedTypes="0" containsString="0" containsNumber="1" minValue="0" maxValue="22.51"/>
    </cacheField>
    <cacheField name="YoY_Growth_Pct" numFmtId="167">
      <sharedItems containsSemiMixedTypes="0" containsString="0" containsNumber="1" minValue="-1" maxValue="17933"/>
    </cacheField>
    <cacheField name="Plant_Efficiency_Pct" numFmtId="166">
      <sharedItems containsSemiMixedTypes="0" containsString="0" containsNumber="1" minValue="0" maxValue="1.3771825396825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0">
  <r>
    <s v="2023-07_1"/>
    <s v="2023-07"/>
    <x v="0"/>
    <n v="31"/>
    <x v="0"/>
    <s v="Delhi"/>
    <s v="State Sector"/>
    <s v="I.P.CCPP"/>
    <x v="0"/>
    <n v="270"/>
    <n v="12"/>
    <n v="27.58"/>
    <n v="27.58"/>
    <n v="15.579999999999998"/>
    <n v="2.2983333333333333"/>
    <n v="0"/>
    <n v="0.13729589804858622"/>
  </r>
  <r>
    <s v="2023-07_3"/>
    <s v="2023-07"/>
    <x v="0"/>
    <n v="31"/>
    <x v="0"/>
    <s v="Delhi"/>
    <s v="State Sector"/>
    <s v="PRAGATI CCGT-III"/>
    <x v="0"/>
    <n v="1500"/>
    <n v="342"/>
    <n v="91.46"/>
    <n v="214.86"/>
    <n v="-250.54000000000002"/>
    <n v="0.26742690058479529"/>
    <n v="-0.57432746904961374"/>
    <n v="8.1953405017921144E-2"/>
  </r>
  <r>
    <s v="2023-07_4"/>
    <s v="2023-07"/>
    <x v="0"/>
    <n v="31"/>
    <x v="0"/>
    <s v="Delhi"/>
    <s v="State Sector"/>
    <s v="PRAGATI CCPP"/>
    <x v="0"/>
    <n v="330.4"/>
    <n v="119"/>
    <n v="121.82"/>
    <n v="132.37"/>
    <n v="2.8199999999999932"/>
    <n v="1.0236974789915967"/>
    <n v="-7.9700838558585868E-2"/>
    <n v="0.49557069957562033"/>
  </r>
  <r>
    <s v="2023-07_7"/>
    <s v="2023-07"/>
    <x v="0"/>
    <n v="31"/>
    <x v="0"/>
    <s v="Delhi"/>
    <s v="Private Sector"/>
    <s v="RITHALA CCPP"/>
    <x v="0"/>
    <n v="108"/>
    <n v="0"/>
    <n v="0"/>
    <n v="0"/>
    <n v="0"/>
    <n v="0"/>
    <n v="0"/>
    <n v="0"/>
  </r>
  <r>
    <s v="2023-07_12"/>
    <s v="2023-07"/>
    <x v="0"/>
    <n v="31"/>
    <x v="0"/>
    <s v="Haryana"/>
    <s v="State Sector"/>
    <s v="PANIPAT TPS"/>
    <x v="1"/>
    <n v="710"/>
    <n v="305"/>
    <n v="430.22"/>
    <n v="458.14"/>
    <n v="125.22000000000003"/>
    <n v="1.4105573770491804"/>
    <n v="-6.0942070109573407E-2"/>
    <n v="0.81444040587611688"/>
  </r>
  <r>
    <s v="2023-07_13"/>
    <s v="2023-07"/>
    <x v="0"/>
    <n v="31"/>
    <x v="0"/>
    <s v="Haryana"/>
    <s v="State Sector"/>
    <s v="RAJIV GANDHI TPS"/>
    <x v="1"/>
    <n v="1200"/>
    <n v="553"/>
    <n v="267.13"/>
    <n v="620.32000000000005"/>
    <n v="-285.87"/>
    <n v="0.48305605786618444"/>
    <n v="-0.56936742326541145"/>
    <n v="0.29920474910394268"/>
  </r>
  <r>
    <s v="2023-07_14"/>
    <s v="2023-07"/>
    <x v="0"/>
    <n v="31"/>
    <x v="0"/>
    <s v="Haryana"/>
    <s v="State Sector"/>
    <s v="YAMUNA NAGAR TPS"/>
    <x v="1"/>
    <n v="600"/>
    <n v="320"/>
    <n v="293.92"/>
    <n v="370.68"/>
    <n v="-26.079999999999984"/>
    <n v="0.91850000000000009"/>
    <n v="-0.20707888205460231"/>
    <n v="0.65842293906810034"/>
  </r>
  <r>
    <s v="2023-07_17"/>
    <s v="2023-07"/>
    <x v="0"/>
    <n v="31"/>
    <x v="0"/>
    <s v="Haryana"/>
    <s v="Private Sector"/>
    <s v="MAHATMA GANDHI TPS"/>
    <x v="1"/>
    <n v="1320"/>
    <n v="614"/>
    <n v="718.48"/>
    <n v="801.6"/>
    <n v="104.48000000000002"/>
    <n v="1.1701628664495114"/>
    <n v="-0.10369261477045909"/>
    <n v="0.73159009449332035"/>
  </r>
  <r>
    <s v="2023-07_20"/>
    <s v="2023-07"/>
    <x v="0"/>
    <n v="31"/>
    <x v="0"/>
    <s v="Haryana"/>
    <s v="Central Sector"/>
    <s v="INDIRA GANDHI STPP"/>
    <x v="1"/>
    <n v="1500"/>
    <n v="603"/>
    <n v="675.5"/>
    <n v="710.2"/>
    <n v="72.5"/>
    <n v="1.1202321724709785"/>
    <n v="-4.8859476203886289E-2"/>
    <n v="0.60528673835125446"/>
  </r>
  <r>
    <s v="2023-07_23"/>
    <s v="2023-07"/>
    <x v="0"/>
    <n v="31"/>
    <x v="0"/>
    <s v="Haryana"/>
    <s v="Central Sector"/>
    <s v="FARIDABAD CCPP"/>
    <x v="0"/>
    <n v="431.59"/>
    <n v="12"/>
    <n v="0.01"/>
    <n v="0"/>
    <n v="-11.99"/>
    <n v="8.3333333333333339E-4"/>
    <n v="0"/>
    <n v="3.114265903995404E-5"/>
  </r>
  <r>
    <s v="2023-07_29"/>
    <s v="2023-07"/>
    <x v="0"/>
    <n v="31"/>
    <x v="0"/>
    <s v="Himachal Pradesh"/>
    <s v="State Sector"/>
    <s v="KASHANG INTEGRATED HEP"/>
    <x v="2"/>
    <n v="195"/>
    <n v="38"/>
    <n v="22.28"/>
    <n v="33.840000000000003"/>
    <n v="-15.719999999999999"/>
    <n v="0.58631578947368423"/>
    <n v="-0.34160756501182038"/>
    <n v="0.15357044389302454"/>
  </r>
  <r>
    <s v="2023-07_30"/>
    <s v="2023-07"/>
    <x v="0"/>
    <n v="31"/>
    <x v="0"/>
    <s v="Himachal Pradesh"/>
    <s v="State Sector"/>
    <s v="SAINJ HPS"/>
    <x v="2"/>
    <n v="100"/>
    <n v="75"/>
    <n v="30.92"/>
    <n v="79.13"/>
    <n v="-44.08"/>
    <n v="0.41226666666666667"/>
    <n v="-0.60925060027802347"/>
    <n v="0.41559139784946236"/>
  </r>
  <r>
    <s v="2023-07_31"/>
    <s v="2023-07"/>
    <x v="0"/>
    <n v="31"/>
    <x v="0"/>
    <s v="Himachal Pradesh"/>
    <s v="State Sector"/>
    <s v="SAWRA KUDDU HPS"/>
    <x v="2"/>
    <n v="111"/>
    <n v="44"/>
    <n v="40.64"/>
    <n v="52.74"/>
    <n v="-3.3599999999999994"/>
    <n v="0.9236363636363637"/>
    <n v="-0.22942737959802809"/>
    <n v="0.49210500823404052"/>
  </r>
  <r>
    <s v="2023-07_33"/>
    <s v="2023-07"/>
    <x v="0"/>
    <n v="31"/>
    <x v="0"/>
    <s v="Himachal Pradesh"/>
    <s v="State Sector"/>
    <s v="BASSI HPS"/>
    <x v="2"/>
    <n v="66"/>
    <n v="46"/>
    <n v="44.86"/>
    <n v="47.54"/>
    <n v="-1.1400000000000006"/>
    <n v="0.97521739130434781"/>
    <n v="-5.6373580143037436E-2"/>
    <n v="0.91357119582926039"/>
  </r>
  <r>
    <s v="2023-07_34"/>
    <s v="2023-07"/>
    <x v="0"/>
    <n v="31"/>
    <x v="0"/>
    <s v="Himachal Pradesh"/>
    <s v="State Sector"/>
    <s v="GIRI BATA HPS"/>
    <x v="2"/>
    <n v="60"/>
    <n v="23"/>
    <n v="31.88"/>
    <n v="30.84"/>
    <n v="8.879999999999999"/>
    <n v="1.3860869565217391"/>
    <n v="3.3722438391699062E-2"/>
    <n v="0.71415770609318996"/>
  </r>
  <r>
    <s v="2023-07_35"/>
    <s v="2023-07"/>
    <x v="0"/>
    <n v="31"/>
    <x v="0"/>
    <s v="Himachal Pradesh"/>
    <s v="State Sector"/>
    <s v="LARJI HPS"/>
    <x v="2"/>
    <n v="126"/>
    <n v="99"/>
    <n v="25.73"/>
    <n v="89.22"/>
    <n v="-73.27"/>
    <n v="0.25989898989898991"/>
    <n v="-0.71161174624523649"/>
    <n v="0.27447089947089948"/>
  </r>
  <r>
    <s v="2023-07_36"/>
    <s v="2023-07"/>
    <x v="0"/>
    <n v="31"/>
    <x v="0"/>
    <s v="Himachal Pradesh"/>
    <s v="State Sector"/>
    <s v="SANJAY HPS"/>
    <x v="2"/>
    <n v="120"/>
    <n v="72"/>
    <n v="67.709999999999994"/>
    <n v="90.93"/>
    <n v="-4.2900000000000063"/>
    <n v="0.94041666666666657"/>
    <n v="-0.25536126690861116"/>
    <n v="0.75840053763440862"/>
  </r>
  <r>
    <s v="2023-07_37"/>
    <s v="2023-07"/>
    <x v="0"/>
    <n v="31"/>
    <x v="0"/>
    <s v="Himachal Pradesh"/>
    <s v="State Sector"/>
    <s v="UHL-III HPS"/>
    <x v="2"/>
    <n v="0"/>
    <n v="0"/>
    <n v="0"/>
    <n v="0"/>
    <n v="0"/>
    <n v="0"/>
    <n v="0"/>
    <n v="0"/>
  </r>
  <r>
    <s v="2023-07_39"/>
    <s v="2023-07"/>
    <x v="0"/>
    <n v="31"/>
    <x v="0"/>
    <s v="Himachal Pradesh"/>
    <s v="State Sector"/>
    <s v="SHANAN HPS"/>
    <x v="2"/>
    <n v="110"/>
    <n v="70"/>
    <n v="74.319999999999993"/>
    <n v="78.27"/>
    <n v="4.3199999999999932"/>
    <n v="1.0617142857142856"/>
    <n v="-5.0466334483199218E-2"/>
    <n v="0.9081133919843597"/>
  </r>
  <r>
    <s v="2023-07_42"/>
    <s v="2023-07"/>
    <x v="0"/>
    <n v="31"/>
    <x v="0"/>
    <s v="Himachal Pradesh"/>
    <s v="Private Sector"/>
    <s v="ALLAIN DUHANGAN HPS"/>
    <x v="2"/>
    <n v="192"/>
    <n v="148"/>
    <n v="115.18"/>
    <n v="134.24"/>
    <n v="-32.819999999999993"/>
    <n v="0.77824324324324334"/>
    <n v="-0.14198450536352802"/>
    <n v="0.80631160394265233"/>
  </r>
  <r>
    <s v="2023-07_44"/>
    <s v="2023-07"/>
    <x v="0"/>
    <n v="31"/>
    <x v="0"/>
    <s v="Himachal Pradesh"/>
    <s v="Private Sector"/>
    <s v="MALANA-II HPS"/>
    <x v="2"/>
    <n v="100"/>
    <n v="79"/>
    <n v="22.3"/>
    <n v="78.62"/>
    <n v="-56.7"/>
    <n v="0.28227848101265823"/>
    <n v="-0.7163571610277284"/>
    <n v="0.29973118279569894"/>
  </r>
  <r>
    <s v="2023-07_46"/>
    <s v="2023-07"/>
    <x v="0"/>
    <n v="31"/>
    <x v="0"/>
    <s v="Himachal Pradesh"/>
    <s v="Private Sector"/>
    <s v="BUDHIL HPS"/>
    <x v="2"/>
    <n v="70"/>
    <n v="52"/>
    <n v="42.77"/>
    <n v="52.36"/>
    <n v="-9.2299999999999969"/>
    <n v="0.82250000000000001"/>
    <n v="-0.18315508021390367"/>
    <n v="0.82123655913978499"/>
  </r>
  <r>
    <s v="2023-07_48"/>
    <s v="2023-07"/>
    <x v="0"/>
    <n v="31"/>
    <x v="0"/>
    <s v="Himachal Pradesh"/>
    <s v="Private Sector"/>
    <s v="BAJOLI HOLI HPS"/>
    <x v="2"/>
    <n v="180"/>
    <n v="127"/>
    <n v="120.6"/>
    <n v="86.28"/>
    <n v="-6.4000000000000057"/>
    <n v="0.94960629921259843"/>
    <n v="0.3977746870653685"/>
    <n v="0.90053763440860213"/>
  </r>
  <r>
    <s v="2023-07_50"/>
    <s v="2023-07"/>
    <x v="0"/>
    <n v="31"/>
    <x v="0"/>
    <s v="Himachal Pradesh"/>
    <s v="Private Sector"/>
    <s v="BASPA HPS"/>
    <x v="2"/>
    <n v="300"/>
    <n v="212"/>
    <n v="210.04"/>
    <n v="236.17"/>
    <n v="-1.960000000000008"/>
    <n v="0.99075471698113204"/>
    <n v="-0.11064064021679297"/>
    <n v="0.94103942652329753"/>
  </r>
  <r>
    <s v="2023-07_51"/>
    <s v="2023-07"/>
    <x v="0"/>
    <n v="31"/>
    <x v="0"/>
    <s v="Himachal Pradesh"/>
    <s v="Private Sector"/>
    <s v="KARCHAM WANGTOO HPS"/>
    <x v="2"/>
    <n v="1045"/>
    <n v="707"/>
    <n v="753.32"/>
    <n v="835.8"/>
    <n v="46.32000000000005"/>
    <n v="1.0655162659123056"/>
    <n v="-9.8683895668820187E-2"/>
    <n v="0.96892524566548333"/>
  </r>
  <r>
    <s v="2023-07_53"/>
    <s v="2023-07"/>
    <x v="0"/>
    <n v="31"/>
    <x v="0"/>
    <s v="Himachal Pradesh"/>
    <s v="Private Sector"/>
    <s v="SORANG HPS"/>
    <x v="2"/>
    <n v="100"/>
    <n v="78"/>
    <n v="19.190000000000001"/>
    <n v="42.09"/>
    <n v="-58.81"/>
    <n v="0.24602564102564103"/>
    <n v="-0.54407222618199103"/>
    <n v="0.25793010752688172"/>
  </r>
  <r>
    <s v="2023-07_55"/>
    <s v="2023-07"/>
    <x v="0"/>
    <n v="31"/>
    <x v="0"/>
    <s v="Himachal Pradesh"/>
    <s v="Private Sector"/>
    <s v="CHANJU-I HPS"/>
    <x v="2"/>
    <n v="36"/>
    <n v="26"/>
    <n v="25.86"/>
    <n v="25.04"/>
    <n v="-0.14000000000000057"/>
    <n v="0.99461538461538457"/>
    <n v="3.2747603833865824E-2"/>
    <n v="0.96550179211469533"/>
  </r>
  <r>
    <s v="2023-07_57"/>
    <s v="2023-07"/>
    <x v="0"/>
    <n v="31"/>
    <x v="0"/>
    <s v="Himachal Pradesh"/>
    <s v="Private Sector"/>
    <s v="MALANA HPS"/>
    <x v="2"/>
    <n v="86"/>
    <n v="70"/>
    <n v="22.72"/>
    <n v="67.239999999999995"/>
    <n v="-47.28"/>
    <n v="0.32457142857142857"/>
    <n v="-0.66210588935157644"/>
    <n v="0.35508877219304824"/>
  </r>
  <r>
    <s v="2023-07_59"/>
    <s v="2023-07"/>
    <x v="0"/>
    <n v="31"/>
    <x v="0"/>
    <s v="Himachal Pradesh"/>
    <s v="Private Sector"/>
    <s v="TIDONG HPS"/>
    <x v="2"/>
    <n v="0"/>
    <n v="0"/>
    <n v="0"/>
    <n v="0"/>
    <n v="0"/>
    <n v="0"/>
    <n v="0"/>
    <n v="0"/>
  </r>
  <r>
    <s v="2023-07_62"/>
    <s v="2023-07"/>
    <x v="0"/>
    <n v="31"/>
    <x v="0"/>
    <s v="Himachal Pradesh"/>
    <s v="Central Sector"/>
    <s v="BHAKRA LEFT HPS"/>
    <x v="2"/>
    <n v="612"/>
    <n v="197"/>
    <n v="311.39"/>
    <n v="199.75"/>
    <n v="114.38999999999999"/>
    <n v="1.5806598984771574"/>
    <n v="0.55889862327909878"/>
    <n v="0.6838806311054888"/>
  </r>
  <r>
    <s v="2023-07_63"/>
    <s v="2023-07"/>
    <x v="0"/>
    <n v="31"/>
    <x v="0"/>
    <s v="Himachal Pradesh"/>
    <s v="Central Sector"/>
    <s v="BHAKRA RIGHT HPS"/>
    <x v="2"/>
    <n v="785"/>
    <n v="253"/>
    <n v="417.39"/>
    <n v="267.75"/>
    <n v="164.39"/>
    <n v="1.6497628458498024"/>
    <n v="0.55887955182072824"/>
    <n v="0.71465995479761657"/>
  </r>
  <r>
    <s v="2023-07_64"/>
    <s v="2023-07"/>
    <x v="0"/>
    <n v="31"/>
    <x v="0"/>
    <s v="Himachal Pradesh"/>
    <s v="Central Sector"/>
    <s v="DEHAR HPS"/>
    <x v="2"/>
    <n v="990"/>
    <n v="455"/>
    <n v="398.83"/>
    <n v="452.88"/>
    <n v="-56.170000000000016"/>
    <n v="0.87654945054945055"/>
    <n v="-0.11934728846493554"/>
    <n v="0.54147659389594871"/>
  </r>
  <r>
    <s v="2023-07_65"/>
    <s v="2023-07"/>
    <x v="0"/>
    <n v="31"/>
    <x v="0"/>
    <s v="Himachal Pradesh"/>
    <s v="Central Sector"/>
    <s v="PONG HPS"/>
    <x v="2"/>
    <n v="396"/>
    <n v="130"/>
    <n v="212.27"/>
    <n v="96.4"/>
    <n v="82.27000000000001"/>
    <n v="1.6328461538461538"/>
    <n v="1.2019709543568464"/>
    <n v="0.7204776257195612"/>
  </r>
  <r>
    <s v="2023-07_67"/>
    <s v="2023-07"/>
    <x v="0"/>
    <n v="31"/>
    <x v="0"/>
    <s v="Himachal Pradesh"/>
    <s v="Central Sector"/>
    <s v="BAIRA SIUL HPS"/>
    <x v="2"/>
    <n v="180"/>
    <n v="117"/>
    <n v="36.409999999999997"/>
    <n v="61.3"/>
    <n v="-80.59"/>
    <n v="0.31119658119658117"/>
    <n v="-0.40603588907014687"/>
    <n v="0.27187873357228198"/>
  </r>
  <r>
    <s v="2023-07_68"/>
    <s v="2023-07"/>
    <x v="0"/>
    <n v="31"/>
    <x v="0"/>
    <s v="Himachal Pradesh"/>
    <s v="Central Sector"/>
    <s v="CHAMERA-I HPS"/>
    <x v="2"/>
    <n v="540"/>
    <n v="384"/>
    <n v="408.88"/>
    <n v="376.53"/>
    <n v="24.879999999999995"/>
    <n v="1.0647916666666666"/>
    <n v="8.5916128860914209E-2"/>
    <n v="1.0177220230983672"/>
  </r>
  <r>
    <s v="2023-07_69"/>
    <s v="2023-07"/>
    <x v="0"/>
    <n v="31"/>
    <x v="0"/>
    <s v="Himachal Pradesh"/>
    <s v="Central Sector"/>
    <s v="CHAMERA-II HPS"/>
    <x v="2"/>
    <n v="300"/>
    <n v="212"/>
    <n v="79.81"/>
    <n v="207.57"/>
    <n v="-132.19"/>
    <n v="0.37646226415094342"/>
    <n v="-0.61550320373849787"/>
    <n v="0.35757168458781363"/>
  </r>
  <r>
    <s v="2023-07_70"/>
    <s v="2023-07"/>
    <x v="0"/>
    <n v="31"/>
    <x v="0"/>
    <s v="Himachal Pradesh"/>
    <s v="Central Sector"/>
    <s v="CHAMERA-III HPS"/>
    <x v="2"/>
    <n v="231"/>
    <n v="162"/>
    <n v="128.85"/>
    <n v="157.88999999999999"/>
    <n v="-33.150000000000006"/>
    <n v="0.79537037037037028"/>
    <n v="-0.18392551776553293"/>
    <n v="0.74972070939812874"/>
  </r>
  <r>
    <s v="2023-07_71"/>
    <s v="2023-07"/>
    <x v="0"/>
    <n v="31"/>
    <x v="0"/>
    <s v="Himachal Pradesh"/>
    <s v="Central Sector"/>
    <s v="PARBATI-II HPS"/>
    <x v="2"/>
    <n v="0"/>
    <n v="0"/>
    <n v="0"/>
    <n v="0"/>
    <n v="0"/>
    <n v="0"/>
    <n v="0"/>
    <n v="0"/>
  </r>
  <r>
    <s v="2023-07_72"/>
    <s v="2023-07"/>
    <x v="0"/>
    <n v="31"/>
    <x v="0"/>
    <s v="Himachal Pradesh"/>
    <s v="Central Sector"/>
    <s v="PARBATI-III HPS"/>
    <x v="2"/>
    <n v="520"/>
    <n v="145"/>
    <n v="51.73"/>
    <n v="157.97999999999999"/>
    <n v="-93.27000000000001"/>
    <n v="0.35675862068965514"/>
    <n v="-0.67255348778326374"/>
    <n v="0.13371071133167908"/>
  </r>
  <r>
    <s v="2023-07_74"/>
    <s v="2023-07"/>
    <x v="0"/>
    <n v="31"/>
    <x v="0"/>
    <s v="Himachal Pradesh"/>
    <s v="Central Sector"/>
    <s v="KOLDAM"/>
    <x v="2"/>
    <n v="800"/>
    <n v="595"/>
    <n v="623.79999999999995"/>
    <n v="635.53"/>
    <n v="28.799999999999955"/>
    <n v="1.0484033613445378"/>
    <n v="-1.8457035859833555E-2"/>
    <n v="1.0480510752688172"/>
  </r>
  <r>
    <s v="2023-07_76"/>
    <s v="2023-07"/>
    <x v="0"/>
    <n v="31"/>
    <x v="0"/>
    <s v="Himachal Pradesh"/>
    <s v="Central Sector"/>
    <s v="NATHPA JHAKRI HPS"/>
    <x v="2"/>
    <n v="1500"/>
    <n v="1166"/>
    <n v="1078.51"/>
    <n v="1181.44"/>
    <n v="-87.490000000000009"/>
    <n v="0.92496569468267575"/>
    <n v="-8.712249458288196E-2"/>
    <n v="0.96640681003584228"/>
  </r>
  <r>
    <s v="2023-07_77"/>
    <s v="2023-07"/>
    <x v="0"/>
    <n v="31"/>
    <x v="0"/>
    <s v="Himachal Pradesh"/>
    <s v="Central Sector"/>
    <s v="RAMPUR HPS"/>
    <x v="2"/>
    <n v="412.02"/>
    <n v="327"/>
    <n v="298.95"/>
    <n v="324.83999999999997"/>
    <n v="-28.050000000000011"/>
    <n v="0.91422018348623846"/>
    <n v="-7.9700775766531173E-2"/>
    <n v="0.97523061047772497"/>
  </r>
  <r>
    <s v="2023-07_83"/>
    <s v="2023-07"/>
    <x v="0"/>
    <n v="31"/>
    <x v="0"/>
    <s v="Jammu and Kashmir"/>
    <s v="State Sector"/>
    <s v="PAMPORE GPS (Liq.)"/>
    <x v="0"/>
    <n v="175"/>
    <n v="0"/>
    <n v="0"/>
    <n v="0"/>
    <n v="0"/>
    <n v="0"/>
    <n v="0"/>
    <n v="0"/>
  </r>
  <r>
    <s v="2023-07_86"/>
    <s v="2023-07"/>
    <x v="0"/>
    <n v="31"/>
    <x v="0"/>
    <s v="Jammu and Kashmir"/>
    <s v="State Sector"/>
    <s v="BAGLIHAR HPS"/>
    <x v="2"/>
    <n v="450"/>
    <n v="325"/>
    <n v="309.77"/>
    <n v="334.69"/>
    <n v="-15.230000000000018"/>
    <n v="0.95313846153846149"/>
    <n v="-7.4456960172099601E-2"/>
    <n v="0.92523894862604539"/>
  </r>
  <r>
    <s v="2023-07_87"/>
    <s v="2023-07"/>
    <x v="0"/>
    <n v="31"/>
    <x v="0"/>
    <s v="Jammu and Kashmir"/>
    <s v="State Sector"/>
    <s v="BAGLIHAR II HPS"/>
    <x v="2"/>
    <n v="450"/>
    <n v="407"/>
    <n v="322.32"/>
    <n v="333.68"/>
    <n v="-84.68"/>
    <n v="0.79194103194103194"/>
    <n v="-3.4044593622632499E-2"/>
    <n v="0.96272401433691757"/>
  </r>
  <r>
    <s v="2023-07_88"/>
    <s v="2023-07"/>
    <x v="0"/>
    <n v="31"/>
    <x v="0"/>
    <s v="Jammu and Kashmir"/>
    <s v="State Sector"/>
    <s v="LOWER JHELUM HPS"/>
    <x v="2"/>
    <n v="105"/>
    <n v="70"/>
    <n v="63.2"/>
    <n v="70.7"/>
    <n v="-6.7999999999999972"/>
    <n v="0.90285714285714291"/>
    <n v="-0.10608203677510608"/>
    <n v="0.80901177675371228"/>
  </r>
  <r>
    <s v="2023-07_89"/>
    <s v="2023-07"/>
    <x v="0"/>
    <n v="31"/>
    <x v="0"/>
    <s v="Jammu and Kashmir"/>
    <s v="State Sector"/>
    <s v="UPPER SINDH-II HPS"/>
    <x v="2"/>
    <n v="105"/>
    <n v="76"/>
    <n v="23.79"/>
    <n v="39.71"/>
    <n v="-52.21"/>
    <n v="0.31302631578947365"/>
    <n v="-0.40090657265172502"/>
    <n v="0.30453149001536101"/>
  </r>
  <r>
    <s v="2023-07_92"/>
    <s v="2023-07"/>
    <x v="0"/>
    <n v="31"/>
    <x v="0"/>
    <s v="Jammu and Kashmir"/>
    <s v="Central Sector"/>
    <s v="DULHASTI HPS"/>
    <x v="2"/>
    <n v="390"/>
    <n v="250"/>
    <n v="174.3"/>
    <n v="249.46"/>
    <n v="-75.699999999999989"/>
    <n v="0.69720000000000004"/>
    <n v="-0.30129078810230092"/>
    <n v="0.60070306038047971"/>
  </r>
  <r>
    <s v="2023-07_93"/>
    <s v="2023-07"/>
    <x v="0"/>
    <n v="31"/>
    <x v="0"/>
    <s v="Jammu and Kashmir"/>
    <s v="Central Sector"/>
    <s v="KISHANGANGA HPS"/>
    <x v="2"/>
    <n v="330"/>
    <n v="233"/>
    <n v="248.32"/>
    <n v="223.17"/>
    <n v="15.319999999999993"/>
    <n v="1.0657510729613733"/>
    <n v="0.11269435856073848"/>
    <n v="1.0114043662430758"/>
  </r>
  <r>
    <s v="2023-07_94"/>
    <s v="2023-07"/>
    <x v="0"/>
    <n v="31"/>
    <x v="0"/>
    <s v="Jammu and Kashmir"/>
    <s v="Central Sector"/>
    <s v="SALAL HPS"/>
    <x v="2"/>
    <n v="690"/>
    <n v="517"/>
    <n v="497.31"/>
    <n v="501.12"/>
    <n v="-19.689999999999998"/>
    <n v="0.96191489361702132"/>
    <n v="-7.6029693486590081E-3"/>
    <n v="0.96873539036933143"/>
  </r>
  <r>
    <s v="2023-07_95"/>
    <s v="2023-07"/>
    <x v="0"/>
    <n v="31"/>
    <x v="0"/>
    <s v="Jammu and Kashmir"/>
    <s v="Central Sector"/>
    <s v="SEWA-II HPS"/>
    <x v="2"/>
    <n v="120"/>
    <n v="77"/>
    <n v="75.17"/>
    <n v="71.3"/>
    <n v="-1.8299999999999983"/>
    <n v="0.97623376623376623"/>
    <n v="5.4277699859747612E-2"/>
    <n v="0.84195788530465954"/>
  </r>
  <r>
    <s v="2023-07_96"/>
    <s v="2023-07"/>
    <x v="0"/>
    <n v="31"/>
    <x v="0"/>
    <s v="Jammu and Kashmir"/>
    <s v="Central Sector"/>
    <s v="URI-I HPS"/>
    <x v="2"/>
    <n v="480"/>
    <n v="333"/>
    <n v="326.79000000000002"/>
    <n v="337.78"/>
    <n v="-6.2099999999999795"/>
    <n v="0.98135135135135143"/>
    <n v="-3.2535970158090927E-2"/>
    <n v="0.915070564516129"/>
  </r>
  <r>
    <s v="2023-07_97"/>
    <s v="2023-07"/>
    <x v="0"/>
    <n v="31"/>
    <x v="0"/>
    <s v="Jammu and Kashmir"/>
    <s v="Central Sector"/>
    <s v="URI-II HPS"/>
    <x v="2"/>
    <n v="240"/>
    <n v="170"/>
    <n v="179.06"/>
    <n v="178.94"/>
    <n v="9.0600000000000023"/>
    <n v="1.0532941176470589"/>
    <n v="6.7061584888792084E-4"/>
    <n v="1.0028001792114696"/>
  </r>
  <r>
    <s v="2023-07_103"/>
    <s v="2023-07"/>
    <x v="0"/>
    <n v="31"/>
    <x v="0"/>
    <s v="Ladakh"/>
    <s v="Central Sector"/>
    <s v="CHUTAK HPS"/>
    <x v="2"/>
    <n v="44"/>
    <n v="31"/>
    <n v="32.53"/>
    <n v="31.62"/>
    <n v="1.5300000000000011"/>
    <n v="1.0493548387096774"/>
    <n v="2.8779253636938649E-2"/>
    <n v="0.99370723362658842"/>
  </r>
  <r>
    <s v="2023-07_104"/>
    <s v="2023-07"/>
    <x v="0"/>
    <n v="31"/>
    <x v="0"/>
    <s v="Ladakh"/>
    <s v="Central Sector"/>
    <s v="NIMMO BAZGO HPS"/>
    <x v="2"/>
    <n v="45"/>
    <n v="32"/>
    <n v="33.18"/>
    <n v="33.17"/>
    <n v="1.1799999999999997"/>
    <n v="1.036875"/>
    <n v="3.0147723846843562E-4"/>
    <n v="0.99103942652329746"/>
  </r>
  <r>
    <s v="2023-07_110"/>
    <s v="2023-07"/>
    <x v="0"/>
    <n v="31"/>
    <x v="0"/>
    <s v="Punjab"/>
    <s v="State Sector"/>
    <s v="GH TPS (LEH. MOH.)"/>
    <x v="1"/>
    <n v="920"/>
    <n v="262"/>
    <n v="387.89"/>
    <n v="182.9"/>
    <n v="125.88999999999999"/>
    <n v="1.4804961832061068"/>
    <n v="1.1207763805358117"/>
    <n v="0.56669296400187008"/>
  </r>
  <r>
    <s v="2023-07_111"/>
    <s v="2023-07"/>
    <x v="0"/>
    <n v="31"/>
    <x v="0"/>
    <s v="Punjab"/>
    <s v="State Sector"/>
    <s v="ROPAR TPS"/>
    <x v="1"/>
    <n v="840"/>
    <n v="246"/>
    <n v="310.52999999999997"/>
    <n v="281.14999999999998"/>
    <n v="64.529999999999973"/>
    <n v="1.2623170731707316"/>
    <n v="0.10449937755646452"/>
    <n v="0.49687980030721968"/>
  </r>
  <r>
    <s v="2023-07_114"/>
    <s v="2023-07"/>
    <x v="0"/>
    <n v="31"/>
    <x v="0"/>
    <s v="Punjab"/>
    <s v="State Sector"/>
    <s v="ANANDPUR SAHIB-I HPS"/>
    <x v="2"/>
    <n v="67"/>
    <n v="36"/>
    <n v="39.86"/>
    <n v="30.54"/>
    <n v="3.8599999999999994"/>
    <n v="1.1072222222222221"/>
    <n v="0.3051735428945645"/>
    <n v="0.79963087786872089"/>
  </r>
  <r>
    <s v="2023-07_115"/>
    <s v="2023-07"/>
    <x v="0"/>
    <n v="31"/>
    <x v="0"/>
    <s v="Punjab"/>
    <s v="State Sector"/>
    <s v="ANANDPUR SAHIB-II HPS"/>
    <x v="2"/>
    <n v="67"/>
    <n v="37"/>
    <n v="40.700000000000003"/>
    <n v="30.58"/>
    <n v="3.7000000000000028"/>
    <n v="1.1000000000000001"/>
    <n v="0.33093525179856131"/>
    <n v="0.81648210560102708"/>
  </r>
  <r>
    <s v="2023-07_116"/>
    <s v="2023-07"/>
    <x v="0"/>
    <n v="31"/>
    <x v="0"/>
    <s v="Punjab"/>
    <s v="State Sector"/>
    <s v="MUKERIAN-I HPS"/>
    <x v="2"/>
    <n v="45"/>
    <n v="24"/>
    <n v="23.95"/>
    <n v="91.67"/>
    <n v="-5.0000000000000711E-2"/>
    <n v="0.99791666666666667"/>
    <n v="-0.73873677320824693"/>
    <n v="0.71535244922341701"/>
  </r>
  <r>
    <s v="2023-07_117"/>
    <s v="2023-07"/>
    <x v="0"/>
    <n v="31"/>
    <x v="0"/>
    <s v="Punjab"/>
    <s v="State Sector"/>
    <s v="MUKERIAN-II HPS"/>
    <x v="2"/>
    <n v="45"/>
    <n v="24"/>
    <n v="26.3"/>
    <n v="0"/>
    <n v="2.3000000000000007"/>
    <n v="1.0958333333333334"/>
    <n v="0"/>
    <n v="0.78554360812425328"/>
  </r>
  <r>
    <s v="2023-07_118"/>
    <s v="2023-07"/>
    <x v="0"/>
    <n v="31"/>
    <x v="0"/>
    <s v="Punjab"/>
    <s v="State Sector"/>
    <s v="MUKERIAN-III HPS"/>
    <x v="2"/>
    <n v="58.5"/>
    <n v="32"/>
    <n v="33.090000000000003"/>
    <n v="0"/>
    <n v="1.0900000000000034"/>
    <n v="1.0340625000000001"/>
    <n v="0"/>
    <n v="0.76027019575406674"/>
  </r>
  <r>
    <s v="2023-07_119"/>
    <s v="2023-07"/>
    <x v="0"/>
    <n v="31"/>
    <x v="0"/>
    <s v="Punjab"/>
    <s v="State Sector"/>
    <s v="MUKERIAN-IV HPS"/>
    <x v="2"/>
    <n v="58.5"/>
    <n v="32"/>
    <n v="30.78"/>
    <n v="0"/>
    <n v="-1.2199999999999989"/>
    <n v="0.96187500000000004"/>
    <n v="0"/>
    <n v="0.70719602977667495"/>
  </r>
  <r>
    <s v="2023-07_120"/>
    <s v="2023-07"/>
    <x v="0"/>
    <n v="31"/>
    <x v="0"/>
    <s v="Punjab"/>
    <s v="State Sector"/>
    <s v="RANJIT SAGAR HPS"/>
    <x v="2"/>
    <n v="600"/>
    <n v="215"/>
    <n v="387.37"/>
    <n v="138.13"/>
    <n v="172.37"/>
    <n v="1.8017209302325581"/>
    <n v="1.8043871715051041"/>
    <n v="0.86776433691756272"/>
  </r>
  <r>
    <s v="2023-07_123"/>
    <s v="2023-07"/>
    <x v="0"/>
    <n v="31"/>
    <x v="0"/>
    <s v="Punjab"/>
    <s v="State Sector"/>
    <s v="GOINDWAL SAHIB TPP"/>
    <x v="1"/>
    <n v="540"/>
    <n v="224"/>
    <n v="217.21"/>
    <n v="187.03"/>
    <n v="-6.789999999999992"/>
    <n v="0.96968750000000004"/>
    <n v="0.16136448698069833"/>
    <n v="0.54064615690959772"/>
  </r>
  <r>
    <s v="2023-07_125"/>
    <s v="2023-07"/>
    <x v="0"/>
    <n v="31"/>
    <x v="0"/>
    <s v="Punjab"/>
    <s v="Private Sector"/>
    <s v="RAJPURA TPP"/>
    <x v="1"/>
    <n v="1400"/>
    <n v="924"/>
    <n v="826.25"/>
    <n v="901.8"/>
    <n v="-97.75"/>
    <n v="0.89420995670995673"/>
    <n v="-8.3776890663118164E-2"/>
    <n v="0.79325076804915517"/>
  </r>
  <r>
    <s v="2023-07_127"/>
    <s v="2023-07"/>
    <x v="0"/>
    <n v="31"/>
    <x v="0"/>
    <s v="Punjab"/>
    <s v="Private Sector"/>
    <s v="TALWANDI SABO TPP"/>
    <x v="1"/>
    <n v="1980"/>
    <n v="990"/>
    <n v="855.42"/>
    <n v="1024.94"/>
    <n v="-134.58000000000004"/>
    <n v="0.86406060606060597"/>
    <n v="-0.16539504751497658"/>
    <n v="0.5806858911697621"/>
  </r>
  <r>
    <s v="2023-07_130"/>
    <s v="2023-07"/>
    <x v="0"/>
    <n v="31"/>
    <x v="0"/>
    <s v="Punjab"/>
    <s v="Central Sector"/>
    <s v="GANGUWAL HPS"/>
    <x v="2"/>
    <n v="77.650000000000006"/>
    <n v="42"/>
    <n v="52.88"/>
    <n v="53.37"/>
    <n v="10.880000000000003"/>
    <n v="1.2590476190476192"/>
    <n v="-9.181187933295764E-3"/>
    <n v="0.9153286389852453"/>
  </r>
  <r>
    <s v="2023-07_131"/>
    <s v="2023-07"/>
    <x v="0"/>
    <n v="31"/>
    <x v="0"/>
    <s v="Punjab"/>
    <s v="Central Sector"/>
    <s v="KOTLA HPS"/>
    <x v="2"/>
    <n v="77.650000000000006"/>
    <n v="42"/>
    <n v="53.23"/>
    <n v="54.98"/>
    <n v="11.229999999999997"/>
    <n v="1.2673809523809523"/>
    <n v="-3.1829756275009093E-2"/>
    <n v="0.92138697906930045"/>
  </r>
  <r>
    <s v="2023-07_138"/>
    <s v="2023-07"/>
    <x v="0"/>
    <n v="31"/>
    <x v="0"/>
    <s v="Rajasthan"/>
    <s v="State Sector"/>
    <s v="CHHABRA-II TPP"/>
    <x v="1"/>
    <n v="1320"/>
    <n v="500"/>
    <n v="230.97"/>
    <n v="625.92999999999995"/>
    <n v="-269.02999999999997"/>
    <n v="0.46194000000000002"/>
    <n v="-0.6309970763503906"/>
    <n v="0.23518450635386121"/>
  </r>
  <r>
    <s v="2023-07_139"/>
    <s v="2023-07"/>
    <x v="0"/>
    <n v="31"/>
    <x v="0"/>
    <s v="Rajasthan"/>
    <s v="State Sector"/>
    <s v="CHHABRA-I PH-1 TPP"/>
    <x v="1"/>
    <n v="500"/>
    <n v="185"/>
    <n v="317.18"/>
    <n v="125.87"/>
    <n v="132.18"/>
    <n v="1.7144864864864866"/>
    <n v="1.5199014856598076"/>
    <n v="0.85263440860215056"/>
  </r>
  <r>
    <s v="2023-07_140"/>
    <s v="2023-07"/>
    <x v="0"/>
    <n v="31"/>
    <x v="0"/>
    <s v="Rajasthan"/>
    <s v="State Sector"/>
    <s v="CHHABRA-I PH-2 TPP"/>
    <x v="1"/>
    <n v="500"/>
    <n v="262"/>
    <n v="112.08"/>
    <n v="163.52000000000001"/>
    <n v="-149.92000000000002"/>
    <n v="0.42778625954198474"/>
    <n v="-0.31457925636007833"/>
    <n v="0.30129032258064514"/>
  </r>
  <r>
    <s v="2023-07_141"/>
    <s v="2023-07"/>
    <x v="0"/>
    <n v="31"/>
    <x v="0"/>
    <s v="Rajasthan"/>
    <s v="State Sector"/>
    <s v="GIRAL TPS"/>
    <x v="1"/>
    <n v="250"/>
    <n v="0"/>
    <n v="0"/>
    <n v="0"/>
    <n v="0"/>
    <n v="0"/>
    <n v="0"/>
    <n v="0"/>
  </r>
  <r>
    <s v="2023-07_142"/>
    <s v="2023-07"/>
    <x v="0"/>
    <n v="31"/>
    <x v="0"/>
    <s v="Rajasthan"/>
    <s v="State Sector"/>
    <s v="KALISINDH TPS"/>
    <x v="1"/>
    <n v="1200"/>
    <n v="596"/>
    <n v="426.76"/>
    <n v="738.44"/>
    <n v="-169.24"/>
    <n v="0.71604026845637581"/>
    <n v="-0.42207897730350474"/>
    <n v="0.47800179211469535"/>
  </r>
  <r>
    <s v="2023-07_143"/>
    <s v="2023-07"/>
    <x v="0"/>
    <n v="31"/>
    <x v="0"/>
    <s v="Rajasthan"/>
    <s v="State Sector"/>
    <s v="KOTA TPS"/>
    <x v="1"/>
    <n v="1240"/>
    <n v="587"/>
    <n v="720.8"/>
    <n v="494.24"/>
    <n v="133.79999999999995"/>
    <n v="1.2279386712095399"/>
    <n v="0.45840077695046927"/>
    <n v="0.78130419701699616"/>
  </r>
  <r>
    <s v="2023-07_144"/>
    <s v="2023-07"/>
    <x v="0"/>
    <n v="31"/>
    <x v="0"/>
    <s v="Rajasthan"/>
    <s v="State Sector"/>
    <s v="SURATGARH STPS"/>
    <x v="1"/>
    <n v="1320"/>
    <n v="492"/>
    <n v="590.04999999999995"/>
    <n v="300.60000000000002"/>
    <n v="98.049999999999955"/>
    <n v="1.1992886178861788"/>
    <n v="0.9629075182967396"/>
    <n v="0.60081663408276309"/>
  </r>
  <r>
    <s v="2023-07_145"/>
    <s v="2023-07"/>
    <x v="0"/>
    <n v="31"/>
    <x v="0"/>
    <s v="Rajasthan"/>
    <s v="State Sector"/>
    <s v="SURATGARH TPS"/>
    <x v="1"/>
    <n v="1500"/>
    <n v="480"/>
    <n v="798.53"/>
    <n v="448.53"/>
    <n v="318.52999999999997"/>
    <n v="1.6636041666666666"/>
    <n v="0.78032684547298958"/>
    <n v="0.71552867383512542"/>
  </r>
  <r>
    <s v="2023-07_148"/>
    <s v="2023-07"/>
    <x v="0"/>
    <n v="31"/>
    <x v="0"/>
    <s v="Rajasthan"/>
    <s v="State Sector"/>
    <s v="DHOLPUR CCPP"/>
    <x v="0"/>
    <n v="330"/>
    <n v="12"/>
    <n v="0"/>
    <n v="0"/>
    <n v="-12"/>
    <n v="0"/>
    <n v="0"/>
    <n v="0"/>
  </r>
  <r>
    <s v="2023-07_149"/>
    <s v="2023-07"/>
    <x v="0"/>
    <n v="31"/>
    <x v="0"/>
    <s v="Rajasthan"/>
    <s v="State Sector"/>
    <s v="RAMGARH CCPP"/>
    <x v="0"/>
    <n v="273.5"/>
    <n v="82"/>
    <n v="81.73"/>
    <n v="129.08000000000001"/>
    <n v="-0.26999999999999602"/>
    <n v="0.99670731707317073"/>
    <n v="-0.36682677409358538"/>
    <n v="0.40165320123449511"/>
  </r>
  <r>
    <s v="2023-07_152"/>
    <s v="2023-07"/>
    <x v="0"/>
    <n v="31"/>
    <x v="0"/>
    <s v="Rajasthan"/>
    <s v="State Sector"/>
    <s v="JAWAHAR SAGAR HPS"/>
    <x v="2"/>
    <n v="99"/>
    <n v="4"/>
    <n v="32.89"/>
    <n v="17.62"/>
    <n v="28.89"/>
    <n v="8.2225000000000001"/>
    <n v="0.86662883087400677"/>
    <n v="0.4465352449223417"/>
  </r>
  <r>
    <s v="2023-07_153"/>
    <s v="2023-07"/>
    <x v="0"/>
    <n v="31"/>
    <x v="0"/>
    <s v="Rajasthan"/>
    <s v="State Sector"/>
    <s v="MAHI BAJAJ-I HPS"/>
    <x v="2"/>
    <n v="50"/>
    <n v="0"/>
    <n v="0.11"/>
    <n v="0.1"/>
    <n v="0.11"/>
    <n v="0"/>
    <n v="9.999999999999995E-2"/>
    <n v="2.9569892473118278E-3"/>
  </r>
  <r>
    <s v="2023-07_154"/>
    <s v="2023-07"/>
    <x v="0"/>
    <n v="31"/>
    <x v="0"/>
    <s v="Rajasthan"/>
    <s v="State Sector"/>
    <s v="MAHI BAJAJ-II HPS"/>
    <x v="2"/>
    <n v="90"/>
    <n v="0"/>
    <n v="0"/>
    <n v="1.07"/>
    <n v="0"/>
    <n v="0"/>
    <n v="-1"/>
    <n v="0"/>
  </r>
  <r>
    <s v="2023-07_155"/>
    <s v="2023-07"/>
    <x v="0"/>
    <n v="31"/>
    <x v="0"/>
    <s v="Rajasthan"/>
    <s v="State Sector"/>
    <s v="R P SAGAR HPS"/>
    <x v="2"/>
    <n v="172"/>
    <n v="2"/>
    <n v="45.02"/>
    <n v="1.18"/>
    <n v="43.02"/>
    <n v="22.51"/>
    <n v="37.152542372881364"/>
    <n v="0.35180670167541883"/>
  </r>
  <r>
    <s v="2023-07_158"/>
    <s v="2023-07"/>
    <x v="0"/>
    <n v="31"/>
    <x v="0"/>
    <s v="Rajasthan"/>
    <s v="Private Sector"/>
    <s v="KAWAI TPS"/>
    <x v="1"/>
    <n v="1320"/>
    <n v="770"/>
    <n v="505.12"/>
    <n v="811.72"/>
    <n v="-264.88"/>
    <n v="0.65600000000000003"/>
    <n v="-0.37771645394963782"/>
    <n v="0.51433691756272404"/>
  </r>
  <r>
    <s v="2023-07_160"/>
    <s v="2023-07"/>
    <x v="0"/>
    <n v="31"/>
    <x v="0"/>
    <s v="Rajasthan"/>
    <s v="Private Sector"/>
    <s v="JALIPA KAPURDI TPP"/>
    <x v="1"/>
    <n v="1080"/>
    <n v="552"/>
    <n v="574.42999999999995"/>
    <n v="621.78"/>
    <n v="22.42999999999995"/>
    <n v="1.0406340579710145"/>
    <n v="-7.6152336839396609E-2"/>
    <n v="0.71489197530864201"/>
  </r>
  <r>
    <s v="2023-07_163"/>
    <s v="2023-07"/>
    <x v="0"/>
    <n v="31"/>
    <x v="0"/>
    <s v="Rajasthan"/>
    <s v="Central Sector"/>
    <s v="BARSINGSAR LIGNITE"/>
    <x v="1"/>
    <n v="250"/>
    <n v="116"/>
    <n v="112.68"/>
    <n v="112.15"/>
    <n v="-3.3199999999999932"/>
    <n v="0.97137931034482761"/>
    <n v="4.7258136424431661E-3"/>
    <n v="0.60580645161290325"/>
  </r>
  <r>
    <s v="2023-07_166"/>
    <s v="2023-07"/>
    <x v="0"/>
    <n v="31"/>
    <x v="0"/>
    <s v="Rajasthan"/>
    <s v="Central Sector"/>
    <s v="ANTA CCPP"/>
    <x v="0"/>
    <n v="419.33"/>
    <n v="11"/>
    <n v="26.75"/>
    <n v="6.16"/>
    <n v="15.75"/>
    <n v="2.4318181818181817"/>
    <n v="3.3425324675324672"/>
    <n v="8.5742258067080385E-2"/>
  </r>
  <r>
    <s v="2023-07_169"/>
    <s v="2023-07"/>
    <x v="0"/>
    <n v="31"/>
    <x v="0"/>
    <s v="Rajasthan"/>
    <s v="Central Sector"/>
    <s v="DAE (RAJASTHAN)"/>
    <x v="3"/>
    <n v="100"/>
    <n v="0"/>
    <n v="0"/>
    <n v="0"/>
    <n v="0"/>
    <n v="0"/>
    <n v="0"/>
    <n v="0"/>
  </r>
  <r>
    <s v="2023-07_171"/>
    <s v="2023-07"/>
    <x v="0"/>
    <n v="31"/>
    <x v="0"/>
    <s v="Rajasthan"/>
    <s v="Central Sector"/>
    <s v="RAJASTHAN A.P.S."/>
    <x v="3"/>
    <n v="1080"/>
    <n v="487"/>
    <n v="581.02"/>
    <n v="623.04"/>
    <n v="94.019999999999982"/>
    <n v="1.19305954825462"/>
    <n v="-6.7443502824858725E-2"/>
    <n v="0.72309338908801279"/>
  </r>
  <r>
    <s v="2023-07_179"/>
    <s v="2023-07"/>
    <x v="0"/>
    <n v="31"/>
    <x v="0"/>
    <s v="Uttarakhand"/>
    <s v="State Sector"/>
    <s v="CHIBRO (YAMUNA) HPS"/>
    <x v="2"/>
    <n v="240"/>
    <n v="111"/>
    <n v="85.67"/>
    <n v="118.47"/>
    <n v="-25.33"/>
    <n v="0.7718018018018018"/>
    <n v="-0.27686334093019327"/>
    <n v="0.47978270609318996"/>
  </r>
  <r>
    <s v="2023-07_180"/>
    <s v="2023-07"/>
    <x v="0"/>
    <n v="31"/>
    <x v="0"/>
    <s v="Uttarakhand"/>
    <s v="State Sector"/>
    <s v="CHILLA HPS"/>
    <x v="2"/>
    <n v="144"/>
    <n v="67"/>
    <n v="63.36"/>
    <n v="61.45"/>
    <n v="-3.6400000000000006"/>
    <n v="0.94567164179104479"/>
    <n v="3.1082180634662272E-2"/>
    <n v="0.59139784946236562"/>
  </r>
  <r>
    <s v="2023-07_181"/>
    <s v="2023-07"/>
    <x v="0"/>
    <n v="31"/>
    <x v="0"/>
    <s v="Uttarakhand"/>
    <s v="State Sector"/>
    <s v="DHAKRANI HPS"/>
    <x v="2"/>
    <n v="33.75"/>
    <n v="19"/>
    <n v="10.63"/>
    <n v="14.07"/>
    <n v="-8.3699999999999992"/>
    <n v="0.55947368421052635"/>
    <n v="-0.24449182658137877"/>
    <n v="0.4233373158104341"/>
  </r>
  <r>
    <s v="2023-07_182"/>
    <s v="2023-07"/>
    <x v="0"/>
    <n v="31"/>
    <x v="0"/>
    <s v="Uttarakhand"/>
    <s v="State Sector"/>
    <s v="DHALIPUR HPS"/>
    <x v="2"/>
    <n v="51"/>
    <n v="30"/>
    <n v="14.83"/>
    <n v="22.73"/>
    <n v="-15.17"/>
    <n v="0.49433333333333335"/>
    <n v="-0.34755829300483942"/>
    <n v="0.39083913135146531"/>
  </r>
  <r>
    <s v="2023-07_183"/>
    <s v="2023-07"/>
    <x v="0"/>
    <n v="31"/>
    <x v="0"/>
    <s v="Uttarakhand"/>
    <s v="State Sector"/>
    <s v="KHATIMA HPS"/>
    <x v="2"/>
    <n v="41.4"/>
    <n v="24"/>
    <n v="28.29"/>
    <n v="27.08"/>
    <n v="4.2899999999999991"/>
    <n v="1.17875"/>
    <n v="4.4682422451994129E-2"/>
    <n v="0.9184587813620072"/>
  </r>
  <r>
    <s v="2023-07_184"/>
    <s v="2023-07"/>
    <x v="0"/>
    <n v="31"/>
    <x v="0"/>
    <s v="Uttarakhand"/>
    <s v="State Sector"/>
    <s v="KHODRI HPS"/>
    <x v="2"/>
    <n v="120"/>
    <n v="50"/>
    <n v="38.21"/>
    <n v="55.28"/>
    <n v="-11.79"/>
    <n v="0.76419999999999999"/>
    <n v="-0.30879160636758324"/>
    <n v="0.4279793906810036"/>
  </r>
  <r>
    <s v="2023-07_185"/>
    <s v="2023-07"/>
    <x v="0"/>
    <n v="31"/>
    <x v="0"/>
    <s v="Uttarakhand"/>
    <s v="State Sector"/>
    <s v="KULHAL HPS"/>
    <x v="2"/>
    <n v="30"/>
    <n v="15"/>
    <n v="14.33"/>
    <n v="19"/>
    <n v="-0.66999999999999993"/>
    <n v="0.95533333333333337"/>
    <n v="-0.24578947368421053"/>
    <n v="0.64202508960573479"/>
  </r>
  <r>
    <s v="2023-07_186"/>
    <s v="2023-07"/>
    <x v="0"/>
    <n v="31"/>
    <x v="0"/>
    <s v="Uttarakhand"/>
    <s v="State Sector"/>
    <s v="MANERI BHALI-I HPS"/>
    <x v="2"/>
    <n v="90"/>
    <n v="45"/>
    <n v="51.38"/>
    <n v="6.53"/>
    <n v="6.3800000000000026"/>
    <n v="1.1417777777777778"/>
    <n v="6.8683001531393568"/>
    <n v="0.76732377538829155"/>
  </r>
  <r>
    <s v="2023-07_187"/>
    <s v="2023-07"/>
    <x v="0"/>
    <n v="31"/>
    <x v="0"/>
    <s v="Uttarakhand"/>
    <s v="State Sector"/>
    <s v="MANERI BHALI-II HPS"/>
    <x v="2"/>
    <n v="304"/>
    <n v="193"/>
    <n v="194.94"/>
    <n v="194.09"/>
    <n v="1.9399999999999977"/>
    <n v="1.0100518134715026"/>
    <n v="4.3794116131691194E-3"/>
    <n v="0.86189516129032262"/>
  </r>
  <r>
    <s v="2023-07_188"/>
    <s v="2023-07"/>
    <x v="0"/>
    <n v="31"/>
    <x v="0"/>
    <s v="Uttarakhand"/>
    <s v="State Sector"/>
    <s v="RAMGANGA HPS"/>
    <x v="2"/>
    <n v="198"/>
    <n v="13"/>
    <n v="0"/>
    <n v="0"/>
    <n v="-13"/>
    <n v="0"/>
    <n v="0"/>
    <n v="0"/>
  </r>
  <r>
    <s v="2023-07_189"/>
    <s v="2023-07"/>
    <x v="0"/>
    <n v="31"/>
    <x v="0"/>
    <s v="Uttarakhand"/>
    <s v="State Sector"/>
    <s v="VYASI HPS"/>
    <x v="2"/>
    <n v="120"/>
    <n v="59"/>
    <n v="67.62"/>
    <n v="65.84"/>
    <n v="8.6200000000000045"/>
    <n v="1.1461016949152543"/>
    <n v="2.7035236938031608E-2"/>
    <n v="0.75739247311827962"/>
  </r>
  <r>
    <s v="2023-07_192"/>
    <s v="2023-07"/>
    <x v="0"/>
    <n v="31"/>
    <x v="0"/>
    <s v="Uttarakhand"/>
    <s v="Private Sector"/>
    <s v="BETA CCPP"/>
    <x v="0"/>
    <n v="0"/>
    <n v="0"/>
    <n v="0"/>
    <n v="0"/>
    <n v="0"/>
    <n v="0"/>
    <n v="0"/>
    <n v="0"/>
  </r>
  <r>
    <s v="2023-07_194"/>
    <s v="2023-07"/>
    <x v="0"/>
    <n v="31"/>
    <x v="0"/>
    <s v="Uttarakhand"/>
    <s v="Private Sector"/>
    <s v="GAMA CCPP"/>
    <x v="0"/>
    <n v="225"/>
    <n v="4"/>
    <n v="6.24"/>
    <n v="0"/>
    <n v="2.2400000000000002"/>
    <n v="1.56"/>
    <n v="0"/>
    <n v="3.7275985663082441E-2"/>
  </r>
  <r>
    <s v="2023-07_196"/>
    <s v="2023-07"/>
    <x v="0"/>
    <n v="31"/>
    <x v="0"/>
    <s v="Uttarakhand"/>
    <s v="Private Sector"/>
    <s v="SRAVANTHI CCPP"/>
    <x v="0"/>
    <n v="439"/>
    <n v="17"/>
    <n v="0"/>
    <n v="0"/>
    <n v="-17"/>
    <n v="0"/>
    <n v="0"/>
    <n v="0"/>
  </r>
  <r>
    <s v="2023-07_199"/>
    <s v="2023-07"/>
    <x v="0"/>
    <n v="31"/>
    <x v="0"/>
    <s v="Uttarakhand"/>
    <s v="Private Sector"/>
    <s v="SHRINAGAR HPS"/>
    <x v="2"/>
    <n v="330"/>
    <n v="235"/>
    <n v="234.22"/>
    <n v="246.15"/>
    <n v="-0.78000000000000114"/>
    <n v="0.99668085106382975"/>
    <n v="-4.8466382287223261E-2"/>
    <n v="0.95397523623330072"/>
  </r>
  <r>
    <s v="2023-07_201"/>
    <s v="2023-07"/>
    <x v="0"/>
    <n v="31"/>
    <x v="0"/>
    <s v="Uttarakhand"/>
    <s v="Private Sector"/>
    <s v="VISHNU PRAYAG HPS"/>
    <x v="2"/>
    <n v="400"/>
    <n v="259"/>
    <n v="297.61"/>
    <n v="310.64"/>
    <n v="38.610000000000014"/>
    <n v="1.1490733590733591"/>
    <n v="-4.1945660571722811E-2"/>
    <n v="1.0000336021505376"/>
  </r>
  <r>
    <s v="2023-07_203"/>
    <s v="2023-07"/>
    <x v="0"/>
    <n v="31"/>
    <x v="0"/>
    <s v="Uttarakhand"/>
    <s v="Private Sector"/>
    <s v="SINGOLI BHATWARI HPS"/>
    <x v="2"/>
    <n v="99"/>
    <n v="77"/>
    <n v="77.349999999999994"/>
    <n v="56.89"/>
    <n v="0.34999999999999432"/>
    <n v="1.0045454545454544"/>
    <n v="0.35964141325364729"/>
    <n v="1.0501520582165744"/>
  </r>
  <r>
    <s v="2023-07_206"/>
    <s v="2023-07"/>
    <x v="0"/>
    <n v="31"/>
    <x v="0"/>
    <s v="Uttarakhand"/>
    <s v="Central Sector"/>
    <s v="DHAULI GANGA HPS"/>
    <x v="2"/>
    <n v="280"/>
    <n v="207"/>
    <n v="199.67"/>
    <n v="199.59"/>
    <n v="-7.3300000000000125"/>
    <n v="0.96458937198067629"/>
    <n v="4.0082168445304919E-4"/>
    <n v="0.95847734254992323"/>
  </r>
  <r>
    <s v="2023-07_207"/>
    <s v="2023-07"/>
    <x v="0"/>
    <n v="31"/>
    <x v="0"/>
    <s v="Uttarakhand"/>
    <s v="Central Sector"/>
    <s v="TANAKPUR HPS"/>
    <x v="2"/>
    <n v="94.2"/>
    <n v="66"/>
    <n v="68.2"/>
    <n v="70.11"/>
    <n v="2.2000000000000028"/>
    <n v="1.0333333333333334"/>
    <n v="-2.7242904007987401E-2"/>
    <n v="0.97310686482661002"/>
  </r>
  <r>
    <s v="2023-07_209"/>
    <s v="2023-07"/>
    <x v="0"/>
    <n v="31"/>
    <x v="0"/>
    <s v="Uttarakhand"/>
    <s v="Central Sector"/>
    <s v="TAPOVAN VISHNUGAD HPS"/>
    <x v="2"/>
    <n v="0"/>
    <n v="0"/>
    <n v="0"/>
    <n v="0"/>
    <n v="0"/>
    <n v="0"/>
    <n v="0"/>
    <n v="0"/>
  </r>
  <r>
    <s v="2023-07_211"/>
    <s v="2023-07"/>
    <x v="0"/>
    <n v="31"/>
    <x v="0"/>
    <s v="Uttarakhand"/>
    <s v="Central Sector"/>
    <s v="NAITWAR MORI HPS"/>
    <x v="2"/>
    <n v="0"/>
    <n v="32"/>
    <n v="0"/>
    <n v="0"/>
    <n v="-32"/>
    <n v="0"/>
    <n v="0"/>
    <n v="0"/>
  </r>
  <r>
    <s v="2023-07_213"/>
    <s v="2023-07"/>
    <x v="0"/>
    <n v="31"/>
    <x v="0"/>
    <s v="Uttarakhand"/>
    <s v="Central Sector"/>
    <s v="KOTESHWAR HPS"/>
    <x v="2"/>
    <n v="400"/>
    <n v="87"/>
    <n v="118.47"/>
    <n v="90.66"/>
    <n v="31.47"/>
    <n v="1.3617241379310345"/>
    <n v="0.30675049636002649"/>
    <n v="0.39808467741935483"/>
  </r>
  <r>
    <s v="2023-07_214"/>
    <s v="2023-07"/>
    <x v="0"/>
    <n v="31"/>
    <x v="0"/>
    <s v="Uttarakhand"/>
    <s v="Central Sector"/>
    <s v="TEHRI ST-1 HPS"/>
    <x v="2"/>
    <n v="1000"/>
    <n v="153"/>
    <n v="336.73"/>
    <n v="206.92"/>
    <n v="183.73000000000002"/>
    <n v="2.2008496732026144"/>
    <n v="0.62734390102455073"/>
    <n v="0.45259408602150536"/>
  </r>
  <r>
    <s v="2023-07_220"/>
    <s v="2023-07"/>
    <x v="0"/>
    <n v="31"/>
    <x v="0"/>
    <s v="Uttar Pradesh"/>
    <s v="State Sector"/>
    <s v="ANPARA TPS"/>
    <x v="1"/>
    <n v="2630"/>
    <n v="1663"/>
    <n v="1639.99"/>
    <n v="1729.64"/>
    <n v="-23.009999999999991"/>
    <n v="0.98616355983162962"/>
    <n v="-5.1831595013991399E-2"/>
    <n v="0.8381321803834989"/>
  </r>
  <r>
    <s v="2023-07_221"/>
    <s v="2023-07"/>
    <x v="0"/>
    <n v="31"/>
    <x v="0"/>
    <s v="Uttar Pradesh"/>
    <s v="State Sector"/>
    <s v="HARDUAGANJ TPS"/>
    <x v="1"/>
    <n v="1265"/>
    <n v="517"/>
    <n v="607.64"/>
    <n v="600.42999999999995"/>
    <n v="90.639999999999986"/>
    <n v="1.1753191489361703"/>
    <n v="1.200806088969578E-2"/>
    <n v="0.64562879850397381"/>
  </r>
  <r>
    <s v="2023-07_222"/>
    <s v="2023-07"/>
    <x v="0"/>
    <n v="31"/>
    <x v="0"/>
    <s v="Uttar Pradesh"/>
    <s v="State Sector"/>
    <s v="JAWAHARPUR STPP"/>
    <x v="1"/>
    <n v="0"/>
    <n v="154"/>
    <n v="0"/>
    <n v="0"/>
    <n v="-154"/>
    <n v="0"/>
    <n v="0"/>
    <n v="0"/>
  </r>
  <r>
    <s v="2023-07_223"/>
    <s v="2023-07"/>
    <x v="0"/>
    <n v="31"/>
    <x v="0"/>
    <s v="Uttar Pradesh"/>
    <s v="State Sector"/>
    <s v="OBRA-C STPP"/>
    <x v="1"/>
    <n v="0"/>
    <n v="160"/>
    <n v="0"/>
    <n v="0"/>
    <n v="-160"/>
    <n v="0"/>
    <n v="0"/>
    <n v="0"/>
  </r>
  <r>
    <s v="2023-07_224"/>
    <s v="2023-07"/>
    <x v="0"/>
    <n v="31"/>
    <x v="0"/>
    <s v="Uttar Pradesh"/>
    <s v="State Sector"/>
    <s v="OBRA TPS"/>
    <x v="1"/>
    <n v="1000"/>
    <n v="449"/>
    <n v="411.67"/>
    <n v="452.67"/>
    <n v="-37.329999999999984"/>
    <n v="0.91685968819599117"/>
    <n v="-9.0573707115558788E-2"/>
    <n v="0.5533198924731183"/>
  </r>
  <r>
    <s v="2023-07_225"/>
    <s v="2023-07"/>
    <x v="0"/>
    <n v="31"/>
    <x v="0"/>
    <s v="Uttar Pradesh"/>
    <s v="State Sector"/>
    <s v="PANKI TPS EXT"/>
    <x v="1"/>
    <n v="0"/>
    <n v="0"/>
    <n v="0"/>
    <n v="0"/>
    <n v="0"/>
    <n v="0"/>
    <n v="0"/>
    <n v="0"/>
  </r>
  <r>
    <s v="2023-07_226"/>
    <s v="2023-07"/>
    <x v="0"/>
    <n v="31"/>
    <x v="0"/>
    <s v="Uttar Pradesh"/>
    <s v="State Sector"/>
    <s v="PARICHHA TPS"/>
    <x v="1"/>
    <n v="1140"/>
    <n v="417"/>
    <n v="489.8"/>
    <n v="436.04"/>
    <n v="72.800000000000011"/>
    <n v="1.1745803357314148"/>
    <n v="0.12329144115218785"/>
    <n v="0.57748538011695905"/>
  </r>
  <r>
    <s v="2023-07_229"/>
    <s v="2023-07"/>
    <x v="0"/>
    <n v="31"/>
    <x v="0"/>
    <s v="Uttar Pradesh"/>
    <s v="State Sector"/>
    <s v="KHARA HPS"/>
    <x v="2"/>
    <n v="72"/>
    <n v="42"/>
    <n v="34.51"/>
    <n v="42.4"/>
    <n v="-7.490000000000002"/>
    <n v="0.82166666666666666"/>
    <n v="-0.18608490566037739"/>
    <n v="0.64422789725209084"/>
  </r>
  <r>
    <s v="2023-07_230"/>
    <s v="2023-07"/>
    <x v="0"/>
    <n v="31"/>
    <x v="0"/>
    <s v="Uttar Pradesh"/>
    <s v="State Sector"/>
    <s v="MATATILA HPS"/>
    <x v="2"/>
    <n v="30.6"/>
    <n v="7"/>
    <n v="7"/>
    <n v="6.04"/>
    <n v="0"/>
    <n v="1"/>
    <n v="0.15894039735099338"/>
    <n v="0.30747065851430178"/>
  </r>
  <r>
    <s v="2023-07_231"/>
    <s v="2023-07"/>
    <x v="0"/>
    <n v="31"/>
    <x v="0"/>
    <s v="Uttar Pradesh"/>
    <s v="State Sector"/>
    <s v="OBRA HPS"/>
    <x v="2"/>
    <n v="99"/>
    <n v="12"/>
    <n v="26.63"/>
    <n v="4.45"/>
    <n v="14.629999999999999"/>
    <n v="2.2191666666666667"/>
    <n v="4.9842696629213483"/>
    <n v="0.36154556315846637"/>
  </r>
  <r>
    <s v="2023-07_232"/>
    <s v="2023-07"/>
    <x v="0"/>
    <n v="31"/>
    <x v="0"/>
    <s v="Uttar Pradesh"/>
    <s v="State Sector"/>
    <s v="RIHAND HPS"/>
    <x v="2"/>
    <n v="300"/>
    <n v="50"/>
    <n v="58.41"/>
    <n v="7.54"/>
    <n v="8.4099999999999966"/>
    <n v="1.1681999999999999"/>
    <n v="6.7466843501326252"/>
    <n v="0.2616935483870968"/>
  </r>
  <r>
    <s v="2023-07_235"/>
    <s v="2023-07"/>
    <x v="0"/>
    <n v="31"/>
    <x v="0"/>
    <s v="Uttar Pradesh"/>
    <s v="Private Sector"/>
    <s v="BARKHERA TPS"/>
    <x v="1"/>
    <n v="90"/>
    <n v="24"/>
    <n v="33.49"/>
    <n v="43.39"/>
    <n v="9.490000000000002"/>
    <n v="1.3954166666666667"/>
    <n v="-0.22816317123761232"/>
    <n v="0.50014934289127833"/>
  </r>
  <r>
    <s v="2023-07_236"/>
    <s v="2023-07"/>
    <x v="0"/>
    <n v="31"/>
    <x v="0"/>
    <s v="Uttar Pradesh"/>
    <s v="Private Sector"/>
    <s v="KHAMBARKHERA TPS"/>
    <x v="1"/>
    <n v="90"/>
    <n v="22"/>
    <n v="36.93"/>
    <n v="43.49"/>
    <n v="14.93"/>
    <n v="1.6786363636363637"/>
    <n v="-0.15083927339618308"/>
    <n v="0.55152329749103945"/>
  </r>
  <r>
    <s v="2023-07_237"/>
    <s v="2023-07"/>
    <x v="0"/>
    <n v="31"/>
    <x v="0"/>
    <s v="Uttar Pradesh"/>
    <s v="Private Sector"/>
    <s v="KUNDARKI TPS"/>
    <x v="1"/>
    <n v="90"/>
    <n v="26"/>
    <n v="33.31"/>
    <n v="39.58"/>
    <n v="7.3100000000000023"/>
    <n v="1.2811538461538463"/>
    <n v="-0.1584133400707427"/>
    <n v="0.49746117084826763"/>
  </r>
  <r>
    <s v="2023-07_238"/>
    <s v="2023-07"/>
    <x v="0"/>
    <n v="31"/>
    <x v="0"/>
    <s v="Uttar Pradesh"/>
    <s v="Private Sector"/>
    <s v="MAQSOODPUR TPS"/>
    <x v="1"/>
    <n v="90"/>
    <n v="22"/>
    <n v="36.950000000000003"/>
    <n v="40.25"/>
    <n v="14.950000000000003"/>
    <n v="1.6795454545454547"/>
    <n v="-8.198757763975148E-2"/>
    <n v="0.55182198327359622"/>
  </r>
  <r>
    <s v="2023-07_239"/>
    <s v="2023-07"/>
    <x v="0"/>
    <n v="31"/>
    <x v="0"/>
    <s v="Uttar Pradesh"/>
    <s v="Private Sector"/>
    <s v="UTRAULA TPS"/>
    <x v="1"/>
    <n v="90"/>
    <n v="28"/>
    <n v="32.19"/>
    <n v="43.63"/>
    <n v="4.1899999999999977"/>
    <n v="1.149642857142857"/>
    <n v="-0.26220490488196208"/>
    <n v="0.48073476702508955"/>
  </r>
  <r>
    <s v="2023-07_241"/>
    <s v="2023-07"/>
    <x v="0"/>
    <n v="31"/>
    <x v="0"/>
    <s v="Uttar Pradesh"/>
    <s v="Private Sector"/>
    <s v="ANPARA C TPS"/>
    <x v="1"/>
    <n v="1200"/>
    <n v="739"/>
    <n v="748.33"/>
    <n v="703.7"/>
    <n v="9.3300000000000409"/>
    <n v="1.0126251691474966"/>
    <n v="6.3421912746909184E-2"/>
    <n v="0.83818324372759856"/>
  </r>
  <r>
    <s v="2023-07_243"/>
    <s v="2023-07"/>
    <x v="0"/>
    <n v="31"/>
    <x v="0"/>
    <s v="Uttar Pradesh"/>
    <s v="Private Sector"/>
    <s v="LALITPUR TPS"/>
    <x v="1"/>
    <n v="1980"/>
    <n v="831"/>
    <n v="912.77"/>
    <n v="1098.3699999999999"/>
    <n v="81.769999999999982"/>
    <n v="1.0983995186522262"/>
    <n v="-0.1689776669064158"/>
    <n v="0.61961686760073853"/>
  </r>
  <r>
    <s v="2023-07_245"/>
    <s v="2023-07"/>
    <x v="0"/>
    <n v="31"/>
    <x v="0"/>
    <s v="Uttar Pradesh"/>
    <s v="Private Sector"/>
    <s v="PRAYAGRAJ TPP"/>
    <x v="1"/>
    <n v="1980"/>
    <n v="1027"/>
    <n v="1115.1400000000001"/>
    <n v="1245.52"/>
    <n v="88.1400000000001"/>
    <n v="1.0858227848101267"/>
    <n v="-0.10467917014580247"/>
    <n v="0.75699196263712398"/>
  </r>
  <r>
    <s v="2023-07_247"/>
    <s v="2023-07"/>
    <x v="0"/>
    <n v="31"/>
    <x v="0"/>
    <s v="Uttar Pradesh"/>
    <s v="Private Sector"/>
    <s v="ROSA TPP Ph-I"/>
    <x v="1"/>
    <n v="1200"/>
    <n v="535"/>
    <n v="676.7"/>
    <n v="643.20000000000005"/>
    <n v="141.70000000000005"/>
    <n v="1.2648598130841122"/>
    <n v="5.2083333333333329E-2"/>
    <n v="0.75795250896057342"/>
  </r>
  <r>
    <s v="2023-07_250"/>
    <s v="2023-07"/>
    <x v="0"/>
    <n v="31"/>
    <x v="0"/>
    <s v="Uttar Pradesh"/>
    <s v="Central Sector"/>
    <s v="MEJA STPP"/>
    <x v="1"/>
    <n v="1320"/>
    <n v="668"/>
    <n v="771.15"/>
    <n v="276.89"/>
    <n v="103.14999999999998"/>
    <n v="1.1544161676646707"/>
    <n v="1.7850409910072593"/>
    <n v="0.78522116324535685"/>
  </r>
  <r>
    <s v="2023-07_252"/>
    <s v="2023-07"/>
    <x v="0"/>
    <n v="31"/>
    <x v="0"/>
    <s v="Uttar Pradesh"/>
    <s v="Central Sector"/>
    <s v="DADRI (NCTPP)"/>
    <x v="1"/>
    <n v="1820"/>
    <n v="1016"/>
    <n v="762.96"/>
    <n v="891.48"/>
    <n v="-253.03999999999996"/>
    <n v="0.75094488188976383"/>
    <n v="-0.14416475972540044"/>
    <n v="0.56345267635590213"/>
  </r>
  <r>
    <s v="2023-07_253"/>
    <s v="2023-07"/>
    <x v="0"/>
    <n v="31"/>
    <x v="0"/>
    <s v="Uttar Pradesh"/>
    <s v="Central Sector"/>
    <s v="RIHAND STPS"/>
    <x v="1"/>
    <n v="3000"/>
    <n v="2183"/>
    <n v="2110.92"/>
    <n v="2075.4499999999998"/>
    <n v="-72.079999999999927"/>
    <n v="0.96698121850664231"/>
    <n v="1.7090269580091189E-2"/>
    <n v="0.94575268817204305"/>
  </r>
  <r>
    <s v="2023-07_254"/>
    <s v="2023-07"/>
    <x v="0"/>
    <n v="31"/>
    <x v="0"/>
    <s v="Uttar Pradesh"/>
    <s v="Central Sector"/>
    <s v="SINGRAULI STPS"/>
    <x v="1"/>
    <n v="2000"/>
    <n v="1342"/>
    <n v="1380.46"/>
    <n v="1398.28"/>
    <n v="38.460000000000036"/>
    <n v="1.0286587183308495"/>
    <n v="-1.274422862373769E-2"/>
    <n v="0.92772849462365592"/>
  </r>
  <r>
    <s v="2023-07_255"/>
    <s v="2023-07"/>
    <x v="0"/>
    <n v="31"/>
    <x v="0"/>
    <s v="Uttar Pradesh"/>
    <s v="Central Sector"/>
    <s v="TANDA TPS"/>
    <x v="1"/>
    <n v="1760"/>
    <n v="1077"/>
    <n v="867.01"/>
    <n v="895.46"/>
    <n v="-209.99"/>
    <n v="0.8050232126276694"/>
    <n v="-3.1771380072811786E-2"/>
    <n v="0.66212273949169109"/>
  </r>
  <r>
    <s v="2023-07_256"/>
    <s v="2023-07"/>
    <x v="0"/>
    <n v="31"/>
    <x v="0"/>
    <s v="Uttar Pradesh"/>
    <s v="Central Sector"/>
    <s v="UNCHAHAR TPS"/>
    <x v="1"/>
    <n v="1550"/>
    <n v="844"/>
    <n v="793.87"/>
    <n v="838.58"/>
    <n v="-50.129999999999995"/>
    <n v="0.94060426540284359"/>
    <n v="-5.331632044646907E-2"/>
    <n v="0.68840617412417615"/>
  </r>
  <r>
    <s v="2023-07_258"/>
    <s v="2023-07"/>
    <x v="0"/>
    <n v="31"/>
    <x v="0"/>
    <s v="Uttar Pradesh"/>
    <s v="Central Sector"/>
    <s v="GHATAMPUR TPP"/>
    <x v="1"/>
    <n v="0"/>
    <n v="160"/>
    <n v="0"/>
    <n v="0"/>
    <n v="-160"/>
    <n v="0"/>
    <n v="0"/>
    <n v="0"/>
  </r>
  <r>
    <s v="2023-07_260"/>
    <s v="2023-07"/>
    <x v="0"/>
    <n v="31"/>
    <x v="0"/>
    <s v="Uttar Pradesh"/>
    <s v="Central Sector"/>
    <s v="KHURJA TPP"/>
    <x v="1"/>
    <n v="0"/>
    <n v="0"/>
    <n v="0"/>
    <n v="0"/>
    <n v="0"/>
    <n v="0"/>
    <n v="0"/>
    <n v="0"/>
  </r>
  <r>
    <s v="2023-07_263"/>
    <s v="2023-07"/>
    <x v="0"/>
    <n v="31"/>
    <x v="0"/>
    <s v="Uttar Pradesh"/>
    <s v="Central Sector"/>
    <s v="AURAIYA CCPP"/>
    <x v="0"/>
    <n v="663.36"/>
    <n v="42"/>
    <n v="129.57"/>
    <n v="11.36"/>
    <n v="87.57"/>
    <n v="3.085"/>
    <n v="10.40580985915493"/>
    <n v="0.26253199741686511"/>
  </r>
  <r>
    <s v="2023-07_264"/>
    <s v="2023-07"/>
    <x v="0"/>
    <n v="31"/>
    <x v="0"/>
    <s v="Uttar Pradesh"/>
    <s v="Central Sector"/>
    <s v="DADRI CCPP"/>
    <x v="0"/>
    <n v="829.78"/>
    <n v="71"/>
    <n v="154.66999999999999"/>
    <n v="39.61"/>
    <n v="83.669999999999987"/>
    <n v="2.178450704225352"/>
    <n v="2.9048220146427668"/>
    <n v="0.25053602755698684"/>
  </r>
  <r>
    <s v="2023-07_267"/>
    <s v="2023-07"/>
    <x v="0"/>
    <n v="31"/>
    <x v="0"/>
    <s v="Uttar Pradesh"/>
    <s v="Central Sector"/>
    <s v="NARORA A.P.S."/>
    <x v="3"/>
    <n v="440"/>
    <n v="126"/>
    <n v="302.19"/>
    <n v="289.39"/>
    <n v="176.19"/>
    <n v="2.3983333333333334"/>
    <n v="4.4230968589101256E-2"/>
    <n v="0.92311217008797652"/>
  </r>
  <r>
    <s v="2023-07_275"/>
    <s v="2023-07"/>
    <x v="0"/>
    <n v="31"/>
    <x v="1"/>
    <s v="Chhatisgarh"/>
    <s v="State Sector"/>
    <s v="DSPM TPS"/>
    <x v="1"/>
    <n v="500"/>
    <n v="293"/>
    <n v="338.21"/>
    <n v="285.99"/>
    <n v="45.20999999999998"/>
    <n v="1.1543003412969282"/>
    <n v="0.1825937969859085"/>
    <n v="0.90916666666666668"/>
  </r>
  <r>
    <s v="2023-07_276"/>
    <s v="2023-07"/>
    <x v="0"/>
    <n v="31"/>
    <x v="1"/>
    <s v="Chhatisgarh"/>
    <s v="State Sector"/>
    <s v="KORBA-WEST TPS"/>
    <x v="1"/>
    <n v="1340"/>
    <n v="595"/>
    <n v="532.62"/>
    <n v="883.05"/>
    <n v="-62.379999999999995"/>
    <n v="0.89515966386554624"/>
    <n v="-0.39684049600815352"/>
    <n v="0.53424410207029371"/>
  </r>
  <r>
    <s v="2023-07_277"/>
    <s v="2023-07"/>
    <x v="0"/>
    <n v="31"/>
    <x v="1"/>
    <s v="Chhatisgarh"/>
    <s v="State Sector"/>
    <s v="MARWA TPS"/>
    <x v="1"/>
    <n v="1000"/>
    <n v="419"/>
    <n v="663.1"/>
    <n v="394.27"/>
    <n v="244.10000000000002"/>
    <n v="1.5825775656324583"/>
    <n v="0.68184239226925725"/>
    <n v="0.89126344086021503"/>
  </r>
  <r>
    <s v="2023-07_280"/>
    <s v="2023-07"/>
    <x v="0"/>
    <n v="31"/>
    <x v="1"/>
    <s v="Chhatisgarh"/>
    <s v="State Sector"/>
    <s v="HASDEOBANGO HPS"/>
    <x v="2"/>
    <n v="120"/>
    <n v="30"/>
    <n v="23.26"/>
    <n v="10.1"/>
    <n v="-6.7399999999999984"/>
    <n v="0.77533333333333343"/>
    <n v="1.3029702970297032"/>
    <n v="0.26052867383512546"/>
  </r>
  <r>
    <s v="2023-07_283"/>
    <s v="2023-07"/>
    <x v="0"/>
    <n v="31"/>
    <x v="1"/>
    <s v="Chhatisgarh"/>
    <s v="Private Sector"/>
    <s v="CHAKABURA TPP"/>
    <x v="1"/>
    <n v="30"/>
    <n v="15"/>
    <n v="18.54"/>
    <n v="15.34"/>
    <n v="3.5399999999999991"/>
    <n v="1.236"/>
    <n v="0.20860495436766618"/>
    <n v="0.83064516129032262"/>
  </r>
  <r>
    <s v="2023-07_284"/>
    <s v="2023-07"/>
    <x v="0"/>
    <n v="31"/>
    <x v="1"/>
    <s v="Chhatisgarh"/>
    <s v="Private Sector"/>
    <s v="KASAIPALLI TPP"/>
    <x v="1"/>
    <n v="270"/>
    <n v="142"/>
    <n v="152.38999999999999"/>
    <n v="41.84"/>
    <n v="10.389999999999986"/>
    <n v="1.0731690140845069"/>
    <n v="2.6422084130019114"/>
    <n v="0.75861210673038626"/>
  </r>
  <r>
    <s v="2023-07_285"/>
    <s v="2023-07"/>
    <x v="0"/>
    <n v="31"/>
    <x v="1"/>
    <s v="Chhatisgarh"/>
    <s v="Private Sector"/>
    <s v="SWASTIK KORBA TPP"/>
    <x v="1"/>
    <n v="25"/>
    <n v="0"/>
    <n v="0"/>
    <n v="0"/>
    <n v="0"/>
    <n v="0"/>
    <n v="0"/>
    <n v="0"/>
  </r>
  <r>
    <s v="2023-07_287"/>
    <s v="2023-07"/>
    <x v="0"/>
    <n v="31"/>
    <x v="1"/>
    <s v="Chhatisgarh"/>
    <s v="Private Sector"/>
    <s v="SINGHITARAI TPP"/>
    <x v="1"/>
    <n v="0"/>
    <n v="0"/>
    <n v="0"/>
    <n v="0"/>
    <n v="0"/>
    <n v="0"/>
    <n v="0"/>
    <n v="0"/>
  </r>
  <r>
    <s v="2023-07_289"/>
    <s v="2023-07"/>
    <x v="0"/>
    <n v="31"/>
    <x v="1"/>
    <s v="Chhatisgarh"/>
    <s v="Private Sector"/>
    <s v="BALCO TPS"/>
    <x v="1"/>
    <n v="600"/>
    <n v="255"/>
    <n v="180.16"/>
    <n v="183.67"/>
    <n v="-74.84"/>
    <n v="0.70650980392156859"/>
    <n v="-1.9110360973485008E-2"/>
    <n v="0.403584229390681"/>
  </r>
  <r>
    <s v="2023-07_291"/>
    <s v="2023-07"/>
    <x v="0"/>
    <n v="31"/>
    <x v="1"/>
    <s v="Chhatisgarh"/>
    <s v="Private Sector"/>
    <s v="BARADARHA TPS"/>
    <x v="1"/>
    <n v="1200"/>
    <n v="693"/>
    <n v="744.19"/>
    <n v="325.3"/>
    <n v="51.190000000000055"/>
    <n v="1.0738672438672439"/>
    <n v="1.287703658161697"/>
    <n v="0.83354614695340501"/>
  </r>
  <r>
    <s v="2023-07_293"/>
    <s v="2023-07"/>
    <x v="0"/>
    <n v="31"/>
    <x v="1"/>
    <s v="Chhatisgarh"/>
    <s v="Private Sector"/>
    <s v="RAIKHEDA TPP"/>
    <x v="1"/>
    <n v="1370"/>
    <n v="328"/>
    <n v="730.61"/>
    <n v="495.28"/>
    <n v="402.61"/>
    <n v="2.227469512195122"/>
    <n v="0.47514537231465043"/>
    <n v="0.71679028333725769"/>
  </r>
  <r>
    <s v="2023-07_295"/>
    <s v="2023-07"/>
    <x v="0"/>
    <n v="31"/>
    <x v="1"/>
    <s v="Chhatisgarh"/>
    <s v="Private Sector"/>
    <s v="OP JINDAL TPS"/>
    <x v="1"/>
    <n v="1000"/>
    <n v="495"/>
    <n v="651.08000000000004"/>
    <n v="459.74"/>
    <n v="156.08000000000004"/>
    <n v="1.3153131313131314"/>
    <n v="0.41619176056031676"/>
    <n v="0.87510752688172044"/>
  </r>
  <r>
    <s v="2023-07_296"/>
    <s v="2023-07"/>
    <x v="0"/>
    <n v="31"/>
    <x v="1"/>
    <s v="Chhatisgarh"/>
    <s v="Private Sector"/>
    <s v="TAMNAR TPP"/>
    <x v="1"/>
    <n v="2400"/>
    <n v="645"/>
    <n v="1369.93"/>
    <n v="658.38"/>
    <n v="724.93000000000006"/>
    <n v="2.1239224806201551"/>
    <n v="1.0807588322853066"/>
    <n v="0.76720990143369172"/>
  </r>
  <r>
    <s v="2023-07_298"/>
    <s v="2023-07"/>
    <x v="0"/>
    <n v="31"/>
    <x v="1"/>
    <s v="Chhatisgarh"/>
    <s v="Private Sector"/>
    <s v="PATHADI STAGE II"/>
    <x v="1"/>
    <n v="0"/>
    <n v="0"/>
    <n v="0"/>
    <n v="0"/>
    <n v="0"/>
    <n v="0"/>
    <n v="0"/>
    <n v="0"/>
  </r>
  <r>
    <s v="2023-07_299"/>
    <s v="2023-07"/>
    <x v="0"/>
    <n v="31"/>
    <x v="1"/>
    <s v="Chhatisgarh"/>
    <s v="Private Sector"/>
    <s v="PATHADI TPP"/>
    <x v="1"/>
    <n v="600"/>
    <n v="339"/>
    <n v="346.06"/>
    <n v="250"/>
    <n v="7.0600000000000023"/>
    <n v="1.0208259587020649"/>
    <n v="0.38424000000000003"/>
    <n v="0.77522401433691757"/>
  </r>
  <r>
    <s v="2023-07_301"/>
    <s v="2023-07"/>
    <x v="0"/>
    <n v="31"/>
    <x v="1"/>
    <s v="Chhatisgarh"/>
    <s v="Private Sector"/>
    <s v="BANDAKHAR TPP"/>
    <x v="1"/>
    <n v="300"/>
    <n v="169"/>
    <n v="187.25"/>
    <n v="142.33000000000001"/>
    <n v="18.25"/>
    <n v="1.1079881656804733"/>
    <n v="0.31560458090353394"/>
    <n v="0.83893369175627241"/>
  </r>
  <r>
    <s v="2023-07_303"/>
    <s v="2023-07"/>
    <x v="0"/>
    <n v="31"/>
    <x v="1"/>
    <s v="Chhatisgarh"/>
    <s v="Private Sector"/>
    <s v="AVANTHA BHANDAR"/>
    <x v="1"/>
    <n v="600"/>
    <n v="363"/>
    <n v="383.14"/>
    <n v="308.82"/>
    <n v="20.139999999999986"/>
    <n v="1.0554820936639118"/>
    <n v="0.2406579884722492"/>
    <n v="0.85828853046594977"/>
  </r>
  <r>
    <s v="2023-07_305"/>
    <s v="2023-07"/>
    <x v="0"/>
    <n v="31"/>
    <x v="1"/>
    <s v="Chhatisgarh"/>
    <s v="Private Sector"/>
    <s v="UCHPINDA TPP"/>
    <x v="1"/>
    <n v="1440"/>
    <n v="475"/>
    <n v="514.57000000000005"/>
    <n v="358.84"/>
    <n v="39.57000000000005"/>
    <n v="1.0833052631578948"/>
    <n v="0.43398171887192089"/>
    <n v="0.48029607228195942"/>
  </r>
  <r>
    <s v="2023-07_307"/>
    <s v="2023-07"/>
    <x v="0"/>
    <n v="31"/>
    <x v="1"/>
    <s v="Chhatisgarh"/>
    <s v="Private Sector"/>
    <s v="RATIJA TPS"/>
    <x v="1"/>
    <n v="100"/>
    <n v="54"/>
    <n v="56.1"/>
    <n v="22.1"/>
    <n v="2.1000000000000014"/>
    <n v="1.038888888888889"/>
    <n v="1.5384615384615383"/>
    <n v="0.75403225806451613"/>
  </r>
  <r>
    <s v="2023-07_309"/>
    <s v="2023-07"/>
    <x v="0"/>
    <n v="31"/>
    <x v="1"/>
    <s v="Chhatisgarh"/>
    <s v="Private Sector"/>
    <s v="BINJKOTE TPP"/>
    <x v="1"/>
    <n v="600"/>
    <n v="154"/>
    <n v="195"/>
    <n v="119.18"/>
    <n v="41"/>
    <n v="1.2662337662337662"/>
    <n v="0.63618056720926319"/>
    <n v="0.43682795698924731"/>
  </r>
  <r>
    <s v="2023-07_311"/>
    <s v="2023-07"/>
    <x v="0"/>
    <n v="31"/>
    <x v="1"/>
    <s v="Chhatisgarh"/>
    <s v="Private Sector"/>
    <s v="SVPL TPP"/>
    <x v="1"/>
    <n v="63"/>
    <n v="9"/>
    <n v="35.869999999999997"/>
    <n v="0"/>
    <n v="26.869999999999997"/>
    <n v="3.9855555555555551"/>
    <n v="0"/>
    <n v="0.7652756443079024"/>
  </r>
  <r>
    <s v="2023-07_313"/>
    <s v="2023-07"/>
    <x v="0"/>
    <n v="31"/>
    <x v="1"/>
    <s v="Chhatisgarh"/>
    <s v="Private Sector"/>
    <s v="NAWAPARA TPP"/>
    <x v="1"/>
    <n v="600"/>
    <n v="249"/>
    <n v="298.89999999999998"/>
    <n v="250.43"/>
    <n v="49.899999999999977"/>
    <n v="1.2004016064257028"/>
    <n v="0.19354709898973751"/>
    <n v="0.66957885304659504"/>
  </r>
  <r>
    <s v="2023-07_315"/>
    <s v="2023-07"/>
    <x v="0"/>
    <n v="31"/>
    <x v="1"/>
    <s v="Chhatisgarh"/>
    <s v="Private Sector"/>
    <s v="KATGHORA TPP"/>
    <x v="1"/>
    <n v="35"/>
    <n v="0"/>
    <n v="0"/>
    <n v="0"/>
    <n v="0"/>
    <n v="0"/>
    <n v="0"/>
    <n v="0"/>
  </r>
  <r>
    <s v="2023-07_317"/>
    <s v="2023-07"/>
    <x v="0"/>
    <n v="31"/>
    <x v="1"/>
    <s v="Chhatisgarh"/>
    <s v="Private Sector"/>
    <s v="SALORA TPP"/>
    <x v="1"/>
    <n v="135"/>
    <n v="0"/>
    <n v="0"/>
    <n v="0"/>
    <n v="0"/>
    <n v="0"/>
    <n v="0"/>
    <n v="0"/>
  </r>
  <r>
    <s v="2023-07_319"/>
    <s v="2023-07"/>
    <x v="0"/>
    <n v="31"/>
    <x v="1"/>
    <s v="Chhatisgarh"/>
    <s v="Private Sector"/>
    <s v="AKALTARA TPS"/>
    <x v="1"/>
    <n v="1800"/>
    <n v="739"/>
    <n v="922.07"/>
    <n v="792.43"/>
    <n v="183.07000000000005"/>
    <n v="1.2477266576454669"/>
    <n v="0.16359804651514975"/>
    <n v="0.68852299880525691"/>
  </r>
  <r>
    <s v="2023-07_322"/>
    <s v="2023-07"/>
    <x v="0"/>
    <n v="31"/>
    <x v="1"/>
    <s v="Chhatisgarh"/>
    <s v="Central Sector"/>
    <s v="BHILAI TPS"/>
    <x v="1"/>
    <n v="500"/>
    <n v="311"/>
    <n v="326.45999999999998"/>
    <n v="331.14"/>
    <n v="15.45999999999998"/>
    <n v="1.0497106109324759"/>
    <n v="-1.4132995107809406E-2"/>
    <n v="0.87758064516129031"/>
  </r>
  <r>
    <s v="2023-07_324"/>
    <s v="2023-07"/>
    <x v="0"/>
    <n v="31"/>
    <x v="1"/>
    <s v="Chhatisgarh"/>
    <s v="Central Sector"/>
    <s v="KORBA STPS"/>
    <x v="1"/>
    <n v="2600"/>
    <n v="1497"/>
    <n v="1560.16"/>
    <n v="1626.7"/>
    <n v="63.160000000000082"/>
    <n v="1.0421910487641952"/>
    <n v="-4.0904899489764529E-2"/>
    <n v="0.80653432588916463"/>
  </r>
  <r>
    <s v="2023-07_325"/>
    <s v="2023-07"/>
    <x v="0"/>
    <n v="31"/>
    <x v="1"/>
    <s v="Chhatisgarh"/>
    <s v="Central Sector"/>
    <s v="LARA TPP"/>
    <x v="1"/>
    <n v="1600"/>
    <n v="996"/>
    <n v="1072.46"/>
    <n v="1038.75"/>
    <n v="76.460000000000036"/>
    <n v="1.0767670682730923"/>
    <n v="3.2452466907340591E-2"/>
    <n v="0.90092405913978491"/>
  </r>
  <r>
    <s v="2023-07_326"/>
    <s v="2023-07"/>
    <x v="0"/>
    <n v="31"/>
    <x v="1"/>
    <s v="Chhatisgarh"/>
    <s v="Central Sector"/>
    <s v="SIPAT STPS"/>
    <x v="1"/>
    <n v="2980"/>
    <n v="1453"/>
    <n v="1623.15"/>
    <n v="1763.66"/>
    <n v="170.15000000000009"/>
    <n v="1.1171025464556092"/>
    <n v="-7.966955082045292E-2"/>
    <n v="0.73209839792162801"/>
  </r>
  <r>
    <s v="2023-07_333"/>
    <s v="2023-07"/>
    <x v="0"/>
    <n v="31"/>
    <x v="1"/>
    <s v="Goa"/>
    <s v="Private Sector"/>
    <s v="GOA CCPP (Liq.)"/>
    <x v="0"/>
    <n v="48"/>
    <n v="0"/>
    <n v="0"/>
    <n v="0"/>
    <n v="0"/>
    <n v="0"/>
    <n v="0"/>
    <n v="0"/>
  </r>
  <r>
    <s v="2023-07_338"/>
    <s v="2023-07"/>
    <x v="0"/>
    <n v="31"/>
    <x v="1"/>
    <s v="Gujarat"/>
    <s v="State Sector"/>
    <s v="AKRIMOTA LIG TPS"/>
    <x v="1"/>
    <n v="250"/>
    <n v="26"/>
    <n v="48.55"/>
    <n v="70.150000000000006"/>
    <n v="22.549999999999997"/>
    <n v="1.8673076923076921"/>
    <n v="-0.30791161796151112"/>
    <n v="0.26102150537634411"/>
  </r>
  <r>
    <s v="2023-07_340"/>
    <s v="2023-07"/>
    <x v="0"/>
    <n v="31"/>
    <x v="1"/>
    <s v="Gujarat"/>
    <s v="State Sector"/>
    <s v="BHAVNAGAR CFBC TPP"/>
    <x v="1"/>
    <n v="500"/>
    <n v="73"/>
    <n v="98.67"/>
    <n v="72.209999999999994"/>
    <n v="25.67"/>
    <n v="1.3516438356164384"/>
    <n v="0.36643124221022033"/>
    <n v="0.26524193548387098"/>
  </r>
  <r>
    <s v="2023-07_341"/>
    <s v="2023-07"/>
    <x v="0"/>
    <n v="31"/>
    <x v="1"/>
    <s v="Gujarat"/>
    <s v="State Sector"/>
    <s v="GANDHI NAGAR TPS"/>
    <x v="1"/>
    <n v="630"/>
    <n v="177"/>
    <n v="245.18"/>
    <n v="231.58"/>
    <n v="68.180000000000007"/>
    <n v="1.3851977401129945"/>
    <n v="5.8727005786337307E-2"/>
    <n v="0.52308414405188597"/>
  </r>
  <r>
    <s v="2023-07_342"/>
    <s v="2023-07"/>
    <x v="0"/>
    <n v="31"/>
    <x v="1"/>
    <s v="Gujarat"/>
    <s v="State Sector"/>
    <s v="KUTCH LIG. TPS"/>
    <x v="1"/>
    <n v="150"/>
    <n v="37"/>
    <n v="26.67"/>
    <n v="17.22"/>
    <n v="-10.329999999999998"/>
    <n v="0.72081081081081089"/>
    <n v="0.5487804878048782"/>
    <n v="0.23897849462365592"/>
  </r>
  <r>
    <s v="2023-07_343"/>
    <s v="2023-07"/>
    <x v="0"/>
    <n v="31"/>
    <x v="1"/>
    <s v="Gujarat"/>
    <s v="State Sector"/>
    <s v="SIKKA REP. TPS"/>
    <x v="1"/>
    <n v="500"/>
    <n v="75"/>
    <n v="0"/>
    <n v="53.1"/>
    <n v="-75"/>
    <n v="0"/>
    <n v="-1"/>
    <n v="0"/>
  </r>
  <r>
    <s v="2023-07_344"/>
    <s v="2023-07"/>
    <x v="0"/>
    <n v="31"/>
    <x v="1"/>
    <s v="Gujarat"/>
    <s v="State Sector"/>
    <s v="UKAI TPS"/>
    <x v="1"/>
    <n v="1110"/>
    <n v="242"/>
    <n v="405.4"/>
    <n v="378.23"/>
    <n v="163.39999999999998"/>
    <n v="1.6752066115702478"/>
    <n v="7.1834597995928298E-2"/>
    <n v="0.49089411992637799"/>
  </r>
  <r>
    <s v="2023-07_345"/>
    <s v="2023-07"/>
    <x v="0"/>
    <n v="31"/>
    <x v="1"/>
    <s v="Gujarat"/>
    <s v="State Sector"/>
    <s v="WANAKBORI TPS"/>
    <x v="1"/>
    <n v="2270"/>
    <n v="761"/>
    <n v="1049.26"/>
    <n v="590.9"/>
    <n v="288.26"/>
    <n v="1.3787910643889618"/>
    <n v="0.77569808766288717"/>
    <n v="0.62127563829283317"/>
  </r>
  <r>
    <s v="2023-07_348"/>
    <s v="2023-07"/>
    <x v="0"/>
    <n v="31"/>
    <x v="1"/>
    <s v="Gujarat"/>
    <s v="State Sector"/>
    <s v="PIPAVAV CCPP"/>
    <x v="0"/>
    <n v="702"/>
    <n v="43"/>
    <n v="0"/>
    <n v="0"/>
    <n v="-43"/>
    <n v="0"/>
    <n v="0"/>
    <n v="0"/>
  </r>
  <r>
    <s v="2023-07_350"/>
    <s v="2023-07"/>
    <x v="0"/>
    <n v="31"/>
    <x v="1"/>
    <s v="Gujarat"/>
    <s v="State Sector"/>
    <s v="DHUVARAN CCPP"/>
    <x v="0"/>
    <n v="594.72"/>
    <n v="26"/>
    <n v="6.61"/>
    <n v="0"/>
    <n v="-19.39"/>
    <n v="0.25423076923076926"/>
    <n v="0"/>
    <n v="1.4938809191132866E-2"/>
  </r>
  <r>
    <s v="2023-07_351"/>
    <s v="2023-07"/>
    <x v="0"/>
    <n v="31"/>
    <x v="1"/>
    <s v="Gujarat"/>
    <s v="State Sector"/>
    <s v="UTRAN CCPP"/>
    <x v="0"/>
    <n v="374"/>
    <n v="18"/>
    <n v="5.16"/>
    <n v="0"/>
    <n v="-12.84"/>
    <n v="0.28666666666666668"/>
    <n v="0"/>
    <n v="1.8544074521304122E-2"/>
  </r>
  <r>
    <s v="2023-07_353"/>
    <s v="2023-07"/>
    <x v="0"/>
    <n v="31"/>
    <x v="1"/>
    <s v="Gujarat"/>
    <s v="State Sector"/>
    <s v="HAZIRA CCPP"/>
    <x v="0"/>
    <n v="156.1"/>
    <n v="12"/>
    <n v="0"/>
    <n v="0"/>
    <n v="-12"/>
    <n v="0"/>
    <n v="0"/>
    <n v="0"/>
  </r>
  <r>
    <s v="2023-07_354"/>
    <s v="2023-07"/>
    <x v="0"/>
    <n v="31"/>
    <x v="1"/>
    <s v="Gujarat"/>
    <s v="State Sector"/>
    <s v="HAZIRA CCPP EXT"/>
    <x v="0"/>
    <n v="351"/>
    <n v="17"/>
    <n v="0"/>
    <n v="0"/>
    <n v="-17"/>
    <n v="0"/>
    <n v="0"/>
    <n v="0"/>
  </r>
  <r>
    <s v="2023-07_357"/>
    <s v="2023-07"/>
    <x v="0"/>
    <n v="31"/>
    <x v="1"/>
    <s v="Gujarat"/>
    <s v="State Sector"/>
    <s v="KADANA HPS"/>
    <x v="2"/>
    <n v="240"/>
    <n v="22"/>
    <n v="21.52"/>
    <n v="26.28"/>
    <n v="-0.48000000000000043"/>
    <n v="0.97818181818181815"/>
    <n v="-0.18112633181126336"/>
    <n v="0.12051971326164874"/>
  </r>
  <r>
    <s v="2023-07_358"/>
    <s v="2023-07"/>
    <x v="0"/>
    <n v="31"/>
    <x v="1"/>
    <s v="Gujarat"/>
    <s v="State Sector"/>
    <s v="UKAI HPS"/>
    <x v="2"/>
    <n v="300"/>
    <n v="35"/>
    <n v="9.33"/>
    <n v="94.39"/>
    <n v="-25.67"/>
    <n v="0.26657142857142857"/>
    <n v="-0.90115478334569343"/>
    <n v="4.1801075268817205E-2"/>
  </r>
  <r>
    <s v="2023-07_360"/>
    <s v="2023-07"/>
    <x v="0"/>
    <n v="31"/>
    <x v="1"/>
    <s v="Gujarat"/>
    <s v="State Sector"/>
    <s v="S SAROVAR CHPH HPS"/>
    <x v="2"/>
    <n v="250"/>
    <n v="48"/>
    <n v="27.38"/>
    <n v="20.58"/>
    <n v="-20.62"/>
    <n v="0.57041666666666668"/>
    <n v="0.33041788143828965"/>
    <n v="0.14720430107526883"/>
  </r>
  <r>
    <s v="2023-07_361"/>
    <s v="2023-07"/>
    <x v="0"/>
    <n v="31"/>
    <x v="1"/>
    <s v="Gujarat"/>
    <s v="State Sector"/>
    <s v="S SAROVAR RBPH HPS"/>
    <x v="2"/>
    <n v="1200"/>
    <n v="38"/>
    <n v="383.24"/>
    <n v="356.57"/>
    <n v="345.24"/>
    <n v="10.085263157894737"/>
    <n v="7.4795972740275454E-2"/>
    <n v="0.42925627240143371"/>
  </r>
  <r>
    <s v="2023-07_364"/>
    <s v="2023-07"/>
    <x v="0"/>
    <n v="31"/>
    <x v="1"/>
    <s v="Gujarat"/>
    <s v="Private Sector"/>
    <s v="MUNDRA TPS-III"/>
    <x v="1"/>
    <n v="1980"/>
    <n v="490"/>
    <n v="1064.76"/>
    <n v="652.92999999999995"/>
    <n v="574.76"/>
    <n v="2.1729795918367345"/>
    <n v="0.63074142710550918"/>
    <n v="0.72279244053437597"/>
  </r>
  <r>
    <s v="2023-07_365"/>
    <s v="2023-07"/>
    <x v="0"/>
    <n v="31"/>
    <x v="1"/>
    <s v="Gujarat"/>
    <s v="Private Sector"/>
    <s v="MUNDRA TPS-I &amp; II"/>
    <x v="1"/>
    <n v="2640"/>
    <n v="678"/>
    <n v="0"/>
    <n v="18.2"/>
    <n v="-678"/>
    <n v="0"/>
    <n v="-1"/>
    <n v="0"/>
  </r>
  <r>
    <s v="2023-07_367"/>
    <s v="2023-07"/>
    <x v="0"/>
    <n v="31"/>
    <x v="1"/>
    <s v="Gujarat"/>
    <s v="Private Sector"/>
    <s v="MUNDRA UMTPP"/>
    <x v="1"/>
    <n v="4000"/>
    <n v="742"/>
    <n v="1532.37"/>
    <n v="1110.1300000000001"/>
    <n v="790.36999999999989"/>
    <n v="2.0651886792452827"/>
    <n v="0.38035185068415389"/>
    <n v="0.51490927419354837"/>
  </r>
  <r>
    <s v="2023-07_369"/>
    <s v="2023-07"/>
    <x v="0"/>
    <n v="31"/>
    <x v="1"/>
    <s v="Gujarat"/>
    <s v="Private Sector"/>
    <s v="SALAYA TPP"/>
    <x v="1"/>
    <n v="1200"/>
    <n v="170"/>
    <n v="432.21"/>
    <n v="0"/>
    <n v="262.20999999999998"/>
    <n v="2.5424117647058821"/>
    <n v="0"/>
    <n v="0.48410618279569895"/>
  </r>
  <r>
    <s v="2023-07_371"/>
    <s v="2023-07"/>
    <x v="0"/>
    <n v="31"/>
    <x v="1"/>
    <s v="Gujarat"/>
    <s v="Private Sector"/>
    <s v="SURAT LIG. TPS"/>
    <x v="1"/>
    <n v="500"/>
    <n v="180"/>
    <n v="200.06"/>
    <n v="190.04"/>
    <n v="20.060000000000002"/>
    <n v="1.1114444444444445"/>
    <n v="5.2725741949063411E-2"/>
    <n v="0.53779569892473122"/>
  </r>
  <r>
    <s v="2023-07_373"/>
    <s v="2023-07"/>
    <x v="0"/>
    <n v="31"/>
    <x v="1"/>
    <s v="Gujarat"/>
    <s v="Private Sector"/>
    <s v="SABARMATI (D-F STATIONS)"/>
    <x v="1"/>
    <n v="362"/>
    <n v="251"/>
    <n v="261.75"/>
    <n v="244.21"/>
    <n v="10.75"/>
    <n v="1.0428286852589641"/>
    <n v="7.1823430653945336E-2"/>
    <n v="0.97186330422384604"/>
  </r>
  <r>
    <s v="2023-07_376"/>
    <s v="2023-07"/>
    <x v="0"/>
    <n v="31"/>
    <x v="1"/>
    <s v="Gujarat"/>
    <s v="Private Sector"/>
    <s v="PEGUTHAN CCPP"/>
    <x v="0"/>
    <n v="655"/>
    <n v="0"/>
    <n v="0"/>
    <n v="0"/>
    <n v="0"/>
    <n v="0"/>
    <n v="0"/>
    <n v="0"/>
  </r>
  <r>
    <s v="2023-07_378"/>
    <s v="2023-07"/>
    <x v="0"/>
    <n v="31"/>
    <x v="1"/>
    <s v="Gujarat"/>
    <s v="Private Sector"/>
    <s v="ESSAR CCPP"/>
    <x v="0"/>
    <n v="515"/>
    <n v="0"/>
    <n v="0"/>
    <n v="0"/>
    <n v="0"/>
    <n v="0"/>
    <n v="0"/>
    <n v="0"/>
  </r>
  <r>
    <s v="2023-07_380"/>
    <s v="2023-07"/>
    <x v="0"/>
    <n v="31"/>
    <x v="1"/>
    <s v="Gujarat"/>
    <s v="Private Sector"/>
    <s v="BARODA CCPP"/>
    <x v="0"/>
    <n v="160"/>
    <n v="0"/>
    <n v="0"/>
    <n v="0"/>
    <n v="0"/>
    <n v="0"/>
    <n v="0"/>
    <n v="0"/>
  </r>
  <r>
    <s v="2023-07_381"/>
    <s v="2023-07"/>
    <x v="0"/>
    <n v="31"/>
    <x v="1"/>
    <s v="Gujarat"/>
    <s v="Private Sector"/>
    <s v="GIPCL. GT IMP"/>
    <x v="0"/>
    <n v="0"/>
    <n v="0"/>
    <n v="0"/>
    <n v="0"/>
    <n v="0"/>
    <n v="0"/>
    <n v="0"/>
    <n v="0"/>
  </r>
  <r>
    <s v="2023-07_383"/>
    <s v="2023-07"/>
    <x v="0"/>
    <n v="31"/>
    <x v="1"/>
    <s v="Gujarat"/>
    <s v="Private Sector"/>
    <s v="SUGEN CCPP"/>
    <x v="0"/>
    <n v="1147.5"/>
    <n v="147"/>
    <n v="291.83"/>
    <n v="151.26"/>
    <n v="144.82999999999998"/>
    <n v="1.985238095238095"/>
    <n v="0.92932698664551106"/>
    <n v="0.34182538009229979"/>
  </r>
  <r>
    <s v="2023-07_385"/>
    <s v="2023-07"/>
    <x v="0"/>
    <n v="31"/>
    <x v="1"/>
    <s v="Gujarat"/>
    <s v="Private Sector"/>
    <s v="DGEN MEGA CCPP"/>
    <x v="0"/>
    <n v="1200"/>
    <n v="12"/>
    <n v="0"/>
    <n v="0"/>
    <n v="-12"/>
    <n v="0"/>
    <n v="0"/>
    <n v="0"/>
  </r>
  <r>
    <s v="2023-07_386"/>
    <s v="2023-07"/>
    <x v="0"/>
    <n v="31"/>
    <x v="1"/>
    <s v="Gujarat"/>
    <s v="Private Sector"/>
    <s v="UNOSUGEN CCPP"/>
    <x v="0"/>
    <n v="382.5"/>
    <n v="43"/>
    <n v="8.85"/>
    <n v="0"/>
    <n v="-34.15"/>
    <n v="0.20581395348837209"/>
    <n v="0"/>
    <n v="3.1098460889732237E-2"/>
  </r>
  <r>
    <s v="2023-07_389"/>
    <s v="2023-07"/>
    <x v="0"/>
    <n v="31"/>
    <x v="1"/>
    <s v="Gujarat"/>
    <s v="Central Sector"/>
    <s v="GANDHAR CCPP"/>
    <x v="0"/>
    <n v="657.39"/>
    <n v="43"/>
    <n v="44.27"/>
    <n v="10.93"/>
    <n v="1.2700000000000031"/>
    <n v="1.0295348837209304"/>
    <n v="3.0503202195791403"/>
    <n v="9.051352800018711E-2"/>
  </r>
  <r>
    <s v="2023-07_390"/>
    <s v="2023-07"/>
    <x v="0"/>
    <n v="31"/>
    <x v="1"/>
    <s v="Gujarat"/>
    <s v="Central Sector"/>
    <s v="KAWAS CCPP"/>
    <x v="0"/>
    <n v="656.2"/>
    <n v="34"/>
    <n v="40.479999999999997"/>
    <n v="9.43"/>
    <n v="6.4799999999999969"/>
    <n v="1.1905882352941175"/>
    <n v="3.2926829268292681"/>
    <n v="8.2914663441843381E-2"/>
  </r>
  <r>
    <s v="2023-07_393"/>
    <s v="2023-07"/>
    <x v="0"/>
    <n v="31"/>
    <x v="1"/>
    <s v="Gujarat"/>
    <s v="Central Sector"/>
    <s v="KAKRAPARA"/>
    <x v="3"/>
    <n v="1140"/>
    <n v="770"/>
    <n v="693.39"/>
    <n v="334.02"/>
    <n v="-76.610000000000014"/>
    <n v="0.90050649350649348"/>
    <n v="1.0758936590623316"/>
    <n v="0.81752263723825691"/>
  </r>
  <r>
    <s v="2023-07_401"/>
    <s v="2023-07"/>
    <x v="0"/>
    <n v="31"/>
    <x v="1"/>
    <s v="Madhya Pradesh"/>
    <s v="State Sector"/>
    <s v="AMARKANTAK EXT TPS"/>
    <x v="1"/>
    <n v="210"/>
    <n v="133"/>
    <n v="155.21"/>
    <n v="139.4"/>
    <n v="22.210000000000008"/>
    <n v="1.1669924812030075"/>
    <n v="0.11341463414634148"/>
    <n v="0.99340757808499747"/>
  </r>
  <r>
    <s v="2023-07_402"/>
    <s v="2023-07"/>
    <x v="0"/>
    <n v="31"/>
    <x v="1"/>
    <s v="Madhya Pradesh"/>
    <s v="State Sector"/>
    <s v="SANJAY GANDHI TPS"/>
    <x v="1"/>
    <n v="1340"/>
    <n v="584"/>
    <n v="831.13"/>
    <n v="694.11"/>
    <n v="247.13"/>
    <n v="1.4231678082191781"/>
    <n v="0.19740386970364926"/>
    <n v="0.83366433959236075"/>
  </r>
  <r>
    <s v="2023-07_403"/>
    <s v="2023-07"/>
    <x v="0"/>
    <n v="31"/>
    <x v="1"/>
    <s v="Madhya Pradesh"/>
    <s v="State Sector"/>
    <s v="SATPURA TPS"/>
    <x v="1"/>
    <n v="1330"/>
    <n v="233"/>
    <n v="302.98"/>
    <n v="350.9"/>
    <n v="69.980000000000018"/>
    <n v="1.300343347639485"/>
    <n v="-0.1365631233969791"/>
    <n v="0.30618885924488642"/>
  </r>
  <r>
    <s v="2023-07_404"/>
    <s v="2023-07"/>
    <x v="0"/>
    <n v="31"/>
    <x v="1"/>
    <s v="Madhya Pradesh"/>
    <s v="State Sector"/>
    <s v="SHREE SINGAJI TPP"/>
    <x v="1"/>
    <n v="2520"/>
    <n v="719"/>
    <n v="986.67"/>
    <n v="986.56"/>
    <n v="267.66999999999996"/>
    <n v="1.3722809457579972"/>
    <n v="1.1149854038275792E-4"/>
    <n v="0.52625768049155142"/>
  </r>
  <r>
    <s v="2023-07_407"/>
    <s v="2023-07"/>
    <x v="0"/>
    <n v="31"/>
    <x v="1"/>
    <s v="Madhya Pradesh"/>
    <s v="State Sector"/>
    <s v="BANSAGAR-II HPS"/>
    <x v="2"/>
    <n v="30"/>
    <n v="7"/>
    <n v="4.55"/>
    <n v="4.74"/>
    <n v="-2.4500000000000002"/>
    <n v="0.65"/>
    <n v="-4.0084388185654088E-2"/>
    <n v="0.20385304659498207"/>
  </r>
  <r>
    <s v="2023-07_408"/>
    <s v="2023-07"/>
    <x v="0"/>
    <n v="31"/>
    <x v="1"/>
    <s v="Madhya Pradesh"/>
    <s v="State Sector"/>
    <s v="BANSAGAR-III HPS"/>
    <x v="2"/>
    <n v="60"/>
    <n v="12"/>
    <n v="42"/>
    <n v="41.25"/>
    <n v="30"/>
    <n v="3.5"/>
    <n v="1.8181818181818181E-2"/>
    <n v="0.94086021505376349"/>
  </r>
  <r>
    <s v="2023-07_409"/>
    <s v="2023-07"/>
    <x v="0"/>
    <n v="31"/>
    <x v="1"/>
    <s v="Madhya Pradesh"/>
    <s v="State Sector"/>
    <s v="BANSAGAR TONS-I HPS"/>
    <x v="2"/>
    <n v="315"/>
    <n v="100"/>
    <n v="24.21"/>
    <n v="62.08"/>
    <n v="-75.789999999999992"/>
    <n v="0.24210000000000001"/>
    <n v="-0.61001932989690721"/>
    <n v="0.1033026113671275"/>
  </r>
  <r>
    <s v="2023-07_410"/>
    <s v="2023-07"/>
    <x v="0"/>
    <n v="31"/>
    <x v="1"/>
    <s v="Madhya Pradesh"/>
    <s v="State Sector"/>
    <s v="BARGI HPS"/>
    <x v="2"/>
    <n v="90"/>
    <n v="30"/>
    <n v="61.21"/>
    <n v="31.47"/>
    <n v="31.21"/>
    <n v="2.0403333333333333"/>
    <n v="0.94502700985065147"/>
    <n v="0.91412783751493432"/>
  </r>
  <r>
    <s v="2023-07_411"/>
    <s v="2023-07"/>
    <x v="0"/>
    <n v="31"/>
    <x v="1"/>
    <s v="Madhya Pradesh"/>
    <s v="State Sector"/>
    <s v="GANDHI SAGAR HPS"/>
    <x v="2"/>
    <n v="115"/>
    <n v="20"/>
    <n v="15.7"/>
    <n v="0"/>
    <n v="-4.3000000000000007"/>
    <n v="0.78499999999999992"/>
    <n v="0"/>
    <n v="0.18349696119682093"/>
  </r>
  <r>
    <s v="2023-07_412"/>
    <s v="2023-07"/>
    <x v="0"/>
    <n v="31"/>
    <x v="1"/>
    <s v="Madhya Pradesh"/>
    <s v="State Sector"/>
    <s v="MADHIKHERA HPS"/>
    <x v="2"/>
    <n v="60"/>
    <n v="11"/>
    <n v="5.7"/>
    <n v="19.46"/>
    <n v="-5.3"/>
    <n v="0.51818181818181819"/>
    <n v="-0.7070914696813978"/>
    <n v="0.12768817204301075"/>
  </r>
  <r>
    <s v="2023-07_413"/>
    <s v="2023-07"/>
    <x v="0"/>
    <n v="31"/>
    <x v="1"/>
    <s v="Madhya Pradesh"/>
    <s v="State Sector"/>
    <s v="RAJGHAT HPS"/>
    <x v="2"/>
    <n v="45"/>
    <n v="10"/>
    <n v="16.47"/>
    <n v="15.74"/>
    <n v="6.4699999999999989"/>
    <n v="1.6469999999999998"/>
    <n v="4.6378653113087587E-2"/>
    <n v="0.49193548387096775"/>
  </r>
  <r>
    <s v="2023-07_416"/>
    <s v="2023-07"/>
    <x v="0"/>
    <n v="31"/>
    <x v="1"/>
    <s v="Madhya Pradesh"/>
    <s v="Private Sector"/>
    <s v="NIWARI TPP"/>
    <x v="1"/>
    <n v="90"/>
    <n v="48"/>
    <n v="45.88"/>
    <n v="6.46"/>
    <n v="-2.1199999999999974"/>
    <n v="0.95583333333333342"/>
    <n v="6.102167182662539"/>
    <n v="0.68518518518518523"/>
  </r>
  <r>
    <s v="2023-07_418"/>
    <s v="2023-07"/>
    <x v="0"/>
    <n v="31"/>
    <x v="1"/>
    <s v="Madhya Pradesh"/>
    <s v="Private Sector"/>
    <s v="MAHAN TPP"/>
    <x v="1"/>
    <n v="1200"/>
    <n v="446"/>
    <n v="572.66999999999996"/>
    <n v="120.83"/>
    <n v="126.66999999999996"/>
    <n v="1.2840134529147982"/>
    <n v="3.7394686749979309"/>
    <n v="0.64143145161290327"/>
  </r>
  <r>
    <s v="2023-07_420"/>
    <s v="2023-07"/>
    <x v="0"/>
    <n v="31"/>
    <x v="1"/>
    <s v="Madhya Pradesh"/>
    <s v="Private Sector"/>
    <s v="BINA TPS"/>
    <x v="1"/>
    <n v="500"/>
    <n v="272"/>
    <n v="272.87"/>
    <n v="228.11"/>
    <n v="0.87000000000000455"/>
    <n v="1.0031985294117647"/>
    <n v="0.1962211213888036"/>
    <n v="0.73352150537634409"/>
  </r>
  <r>
    <s v="2023-07_421"/>
    <s v="2023-07"/>
    <x v="0"/>
    <n v="31"/>
    <x v="1"/>
    <s v="Madhya Pradesh"/>
    <s v="Private Sector"/>
    <s v="NIGRI TPP"/>
    <x v="1"/>
    <n v="1320"/>
    <n v="740"/>
    <n v="854.18"/>
    <n v="813.95"/>
    <n v="114.17999999999995"/>
    <n v="1.1542972972972971"/>
    <n v="4.9425640395601572E-2"/>
    <n v="0.86976621049201697"/>
  </r>
  <r>
    <s v="2023-07_423"/>
    <s v="2023-07"/>
    <x v="0"/>
    <n v="31"/>
    <x v="1"/>
    <s v="Madhya Pradesh"/>
    <s v="Private Sector"/>
    <s v="ANUPPUR TPP"/>
    <x v="1"/>
    <n v="1200"/>
    <n v="644"/>
    <n v="755.4"/>
    <n v="613.22"/>
    <n v="111.39999999999998"/>
    <n v="1.1729813664596274"/>
    <n v="0.23185806072861281"/>
    <n v="0.84610215053763438"/>
  </r>
  <r>
    <s v="2023-07_425"/>
    <s v="2023-07"/>
    <x v="0"/>
    <n v="31"/>
    <x v="1"/>
    <s v="Madhya Pradesh"/>
    <s v="Private Sector"/>
    <s v="SASAN UMTPP"/>
    <x v="1"/>
    <n v="3960"/>
    <n v="2561"/>
    <n v="2775.75"/>
    <n v="2685.09"/>
    <n v="214.75"/>
    <n v="1.0838539632955877"/>
    <n v="3.376423136654632E-2"/>
    <n v="0.94213302378624963"/>
  </r>
  <r>
    <s v="2023-07_428"/>
    <s v="2023-07"/>
    <x v="0"/>
    <n v="31"/>
    <x v="1"/>
    <s v="Madhya Pradesh"/>
    <s v="Private Sector"/>
    <s v="MAHESHWAR HPS"/>
    <x v="2"/>
    <n v="0"/>
    <n v="0"/>
    <n v="0"/>
    <n v="0"/>
    <n v="0"/>
    <n v="0"/>
    <n v="0"/>
    <n v="0"/>
  </r>
  <r>
    <s v="2023-07_431"/>
    <s v="2023-07"/>
    <x v="0"/>
    <n v="31"/>
    <x v="1"/>
    <s v="Madhya Pradesh"/>
    <s v="Central Sector"/>
    <s v="SEIONI TPP"/>
    <x v="1"/>
    <n v="600"/>
    <n v="303"/>
    <n v="302.7"/>
    <n v="325.14999999999998"/>
    <n v="-0.30000000000001137"/>
    <n v="0.99900990099009901"/>
    <n v="-6.9045056127940915E-2"/>
    <n v="0.67809139784946237"/>
  </r>
  <r>
    <s v="2023-07_433"/>
    <s v="2023-07"/>
    <x v="0"/>
    <n v="31"/>
    <x v="1"/>
    <s v="Madhya Pradesh"/>
    <s v="Central Sector"/>
    <s v="GADARWARA TPP"/>
    <x v="1"/>
    <n v="1600"/>
    <n v="1013"/>
    <n v="766.33"/>
    <n v="749.28"/>
    <n v="-246.66999999999996"/>
    <n v="0.75649555774925969"/>
    <n v="2.2755178304505751E-2"/>
    <n v="0.64375840053763445"/>
  </r>
  <r>
    <s v="2023-07_434"/>
    <s v="2023-07"/>
    <x v="0"/>
    <n v="31"/>
    <x v="1"/>
    <s v="Madhya Pradesh"/>
    <s v="Central Sector"/>
    <s v="KHARGONE STPP"/>
    <x v="1"/>
    <n v="1320"/>
    <n v="666"/>
    <n v="355.9"/>
    <n v="380.04"/>
    <n v="-310.10000000000002"/>
    <n v="0.5343843843843844"/>
    <n v="-6.3519629512682987E-2"/>
    <n v="0.36239410231345714"/>
  </r>
  <r>
    <s v="2023-07_435"/>
    <s v="2023-07"/>
    <x v="0"/>
    <n v="31"/>
    <x v="1"/>
    <s v="Madhya Pradesh"/>
    <s v="Central Sector"/>
    <s v="VINDHYACHAL STPS"/>
    <x v="1"/>
    <n v="4760"/>
    <n v="3073"/>
    <n v="2887.86"/>
    <n v="3136.85"/>
    <n v="-185.13999999999987"/>
    <n v="0.93975268467295803"/>
    <n v="-7.9375806940083143E-2"/>
    <n v="0.81544795337489839"/>
  </r>
  <r>
    <s v="2023-07_438"/>
    <s v="2023-07"/>
    <x v="0"/>
    <n v="31"/>
    <x v="1"/>
    <s v="Madhya Pradesh"/>
    <s v="Central Sector"/>
    <s v="INDIRA SAGAR HPS"/>
    <x v="2"/>
    <n v="1000"/>
    <n v="144"/>
    <n v="382.83"/>
    <n v="379.91"/>
    <n v="238.82999999999998"/>
    <n v="2.6585416666666664"/>
    <n v="7.6860309020556419E-3"/>
    <n v="0.5145564516129032"/>
  </r>
  <r>
    <s v="2023-07_439"/>
    <s v="2023-07"/>
    <x v="0"/>
    <n v="31"/>
    <x v="1"/>
    <s v="Madhya Pradesh"/>
    <s v="Central Sector"/>
    <s v="OMKARESHWAR HPS"/>
    <x v="2"/>
    <n v="520"/>
    <n v="80"/>
    <n v="231.62"/>
    <n v="206.09"/>
    <n v="151.62"/>
    <n v="2.8952499999999999"/>
    <n v="0.12387791741472173"/>
    <n v="0.59868693134822171"/>
  </r>
  <r>
    <s v="2023-07_446"/>
    <s v="2023-07"/>
    <x v="0"/>
    <n v="31"/>
    <x v="1"/>
    <s v="Maharashtra"/>
    <s v="State Sector"/>
    <s v="BHUSAWAL TPS"/>
    <x v="1"/>
    <n v="1210"/>
    <n v="504"/>
    <n v="670.97"/>
    <n v="509.43"/>
    <n v="166.97000000000003"/>
    <n v="1.3312896825396825"/>
    <n v="0.31709950336650772"/>
    <n v="0.74532346929707638"/>
  </r>
  <r>
    <s v="2023-07_447"/>
    <s v="2023-07"/>
    <x v="0"/>
    <n v="31"/>
    <x v="1"/>
    <s v="Maharashtra"/>
    <s v="State Sector"/>
    <s v="CHANDRAPUR (MAHARASHTRA) STPS"/>
    <x v="1"/>
    <n v="2920"/>
    <n v="998"/>
    <n v="1151.68"/>
    <n v="997.99"/>
    <n v="153.68000000000006"/>
    <n v="1.1539879759519038"/>
    <n v="0.15399953907353786"/>
    <n v="0.5301222565915451"/>
  </r>
  <r>
    <s v="2023-07_448"/>
    <s v="2023-07"/>
    <x v="0"/>
    <n v="31"/>
    <x v="1"/>
    <s v="Maharashtra"/>
    <s v="State Sector"/>
    <s v="KHAPARKHEDA TPS"/>
    <x v="1"/>
    <n v="1340"/>
    <n v="529"/>
    <n v="571.26"/>
    <n v="588.41999999999996"/>
    <n v="42.259999999999991"/>
    <n v="1.0798865784499054"/>
    <n v="-2.9162842867339604E-2"/>
    <n v="0.57300192585459797"/>
  </r>
  <r>
    <s v="2023-07_449"/>
    <s v="2023-07"/>
    <x v="0"/>
    <n v="31"/>
    <x v="1"/>
    <s v="Maharashtra"/>
    <s v="State Sector"/>
    <s v="KORADI TPS"/>
    <x v="1"/>
    <n v="2190"/>
    <n v="621"/>
    <n v="902.22"/>
    <n v="672.19"/>
    <n v="281.22000000000003"/>
    <n v="1.4528502415458937"/>
    <n v="0.34220979187432116"/>
    <n v="0.55372661658565325"/>
  </r>
  <r>
    <s v="2023-07_450"/>
    <s v="2023-07"/>
    <x v="0"/>
    <n v="31"/>
    <x v="1"/>
    <s v="Maharashtra"/>
    <s v="State Sector"/>
    <s v="NASIK TPS"/>
    <x v="1"/>
    <n v="630"/>
    <n v="202"/>
    <n v="211.61"/>
    <n v="160.83000000000001"/>
    <n v="9.6100000000000136"/>
    <n v="1.0475742574257427"/>
    <n v="0.31573711372256419"/>
    <n v="0.45146356033452806"/>
  </r>
  <r>
    <s v="2023-07_451"/>
    <s v="2023-07"/>
    <x v="0"/>
    <n v="31"/>
    <x v="1"/>
    <s v="Maharashtra"/>
    <s v="State Sector"/>
    <s v="PARAS TPS"/>
    <x v="1"/>
    <n v="500"/>
    <n v="257"/>
    <n v="240.7"/>
    <n v="211.44"/>
    <n v="-16.300000000000011"/>
    <n v="0.93657587548638133"/>
    <n v="0.13838441165342411"/>
    <n v="0.64704301075268822"/>
  </r>
  <r>
    <s v="2023-07_452"/>
    <s v="2023-07"/>
    <x v="0"/>
    <n v="31"/>
    <x v="1"/>
    <s v="Maharashtra"/>
    <s v="State Sector"/>
    <s v="PARLI TPS"/>
    <x v="1"/>
    <n v="750"/>
    <n v="291"/>
    <n v="140.6"/>
    <n v="321.95"/>
    <n v="-150.4"/>
    <n v="0.48316151202749141"/>
    <n v="-0.56328622456903243"/>
    <n v="0.25197132616487455"/>
  </r>
  <r>
    <s v="2023-07_455"/>
    <s v="2023-07"/>
    <x v="0"/>
    <n v="31"/>
    <x v="1"/>
    <s v="Maharashtra"/>
    <s v="State Sector"/>
    <s v="URAN CCPP"/>
    <x v="0"/>
    <n v="672"/>
    <n v="145"/>
    <n v="1.43"/>
    <n v="113.01"/>
    <n v="-143.57"/>
    <n v="9.8620689655172407E-3"/>
    <n v="-0.98734625254402264"/>
    <n v="2.8601830517153096E-3"/>
  </r>
  <r>
    <s v="2023-07_458"/>
    <s v="2023-07"/>
    <x v="0"/>
    <n v="31"/>
    <x v="1"/>
    <s v="Maharashtra"/>
    <s v="State Sector"/>
    <s v="BHIRA TAIL RACE HPS"/>
    <x v="2"/>
    <n v="80"/>
    <n v="11"/>
    <n v="13.63"/>
    <n v="12.83"/>
    <n v="2.6300000000000008"/>
    <n v="1.2390909090909092"/>
    <n v="6.2353858144972775E-2"/>
    <n v="0.2289986559139785"/>
  </r>
  <r>
    <s v="2023-07_459"/>
    <s v="2023-07"/>
    <x v="0"/>
    <n v="31"/>
    <x v="1"/>
    <s v="Maharashtra"/>
    <s v="State Sector"/>
    <s v="GHATGHAR PSS HPS"/>
    <x v="2"/>
    <n v="250"/>
    <n v="35"/>
    <n v="6.81"/>
    <n v="2.95"/>
    <n v="-28.19"/>
    <n v="0.19457142857142856"/>
    <n v="1.3084745762711862"/>
    <n v="3.6612903225806452E-2"/>
  </r>
  <r>
    <s v="2023-07_460"/>
    <s v="2023-07"/>
    <x v="0"/>
    <n v="31"/>
    <x v="1"/>
    <s v="Maharashtra"/>
    <s v="State Sector"/>
    <s v="KOYNA DPH HPS"/>
    <x v="2"/>
    <n v="36"/>
    <n v="11"/>
    <n v="4.5199999999999996"/>
    <n v="11.87"/>
    <n v="-6.48"/>
    <n v="0.41090909090909089"/>
    <n v="-0.61920808761583823"/>
    <n v="0.16875746714456391"/>
  </r>
  <r>
    <s v="2023-07_461"/>
    <s v="2023-07"/>
    <x v="0"/>
    <n v="31"/>
    <x v="1"/>
    <s v="Maharashtra"/>
    <s v="State Sector"/>
    <s v="KOYNA-I&amp;II HPS"/>
    <x v="2"/>
    <n v="600"/>
    <n v="20"/>
    <n v="56.26"/>
    <n v="72.959999999999994"/>
    <n v="36.26"/>
    <n v="2.8129999999999997"/>
    <n v="-0.22889254385964908"/>
    <n v="0.12603046594982079"/>
  </r>
  <r>
    <s v="2023-07_462"/>
    <s v="2023-07"/>
    <x v="0"/>
    <n v="31"/>
    <x v="1"/>
    <s v="Maharashtra"/>
    <s v="State Sector"/>
    <s v="KOYNA-III HPS"/>
    <x v="2"/>
    <n v="320"/>
    <n v="25"/>
    <n v="34.090000000000003"/>
    <n v="46.77"/>
    <n v="9.0900000000000034"/>
    <n v="1.3636000000000001"/>
    <n v="-0.2711139619414154"/>
    <n v="0.14318716397849462"/>
  </r>
  <r>
    <s v="2023-07_463"/>
    <s v="2023-07"/>
    <x v="0"/>
    <n v="31"/>
    <x v="1"/>
    <s v="Maharashtra"/>
    <s v="State Sector"/>
    <s v="KOYNA-IV HPS"/>
    <x v="2"/>
    <n v="1000"/>
    <n v="50"/>
    <n v="10.62"/>
    <n v="62.78"/>
    <n v="-39.380000000000003"/>
    <n v="0.21239999999999998"/>
    <n v="-0.83083784644791336"/>
    <n v="1.4274193548387097E-2"/>
  </r>
  <r>
    <s v="2023-07_464"/>
    <s v="2023-07"/>
    <x v="0"/>
    <n v="31"/>
    <x v="1"/>
    <s v="Maharashtra"/>
    <s v="State Sector"/>
    <s v="TILLARI HPS"/>
    <x v="2"/>
    <n v="60"/>
    <n v="11"/>
    <n v="1.1599999999999999"/>
    <n v="14.88"/>
    <n v="-9.84"/>
    <n v="0.10545454545454545"/>
    <n v="-0.92204301075268813"/>
    <n v="2.5985663082437275E-2"/>
  </r>
  <r>
    <s v="2023-07_465"/>
    <s v="2023-07"/>
    <x v="0"/>
    <n v="31"/>
    <x v="1"/>
    <s v="Maharashtra"/>
    <s v="State Sector"/>
    <s v="VAITARNA HPS"/>
    <x v="2"/>
    <n v="60"/>
    <n v="11"/>
    <n v="0.64"/>
    <n v="19.239999999999998"/>
    <n v="-10.36"/>
    <n v="5.8181818181818182E-2"/>
    <n v="-0.96673596673596673"/>
    <n v="1.4336917562724014E-2"/>
  </r>
  <r>
    <s v="2023-07_467"/>
    <s v="2023-07"/>
    <x v="0"/>
    <n v="31"/>
    <x v="1"/>
    <s v="Maharashtra"/>
    <s v="State Sector"/>
    <s v="PENCH HPS"/>
    <x v="2"/>
    <n v="160"/>
    <n v="20"/>
    <n v="21.89"/>
    <n v="34.119999999999997"/>
    <n v="1.8900000000000006"/>
    <n v="1.0945"/>
    <n v="-0.35844079718640087"/>
    <n v="0.18388776881720431"/>
  </r>
  <r>
    <s v="2023-07_470"/>
    <s v="2023-07"/>
    <x v="0"/>
    <n v="31"/>
    <x v="1"/>
    <s v="Maharashtra"/>
    <s v="Private Sector"/>
    <s v="DAHANU TPS"/>
    <x v="1"/>
    <n v="500"/>
    <n v="346"/>
    <n v="271.52999999999997"/>
    <n v="202.84"/>
    <n v="-74.470000000000027"/>
    <n v="0.78476878612716761"/>
    <n v="0.33864129363044748"/>
    <n v="0.72991935483870962"/>
  </r>
  <r>
    <s v="2023-07_472"/>
    <s v="2023-07"/>
    <x v="0"/>
    <n v="31"/>
    <x v="1"/>
    <s v="Maharashtra"/>
    <s v="Private Sector"/>
    <s v="MIHAN TPS"/>
    <x v="1"/>
    <n v="246"/>
    <n v="0"/>
    <n v="0"/>
    <n v="0"/>
    <n v="0"/>
    <n v="0"/>
    <n v="0"/>
    <n v="0"/>
  </r>
  <r>
    <s v="2023-07_474"/>
    <s v="2023-07"/>
    <x v="0"/>
    <n v="31"/>
    <x v="1"/>
    <s v="Maharashtra"/>
    <s v="Private Sector"/>
    <s v="TIRORA TPS"/>
    <x v="1"/>
    <n v="3300"/>
    <n v="1685"/>
    <n v="1637.11"/>
    <n v="1560.04"/>
    <n v="-47.8900000000001"/>
    <n v="0.97157863501483677"/>
    <n v="4.9402579421040448E-2"/>
    <n v="0.66679292929292933"/>
  </r>
  <r>
    <s v="2023-07_476"/>
    <s v="2023-07"/>
    <x v="0"/>
    <n v="31"/>
    <x v="1"/>
    <s v="Maharashtra"/>
    <s v="Private Sector"/>
    <s v="DHARIWAL TPP"/>
    <x v="1"/>
    <n v="600"/>
    <n v="310"/>
    <n v="395.06"/>
    <n v="328.37"/>
    <n v="85.06"/>
    <n v="1.2743870967741935"/>
    <n v="0.2030940707129153"/>
    <n v="0.88499103942652335"/>
  </r>
  <r>
    <s v="2023-07_478"/>
    <s v="2023-07"/>
    <x v="0"/>
    <n v="31"/>
    <x v="1"/>
    <s v="Maharashtra"/>
    <s v="Private Sector"/>
    <s v="GEPL TPP Ph-I"/>
    <x v="1"/>
    <n v="120"/>
    <n v="0"/>
    <n v="0"/>
    <n v="0"/>
    <n v="0"/>
    <n v="0"/>
    <n v="0"/>
    <n v="0"/>
  </r>
  <r>
    <s v="2023-07_480"/>
    <s v="2023-07"/>
    <x v="0"/>
    <n v="31"/>
    <x v="1"/>
    <s v="Maharashtra"/>
    <s v="Private Sector"/>
    <s v="GMR WARORA TPS"/>
    <x v="1"/>
    <n v="600"/>
    <n v="368"/>
    <n v="379.98"/>
    <n v="218.77"/>
    <n v="11.980000000000018"/>
    <n v="1.032554347826087"/>
    <n v="0.73689262695982083"/>
    <n v="0.85120967741935483"/>
  </r>
  <r>
    <s v="2023-07_482"/>
    <s v="2023-07"/>
    <x v="0"/>
    <n v="31"/>
    <x v="1"/>
    <s v="Maharashtra"/>
    <s v="Private Sector"/>
    <s v="BELA TPS"/>
    <x v="1"/>
    <n v="270"/>
    <n v="77"/>
    <n v="153.85"/>
    <n v="0"/>
    <n v="76.849999999999994"/>
    <n v="1.9980519480519481"/>
    <n v="0"/>
    <n v="0.76588012743926726"/>
  </r>
  <r>
    <s v="2023-07_484"/>
    <s v="2023-07"/>
    <x v="0"/>
    <n v="31"/>
    <x v="1"/>
    <s v="Maharashtra"/>
    <s v="Private Sector"/>
    <s v="JSW RATNAGIRI TPP"/>
    <x v="1"/>
    <n v="300"/>
    <n v="78"/>
    <n v="179.34"/>
    <n v="0.01"/>
    <n v="101.34"/>
    <n v="2.2992307692307694"/>
    <n v="17933"/>
    <n v="0.80349462365591395"/>
  </r>
  <r>
    <s v="2023-07_486"/>
    <s v="2023-07"/>
    <x v="0"/>
    <n v="31"/>
    <x v="1"/>
    <s v="Maharashtra"/>
    <s v="Private Sector"/>
    <s v="LANCO VIDARBHA TPP"/>
    <x v="1"/>
    <n v="0"/>
    <n v="0"/>
    <n v="0"/>
    <n v="0"/>
    <n v="0"/>
    <n v="0"/>
    <n v="0"/>
    <n v="0"/>
  </r>
  <r>
    <s v="2023-07_488"/>
    <s v="2023-07"/>
    <x v="0"/>
    <n v="31"/>
    <x v="1"/>
    <s v="Maharashtra"/>
    <s v="Private Sector"/>
    <s v="AMRAVATI TPS"/>
    <x v="1"/>
    <n v="1350"/>
    <n v="561"/>
    <n v="734.82"/>
    <n v="623.41999999999996"/>
    <n v="173.82000000000005"/>
    <n v="1.3098395721925136"/>
    <n v="0.17869173270026642"/>
    <n v="0.73160095579450413"/>
  </r>
  <r>
    <s v="2023-07_490"/>
    <s v="2023-07"/>
    <x v="0"/>
    <n v="31"/>
    <x v="1"/>
    <s v="Maharashtra"/>
    <s v="Private Sector"/>
    <s v="SHIRPUR TPP"/>
    <x v="1"/>
    <n v="150"/>
    <n v="0"/>
    <n v="0"/>
    <n v="0"/>
    <n v="0"/>
    <n v="0"/>
    <n v="0"/>
    <n v="0"/>
  </r>
  <r>
    <s v="2023-07_492"/>
    <s v="2023-07"/>
    <x v="0"/>
    <n v="31"/>
    <x v="1"/>
    <s v="Maharashtra"/>
    <s v="Private Sector"/>
    <s v="NASIK (P) TPS"/>
    <x v="1"/>
    <n v="1350"/>
    <n v="0"/>
    <n v="0"/>
    <n v="0"/>
    <n v="0"/>
    <n v="0"/>
    <n v="0"/>
    <n v="0"/>
  </r>
  <r>
    <s v="2023-07_494"/>
    <s v="2023-07"/>
    <x v="0"/>
    <n v="31"/>
    <x v="1"/>
    <s v="Maharashtra"/>
    <s v="Private Sector"/>
    <s v="TROMBAY TPS"/>
    <x v="1"/>
    <n v="750"/>
    <n v="287"/>
    <n v="272.89999999999998"/>
    <n v="316.11"/>
    <n v="-14.100000000000023"/>
    <n v="0.95087108013937272"/>
    <n v="-0.13669292334946706"/>
    <n v="0.48906810035842296"/>
  </r>
  <r>
    <s v="2023-07_496"/>
    <s v="2023-07"/>
    <x v="0"/>
    <n v="31"/>
    <x v="1"/>
    <s v="Maharashtra"/>
    <s v="Private Sector"/>
    <s v="BUTIBORI TPP"/>
    <x v="1"/>
    <n v="600"/>
    <n v="0"/>
    <n v="0"/>
    <n v="0"/>
    <n v="0"/>
    <n v="0"/>
    <n v="0"/>
    <n v="0"/>
  </r>
  <r>
    <s v="2023-07_498"/>
    <s v="2023-07"/>
    <x v="0"/>
    <n v="31"/>
    <x v="1"/>
    <s v="Maharashtra"/>
    <s v="Private Sector"/>
    <s v="WARDHA WARORA TPP"/>
    <x v="1"/>
    <n v="540"/>
    <n v="208"/>
    <n v="250.71"/>
    <n v="204.05"/>
    <n v="42.710000000000008"/>
    <n v="1.2053365384615384"/>
    <n v="0.22866944376378337"/>
    <n v="0.62402927120669061"/>
  </r>
  <r>
    <s v="2023-07_501"/>
    <s v="2023-07"/>
    <x v="0"/>
    <n v="31"/>
    <x v="1"/>
    <s v="Maharashtra"/>
    <s v="Private Sector"/>
    <s v="MANGAON CCPP"/>
    <x v="0"/>
    <n v="388"/>
    <n v="0"/>
    <n v="0"/>
    <n v="0"/>
    <n v="0"/>
    <n v="0"/>
    <n v="0"/>
    <n v="0"/>
  </r>
  <r>
    <s v="2023-07_503"/>
    <s v="2023-07"/>
    <x v="0"/>
    <n v="31"/>
    <x v="1"/>
    <s v="Maharashtra"/>
    <s v="Private Sector"/>
    <s v="TROMBAY CCPP"/>
    <x v="0"/>
    <n v="180"/>
    <n v="30"/>
    <n v="98.37"/>
    <n v="9.6300000000000008"/>
    <n v="68.37"/>
    <n v="3.2790000000000004"/>
    <n v="9.2149532710280369"/>
    <n v="0.73454301075268813"/>
  </r>
  <r>
    <s v="2023-07_506"/>
    <s v="2023-07"/>
    <x v="0"/>
    <n v="31"/>
    <x v="1"/>
    <s v="Maharashtra"/>
    <s v="Private Sector"/>
    <s v="BHANDARDHARA HPS ST-II"/>
    <x v="2"/>
    <n v="34"/>
    <n v="7"/>
    <n v="8.7200000000000006"/>
    <n v="2.89"/>
    <n v="1.7200000000000006"/>
    <n v="1.2457142857142858"/>
    <n v="2.0173010380622838"/>
    <n v="0.34471853257432006"/>
  </r>
  <r>
    <s v="2023-07_508"/>
    <s v="2023-07"/>
    <x v="0"/>
    <n v="31"/>
    <x v="1"/>
    <s v="Maharashtra"/>
    <s v="Private Sector"/>
    <s v="BHIRA HPS"/>
    <x v="2"/>
    <n v="150"/>
    <n v="49"/>
    <n v="44.96"/>
    <n v="52.09"/>
    <n v="-4.0399999999999991"/>
    <n v="0.91755102040816328"/>
    <n v="-0.13687847955461704"/>
    <n v="0.40286738351254481"/>
  </r>
  <r>
    <s v="2023-07_509"/>
    <s v="2023-07"/>
    <x v="0"/>
    <n v="31"/>
    <x v="1"/>
    <s v="Maharashtra"/>
    <s v="Private Sector"/>
    <s v="BHIRA PSS HPS"/>
    <x v="2"/>
    <n v="150"/>
    <n v="49"/>
    <n v="61.83"/>
    <n v="76.83"/>
    <n v="12.829999999999998"/>
    <n v="1.2618367346938775"/>
    <n v="-0.19523623584537292"/>
    <n v="0.55403225806451617"/>
  </r>
  <r>
    <s v="2023-07_510"/>
    <s v="2023-07"/>
    <x v="0"/>
    <n v="31"/>
    <x v="1"/>
    <s v="Maharashtra"/>
    <s v="Private Sector"/>
    <s v="BHIVPURI HPS"/>
    <x v="2"/>
    <n v="75"/>
    <n v="5"/>
    <n v="3.24"/>
    <n v="8.17"/>
    <n v="-1.7599999999999998"/>
    <n v="0.64800000000000002"/>
    <n v="-0.60342717258261935"/>
    <n v="5.8064516129032261E-2"/>
  </r>
  <r>
    <s v="2023-07_511"/>
    <s v="2023-07"/>
    <x v="0"/>
    <n v="31"/>
    <x v="1"/>
    <s v="Maharashtra"/>
    <s v="Private Sector"/>
    <s v="KHOPOLI HPS"/>
    <x v="2"/>
    <n v="72"/>
    <n v="34"/>
    <n v="36.54"/>
    <n v="38.35"/>
    <n v="2.5399999999999991"/>
    <n v="1.0747058823529412"/>
    <n v="-4.7196870925684545E-2"/>
    <n v="0.6821236559139785"/>
  </r>
  <r>
    <s v="2023-07_514"/>
    <s v="2023-07"/>
    <x v="0"/>
    <n v="31"/>
    <x v="1"/>
    <s v="Maharashtra"/>
    <s v="Central Sector"/>
    <s v="MAUDA TPS"/>
    <x v="1"/>
    <n v="2320"/>
    <n v="1371"/>
    <n v="1210.75"/>
    <n v="1172.5999999999999"/>
    <n v="-160.25"/>
    <n v="0.8831145149525893"/>
    <n v="3.2534538632099687E-2"/>
    <n v="0.70144489247311825"/>
  </r>
  <r>
    <s v="2023-07_515"/>
    <s v="2023-07"/>
    <x v="0"/>
    <n v="31"/>
    <x v="1"/>
    <s v="Maharashtra"/>
    <s v="Central Sector"/>
    <s v="SOLAPUR STPS"/>
    <x v="1"/>
    <n v="1320"/>
    <n v="555"/>
    <n v="600.19000000000005"/>
    <n v="384.17"/>
    <n v="45.190000000000055"/>
    <n v="1.0814234234234235"/>
    <n v="0.56230314704427731"/>
    <n v="0.6111416585206908"/>
  </r>
  <r>
    <s v="2023-07_518"/>
    <s v="2023-07"/>
    <x v="0"/>
    <n v="31"/>
    <x v="1"/>
    <s v="Maharashtra"/>
    <s v="Central Sector"/>
    <s v="RATNAGIRI CCPP"/>
    <x v="0"/>
    <n v="1967.08"/>
    <n v="96"/>
    <n v="80.38"/>
    <n v="0"/>
    <n v="-15.620000000000005"/>
    <n v="0.83729166666666666"/>
    <n v="0"/>
    <n v="5.4922847270371389E-2"/>
  </r>
  <r>
    <s v="2023-07_521"/>
    <s v="2023-07"/>
    <x v="0"/>
    <n v="31"/>
    <x v="1"/>
    <s v="Maharashtra"/>
    <s v="Central Sector"/>
    <s v="TARAPUR"/>
    <x v="3"/>
    <n v="1400"/>
    <n v="759"/>
    <n v="806.77"/>
    <n v="700.93"/>
    <n v="47.769999999999982"/>
    <n v="1.0629380764163372"/>
    <n v="0.15099938652932537"/>
    <n v="0.77454877112135179"/>
  </r>
  <r>
    <s v="2023-07_529"/>
    <s v="2023-07"/>
    <x v="0"/>
    <n v="31"/>
    <x v="2"/>
    <s v="Andhra Pradesh"/>
    <s v="State Sector"/>
    <s v="Dr. N.TATA RAO TPS"/>
    <x v="1"/>
    <n v="1760"/>
    <n v="992"/>
    <n v="918.65"/>
    <n v="776.54"/>
    <n v="-73.350000000000023"/>
    <n v="0.92605846774193545"/>
    <n v="0.1830040950884694"/>
    <n v="0.70155944525904201"/>
  </r>
  <r>
    <s v="2023-07_530"/>
    <s v="2023-07"/>
    <x v="0"/>
    <n v="31"/>
    <x v="2"/>
    <s v="Andhra Pradesh"/>
    <s v="State Sector"/>
    <s v="RAYALASEEMA TPS"/>
    <x v="1"/>
    <n v="1650"/>
    <n v="723"/>
    <n v="796.23"/>
    <n v="730.04"/>
    <n v="73.230000000000018"/>
    <n v="1.101286307053942"/>
    <n v="9.0666264862199406E-2"/>
    <n v="0.64860703812316711"/>
  </r>
  <r>
    <s v="2023-07_532"/>
    <s v="2023-07"/>
    <x v="0"/>
    <n v="31"/>
    <x v="2"/>
    <s v="Andhra Pradesh"/>
    <s v="State Sector"/>
    <s v="DAMODARAM SANJEEVAIAH TPS"/>
    <x v="1"/>
    <n v="2400"/>
    <n v="746"/>
    <n v="820.05"/>
    <n v="530.42999999999995"/>
    <n v="74.049999999999955"/>
    <n v="1.0992627345844503"/>
    <n v="0.54600984107233763"/>
    <n v="0.45925739247311825"/>
  </r>
  <r>
    <s v="2023-07_535"/>
    <s v="2023-07"/>
    <x v="0"/>
    <n v="31"/>
    <x v="2"/>
    <s v="Andhra Pradesh"/>
    <s v="State Sector"/>
    <s v="JEGURUPADU CCPP PH I"/>
    <x v="0"/>
    <n v="235.4"/>
    <n v="16"/>
    <n v="0"/>
    <n v="29.76"/>
    <n v="-16"/>
    <n v="0"/>
    <n v="-1"/>
    <n v="0"/>
  </r>
  <r>
    <s v="2023-07_538"/>
    <s v="2023-07"/>
    <x v="0"/>
    <n v="31"/>
    <x v="2"/>
    <s v="Andhra Pradesh"/>
    <s v="State Sector"/>
    <s v="LOWER SILERU HPS"/>
    <x v="2"/>
    <n v="460"/>
    <n v="92"/>
    <n v="88.83"/>
    <n v="115.09"/>
    <n v="-3.1700000000000017"/>
    <n v="0.9655434782608695"/>
    <n v="-0.22816925884090716"/>
    <n v="0.25955469845722301"/>
  </r>
  <r>
    <s v="2023-07_539"/>
    <s v="2023-07"/>
    <x v="0"/>
    <n v="31"/>
    <x v="2"/>
    <s v="Andhra Pradesh"/>
    <s v="State Sector"/>
    <s v="NAGARJUN SGR RBC EXTN. HPS"/>
    <x v="2"/>
    <n v="0"/>
    <n v="0"/>
    <n v="0"/>
    <n v="0"/>
    <n v="0"/>
    <n v="0"/>
    <n v="0"/>
    <n v="0"/>
  </r>
  <r>
    <s v="2023-07_540"/>
    <s v="2023-07"/>
    <x v="0"/>
    <n v="31"/>
    <x v="2"/>
    <s v="Andhra Pradesh"/>
    <s v="State Sector"/>
    <s v="NAGARJUN SGR RBC HPS"/>
    <x v="2"/>
    <n v="90"/>
    <n v="0"/>
    <n v="0"/>
    <n v="2.42"/>
    <n v="0"/>
    <n v="0"/>
    <n v="-1"/>
    <n v="0"/>
  </r>
  <r>
    <s v="2023-07_541"/>
    <s v="2023-07"/>
    <x v="0"/>
    <n v="31"/>
    <x v="2"/>
    <s v="Andhra Pradesh"/>
    <s v="State Sector"/>
    <s v="NAGARJUN SGR TPD"/>
    <x v="2"/>
    <n v="50"/>
    <n v="4"/>
    <n v="0"/>
    <n v="0.65"/>
    <n v="-4"/>
    <n v="0"/>
    <n v="-1"/>
    <n v="0"/>
  </r>
  <r>
    <s v="2023-07_542"/>
    <s v="2023-07"/>
    <x v="0"/>
    <n v="31"/>
    <x v="2"/>
    <s v="Andhra Pradesh"/>
    <s v="State Sector"/>
    <s v="SRISAILAM HPS"/>
    <x v="2"/>
    <n v="770"/>
    <n v="20"/>
    <n v="0.06"/>
    <n v="135.26"/>
    <n v="-19.940000000000001"/>
    <n v="3.0000000000000001E-3"/>
    <n v="-0.99955640987727334"/>
    <n v="1.0473397570171764E-4"/>
  </r>
  <r>
    <s v="2023-07_543"/>
    <s v="2023-07"/>
    <x v="0"/>
    <n v="31"/>
    <x v="2"/>
    <s v="Andhra Pradesh"/>
    <s v="State Sector"/>
    <s v="UPPER SILERU HPS"/>
    <x v="2"/>
    <n v="240"/>
    <n v="30"/>
    <n v="36.61"/>
    <n v="16.95"/>
    <n v="6.6099999999999994"/>
    <n v="1.2203333333333333"/>
    <n v="1.159882005899705"/>
    <n v="0.20502912186379929"/>
  </r>
  <r>
    <s v="2023-07_546"/>
    <s v="2023-07"/>
    <x v="0"/>
    <n v="31"/>
    <x v="2"/>
    <s v="Andhra Pradesh"/>
    <s v="Private Sector"/>
    <s v="VIZAG TPP"/>
    <x v="1"/>
    <n v="1040"/>
    <n v="303"/>
    <n v="449.3"/>
    <n v="402.86"/>
    <n v="146.30000000000001"/>
    <n v="1.4828382838283829"/>
    <n v="0.1152757781859703"/>
    <n v="0.5806710090984285"/>
  </r>
  <r>
    <s v="2023-07_548"/>
    <s v="2023-07"/>
    <x v="0"/>
    <n v="31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07_550"/>
    <s v="2023-07"/>
    <x v="0"/>
    <n v="31"/>
    <x v="2"/>
    <s v="Andhra Pradesh"/>
    <s v="Private Sector"/>
    <s v="THAMMINAPATNAM TPS"/>
    <x v="1"/>
    <n v="300"/>
    <n v="0"/>
    <n v="0"/>
    <n v="0"/>
    <n v="0"/>
    <n v="0"/>
    <n v="0"/>
    <n v="0"/>
  </r>
  <r>
    <s v="2023-07_552"/>
    <s v="2023-07"/>
    <x v="0"/>
    <n v="31"/>
    <x v="2"/>
    <s v="Andhra Pradesh"/>
    <s v="Private Sector"/>
    <s v="PAINAMPURAM TPP"/>
    <x v="1"/>
    <n v="1320"/>
    <n v="718"/>
    <n v="827.7"/>
    <n v="767.88"/>
    <n v="109.70000000000005"/>
    <n v="1.1527855153203344"/>
    <n v="7.790279731208008E-2"/>
    <n v="0.84280303030303028"/>
  </r>
  <r>
    <s v="2023-07_553"/>
    <s v="2023-07"/>
    <x v="0"/>
    <n v="31"/>
    <x v="2"/>
    <s v="Andhra Pradesh"/>
    <s v="Private Sector"/>
    <s v="SGPL TPP"/>
    <x v="1"/>
    <n v="1320"/>
    <n v="712"/>
    <n v="788.73"/>
    <n v="362.07"/>
    <n v="76.730000000000018"/>
    <n v="1.1077668539325842"/>
    <n v="1.178390918883089"/>
    <n v="0.80312194525904201"/>
  </r>
  <r>
    <s v="2023-07_555"/>
    <s v="2023-07"/>
    <x v="0"/>
    <n v="31"/>
    <x v="2"/>
    <s v="Andhra Pradesh"/>
    <s v="Private Sector"/>
    <s v="SIMHAPURI TPS"/>
    <x v="1"/>
    <n v="600"/>
    <n v="0"/>
    <n v="198.03"/>
    <n v="0"/>
    <n v="198.03"/>
    <n v="0"/>
    <n v="0"/>
    <n v="0.44361559139784945"/>
  </r>
  <r>
    <s v="2023-07_558"/>
    <s v="2023-07"/>
    <x v="0"/>
    <n v="31"/>
    <x v="2"/>
    <s v="Andhra Pradesh"/>
    <s v="Private Sector"/>
    <s v="VIJJESWARAM CCPP"/>
    <x v="0"/>
    <n v="272"/>
    <n v="37"/>
    <n v="0"/>
    <n v="63.11"/>
    <n v="-37"/>
    <n v="0"/>
    <n v="-1"/>
    <n v="0"/>
  </r>
  <r>
    <s v="2023-07_560"/>
    <s v="2023-07"/>
    <x v="0"/>
    <n v="31"/>
    <x v="2"/>
    <s v="Andhra Pradesh"/>
    <s v="Private Sector"/>
    <s v="PEDDAPURAM CCPP"/>
    <x v="0"/>
    <n v="220"/>
    <n v="0"/>
    <n v="0"/>
    <n v="0"/>
    <n v="0"/>
    <n v="0"/>
    <n v="0"/>
    <n v="0"/>
  </r>
  <r>
    <s v="2023-07_562"/>
    <s v="2023-07"/>
    <x v="0"/>
    <n v="31"/>
    <x v="2"/>
    <s v="Andhra Pradesh"/>
    <s v="Private Sector"/>
    <s v="GAUTAMI CCPP"/>
    <x v="0"/>
    <n v="464"/>
    <n v="0"/>
    <n v="0"/>
    <n v="0"/>
    <n v="0"/>
    <n v="0"/>
    <n v="0"/>
    <n v="0"/>
  </r>
  <r>
    <s v="2023-07_564"/>
    <s v="2023-07"/>
    <x v="0"/>
    <n v="31"/>
    <x v="2"/>
    <s v="Andhra Pradesh"/>
    <s v="Private Sector"/>
    <s v="GMR Energy Ltd - Kakinada"/>
    <x v="0"/>
    <n v="220"/>
    <n v="0"/>
    <n v="0"/>
    <n v="0"/>
    <n v="0"/>
    <n v="0"/>
    <n v="0"/>
    <n v="0"/>
  </r>
  <r>
    <s v="2023-07_566"/>
    <s v="2023-07"/>
    <x v="0"/>
    <n v="31"/>
    <x v="2"/>
    <s v="Andhra Pradesh"/>
    <s v="Private Sector"/>
    <s v="GREL CCPP (Rajahmundry)"/>
    <x v="0"/>
    <n v="768"/>
    <n v="0"/>
    <n v="0"/>
    <n v="0"/>
    <n v="0"/>
    <n v="0"/>
    <n v="0"/>
    <n v="0"/>
  </r>
  <r>
    <s v="2023-07_568"/>
    <s v="2023-07"/>
    <x v="0"/>
    <n v="31"/>
    <x v="2"/>
    <s v="Andhra Pradesh"/>
    <s v="Private Sector"/>
    <s v="JEGURUPADU CCPP PH II"/>
    <x v="0"/>
    <n v="220"/>
    <n v="0"/>
    <n v="0"/>
    <n v="0"/>
    <n v="0"/>
    <n v="0"/>
    <n v="0"/>
    <n v="0"/>
  </r>
  <r>
    <s v="2023-07_570"/>
    <s v="2023-07"/>
    <x v="0"/>
    <n v="31"/>
    <x v="2"/>
    <s v="Andhra Pradesh"/>
    <s v="Private Sector"/>
    <s v="KONASEEMA CCPP"/>
    <x v="0"/>
    <n v="445"/>
    <n v="0"/>
    <n v="0"/>
    <n v="0"/>
    <n v="0"/>
    <n v="0"/>
    <n v="0"/>
    <n v="0"/>
  </r>
  <r>
    <s v="2023-07_572"/>
    <s v="2023-07"/>
    <x v="0"/>
    <n v="31"/>
    <x v="2"/>
    <s v="Andhra Pradesh"/>
    <s v="Private Sector"/>
    <s v="KONDAPALLI CCPP"/>
    <x v="0"/>
    <n v="368.14"/>
    <n v="0"/>
    <n v="0"/>
    <n v="0"/>
    <n v="0"/>
    <n v="0"/>
    <n v="0"/>
    <n v="0"/>
  </r>
  <r>
    <s v="2023-07_573"/>
    <s v="2023-07"/>
    <x v="0"/>
    <n v="31"/>
    <x v="2"/>
    <s v="Andhra Pradesh"/>
    <s v="Private Sector"/>
    <s v="KONDAPALLI EXTN CCPP"/>
    <x v="0"/>
    <n v="366"/>
    <n v="0"/>
    <n v="0"/>
    <n v="0"/>
    <n v="0"/>
    <n v="0"/>
    <n v="0"/>
    <n v="0"/>
  </r>
  <r>
    <s v="2023-07_574"/>
    <s v="2023-07"/>
    <x v="0"/>
    <n v="31"/>
    <x v="2"/>
    <s v="Andhra Pradesh"/>
    <s v="Private Sector"/>
    <s v="KONDAPALLI ST-3 CCPP"/>
    <x v="0"/>
    <n v="742"/>
    <n v="0"/>
    <n v="0"/>
    <n v="0"/>
    <n v="0"/>
    <n v="0"/>
    <n v="0"/>
    <n v="0"/>
  </r>
  <r>
    <s v="2023-07_576"/>
    <s v="2023-07"/>
    <x v="0"/>
    <n v="31"/>
    <x v="2"/>
    <s v="Andhra Pradesh"/>
    <s v="Private Sector"/>
    <s v="GODAVARI CCPP"/>
    <x v="0"/>
    <n v="208"/>
    <n v="32"/>
    <n v="0"/>
    <n v="0"/>
    <n v="-32"/>
    <n v="0"/>
    <n v="0"/>
    <n v="0"/>
  </r>
  <r>
    <s v="2023-07_578"/>
    <s v="2023-07"/>
    <x v="0"/>
    <n v="31"/>
    <x v="2"/>
    <s v="Andhra Pradesh"/>
    <s v="Private Sector"/>
    <s v="VEMAGIRI CCPP"/>
    <x v="0"/>
    <n v="370"/>
    <n v="0"/>
    <n v="0"/>
    <n v="0"/>
    <n v="0"/>
    <n v="0"/>
    <n v="0"/>
    <n v="0"/>
  </r>
  <r>
    <s v="2023-07_581"/>
    <s v="2023-07"/>
    <x v="0"/>
    <n v="31"/>
    <x v="2"/>
    <s v="Andhra Pradesh"/>
    <s v="Central Sector"/>
    <s v="SIMHADRI"/>
    <x v="1"/>
    <n v="2000"/>
    <n v="1086"/>
    <n v="725.2"/>
    <n v="1021.67"/>
    <n v="-360.79999999999995"/>
    <n v="0.66777163904235737"/>
    <n v="-0.29018176123405787"/>
    <n v="0.48736559139784946"/>
  </r>
  <r>
    <s v="2023-07_588"/>
    <s v="2023-07"/>
    <x v="0"/>
    <n v="31"/>
    <x v="2"/>
    <s v="Karnataka"/>
    <s v="State Sector"/>
    <s v="BELLARY TPS"/>
    <x v="1"/>
    <n v="1700"/>
    <n v="748"/>
    <n v="542.82000000000005"/>
    <n v="415.49"/>
    <n v="-205.17999999999995"/>
    <n v="0.72569518716577541"/>
    <n v="0.30645743579869561"/>
    <n v="0.42917457305502849"/>
  </r>
  <r>
    <s v="2023-07_589"/>
    <s v="2023-07"/>
    <x v="0"/>
    <n v="31"/>
    <x v="2"/>
    <s v="Karnataka"/>
    <s v="State Sector"/>
    <s v="RAICHUR TPS"/>
    <x v="1"/>
    <n v="1720"/>
    <n v="702"/>
    <n v="514.87"/>
    <n v="140.93"/>
    <n v="-187.13"/>
    <n v="0.73343304843304846"/>
    <n v="2.6533740154686725"/>
    <n v="0.40234277319329831"/>
  </r>
  <r>
    <s v="2023-07_591"/>
    <s v="2023-07"/>
    <x v="0"/>
    <n v="31"/>
    <x v="2"/>
    <s v="Karnataka"/>
    <s v="State Sector"/>
    <s v="YERMARUS TPP"/>
    <x v="1"/>
    <n v="1600"/>
    <n v="462"/>
    <n v="538.23"/>
    <n v="121.06"/>
    <n v="76.230000000000018"/>
    <n v="1.165"/>
    <n v="3.4459772013877417"/>
    <n v="0.4521421370967742"/>
  </r>
  <r>
    <s v="2023-07_594"/>
    <s v="2023-07"/>
    <x v="0"/>
    <n v="31"/>
    <x v="2"/>
    <s v="Karnataka"/>
    <s v="State Sector"/>
    <s v="YELAHANKA CCPP"/>
    <x v="0"/>
    <n v="0"/>
    <n v="42"/>
    <n v="0"/>
    <n v="0"/>
    <n v="-42"/>
    <n v="0"/>
    <n v="0"/>
    <n v="0"/>
  </r>
  <r>
    <s v="2023-07_597"/>
    <s v="2023-07"/>
    <x v="0"/>
    <n v="31"/>
    <x v="2"/>
    <s v="Karnataka"/>
    <s v="State Sector"/>
    <s v="HAMPI HPS"/>
    <x v="2"/>
    <n v="36"/>
    <n v="3"/>
    <n v="0.67"/>
    <n v="6.14"/>
    <n v="-2.33"/>
    <n v="0.22333333333333336"/>
    <n v="-0.89087947882736152"/>
    <n v="2.5014934289127839E-2"/>
  </r>
  <r>
    <s v="2023-07_598"/>
    <s v="2023-07"/>
    <x v="0"/>
    <n v="31"/>
    <x v="2"/>
    <s v="Karnataka"/>
    <s v="State Sector"/>
    <s v="T B DAM HPS"/>
    <x v="2"/>
    <n v="36"/>
    <n v="3"/>
    <n v="0.44"/>
    <n v="9.58"/>
    <n v="-2.56"/>
    <n v="0.14666666666666667"/>
    <n v="-0.95407098121085598"/>
    <n v="1.6427718040621268E-2"/>
  </r>
  <r>
    <s v="2023-07_600"/>
    <s v="2023-07"/>
    <x v="0"/>
    <n v="31"/>
    <x v="2"/>
    <s v="Karnataka"/>
    <s v="State Sector"/>
    <s v="ALMATTI DPH HPS"/>
    <x v="2"/>
    <n v="290"/>
    <n v="65"/>
    <n v="40.130000000000003"/>
    <n v="88.55"/>
    <n v="-24.869999999999997"/>
    <n v="0.61738461538461542"/>
    <n v="-0.54680971202710327"/>
    <n v="0.18599369670003707"/>
  </r>
  <r>
    <s v="2023-07_601"/>
    <s v="2023-07"/>
    <x v="0"/>
    <n v="31"/>
    <x v="2"/>
    <s v="Karnataka"/>
    <s v="State Sector"/>
    <s v="BHADRA HPS"/>
    <x v="2"/>
    <n v="26"/>
    <n v="2"/>
    <n v="0"/>
    <n v="13.39"/>
    <n v="-2"/>
    <n v="0"/>
    <n v="-1"/>
    <n v="0"/>
  </r>
  <r>
    <s v="2023-07_602"/>
    <s v="2023-07"/>
    <x v="0"/>
    <n v="31"/>
    <x v="2"/>
    <s v="Karnataka"/>
    <s v="State Sector"/>
    <s v="GERUSUPPA HPS"/>
    <x v="2"/>
    <n v="240"/>
    <n v="45"/>
    <n v="38.770000000000003"/>
    <n v="55.06"/>
    <n v="-6.2299999999999969"/>
    <n v="0.86155555555555563"/>
    <n v="-0.29585906284053759"/>
    <n v="0.21712589605734767"/>
  </r>
  <r>
    <s v="2023-07_603"/>
    <s v="2023-07"/>
    <x v="0"/>
    <n v="31"/>
    <x v="2"/>
    <s v="Karnataka"/>
    <s v="State Sector"/>
    <s v="GHAT PRABHA HPS"/>
    <x v="2"/>
    <n v="32"/>
    <n v="1"/>
    <n v="0"/>
    <n v="1.1000000000000001"/>
    <n v="-1"/>
    <n v="0"/>
    <n v="-1"/>
    <n v="0"/>
  </r>
  <r>
    <s v="2023-07_604"/>
    <s v="2023-07"/>
    <x v="0"/>
    <n v="31"/>
    <x v="2"/>
    <s v="Karnataka"/>
    <s v="State Sector"/>
    <s v="JOG HPS"/>
    <x v="2"/>
    <n v="139.19999999999999"/>
    <n v="30"/>
    <n v="21.21"/>
    <n v="43.91"/>
    <n v="-8.7899999999999991"/>
    <n v="0.70700000000000007"/>
    <n v="-0.51696652243224772"/>
    <n v="0.20479931405265112"/>
  </r>
  <r>
    <s v="2023-07_605"/>
    <s v="2023-07"/>
    <x v="0"/>
    <n v="31"/>
    <x v="2"/>
    <s v="Karnataka"/>
    <s v="State Sector"/>
    <s v="KADRA HPS"/>
    <x v="2"/>
    <n v="150"/>
    <n v="54"/>
    <n v="61.7"/>
    <n v="64.31"/>
    <n v="7.7000000000000028"/>
    <n v="1.1425925925925926"/>
    <n v="-4.05846680143057E-2"/>
    <n v="0.55286738351254483"/>
  </r>
  <r>
    <s v="2023-07_606"/>
    <s v="2023-07"/>
    <x v="0"/>
    <n v="31"/>
    <x v="2"/>
    <s v="Karnataka"/>
    <s v="State Sector"/>
    <s v="KALINADI HPS"/>
    <x v="2"/>
    <n v="900"/>
    <n v="219"/>
    <n v="235.83"/>
    <n v="233.81"/>
    <n v="16.830000000000013"/>
    <n v="1.0768493150684932"/>
    <n v="8.6394936059193805E-3"/>
    <n v="0.35219534050179213"/>
  </r>
  <r>
    <s v="2023-07_607"/>
    <s v="2023-07"/>
    <x v="0"/>
    <n v="31"/>
    <x v="2"/>
    <s v="Karnataka"/>
    <s v="State Sector"/>
    <s v="KALINADI SUPA HPS"/>
    <x v="2"/>
    <n v="100"/>
    <n v="18"/>
    <n v="14.93"/>
    <n v="14.97"/>
    <n v="-3.0700000000000003"/>
    <n v="0.82944444444444443"/>
    <n v="-2.672010688042814E-3"/>
    <n v="0.2006720430107527"/>
  </r>
  <r>
    <s v="2023-07_608"/>
    <s v="2023-07"/>
    <x v="0"/>
    <n v="31"/>
    <x v="2"/>
    <s v="Karnataka"/>
    <s v="State Sector"/>
    <s v="KODASALI HPS"/>
    <x v="2"/>
    <n v="120"/>
    <n v="35"/>
    <n v="43.12"/>
    <n v="44.62"/>
    <n v="8.1199999999999974"/>
    <n v="1.232"/>
    <n v="-3.3617212012550426E-2"/>
    <n v="0.48297491039426521"/>
  </r>
  <r>
    <s v="2023-07_609"/>
    <s v="2023-07"/>
    <x v="0"/>
    <n v="31"/>
    <x v="2"/>
    <s v="Karnataka"/>
    <s v="State Sector"/>
    <s v="LIGANAMAKKI HPS"/>
    <x v="2"/>
    <n v="55"/>
    <n v="16"/>
    <n v="3.45"/>
    <n v="14.4"/>
    <n v="-12.55"/>
    <n v="0.21562500000000001"/>
    <n v="-0.76041666666666663"/>
    <n v="8.4310850439882692E-2"/>
  </r>
  <r>
    <s v="2023-07_610"/>
    <s v="2023-07"/>
    <x v="0"/>
    <n v="31"/>
    <x v="2"/>
    <s v="Karnataka"/>
    <s v="State Sector"/>
    <s v="MUNIRABAD HPS"/>
    <x v="2"/>
    <n v="28"/>
    <n v="4"/>
    <n v="0"/>
    <n v="8.1"/>
    <n v="-4"/>
    <n v="0"/>
    <n v="-1"/>
    <n v="0"/>
  </r>
  <r>
    <s v="2023-07_611"/>
    <s v="2023-07"/>
    <x v="0"/>
    <n v="31"/>
    <x v="2"/>
    <s v="Karnataka"/>
    <s v="State Sector"/>
    <s v="SHARAVATHI HPS"/>
    <x v="2"/>
    <n v="1035"/>
    <n v="341"/>
    <n v="195.26"/>
    <n v="343.74"/>
    <n v="-145.74"/>
    <n v="0.57260997067448682"/>
    <n v="-0.43195438412753828"/>
    <n v="0.25357124305230899"/>
  </r>
  <r>
    <s v="2023-07_612"/>
    <s v="2023-07"/>
    <x v="0"/>
    <n v="31"/>
    <x v="2"/>
    <s v="Karnataka"/>
    <s v="State Sector"/>
    <s v="SIVASAMUNDRUM HPS"/>
    <x v="2"/>
    <n v="42"/>
    <n v="25"/>
    <n v="9.01"/>
    <n v="29.07"/>
    <n v="-15.99"/>
    <n v="0.3604"/>
    <n v="-0.69005847953216382"/>
    <n v="0.28833845366103433"/>
  </r>
  <r>
    <s v="2023-07_613"/>
    <s v="2023-07"/>
    <x v="0"/>
    <n v="31"/>
    <x v="2"/>
    <s v="Karnataka"/>
    <s v="State Sector"/>
    <s v="VARAHI HPS"/>
    <x v="2"/>
    <n v="460"/>
    <n v="95"/>
    <n v="95.9"/>
    <n v="210.63"/>
    <n v="0.90000000000000568"/>
    <n v="1.0094736842105263"/>
    <n v="-0.54469923562645395"/>
    <n v="0.28021271622253391"/>
  </r>
  <r>
    <s v="2023-07_616"/>
    <s v="2023-07"/>
    <x v="0"/>
    <n v="31"/>
    <x v="2"/>
    <s v="Karnataka"/>
    <s v="Private Sector"/>
    <s v="BELLARY DG"/>
    <x v="1"/>
    <n v="25.2"/>
    <n v="0"/>
    <n v="0"/>
    <n v="0"/>
    <n v="0"/>
    <n v="0"/>
    <n v="0"/>
    <n v="0"/>
  </r>
  <r>
    <s v="2023-07_618"/>
    <s v="2023-07"/>
    <x v="0"/>
    <n v="31"/>
    <x v="2"/>
    <s v="Karnataka"/>
    <s v="Private Sector"/>
    <s v="TORANGALLU TPS (SBU-I)"/>
    <x v="1"/>
    <n v="260"/>
    <n v="102"/>
    <n v="125.73"/>
    <n v="136.25"/>
    <n v="23.730000000000004"/>
    <n v="1.2326470588235294"/>
    <n v="-7.7211009174311895E-2"/>
    <n v="0.64996898263027292"/>
  </r>
  <r>
    <s v="2023-07_619"/>
    <s v="2023-07"/>
    <x v="0"/>
    <n v="31"/>
    <x v="2"/>
    <s v="Karnataka"/>
    <s v="Private Sector"/>
    <s v="TORANGALLU TPS (SBU-II)"/>
    <x v="1"/>
    <n v="600"/>
    <n v="102"/>
    <n v="116.02"/>
    <n v="109.23"/>
    <n v="14.019999999999996"/>
    <n v="1.1374509803921569"/>
    <n v="6.2162409594433692E-2"/>
    <n v="0.25990143369175628"/>
  </r>
  <r>
    <s v="2023-07_621"/>
    <s v="2023-07"/>
    <x v="0"/>
    <n v="31"/>
    <x v="2"/>
    <s v="Karnataka"/>
    <s v="Private Sector"/>
    <s v="UDUPI TPP"/>
    <x v="1"/>
    <n v="1200"/>
    <n v="158"/>
    <n v="99.14"/>
    <n v="0"/>
    <n v="-58.86"/>
    <n v="0.62746835443037974"/>
    <n v="0"/>
    <n v="0.11104390681003584"/>
  </r>
  <r>
    <s v="2023-07_624"/>
    <s v="2023-07"/>
    <x v="0"/>
    <n v="31"/>
    <x v="2"/>
    <s v="Karnataka"/>
    <s v="Central Sector"/>
    <s v="KUDGI STPP"/>
    <x v="1"/>
    <n v="2400"/>
    <n v="1096"/>
    <n v="744.24"/>
    <n v="1067.6400000000001"/>
    <n v="-351.76"/>
    <n v="0.67905109489051096"/>
    <n v="-0.30291109362706536"/>
    <n v="0.41680107526881721"/>
  </r>
  <r>
    <s v="2023-07_627"/>
    <s v="2023-07"/>
    <x v="0"/>
    <n v="31"/>
    <x v="2"/>
    <s v="Karnataka"/>
    <s v="Central Sector"/>
    <s v="KAIGA"/>
    <x v="3"/>
    <n v="880"/>
    <n v="516"/>
    <n v="627.62"/>
    <n v="675.59"/>
    <n v="111.62"/>
    <n v="1.2163178294573644"/>
    <n v="-7.1004603383709092E-2"/>
    <n v="0.95860826001955035"/>
  </r>
  <r>
    <s v="2023-07_635"/>
    <s v="2023-07"/>
    <x v="0"/>
    <n v="31"/>
    <x v="2"/>
    <s v="Kerala"/>
    <s v="State Sector"/>
    <s v="BRAMHAPURAM DG"/>
    <x v="1"/>
    <n v="63.96"/>
    <n v="0"/>
    <n v="0"/>
    <n v="0"/>
    <n v="0"/>
    <n v="0"/>
    <n v="0"/>
    <n v="0"/>
  </r>
  <r>
    <s v="2023-07_636"/>
    <s v="2023-07"/>
    <x v="0"/>
    <n v="31"/>
    <x v="2"/>
    <s v="Kerala"/>
    <s v="State Sector"/>
    <s v="KOZHIKODE DG"/>
    <x v="1"/>
    <n v="96"/>
    <n v="0"/>
    <n v="0"/>
    <n v="0"/>
    <n v="0"/>
    <n v="0"/>
    <n v="0"/>
    <n v="0"/>
  </r>
  <r>
    <s v="2023-07_639"/>
    <s v="2023-07"/>
    <x v="0"/>
    <n v="31"/>
    <x v="2"/>
    <s v="Kerala"/>
    <s v="State Sector"/>
    <s v="IDAMALAYAR HPS"/>
    <x v="2"/>
    <n v="75"/>
    <n v="31"/>
    <n v="4.93"/>
    <n v="26.18"/>
    <n v="-26.07"/>
    <n v="0.15903225806451612"/>
    <n v="-0.81168831168831168"/>
    <n v="8.8351254480286745E-2"/>
  </r>
  <r>
    <s v="2023-07_640"/>
    <s v="2023-07"/>
    <x v="0"/>
    <n v="31"/>
    <x v="2"/>
    <s v="Kerala"/>
    <s v="State Sector"/>
    <s v="IDUKKI HPS"/>
    <x v="2"/>
    <n v="780"/>
    <n v="186"/>
    <n v="82.56"/>
    <n v="216.25"/>
    <n v="-103.44"/>
    <n v="0.44387096774193552"/>
    <n v="-0.6182196531791907"/>
    <n v="0.14226633581472292"/>
  </r>
  <r>
    <s v="2023-07_641"/>
    <s v="2023-07"/>
    <x v="0"/>
    <n v="31"/>
    <x v="2"/>
    <s v="Kerala"/>
    <s v="State Sector"/>
    <s v="KAKKAD HPS"/>
    <x v="2"/>
    <n v="50"/>
    <n v="24"/>
    <n v="14.95"/>
    <n v="24.01"/>
    <n v="-9.0500000000000007"/>
    <n v="0.62291666666666667"/>
    <n v="-0.37734277384423165"/>
    <n v="0.4018817204301075"/>
  </r>
  <r>
    <s v="2023-07_642"/>
    <s v="2023-07"/>
    <x v="0"/>
    <n v="31"/>
    <x v="2"/>
    <s v="Kerala"/>
    <s v="State Sector"/>
    <s v="KUTTIYADI ADDL EXTN"/>
    <x v="1"/>
    <n v="100"/>
    <n v="0"/>
    <n v="45.31"/>
    <n v="70.44"/>
    <n v="45.31"/>
    <n v="0"/>
    <n v="-0.35675752413401474"/>
    <n v="0.60900537634408602"/>
  </r>
  <r>
    <s v="2023-07_643"/>
    <s v="2023-07"/>
    <x v="0"/>
    <n v="31"/>
    <x v="2"/>
    <s v="Kerala"/>
    <s v="State Sector"/>
    <s v="KUTTIYADI EXTN HPS"/>
    <x v="2"/>
    <n v="50"/>
    <n v="0"/>
    <n v="22.92"/>
    <n v="33.619999999999997"/>
    <n v="22.92"/>
    <n v="0"/>
    <n v="-0.31826293872694816"/>
    <n v="0.61612903225806448"/>
  </r>
  <r>
    <s v="2023-07_644"/>
    <s v="2023-07"/>
    <x v="0"/>
    <n v="31"/>
    <x v="2"/>
    <s v="Kerala"/>
    <s v="State Sector"/>
    <s v="KUTTIYADI HPS"/>
    <x v="2"/>
    <n v="75"/>
    <n v="96"/>
    <n v="20.48"/>
    <n v="42.97"/>
    <n v="-75.52"/>
    <n v="0.21333333333333335"/>
    <n v="-0.52338841051896667"/>
    <n v="0.36702508960573477"/>
  </r>
  <r>
    <s v="2023-07_645"/>
    <s v="2023-07"/>
    <x v="0"/>
    <n v="31"/>
    <x v="2"/>
    <s v="Kerala"/>
    <s v="State Sector"/>
    <s v="LOWER PERIYAR HPS"/>
    <x v="2"/>
    <n v="180"/>
    <n v="120"/>
    <n v="80.27"/>
    <n v="120.01"/>
    <n v="-39.730000000000004"/>
    <n v="0.6689166666666666"/>
    <n v="-0.33113907174402141"/>
    <n v="0.59938769414575865"/>
  </r>
  <r>
    <s v="2023-07_646"/>
    <s v="2023-07"/>
    <x v="0"/>
    <n v="31"/>
    <x v="2"/>
    <s v="Kerala"/>
    <s v="State Sector"/>
    <s v="NARIAMANGLAM HPS"/>
    <x v="2"/>
    <n v="52.65"/>
    <n v="55"/>
    <n v="24.72"/>
    <n v="36.64"/>
    <n v="-30.28"/>
    <n v="0.44945454545454544"/>
    <n v="-0.3253275109170306"/>
    <n v="0.63106944827374933"/>
  </r>
  <r>
    <s v="2023-07_647"/>
    <s v="2023-07"/>
    <x v="0"/>
    <n v="31"/>
    <x v="2"/>
    <s v="Kerala"/>
    <s v="State Sector"/>
    <s v="PALLIVASAL HPS"/>
    <x v="2"/>
    <n v="37.5"/>
    <n v="14"/>
    <n v="14.05"/>
    <n v="13.74"/>
    <n v="5.0000000000000711E-2"/>
    <n v="1.0035714285714286"/>
    <n v="2.2561863173216921E-2"/>
    <n v="0.50358422939068104"/>
  </r>
  <r>
    <s v="2023-07_648"/>
    <s v="2023-07"/>
    <x v="0"/>
    <n v="31"/>
    <x v="2"/>
    <s v="Kerala"/>
    <s v="State Sector"/>
    <s v="PALLIVASAL NEW HPS"/>
    <x v="2"/>
    <n v="0"/>
    <n v="9"/>
    <n v="0"/>
    <n v="0"/>
    <n v="-9"/>
    <n v="0"/>
    <n v="0"/>
    <n v="0"/>
  </r>
  <r>
    <s v="2023-07_649"/>
    <s v="2023-07"/>
    <x v="0"/>
    <n v="31"/>
    <x v="2"/>
    <s v="Kerala"/>
    <s v="State Sector"/>
    <s v="PANNIAR HPS"/>
    <x v="2"/>
    <n v="30"/>
    <n v="19"/>
    <n v="6.14"/>
    <n v="16.649999999999999"/>
    <n v="-12.86"/>
    <n v="0.32315789473684209"/>
    <n v="-0.63123123123123115"/>
    <n v="0.27508960573476704"/>
  </r>
  <r>
    <s v="2023-07_650"/>
    <s v="2023-07"/>
    <x v="0"/>
    <n v="31"/>
    <x v="2"/>
    <s v="Kerala"/>
    <s v="State Sector"/>
    <s v="PORINGALKUTTU HPS"/>
    <x v="2"/>
    <n v="32"/>
    <n v="57"/>
    <n v="23.61"/>
    <n v="27.63"/>
    <n v="-33.39"/>
    <n v="0.41421052631578947"/>
    <n v="-0.14549402823018456"/>
    <n v="0.9916834677419355"/>
  </r>
  <r>
    <s v="2023-07_651"/>
    <s v="2023-07"/>
    <x v="0"/>
    <n v="31"/>
    <x v="2"/>
    <s v="Kerala"/>
    <s v="State Sector"/>
    <s v="SABARIGIRI HPS"/>
    <x v="2"/>
    <n v="300"/>
    <n v="112"/>
    <n v="57.63"/>
    <n v="114.26"/>
    <n v="-54.37"/>
    <n v="0.5145535714285715"/>
    <n v="-0.49562401540346579"/>
    <n v="0.25819892473118278"/>
  </r>
  <r>
    <s v="2023-07_652"/>
    <s v="2023-07"/>
    <x v="0"/>
    <n v="31"/>
    <x v="2"/>
    <s v="Kerala"/>
    <s v="State Sector"/>
    <s v="SENGULAM HPS"/>
    <x v="2"/>
    <n v="48"/>
    <n v="8"/>
    <n v="18.690000000000001"/>
    <n v="17.739999999999998"/>
    <n v="10.690000000000001"/>
    <n v="2.3362500000000002"/>
    <n v="5.3551296505073447E-2"/>
    <n v="0.52335349462365588"/>
  </r>
  <r>
    <s v="2023-07_653"/>
    <s v="2023-07"/>
    <x v="0"/>
    <n v="31"/>
    <x v="2"/>
    <s v="Kerala"/>
    <s v="State Sector"/>
    <s v="SHOLAYAR HPS"/>
    <x v="2"/>
    <n v="54"/>
    <n v="6"/>
    <n v="10.39"/>
    <n v="5.43"/>
    <n v="4.3900000000000006"/>
    <n v="1.7316666666666667"/>
    <n v="0.91344383057090262"/>
    <n v="0.25861210673038632"/>
  </r>
  <r>
    <s v="2023-07_654"/>
    <s v="2023-07"/>
    <x v="0"/>
    <n v="31"/>
    <x v="2"/>
    <s v="Kerala"/>
    <s v="State Sector"/>
    <s v="THOTTIYAR HPS"/>
    <x v="2"/>
    <n v="0"/>
    <n v="25"/>
    <n v="0"/>
    <n v="0"/>
    <n v="-25"/>
    <n v="0"/>
    <n v="0"/>
    <n v="0"/>
  </r>
  <r>
    <s v="2023-07_657"/>
    <s v="2023-07"/>
    <x v="0"/>
    <n v="31"/>
    <x v="2"/>
    <s v="Kerala"/>
    <s v="Private Sector"/>
    <s v="COCHIN CCPP (Liq.)"/>
    <x v="0"/>
    <n v="174"/>
    <n v="0"/>
    <n v="0"/>
    <n v="0"/>
    <n v="0"/>
    <n v="0"/>
    <n v="0"/>
    <n v="0"/>
  </r>
  <r>
    <s v="2023-07_660"/>
    <s v="2023-07"/>
    <x v="0"/>
    <n v="31"/>
    <x v="2"/>
    <s v="Kerala"/>
    <s v="Central Sector"/>
    <s v="R. GANDHI CCPP (Liq.)"/>
    <x v="0"/>
    <n v="359.58"/>
    <n v="0"/>
    <n v="0"/>
    <n v="0"/>
    <n v="0"/>
    <n v="0"/>
    <n v="0"/>
    <n v="0"/>
  </r>
  <r>
    <s v="2023-07_667"/>
    <s v="2023-07"/>
    <x v="0"/>
    <n v="31"/>
    <x v="2"/>
    <s v="Lakshadweep"/>
    <s v="State Sector"/>
    <s v="LAKSHDWEEP DG"/>
    <x v="1"/>
    <n v="26.83"/>
    <n v="0"/>
    <n v="5.08"/>
    <n v="0"/>
    <n v="5.08"/>
    <n v="0"/>
    <n v="0"/>
    <n v="0.25448963806363445"/>
  </r>
  <r>
    <s v="2023-07_673"/>
    <s v="2023-07"/>
    <x v="0"/>
    <n v="31"/>
    <x v="2"/>
    <s v="Puducherry"/>
    <s v="State Sector"/>
    <s v="KARAIKAL CCPP"/>
    <x v="0"/>
    <n v="32.5"/>
    <n v="22"/>
    <n v="21.08"/>
    <n v="16.18"/>
    <n v="-0.92000000000000171"/>
    <n v="0.95818181818181813"/>
    <n v="0.3028430160692212"/>
    <n v="0.87179487179487181"/>
  </r>
  <r>
    <s v="2023-07_678"/>
    <s v="2023-07"/>
    <x v="0"/>
    <n v="31"/>
    <x v="2"/>
    <s v="Tamil Nadu"/>
    <s v="State Sector"/>
    <s v="ENNORE SCTPP"/>
    <x v="1"/>
    <n v="0"/>
    <n v="0"/>
    <n v="0"/>
    <n v="0"/>
    <n v="0"/>
    <n v="0"/>
    <n v="0"/>
    <n v="0"/>
  </r>
  <r>
    <s v="2023-07_679"/>
    <s v="2023-07"/>
    <x v="0"/>
    <n v="31"/>
    <x v="2"/>
    <s v="Tamil Nadu"/>
    <s v="State Sector"/>
    <s v="METTUR TPS"/>
    <x v="1"/>
    <n v="840"/>
    <n v="348"/>
    <n v="465.81"/>
    <n v="417.94"/>
    <n v="117.81"/>
    <n v="1.3385344827586207"/>
    <n v="0.11453797195769728"/>
    <n v="0.74534370199692779"/>
  </r>
  <r>
    <s v="2023-07_680"/>
    <s v="2023-07"/>
    <x v="0"/>
    <n v="31"/>
    <x v="2"/>
    <s v="Tamil Nadu"/>
    <s v="State Sector"/>
    <s v="METTUR TPS - II"/>
    <x v="1"/>
    <n v="600"/>
    <n v="253"/>
    <n v="39.119999999999997"/>
    <n v="200.62"/>
    <n v="-213.88"/>
    <n v="0.15462450592885374"/>
    <n v="-0.80500448609311137"/>
    <n v="8.7634408602150535E-2"/>
  </r>
  <r>
    <s v="2023-07_681"/>
    <s v="2023-07"/>
    <x v="0"/>
    <n v="31"/>
    <x v="2"/>
    <s v="Tamil Nadu"/>
    <s v="State Sector"/>
    <s v="NORTH CHENNAI TPS"/>
    <x v="1"/>
    <n v="1830"/>
    <n v="953"/>
    <n v="786.12"/>
    <n v="656.19"/>
    <n v="-166.88"/>
    <n v="0.82488982161594959"/>
    <n v="0.19800667489599039"/>
    <n v="0.57738410012339147"/>
  </r>
  <r>
    <s v="2023-07_682"/>
    <s v="2023-07"/>
    <x v="0"/>
    <n v="31"/>
    <x v="2"/>
    <s v="Tamil Nadu"/>
    <s v="State Sector"/>
    <s v="TUTICORIN TPS"/>
    <x v="1"/>
    <n v="1050"/>
    <n v="351"/>
    <n v="457.12"/>
    <n v="407.93"/>
    <n v="106.12"/>
    <n v="1.3023361823361823"/>
    <n v="0.12058441399259676"/>
    <n v="0.58515104966717868"/>
  </r>
  <r>
    <s v="2023-07_683"/>
    <s v="2023-07"/>
    <x v="0"/>
    <n v="31"/>
    <x v="2"/>
    <s v="Tamil Nadu"/>
    <s v="State Sector"/>
    <s v="UDANGUDI TPP"/>
    <x v="1"/>
    <n v="0"/>
    <n v="0"/>
    <n v="0"/>
    <n v="0"/>
    <n v="0"/>
    <n v="0"/>
    <n v="0"/>
    <n v="0"/>
  </r>
  <r>
    <s v="2023-07_686"/>
    <s v="2023-07"/>
    <x v="0"/>
    <n v="31"/>
    <x v="2"/>
    <s v="Tamil Nadu"/>
    <s v="State Sector"/>
    <s v="BASIN BRIDGE GT (Liq.)"/>
    <x v="0"/>
    <n v="120"/>
    <n v="0"/>
    <n v="0"/>
    <n v="0"/>
    <n v="0"/>
    <n v="0"/>
    <n v="0"/>
    <n v="0"/>
  </r>
  <r>
    <s v="2023-07_687"/>
    <s v="2023-07"/>
    <x v="0"/>
    <n v="31"/>
    <x v="2"/>
    <s v="Tamil Nadu"/>
    <s v="State Sector"/>
    <s v="KOVIKALPAL CCPP"/>
    <x v="0"/>
    <n v="107.88"/>
    <n v="16"/>
    <n v="12.74"/>
    <n v="13.66"/>
    <n v="-3.26"/>
    <n v="0.79625000000000001"/>
    <n v="-6.7349926793557821E-2"/>
    <n v="0.15872873483480252"/>
  </r>
  <r>
    <s v="2023-07_688"/>
    <s v="2023-07"/>
    <x v="0"/>
    <n v="31"/>
    <x v="2"/>
    <s v="Tamil Nadu"/>
    <s v="State Sector"/>
    <s v="KUTTALAM CCPP"/>
    <x v="0"/>
    <n v="100"/>
    <n v="36"/>
    <n v="55.79"/>
    <n v="53.24"/>
    <n v="19.79"/>
    <n v="1.5497222222222222"/>
    <n v="4.7896318557475524E-2"/>
    <n v="0.74986559139784947"/>
  </r>
  <r>
    <s v="2023-07_689"/>
    <s v="2023-07"/>
    <x v="0"/>
    <n v="31"/>
    <x v="2"/>
    <s v="Tamil Nadu"/>
    <s v="State Sector"/>
    <s v="VALUTHUR CCPP"/>
    <x v="0"/>
    <n v="186.2"/>
    <n v="80"/>
    <n v="108.97"/>
    <n v="98.11"/>
    <n v="28.97"/>
    <n v="1.362125"/>
    <n v="0.11069208031801039"/>
    <n v="0.78660071838582635"/>
  </r>
  <r>
    <s v="2023-07_692"/>
    <s v="2023-07"/>
    <x v="0"/>
    <n v="31"/>
    <x v="2"/>
    <s v="Tamil Nadu"/>
    <s v="State Sector"/>
    <s v="ALIYAR HPS"/>
    <x v="2"/>
    <n v="60"/>
    <n v="16"/>
    <n v="9.69"/>
    <n v="21.25"/>
    <n v="-6.3100000000000005"/>
    <n v="0.60562499999999997"/>
    <n v="-0.54400000000000004"/>
    <n v="0.21706989247311828"/>
  </r>
  <r>
    <s v="2023-07_693"/>
    <s v="2023-07"/>
    <x v="0"/>
    <n v="31"/>
    <x v="2"/>
    <s v="Tamil Nadu"/>
    <s v="State Sector"/>
    <s v="BHAWANI BARRAGE-II HPS"/>
    <x v="2"/>
    <n v="30"/>
    <n v="5"/>
    <n v="15.67"/>
    <n v="11.82"/>
    <n v="10.67"/>
    <n v="3.1339999999999999"/>
    <n v="0.32571912013536375"/>
    <n v="0.70206093189964158"/>
  </r>
  <r>
    <s v="2023-07_694"/>
    <s v="2023-07"/>
    <x v="0"/>
    <n v="31"/>
    <x v="2"/>
    <s v="Tamil Nadu"/>
    <s v="State Sector"/>
    <s v="BHAWANI BARRAGE-III HPS"/>
    <x v="2"/>
    <n v="30"/>
    <n v="5"/>
    <n v="13.45"/>
    <n v="9.84"/>
    <n v="8.4499999999999993"/>
    <n v="2.69"/>
    <n v="0.36686991869918695"/>
    <n v="0.60259856630824371"/>
  </r>
  <r>
    <s v="2023-07_695"/>
    <s v="2023-07"/>
    <x v="0"/>
    <n v="31"/>
    <x v="2"/>
    <s v="Tamil Nadu"/>
    <s v="State Sector"/>
    <s v="BHAWANI KATTAL"/>
    <x v="1"/>
    <n v="30"/>
    <n v="3"/>
    <n v="13.32"/>
    <n v="10.210000000000001"/>
    <n v="10.32"/>
    <n v="4.4400000000000004"/>
    <n v="0.30460333006856016"/>
    <n v="0.59677419354838712"/>
  </r>
  <r>
    <s v="2023-07_696"/>
    <s v="2023-07"/>
    <x v="0"/>
    <n v="31"/>
    <x v="2"/>
    <s v="Tamil Nadu"/>
    <s v="State Sector"/>
    <s v="KADAMPARI HPS"/>
    <x v="2"/>
    <n v="400"/>
    <n v="40"/>
    <n v="0"/>
    <n v="0"/>
    <n v="-40"/>
    <n v="0"/>
    <n v="0"/>
    <n v="0"/>
  </r>
  <r>
    <s v="2023-07_697"/>
    <s v="2023-07"/>
    <x v="0"/>
    <n v="31"/>
    <x v="2"/>
    <s v="Tamil Nadu"/>
    <s v="State Sector"/>
    <s v="KODAYAR-I HPS"/>
    <x v="2"/>
    <n v="60"/>
    <n v="0"/>
    <n v="0"/>
    <n v="24"/>
    <n v="0"/>
    <n v="0"/>
    <n v="-1"/>
    <n v="0"/>
  </r>
  <r>
    <s v="2023-07_698"/>
    <s v="2023-07"/>
    <x v="0"/>
    <n v="31"/>
    <x v="2"/>
    <s v="Tamil Nadu"/>
    <s v="State Sector"/>
    <s v="KODAYAR-II HPS"/>
    <x v="2"/>
    <n v="40"/>
    <n v="5"/>
    <n v="0"/>
    <n v="9.1"/>
    <n v="-5"/>
    <n v="0"/>
    <n v="-1"/>
    <n v="0"/>
  </r>
  <r>
    <s v="2023-07_699"/>
    <s v="2023-07"/>
    <x v="0"/>
    <n v="31"/>
    <x v="2"/>
    <s v="Tamil Nadu"/>
    <s v="State Sector"/>
    <s v="KUNDAH-I HPS"/>
    <x v="2"/>
    <n v="60"/>
    <n v="22"/>
    <n v="15.34"/>
    <n v="11.09"/>
    <n v="-6.66"/>
    <n v="0.69727272727272727"/>
    <n v="0.38322813345356177"/>
    <n v="0.34363799283154123"/>
  </r>
  <r>
    <s v="2023-07_700"/>
    <s v="2023-07"/>
    <x v="0"/>
    <n v="31"/>
    <x v="2"/>
    <s v="Tamil Nadu"/>
    <s v="State Sector"/>
    <s v="KUNDAH-II HPS"/>
    <x v="2"/>
    <n v="175"/>
    <n v="45"/>
    <n v="45.93"/>
    <n v="56.41"/>
    <n v="0.92999999999999972"/>
    <n v="1.0206666666666666"/>
    <n v="-0.18578266264846655"/>
    <n v="0.35276497695852532"/>
  </r>
  <r>
    <s v="2023-07_701"/>
    <s v="2023-07"/>
    <x v="0"/>
    <n v="31"/>
    <x v="2"/>
    <s v="Tamil Nadu"/>
    <s v="State Sector"/>
    <s v="KUNDAH-III HPS"/>
    <x v="2"/>
    <n v="180"/>
    <n v="30"/>
    <n v="28.46"/>
    <n v="36.47"/>
    <n v="-1.5399999999999991"/>
    <n v="0.94866666666666666"/>
    <n v="-0.21963257471894704"/>
    <n v="0.21251493428912785"/>
  </r>
  <r>
    <s v="2023-07_702"/>
    <s v="2023-07"/>
    <x v="0"/>
    <n v="31"/>
    <x v="2"/>
    <s v="Tamil Nadu"/>
    <s v="State Sector"/>
    <s v="KUNDAH-IV HPS"/>
    <x v="2"/>
    <n v="100"/>
    <n v="13"/>
    <n v="24.97"/>
    <n v="41.04"/>
    <n v="11.969999999999999"/>
    <n v="1.9207692307692308"/>
    <n v="-0.39156920077972712"/>
    <n v="0.33561827956989249"/>
  </r>
  <r>
    <s v="2023-07_703"/>
    <s v="2023-07"/>
    <x v="0"/>
    <n v="31"/>
    <x v="2"/>
    <s v="Tamil Nadu"/>
    <s v="State Sector"/>
    <s v="KUNDAH-V HPS"/>
    <x v="2"/>
    <n v="40"/>
    <n v="5"/>
    <n v="3.55"/>
    <n v="4.74"/>
    <n v="-1.4500000000000002"/>
    <n v="0.71"/>
    <n v="-0.2510548523206752"/>
    <n v="0.11928763440860216"/>
  </r>
  <r>
    <s v="2023-07_704"/>
    <s v="2023-07"/>
    <x v="0"/>
    <n v="31"/>
    <x v="2"/>
    <s v="Tamil Nadu"/>
    <s v="State Sector"/>
    <s v="LOWER METTUR-I HPS"/>
    <x v="2"/>
    <n v="30"/>
    <n v="5"/>
    <n v="14.79"/>
    <n v="12.8"/>
    <n v="9.7899999999999991"/>
    <n v="2.9579999999999997"/>
    <n v="0.15546874999999988"/>
    <n v="0.6626344086021505"/>
  </r>
  <r>
    <s v="2023-07_705"/>
    <s v="2023-07"/>
    <x v="0"/>
    <n v="31"/>
    <x v="2"/>
    <s v="Tamil Nadu"/>
    <s v="State Sector"/>
    <s v="LOWER METTUR-II HPS"/>
    <x v="2"/>
    <n v="30"/>
    <n v="5"/>
    <n v="14.4"/>
    <n v="12.62"/>
    <n v="9.4"/>
    <n v="2.88"/>
    <n v="0.1410459587955627"/>
    <n v="0.64516129032258063"/>
  </r>
  <r>
    <s v="2023-07_706"/>
    <s v="2023-07"/>
    <x v="0"/>
    <n v="31"/>
    <x v="2"/>
    <s v="Tamil Nadu"/>
    <s v="State Sector"/>
    <s v="LOWER METTUR-III HPS"/>
    <x v="2"/>
    <n v="30"/>
    <n v="5"/>
    <n v="14.26"/>
    <n v="11.7"/>
    <n v="9.26"/>
    <n v="2.8519999999999999"/>
    <n v="0.21880341880341886"/>
    <n v="0.63888888888888884"/>
  </r>
  <r>
    <s v="2023-07_707"/>
    <s v="2023-07"/>
    <x v="0"/>
    <n v="31"/>
    <x v="2"/>
    <s v="Tamil Nadu"/>
    <s v="State Sector"/>
    <s v="LOWER METTUR-IV HPS"/>
    <x v="2"/>
    <n v="30"/>
    <n v="5"/>
    <n v="11.82"/>
    <n v="8.76"/>
    <n v="6.82"/>
    <n v="2.3639999999999999"/>
    <n v="0.34931506849315075"/>
    <n v="0.52956989247311825"/>
  </r>
  <r>
    <s v="2023-07_708"/>
    <s v="2023-07"/>
    <x v="0"/>
    <n v="31"/>
    <x v="2"/>
    <s v="Tamil Nadu"/>
    <s v="State Sector"/>
    <s v="METTUR DAM HPS"/>
    <x v="2"/>
    <n v="50"/>
    <n v="14"/>
    <n v="14.02"/>
    <n v="30.38"/>
    <n v="1.9999999999999574E-2"/>
    <n v="1.0014285714285713"/>
    <n v="-0.53851217906517446"/>
    <n v="0.37688172043010754"/>
  </r>
  <r>
    <s v="2023-07_709"/>
    <s v="2023-07"/>
    <x v="0"/>
    <n v="31"/>
    <x v="2"/>
    <s v="Tamil Nadu"/>
    <s v="State Sector"/>
    <s v="METTUR TUNNEL HPS"/>
    <x v="2"/>
    <n v="200"/>
    <n v="30"/>
    <n v="52.77"/>
    <n v="109.25"/>
    <n v="22.770000000000003"/>
    <n v="1.7590000000000001"/>
    <n v="-0.51697940503432493"/>
    <n v="0.35463709677419353"/>
  </r>
  <r>
    <s v="2023-07_710"/>
    <s v="2023-07"/>
    <x v="0"/>
    <n v="31"/>
    <x v="2"/>
    <s v="Tamil Nadu"/>
    <s v="State Sector"/>
    <s v="MOYAR HPS"/>
    <x v="2"/>
    <n v="36"/>
    <n v="9"/>
    <n v="6.9"/>
    <n v="11.2"/>
    <n v="-2.0999999999999996"/>
    <n v="0.76666666666666672"/>
    <n v="-0.38392857142857134"/>
    <n v="0.25761648745519711"/>
  </r>
  <r>
    <s v="2023-07_711"/>
    <s v="2023-07"/>
    <x v="0"/>
    <n v="31"/>
    <x v="2"/>
    <s v="Tamil Nadu"/>
    <s v="State Sector"/>
    <s v="PAPANASAM HPS"/>
    <x v="2"/>
    <n v="32"/>
    <n v="12"/>
    <n v="7.71"/>
    <n v="12.84"/>
    <n v="-4.29"/>
    <n v="0.64249999999999996"/>
    <n v="-0.39953271028037385"/>
    <n v="0.32384072580645162"/>
  </r>
  <r>
    <s v="2023-07_712"/>
    <s v="2023-07"/>
    <x v="0"/>
    <n v="31"/>
    <x v="2"/>
    <s v="Tamil Nadu"/>
    <s v="State Sector"/>
    <s v="PARSON`S VALLEY HPS"/>
    <x v="2"/>
    <n v="30"/>
    <n v="4"/>
    <n v="1.76"/>
    <n v="16.14"/>
    <n v="-2.2400000000000002"/>
    <n v="0.44"/>
    <n v="-0.89095415117719956"/>
    <n v="7.8853046594982074E-2"/>
  </r>
  <r>
    <s v="2023-07_713"/>
    <s v="2023-07"/>
    <x v="0"/>
    <n v="31"/>
    <x v="2"/>
    <s v="Tamil Nadu"/>
    <s v="State Sector"/>
    <s v="PERIYAR HPS"/>
    <x v="2"/>
    <n v="161"/>
    <n v="48"/>
    <n v="25.82"/>
    <n v="110.62"/>
    <n v="-22.18"/>
    <n v="0.53791666666666671"/>
    <n v="-0.76658832037606228"/>
    <n v="0.21555466506378149"/>
  </r>
  <r>
    <s v="2023-07_714"/>
    <s v="2023-07"/>
    <x v="0"/>
    <n v="31"/>
    <x v="2"/>
    <s v="Tamil Nadu"/>
    <s v="State Sector"/>
    <s v="PYKARA HPS"/>
    <x v="2"/>
    <n v="59.2"/>
    <n v="3"/>
    <n v="0.63"/>
    <n v="2.3199999999999998"/>
    <n v="-2.37"/>
    <n v="0.21"/>
    <n v="-0.72844827586206895"/>
    <n v="1.4303618134263294E-2"/>
  </r>
  <r>
    <s v="2023-07_715"/>
    <s v="2023-07"/>
    <x v="0"/>
    <n v="31"/>
    <x v="2"/>
    <s v="Tamil Nadu"/>
    <s v="State Sector"/>
    <s v="PYKARA ULTMATE HPS"/>
    <x v="2"/>
    <n v="150"/>
    <n v="29"/>
    <n v="26.98"/>
    <n v="45.24"/>
    <n v="-2.0199999999999996"/>
    <n v="0.93034482758620696"/>
    <n v="-0.40362511052166228"/>
    <n v="0.24175627240143369"/>
  </r>
  <r>
    <s v="2023-07_716"/>
    <s v="2023-07"/>
    <x v="0"/>
    <n v="31"/>
    <x v="2"/>
    <s v="Tamil Nadu"/>
    <s v="State Sector"/>
    <s v="SARKARPATHY HPS"/>
    <x v="2"/>
    <n v="30"/>
    <n v="4"/>
    <n v="0"/>
    <n v="0"/>
    <n v="-4"/>
    <n v="0"/>
    <n v="0"/>
    <n v="0"/>
  </r>
  <r>
    <s v="2023-07_717"/>
    <s v="2023-07"/>
    <x v="0"/>
    <n v="31"/>
    <x v="2"/>
    <s v="Tamil Nadu"/>
    <s v="State Sector"/>
    <s v="SHOLAYAR HPS (TN)"/>
    <x v="2"/>
    <n v="70"/>
    <n v="24"/>
    <n v="1.02"/>
    <n v="63.45"/>
    <n v="-22.98"/>
    <n v="4.2500000000000003E-2"/>
    <n v="-0.98392434988179667"/>
    <n v="1.9585253456221197E-2"/>
  </r>
  <r>
    <s v="2023-07_718"/>
    <s v="2023-07"/>
    <x v="0"/>
    <n v="31"/>
    <x v="2"/>
    <s v="Tamil Nadu"/>
    <s v="State Sector"/>
    <s v="SURULIYAR HPS"/>
    <x v="2"/>
    <n v="35"/>
    <n v="6"/>
    <n v="0"/>
    <n v="0"/>
    <n v="-6"/>
    <n v="0"/>
    <n v="0"/>
    <n v="0"/>
  </r>
  <r>
    <s v="2023-07_721"/>
    <s v="2023-07"/>
    <x v="0"/>
    <n v="31"/>
    <x v="2"/>
    <s v="Tamil Nadu"/>
    <s v="Private Sector"/>
    <s v="MUTHIARA TPP"/>
    <x v="1"/>
    <n v="1200"/>
    <n v="192"/>
    <n v="200.1"/>
    <n v="101.46"/>
    <n v="8.0999999999999943"/>
    <n v="1.0421875"/>
    <n v="0.97220579538734486"/>
    <n v="0.2241263440860215"/>
  </r>
  <r>
    <s v="2023-07_723"/>
    <s v="2023-07"/>
    <x v="0"/>
    <n v="31"/>
    <x v="2"/>
    <s v="Tamil Nadu"/>
    <s v="Private Sector"/>
    <s v="TUTICORIN (P) TPP"/>
    <x v="1"/>
    <n v="300"/>
    <n v="0"/>
    <n v="0"/>
    <n v="0"/>
    <n v="0"/>
    <n v="0"/>
    <n v="0"/>
    <n v="0"/>
  </r>
  <r>
    <s v="2023-07_725"/>
    <s v="2023-07"/>
    <x v="0"/>
    <n v="31"/>
    <x v="2"/>
    <s v="Tamil Nadu"/>
    <s v="Private Sector"/>
    <s v="ITPCL TPP"/>
    <x v="1"/>
    <n v="1200"/>
    <n v="330"/>
    <n v="316.08999999999997"/>
    <n v="151.13"/>
    <n v="-13.910000000000025"/>
    <n v="0.95784848484848473"/>
    <n v="1.0915106199960298"/>
    <n v="0.35404345878136201"/>
  </r>
  <r>
    <s v="2023-07_727"/>
    <s v="2023-07"/>
    <x v="0"/>
    <n v="31"/>
    <x v="2"/>
    <s v="Tamil Nadu"/>
    <s v="Private Sector"/>
    <s v="SAMAYANALLUR DG"/>
    <x v="1"/>
    <n v="106"/>
    <n v="0"/>
    <n v="0"/>
    <n v="0"/>
    <n v="0"/>
    <n v="0"/>
    <n v="0"/>
    <n v="0"/>
  </r>
  <r>
    <s v="2023-07_729"/>
    <s v="2023-07"/>
    <x v="0"/>
    <n v="31"/>
    <x v="2"/>
    <s v="Tamil Nadu"/>
    <s v="Private Sector"/>
    <s v="SAMALPATTI DG"/>
    <x v="1"/>
    <n v="105.7"/>
    <n v="0"/>
    <n v="0"/>
    <n v="0"/>
    <n v="0"/>
    <n v="0"/>
    <n v="0"/>
    <n v="0"/>
  </r>
  <r>
    <s v="2023-07_731"/>
    <s v="2023-07"/>
    <x v="0"/>
    <n v="31"/>
    <x v="2"/>
    <s v="Tamil Nadu"/>
    <s v="Private Sector"/>
    <s v="TUTICORIN TPP ST-IV"/>
    <x v="1"/>
    <n v="525"/>
    <n v="71"/>
    <n v="267.36"/>
    <n v="165.4"/>
    <n v="196.36"/>
    <n v="3.7656338028169016"/>
    <n v="0.61644498186215235"/>
    <n v="0.68448540706605221"/>
  </r>
  <r>
    <s v="2023-07_733"/>
    <s v="2023-07"/>
    <x v="0"/>
    <n v="31"/>
    <x v="2"/>
    <s v="Tamil Nadu"/>
    <s v="Private Sector"/>
    <s v="NEYVELI TPS (Z)"/>
    <x v="1"/>
    <n v="250"/>
    <n v="124"/>
    <n v="149.4"/>
    <n v="162.01"/>
    <n v="25.400000000000006"/>
    <n v="1.2048387096774194"/>
    <n v="-7.7834701561631914E-2"/>
    <n v="0.8032258064516129"/>
  </r>
  <r>
    <s v="2023-07_736"/>
    <s v="2023-07"/>
    <x v="0"/>
    <n v="31"/>
    <x v="2"/>
    <s v="Tamil Nadu"/>
    <s v="Private Sector"/>
    <s v="KARUPPUR CCPP"/>
    <x v="0"/>
    <n v="119.8"/>
    <n v="16"/>
    <n v="0"/>
    <n v="7.67"/>
    <n v="-16"/>
    <n v="0"/>
    <n v="-1"/>
    <n v="0"/>
  </r>
  <r>
    <s v="2023-07_738"/>
    <s v="2023-07"/>
    <x v="0"/>
    <n v="31"/>
    <x v="2"/>
    <s v="Tamil Nadu"/>
    <s v="Private Sector"/>
    <s v="VALANTARVY CCPP"/>
    <x v="0"/>
    <n v="52.8"/>
    <n v="0"/>
    <n v="0"/>
    <n v="0"/>
    <n v="0"/>
    <n v="0"/>
    <n v="0"/>
    <n v="0"/>
  </r>
  <r>
    <s v="2023-07_740"/>
    <s v="2023-07"/>
    <x v="0"/>
    <n v="31"/>
    <x v="2"/>
    <s v="Tamil Nadu"/>
    <s v="Private Sector"/>
    <s v="P.NALLUR CCPP"/>
    <x v="0"/>
    <n v="330.5"/>
    <n v="8"/>
    <n v="0"/>
    <n v="0"/>
    <n v="-8"/>
    <n v="0"/>
    <n v="0"/>
    <n v="0"/>
  </r>
  <r>
    <s v="2023-07_743"/>
    <s v="2023-07"/>
    <x v="0"/>
    <n v="31"/>
    <x v="2"/>
    <s v="Tamil Nadu"/>
    <s v="Central Sector"/>
    <s v="NEYVELI ( EXT) TPS"/>
    <x v="1"/>
    <n v="420"/>
    <n v="257"/>
    <n v="264.58"/>
    <n v="296.14"/>
    <n v="7.5799999999999841"/>
    <n v="1.0294941634241244"/>
    <n v="-0.10657121631660703"/>
    <n v="0.84671018945212495"/>
  </r>
  <r>
    <s v="2023-07_744"/>
    <s v="2023-07"/>
    <x v="0"/>
    <n v="31"/>
    <x v="2"/>
    <s v="Tamil Nadu"/>
    <s v="Central Sector"/>
    <s v="NEYVELI NEW TPP"/>
    <x v="1"/>
    <n v="1000"/>
    <n v="539"/>
    <n v="597.89"/>
    <n v="689.97"/>
    <n v="58.889999999999986"/>
    <n v="1.1092578849721706"/>
    <n v="-0.13345507775700399"/>
    <n v="0.80361559139784944"/>
  </r>
  <r>
    <s v="2023-07_745"/>
    <s v="2023-07"/>
    <x v="0"/>
    <n v="31"/>
    <x v="2"/>
    <s v="Tamil Nadu"/>
    <s v="Central Sector"/>
    <s v="NEYVELI TPS-II"/>
    <x v="1"/>
    <n v="1470"/>
    <n v="646"/>
    <n v="383.27"/>
    <n v="715.8"/>
    <n v="-262.73"/>
    <n v="0.59329721362229104"/>
    <n v="-0.4645571388656049"/>
    <n v="0.35044071391997661"/>
  </r>
  <r>
    <s v="2023-07_746"/>
    <s v="2023-07"/>
    <x v="0"/>
    <n v="31"/>
    <x v="2"/>
    <s v="Tamil Nadu"/>
    <s v="Central Sector"/>
    <s v="NEYVELI TPS-II EXP"/>
    <x v="1"/>
    <n v="500"/>
    <n v="164"/>
    <n v="239.46"/>
    <n v="139.08000000000001"/>
    <n v="75.460000000000008"/>
    <n v="1.4601219512195123"/>
    <n v="0.72174288179465051"/>
    <n v="0.64370967741935481"/>
  </r>
  <r>
    <s v="2023-07_748"/>
    <s v="2023-07"/>
    <x v="0"/>
    <n v="31"/>
    <x v="2"/>
    <s v="Tamil Nadu"/>
    <s v="Central Sector"/>
    <s v="VALLUR TPP"/>
    <x v="1"/>
    <n v="1500"/>
    <n v="731"/>
    <n v="841.73"/>
    <n v="569.62"/>
    <n v="110.73000000000002"/>
    <n v="1.1514774281805746"/>
    <n v="0.47770443453530426"/>
    <n v="0.75423835125448024"/>
  </r>
  <r>
    <s v="2023-07_750"/>
    <s v="2023-07"/>
    <x v="0"/>
    <n v="31"/>
    <x v="2"/>
    <s v="Tamil Nadu"/>
    <s v="Central Sector"/>
    <s v="NTPL TUTICORIN TPP"/>
    <x v="1"/>
    <n v="1000"/>
    <n v="615"/>
    <n v="338.87"/>
    <n v="511.18"/>
    <n v="-276.13"/>
    <n v="0.55100813008130078"/>
    <n v="-0.33708282796666539"/>
    <n v="0.45547043010752686"/>
  </r>
  <r>
    <s v="2023-07_753"/>
    <s v="2023-07"/>
    <x v="0"/>
    <n v="31"/>
    <x v="2"/>
    <s v="Tamil Nadu"/>
    <s v="Central Sector"/>
    <s v="KUDANKULAM"/>
    <x v="3"/>
    <n v="2000"/>
    <n v="1108"/>
    <n v="943.54"/>
    <n v="1224.3900000000001"/>
    <n v="-164.46000000000004"/>
    <n v="0.85157039711191329"/>
    <n v="-0.22937952776484627"/>
    <n v="0.63409946236559145"/>
  </r>
  <r>
    <s v="2023-07_754"/>
    <s v="2023-07"/>
    <x v="0"/>
    <n v="31"/>
    <x v="2"/>
    <s v="Tamil Nadu"/>
    <s v="Central Sector"/>
    <s v="MADRAS A.P.S."/>
    <x v="3"/>
    <n v="440"/>
    <n v="111"/>
    <n v="0"/>
    <n v="169.57"/>
    <n v="-111"/>
    <n v="0"/>
    <n v="-1"/>
    <n v="0"/>
  </r>
  <r>
    <s v="2023-07_762"/>
    <s v="2023-07"/>
    <x v="0"/>
    <n v="31"/>
    <x v="2"/>
    <s v="Telangana"/>
    <s v="State Sector"/>
    <s v="SINGARENI TPP"/>
    <x v="1"/>
    <n v="1200"/>
    <n v="724"/>
    <n v="726.83"/>
    <n v="821.55"/>
    <n v="2.8300000000000409"/>
    <n v="1.0039088397790057"/>
    <n v="-0.11529426084839622"/>
    <n v="0.81410170250896052"/>
  </r>
  <r>
    <s v="2023-07_764"/>
    <s v="2023-07"/>
    <x v="0"/>
    <n v="31"/>
    <x v="2"/>
    <s v="Telangana"/>
    <s v="State Sector"/>
    <s v="BHADRADRI TPP"/>
    <x v="1"/>
    <n v="1080"/>
    <n v="454"/>
    <n v="443.75"/>
    <n v="294.33"/>
    <n v="-10.25"/>
    <n v="0.97742290748898675"/>
    <n v="0.50766146841980098"/>
    <n v="0.5522575667064914"/>
  </r>
  <r>
    <s v="2023-07_765"/>
    <s v="2023-07"/>
    <x v="0"/>
    <n v="31"/>
    <x v="2"/>
    <s v="Telangana"/>
    <s v="State Sector"/>
    <s v="KAKATIYA TPS"/>
    <x v="1"/>
    <n v="1100"/>
    <n v="676"/>
    <n v="617.11"/>
    <n v="465.48"/>
    <n v="-58.889999999999986"/>
    <n v="0.91288461538461541"/>
    <n v="0.32574976368479847"/>
    <n v="0.75404447702834798"/>
  </r>
  <r>
    <s v="2023-07_766"/>
    <s v="2023-07"/>
    <x v="0"/>
    <n v="31"/>
    <x v="2"/>
    <s v="Telangana"/>
    <s v="State Sector"/>
    <s v="KOTHAGUDEM TPS (NEW)"/>
    <x v="1"/>
    <n v="1000"/>
    <n v="590"/>
    <n v="607.70000000000005"/>
    <n v="465.28"/>
    <n v="17.700000000000045"/>
    <n v="1.03"/>
    <n v="0.30609525447042657"/>
    <n v="0.81680107526881718"/>
  </r>
  <r>
    <s v="2023-07_767"/>
    <s v="2023-07"/>
    <x v="0"/>
    <n v="31"/>
    <x v="2"/>
    <s v="Telangana"/>
    <s v="State Sector"/>
    <s v="KOTHAGUDEM TPS (STAGE-7)"/>
    <x v="1"/>
    <n v="800"/>
    <n v="483"/>
    <n v="550.86"/>
    <n v="17.399999999999999"/>
    <n v="67.860000000000014"/>
    <n v="1.1404968944099378"/>
    <n v="30.658620689655177"/>
    <n v="0.92550403225806455"/>
  </r>
  <r>
    <s v="2023-07_768"/>
    <s v="2023-07"/>
    <x v="0"/>
    <n v="31"/>
    <x v="2"/>
    <s v="Telangana"/>
    <s v="State Sector"/>
    <s v="RAMAGUNDEM-B TPS"/>
    <x v="1"/>
    <n v="62.5"/>
    <n v="34"/>
    <n v="29.22"/>
    <n v="24.93"/>
    <n v="-4.7800000000000011"/>
    <n v="0.85941176470588232"/>
    <n v="0.17208182912154027"/>
    <n v="0.62838709677419358"/>
  </r>
  <r>
    <s v="2023-07_769"/>
    <s v="2023-07"/>
    <x v="0"/>
    <n v="31"/>
    <x v="2"/>
    <s v="Telangana"/>
    <s v="State Sector"/>
    <s v="YADADRI TPS"/>
    <x v="1"/>
    <n v="0"/>
    <n v="215"/>
    <n v="0"/>
    <n v="0"/>
    <n v="-215"/>
    <n v="0"/>
    <n v="0"/>
    <n v="0"/>
  </r>
  <r>
    <s v="2023-07_772"/>
    <s v="2023-07"/>
    <x v="0"/>
    <n v="31"/>
    <x v="2"/>
    <s v="Telangana"/>
    <s v="State Sector"/>
    <s v="LOWER JURALA HPS"/>
    <x v="2"/>
    <n v="240"/>
    <n v="25"/>
    <n v="26.27"/>
    <n v="72.400000000000006"/>
    <n v="1.2699999999999996"/>
    <n v="1.0508"/>
    <n v="-0.63715469613259679"/>
    <n v="0.14712141577060933"/>
  </r>
  <r>
    <s v="2023-07_773"/>
    <s v="2023-07"/>
    <x v="0"/>
    <n v="31"/>
    <x v="2"/>
    <s v="Telangana"/>
    <s v="State Sector"/>
    <s v="NAGARJUN SGR HPS"/>
    <x v="2"/>
    <n v="815.6"/>
    <n v="45"/>
    <n v="53.65"/>
    <n v="43.7"/>
    <n v="8.6499999999999986"/>
    <n v="1.1922222222222223"/>
    <n v="0.22768878718535457"/>
    <n v="8.8413701635315645E-2"/>
  </r>
  <r>
    <s v="2023-07_774"/>
    <s v="2023-07"/>
    <x v="0"/>
    <n v="31"/>
    <x v="2"/>
    <s v="Telangana"/>
    <s v="State Sector"/>
    <s v="NAGARJUN SGR LBC HPS"/>
    <x v="2"/>
    <n v="60"/>
    <n v="1"/>
    <n v="0"/>
    <n v="0"/>
    <n v="-1"/>
    <n v="0"/>
    <n v="0"/>
    <n v="0"/>
  </r>
  <r>
    <s v="2023-07_775"/>
    <s v="2023-07"/>
    <x v="0"/>
    <n v="31"/>
    <x v="2"/>
    <s v="Telangana"/>
    <s v="State Sector"/>
    <s v="POCHAMPAD HPS"/>
    <x v="2"/>
    <n v="36"/>
    <n v="5"/>
    <n v="3.6"/>
    <n v="12.9"/>
    <n v="-1.4"/>
    <n v="0.72"/>
    <n v="-0.72093023255813959"/>
    <n v="0.13440860215053763"/>
  </r>
  <r>
    <s v="2023-07_776"/>
    <s v="2023-07"/>
    <x v="0"/>
    <n v="31"/>
    <x v="2"/>
    <s v="Telangana"/>
    <s v="State Sector"/>
    <s v="PRIYADARSHNI JURALA HPS"/>
    <x v="2"/>
    <n v="234"/>
    <n v="27"/>
    <n v="26.9"/>
    <n v="69.3"/>
    <n v="-0.10000000000000142"/>
    <n v="0.99629629629629624"/>
    <n v="-0.61183261183261184"/>
    <n v="0.15451245289954968"/>
  </r>
  <r>
    <s v="2023-07_777"/>
    <s v="2023-07"/>
    <x v="0"/>
    <n v="31"/>
    <x v="2"/>
    <s v="Telangana"/>
    <s v="State Sector"/>
    <s v="PULICHINTALA HPS"/>
    <x v="2"/>
    <n v="120"/>
    <n v="15"/>
    <n v="15.75"/>
    <n v="17.399999999999999"/>
    <n v="0.75"/>
    <n v="1.05"/>
    <n v="-9.4827586206896478E-2"/>
    <n v="0.17641129032258066"/>
  </r>
  <r>
    <s v="2023-07_778"/>
    <s v="2023-07"/>
    <x v="0"/>
    <n v="31"/>
    <x v="2"/>
    <s v="Telangana"/>
    <s v="State Sector"/>
    <s v="SRISAILAM LB HPS"/>
    <x v="2"/>
    <n v="900"/>
    <n v="95"/>
    <n v="1.65"/>
    <n v="259.5"/>
    <n v="-93.35"/>
    <n v="1.7368421052631578E-2"/>
    <n v="-0.99364161849710997"/>
    <n v="2.4641577060931898E-3"/>
  </r>
  <r>
    <s v="2023-07_781"/>
    <s v="2023-07"/>
    <x v="0"/>
    <n v="31"/>
    <x v="2"/>
    <s v="Telangana"/>
    <s v="Central Sector"/>
    <s v="RAMAGUNDEM STPS"/>
    <x v="1"/>
    <n v="2600"/>
    <n v="1753"/>
    <n v="1408.33"/>
    <n v="1077.3399999999999"/>
    <n v="-344.67000000000007"/>
    <n v="0.80338277239018818"/>
    <n v="0.30722891566265065"/>
    <n v="0.72804487179487176"/>
  </r>
  <r>
    <s v="2023-07_782"/>
    <s v="2023-07"/>
    <x v="0"/>
    <n v="31"/>
    <x v="2"/>
    <s v="Telangana"/>
    <s v="Central Sector"/>
    <s v="TELANGANA STPP PH-1"/>
    <x v="1"/>
    <n v="0"/>
    <n v="624"/>
    <n v="0"/>
    <n v="0"/>
    <n v="-624"/>
    <n v="0"/>
    <n v="0"/>
    <n v="0"/>
  </r>
  <r>
    <s v="2023-07_789"/>
    <s v="2023-07"/>
    <x v="0"/>
    <n v="31"/>
    <x v="3"/>
    <s v="Andaman and Nicobar Islands"/>
    <s v="State Sector"/>
    <s v="Andaman and Nicobar DG"/>
    <x v="1"/>
    <n v="57.52"/>
    <n v="6"/>
    <n v="6.98"/>
    <n v="10.34"/>
    <n v="0.98000000000000043"/>
    <n v="1.1633333333333333"/>
    <n v="-0.32495164410058019"/>
    <n v="0.16310362361104877"/>
  </r>
  <r>
    <s v="2023-07_792"/>
    <s v="2023-07"/>
    <x v="0"/>
    <n v="31"/>
    <x v="3"/>
    <s v="Andaman and Nicobar Islands"/>
    <s v="Private Sector"/>
    <s v="Andaman and Nicobar Pvt. DG"/>
    <x v="1"/>
    <n v="35.19"/>
    <n v="3"/>
    <n v="19.3"/>
    <n v="0"/>
    <n v="16.3"/>
    <n v="6.4333333333333336"/>
    <n v="0"/>
    <n v="0.73716567817714596"/>
  </r>
  <r>
    <s v="2023-07_798"/>
    <s v="2023-07"/>
    <x v="0"/>
    <n v="31"/>
    <x v="3"/>
    <s v="Bihar"/>
    <s v="Central Sector"/>
    <s v="NABINAGAR TPP"/>
    <x v="1"/>
    <n v="1000"/>
    <n v="408"/>
    <n v="495.06"/>
    <n v="522.99"/>
    <n v="87.06"/>
    <n v="1.2133823529411765"/>
    <n v="-5.3404462800435967E-2"/>
    <n v="0.66540322580645161"/>
  </r>
  <r>
    <s v="2023-07_800"/>
    <s v="2023-07"/>
    <x v="0"/>
    <n v="31"/>
    <x v="3"/>
    <s v="Bihar"/>
    <s v="Central Sector"/>
    <s v="MUZAFFARPUR TPS"/>
    <x v="1"/>
    <n v="390"/>
    <n v="268"/>
    <n v="235.11"/>
    <n v="124.67"/>
    <n v="-32.889999999999986"/>
    <n v="0.87727611940298511"/>
    <n v="0.8858586668805648"/>
    <n v="0.81027708850289493"/>
  </r>
  <r>
    <s v="2023-07_802"/>
    <s v="2023-07"/>
    <x v="0"/>
    <n v="31"/>
    <x v="3"/>
    <s v="Bihar"/>
    <s v="Central Sector"/>
    <s v="NABINAGAR STPP"/>
    <x v="1"/>
    <n v="1980"/>
    <n v="855"/>
    <n v="1305.51"/>
    <n v="1094.31"/>
    <n v="450.51"/>
    <n v="1.5269122807017543"/>
    <n v="0.19299832771335368"/>
    <n v="0.88622108178559789"/>
  </r>
  <r>
    <s v="2023-07_804"/>
    <s v="2023-07"/>
    <x v="0"/>
    <n v="31"/>
    <x v="3"/>
    <s v="Bihar"/>
    <s v="Central Sector"/>
    <s v="BARAUNI TPS"/>
    <x v="1"/>
    <n v="710"/>
    <n v="264"/>
    <n v="292.26"/>
    <n v="303.88"/>
    <n v="28.259999999999991"/>
    <n v="1.1070454545454544"/>
    <n v="-3.8238778465183643E-2"/>
    <n v="0.55327124034529762"/>
  </r>
  <r>
    <s v="2023-07_805"/>
    <s v="2023-07"/>
    <x v="0"/>
    <n v="31"/>
    <x v="3"/>
    <s v="Bihar"/>
    <s v="Central Sector"/>
    <s v="BARH STPS"/>
    <x v="1"/>
    <n v="2640"/>
    <n v="1545"/>
    <n v="1250.79"/>
    <n v="1186.1400000000001"/>
    <n v="-294.21000000000004"/>
    <n v="0.80957281553398053"/>
    <n v="5.4504527290201714E-2"/>
    <n v="0.63680657380254158"/>
  </r>
  <r>
    <s v="2023-07_806"/>
    <s v="2023-07"/>
    <x v="0"/>
    <n v="31"/>
    <x v="3"/>
    <s v="Bihar"/>
    <s v="Central Sector"/>
    <s v="KAHALGAON TPS"/>
    <x v="1"/>
    <n v="2340"/>
    <n v="1490"/>
    <n v="1254.69"/>
    <n v="1372.16"/>
    <n v="-235.30999999999995"/>
    <n v="0.84207382550335574"/>
    <n v="-8.5609549906716431E-2"/>
    <n v="0.72068858560794047"/>
  </r>
  <r>
    <s v="2023-07_808"/>
    <s v="2023-07"/>
    <x v="0"/>
    <n v="31"/>
    <x v="3"/>
    <s v="Bihar"/>
    <s v="Central Sector"/>
    <s v="BUXAR TPP"/>
    <x v="1"/>
    <n v="0"/>
    <n v="160"/>
    <n v="0"/>
    <n v="0"/>
    <n v="-160"/>
    <n v="0"/>
    <n v="0"/>
    <n v="0"/>
  </r>
  <r>
    <s v="2023-07_814"/>
    <s v="2023-07"/>
    <x v="0"/>
    <n v="31"/>
    <x v="3"/>
    <s v="Jharkhand"/>
    <s v="State Sector"/>
    <s v="TENUGHAT TPS"/>
    <x v="1"/>
    <n v="420"/>
    <n v="93"/>
    <n v="140.47"/>
    <n v="212.39"/>
    <n v="47.47"/>
    <n v="1.5104301075268818"/>
    <n v="-0.33862234568482502"/>
    <n v="0.44953277009728621"/>
  </r>
  <r>
    <s v="2023-07_817"/>
    <s v="2023-07"/>
    <x v="0"/>
    <n v="31"/>
    <x v="3"/>
    <s v="Jharkhand"/>
    <s v="State Sector"/>
    <s v="SUBERNREKHA-I HPS"/>
    <x v="2"/>
    <n v="65"/>
    <n v="5"/>
    <n v="0.75"/>
    <n v="3.87"/>
    <n v="-4.25"/>
    <n v="0.15"/>
    <n v="-0.80620155038759689"/>
    <n v="1.5508684863523574E-2"/>
  </r>
  <r>
    <s v="2023-07_818"/>
    <s v="2023-07"/>
    <x v="0"/>
    <n v="31"/>
    <x v="3"/>
    <s v="Jharkhand"/>
    <s v="State Sector"/>
    <s v="SUBERNREKHA-II HPS"/>
    <x v="2"/>
    <n v="65"/>
    <n v="5"/>
    <n v="0.7"/>
    <n v="3.68"/>
    <n v="-4.3"/>
    <n v="0.13999999999999999"/>
    <n v="-0.80978260869565222"/>
    <n v="1.4474772539288668E-2"/>
  </r>
  <r>
    <s v="2023-07_821"/>
    <s v="2023-07"/>
    <x v="0"/>
    <n v="31"/>
    <x v="3"/>
    <s v="Jharkhand"/>
    <s v="Private Sector"/>
    <s v="MAHADEV PRASAD STPP"/>
    <x v="1"/>
    <n v="540"/>
    <n v="219"/>
    <n v="359.47"/>
    <n v="243.09"/>
    <n v="140.47000000000003"/>
    <n v="1.6414155251141553"/>
    <n v="0.4787527253280679"/>
    <n v="0.89473815213062524"/>
  </r>
  <r>
    <s v="2023-07_823"/>
    <s v="2023-07"/>
    <x v="0"/>
    <n v="31"/>
    <x v="3"/>
    <s v="Jharkhand"/>
    <s v="Private Sector"/>
    <s v="MAITRISHI USHA TPS"/>
    <x v="1"/>
    <n v="0"/>
    <n v="0"/>
    <n v="0"/>
    <n v="0"/>
    <n v="0"/>
    <n v="0"/>
    <n v="0"/>
    <n v="0"/>
  </r>
  <r>
    <s v="2023-07_825"/>
    <s v="2023-07"/>
    <x v="0"/>
    <n v="31"/>
    <x v="3"/>
    <s v="Jharkhand"/>
    <s v="Private Sector"/>
    <s v="MAITHON RB TPP"/>
    <x v="1"/>
    <n v="1050"/>
    <n v="618"/>
    <n v="673.27"/>
    <n v="675.77"/>
    <n v="55.269999999999982"/>
    <n v="1.0894336569579288"/>
    <n v="-3.6994835520961274E-3"/>
    <n v="0.86184075780849978"/>
  </r>
  <r>
    <s v="2023-07_827"/>
    <s v="2023-07"/>
    <x v="0"/>
    <n v="31"/>
    <x v="3"/>
    <s v="Jharkhand"/>
    <s v="Private Sector"/>
    <s v="JOJOBERA TPS"/>
    <x v="1"/>
    <n v="240"/>
    <n v="132"/>
    <n v="160.01"/>
    <n v="156.76"/>
    <n v="28.009999999999991"/>
    <n v="1.2121969696969697"/>
    <n v="2.0732329675937741E-2"/>
    <n v="0.89611335125448033"/>
  </r>
  <r>
    <s v="2023-07_830"/>
    <s v="2023-07"/>
    <x v="0"/>
    <n v="31"/>
    <x v="3"/>
    <s v="Jharkhand"/>
    <s v="Central Sector"/>
    <s v="BOKARO TPS `A` EXP"/>
    <x v="1"/>
    <n v="500"/>
    <n v="312"/>
    <n v="123.75"/>
    <n v="292.47000000000003"/>
    <n v="-188.25"/>
    <n v="0.39663461538461536"/>
    <n v="-0.57687967996717615"/>
    <n v="0.33266129032258063"/>
  </r>
  <r>
    <s v="2023-07_831"/>
    <s v="2023-07"/>
    <x v="0"/>
    <n v="31"/>
    <x v="3"/>
    <s v="Jharkhand"/>
    <s v="Central Sector"/>
    <s v="CHANDRAPURA (DVC) TPS"/>
    <x v="1"/>
    <n v="500"/>
    <n v="270"/>
    <n v="348.03"/>
    <n v="347.42"/>
    <n v="78.029999999999973"/>
    <n v="1.2889999999999999"/>
    <n v="1.7557998963788981E-3"/>
    <n v="0.93556451612903224"/>
  </r>
  <r>
    <s v="2023-07_832"/>
    <s v="2023-07"/>
    <x v="0"/>
    <n v="31"/>
    <x v="3"/>
    <s v="Jharkhand"/>
    <s v="Central Sector"/>
    <s v="KODARMA TPP"/>
    <x v="1"/>
    <n v="1000"/>
    <n v="566"/>
    <n v="641.82000000000005"/>
    <n v="571.16"/>
    <n v="75.82000000000005"/>
    <n v="1.133957597173145"/>
    <n v="0.12371314517823392"/>
    <n v="0.86266129032258065"/>
  </r>
  <r>
    <s v="2023-07_834"/>
    <s v="2023-07"/>
    <x v="0"/>
    <n v="31"/>
    <x v="3"/>
    <s v="Jharkhand"/>
    <s v="Central Sector"/>
    <s v="NORTH KARANPURA TPP"/>
    <x v="1"/>
    <n v="660"/>
    <n v="270"/>
    <n v="394.38"/>
    <n v="0"/>
    <n v="124.38"/>
    <n v="1.4606666666666666"/>
    <n v="0"/>
    <n v="0.80315249266862165"/>
  </r>
  <r>
    <s v="2023-07_837"/>
    <s v="2023-07"/>
    <x v="0"/>
    <n v="31"/>
    <x v="3"/>
    <s v="Jharkhand"/>
    <s v="Central Sector"/>
    <s v="PANCHET HPS"/>
    <x v="2"/>
    <n v="80"/>
    <n v="18"/>
    <n v="4.3099999999999996"/>
    <n v="5.62"/>
    <n v="-13.690000000000001"/>
    <n v="0.23944444444444443"/>
    <n v="-0.23309608540925275"/>
    <n v="7.2412634408602156E-2"/>
  </r>
  <r>
    <s v="2023-07_844"/>
    <s v="2023-07"/>
    <x v="0"/>
    <n v="31"/>
    <x v="3"/>
    <s v="Odisha"/>
    <s v="State Sector"/>
    <s v="IB VALLEY TPS"/>
    <x v="1"/>
    <n v="1740"/>
    <n v="1142"/>
    <n v="1072.08"/>
    <n v="899.67"/>
    <n v="-69.920000000000073"/>
    <n v="0.93877408056042022"/>
    <n v="0.19163693354229883"/>
    <n v="0.82814238042269184"/>
  </r>
  <r>
    <s v="2023-07_847"/>
    <s v="2023-07"/>
    <x v="0"/>
    <n v="31"/>
    <x v="3"/>
    <s v="Odisha"/>
    <s v="State Sector"/>
    <s v="MACHKUND HPS"/>
    <x v="2"/>
    <n v="114.75"/>
    <n v="54"/>
    <n v="84.75"/>
    <n v="55.71"/>
    <n v="30.75"/>
    <n v="1.5694444444444444"/>
    <n v="0.52127086698976843"/>
    <n v="0.99269098320331717"/>
  </r>
  <r>
    <s v="2023-07_849"/>
    <s v="2023-07"/>
    <x v="0"/>
    <n v="31"/>
    <x v="3"/>
    <s v="Odisha"/>
    <s v="State Sector"/>
    <s v="BALIMELA HPS"/>
    <x v="2"/>
    <n v="510"/>
    <n v="186"/>
    <n v="107.93"/>
    <n v="112.09"/>
    <n v="-78.069999999999993"/>
    <n v="0.58026881720430112"/>
    <n v="-3.7113034168971333E-2"/>
    <n v="0.28444549862955937"/>
  </r>
  <r>
    <s v="2023-07_850"/>
    <s v="2023-07"/>
    <x v="0"/>
    <n v="31"/>
    <x v="3"/>
    <s v="Odisha"/>
    <s v="State Sector"/>
    <s v="CHIPLIMA HPS"/>
    <x v="2"/>
    <n v="72"/>
    <n v="80"/>
    <n v="38.700000000000003"/>
    <n v="34.36"/>
    <n v="-41.3"/>
    <n v="0.48375000000000001"/>
    <n v="0.12630966239813746"/>
    <n v="0.72244623655913975"/>
  </r>
  <r>
    <s v="2023-07_851"/>
    <s v="2023-07"/>
    <x v="0"/>
    <n v="31"/>
    <x v="3"/>
    <s v="Odisha"/>
    <s v="State Sector"/>
    <s v="HIRAKUD HPS"/>
    <x v="2"/>
    <n v="287.8"/>
    <n v="45"/>
    <n v="159.57"/>
    <n v="116.56"/>
    <n v="114.57"/>
    <n v="3.5459999999999998"/>
    <n v="0.36899450926561417"/>
    <n v="0.74522517877558336"/>
  </r>
  <r>
    <s v="2023-07_852"/>
    <s v="2023-07"/>
    <x v="0"/>
    <n v="31"/>
    <x v="3"/>
    <s v="Odisha"/>
    <s v="State Sector"/>
    <s v="RENGALI HPS"/>
    <x v="2"/>
    <n v="250"/>
    <n v="149"/>
    <n v="69.680000000000007"/>
    <n v="39.47"/>
    <n v="-79.319999999999993"/>
    <n v="0.46765100671140947"/>
    <n v="0.76539143653407671"/>
    <n v="0.3746236559139785"/>
  </r>
  <r>
    <s v="2023-07_853"/>
    <s v="2023-07"/>
    <x v="0"/>
    <n v="31"/>
    <x v="3"/>
    <s v="Odisha"/>
    <s v="State Sector"/>
    <s v="UPPER INDRAVATI HPS"/>
    <x v="2"/>
    <n v="600"/>
    <n v="149"/>
    <n v="177.18"/>
    <n v="80.19"/>
    <n v="28.180000000000007"/>
    <n v="1.1891275167785236"/>
    <n v="1.2095024317246541"/>
    <n v="0.39690860215053764"/>
  </r>
  <r>
    <s v="2023-07_854"/>
    <s v="2023-07"/>
    <x v="0"/>
    <n v="31"/>
    <x v="3"/>
    <s v="Odisha"/>
    <s v="State Sector"/>
    <s v="UPPER KOLAB HPS"/>
    <x v="2"/>
    <n v="320"/>
    <n v="61"/>
    <n v="60.2"/>
    <n v="25.48"/>
    <n v="-0.79999999999999716"/>
    <n v="0.9868852459016394"/>
    <n v="1.3626373626373625"/>
    <n v="0.25285618279569894"/>
  </r>
  <r>
    <s v="2023-07_857"/>
    <s v="2023-07"/>
    <x v="0"/>
    <n v="31"/>
    <x v="3"/>
    <s v="Odisha"/>
    <s v="Private Sector"/>
    <s v="KAMALANGA TPS"/>
    <x v="1"/>
    <n v="1050"/>
    <n v="623"/>
    <n v="661.01"/>
    <n v="450.93"/>
    <n v="38.009999999999991"/>
    <n v="1.0610112359550561"/>
    <n v="0.46588162242476655"/>
    <n v="0.84614695340501789"/>
  </r>
  <r>
    <s v="2023-07_859"/>
    <s v="2023-07"/>
    <x v="0"/>
    <n v="31"/>
    <x v="3"/>
    <s v="Odisha"/>
    <s v="Private Sector"/>
    <s v="UTKAL TPP (IND BARATH)"/>
    <x v="1"/>
    <n v="350"/>
    <n v="0"/>
    <n v="0"/>
    <n v="0"/>
    <n v="0"/>
    <n v="0"/>
    <n v="0"/>
    <n v="0"/>
  </r>
  <r>
    <s v="2023-07_861"/>
    <s v="2023-07"/>
    <x v="0"/>
    <n v="31"/>
    <x v="3"/>
    <s v="Odisha"/>
    <s v="Private Sector"/>
    <s v="ICCL IMP"/>
    <x v="1"/>
    <n v="0"/>
    <n v="21"/>
    <n v="33.85"/>
    <n v="29.85"/>
    <n v="12.850000000000001"/>
    <n v="1.611904761904762"/>
    <n v="0.13400335008375208"/>
    <n v="0"/>
  </r>
  <r>
    <s v="2023-07_863"/>
    <s v="2023-07"/>
    <x v="0"/>
    <n v="31"/>
    <x v="3"/>
    <s v="Odisha"/>
    <s v="Private Sector"/>
    <s v="DERANG TPP"/>
    <x v="1"/>
    <n v="1200"/>
    <n v="226"/>
    <n v="590.94000000000005"/>
    <n v="466.41"/>
    <n v="364.94000000000005"/>
    <n v="2.6147787610619471"/>
    <n v="0.26699684826654663"/>
    <n v="0.66189516129032255"/>
  </r>
  <r>
    <s v="2023-07_865"/>
    <s v="2023-07"/>
    <x v="0"/>
    <n v="31"/>
    <x v="3"/>
    <s v="Odisha"/>
    <s v="Private Sector"/>
    <s v="LANCO BABANDH TPP"/>
    <x v="1"/>
    <n v="0"/>
    <n v="0"/>
    <n v="0"/>
    <n v="0"/>
    <n v="0"/>
    <n v="0"/>
    <n v="0"/>
    <n v="0"/>
  </r>
  <r>
    <s v="2023-07_867"/>
    <s v="2023-07"/>
    <x v="0"/>
    <n v="31"/>
    <x v="3"/>
    <s v="Odisha"/>
    <s v="Private Sector"/>
    <s v="NALCO IMP"/>
    <x v="1"/>
    <n v="0"/>
    <n v="8"/>
    <n v="1.3"/>
    <n v="0"/>
    <n v="-6.7"/>
    <n v="0.16250000000000001"/>
    <n v="0"/>
    <n v="0"/>
  </r>
  <r>
    <s v="2023-07_869"/>
    <s v="2023-07"/>
    <x v="0"/>
    <n v="31"/>
    <x v="3"/>
    <s v="Odisha"/>
    <s v="Private Sector"/>
    <s v="VEDANTA TPP"/>
    <x v="1"/>
    <n v="600"/>
    <n v="231"/>
    <n v="195.48"/>
    <n v="243.65"/>
    <n v="-35.52000000000001"/>
    <n v="0.84623376623376623"/>
    <n v="-0.1977016211779192"/>
    <n v="0.43790322580645163"/>
  </r>
  <r>
    <s v="2023-07_872"/>
    <s v="2023-07"/>
    <x v="0"/>
    <n v="31"/>
    <x v="3"/>
    <s v="Odisha"/>
    <s v="Central Sector"/>
    <s v="ROURKELA PP-II EXPANSION"/>
    <x v="1"/>
    <n v="0"/>
    <n v="0"/>
    <n v="0"/>
    <n v="0"/>
    <n v="0"/>
    <n v="0"/>
    <n v="0"/>
    <n v="0"/>
  </r>
  <r>
    <s v="2023-07_874"/>
    <s v="2023-07"/>
    <x v="0"/>
    <n v="31"/>
    <x v="3"/>
    <s v="Odisha"/>
    <s v="Central Sector"/>
    <s v="DARLIPALI STPS"/>
    <x v="1"/>
    <n v="1600"/>
    <n v="1172"/>
    <n v="519.20000000000005"/>
    <n v="975.25"/>
    <n v="-652.79999999999995"/>
    <n v="0.44300341296928331"/>
    <n v="-0.46762368623429884"/>
    <n v="0.43615591397849468"/>
  </r>
  <r>
    <s v="2023-07_875"/>
    <s v="2023-07"/>
    <x v="0"/>
    <n v="31"/>
    <x v="3"/>
    <s v="Odisha"/>
    <s v="Central Sector"/>
    <s v="TALCHER STPS"/>
    <x v="1"/>
    <n v="3000"/>
    <n v="2167"/>
    <n v="1670.87"/>
    <n v="2110.16"/>
    <n v="-496.13000000000011"/>
    <n v="0.77105214582371939"/>
    <n v="-0.20817852674678697"/>
    <n v="0.74859767025089607"/>
  </r>
  <r>
    <s v="2023-07_882"/>
    <s v="2023-07"/>
    <x v="0"/>
    <n v="31"/>
    <x v="3"/>
    <s v="Sikkim"/>
    <s v="State Sector"/>
    <s v="TEESTA-III HPS"/>
    <x v="2"/>
    <n v="1200"/>
    <n v="919"/>
    <n v="970.26"/>
    <n v="951.14"/>
    <n v="51.259999999999991"/>
    <n v="1.055778019586507"/>
    <n v="2.0102193157684467E-2"/>
    <n v="1.086760752688172"/>
  </r>
  <r>
    <s v="2023-07_885"/>
    <s v="2023-07"/>
    <x v="0"/>
    <n v="31"/>
    <x v="3"/>
    <s v="Sikkim"/>
    <s v="Private Sector"/>
    <s v="JORETHANG LOOP"/>
    <x v="2"/>
    <n v="96"/>
    <n v="67"/>
    <n v="68.599999999999994"/>
    <n v="67.680000000000007"/>
    <n v="1.5999999999999943"/>
    <n v="1.0238805970149254"/>
    <n v="1.3593380614657024E-2"/>
    <n v="0.96046146953405021"/>
  </r>
  <r>
    <s v="2023-07_887"/>
    <s v="2023-07"/>
    <x v="0"/>
    <n v="31"/>
    <x v="3"/>
    <s v="Sikkim"/>
    <s v="Private Sector"/>
    <s v="CHUZACHEN HPS"/>
    <x v="2"/>
    <n v="110"/>
    <n v="89"/>
    <n v="86.74"/>
    <n v="78.319999999999993"/>
    <n v="-2.2600000000000051"/>
    <n v="0.97460674157303362"/>
    <n v="0.10750766087844743"/>
    <n v="1.0598729227761485"/>
  </r>
  <r>
    <s v="2023-07_889"/>
    <s v="2023-07"/>
    <x v="0"/>
    <n v="31"/>
    <x v="3"/>
    <s v="Sikkim"/>
    <s v="Private Sector"/>
    <s v="RONGNICHU HPS"/>
    <x v="2"/>
    <n v="113"/>
    <n v="80"/>
    <n v="81.87"/>
    <n v="52.89"/>
    <n v="1.8700000000000045"/>
    <n v="1.0233750000000001"/>
    <n v="0.54792966534316512"/>
    <n v="0.97380816443048812"/>
  </r>
  <r>
    <s v="2023-07_891"/>
    <s v="2023-07"/>
    <x v="0"/>
    <n v="31"/>
    <x v="3"/>
    <s v="Sikkim"/>
    <s v="Private Sector"/>
    <s v="TASHIDING HPS"/>
    <x v="2"/>
    <n v="97"/>
    <n v="76"/>
    <n v="81.78"/>
    <n v="74.959999999999994"/>
    <n v="5.7800000000000011"/>
    <n v="1.0760526315789474"/>
    <n v="9.0981856990394988E-2"/>
    <n v="1.1331892251413369"/>
  </r>
  <r>
    <s v="2023-07_893"/>
    <s v="2023-07"/>
    <x v="0"/>
    <n v="31"/>
    <x v="3"/>
    <s v="Sikkim"/>
    <s v="Private Sector"/>
    <s v="DIKCHU HPS"/>
    <x v="2"/>
    <n v="96"/>
    <n v="76"/>
    <n v="81.23"/>
    <n v="66.45"/>
    <n v="5.230000000000004"/>
    <n v="1.0688157894736843"/>
    <n v="0.22242287434161023"/>
    <n v="1.1372927867383513"/>
  </r>
  <r>
    <s v="2023-07_896"/>
    <s v="2023-07"/>
    <x v="0"/>
    <n v="31"/>
    <x v="3"/>
    <s v="Sikkim"/>
    <s v="Central Sector"/>
    <s v="RANGIT HPS"/>
    <x v="2"/>
    <n v="60"/>
    <n v="39"/>
    <n v="39.15"/>
    <n v="42.24"/>
    <n v="0.14999999999999858"/>
    <n v="1.0038461538461538"/>
    <n v="-7.3153409090909172E-2"/>
    <n v="0.87701612903225812"/>
  </r>
  <r>
    <s v="2023-07_897"/>
    <s v="2023-07"/>
    <x v="0"/>
    <n v="31"/>
    <x v="3"/>
    <s v="Sikkim"/>
    <s v="Central Sector"/>
    <s v="TEESTA V HPS"/>
    <x v="2"/>
    <n v="510"/>
    <n v="363"/>
    <n v="373.34"/>
    <n v="389.05"/>
    <n v="10.339999999999975"/>
    <n v="1.0284848484848483"/>
    <n v="-4.0380413828556831E-2"/>
    <n v="0.9839236769976808"/>
  </r>
  <r>
    <s v="2023-07_903"/>
    <s v="2023-07"/>
    <x v="0"/>
    <n v="31"/>
    <x v="3"/>
    <s v="West Bengal"/>
    <s v="State Sector"/>
    <s v="D.P.L. TPS"/>
    <x v="1"/>
    <n v="550"/>
    <n v="212"/>
    <n v="120"/>
    <n v="220.09"/>
    <n v="-92"/>
    <n v="0.56603773584905659"/>
    <n v="-0.45476850379390249"/>
    <n v="0.2932551319648094"/>
  </r>
  <r>
    <s v="2023-07_905"/>
    <s v="2023-07"/>
    <x v="0"/>
    <n v="31"/>
    <x v="3"/>
    <s v="West Bengal"/>
    <s v="State Sector"/>
    <s v="BAKRESWAR TPS"/>
    <x v="1"/>
    <n v="1050"/>
    <n v="567"/>
    <n v="587.70000000000005"/>
    <n v="626.91"/>
    <n v="20.700000000000045"/>
    <n v="1.0365079365079366"/>
    <n v="-6.2544862898980591E-2"/>
    <n v="0.75230414746543783"/>
  </r>
  <r>
    <s v="2023-07_906"/>
    <s v="2023-07"/>
    <x v="0"/>
    <n v="31"/>
    <x v="3"/>
    <s v="West Bengal"/>
    <s v="State Sector"/>
    <s v="BANDEL TPS"/>
    <x v="1"/>
    <n v="270"/>
    <n v="134"/>
    <n v="145.05000000000001"/>
    <n v="150.19999999999999"/>
    <n v="11.050000000000011"/>
    <n v="1.0824626865671643"/>
    <n v="-3.4287616511318092E-2"/>
    <n v="0.72207287933094388"/>
  </r>
  <r>
    <s v="2023-07_907"/>
    <s v="2023-07"/>
    <x v="0"/>
    <n v="31"/>
    <x v="3"/>
    <s v="West Bengal"/>
    <s v="State Sector"/>
    <s v="KOLAGHAT TPS"/>
    <x v="1"/>
    <n v="840"/>
    <n v="357"/>
    <n v="367.94"/>
    <n v="356.63"/>
    <n v="10.939999999999998"/>
    <n v="1.0306442577030812"/>
    <n v="3.1713540644365316E-2"/>
    <n v="0.5887416794674859"/>
  </r>
  <r>
    <s v="2023-07_908"/>
    <s v="2023-07"/>
    <x v="0"/>
    <n v="31"/>
    <x v="3"/>
    <s v="West Bengal"/>
    <s v="State Sector"/>
    <s v="SAGARDIGHI TPS"/>
    <x v="1"/>
    <n v="1600"/>
    <n v="911"/>
    <n v="852.16"/>
    <n v="937.07"/>
    <n v="-58.840000000000032"/>
    <n v="0.93541163556531282"/>
    <n v="-9.0612227475001944E-2"/>
    <n v="0.7158602150537634"/>
  </r>
  <r>
    <s v="2023-07_909"/>
    <s v="2023-07"/>
    <x v="0"/>
    <n v="31"/>
    <x v="3"/>
    <s v="West Bengal"/>
    <s v="State Sector"/>
    <s v="SANTALDIH TPS"/>
    <x v="1"/>
    <n v="500"/>
    <n v="281"/>
    <n v="312.20999999999998"/>
    <n v="343.43"/>
    <n v="31.20999999999998"/>
    <n v="1.111067615658363"/>
    <n v="-9.0906443816789528E-2"/>
    <n v="0.83927419354838706"/>
  </r>
  <r>
    <s v="2023-07_912"/>
    <s v="2023-07"/>
    <x v="0"/>
    <n v="31"/>
    <x v="3"/>
    <s v="West Bengal"/>
    <s v="State Sector"/>
    <s v="HALDIA GT (Liq.)"/>
    <x v="0"/>
    <n v="40"/>
    <n v="0"/>
    <n v="0"/>
    <n v="0"/>
    <n v="0"/>
    <n v="0"/>
    <n v="0"/>
    <n v="0"/>
  </r>
  <r>
    <s v="2023-07_913"/>
    <s v="2023-07"/>
    <x v="0"/>
    <n v="31"/>
    <x v="3"/>
    <s v="West Bengal"/>
    <s v="State Sector"/>
    <s v="KASBA GT (Liq.)"/>
    <x v="0"/>
    <n v="40"/>
    <n v="0"/>
    <n v="0"/>
    <n v="0"/>
    <n v="0"/>
    <n v="0"/>
    <n v="0"/>
    <n v="0"/>
  </r>
  <r>
    <s v="2023-07_916"/>
    <s v="2023-07"/>
    <x v="0"/>
    <n v="31"/>
    <x v="3"/>
    <s v="West Bengal"/>
    <s v="State Sector"/>
    <s v="JALDHAKA HPS ST-I"/>
    <x v="2"/>
    <n v="36"/>
    <n v="20"/>
    <n v="23.52"/>
    <n v="25.77"/>
    <n v="3.5199999999999996"/>
    <n v="1.1759999999999999"/>
    <n v="-8.7310826542491268E-2"/>
    <n v="0.87813620071684584"/>
  </r>
  <r>
    <s v="2023-07_917"/>
    <s v="2023-07"/>
    <x v="0"/>
    <n v="31"/>
    <x v="3"/>
    <s v="West Bengal"/>
    <s v="State Sector"/>
    <s v="PURULIA PSS HPS"/>
    <x v="2"/>
    <n v="900"/>
    <n v="110"/>
    <n v="127.32"/>
    <n v="121.57"/>
    <n v="17.319999999999993"/>
    <n v="1.1574545454545453"/>
    <n v="4.7297853088755455E-2"/>
    <n v="0.19014336917562724"/>
  </r>
  <r>
    <s v="2023-07_918"/>
    <s v="2023-07"/>
    <x v="0"/>
    <n v="31"/>
    <x v="3"/>
    <s v="West Bengal"/>
    <s v="State Sector"/>
    <s v="RAMMAM HPS"/>
    <x v="2"/>
    <n v="50"/>
    <n v="34"/>
    <n v="16.399999999999999"/>
    <n v="30.95"/>
    <n v="-17.600000000000001"/>
    <n v="0.48235294117647054"/>
    <n v="-0.47011308562197096"/>
    <n v="0.44086021505376344"/>
  </r>
  <r>
    <s v="2023-07_921"/>
    <s v="2023-07"/>
    <x v="0"/>
    <n v="31"/>
    <x v="3"/>
    <s v="West Bengal"/>
    <s v="Private Sector"/>
    <s v="BUDGE BUDGE TPS"/>
    <x v="1"/>
    <n v="750"/>
    <n v="518"/>
    <n v="515.03"/>
    <n v="418.9"/>
    <n v="-2.9700000000000273"/>
    <n v="0.99426640926640919"/>
    <n v="0.22948197660539507"/>
    <n v="0.92299283154121858"/>
  </r>
  <r>
    <s v="2023-07_922"/>
    <s v="2023-07"/>
    <x v="0"/>
    <n v="31"/>
    <x v="3"/>
    <s v="West Bengal"/>
    <s v="Private Sector"/>
    <s v="SOUTHERN REPL. TPS"/>
    <x v="1"/>
    <n v="135"/>
    <n v="23"/>
    <n v="63.45"/>
    <n v="101.12"/>
    <n v="40.450000000000003"/>
    <n v="2.758695652173913"/>
    <n v="-0.37252768987341772"/>
    <n v="0.63172043010752688"/>
  </r>
  <r>
    <s v="2023-07_923"/>
    <s v="2023-07"/>
    <x v="0"/>
    <n v="31"/>
    <x v="3"/>
    <s v="West Bengal"/>
    <s v="Private Sector"/>
    <s v="TITAGARH TPS"/>
    <x v="1"/>
    <n v="240"/>
    <n v="0"/>
    <n v="0"/>
    <n v="0"/>
    <n v="0"/>
    <n v="0"/>
    <n v="0"/>
    <n v="0"/>
  </r>
  <r>
    <s v="2023-07_925"/>
    <s v="2023-07"/>
    <x v="0"/>
    <n v="31"/>
    <x v="3"/>
    <s v="West Bengal"/>
    <s v="Private Sector"/>
    <s v="DISHERGARH TPP"/>
    <x v="1"/>
    <n v="12"/>
    <n v="0"/>
    <n v="0"/>
    <n v="1.65"/>
    <n v="0"/>
    <n v="0"/>
    <n v="-1"/>
    <n v="0"/>
  </r>
  <r>
    <s v="2023-07_927"/>
    <s v="2023-07"/>
    <x v="0"/>
    <n v="31"/>
    <x v="3"/>
    <s v="West Bengal"/>
    <s v="Private Sector"/>
    <s v="HALDIA TPP"/>
    <x v="1"/>
    <n v="600"/>
    <n v="371"/>
    <n v="428.63"/>
    <n v="312.7"/>
    <n v="57.629999999999995"/>
    <n v="1.1553369272237197"/>
    <n v="0.37073872721458268"/>
    <n v="0.96019265232974915"/>
  </r>
  <r>
    <s v="2023-07_929"/>
    <s v="2023-07"/>
    <x v="0"/>
    <n v="31"/>
    <x v="3"/>
    <s v="West Bengal"/>
    <s v="Private Sector"/>
    <s v="HIRANMAYE TPP"/>
    <x v="1"/>
    <n v="300"/>
    <n v="137"/>
    <n v="171.3"/>
    <n v="159.52000000000001"/>
    <n v="34.300000000000011"/>
    <n v="1.2503649635036498"/>
    <n v="7.3846539618856566E-2"/>
    <n v="0.76747311827956988"/>
  </r>
  <r>
    <s v="2023-07_932"/>
    <s v="2023-07"/>
    <x v="0"/>
    <n v="31"/>
    <x v="3"/>
    <s v="West Bengal"/>
    <s v="Central Sector"/>
    <s v="DURGAPUR STEEL TPS"/>
    <x v="1"/>
    <n v="1000"/>
    <n v="554"/>
    <n v="619.21"/>
    <n v="617.73"/>
    <n v="65.210000000000036"/>
    <n v="1.1177075812274369"/>
    <n v="2.3958687452447155E-3"/>
    <n v="0.83227150537634409"/>
  </r>
  <r>
    <s v="2023-07_933"/>
    <s v="2023-07"/>
    <x v="0"/>
    <n v="31"/>
    <x v="3"/>
    <s v="West Bengal"/>
    <s v="Central Sector"/>
    <s v="DURGAPUR TPS"/>
    <x v="1"/>
    <n v="0"/>
    <n v="0"/>
    <n v="0"/>
    <n v="5.69"/>
    <n v="0"/>
    <n v="0"/>
    <n v="-1"/>
    <n v="0"/>
  </r>
  <r>
    <s v="2023-07_934"/>
    <s v="2023-07"/>
    <x v="0"/>
    <n v="31"/>
    <x v="3"/>
    <s v="West Bengal"/>
    <s v="Central Sector"/>
    <s v="MEJIA TPS"/>
    <x v="1"/>
    <n v="2340"/>
    <n v="1200"/>
    <n v="1271.97"/>
    <n v="1329.46"/>
    <n v="71.970000000000027"/>
    <n v="1.0599750000000001"/>
    <n v="-4.3243121267281456E-2"/>
    <n v="0.73061414392059554"/>
  </r>
  <r>
    <s v="2023-07_935"/>
    <s v="2023-07"/>
    <x v="0"/>
    <n v="31"/>
    <x v="3"/>
    <s v="West Bengal"/>
    <s v="Central Sector"/>
    <s v="RAGHUNATHPUR TPP"/>
    <x v="1"/>
    <n v="1200"/>
    <n v="379"/>
    <n v="646.4"/>
    <n v="589.80999999999995"/>
    <n v="267.39999999999998"/>
    <n v="1.7055408970976254"/>
    <n v="9.594615215069266E-2"/>
    <n v="0.72401433691756267"/>
  </r>
  <r>
    <s v="2023-07_937"/>
    <s v="2023-07"/>
    <x v="0"/>
    <n v="31"/>
    <x v="3"/>
    <s v="West Bengal"/>
    <s v="Central Sector"/>
    <s v="FARAKKA STPS"/>
    <x v="1"/>
    <n v="2100"/>
    <n v="1107"/>
    <n v="1082.9100000000001"/>
    <n v="933.88"/>
    <n v="-24.089999999999918"/>
    <n v="0.97823848238482392"/>
    <n v="0.15958153081766405"/>
    <n v="0.69310675883256534"/>
  </r>
  <r>
    <s v="2023-07_940"/>
    <s v="2023-07"/>
    <x v="0"/>
    <n v="31"/>
    <x v="3"/>
    <s v="West Bengal"/>
    <s v="Central Sector"/>
    <s v="MAITHON HPS"/>
    <x v="2"/>
    <n v="63.2"/>
    <n v="19"/>
    <n v="3.49"/>
    <n v="1.05"/>
    <n v="-15.51"/>
    <n v="0.18368421052631581"/>
    <n v="2.323809523809524"/>
    <n v="7.4222471757179803E-2"/>
  </r>
  <r>
    <s v="2023-07_942"/>
    <s v="2023-07"/>
    <x v="0"/>
    <n v="31"/>
    <x v="3"/>
    <s v="West Bengal"/>
    <s v="Central Sector"/>
    <s v="TEESTA LOW DAM-III HPS"/>
    <x v="2"/>
    <n v="132"/>
    <n v="79"/>
    <n v="90.72"/>
    <n v="89.57"/>
    <n v="11.719999999999999"/>
    <n v="1.1483544303797468"/>
    <n v="1.2839120241152236E-2"/>
    <n v="0.92375366568914952"/>
  </r>
  <r>
    <s v="2023-07_943"/>
    <s v="2023-07"/>
    <x v="0"/>
    <n v="31"/>
    <x v="3"/>
    <s v="West Bengal"/>
    <s v="Central Sector"/>
    <s v="TEESTA LOW DAM-IV HPS"/>
    <x v="2"/>
    <n v="160"/>
    <n v="103"/>
    <n v="109.7"/>
    <n v="114.16"/>
    <n v="6.7000000000000028"/>
    <n v="1.0650485436893204"/>
    <n v="-3.9067974772249422E-2"/>
    <n v="0.92153897849462363"/>
  </r>
  <r>
    <s v="2023-07_950"/>
    <s v="2023-07"/>
    <x v="0"/>
    <n v="31"/>
    <x v="4"/>
    <s v="Arunachal Pradesh"/>
    <s v="Central Sector"/>
    <s v="KAMENG HPS"/>
    <x v="2"/>
    <n v="600"/>
    <n v="320"/>
    <n v="427.43"/>
    <n v="382.84"/>
    <n v="107.43"/>
    <n v="1.3357187500000001"/>
    <n v="0.11647163305819673"/>
    <n v="0.9575044802867384"/>
  </r>
  <r>
    <s v="2023-07_951"/>
    <s v="2023-07"/>
    <x v="0"/>
    <n v="31"/>
    <x v="4"/>
    <s v="Arunachal Pradesh"/>
    <s v="Central Sector"/>
    <s v="PARE"/>
    <x v="2"/>
    <n v="110"/>
    <n v="75"/>
    <n v="74.67"/>
    <n v="60.86"/>
    <n v="-0.32999999999999829"/>
    <n v="0.99560000000000004"/>
    <n v="0.22691422937890243"/>
    <n v="0.91239002932551316"/>
  </r>
  <r>
    <s v="2023-07_952"/>
    <s v="2023-07"/>
    <x v="0"/>
    <n v="31"/>
    <x v="4"/>
    <s v="Arunachal Pradesh"/>
    <s v="Central Sector"/>
    <s v="RANGANADI HPS"/>
    <x v="2"/>
    <n v="405"/>
    <n v="212"/>
    <n v="194.62"/>
    <n v="151.74"/>
    <n v="-17.379999999999995"/>
    <n v="0.91801886792452836"/>
    <n v="0.28258863846052451"/>
    <n v="0.64589141112438608"/>
  </r>
  <r>
    <s v="2023-07_954"/>
    <s v="2023-07"/>
    <x v="0"/>
    <n v="31"/>
    <x v="4"/>
    <s v="Arunachal Pradesh"/>
    <s v="Central Sector"/>
    <s v="LOWER SUBANSIRI HEP"/>
    <x v="2"/>
    <n v="0"/>
    <n v="558"/>
    <n v="0"/>
    <n v="0"/>
    <n v="-558"/>
    <n v="0"/>
    <n v="0"/>
    <n v="0"/>
  </r>
  <r>
    <s v="2023-07_960"/>
    <s v="2023-07"/>
    <x v="0"/>
    <n v="31"/>
    <x v="4"/>
    <s v="Assam"/>
    <s v="State Sector"/>
    <s v="LAKWA GT"/>
    <x v="0"/>
    <n v="97.2"/>
    <n v="40"/>
    <n v="34.07"/>
    <n v="49.19"/>
    <n v="-5.93"/>
    <n v="0.85175000000000001"/>
    <n v="-0.30737954868875783"/>
    <n v="0.47112150980131862"/>
  </r>
  <r>
    <s v="2023-07_961"/>
    <s v="2023-07"/>
    <x v="0"/>
    <n v="31"/>
    <x v="4"/>
    <s v="Assam"/>
    <s v="State Sector"/>
    <s v="LAKWA REPLACEMENT POWER PROJECT"/>
    <x v="0"/>
    <n v="69.760000000000005"/>
    <n v="46"/>
    <n v="43.45"/>
    <n v="44.84"/>
    <n v="-2.5499999999999972"/>
    <n v="0.94456521739130439"/>
    <n v="-3.0999107939339885E-2"/>
    <n v="0.83716367021801319"/>
  </r>
  <r>
    <s v="2023-07_962"/>
    <s v="2023-07"/>
    <x v="0"/>
    <n v="31"/>
    <x v="4"/>
    <s v="Assam"/>
    <s v="State Sector"/>
    <s v="NAMRUP CCPP"/>
    <x v="0"/>
    <n v="139.4"/>
    <n v="63"/>
    <n v="71.62"/>
    <n v="56.85"/>
    <n v="8.6200000000000045"/>
    <n v="1.136825396825397"/>
    <n v="0.25980650835532104"/>
    <n v="0.69055552984372348"/>
  </r>
  <r>
    <s v="2023-07_965"/>
    <s v="2023-07"/>
    <x v="0"/>
    <n v="31"/>
    <x v="4"/>
    <s v="Assam"/>
    <s v="State Sector"/>
    <s v="KARBI LANGPI HPS"/>
    <x v="2"/>
    <n v="100"/>
    <n v="67"/>
    <n v="36.64"/>
    <n v="60.23"/>
    <n v="-30.36"/>
    <n v="0.54686567164179101"/>
    <n v="-0.39166528308152082"/>
    <n v="0.49247311827956991"/>
  </r>
  <r>
    <s v="2023-07_968"/>
    <s v="2023-07"/>
    <x v="0"/>
    <n v="31"/>
    <x v="4"/>
    <s v="Assam"/>
    <s v="Central Sector"/>
    <s v="BONGAIGAON TPP"/>
    <x v="1"/>
    <n v="750"/>
    <n v="473"/>
    <n v="426.36"/>
    <n v="470.13"/>
    <n v="-46.639999999999986"/>
    <n v="0.90139534883720929"/>
    <n v="-9.3101907982898316E-2"/>
    <n v="0.7640860215053763"/>
  </r>
  <r>
    <s v="2023-07_971"/>
    <s v="2023-07"/>
    <x v="0"/>
    <n v="31"/>
    <x v="4"/>
    <s v="Assam"/>
    <s v="Central Sector"/>
    <s v="KATHALGURI CCPP"/>
    <x v="0"/>
    <n v="291"/>
    <n v="139"/>
    <n v="137.75"/>
    <n v="137.41999999999999"/>
    <n v="-1.25"/>
    <n v="0.99100719424460426"/>
    <n v="2.4013971765391687E-3"/>
    <n v="0.6362469053689539"/>
  </r>
  <r>
    <s v="2023-07_974"/>
    <s v="2023-07"/>
    <x v="0"/>
    <n v="31"/>
    <x v="4"/>
    <s v="Assam"/>
    <s v="Central Sector"/>
    <s v="KHONDONG HPS"/>
    <x v="2"/>
    <n v="50"/>
    <n v="0"/>
    <n v="0"/>
    <n v="0"/>
    <n v="0"/>
    <n v="0"/>
    <n v="0"/>
    <n v="0"/>
  </r>
  <r>
    <s v="2023-07_975"/>
    <s v="2023-07"/>
    <x v="0"/>
    <n v="31"/>
    <x v="4"/>
    <s v="Assam"/>
    <s v="Central Sector"/>
    <s v="KOPILI HPS"/>
    <x v="2"/>
    <n v="200"/>
    <n v="54"/>
    <n v="0"/>
    <n v="0"/>
    <n v="-54"/>
    <n v="0"/>
    <n v="0"/>
    <n v="0"/>
  </r>
  <r>
    <s v="2023-07_982"/>
    <s v="2023-07"/>
    <x v="0"/>
    <n v="31"/>
    <x v="4"/>
    <s v="Manipur"/>
    <s v="State Sector"/>
    <s v="LEIMAKHONG DG"/>
    <x v="1"/>
    <n v="36"/>
    <n v="0"/>
    <n v="0"/>
    <n v="0"/>
    <n v="0"/>
    <n v="0"/>
    <n v="0"/>
    <n v="0"/>
  </r>
  <r>
    <s v="2023-07_985"/>
    <s v="2023-07"/>
    <x v="0"/>
    <n v="31"/>
    <x v="4"/>
    <s v="Manipur"/>
    <s v="Central Sector"/>
    <s v="LOKTAK HPS"/>
    <x v="2"/>
    <n v="105"/>
    <n v="52"/>
    <n v="13.14"/>
    <n v="75.97"/>
    <n v="-38.86"/>
    <n v="0.25269230769230772"/>
    <n v="-0.82703698828484928"/>
    <n v="0.16820276497695852"/>
  </r>
  <r>
    <s v="2023-07_992"/>
    <s v="2023-07"/>
    <x v="0"/>
    <n v="31"/>
    <x v="4"/>
    <s v="Meghalaya"/>
    <s v="State Sector"/>
    <s v="KYRDEMKULAI HPS"/>
    <x v="2"/>
    <n v="60"/>
    <n v="15"/>
    <n v="12.38"/>
    <n v="16.12"/>
    <n v="-2.6199999999999992"/>
    <n v="0.82533333333333336"/>
    <n v="-0.23200992555831265"/>
    <n v="0.27732974910394265"/>
  </r>
  <r>
    <s v="2023-07_993"/>
    <s v="2023-07"/>
    <x v="0"/>
    <n v="31"/>
    <x v="4"/>
    <s v="Meghalaya"/>
    <s v="State Sector"/>
    <s v="MYNTDU (LESHKA) St-1 HPS"/>
    <x v="2"/>
    <n v="126"/>
    <n v="83"/>
    <n v="60.54"/>
    <n v="59.49"/>
    <n v="-22.46"/>
    <n v="0.7293975903614458"/>
    <n v="1.7650025214321685E-2"/>
    <n v="0.64580133128520223"/>
  </r>
  <r>
    <s v="2023-07_994"/>
    <s v="2023-07"/>
    <x v="0"/>
    <n v="31"/>
    <x v="4"/>
    <s v="Meghalaya"/>
    <s v="State Sector"/>
    <s v="NEW UMTRU HPS"/>
    <x v="2"/>
    <n v="40"/>
    <n v="23"/>
    <n v="22.59"/>
    <n v="27.47"/>
    <n v="-0.41000000000000014"/>
    <n v="0.98217391304347823"/>
    <n v="-0.17764834364761556"/>
    <n v="0.75907258064516125"/>
  </r>
  <r>
    <s v="2023-07_995"/>
    <s v="2023-07"/>
    <x v="0"/>
    <n v="31"/>
    <x v="4"/>
    <s v="Meghalaya"/>
    <s v="State Sector"/>
    <s v="UMIAM HPS ST-I"/>
    <x v="2"/>
    <n v="36"/>
    <n v="14"/>
    <n v="11.88"/>
    <n v="22.8"/>
    <n v="-2.1199999999999992"/>
    <n v="0.84857142857142864"/>
    <n v="-0.47894736842105262"/>
    <n v="0.44354838709677419"/>
  </r>
  <r>
    <s v="2023-07_996"/>
    <s v="2023-07"/>
    <x v="0"/>
    <n v="31"/>
    <x v="4"/>
    <s v="Meghalaya"/>
    <s v="State Sector"/>
    <s v="UMIAM HPS ST-IV"/>
    <x v="2"/>
    <n v="60"/>
    <n v="25"/>
    <n v="19"/>
    <n v="26.75"/>
    <n v="-6"/>
    <n v="0.76"/>
    <n v="-0.28971962616822428"/>
    <n v="0.42562724014336917"/>
  </r>
  <r>
    <s v="2023-07_1002"/>
    <s v="2023-07"/>
    <x v="0"/>
    <n v="31"/>
    <x v="4"/>
    <s v="Mizoram"/>
    <s v="Central Sector"/>
    <s v="TUIRIAL HPS"/>
    <x v="2"/>
    <n v="60"/>
    <n v="14"/>
    <n v="6.59"/>
    <n v="25.14"/>
    <n v="-7.41"/>
    <n v="0.4707142857142857"/>
    <n v="-0.73786793953858398"/>
    <n v="0.14762544802867383"/>
  </r>
  <r>
    <s v="2023-07_1008"/>
    <s v="2023-07"/>
    <x v="0"/>
    <n v="31"/>
    <x v="4"/>
    <s v="Nagaland"/>
    <s v="Central Sector"/>
    <s v="DOYANG HPS"/>
    <x v="2"/>
    <n v="75"/>
    <n v="38"/>
    <n v="32.409999999999997"/>
    <n v="40.950000000000003"/>
    <n v="-5.5900000000000034"/>
    <n v="0.85289473684210515"/>
    <n v="-0.20854700854700869"/>
    <n v="0.58082437275985654"/>
  </r>
  <r>
    <s v="2023-07_1014"/>
    <s v="2023-07"/>
    <x v="0"/>
    <n v="31"/>
    <x v="4"/>
    <s v="Tripura"/>
    <s v="State Sector"/>
    <s v="BARAMURA GT"/>
    <x v="0"/>
    <n v="42"/>
    <n v="16"/>
    <n v="13.95"/>
    <n v="16.07"/>
    <n v="-2.0500000000000007"/>
    <n v="0.87187499999999996"/>
    <n v="-0.13192283758556322"/>
    <n v="0.44642857142857145"/>
  </r>
  <r>
    <s v="2023-07_1015"/>
    <s v="2023-07"/>
    <x v="0"/>
    <n v="31"/>
    <x v="4"/>
    <s v="Tripura"/>
    <s v="State Sector"/>
    <s v="ROKHIA GT"/>
    <x v="0"/>
    <n v="63"/>
    <n v="25"/>
    <n v="27.21"/>
    <n v="12.99"/>
    <n v="2.2100000000000009"/>
    <n v="1.0884"/>
    <n v="1.094688221709007"/>
    <n v="0.58051715309779828"/>
  </r>
  <r>
    <s v="2023-07_1018"/>
    <s v="2023-07"/>
    <x v="0"/>
    <n v="31"/>
    <x v="4"/>
    <s v="Tripura"/>
    <s v="Central Sector"/>
    <s v="AGARTALA GT"/>
    <x v="0"/>
    <n v="135"/>
    <n v="90"/>
    <n v="57.85"/>
    <n v="77.69"/>
    <n v="-32.15"/>
    <n v="0.64277777777777778"/>
    <n v="-0.25537392199768305"/>
    <n v="0.57596575069693345"/>
  </r>
  <r>
    <s v="2023-07_1019"/>
    <s v="2023-07"/>
    <x v="0"/>
    <n v="31"/>
    <x v="4"/>
    <s v="Tripura"/>
    <s v="Central Sector"/>
    <s v="MONARCHAK CCPP"/>
    <x v="0"/>
    <n v="101"/>
    <n v="48"/>
    <n v="64.900000000000006"/>
    <n v="48.59"/>
    <n v="16.900000000000006"/>
    <n v="1.3520833333333335"/>
    <n v="0.33566577485079235"/>
    <n v="0.86367507718513792"/>
  </r>
  <r>
    <s v="2023-07_1021"/>
    <s v="2023-07"/>
    <x v="0"/>
    <n v="31"/>
    <x v="4"/>
    <s v="Tripura"/>
    <s v="Central Sector"/>
    <s v="TRIPURA CCPP"/>
    <x v="0"/>
    <n v="726.6"/>
    <n v="344"/>
    <n v="371.99"/>
    <n v="421.66"/>
    <n v="27.990000000000009"/>
    <n v="1.0813662790697676"/>
    <n v="-0.11779632879571221"/>
    <n v="0.68811802799309785"/>
  </r>
  <r>
    <s v="2023-08_1"/>
    <s v="2023-08"/>
    <x v="1"/>
    <n v="31"/>
    <x v="0"/>
    <s v="Delhi"/>
    <s v="State Sector"/>
    <s v="I.P.CCPP"/>
    <x v="0"/>
    <n v="270"/>
    <n v="16"/>
    <n v="26.26"/>
    <n v="28.71"/>
    <n v="10.260000000000002"/>
    <n v="1.6412500000000001"/>
    <n v="-8.5336119818878411E-2"/>
    <n v="0.13072481083233772"/>
  </r>
  <r>
    <s v="2023-08_3"/>
    <s v="2023-08"/>
    <x v="1"/>
    <n v="31"/>
    <x v="0"/>
    <s v="Delhi"/>
    <s v="State Sector"/>
    <s v="PRAGATI CCGT-III"/>
    <x v="0"/>
    <n v="1500"/>
    <n v="357"/>
    <n v="306.57"/>
    <n v="220.67"/>
    <n v="-50.430000000000007"/>
    <n v="0.85873949579831932"/>
    <n v="0.38926904427425574"/>
    <n v="0.27470430107526883"/>
  </r>
  <r>
    <s v="2023-08_4"/>
    <s v="2023-08"/>
    <x v="1"/>
    <n v="31"/>
    <x v="0"/>
    <s v="Delhi"/>
    <s v="State Sector"/>
    <s v="PRAGATI CCPP"/>
    <x v="0"/>
    <n v="330.4"/>
    <n v="126"/>
    <n v="196.16"/>
    <n v="115.35"/>
    <n v="70.16"/>
    <n v="1.5568253968253969"/>
    <n v="0.70056350238404863"/>
    <n v="0.79799005441433002"/>
  </r>
  <r>
    <s v="2023-08_7"/>
    <s v="2023-08"/>
    <x v="1"/>
    <n v="31"/>
    <x v="0"/>
    <s v="Delhi"/>
    <s v="Private Sector"/>
    <s v="RITHALA CCPP"/>
    <x v="0"/>
    <n v="108"/>
    <n v="0"/>
    <n v="0"/>
    <n v="0"/>
    <n v="0"/>
    <n v="0"/>
    <n v="0"/>
    <n v="0"/>
  </r>
  <r>
    <s v="2023-08_12"/>
    <s v="2023-08"/>
    <x v="1"/>
    <n v="31"/>
    <x v="0"/>
    <s v="Haryana"/>
    <s v="State Sector"/>
    <s v="PANIPAT TPS"/>
    <x v="1"/>
    <n v="710"/>
    <n v="318"/>
    <n v="430.65"/>
    <n v="447.23"/>
    <n v="112.64999999999998"/>
    <n v="1.3542452830188678"/>
    <n v="-3.7072647183775773E-2"/>
    <n v="0.81525442980463425"/>
  </r>
  <r>
    <s v="2023-08_13"/>
    <s v="2023-08"/>
    <x v="1"/>
    <n v="31"/>
    <x v="0"/>
    <s v="Haryana"/>
    <s v="State Sector"/>
    <s v="RAJIV GANDHI TPS"/>
    <x v="1"/>
    <n v="1200"/>
    <n v="599"/>
    <n v="393.45"/>
    <n v="659.75"/>
    <n v="-205.55"/>
    <n v="0.65684474123539227"/>
    <n v="-0.40363774156877608"/>
    <n v="0.44069220430107525"/>
  </r>
  <r>
    <s v="2023-08_14"/>
    <s v="2023-08"/>
    <x v="1"/>
    <n v="31"/>
    <x v="0"/>
    <s v="Haryana"/>
    <s v="State Sector"/>
    <s v="YAMUNA NAGAR TPS"/>
    <x v="1"/>
    <n v="600"/>
    <n v="342"/>
    <n v="356.59"/>
    <n v="395.77"/>
    <n v="14.589999999999975"/>
    <n v="1.0426608187134503"/>
    <n v="-9.8996892134320461E-2"/>
    <n v="0.79881272401433689"/>
  </r>
  <r>
    <s v="2023-08_17"/>
    <s v="2023-08"/>
    <x v="1"/>
    <n v="31"/>
    <x v="0"/>
    <s v="Haryana"/>
    <s v="Private Sector"/>
    <s v="MAHATMA GANDHI TPS"/>
    <x v="1"/>
    <n v="1320"/>
    <n v="634"/>
    <n v="815.96"/>
    <n v="807.82"/>
    <n v="181.96000000000004"/>
    <n v="1.2870031545741325"/>
    <n v="1.0076502191082155E-2"/>
    <n v="0.83084881068752037"/>
  </r>
  <r>
    <s v="2023-08_20"/>
    <s v="2023-08"/>
    <x v="1"/>
    <n v="31"/>
    <x v="0"/>
    <s v="Haryana"/>
    <s v="Central Sector"/>
    <s v="INDIRA GANDHI STPP"/>
    <x v="1"/>
    <n v="1500"/>
    <n v="631"/>
    <n v="834.79"/>
    <n v="746.2"/>
    <n v="203.78999999999996"/>
    <n v="1.3229635499207606"/>
    <n v="0.11872152238005886"/>
    <n v="0.74801971326164873"/>
  </r>
  <r>
    <s v="2023-08_23"/>
    <s v="2023-08"/>
    <x v="1"/>
    <n v="31"/>
    <x v="0"/>
    <s v="Haryana"/>
    <s v="Central Sector"/>
    <s v="FARIDABAD CCPP"/>
    <x v="0"/>
    <n v="431.59"/>
    <n v="12"/>
    <n v="25.62"/>
    <n v="0"/>
    <n v="13.620000000000001"/>
    <n v="2.1350000000000002"/>
    <n v="0"/>
    <n v="7.978749246036225E-2"/>
  </r>
  <r>
    <s v="2023-08_29"/>
    <s v="2023-08"/>
    <x v="1"/>
    <n v="31"/>
    <x v="0"/>
    <s v="Himachal Pradesh"/>
    <s v="State Sector"/>
    <s v="KASHANG INTEGRATED HEP"/>
    <x v="2"/>
    <n v="195"/>
    <n v="34"/>
    <n v="33.26"/>
    <n v="34.479999999999997"/>
    <n v="-0.74000000000000199"/>
    <n v="0.97823529411764698"/>
    <n v="-3.5382830626450083E-2"/>
    <n v="0.22925282602701957"/>
  </r>
  <r>
    <s v="2023-08_30"/>
    <s v="2023-08"/>
    <x v="1"/>
    <n v="31"/>
    <x v="0"/>
    <s v="Himachal Pradesh"/>
    <s v="State Sector"/>
    <s v="SAINJ HPS"/>
    <x v="2"/>
    <n v="100"/>
    <n v="74"/>
    <n v="76.58"/>
    <n v="80.03"/>
    <n v="2.5799999999999983"/>
    <n v="1.0348648648648648"/>
    <n v="-4.310883418717984E-2"/>
    <n v="1.0293010752688172"/>
  </r>
  <r>
    <s v="2023-08_31"/>
    <s v="2023-08"/>
    <x v="1"/>
    <n v="31"/>
    <x v="0"/>
    <s v="Himachal Pradesh"/>
    <s v="State Sector"/>
    <s v="SAWRA KUDDU HPS"/>
    <x v="2"/>
    <n v="111"/>
    <n v="56"/>
    <n v="52.51"/>
    <n v="62.37"/>
    <n v="-3.490000000000002"/>
    <n v="0.93767857142857136"/>
    <n v="-0.15808882475549141"/>
    <n v="0.63583745035357941"/>
  </r>
  <r>
    <s v="2023-08_33"/>
    <s v="2023-08"/>
    <x v="1"/>
    <n v="31"/>
    <x v="0"/>
    <s v="Himachal Pradesh"/>
    <s v="State Sector"/>
    <s v="BASSI HPS"/>
    <x v="2"/>
    <n v="66"/>
    <n v="46"/>
    <n v="43.75"/>
    <n v="47.71"/>
    <n v="-2.25"/>
    <n v="0.95108695652173914"/>
    <n v="-8.3001467197652501E-2"/>
    <n v="0.89096611274030624"/>
  </r>
  <r>
    <s v="2023-08_34"/>
    <s v="2023-08"/>
    <x v="1"/>
    <n v="31"/>
    <x v="0"/>
    <s v="Himachal Pradesh"/>
    <s v="State Sector"/>
    <s v="GIRI BATA HPS"/>
    <x v="2"/>
    <n v="60"/>
    <n v="39"/>
    <n v="38.36"/>
    <n v="41.82"/>
    <n v="-0.64000000000000057"/>
    <n v="0.9835897435897436"/>
    <n v="-8.2735533237685344E-2"/>
    <n v="0.85931899641577059"/>
  </r>
  <r>
    <s v="2023-08_35"/>
    <s v="2023-08"/>
    <x v="1"/>
    <n v="31"/>
    <x v="0"/>
    <s v="Himachal Pradesh"/>
    <s v="State Sector"/>
    <s v="LARJI HPS"/>
    <x v="2"/>
    <n v="126"/>
    <n v="91"/>
    <n v="0"/>
    <n v="93.11"/>
    <n v="-91"/>
    <n v="0"/>
    <n v="-1"/>
    <n v="0"/>
  </r>
  <r>
    <s v="2023-08_36"/>
    <s v="2023-08"/>
    <x v="1"/>
    <n v="31"/>
    <x v="0"/>
    <s v="Himachal Pradesh"/>
    <s v="State Sector"/>
    <s v="SANJAY HPS"/>
    <x v="2"/>
    <n v="120"/>
    <n v="72"/>
    <n v="93.45"/>
    <n v="70.989999999999995"/>
    <n v="21.450000000000003"/>
    <n v="1.2979166666666666"/>
    <n v="0.31638258909705608"/>
    <n v="1.0467069892473118"/>
  </r>
  <r>
    <s v="2023-08_37"/>
    <s v="2023-08"/>
    <x v="1"/>
    <n v="31"/>
    <x v="0"/>
    <s v="Himachal Pradesh"/>
    <s v="State Sector"/>
    <s v="UHL-III HPS"/>
    <x v="2"/>
    <n v="0"/>
    <n v="0"/>
    <n v="0"/>
    <n v="0"/>
    <n v="0"/>
    <n v="0"/>
    <n v="0"/>
    <n v="0"/>
  </r>
  <r>
    <s v="2023-08_39"/>
    <s v="2023-08"/>
    <x v="1"/>
    <n v="31"/>
    <x v="0"/>
    <s v="Himachal Pradesh"/>
    <s v="State Sector"/>
    <s v="SHANAN HPS"/>
    <x v="2"/>
    <n v="110"/>
    <n v="70"/>
    <n v="76.819999999999993"/>
    <n v="78.66"/>
    <n v="6.8199999999999932"/>
    <n v="1.0974285714285714"/>
    <n v="-2.339181286549712E-2"/>
    <n v="0.93866080156402742"/>
  </r>
  <r>
    <s v="2023-08_42"/>
    <s v="2023-08"/>
    <x v="1"/>
    <n v="31"/>
    <x v="0"/>
    <s v="Himachal Pradesh"/>
    <s v="Private Sector"/>
    <s v="ALLAIN DUHANGAN HPS"/>
    <x v="2"/>
    <n v="192"/>
    <n v="128"/>
    <n v="110.32"/>
    <n v="138.58000000000001"/>
    <n v="-17.680000000000007"/>
    <n v="0.86187499999999995"/>
    <n v="-0.20392553037956426"/>
    <n v="0.77228942652329746"/>
  </r>
  <r>
    <s v="2023-08_44"/>
    <s v="2023-08"/>
    <x v="1"/>
    <n v="31"/>
    <x v="0"/>
    <s v="Himachal Pradesh"/>
    <s v="Private Sector"/>
    <s v="MALANA-II HPS"/>
    <x v="2"/>
    <n v="100"/>
    <n v="78"/>
    <n v="0"/>
    <n v="78.59"/>
    <n v="-78"/>
    <n v="0"/>
    <n v="-1"/>
    <n v="0"/>
  </r>
  <r>
    <s v="2023-08_46"/>
    <s v="2023-08"/>
    <x v="1"/>
    <n v="31"/>
    <x v="0"/>
    <s v="Himachal Pradesh"/>
    <s v="Private Sector"/>
    <s v="BUDHIL HPS"/>
    <x v="2"/>
    <n v="70"/>
    <n v="52"/>
    <n v="52.89"/>
    <n v="51.18"/>
    <n v="0.89000000000000057"/>
    <n v="1.0171153846153846"/>
    <n v="3.3411488862837062E-2"/>
    <n v="1.0155529953917051"/>
  </r>
  <r>
    <s v="2023-08_48"/>
    <s v="2023-08"/>
    <x v="1"/>
    <n v="31"/>
    <x v="0"/>
    <s v="Himachal Pradesh"/>
    <s v="Private Sector"/>
    <s v="BAJOLI HOLI HPS"/>
    <x v="2"/>
    <n v="180"/>
    <n v="127"/>
    <n v="125.65"/>
    <n v="87.73"/>
    <n v="-1.3499999999999943"/>
    <n v="0.98937007874015748"/>
    <n v="0.4322352672973897"/>
    <n v="0.93824671445639185"/>
  </r>
  <r>
    <s v="2023-08_50"/>
    <s v="2023-08"/>
    <x v="1"/>
    <n v="31"/>
    <x v="0"/>
    <s v="Himachal Pradesh"/>
    <s v="Private Sector"/>
    <s v="BASPA HPS"/>
    <x v="2"/>
    <n v="300"/>
    <n v="212"/>
    <n v="245.76"/>
    <n v="241.32"/>
    <n v="33.759999999999991"/>
    <n v="1.159245283018868"/>
    <n v="1.839880656389855E-2"/>
    <n v="1.1010752688172043"/>
  </r>
  <r>
    <s v="2023-08_51"/>
    <s v="2023-08"/>
    <x v="1"/>
    <n v="31"/>
    <x v="0"/>
    <s v="Himachal Pradesh"/>
    <s v="Private Sector"/>
    <s v="KARCHAM WANGTOO HPS"/>
    <x v="2"/>
    <n v="1045"/>
    <n v="707"/>
    <n v="829.08"/>
    <n v="790.69"/>
    <n v="122.08000000000004"/>
    <n v="1.1726732673267328"/>
    <n v="4.8552530068674174E-2"/>
    <n v="1.0663682667078254"/>
  </r>
  <r>
    <s v="2023-08_53"/>
    <s v="2023-08"/>
    <x v="1"/>
    <n v="31"/>
    <x v="0"/>
    <s v="Himachal Pradesh"/>
    <s v="Private Sector"/>
    <s v="SORANG HPS"/>
    <x v="2"/>
    <n v="100"/>
    <n v="78"/>
    <n v="20.41"/>
    <n v="42.6"/>
    <n v="-57.59"/>
    <n v="0.26166666666666666"/>
    <n v="-0.52089201877934277"/>
    <n v="0.27432795698924733"/>
  </r>
  <r>
    <s v="2023-08_55"/>
    <s v="2023-08"/>
    <x v="1"/>
    <n v="31"/>
    <x v="0"/>
    <s v="Himachal Pradesh"/>
    <s v="Private Sector"/>
    <s v="CHANJU-I HPS"/>
    <x v="2"/>
    <n v="36"/>
    <n v="26"/>
    <n v="25.71"/>
    <n v="28.16"/>
    <n v="-0.28999999999999915"/>
    <n v="0.98884615384615393"/>
    <n v="-8.7002840909090884E-2"/>
    <n v="0.95990143369175629"/>
  </r>
  <r>
    <s v="2023-08_57"/>
    <s v="2023-08"/>
    <x v="1"/>
    <n v="31"/>
    <x v="0"/>
    <s v="Himachal Pradesh"/>
    <s v="Private Sector"/>
    <s v="MALANA HPS"/>
    <x v="2"/>
    <n v="86"/>
    <n v="70"/>
    <n v="47.34"/>
    <n v="70.14"/>
    <n v="-22.659999999999997"/>
    <n v="0.67628571428571438"/>
    <n v="-0.32506415739948669"/>
    <n v="0.73987246811702922"/>
  </r>
  <r>
    <s v="2023-08_59"/>
    <s v="2023-08"/>
    <x v="1"/>
    <n v="31"/>
    <x v="0"/>
    <s v="Himachal Pradesh"/>
    <s v="Private Sector"/>
    <s v="TIDONG HPS"/>
    <x v="2"/>
    <n v="0"/>
    <n v="0"/>
    <n v="0"/>
    <n v="0"/>
    <n v="0"/>
    <n v="0"/>
    <n v="0"/>
    <n v="0"/>
  </r>
  <r>
    <s v="2023-08_62"/>
    <s v="2023-08"/>
    <x v="1"/>
    <n v="31"/>
    <x v="0"/>
    <s v="Himachal Pradesh"/>
    <s v="Central Sector"/>
    <s v="BHAKRA LEFT HPS"/>
    <x v="2"/>
    <n v="612"/>
    <n v="263"/>
    <n v="459"/>
    <n v="228.91"/>
    <n v="196"/>
    <n v="1.7452471482889733"/>
    <n v="1.0051548643571711"/>
    <n v="1.0080645161290323"/>
  </r>
  <r>
    <s v="2023-08_63"/>
    <s v="2023-08"/>
    <x v="1"/>
    <n v="31"/>
    <x v="0"/>
    <s v="Himachal Pradesh"/>
    <s v="Central Sector"/>
    <s v="BHAKRA RIGHT HPS"/>
    <x v="2"/>
    <n v="785"/>
    <n v="337"/>
    <n v="604.64"/>
    <n v="295.33"/>
    <n v="267.64"/>
    <n v="1.7941839762611276"/>
    <n v="1.0473368773913927"/>
    <n v="1.0352715567426889"/>
  </r>
  <r>
    <s v="2023-08_64"/>
    <s v="2023-08"/>
    <x v="1"/>
    <n v="31"/>
    <x v="0"/>
    <s v="Himachal Pradesh"/>
    <s v="Central Sector"/>
    <s v="DEHAR HPS"/>
    <x v="2"/>
    <n v="990"/>
    <n v="442"/>
    <n v="311.25"/>
    <n v="419.46"/>
    <n v="-130.75"/>
    <n v="0.704185520361991"/>
    <n v="-0.25797453869260473"/>
    <n v="0.42257249918540241"/>
  </r>
  <r>
    <s v="2023-08_65"/>
    <s v="2023-08"/>
    <x v="1"/>
    <n v="31"/>
    <x v="0"/>
    <s v="Himachal Pradesh"/>
    <s v="Central Sector"/>
    <s v="PONG HPS"/>
    <x v="2"/>
    <n v="396"/>
    <n v="150"/>
    <n v="269.79000000000002"/>
    <n v="144.68"/>
    <n v="119.79000000000002"/>
    <n v="1.7986000000000002"/>
    <n v="0.86473596903511207"/>
    <n v="0.91570951449983706"/>
  </r>
  <r>
    <s v="2023-08_67"/>
    <s v="2023-08"/>
    <x v="1"/>
    <n v="31"/>
    <x v="0"/>
    <s v="Himachal Pradesh"/>
    <s v="Central Sector"/>
    <s v="BAIRA SIUL HPS"/>
    <x v="2"/>
    <n v="180"/>
    <n v="119"/>
    <n v="63.28"/>
    <n v="91.74"/>
    <n v="-55.72"/>
    <n v="0.53176470588235292"/>
    <n v="-0.31022454763461954"/>
    <n v="0.47252090800477897"/>
  </r>
  <r>
    <s v="2023-08_68"/>
    <s v="2023-08"/>
    <x v="1"/>
    <n v="31"/>
    <x v="0"/>
    <s v="Himachal Pradesh"/>
    <s v="Central Sector"/>
    <s v="CHAMERA-I HPS"/>
    <x v="2"/>
    <n v="540"/>
    <n v="393"/>
    <n v="361.24"/>
    <n v="389.05"/>
    <n v="-31.759999999999991"/>
    <n v="0.91918575063613239"/>
    <n v="-7.1481814676776764E-2"/>
    <n v="0.89914376742333735"/>
  </r>
  <r>
    <s v="2023-08_69"/>
    <s v="2023-08"/>
    <x v="1"/>
    <n v="31"/>
    <x v="0"/>
    <s v="Himachal Pradesh"/>
    <s v="Central Sector"/>
    <s v="CHAMERA-II HPS"/>
    <x v="2"/>
    <n v="300"/>
    <n v="212"/>
    <n v="215.31"/>
    <n v="207.56"/>
    <n v="3.3100000000000023"/>
    <n v="1.0156132075471698"/>
    <n v="3.7338600886490651E-2"/>
    <n v="0.96465053763440856"/>
  </r>
  <r>
    <s v="2023-08_70"/>
    <s v="2023-08"/>
    <x v="1"/>
    <n v="31"/>
    <x v="0"/>
    <s v="Himachal Pradesh"/>
    <s v="Central Sector"/>
    <s v="CHAMERA-III HPS"/>
    <x v="2"/>
    <n v="231"/>
    <n v="163"/>
    <n v="159.11000000000001"/>
    <n v="157.97999999999999"/>
    <n v="-3.8899999999999864"/>
    <n v="0.97613496932515342"/>
    <n v="7.1528041524245092E-3"/>
    <n v="0.92579015966112743"/>
  </r>
  <r>
    <s v="2023-08_71"/>
    <s v="2023-08"/>
    <x v="1"/>
    <n v="31"/>
    <x v="0"/>
    <s v="Himachal Pradesh"/>
    <s v="Central Sector"/>
    <s v="PARBATI-II HPS"/>
    <x v="2"/>
    <n v="0"/>
    <n v="0"/>
    <n v="0"/>
    <n v="0"/>
    <n v="0"/>
    <n v="0"/>
    <n v="0"/>
    <n v="0"/>
  </r>
  <r>
    <s v="2023-08_72"/>
    <s v="2023-08"/>
    <x v="1"/>
    <n v="31"/>
    <x v="0"/>
    <s v="Himachal Pradesh"/>
    <s v="Central Sector"/>
    <s v="PARBATI-III HPS"/>
    <x v="2"/>
    <n v="520"/>
    <n v="115"/>
    <n v="11.67"/>
    <n v="176.73"/>
    <n v="-103.33"/>
    <n v="0.10147826086956521"/>
    <n v="-0.93396706840943822"/>
    <n v="3.016439205955335E-2"/>
  </r>
  <r>
    <s v="2023-08_74"/>
    <s v="2023-08"/>
    <x v="1"/>
    <n v="31"/>
    <x v="0"/>
    <s v="Himachal Pradesh"/>
    <s v="Central Sector"/>
    <s v="KOLDAM"/>
    <x v="2"/>
    <n v="800"/>
    <n v="595"/>
    <n v="632.77"/>
    <n v="647.63"/>
    <n v="37.769999999999982"/>
    <n v="1.0634789915966387"/>
    <n v="-2.2945200191467372E-2"/>
    <n v="1.0631216397849463"/>
  </r>
  <r>
    <s v="2023-08_76"/>
    <s v="2023-08"/>
    <x v="1"/>
    <n v="31"/>
    <x v="0"/>
    <s v="Himachal Pradesh"/>
    <s v="Central Sector"/>
    <s v="NATHPA JHAKRI HPS"/>
    <x v="2"/>
    <n v="1500"/>
    <n v="1094"/>
    <n v="1215.33"/>
    <n v="1130.24"/>
    <n v="121.32999999999993"/>
    <n v="1.1109049360146253"/>
    <n v="7.528489524348804E-2"/>
    <n v="1.0890053763440861"/>
  </r>
  <r>
    <s v="2023-08_77"/>
    <s v="2023-08"/>
    <x v="1"/>
    <n v="31"/>
    <x v="0"/>
    <s v="Himachal Pradesh"/>
    <s v="Central Sector"/>
    <s v="RAMPUR HPS"/>
    <x v="2"/>
    <n v="412.02"/>
    <n v="307"/>
    <n v="337.16"/>
    <n v="311.56"/>
    <n v="30.160000000000025"/>
    <n v="1.0982410423452769"/>
    <n v="8.2167158813711713E-2"/>
    <n v="1.0998787510576007"/>
  </r>
  <r>
    <s v="2023-08_83"/>
    <s v="2023-08"/>
    <x v="1"/>
    <n v="31"/>
    <x v="0"/>
    <s v="Jammu and Kashmir"/>
    <s v="State Sector"/>
    <s v="PAMPORE GPS (Liq.)"/>
    <x v="0"/>
    <n v="175"/>
    <n v="0"/>
    <n v="0"/>
    <n v="0"/>
    <n v="0"/>
    <n v="0"/>
    <n v="0"/>
    <n v="0"/>
  </r>
  <r>
    <s v="2023-08_86"/>
    <s v="2023-08"/>
    <x v="1"/>
    <n v="31"/>
    <x v="0"/>
    <s v="Jammu and Kashmir"/>
    <s v="State Sector"/>
    <s v="BAGLIHAR HPS"/>
    <x v="2"/>
    <n v="450"/>
    <n v="325"/>
    <n v="332.4"/>
    <n v="334.81"/>
    <n v="7.3999999999999773"/>
    <n v="1.0227692307692307"/>
    <n v="-7.1981123622353723E-3"/>
    <n v="0.99283154121863804"/>
  </r>
  <r>
    <s v="2023-08_87"/>
    <s v="2023-08"/>
    <x v="1"/>
    <n v="31"/>
    <x v="0"/>
    <s v="Jammu and Kashmir"/>
    <s v="State Sector"/>
    <s v="BAGLIHAR II HPS"/>
    <x v="2"/>
    <n v="450"/>
    <n v="432"/>
    <n v="333.67"/>
    <n v="334.75"/>
    <n v="-98.329999999999984"/>
    <n v="0.77238425925925924"/>
    <n v="-3.2262882748319167E-3"/>
    <n v="0.99662485065710871"/>
  </r>
  <r>
    <s v="2023-08_88"/>
    <s v="2023-08"/>
    <x v="1"/>
    <n v="31"/>
    <x v="0"/>
    <s v="Jammu and Kashmir"/>
    <s v="State Sector"/>
    <s v="LOWER JHELUM HPS"/>
    <x v="2"/>
    <n v="105"/>
    <n v="65"/>
    <n v="58.7"/>
    <n v="56.77"/>
    <n v="-6.2999999999999972"/>
    <n v="0.90307692307692311"/>
    <n v="3.3996829311255937E-2"/>
    <n v="0.75140809011776755"/>
  </r>
  <r>
    <s v="2023-08_89"/>
    <s v="2023-08"/>
    <x v="1"/>
    <n v="31"/>
    <x v="0"/>
    <s v="Jammu and Kashmir"/>
    <s v="State Sector"/>
    <s v="UPPER SINDH-II HPS"/>
    <x v="2"/>
    <n v="105"/>
    <n v="76"/>
    <n v="15.35"/>
    <n v="26.66"/>
    <n v="-60.65"/>
    <n v="0.20197368421052631"/>
    <n v="-0.42423105776444114"/>
    <n v="0.1964925755248336"/>
  </r>
  <r>
    <s v="2023-08_92"/>
    <s v="2023-08"/>
    <x v="1"/>
    <n v="31"/>
    <x v="0"/>
    <s v="Jammu and Kashmir"/>
    <s v="Central Sector"/>
    <s v="DULHASTI HPS"/>
    <x v="2"/>
    <n v="390"/>
    <n v="265"/>
    <n v="270.88"/>
    <n v="237.3"/>
    <n v="5.8799999999999955"/>
    <n v="1.022188679245283"/>
    <n v="0.14150863885377152"/>
    <n v="0.93355390129583682"/>
  </r>
  <r>
    <s v="2023-08_93"/>
    <s v="2023-08"/>
    <x v="1"/>
    <n v="31"/>
    <x v="0"/>
    <s v="Jammu and Kashmir"/>
    <s v="Central Sector"/>
    <s v="KISHANGANGA HPS"/>
    <x v="2"/>
    <n v="330"/>
    <n v="198"/>
    <n v="208.17"/>
    <n v="163.62"/>
    <n v="10.169999999999987"/>
    <n v="1.0513636363636363"/>
    <n v="0.27227722772277219"/>
    <n v="0.84787390029325516"/>
  </r>
  <r>
    <s v="2023-08_94"/>
    <s v="2023-08"/>
    <x v="1"/>
    <n v="31"/>
    <x v="0"/>
    <s v="Jammu and Kashmir"/>
    <s v="Central Sector"/>
    <s v="SALAL HPS"/>
    <x v="2"/>
    <n v="690"/>
    <n v="524"/>
    <n v="535.34"/>
    <n v="513.51"/>
    <n v="11.340000000000032"/>
    <n v="1.0216412213740458"/>
    <n v="4.2511343498666122E-2"/>
    <n v="1.0428159576125915"/>
  </r>
  <r>
    <s v="2023-08_95"/>
    <s v="2023-08"/>
    <x v="1"/>
    <n v="31"/>
    <x v="0"/>
    <s v="Jammu and Kashmir"/>
    <s v="Central Sector"/>
    <s v="SEWA-II HPS"/>
    <x v="2"/>
    <n v="120"/>
    <n v="85"/>
    <n v="44.31"/>
    <n v="86.31"/>
    <n v="-40.69"/>
    <n v="0.5212941176470588"/>
    <n v="-0.48661800486618001"/>
    <n v="0.49630376344086019"/>
  </r>
  <r>
    <s v="2023-08_96"/>
    <s v="2023-08"/>
    <x v="1"/>
    <n v="31"/>
    <x v="0"/>
    <s v="Jammu and Kashmir"/>
    <s v="Central Sector"/>
    <s v="URI-I HPS"/>
    <x v="2"/>
    <n v="480"/>
    <n v="262"/>
    <n v="282.33999999999997"/>
    <n v="320.8"/>
    <n v="20.339999999999975"/>
    <n v="1.0776335877862595"/>
    <n v="-0.11988778054862854"/>
    <n v="0.79060259856630821"/>
  </r>
  <r>
    <s v="2023-08_97"/>
    <s v="2023-08"/>
    <x v="1"/>
    <n v="31"/>
    <x v="0"/>
    <s v="Jammu and Kashmir"/>
    <s v="Central Sector"/>
    <s v="URI-II HPS"/>
    <x v="2"/>
    <n v="240"/>
    <n v="154"/>
    <n v="156.51"/>
    <n v="178.89"/>
    <n v="2.5099999999999909"/>
    <n v="1.0162987012987013"/>
    <n v="-0.12510481301358375"/>
    <n v="0.87651209677419351"/>
  </r>
  <r>
    <s v="2023-08_103"/>
    <s v="2023-08"/>
    <x v="1"/>
    <n v="31"/>
    <x v="0"/>
    <s v="Ladakh"/>
    <s v="Central Sector"/>
    <s v="CHUTAK HPS"/>
    <x v="2"/>
    <n v="44"/>
    <n v="31"/>
    <n v="33.21"/>
    <n v="33.29"/>
    <n v="2.2100000000000009"/>
    <n v="1.0712903225806452"/>
    <n v="-2.4031240612796124E-3"/>
    <n v="1.0144794721407624"/>
  </r>
  <r>
    <s v="2023-08_104"/>
    <s v="2023-08"/>
    <x v="1"/>
    <n v="31"/>
    <x v="0"/>
    <s v="Ladakh"/>
    <s v="Central Sector"/>
    <s v="NIMMO BAZGO HPS"/>
    <x v="2"/>
    <n v="45"/>
    <n v="32"/>
    <n v="33.68"/>
    <n v="30.71"/>
    <n v="1.6799999999999997"/>
    <n v="1.0525"/>
    <n v="9.6711169000325586E-2"/>
    <n v="1.005973715651135"/>
  </r>
  <r>
    <s v="2023-08_110"/>
    <s v="2023-08"/>
    <x v="1"/>
    <n v="31"/>
    <x v="0"/>
    <s v="Punjab"/>
    <s v="State Sector"/>
    <s v="GH TPS (LEH. MOH.)"/>
    <x v="1"/>
    <n v="920"/>
    <n v="272"/>
    <n v="465.34"/>
    <n v="352.12"/>
    <n v="193.33999999999997"/>
    <n v="1.7108088235294117"/>
    <n v="0.32153811200727017"/>
    <n v="0.67984455352968676"/>
  </r>
  <r>
    <s v="2023-08_111"/>
    <s v="2023-08"/>
    <x v="1"/>
    <n v="31"/>
    <x v="0"/>
    <s v="Punjab"/>
    <s v="State Sector"/>
    <s v="ROPAR TPS"/>
    <x v="1"/>
    <n v="840"/>
    <n v="257"/>
    <n v="466.8"/>
    <n v="368.48"/>
    <n v="209.8"/>
    <n v="1.8163424124513619"/>
    <n v="0.26682587928788531"/>
    <n v="0.74692780337941633"/>
  </r>
  <r>
    <s v="2023-08_114"/>
    <s v="2023-08"/>
    <x v="1"/>
    <n v="31"/>
    <x v="0"/>
    <s v="Punjab"/>
    <s v="State Sector"/>
    <s v="ANANDPUR SAHIB-I HPS"/>
    <x v="2"/>
    <n v="67"/>
    <n v="37"/>
    <n v="43.03"/>
    <n v="35.340000000000003"/>
    <n v="6.0300000000000011"/>
    <n v="1.162972972972973"/>
    <n v="0.21760045274476505"/>
    <n v="0.86322420157278124"/>
  </r>
  <r>
    <s v="2023-08_115"/>
    <s v="2023-08"/>
    <x v="1"/>
    <n v="31"/>
    <x v="0"/>
    <s v="Punjab"/>
    <s v="State Sector"/>
    <s v="ANANDPUR SAHIB-II HPS"/>
    <x v="2"/>
    <n v="67"/>
    <n v="37"/>
    <n v="43.32"/>
    <n v="35.39"/>
    <n v="6.32"/>
    <n v="1.1708108108108108"/>
    <n v="0.22407459734388244"/>
    <n v="0.86904188733750598"/>
  </r>
  <r>
    <s v="2023-08_116"/>
    <s v="2023-08"/>
    <x v="1"/>
    <n v="31"/>
    <x v="0"/>
    <s v="Punjab"/>
    <s v="State Sector"/>
    <s v="MUKERIAN-I HPS"/>
    <x v="2"/>
    <n v="45"/>
    <n v="24"/>
    <n v="26.55"/>
    <n v="93.65"/>
    <n v="2.5500000000000007"/>
    <n v="1.10625"/>
    <n v="-0.71649759743726649"/>
    <n v="0.793010752688172"/>
  </r>
  <r>
    <s v="2023-08_117"/>
    <s v="2023-08"/>
    <x v="1"/>
    <n v="31"/>
    <x v="0"/>
    <s v="Punjab"/>
    <s v="State Sector"/>
    <s v="MUKERIAN-II HPS"/>
    <x v="2"/>
    <n v="45"/>
    <n v="24"/>
    <n v="28.93"/>
    <n v="0"/>
    <n v="4.93"/>
    <n v="1.2054166666666666"/>
    <n v="0"/>
    <n v="0.86409796893667856"/>
  </r>
  <r>
    <s v="2023-08_118"/>
    <s v="2023-08"/>
    <x v="1"/>
    <n v="31"/>
    <x v="0"/>
    <s v="Punjab"/>
    <s v="State Sector"/>
    <s v="MUKERIAN-III HPS"/>
    <x v="2"/>
    <n v="58.5"/>
    <n v="32"/>
    <n v="35.76"/>
    <n v="0"/>
    <n v="3.759999999999998"/>
    <n v="1.1174999999999999"/>
    <n v="0"/>
    <n v="0.82161566032533773"/>
  </r>
  <r>
    <s v="2023-08_119"/>
    <s v="2023-08"/>
    <x v="1"/>
    <n v="31"/>
    <x v="0"/>
    <s v="Punjab"/>
    <s v="State Sector"/>
    <s v="MUKERIAN-IV HPS"/>
    <x v="2"/>
    <n v="58.5"/>
    <n v="32"/>
    <n v="30.37"/>
    <n v="0"/>
    <n v="-1.629999999999999"/>
    <n v="0.94906250000000003"/>
    <n v="0"/>
    <n v="0.6977759397114236"/>
  </r>
  <r>
    <s v="2023-08_120"/>
    <s v="2023-08"/>
    <x v="1"/>
    <n v="31"/>
    <x v="0"/>
    <s v="Punjab"/>
    <s v="State Sector"/>
    <s v="RANJIT SAGAR HPS"/>
    <x v="2"/>
    <n v="600"/>
    <n v="215"/>
    <n v="332.2"/>
    <n v="273.86"/>
    <n v="117.19999999999999"/>
    <n v="1.5451162790697675"/>
    <n v="0.21302855473599638"/>
    <n v="0.74417562724014341"/>
  </r>
  <r>
    <s v="2023-08_123"/>
    <s v="2023-08"/>
    <x v="1"/>
    <n v="31"/>
    <x v="0"/>
    <s v="Punjab"/>
    <s v="State Sector"/>
    <s v="GOINDWAL SAHIB TPP"/>
    <x v="1"/>
    <n v="540"/>
    <n v="240"/>
    <n v="219.21"/>
    <n v="194.29"/>
    <n v="-20.789999999999992"/>
    <n v="0.91337500000000005"/>
    <n v="0.12826187657625207"/>
    <n v="0.54562425328554365"/>
  </r>
  <r>
    <s v="2023-08_125"/>
    <s v="2023-08"/>
    <x v="1"/>
    <n v="31"/>
    <x v="0"/>
    <s v="Punjab"/>
    <s v="Private Sector"/>
    <s v="RAJPURA TPP"/>
    <x v="1"/>
    <n v="1400"/>
    <n v="946"/>
    <n v="1013.09"/>
    <n v="990.73"/>
    <n v="67.090000000000032"/>
    <n v="1.0709196617336152"/>
    <n v="2.2569216638236467E-2"/>
    <n v="0.97262864823348694"/>
  </r>
  <r>
    <s v="2023-08_127"/>
    <s v="2023-08"/>
    <x v="1"/>
    <n v="31"/>
    <x v="0"/>
    <s v="Punjab"/>
    <s v="Private Sector"/>
    <s v="TALWANDI SABO TPP"/>
    <x v="1"/>
    <n v="1980"/>
    <n v="1044"/>
    <n v="1200.5899999999999"/>
    <n v="1141.8699999999999"/>
    <n v="156.58999999999992"/>
    <n v="1.1499904214559387"/>
    <n v="5.1424417840910112E-2"/>
    <n v="0.81499809927229283"/>
  </r>
  <r>
    <s v="2023-08_130"/>
    <s v="2023-08"/>
    <x v="1"/>
    <n v="31"/>
    <x v="0"/>
    <s v="Punjab"/>
    <s v="Central Sector"/>
    <s v="GANGUWAL HPS"/>
    <x v="2"/>
    <n v="77.650000000000006"/>
    <n v="42"/>
    <n v="54.18"/>
    <n v="52.72"/>
    <n v="12.18"/>
    <n v="1.29"/>
    <n v="2.7693474962063751E-2"/>
    <n v="0.93783104501173575"/>
  </r>
  <r>
    <s v="2023-08_131"/>
    <s v="2023-08"/>
    <x v="1"/>
    <n v="31"/>
    <x v="0"/>
    <s v="Punjab"/>
    <s v="Central Sector"/>
    <s v="KOTLA HPS"/>
    <x v="2"/>
    <n v="77.650000000000006"/>
    <n v="42"/>
    <n v="55.61"/>
    <n v="53.57"/>
    <n v="13.61"/>
    <n v="1.3240476190476191"/>
    <n v="3.8081015493746484E-2"/>
    <n v="0.96258369164087532"/>
  </r>
  <r>
    <s v="2023-08_138"/>
    <s v="2023-08"/>
    <x v="1"/>
    <n v="31"/>
    <x v="0"/>
    <s v="Rajasthan"/>
    <s v="State Sector"/>
    <s v="CHHABRA-II TPP"/>
    <x v="1"/>
    <n v="1320"/>
    <n v="433"/>
    <n v="385.13"/>
    <n v="589.64"/>
    <n v="-47.870000000000005"/>
    <n v="0.88944572748267903"/>
    <n v="-0.34683874906722745"/>
    <n v="0.3921574617139133"/>
  </r>
  <r>
    <s v="2023-08_139"/>
    <s v="2023-08"/>
    <x v="1"/>
    <n v="31"/>
    <x v="0"/>
    <s v="Rajasthan"/>
    <s v="State Sector"/>
    <s v="CHHABRA-I PH-1 TPP"/>
    <x v="1"/>
    <n v="500"/>
    <n v="299"/>
    <n v="284.17"/>
    <n v="241.99"/>
    <n v="-14.829999999999984"/>
    <n v="0.95040133779264224"/>
    <n v="0.17430472333567504"/>
    <n v="0.76389784946236561"/>
  </r>
  <r>
    <s v="2023-08_140"/>
    <s v="2023-08"/>
    <x v="1"/>
    <n v="31"/>
    <x v="0"/>
    <s v="Rajasthan"/>
    <s v="State Sector"/>
    <s v="CHHABRA-I PH-2 TPP"/>
    <x v="1"/>
    <n v="500"/>
    <n v="166"/>
    <n v="110.86"/>
    <n v="152.88999999999999"/>
    <n v="-55.14"/>
    <n v="0.66783132530120481"/>
    <n v="-0.27490352541042573"/>
    <n v="0.29801075268817206"/>
  </r>
  <r>
    <s v="2023-08_141"/>
    <s v="2023-08"/>
    <x v="1"/>
    <n v="31"/>
    <x v="0"/>
    <s v="Rajasthan"/>
    <s v="State Sector"/>
    <s v="GIRAL TPS"/>
    <x v="1"/>
    <n v="250"/>
    <n v="0"/>
    <n v="0"/>
    <n v="0"/>
    <n v="0"/>
    <n v="0"/>
    <n v="0"/>
    <n v="0"/>
  </r>
  <r>
    <s v="2023-08_142"/>
    <s v="2023-08"/>
    <x v="1"/>
    <n v="31"/>
    <x v="0"/>
    <s v="Rajasthan"/>
    <s v="State Sector"/>
    <s v="KALISINDH TPS"/>
    <x v="1"/>
    <n v="1200"/>
    <n v="625"/>
    <n v="722.71"/>
    <n v="634.54"/>
    <n v="97.710000000000036"/>
    <n v="1.156336"/>
    <n v="0.13895105115516765"/>
    <n v="0.80948700716845878"/>
  </r>
  <r>
    <s v="2023-08_143"/>
    <s v="2023-08"/>
    <x v="1"/>
    <n v="31"/>
    <x v="0"/>
    <s v="Rajasthan"/>
    <s v="State Sector"/>
    <s v="KOTA TPS"/>
    <x v="1"/>
    <n v="1240"/>
    <n v="653"/>
    <n v="734.56"/>
    <n v="643.04999999999995"/>
    <n v="81.559999999999945"/>
    <n v="1.1249004594180703"/>
    <n v="0.14230619702977995"/>
    <n v="0.7962192160943462"/>
  </r>
  <r>
    <s v="2023-08_144"/>
    <s v="2023-08"/>
    <x v="1"/>
    <n v="31"/>
    <x v="0"/>
    <s v="Rajasthan"/>
    <s v="State Sector"/>
    <s v="SURATGARH STPS"/>
    <x v="1"/>
    <n v="1320"/>
    <n v="511"/>
    <n v="575.01"/>
    <n v="171.32"/>
    <n v="64.009999999999991"/>
    <n v="1.1252641878669276"/>
    <n v="2.3563506887695542"/>
    <n v="0.58550219941348969"/>
  </r>
  <r>
    <s v="2023-08_145"/>
    <s v="2023-08"/>
    <x v="1"/>
    <n v="31"/>
    <x v="0"/>
    <s v="Rajasthan"/>
    <s v="State Sector"/>
    <s v="SURATGARH TPS"/>
    <x v="1"/>
    <n v="1500"/>
    <n v="403"/>
    <n v="755.26"/>
    <n v="484.59"/>
    <n v="352.26"/>
    <n v="1.8740942928039701"/>
    <n v="0.55855465445015384"/>
    <n v="0.67675627240143366"/>
  </r>
  <r>
    <s v="2023-08_148"/>
    <s v="2023-08"/>
    <x v="1"/>
    <n v="31"/>
    <x v="0"/>
    <s v="Rajasthan"/>
    <s v="State Sector"/>
    <s v="DHOLPUR CCPP"/>
    <x v="0"/>
    <n v="330"/>
    <n v="12"/>
    <n v="0"/>
    <n v="0"/>
    <n v="-12"/>
    <n v="0"/>
    <n v="0"/>
    <n v="0"/>
  </r>
  <r>
    <s v="2023-08_149"/>
    <s v="2023-08"/>
    <x v="1"/>
    <n v="31"/>
    <x v="0"/>
    <s v="Rajasthan"/>
    <s v="State Sector"/>
    <s v="RAMGARH CCPP"/>
    <x v="0"/>
    <n v="273.5"/>
    <n v="60"/>
    <n v="69.02"/>
    <n v="122.03"/>
    <n v="9.019999999999996"/>
    <n v="1.1503333333333332"/>
    <n v="-0.43440137671064494"/>
    <n v="0.33919128776709717"/>
  </r>
  <r>
    <s v="2023-08_152"/>
    <s v="2023-08"/>
    <x v="1"/>
    <n v="31"/>
    <x v="0"/>
    <s v="Rajasthan"/>
    <s v="State Sector"/>
    <s v="JAWAHAR SAGAR HPS"/>
    <x v="2"/>
    <n v="99"/>
    <n v="5"/>
    <n v="31.84"/>
    <n v="38.5"/>
    <n v="26.84"/>
    <n v="6.3680000000000003"/>
    <n v="-0.17298701298701299"/>
    <n v="0.43227978711849679"/>
  </r>
  <r>
    <s v="2023-08_153"/>
    <s v="2023-08"/>
    <x v="1"/>
    <n v="31"/>
    <x v="0"/>
    <s v="Rajasthan"/>
    <s v="State Sector"/>
    <s v="MAHI BAJAJ-I HPS"/>
    <x v="2"/>
    <n v="50"/>
    <n v="0"/>
    <n v="12.99"/>
    <n v="21.46"/>
    <n v="12.99"/>
    <n v="0"/>
    <n v="-0.39468779123951542"/>
    <n v="0.34919354838709676"/>
  </r>
  <r>
    <s v="2023-08_154"/>
    <s v="2023-08"/>
    <x v="1"/>
    <n v="31"/>
    <x v="0"/>
    <s v="Rajasthan"/>
    <s v="State Sector"/>
    <s v="MAHI BAJAJ-II HPS"/>
    <x v="2"/>
    <n v="90"/>
    <n v="0"/>
    <n v="13.58"/>
    <n v="11.11"/>
    <n v="13.58"/>
    <n v="0"/>
    <n v="0.22232223222322239"/>
    <n v="0.20280764635603346"/>
  </r>
  <r>
    <s v="2023-08_155"/>
    <s v="2023-08"/>
    <x v="1"/>
    <n v="31"/>
    <x v="0"/>
    <s v="Rajasthan"/>
    <s v="State Sector"/>
    <s v="R P SAGAR HPS"/>
    <x v="2"/>
    <n v="172"/>
    <n v="11"/>
    <n v="50.91"/>
    <n v="42.21"/>
    <n v="39.909999999999997"/>
    <n v="4.628181818181818"/>
    <n v="0.20611229566453437"/>
    <n v="0.39783383345836459"/>
  </r>
  <r>
    <s v="2023-08_158"/>
    <s v="2023-08"/>
    <x v="1"/>
    <n v="31"/>
    <x v="0"/>
    <s v="Rajasthan"/>
    <s v="Private Sector"/>
    <s v="ADANI POWER LIMITED KAWAI TPP"/>
    <x v="1"/>
    <n v="1320"/>
    <n v="813"/>
    <n v="881.49"/>
    <n v="403.92"/>
    <n v="68.490000000000009"/>
    <n v="1.0842435424354244"/>
    <n v="1.1823380867498514"/>
    <n v="0.8975745356793744"/>
  </r>
  <r>
    <s v="2023-08_160"/>
    <s v="2023-08"/>
    <x v="1"/>
    <n v="31"/>
    <x v="0"/>
    <s v="Rajasthan"/>
    <s v="Private Sector"/>
    <s v="JALIPA KAPURDI TPP"/>
    <x v="1"/>
    <n v="1080"/>
    <n v="584"/>
    <n v="582.25"/>
    <n v="619.63"/>
    <n v="-1.75"/>
    <n v="0.99700342465753422"/>
    <n v="-6.0326323773865043E-2"/>
    <n v="0.7246241537236161"/>
  </r>
  <r>
    <s v="2023-08_162"/>
    <s v="2023-08"/>
    <x v="1"/>
    <n v="31"/>
    <x v="0"/>
    <s v="Rajasthan"/>
    <s v="Private Sector"/>
    <s v="SHREE CEMENT LTD TPS"/>
    <x v="1"/>
    <n v="300"/>
    <n v="0"/>
    <n v="0"/>
    <n v="0"/>
    <n v="0"/>
    <n v="0"/>
    <n v="0"/>
    <n v="0"/>
  </r>
  <r>
    <s v="2023-08_165"/>
    <s v="2023-08"/>
    <x v="1"/>
    <n v="31"/>
    <x v="0"/>
    <s v="Rajasthan"/>
    <s v="Central Sector"/>
    <s v="BARSINGSAR LIGNITE"/>
    <x v="1"/>
    <n v="250"/>
    <n v="120"/>
    <n v="142.71"/>
    <n v="155.62"/>
    <n v="22.710000000000008"/>
    <n v="1.1892500000000001"/>
    <n v="-8.2958488626140581E-2"/>
    <n v="0.76725806451612899"/>
  </r>
  <r>
    <s v="2023-08_168"/>
    <s v="2023-08"/>
    <x v="1"/>
    <n v="31"/>
    <x v="0"/>
    <s v="Rajasthan"/>
    <s v="Central Sector"/>
    <s v="ANTA CCPP"/>
    <x v="0"/>
    <n v="419.33"/>
    <n v="11"/>
    <n v="81.569999999999993"/>
    <n v="7.34"/>
    <n v="70.569999999999993"/>
    <n v="7.4154545454545451"/>
    <n v="10.113079019073568"/>
    <n v="0.26145779403856995"/>
  </r>
  <r>
    <s v="2023-08_171"/>
    <s v="2023-08"/>
    <x v="1"/>
    <n v="31"/>
    <x v="0"/>
    <s v="Rajasthan"/>
    <s v="Central Sector"/>
    <s v="DAE (RAJASTHAN)"/>
    <x v="3"/>
    <n v="100"/>
    <n v="0"/>
    <n v="0"/>
    <n v="0"/>
    <n v="0"/>
    <n v="0"/>
    <n v="0"/>
    <n v="0"/>
  </r>
  <r>
    <s v="2023-08_173"/>
    <s v="2023-08"/>
    <x v="1"/>
    <n v="31"/>
    <x v="0"/>
    <s v="Rajasthan"/>
    <s v="Central Sector"/>
    <s v="RAJASTHAN A.P.S."/>
    <x v="3"/>
    <n v="1080"/>
    <n v="514"/>
    <n v="622.47"/>
    <n v="636.74"/>
    <n v="108.47000000000003"/>
    <n v="1.2110311284046693"/>
    <n v="-2.2411031190124667E-2"/>
    <n v="0.77467891278375145"/>
  </r>
  <r>
    <s v="2023-08_181"/>
    <s v="2023-08"/>
    <x v="1"/>
    <n v="31"/>
    <x v="0"/>
    <s v="Uttarakhand"/>
    <s v="State Sector"/>
    <s v="CHIBRO (YAMUNA) HPS"/>
    <x v="2"/>
    <n v="240"/>
    <n v="130"/>
    <n v="137.83000000000001"/>
    <n v="127.01"/>
    <n v="7.8300000000000125"/>
    <n v="1.0602307692307693"/>
    <n v="8.5190142508463962E-2"/>
    <n v="0.77189740143369179"/>
  </r>
  <r>
    <s v="2023-08_182"/>
    <s v="2023-08"/>
    <x v="1"/>
    <n v="31"/>
    <x v="0"/>
    <s v="Uttarakhand"/>
    <s v="State Sector"/>
    <s v="CHILLA HPS"/>
    <x v="2"/>
    <n v="144"/>
    <n v="80"/>
    <n v="55.67"/>
    <n v="76.56"/>
    <n v="-24.33"/>
    <n v="0.69587500000000002"/>
    <n v="-0.27285788923719956"/>
    <n v="0.51961992234169652"/>
  </r>
  <r>
    <s v="2023-08_183"/>
    <s v="2023-08"/>
    <x v="1"/>
    <n v="31"/>
    <x v="0"/>
    <s v="Uttarakhand"/>
    <s v="State Sector"/>
    <s v="DHAKRANI HPS"/>
    <x v="2"/>
    <n v="33.75"/>
    <n v="20"/>
    <n v="19.57"/>
    <n v="17.55"/>
    <n v="-0.42999999999999972"/>
    <n v="0.97850000000000004"/>
    <n v="0.11509971509971507"/>
    <n v="0.77937076861808041"/>
  </r>
  <r>
    <s v="2023-08_184"/>
    <s v="2023-08"/>
    <x v="1"/>
    <n v="31"/>
    <x v="0"/>
    <s v="Uttarakhand"/>
    <s v="State Sector"/>
    <s v="DHALIPUR HPS"/>
    <x v="2"/>
    <n v="51"/>
    <n v="26"/>
    <n v="23.14"/>
    <n v="21.96"/>
    <n v="-2.8599999999999994"/>
    <n v="0.89"/>
    <n v="5.3734061930783228E-2"/>
    <n v="0.60984608897322368"/>
  </r>
  <r>
    <s v="2023-08_185"/>
    <s v="2023-08"/>
    <x v="1"/>
    <n v="31"/>
    <x v="0"/>
    <s v="Uttarakhand"/>
    <s v="State Sector"/>
    <s v="KHATIMA HPS"/>
    <x v="2"/>
    <n v="41.4"/>
    <n v="26"/>
    <n v="28.29"/>
    <n v="25.98"/>
    <n v="2.2899999999999991"/>
    <n v="1.0880769230769229"/>
    <n v="8.891454965357963E-2"/>
    <n v="0.9184587813620072"/>
  </r>
  <r>
    <s v="2023-08_186"/>
    <s v="2023-08"/>
    <x v="1"/>
    <n v="31"/>
    <x v="0"/>
    <s v="Uttarakhand"/>
    <s v="State Sector"/>
    <s v="KHODRI HPS"/>
    <x v="2"/>
    <n v="120"/>
    <n v="58"/>
    <n v="62.93"/>
    <n v="58.39"/>
    <n v="4.93"/>
    <n v="1.085"/>
    <n v="7.7753039904093157E-2"/>
    <n v="0.70486111111111116"/>
  </r>
  <r>
    <s v="2023-08_187"/>
    <s v="2023-08"/>
    <x v="1"/>
    <n v="31"/>
    <x v="0"/>
    <s v="Uttarakhand"/>
    <s v="State Sector"/>
    <s v="KULHAL HPS"/>
    <x v="2"/>
    <n v="30"/>
    <n v="18"/>
    <n v="19.66"/>
    <n v="18.09"/>
    <n v="1.6600000000000001"/>
    <n v="1.0922222222222222"/>
    <n v="8.6788280818131586E-2"/>
    <n v="0.88082437275985659"/>
  </r>
  <r>
    <s v="2023-08_188"/>
    <s v="2023-08"/>
    <x v="1"/>
    <n v="31"/>
    <x v="0"/>
    <s v="Uttarakhand"/>
    <s v="State Sector"/>
    <s v="MANERI BHALI-I HPS"/>
    <x v="2"/>
    <n v="90"/>
    <n v="46"/>
    <n v="67.849999999999994"/>
    <n v="28.5"/>
    <n v="21.849999999999994"/>
    <n v="1.4749999999999999"/>
    <n v="1.3807017543859648"/>
    <n v="1.0132915173237753"/>
  </r>
  <r>
    <s v="2023-08_189"/>
    <s v="2023-08"/>
    <x v="1"/>
    <n v="31"/>
    <x v="0"/>
    <s v="Uttarakhand"/>
    <s v="State Sector"/>
    <s v="MANERI BHALI-II HPS"/>
    <x v="2"/>
    <n v="304"/>
    <n v="195"/>
    <n v="210.69"/>
    <n v="191.85"/>
    <n v="15.689999999999998"/>
    <n v="1.0804615384615384"/>
    <n v="9.8201720093823316E-2"/>
    <n v="0.93153119694397279"/>
  </r>
  <r>
    <s v="2023-08_190"/>
    <s v="2023-08"/>
    <x v="1"/>
    <n v="31"/>
    <x v="0"/>
    <s v="Uttarakhand"/>
    <s v="State Sector"/>
    <s v="RAMGANGA HPS"/>
    <x v="2"/>
    <n v="198"/>
    <n v="23"/>
    <n v="0"/>
    <n v="0"/>
    <n v="-23"/>
    <n v="0"/>
    <n v="0"/>
    <n v="0"/>
  </r>
  <r>
    <s v="2023-08_191"/>
    <s v="2023-08"/>
    <x v="1"/>
    <n v="31"/>
    <x v="0"/>
    <s v="Uttarakhand"/>
    <s v="State Sector"/>
    <s v="VYASI HPS"/>
    <x v="2"/>
    <n v="120"/>
    <n v="85"/>
    <n v="80.599999999999994"/>
    <n v="74.95"/>
    <n v="-4.4000000000000057"/>
    <n v="0.94823529411764695"/>
    <n v="7.5383589059372799E-2"/>
    <n v="0.90277777777777779"/>
  </r>
  <r>
    <s v="2023-08_194"/>
    <s v="2023-08"/>
    <x v="1"/>
    <n v="31"/>
    <x v="0"/>
    <s v="Uttarakhand"/>
    <s v="Private Sector"/>
    <s v="BETA CCPP"/>
    <x v="0"/>
    <n v="0"/>
    <n v="0"/>
    <n v="0"/>
    <n v="0"/>
    <n v="0"/>
    <n v="0"/>
    <n v="0"/>
    <n v="0"/>
  </r>
  <r>
    <s v="2023-08_196"/>
    <s v="2023-08"/>
    <x v="1"/>
    <n v="31"/>
    <x v="0"/>
    <s v="Uttarakhand"/>
    <s v="Private Sector"/>
    <s v="GAMA CCPP"/>
    <x v="0"/>
    <n v="225"/>
    <n v="4"/>
    <n v="0"/>
    <n v="0"/>
    <n v="-4"/>
    <n v="0"/>
    <n v="0"/>
    <n v="0"/>
  </r>
  <r>
    <s v="2023-08_198"/>
    <s v="2023-08"/>
    <x v="1"/>
    <n v="31"/>
    <x v="0"/>
    <s v="Uttarakhand"/>
    <s v="Private Sector"/>
    <s v="SRAVANTHI CCPP"/>
    <x v="0"/>
    <n v="439"/>
    <n v="16"/>
    <n v="0"/>
    <n v="0"/>
    <n v="-16"/>
    <n v="0"/>
    <n v="0"/>
    <n v="0"/>
  </r>
  <r>
    <s v="2023-08_201"/>
    <s v="2023-08"/>
    <x v="1"/>
    <n v="31"/>
    <x v="0"/>
    <s v="Uttarakhand"/>
    <s v="Private Sector"/>
    <s v="SHRINAGAR HPS"/>
    <x v="2"/>
    <n v="330"/>
    <n v="235"/>
    <n v="239.52"/>
    <n v="240.37"/>
    <n v="4.5200000000000102"/>
    <n v="1.0192340425531916"/>
    <n v="-3.5362150018720903E-3"/>
    <n v="0.97556207233626591"/>
  </r>
  <r>
    <s v="2023-08_203"/>
    <s v="2023-08"/>
    <x v="1"/>
    <n v="31"/>
    <x v="0"/>
    <s v="Uttarakhand"/>
    <s v="Private Sector"/>
    <s v="VISHNU PRAYAG HPS"/>
    <x v="2"/>
    <n v="400"/>
    <n v="264"/>
    <n v="310.43"/>
    <n v="311.69"/>
    <n v="46.430000000000007"/>
    <n v="1.175871212121212"/>
    <n v="-4.0424781032435781E-3"/>
    <n v="1.043111559139785"/>
  </r>
  <r>
    <s v="2023-08_205"/>
    <s v="2023-08"/>
    <x v="1"/>
    <n v="31"/>
    <x v="0"/>
    <s v="Uttarakhand"/>
    <s v="Private Sector"/>
    <s v="SINGOLI BHATWARI HPS"/>
    <x v="2"/>
    <n v="99"/>
    <n v="77"/>
    <n v="35.36"/>
    <n v="72.83"/>
    <n v="-41.64"/>
    <n v="0.4592207792207792"/>
    <n v="-0.5144857888232871"/>
    <n v="0.48006951232757683"/>
  </r>
  <r>
    <s v="2023-08_208"/>
    <s v="2023-08"/>
    <x v="1"/>
    <n v="31"/>
    <x v="0"/>
    <s v="Uttarakhand"/>
    <s v="Central Sector"/>
    <s v="DHAULI GANGA HPS"/>
    <x v="2"/>
    <n v="280"/>
    <n v="205"/>
    <n v="208.95"/>
    <n v="204.79"/>
    <n v="3.9499999999999886"/>
    <n v="1.0192682926829268"/>
    <n v="2.0313491869720184E-2"/>
    <n v="1.003024193548387"/>
  </r>
  <r>
    <s v="2023-08_209"/>
    <s v="2023-08"/>
    <x v="1"/>
    <n v="31"/>
    <x v="0"/>
    <s v="Uttarakhand"/>
    <s v="Central Sector"/>
    <s v="TANAKPUR HPS"/>
    <x v="2"/>
    <n v="94.2"/>
    <n v="69"/>
    <n v="72.86"/>
    <n v="72.12"/>
    <n v="3.8599999999999994"/>
    <n v="1.0559420289855073"/>
    <n v="1.026067665002766E-2"/>
    <n v="1.0395977444467273"/>
  </r>
  <r>
    <s v="2023-08_211"/>
    <s v="2023-08"/>
    <x v="1"/>
    <n v="31"/>
    <x v="0"/>
    <s v="Uttarakhand"/>
    <s v="Central Sector"/>
    <s v="TAPOVAN VISHNUGAD HPS"/>
    <x v="2"/>
    <n v="0"/>
    <n v="0"/>
    <n v="0"/>
    <n v="0"/>
    <n v="0"/>
    <n v="0"/>
    <n v="0"/>
    <n v="0"/>
  </r>
  <r>
    <s v="2023-08_213"/>
    <s v="2023-08"/>
    <x v="1"/>
    <n v="31"/>
    <x v="0"/>
    <s v="Uttarakhand"/>
    <s v="Central Sector"/>
    <s v="NAITWAR MORI HPS"/>
    <x v="2"/>
    <n v="0"/>
    <n v="41"/>
    <n v="0"/>
    <n v="0"/>
    <n v="-41"/>
    <n v="0"/>
    <n v="0"/>
    <n v="0"/>
  </r>
  <r>
    <s v="2023-08_215"/>
    <s v="2023-08"/>
    <x v="1"/>
    <n v="31"/>
    <x v="0"/>
    <s v="Uttarakhand"/>
    <s v="Central Sector"/>
    <s v="KOTESHWAR HPS"/>
    <x v="2"/>
    <n v="400"/>
    <n v="183"/>
    <n v="232.72"/>
    <n v="168.95"/>
    <n v="49.72"/>
    <n v="1.2716939890710381"/>
    <n v="0.37744894939331169"/>
    <n v="0.78198924731182795"/>
  </r>
  <r>
    <s v="2023-08_216"/>
    <s v="2023-08"/>
    <x v="1"/>
    <n v="31"/>
    <x v="0"/>
    <s v="Uttarakhand"/>
    <s v="Central Sector"/>
    <s v="TEHRI ST-1 HPS"/>
    <x v="2"/>
    <n v="1000"/>
    <n v="580"/>
    <n v="666.28"/>
    <n v="479.31"/>
    <n v="86.279999999999973"/>
    <n v="1.1487586206896552"/>
    <n v="0.39008157559825574"/>
    <n v="0.89553763440860212"/>
  </r>
  <r>
    <s v="2023-08_222"/>
    <s v="2023-08"/>
    <x v="1"/>
    <n v="31"/>
    <x v="0"/>
    <s v="Uttar Pradesh"/>
    <s v="State Sector"/>
    <s v="ANPARA TPS"/>
    <x v="1"/>
    <n v="2630"/>
    <n v="1718"/>
    <n v="1638.16"/>
    <n v="1708.85"/>
    <n v="-79.839999999999918"/>
    <n v="0.95352735739231664"/>
    <n v="-4.1367001199637085E-2"/>
    <n v="0.83719694182100657"/>
  </r>
  <r>
    <s v="2023-08_223"/>
    <s v="2023-08"/>
    <x v="1"/>
    <n v="31"/>
    <x v="0"/>
    <s v="Uttar Pradesh"/>
    <s v="State Sector"/>
    <s v="HARDUAGANJ TPS"/>
    <x v="1"/>
    <n v="1265"/>
    <n v="546"/>
    <n v="650.88"/>
    <n v="522.55999999999995"/>
    <n v="104.88"/>
    <n v="1.192087912087912"/>
    <n v="0.24556031843233325"/>
    <n v="0.69157210251179391"/>
  </r>
  <r>
    <s v="2023-08_224"/>
    <s v="2023-08"/>
    <x v="1"/>
    <n v="31"/>
    <x v="0"/>
    <s v="Uttar Pradesh"/>
    <s v="State Sector"/>
    <s v="JAWAHARPUR STPP"/>
    <x v="1"/>
    <n v="0"/>
    <n v="160"/>
    <n v="0"/>
    <n v="0"/>
    <n v="-160"/>
    <n v="0"/>
    <n v="0"/>
    <n v="0"/>
  </r>
  <r>
    <s v="2023-08_225"/>
    <s v="2023-08"/>
    <x v="1"/>
    <n v="31"/>
    <x v="0"/>
    <s v="Uttar Pradesh"/>
    <s v="State Sector"/>
    <s v="OBRA-C STPP"/>
    <x v="1"/>
    <n v="0"/>
    <n v="162"/>
    <n v="0"/>
    <n v="0"/>
    <n v="-162"/>
    <n v="0"/>
    <n v="0"/>
    <n v="0"/>
  </r>
  <r>
    <s v="2023-08_226"/>
    <s v="2023-08"/>
    <x v="1"/>
    <n v="31"/>
    <x v="0"/>
    <s v="Uttar Pradesh"/>
    <s v="State Sector"/>
    <s v="OBRA TPS"/>
    <x v="1"/>
    <n v="1000"/>
    <n v="481"/>
    <n v="469.31"/>
    <n v="396.43"/>
    <n v="-11.689999999999998"/>
    <n v="0.97569646569646573"/>
    <n v="0.1838407789521479"/>
    <n v="0.63079301075268812"/>
  </r>
  <r>
    <s v="2023-08_227"/>
    <s v="2023-08"/>
    <x v="1"/>
    <n v="31"/>
    <x v="0"/>
    <s v="Uttar Pradesh"/>
    <s v="State Sector"/>
    <s v="PANKI TPS EXT"/>
    <x v="1"/>
    <n v="0"/>
    <n v="0"/>
    <n v="0"/>
    <n v="0"/>
    <n v="0"/>
    <n v="0"/>
    <n v="0"/>
    <n v="0"/>
  </r>
  <r>
    <s v="2023-08_228"/>
    <s v="2023-08"/>
    <x v="1"/>
    <n v="31"/>
    <x v="0"/>
    <s v="Uttar Pradesh"/>
    <s v="State Sector"/>
    <s v="PARICHHA TPS"/>
    <x v="1"/>
    <n v="1140"/>
    <n v="444"/>
    <n v="524.02"/>
    <n v="501.34"/>
    <n v="80.019999999999982"/>
    <n v="1.1802252252252252"/>
    <n v="4.5238760122870723E-2"/>
    <n v="0.61783154121863804"/>
  </r>
  <r>
    <s v="2023-08_231"/>
    <s v="2023-08"/>
    <x v="1"/>
    <n v="31"/>
    <x v="0"/>
    <s v="Uttar Pradesh"/>
    <s v="State Sector"/>
    <s v="KHARA HPS"/>
    <x v="2"/>
    <n v="72"/>
    <n v="42"/>
    <n v="42.09"/>
    <n v="39.65"/>
    <n v="9.0000000000003411E-2"/>
    <n v="1.0021428571428572"/>
    <n v="6.153846153846166E-2"/>
    <n v="0.78573028673835121"/>
  </r>
  <r>
    <s v="2023-08_232"/>
    <s v="2023-08"/>
    <x v="1"/>
    <n v="31"/>
    <x v="0"/>
    <s v="Uttar Pradesh"/>
    <s v="State Sector"/>
    <s v="MATATILA HPS"/>
    <x v="2"/>
    <n v="30.6"/>
    <n v="7"/>
    <n v="12.41"/>
    <n v="15.54"/>
    <n v="5.41"/>
    <n v="1.7728571428571429"/>
    <n v="-0.20141570141570136"/>
    <n v="0.54510155316606923"/>
  </r>
  <r>
    <s v="2023-08_233"/>
    <s v="2023-08"/>
    <x v="1"/>
    <n v="31"/>
    <x v="0"/>
    <s v="Uttar Pradesh"/>
    <s v="State Sector"/>
    <s v="OBRA HPS"/>
    <x v="2"/>
    <n v="99"/>
    <n v="30"/>
    <n v="20.81"/>
    <n v="16.66"/>
    <n v="-9.1900000000000013"/>
    <n v="0.69366666666666665"/>
    <n v="0.2490996398559423"/>
    <n v="0.28252959704572606"/>
  </r>
  <r>
    <s v="2023-08_234"/>
    <s v="2023-08"/>
    <x v="1"/>
    <n v="31"/>
    <x v="0"/>
    <s v="Uttar Pradesh"/>
    <s v="State Sector"/>
    <s v="RIHAND HPS"/>
    <x v="2"/>
    <n v="300"/>
    <n v="70"/>
    <n v="46.4"/>
    <n v="31.11"/>
    <n v="-23.6"/>
    <n v="0.66285714285714281"/>
    <n v="0.49148183863709416"/>
    <n v="0.2078853046594982"/>
  </r>
  <r>
    <s v="2023-08_237"/>
    <s v="2023-08"/>
    <x v="1"/>
    <n v="31"/>
    <x v="0"/>
    <s v="Uttar Pradesh"/>
    <s v="Private Sector"/>
    <s v="BARKHERA TPS"/>
    <x v="1"/>
    <n v="90"/>
    <n v="24"/>
    <n v="39.53"/>
    <n v="43.13"/>
    <n v="15.530000000000001"/>
    <n v="1.6470833333333335"/>
    <n v="-8.3468583352654793E-2"/>
    <n v="0.59035244922341701"/>
  </r>
  <r>
    <s v="2023-08_238"/>
    <s v="2023-08"/>
    <x v="1"/>
    <n v="31"/>
    <x v="0"/>
    <s v="Uttar Pradesh"/>
    <s v="Private Sector"/>
    <s v="KHAMBARKHERA TPS"/>
    <x v="1"/>
    <n v="90"/>
    <n v="22"/>
    <n v="48.19"/>
    <n v="38.49"/>
    <n v="26.189999999999998"/>
    <n v="2.1904545454545454"/>
    <n v="0.25201351000259797"/>
    <n v="0.7196833930704899"/>
  </r>
  <r>
    <s v="2023-08_239"/>
    <s v="2023-08"/>
    <x v="1"/>
    <n v="31"/>
    <x v="0"/>
    <s v="Uttar Pradesh"/>
    <s v="Private Sector"/>
    <s v="KUNDARKI TPS"/>
    <x v="1"/>
    <n v="90"/>
    <n v="26"/>
    <n v="47.79"/>
    <n v="39.96"/>
    <n v="21.79"/>
    <n v="1.8380769230769229"/>
    <n v="0.19594594594594589"/>
    <n v="0.71370967741935487"/>
  </r>
  <r>
    <s v="2023-08_240"/>
    <s v="2023-08"/>
    <x v="1"/>
    <n v="31"/>
    <x v="0"/>
    <s v="Uttar Pradesh"/>
    <s v="Private Sector"/>
    <s v="MAQSOODPUR TPS"/>
    <x v="1"/>
    <n v="90"/>
    <n v="22"/>
    <n v="47.86"/>
    <n v="38.590000000000003"/>
    <n v="25.86"/>
    <n v="2.1754545454545453"/>
    <n v="0.24021767297227248"/>
    <n v="0.71475507765830348"/>
  </r>
  <r>
    <s v="2023-08_241"/>
    <s v="2023-08"/>
    <x v="1"/>
    <n v="31"/>
    <x v="0"/>
    <s v="Uttar Pradesh"/>
    <s v="Private Sector"/>
    <s v="UTRAULA TPS"/>
    <x v="1"/>
    <n v="90"/>
    <n v="28"/>
    <n v="48.12"/>
    <n v="44.26"/>
    <n v="20.119999999999997"/>
    <n v="1.7185714285714284"/>
    <n v="8.7211929507455932E-2"/>
    <n v="0.71863799283154117"/>
  </r>
  <r>
    <s v="2023-08_243"/>
    <s v="2023-08"/>
    <x v="1"/>
    <n v="31"/>
    <x v="0"/>
    <s v="Uttar Pradesh"/>
    <s v="Private Sector"/>
    <s v="ANPARA C TPS"/>
    <x v="1"/>
    <n v="1200"/>
    <n v="759"/>
    <n v="781.68"/>
    <n v="699.92"/>
    <n v="22.67999999999995"/>
    <n v="1.0298814229249011"/>
    <n v="0.11681335009715395"/>
    <n v="0.87553763440860211"/>
  </r>
  <r>
    <s v="2023-08_245"/>
    <s v="2023-08"/>
    <x v="1"/>
    <n v="31"/>
    <x v="0"/>
    <s v="Uttar Pradesh"/>
    <s v="Private Sector"/>
    <s v="LALITPUR TPS"/>
    <x v="1"/>
    <n v="1980"/>
    <n v="872"/>
    <n v="1135.75"/>
    <n v="1156.57"/>
    <n v="263.75"/>
    <n v="1.3024655963302751"/>
    <n v="-1.8001504448498525E-2"/>
    <n v="0.7709826762246117"/>
  </r>
  <r>
    <s v="2023-08_247"/>
    <s v="2023-08"/>
    <x v="1"/>
    <n v="31"/>
    <x v="0"/>
    <s v="Uttar Pradesh"/>
    <s v="Private Sector"/>
    <s v="PRAYAGRAJ TPP"/>
    <x v="1"/>
    <n v="1980"/>
    <n v="1091"/>
    <n v="1212.49"/>
    <n v="1086.27"/>
    <n v="121.49000000000001"/>
    <n v="1.1113565536205317"/>
    <n v="0.11619578926049695"/>
    <n v="0.82307619202780491"/>
  </r>
  <r>
    <s v="2023-08_249"/>
    <s v="2023-08"/>
    <x v="1"/>
    <n v="31"/>
    <x v="0"/>
    <s v="Uttar Pradesh"/>
    <s v="Private Sector"/>
    <s v="ROSA TPP Ph-I"/>
    <x v="1"/>
    <n v="1200"/>
    <n v="564"/>
    <n v="726.7"/>
    <n v="653.9"/>
    <n v="162.70000000000005"/>
    <n v="1.2884751773049645"/>
    <n v="0.11133200795228639"/>
    <n v="0.8139560931899642"/>
  </r>
  <r>
    <s v="2023-08_252"/>
    <s v="2023-08"/>
    <x v="1"/>
    <n v="31"/>
    <x v="0"/>
    <s v="Uttar Pradesh"/>
    <s v="Central Sector"/>
    <s v="MEJA STPP"/>
    <x v="1"/>
    <n v="1320"/>
    <n v="704"/>
    <n v="617.70000000000005"/>
    <n v="713.64"/>
    <n v="-86.299999999999955"/>
    <n v="0.87741477272727275"/>
    <n v="-0.13443753152850169"/>
    <n v="0.62897116324535685"/>
  </r>
  <r>
    <s v="2023-08_254"/>
    <s v="2023-08"/>
    <x v="1"/>
    <n v="31"/>
    <x v="0"/>
    <s v="Uttar Pradesh"/>
    <s v="Central Sector"/>
    <s v="DADRI (NCTPP)"/>
    <x v="1"/>
    <n v="1820"/>
    <n v="1072"/>
    <n v="899.94"/>
    <n v="861.44"/>
    <n v="-172.05999999999995"/>
    <n v="0.83949626865671645"/>
    <n v="4.4692607726597319E-2"/>
    <n v="0.66461361219425741"/>
  </r>
  <r>
    <s v="2023-08_255"/>
    <s v="2023-08"/>
    <x v="1"/>
    <n v="31"/>
    <x v="0"/>
    <s v="Uttar Pradesh"/>
    <s v="Central Sector"/>
    <s v="RIHAND STPS"/>
    <x v="1"/>
    <n v="3000"/>
    <n v="2183"/>
    <n v="2025.44"/>
    <n v="1988.76"/>
    <n v="-157.55999999999995"/>
    <n v="0.92782409528172238"/>
    <n v="1.8443653331724322E-2"/>
    <n v="0.90745519713261646"/>
  </r>
  <r>
    <s v="2023-08_256"/>
    <s v="2023-08"/>
    <x v="1"/>
    <n v="31"/>
    <x v="0"/>
    <s v="Uttar Pradesh"/>
    <s v="Central Sector"/>
    <s v="SINGRAULI STPS"/>
    <x v="1"/>
    <n v="2000"/>
    <n v="1360"/>
    <n v="1441.52"/>
    <n v="1260.24"/>
    <n v="81.519999999999982"/>
    <n v="1.0599411764705882"/>
    <n v="0.14384561670792861"/>
    <n v="0.96876344086021504"/>
  </r>
  <r>
    <s v="2023-08_257"/>
    <s v="2023-08"/>
    <x v="1"/>
    <n v="31"/>
    <x v="0"/>
    <s v="Uttar Pradesh"/>
    <s v="Central Sector"/>
    <s v="TANDA TPS"/>
    <x v="1"/>
    <n v="1760"/>
    <n v="1104"/>
    <n v="1038.69"/>
    <n v="840.55"/>
    <n v="-65.309999999999945"/>
    <n v="0.94084239130434788"/>
    <n v="0.23572660757837144"/>
    <n v="0.79323222140762462"/>
  </r>
  <r>
    <s v="2023-08_258"/>
    <s v="2023-08"/>
    <x v="1"/>
    <n v="31"/>
    <x v="0"/>
    <s v="Uttar Pradesh"/>
    <s v="Central Sector"/>
    <s v="UNCHAHAR TPS"/>
    <x v="1"/>
    <n v="1550"/>
    <n v="899"/>
    <n v="872.64"/>
    <n v="857.38"/>
    <n v="-26.360000000000014"/>
    <n v="0.970678531701891"/>
    <n v="1.7798409106813771E-2"/>
    <n v="0.75671175858480744"/>
  </r>
  <r>
    <s v="2023-08_260"/>
    <s v="2023-08"/>
    <x v="1"/>
    <n v="31"/>
    <x v="0"/>
    <s v="Uttar Pradesh"/>
    <s v="Central Sector"/>
    <s v="GHATAMPUR TPP"/>
    <x v="1"/>
    <n v="0"/>
    <n v="160"/>
    <n v="0"/>
    <n v="0"/>
    <n v="-160"/>
    <n v="0"/>
    <n v="0"/>
    <n v="0"/>
  </r>
  <r>
    <s v="2023-08_262"/>
    <s v="2023-08"/>
    <x v="1"/>
    <n v="31"/>
    <x v="0"/>
    <s v="Uttar Pradesh"/>
    <s v="Central Sector"/>
    <s v="KHURJA TPP"/>
    <x v="1"/>
    <n v="0"/>
    <n v="0"/>
    <n v="0"/>
    <n v="0"/>
    <n v="0"/>
    <n v="0"/>
    <n v="0"/>
    <n v="0"/>
  </r>
  <r>
    <s v="2023-08_265"/>
    <s v="2023-08"/>
    <x v="1"/>
    <n v="31"/>
    <x v="0"/>
    <s v="Uttar Pradesh"/>
    <s v="Central Sector"/>
    <s v="AURAIYA CCPP"/>
    <x v="0"/>
    <n v="663.36"/>
    <n v="39"/>
    <n v="182.07"/>
    <n v="12.48"/>
    <n v="143.07"/>
    <n v="4.6684615384615382"/>
    <n v="13.588942307692308"/>
    <n v="0.3689063885906354"/>
  </r>
  <r>
    <s v="2023-08_266"/>
    <s v="2023-08"/>
    <x v="1"/>
    <n v="31"/>
    <x v="0"/>
    <s v="Uttar Pradesh"/>
    <s v="Central Sector"/>
    <s v="DADRI CCPP"/>
    <x v="0"/>
    <n v="829.78"/>
    <n v="88"/>
    <n v="235.45"/>
    <n v="19.87"/>
    <n v="147.44999999999999"/>
    <n v="2.6755681818181816"/>
    <n v="10.849521892299949"/>
    <n v="0.38138428711639327"/>
  </r>
  <r>
    <s v="2023-08_269"/>
    <s v="2023-08"/>
    <x v="1"/>
    <n v="31"/>
    <x v="0"/>
    <s v="Uttar Pradesh"/>
    <s v="Central Sector"/>
    <s v="NARORA A.P.S."/>
    <x v="3"/>
    <n v="440"/>
    <n v="133"/>
    <n v="277.23"/>
    <n v="267.17"/>
    <n v="144.23000000000002"/>
    <n v="2.0844360902255641"/>
    <n v="3.7653928210502681E-2"/>
    <n v="0.84686583577712615"/>
  </r>
  <r>
    <s v="2023-08_277"/>
    <s v="2023-08"/>
    <x v="1"/>
    <n v="31"/>
    <x v="1"/>
    <s v="Chhatisgarh"/>
    <s v="State Sector"/>
    <s v="DSPM TPS"/>
    <x v="1"/>
    <n v="500"/>
    <n v="309"/>
    <n v="338.05"/>
    <n v="160.41"/>
    <n v="29.050000000000011"/>
    <n v="1.0940129449838187"/>
    <n v="1.1074122560937598"/>
    <n v="0.90873655913978491"/>
  </r>
  <r>
    <s v="2023-08_278"/>
    <s v="2023-08"/>
    <x v="1"/>
    <n v="31"/>
    <x v="1"/>
    <s v="Chhatisgarh"/>
    <s v="State Sector"/>
    <s v="KORBA-WEST TPS"/>
    <x v="1"/>
    <n v="1340"/>
    <n v="742"/>
    <n v="864.75"/>
    <n v="681.6"/>
    <n v="122.75"/>
    <n v="1.1654312668463611"/>
    <n v="0.26870598591549294"/>
    <n v="0.86738685604236876"/>
  </r>
  <r>
    <s v="2023-08_279"/>
    <s v="2023-08"/>
    <x v="1"/>
    <n v="31"/>
    <x v="1"/>
    <s v="Chhatisgarh"/>
    <s v="State Sector"/>
    <s v="MARWA TPS"/>
    <x v="1"/>
    <n v="1000"/>
    <n v="434"/>
    <n v="599.16"/>
    <n v="298.24"/>
    <n v="165.15999999999997"/>
    <n v="1.3805529953917051"/>
    <n v="1.0089860515021458"/>
    <n v="0.80532258064516127"/>
  </r>
  <r>
    <s v="2023-08_282"/>
    <s v="2023-08"/>
    <x v="1"/>
    <n v="31"/>
    <x v="1"/>
    <s v="Chhatisgarh"/>
    <s v="State Sector"/>
    <s v="HASDEOBANGO HPS"/>
    <x v="2"/>
    <n v="120"/>
    <n v="50"/>
    <n v="69.319999999999993"/>
    <n v="17.09"/>
    <n v="19.319999999999993"/>
    <n v="1.3863999999999999"/>
    <n v="3.0561732007021645"/>
    <n v="0.77643369175627241"/>
  </r>
  <r>
    <s v="2023-08_285"/>
    <s v="2023-08"/>
    <x v="1"/>
    <n v="31"/>
    <x v="1"/>
    <s v="Chhatisgarh"/>
    <s v="Private Sector"/>
    <s v="CHAKABURA TPP"/>
    <x v="1"/>
    <n v="30"/>
    <n v="16"/>
    <n v="17.739999999999998"/>
    <n v="0"/>
    <n v="1.7399999999999984"/>
    <n v="1.1087499999999999"/>
    <n v="0"/>
    <n v="0.79480286738351258"/>
  </r>
  <r>
    <s v="2023-08_286"/>
    <s v="2023-08"/>
    <x v="1"/>
    <n v="31"/>
    <x v="1"/>
    <s v="Chhatisgarh"/>
    <s v="Private Sector"/>
    <s v="KASAIPALLI TPP"/>
    <x v="1"/>
    <n v="270"/>
    <n v="71"/>
    <n v="91.94"/>
    <n v="0"/>
    <n v="20.939999999999998"/>
    <n v="1.2949295774647887"/>
    <n v="0"/>
    <n v="0.45768618080446039"/>
  </r>
  <r>
    <s v="2023-08_287"/>
    <s v="2023-08"/>
    <x v="1"/>
    <n v="31"/>
    <x v="1"/>
    <s v="Chhatisgarh"/>
    <s v="Private Sector"/>
    <s v="SWASTIK KORBA TPP"/>
    <x v="1"/>
    <n v="25"/>
    <n v="0"/>
    <n v="0"/>
    <n v="0"/>
    <n v="0"/>
    <n v="0"/>
    <n v="0"/>
    <n v="0"/>
  </r>
  <r>
    <s v="2023-08_289"/>
    <s v="2023-08"/>
    <x v="1"/>
    <n v="31"/>
    <x v="1"/>
    <s v="Chhatisgarh"/>
    <s v="Private Sector"/>
    <s v="SINGHITARAI TPP"/>
    <x v="1"/>
    <n v="0"/>
    <n v="0"/>
    <n v="0"/>
    <n v="0"/>
    <n v="0"/>
    <n v="0"/>
    <n v="0"/>
    <n v="0"/>
  </r>
  <r>
    <s v="2023-08_291"/>
    <s v="2023-08"/>
    <x v="1"/>
    <n v="31"/>
    <x v="1"/>
    <s v="Chhatisgarh"/>
    <s v="Private Sector"/>
    <s v="ADANI POWER LIMITED RAIGARH TPP"/>
    <x v="1"/>
    <n v="600"/>
    <n v="381"/>
    <n v="168.02"/>
    <n v="131.31"/>
    <n v="-212.98"/>
    <n v="0.44099737532808403"/>
    <n v="0.27956743583885468"/>
    <n v="0.37638888888888888"/>
  </r>
  <r>
    <s v="2023-08_292"/>
    <s v="2023-08"/>
    <x v="1"/>
    <n v="31"/>
    <x v="1"/>
    <s v="Chhatisgarh"/>
    <s v="Private Sector"/>
    <s v="ADANI POWER LIMITED RAIPUR TPP"/>
    <x v="1"/>
    <n v="1370"/>
    <n v="674"/>
    <n v="654.70000000000005"/>
    <n v="408.32"/>
    <n v="-19.299999999999955"/>
    <n v="0.9713649851632048"/>
    <n v="0.60339929467084652"/>
    <n v="0.64231614472961307"/>
  </r>
  <r>
    <s v="2023-08_294"/>
    <s v="2023-08"/>
    <x v="1"/>
    <n v="31"/>
    <x v="1"/>
    <s v="Chhatisgarh"/>
    <s v="Private Sector"/>
    <s v="BALCO TPS"/>
    <x v="1"/>
    <n v="600"/>
    <n v="265"/>
    <n v="189.05"/>
    <n v="143.02000000000001"/>
    <n v="-75.949999999999989"/>
    <n v="0.71339622641509437"/>
    <n v="0.32184309886729129"/>
    <n v="0.42349910394265233"/>
  </r>
  <r>
    <s v="2023-08_296"/>
    <s v="2023-08"/>
    <x v="1"/>
    <n v="31"/>
    <x v="1"/>
    <s v="Chhatisgarh"/>
    <s v="Private Sector"/>
    <s v="BARADARHA TPS"/>
    <x v="1"/>
    <n v="1200"/>
    <n v="354"/>
    <n v="759.21"/>
    <n v="489.09"/>
    <n v="405.21000000000004"/>
    <n v="2.1446610169491525"/>
    <n v="0.55229098938845622"/>
    <n v="0.85036962365591395"/>
  </r>
  <r>
    <s v="2023-08_298"/>
    <s v="2023-08"/>
    <x v="1"/>
    <n v="31"/>
    <x v="1"/>
    <s v="Chhatisgarh"/>
    <s v="Private Sector"/>
    <s v="OP JINDAL TPS"/>
    <x v="1"/>
    <n v="1000"/>
    <n v="471"/>
    <n v="702.78"/>
    <n v="466.72"/>
    <n v="231.77999999999997"/>
    <n v="1.4921019108280253"/>
    <n v="0.50578505313678424"/>
    <n v="0.94459677419354837"/>
  </r>
  <r>
    <s v="2023-08_299"/>
    <s v="2023-08"/>
    <x v="1"/>
    <n v="31"/>
    <x v="1"/>
    <s v="Chhatisgarh"/>
    <s v="Private Sector"/>
    <s v="TAMNAR TPP"/>
    <x v="1"/>
    <n v="2400"/>
    <n v="752"/>
    <n v="1219.0899999999999"/>
    <n v="685.25"/>
    <n v="467.08999999999992"/>
    <n v="1.6211303191489361"/>
    <n v="0.77904414447282"/>
    <n v="0.68273409498207882"/>
  </r>
  <r>
    <s v="2023-08_301"/>
    <s v="2023-08"/>
    <x v="1"/>
    <n v="31"/>
    <x v="1"/>
    <s v="Chhatisgarh"/>
    <s v="Private Sector"/>
    <s v="PATHADI STAGE II"/>
    <x v="1"/>
    <n v="0"/>
    <n v="0"/>
    <n v="0"/>
    <n v="0"/>
    <n v="0"/>
    <n v="0"/>
    <n v="0"/>
    <n v="0"/>
  </r>
  <r>
    <s v="2023-08_302"/>
    <s v="2023-08"/>
    <x v="1"/>
    <n v="31"/>
    <x v="1"/>
    <s v="Chhatisgarh"/>
    <s v="Private Sector"/>
    <s v="PATHADI TPP"/>
    <x v="1"/>
    <n v="600"/>
    <n v="326"/>
    <n v="144.5"/>
    <n v="260.89"/>
    <n v="-181.5"/>
    <n v="0.44325153374233128"/>
    <n v="-0.44612672007359422"/>
    <n v="0.32370071684587814"/>
  </r>
  <r>
    <s v="2023-08_304"/>
    <s v="2023-08"/>
    <x v="1"/>
    <n v="31"/>
    <x v="1"/>
    <s v="Chhatisgarh"/>
    <s v="Private Sector"/>
    <s v="BANDAKHAR TPP"/>
    <x v="1"/>
    <n v="300"/>
    <n v="178"/>
    <n v="201.17"/>
    <n v="0"/>
    <n v="23.169999999999987"/>
    <n v="1.1301685393258427"/>
    <n v="0"/>
    <n v="0.90129928315412189"/>
  </r>
  <r>
    <s v="2023-08_306"/>
    <s v="2023-08"/>
    <x v="1"/>
    <n v="31"/>
    <x v="1"/>
    <s v="Chhatisgarh"/>
    <s v="Private Sector"/>
    <s v="UCHPINDA TPP"/>
    <x v="1"/>
    <n v="1440"/>
    <n v="505"/>
    <n v="638.1"/>
    <n v="304.38"/>
    <n v="133.10000000000002"/>
    <n v="1.2635643564356436"/>
    <n v="1.0963926670609108"/>
    <n v="0.59559811827956988"/>
  </r>
  <r>
    <s v="2023-08_308"/>
    <s v="2023-08"/>
    <x v="1"/>
    <n v="31"/>
    <x v="1"/>
    <s v="Chhatisgarh"/>
    <s v="Private Sector"/>
    <s v="RATIJA TPS"/>
    <x v="1"/>
    <n v="100"/>
    <n v="58"/>
    <n v="55.19"/>
    <n v="0"/>
    <n v="-2.8100000000000023"/>
    <n v="0.95155172413793099"/>
    <n v="0"/>
    <n v="0.74180107526881722"/>
  </r>
  <r>
    <s v="2023-08_310"/>
    <s v="2023-08"/>
    <x v="1"/>
    <n v="31"/>
    <x v="1"/>
    <s v="Chhatisgarh"/>
    <s v="Private Sector"/>
    <s v="BINJKOTE TPP"/>
    <x v="1"/>
    <n v="600"/>
    <n v="160"/>
    <n v="211.58"/>
    <n v="124.15"/>
    <n v="51.580000000000013"/>
    <n v="1.3223750000000001"/>
    <n v="0.70422875553765607"/>
    <n v="0.47396953405017922"/>
  </r>
  <r>
    <s v="2023-08_312"/>
    <s v="2023-08"/>
    <x v="1"/>
    <n v="31"/>
    <x v="1"/>
    <s v="Chhatisgarh"/>
    <s v="Private Sector"/>
    <s v="SVPL TPP"/>
    <x v="1"/>
    <n v="63"/>
    <n v="8"/>
    <n v="25.22"/>
    <n v="0"/>
    <n v="17.22"/>
    <n v="3.1524999999999999"/>
    <n v="0"/>
    <n v="0.53806110257723161"/>
  </r>
  <r>
    <s v="2023-08_314"/>
    <s v="2023-08"/>
    <x v="1"/>
    <n v="31"/>
    <x v="1"/>
    <s v="Chhatisgarh"/>
    <s v="Private Sector"/>
    <s v="NAWAPARA TPP"/>
    <x v="1"/>
    <n v="600"/>
    <n v="155"/>
    <n v="321.26"/>
    <n v="226.63"/>
    <n v="166.26"/>
    <n v="2.0726451612903225"/>
    <n v="0.41755283942990779"/>
    <n v="0.71966845878136199"/>
  </r>
  <r>
    <s v="2023-08_316"/>
    <s v="2023-08"/>
    <x v="1"/>
    <n v="31"/>
    <x v="1"/>
    <s v="Chhatisgarh"/>
    <s v="Private Sector"/>
    <s v="KATGHORA TPP"/>
    <x v="1"/>
    <n v="35"/>
    <n v="0"/>
    <n v="0"/>
    <n v="0"/>
    <n v="0"/>
    <n v="0"/>
    <n v="0"/>
    <n v="0"/>
  </r>
  <r>
    <s v="2023-08_318"/>
    <s v="2023-08"/>
    <x v="1"/>
    <n v="31"/>
    <x v="1"/>
    <s v="Chhatisgarh"/>
    <s v="Private Sector"/>
    <s v="SALORA TPP"/>
    <x v="1"/>
    <n v="135"/>
    <n v="0"/>
    <n v="0"/>
    <n v="0"/>
    <n v="0"/>
    <n v="0"/>
    <n v="0"/>
    <n v="0"/>
  </r>
  <r>
    <s v="2023-08_320"/>
    <s v="2023-08"/>
    <x v="1"/>
    <n v="31"/>
    <x v="1"/>
    <s v="Chhatisgarh"/>
    <s v="Private Sector"/>
    <s v="AKALTARA TPS"/>
    <x v="1"/>
    <n v="1800"/>
    <n v="902"/>
    <n v="962.07"/>
    <n v="846.86"/>
    <n v="60.07000000000005"/>
    <n v="1.0665964523281597"/>
    <n v="0.13604373804406872"/>
    <n v="0.71839157706093193"/>
  </r>
  <r>
    <s v="2023-08_323"/>
    <s v="2023-08"/>
    <x v="1"/>
    <n v="31"/>
    <x v="1"/>
    <s v="Chhatisgarh"/>
    <s v="Central Sector"/>
    <s v="BHILAI TPS"/>
    <x v="1"/>
    <n v="500"/>
    <n v="318"/>
    <n v="351.68"/>
    <n v="317.35000000000002"/>
    <n v="33.680000000000007"/>
    <n v="1.1059119496855345"/>
    <n v="0.10817709153930985"/>
    <n v="0.94537634408602156"/>
  </r>
  <r>
    <s v="2023-08_325"/>
    <s v="2023-08"/>
    <x v="1"/>
    <n v="31"/>
    <x v="1"/>
    <s v="Chhatisgarh"/>
    <s v="Central Sector"/>
    <s v="KORBA STPS"/>
    <x v="1"/>
    <n v="2600"/>
    <n v="1700"/>
    <n v="1534.79"/>
    <n v="1596.76"/>
    <n v="-165.21000000000004"/>
    <n v="0.9028176470588235"/>
    <n v="-3.8809839925849861E-2"/>
    <n v="0.79341914805624481"/>
  </r>
  <r>
    <s v="2023-08_326"/>
    <s v="2023-08"/>
    <x v="1"/>
    <n v="31"/>
    <x v="1"/>
    <s v="Chhatisgarh"/>
    <s v="Central Sector"/>
    <s v="LARA TPP"/>
    <x v="1"/>
    <n v="1600"/>
    <n v="1018"/>
    <n v="867.31"/>
    <n v="990.65"/>
    <n v="-150.69000000000005"/>
    <n v="0.85197445972495078"/>
    <n v="-0.12450411346085907"/>
    <n v="0.72858702956989252"/>
  </r>
  <r>
    <s v="2023-08_327"/>
    <s v="2023-08"/>
    <x v="1"/>
    <n v="31"/>
    <x v="1"/>
    <s v="Chhatisgarh"/>
    <s v="Central Sector"/>
    <s v="SIPAT STPS"/>
    <x v="1"/>
    <n v="2980"/>
    <n v="1821"/>
    <n v="1676.67"/>
    <n v="2005.45"/>
    <n v="-144.32999999999993"/>
    <n v="0.92074135090609555"/>
    <n v="-0.16394325463113016"/>
    <n v="0.75623782203940249"/>
  </r>
  <r>
    <s v="2023-08_334"/>
    <s v="2023-08"/>
    <x v="1"/>
    <n v="31"/>
    <x v="1"/>
    <s v="Goa"/>
    <s v="Private Sector"/>
    <s v="GOA CCPP (Liq.)"/>
    <x v="0"/>
    <n v="48"/>
    <n v="0"/>
    <n v="0"/>
    <n v="0"/>
    <n v="0"/>
    <n v="0"/>
    <n v="0"/>
    <n v="0"/>
  </r>
  <r>
    <s v="2023-08_339"/>
    <s v="2023-08"/>
    <x v="1"/>
    <n v="31"/>
    <x v="1"/>
    <s v="Gujarat"/>
    <s v="State Sector"/>
    <s v="AKRIMOTA LIG TPS"/>
    <x v="1"/>
    <n v="250"/>
    <n v="89"/>
    <n v="22.04"/>
    <n v="47.86"/>
    <n v="-66.960000000000008"/>
    <n v="0.24764044943820224"/>
    <n v="-0.53949017969076474"/>
    <n v="0.11849462365591398"/>
  </r>
  <r>
    <s v="2023-08_341"/>
    <s v="2023-08"/>
    <x v="1"/>
    <n v="31"/>
    <x v="1"/>
    <s v="Gujarat"/>
    <s v="State Sector"/>
    <s v="BHAVNAGAR CFBC TPP"/>
    <x v="1"/>
    <n v="500"/>
    <n v="78"/>
    <n v="73.03"/>
    <n v="47.57"/>
    <n v="-4.9699999999999989"/>
    <n v="0.93628205128205133"/>
    <n v="0.53521126760563387"/>
    <n v="0.19631720430107527"/>
  </r>
  <r>
    <s v="2023-08_342"/>
    <s v="2023-08"/>
    <x v="1"/>
    <n v="31"/>
    <x v="1"/>
    <s v="Gujarat"/>
    <s v="State Sector"/>
    <s v="GANDHI NAGAR TPS"/>
    <x v="1"/>
    <n v="630"/>
    <n v="184"/>
    <n v="267.83999999999997"/>
    <n v="203.27"/>
    <n v="83.839999999999975"/>
    <n v="1.4556521739130432"/>
    <n v="0.31765631918138415"/>
    <n v="0.5714285714285714"/>
  </r>
  <r>
    <s v="2023-08_343"/>
    <s v="2023-08"/>
    <x v="1"/>
    <n v="31"/>
    <x v="1"/>
    <s v="Gujarat"/>
    <s v="State Sector"/>
    <s v="KUTCH LIG. TPS"/>
    <x v="1"/>
    <n v="150"/>
    <n v="61"/>
    <n v="27.57"/>
    <n v="47.67"/>
    <n v="-33.43"/>
    <n v="0.45196721311475413"/>
    <n v="-0.42164883574575207"/>
    <n v="0.24704301075268817"/>
  </r>
  <r>
    <s v="2023-08_344"/>
    <s v="2023-08"/>
    <x v="1"/>
    <n v="31"/>
    <x v="1"/>
    <s v="Gujarat"/>
    <s v="State Sector"/>
    <s v="SIKKA REP. TPS"/>
    <x v="1"/>
    <n v="500"/>
    <n v="83"/>
    <n v="118.77"/>
    <n v="141.08000000000001"/>
    <n v="35.769999999999996"/>
    <n v="1.4309638554216868"/>
    <n v="-0.15813722710518865"/>
    <n v="0.3192741935483871"/>
  </r>
  <r>
    <s v="2023-08_345"/>
    <s v="2023-08"/>
    <x v="1"/>
    <n v="31"/>
    <x v="1"/>
    <s v="Gujarat"/>
    <s v="State Sector"/>
    <s v="UKAI TPS"/>
    <x v="1"/>
    <n v="1110"/>
    <n v="425"/>
    <n v="424.57"/>
    <n v="325.58"/>
    <n v="-0.43000000000000682"/>
    <n v="0.99898823529411762"/>
    <n v="0.3040420173229314"/>
    <n v="0.51410684878426816"/>
  </r>
  <r>
    <s v="2023-08_346"/>
    <s v="2023-08"/>
    <x v="1"/>
    <n v="31"/>
    <x v="1"/>
    <s v="Gujarat"/>
    <s v="State Sector"/>
    <s v="WANAKBORI TPS"/>
    <x v="1"/>
    <n v="2270"/>
    <n v="495"/>
    <n v="1143.47"/>
    <n v="669.05"/>
    <n v="648.47"/>
    <n v="2.3100404040404041"/>
    <n v="0.70909498542709826"/>
    <n v="0.67705816872720381"/>
  </r>
  <r>
    <s v="2023-08_349"/>
    <s v="2023-08"/>
    <x v="1"/>
    <n v="31"/>
    <x v="1"/>
    <s v="Gujarat"/>
    <s v="State Sector"/>
    <s v="PIPAVAV CCPP"/>
    <x v="0"/>
    <n v="702"/>
    <n v="43"/>
    <n v="8.9600000000000009"/>
    <n v="0"/>
    <n v="-34.04"/>
    <n v="0.20837209302325582"/>
    <n v="0"/>
    <n v="1.7155285972490275E-2"/>
  </r>
  <r>
    <s v="2023-08_351"/>
    <s v="2023-08"/>
    <x v="1"/>
    <n v="31"/>
    <x v="1"/>
    <s v="Gujarat"/>
    <s v="State Sector"/>
    <s v="DHUVARAN CCPP"/>
    <x v="0"/>
    <n v="594.72"/>
    <n v="29"/>
    <n v="53.47"/>
    <n v="0"/>
    <n v="24.47"/>
    <n v="1.8437931034482757"/>
    <n v="0"/>
    <n v="0.12084389220119128"/>
  </r>
  <r>
    <s v="2023-08_352"/>
    <s v="2023-08"/>
    <x v="1"/>
    <n v="31"/>
    <x v="1"/>
    <s v="Gujarat"/>
    <s v="State Sector"/>
    <s v="UTRAN CCPP"/>
    <x v="0"/>
    <n v="374"/>
    <n v="12"/>
    <n v="67.09"/>
    <n v="0"/>
    <n v="55.09"/>
    <n v="5.5908333333333333"/>
    <n v="0"/>
    <n v="0.24110890690587086"/>
  </r>
  <r>
    <s v="2023-08_354"/>
    <s v="2023-08"/>
    <x v="1"/>
    <n v="31"/>
    <x v="1"/>
    <s v="Gujarat"/>
    <s v="State Sector"/>
    <s v="HAZIRA CCPP"/>
    <x v="0"/>
    <n v="156.1"/>
    <n v="12"/>
    <n v="0"/>
    <n v="0"/>
    <n v="-12"/>
    <n v="0"/>
    <n v="0"/>
    <n v="0"/>
  </r>
  <r>
    <s v="2023-08_355"/>
    <s v="2023-08"/>
    <x v="1"/>
    <n v="31"/>
    <x v="1"/>
    <s v="Gujarat"/>
    <s v="State Sector"/>
    <s v="HAZIRA CCPP EXT"/>
    <x v="0"/>
    <n v="351"/>
    <n v="17"/>
    <n v="0"/>
    <n v="0"/>
    <n v="-17"/>
    <n v="0"/>
    <n v="0"/>
    <n v="0"/>
  </r>
  <r>
    <s v="2023-08_358"/>
    <s v="2023-08"/>
    <x v="1"/>
    <n v="31"/>
    <x v="1"/>
    <s v="Gujarat"/>
    <s v="State Sector"/>
    <s v="KADANA HPS"/>
    <x v="2"/>
    <n v="240"/>
    <n v="48"/>
    <n v="33"/>
    <n v="69.14"/>
    <n v="-15"/>
    <n v="0.6875"/>
    <n v="-0.52270754989875612"/>
    <n v="0.18481182795698925"/>
  </r>
  <r>
    <s v="2023-08_359"/>
    <s v="2023-08"/>
    <x v="1"/>
    <n v="31"/>
    <x v="1"/>
    <s v="Gujarat"/>
    <s v="State Sector"/>
    <s v="UKAI HPS"/>
    <x v="2"/>
    <n v="300"/>
    <n v="118"/>
    <n v="60.72"/>
    <n v="224.11"/>
    <n v="-57.28"/>
    <n v="0.51457627118644067"/>
    <n v="-0.72906162152514398"/>
    <n v="0.27204301075268816"/>
  </r>
  <r>
    <s v="2023-08_361"/>
    <s v="2023-08"/>
    <x v="1"/>
    <n v="31"/>
    <x v="1"/>
    <s v="Gujarat"/>
    <s v="State Sector"/>
    <s v="S SAROVAR CHPH HPS"/>
    <x v="2"/>
    <n v="250"/>
    <n v="56"/>
    <n v="68.22"/>
    <n v="105.64"/>
    <n v="12.219999999999999"/>
    <n v="1.2182142857142857"/>
    <n v="-0.35422188564937523"/>
    <n v="0.36677419354838708"/>
  </r>
  <r>
    <s v="2023-08_362"/>
    <s v="2023-08"/>
    <x v="1"/>
    <n v="31"/>
    <x v="1"/>
    <s v="Gujarat"/>
    <s v="State Sector"/>
    <s v="S SAROVAR RBPH HPS"/>
    <x v="2"/>
    <n v="1200"/>
    <n v="255"/>
    <n v="842.68"/>
    <n v="901.29"/>
    <n v="587.67999999999995"/>
    <n v="3.3046274509803921"/>
    <n v="-6.5029013968866858E-2"/>
    <n v="0.94386200716845881"/>
  </r>
  <r>
    <s v="2023-08_365"/>
    <s v="2023-08"/>
    <x v="1"/>
    <n v="31"/>
    <x v="1"/>
    <s v="Gujarat"/>
    <s v="Private Sector"/>
    <s v="ADANI POWER LIMITED MUNDRA TPP - III"/>
    <x v="1"/>
    <n v="1980"/>
    <n v="520"/>
    <n v="958.43"/>
    <n v="297.5"/>
    <n v="438.42999999999995"/>
    <n v="1.8431346153846153"/>
    <n v="2.2216134453781513"/>
    <n v="0.65061230585424135"/>
  </r>
  <r>
    <s v="2023-08_366"/>
    <s v="2023-08"/>
    <x v="1"/>
    <n v="31"/>
    <x v="1"/>
    <s v="Gujarat"/>
    <s v="Private Sector"/>
    <s v="ADANI POWER LIMITED MUNDRA TPP - I &amp; II"/>
    <x v="1"/>
    <n v="2640"/>
    <n v="730"/>
    <n v="712.57"/>
    <n v="160.22"/>
    <n v="-17.42999999999995"/>
    <n v="0.97612328767123291"/>
    <n v="3.4474472600174759"/>
    <n v="0.36278612740306287"/>
  </r>
  <r>
    <s v="2023-08_368"/>
    <s v="2023-08"/>
    <x v="1"/>
    <n v="31"/>
    <x v="1"/>
    <s v="Gujarat"/>
    <s v="Private Sector"/>
    <s v="MUNDRA UMTPP"/>
    <x v="1"/>
    <n v="4000"/>
    <n v="825"/>
    <n v="2096.73"/>
    <n v="1153.79"/>
    <n v="1271.73"/>
    <n v="2.5414909090909092"/>
    <n v="0.81725443971606626"/>
    <n v="0.70454637096774198"/>
  </r>
  <r>
    <s v="2023-08_370"/>
    <s v="2023-08"/>
    <x v="1"/>
    <n v="31"/>
    <x v="1"/>
    <s v="Gujarat"/>
    <s v="Private Sector"/>
    <s v="SALAYA TPP"/>
    <x v="1"/>
    <n v="1200"/>
    <n v="170"/>
    <n v="234.51"/>
    <n v="0"/>
    <n v="64.509999999999991"/>
    <n v="1.379470588235294"/>
    <n v="0"/>
    <n v="0.2626680107526882"/>
  </r>
  <r>
    <s v="2023-08_372"/>
    <s v="2023-08"/>
    <x v="1"/>
    <n v="31"/>
    <x v="1"/>
    <s v="Gujarat"/>
    <s v="Private Sector"/>
    <s v="SURAT LIG. TPS"/>
    <x v="1"/>
    <n v="500"/>
    <n v="176"/>
    <n v="187.14"/>
    <n v="159.22999999999999"/>
    <n v="11.139999999999986"/>
    <n v="1.0632954545454545"/>
    <n v="0.17528104000502417"/>
    <n v="0.50306451612903225"/>
  </r>
  <r>
    <s v="2023-08_374"/>
    <s v="2023-08"/>
    <x v="1"/>
    <n v="31"/>
    <x v="1"/>
    <s v="Gujarat"/>
    <s v="Private Sector"/>
    <s v="SABARMATI (D-F STATIONS)"/>
    <x v="1"/>
    <n v="362"/>
    <n v="251"/>
    <n v="264.55"/>
    <n v="244.41"/>
    <n v="13.550000000000011"/>
    <n v="1.05398406374502"/>
    <n v="8.2402520355141007E-2"/>
    <n v="0.98225954969405338"/>
  </r>
  <r>
    <s v="2023-08_377"/>
    <s v="2023-08"/>
    <x v="1"/>
    <n v="31"/>
    <x v="1"/>
    <s v="Gujarat"/>
    <s v="Private Sector"/>
    <s v="PEGUTHAN CCPP"/>
    <x v="0"/>
    <n v="655"/>
    <n v="0"/>
    <n v="0"/>
    <n v="0"/>
    <n v="0"/>
    <n v="0"/>
    <n v="0"/>
    <n v="0"/>
  </r>
  <r>
    <s v="2023-08_379"/>
    <s v="2023-08"/>
    <x v="1"/>
    <n v="31"/>
    <x v="1"/>
    <s v="Gujarat"/>
    <s v="Private Sector"/>
    <s v="ESSAR CCPP"/>
    <x v="0"/>
    <n v="515"/>
    <n v="0"/>
    <n v="0"/>
    <n v="0"/>
    <n v="0"/>
    <n v="0"/>
    <n v="0"/>
    <n v="0"/>
  </r>
  <r>
    <s v="2023-08_381"/>
    <s v="2023-08"/>
    <x v="1"/>
    <n v="31"/>
    <x v="1"/>
    <s v="Gujarat"/>
    <s v="Private Sector"/>
    <s v="BARODA CCPP"/>
    <x v="0"/>
    <n v="160"/>
    <n v="0"/>
    <n v="0"/>
    <n v="0"/>
    <n v="0"/>
    <n v="0"/>
    <n v="0"/>
    <n v="0"/>
  </r>
  <r>
    <s v="2023-08_382"/>
    <s v="2023-08"/>
    <x v="1"/>
    <n v="31"/>
    <x v="1"/>
    <s v="Gujarat"/>
    <s v="Private Sector"/>
    <s v="GIPCL. GT IMP"/>
    <x v="0"/>
    <n v="0"/>
    <n v="0"/>
    <n v="0"/>
    <n v="0"/>
    <n v="0"/>
    <n v="0"/>
    <n v="0"/>
    <n v="0"/>
  </r>
  <r>
    <s v="2023-08_384"/>
    <s v="2023-08"/>
    <x v="1"/>
    <n v="31"/>
    <x v="1"/>
    <s v="Gujarat"/>
    <s v="Private Sector"/>
    <s v="SUGEN CCPP"/>
    <x v="0"/>
    <n v="1147.5"/>
    <n v="147"/>
    <n v="447.67"/>
    <n v="38.99"/>
    <n v="300.67"/>
    <n v="3.0453741496598639"/>
    <n v="10.481661964606309"/>
    <n v="0.52436338932227611"/>
  </r>
  <r>
    <s v="2023-08_386"/>
    <s v="2023-08"/>
    <x v="1"/>
    <n v="31"/>
    <x v="1"/>
    <s v="Gujarat"/>
    <s v="Private Sector"/>
    <s v="DGEN MEGA CCPP"/>
    <x v="0"/>
    <n v="1200"/>
    <n v="12"/>
    <n v="0"/>
    <n v="0"/>
    <n v="-12"/>
    <n v="0"/>
    <n v="0"/>
    <n v="0"/>
  </r>
  <r>
    <s v="2023-08_387"/>
    <s v="2023-08"/>
    <x v="1"/>
    <n v="31"/>
    <x v="1"/>
    <s v="Gujarat"/>
    <s v="Private Sector"/>
    <s v="UNOSUGEN CCPP"/>
    <x v="0"/>
    <n v="382.5"/>
    <n v="43"/>
    <n v="201.43"/>
    <n v="0"/>
    <n v="158.43"/>
    <n v="4.6844186046511629"/>
    <n v="0"/>
    <n v="0.70781502565183785"/>
  </r>
  <r>
    <s v="2023-08_390"/>
    <s v="2023-08"/>
    <x v="1"/>
    <n v="31"/>
    <x v="1"/>
    <s v="Gujarat"/>
    <s v="Central Sector"/>
    <s v="GANDHAR CCPP"/>
    <x v="0"/>
    <n v="657.39"/>
    <n v="46"/>
    <n v="158.01"/>
    <n v="16.27"/>
    <n v="112.00999999999999"/>
    <n v="3.4349999999999996"/>
    <n v="8.7117393976644113"/>
    <n v="0.32306398372056844"/>
  </r>
  <r>
    <s v="2023-08_391"/>
    <s v="2023-08"/>
    <x v="1"/>
    <n v="31"/>
    <x v="1"/>
    <s v="Gujarat"/>
    <s v="Central Sector"/>
    <s v="KAWAS CCPP"/>
    <x v="0"/>
    <n v="656.2"/>
    <n v="37"/>
    <n v="135.25"/>
    <n v="14.18"/>
    <n v="98.25"/>
    <n v="3.6554054054054053"/>
    <n v="8.5380818053596617"/>
    <n v="0.27703083573392584"/>
  </r>
  <r>
    <s v="2023-08_394"/>
    <s v="2023-08"/>
    <x v="1"/>
    <n v="31"/>
    <x v="1"/>
    <s v="Gujarat"/>
    <s v="Central Sector"/>
    <s v="KAKRAPARA"/>
    <x v="3"/>
    <n v="1140"/>
    <n v="799"/>
    <n v="764.86"/>
    <n v="332.88"/>
    <n v="-34.139999999999986"/>
    <n v="0.95727158948685864"/>
    <n v="1.2977048786349437"/>
    <n v="0.901787398604037"/>
  </r>
  <r>
    <s v="2023-08_402"/>
    <s v="2023-08"/>
    <x v="1"/>
    <n v="31"/>
    <x v="1"/>
    <s v="Madhya Pradesh"/>
    <s v="State Sector"/>
    <s v="AMARKANTAK EXT TPS"/>
    <x v="1"/>
    <n v="210"/>
    <n v="139"/>
    <n v="153.4"/>
    <n v="67.3"/>
    <n v="14.400000000000006"/>
    <n v="1.1035971223021583"/>
    <n v="1.2793462109955425"/>
    <n v="0.98182283666154635"/>
  </r>
  <r>
    <s v="2023-08_403"/>
    <s v="2023-08"/>
    <x v="1"/>
    <n v="31"/>
    <x v="1"/>
    <s v="Madhya Pradesh"/>
    <s v="State Sector"/>
    <s v="SANJAY GANDHI TPS"/>
    <x v="1"/>
    <n v="1340"/>
    <n v="449"/>
    <n v="427.45"/>
    <n v="733.05"/>
    <n v="-21.550000000000011"/>
    <n v="0.95200445434298442"/>
    <n v="-0.41688834322351814"/>
    <n v="0.42875341036751724"/>
  </r>
  <r>
    <s v="2023-08_404"/>
    <s v="2023-08"/>
    <x v="1"/>
    <n v="31"/>
    <x v="1"/>
    <s v="Madhya Pradesh"/>
    <s v="State Sector"/>
    <s v="SATPURA TPS"/>
    <x v="1"/>
    <n v="1330"/>
    <n v="236"/>
    <n v="162.88999999999999"/>
    <n v="337.13"/>
    <n v="-73.110000000000014"/>
    <n v="0.69021186440677962"/>
    <n v="-0.51683326906534577"/>
    <n v="0.16461516694963216"/>
  </r>
  <r>
    <s v="2023-08_405"/>
    <s v="2023-08"/>
    <x v="1"/>
    <n v="31"/>
    <x v="1"/>
    <s v="Madhya Pradesh"/>
    <s v="State Sector"/>
    <s v="SHREE SINGAJI TPP"/>
    <x v="1"/>
    <n v="2520"/>
    <n v="1025"/>
    <n v="1335.37"/>
    <n v="503.03"/>
    <n v="310.36999999999989"/>
    <n v="1.3028"/>
    <n v="1.6546528040077131"/>
    <n v="0.71224291688001362"/>
  </r>
  <r>
    <s v="2023-08_408"/>
    <s v="2023-08"/>
    <x v="1"/>
    <n v="31"/>
    <x v="1"/>
    <s v="Madhya Pradesh"/>
    <s v="State Sector"/>
    <s v="BANSAGAR-II HPS"/>
    <x v="2"/>
    <n v="30"/>
    <n v="8"/>
    <n v="5.85"/>
    <n v="0.15"/>
    <n v="-2.1500000000000004"/>
    <n v="0.73124999999999996"/>
    <n v="38"/>
    <n v="0.26209677419354838"/>
  </r>
  <r>
    <s v="2023-08_409"/>
    <s v="2023-08"/>
    <x v="1"/>
    <n v="31"/>
    <x v="1"/>
    <s v="Madhya Pradesh"/>
    <s v="State Sector"/>
    <s v="BANSAGAR-III HPS"/>
    <x v="2"/>
    <n v="60"/>
    <n v="20"/>
    <n v="40.33"/>
    <n v="23.02"/>
    <n v="20.329999999999998"/>
    <n v="2.0164999999999997"/>
    <n v="0.7519548218940052"/>
    <n v="0.90344982078853042"/>
  </r>
  <r>
    <s v="2023-08_410"/>
    <s v="2023-08"/>
    <x v="1"/>
    <n v="31"/>
    <x v="1"/>
    <s v="Madhya Pradesh"/>
    <s v="State Sector"/>
    <s v="BANSAGAR TONS-I HPS"/>
    <x v="2"/>
    <n v="315"/>
    <n v="100"/>
    <n v="75.430000000000007"/>
    <n v="38.39"/>
    <n v="-24.569999999999993"/>
    <n v="0.75430000000000008"/>
    <n v="0.96483459234175584"/>
    <n v="0.3218552654036525"/>
  </r>
  <r>
    <s v="2023-08_411"/>
    <s v="2023-08"/>
    <x v="1"/>
    <n v="31"/>
    <x v="1"/>
    <s v="Madhya Pradesh"/>
    <s v="State Sector"/>
    <s v="BARGI HPS"/>
    <x v="2"/>
    <n v="90"/>
    <n v="42"/>
    <n v="64.900000000000006"/>
    <n v="53.16"/>
    <n v="22.900000000000006"/>
    <n v="1.5452380952380953"/>
    <n v="0.22084273890142983"/>
    <n v="0.96923536439665481"/>
  </r>
  <r>
    <s v="2023-08_412"/>
    <s v="2023-08"/>
    <x v="1"/>
    <n v="31"/>
    <x v="1"/>
    <s v="Madhya Pradesh"/>
    <s v="State Sector"/>
    <s v="GANDHI SAGAR HPS"/>
    <x v="2"/>
    <n v="115"/>
    <n v="20"/>
    <n v="7"/>
    <n v="18.61"/>
    <n v="-13"/>
    <n v="0.35"/>
    <n v="-0.6238581407845244"/>
    <n v="8.181393174380551E-2"/>
  </r>
  <r>
    <s v="2023-08_413"/>
    <s v="2023-08"/>
    <x v="1"/>
    <n v="31"/>
    <x v="1"/>
    <s v="Madhya Pradesh"/>
    <s v="State Sector"/>
    <s v="MADHIKHERA HPS"/>
    <x v="2"/>
    <n v="60"/>
    <n v="22"/>
    <n v="8.82"/>
    <n v="28.63"/>
    <n v="-13.18"/>
    <n v="0.40090909090909094"/>
    <n v="-0.69193154034229831"/>
    <n v="0.19758064516129031"/>
  </r>
  <r>
    <s v="2023-08_414"/>
    <s v="2023-08"/>
    <x v="1"/>
    <n v="31"/>
    <x v="1"/>
    <s v="Madhya Pradesh"/>
    <s v="State Sector"/>
    <s v="RAJGHAT HPS"/>
    <x v="2"/>
    <n v="45"/>
    <n v="12"/>
    <n v="16.21"/>
    <n v="19.38"/>
    <n v="4.2100000000000009"/>
    <n v="1.3508333333333333"/>
    <n v="-0.16357069143446842"/>
    <n v="0.48416965352449226"/>
  </r>
  <r>
    <s v="2023-08_417"/>
    <s v="2023-08"/>
    <x v="1"/>
    <n v="31"/>
    <x v="1"/>
    <s v="Madhya Pradesh"/>
    <s v="Private Sector"/>
    <s v="NIWARI TPP"/>
    <x v="1"/>
    <n v="90"/>
    <n v="26"/>
    <n v="48.26"/>
    <n v="24.62"/>
    <n v="22.259999999999998"/>
    <n v="1.856153846153846"/>
    <n v="0.96019496344435407"/>
    <n v="0.72072879330943851"/>
  </r>
  <r>
    <s v="2023-08_419"/>
    <s v="2023-08"/>
    <x v="1"/>
    <n v="31"/>
    <x v="1"/>
    <s v="Madhya Pradesh"/>
    <s v="Private Sector"/>
    <s v="MAHAN TPP"/>
    <x v="1"/>
    <n v="1200"/>
    <n v="510"/>
    <n v="378.23"/>
    <n v="96.69"/>
    <n v="-131.76999999999998"/>
    <n v="0.74162745098039218"/>
    <n v="2.9117799151928847"/>
    <n v="0.42364471326164876"/>
  </r>
  <r>
    <s v="2023-08_421"/>
    <s v="2023-08"/>
    <x v="1"/>
    <n v="31"/>
    <x v="1"/>
    <s v="Madhya Pradesh"/>
    <s v="Private Sector"/>
    <s v="BINA TPS"/>
    <x v="1"/>
    <n v="500"/>
    <n v="138"/>
    <n v="169.17"/>
    <n v="225.04"/>
    <n v="31.169999999999987"/>
    <n v="1.2258695652173912"/>
    <n v="-0.2482669747600427"/>
    <n v="0.45475806451612905"/>
  </r>
  <r>
    <s v="2023-08_422"/>
    <s v="2023-08"/>
    <x v="1"/>
    <n v="31"/>
    <x v="1"/>
    <s v="Madhya Pradesh"/>
    <s v="Private Sector"/>
    <s v="NIGRI TPP"/>
    <x v="1"/>
    <n v="1320"/>
    <n v="393"/>
    <n v="524.79999999999995"/>
    <n v="777.68"/>
    <n v="131.79999999999995"/>
    <n v="1.3353689567430025"/>
    <n v="-0.3251723073757844"/>
    <n v="0.534376018246986"/>
  </r>
  <r>
    <s v="2023-08_424"/>
    <s v="2023-08"/>
    <x v="1"/>
    <n v="31"/>
    <x v="1"/>
    <s v="Madhya Pradesh"/>
    <s v="Private Sector"/>
    <s v="ANUPPUR TPP"/>
    <x v="1"/>
    <n v="1200"/>
    <n v="678"/>
    <n v="769.45"/>
    <n v="648.02"/>
    <n v="91.450000000000045"/>
    <n v="1.1348820058997051"/>
    <n v="0.18738619178420429"/>
    <n v="0.86183915770609321"/>
  </r>
  <r>
    <s v="2023-08_426"/>
    <s v="2023-08"/>
    <x v="1"/>
    <n v="31"/>
    <x v="1"/>
    <s v="Madhya Pradesh"/>
    <s v="Private Sector"/>
    <s v="SASAN UMTPP"/>
    <x v="1"/>
    <n v="3960"/>
    <n v="2608"/>
    <n v="2901.64"/>
    <n v="2351.46"/>
    <n v="293.63999999999987"/>
    <n v="1.1125920245398773"/>
    <n v="0.23397378649860079"/>
    <n v="0.98486206147496469"/>
  </r>
  <r>
    <s v="2023-08_429"/>
    <s v="2023-08"/>
    <x v="1"/>
    <n v="31"/>
    <x v="1"/>
    <s v="Madhya Pradesh"/>
    <s v="Private Sector"/>
    <s v="MAHESHWAR HPS"/>
    <x v="2"/>
    <n v="0"/>
    <n v="0"/>
    <n v="0"/>
    <n v="0"/>
    <n v="0"/>
    <n v="0"/>
    <n v="0"/>
    <n v="0"/>
  </r>
  <r>
    <s v="2023-08_432"/>
    <s v="2023-08"/>
    <x v="1"/>
    <n v="31"/>
    <x v="1"/>
    <s v="Madhya Pradesh"/>
    <s v="Central Sector"/>
    <s v="SEIONI TPP"/>
    <x v="1"/>
    <n v="600"/>
    <n v="315"/>
    <n v="210.8"/>
    <n v="308.63"/>
    <n v="-104.19999999999999"/>
    <n v="0.66920634920634925"/>
    <n v="-0.3169814988821566"/>
    <n v="0.47222222222222221"/>
  </r>
  <r>
    <s v="2023-08_434"/>
    <s v="2023-08"/>
    <x v="1"/>
    <n v="31"/>
    <x v="1"/>
    <s v="Madhya Pradesh"/>
    <s v="Central Sector"/>
    <s v="GADARWARA TPP"/>
    <x v="1"/>
    <n v="1600"/>
    <n v="1029"/>
    <n v="1009.26"/>
    <n v="779.61"/>
    <n v="-19.740000000000009"/>
    <n v="0.98081632653061224"/>
    <n v="0.29457036210412896"/>
    <n v="0.84783266129032253"/>
  </r>
  <r>
    <s v="2023-08_435"/>
    <s v="2023-08"/>
    <x v="1"/>
    <n v="31"/>
    <x v="1"/>
    <s v="Madhya Pradesh"/>
    <s v="Central Sector"/>
    <s v="KHARGONE STPP"/>
    <x v="1"/>
    <n v="1320"/>
    <n v="767"/>
    <n v="747.5"/>
    <n v="357.73"/>
    <n v="-19.5"/>
    <n v="0.97457627118644063"/>
    <n v="1.089564755541889"/>
    <n v="0.76113962202671881"/>
  </r>
  <r>
    <s v="2023-08_436"/>
    <s v="2023-08"/>
    <x v="1"/>
    <n v="31"/>
    <x v="1"/>
    <s v="Madhya Pradesh"/>
    <s v="Central Sector"/>
    <s v="VINDHYACHAL STPS"/>
    <x v="1"/>
    <n v="4760"/>
    <n v="3056"/>
    <n v="3084.15"/>
    <n v="3085.71"/>
    <n v="28.150000000000091"/>
    <n v="1.009211387434555"/>
    <n v="-5.0555625771700691E-4"/>
    <n v="0.87087455950121984"/>
  </r>
  <r>
    <s v="2023-08_439"/>
    <s v="2023-08"/>
    <x v="1"/>
    <n v="31"/>
    <x v="1"/>
    <s v="Madhya Pradesh"/>
    <s v="Central Sector"/>
    <s v="INDIRA SAGAR HPS"/>
    <x v="2"/>
    <n v="1000"/>
    <n v="312"/>
    <n v="759.16"/>
    <n v="681.87"/>
    <n v="447.15999999999997"/>
    <n v="2.4332051282051279"/>
    <n v="0.11335005206270984"/>
    <n v="1.0203763440860214"/>
  </r>
  <r>
    <s v="2023-08_440"/>
    <s v="2023-08"/>
    <x v="1"/>
    <n v="31"/>
    <x v="1"/>
    <s v="Madhya Pradesh"/>
    <s v="Central Sector"/>
    <s v="OMKARESHWAR HPS"/>
    <x v="2"/>
    <n v="520"/>
    <n v="136"/>
    <n v="351.64"/>
    <n v="299.08"/>
    <n v="215.64"/>
    <n v="2.5855882352941175"/>
    <n v="0.17573893272702956"/>
    <n v="0.90891232423490487"/>
  </r>
  <r>
    <s v="2023-08_447"/>
    <s v="2023-08"/>
    <x v="1"/>
    <n v="31"/>
    <x v="1"/>
    <s v="Maharashtra"/>
    <s v="State Sector"/>
    <s v="BHUSAWAL TPS"/>
    <x v="1"/>
    <n v="1210"/>
    <n v="752"/>
    <n v="644.07000000000005"/>
    <n v="334.61"/>
    <n v="-107.92999999999995"/>
    <n v="0.85647606382978725"/>
    <n v="0.9248378709542453"/>
    <n v="0.71544254865369239"/>
  </r>
  <r>
    <s v="2023-08_448"/>
    <s v="2023-08"/>
    <x v="1"/>
    <n v="31"/>
    <x v="1"/>
    <s v="Maharashtra"/>
    <s v="State Sector"/>
    <s v="CHANDRAPUR (MAHARASHTRA) STPS"/>
    <x v="1"/>
    <n v="2920"/>
    <n v="1311"/>
    <n v="1134.8499999999999"/>
    <n v="1060.23"/>
    <n v="-176.15000000000009"/>
    <n v="0.86563691838291379"/>
    <n v="7.0380955075785345E-2"/>
    <n v="0.52237534983060829"/>
  </r>
  <r>
    <s v="2023-08_449"/>
    <s v="2023-08"/>
    <x v="1"/>
    <n v="31"/>
    <x v="1"/>
    <s v="Maharashtra"/>
    <s v="State Sector"/>
    <s v="KHAPARKHEDA TPS"/>
    <x v="1"/>
    <n v="1340"/>
    <n v="387"/>
    <n v="693.95"/>
    <n v="527.19000000000005"/>
    <n v="306.95000000000005"/>
    <n v="1.7931524547803619"/>
    <n v="0.31631859481401386"/>
    <n v="0.69606604076392231"/>
  </r>
  <r>
    <s v="2023-08_450"/>
    <s v="2023-08"/>
    <x v="1"/>
    <n v="31"/>
    <x v="1"/>
    <s v="Maharashtra"/>
    <s v="State Sector"/>
    <s v="KORADI TPS"/>
    <x v="1"/>
    <n v="2190"/>
    <n v="657"/>
    <n v="784.09"/>
    <n v="608.21"/>
    <n v="127.09000000000003"/>
    <n v="1.1934398782343989"/>
    <n v="0.28917643577053975"/>
    <n v="0.48122575735258016"/>
  </r>
  <r>
    <s v="2023-08_451"/>
    <s v="2023-08"/>
    <x v="1"/>
    <n v="31"/>
    <x v="1"/>
    <s v="Maharashtra"/>
    <s v="State Sector"/>
    <s v="NASIK TPS"/>
    <x v="1"/>
    <n v="630"/>
    <n v="177"/>
    <n v="217.75"/>
    <n v="178.56"/>
    <n v="40.75"/>
    <n v="1.2302259887005649"/>
    <n v="0.21947804659498207"/>
    <n v="0.46456306536951697"/>
  </r>
  <r>
    <s v="2023-08_452"/>
    <s v="2023-08"/>
    <x v="1"/>
    <n v="31"/>
    <x v="1"/>
    <s v="Maharashtra"/>
    <s v="State Sector"/>
    <s v="PARAS TPS"/>
    <x v="1"/>
    <n v="500"/>
    <n v="269"/>
    <n v="276.64999999999998"/>
    <n v="240.46"/>
    <n v="7.6499999999999773"/>
    <n v="1.0284386617100372"/>
    <n v="0.15050320219579127"/>
    <n v="0.7436827956989247"/>
  </r>
  <r>
    <s v="2023-08_453"/>
    <s v="2023-08"/>
    <x v="1"/>
    <n v="31"/>
    <x v="1"/>
    <s v="Maharashtra"/>
    <s v="State Sector"/>
    <s v="PARLI TPS"/>
    <x v="1"/>
    <n v="750"/>
    <n v="303"/>
    <n v="328.97"/>
    <n v="360.93"/>
    <n v="25.970000000000027"/>
    <n v="1.0857095709570959"/>
    <n v="-8.8549026126949759E-2"/>
    <n v="0.58955197132616488"/>
  </r>
  <r>
    <s v="2023-08_456"/>
    <s v="2023-08"/>
    <x v="1"/>
    <n v="31"/>
    <x v="1"/>
    <s v="Maharashtra"/>
    <s v="State Sector"/>
    <s v="URAN CCPP"/>
    <x v="0"/>
    <n v="672"/>
    <n v="168"/>
    <n v="73.52"/>
    <n v="151.31"/>
    <n v="-94.48"/>
    <n v="0.43761904761904757"/>
    <n v="-0.51411010508228139"/>
    <n v="0.14704941116231438"/>
  </r>
  <r>
    <s v="2023-08_459"/>
    <s v="2023-08"/>
    <x v="1"/>
    <n v="31"/>
    <x v="1"/>
    <s v="Maharashtra"/>
    <s v="State Sector"/>
    <s v="BHIRA TAIL RACE HPS"/>
    <x v="2"/>
    <n v="80"/>
    <n v="11"/>
    <n v="14.02"/>
    <n v="14.47"/>
    <n v="3.0199999999999996"/>
    <n v="1.2745454545454544"/>
    <n v="-3.1098825155494197E-2"/>
    <n v="0.23555107526881722"/>
  </r>
  <r>
    <s v="2023-08_460"/>
    <s v="2023-08"/>
    <x v="1"/>
    <n v="31"/>
    <x v="1"/>
    <s v="Maharashtra"/>
    <s v="State Sector"/>
    <s v="GHATGHAR PSS HPS"/>
    <x v="2"/>
    <n v="250"/>
    <n v="36"/>
    <n v="8.5299999999999994"/>
    <n v="6.4"/>
    <n v="-27.47"/>
    <n v="0.23694444444444443"/>
    <n v="0.33281249999999984"/>
    <n v="4.5860215053763441E-2"/>
  </r>
  <r>
    <s v="2023-08_461"/>
    <s v="2023-08"/>
    <x v="1"/>
    <n v="31"/>
    <x v="1"/>
    <s v="Maharashtra"/>
    <s v="State Sector"/>
    <s v="KOYNA DPH HPS"/>
    <x v="2"/>
    <n v="36"/>
    <n v="13"/>
    <n v="11.36"/>
    <n v="11.91"/>
    <n v="-1.6400000000000006"/>
    <n v="0.87384615384615383"/>
    <n v="-4.617968094038629E-2"/>
    <n v="0.42413381123058541"/>
  </r>
  <r>
    <s v="2023-08_462"/>
    <s v="2023-08"/>
    <x v="1"/>
    <n v="31"/>
    <x v="1"/>
    <s v="Maharashtra"/>
    <s v="State Sector"/>
    <s v="KOYNA-I&amp;II HPS"/>
    <x v="2"/>
    <n v="600"/>
    <n v="25"/>
    <n v="100.37"/>
    <n v="90.73"/>
    <n v="75.37"/>
    <n v="4.0148000000000001"/>
    <n v="0.10624931114295162"/>
    <n v="0.2248431899641577"/>
  </r>
  <r>
    <s v="2023-08_463"/>
    <s v="2023-08"/>
    <x v="1"/>
    <n v="31"/>
    <x v="1"/>
    <s v="Maharashtra"/>
    <s v="State Sector"/>
    <s v="KOYNA-III HPS"/>
    <x v="2"/>
    <n v="320"/>
    <n v="39"/>
    <n v="69.42"/>
    <n v="54.89"/>
    <n v="30.42"/>
    <n v="1.78"/>
    <n v="0.2647112406631445"/>
    <n v="0.29158266129032256"/>
  </r>
  <r>
    <s v="2023-08_464"/>
    <s v="2023-08"/>
    <x v="1"/>
    <n v="31"/>
    <x v="1"/>
    <s v="Maharashtra"/>
    <s v="State Sector"/>
    <s v="KOYNA-IV HPS"/>
    <x v="2"/>
    <n v="1000"/>
    <n v="110"/>
    <n v="193.28"/>
    <n v="102.35"/>
    <n v="83.28"/>
    <n v="1.757090909090909"/>
    <n v="0.88842208109428444"/>
    <n v="0.25978494623655912"/>
  </r>
  <r>
    <s v="2023-08_465"/>
    <s v="2023-08"/>
    <x v="1"/>
    <n v="31"/>
    <x v="1"/>
    <s v="Maharashtra"/>
    <s v="State Sector"/>
    <s v="TILLARI HPS"/>
    <x v="2"/>
    <n v="60"/>
    <n v="12"/>
    <n v="2.21"/>
    <n v="16.5"/>
    <n v="-9.7899999999999991"/>
    <n v="0.18416666666666667"/>
    <n v="-0.86606060606060598"/>
    <n v="4.9507168458781364E-2"/>
  </r>
  <r>
    <s v="2023-08_466"/>
    <s v="2023-08"/>
    <x v="1"/>
    <n v="31"/>
    <x v="1"/>
    <s v="Maharashtra"/>
    <s v="State Sector"/>
    <s v="VAITARNA HPS"/>
    <x v="2"/>
    <n v="60"/>
    <n v="0"/>
    <n v="0.91"/>
    <n v="18.97"/>
    <n v="0.91"/>
    <n v="0"/>
    <n v="-0.95202952029520294"/>
    <n v="2.0385304659498209E-2"/>
  </r>
  <r>
    <s v="2023-08_468"/>
    <s v="2023-08"/>
    <x v="1"/>
    <n v="31"/>
    <x v="1"/>
    <s v="Maharashtra"/>
    <s v="State Sector"/>
    <s v="PENCH HPS"/>
    <x v="2"/>
    <n v="160"/>
    <n v="30"/>
    <n v="69.599999999999994"/>
    <n v="55.35"/>
    <n v="39.599999999999994"/>
    <n v="2.3199999999999998"/>
    <n v="0.2574525745257451"/>
    <n v="0.58467741935483875"/>
  </r>
  <r>
    <s v="2023-08_471"/>
    <s v="2023-08"/>
    <x v="1"/>
    <n v="31"/>
    <x v="1"/>
    <s v="Maharashtra"/>
    <s v="Private Sector"/>
    <s v="DAHANU TPS"/>
    <x v="1"/>
    <n v="500"/>
    <n v="348"/>
    <n v="292.95"/>
    <n v="280.26"/>
    <n v="-55.050000000000011"/>
    <n v="0.84181034482758621"/>
    <n v="4.5279383429672443E-2"/>
    <n v="0.78749999999999998"/>
  </r>
  <r>
    <s v="2023-08_473"/>
    <s v="2023-08"/>
    <x v="1"/>
    <n v="31"/>
    <x v="1"/>
    <s v="Maharashtra"/>
    <s v="Private Sector"/>
    <s v="MIHAN TPS"/>
    <x v="1"/>
    <n v="246"/>
    <n v="0"/>
    <n v="0"/>
    <n v="0"/>
    <n v="0"/>
    <n v="0"/>
    <n v="0"/>
    <n v="0"/>
  </r>
  <r>
    <s v="2023-08_475"/>
    <s v="2023-08"/>
    <x v="1"/>
    <n v="31"/>
    <x v="1"/>
    <s v="Maharashtra"/>
    <s v="Private Sector"/>
    <s v="TIRORA TPS"/>
    <x v="1"/>
    <n v="3300"/>
    <n v="1711"/>
    <n v="1680.35"/>
    <n v="1663.75"/>
    <n v="-30.650000000000091"/>
    <n v="0.98208649912331969"/>
    <n v="9.9774605559728984E-3"/>
    <n v="0.68440452916259364"/>
  </r>
  <r>
    <s v="2023-08_477"/>
    <s v="2023-08"/>
    <x v="1"/>
    <n v="31"/>
    <x v="1"/>
    <s v="Maharashtra"/>
    <s v="Private Sector"/>
    <s v="DHARIWAL TPP"/>
    <x v="1"/>
    <n v="600"/>
    <n v="324"/>
    <n v="412.68"/>
    <n v="308.26"/>
    <n v="88.68"/>
    <n v="1.2737037037037038"/>
    <n v="0.33874002465451247"/>
    <n v="0.92446236559139783"/>
  </r>
  <r>
    <s v="2023-08_479"/>
    <s v="2023-08"/>
    <x v="1"/>
    <n v="31"/>
    <x v="1"/>
    <s v="Maharashtra"/>
    <s v="Private Sector"/>
    <s v="GEPL TPP Ph-I"/>
    <x v="1"/>
    <n v="120"/>
    <n v="0"/>
    <n v="0"/>
    <n v="0"/>
    <n v="0"/>
    <n v="0"/>
    <n v="0"/>
    <n v="0"/>
  </r>
  <r>
    <s v="2023-08_481"/>
    <s v="2023-08"/>
    <x v="1"/>
    <n v="31"/>
    <x v="1"/>
    <s v="Maharashtra"/>
    <s v="Private Sector"/>
    <s v="GMR WARORA TPS"/>
    <x v="1"/>
    <n v="600"/>
    <n v="199"/>
    <n v="279.06"/>
    <n v="209.52"/>
    <n v="80.06"/>
    <n v="1.4023115577889447"/>
    <n v="0.33190148911798389"/>
    <n v="0.62513440860215053"/>
  </r>
  <r>
    <s v="2023-08_483"/>
    <s v="2023-08"/>
    <x v="1"/>
    <n v="31"/>
    <x v="1"/>
    <s v="Maharashtra"/>
    <s v="Private Sector"/>
    <s v="BELA TPS"/>
    <x v="1"/>
    <n v="270"/>
    <n v="80"/>
    <n v="164.54"/>
    <n v="0"/>
    <n v="84.539999999999992"/>
    <n v="2.0567500000000001"/>
    <n v="0"/>
    <n v="0.81909597769812825"/>
  </r>
  <r>
    <s v="2023-08_485"/>
    <s v="2023-08"/>
    <x v="1"/>
    <n v="31"/>
    <x v="1"/>
    <s v="Maharashtra"/>
    <s v="Private Sector"/>
    <s v="JSW RATNAGIRI TPP"/>
    <x v="1"/>
    <n v="300"/>
    <n v="84"/>
    <n v="8.49"/>
    <n v="30.97"/>
    <n v="-75.510000000000005"/>
    <n v="0.10107142857142858"/>
    <n v="-0.72586373910235702"/>
    <n v="3.8037634408602153E-2"/>
  </r>
  <r>
    <s v="2023-08_487"/>
    <s v="2023-08"/>
    <x v="1"/>
    <n v="31"/>
    <x v="1"/>
    <s v="Maharashtra"/>
    <s v="Private Sector"/>
    <s v="LANCO VIDARBHA TPP"/>
    <x v="1"/>
    <n v="0"/>
    <n v="0"/>
    <n v="0"/>
    <n v="0"/>
    <n v="0"/>
    <n v="0"/>
    <n v="0"/>
    <n v="0"/>
  </r>
  <r>
    <s v="2023-08_489"/>
    <s v="2023-08"/>
    <x v="1"/>
    <n v="31"/>
    <x v="1"/>
    <s v="Maharashtra"/>
    <s v="Private Sector"/>
    <s v="AMRAVATI TPS"/>
    <x v="1"/>
    <n v="1350"/>
    <n v="633"/>
    <n v="829.53"/>
    <n v="594.49"/>
    <n v="196.52999999999997"/>
    <n v="1.310473933649289"/>
    <n v="0.39536409359282743"/>
    <n v="0.82589605734767024"/>
  </r>
  <r>
    <s v="2023-08_491"/>
    <s v="2023-08"/>
    <x v="1"/>
    <n v="31"/>
    <x v="1"/>
    <s v="Maharashtra"/>
    <s v="Private Sector"/>
    <s v="SHIRPUR TPP"/>
    <x v="1"/>
    <n v="150"/>
    <n v="0"/>
    <n v="0"/>
    <n v="0"/>
    <n v="0"/>
    <n v="0"/>
    <n v="0"/>
    <n v="0"/>
  </r>
  <r>
    <s v="2023-08_493"/>
    <s v="2023-08"/>
    <x v="1"/>
    <n v="31"/>
    <x v="1"/>
    <s v="Maharashtra"/>
    <s v="Private Sector"/>
    <s v="NASIK (P) TPS"/>
    <x v="1"/>
    <n v="1350"/>
    <n v="0"/>
    <n v="0"/>
    <n v="0"/>
    <n v="0"/>
    <n v="0"/>
    <n v="0"/>
    <n v="0"/>
  </r>
  <r>
    <s v="2023-08_495"/>
    <s v="2023-08"/>
    <x v="1"/>
    <n v="31"/>
    <x v="1"/>
    <s v="Maharashtra"/>
    <s v="Private Sector"/>
    <s v="TROMBAY TPS"/>
    <x v="1"/>
    <n v="750"/>
    <n v="308"/>
    <n v="387.38"/>
    <n v="331.19"/>
    <n v="79.38"/>
    <n v="1.2577272727272728"/>
    <n v="0.16966091971375946"/>
    <n v="0.69422939068100353"/>
  </r>
  <r>
    <s v="2023-08_497"/>
    <s v="2023-08"/>
    <x v="1"/>
    <n v="31"/>
    <x v="1"/>
    <s v="Maharashtra"/>
    <s v="Private Sector"/>
    <s v="BUTIBORI TPP"/>
    <x v="1"/>
    <n v="600"/>
    <n v="0"/>
    <n v="0"/>
    <n v="0"/>
    <n v="0"/>
    <n v="0"/>
    <n v="0"/>
    <n v="0"/>
  </r>
  <r>
    <s v="2023-08_499"/>
    <s v="2023-08"/>
    <x v="1"/>
    <n v="31"/>
    <x v="1"/>
    <s v="Maharashtra"/>
    <s v="Private Sector"/>
    <s v="WARDHA WARORA TPP"/>
    <x v="1"/>
    <n v="540"/>
    <n v="218"/>
    <n v="317.13"/>
    <n v="184.74"/>
    <n v="99.13"/>
    <n v="1.4547247706422017"/>
    <n v="0.71662877557648574"/>
    <n v="0.78935185185185186"/>
  </r>
  <r>
    <s v="2023-08_502"/>
    <s v="2023-08"/>
    <x v="1"/>
    <n v="31"/>
    <x v="1"/>
    <s v="Maharashtra"/>
    <s v="Private Sector"/>
    <s v="MANGAON CCPP"/>
    <x v="0"/>
    <n v="388"/>
    <n v="0"/>
    <n v="0"/>
    <n v="0"/>
    <n v="0"/>
    <n v="0"/>
    <n v="0"/>
    <n v="0"/>
  </r>
  <r>
    <s v="2023-08_504"/>
    <s v="2023-08"/>
    <x v="1"/>
    <n v="31"/>
    <x v="1"/>
    <s v="Maharashtra"/>
    <s v="Private Sector"/>
    <s v="TROMBAY CCPP"/>
    <x v="0"/>
    <n v="180"/>
    <n v="41"/>
    <n v="84.44"/>
    <n v="55.76"/>
    <n v="43.44"/>
    <n v="2.0595121951219513"/>
    <n v="0.51434720229555242"/>
    <n v="0.63052568697729983"/>
  </r>
  <r>
    <s v="2023-08_507"/>
    <s v="2023-08"/>
    <x v="1"/>
    <n v="31"/>
    <x v="1"/>
    <s v="Maharashtra"/>
    <s v="Private Sector"/>
    <s v="BHANDARDHARA HPS ST-II"/>
    <x v="2"/>
    <n v="34"/>
    <n v="0"/>
    <n v="0"/>
    <n v="0"/>
    <n v="0"/>
    <n v="0"/>
    <n v="0"/>
    <n v="0"/>
  </r>
  <r>
    <s v="2023-08_509"/>
    <s v="2023-08"/>
    <x v="1"/>
    <n v="31"/>
    <x v="1"/>
    <s v="Maharashtra"/>
    <s v="Private Sector"/>
    <s v="BHIRA HPS"/>
    <x v="2"/>
    <n v="150"/>
    <n v="51"/>
    <n v="59.12"/>
    <n v="56.35"/>
    <n v="8.1199999999999974"/>
    <n v="1.1592156862745098"/>
    <n v="4.9157054125998155E-2"/>
    <n v="0.52974910394265229"/>
  </r>
  <r>
    <s v="2023-08_510"/>
    <s v="2023-08"/>
    <x v="1"/>
    <n v="31"/>
    <x v="1"/>
    <s v="Maharashtra"/>
    <s v="Private Sector"/>
    <s v="BHIRA PSS HPS"/>
    <x v="2"/>
    <n v="150"/>
    <n v="51"/>
    <n v="95.17"/>
    <n v="102.98"/>
    <n v="44.17"/>
    <n v="1.8660784313725491"/>
    <n v="-7.5839968926005072E-2"/>
    <n v="0.85277777777777775"/>
  </r>
  <r>
    <s v="2023-08_511"/>
    <s v="2023-08"/>
    <x v="1"/>
    <n v="31"/>
    <x v="1"/>
    <s v="Maharashtra"/>
    <s v="Private Sector"/>
    <s v="BHIVPURI HPS"/>
    <x v="2"/>
    <n v="75"/>
    <n v="5"/>
    <n v="5.21"/>
    <n v="3.22"/>
    <n v="0.20999999999999996"/>
    <n v="1.042"/>
    <n v="0.61801242236024834"/>
    <n v="9.3369175627240147E-2"/>
  </r>
  <r>
    <s v="2023-08_512"/>
    <s v="2023-08"/>
    <x v="1"/>
    <n v="31"/>
    <x v="1"/>
    <s v="Maharashtra"/>
    <s v="Private Sector"/>
    <s v="KHOPOLI HPS"/>
    <x v="2"/>
    <n v="72"/>
    <n v="34"/>
    <n v="25.66"/>
    <n v="35.409999999999997"/>
    <n v="-8.34"/>
    <n v="0.75470588235294123"/>
    <n v="-0.27534594747246532"/>
    <n v="0.4790173237753883"/>
  </r>
  <r>
    <s v="2023-08_515"/>
    <s v="2023-08"/>
    <x v="1"/>
    <n v="31"/>
    <x v="1"/>
    <s v="Maharashtra"/>
    <s v="Central Sector"/>
    <s v="MAUDA TPS"/>
    <x v="1"/>
    <n v="2320"/>
    <n v="1443"/>
    <n v="1438.11"/>
    <n v="1074.94"/>
    <n v="-4.8900000000001"/>
    <n v="0.99661122661122659"/>
    <n v="0.33785141496269544"/>
    <n v="0.83316532258064513"/>
  </r>
  <r>
    <s v="2023-08_516"/>
    <s v="2023-08"/>
    <x v="1"/>
    <n v="31"/>
    <x v="1"/>
    <s v="Maharashtra"/>
    <s v="Central Sector"/>
    <s v="SOLAPUR STPS"/>
    <x v="1"/>
    <n v="1320"/>
    <n v="298"/>
    <n v="746.19"/>
    <n v="497.55"/>
    <n v="448.19000000000005"/>
    <n v="2.5039932885906042"/>
    <n v="0.49972867048537845"/>
    <n v="0.75980571847507328"/>
  </r>
  <r>
    <s v="2023-08_519"/>
    <s v="2023-08"/>
    <x v="1"/>
    <n v="31"/>
    <x v="1"/>
    <s v="Maharashtra"/>
    <s v="Central Sector"/>
    <s v="RATNAGIRI CCPP"/>
    <x v="0"/>
    <n v="1967.08"/>
    <n v="46"/>
    <n v="187.63"/>
    <n v="0"/>
    <n v="141.63"/>
    <n v="4.078913043478261"/>
    <n v="0"/>
    <n v="0.12820569586140562"/>
  </r>
  <r>
    <s v="2023-08_522"/>
    <s v="2023-08"/>
    <x v="1"/>
    <n v="31"/>
    <x v="1"/>
    <s v="Maharashtra"/>
    <s v="Central Sector"/>
    <s v="TARAPUR"/>
    <x v="3"/>
    <n v="1400"/>
    <n v="767"/>
    <n v="809.32"/>
    <n v="807.01"/>
    <n v="42.32000000000005"/>
    <n v="1.0551760104302479"/>
    <n v="2.8624180617341285E-3"/>
    <n v="0.77699692780337937"/>
  </r>
  <r>
    <s v="2023-08_530"/>
    <s v="2023-08"/>
    <x v="1"/>
    <n v="31"/>
    <x v="2"/>
    <s v="Andhra Pradesh"/>
    <s v="State Sector"/>
    <s v="Dr. N.TATA RAO TPS"/>
    <x v="1"/>
    <n v="1760"/>
    <n v="987"/>
    <n v="895.29"/>
    <n v="782.3"/>
    <n v="-91.710000000000036"/>
    <n v="0.90708206686930093"/>
    <n v="0.14443308193787552"/>
    <n v="0.68371975806451613"/>
  </r>
  <r>
    <s v="2023-08_531"/>
    <s v="2023-08"/>
    <x v="1"/>
    <n v="31"/>
    <x v="2"/>
    <s v="Andhra Pradesh"/>
    <s v="State Sector"/>
    <s v="RAYALASEEMA TPS"/>
    <x v="1"/>
    <n v="1650"/>
    <n v="631"/>
    <n v="815.53"/>
    <n v="571.66"/>
    <n v="184.52999999999997"/>
    <n v="1.2924405705229793"/>
    <n v="0.42659972711052024"/>
    <n v="0.66432877158683612"/>
  </r>
  <r>
    <s v="2023-08_533"/>
    <s v="2023-08"/>
    <x v="1"/>
    <n v="31"/>
    <x v="2"/>
    <s v="Andhra Pradesh"/>
    <s v="State Sector"/>
    <s v="DAMODARAM SANJEEVAIAH TPS"/>
    <x v="1"/>
    <n v="2400"/>
    <n v="784"/>
    <n v="667.5"/>
    <n v="612.34"/>
    <n v="-116.5"/>
    <n v="0.85140306122448983"/>
    <n v="9.0080674135284269E-2"/>
    <n v="0.37382392473118281"/>
  </r>
  <r>
    <s v="2023-08_536"/>
    <s v="2023-08"/>
    <x v="1"/>
    <n v="31"/>
    <x v="2"/>
    <s v="Andhra Pradesh"/>
    <s v="State Sector"/>
    <s v="JEGURUPADU CCPP PH I"/>
    <x v="0"/>
    <n v="235.4"/>
    <n v="16"/>
    <n v="0"/>
    <n v="33.79"/>
    <n v="-16"/>
    <n v="0"/>
    <n v="-1"/>
    <n v="0"/>
  </r>
  <r>
    <s v="2023-08_539"/>
    <s v="2023-08"/>
    <x v="1"/>
    <n v="31"/>
    <x v="2"/>
    <s v="Andhra Pradesh"/>
    <s v="State Sector"/>
    <s v="LOWER SILERU HPS"/>
    <x v="2"/>
    <n v="460"/>
    <n v="96"/>
    <n v="98.53"/>
    <n v="109.17"/>
    <n v="2.5300000000000011"/>
    <n v="1.0263541666666667"/>
    <n v="-9.7462672895484118E-2"/>
    <n v="0.28789738195418418"/>
  </r>
  <r>
    <s v="2023-08_540"/>
    <s v="2023-08"/>
    <x v="1"/>
    <n v="31"/>
    <x v="2"/>
    <s v="Andhra Pradesh"/>
    <s v="State Sector"/>
    <s v="NAGARJUN SGR RBC EXTN. HPS"/>
    <x v="2"/>
    <n v="0"/>
    <n v="0"/>
    <n v="0"/>
    <n v="0"/>
    <n v="0"/>
    <n v="0"/>
    <n v="0"/>
    <n v="0"/>
  </r>
  <r>
    <s v="2023-08_541"/>
    <s v="2023-08"/>
    <x v="1"/>
    <n v="31"/>
    <x v="2"/>
    <s v="Andhra Pradesh"/>
    <s v="State Sector"/>
    <s v="NAGARJUN SGR RBC HPS"/>
    <x v="2"/>
    <n v="90"/>
    <n v="15"/>
    <n v="0"/>
    <n v="31.19"/>
    <n v="-15"/>
    <n v="0"/>
    <n v="-1"/>
    <n v="0"/>
  </r>
  <r>
    <s v="2023-08_542"/>
    <s v="2023-08"/>
    <x v="1"/>
    <n v="31"/>
    <x v="2"/>
    <s v="Andhra Pradesh"/>
    <s v="State Sector"/>
    <s v="NAGARJUN SGR TPD"/>
    <x v="2"/>
    <n v="50"/>
    <n v="8"/>
    <n v="0.27"/>
    <n v="6.64"/>
    <n v="-7.73"/>
    <n v="3.3750000000000002E-2"/>
    <n v="-0.9593373493975903"/>
    <n v="7.2580645161290326E-3"/>
  </r>
  <r>
    <s v="2023-08_543"/>
    <s v="2023-08"/>
    <x v="1"/>
    <n v="31"/>
    <x v="2"/>
    <s v="Andhra Pradesh"/>
    <s v="State Sector"/>
    <s v="SRISAILAM HPS"/>
    <x v="2"/>
    <n v="770"/>
    <n v="240"/>
    <n v="0.5"/>
    <n v="459.23"/>
    <n v="-239.5"/>
    <n v="2.0833333333333333E-3"/>
    <n v="-0.99891122095681906"/>
    <n v="8.7278313084764698E-4"/>
  </r>
  <r>
    <s v="2023-08_544"/>
    <s v="2023-08"/>
    <x v="1"/>
    <n v="31"/>
    <x v="2"/>
    <s v="Andhra Pradesh"/>
    <s v="State Sector"/>
    <s v="UPPER SILERU HPS"/>
    <x v="2"/>
    <n v="240"/>
    <n v="32"/>
    <n v="43.42"/>
    <n v="17.100000000000001"/>
    <n v="11.420000000000002"/>
    <n v="1.3568750000000001"/>
    <n v="1.5391812865497074"/>
    <n v="0.24316756272401432"/>
  </r>
  <r>
    <s v="2023-08_547"/>
    <s v="2023-08"/>
    <x v="1"/>
    <n v="31"/>
    <x v="2"/>
    <s v="Andhra Pradesh"/>
    <s v="Private Sector"/>
    <s v="VIZAG TPP"/>
    <x v="1"/>
    <n v="1040"/>
    <n v="260"/>
    <n v="473.37"/>
    <n v="451.63"/>
    <n v="213.37"/>
    <n v="1.8206538461538462"/>
    <n v="4.8136749108783759E-2"/>
    <n v="0.61177884615384615"/>
  </r>
  <r>
    <s v="2023-08_549"/>
    <s v="2023-08"/>
    <x v="1"/>
    <n v="31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08_551"/>
    <s v="2023-08"/>
    <x v="1"/>
    <n v="31"/>
    <x v="2"/>
    <s v="Andhra Pradesh"/>
    <s v="Private Sector"/>
    <s v="THAMMINAPATNAM TPS"/>
    <x v="1"/>
    <n v="300"/>
    <n v="0"/>
    <n v="0"/>
    <n v="0"/>
    <n v="0"/>
    <n v="0"/>
    <n v="0"/>
    <n v="0"/>
  </r>
  <r>
    <s v="2023-08_553"/>
    <s v="2023-08"/>
    <x v="1"/>
    <n v="31"/>
    <x v="2"/>
    <s v="Andhra Pradesh"/>
    <s v="Private Sector"/>
    <s v="PAINAMPURAM TPP"/>
    <x v="1"/>
    <n v="1320"/>
    <n v="756"/>
    <n v="855.72"/>
    <n v="817.23"/>
    <n v="99.720000000000027"/>
    <n v="1.131904761904762"/>
    <n v="4.7098124151095787E-2"/>
    <n v="0.87133431085043989"/>
  </r>
  <r>
    <s v="2023-08_554"/>
    <s v="2023-08"/>
    <x v="1"/>
    <n v="31"/>
    <x v="2"/>
    <s v="Andhra Pradesh"/>
    <s v="Private Sector"/>
    <s v="SGPL TPP"/>
    <x v="1"/>
    <n v="1320"/>
    <n v="749"/>
    <n v="896.3"/>
    <n v="668"/>
    <n v="147.29999999999995"/>
    <n v="1.1966622162883844"/>
    <n v="0.34176646706586822"/>
    <n v="0.9126547735418703"/>
  </r>
  <r>
    <s v="2023-08_556"/>
    <s v="2023-08"/>
    <x v="1"/>
    <n v="31"/>
    <x v="2"/>
    <s v="Andhra Pradesh"/>
    <s v="Private Sector"/>
    <s v="SIMHAPURI TPS"/>
    <x v="1"/>
    <n v="600"/>
    <n v="0"/>
    <n v="284.33999999999997"/>
    <n v="0"/>
    <n v="284.33999999999997"/>
    <n v="0"/>
    <n v="0"/>
    <n v="0.63696236559139785"/>
  </r>
  <r>
    <s v="2023-08_559"/>
    <s v="2023-08"/>
    <x v="1"/>
    <n v="31"/>
    <x v="2"/>
    <s v="Andhra Pradesh"/>
    <s v="Private Sector"/>
    <s v="VIJJESWARAM CCPP"/>
    <x v="0"/>
    <n v="272"/>
    <n v="40"/>
    <n v="0"/>
    <n v="47.14"/>
    <n v="-40"/>
    <n v="0"/>
    <n v="-1"/>
    <n v="0"/>
  </r>
  <r>
    <s v="2023-08_561"/>
    <s v="2023-08"/>
    <x v="1"/>
    <n v="31"/>
    <x v="2"/>
    <s v="Andhra Pradesh"/>
    <s v="Private Sector"/>
    <s v="PEDDAPURAM CCPP"/>
    <x v="0"/>
    <n v="220"/>
    <n v="0"/>
    <n v="0"/>
    <n v="0"/>
    <n v="0"/>
    <n v="0"/>
    <n v="0"/>
    <n v="0"/>
  </r>
  <r>
    <s v="2023-08_563"/>
    <s v="2023-08"/>
    <x v="1"/>
    <n v="31"/>
    <x v="2"/>
    <s v="Andhra Pradesh"/>
    <s v="Private Sector"/>
    <s v="GAUTAMI CCPP"/>
    <x v="0"/>
    <n v="464"/>
    <n v="0"/>
    <n v="0"/>
    <n v="0"/>
    <n v="0"/>
    <n v="0"/>
    <n v="0"/>
    <n v="0"/>
  </r>
  <r>
    <s v="2023-08_565"/>
    <s v="2023-08"/>
    <x v="1"/>
    <n v="31"/>
    <x v="2"/>
    <s v="Andhra Pradesh"/>
    <s v="Private Sector"/>
    <s v="GMR Energy Ltd - Kakinada"/>
    <x v="0"/>
    <n v="220"/>
    <n v="0"/>
    <n v="0"/>
    <n v="0"/>
    <n v="0"/>
    <n v="0"/>
    <n v="0"/>
    <n v="0"/>
  </r>
  <r>
    <s v="2023-08_567"/>
    <s v="2023-08"/>
    <x v="1"/>
    <n v="31"/>
    <x v="2"/>
    <s v="Andhra Pradesh"/>
    <s v="Private Sector"/>
    <s v="GREL CCPP (Rajahmundry)"/>
    <x v="0"/>
    <n v="768"/>
    <n v="0"/>
    <n v="0"/>
    <n v="0"/>
    <n v="0"/>
    <n v="0"/>
    <n v="0"/>
    <n v="0"/>
  </r>
  <r>
    <s v="2023-08_569"/>
    <s v="2023-08"/>
    <x v="1"/>
    <n v="31"/>
    <x v="2"/>
    <s v="Andhra Pradesh"/>
    <s v="Private Sector"/>
    <s v="JEGURUPADU CCPP PH II"/>
    <x v="0"/>
    <n v="220"/>
    <n v="0"/>
    <n v="0"/>
    <n v="0"/>
    <n v="0"/>
    <n v="0"/>
    <n v="0"/>
    <n v="0"/>
  </r>
  <r>
    <s v="2023-08_571"/>
    <s v="2023-08"/>
    <x v="1"/>
    <n v="31"/>
    <x v="2"/>
    <s v="Andhra Pradesh"/>
    <s v="Private Sector"/>
    <s v="KONASEEMA CCPP"/>
    <x v="0"/>
    <n v="445"/>
    <n v="0"/>
    <n v="0"/>
    <n v="0"/>
    <n v="0"/>
    <n v="0"/>
    <n v="0"/>
    <n v="0"/>
  </r>
  <r>
    <s v="2023-08_573"/>
    <s v="2023-08"/>
    <x v="1"/>
    <n v="31"/>
    <x v="2"/>
    <s v="Andhra Pradesh"/>
    <s v="Private Sector"/>
    <s v="KONDAPALLI CCPP"/>
    <x v="0"/>
    <n v="368.14"/>
    <n v="0"/>
    <n v="0"/>
    <n v="0"/>
    <n v="0"/>
    <n v="0"/>
    <n v="0"/>
    <n v="0"/>
  </r>
  <r>
    <s v="2023-08_574"/>
    <s v="2023-08"/>
    <x v="1"/>
    <n v="31"/>
    <x v="2"/>
    <s v="Andhra Pradesh"/>
    <s v="Private Sector"/>
    <s v="KONDAPALLI EXTN CCPP"/>
    <x v="0"/>
    <n v="366"/>
    <n v="0"/>
    <n v="0"/>
    <n v="0"/>
    <n v="0"/>
    <n v="0"/>
    <n v="0"/>
    <n v="0"/>
  </r>
  <r>
    <s v="2023-08_575"/>
    <s v="2023-08"/>
    <x v="1"/>
    <n v="31"/>
    <x v="2"/>
    <s v="Andhra Pradesh"/>
    <s v="Private Sector"/>
    <s v="KONDAPALLI ST-3 CCPP"/>
    <x v="0"/>
    <n v="742"/>
    <n v="0"/>
    <n v="0"/>
    <n v="0"/>
    <n v="0"/>
    <n v="0"/>
    <n v="0"/>
    <n v="0"/>
  </r>
  <r>
    <s v="2023-08_577"/>
    <s v="2023-08"/>
    <x v="1"/>
    <n v="31"/>
    <x v="2"/>
    <s v="Andhra Pradesh"/>
    <s v="Private Sector"/>
    <s v="GODAVARI CCPP"/>
    <x v="0"/>
    <n v="208"/>
    <n v="32"/>
    <n v="0"/>
    <n v="0"/>
    <n v="-32"/>
    <n v="0"/>
    <n v="0"/>
    <n v="0"/>
  </r>
  <r>
    <s v="2023-08_579"/>
    <s v="2023-08"/>
    <x v="1"/>
    <n v="31"/>
    <x v="2"/>
    <s v="Andhra Pradesh"/>
    <s v="Private Sector"/>
    <s v="VEMAGIRI CCPP"/>
    <x v="0"/>
    <n v="370"/>
    <n v="0"/>
    <n v="0"/>
    <n v="0"/>
    <n v="0"/>
    <n v="0"/>
    <n v="0"/>
    <n v="0"/>
  </r>
  <r>
    <s v="2023-08_582"/>
    <s v="2023-08"/>
    <x v="1"/>
    <n v="31"/>
    <x v="2"/>
    <s v="Andhra Pradesh"/>
    <s v="Central Sector"/>
    <s v="SIMHADRI"/>
    <x v="1"/>
    <n v="2000"/>
    <n v="1144"/>
    <n v="968.26"/>
    <n v="1090.29"/>
    <n v="-175.74"/>
    <n v="0.84638111888111889"/>
    <n v="-0.11192435040218655"/>
    <n v="0.65071236559139789"/>
  </r>
  <r>
    <s v="2023-08_589"/>
    <s v="2023-08"/>
    <x v="1"/>
    <n v="31"/>
    <x v="2"/>
    <s v="Karnataka"/>
    <s v="State Sector"/>
    <s v="BELLARY TPS"/>
    <x v="1"/>
    <n v="1700"/>
    <n v="780"/>
    <n v="462.55"/>
    <n v="538.88"/>
    <n v="-317.45"/>
    <n v="0.59301282051282056"/>
    <n v="-0.14164563539192396"/>
    <n v="0.36570999367488932"/>
  </r>
  <r>
    <s v="2023-08_590"/>
    <s v="2023-08"/>
    <x v="1"/>
    <n v="31"/>
    <x v="2"/>
    <s v="Karnataka"/>
    <s v="State Sector"/>
    <s v="RAICHUR TPS"/>
    <x v="1"/>
    <n v="1720"/>
    <n v="733"/>
    <n v="419.68"/>
    <n v="150.01"/>
    <n v="-313.32"/>
    <n v="0.57255115961800818"/>
    <n v="1.7976801546563566"/>
    <n v="0.32795698924731181"/>
  </r>
  <r>
    <s v="2023-08_592"/>
    <s v="2023-08"/>
    <x v="1"/>
    <n v="31"/>
    <x v="2"/>
    <s v="Karnataka"/>
    <s v="State Sector"/>
    <s v="YERMARUS TPP"/>
    <x v="1"/>
    <n v="1600"/>
    <n v="482"/>
    <n v="402.14"/>
    <n v="47.71"/>
    <n v="-79.860000000000014"/>
    <n v="0.83431535269709545"/>
    <n v="7.4288409138545379"/>
    <n v="0.33781922043010754"/>
  </r>
  <r>
    <s v="2023-08_595"/>
    <s v="2023-08"/>
    <x v="1"/>
    <n v="31"/>
    <x v="2"/>
    <s v="Karnataka"/>
    <s v="State Sector"/>
    <s v="YELAHANKA CCPP"/>
    <x v="0"/>
    <n v="0"/>
    <n v="42"/>
    <n v="0"/>
    <n v="0"/>
    <n v="-42"/>
    <n v="0"/>
    <n v="0"/>
    <n v="0"/>
  </r>
  <r>
    <s v="2023-08_598"/>
    <s v="2023-08"/>
    <x v="1"/>
    <n v="31"/>
    <x v="2"/>
    <s v="Karnataka"/>
    <s v="State Sector"/>
    <s v="HAMPI HPS"/>
    <x v="2"/>
    <n v="36"/>
    <n v="12"/>
    <n v="11.31"/>
    <n v="15.36"/>
    <n v="-0.6899999999999995"/>
    <n v="0.9425"/>
    <n v="-0.26367187499999994"/>
    <n v="0.42226702508960573"/>
  </r>
  <r>
    <s v="2023-08_599"/>
    <s v="2023-08"/>
    <x v="1"/>
    <n v="31"/>
    <x v="2"/>
    <s v="Karnataka"/>
    <s v="State Sector"/>
    <s v="T B DAM HPS"/>
    <x v="2"/>
    <n v="36"/>
    <n v="12"/>
    <n v="8.1"/>
    <n v="19.87"/>
    <n v="-3.9000000000000004"/>
    <n v="0.67499999999999993"/>
    <n v="-0.59235027679919483"/>
    <n v="0.30241935483870969"/>
  </r>
  <r>
    <s v="2023-08_601"/>
    <s v="2023-08"/>
    <x v="1"/>
    <n v="31"/>
    <x v="2"/>
    <s v="Karnataka"/>
    <s v="State Sector"/>
    <s v="ALMATTI DPH HPS"/>
    <x v="2"/>
    <n v="290"/>
    <n v="130"/>
    <n v="68.36"/>
    <n v="147.04"/>
    <n v="-61.64"/>
    <n v="0.52584615384615385"/>
    <n v="-0.53509249183895535"/>
    <n v="0.31683351872450871"/>
  </r>
  <r>
    <s v="2023-08_602"/>
    <s v="2023-08"/>
    <x v="1"/>
    <n v="31"/>
    <x v="2"/>
    <s v="Karnataka"/>
    <s v="State Sector"/>
    <s v="BHADRA HPS"/>
    <x v="2"/>
    <n v="26"/>
    <n v="7"/>
    <n v="3.8"/>
    <n v="23.64"/>
    <n v="-3.2"/>
    <n v="0.54285714285714282"/>
    <n v="-0.83925549915397624"/>
    <n v="0.19644334160463192"/>
  </r>
  <r>
    <s v="2023-08_603"/>
    <s v="2023-08"/>
    <x v="1"/>
    <n v="31"/>
    <x v="2"/>
    <s v="Karnataka"/>
    <s v="State Sector"/>
    <s v="GERUSUPPA HPS"/>
    <x v="2"/>
    <n v="240"/>
    <n v="55"/>
    <n v="48.69"/>
    <n v="53.52"/>
    <n v="-6.3100000000000023"/>
    <n v="0.88527272727272721"/>
    <n v="-9.0246636771300542E-2"/>
    <n v="0.27268145161290325"/>
  </r>
  <r>
    <s v="2023-08_604"/>
    <s v="2023-08"/>
    <x v="1"/>
    <n v="31"/>
    <x v="2"/>
    <s v="Karnataka"/>
    <s v="State Sector"/>
    <s v="GHAT PRABHA HPS"/>
    <x v="2"/>
    <n v="32"/>
    <n v="12"/>
    <n v="5.97"/>
    <n v="14.15"/>
    <n v="-6.03"/>
    <n v="0.4975"/>
    <n v="-0.57809187279151941"/>
    <n v="0.25075604838709675"/>
  </r>
  <r>
    <s v="2023-08_605"/>
    <s v="2023-08"/>
    <x v="1"/>
    <n v="31"/>
    <x v="2"/>
    <s v="Karnataka"/>
    <s v="State Sector"/>
    <s v="JOG HPS"/>
    <x v="2"/>
    <n v="139.19999999999999"/>
    <n v="35"/>
    <n v="30.64"/>
    <n v="46.01"/>
    <n v="-4.3599999999999994"/>
    <n v="0.87542857142857144"/>
    <n v="-0.33405781351880021"/>
    <n v="0.29585341737733289"/>
  </r>
  <r>
    <s v="2023-08_606"/>
    <s v="2023-08"/>
    <x v="1"/>
    <n v="31"/>
    <x v="2"/>
    <s v="Karnataka"/>
    <s v="State Sector"/>
    <s v="KADRA HPS"/>
    <x v="2"/>
    <n v="150"/>
    <n v="58"/>
    <n v="46.13"/>
    <n v="53.55"/>
    <n v="-11.869999999999997"/>
    <n v="0.79534482758620695"/>
    <n v="-0.13856209150326787"/>
    <n v="0.41335125448028676"/>
  </r>
  <r>
    <s v="2023-08_607"/>
    <s v="2023-08"/>
    <x v="1"/>
    <n v="31"/>
    <x v="2"/>
    <s v="Karnataka"/>
    <s v="State Sector"/>
    <s v="KALINADI HPS"/>
    <x v="2"/>
    <n v="900"/>
    <n v="245"/>
    <n v="374.85"/>
    <n v="214.57"/>
    <n v="129.85000000000002"/>
    <n v="1.53"/>
    <n v="0.74698233676655656"/>
    <n v="0.55981182795698925"/>
  </r>
  <r>
    <s v="2023-08_608"/>
    <s v="2023-08"/>
    <x v="1"/>
    <n v="31"/>
    <x v="2"/>
    <s v="Karnataka"/>
    <s v="State Sector"/>
    <s v="KALINADI SUPA HPS"/>
    <x v="2"/>
    <n v="100"/>
    <n v="22"/>
    <n v="64.53"/>
    <n v="13.13"/>
    <n v="42.53"/>
    <n v="2.9331818181818181"/>
    <n v="3.9146991622239145"/>
    <n v="0.86733870967741933"/>
  </r>
  <r>
    <s v="2023-08_609"/>
    <s v="2023-08"/>
    <x v="1"/>
    <n v="31"/>
    <x v="2"/>
    <s v="Karnataka"/>
    <s v="State Sector"/>
    <s v="KODASALI HPS"/>
    <x v="2"/>
    <n v="120"/>
    <n v="43"/>
    <n v="42.91"/>
    <n v="43.34"/>
    <n v="-9.0000000000003411E-2"/>
    <n v="0.99790697674418594"/>
    <n v="-9.9215505306877432E-3"/>
    <n v="0.48062275985663083"/>
  </r>
  <r>
    <s v="2023-08_610"/>
    <s v="2023-08"/>
    <x v="1"/>
    <n v="31"/>
    <x v="2"/>
    <s v="Karnataka"/>
    <s v="State Sector"/>
    <s v="LIGANAMAKKI HPS"/>
    <x v="2"/>
    <n v="55"/>
    <n v="20"/>
    <n v="26.37"/>
    <n v="27.13"/>
    <n v="6.370000000000001"/>
    <n v="1.3185"/>
    <n v="-2.8013269443420495E-2"/>
    <n v="0.6444281524926686"/>
  </r>
  <r>
    <s v="2023-08_611"/>
    <s v="2023-08"/>
    <x v="1"/>
    <n v="31"/>
    <x v="2"/>
    <s v="Karnataka"/>
    <s v="State Sector"/>
    <s v="MUNIRABAD HPS"/>
    <x v="2"/>
    <n v="28"/>
    <n v="19"/>
    <n v="13.24"/>
    <n v="21.6"/>
    <n v="-5.76"/>
    <n v="0.69684210526315793"/>
    <n v="-0.38703703703703707"/>
    <n v="0.63556067588325649"/>
  </r>
  <r>
    <s v="2023-08_612"/>
    <s v="2023-08"/>
    <x v="1"/>
    <n v="31"/>
    <x v="2"/>
    <s v="Karnataka"/>
    <s v="State Sector"/>
    <s v="SHARAVATHI HPS"/>
    <x v="2"/>
    <n v="1035"/>
    <n v="341"/>
    <n v="478.5"/>
    <n v="402.93"/>
    <n v="137.5"/>
    <n v="1.403225806451613"/>
    <n v="0.18755118755118752"/>
    <n v="0.62139629110176098"/>
  </r>
  <r>
    <s v="2023-08_613"/>
    <s v="2023-08"/>
    <x v="1"/>
    <n v="31"/>
    <x v="2"/>
    <s v="Karnataka"/>
    <s v="State Sector"/>
    <s v="SIVASAMUNDRUM HPS"/>
    <x v="2"/>
    <n v="42"/>
    <n v="32"/>
    <n v="21.92"/>
    <n v="26.65"/>
    <n v="-10.079999999999998"/>
    <n v="0.68500000000000005"/>
    <n v="-0.1774859287054408"/>
    <n v="0.70148489503328215"/>
  </r>
  <r>
    <s v="2023-08_614"/>
    <s v="2023-08"/>
    <x v="1"/>
    <n v="31"/>
    <x v="2"/>
    <s v="Karnataka"/>
    <s v="State Sector"/>
    <s v="VARAHI HPS"/>
    <x v="2"/>
    <n v="460"/>
    <n v="95"/>
    <n v="140.26"/>
    <n v="127.14"/>
    <n v="45.259999999999991"/>
    <n v="1.4764210526315789"/>
    <n v="0.10319333018719515"/>
    <n v="0.40982935951379151"/>
  </r>
  <r>
    <s v="2023-08_617"/>
    <s v="2023-08"/>
    <x v="1"/>
    <n v="31"/>
    <x v="2"/>
    <s v="Karnataka"/>
    <s v="State Sector"/>
    <s v="ADANI POWER LIMITED UDUPI TPP"/>
    <x v="1"/>
    <n v="1200"/>
    <n v="158"/>
    <n v="361.52"/>
    <n v="0"/>
    <n v="203.51999999999998"/>
    <n v="2.2881012658227848"/>
    <n v="0"/>
    <n v="0.40492831541218638"/>
  </r>
  <r>
    <s v="2023-08_619"/>
    <s v="2023-08"/>
    <x v="1"/>
    <n v="31"/>
    <x v="2"/>
    <s v="Karnataka"/>
    <s v="Private Sector"/>
    <s v="BELLARY DG"/>
    <x v="1"/>
    <n v="25.2"/>
    <n v="0"/>
    <n v="0"/>
    <n v="0"/>
    <n v="0"/>
    <n v="0"/>
    <n v="0"/>
    <n v="0"/>
  </r>
  <r>
    <s v="2023-08_621"/>
    <s v="2023-08"/>
    <x v="1"/>
    <n v="31"/>
    <x v="2"/>
    <s v="Karnataka"/>
    <s v="Private Sector"/>
    <s v="TORANGALLU TPS (SBU-I)"/>
    <x v="1"/>
    <n v="260"/>
    <n v="110"/>
    <n v="146.84"/>
    <n v="155.74"/>
    <n v="36.840000000000003"/>
    <n v="1.334909090909091"/>
    <n v="-5.7146526261718282E-2"/>
    <n v="0.75909842845326714"/>
  </r>
  <r>
    <s v="2023-08_622"/>
    <s v="2023-08"/>
    <x v="1"/>
    <n v="31"/>
    <x v="2"/>
    <s v="Karnataka"/>
    <s v="Private Sector"/>
    <s v="TORANGALLU TPS (SBU-II)"/>
    <x v="1"/>
    <n v="600"/>
    <n v="158"/>
    <n v="173.74"/>
    <n v="113.13"/>
    <n v="15.740000000000009"/>
    <n v="1.0996202531645569"/>
    <n v="0.53575532573145956"/>
    <n v="0.38920250896057346"/>
  </r>
  <r>
    <s v="2023-08_624"/>
    <s v="2023-08"/>
    <x v="1"/>
    <n v="31"/>
    <x v="2"/>
    <s v="Karnataka"/>
    <s v="Private Sector"/>
    <s v="UDUPI TPP"/>
    <x v="1"/>
    <n v="2085.1999999999998"/>
    <n v="426"/>
    <n v="682.1"/>
    <n v="268.87"/>
    <n v="256.10000000000002"/>
    <n v="1.6011737089201878"/>
    <n v="1.5369137501394727"/>
    <n v="0.43967057129715004"/>
  </r>
  <r>
    <s v="2023-08_625"/>
    <s v="2023-08"/>
    <x v="1"/>
    <n v="31"/>
    <x v="2"/>
    <s v="Karnataka"/>
    <s v="Central Sector"/>
    <s v="KUDGI STPP"/>
    <x v="1"/>
    <n v="2400"/>
    <n v="1138"/>
    <n v="1062.96"/>
    <n v="1068.58"/>
    <n v="-75.039999999999964"/>
    <n v="0.93405975395430585"/>
    <n v="-5.2593161017423975E-3"/>
    <n v="0.59529569892473122"/>
  </r>
  <r>
    <s v="2023-08_628"/>
    <s v="2023-08"/>
    <x v="1"/>
    <n v="31"/>
    <x v="2"/>
    <s v="Karnataka"/>
    <s v="Central Sector"/>
    <s v="KAIGA"/>
    <x v="3"/>
    <n v="880"/>
    <n v="542"/>
    <n v="657.49"/>
    <n v="659.84"/>
    <n v="115.49000000000001"/>
    <n v="1.213081180811808"/>
    <n v="-3.5614694471387347E-3"/>
    <n v="1.0042308162267839"/>
  </r>
  <r>
    <s v="2023-08_636"/>
    <s v="2023-08"/>
    <x v="1"/>
    <n v="31"/>
    <x v="2"/>
    <s v="Kerala"/>
    <s v="State Sector"/>
    <s v="BRAMHAPURAM DG"/>
    <x v="1"/>
    <n v="63.96"/>
    <n v="0"/>
    <n v="0"/>
    <n v="0"/>
    <n v="0"/>
    <n v="0"/>
    <n v="0"/>
    <n v="0"/>
  </r>
  <r>
    <s v="2023-08_637"/>
    <s v="2023-08"/>
    <x v="1"/>
    <n v="31"/>
    <x v="2"/>
    <s v="Kerala"/>
    <s v="State Sector"/>
    <s v="KOZHIKODE DG"/>
    <x v="1"/>
    <n v="96"/>
    <n v="0"/>
    <n v="0"/>
    <n v="0"/>
    <n v="0"/>
    <n v="0"/>
    <n v="0"/>
    <n v="0"/>
  </r>
  <r>
    <s v="2023-08_640"/>
    <s v="2023-08"/>
    <x v="1"/>
    <n v="31"/>
    <x v="2"/>
    <s v="Kerala"/>
    <s v="State Sector"/>
    <s v="IDAMALAYAR HPS"/>
    <x v="2"/>
    <n v="75"/>
    <n v="46"/>
    <n v="16.399999999999999"/>
    <n v="52.33"/>
    <n v="-29.6"/>
    <n v="0.35652173913043478"/>
    <n v="-0.68660424230842731"/>
    <n v="0.29390681003584229"/>
  </r>
  <r>
    <s v="2023-08_641"/>
    <s v="2023-08"/>
    <x v="1"/>
    <n v="31"/>
    <x v="2"/>
    <s v="Kerala"/>
    <s v="State Sector"/>
    <s v="IDUKKI HPS"/>
    <x v="2"/>
    <n v="780"/>
    <n v="165"/>
    <n v="144.31"/>
    <n v="519.80999999999995"/>
    <n v="-20.689999999999998"/>
    <n v="0.87460606060606061"/>
    <n v="-0.72237933090937068"/>
    <n v="0.24867314585056521"/>
  </r>
  <r>
    <s v="2023-08_642"/>
    <s v="2023-08"/>
    <x v="1"/>
    <n v="31"/>
    <x v="2"/>
    <s v="Kerala"/>
    <s v="State Sector"/>
    <s v="KAKKAD HPS"/>
    <x v="2"/>
    <n v="50"/>
    <n v="25"/>
    <n v="14.23"/>
    <n v="24.85"/>
    <n v="-10.77"/>
    <n v="0.56920000000000004"/>
    <n v="-0.42736418511066399"/>
    <n v="0.38252688172043009"/>
  </r>
  <r>
    <s v="2023-08_643"/>
    <s v="2023-08"/>
    <x v="1"/>
    <n v="31"/>
    <x v="2"/>
    <s v="Kerala"/>
    <s v="State Sector"/>
    <s v="KUTTIYADI ADDL EXTN"/>
    <x v="1"/>
    <n v="100"/>
    <n v="0"/>
    <n v="28.58"/>
    <n v="68.89"/>
    <n v="28.58"/>
    <n v="0"/>
    <n v="-0.58513572361736099"/>
    <n v="0.38413978494623657"/>
  </r>
  <r>
    <s v="2023-08_644"/>
    <s v="2023-08"/>
    <x v="1"/>
    <n v="31"/>
    <x v="2"/>
    <s v="Kerala"/>
    <s v="State Sector"/>
    <s v="KUTTIYADI EXTN HPS"/>
    <x v="2"/>
    <n v="50"/>
    <n v="0"/>
    <n v="15.33"/>
    <n v="33.9"/>
    <n v="15.33"/>
    <n v="0"/>
    <n v="-0.54778761061946901"/>
    <n v="0.4120967741935484"/>
  </r>
  <r>
    <s v="2023-08_645"/>
    <s v="2023-08"/>
    <x v="1"/>
    <n v="31"/>
    <x v="2"/>
    <s v="Kerala"/>
    <s v="State Sector"/>
    <s v="KUTTIYADI HPS"/>
    <x v="2"/>
    <n v="75"/>
    <n v="110"/>
    <n v="8.67"/>
    <n v="44.26"/>
    <n v="-101.33"/>
    <n v="7.8818181818181815E-2"/>
    <n v="-0.80411206507004063"/>
    <n v="0.1553763440860215"/>
  </r>
  <r>
    <s v="2023-08_646"/>
    <s v="2023-08"/>
    <x v="1"/>
    <n v="31"/>
    <x v="2"/>
    <s v="Kerala"/>
    <s v="State Sector"/>
    <s v="LOWER PERIYAR HPS"/>
    <x v="2"/>
    <n v="180"/>
    <n v="123"/>
    <n v="35.33"/>
    <n v="123.57"/>
    <n v="-87.67"/>
    <n v="0.28723577235772357"/>
    <n v="-0.71408918022173662"/>
    <n v="0.26381421744324968"/>
  </r>
  <r>
    <s v="2023-08_647"/>
    <s v="2023-08"/>
    <x v="1"/>
    <n v="31"/>
    <x v="2"/>
    <s v="Kerala"/>
    <s v="State Sector"/>
    <s v="NARIAMANGLAM HPS"/>
    <x v="2"/>
    <n v="52.65"/>
    <n v="55"/>
    <n v="12.35"/>
    <n v="37.04"/>
    <n v="-42.65"/>
    <n v="0.22454545454545455"/>
    <n v="-0.66657667386609065"/>
    <n v="0.31527943714323642"/>
  </r>
  <r>
    <s v="2023-08_648"/>
    <s v="2023-08"/>
    <x v="1"/>
    <n v="31"/>
    <x v="2"/>
    <s v="Kerala"/>
    <s v="State Sector"/>
    <s v="PALLIVASAL HPS"/>
    <x v="2"/>
    <n v="37.5"/>
    <n v="13"/>
    <n v="14.96"/>
    <n v="13.82"/>
    <n v="1.9600000000000009"/>
    <n v="1.1507692307692308"/>
    <n v="8.2489146164978336E-2"/>
    <n v="0.53620071684587811"/>
  </r>
  <r>
    <s v="2023-08_649"/>
    <s v="2023-08"/>
    <x v="1"/>
    <n v="31"/>
    <x v="2"/>
    <s v="Kerala"/>
    <s v="State Sector"/>
    <s v="PALLIVASAL NEW HPS"/>
    <x v="2"/>
    <n v="0"/>
    <n v="10"/>
    <n v="0"/>
    <n v="0"/>
    <n v="-10"/>
    <n v="0"/>
    <n v="0"/>
    <n v="0"/>
  </r>
  <r>
    <s v="2023-08_650"/>
    <s v="2023-08"/>
    <x v="1"/>
    <n v="31"/>
    <x v="2"/>
    <s v="Kerala"/>
    <s v="State Sector"/>
    <s v="PANNIAR HPS"/>
    <x v="2"/>
    <n v="30"/>
    <n v="19"/>
    <n v="13.13"/>
    <n v="23.49"/>
    <n v="-5.8699999999999992"/>
    <n v="0.69105263157894736"/>
    <n v="-0.44103873988931452"/>
    <n v="0.58826164874551967"/>
  </r>
  <r>
    <s v="2023-08_651"/>
    <s v="2023-08"/>
    <x v="1"/>
    <n v="31"/>
    <x v="2"/>
    <s v="Kerala"/>
    <s v="State Sector"/>
    <s v="PORINGALKUTTU HPS"/>
    <x v="2"/>
    <n v="32"/>
    <n v="56"/>
    <n v="7.65"/>
    <n v="26.19"/>
    <n v="-48.35"/>
    <n v="0.13660714285714287"/>
    <n v="-0.70790378006872845"/>
    <n v="0.32132056451612906"/>
  </r>
  <r>
    <s v="2023-08_652"/>
    <s v="2023-08"/>
    <x v="1"/>
    <n v="31"/>
    <x v="2"/>
    <s v="Kerala"/>
    <s v="State Sector"/>
    <s v="SABARIGIRI HPS"/>
    <x v="2"/>
    <n v="300"/>
    <n v="104"/>
    <n v="94.47"/>
    <n v="151.53"/>
    <n v="-9.5300000000000011"/>
    <n v="0.90836538461538463"/>
    <n v="-0.37655909720847358"/>
    <n v="0.42325268817204303"/>
  </r>
  <r>
    <s v="2023-08_653"/>
    <s v="2023-08"/>
    <x v="1"/>
    <n v="31"/>
    <x v="2"/>
    <s v="Kerala"/>
    <s v="State Sector"/>
    <s v="SENGULAM HPS"/>
    <x v="2"/>
    <n v="48"/>
    <n v="17"/>
    <n v="13.58"/>
    <n v="16.57"/>
    <n v="-3.42"/>
    <n v="0.79882352941176471"/>
    <n v="-0.18044659022329512"/>
    <n v="0.38026433691756273"/>
  </r>
  <r>
    <s v="2023-08_654"/>
    <s v="2023-08"/>
    <x v="1"/>
    <n v="31"/>
    <x v="2"/>
    <s v="Kerala"/>
    <s v="State Sector"/>
    <s v="SHOLAYAR HPS"/>
    <x v="2"/>
    <n v="54"/>
    <n v="16"/>
    <n v="11.23"/>
    <n v="24.99"/>
    <n v="-4.7699999999999996"/>
    <n v="0.70187500000000003"/>
    <n v="-0.5506202480992396"/>
    <n v="0.27952011150935885"/>
  </r>
  <r>
    <s v="2023-08_655"/>
    <s v="2023-08"/>
    <x v="1"/>
    <n v="31"/>
    <x v="2"/>
    <s v="Kerala"/>
    <s v="State Sector"/>
    <s v="THOTTIYAR HPS"/>
    <x v="2"/>
    <n v="0"/>
    <n v="22"/>
    <n v="0"/>
    <n v="0"/>
    <n v="-22"/>
    <n v="0"/>
    <n v="0"/>
    <n v="0"/>
  </r>
  <r>
    <s v="2023-08_658"/>
    <s v="2023-08"/>
    <x v="1"/>
    <n v="31"/>
    <x v="2"/>
    <s v="Kerala"/>
    <s v="Private Sector"/>
    <s v="COCHIN CCPP (Liq.)"/>
    <x v="0"/>
    <n v="174"/>
    <n v="0"/>
    <n v="0"/>
    <n v="0"/>
    <n v="0"/>
    <n v="0"/>
    <n v="0"/>
    <n v="0"/>
  </r>
  <r>
    <s v="2023-08_661"/>
    <s v="2023-08"/>
    <x v="1"/>
    <n v="31"/>
    <x v="2"/>
    <s v="Kerala"/>
    <s v="Central Sector"/>
    <s v="R. GANDHI CCPP (Liq.)"/>
    <x v="0"/>
    <n v="359.58"/>
    <n v="0"/>
    <n v="0"/>
    <n v="0"/>
    <n v="0"/>
    <n v="0"/>
    <n v="0"/>
    <n v="0"/>
  </r>
  <r>
    <s v="2023-08_668"/>
    <s v="2023-08"/>
    <x v="1"/>
    <n v="31"/>
    <x v="2"/>
    <s v="Lakshadweep"/>
    <s v="State Sector"/>
    <s v="LAKSHDWEEP DG"/>
    <x v="1"/>
    <n v="26.83"/>
    <n v="0"/>
    <n v="5.36"/>
    <n v="0"/>
    <n v="5.36"/>
    <n v="0"/>
    <n v="0"/>
    <n v="0.2685166259884017"/>
  </r>
  <r>
    <s v="2023-08_674"/>
    <s v="2023-08"/>
    <x v="1"/>
    <n v="31"/>
    <x v="2"/>
    <s v="Puducherry"/>
    <s v="State Sector"/>
    <s v="KARAIKAL CCPP"/>
    <x v="0"/>
    <n v="32.5"/>
    <n v="23"/>
    <n v="21.07"/>
    <n v="20.32"/>
    <n v="-1.9299999999999997"/>
    <n v="0.9160869565217391"/>
    <n v="3.6909448818897635E-2"/>
    <n v="0.87138130686517778"/>
  </r>
  <r>
    <s v="2023-08_679"/>
    <s v="2023-08"/>
    <x v="1"/>
    <n v="31"/>
    <x v="2"/>
    <s v="Tamil Nadu"/>
    <s v="State Sector"/>
    <s v="ENNORE SCTPP"/>
    <x v="1"/>
    <n v="0"/>
    <n v="0"/>
    <n v="0"/>
    <n v="0"/>
    <n v="0"/>
    <n v="0"/>
    <n v="0"/>
    <n v="0"/>
  </r>
  <r>
    <s v="2023-08_680"/>
    <s v="2023-08"/>
    <x v="1"/>
    <n v="31"/>
    <x v="2"/>
    <s v="Tamil Nadu"/>
    <s v="State Sector"/>
    <s v="METTUR TPS"/>
    <x v="1"/>
    <n v="840"/>
    <n v="342"/>
    <n v="487.36"/>
    <n v="413.82"/>
    <n v="145.36000000000001"/>
    <n v="1.425029239766082"/>
    <n v="0.17771011550915863"/>
    <n v="0.77982590885816694"/>
  </r>
  <r>
    <s v="2023-08_681"/>
    <s v="2023-08"/>
    <x v="1"/>
    <n v="31"/>
    <x v="2"/>
    <s v="Tamil Nadu"/>
    <s v="State Sector"/>
    <s v="METTUR TPS - II"/>
    <x v="1"/>
    <n v="600"/>
    <n v="263"/>
    <n v="243.35"/>
    <n v="164.52"/>
    <n v="-19.650000000000006"/>
    <n v="0.92528517110266162"/>
    <n v="0.47915147094578153"/>
    <n v="0.54513888888888884"/>
  </r>
  <r>
    <s v="2023-08_682"/>
    <s v="2023-08"/>
    <x v="1"/>
    <n v="31"/>
    <x v="2"/>
    <s v="Tamil Nadu"/>
    <s v="State Sector"/>
    <s v="NORTH CHENNAI TPS"/>
    <x v="1"/>
    <n v="1830"/>
    <n v="1002"/>
    <n v="589.52"/>
    <n v="402.72"/>
    <n v="-412.48"/>
    <n v="0.58834331337325352"/>
    <n v="0.46384584823202213"/>
    <n v="0.43298666196603797"/>
  </r>
  <r>
    <s v="2023-08_683"/>
    <s v="2023-08"/>
    <x v="1"/>
    <n v="31"/>
    <x v="2"/>
    <s v="Tamil Nadu"/>
    <s v="State Sector"/>
    <s v="TUTICORIN TPS"/>
    <x v="1"/>
    <n v="1050"/>
    <n v="359"/>
    <n v="493.15"/>
    <n v="469.73"/>
    <n v="134.14999999999998"/>
    <n v="1.3736768802228412"/>
    <n v="4.9858429310454852E-2"/>
    <n v="0.63127240143369179"/>
  </r>
  <r>
    <s v="2023-08_684"/>
    <s v="2023-08"/>
    <x v="1"/>
    <n v="31"/>
    <x v="2"/>
    <s v="Tamil Nadu"/>
    <s v="State Sector"/>
    <s v="UDANGUDI TPP"/>
    <x v="1"/>
    <n v="0"/>
    <n v="0"/>
    <n v="0"/>
    <n v="0"/>
    <n v="0"/>
    <n v="0"/>
    <n v="0"/>
    <n v="0"/>
  </r>
  <r>
    <s v="2023-08_687"/>
    <s v="2023-08"/>
    <x v="1"/>
    <n v="31"/>
    <x v="2"/>
    <s v="Tamil Nadu"/>
    <s v="State Sector"/>
    <s v="BASIN BRIDGE GT (Liq.)"/>
    <x v="0"/>
    <n v="120"/>
    <n v="0"/>
    <n v="0"/>
    <n v="0"/>
    <n v="0"/>
    <n v="0"/>
    <n v="0"/>
    <n v="0"/>
  </r>
  <r>
    <s v="2023-08_688"/>
    <s v="2023-08"/>
    <x v="1"/>
    <n v="31"/>
    <x v="2"/>
    <s v="Tamil Nadu"/>
    <s v="State Sector"/>
    <s v="KOVIKALPAL CCPP"/>
    <x v="0"/>
    <n v="107.88"/>
    <n v="16"/>
    <n v="0"/>
    <n v="14.16"/>
    <n v="-16"/>
    <n v="0"/>
    <n v="-1"/>
    <n v="0"/>
  </r>
  <r>
    <s v="2023-08_689"/>
    <s v="2023-08"/>
    <x v="1"/>
    <n v="31"/>
    <x v="2"/>
    <s v="Tamil Nadu"/>
    <s v="State Sector"/>
    <s v="KUTTALAM CCPP"/>
    <x v="0"/>
    <n v="100"/>
    <n v="37"/>
    <n v="60.26"/>
    <n v="37.119999999999997"/>
    <n v="23.259999999999998"/>
    <n v="1.6286486486486487"/>
    <n v="0.62338362068965525"/>
    <n v="0.80994623655913978"/>
  </r>
  <r>
    <s v="2023-08_690"/>
    <s v="2023-08"/>
    <x v="1"/>
    <n v="31"/>
    <x v="2"/>
    <s v="Tamil Nadu"/>
    <s v="State Sector"/>
    <s v="VALUTHUR CCPP"/>
    <x v="0"/>
    <n v="186.2"/>
    <n v="66"/>
    <n v="111.01"/>
    <n v="92.96"/>
    <n v="45.010000000000005"/>
    <n v="1.6819696969696971"/>
    <n v="0.19416953528399325"/>
    <n v="0.80132647286418823"/>
  </r>
  <r>
    <s v="2023-08_693"/>
    <s v="2023-08"/>
    <x v="1"/>
    <n v="31"/>
    <x v="2"/>
    <s v="Tamil Nadu"/>
    <s v="State Sector"/>
    <s v="ALIYAR HPS"/>
    <x v="2"/>
    <n v="60"/>
    <n v="16"/>
    <n v="15.25"/>
    <n v="25.04"/>
    <n v="-0.75"/>
    <n v="0.953125"/>
    <n v="-0.39097444089456868"/>
    <n v="0.34162186379928317"/>
  </r>
  <r>
    <s v="2023-08_694"/>
    <s v="2023-08"/>
    <x v="1"/>
    <n v="31"/>
    <x v="2"/>
    <s v="Tamil Nadu"/>
    <s v="State Sector"/>
    <s v="BHAWANI BARRAGE-II HPS"/>
    <x v="2"/>
    <n v="30"/>
    <n v="9"/>
    <n v="11.77"/>
    <n v="4.3899999999999997"/>
    <n v="2.7699999999999996"/>
    <n v="1.3077777777777777"/>
    <n v="1.6810933940774488"/>
    <n v="0.5273297491039427"/>
  </r>
  <r>
    <s v="2023-08_695"/>
    <s v="2023-08"/>
    <x v="1"/>
    <n v="31"/>
    <x v="2"/>
    <s v="Tamil Nadu"/>
    <s v="State Sector"/>
    <s v="BHAWANI BARRAGE-III HPS"/>
    <x v="2"/>
    <n v="30"/>
    <n v="9"/>
    <n v="10.78"/>
    <n v="3.27"/>
    <n v="1.7799999999999994"/>
    <n v="1.1977777777777776"/>
    <n v="2.2966360856269112"/>
    <n v="0.48297491039426521"/>
  </r>
  <r>
    <s v="2023-08_696"/>
    <s v="2023-08"/>
    <x v="1"/>
    <n v="31"/>
    <x v="2"/>
    <s v="Tamil Nadu"/>
    <s v="State Sector"/>
    <s v="BHAWANI KATTAL"/>
    <x v="1"/>
    <n v="30"/>
    <n v="5"/>
    <n v="17.62"/>
    <n v="4.37"/>
    <n v="12.620000000000001"/>
    <n v="3.524"/>
    <n v="3.0320366132723113"/>
    <n v="0.78942652329749108"/>
  </r>
  <r>
    <s v="2023-08_697"/>
    <s v="2023-08"/>
    <x v="1"/>
    <n v="31"/>
    <x v="2"/>
    <s v="Tamil Nadu"/>
    <s v="State Sector"/>
    <s v="KADAMPARI HPS"/>
    <x v="2"/>
    <n v="400"/>
    <n v="40"/>
    <n v="0"/>
    <n v="0"/>
    <n v="-40"/>
    <n v="0"/>
    <n v="0"/>
    <n v="0"/>
  </r>
  <r>
    <s v="2023-08_698"/>
    <s v="2023-08"/>
    <x v="1"/>
    <n v="31"/>
    <x v="2"/>
    <s v="Tamil Nadu"/>
    <s v="State Sector"/>
    <s v="KODAYAR-I HPS"/>
    <x v="2"/>
    <n v="60"/>
    <n v="0"/>
    <n v="7.54"/>
    <n v="16.88"/>
    <n v="7.54"/>
    <n v="0"/>
    <n v="-0.55331753554502372"/>
    <n v="0.16890681003584229"/>
  </r>
  <r>
    <s v="2023-08_699"/>
    <s v="2023-08"/>
    <x v="1"/>
    <n v="31"/>
    <x v="2"/>
    <s v="Tamil Nadu"/>
    <s v="State Sector"/>
    <s v="KODAYAR-II HPS"/>
    <x v="2"/>
    <n v="40"/>
    <n v="8"/>
    <n v="0"/>
    <n v="11.01"/>
    <n v="-8"/>
    <n v="0"/>
    <n v="-1"/>
    <n v="0"/>
  </r>
  <r>
    <s v="2023-08_700"/>
    <s v="2023-08"/>
    <x v="1"/>
    <n v="31"/>
    <x v="2"/>
    <s v="Tamil Nadu"/>
    <s v="State Sector"/>
    <s v="KUNDAH-I HPS"/>
    <x v="2"/>
    <n v="60"/>
    <n v="18"/>
    <n v="24.22"/>
    <n v="24.47"/>
    <n v="6.2199999999999989"/>
    <n v="1.3455555555555554"/>
    <n v="-1.0216591744993871E-2"/>
    <n v="0.54256272401433692"/>
  </r>
  <r>
    <s v="2023-08_701"/>
    <s v="2023-08"/>
    <x v="1"/>
    <n v="31"/>
    <x v="2"/>
    <s v="Tamil Nadu"/>
    <s v="State Sector"/>
    <s v="KUNDAH-II HPS"/>
    <x v="2"/>
    <n v="175"/>
    <n v="42"/>
    <n v="61.87"/>
    <n v="85.85"/>
    <n v="19.869999999999997"/>
    <n v="1.473095238095238"/>
    <n v="-0.27932440302853812"/>
    <n v="0.47519201228878649"/>
  </r>
  <r>
    <s v="2023-08_702"/>
    <s v="2023-08"/>
    <x v="1"/>
    <n v="31"/>
    <x v="2"/>
    <s v="Tamil Nadu"/>
    <s v="State Sector"/>
    <s v="KUNDAH-III HPS"/>
    <x v="2"/>
    <n v="180"/>
    <n v="32"/>
    <n v="37.19"/>
    <n v="53.82"/>
    <n v="5.1899999999999977"/>
    <n v="1.1621874999999999"/>
    <n v="-0.3089929394277221"/>
    <n v="0.27770310633213857"/>
  </r>
  <r>
    <s v="2023-08_703"/>
    <s v="2023-08"/>
    <x v="1"/>
    <n v="31"/>
    <x v="2"/>
    <s v="Tamil Nadu"/>
    <s v="State Sector"/>
    <s v="KUNDAH-IV HPS"/>
    <x v="2"/>
    <n v="100"/>
    <n v="15"/>
    <n v="6.78"/>
    <n v="31.06"/>
    <n v="-8.2199999999999989"/>
    <n v="0.45200000000000001"/>
    <n v="-0.78171281390856406"/>
    <n v="9.1129032258064513E-2"/>
  </r>
  <r>
    <s v="2023-08_704"/>
    <s v="2023-08"/>
    <x v="1"/>
    <n v="31"/>
    <x v="2"/>
    <s v="Tamil Nadu"/>
    <s v="State Sector"/>
    <s v="KUNDAH-V HPS"/>
    <x v="2"/>
    <n v="40"/>
    <n v="4"/>
    <n v="10.27"/>
    <n v="2.83"/>
    <n v="6.27"/>
    <n v="2.5674999999999999"/>
    <n v="2.6289752650176674"/>
    <n v="0.34509408602150538"/>
  </r>
  <r>
    <s v="2023-08_705"/>
    <s v="2023-08"/>
    <x v="1"/>
    <n v="31"/>
    <x v="2"/>
    <s v="Tamil Nadu"/>
    <s v="State Sector"/>
    <s v="LOWER METTUR-I HPS"/>
    <x v="2"/>
    <n v="30"/>
    <n v="8"/>
    <n v="12.08"/>
    <n v="5.56"/>
    <n v="4.08"/>
    <n v="1.51"/>
    <n v="1.1726618705035974"/>
    <n v="0.54121863799283154"/>
  </r>
  <r>
    <s v="2023-08_706"/>
    <s v="2023-08"/>
    <x v="1"/>
    <n v="31"/>
    <x v="2"/>
    <s v="Tamil Nadu"/>
    <s v="State Sector"/>
    <s v="LOWER METTUR-II HPS"/>
    <x v="2"/>
    <n v="30"/>
    <n v="8"/>
    <n v="11.32"/>
    <n v="5.1100000000000003"/>
    <n v="3.3200000000000003"/>
    <n v="1.415"/>
    <n v="1.2152641878669275"/>
    <n v="0.50716845878136196"/>
  </r>
  <r>
    <s v="2023-08_707"/>
    <s v="2023-08"/>
    <x v="1"/>
    <n v="31"/>
    <x v="2"/>
    <s v="Tamil Nadu"/>
    <s v="State Sector"/>
    <s v="LOWER METTUR-III HPS"/>
    <x v="2"/>
    <n v="30"/>
    <n v="8"/>
    <n v="11.29"/>
    <n v="4.62"/>
    <n v="3.2899999999999991"/>
    <n v="1.4112499999999999"/>
    <n v="1.4437229437229435"/>
    <n v="0.50582437275985659"/>
  </r>
  <r>
    <s v="2023-08_708"/>
    <s v="2023-08"/>
    <x v="1"/>
    <n v="31"/>
    <x v="2"/>
    <s v="Tamil Nadu"/>
    <s v="State Sector"/>
    <s v="LOWER METTUR-IV HPS"/>
    <x v="2"/>
    <n v="30"/>
    <n v="8"/>
    <n v="9.23"/>
    <n v="2.92"/>
    <n v="1.2300000000000004"/>
    <n v="1.1537500000000001"/>
    <n v="2.1609589041095894"/>
    <n v="0.41353046594982079"/>
  </r>
  <r>
    <s v="2023-08_709"/>
    <s v="2023-08"/>
    <x v="1"/>
    <n v="31"/>
    <x v="2"/>
    <s v="Tamil Nadu"/>
    <s v="State Sector"/>
    <s v="METTUR DAM HPS"/>
    <x v="2"/>
    <n v="50"/>
    <n v="16"/>
    <n v="3.13"/>
    <n v="33.049999999999997"/>
    <n v="-12.870000000000001"/>
    <n v="0.19562499999999999"/>
    <n v="-0.90529500756429659"/>
    <n v="8.4139784946236557E-2"/>
  </r>
  <r>
    <s v="2023-08_710"/>
    <s v="2023-08"/>
    <x v="1"/>
    <n v="31"/>
    <x v="2"/>
    <s v="Tamil Nadu"/>
    <s v="State Sector"/>
    <s v="METTUR TUNNEL HPS"/>
    <x v="2"/>
    <n v="200"/>
    <n v="50"/>
    <n v="38.69"/>
    <n v="133.81"/>
    <n v="-11.310000000000002"/>
    <n v="0.77379999999999993"/>
    <n v="-0.71085868021821985"/>
    <n v="0.26001344086021505"/>
  </r>
  <r>
    <s v="2023-08_711"/>
    <s v="2023-08"/>
    <x v="1"/>
    <n v="31"/>
    <x v="2"/>
    <s v="Tamil Nadu"/>
    <s v="State Sector"/>
    <s v="MOYAR HPS"/>
    <x v="2"/>
    <n v="36"/>
    <n v="6"/>
    <n v="11.24"/>
    <n v="12.72"/>
    <n v="5.24"/>
    <n v="1.8733333333333333"/>
    <n v="-0.11635220125786166"/>
    <n v="0.41965352449223414"/>
  </r>
  <r>
    <s v="2023-08_712"/>
    <s v="2023-08"/>
    <x v="1"/>
    <n v="31"/>
    <x v="2"/>
    <s v="Tamil Nadu"/>
    <s v="State Sector"/>
    <s v="PAPANASAM HPS"/>
    <x v="2"/>
    <n v="32"/>
    <n v="12"/>
    <n v="7.55"/>
    <n v="14.9"/>
    <n v="-4.45"/>
    <n v="0.62916666666666665"/>
    <n v="-0.49328859060402686"/>
    <n v="0.31712029569892475"/>
  </r>
  <r>
    <s v="2023-08_713"/>
    <s v="2023-08"/>
    <x v="1"/>
    <n v="31"/>
    <x v="2"/>
    <s v="Tamil Nadu"/>
    <s v="State Sector"/>
    <s v="PARSON`S VALLEY HPS"/>
    <x v="2"/>
    <n v="30"/>
    <n v="4"/>
    <n v="8.0399999999999991"/>
    <n v="4.59"/>
    <n v="4.0399999999999991"/>
    <n v="2.0099999999999998"/>
    <n v="0.75163398692810446"/>
    <n v="0.36021505376344082"/>
  </r>
  <r>
    <s v="2023-08_714"/>
    <s v="2023-08"/>
    <x v="1"/>
    <n v="31"/>
    <x v="2"/>
    <s v="Tamil Nadu"/>
    <s v="State Sector"/>
    <s v="PERIYAR HPS"/>
    <x v="2"/>
    <n v="161"/>
    <n v="65"/>
    <n v="25.75"/>
    <n v="107.54"/>
    <n v="-39.25"/>
    <n v="0.39615384615384613"/>
    <n v="-0.76055421238608889"/>
    <n v="0.21497027983704001"/>
  </r>
  <r>
    <s v="2023-08_715"/>
    <s v="2023-08"/>
    <x v="1"/>
    <n v="31"/>
    <x v="2"/>
    <s v="Tamil Nadu"/>
    <s v="State Sector"/>
    <s v="PYKARA HPS"/>
    <x v="2"/>
    <n v="59.2"/>
    <n v="3"/>
    <n v="1.79"/>
    <n v="8.5"/>
    <n v="-1.21"/>
    <n v="0.59666666666666668"/>
    <n v="-0.78941176470588237"/>
    <n v="4.0640438825922692E-2"/>
  </r>
  <r>
    <s v="2023-08_716"/>
    <s v="2023-08"/>
    <x v="1"/>
    <n v="31"/>
    <x v="2"/>
    <s v="Tamil Nadu"/>
    <s v="State Sector"/>
    <s v="PYKARA ULTMATE HPS"/>
    <x v="2"/>
    <n v="150"/>
    <n v="26"/>
    <n v="41.56"/>
    <n v="64.28"/>
    <n v="15.560000000000002"/>
    <n v="1.5984615384615386"/>
    <n v="-0.35345364032358428"/>
    <n v="0.37240143369175627"/>
  </r>
  <r>
    <s v="2023-08_717"/>
    <s v="2023-08"/>
    <x v="1"/>
    <n v="31"/>
    <x v="2"/>
    <s v="Tamil Nadu"/>
    <s v="State Sector"/>
    <s v="SARKARPATHY HPS"/>
    <x v="2"/>
    <n v="30"/>
    <n v="9"/>
    <n v="0"/>
    <n v="7"/>
    <n v="-9"/>
    <n v="0"/>
    <n v="-1"/>
    <n v="0"/>
  </r>
  <r>
    <s v="2023-08_718"/>
    <s v="2023-08"/>
    <x v="1"/>
    <n v="31"/>
    <x v="2"/>
    <s v="Tamil Nadu"/>
    <s v="State Sector"/>
    <s v="SHOLAYAR HPS (TN)"/>
    <x v="2"/>
    <n v="70"/>
    <n v="50"/>
    <n v="48.91"/>
    <n v="73.77"/>
    <n v="-1.0900000000000034"/>
    <n v="0.97819999999999996"/>
    <n v="-0.33699335773349604"/>
    <n v="0.93913210445468509"/>
  </r>
  <r>
    <s v="2023-08_719"/>
    <s v="2023-08"/>
    <x v="1"/>
    <n v="31"/>
    <x v="2"/>
    <s v="Tamil Nadu"/>
    <s v="State Sector"/>
    <s v="SURULIYAR HPS"/>
    <x v="2"/>
    <n v="35"/>
    <n v="6"/>
    <n v="1.63"/>
    <n v="0"/>
    <n v="-4.37"/>
    <n v="0.27166666666666667"/>
    <n v="0"/>
    <n v="6.2596006144393243E-2"/>
  </r>
  <r>
    <s v="2023-08_722"/>
    <s v="2023-08"/>
    <x v="1"/>
    <n v="31"/>
    <x v="2"/>
    <s v="Tamil Nadu"/>
    <s v="Private Sector"/>
    <s v="MUTHIARA TPP"/>
    <x v="1"/>
    <n v="1200"/>
    <n v="193"/>
    <n v="387.13"/>
    <n v="210.24"/>
    <n v="194.13"/>
    <n v="2.0058549222797928"/>
    <n v="0.84137176560121751"/>
    <n v="0.43361335125448031"/>
  </r>
  <r>
    <s v="2023-08_724"/>
    <s v="2023-08"/>
    <x v="1"/>
    <n v="31"/>
    <x v="2"/>
    <s v="Tamil Nadu"/>
    <s v="Private Sector"/>
    <s v="TUTICORIN (P) TPP"/>
    <x v="1"/>
    <n v="300"/>
    <n v="0"/>
    <n v="0"/>
    <n v="0"/>
    <n v="0"/>
    <n v="0"/>
    <n v="0"/>
    <n v="0"/>
  </r>
  <r>
    <s v="2023-08_726"/>
    <s v="2023-08"/>
    <x v="1"/>
    <n v="31"/>
    <x v="2"/>
    <s v="Tamil Nadu"/>
    <s v="Private Sector"/>
    <s v="ITPCL TPP"/>
    <x v="1"/>
    <n v="1200"/>
    <n v="354"/>
    <n v="456.92"/>
    <n v="233.25"/>
    <n v="102.92000000000002"/>
    <n v="1.2907344632768363"/>
    <n v="0.95892818863879969"/>
    <n v="0.51178315412186381"/>
  </r>
  <r>
    <s v="2023-08_728"/>
    <s v="2023-08"/>
    <x v="1"/>
    <n v="31"/>
    <x v="2"/>
    <s v="Tamil Nadu"/>
    <s v="Private Sector"/>
    <s v="SAMAYANALLUR DG"/>
    <x v="1"/>
    <n v="106"/>
    <n v="0"/>
    <n v="0"/>
    <n v="0"/>
    <n v="0"/>
    <n v="0"/>
    <n v="0"/>
    <n v="0"/>
  </r>
  <r>
    <s v="2023-08_730"/>
    <s v="2023-08"/>
    <x v="1"/>
    <n v="31"/>
    <x v="2"/>
    <s v="Tamil Nadu"/>
    <s v="Private Sector"/>
    <s v="SAMALPATTI DG"/>
    <x v="1"/>
    <n v="105.7"/>
    <n v="0"/>
    <n v="0"/>
    <n v="0"/>
    <n v="0"/>
    <n v="0"/>
    <n v="0"/>
    <n v="0"/>
  </r>
  <r>
    <s v="2023-08_732"/>
    <s v="2023-08"/>
    <x v="1"/>
    <n v="31"/>
    <x v="2"/>
    <s v="Tamil Nadu"/>
    <s v="Private Sector"/>
    <s v="TUTICORIN TPP ST-IV"/>
    <x v="1"/>
    <n v="525"/>
    <n v="136"/>
    <n v="311.64999999999998"/>
    <n v="120.59"/>
    <n v="175.64999999999998"/>
    <n v="2.2915441176470588"/>
    <n v="1.5843768139978436"/>
    <n v="0.79787506400409625"/>
  </r>
  <r>
    <s v="2023-08_734"/>
    <s v="2023-08"/>
    <x v="1"/>
    <n v="31"/>
    <x v="2"/>
    <s v="Tamil Nadu"/>
    <s v="Private Sector"/>
    <s v="NEYVELI TPS (Z)"/>
    <x v="1"/>
    <n v="250"/>
    <n v="127"/>
    <n v="117.45"/>
    <n v="158.61000000000001"/>
    <n v="-9.5499999999999972"/>
    <n v="0.92480314960629928"/>
    <n v="-0.25950444486476265"/>
    <n v="0.63145161290322582"/>
  </r>
  <r>
    <s v="2023-08_737"/>
    <s v="2023-08"/>
    <x v="1"/>
    <n v="31"/>
    <x v="2"/>
    <s v="Tamil Nadu"/>
    <s v="Private Sector"/>
    <s v="KARUPPUR CCPP"/>
    <x v="0"/>
    <n v="119.8"/>
    <n v="16"/>
    <n v="0"/>
    <n v="12.15"/>
    <n v="-16"/>
    <n v="0"/>
    <n v="-1"/>
    <n v="0"/>
  </r>
  <r>
    <s v="2023-08_739"/>
    <s v="2023-08"/>
    <x v="1"/>
    <n v="31"/>
    <x v="2"/>
    <s v="Tamil Nadu"/>
    <s v="Private Sector"/>
    <s v="VALANTARVY CCPP"/>
    <x v="0"/>
    <n v="52.8"/>
    <n v="0"/>
    <n v="0"/>
    <n v="0"/>
    <n v="0"/>
    <n v="0"/>
    <n v="0"/>
    <n v="0"/>
  </r>
  <r>
    <s v="2023-08_741"/>
    <s v="2023-08"/>
    <x v="1"/>
    <n v="31"/>
    <x v="2"/>
    <s v="Tamil Nadu"/>
    <s v="Private Sector"/>
    <s v="P.NALLUR CCPP"/>
    <x v="0"/>
    <n v="330.5"/>
    <n v="8"/>
    <n v="0"/>
    <n v="0"/>
    <n v="-8"/>
    <n v="0"/>
    <n v="0"/>
    <n v="0"/>
  </r>
  <r>
    <s v="2023-08_744"/>
    <s v="2023-08"/>
    <x v="1"/>
    <n v="31"/>
    <x v="2"/>
    <s v="Tamil Nadu"/>
    <s v="Central Sector"/>
    <s v="NEYVELI ( EXT) TPS"/>
    <x v="1"/>
    <n v="420"/>
    <n v="167"/>
    <n v="244.62"/>
    <n v="181.27"/>
    <n v="77.62"/>
    <n v="1.4647904191616767"/>
    <n v="0.34947867821481765"/>
    <n v="0.78283410138248843"/>
  </r>
  <r>
    <s v="2023-08_745"/>
    <s v="2023-08"/>
    <x v="1"/>
    <n v="31"/>
    <x v="2"/>
    <s v="Tamil Nadu"/>
    <s v="Central Sector"/>
    <s v="NEYVELI NEW TPP"/>
    <x v="1"/>
    <n v="1000"/>
    <n v="573"/>
    <n v="441.85"/>
    <n v="634.79"/>
    <n v="-131.14999999999998"/>
    <n v="0.77111692844677138"/>
    <n v="-0.30394303627971447"/>
    <n v="0.59388440860215053"/>
  </r>
  <r>
    <s v="2023-08_746"/>
    <s v="2023-08"/>
    <x v="1"/>
    <n v="31"/>
    <x v="2"/>
    <s v="Tamil Nadu"/>
    <s v="Central Sector"/>
    <s v="NEYVELI TPS-II"/>
    <x v="1"/>
    <n v="1470"/>
    <n v="702"/>
    <n v="483.9"/>
    <n v="685.15"/>
    <n v="-218.10000000000002"/>
    <n v="0.68931623931623931"/>
    <n v="-0.2937312997153908"/>
    <n v="0.44245117401799428"/>
  </r>
  <r>
    <s v="2023-08_747"/>
    <s v="2023-08"/>
    <x v="1"/>
    <n v="31"/>
    <x v="2"/>
    <s v="Tamil Nadu"/>
    <s v="Central Sector"/>
    <s v="NEYVELI TPS-II EXP"/>
    <x v="1"/>
    <n v="500"/>
    <n v="117"/>
    <n v="117.11"/>
    <n v="209.05"/>
    <n v="0.10999999999999943"/>
    <n v="1.0009401709401708"/>
    <n v="-0.43979909112652477"/>
    <n v="0.31481182795698925"/>
  </r>
  <r>
    <s v="2023-08_749"/>
    <s v="2023-08"/>
    <x v="1"/>
    <n v="31"/>
    <x v="2"/>
    <s v="Tamil Nadu"/>
    <s v="Central Sector"/>
    <s v="VALLUR TPP"/>
    <x v="1"/>
    <n v="1500"/>
    <n v="805"/>
    <n v="738.67"/>
    <n v="672.26"/>
    <n v="-66.330000000000041"/>
    <n v="0.91760248447204962"/>
    <n v="9.8786183916936859E-2"/>
    <n v="0.66189068100358428"/>
  </r>
  <r>
    <s v="2023-08_751"/>
    <s v="2023-08"/>
    <x v="1"/>
    <n v="31"/>
    <x v="2"/>
    <s v="Tamil Nadu"/>
    <s v="Central Sector"/>
    <s v="NTPL TUTICORIN TPP"/>
    <x v="1"/>
    <n v="1000"/>
    <n v="488"/>
    <n v="305.27999999999997"/>
    <n v="593.55999999999995"/>
    <n v="-182.72000000000003"/>
    <n v="0.62557377049180318"/>
    <n v="-0.4856796280072781"/>
    <n v="0.41032258064516131"/>
  </r>
  <r>
    <s v="2023-08_754"/>
    <s v="2023-08"/>
    <x v="1"/>
    <n v="31"/>
    <x v="2"/>
    <s v="Tamil Nadu"/>
    <s v="Central Sector"/>
    <s v="KUDANKULAM"/>
    <x v="3"/>
    <n v="2000"/>
    <n v="1237"/>
    <n v="1238.75"/>
    <n v="756.37"/>
    <n v="1.75"/>
    <n v="1.0014147130153597"/>
    <n v="0.63775665348969424"/>
    <n v="0.8324932795698925"/>
  </r>
  <r>
    <s v="2023-08_755"/>
    <s v="2023-08"/>
    <x v="1"/>
    <n v="31"/>
    <x v="2"/>
    <s v="Tamil Nadu"/>
    <s v="Central Sector"/>
    <s v="MADRAS A.P.S."/>
    <x v="3"/>
    <n v="440"/>
    <n v="119"/>
    <n v="0"/>
    <n v="126.76"/>
    <n v="-119"/>
    <n v="0"/>
    <n v="-1"/>
    <n v="0"/>
  </r>
  <r>
    <s v="2023-08_763"/>
    <s v="2023-08"/>
    <x v="1"/>
    <n v="31"/>
    <x v="2"/>
    <s v="Telangana"/>
    <s v="State Sector"/>
    <s v="SINGARENI TPP"/>
    <x v="1"/>
    <n v="1200"/>
    <n v="775"/>
    <n v="866.9"/>
    <n v="765.99"/>
    <n v="91.899999999999977"/>
    <n v="1.1185806451612903"/>
    <n v="0.13173801224559062"/>
    <n v="0.97099014336917566"/>
  </r>
  <r>
    <s v="2023-08_765"/>
    <s v="2023-08"/>
    <x v="1"/>
    <n v="31"/>
    <x v="2"/>
    <s v="Telangana"/>
    <s v="State Sector"/>
    <s v="BHADRADRI TPP"/>
    <x v="1"/>
    <n v="1080"/>
    <n v="522"/>
    <n v="471.49"/>
    <n v="453.81"/>
    <n v="-50.509999999999991"/>
    <n v="0.90323754789272037"/>
    <n v="3.8959035719794644E-2"/>
    <n v="0.58678066507367588"/>
  </r>
  <r>
    <s v="2023-08_766"/>
    <s v="2023-08"/>
    <x v="1"/>
    <n v="31"/>
    <x v="2"/>
    <s v="Telangana"/>
    <s v="State Sector"/>
    <s v="KAKATIYA TPS"/>
    <x v="1"/>
    <n v="1100"/>
    <n v="690"/>
    <n v="713.63"/>
    <n v="607.49"/>
    <n v="23.629999999999995"/>
    <n v="1.0342463768115941"/>
    <n v="0.17471892541441009"/>
    <n v="0.87198191593352881"/>
  </r>
  <r>
    <s v="2023-08_767"/>
    <s v="2023-08"/>
    <x v="1"/>
    <n v="31"/>
    <x v="2"/>
    <s v="Telangana"/>
    <s v="State Sector"/>
    <s v="KOTHAGUDEM TPS (NEW)"/>
    <x v="1"/>
    <n v="1000"/>
    <n v="490"/>
    <n v="562.23"/>
    <n v="579.75"/>
    <n v="72.230000000000018"/>
    <n v="1.1474081632653061"/>
    <n v="-3.0219922380336321E-2"/>
    <n v="0.75568548387096779"/>
  </r>
  <r>
    <s v="2023-08_768"/>
    <s v="2023-08"/>
    <x v="1"/>
    <n v="31"/>
    <x v="2"/>
    <s v="Telangana"/>
    <s v="State Sector"/>
    <s v="KOTHAGUDEM TPS (STAGE-7)"/>
    <x v="1"/>
    <n v="800"/>
    <n v="506"/>
    <n v="511.6"/>
    <n v="0"/>
    <n v="5.6000000000000227"/>
    <n v="1.0110671936758893"/>
    <n v="0"/>
    <n v="0.85954301075268813"/>
  </r>
  <r>
    <s v="2023-08_769"/>
    <s v="2023-08"/>
    <x v="1"/>
    <n v="31"/>
    <x v="2"/>
    <s v="Telangana"/>
    <s v="State Sector"/>
    <s v="RAMAGUNDEM-B TPS"/>
    <x v="1"/>
    <n v="62.5"/>
    <n v="35"/>
    <n v="28.3"/>
    <n v="32.479999999999997"/>
    <n v="-6.6999999999999993"/>
    <n v="0.80857142857142861"/>
    <n v="-0.12869458128078806"/>
    <n v="0.60860215053763445"/>
  </r>
  <r>
    <s v="2023-08_770"/>
    <s v="2023-08"/>
    <x v="1"/>
    <n v="31"/>
    <x v="2"/>
    <s v="Telangana"/>
    <s v="State Sector"/>
    <s v="YADADRI TPS"/>
    <x v="1"/>
    <n v="0"/>
    <n v="220"/>
    <n v="0"/>
    <n v="0"/>
    <n v="-220"/>
    <n v="0"/>
    <n v="0"/>
    <n v="0"/>
  </r>
  <r>
    <s v="2023-08_773"/>
    <s v="2023-08"/>
    <x v="1"/>
    <n v="31"/>
    <x v="2"/>
    <s v="Telangana"/>
    <s v="State Sector"/>
    <s v="LOWER JURALA HPS"/>
    <x v="2"/>
    <n v="240"/>
    <n v="75"/>
    <n v="48.3"/>
    <n v="108.06"/>
    <n v="-26.700000000000003"/>
    <n v="0.64400000000000002"/>
    <n v="-0.55302609661299285"/>
    <n v="0.270497311827957"/>
  </r>
  <r>
    <s v="2023-08_774"/>
    <s v="2023-08"/>
    <x v="1"/>
    <n v="31"/>
    <x v="2"/>
    <s v="Telangana"/>
    <s v="State Sector"/>
    <s v="NAGARJUN SGR HPS"/>
    <x v="2"/>
    <n v="815.6"/>
    <n v="400"/>
    <n v="49.55"/>
    <n v="475"/>
    <n v="-350.45"/>
    <n v="0.123875"/>
    <n v="-0.89568421052631575"/>
    <n v="8.165701614221603E-2"/>
  </r>
  <r>
    <s v="2023-08_775"/>
    <s v="2023-08"/>
    <x v="1"/>
    <n v="31"/>
    <x v="2"/>
    <s v="Telangana"/>
    <s v="State Sector"/>
    <s v="NAGARJUN SGR LBC HPS"/>
    <x v="2"/>
    <n v="60"/>
    <n v="8"/>
    <n v="0"/>
    <n v="21.66"/>
    <n v="-8"/>
    <n v="0"/>
    <n v="-1"/>
    <n v="0"/>
  </r>
  <r>
    <s v="2023-08_776"/>
    <s v="2023-08"/>
    <x v="1"/>
    <n v="31"/>
    <x v="2"/>
    <s v="Telangana"/>
    <s v="State Sector"/>
    <s v="POCHAMPAD HPS"/>
    <x v="2"/>
    <n v="36"/>
    <n v="6"/>
    <n v="12.83"/>
    <n v="23.03"/>
    <n v="6.83"/>
    <n v="2.1383333333333332"/>
    <n v="-0.44290056448111159"/>
    <n v="0.4790173237753883"/>
  </r>
  <r>
    <s v="2023-08_777"/>
    <s v="2023-08"/>
    <x v="1"/>
    <n v="31"/>
    <x v="2"/>
    <s v="Telangana"/>
    <s v="State Sector"/>
    <s v="PRIYADARSHNI JURALA HPS"/>
    <x v="2"/>
    <n v="234"/>
    <n v="80"/>
    <n v="43.43"/>
    <n v="121.63"/>
    <n v="-36.57"/>
    <n v="0.542875"/>
    <n v="-0.64293348680424234"/>
    <n v="0.2494600680084551"/>
  </r>
  <r>
    <s v="2023-08_778"/>
    <s v="2023-08"/>
    <x v="1"/>
    <n v="31"/>
    <x v="2"/>
    <s v="Telangana"/>
    <s v="State Sector"/>
    <s v="PULICHINTALA HPS"/>
    <x v="2"/>
    <n v="120"/>
    <n v="45"/>
    <n v="20.51"/>
    <n v="50.54"/>
    <n v="-24.49"/>
    <n v="0.45577777777777784"/>
    <n v="-0.59418282548476453"/>
    <n v="0.22972670250896057"/>
  </r>
  <r>
    <s v="2023-08_779"/>
    <s v="2023-08"/>
    <x v="1"/>
    <n v="31"/>
    <x v="2"/>
    <s v="Telangana"/>
    <s v="State Sector"/>
    <s v="SRISAILAM LB HPS"/>
    <x v="2"/>
    <n v="900"/>
    <n v="340"/>
    <n v="141.79"/>
    <n v="525.19000000000005"/>
    <n v="-198.21"/>
    <n v="0.41702941176470587"/>
    <n v="-0.73002151602277277"/>
    <n v="0.21175328554360812"/>
  </r>
  <r>
    <s v="2023-08_782"/>
    <s v="2023-08"/>
    <x v="1"/>
    <n v="31"/>
    <x v="2"/>
    <s v="Telangana"/>
    <s v="Central Sector"/>
    <s v="RAMAGUNDEM STPS"/>
    <x v="1"/>
    <n v="2600"/>
    <n v="1768"/>
    <n v="1484.19"/>
    <n v="1116.3599999999999"/>
    <n v="-283.80999999999995"/>
    <n v="0.83947398190045253"/>
    <n v="0.32949048693969701"/>
    <n v="0.7672611662531017"/>
  </r>
  <r>
    <s v="2023-08_783"/>
    <s v="2023-08"/>
    <x v="1"/>
    <n v="31"/>
    <x v="2"/>
    <s v="Telangana"/>
    <s v="Central Sector"/>
    <s v="TELANGANA STPP PH-1"/>
    <x v="1"/>
    <n v="0"/>
    <n v="637"/>
    <n v="0"/>
    <n v="0"/>
    <n v="-637"/>
    <n v="0"/>
    <n v="0"/>
    <n v="0"/>
  </r>
  <r>
    <s v="2023-08_790"/>
    <s v="2023-08"/>
    <x v="1"/>
    <n v="31"/>
    <x v="3"/>
    <s v="Andaman and Nicobar Islands"/>
    <s v="State Sector"/>
    <s v="Andaman and Nicobar DG"/>
    <x v="1"/>
    <n v="57.52"/>
    <n v="6"/>
    <n v="7.52"/>
    <n v="8.69"/>
    <n v="1.5199999999999996"/>
    <n v="1.2533333333333332"/>
    <n v="-0.13463751438434982"/>
    <n v="0.17572195552365141"/>
  </r>
  <r>
    <s v="2023-08_793"/>
    <s v="2023-08"/>
    <x v="1"/>
    <n v="31"/>
    <x v="3"/>
    <s v="Andaman and Nicobar Islands"/>
    <s v="Private Sector"/>
    <s v="Andaman and Nicobar Pvt. DG"/>
    <x v="1"/>
    <n v="35.19"/>
    <n v="4"/>
    <n v="20.82"/>
    <n v="0"/>
    <n v="16.82"/>
    <n v="5.2050000000000001"/>
    <n v="0"/>
    <n v="0.79522224972270361"/>
  </r>
  <r>
    <s v="2023-08_799"/>
    <s v="2023-08"/>
    <x v="1"/>
    <n v="31"/>
    <x v="3"/>
    <s v="Bihar"/>
    <s v="Central Sector"/>
    <s v="NABINAGAR TPP"/>
    <x v="1"/>
    <n v="1000"/>
    <n v="511"/>
    <n v="546.65"/>
    <n v="489.62"/>
    <n v="35.649999999999977"/>
    <n v="1.0697651663405088"/>
    <n v="0.11647808504554547"/>
    <n v="0.73474462365591398"/>
  </r>
  <r>
    <s v="2023-08_801"/>
    <s v="2023-08"/>
    <x v="1"/>
    <n v="31"/>
    <x v="3"/>
    <s v="Bihar"/>
    <s v="Central Sector"/>
    <s v="MUZAFFARPUR TPS"/>
    <x v="1"/>
    <n v="390"/>
    <n v="223"/>
    <n v="273.60000000000002"/>
    <n v="249.26"/>
    <n v="50.600000000000023"/>
    <n v="1.2269058295964126"/>
    <n v="9.7649041161839173E-2"/>
    <n v="0.94292803970223327"/>
  </r>
  <r>
    <s v="2023-08_803"/>
    <s v="2023-08"/>
    <x v="1"/>
    <n v="31"/>
    <x v="3"/>
    <s v="Bihar"/>
    <s v="Central Sector"/>
    <s v="NABINAGAR STPP"/>
    <x v="1"/>
    <n v="1980"/>
    <n v="875"/>
    <n v="1339.69"/>
    <n v="1161.07"/>
    <n v="464.69000000000005"/>
    <n v="1.5310742857142858"/>
    <n v="0.1538408536952984"/>
    <n v="0.90942353643966545"/>
  </r>
  <r>
    <s v="2023-08_805"/>
    <s v="2023-08"/>
    <x v="1"/>
    <n v="31"/>
    <x v="3"/>
    <s v="Bihar"/>
    <s v="Central Sector"/>
    <s v="BARAUNI TPS"/>
    <x v="1"/>
    <n v="710"/>
    <n v="280"/>
    <n v="166.57"/>
    <n v="247.95"/>
    <n v="-113.43"/>
    <n v="0.59489285714285711"/>
    <n v="-0.32821133293002619"/>
    <n v="0.31533015296077538"/>
  </r>
  <r>
    <s v="2023-08_806"/>
    <s v="2023-08"/>
    <x v="1"/>
    <n v="31"/>
    <x v="3"/>
    <s v="Bihar"/>
    <s v="Central Sector"/>
    <s v="BARH STPS"/>
    <x v="1"/>
    <n v="2640"/>
    <n v="1611"/>
    <n v="1573.93"/>
    <n v="886.68"/>
    <n v="-37.069999999999936"/>
    <n v="0.97698944754810679"/>
    <n v="0.7750823295890289"/>
    <n v="0.80132473932877157"/>
  </r>
  <r>
    <s v="2023-08_807"/>
    <s v="2023-08"/>
    <x v="1"/>
    <n v="31"/>
    <x v="3"/>
    <s v="Bihar"/>
    <s v="Central Sector"/>
    <s v="KAHALGAON TPS"/>
    <x v="1"/>
    <n v="2340"/>
    <n v="1621"/>
    <n v="1419.26"/>
    <n v="1304.26"/>
    <n v="-201.74"/>
    <n v="0.87554595928439238"/>
    <n v="8.8172603621977208E-2"/>
    <n v="0.81521689182979507"/>
  </r>
  <r>
    <s v="2023-08_809"/>
    <s v="2023-08"/>
    <x v="1"/>
    <n v="31"/>
    <x v="3"/>
    <s v="Bihar"/>
    <s v="Central Sector"/>
    <s v="BUXAR TPP"/>
    <x v="1"/>
    <n v="0"/>
    <n v="160"/>
    <n v="0"/>
    <n v="0"/>
    <n v="-160"/>
    <n v="0"/>
    <n v="0"/>
    <n v="0"/>
  </r>
  <r>
    <s v="2023-08_815"/>
    <s v="2023-08"/>
    <x v="1"/>
    <n v="31"/>
    <x v="3"/>
    <s v="Jharkhand"/>
    <s v="State Sector"/>
    <s v="TENUGHAT TPS"/>
    <x v="1"/>
    <n v="420"/>
    <n v="149"/>
    <n v="111.05"/>
    <n v="229.63"/>
    <n v="-37.950000000000003"/>
    <n v="0.74530201342281877"/>
    <n v="-0.51639594129686883"/>
    <n v="0.35538274449564772"/>
  </r>
  <r>
    <s v="2023-08_818"/>
    <s v="2023-08"/>
    <x v="1"/>
    <n v="31"/>
    <x v="3"/>
    <s v="Jharkhand"/>
    <s v="State Sector"/>
    <s v="SUBERNREKHA-I HPS"/>
    <x v="2"/>
    <n v="65"/>
    <n v="13"/>
    <n v="4.3"/>
    <n v="12.81"/>
    <n v="-8.6999999999999993"/>
    <n v="0.33076923076923076"/>
    <n v="-0.66432474629195948"/>
    <n v="8.8916459884201826E-2"/>
  </r>
  <r>
    <s v="2023-08_819"/>
    <s v="2023-08"/>
    <x v="1"/>
    <n v="31"/>
    <x v="3"/>
    <s v="Jharkhand"/>
    <s v="State Sector"/>
    <s v="SUBERNREKHA-II HPS"/>
    <x v="2"/>
    <n v="65"/>
    <n v="13"/>
    <n v="4.0199999999999996"/>
    <n v="12.03"/>
    <n v="-8.98"/>
    <n v="0.3092307692307692"/>
    <n v="-0.66583541147132175"/>
    <n v="8.3126550868486346E-2"/>
  </r>
  <r>
    <s v="2023-08_822"/>
    <s v="2023-08"/>
    <x v="1"/>
    <n v="31"/>
    <x v="3"/>
    <s v="Jharkhand"/>
    <s v="Private Sector"/>
    <s v="MAHADEV PRASAD STPP"/>
    <x v="1"/>
    <n v="540"/>
    <n v="279"/>
    <n v="378.53"/>
    <n v="324.64"/>
    <n v="99.529999999999973"/>
    <n v="1.3567383512544802"/>
    <n v="0.16599926071956625"/>
    <n v="0.94217941059338906"/>
  </r>
  <r>
    <s v="2023-08_824"/>
    <s v="2023-08"/>
    <x v="1"/>
    <n v="31"/>
    <x v="3"/>
    <s v="Jharkhand"/>
    <s v="Private Sector"/>
    <s v="MAITRISHI USHA TPS"/>
    <x v="1"/>
    <n v="0"/>
    <n v="0"/>
    <n v="0"/>
    <n v="0"/>
    <n v="0"/>
    <n v="0"/>
    <n v="0"/>
    <n v="0"/>
  </r>
  <r>
    <s v="2023-08_826"/>
    <s v="2023-08"/>
    <x v="1"/>
    <n v="31"/>
    <x v="3"/>
    <s v="Jharkhand"/>
    <s v="Private Sector"/>
    <s v="MAITHON RB TPP"/>
    <x v="1"/>
    <n v="1050"/>
    <n v="650"/>
    <n v="658.73"/>
    <n v="693.49"/>
    <n v="8.7300000000000182"/>
    <n v="1.0134307692307694"/>
    <n v="-5.0123289449018719E-2"/>
    <n v="0.84322836661546341"/>
  </r>
  <r>
    <s v="2023-08_828"/>
    <s v="2023-08"/>
    <x v="1"/>
    <n v="31"/>
    <x v="3"/>
    <s v="Jharkhand"/>
    <s v="Private Sector"/>
    <s v="JOJOBERA TPS"/>
    <x v="1"/>
    <n v="240"/>
    <n v="138"/>
    <n v="164.93"/>
    <n v="153.12"/>
    <n v="26.930000000000007"/>
    <n v="1.195144927536232"/>
    <n v="7.7129049111807749E-2"/>
    <n v="0.92366711469534046"/>
  </r>
  <r>
    <s v="2023-08_831"/>
    <s v="2023-08"/>
    <x v="1"/>
    <n v="31"/>
    <x v="3"/>
    <s v="Jharkhand"/>
    <s v="Central Sector"/>
    <s v="BOKARO TPS `A` EXP"/>
    <x v="1"/>
    <n v="500"/>
    <n v="327"/>
    <n v="355.58"/>
    <n v="310.92"/>
    <n v="28.579999999999984"/>
    <n v="1.087400611620795"/>
    <n v="0.14363823491573385"/>
    <n v="0.9558602150537634"/>
  </r>
  <r>
    <s v="2023-08_832"/>
    <s v="2023-08"/>
    <x v="1"/>
    <n v="31"/>
    <x v="3"/>
    <s v="Jharkhand"/>
    <s v="Central Sector"/>
    <s v="CHANDRAPURA (DVC) TPS"/>
    <x v="1"/>
    <n v="500"/>
    <n v="284"/>
    <n v="343.51"/>
    <n v="321.06"/>
    <n v="59.509999999999991"/>
    <n v="1.2095422535211267"/>
    <n v="6.9924624680744993E-2"/>
    <n v="0.9234139784946237"/>
  </r>
  <r>
    <s v="2023-08_833"/>
    <s v="2023-08"/>
    <x v="1"/>
    <n v="31"/>
    <x v="3"/>
    <s v="Jharkhand"/>
    <s v="Central Sector"/>
    <s v="KODARMA TPP"/>
    <x v="1"/>
    <n v="1000"/>
    <n v="601"/>
    <n v="519.83000000000004"/>
    <n v="547.96"/>
    <n v="-81.169999999999959"/>
    <n v="0.8649417637271215"/>
    <n v="-5.1335863931673831E-2"/>
    <n v="0.69869623655913982"/>
  </r>
  <r>
    <s v="2023-08_835"/>
    <s v="2023-08"/>
    <x v="1"/>
    <n v="31"/>
    <x v="3"/>
    <s v="Jharkhand"/>
    <s v="Central Sector"/>
    <s v="NORTH KARANPURA TPP"/>
    <x v="1"/>
    <n v="660"/>
    <n v="280"/>
    <n v="414.69"/>
    <n v="0"/>
    <n v="134.69"/>
    <n v="1.4810357142857142"/>
    <n v="0"/>
    <n v="0.84451368523949166"/>
  </r>
  <r>
    <s v="2023-08_838"/>
    <s v="2023-08"/>
    <x v="1"/>
    <n v="31"/>
    <x v="3"/>
    <s v="Jharkhand"/>
    <s v="Central Sector"/>
    <s v="PANCHET HPS"/>
    <x v="2"/>
    <n v="80"/>
    <n v="35"/>
    <n v="6.26"/>
    <n v="20.6"/>
    <n v="-28.740000000000002"/>
    <n v="0.17885714285714285"/>
    <n v="-0.69611650485436893"/>
    <n v="0.1051747311827957"/>
  </r>
  <r>
    <s v="2023-08_845"/>
    <s v="2023-08"/>
    <x v="1"/>
    <n v="31"/>
    <x v="3"/>
    <s v="Odisha"/>
    <s v="State Sector"/>
    <s v="IB VALLEY TPS"/>
    <x v="1"/>
    <n v="1740"/>
    <n v="1155"/>
    <n v="940.07"/>
    <n v="909.53"/>
    <n v="-214.92999999999995"/>
    <n v="0.81391341991341992"/>
    <n v="3.3577781931327252E-2"/>
    <n v="0.72616950933135582"/>
  </r>
  <r>
    <s v="2023-08_848"/>
    <s v="2023-08"/>
    <x v="1"/>
    <n v="31"/>
    <x v="3"/>
    <s v="Odisha"/>
    <s v="State Sector"/>
    <s v="MACHKUND HPS"/>
    <x v="2"/>
    <n v="114.75"/>
    <n v="56"/>
    <n v="86.27"/>
    <n v="40.590000000000003"/>
    <n v="30.269999999999996"/>
    <n v="1.5405357142857141"/>
    <n v="1.1254003449125398"/>
    <n v="1.0104949984772882"/>
  </r>
  <r>
    <s v="2023-08_850"/>
    <s v="2023-08"/>
    <x v="1"/>
    <n v="31"/>
    <x v="3"/>
    <s v="Odisha"/>
    <s v="State Sector"/>
    <s v="BALIMELA HPS"/>
    <x v="2"/>
    <n v="510"/>
    <n v="186"/>
    <n v="137.87"/>
    <n v="125.4"/>
    <n v="-48.129999999999995"/>
    <n v="0.74123655913978492"/>
    <n v="9.944178628389154E-2"/>
    <n v="0.36335125448028671"/>
  </r>
  <r>
    <s v="2023-08_851"/>
    <s v="2023-08"/>
    <x v="1"/>
    <n v="31"/>
    <x v="3"/>
    <s v="Odisha"/>
    <s v="State Sector"/>
    <s v="CHIPLIMA HPS"/>
    <x v="2"/>
    <n v="72"/>
    <n v="112"/>
    <n v="41.23"/>
    <n v="39.630000000000003"/>
    <n v="-70.77000000000001"/>
    <n v="0.36812499999999998"/>
    <n v="4.0373454453696549E-2"/>
    <n v="0.76967592592592593"/>
  </r>
  <r>
    <s v="2023-08_852"/>
    <s v="2023-08"/>
    <x v="1"/>
    <n v="31"/>
    <x v="3"/>
    <s v="Odisha"/>
    <s v="State Sector"/>
    <s v="HIRAKUD HPS"/>
    <x v="2"/>
    <n v="287.8"/>
    <n v="45"/>
    <n v="170.49"/>
    <n v="175.4"/>
    <n v="125.49000000000001"/>
    <n v="3.7886666666666668"/>
    <n v="-2.7993158494868851E-2"/>
    <n v="0.79622385617252123"/>
  </r>
  <r>
    <s v="2023-08_853"/>
    <s v="2023-08"/>
    <x v="1"/>
    <n v="31"/>
    <x v="3"/>
    <s v="Odisha"/>
    <s v="State Sector"/>
    <s v="RENGALI HPS"/>
    <x v="2"/>
    <n v="250"/>
    <n v="149"/>
    <n v="157.66"/>
    <n v="95.56"/>
    <n v="8.6599999999999966"/>
    <n v="1.0581208053691276"/>
    <n v="0.64985349518627034"/>
    <n v="0.84763440860215056"/>
  </r>
  <r>
    <s v="2023-08_854"/>
    <s v="2023-08"/>
    <x v="1"/>
    <n v="31"/>
    <x v="3"/>
    <s v="Odisha"/>
    <s v="State Sector"/>
    <s v="UPPER INDRAVATI HPS"/>
    <x v="2"/>
    <n v="600"/>
    <n v="223"/>
    <n v="160.43"/>
    <n v="160.72999999999999"/>
    <n v="-62.569999999999993"/>
    <n v="0.71941704035874443"/>
    <n v="-1.8664841659925525E-3"/>
    <n v="0.3593862007168459"/>
  </r>
  <r>
    <s v="2023-08_855"/>
    <s v="2023-08"/>
    <x v="1"/>
    <n v="31"/>
    <x v="3"/>
    <s v="Odisha"/>
    <s v="State Sector"/>
    <s v="UPPER KOLAB HPS"/>
    <x v="2"/>
    <n v="320"/>
    <n v="69"/>
    <n v="57.87"/>
    <n v="42.46"/>
    <n v="-11.130000000000003"/>
    <n v="0.83869565217391295"/>
    <n v="0.36292981629769183"/>
    <n v="0.24306955645161291"/>
  </r>
  <r>
    <s v="2023-08_858"/>
    <s v="2023-08"/>
    <x v="1"/>
    <n v="31"/>
    <x v="3"/>
    <s v="Odisha"/>
    <s v="Private Sector"/>
    <s v="KAMALANGA TPS"/>
    <x v="1"/>
    <n v="1050"/>
    <n v="531"/>
    <n v="577.09"/>
    <n v="517.51"/>
    <n v="46.090000000000032"/>
    <n v="1.086798493408663"/>
    <n v="0.11512821008289703"/>
    <n v="0.73872247823860726"/>
  </r>
  <r>
    <s v="2023-08_860"/>
    <s v="2023-08"/>
    <x v="1"/>
    <n v="31"/>
    <x v="3"/>
    <s v="Odisha"/>
    <s v="Private Sector"/>
    <s v="UTKAL TPP (IND BARATH)"/>
    <x v="1"/>
    <n v="350"/>
    <n v="0"/>
    <n v="0"/>
    <n v="0"/>
    <n v="0"/>
    <n v="0"/>
    <n v="0"/>
    <n v="0"/>
  </r>
  <r>
    <s v="2023-08_862"/>
    <s v="2023-08"/>
    <x v="1"/>
    <n v="31"/>
    <x v="3"/>
    <s v="Odisha"/>
    <s v="Private Sector"/>
    <s v="ICCL IMP"/>
    <x v="1"/>
    <n v="0"/>
    <n v="21"/>
    <n v="33.49"/>
    <n v="28.74"/>
    <n v="12.490000000000002"/>
    <n v="1.5947619047619048"/>
    <n v="0.16527487821851092"/>
    <n v="0"/>
  </r>
  <r>
    <s v="2023-08_864"/>
    <s v="2023-08"/>
    <x v="1"/>
    <n v="31"/>
    <x v="3"/>
    <s v="Odisha"/>
    <s v="Private Sector"/>
    <s v="DERANG TPP"/>
    <x v="1"/>
    <n v="1200"/>
    <n v="428"/>
    <n v="399.44"/>
    <n v="743.82"/>
    <n v="-28.560000000000002"/>
    <n v="0.93327102803738315"/>
    <n v="-0.4629883573982953"/>
    <n v="0.44740143369175628"/>
  </r>
  <r>
    <s v="2023-08_866"/>
    <s v="2023-08"/>
    <x v="1"/>
    <n v="31"/>
    <x v="3"/>
    <s v="Odisha"/>
    <s v="Private Sector"/>
    <s v="LANCO BABANDH TPP"/>
    <x v="1"/>
    <n v="0"/>
    <n v="0"/>
    <n v="0"/>
    <n v="0"/>
    <n v="0"/>
    <n v="0"/>
    <n v="0"/>
    <n v="0"/>
  </r>
  <r>
    <s v="2023-08_868"/>
    <s v="2023-08"/>
    <x v="1"/>
    <n v="31"/>
    <x v="3"/>
    <s v="Odisha"/>
    <s v="Private Sector"/>
    <s v="NALCO IMP"/>
    <x v="1"/>
    <n v="0"/>
    <n v="8"/>
    <n v="6.15"/>
    <n v="0"/>
    <n v="-1.8499999999999996"/>
    <n v="0.76875000000000004"/>
    <n v="0"/>
    <n v="0"/>
  </r>
  <r>
    <s v="2023-08_870"/>
    <s v="2023-08"/>
    <x v="1"/>
    <n v="31"/>
    <x v="3"/>
    <s v="Odisha"/>
    <s v="Private Sector"/>
    <s v="VEDANTA TPP"/>
    <x v="1"/>
    <n v="600"/>
    <n v="240"/>
    <n v="126.19"/>
    <n v="222.43"/>
    <n v="-113.81"/>
    <n v="0.52579166666666666"/>
    <n v="-0.43267544845569395"/>
    <n v="0.28268369175627239"/>
  </r>
  <r>
    <s v="2023-08_873"/>
    <s v="2023-08"/>
    <x v="1"/>
    <n v="31"/>
    <x v="3"/>
    <s v="Odisha"/>
    <s v="Central Sector"/>
    <s v="ROURKELA PP-II EXPANSION"/>
    <x v="1"/>
    <n v="0"/>
    <n v="0"/>
    <n v="0"/>
    <n v="0"/>
    <n v="0"/>
    <n v="0"/>
    <n v="0"/>
    <n v="0"/>
  </r>
  <r>
    <s v="2023-08_875"/>
    <s v="2023-08"/>
    <x v="1"/>
    <n v="31"/>
    <x v="3"/>
    <s v="Odisha"/>
    <s v="Central Sector"/>
    <s v="DARLIPALI STPS"/>
    <x v="1"/>
    <n v="1600"/>
    <n v="1172"/>
    <n v="640.4"/>
    <n v="908.58"/>
    <n v="-531.6"/>
    <n v="0.54641638225255973"/>
    <n v="-0.29516388210174122"/>
    <n v="0.53797043010752688"/>
  </r>
  <r>
    <s v="2023-08_876"/>
    <s v="2023-08"/>
    <x v="1"/>
    <n v="31"/>
    <x v="3"/>
    <s v="Odisha"/>
    <s v="Central Sector"/>
    <s v="TALCHER STPS"/>
    <x v="1"/>
    <n v="3000"/>
    <n v="2167"/>
    <n v="1473.52"/>
    <n v="1795.21"/>
    <n v="-693.48"/>
    <n v="0.67998154130133825"/>
    <n v="-0.17919352053520204"/>
    <n v="0.66017921146953407"/>
  </r>
  <r>
    <s v="2023-08_883"/>
    <s v="2023-08"/>
    <x v="1"/>
    <n v="31"/>
    <x v="3"/>
    <s v="Sikkim"/>
    <s v="State Sector"/>
    <s v="TEESTA-III HPS"/>
    <x v="2"/>
    <n v="1200"/>
    <n v="883"/>
    <n v="969.76"/>
    <n v="914.94"/>
    <n v="86.759999999999991"/>
    <n v="1.0982559456398642"/>
    <n v="5.9916497256650637E-2"/>
    <n v="1.086200716845878"/>
  </r>
  <r>
    <s v="2023-08_886"/>
    <s v="2023-08"/>
    <x v="1"/>
    <n v="31"/>
    <x v="3"/>
    <s v="Sikkim"/>
    <s v="Private Sector"/>
    <s v="JORETHANG LOOP"/>
    <x v="2"/>
    <n v="96"/>
    <n v="67"/>
    <n v="66.16"/>
    <n v="69.569999999999993"/>
    <n v="-0.84000000000000341"/>
    <n v="0.98746268656716418"/>
    <n v="-4.9015380192611716E-2"/>
    <n v="0.92629928315412191"/>
  </r>
  <r>
    <s v="2023-08_888"/>
    <s v="2023-08"/>
    <x v="1"/>
    <n v="31"/>
    <x v="3"/>
    <s v="Sikkim"/>
    <s v="Private Sector"/>
    <s v="CHUZACHEN HPS"/>
    <x v="2"/>
    <n v="110"/>
    <n v="89"/>
    <n v="87.65"/>
    <n v="81.319999999999993"/>
    <n v="-1.3499999999999943"/>
    <n v="0.98483146067415739"/>
    <n v="7.7840629611411874E-2"/>
    <n v="1.0709921798631477"/>
  </r>
  <r>
    <s v="2023-08_890"/>
    <s v="2023-08"/>
    <x v="1"/>
    <n v="31"/>
    <x v="3"/>
    <s v="Sikkim"/>
    <s v="Private Sector"/>
    <s v="RONGNICHU HPS"/>
    <x v="2"/>
    <n v="113"/>
    <n v="80"/>
    <n v="77.14"/>
    <n v="63.46"/>
    <n v="-2.8599999999999994"/>
    <n v="0.96425000000000005"/>
    <n v="0.21556886227544911"/>
    <n v="0.91754686459225421"/>
  </r>
  <r>
    <s v="2023-08_892"/>
    <s v="2023-08"/>
    <x v="1"/>
    <n v="31"/>
    <x v="3"/>
    <s v="Sikkim"/>
    <s v="Private Sector"/>
    <s v="TASHIDING HPS"/>
    <x v="2"/>
    <n v="97"/>
    <n v="74"/>
    <n v="79.86"/>
    <n v="77.95"/>
    <n v="5.8599999999999994"/>
    <n v="1.0791891891891892"/>
    <n v="2.4502886465683084E-2"/>
    <n v="1.106584635849684"/>
  </r>
  <r>
    <s v="2023-08_894"/>
    <s v="2023-08"/>
    <x v="1"/>
    <n v="31"/>
    <x v="3"/>
    <s v="Sikkim"/>
    <s v="Private Sector"/>
    <s v="DIKCHU HPS"/>
    <x v="2"/>
    <n v="96"/>
    <n v="70"/>
    <n v="82.17"/>
    <n v="76.7"/>
    <n v="12.170000000000002"/>
    <n v="1.1738571428571429"/>
    <n v="7.1316818774445873E-2"/>
    <n v="1.150453629032258"/>
  </r>
  <r>
    <s v="2023-08_897"/>
    <s v="2023-08"/>
    <x v="1"/>
    <n v="31"/>
    <x v="3"/>
    <s v="Sikkim"/>
    <s v="Central Sector"/>
    <s v="RANGIT HPS"/>
    <x v="2"/>
    <n v="60"/>
    <n v="36"/>
    <n v="40.39"/>
    <n v="41.04"/>
    <n v="4.3900000000000006"/>
    <n v="1.1219444444444444"/>
    <n v="-1.5838206627680276E-2"/>
    <n v="0.9047939068100358"/>
  </r>
  <r>
    <s v="2023-08_898"/>
    <s v="2023-08"/>
    <x v="1"/>
    <n v="31"/>
    <x v="3"/>
    <s v="Sikkim"/>
    <s v="Central Sector"/>
    <s v="TEESTA V HPS"/>
    <x v="2"/>
    <n v="510"/>
    <n v="376"/>
    <n v="391.22"/>
    <n v="368.27"/>
    <n v="15.220000000000027"/>
    <n v="1.0404787234042554"/>
    <n v="6.2318407690010173E-2"/>
    <n v="1.0310457516339868"/>
  </r>
  <r>
    <s v="2023-08_904"/>
    <s v="2023-08"/>
    <x v="1"/>
    <n v="31"/>
    <x v="3"/>
    <s v="West Bengal"/>
    <s v="State Sector"/>
    <s v="D.P.L. TPS"/>
    <x v="1"/>
    <n v="550"/>
    <n v="104"/>
    <n v="148.74"/>
    <n v="186.15"/>
    <n v="44.740000000000009"/>
    <n v="1.4301923076923078"/>
    <n v="-0.20096696212731666"/>
    <n v="0.36348973607038121"/>
  </r>
  <r>
    <s v="2023-08_906"/>
    <s v="2023-08"/>
    <x v="1"/>
    <n v="31"/>
    <x v="3"/>
    <s v="West Bengal"/>
    <s v="State Sector"/>
    <s v="BAKRESWAR TPS"/>
    <x v="1"/>
    <n v="1050"/>
    <n v="719"/>
    <n v="601.82000000000005"/>
    <n v="670.77"/>
    <n v="-117.17999999999995"/>
    <n v="0.83702364394993056"/>
    <n v="-0.1027923133115672"/>
    <n v="0.77037890424987199"/>
  </r>
  <r>
    <s v="2023-08_907"/>
    <s v="2023-08"/>
    <x v="1"/>
    <n v="31"/>
    <x v="3"/>
    <s v="West Bengal"/>
    <s v="State Sector"/>
    <s v="BANDEL TPS"/>
    <x v="1"/>
    <n v="270"/>
    <n v="149"/>
    <n v="137.86000000000001"/>
    <n v="151.08000000000001"/>
    <n v="-11.139999999999986"/>
    <n v="0.92523489932885916"/>
    <n v="-8.7503309504898055E-2"/>
    <n v="0.68628036638789325"/>
  </r>
  <r>
    <s v="2023-08_908"/>
    <s v="2023-08"/>
    <x v="1"/>
    <n v="31"/>
    <x v="3"/>
    <s v="West Bengal"/>
    <s v="State Sector"/>
    <s v="KOLAGHAT TPS"/>
    <x v="1"/>
    <n v="840"/>
    <n v="340"/>
    <n v="361.87"/>
    <n v="342.41"/>
    <n v="21.870000000000005"/>
    <n v="1.0643235294117648"/>
    <n v="5.6832452323238157E-2"/>
    <n v="0.57902905785970304"/>
  </r>
  <r>
    <s v="2023-08_909"/>
    <s v="2023-08"/>
    <x v="1"/>
    <n v="31"/>
    <x v="3"/>
    <s v="West Bengal"/>
    <s v="State Sector"/>
    <s v="SAGARDIGHI TPS"/>
    <x v="1"/>
    <n v="1600"/>
    <n v="772"/>
    <n v="803.98"/>
    <n v="960.07"/>
    <n v="31.980000000000018"/>
    <n v="1.0414248704663214"/>
    <n v="-0.16258189507015117"/>
    <n v="0.67538642473118282"/>
  </r>
  <r>
    <s v="2023-08_910"/>
    <s v="2023-08"/>
    <x v="1"/>
    <n v="31"/>
    <x v="3"/>
    <s v="West Bengal"/>
    <s v="State Sector"/>
    <s v="SANTALDIH TPS"/>
    <x v="1"/>
    <n v="500"/>
    <n v="296"/>
    <n v="350.09"/>
    <n v="258.02"/>
    <n v="54.089999999999975"/>
    <n v="1.1827364864864864"/>
    <n v="0.35683280365863113"/>
    <n v="0.94110215053763446"/>
  </r>
  <r>
    <s v="2023-08_913"/>
    <s v="2023-08"/>
    <x v="1"/>
    <n v="31"/>
    <x v="3"/>
    <s v="West Bengal"/>
    <s v="State Sector"/>
    <s v="HALDIA GT (Liq.)"/>
    <x v="0"/>
    <n v="40"/>
    <n v="0"/>
    <n v="0"/>
    <n v="0"/>
    <n v="0"/>
    <n v="0"/>
    <n v="0"/>
    <n v="0"/>
  </r>
  <r>
    <s v="2023-08_914"/>
    <s v="2023-08"/>
    <x v="1"/>
    <n v="31"/>
    <x v="3"/>
    <s v="West Bengal"/>
    <s v="State Sector"/>
    <s v="KASBA GT (Liq.)"/>
    <x v="0"/>
    <n v="40"/>
    <n v="0"/>
    <n v="0"/>
    <n v="0"/>
    <n v="0"/>
    <n v="0"/>
    <n v="0"/>
    <n v="0"/>
  </r>
  <r>
    <s v="2023-08_917"/>
    <s v="2023-08"/>
    <x v="1"/>
    <n v="31"/>
    <x v="3"/>
    <s v="West Bengal"/>
    <s v="State Sector"/>
    <s v="JALDHAKA HPS ST-I"/>
    <x v="2"/>
    <n v="36"/>
    <n v="20"/>
    <n v="22.05"/>
    <n v="20.05"/>
    <n v="2.0500000000000007"/>
    <n v="1.1025"/>
    <n v="9.9750623441396499E-2"/>
    <n v="0.823252688172043"/>
  </r>
  <r>
    <s v="2023-08_918"/>
    <s v="2023-08"/>
    <x v="1"/>
    <n v="31"/>
    <x v="3"/>
    <s v="West Bengal"/>
    <s v="State Sector"/>
    <s v="PURULIA PSS HPS"/>
    <x v="2"/>
    <n v="900"/>
    <n v="110"/>
    <n v="112.04"/>
    <n v="123.78"/>
    <n v="2.0400000000000063"/>
    <n v="1.0185454545454546"/>
    <n v="-9.4845693973178172E-2"/>
    <n v="0.16732377538829152"/>
  </r>
  <r>
    <s v="2023-08_919"/>
    <s v="2023-08"/>
    <x v="1"/>
    <n v="31"/>
    <x v="3"/>
    <s v="West Bengal"/>
    <s v="State Sector"/>
    <s v="RAMMAM HPS"/>
    <x v="2"/>
    <n v="50"/>
    <n v="33"/>
    <n v="25.01"/>
    <n v="38.04"/>
    <n v="-7.9899999999999984"/>
    <n v="0.75787878787878793"/>
    <n v="-0.34253417455310192"/>
    <n v="0.67231182795698929"/>
  </r>
  <r>
    <s v="2023-08_922"/>
    <s v="2023-08"/>
    <x v="1"/>
    <n v="31"/>
    <x v="3"/>
    <s v="West Bengal"/>
    <s v="Private Sector"/>
    <s v="BUDGE BUDGE TPS"/>
    <x v="1"/>
    <n v="750"/>
    <n v="520"/>
    <n v="510.74"/>
    <n v="437.84"/>
    <n v="-9.2599999999999909"/>
    <n v="0.9821923076923077"/>
    <n v="0.1664991777818382"/>
    <n v="0.91530465949820794"/>
  </r>
  <r>
    <s v="2023-08_923"/>
    <s v="2023-08"/>
    <x v="1"/>
    <n v="31"/>
    <x v="3"/>
    <s v="West Bengal"/>
    <s v="Private Sector"/>
    <s v="SOUTHERN REPL. TPS"/>
    <x v="1"/>
    <n v="135"/>
    <n v="29"/>
    <n v="84.29"/>
    <n v="73.55"/>
    <n v="55.290000000000006"/>
    <n v="2.9065517241379313"/>
    <n v="0.14602311352821223"/>
    <n v="0.83920748705694947"/>
  </r>
  <r>
    <s v="2023-08_924"/>
    <s v="2023-08"/>
    <x v="1"/>
    <n v="31"/>
    <x v="3"/>
    <s v="West Bengal"/>
    <s v="Private Sector"/>
    <s v="TITAGARH TPS"/>
    <x v="1"/>
    <n v="240"/>
    <n v="0"/>
    <n v="0"/>
    <n v="0"/>
    <n v="0"/>
    <n v="0"/>
    <n v="0"/>
    <n v="0"/>
  </r>
  <r>
    <s v="2023-08_926"/>
    <s v="2023-08"/>
    <x v="1"/>
    <n v="31"/>
    <x v="3"/>
    <s v="West Bengal"/>
    <s v="Private Sector"/>
    <s v="DISHERGARH TPP"/>
    <x v="1"/>
    <n v="12"/>
    <n v="0"/>
    <n v="3.35"/>
    <n v="0"/>
    <n v="3.35"/>
    <n v="0"/>
    <n v="0"/>
    <n v="0.37522401433691754"/>
  </r>
  <r>
    <s v="2023-08_928"/>
    <s v="2023-08"/>
    <x v="1"/>
    <n v="31"/>
    <x v="3"/>
    <s v="West Bengal"/>
    <s v="Private Sector"/>
    <s v="HALDIA TPP"/>
    <x v="1"/>
    <n v="600"/>
    <n v="389"/>
    <n v="427.84"/>
    <n v="410.11"/>
    <n v="38.839999999999975"/>
    <n v="1.0998457583547556"/>
    <n v="4.3232303528321574E-2"/>
    <n v="0.95842293906810039"/>
  </r>
  <r>
    <s v="2023-08_930"/>
    <s v="2023-08"/>
    <x v="1"/>
    <n v="31"/>
    <x v="3"/>
    <s v="West Bengal"/>
    <s v="Private Sector"/>
    <s v="HIRANMAYE TPP"/>
    <x v="1"/>
    <n v="300"/>
    <n v="143"/>
    <n v="210.28"/>
    <n v="175.21"/>
    <n v="67.28"/>
    <n v="1.4704895104895106"/>
    <n v="0.2001598082301238"/>
    <n v="0.94211469534050174"/>
  </r>
  <r>
    <s v="2023-08_933"/>
    <s v="2023-08"/>
    <x v="1"/>
    <n v="31"/>
    <x v="3"/>
    <s v="West Bengal"/>
    <s v="Central Sector"/>
    <s v="DURGAPUR STEEL TPS"/>
    <x v="1"/>
    <n v="1000"/>
    <n v="583"/>
    <n v="663.67"/>
    <n v="474.48"/>
    <n v="80.669999999999959"/>
    <n v="1.1383704974271012"/>
    <n v="0.39873124262350351"/>
    <n v="0.89202956989247317"/>
  </r>
  <r>
    <s v="2023-08_934"/>
    <s v="2023-08"/>
    <x v="1"/>
    <n v="31"/>
    <x v="3"/>
    <s v="West Bengal"/>
    <s v="Central Sector"/>
    <s v="DURGAPUR TPS"/>
    <x v="1"/>
    <n v="0"/>
    <n v="0"/>
    <n v="0"/>
    <n v="18.52"/>
    <n v="0"/>
    <n v="0"/>
    <n v="-1"/>
    <n v="0"/>
  </r>
  <r>
    <s v="2023-08_935"/>
    <s v="2023-08"/>
    <x v="1"/>
    <n v="31"/>
    <x v="3"/>
    <s v="West Bengal"/>
    <s v="Central Sector"/>
    <s v="MEJIA TPS"/>
    <x v="1"/>
    <n v="2340"/>
    <n v="1281"/>
    <n v="1272.3499999999999"/>
    <n v="1246.75"/>
    <n v="-8.6500000000000909"/>
    <n v="0.99324746291959398"/>
    <n v="2.0533386805694734E-2"/>
    <n v="0.73083241430015622"/>
  </r>
  <r>
    <s v="2023-08_936"/>
    <s v="2023-08"/>
    <x v="1"/>
    <n v="31"/>
    <x v="3"/>
    <s v="West Bengal"/>
    <s v="Central Sector"/>
    <s v="RAGHUNATHPUR TPP"/>
    <x v="1"/>
    <n v="1200"/>
    <n v="288"/>
    <n v="592.30999999999995"/>
    <n v="549.91"/>
    <n v="304.30999999999995"/>
    <n v="2.0566319444444443"/>
    <n v="7.7103526031532393E-2"/>
    <n v="0.66342965949820787"/>
  </r>
  <r>
    <s v="2023-08_938"/>
    <s v="2023-08"/>
    <x v="1"/>
    <n v="31"/>
    <x v="3"/>
    <s v="West Bengal"/>
    <s v="Central Sector"/>
    <s v="FARAKKA STPS"/>
    <x v="1"/>
    <n v="2100"/>
    <n v="1161"/>
    <n v="1049.5899999999999"/>
    <n v="944.9"/>
    <n v="-111.41000000000008"/>
    <n v="0.90403962101636515"/>
    <n v="0.11079479309979887"/>
    <n v="0.67178059395801326"/>
  </r>
  <r>
    <s v="2023-08_941"/>
    <s v="2023-08"/>
    <x v="1"/>
    <n v="31"/>
    <x v="3"/>
    <s v="West Bengal"/>
    <s v="Central Sector"/>
    <s v="MAITHON HPS"/>
    <x v="2"/>
    <n v="63.2"/>
    <n v="27"/>
    <n v="1.45"/>
    <n v="0.1"/>
    <n v="-25.55"/>
    <n v="5.3703703703703705E-2"/>
    <n v="13.499999999999998"/>
    <n v="3.083741663263917E-2"/>
  </r>
  <r>
    <s v="2023-08_943"/>
    <s v="2023-08"/>
    <x v="1"/>
    <n v="31"/>
    <x v="3"/>
    <s v="West Bengal"/>
    <s v="Central Sector"/>
    <s v="TEESTA LOW DAM-III HPS"/>
    <x v="2"/>
    <n v="132"/>
    <n v="88"/>
    <n v="92.96"/>
    <n v="86.04"/>
    <n v="4.9599999999999937"/>
    <n v="1.0563636363636364"/>
    <n v="8.0427708042770649E-2"/>
    <n v="0.94656239817530141"/>
  </r>
  <r>
    <s v="2023-08_944"/>
    <s v="2023-08"/>
    <x v="1"/>
    <n v="31"/>
    <x v="3"/>
    <s v="West Bengal"/>
    <s v="Central Sector"/>
    <s v="TEESTA LOW DAM-IV HPS"/>
    <x v="2"/>
    <n v="160"/>
    <n v="109"/>
    <n v="117.54"/>
    <n v="108.66"/>
    <n v="8.5400000000000063"/>
    <n v="1.0783486238532112"/>
    <n v="8.1722805080066352E-2"/>
    <n v="0.98739919354838712"/>
  </r>
  <r>
    <s v="2023-08_951"/>
    <s v="2023-08"/>
    <x v="1"/>
    <n v="31"/>
    <x v="4"/>
    <s v="Arunachal Pradesh"/>
    <s v="Central Sector"/>
    <s v="KAMENG HPS"/>
    <x v="2"/>
    <n v="600"/>
    <n v="320"/>
    <n v="441.31"/>
    <n v="426.23"/>
    <n v="121.31"/>
    <n v="1.37909375"/>
    <n v="3.5379959176970142E-2"/>
    <n v="0.98859767025089607"/>
  </r>
  <r>
    <s v="2023-08_952"/>
    <s v="2023-08"/>
    <x v="1"/>
    <n v="31"/>
    <x v="4"/>
    <s v="Arunachal Pradesh"/>
    <s v="Central Sector"/>
    <s v="PARE"/>
    <x v="2"/>
    <n v="110"/>
    <n v="66"/>
    <n v="81.63"/>
    <n v="56.11"/>
    <n v="15.629999999999995"/>
    <n v="1.2368181818181818"/>
    <n v="0.45482088754232752"/>
    <n v="0.99743401759530792"/>
  </r>
  <r>
    <s v="2023-08_953"/>
    <s v="2023-08"/>
    <x v="1"/>
    <n v="31"/>
    <x v="4"/>
    <s v="Arunachal Pradesh"/>
    <s v="Central Sector"/>
    <s v="RANGANADI HPS"/>
    <x v="2"/>
    <n v="405"/>
    <n v="181"/>
    <n v="221.45"/>
    <n v="140.22999999999999"/>
    <n v="40.449999999999989"/>
    <n v="1.2234806629834254"/>
    <n v="0.57919132853169797"/>
    <n v="0.73493296163547062"/>
  </r>
  <r>
    <s v="2023-08_955"/>
    <s v="2023-08"/>
    <x v="1"/>
    <n v="31"/>
    <x v="4"/>
    <s v="Arunachal Pradesh"/>
    <s v="Central Sector"/>
    <s v="LOWER SUBANSIRI HEP"/>
    <x v="2"/>
    <n v="0"/>
    <n v="930"/>
    <n v="0"/>
    <n v="0"/>
    <n v="-930"/>
    <n v="0"/>
    <n v="0"/>
    <n v="0"/>
  </r>
  <r>
    <s v="2023-08_961"/>
    <s v="2023-08"/>
    <x v="1"/>
    <n v="31"/>
    <x v="4"/>
    <s v="Assam"/>
    <s v="State Sector"/>
    <s v="LAKWA GT"/>
    <x v="0"/>
    <n v="97.2"/>
    <n v="43"/>
    <n v="43.48"/>
    <n v="51.97"/>
    <n v="0.47999999999999687"/>
    <n v="1.0111627906976743"/>
    <n v="-0.16336347893015205"/>
    <n v="0.60124341785034729"/>
  </r>
  <r>
    <s v="2023-08_962"/>
    <s v="2023-08"/>
    <x v="1"/>
    <n v="31"/>
    <x v="4"/>
    <s v="Assam"/>
    <s v="State Sector"/>
    <s v="LAKWA REPLACEMENT POWER PROJECT"/>
    <x v="0"/>
    <n v="69.760000000000005"/>
    <n v="46"/>
    <n v="35.31"/>
    <n v="38.67"/>
    <n v="-10.689999999999998"/>
    <n v="0.76760869565217393"/>
    <n v="-8.6889061287819994E-2"/>
    <n v="0.68032794465818291"/>
  </r>
  <r>
    <s v="2023-08_963"/>
    <s v="2023-08"/>
    <x v="1"/>
    <n v="31"/>
    <x v="4"/>
    <s v="Assam"/>
    <s v="State Sector"/>
    <s v="NAMRUP CCPP"/>
    <x v="0"/>
    <n v="139.4"/>
    <n v="67"/>
    <n v="77.88"/>
    <n v="50.42"/>
    <n v="10.879999999999995"/>
    <n v="1.1623880597014924"/>
    <n v="0.54462514875049572"/>
    <n v="0.75091405563011981"/>
  </r>
  <r>
    <s v="2023-08_966"/>
    <s v="2023-08"/>
    <x v="1"/>
    <n v="31"/>
    <x v="4"/>
    <s v="Assam"/>
    <s v="State Sector"/>
    <s v="KARBI LANGPI HPS"/>
    <x v="2"/>
    <n v="100"/>
    <n v="73"/>
    <n v="47.65"/>
    <n v="66.27"/>
    <n v="-25.35"/>
    <n v="0.65273972602739727"/>
    <n v="-0.28097178210351592"/>
    <n v="0.64045698924731187"/>
  </r>
  <r>
    <s v="2023-08_969"/>
    <s v="2023-08"/>
    <x v="1"/>
    <n v="31"/>
    <x v="4"/>
    <s v="Assam"/>
    <s v="Central Sector"/>
    <s v="BONGAIGAON TPP"/>
    <x v="1"/>
    <n v="750"/>
    <n v="487"/>
    <n v="466.07"/>
    <n v="466.13"/>
    <n v="-20.930000000000007"/>
    <n v="0.95702258726899381"/>
    <n v="-1.2871945594577109E-4"/>
    <n v="0.8352508960573477"/>
  </r>
  <r>
    <s v="2023-08_972"/>
    <s v="2023-08"/>
    <x v="1"/>
    <n v="31"/>
    <x v="4"/>
    <s v="Assam"/>
    <s v="Central Sector"/>
    <s v="KATHALGURI CCPP"/>
    <x v="0"/>
    <n v="291"/>
    <n v="151"/>
    <n v="141.57"/>
    <n v="140.31"/>
    <n v="-9.4300000000000068"/>
    <n v="0.93754966887417213"/>
    <n v="8.9801154586272598E-3"/>
    <n v="0.65389092118390424"/>
  </r>
  <r>
    <s v="2023-08_975"/>
    <s v="2023-08"/>
    <x v="1"/>
    <n v="31"/>
    <x v="4"/>
    <s v="Assam"/>
    <s v="Central Sector"/>
    <s v="KHONDONG HPS"/>
    <x v="2"/>
    <n v="50"/>
    <n v="0"/>
    <n v="0"/>
    <n v="0"/>
    <n v="0"/>
    <n v="0"/>
    <n v="0"/>
    <n v="0"/>
  </r>
  <r>
    <s v="2023-08_976"/>
    <s v="2023-08"/>
    <x v="1"/>
    <n v="31"/>
    <x v="4"/>
    <s v="Assam"/>
    <s v="Central Sector"/>
    <s v="KOPILI HPS"/>
    <x v="2"/>
    <n v="200"/>
    <n v="48"/>
    <n v="9.65"/>
    <n v="0"/>
    <n v="-38.35"/>
    <n v="0.20104166666666667"/>
    <n v="0"/>
    <n v="6.4852150537634407E-2"/>
  </r>
  <r>
    <s v="2023-08_983"/>
    <s v="2023-08"/>
    <x v="1"/>
    <n v="31"/>
    <x v="4"/>
    <s v="Manipur"/>
    <s v="State Sector"/>
    <s v="LEIMAKHONG DG"/>
    <x v="1"/>
    <n v="36"/>
    <n v="0"/>
    <n v="0"/>
    <n v="0"/>
    <n v="0"/>
    <n v="0"/>
    <n v="0"/>
    <n v="0"/>
  </r>
  <r>
    <s v="2023-08_986"/>
    <s v="2023-08"/>
    <x v="1"/>
    <n v="31"/>
    <x v="4"/>
    <s v="Manipur"/>
    <s v="Central Sector"/>
    <s v="LOKTAK HPS"/>
    <x v="2"/>
    <n v="105"/>
    <n v="68"/>
    <n v="34.28"/>
    <n v="76.86"/>
    <n v="-33.72"/>
    <n v="0.50411764705882356"/>
    <n v="-0.55399427530575074"/>
    <n v="0.43881208397337429"/>
  </r>
  <r>
    <s v="2023-08_993"/>
    <s v="2023-08"/>
    <x v="1"/>
    <n v="31"/>
    <x v="4"/>
    <s v="Meghalaya"/>
    <s v="State Sector"/>
    <s v="KYRDEMKULAI HPS"/>
    <x v="2"/>
    <n v="60"/>
    <n v="17"/>
    <n v="13.68"/>
    <n v="15.39"/>
    <n v="-3.3200000000000003"/>
    <n v="0.80470588235294116"/>
    <n v="-0.11111111111111116"/>
    <n v="0.30645161290322581"/>
  </r>
  <r>
    <s v="2023-08_994"/>
    <s v="2023-08"/>
    <x v="1"/>
    <n v="31"/>
    <x v="4"/>
    <s v="Meghalaya"/>
    <s v="State Sector"/>
    <s v="MYNTDU (LESHKA) St-1 HPS"/>
    <x v="2"/>
    <n v="126"/>
    <n v="85"/>
    <n v="56.99"/>
    <n v="37.51"/>
    <n v="-28.009999999999998"/>
    <n v="0.67047058823529415"/>
    <n v="0.51932817915222618"/>
    <n v="0.60793224099675713"/>
  </r>
  <r>
    <s v="2023-08_995"/>
    <s v="2023-08"/>
    <x v="1"/>
    <n v="31"/>
    <x v="4"/>
    <s v="Meghalaya"/>
    <s v="State Sector"/>
    <s v="NEW UMTRU HPS"/>
    <x v="2"/>
    <n v="40"/>
    <n v="23"/>
    <n v="25.58"/>
    <n v="28.82"/>
    <n v="2.5799999999999983"/>
    <n v="1.1121739130434782"/>
    <n v="-0.11242192921582242"/>
    <n v="0.85954301075268813"/>
  </r>
  <r>
    <s v="2023-08_996"/>
    <s v="2023-08"/>
    <x v="1"/>
    <n v="31"/>
    <x v="4"/>
    <s v="Meghalaya"/>
    <s v="State Sector"/>
    <s v="UMIAM HPS ST-I"/>
    <x v="2"/>
    <n v="36"/>
    <n v="15"/>
    <n v="12.55"/>
    <n v="16.57"/>
    <n v="-2.4499999999999993"/>
    <n v="0.83666666666666667"/>
    <n v="-0.24260712130356063"/>
    <n v="0.46856332138590201"/>
  </r>
  <r>
    <s v="2023-08_997"/>
    <s v="2023-08"/>
    <x v="1"/>
    <n v="31"/>
    <x v="4"/>
    <s v="Meghalaya"/>
    <s v="State Sector"/>
    <s v="UMIAM HPS ST-IV"/>
    <x v="2"/>
    <n v="60"/>
    <n v="28"/>
    <n v="22.87"/>
    <n v="28.39"/>
    <n v="-5.129999999999999"/>
    <n v="0.81678571428571434"/>
    <n v="-0.19443466009158153"/>
    <n v="0.51232078853046592"/>
  </r>
  <r>
    <s v="2023-08_1003"/>
    <s v="2023-08"/>
    <x v="1"/>
    <n v="31"/>
    <x v="4"/>
    <s v="Mizoram"/>
    <s v="Central Sector"/>
    <s v="TUIRIAL HPS"/>
    <x v="2"/>
    <n v="60"/>
    <n v="22"/>
    <n v="9.0399999999999991"/>
    <n v="39.130000000000003"/>
    <n v="-12.96"/>
    <n v="0.41090909090909089"/>
    <n v="-0.76897521083567599"/>
    <n v="0.2025089605734767"/>
  </r>
  <r>
    <s v="2023-08_1009"/>
    <s v="2023-08"/>
    <x v="1"/>
    <n v="31"/>
    <x v="4"/>
    <s v="Nagaland"/>
    <s v="Central Sector"/>
    <s v="DOYANG HPS"/>
    <x v="2"/>
    <n v="75"/>
    <n v="43"/>
    <n v="52.42"/>
    <n v="19.59"/>
    <n v="9.4200000000000017"/>
    <n v="1.2190697674418605"/>
    <n v="1.6758550280755486"/>
    <n v="0.93942652329749099"/>
  </r>
  <r>
    <s v="2023-08_1015"/>
    <s v="2023-08"/>
    <x v="1"/>
    <n v="31"/>
    <x v="4"/>
    <s v="Tripura"/>
    <s v="State Sector"/>
    <s v="BARAMURA GT"/>
    <x v="0"/>
    <n v="42"/>
    <n v="17"/>
    <n v="12.87"/>
    <n v="28.16"/>
    <n v="-4.1300000000000008"/>
    <n v="0.75705882352941167"/>
    <n v="-0.54296875"/>
    <n v="0.41186635944700462"/>
  </r>
  <r>
    <s v="2023-08_1016"/>
    <s v="2023-08"/>
    <x v="1"/>
    <n v="31"/>
    <x v="4"/>
    <s v="Tripura"/>
    <s v="State Sector"/>
    <s v="ROKHIA GT"/>
    <x v="0"/>
    <n v="63"/>
    <n v="26"/>
    <n v="24.3"/>
    <n v="13.2"/>
    <n v="-1.6999999999999993"/>
    <n v="0.93461538461538463"/>
    <n v="0.84090909090909105"/>
    <n v="0.51843317972350234"/>
  </r>
  <r>
    <s v="2023-08_1019"/>
    <s v="2023-08"/>
    <x v="1"/>
    <n v="31"/>
    <x v="4"/>
    <s v="Tripura"/>
    <s v="Central Sector"/>
    <s v="AGARTALA GT"/>
    <x v="0"/>
    <n v="135"/>
    <n v="92"/>
    <n v="60.37"/>
    <n v="65.489999999999995"/>
    <n v="-31.630000000000003"/>
    <n v="0.65619565217391307"/>
    <n v="-7.8179874790044249E-2"/>
    <n v="0.60105535643170049"/>
  </r>
  <r>
    <s v="2023-08_1020"/>
    <s v="2023-08"/>
    <x v="1"/>
    <n v="31"/>
    <x v="4"/>
    <s v="Tripura"/>
    <s v="Central Sector"/>
    <s v="MONARCHAK CCPP"/>
    <x v="0"/>
    <n v="101"/>
    <n v="26"/>
    <n v="57.14"/>
    <n v="68.400000000000006"/>
    <n v="31.14"/>
    <n v="2.1976923076923076"/>
    <n v="-0.16461988304093572"/>
    <n v="0.76040668582987336"/>
  </r>
  <r>
    <s v="2023-08_1022"/>
    <s v="2023-08"/>
    <x v="1"/>
    <n v="31"/>
    <x v="4"/>
    <s v="Tripura"/>
    <s v="Central Sector"/>
    <s v="TRIPURA CCPP"/>
    <x v="0"/>
    <n v="726.6"/>
    <n v="408"/>
    <n v="435.31"/>
    <n v="450.17"/>
    <n v="27.310000000000002"/>
    <n v="1.0669362745098039"/>
    <n v="-3.3009751871515232E-2"/>
    <n v="0.80524922381159558"/>
  </r>
  <r>
    <s v="2023-09_1"/>
    <s v="2023-09"/>
    <x v="2"/>
    <n v="30"/>
    <x v="0"/>
    <s v="Delhi"/>
    <s v="State Sector"/>
    <s v="I.P.CCPP"/>
    <x v="0"/>
    <n v="270"/>
    <n v="14"/>
    <n v="18.989999999999998"/>
    <n v="27.12"/>
    <n v="4.9899999999999984"/>
    <n v="1.3564285714285713"/>
    <n v="-0.29977876106194701"/>
    <n v="9.768518518518518E-2"/>
  </r>
  <r>
    <s v="2023-09_3"/>
    <s v="2023-09"/>
    <x v="2"/>
    <n v="30"/>
    <x v="0"/>
    <s v="Delhi"/>
    <s v="State Sector"/>
    <s v="PRAGATI CCGT-III"/>
    <x v="0"/>
    <n v="1500"/>
    <n v="343"/>
    <n v="297.07"/>
    <n v="219.18"/>
    <n v="-45.930000000000007"/>
    <n v="0.86609329446064143"/>
    <n v="0.35537001551236419"/>
    <n v="0.27506481481481482"/>
  </r>
  <r>
    <s v="2023-09_4"/>
    <s v="2023-09"/>
    <x v="2"/>
    <n v="30"/>
    <x v="0"/>
    <s v="Delhi"/>
    <s v="State Sector"/>
    <s v="PRAGATI CCPP"/>
    <x v="0"/>
    <n v="330.4"/>
    <n v="124"/>
    <n v="152.83000000000001"/>
    <n v="83.81"/>
    <n v="28.830000000000013"/>
    <n v="1.2325000000000002"/>
    <n v="0.82352941176470595"/>
    <n v="0.64244518428840458"/>
  </r>
  <r>
    <s v="2023-09_7"/>
    <s v="2023-09"/>
    <x v="2"/>
    <n v="30"/>
    <x v="0"/>
    <s v="Delhi"/>
    <s v="Private Sector"/>
    <s v="RITHALA CCPP"/>
    <x v="0"/>
    <n v="108"/>
    <n v="0"/>
    <n v="0"/>
    <n v="0"/>
    <n v="0"/>
    <n v="0"/>
    <n v="0"/>
    <n v="0"/>
  </r>
  <r>
    <s v="2023-09_12"/>
    <s v="2023-09"/>
    <x v="2"/>
    <n v="30"/>
    <x v="0"/>
    <s v="Haryana"/>
    <s v="State Sector"/>
    <s v="PANIPAT TPS"/>
    <x v="1"/>
    <n v="710"/>
    <n v="308"/>
    <n v="416.91"/>
    <n v="424.28"/>
    <n v="108.91000000000003"/>
    <n v="1.3536038961038961"/>
    <n v="-1.737060431790315E-2"/>
    <n v="0.8155516431924883"/>
  </r>
  <r>
    <s v="2023-09_13"/>
    <s v="2023-09"/>
    <x v="2"/>
    <n v="30"/>
    <x v="0"/>
    <s v="Haryana"/>
    <s v="State Sector"/>
    <s v="RAJIV GANDHI TPS"/>
    <x v="1"/>
    <n v="1200"/>
    <n v="340"/>
    <n v="480.12"/>
    <n v="669.55"/>
    <n v="140.12"/>
    <n v="1.4121176470588235"/>
    <n v="-0.28292136509595994"/>
    <n v="0.55569444444444449"/>
  </r>
  <r>
    <s v="2023-09_14"/>
    <s v="2023-09"/>
    <x v="2"/>
    <n v="30"/>
    <x v="0"/>
    <s v="Haryana"/>
    <s v="State Sector"/>
    <s v="YAMUNA NAGAR TPS"/>
    <x v="1"/>
    <n v="600"/>
    <n v="330"/>
    <n v="307.60000000000002"/>
    <n v="373.65"/>
    <n v="-22.399999999999977"/>
    <n v="0.93212121212121224"/>
    <n v="-0.17676970426870053"/>
    <n v="0.71203703703703702"/>
  </r>
  <r>
    <s v="2023-09_17"/>
    <s v="2023-09"/>
    <x v="2"/>
    <n v="30"/>
    <x v="0"/>
    <s v="Haryana"/>
    <s v="Private Sector"/>
    <s v="MAHATMA GANDHI TPS"/>
    <x v="1"/>
    <n v="1320"/>
    <n v="615"/>
    <n v="604.23"/>
    <n v="520.54"/>
    <n v="-10.769999999999982"/>
    <n v="0.98248780487804876"/>
    <n v="0.16077534867637466"/>
    <n v="0.63576388888888891"/>
  </r>
  <r>
    <s v="2023-09_20"/>
    <s v="2023-09"/>
    <x v="2"/>
    <n v="30"/>
    <x v="0"/>
    <s v="Haryana"/>
    <s v="Central Sector"/>
    <s v="INDIRA GANDHI STPP"/>
    <x v="1"/>
    <n v="1500"/>
    <n v="613"/>
    <n v="726.89"/>
    <n v="702.31"/>
    <n v="113.88999999999999"/>
    <n v="1.1857911908646004"/>
    <n v="3.4998789708248552E-2"/>
    <n v="0.67304629629629631"/>
  </r>
  <r>
    <s v="2023-09_23"/>
    <s v="2023-09"/>
    <x v="2"/>
    <n v="30"/>
    <x v="0"/>
    <s v="Haryana"/>
    <s v="Central Sector"/>
    <s v="FARIDABAD CCPP"/>
    <x v="0"/>
    <n v="431.59"/>
    <n v="12"/>
    <n v="23.29"/>
    <n v="0.04"/>
    <n v="11.29"/>
    <n v="1.9408333333333332"/>
    <n v="581.25"/>
    <n v="7.4948961334188061E-2"/>
  </r>
  <r>
    <s v="2023-09_29"/>
    <s v="2023-09"/>
    <x v="2"/>
    <n v="30"/>
    <x v="0"/>
    <s v="Himachal Pradesh"/>
    <s v="State Sector"/>
    <s v="KASHANG INTEGRATED HEP"/>
    <x v="2"/>
    <n v="195"/>
    <n v="20"/>
    <n v="28.4"/>
    <n v="14.58"/>
    <n v="8.3999999999999986"/>
    <n v="1.42"/>
    <n v="0.94787379972565144"/>
    <n v="0.20227920227920229"/>
  </r>
  <r>
    <s v="2023-09_30"/>
    <s v="2023-09"/>
    <x v="2"/>
    <n v="30"/>
    <x v="0"/>
    <s v="Himachal Pradesh"/>
    <s v="State Sector"/>
    <s v="SAINJ HPS"/>
    <x v="2"/>
    <n v="100"/>
    <n v="58"/>
    <n v="50.12"/>
    <n v="67.53"/>
    <n v="-7.8800000000000026"/>
    <n v="0.86413793103448266"/>
    <n v="-0.2578113431067674"/>
    <n v="0.69611111111111112"/>
  </r>
  <r>
    <s v="2023-09_31"/>
    <s v="2023-09"/>
    <x v="2"/>
    <n v="30"/>
    <x v="0"/>
    <s v="Himachal Pradesh"/>
    <s v="State Sector"/>
    <s v="SAWRA KUDDU HPS"/>
    <x v="2"/>
    <n v="111"/>
    <n v="46"/>
    <n v="34.01"/>
    <n v="49.42"/>
    <n v="-11.990000000000002"/>
    <n v="0.73934782608695648"/>
    <n v="-0.31181707810602999"/>
    <n v="0.42555055055055058"/>
  </r>
  <r>
    <s v="2023-09_33"/>
    <s v="2023-09"/>
    <x v="2"/>
    <n v="30"/>
    <x v="0"/>
    <s v="Himachal Pradesh"/>
    <s v="State Sector"/>
    <s v="BASSI HPS"/>
    <x v="2"/>
    <n v="66"/>
    <n v="31"/>
    <n v="30.91"/>
    <n v="29.54"/>
    <n v="-8.9999999999999858E-2"/>
    <n v="0.99709677419354836"/>
    <n v="4.6377792823290485E-2"/>
    <n v="0.65046296296296291"/>
  </r>
  <r>
    <s v="2023-09_34"/>
    <s v="2023-09"/>
    <x v="2"/>
    <n v="30"/>
    <x v="0"/>
    <s v="Himachal Pradesh"/>
    <s v="State Sector"/>
    <s v="GIRI BATA HPS"/>
    <x v="2"/>
    <n v="60"/>
    <n v="29"/>
    <n v="38.119999999999997"/>
    <n v="38.33"/>
    <n v="9.1199999999999974"/>
    <n v="1.3144827586206895"/>
    <n v="-5.4787372815027621E-3"/>
    <n v="0.88240740740740742"/>
  </r>
  <r>
    <s v="2023-09_35"/>
    <s v="2023-09"/>
    <x v="2"/>
    <n v="30"/>
    <x v="0"/>
    <s v="Himachal Pradesh"/>
    <s v="State Sector"/>
    <s v="LARJI HPS"/>
    <x v="2"/>
    <n v="126"/>
    <n v="100"/>
    <n v="0"/>
    <n v="86.95"/>
    <n v="-100"/>
    <n v="0"/>
    <n v="-1"/>
    <n v="0"/>
  </r>
  <r>
    <s v="2023-09_36"/>
    <s v="2023-09"/>
    <x v="2"/>
    <n v="30"/>
    <x v="0"/>
    <s v="Himachal Pradesh"/>
    <s v="State Sector"/>
    <s v="SANJAY HPS"/>
    <x v="2"/>
    <n v="120"/>
    <n v="66"/>
    <n v="66.959999999999994"/>
    <n v="87.74"/>
    <n v="0.95999999999999375"/>
    <n v="1.0145454545454544"/>
    <n v="-0.23683610667882382"/>
    <n v="0.77500000000000002"/>
  </r>
  <r>
    <s v="2023-09_37"/>
    <s v="2023-09"/>
    <x v="2"/>
    <n v="30"/>
    <x v="0"/>
    <s v="Himachal Pradesh"/>
    <s v="State Sector"/>
    <s v="UHL-III HPS"/>
    <x v="2"/>
    <n v="0"/>
    <n v="0"/>
    <n v="0"/>
    <n v="0"/>
    <n v="0"/>
    <n v="0"/>
    <n v="0"/>
    <n v="0"/>
  </r>
  <r>
    <s v="2023-09_39"/>
    <s v="2023-09"/>
    <x v="2"/>
    <n v="30"/>
    <x v="0"/>
    <s v="Himachal Pradesh"/>
    <s v="State Sector"/>
    <s v="SHANAN HPS"/>
    <x v="2"/>
    <n v="110"/>
    <n v="45"/>
    <n v="47.47"/>
    <n v="45.58"/>
    <n v="2.4699999999999989"/>
    <n v="1.0548888888888888"/>
    <n v="4.1465555068012298E-2"/>
    <n v="0.59936868686868683"/>
  </r>
  <r>
    <s v="2023-09_42"/>
    <s v="2023-09"/>
    <x v="2"/>
    <n v="30"/>
    <x v="0"/>
    <s v="Himachal Pradesh"/>
    <s v="Private Sector"/>
    <s v="ALLAIN DUHANGAN HPS"/>
    <x v="2"/>
    <n v="192"/>
    <n v="83"/>
    <n v="68.03"/>
    <n v="74.88"/>
    <n v="-14.969999999999999"/>
    <n v="0.81963855421686749"/>
    <n v="-9.1479700854700779E-2"/>
    <n v="0.49211516203703703"/>
  </r>
  <r>
    <s v="2023-09_44"/>
    <s v="2023-09"/>
    <x v="2"/>
    <n v="30"/>
    <x v="0"/>
    <s v="Himachal Pradesh"/>
    <s v="Private Sector"/>
    <s v="MALANA-II HPS"/>
    <x v="2"/>
    <n v="100"/>
    <n v="48"/>
    <n v="7.09"/>
    <n v="46.68"/>
    <n v="-40.909999999999997"/>
    <n v="0.14770833333333333"/>
    <n v="-0.84811482433590413"/>
    <n v="9.8472222222222225E-2"/>
  </r>
  <r>
    <s v="2023-09_46"/>
    <s v="2023-09"/>
    <x v="2"/>
    <n v="30"/>
    <x v="0"/>
    <s v="Himachal Pradesh"/>
    <s v="Private Sector"/>
    <s v="BUDHIL HPS"/>
    <x v="2"/>
    <n v="70"/>
    <n v="40"/>
    <n v="35.03"/>
    <n v="34.700000000000003"/>
    <n v="-4.9699999999999989"/>
    <n v="0.87575000000000003"/>
    <n v="9.5100864553313621E-3"/>
    <n v="0.69503968253968251"/>
  </r>
  <r>
    <s v="2023-09_48"/>
    <s v="2023-09"/>
    <x v="2"/>
    <n v="30"/>
    <x v="0"/>
    <s v="Himachal Pradesh"/>
    <s v="Private Sector"/>
    <s v="BAJOLI HOLI HPS"/>
    <x v="2"/>
    <n v="180"/>
    <n v="105"/>
    <n v="86.19"/>
    <n v="75.69"/>
    <n v="-18.810000000000002"/>
    <n v="0.82085714285714284"/>
    <n v="0.13872374157748713"/>
    <n v="0.6650462962962963"/>
  </r>
  <r>
    <s v="2023-09_50"/>
    <s v="2023-09"/>
    <x v="2"/>
    <n v="30"/>
    <x v="0"/>
    <s v="Himachal Pradesh"/>
    <s v="Private Sector"/>
    <s v="BASPA HPS"/>
    <x v="2"/>
    <n v="300"/>
    <n v="150"/>
    <n v="199.68"/>
    <n v="208"/>
    <n v="49.680000000000007"/>
    <n v="1.3311999999999999"/>
    <n v="-3.9999999999999966E-2"/>
    <n v="0.9244444444444444"/>
  </r>
  <r>
    <s v="2023-09_51"/>
    <s v="2023-09"/>
    <x v="2"/>
    <n v="30"/>
    <x v="0"/>
    <s v="Himachal Pradesh"/>
    <s v="Private Sector"/>
    <s v="KARCHAM WANGTOO HPS"/>
    <x v="2"/>
    <n v="1045"/>
    <n v="479"/>
    <n v="548.07000000000005"/>
    <n v="609.16"/>
    <n v="69.07000000000005"/>
    <n v="1.14419624217119"/>
    <n v="-0.10028563924092179"/>
    <n v="0.72842902711323765"/>
  </r>
  <r>
    <s v="2023-09_53"/>
    <s v="2023-09"/>
    <x v="2"/>
    <n v="30"/>
    <x v="0"/>
    <s v="Himachal Pradesh"/>
    <s v="Private Sector"/>
    <s v="SORANG HPS"/>
    <x v="2"/>
    <n v="100"/>
    <n v="60"/>
    <n v="47.51"/>
    <n v="58.62"/>
    <n v="-12.490000000000002"/>
    <n v="0.79183333333333328"/>
    <n v="-0.18952575912657796"/>
    <n v="0.65986111111111112"/>
  </r>
  <r>
    <s v="2023-09_55"/>
    <s v="2023-09"/>
    <x v="2"/>
    <n v="30"/>
    <x v="0"/>
    <s v="Himachal Pradesh"/>
    <s v="Private Sector"/>
    <s v="CHANJU-I HPS"/>
    <x v="2"/>
    <n v="36"/>
    <n v="18"/>
    <n v="13.32"/>
    <n v="19.29"/>
    <n v="-4.68"/>
    <n v="0.74"/>
    <n v="-0.30948678071539654"/>
    <n v="0.51388888888888884"/>
  </r>
  <r>
    <s v="2023-09_57"/>
    <s v="2023-09"/>
    <x v="2"/>
    <n v="30"/>
    <x v="0"/>
    <s v="Himachal Pradesh"/>
    <s v="Private Sector"/>
    <s v="MALANA HPS"/>
    <x v="2"/>
    <n v="86"/>
    <n v="48"/>
    <n v="40.54"/>
    <n v="47.38"/>
    <n v="-7.4600000000000009"/>
    <n v="0.84458333333333335"/>
    <n v="-0.14436471084845934"/>
    <n v="0.65471576227390182"/>
  </r>
  <r>
    <s v="2023-09_59"/>
    <s v="2023-09"/>
    <x v="2"/>
    <n v="30"/>
    <x v="0"/>
    <s v="Himachal Pradesh"/>
    <s v="Private Sector"/>
    <s v="TIDONG HPS"/>
    <x v="2"/>
    <n v="0"/>
    <n v="0"/>
    <n v="0"/>
    <n v="0"/>
    <n v="0"/>
    <n v="0"/>
    <n v="0"/>
    <n v="0"/>
  </r>
  <r>
    <s v="2023-09_62"/>
    <s v="2023-09"/>
    <x v="2"/>
    <n v="30"/>
    <x v="0"/>
    <s v="Himachal Pradesh"/>
    <s v="Central Sector"/>
    <s v="BHAKRA LEFT HPS"/>
    <x v="2"/>
    <n v="612"/>
    <n v="263"/>
    <n v="326.18"/>
    <n v="244.8"/>
    <n v="63.180000000000007"/>
    <n v="1.2402281368821293"/>
    <n v="0.3324346405228758"/>
    <n v="0.7402414669571532"/>
  </r>
  <r>
    <s v="2023-09_63"/>
    <s v="2023-09"/>
    <x v="2"/>
    <n v="30"/>
    <x v="0"/>
    <s v="Himachal Pradesh"/>
    <s v="Central Sector"/>
    <s v="BHAKRA RIGHT HPS"/>
    <x v="2"/>
    <n v="785"/>
    <n v="337"/>
    <n v="359.19"/>
    <n v="354.5"/>
    <n v="22.189999999999998"/>
    <n v="1.0658456973293768"/>
    <n v="1.3229901269393506E-2"/>
    <n v="0.63550955414012744"/>
  </r>
  <r>
    <s v="2023-09_64"/>
    <s v="2023-09"/>
    <x v="2"/>
    <n v="30"/>
    <x v="0"/>
    <s v="Himachal Pradesh"/>
    <s v="Central Sector"/>
    <s v="DEHAR HPS"/>
    <x v="2"/>
    <n v="990"/>
    <n v="411"/>
    <n v="397.23"/>
    <n v="425.49"/>
    <n v="-13.769999999999982"/>
    <n v="0.96649635036496351"/>
    <n v="-6.6417542127899576E-2"/>
    <n v="0.55728114478114477"/>
  </r>
  <r>
    <s v="2023-09_65"/>
    <s v="2023-09"/>
    <x v="2"/>
    <n v="30"/>
    <x v="0"/>
    <s v="Himachal Pradesh"/>
    <s v="Central Sector"/>
    <s v="PONG HPS"/>
    <x v="2"/>
    <n v="396"/>
    <n v="150"/>
    <n v="218.21"/>
    <n v="211.72"/>
    <n v="68.210000000000008"/>
    <n v="1.4547333333333334"/>
    <n v="3.0653693557528856E-2"/>
    <n v="0.7653268799102132"/>
  </r>
  <r>
    <s v="2023-09_67"/>
    <s v="2023-09"/>
    <x v="2"/>
    <n v="30"/>
    <x v="0"/>
    <s v="Himachal Pradesh"/>
    <s v="Central Sector"/>
    <s v="BAIRA SIUL HPS"/>
    <x v="2"/>
    <n v="180"/>
    <n v="67"/>
    <n v="41.88"/>
    <n v="63.69"/>
    <n v="-25.119999999999997"/>
    <n v="0.62507462686567172"/>
    <n v="-0.34243994347621282"/>
    <n v="0.32314814814814813"/>
  </r>
  <r>
    <s v="2023-09_68"/>
    <s v="2023-09"/>
    <x v="2"/>
    <n v="30"/>
    <x v="0"/>
    <s v="Himachal Pradesh"/>
    <s v="Central Sector"/>
    <s v="CHAMERA-I HPS"/>
    <x v="2"/>
    <n v="540"/>
    <n v="230"/>
    <n v="181.34"/>
    <n v="226.41"/>
    <n v="-48.66"/>
    <n v="0.78843478260869571"/>
    <n v="-0.19906364559869261"/>
    <n v="0.46640946502057612"/>
  </r>
  <r>
    <s v="2023-09_69"/>
    <s v="2023-09"/>
    <x v="2"/>
    <n v="30"/>
    <x v="0"/>
    <s v="Himachal Pradesh"/>
    <s v="Central Sector"/>
    <s v="CHAMERA-II HPS"/>
    <x v="2"/>
    <n v="300"/>
    <n v="144"/>
    <n v="161.13999999999999"/>
    <n v="163.72"/>
    <n v="17.139999999999986"/>
    <n v="1.1190277777777777"/>
    <n v="-1.575861226484249E-2"/>
    <n v="0.74601851851851853"/>
  </r>
  <r>
    <s v="2023-09_70"/>
    <s v="2023-09"/>
    <x v="2"/>
    <n v="30"/>
    <x v="0"/>
    <s v="Himachal Pradesh"/>
    <s v="Central Sector"/>
    <s v="CHAMERA-III HPS"/>
    <x v="2"/>
    <n v="231"/>
    <n v="114"/>
    <n v="99.31"/>
    <n v="124.1"/>
    <n v="-14.689999999999998"/>
    <n v="0.87114035087719299"/>
    <n v="-0.19975825946817077"/>
    <n v="0.59710197210197213"/>
  </r>
  <r>
    <s v="2023-09_71"/>
    <s v="2023-09"/>
    <x v="2"/>
    <n v="30"/>
    <x v="0"/>
    <s v="Himachal Pradesh"/>
    <s v="Central Sector"/>
    <s v="PARBATI-II HPS"/>
    <x v="2"/>
    <n v="0"/>
    <n v="0"/>
    <n v="0"/>
    <n v="0"/>
    <n v="0"/>
    <n v="0"/>
    <n v="0"/>
    <n v="0"/>
  </r>
  <r>
    <s v="2023-09_72"/>
    <s v="2023-09"/>
    <x v="2"/>
    <n v="30"/>
    <x v="0"/>
    <s v="Himachal Pradesh"/>
    <s v="Central Sector"/>
    <s v="PARBATI-III HPS"/>
    <x v="2"/>
    <n v="520"/>
    <n v="72"/>
    <n v="6.51"/>
    <n v="80.92"/>
    <n v="-65.489999999999995"/>
    <n v="9.0416666666666659E-2"/>
    <n v="-0.91955017301038056"/>
    <n v="1.7387820512820513E-2"/>
  </r>
  <r>
    <s v="2023-09_74"/>
    <s v="2023-09"/>
    <x v="2"/>
    <n v="30"/>
    <x v="0"/>
    <s v="Himachal Pradesh"/>
    <s v="Central Sector"/>
    <s v="KOLDAM"/>
    <x v="2"/>
    <n v="800"/>
    <n v="360"/>
    <n v="389.06"/>
    <n v="449.47"/>
    <n v="29.060000000000002"/>
    <n v="1.0807222222222221"/>
    <n v="-0.13440274100607386"/>
    <n v="0.67545138888888889"/>
  </r>
  <r>
    <s v="2023-09_76"/>
    <s v="2023-09"/>
    <x v="2"/>
    <n v="30"/>
    <x v="0"/>
    <s v="Himachal Pradesh"/>
    <s v="Central Sector"/>
    <s v="NATHPA JHAKRI HPS"/>
    <x v="2"/>
    <n v="1500"/>
    <n v="956"/>
    <n v="944.82"/>
    <n v="1038.72"/>
    <n v="-11.17999999999995"/>
    <n v="0.98830543933054393"/>
    <n v="-9.0399722735674648E-2"/>
    <n v="0.87483333333333335"/>
  </r>
  <r>
    <s v="2023-09_77"/>
    <s v="2023-09"/>
    <x v="2"/>
    <n v="30"/>
    <x v="0"/>
    <s v="Himachal Pradesh"/>
    <s v="Central Sector"/>
    <s v="RAMPUR HPS"/>
    <x v="2"/>
    <n v="412.02"/>
    <n v="268"/>
    <n v="267.49"/>
    <n v="290.41000000000003"/>
    <n v="-0.50999999999999091"/>
    <n v="0.99809701492537317"/>
    <n v="-7.8922902103922082E-2"/>
    <n v="0.90168896871241433"/>
  </r>
  <r>
    <s v="2023-09_83"/>
    <s v="2023-09"/>
    <x v="2"/>
    <n v="30"/>
    <x v="0"/>
    <s v="Jammu and Kashmir"/>
    <s v="State Sector"/>
    <s v="PAMPORE GPS (Liq.)"/>
    <x v="0"/>
    <n v="175"/>
    <n v="0"/>
    <n v="0"/>
    <n v="0"/>
    <n v="0"/>
    <n v="0"/>
    <n v="0"/>
    <n v="0"/>
  </r>
  <r>
    <s v="2023-09_86"/>
    <s v="2023-09"/>
    <x v="2"/>
    <n v="30"/>
    <x v="0"/>
    <s v="Jammu and Kashmir"/>
    <s v="State Sector"/>
    <s v="BAGLIHAR HPS"/>
    <x v="2"/>
    <n v="450"/>
    <n v="304"/>
    <n v="323.98"/>
    <n v="321.57"/>
    <n v="19.980000000000018"/>
    <n v="1.0657236842105264"/>
    <n v="7.4944802064870015E-3"/>
    <n v="0.99993827160493831"/>
  </r>
  <r>
    <s v="2023-09_87"/>
    <s v="2023-09"/>
    <x v="2"/>
    <n v="30"/>
    <x v="0"/>
    <s v="Jammu and Kashmir"/>
    <s v="State Sector"/>
    <s v="BAGLIHAR II HPS"/>
    <x v="2"/>
    <n v="450"/>
    <n v="115"/>
    <n v="256.05"/>
    <n v="252.88"/>
    <n v="141.05000000000001"/>
    <n v="2.2265217391304351"/>
    <n v="1.253559000316362E-2"/>
    <n v="0.79027777777777775"/>
  </r>
  <r>
    <s v="2023-09_88"/>
    <s v="2023-09"/>
    <x v="2"/>
    <n v="30"/>
    <x v="0"/>
    <s v="Jammu and Kashmir"/>
    <s v="State Sector"/>
    <s v="LOWER JHELUM HPS"/>
    <x v="2"/>
    <n v="105"/>
    <n v="50"/>
    <n v="31.53"/>
    <n v="46.17"/>
    <n v="-18.47"/>
    <n v="0.63060000000000005"/>
    <n v="-0.31708901884340479"/>
    <n v="0.41706349206349208"/>
  </r>
  <r>
    <s v="2023-09_89"/>
    <s v="2023-09"/>
    <x v="2"/>
    <n v="30"/>
    <x v="0"/>
    <s v="Jammu and Kashmir"/>
    <s v="State Sector"/>
    <s v="UPPER SINDH-II HPS"/>
    <x v="2"/>
    <n v="105"/>
    <n v="37"/>
    <n v="2.65"/>
    <n v="22.24"/>
    <n v="-34.35"/>
    <n v="7.1621621621621626E-2"/>
    <n v="-0.88084532374100721"/>
    <n v="3.5052910052910051E-2"/>
  </r>
  <r>
    <s v="2023-09_92"/>
    <s v="2023-09"/>
    <x v="2"/>
    <n v="30"/>
    <x v="0"/>
    <s v="Jammu and Kashmir"/>
    <s v="Central Sector"/>
    <s v="DULHASTI HPS"/>
    <x v="2"/>
    <n v="390"/>
    <n v="270"/>
    <n v="280.18"/>
    <n v="274.52999999999997"/>
    <n v="10.180000000000007"/>
    <n v="1.0377037037037038"/>
    <n v="2.0580628710887824E-2"/>
    <n v="0.99779202279202284"/>
  </r>
  <r>
    <s v="2023-09_93"/>
    <s v="2023-09"/>
    <x v="2"/>
    <n v="30"/>
    <x v="0"/>
    <s v="Jammu and Kashmir"/>
    <s v="Central Sector"/>
    <s v="KISHANGANGA HPS"/>
    <x v="2"/>
    <n v="330"/>
    <n v="155"/>
    <n v="100.62"/>
    <n v="87.34"/>
    <n v="-54.379999999999995"/>
    <n v="0.64916129032258063"/>
    <n v="0.15204946187313947"/>
    <n v="0.42348484848484846"/>
  </r>
  <r>
    <s v="2023-09_94"/>
    <s v="2023-09"/>
    <x v="2"/>
    <n v="30"/>
    <x v="0"/>
    <s v="Jammu and Kashmir"/>
    <s v="Central Sector"/>
    <s v="SALAL HPS"/>
    <x v="2"/>
    <n v="690"/>
    <n v="472"/>
    <n v="453.65"/>
    <n v="450.47"/>
    <n v="-18.350000000000023"/>
    <n v="0.96112288135593216"/>
    <n v="7.0592936266564918E-3"/>
    <n v="0.91314412238325282"/>
  </r>
  <r>
    <s v="2023-09_95"/>
    <s v="2023-09"/>
    <x v="2"/>
    <n v="30"/>
    <x v="0"/>
    <s v="Jammu and Kashmir"/>
    <s v="Central Sector"/>
    <s v="SEWA-II HPS"/>
    <x v="2"/>
    <n v="120"/>
    <n v="38"/>
    <n v="17.45"/>
    <n v="36.14"/>
    <n v="-20.55"/>
    <n v="0.45921052631578946"/>
    <n v="-0.51715550636413954"/>
    <n v="0.20196759259259259"/>
  </r>
  <r>
    <s v="2023-09_96"/>
    <s v="2023-09"/>
    <x v="2"/>
    <n v="30"/>
    <x v="0"/>
    <s v="Jammu and Kashmir"/>
    <s v="Central Sector"/>
    <s v="URI-I HPS"/>
    <x v="2"/>
    <n v="480"/>
    <n v="229"/>
    <n v="137.81"/>
    <n v="223.88"/>
    <n v="-91.19"/>
    <n v="0.60179039301310044"/>
    <n v="-0.38444702519206714"/>
    <n v="0.39875578703703701"/>
  </r>
  <r>
    <s v="2023-09_97"/>
    <s v="2023-09"/>
    <x v="2"/>
    <n v="30"/>
    <x v="0"/>
    <s v="Jammu and Kashmir"/>
    <s v="Central Sector"/>
    <s v="URI-II HPS"/>
    <x v="2"/>
    <n v="240"/>
    <n v="131"/>
    <n v="81.66"/>
    <n v="127.2"/>
    <n v="-49.34"/>
    <n v="0.62335877862595412"/>
    <n v="-0.35801886792452836"/>
    <n v="0.47256944444444443"/>
  </r>
  <r>
    <s v="2023-09_103"/>
    <s v="2023-09"/>
    <x v="2"/>
    <n v="30"/>
    <x v="0"/>
    <s v="Ladakh"/>
    <s v="Central Sector"/>
    <s v="CHUTAK HPS"/>
    <x v="2"/>
    <n v="44"/>
    <n v="26"/>
    <n v="27.9"/>
    <n v="22.84"/>
    <n v="1.8999999999999986"/>
    <n v="1.073076923076923"/>
    <n v="0.22154115586690012"/>
    <n v="0.88068181818181823"/>
  </r>
  <r>
    <s v="2023-09_104"/>
    <s v="2023-09"/>
    <x v="2"/>
    <n v="30"/>
    <x v="0"/>
    <s v="Ladakh"/>
    <s v="Central Sector"/>
    <s v="NIMMO BAZGO HPS"/>
    <x v="2"/>
    <n v="45"/>
    <n v="30"/>
    <n v="32.14"/>
    <n v="31.75"/>
    <n v="2.1400000000000006"/>
    <n v="1.0713333333333332"/>
    <n v="1.2283464566929152E-2"/>
    <n v="0.99197530864197536"/>
  </r>
  <r>
    <s v="2023-09_110"/>
    <s v="2023-09"/>
    <x v="2"/>
    <n v="30"/>
    <x v="0"/>
    <s v="Punjab"/>
    <s v="State Sector"/>
    <s v="GH TPS (LEH. MOH.)"/>
    <x v="1"/>
    <n v="920"/>
    <n v="264"/>
    <n v="382.94"/>
    <n v="294.05"/>
    <n v="118.94"/>
    <n v="1.4505303030303029"/>
    <n v="0.30229552797143339"/>
    <n v="0.57810990338164248"/>
  </r>
  <r>
    <s v="2023-09_111"/>
    <s v="2023-09"/>
    <x v="2"/>
    <n v="30"/>
    <x v="0"/>
    <s v="Punjab"/>
    <s v="State Sector"/>
    <s v="ROPAR TPS"/>
    <x v="1"/>
    <n v="840"/>
    <n v="253"/>
    <n v="289.10000000000002"/>
    <n v="271.02999999999997"/>
    <n v="36.100000000000023"/>
    <n v="1.1426877470355732"/>
    <n v="6.6671586171272751E-2"/>
    <n v="0.47800925925925924"/>
  </r>
  <r>
    <s v="2023-09_114"/>
    <s v="2023-09"/>
    <x v="2"/>
    <n v="30"/>
    <x v="0"/>
    <s v="Punjab"/>
    <s v="State Sector"/>
    <s v="ANANDPUR SAHIB-I HPS"/>
    <x v="2"/>
    <n v="67"/>
    <n v="33"/>
    <n v="41.21"/>
    <n v="36.75"/>
    <n v="8.2100000000000009"/>
    <n v="1.2487878787878788"/>
    <n v="0.12136054421768709"/>
    <n v="0.85427031509121065"/>
  </r>
  <r>
    <s v="2023-09_115"/>
    <s v="2023-09"/>
    <x v="2"/>
    <n v="30"/>
    <x v="0"/>
    <s v="Punjab"/>
    <s v="State Sector"/>
    <s v="ANANDPUR SAHIB-II HPS"/>
    <x v="2"/>
    <n v="67"/>
    <n v="33"/>
    <n v="41.95"/>
    <n v="36.86"/>
    <n v="8.9500000000000028"/>
    <n v="1.2712121212121212"/>
    <n v="0.13809007053716776"/>
    <n v="0.86961028192371481"/>
  </r>
  <r>
    <s v="2023-09_116"/>
    <s v="2023-09"/>
    <x v="2"/>
    <n v="30"/>
    <x v="0"/>
    <s v="Punjab"/>
    <s v="State Sector"/>
    <s v="MUKERIAN-I HPS"/>
    <x v="2"/>
    <n v="45"/>
    <n v="24"/>
    <n v="29.33"/>
    <n v="136.88999999999999"/>
    <n v="5.3299999999999983"/>
    <n v="1.2220833333333332"/>
    <n v="-0.78574037548396525"/>
    <n v="0.90524691358024689"/>
  </r>
  <r>
    <s v="2023-09_117"/>
    <s v="2023-09"/>
    <x v="2"/>
    <n v="30"/>
    <x v="0"/>
    <s v="Punjab"/>
    <s v="State Sector"/>
    <s v="MUKERIAN-II HPS"/>
    <x v="2"/>
    <n v="45"/>
    <n v="24"/>
    <n v="29.81"/>
    <n v="0"/>
    <n v="5.8099999999999987"/>
    <n v="1.2420833333333332"/>
    <n v="0"/>
    <n v="0.92006172839506173"/>
  </r>
  <r>
    <s v="2023-09_118"/>
    <s v="2023-09"/>
    <x v="2"/>
    <n v="30"/>
    <x v="0"/>
    <s v="Punjab"/>
    <s v="State Sector"/>
    <s v="MUKERIAN-III HPS"/>
    <x v="2"/>
    <n v="58.5"/>
    <n v="32"/>
    <n v="38.24"/>
    <n v="0"/>
    <n v="6.240000000000002"/>
    <n v="1.1950000000000001"/>
    <n v="0"/>
    <n v="0.90788224121557459"/>
  </r>
  <r>
    <s v="2023-09_119"/>
    <s v="2023-09"/>
    <x v="2"/>
    <n v="30"/>
    <x v="0"/>
    <s v="Punjab"/>
    <s v="State Sector"/>
    <s v="MUKERIAN-IV HPS"/>
    <x v="2"/>
    <n v="58.5"/>
    <n v="32"/>
    <n v="33.450000000000003"/>
    <n v="0"/>
    <n v="1.4500000000000028"/>
    <n v="1.0453125000000001"/>
    <n v="0"/>
    <n v="0.79415954415954415"/>
  </r>
  <r>
    <s v="2023-09_120"/>
    <s v="2023-09"/>
    <x v="2"/>
    <n v="30"/>
    <x v="0"/>
    <s v="Punjab"/>
    <s v="State Sector"/>
    <s v="RANJIT SAGAR HPS"/>
    <x v="2"/>
    <n v="600"/>
    <n v="150"/>
    <n v="221.83"/>
    <n v="151.88999999999999"/>
    <n v="71.830000000000013"/>
    <n v="1.4788666666666668"/>
    <n v="0.46046481005991197"/>
    <n v="0.51349537037037041"/>
  </r>
  <r>
    <s v="2023-09_123"/>
    <s v="2023-09"/>
    <x v="2"/>
    <n v="30"/>
    <x v="0"/>
    <s v="Punjab"/>
    <s v="State Sector"/>
    <s v="GOINDWAL SAHIB TPP"/>
    <x v="1"/>
    <n v="540"/>
    <n v="234"/>
    <n v="183.2"/>
    <n v="108.61"/>
    <n v="-50.800000000000011"/>
    <n v="0.7829059829059829"/>
    <n v="0.68676917410919791"/>
    <n v="0.4711934156378601"/>
  </r>
  <r>
    <s v="2023-09_125"/>
    <s v="2023-09"/>
    <x v="2"/>
    <n v="30"/>
    <x v="0"/>
    <s v="Punjab"/>
    <s v="Private Sector"/>
    <s v="RAJPURA TPP"/>
    <x v="1"/>
    <n v="1400"/>
    <n v="908"/>
    <n v="899.36"/>
    <n v="892.68"/>
    <n v="-8.6399999999999864"/>
    <n v="0.99048458149779739"/>
    <n v="7.4830846439934403E-3"/>
    <n v="0.89222222222222225"/>
  </r>
  <r>
    <s v="2023-09_127"/>
    <s v="2023-09"/>
    <x v="2"/>
    <n v="30"/>
    <x v="0"/>
    <s v="Punjab"/>
    <s v="Private Sector"/>
    <s v="TALWANDI SABO TPP"/>
    <x v="1"/>
    <n v="1980"/>
    <n v="1010"/>
    <n v="959.79"/>
    <n v="896.6"/>
    <n v="-50.210000000000036"/>
    <n v="0.95028712871287124"/>
    <n v="7.0477358911443161E-2"/>
    <n v="0.67325336700336702"/>
  </r>
  <r>
    <s v="2023-09_130"/>
    <s v="2023-09"/>
    <x v="2"/>
    <n v="30"/>
    <x v="0"/>
    <s v="Punjab"/>
    <s v="Central Sector"/>
    <s v="GANGUWAL HPS"/>
    <x v="2"/>
    <n v="77.650000000000006"/>
    <n v="42"/>
    <n v="51.76"/>
    <n v="52.03"/>
    <n v="9.759999999999998"/>
    <n v="1.2323809523809524"/>
    <n v="-5.1893138573900271E-3"/>
    <n v="0.92580668240681119"/>
  </r>
  <r>
    <s v="2023-09_131"/>
    <s v="2023-09"/>
    <x v="2"/>
    <n v="30"/>
    <x v="0"/>
    <s v="Punjab"/>
    <s v="Central Sector"/>
    <s v="KOTLA HPS"/>
    <x v="2"/>
    <n v="77.650000000000006"/>
    <n v="42"/>
    <n v="53.91"/>
    <n v="52.56"/>
    <n v="11.909999999999997"/>
    <n v="1.2835714285714286"/>
    <n v="2.5684931506849206E-2"/>
    <n v="0.96426271732131363"/>
  </r>
  <r>
    <s v="2023-09_138"/>
    <s v="2023-09"/>
    <x v="2"/>
    <n v="30"/>
    <x v="0"/>
    <s v="Rajasthan"/>
    <s v="State Sector"/>
    <s v="CHHABRA-II TPP"/>
    <x v="1"/>
    <n v="1320"/>
    <n v="612"/>
    <n v="726.37"/>
    <n v="607.47"/>
    <n v="114.37"/>
    <n v="1.1868790849673203"/>
    <n v="0.19572983027968455"/>
    <n v="0.76427819865319868"/>
  </r>
  <r>
    <s v="2023-09_139"/>
    <s v="2023-09"/>
    <x v="2"/>
    <n v="30"/>
    <x v="0"/>
    <s v="Rajasthan"/>
    <s v="State Sector"/>
    <s v="CHHABRA-I PH-1 TPP"/>
    <x v="1"/>
    <n v="500"/>
    <n v="185"/>
    <n v="254.96"/>
    <n v="279.06"/>
    <n v="69.960000000000008"/>
    <n v="1.3781621621621623"/>
    <n v="-8.6361355980792642E-2"/>
    <n v="0.7082222222222222"/>
  </r>
  <r>
    <s v="2023-09_140"/>
    <s v="2023-09"/>
    <x v="2"/>
    <n v="30"/>
    <x v="0"/>
    <s v="Rajasthan"/>
    <s v="State Sector"/>
    <s v="CHHABRA-I PH-2 TPP"/>
    <x v="1"/>
    <n v="500"/>
    <n v="231"/>
    <n v="156.9"/>
    <n v="138.18"/>
    <n v="-74.099999999999994"/>
    <n v="0.67922077922077928"/>
    <n v="0.13547546678245764"/>
    <n v="0.43583333333333335"/>
  </r>
  <r>
    <s v="2023-09_141"/>
    <s v="2023-09"/>
    <x v="2"/>
    <n v="30"/>
    <x v="0"/>
    <s v="Rajasthan"/>
    <s v="State Sector"/>
    <s v="GIRAL TPS"/>
    <x v="1"/>
    <n v="250"/>
    <n v="0"/>
    <n v="0"/>
    <n v="0"/>
    <n v="0"/>
    <n v="0"/>
    <n v="0"/>
    <n v="0"/>
  </r>
  <r>
    <s v="2023-09_142"/>
    <s v="2023-09"/>
    <x v="2"/>
    <n v="30"/>
    <x v="0"/>
    <s v="Rajasthan"/>
    <s v="State Sector"/>
    <s v="KALISINDH TPS"/>
    <x v="1"/>
    <n v="1200"/>
    <n v="603"/>
    <n v="710.63"/>
    <n v="520.36"/>
    <n v="107.63"/>
    <n v="1.1784908789386401"/>
    <n v="0.36565070335921279"/>
    <n v="0.82248842592592597"/>
  </r>
  <r>
    <s v="2023-09_143"/>
    <s v="2023-09"/>
    <x v="2"/>
    <n v="30"/>
    <x v="0"/>
    <s v="Rajasthan"/>
    <s v="State Sector"/>
    <s v="KOTA TPS"/>
    <x v="1"/>
    <n v="1240"/>
    <n v="593"/>
    <n v="644.85"/>
    <n v="644.54999999999995"/>
    <n v="51.850000000000023"/>
    <n v="1.0874367622259697"/>
    <n v="4.6544100535267743E-4"/>
    <n v="0.72227822580645162"/>
  </r>
  <r>
    <s v="2023-09_144"/>
    <s v="2023-09"/>
    <x v="2"/>
    <n v="30"/>
    <x v="0"/>
    <s v="Rajasthan"/>
    <s v="State Sector"/>
    <s v="SURATGARH STPS"/>
    <x v="1"/>
    <n v="1320"/>
    <n v="329"/>
    <n v="590.85"/>
    <n v="297.75"/>
    <n v="261.85000000000002"/>
    <n v="1.7958966565349546"/>
    <n v="0.98438287153652404"/>
    <n v="0.62168560606060608"/>
  </r>
  <r>
    <s v="2023-09_145"/>
    <s v="2023-09"/>
    <x v="2"/>
    <n v="30"/>
    <x v="0"/>
    <s v="Rajasthan"/>
    <s v="State Sector"/>
    <s v="SURATGARH TPS"/>
    <x v="1"/>
    <n v="1500"/>
    <n v="447"/>
    <n v="599.55999999999995"/>
    <n v="538.52"/>
    <n v="152.55999999999995"/>
    <n v="1.341297539149888"/>
    <n v="0.11334769367897193"/>
    <n v="0.55514814814814817"/>
  </r>
  <r>
    <s v="2023-09_148"/>
    <s v="2023-09"/>
    <x v="2"/>
    <n v="30"/>
    <x v="0"/>
    <s v="Rajasthan"/>
    <s v="State Sector"/>
    <s v="DHOLPUR CCPP"/>
    <x v="0"/>
    <n v="330"/>
    <n v="12"/>
    <n v="3.16"/>
    <n v="0"/>
    <n v="-8.84"/>
    <n v="0.26333333333333336"/>
    <n v="0"/>
    <n v="1.3299663299663299E-2"/>
  </r>
  <r>
    <s v="2023-09_149"/>
    <s v="2023-09"/>
    <x v="2"/>
    <n v="30"/>
    <x v="0"/>
    <s v="Rajasthan"/>
    <s v="State Sector"/>
    <s v="RAMGARH CCPP"/>
    <x v="0"/>
    <n v="273.5"/>
    <n v="71"/>
    <n v="56.71"/>
    <n v="123.55"/>
    <n v="-14.29"/>
    <n v="0.79873239436619714"/>
    <n v="-0.54099554836098751"/>
    <n v="0.28798496851513306"/>
  </r>
  <r>
    <s v="2023-09_152"/>
    <s v="2023-09"/>
    <x v="2"/>
    <n v="30"/>
    <x v="0"/>
    <s v="Rajasthan"/>
    <s v="State Sector"/>
    <s v="JAWAHAR SAGAR HPS"/>
    <x v="2"/>
    <n v="99"/>
    <n v="5"/>
    <n v="28.88"/>
    <n v="20.78"/>
    <n v="23.88"/>
    <n v="5.7759999999999998"/>
    <n v="0.38979788257940312"/>
    <n v="0.40516273849607182"/>
  </r>
  <r>
    <s v="2023-09_153"/>
    <s v="2023-09"/>
    <x v="2"/>
    <n v="30"/>
    <x v="0"/>
    <s v="Rajasthan"/>
    <s v="State Sector"/>
    <s v="MAHI BAJAJ-I HPS"/>
    <x v="2"/>
    <n v="50"/>
    <n v="23"/>
    <n v="16.88"/>
    <n v="28.68"/>
    <n v="-6.120000000000001"/>
    <n v="0.73391304347826081"/>
    <n v="-0.41143654114365413"/>
    <n v="0.46888888888888891"/>
  </r>
  <r>
    <s v="2023-09_154"/>
    <s v="2023-09"/>
    <x v="2"/>
    <n v="30"/>
    <x v="0"/>
    <s v="Rajasthan"/>
    <s v="State Sector"/>
    <s v="MAHI BAJAJ-II HPS"/>
    <x v="2"/>
    <n v="90"/>
    <n v="12"/>
    <n v="10.49"/>
    <n v="19.809999999999999"/>
    <n v="-1.5099999999999998"/>
    <n v="0.87416666666666665"/>
    <n v="-0.4704694598687531"/>
    <n v="0.1618827160493827"/>
  </r>
  <r>
    <s v="2023-09_155"/>
    <s v="2023-09"/>
    <x v="2"/>
    <n v="30"/>
    <x v="0"/>
    <s v="Rajasthan"/>
    <s v="State Sector"/>
    <s v="R P SAGAR HPS"/>
    <x v="2"/>
    <n v="172"/>
    <n v="28"/>
    <n v="40.01"/>
    <n v="26.71"/>
    <n v="12.009999999999998"/>
    <n v="1.4289285714285713"/>
    <n v="0.49794084612504669"/>
    <n v="0.32307816537467698"/>
  </r>
  <r>
    <s v="2023-09_158"/>
    <s v="2023-09"/>
    <x v="2"/>
    <n v="30"/>
    <x v="0"/>
    <s v="Rajasthan"/>
    <s v="Private Sector"/>
    <s v="KAWAI TPS"/>
    <x v="1"/>
    <n v="1320"/>
    <n v="778"/>
    <n v="549.26"/>
    <n v="717.94"/>
    <n v="-228.74"/>
    <n v="0.70598971722365034"/>
    <n v="-0.2349499958213779"/>
    <n v="0.57792508417508415"/>
  </r>
  <r>
    <s v="2023-09_160"/>
    <s v="2023-09"/>
    <x v="2"/>
    <n v="30"/>
    <x v="0"/>
    <s v="Rajasthan"/>
    <s v="Private Sector"/>
    <s v="JALIPA KAPURDI TPP"/>
    <x v="1"/>
    <n v="1080"/>
    <n v="568"/>
    <n v="632.32000000000005"/>
    <n v="603.25"/>
    <n v="64.32000000000005"/>
    <n v="1.1132394366197185"/>
    <n v="4.8188976377952837E-2"/>
    <n v="0.81316872427983544"/>
  </r>
  <r>
    <s v="2023-09_162"/>
    <s v="2023-09"/>
    <x v="2"/>
    <n v="30"/>
    <x v="0"/>
    <s v="Rajasthan"/>
    <s v="Private Sector"/>
    <s v="SHREE CEMENT LTD TPS"/>
    <x v="1"/>
    <n v="300"/>
    <n v="0"/>
    <n v="0"/>
    <n v="0"/>
    <n v="0"/>
    <n v="0"/>
    <n v="0"/>
    <n v="0"/>
  </r>
  <r>
    <s v="2023-09_165"/>
    <s v="2023-09"/>
    <x v="2"/>
    <n v="30"/>
    <x v="0"/>
    <s v="Rajasthan"/>
    <s v="Central Sector"/>
    <s v="BARSINGSAR LIGNITE"/>
    <x v="1"/>
    <n v="250"/>
    <n v="116"/>
    <n v="169.62"/>
    <n v="150.35"/>
    <n v="53.620000000000005"/>
    <n v="1.4622413793103448"/>
    <n v="0.12816760891253748"/>
    <n v="0.94233333333333336"/>
  </r>
  <r>
    <s v="2023-09_168"/>
    <s v="2023-09"/>
    <x v="2"/>
    <n v="30"/>
    <x v="0"/>
    <s v="Rajasthan"/>
    <s v="Central Sector"/>
    <s v="ANTA CCPP"/>
    <x v="0"/>
    <n v="419.33"/>
    <n v="11"/>
    <n v="45.47"/>
    <n v="9.06"/>
    <n v="34.47"/>
    <n v="4.1336363636363638"/>
    <n v="4.018763796909492"/>
    <n v="0.15060400586120187"/>
  </r>
  <r>
    <s v="2023-09_171"/>
    <s v="2023-09"/>
    <x v="2"/>
    <n v="30"/>
    <x v="0"/>
    <s v="Rajasthan"/>
    <s v="Central Sector"/>
    <s v="DAE (RAJASTHAN)"/>
    <x v="3"/>
    <n v="100"/>
    <n v="0"/>
    <n v="0"/>
    <n v="0"/>
    <n v="0"/>
    <n v="0"/>
    <n v="0"/>
    <n v="0"/>
  </r>
  <r>
    <s v="2023-09_173"/>
    <s v="2023-09"/>
    <x v="2"/>
    <n v="30"/>
    <x v="0"/>
    <s v="Rajasthan"/>
    <s v="Central Sector"/>
    <s v="RAJASTHAN A.P.S."/>
    <x v="3"/>
    <n v="1080"/>
    <n v="498"/>
    <n v="560.45000000000005"/>
    <n v="551.30999999999995"/>
    <n v="62.450000000000045"/>
    <n v="1.1254016064257029"/>
    <n v="1.6578694382471025E-2"/>
    <n v="0.7207433127572016"/>
  </r>
  <r>
    <s v="2023-09_181"/>
    <s v="2023-09"/>
    <x v="2"/>
    <n v="30"/>
    <x v="0"/>
    <s v="Uttarakhand"/>
    <s v="State Sector"/>
    <s v="CHIBRO (YAMUNA) HPS"/>
    <x v="2"/>
    <n v="240"/>
    <n v="125"/>
    <n v="100.13"/>
    <n v="127.71"/>
    <n v="-24.870000000000005"/>
    <n v="0.80103999999999997"/>
    <n v="-0.21595802991151827"/>
    <n v="0.57945601851851847"/>
  </r>
  <r>
    <s v="2023-09_182"/>
    <s v="2023-09"/>
    <x v="2"/>
    <n v="30"/>
    <x v="0"/>
    <s v="Uttarakhand"/>
    <s v="State Sector"/>
    <s v="CHILLA HPS"/>
    <x v="2"/>
    <n v="144"/>
    <n v="90"/>
    <n v="87.58"/>
    <n v="88.17"/>
    <n v="-2.4200000000000017"/>
    <n v="0.97311111111111104"/>
    <n v="-6.6916184643303093E-3"/>
    <n v="0.8447145061728395"/>
  </r>
  <r>
    <s v="2023-09_183"/>
    <s v="2023-09"/>
    <x v="2"/>
    <n v="30"/>
    <x v="0"/>
    <s v="Uttarakhand"/>
    <s v="State Sector"/>
    <s v="DHAKRANI HPS"/>
    <x v="2"/>
    <n v="33.75"/>
    <n v="19"/>
    <n v="18.809999999999999"/>
    <n v="19.579999999999998"/>
    <n v="-0.19000000000000128"/>
    <n v="0.98999999999999988"/>
    <n v="-3.9325842696629199E-2"/>
    <n v="0.77407407407407403"/>
  </r>
  <r>
    <s v="2023-09_184"/>
    <s v="2023-09"/>
    <x v="2"/>
    <n v="30"/>
    <x v="0"/>
    <s v="Uttarakhand"/>
    <s v="State Sector"/>
    <s v="DHALIPUR HPS"/>
    <x v="2"/>
    <n v="51"/>
    <n v="26"/>
    <n v="23.4"/>
    <n v="21.59"/>
    <n v="-2.6000000000000014"/>
    <n v="0.89999999999999991"/>
    <n v="8.3835108846688225E-2"/>
    <n v="0.63725490196078427"/>
  </r>
  <r>
    <s v="2023-09_185"/>
    <s v="2023-09"/>
    <x v="2"/>
    <n v="30"/>
    <x v="0"/>
    <s v="Uttarakhand"/>
    <s v="State Sector"/>
    <s v="KHATIMA HPS"/>
    <x v="2"/>
    <n v="41.4"/>
    <n v="25"/>
    <n v="27.55"/>
    <n v="23.37"/>
    <n v="2.5500000000000007"/>
    <n v="1.1020000000000001"/>
    <n v="0.17886178861788615"/>
    <n v="0.92424852388620504"/>
  </r>
  <r>
    <s v="2023-09_186"/>
    <s v="2023-09"/>
    <x v="2"/>
    <n v="30"/>
    <x v="0"/>
    <s v="Uttarakhand"/>
    <s v="State Sector"/>
    <s v="KHODRI HPS"/>
    <x v="2"/>
    <n v="120"/>
    <n v="55"/>
    <n v="48.23"/>
    <n v="58.1"/>
    <n v="-6.7700000000000031"/>
    <n v="0.87690909090909086"/>
    <n v="-0.16987951807228924"/>
    <n v="0.55821759259259263"/>
  </r>
  <r>
    <s v="2023-09_187"/>
    <s v="2023-09"/>
    <x v="2"/>
    <n v="30"/>
    <x v="0"/>
    <s v="Uttarakhand"/>
    <s v="State Sector"/>
    <s v="KULHAL HPS"/>
    <x v="2"/>
    <n v="30"/>
    <n v="18"/>
    <n v="15.55"/>
    <n v="18.91"/>
    <n v="-2.4499999999999993"/>
    <n v="0.86388888888888893"/>
    <n v="-0.17768376520359594"/>
    <n v="0.71990740740740744"/>
  </r>
  <r>
    <s v="2023-09_188"/>
    <s v="2023-09"/>
    <x v="2"/>
    <n v="30"/>
    <x v="0"/>
    <s v="Uttarakhand"/>
    <s v="State Sector"/>
    <s v="MANERI BHALI-I HPS"/>
    <x v="2"/>
    <n v="90"/>
    <n v="62"/>
    <n v="67.260000000000005"/>
    <n v="62.8"/>
    <n v="5.2600000000000051"/>
    <n v="1.0848387096774195"/>
    <n v="7.10191082802549E-2"/>
    <n v="1.037962962962963"/>
  </r>
  <r>
    <s v="2023-09_189"/>
    <s v="2023-09"/>
    <x v="2"/>
    <n v="30"/>
    <x v="0"/>
    <s v="Uttarakhand"/>
    <s v="State Sector"/>
    <s v="MANERI BHALI-II HPS"/>
    <x v="2"/>
    <n v="304"/>
    <n v="185"/>
    <n v="196.98"/>
    <n v="191.91"/>
    <n v="11.97999999999999"/>
    <n v="1.0647567567567566"/>
    <n v="2.6418633734563043E-2"/>
    <n v="0.89994517543859653"/>
  </r>
  <r>
    <s v="2023-09_190"/>
    <s v="2023-09"/>
    <x v="2"/>
    <n v="30"/>
    <x v="0"/>
    <s v="Uttarakhand"/>
    <s v="State Sector"/>
    <s v="RAMGANGA HPS"/>
    <x v="2"/>
    <n v="198"/>
    <n v="3"/>
    <n v="0"/>
    <n v="0"/>
    <n v="-3"/>
    <n v="0"/>
    <n v="0"/>
    <n v="0"/>
  </r>
  <r>
    <s v="2023-09_191"/>
    <s v="2023-09"/>
    <x v="2"/>
    <n v="30"/>
    <x v="0"/>
    <s v="Uttarakhand"/>
    <s v="State Sector"/>
    <s v="VYASI HPS"/>
    <x v="2"/>
    <n v="120"/>
    <n v="35"/>
    <n v="38.119999999999997"/>
    <n v="70.819999999999993"/>
    <n v="3.1199999999999974"/>
    <n v="1.089142857142857"/>
    <n v="-0.46173397345382661"/>
    <n v="0.44120370370370371"/>
  </r>
  <r>
    <s v="2023-09_194"/>
    <s v="2023-09"/>
    <x v="2"/>
    <n v="30"/>
    <x v="0"/>
    <s v="Uttarakhand"/>
    <s v="Private Sector"/>
    <s v="BETA CCPP"/>
    <x v="0"/>
    <n v="0"/>
    <n v="0"/>
    <n v="0"/>
    <n v="0"/>
    <n v="0"/>
    <n v="0"/>
    <n v="0"/>
    <n v="0"/>
  </r>
  <r>
    <s v="2023-09_196"/>
    <s v="2023-09"/>
    <x v="2"/>
    <n v="30"/>
    <x v="0"/>
    <s v="Uttarakhand"/>
    <s v="Private Sector"/>
    <s v="GAMA CCPP"/>
    <x v="0"/>
    <n v="225"/>
    <n v="4"/>
    <n v="0"/>
    <n v="0"/>
    <n v="-4"/>
    <n v="0"/>
    <n v="0"/>
    <n v="0"/>
  </r>
  <r>
    <s v="2023-09_198"/>
    <s v="2023-09"/>
    <x v="2"/>
    <n v="30"/>
    <x v="0"/>
    <s v="Uttarakhand"/>
    <s v="Private Sector"/>
    <s v="SRAVANTHI CCPP"/>
    <x v="0"/>
    <n v="439"/>
    <n v="16"/>
    <n v="0"/>
    <n v="0"/>
    <n v="-16"/>
    <n v="0"/>
    <n v="0"/>
    <n v="0"/>
  </r>
  <r>
    <s v="2023-09_201"/>
    <s v="2023-09"/>
    <x v="2"/>
    <n v="30"/>
    <x v="0"/>
    <s v="Uttarakhand"/>
    <s v="Private Sector"/>
    <s v="SHRINAGAR HPS"/>
    <x v="2"/>
    <n v="330"/>
    <n v="220"/>
    <n v="227.65"/>
    <n v="244.61"/>
    <n v="7.6500000000000057"/>
    <n v="1.0347727272727274"/>
    <n v="-6.9334859572380558E-2"/>
    <n v="0.95812289562289565"/>
  </r>
  <r>
    <s v="2023-09_203"/>
    <s v="2023-09"/>
    <x v="2"/>
    <n v="30"/>
    <x v="0"/>
    <s v="Uttarakhand"/>
    <s v="Private Sector"/>
    <s v="VISHNU PRAYAG HPS"/>
    <x v="2"/>
    <n v="400"/>
    <n v="255"/>
    <n v="275.63"/>
    <n v="271.23"/>
    <n v="20.629999999999995"/>
    <n v="1.0809019607843138"/>
    <n v="1.6222394277919026E-2"/>
    <n v="0.95704861111111106"/>
  </r>
  <r>
    <s v="2023-09_205"/>
    <s v="2023-09"/>
    <x v="2"/>
    <n v="30"/>
    <x v="0"/>
    <s v="Uttarakhand"/>
    <s v="Private Sector"/>
    <s v="SINGOLI BHATWARI HPS"/>
    <x v="2"/>
    <n v="99"/>
    <n v="71"/>
    <n v="72.209999999999994"/>
    <n v="75.53"/>
    <n v="1.2099999999999937"/>
    <n v="1.0170422535211268"/>
    <n v="-4.3956043956044057E-2"/>
    <n v="1.013047138047138"/>
  </r>
  <r>
    <s v="2023-09_208"/>
    <s v="2023-09"/>
    <x v="2"/>
    <n v="30"/>
    <x v="0"/>
    <s v="Uttarakhand"/>
    <s v="Central Sector"/>
    <s v="DHAULI GANGA HPS"/>
    <x v="2"/>
    <n v="280"/>
    <n v="178"/>
    <n v="111.67"/>
    <n v="191.65"/>
    <n v="-66.33"/>
    <n v="0.62735955056179771"/>
    <n v="-0.4173232454996087"/>
    <n v="0.55391865079365077"/>
  </r>
  <r>
    <s v="2023-09_209"/>
    <s v="2023-09"/>
    <x v="2"/>
    <n v="30"/>
    <x v="0"/>
    <s v="Uttarakhand"/>
    <s v="Central Sector"/>
    <s v="TANAKPUR HPS"/>
    <x v="2"/>
    <n v="94.2"/>
    <n v="68"/>
    <n v="69.84"/>
    <n v="67.739999999999995"/>
    <n v="1.8400000000000034"/>
    <n v="1.0270588235294118"/>
    <n v="3.1000885739592688E-2"/>
    <n v="1.029723991507431"/>
  </r>
  <r>
    <s v="2023-09_211"/>
    <s v="2023-09"/>
    <x v="2"/>
    <n v="30"/>
    <x v="0"/>
    <s v="Uttarakhand"/>
    <s v="Central Sector"/>
    <s v="TAPOVAN VISHNUGAD HPS"/>
    <x v="2"/>
    <n v="0"/>
    <n v="0"/>
    <n v="0"/>
    <n v="0"/>
    <n v="0"/>
    <n v="0"/>
    <n v="0"/>
    <n v="0"/>
  </r>
  <r>
    <s v="2023-09_213"/>
    <s v="2023-09"/>
    <x v="2"/>
    <n v="30"/>
    <x v="0"/>
    <s v="Uttarakhand"/>
    <s v="Central Sector"/>
    <s v="NAITWAR MORI HPS"/>
    <x v="2"/>
    <n v="0"/>
    <n v="30"/>
    <n v="0"/>
    <n v="0"/>
    <n v="-30"/>
    <n v="0"/>
    <n v="0"/>
    <n v="0"/>
  </r>
  <r>
    <s v="2023-09_215"/>
    <s v="2023-09"/>
    <x v="2"/>
    <n v="30"/>
    <x v="0"/>
    <s v="Uttarakhand"/>
    <s v="Central Sector"/>
    <s v="KOTESHWAR HPS"/>
    <x v="2"/>
    <n v="400"/>
    <n v="88"/>
    <n v="90.34"/>
    <n v="160.81"/>
    <n v="2.3400000000000034"/>
    <n v="1.0265909090909091"/>
    <n v="-0.43821901623033394"/>
    <n v="0.31368055555555557"/>
  </r>
  <r>
    <s v="2023-09_216"/>
    <s v="2023-09"/>
    <x v="2"/>
    <n v="30"/>
    <x v="0"/>
    <s v="Uttarakhand"/>
    <s v="Central Sector"/>
    <s v="TEHRI ST-1 HPS"/>
    <x v="2"/>
    <n v="1000"/>
    <n v="264"/>
    <n v="269.45999999999998"/>
    <n v="488.83"/>
    <n v="5.4599999999999795"/>
    <n v="1.020681818181818"/>
    <n v="-0.44876541947098175"/>
    <n v="0.37425000000000003"/>
  </r>
  <r>
    <s v="2023-09_222"/>
    <s v="2023-09"/>
    <x v="2"/>
    <n v="30"/>
    <x v="0"/>
    <s v="Uttar Pradesh"/>
    <s v="State Sector"/>
    <s v="ANPARA TPS"/>
    <x v="1"/>
    <n v="2630"/>
    <n v="1654"/>
    <n v="1673.09"/>
    <n v="1609.43"/>
    <n v="19.089999999999918"/>
    <n v="1.0115417170495766"/>
    <n v="3.9554376394127018E-2"/>
    <n v="0.88354985213350234"/>
  </r>
  <r>
    <s v="2023-09_223"/>
    <s v="2023-09"/>
    <x v="2"/>
    <n v="30"/>
    <x v="0"/>
    <s v="Uttar Pradesh"/>
    <s v="State Sector"/>
    <s v="HARDUAGANJ TPS"/>
    <x v="1"/>
    <n v="1265"/>
    <n v="529"/>
    <n v="605.04999999999995"/>
    <n v="446.56"/>
    <n v="76.049999999999955"/>
    <n v="1.1437618147448014"/>
    <n v="0.35491311357936212"/>
    <n v="0.66430610452349581"/>
  </r>
  <r>
    <s v="2023-09_224"/>
    <s v="2023-09"/>
    <x v="2"/>
    <n v="30"/>
    <x v="0"/>
    <s v="Uttar Pradesh"/>
    <s v="State Sector"/>
    <s v="JAWAHARPUR STPP"/>
    <x v="1"/>
    <n v="0"/>
    <n v="163"/>
    <n v="0"/>
    <n v="0"/>
    <n v="-163"/>
    <n v="0"/>
    <n v="0"/>
    <n v="0"/>
  </r>
  <r>
    <s v="2023-09_225"/>
    <s v="2023-09"/>
    <x v="2"/>
    <n v="30"/>
    <x v="0"/>
    <s v="Uttar Pradesh"/>
    <s v="State Sector"/>
    <s v="OBRA-C STPP"/>
    <x v="1"/>
    <n v="0"/>
    <n v="163"/>
    <n v="0"/>
    <n v="0"/>
    <n v="-163"/>
    <n v="0"/>
    <n v="0"/>
    <n v="0"/>
  </r>
  <r>
    <s v="2023-09_226"/>
    <s v="2023-09"/>
    <x v="2"/>
    <n v="30"/>
    <x v="0"/>
    <s v="Uttar Pradesh"/>
    <s v="State Sector"/>
    <s v="OBRA TPS"/>
    <x v="1"/>
    <n v="1000"/>
    <n v="463"/>
    <n v="451.76"/>
    <n v="422.85"/>
    <n v="-11.240000000000009"/>
    <n v="0.9757235421166307"/>
    <n v="6.8369398131725115E-2"/>
    <n v="0.62744444444444447"/>
  </r>
  <r>
    <s v="2023-09_227"/>
    <s v="2023-09"/>
    <x v="2"/>
    <n v="30"/>
    <x v="0"/>
    <s v="Uttar Pradesh"/>
    <s v="State Sector"/>
    <s v="PANKI TPS EXT"/>
    <x v="1"/>
    <n v="0"/>
    <n v="0"/>
    <n v="0"/>
    <n v="0"/>
    <n v="0"/>
    <n v="0"/>
    <n v="0"/>
    <n v="0"/>
  </r>
  <r>
    <s v="2023-09_228"/>
    <s v="2023-09"/>
    <x v="2"/>
    <n v="30"/>
    <x v="0"/>
    <s v="Uttar Pradesh"/>
    <s v="State Sector"/>
    <s v="PARICHHA TPS"/>
    <x v="1"/>
    <n v="1140"/>
    <n v="427"/>
    <n v="521.55999999999995"/>
    <n v="453.84"/>
    <n v="94.559999999999945"/>
    <n v="1.2214519906323185"/>
    <n v="0.14921558258417059"/>
    <n v="0.63542884990253401"/>
  </r>
  <r>
    <s v="2023-09_231"/>
    <s v="2023-09"/>
    <x v="2"/>
    <n v="30"/>
    <x v="0"/>
    <s v="Uttar Pradesh"/>
    <s v="State Sector"/>
    <s v="KHARA HPS"/>
    <x v="2"/>
    <n v="72"/>
    <n v="40"/>
    <n v="36.68"/>
    <n v="44.91"/>
    <n v="-3.3200000000000003"/>
    <n v="0.91700000000000004"/>
    <n v="-0.18325539968826537"/>
    <n v="0.70756172839506171"/>
  </r>
  <r>
    <s v="2023-09_232"/>
    <s v="2023-09"/>
    <x v="2"/>
    <n v="30"/>
    <x v="0"/>
    <s v="Uttar Pradesh"/>
    <s v="State Sector"/>
    <s v="MATATILA HPS"/>
    <x v="2"/>
    <n v="30.6"/>
    <n v="12"/>
    <n v="11.6"/>
    <n v="19"/>
    <n v="-0.40000000000000036"/>
    <n v="0.96666666666666667"/>
    <n v="-0.38947368421052636"/>
    <n v="0.52650689905591863"/>
  </r>
  <r>
    <s v="2023-09_233"/>
    <s v="2023-09"/>
    <x v="2"/>
    <n v="30"/>
    <x v="0"/>
    <s v="Uttar Pradesh"/>
    <s v="State Sector"/>
    <s v="OBRA HPS"/>
    <x v="2"/>
    <n v="99"/>
    <n v="30"/>
    <n v="17.760000000000002"/>
    <n v="10.95"/>
    <n v="-12.239999999999998"/>
    <n v="0.59200000000000008"/>
    <n v="0.6219178082191783"/>
    <n v="0.24915824915824916"/>
  </r>
  <r>
    <s v="2023-09_234"/>
    <s v="2023-09"/>
    <x v="2"/>
    <n v="30"/>
    <x v="0"/>
    <s v="Uttar Pradesh"/>
    <s v="State Sector"/>
    <s v="RIHAND HPS"/>
    <x v="2"/>
    <n v="300"/>
    <n v="80"/>
    <n v="42.18"/>
    <n v="21.54"/>
    <n v="-37.82"/>
    <n v="0.52725"/>
    <n v="0.95821727019498615"/>
    <n v="0.19527777777777777"/>
  </r>
  <r>
    <s v="2023-09_237"/>
    <s v="2023-09"/>
    <x v="2"/>
    <n v="30"/>
    <x v="0"/>
    <s v="Uttar Pradesh"/>
    <s v="Private Sector"/>
    <s v="BARKHERA TPS"/>
    <x v="1"/>
    <n v="90"/>
    <n v="22"/>
    <n v="44.44"/>
    <n v="21.53"/>
    <n v="22.439999999999998"/>
    <n v="2.02"/>
    <n v="1.064096609382257"/>
    <n v="0.68580246913580245"/>
  </r>
  <r>
    <s v="2023-09_238"/>
    <s v="2023-09"/>
    <x v="2"/>
    <n v="30"/>
    <x v="0"/>
    <s v="Uttar Pradesh"/>
    <s v="Private Sector"/>
    <s v="KHAMBARKHERA TPS"/>
    <x v="1"/>
    <n v="90"/>
    <n v="21"/>
    <n v="44.09"/>
    <n v="23.78"/>
    <n v="23.090000000000003"/>
    <n v="2.0995238095238098"/>
    <n v="0.85407905803195971"/>
    <n v="0.68040123456790125"/>
  </r>
  <r>
    <s v="2023-09_239"/>
    <s v="2023-09"/>
    <x v="2"/>
    <n v="30"/>
    <x v="0"/>
    <s v="Uttar Pradesh"/>
    <s v="Private Sector"/>
    <s v="KUNDARKI TPS"/>
    <x v="1"/>
    <n v="90"/>
    <n v="24"/>
    <n v="43.13"/>
    <n v="7.63"/>
    <n v="19.130000000000003"/>
    <n v="1.7970833333333334"/>
    <n v="4.6526867627785062"/>
    <n v="0.66558641975308641"/>
  </r>
  <r>
    <s v="2023-09_240"/>
    <s v="2023-09"/>
    <x v="2"/>
    <n v="30"/>
    <x v="0"/>
    <s v="Uttar Pradesh"/>
    <s v="Private Sector"/>
    <s v="MAQSOODPUR TPS"/>
    <x v="1"/>
    <n v="90"/>
    <n v="21"/>
    <n v="43.15"/>
    <n v="22.92"/>
    <n v="22.15"/>
    <n v="2.0547619047619046"/>
    <n v="0.88263525305410107"/>
    <n v="0.66589506172839508"/>
  </r>
  <r>
    <s v="2023-09_241"/>
    <s v="2023-09"/>
    <x v="2"/>
    <n v="30"/>
    <x v="0"/>
    <s v="Uttar Pradesh"/>
    <s v="Private Sector"/>
    <s v="UTRAULA TPS"/>
    <x v="1"/>
    <n v="90"/>
    <n v="26"/>
    <n v="44.22"/>
    <n v="18.809999999999999"/>
    <n v="18.22"/>
    <n v="1.7007692307692308"/>
    <n v="1.3508771929824563"/>
    <n v="0.68240740740740746"/>
  </r>
  <r>
    <s v="2023-09_243"/>
    <s v="2023-09"/>
    <x v="2"/>
    <n v="30"/>
    <x v="0"/>
    <s v="Uttar Pradesh"/>
    <s v="Private Sector"/>
    <s v="ANPARA C TPS"/>
    <x v="1"/>
    <n v="1200"/>
    <n v="737"/>
    <n v="745.97"/>
    <n v="627.61"/>
    <n v="8.9700000000000273"/>
    <n v="1.0121709633649933"/>
    <n v="0.18858845461353391"/>
    <n v="0.8633912037037037"/>
  </r>
  <r>
    <s v="2023-09_245"/>
    <s v="2023-09"/>
    <x v="2"/>
    <n v="30"/>
    <x v="0"/>
    <s v="Uttar Pradesh"/>
    <s v="Private Sector"/>
    <s v="LALITPUR TPS"/>
    <x v="1"/>
    <n v="1980"/>
    <n v="844"/>
    <n v="1147.32"/>
    <n v="895.9"/>
    <n v="303.31999999999994"/>
    <n v="1.359383886255924"/>
    <n v="0.28063399933028238"/>
    <n v="0.80479797979797985"/>
  </r>
  <r>
    <s v="2023-09_247"/>
    <s v="2023-09"/>
    <x v="2"/>
    <n v="30"/>
    <x v="0"/>
    <s v="Uttar Pradesh"/>
    <s v="Private Sector"/>
    <s v="PRAYAGRAJ TPP"/>
    <x v="1"/>
    <n v="1980"/>
    <n v="1048"/>
    <n v="1005.93"/>
    <n v="1020.7"/>
    <n v="-42.07000000000005"/>
    <n v="0.95985687022900756"/>
    <n v="-1.4470461448025957E-2"/>
    <n v="0.7056186868686869"/>
  </r>
  <r>
    <s v="2023-09_249"/>
    <s v="2023-09"/>
    <x v="2"/>
    <n v="30"/>
    <x v="0"/>
    <s v="Uttar Pradesh"/>
    <s v="Private Sector"/>
    <s v="ROSA TPP Ph-I"/>
    <x v="1"/>
    <n v="1200"/>
    <n v="542"/>
    <n v="560.29999999999995"/>
    <n v="640.70000000000005"/>
    <n v="18.299999999999955"/>
    <n v="1.0337638376383762"/>
    <n v="-0.12548774777587027"/>
    <n v="0.64849537037037042"/>
  </r>
  <r>
    <s v="2023-09_252"/>
    <s v="2023-09"/>
    <x v="2"/>
    <n v="30"/>
    <x v="0"/>
    <s v="Uttar Pradesh"/>
    <s v="Central Sector"/>
    <s v="MEJA STPP"/>
    <x v="1"/>
    <n v="1320"/>
    <n v="676"/>
    <n v="782.04"/>
    <n v="678.78"/>
    <n v="106.03999999999996"/>
    <n v="1.1568639053254437"/>
    <n v="0.15212587288959603"/>
    <n v="0.82285353535353534"/>
  </r>
  <r>
    <s v="2023-09_254"/>
    <s v="2023-09"/>
    <x v="2"/>
    <n v="30"/>
    <x v="0"/>
    <s v="Uttar Pradesh"/>
    <s v="Central Sector"/>
    <s v="DADRI (NCTPP)"/>
    <x v="1"/>
    <n v="1820"/>
    <n v="1037"/>
    <n v="902.34"/>
    <n v="878.56"/>
    <n v="-134.65999999999997"/>
    <n v="0.87014464802314373"/>
    <n v="2.7067018757967683E-2"/>
    <n v="0.68859890109890109"/>
  </r>
  <r>
    <s v="2023-09_255"/>
    <s v="2023-09"/>
    <x v="2"/>
    <n v="30"/>
    <x v="0"/>
    <s v="Uttar Pradesh"/>
    <s v="Central Sector"/>
    <s v="RIHAND STPS"/>
    <x v="1"/>
    <n v="3000"/>
    <n v="2111"/>
    <n v="2009.36"/>
    <n v="1701.38"/>
    <n v="-101.6400000000001"/>
    <n v="0.95185220274751303"/>
    <n v="0.1810177620519812"/>
    <n v="0.93025925925925923"/>
  </r>
  <r>
    <s v="2023-09_256"/>
    <s v="2023-09"/>
    <x v="2"/>
    <n v="30"/>
    <x v="0"/>
    <s v="Uttar Pradesh"/>
    <s v="Central Sector"/>
    <s v="SINGRAULI STPS"/>
    <x v="1"/>
    <n v="2000"/>
    <n v="1139"/>
    <n v="1251.5999999999999"/>
    <n v="1320.6"/>
    <n v="112.59999999999991"/>
    <n v="1.0988586479367866"/>
    <n v="-5.2248977737392101E-2"/>
    <n v="0.86916666666666664"/>
  </r>
  <r>
    <s v="2023-09_257"/>
    <s v="2023-09"/>
    <x v="2"/>
    <n v="30"/>
    <x v="0"/>
    <s v="Uttar Pradesh"/>
    <s v="Central Sector"/>
    <s v="TANDA TPS"/>
    <x v="1"/>
    <n v="1760"/>
    <n v="1029"/>
    <n v="993.44"/>
    <n v="875.92"/>
    <n v="-35.559999999999945"/>
    <n v="0.9654421768707484"/>
    <n v="0.13416750388163315"/>
    <n v="0.78396464646464648"/>
  </r>
  <r>
    <s v="2023-09_258"/>
    <s v="2023-09"/>
    <x v="2"/>
    <n v="30"/>
    <x v="0"/>
    <s v="Uttar Pradesh"/>
    <s v="Central Sector"/>
    <s v="UNCHAHAR TPS"/>
    <x v="1"/>
    <n v="1550"/>
    <n v="866"/>
    <n v="788.8"/>
    <n v="778.33"/>
    <n v="-77.200000000000045"/>
    <n v="0.91085450346420316"/>
    <n v="1.3451877738234313E-2"/>
    <n v="0.70681003584229396"/>
  </r>
  <r>
    <s v="2023-09_260"/>
    <s v="2023-09"/>
    <x v="2"/>
    <n v="30"/>
    <x v="0"/>
    <s v="Uttar Pradesh"/>
    <s v="Central Sector"/>
    <s v="GHATAMPUR TPP"/>
    <x v="1"/>
    <n v="0"/>
    <n v="300"/>
    <n v="0"/>
    <n v="0"/>
    <n v="-300"/>
    <n v="0"/>
    <n v="0"/>
    <n v="0"/>
  </r>
  <r>
    <s v="2023-09_262"/>
    <s v="2023-09"/>
    <x v="2"/>
    <n v="30"/>
    <x v="0"/>
    <s v="Uttar Pradesh"/>
    <s v="Central Sector"/>
    <s v="KHURJA TPP"/>
    <x v="1"/>
    <n v="0"/>
    <n v="0"/>
    <n v="0"/>
    <n v="0"/>
    <n v="0"/>
    <n v="0"/>
    <n v="0"/>
    <n v="0"/>
  </r>
  <r>
    <s v="2023-09_265"/>
    <s v="2023-09"/>
    <x v="2"/>
    <n v="30"/>
    <x v="0"/>
    <s v="Uttar Pradesh"/>
    <s v="Central Sector"/>
    <s v="AURAIYA CCPP"/>
    <x v="0"/>
    <n v="663.36"/>
    <n v="31"/>
    <n v="74.03"/>
    <n v="13.09"/>
    <n v="43.03"/>
    <n v="2.3880645161290324"/>
    <n v="4.655462184873949"/>
    <n v="0.15499795653106074"/>
  </r>
  <r>
    <s v="2023-09_266"/>
    <s v="2023-09"/>
    <x v="2"/>
    <n v="30"/>
    <x v="0"/>
    <s v="Uttar Pradesh"/>
    <s v="Central Sector"/>
    <s v="DADRI CCPP"/>
    <x v="0"/>
    <n v="829.78"/>
    <n v="88"/>
    <n v="96.13"/>
    <n v="23.55"/>
    <n v="8.1299999999999955"/>
    <n v="1.0923863636363635"/>
    <n v="3.0819532908704881"/>
    <n v="0.16090275601832882"/>
  </r>
  <r>
    <s v="2023-09_269"/>
    <s v="2023-09"/>
    <x v="2"/>
    <n v="30"/>
    <x v="0"/>
    <s v="Uttar Pradesh"/>
    <s v="Central Sector"/>
    <s v="NARORA A.P.S."/>
    <x v="3"/>
    <n v="440"/>
    <n v="271"/>
    <n v="294.79000000000002"/>
    <n v="261.69"/>
    <n v="23.79000000000002"/>
    <n v="1.0877859778597787"/>
    <n v="0.12648553632160198"/>
    <n v="0.93052398989898988"/>
  </r>
  <r>
    <s v="2023-09_277"/>
    <s v="2023-09"/>
    <x v="2"/>
    <n v="30"/>
    <x v="1"/>
    <s v="Chhatisgarh"/>
    <s v="State Sector"/>
    <s v="DSPM TPS"/>
    <x v="1"/>
    <n v="500"/>
    <n v="296"/>
    <n v="340.17"/>
    <n v="313.67"/>
    <n v="44.170000000000016"/>
    <n v="1.149222972972973"/>
    <n v="8.4483693053208783E-2"/>
    <n v="0.94491666666666663"/>
  </r>
  <r>
    <s v="2023-09_278"/>
    <s v="2023-09"/>
    <x v="2"/>
    <n v="30"/>
    <x v="1"/>
    <s v="Chhatisgarh"/>
    <s v="State Sector"/>
    <s v="KORBA-WEST TPS"/>
    <x v="1"/>
    <n v="1340"/>
    <n v="832"/>
    <n v="746"/>
    <n v="776.43"/>
    <n v="-86"/>
    <n v="0.89663461538461542"/>
    <n v="-3.9192200198343637E-2"/>
    <n v="0.77321724709784412"/>
  </r>
  <r>
    <s v="2023-09_279"/>
    <s v="2023-09"/>
    <x v="2"/>
    <n v="30"/>
    <x v="1"/>
    <s v="Chhatisgarh"/>
    <s v="State Sector"/>
    <s v="MARWA TPS"/>
    <x v="1"/>
    <n v="1000"/>
    <n v="418"/>
    <n v="574.41"/>
    <n v="277.7"/>
    <n v="156.40999999999997"/>
    <n v="1.3741866028708134"/>
    <n v="1.0684551674468852"/>
    <n v="0.79779166666666668"/>
  </r>
  <r>
    <s v="2023-09_282"/>
    <s v="2023-09"/>
    <x v="2"/>
    <n v="30"/>
    <x v="1"/>
    <s v="Chhatisgarh"/>
    <s v="State Sector"/>
    <s v="HASDEOBANGO HPS"/>
    <x v="2"/>
    <n v="120"/>
    <n v="50"/>
    <n v="55.27"/>
    <n v="55.8"/>
    <n v="5.2700000000000031"/>
    <n v="1.1054000000000002"/>
    <n v="-9.4982078853045535E-3"/>
    <n v="0.63969907407407411"/>
  </r>
  <r>
    <s v="2023-09_285"/>
    <s v="2023-09"/>
    <x v="2"/>
    <n v="30"/>
    <x v="1"/>
    <s v="Chhatisgarh"/>
    <s v="Private Sector"/>
    <s v="CHAKABURA TPP"/>
    <x v="1"/>
    <n v="30"/>
    <n v="15"/>
    <n v="18.07"/>
    <n v="5.61"/>
    <n v="3.0700000000000003"/>
    <n v="1.2046666666666668"/>
    <n v="2.2210338680926918"/>
    <n v="0.83657407407407403"/>
  </r>
  <r>
    <s v="2023-09_286"/>
    <s v="2023-09"/>
    <x v="2"/>
    <n v="30"/>
    <x v="1"/>
    <s v="Chhatisgarh"/>
    <s v="Private Sector"/>
    <s v="KASAIPALLI TPP"/>
    <x v="1"/>
    <n v="270"/>
    <n v="105"/>
    <n v="133"/>
    <n v="0"/>
    <n v="28"/>
    <n v="1.2666666666666666"/>
    <n v="0"/>
    <n v="0.68415637860082301"/>
  </r>
  <r>
    <s v="2023-09_287"/>
    <s v="2023-09"/>
    <x v="2"/>
    <n v="30"/>
    <x v="1"/>
    <s v="Chhatisgarh"/>
    <s v="Private Sector"/>
    <s v="SWASTIK KORBA TPP"/>
    <x v="1"/>
    <n v="25"/>
    <n v="0"/>
    <n v="0"/>
    <n v="0"/>
    <n v="0"/>
    <n v="0"/>
    <n v="0"/>
    <n v="0"/>
  </r>
  <r>
    <s v="2023-09_289"/>
    <s v="2023-09"/>
    <x v="2"/>
    <n v="30"/>
    <x v="1"/>
    <s v="Chhatisgarh"/>
    <s v="Private Sector"/>
    <s v="SINGHITARAI TPP"/>
    <x v="1"/>
    <n v="0"/>
    <n v="0"/>
    <n v="0"/>
    <n v="0"/>
    <n v="0"/>
    <n v="0"/>
    <n v="0"/>
    <n v="0"/>
  </r>
  <r>
    <s v="2023-09_291"/>
    <s v="2023-09"/>
    <x v="2"/>
    <n v="30"/>
    <x v="1"/>
    <s v="Chhatisgarh"/>
    <s v="Private Sector"/>
    <s v="ADANI POWER LIMITED RAIGARH TPP"/>
    <x v="1"/>
    <n v="600"/>
    <n v="363"/>
    <n v="125.96"/>
    <n v="366.88"/>
    <n v="-237.04000000000002"/>
    <n v="0.34699724517906333"/>
    <n v="-0.65667248146532931"/>
    <n v="0.2915740740740741"/>
  </r>
  <r>
    <s v="2023-09_292"/>
    <s v="2023-09"/>
    <x v="2"/>
    <n v="30"/>
    <x v="1"/>
    <s v="Chhatisgarh"/>
    <s v="Private Sector"/>
    <s v="ADANI POWER LIMITED RAIPUR TPP"/>
    <x v="1"/>
    <n v="1370"/>
    <n v="699"/>
    <n v="770.49"/>
    <n v="485.54"/>
    <n v="71.490000000000009"/>
    <n v="1.102274678111588"/>
    <n v="0.58687234831321822"/>
    <n v="0.78111313868613141"/>
  </r>
  <r>
    <s v="2023-09_294"/>
    <s v="2023-09"/>
    <x v="2"/>
    <n v="30"/>
    <x v="1"/>
    <s v="Chhatisgarh"/>
    <s v="Private Sector"/>
    <s v="BALCO TPS"/>
    <x v="1"/>
    <n v="600"/>
    <n v="256"/>
    <n v="271.17"/>
    <n v="211.78"/>
    <n v="15.170000000000016"/>
    <n v="1.0592578125000001"/>
    <n v="0.28043252431768823"/>
    <n v="0.62770833333333331"/>
  </r>
  <r>
    <s v="2023-09_296"/>
    <s v="2023-09"/>
    <x v="2"/>
    <n v="30"/>
    <x v="1"/>
    <s v="Chhatisgarh"/>
    <s v="Private Sector"/>
    <s v="BARADARHA TPS"/>
    <x v="1"/>
    <n v="1200"/>
    <n v="698"/>
    <n v="750.04"/>
    <n v="582.08000000000004"/>
    <n v="52.039999999999964"/>
    <n v="1.0745558739255014"/>
    <n v="0.28855140186915873"/>
    <n v="0.86810185185185185"/>
  </r>
  <r>
    <s v="2023-09_298"/>
    <s v="2023-09"/>
    <x v="2"/>
    <n v="30"/>
    <x v="1"/>
    <s v="Chhatisgarh"/>
    <s v="Private Sector"/>
    <s v="OP JINDAL TPS"/>
    <x v="1"/>
    <n v="1000"/>
    <n v="430"/>
    <n v="690.17"/>
    <n v="479.28"/>
    <n v="260.16999999999996"/>
    <n v="1.6050465116279069"/>
    <n v="0.44001418794858954"/>
    <n v="0.95856944444444447"/>
  </r>
  <r>
    <s v="2023-09_299"/>
    <s v="2023-09"/>
    <x v="2"/>
    <n v="30"/>
    <x v="1"/>
    <s v="Chhatisgarh"/>
    <s v="Private Sector"/>
    <s v="TAMNAR TPP"/>
    <x v="1"/>
    <n v="2400"/>
    <n v="888"/>
    <n v="1131.06"/>
    <n v="951.64"/>
    <n v="243.05999999999995"/>
    <n v="1.2737162162162161"/>
    <n v="0.18853768231684245"/>
    <n v="0.65454861111111107"/>
  </r>
  <r>
    <s v="2023-09_301"/>
    <s v="2023-09"/>
    <x v="2"/>
    <n v="30"/>
    <x v="1"/>
    <s v="Chhatisgarh"/>
    <s v="Private Sector"/>
    <s v="PATHADI STAGE II"/>
    <x v="1"/>
    <n v="0"/>
    <n v="0"/>
    <n v="0"/>
    <n v="0"/>
    <n v="0"/>
    <n v="0"/>
    <n v="0"/>
    <n v="0"/>
  </r>
  <r>
    <s v="2023-09_302"/>
    <s v="2023-09"/>
    <x v="2"/>
    <n v="30"/>
    <x v="1"/>
    <s v="Chhatisgarh"/>
    <s v="Private Sector"/>
    <s v="PATHADI TPP"/>
    <x v="1"/>
    <n v="600"/>
    <n v="348"/>
    <n v="216.7"/>
    <n v="261.13"/>
    <n v="-131.30000000000001"/>
    <n v="0.62270114942528731"/>
    <n v="-0.17014513843679396"/>
    <n v="0.50162037037037033"/>
  </r>
  <r>
    <s v="2023-09_304"/>
    <s v="2023-09"/>
    <x v="2"/>
    <n v="30"/>
    <x v="1"/>
    <s v="Chhatisgarh"/>
    <s v="Private Sector"/>
    <s v="BANDAKHAR TPP"/>
    <x v="1"/>
    <n v="300"/>
    <n v="172"/>
    <n v="192.23"/>
    <n v="0"/>
    <n v="20.22999999999999"/>
    <n v="1.1176162790697675"/>
    <n v="0"/>
    <n v="0.88995370370370375"/>
  </r>
  <r>
    <s v="2023-09_306"/>
    <s v="2023-09"/>
    <x v="2"/>
    <n v="30"/>
    <x v="1"/>
    <s v="Chhatisgarh"/>
    <s v="Private Sector"/>
    <s v="UCHPINDA TPP"/>
    <x v="1"/>
    <n v="1440"/>
    <n v="566"/>
    <n v="809.13"/>
    <n v="216.6"/>
    <n v="243.13"/>
    <n v="1.4295583038869257"/>
    <n v="2.7355955678670361"/>
    <n v="0.78041087962962963"/>
  </r>
  <r>
    <s v="2023-09_308"/>
    <s v="2023-09"/>
    <x v="2"/>
    <n v="30"/>
    <x v="1"/>
    <s v="Chhatisgarh"/>
    <s v="Private Sector"/>
    <s v="RATIJA TPS"/>
    <x v="1"/>
    <n v="100"/>
    <n v="56"/>
    <n v="64.680000000000007"/>
    <n v="11.02"/>
    <n v="8.6800000000000068"/>
    <n v="1.155"/>
    <n v="4.869328493647914"/>
    <n v="0.89833333333333343"/>
  </r>
  <r>
    <s v="2023-09_310"/>
    <s v="2023-09"/>
    <x v="2"/>
    <n v="30"/>
    <x v="1"/>
    <s v="Chhatisgarh"/>
    <s v="Private Sector"/>
    <s v="BINJKOTE TPP"/>
    <x v="1"/>
    <n v="600"/>
    <n v="156"/>
    <n v="176.43"/>
    <n v="133.27000000000001"/>
    <n v="20.430000000000007"/>
    <n v="1.1309615384615386"/>
    <n v="0.3238538305695205"/>
    <n v="0.40840277777777778"/>
  </r>
  <r>
    <s v="2023-09_312"/>
    <s v="2023-09"/>
    <x v="2"/>
    <n v="30"/>
    <x v="1"/>
    <s v="Chhatisgarh"/>
    <s v="Private Sector"/>
    <s v="SVPL TPP"/>
    <x v="1"/>
    <n v="63"/>
    <n v="8"/>
    <n v="29.95"/>
    <n v="0"/>
    <n v="21.95"/>
    <n v="3.7437499999999999"/>
    <n v="0"/>
    <n v="0.66027336860670194"/>
  </r>
  <r>
    <s v="2023-09_314"/>
    <s v="2023-09"/>
    <x v="2"/>
    <n v="30"/>
    <x v="1"/>
    <s v="Chhatisgarh"/>
    <s v="Private Sector"/>
    <s v="NAWAPARA TPP"/>
    <x v="1"/>
    <n v="600"/>
    <n v="137"/>
    <n v="273.31"/>
    <n v="252.23"/>
    <n v="136.31"/>
    <n v="1.9949635036496352"/>
    <n v="8.357451532331607E-2"/>
    <n v="0.63266203703703705"/>
  </r>
  <r>
    <s v="2023-09_316"/>
    <s v="2023-09"/>
    <x v="2"/>
    <n v="30"/>
    <x v="1"/>
    <s v="Chhatisgarh"/>
    <s v="Private Sector"/>
    <s v="KATGHORA TPP"/>
    <x v="1"/>
    <n v="35"/>
    <n v="0"/>
    <n v="0"/>
    <n v="0"/>
    <n v="0"/>
    <n v="0"/>
    <n v="0"/>
    <n v="0"/>
  </r>
  <r>
    <s v="2023-09_318"/>
    <s v="2023-09"/>
    <x v="2"/>
    <n v="30"/>
    <x v="1"/>
    <s v="Chhatisgarh"/>
    <s v="Private Sector"/>
    <s v="SALORA TPP"/>
    <x v="1"/>
    <n v="135"/>
    <n v="0"/>
    <n v="0"/>
    <n v="0"/>
    <n v="0"/>
    <n v="0"/>
    <n v="0"/>
    <n v="0"/>
  </r>
  <r>
    <s v="2023-09_320"/>
    <s v="2023-09"/>
    <x v="2"/>
    <n v="30"/>
    <x v="1"/>
    <s v="Chhatisgarh"/>
    <s v="Private Sector"/>
    <s v="AKALTARA TPS"/>
    <x v="1"/>
    <n v="1800"/>
    <n v="736"/>
    <n v="796.85"/>
    <n v="656.93"/>
    <n v="60.850000000000023"/>
    <n v="1.0826766304347826"/>
    <n v="0.21299072960589421"/>
    <n v="0.61485339506172842"/>
  </r>
  <r>
    <s v="2023-09_323"/>
    <s v="2023-09"/>
    <x v="2"/>
    <n v="30"/>
    <x v="1"/>
    <s v="Chhatisgarh"/>
    <s v="Central Sector"/>
    <s v="BHILAI TPS"/>
    <x v="1"/>
    <n v="500"/>
    <n v="309"/>
    <n v="338.85"/>
    <n v="284.79000000000002"/>
    <n v="29.850000000000023"/>
    <n v="1.096601941747573"/>
    <n v="0.18982408090171704"/>
    <n v="0.94125000000000003"/>
  </r>
  <r>
    <s v="2023-09_325"/>
    <s v="2023-09"/>
    <x v="2"/>
    <n v="30"/>
    <x v="1"/>
    <s v="Chhatisgarh"/>
    <s v="Central Sector"/>
    <s v="KORBA STPS"/>
    <x v="1"/>
    <n v="2600"/>
    <n v="1682"/>
    <n v="1750.99"/>
    <n v="1751.68"/>
    <n v="68.990000000000009"/>
    <n v="1.0410166468489892"/>
    <n v="-3.9390756302524121E-4"/>
    <n v="0.93535790598290602"/>
  </r>
  <r>
    <s v="2023-09_326"/>
    <s v="2023-09"/>
    <x v="2"/>
    <n v="30"/>
    <x v="1"/>
    <s v="Chhatisgarh"/>
    <s v="Central Sector"/>
    <s v="LARA TPP"/>
    <x v="1"/>
    <n v="1600"/>
    <n v="986"/>
    <n v="1089.72"/>
    <n v="794.73"/>
    <n v="103.72000000000003"/>
    <n v="1.1051926977687627"/>
    <n v="0.37118266581103015"/>
    <n v="0.94593749999999999"/>
  </r>
  <r>
    <s v="2023-09_327"/>
    <s v="2023-09"/>
    <x v="2"/>
    <n v="30"/>
    <x v="1"/>
    <s v="Chhatisgarh"/>
    <s v="Central Sector"/>
    <s v="SIPAT STPS"/>
    <x v="1"/>
    <n v="2980"/>
    <n v="1271"/>
    <n v="1634.71"/>
    <n v="1912.47"/>
    <n v="363.71000000000004"/>
    <n v="1.2861605035405193"/>
    <n v="-0.1452362651440284"/>
    <n v="0.76188944817300519"/>
  </r>
  <r>
    <s v="2023-09_334"/>
    <s v="2023-09"/>
    <x v="2"/>
    <n v="30"/>
    <x v="1"/>
    <s v="Goa"/>
    <s v="Private Sector"/>
    <s v="GOA CCPP (Liq.)"/>
    <x v="0"/>
    <n v="48"/>
    <n v="0"/>
    <n v="0"/>
    <n v="0"/>
    <n v="0"/>
    <n v="0"/>
    <n v="0"/>
    <n v="0"/>
  </r>
  <r>
    <s v="2023-09_339"/>
    <s v="2023-09"/>
    <x v="2"/>
    <n v="30"/>
    <x v="1"/>
    <s v="Gujarat"/>
    <s v="State Sector"/>
    <s v="AKRIMOTA LIG TPS"/>
    <x v="1"/>
    <n v="250"/>
    <n v="88"/>
    <n v="36.22"/>
    <n v="23.91"/>
    <n v="-51.78"/>
    <n v="0.41159090909090906"/>
    <n v="0.51484734420744449"/>
    <n v="0.20122222222222222"/>
  </r>
  <r>
    <s v="2023-09_341"/>
    <s v="2023-09"/>
    <x v="2"/>
    <n v="30"/>
    <x v="1"/>
    <s v="Gujarat"/>
    <s v="State Sector"/>
    <s v="BHAVNAGAR CFBC TPP"/>
    <x v="1"/>
    <n v="500"/>
    <n v="96"/>
    <n v="122.06"/>
    <n v="84.73"/>
    <n v="26.060000000000002"/>
    <n v="1.2714583333333334"/>
    <n v="0.44057594712616543"/>
    <n v="0.33905555555555555"/>
  </r>
  <r>
    <s v="2023-09_342"/>
    <s v="2023-09"/>
    <x v="2"/>
    <n v="30"/>
    <x v="1"/>
    <s v="Gujarat"/>
    <s v="State Sector"/>
    <s v="GANDHI NAGAR TPS"/>
    <x v="1"/>
    <n v="630"/>
    <n v="154"/>
    <n v="242.41"/>
    <n v="243.25"/>
    <n v="88.41"/>
    <n v="1.574090909090909"/>
    <n v="-3.4532374100719565E-3"/>
    <n v="0.53441358024691354"/>
  </r>
  <r>
    <s v="2023-09_343"/>
    <s v="2023-09"/>
    <x v="2"/>
    <n v="30"/>
    <x v="1"/>
    <s v="Gujarat"/>
    <s v="State Sector"/>
    <s v="KUTCH LIG. TPS"/>
    <x v="1"/>
    <n v="150"/>
    <n v="67"/>
    <n v="35.6"/>
    <n v="68.69"/>
    <n v="-31.4"/>
    <n v="0.5313432835820896"/>
    <n v="-0.48172950939001308"/>
    <n v="0.32962962962962961"/>
  </r>
  <r>
    <s v="2023-09_344"/>
    <s v="2023-09"/>
    <x v="2"/>
    <n v="30"/>
    <x v="1"/>
    <s v="Gujarat"/>
    <s v="State Sector"/>
    <s v="SIKKA REP. TPS"/>
    <x v="1"/>
    <n v="500"/>
    <n v="135"/>
    <n v="80.459999999999994"/>
    <n v="238.87"/>
    <n v="-54.540000000000006"/>
    <n v="0.59599999999999997"/>
    <n v="-0.66316406413530382"/>
    <n v="0.2235"/>
  </r>
  <r>
    <s v="2023-09_345"/>
    <s v="2023-09"/>
    <x v="2"/>
    <n v="30"/>
    <x v="1"/>
    <s v="Gujarat"/>
    <s v="State Sector"/>
    <s v="UKAI TPS"/>
    <x v="1"/>
    <n v="1110"/>
    <n v="426"/>
    <n v="354.97"/>
    <n v="352.12"/>
    <n v="-71.029999999999973"/>
    <n v="0.83326291079812209"/>
    <n v="8.0938316483017796E-3"/>
    <n v="0.44415665665665666"/>
  </r>
  <r>
    <s v="2023-09_346"/>
    <s v="2023-09"/>
    <x v="2"/>
    <n v="30"/>
    <x v="1"/>
    <s v="Gujarat"/>
    <s v="State Sector"/>
    <s v="WANAKBORI TPS"/>
    <x v="1"/>
    <n v="2270"/>
    <n v="796"/>
    <n v="1077.57"/>
    <n v="666.7"/>
    <n v="281.56999999999994"/>
    <n v="1.3537311557788945"/>
    <n v="0.61627418629068531"/>
    <n v="0.6593061674008811"/>
  </r>
  <r>
    <s v="2023-09_349"/>
    <s v="2023-09"/>
    <x v="2"/>
    <n v="30"/>
    <x v="1"/>
    <s v="Gujarat"/>
    <s v="State Sector"/>
    <s v="PIPAVAV CCPP"/>
    <x v="0"/>
    <n v="702"/>
    <n v="42"/>
    <n v="54.41"/>
    <n v="0"/>
    <n v="12.409999999999997"/>
    <n v="1.2954761904761904"/>
    <n v="0"/>
    <n v="0.10764878125989237"/>
  </r>
  <r>
    <s v="2023-09_351"/>
    <s v="2023-09"/>
    <x v="2"/>
    <n v="30"/>
    <x v="1"/>
    <s v="Gujarat"/>
    <s v="State Sector"/>
    <s v="DHUVARAN CCPP"/>
    <x v="0"/>
    <n v="594.72"/>
    <n v="29"/>
    <n v="51.37"/>
    <n v="0"/>
    <n v="22.369999999999997"/>
    <n v="1.7713793103448274"/>
    <n v="0"/>
    <n v="0.11996775326577586"/>
  </r>
  <r>
    <s v="2023-09_352"/>
    <s v="2023-09"/>
    <x v="2"/>
    <n v="30"/>
    <x v="1"/>
    <s v="Gujarat"/>
    <s v="State Sector"/>
    <s v="UTRAN CCPP"/>
    <x v="0"/>
    <n v="374"/>
    <n v="16"/>
    <n v="40.71"/>
    <n v="0"/>
    <n v="24.71"/>
    <n v="2.5443750000000001"/>
    <n v="0"/>
    <n v="0.15118092691622104"/>
  </r>
  <r>
    <s v="2023-09_354"/>
    <s v="2023-09"/>
    <x v="2"/>
    <n v="30"/>
    <x v="1"/>
    <s v="Gujarat"/>
    <s v="State Sector"/>
    <s v="HAZIRA CCPP"/>
    <x v="0"/>
    <n v="156.1"/>
    <n v="12"/>
    <n v="0"/>
    <n v="0"/>
    <n v="-12"/>
    <n v="0"/>
    <n v="0"/>
    <n v="0"/>
  </r>
  <r>
    <s v="2023-09_355"/>
    <s v="2023-09"/>
    <x v="2"/>
    <n v="30"/>
    <x v="1"/>
    <s v="Gujarat"/>
    <s v="State Sector"/>
    <s v="HAZIRA CCPP EXT"/>
    <x v="0"/>
    <n v="351"/>
    <n v="17"/>
    <n v="0"/>
    <n v="0"/>
    <n v="-17"/>
    <n v="0"/>
    <n v="0"/>
    <n v="0"/>
  </r>
  <r>
    <s v="2023-09_358"/>
    <s v="2023-09"/>
    <x v="2"/>
    <n v="30"/>
    <x v="1"/>
    <s v="Gujarat"/>
    <s v="State Sector"/>
    <s v="KADANA HPS"/>
    <x v="2"/>
    <n v="240"/>
    <n v="88"/>
    <n v="55.74"/>
    <n v="96.02"/>
    <n v="-32.26"/>
    <n v="0.63340909090909092"/>
    <n v="-0.41949593834617782"/>
    <n v="0.32256944444444446"/>
  </r>
  <r>
    <s v="2023-09_359"/>
    <s v="2023-09"/>
    <x v="2"/>
    <n v="30"/>
    <x v="1"/>
    <s v="Gujarat"/>
    <s v="State Sector"/>
    <s v="UKAI HPS"/>
    <x v="2"/>
    <n v="300"/>
    <n v="139"/>
    <n v="100.01"/>
    <n v="132.85"/>
    <n v="-38.989999999999995"/>
    <n v="0.71949640287769789"/>
    <n v="-0.24719608581106503"/>
    <n v="0.46300925925925923"/>
  </r>
  <r>
    <s v="2023-09_361"/>
    <s v="2023-09"/>
    <x v="2"/>
    <n v="30"/>
    <x v="1"/>
    <s v="Gujarat"/>
    <s v="State Sector"/>
    <s v="S SAROVAR CHPH HPS"/>
    <x v="2"/>
    <n v="250"/>
    <n v="87"/>
    <n v="129.11000000000001"/>
    <n v="158.66999999999999"/>
    <n v="42.110000000000014"/>
    <n v="1.4840229885057472"/>
    <n v="-0.18629860717211807"/>
    <n v="0.7172777777777779"/>
  </r>
  <r>
    <s v="2023-09_362"/>
    <s v="2023-09"/>
    <x v="2"/>
    <n v="30"/>
    <x v="1"/>
    <s v="Gujarat"/>
    <s v="State Sector"/>
    <s v="S SAROVAR RBPH HPS"/>
    <x v="2"/>
    <n v="1200"/>
    <n v="541"/>
    <n v="484.54"/>
    <n v="887.79"/>
    <n v="-56.45999999999998"/>
    <n v="0.89563770794824404"/>
    <n v="-0.45421777672647806"/>
    <n v="0.56081018518518522"/>
  </r>
  <r>
    <s v="2023-09_365"/>
    <s v="2023-09"/>
    <x v="2"/>
    <n v="30"/>
    <x v="1"/>
    <s v="Gujarat"/>
    <s v="Private Sector"/>
    <s v="MUNDRA TPS-III"/>
    <x v="1"/>
    <n v="1980"/>
    <n v="494"/>
    <n v="956.91"/>
    <n v="168.84"/>
    <n v="462.90999999999997"/>
    <n v="1.9370647773279352"/>
    <n v="4.6675550817341858"/>
    <n v="0.67123316498316499"/>
  </r>
  <r>
    <s v="2023-09_366"/>
    <s v="2023-09"/>
    <x v="2"/>
    <n v="30"/>
    <x v="1"/>
    <s v="Gujarat"/>
    <s v="Private Sector"/>
    <s v="MUNDRA TPS-I &amp; II"/>
    <x v="1"/>
    <n v="2640"/>
    <n v="735"/>
    <n v="1315.67"/>
    <n v="749.38"/>
    <n v="580.67000000000007"/>
    <n v="1.7900272108843538"/>
    <n v="0.75567802716912658"/>
    <n v="0.69216645622895623"/>
  </r>
  <r>
    <s v="2023-09_368"/>
    <s v="2023-09"/>
    <x v="2"/>
    <n v="30"/>
    <x v="1"/>
    <s v="Gujarat"/>
    <s v="Private Sector"/>
    <s v="MUNDRA UMTPP"/>
    <x v="1"/>
    <n v="4000"/>
    <n v="765"/>
    <n v="1903.59"/>
    <n v="1172.4000000000001"/>
    <n v="1138.5899999999999"/>
    <n v="2.4883529411764704"/>
    <n v="0.62366939611054228"/>
    <n v="0.66096874999999999"/>
  </r>
  <r>
    <s v="2023-09_370"/>
    <s v="2023-09"/>
    <x v="2"/>
    <n v="30"/>
    <x v="1"/>
    <s v="Gujarat"/>
    <s v="Private Sector"/>
    <s v="SALAYA TPP"/>
    <x v="1"/>
    <n v="1200"/>
    <n v="164"/>
    <n v="358.47"/>
    <n v="114.97"/>
    <n v="194.47000000000003"/>
    <n v="2.1857926829268295"/>
    <n v="2.1179438114290687"/>
    <n v="0.41489583333333335"/>
  </r>
  <r>
    <s v="2023-09_372"/>
    <s v="2023-09"/>
    <x v="2"/>
    <n v="30"/>
    <x v="1"/>
    <s v="Gujarat"/>
    <s v="Private Sector"/>
    <s v="SURAT LIG. TPS"/>
    <x v="1"/>
    <n v="500"/>
    <n v="197"/>
    <n v="197.95"/>
    <n v="149.69"/>
    <n v="0.94999999999998863"/>
    <n v="1.0048223350253807"/>
    <n v="0.32239962589351323"/>
    <n v="0.54986111111111113"/>
  </r>
  <r>
    <s v="2023-09_374"/>
    <s v="2023-09"/>
    <x v="2"/>
    <n v="30"/>
    <x v="1"/>
    <s v="Gujarat"/>
    <s v="Private Sector"/>
    <s v="SABARMATI (D-F STATIONS)"/>
    <x v="1"/>
    <n v="362"/>
    <n v="244"/>
    <n v="241.34"/>
    <n v="242.53"/>
    <n v="-2.6599999999999966"/>
    <n v="0.98909836065573775"/>
    <n v="-4.906609491609276E-3"/>
    <n v="0.925951503990178"/>
  </r>
  <r>
    <s v="2023-09_377"/>
    <s v="2023-09"/>
    <x v="2"/>
    <n v="30"/>
    <x v="1"/>
    <s v="Gujarat"/>
    <s v="Private Sector"/>
    <s v="PEGUTHAN CCPP"/>
    <x v="0"/>
    <n v="655"/>
    <n v="0"/>
    <n v="0"/>
    <n v="0"/>
    <n v="0"/>
    <n v="0"/>
    <n v="0"/>
    <n v="0"/>
  </r>
  <r>
    <s v="2023-09_379"/>
    <s v="2023-09"/>
    <x v="2"/>
    <n v="30"/>
    <x v="1"/>
    <s v="Gujarat"/>
    <s v="Private Sector"/>
    <s v="ESSAR CCPP"/>
    <x v="0"/>
    <n v="515"/>
    <n v="0"/>
    <n v="0"/>
    <n v="0"/>
    <n v="0"/>
    <n v="0"/>
    <n v="0"/>
    <n v="0"/>
  </r>
  <r>
    <s v="2023-09_381"/>
    <s v="2023-09"/>
    <x v="2"/>
    <n v="30"/>
    <x v="1"/>
    <s v="Gujarat"/>
    <s v="Private Sector"/>
    <s v="BARODA CCPP"/>
    <x v="0"/>
    <n v="160"/>
    <n v="0"/>
    <n v="0"/>
    <n v="0"/>
    <n v="0"/>
    <n v="0"/>
    <n v="0"/>
    <n v="0"/>
  </r>
  <r>
    <s v="2023-09_382"/>
    <s v="2023-09"/>
    <x v="2"/>
    <n v="30"/>
    <x v="1"/>
    <s v="Gujarat"/>
    <s v="Private Sector"/>
    <s v="GIPCL. GT IMP"/>
    <x v="0"/>
    <n v="0"/>
    <n v="0"/>
    <n v="0"/>
    <n v="0"/>
    <n v="0"/>
    <n v="0"/>
    <n v="0"/>
    <n v="0"/>
  </r>
  <r>
    <s v="2023-09_384"/>
    <s v="2023-09"/>
    <x v="2"/>
    <n v="30"/>
    <x v="1"/>
    <s v="Gujarat"/>
    <s v="Private Sector"/>
    <s v="SUGEN CCPP"/>
    <x v="0"/>
    <n v="1147.5"/>
    <n v="142"/>
    <n v="281.56"/>
    <n v="1.33"/>
    <n v="139.56"/>
    <n v="1.9828169014084507"/>
    <n v="210.69924812030075"/>
    <n v="0.34078915516824015"/>
  </r>
  <r>
    <s v="2023-09_386"/>
    <s v="2023-09"/>
    <x v="2"/>
    <n v="30"/>
    <x v="1"/>
    <s v="Gujarat"/>
    <s v="Private Sector"/>
    <s v="DGEN MEGA CCPP"/>
    <x v="0"/>
    <n v="1200"/>
    <n v="12"/>
    <n v="85.1"/>
    <n v="0"/>
    <n v="73.099999999999994"/>
    <n v="7.0916666666666659"/>
    <n v="0"/>
    <n v="9.8495370370370372E-2"/>
  </r>
  <r>
    <s v="2023-09_387"/>
    <s v="2023-09"/>
    <x v="2"/>
    <n v="30"/>
    <x v="1"/>
    <s v="Gujarat"/>
    <s v="Private Sector"/>
    <s v="UNOSUGEN CCPP"/>
    <x v="0"/>
    <n v="382.5"/>
    <n v="42"/>
    <n v="201.31"/>
    <n v="0"/>
    <n v="159.31"/>
    <n v="4.7930952380952379"/>
    <n v="0"/>
    <n v="0.73097312999273789"/>
  </r>
  <r>
    <s v="2023-09_390"/>
    <s v="2023-09"/>
    <x v="2"/>
    <n v="30"/>
    <x v="1"/>
    <s v="Gujarat"/>
    <s v="Central Sector"/>
    <s v="GANDHAR CCPP"/>
    <x v="0"/>
    <n v="657.39"/>
    <n v="45"/>
    <n v="88.89"/>
    <n v="21.12"/>
    <n v="43.89"/>
    <n v="1.9753333333333334"/>
    <n v="3.2088068181818179"/>
    <n v="0.18780074740007199"/>
  </r>
  <r>
    <s v="2023-09_391"/>
    <s v="2023-09"/>
    <x v="2"/>
    <n v="30"/>
    <x v="1"/>
    <s v="Gujarat"/>
    <s v="Central Sector"/>
    <s v="KAWAS CCPP"/>
    <x v="0"/>
    <n v="656.2"/>
    <n v="37"/>
    <n v="77.42"/>
    <n v="15.93"/>
    <n v="40.42"/>
    <n v="2.0924324324324326"/>
    <n v="3.8600125549278093"/>
    <n v="0.16386433675369974"/>
  </r>
  <r>
    <s v="2023-09_394"/>
    <s v="2023-09"/>
    <x v="2"/>
    <n v="30"/>
    <x v="1"/>
    <s v="Gujarat"/>
    <s v="Central Sector"/>
    <s v="KAKRAPARA"/>
    <x v="3"/>
    <n v="1140"/>
    <n v="784"/>
    <n v="803.87"/>
    <n v="319.29000000000002"/>
    <n v="19.870000000000005"/>
    <n v="1.0253443877551021"/>
    <n v="1.5176798521720065"/>
    <n v="0.9793737816764132"/>
  </r>
  <r>
    <s v="2023-09_402"/>
    <s v="2023-09"/>
    <x v="2"/>
    <n v="30"/>
    <x v="1"/>
    <s v="Madhya Pradesh"/>
    <s v="State Sector"/>
    <s v="AMARKANTAK EXT TPS"/>
    <x v="1"/>
    <n v="210"/>
    <n v="130"/>
    <n v="149.49"/>
    <n v="0"/>
    <n v="19.490000000000009"/>
    <n v="1.149923076923077"/>
    <n v="0"/>
    <n v="0.98869047619047623"/>
  </r>
  <r>
    <s v="2023-09_403"/>
    <s v="2023-09"/>
    <x v="2"/>
    <n v="30"/>
    <x v="1"/>
    <s v="Madhya Pradesh"/>
    <s v="State Sector"/>
    <s v="SANJAY GANDHI TPS"/>
    <x v="1"/>
    <n v="1340"/>
    <n v="355"/>
    <n v="496.4"/>
    <n v="657.79"/>
    <n v="141.39999999999998"/>
    <n v="1.3983098591549294"/>
    <n v="-0.24535186001611456"/>
    <n v="0.51451077943615253"/>
  </r>
  <r>
    <s v="2023-09_404"/>
    <s v="2023-09"/>
    <x v="2"/>
    <n v="30"/>
    <x v="1"/>
    <s v="Madhya Pradesh"/>
    <s v="State Sector"/>
    <s v="SATPURA TPS"/>
    <x v="1"/>
    <n v="1330"/>
    <n v="320"/>
    <n v="317.45"/>
    <n v="166.44"/>
    <n v="-2.5500000000000114"/>
    <n v="0.99203124999999992"/>
    <n v="0.90729391973083384"/>
    <n v="0.33150584795321636"/>
  </r>
  <r>
    <s v="2023-09_405"/>
    <s v="2023-09"/>
    <x v="2"/>
    <n v="30"/>
    <x v="1"/>
    <s v="Madhya Pradesh"/>
    <s v="State Sector"/>
    <s v="SHREE SINGAJI TPP"/>
    <x v="1"/>
    <n v="2520"/>
    <n v="1150"/>
    <n v="1054.24"/>
    <n v="707.76"/>
    <n v="-95.759999999999991"/>
    <n v="0.91673043478260874"/>
    <n v="0.48954447835424442"/>
    <n v="0.58104056437389773"/>
  </r>
  <r>
    <s v="2023-09_408"/>
    <s v="2023-09"/>
    <x v="2"/>
    <n v="30"/>
    <x v="1"/>
    <s v="Madhya Pradesh"/>
    <s v="State Sector"/>
    <s v="BANSAGAR-II HPS"/>
    <x v="2"/>
    <n v="30"/>
    <n v="10"/>
    <n v="8.98"/>
    <n v="4.04"/>
    <n v="-1.0199999999999996"/>
    <n v="0.89800000000000002"/>
    <n v="1.2227722772277227"/>
    <n v="0.41574074074074074"/>
  </r>
  <r>
    <s v="2023-09_409"/>
    <s v="2023-09"/>
    <x v="2"/>
    <n v="30"/>
    <x v="1"/>
    <s v="Madhya Pradesh"/>
    <s v="State Sector"/>
    <s v="BANSAGAR-III HPS"/>
    <x v="2"/>
    <n v="60"/>
    <n v="26"/>
    <n v="26.52"/>
    <n v="8.6300000000000008"/>
    <n v="0.51999999999999957"/>
    <n v="1.02"/>
    <n v="2.0730011587485513"/>
    <n v="0.61388888888888893"/>
  </r>
  <r>
    <s v="2023-09_410"/>
    <s v="2023-09"/>
    <x v="2"/>
    <n v="30"/>
    <x v="1"/>
    <s v="Madhya Pradesh"/>
    <s v="State Sector"/>
    <s v="BANSAGAR TONS-I HPS"/>
    <x v="2"/>
    <n v="315"/>
    <n v="110"/>
    <n v="98.44"/>
    <n v="65.75"/>
    <n v="-11.560000000000002"/>
    <n v="0.89490909090909088"/>
    <n v="0.49718631178707223"/>
    <n v="0.43403880070546735"/>
  </r>
  <r>
    <s v="2023-09_411"/>
    <s v="2023-09"/>
    <x v="2"/>
    <n v="30"/>
    <x v="1"/>
    <s v="Madhya Pradesh"/>
    <s v="State Sector"/>
    <s v="BARGI HPS"/>
    <x v="2"/>
    <n v="90"/>
    <n v="45"/>
    <n v="54.24"/>
    <n v="60.73"/>
    <n v="9.240000000000002"/>
    <n v="1.2053333333333334"/>
    <n v="-0.10686645809319933"/>
    <n v="0.83703703703703702"/>
  </r>
  <r>
    <s v="2023-09_412"/>
    <s v="2023-09"/>
    <x v="2"/>
    <n v="30"/>
    <x v="1"/>
    <s v="Madhya Pradesh"/>
    <s v="State Sector"/>
    <s v="GANDHI SAGAR HPS"/>
    <x v="2"/>
    <n v="115"/>
    <n v="30"/>
    <n v="18.440000000000001"/>
    <n v="34.85"/>
    <n v="-11.559999999999999"/>
    <n v="0.61466666666666669"/>
    <n v="-0.4708751793400287"/>
    <n v="0.22270531400966184"/>
  </r>
  <r>
    <s v="2023-09_413"/>
    <s v="2023-09"/>
    <x v="2"/>
    <n v="30"/>
    <x v="1"/>
    <s v="Madhya Pradesh"/>
    <s v="State Sector"/>
    <s v="MADHIKHERA HPS"/>
    <x v="2"/>
    <n v="60"/>
    <n v="15"/>
    <n v="8.89"/>
    <n v="35.53"/>
    <n v="-6.1099999999999994"/>
    <n v="0.59266666666666667"/>
    <n v="-0.74978891077962284"/>
    <n v="0.20578703703703705"/>
  </r>
  <r>
    <s v="2023-09_414"/>
    <s v="2023-09"/>
    <x v="2"/>
    <n v="30"/>
    <x v="1"/>
    <s v="Madhya Pradesh"/>
    <s v="State Sector"/>
    <s v="RAJGHAT HPS"/>
    <x v="2"/>
    <n v="45"/>
    <n v="12"/>
    <n v="15.45"/>
    <n v="21.73"/>
    <n v="3.4499999999999993"/>
    <n v="1.2874999999999999"/>
    <n v="-0.28900138057984359"/>
    <n v="0.47685185185185186"/>
  </r>
  <r>
    <s v="2023-09_417"/>
    <s v="2023-09"/>
    <x v="2"/>
    <n v="30"/>
    <x v="1"/>
    <s v="Madhya Pradesh"/>
    <s v="Private Sector"/>
    <s v="NIWARI TPP"/>
    <x v="1"/>
    <n v="90"/>
    <n v="50"/>
    <n v="47.02"/>
    <n v="23.32"/>
    <n v="-2.9799999999999969"/>
    <n v="0.94040000000000001"/>
    <n v="1.016295025728988"/>
    <n v="0.72561728395061731"/>
  </r>
  <r>
    <s v="2023-09_419"/>
    <s v="2023-09"/>
    <x v="2"/>
    <n v="30"/>
    <x v="1"/>
    <s v="Madhya Pradesh"/>
    <s v="Private Sector"/>
    <s v="MAHAN TPP"/>
    <x v="1"/>
    <n v="1200"/>
    <n v="491"/>
    <n v="342.96"/>
    <n v="302.58"/>
    <n v="-148.04000000000002"/>
    <n v="0.69849287169042762"/>
    <n v="0.13345231013285741"/>
    <n v="0.39694444444444443"/>
  </r>
  <r>
    <s v="2023-09_421"/>
    <s v="2023-09"/>
    <x v="2"/>
    <n v="30"/>
    <x v="1"/>
    <s v="Madhya Pradesh"/>
    <s v="Private Sector"/>
    <s v="BINA TPS"/>
    <x v="1"/>
    <n v="500"/>
    <n v="253"/>
    <n v="243.17"/>
    <n v="222.83"/>
    <n v="-9.8300000000000125"/>
    <n v="0.96114624505928847"/>
    <n v="9.1280348247542858E-2"/>
    <n v="0.67547222222222225"/>
  </r>
  <r>
    <s v="2023-09_422"/>
    <s v="2023-09"/>
    <x v="2"/>
    <n v="30"/>
    <x v="1"/>
    <s v="Madhya Pradesh"/>
    <s v="Private Sector"/>
    <s v="NIGRI TPP"/>
    <x v="1"/>
    <n v="1320"/>
    <n v="753"/>
    <n v="722.93"/>
    <n v="756.81"/>
    <n v="-30.07000000000005"/>
    <n v="0.96006640106241692"/>
    <n v="-4.4766850332315901E-2"/>
    <n v="0.76065867003367005"/>
  </r>
  <r>
    <s v="2023-09_424"/>
    <s v="2023-09"/>
    <x v="2"/>
    <n v="30"/>
    <x v="1"/>
    <s v="Madhya Pradesh"/>
    <s v="Private Sector"/>
    <s v="ANUPPUR TPP"/>
    <x v="1"/>
    <n v="1250"/>
    <n v="658"/>
    <n v="790.86"/>
    <n v="576.21"/>
    <n v="132.86000000000001"/>
    <n v="1.2019148936170212"/>
    <n v="0.37252043525797879"/>
    <n v="0.87873333333333337"/>
  </r>
  <r>
    <s v="2023-09_426"/>
    <s v="2023-09"/>
    <x v="2"/>
    <n v="30"/>
    <x v="1"/>
    <s v="Madhya Pradesh"/>
    <s v="Private Sector"/>
    <s v="SASAN UMTPP"/>
    <x v="1"/>
    <n v="3960"/>
    <n v="2268"/>
    <n v="2586.98"/>
    <n v="2301.31"/>
    <n v="318.98"/>
    <n v="1.1406437389770723"/>
    <n v="0.1241336456192343"/>
    <n v="0.90733024691358022"/>
  </r>
  <r>
    <s v="2023-09_429"/>
    <s v="2023-09"/>
    <x v="2"/>
    <n v="30"/>
    <x v="1"/>
    <s v="Madhya Pradesh"/>
    <s v="Private Sector"/>
    <s v="MAHESHWAR HPS"/>
    <x v="2"/>
    <n v="0"/>
    <n v="0"/>
    <n v="0"/>
    <n v="0"/>
    <n v="0"/>
    <n v="0"/>
    <n v="0"/>
    <n v="0"/>
  </r>
  <r>
    <s v="2023-09_432"/>
    <s v="2023-09"/>
    <x v="2"/>
    <n v="30"/>
    <x v="1"/>
    <s v="Madhya Pradesh"/>
    <s v="Central Sector"/>
    <s v="SEIONI TPP"/>
    <x v="1"/>
    <n v="600"/>
    <n v="305"/>
    <n v="316.39999999999998"/>
    <n v="295.5"/>
    <n v="11.399999999999977"/>
    <n v="1.0373770491803278"/>
    <n v="7.072758037225034E-2"/>
    <n v="0.7324074074074074"/>
  </r>
  <r>
    <s v="2023-09_434"/>
    <s v="2023-09"/>
    <x v="2"/>
    <n v="30"/>
    <x v="1"/>
    <s v="Madhya Pradesh"/>
    <s v="Central Sector"/>
    <s v="GADARWARA TPP"/>
    <x v="1"/>
    <n v="1600"/>
    <n v="737"/>
    <n v="979.61"/>
    <n v="765.65"/>
    <n v="242.61"/>
    <n v="1.3291858887381276"/>
    <n v="0.27944883432377726"/>
    <n v="0.85035590277777773"/>
  </r>
  <r>
    <s v="2023-09_435"/>
    <s v="2023-09"/>
    <x v="2"/>
    <n v="30"/>
    <x v="1"/>
    <s v="Madhya Pradesh"/>
    <s v="Central Sector"/>
    <s v="KHARGONE STPP"/>
    <x v="1"/>
    <n v="1320"/>
    <n v="739"/>
    <n v="684.37"/>
    <n v="397.43"/>
    <n v="-54.629999999999995"/>
    <n v="0.9260757780784844"/>
    <n v="0.72198877789799465"/>
    <n v="0.72008627946127945"/>
  </r>
  <r>
    <s v="2023-09_436"/>
    <s v="2023-09"/>
    <x v="2"/>
    <n v="30"/>
    <x v="1"/>
    <s v="Madhya Pradesh"/>
    <s v="Central Sector"/>
    <s v="VINDHYACHAL STPS"/>
    <x v="1"/>
    <n v="4760"/>
    <n v="3138"/>
    <n v="2924.67"/>
    <n v="2872.04"/>
    <n v="-213.32999999999993"/>
    <n v="0.93201720841300195"/>
    <n v="1.8324953691452803E-2"/>
    <n v="0.85337009803921571"/>
  </r>
  <r>
    <s v="2023-09_439"/>
    <s v="2023-09"/>
    <x v="2"/>
    <n v="30"/>
    <x v="1"/>
    <s v="Madhya Pradesh"/>
    <s v="Central Sector"/>
    <s v="INDIRA SAGAR HPS"/>
    <x v="2"/>
    <n v="1000"/>
    <n v="395"/>
    <n v="466.45"/>
    <n v="769.73"/>
    <n v="71.449999999999989"/>
    <n v="1.1808860759493671"/>
    <n v="-0.39400828862068521"/>
    <n v="0.64784722222222224"/>
  </r>
  <r>
    <s v="2023-09_440"/>
    <s v="2023-09"/>
    <x v="2"/>
    <n v="30"/>
    <x v="1"/>
    <s v="Madhya Pradesh"/>
    <s v="Central Sector"/>
    <s v="OMKARESHWAR HPS"/>
    <x v="2"/>
    <n v="520"/>
    <n v="191"/>
    <n v="207.26"/>
    <n v="377.75"/>
    <n v="16.259999999999991"/>
    <n v="1.085130890052356"/>
    <n v="-0.45133024487094642"/>
    <n v="0.55357905982905986"/>
  </r>
  <r>
    <s v="2023-09_447"/>
    <s v="2023-09"/>
    <x v="2"/>
    <n v="30"/>
    <x v="1"/>
    <s v="Maharashtra"/>
    <s v="State Sector"/>
    <s v="BHUSAWAL TPS"/>
    <x v="1"/>
    <n v="1210"/>
    <n v="732"/>
    <n v="586.13"/>
    <n v="403.17"/>
    <n v="-145.87"/>
    <n v="0.80072404371584693"/>
    <n v="0.45380360641912831"/>
    <n v="0.67278466483011934"/>
  </r>
  <r>
    <s v="2023-09_448"/>
    <s v="2023-09"/>
    <x v="2"/>
    <n v="30"/>
    <x v="1"/>
    <s v="Maharashtra"/>
    <s v="State Sector"/>
    <s v="CHANDRAPUR (MAHARASHTRA) STPS"/>
    <x v="1"/>
    <n v="2920"/>
    <n v="1524"/>
    <n v="973.42"/>
    <n v="1021.55"/>
    <n v="-550.58000000000004"/>
    <n v="0.63872703412073484"/>
    <n v="-4.7114678674563162E-2"/>
    <n v="0.46300418569254187"/>
  </r>
  <r>
    <s v="2023-09_449"/>
    <s v="2023-09"/>
    <x v="2"/>
    <n v="30"/>
    <x v="1"/>
    <s v="Maharashtra"/>
    <s v="State Sector"/>
    <s v="KHAPARKHEDA TPS"/>
    <x v="1"/>
    <n v="1340"/>
    <n v="621"/>
    <n v="579.69000000000005"/>
    <n v="560.32000000000005"/>
    <n v="-41.309999999999945"/>
    <n v="0.93347826086956531"/>
    <n v="3.4569531696173619E-2"/>
    <n v="0.60083955223880592"/>
  </r>
  <r>
    <s v="2023-09_450"/>
    <s v="2023-09"/>
    <x v="2"/>
    <n v="30"/>
    <x v="1"/>
    <s v="Maharashtra"/>
    <s v="State Sector"/>
    <s v="KORADI TPS"/>
    <x v="1"/>
    <n v="2190"/>
    <n v="984"/>
    <n v="816.77"/>
    <n v="720.96"/>
    <n v="-167.23000000000002"/>
    <n v="0.83005081300813011"/>
    <n v="0.13289225477141581"/>
    <n v="0.517992135971588"/>
  </r>
  <r>
    <s v="2023-09_451"/>
    <s v="2023-09"/>
    <x v="2"/>
    <n v="30"/>
    <x v="1"/>
    <s v="Maharashtra"/>
    <s v="State Sector"/>
    <s v="NASIK TPS"/>
    <x v="1"/>
    <n v="630"/>
    <n v="242"/>
    <n v="238.83"/>
    <n v="181.78"/>
    <n v="-3.1699999999999875"/>
    <n v="0.98690082644628108"/>
    <n v="0.31384090659038405"/>
    <n v="0.526521164021164"/>
  </r>
  <r>
    <s v="2023-09_452"/>
    <s v="2023-09"/>
    <x v="2"/>
    <n v="30"/>
    <x v="1"/>
    <s v="Maharashtra"/>
    <s v="State Sector"/>
    <s v="PARAS TPS"/>
    <x v="1"/>
    <n v="500"/>
    <n v="142"/>
    <n v="268.29000000000002"/>
    <n v="221.3"/>
    <n v="126.29000000000002"/>
    <n v="1.8893661971830988"/>
    <n v="0.21233619521012204"/>
    <n v="0.74524999999999997"/>
  </r>
  <r>
    <s v="2023-09_453"/>
    <s v="2023-09"/>
    <x v="2"/>
    <n v="30"/>
    <x v="1"/>
    <s v="Maharashtra"/>
    <s v="State Sector"/>
    <s v="PARLI TPS"/>
    <x v="1"/>
    <n v="750"/>
    <n v="292"/>
    <n v="368.64"/>
    <n v="349.78"/>
    <n v="76.639999999999986"/>
    <n v="1.2624657534246575"/>
    <n v="5.3919606609869102E-2"/>
    <n v="0.68266666666666664"/>
  </r>
  <r>
    <s v="2023-09_456"/>
    <s v="2023-09"/>
    <x v="2"/>
    <n v="30"/>
    <x v="1"/>
    <s v="Maharashtra"/>
    <s v="State Sector"/>
    <s v="URAN CCPP"/>
    <x v="0"/>
    <n v="672"/>
    <n v="162"/>
    <n v="158.72"/>
    <n v="75.510000000000005"/>
    <n v="-3.2800000000000011"/>
    <n v="0.97975308641975312"/>
    <n v="1.1019732485763474"/>
    <n v="0.32804232804232802"/>
  </r>
  <r>
    <s v="2023-09_459"/>
    <s v="2023-09"/>
    <x v="2"/>
    <n v="30"/>
    <x v="1"/>
    <s v="Maharashtra"/>
    <s v="State Sector"/>
    <s v="BHIRA TAIL RACE HPS"/>
    <x v="2"/>
    <n v="80"/>
    <n v="9"/>
    <n v="10.83"/>
    <n v="11.41"/>
    <n v="1.83"/>
    <n v="1.2033333333333334"/>
    <n v="-5.0832602979842247E-2"/>
    <n v="0.18802083333333333"/>
  </r>
  <r>
    <s v="2023-09_460"/>
    <s v="2023-09"/>
    <x v="2"/>
    <n v="30"/>
    <x v="1"/>
    <s v="Maharashtra"/>
    <s v="State Sector"/>
    <s v="GHATGHAR PSS HPS"/>
    <x v="2"/>
    <n v="250"/>
    <n v="35"/>
    <n v="6.71"/>
    <n v="6.13"/>
    <n v="-28.29"/>
    <n v="0.19171428571428573"/>
    <n v="9.4616639477977174E-2"/>
    <n v="3.7277777777777778E-2"/>
  </r>
  <r>
    <s v="2023-09_461"/>
    <s v="2023-09"/>
    <x v="2"/>
    <n v="30"/>
    <x v="1"/>
    <s v="Maharashtra"/>
    <s v="State Sector"/>
    <s v="KOYNA DPH HPS"/>
    <x v="2"/>
    <n v="36"/>
    <n v="10"/>
    <n v="7.03"/>
    <n v="7.61"/>
    <n v="-2.9699999999999998"/>
    <n v="0.70300000000000007"/>
    <n v="-7.6215505913272016E-2"/>
    <n v="0.27121913580246915"/>
  </r>
  <r>
    <s v="2023-09_462"/>
    <s v="2023-09"/>
    <x v="2"/>
    <n v="30"/>
    <x v="1"/>
    <s v="Maharashtra"/>
    <s v="State Sector"/>
    <s v="KOYNA-I&amp;II HPS"/>
    <x v="2"/>
    <n v="600"/>
    <n v="41"/>
    <n v="70.42"/>
    <n v="65.540000000000006"/>
    <n v="29.42"/>
    <n v="1.7175609756097561"/>
    <n v="7.445834604821476E-2"/>
    <n v="0.16300925925925927"/>
  </r>
  <r>
    <s v="2023-09_463"/>
    <s v="2023-09"/>
    <x v="2"/>
    <n v="30"/>
    <x v="1"/>
    <s v="Maharashtra"/>
    <s v="State Sector"/>
    <s v="KOYNA-III HPS"/>
    <x v="2"/>
    <n v="320"/>
    <n v="39"/>
    <n v="38.51"/>
    <n v="31.06"/>
    <n v="-0.49000000000000199"/>
    <n v="0.98743589743589744"/>
    <n v="0.23985833869929168"/>
    <n v="0.16714409722222223"/>
  </r>
  <r>
    <s v="2023-09_464"/>
    <s v="2023-09"/>
    <x v="2"/>
    <n v="30"/>
    <x v="1"/>
    <s v="Maharashtra"/>
    <s v="State Sector"/>
    <s v="KOYNA-IV HPS"/>
    <x v="2"/>
    <n v="1000"/>
    <n v="135"/>
    <n v="86.37"/>
    <n v="54.14"/>
    <n v="-48.629999999999995"/>
    <n v="0.63977777777777778"/>
    <n v="0.59530845954931666"/>
    <n v="0.11995833333333333"/>
  </r>
  <r>
    <s v="2023-09_465"/>
    <s v="2023-09"/>
    <x v="2"/>
    <n v="30"/>
    <x v="1"/>
    <s v="Maharashtra"/>
    <s v="State Sector"/>
    <s v="TILLARI HPS"/>
    <x v="2"/>
    <n v="60"/>
    <n v="5"/>
    <n v="1.43"/>
    <n v="12.89"/>
    <n v="-3.5700000000000003"/>
    <n v="0.28599999999999998"/>
    <n v="-0.88906128782001559"/>
    <n v="3.3101851851851855E-2"/>
  </r>
  <r>
    <s v="2023-09_466"/>
    <s v="2023-09"/>
    <x v="2"/>
    <n v="30"/>
    <x v="1"/>
    <s v="Maharashtra"/>
    <s v="State Sector"/>
    <s v="VAITARNA HPS"/>
    <x v="2"/>
    <n v="60"/>
    <n v="0"/>
    <n v="5.9"/>
    <n v="19.46"/>
    <n v="5.9"/>
    <n v="0"/>
    <n v="-0.696813977389517"/>
    <n v="0.13657407407407407"/>
  </r>
  <r>
    <s v="2023-09_468"/>
    <s v="2023-09"/>
    <x v="2"/>
    <n v="30"/>
    <x v="1"/>
    <s v="Maharashtra"/>
    <s v="State Sector"/>
    <s v="PENCH HPS"/>
    <x v="2"/>
    <n v="160"/>
    <n v="65"/>
    <n v="81.08"/>
    <n v="47.07"/>
    <n v="16.079999999999998"/>
    <n v="1.2473846153846153"/>
    <n v="0.72254089653707243"/>
    <n v="0.70381944444444444"/>
  </r>
  <r>
    <s v="2023-09_471"/>
    <s v="2023-09"/>
    <x v="2"/>
    <n v="30"/>
    <x v="1"/>
    <s v="Maharashtra"/>
    <s v="Private Sector"/>
    <s v="DAHANU TPS"/>
    <x v="1"/>
    <n v="500"/>
    <n v="324"/>
    <n v="280.97000000000003"/>
    <n v="269.77"/>
    <n v="-43.029999999999973"/>
    <n v="0.86719135802469149"/>
    <n v="4.1516847685065229E-2"/>
    <n v="0.78047222222222223"/>
  </r>
  <r>
    <s v="2023-09_473"/>
    <s v="2023-09"/>
    <x v="2"/>
    <n v="30"/>
    <x v="1"/>
    <s v="Maharashtra"/>
    <s v="Private Sector"/>
    <s v="MIHAN TPS"/>
    <x v="1"/>
    <n v="246"/>
    <n v="0"/>
    <n v="0"/>
    <n v="0"/>
    <n v="0"/>
    <n v="0"/>
    <n v="0"/>
    <n v="0"/>
  </r>
  <r>
    <s v="2023-09_475"/>
    <s v="2023-09"/>
    <x v="2"/>
    <n v="30"/>
    <x v="1"/>
    <s v="Maharashtra"/>
    <s v="Private Sector"/>
    <s v="TIRORA TPS"/>
    <x v="1"/>
    <n v="3300"/>
    <n v="1865"/>
    <n v="1782.55"/>
    <n v="1881.55"/>
    <n v="-82.450000000000045"/>
    <n v="0.9557908847184986"/>
    <n v="-5.2616194095293778E-2"/>
    <n v="0.75023148148148144"/>
  </r>
  <r>
    <s v="2023-09_477"/>
    <s v="2023-09"/>
    <x v="2"/>
    <n v="30"/>
    <x v="1"/>
    <s v="Maharashtra"/>
    <s v="Private Sector"/>
    <s v="DHARIWAL TPP"/>
    <x v="1"/>
    <n v="600"/>
    <n v="314"/>
    <n v="395.47"/>
    <n v="353.8"/>
    <n v="81.470000000000027"/>
    <n v="1.2594585987261147"/>
    <n v="0.11777840587902774"/>
    <n v="0.91543981481481485"/>
  </r>
  <r>
    <s v="2023-09_479"/>
    <s v="2023-09"/>
    <x v="2"/>
    <n v="30"/>
    <x v="1"/>
    <s v="Maharashtra"/>
    <s v="Private Sector"/>
    <s v="GEPL TPP Ph-I"/>
    <x v="1"/>
    <n v="120"/>
    <n v="0"/>
    <n v="0"/>
    <n v="0"/>
    <n v="0"/>
    <n v="0"/>
    <n v="0"/>
    <n v="0"/>
  </r>
  <r>
    <s v="2023-09_481"/>
    <s v="2023-09"/>
    <x v="2"/>
    <n v="30"/>
    <x v="1"/>
    <s v="Maharashtra"/>
    <s v="Private Sector"/>
    <s v="GMR WARORA TPS"/>
    <x v="1"/>
    <n v="600"/>
    <n v="368"/>
    <n v="339.42"/>
    <n v="305.23"/>
    <n v="-28.579999999999984"/>
    <n v="0.92233695652173919"/>
    <n v="0.11201389116404022"/>
    <n v="0.78569444444444447"/>
  </r>
  <r>
    <s v="2023-09_483"/>
    <s v="2023-09"/>
    <x v="2"/>
    <n v="30"/>
    <x v="1"/>
    <s v="Maharashtra"/>
    <s v="Private Sector"/>
    <s v="BELA TPS"/>
    <x v="1"/>
    <n v="270"/>
    <n v="78"/>
    <n v="163.19999999999999"/>
    <n v="0"/>
    <n v="85.199999999999989"/>
    <n v="2.092307692307692"/>
    <n v="0"/>
    <n v="0.83950617283950613"/>
  </r>
  <r>
    <s v="2023-09_485"/>
    <s v="2023-09"/>
    <x v="2"/>
    <n v="30"/>
    <x v="1"/>
    <s v="Maharashtra"/>
    <s v="Private Sector"/>
    <s v="JSW RATNAGIRI TPP"/>
    <x v="1"/>
    <n v="300"/>
    <n v="82"/>
    <n v="164.45"/>
    <n v="138.13"/>
    <n v="82.449999999999989"/>
    <n v="2.0054878048780487"/>
    <n v="0.19054513863751535"/>
    <n v="0.76134259259259263"/>
  </r>
  <r>
    <s v="2023-09_487"/>
    <s v="2023-09"/>
    <x v="2"/>
    <n v="30"/>
    <x v="1"/>
    <s v="Maharashtra"/>
    <s v="Private Sector"/>
    <s v="LANCO VIDARBHA TPP"/>
    <x v="1"/>
    <n v="0"/>
    <n v="0"/>
    <n v="0"/>
    <n v="0"/>
    <n v="0"/>
    <n v="0"/>
    <n v="0"/>
    <n v="0"/>
  </r>
  <r>
    <s v="2023-09_489"/>
    <s v="2023-09"/>
    <x v="2"/>
    <n v="30"/>
    <x v="1"/>
    <s v="Maharashtra"/>
    <s v="Private Sector"/>
    <s v="AMRAVATI TPS"/>
    <x v="1"/>
    <n v="1350"/>
    <n v="550"/>
    <n v="737.33"/>
    <n v="532.19000000000005"/>
    <n v="187.33000000000004"/>
    <n v="1.3406"/>
    <n v="0.38546383810293311"/>
    <n v="0.75856995884773659"/>
  </r>
  <r>
    <s v="2023-09_491"/>
    <s v="2023-09"/>
    <x v="2"/>
    <n v="30"/>
    <x v="1"/>
    <s v="Maharashtra"/>
    <s v="Private Sector"/>
    <s v="SHIRPUR TPP"/>
    <x v="1"/>
    <n v="150"/>
    <n v="0"/>
    <n v="0"/>
    <n v="0"/>
    <n v="0"/>
    <n v="0"/>
    <n v="0"/>
    <n v="0"/>
  </r>
  <r>
    <s v="2023-09_493"/>
    <s v="2023-09"/>
    <x v="2"/>
    <n v="30"/>
    <x v="1"/>
    <s v="Maharashtra"/>
    <s v="Private Sector"/>
    <s v="NASIK (P) TPS"/>
    <x v="1"/>
    <n v="1350"/>
    <n v="0"/>
    <n v="0"/>
    <n v="0"/>
    <n v="0"/>
    <n v="0"/>
    <n v="0"/>
    <n v="0"/>
  </r>
  <r>
    <s v="2023-09_495"/>
    <s v="2023-09"/>
    <x v="2"/>
    <n v="30"/>
    <x v="1"/>
    <s v="Maharashtra"/>
    <s v="Private Sector"/>
    <s v="TROMBAY TPS"/>
    <x v="1"/>
    <n v="750"/>
    <n v="299"/>
    <n v="360.2"/>
    <n v="333.41"/>
    <n v="61.199999999999989"/>
    <n v="1.2046822742474916"/>
    <n v="8.0351519150595255E-2"/>
    <n v="0.66703703703703698"/>
  </r>
  <r>
    <s v="2023-09_497"/>
    <s v="2023-09"/>
    <x v="2"/>
    <n v="30"/>
    <x v="1"/>
    <s v="Maharashtra"/>
    <s v="Private Sector"/>
    <s v="BUTIBORI TPP"/>
    <x v="1"/>
    <n v="600"/>
    <n v="0"/>
    <n v="0"/>
    <n v="0"/>
    <n v="0"/>
    <n v="0"/>
    <n v="0"/>
    <n v="0"/>
  </r>
  <r>
    <s v="2023-09_499"/>
    <s v="2023-09"/>
    <x v="2"/>
    <n v="30"/>
    <x v="1"/>
    <s v="Maharashtra"/>
    <s v="Private Sector"/>
    <s v="WARDHA WARORA TPP"/>
    <x v="1"/>
    <n v="540"/>
    <n v="195"/>
    <n v="346.16"/>
    <n v="153.41"/>
    <n v="151.16000000000003"/>
    <n v="1.7751794871794873"/>
    <n v="1.2564369988918587"/>
    <n v="0.89032921810699583"/>
  </r>
  <r>
    <s v="2023-09_502"/>
    <s v="2023-09"/>
    <x v="2"/>
    <n v="30"/>
    <x v="1"/>
    <s v="Maharashtra"/>
    <s v="Private Sector"/>
    <s v="MANGAON CCPP"/>
    <x v="0"/>
    <n v="388"/>
    <n v="0"/>
    <n v="0"/>
    <n v="0"/>
    <n v="0"/>
    <n v="0"/>
    <n v="0"/>
    <n v="0"/>
  </r>
  <r>
    <s v="2023-09_504"/>
    <s v="2023-09"/>
    <x v="2"/>
    <n v="30"/>
    <x v="1"/>
    <s v="Maharashtra"/>
    <s v="Private Sector"/>
    <s v="TROMBAY CCPP"/>
    <x v="0"/>
    <n v="180"/>
    <n v="40"/>
    <n v="68.94"/>
    <n v="27.25"/>
    <n v="28.939999999999998"/>
    <n v="1.7235"/>
    <n v="1.5299082568807338"/>
    <n v="0.53194444444444444"/>
  </r>
  <r>
    <s v="2023-09_507"/>
    <s v="2023-09"/>
    <x v="2"/>
    <n v="30"/>
    <x v="1"/>
    <s v="Maharashtra"/>
    <s v="Private Sector"/>
    <s v="BHANDARDHARA HPS ST-II"/>
    <x v="2"/>
    <n v="34"/>
    <n v="0"/>
    <n v="0"/>
    <n v="0"/>
    <n v="0"/>
    <n v="0"/>
    <n v="0"/>
    <n v="0"/>
  </r>
  <r>
    <s v="2023-09_509"/>
    <s v="2023-09"/>
    <x v="2"/>
    <n v="30"/>
    <x v="1"/>
    <s v="Maharashtra"/>
    <s v="Private Sector"/>
    <s v="BHIRA HPS"/>
    <x v="2"/>
    <n v="150"/>
    <n v="43"/>
    <n v="44.76"/>
    <n v="47.6"/>
    <n v="1.759999999999998"/>
    <n v="1.0409302325581395"/>
    <n v="-5.966386554621856E-2"/>
    <n v="0.41444444444444445"/>
  </r>
  <r>
    <s v="2023-09_510"/>
    <s v="2023-09"/>
    <x v="2"/>
    <n v="30"/>
    <x v="1"/>
    <s v="Maharashtra"/>
    <s v="Private Sector"/>
    <s v="BHIRA PSS HPS"/>
    <x v="2"/>
    <n v="150"/>
    <n v="42"/>
    <n v="49.45"/>
    <n v="60.88"/>
    <n v="7.4500000000000028"/>
    <n v="1.1773809523809524"/>
    <n v="-0.18774638633377133"/>
    <n v="0.45787037037037037"/>
  </r>
  <r>
    <s v="2023-09_511"/>
    <s v="2023-09"/>
    <x v="2"/>
    <n v="30"/>
    <x v="1"/>
    <s v="Maharashtra"/>
    <s v="Private Sector"/>
    <s v="BHIVPURI HPS"/>
    <x v="2"/>
    <n v="75"/>
    <n v="10"/>
    <n v="3.96"/>
    <n v="18.04"/>
    <n v="-6.04"/>
    <n v="0.39600000000000002"/>
    <n v="-0.7804878048780487"/>
    <n v="7.3333333333333334E-2"/>
  </r>
  <r>
    <s v="2023-09_512"/>
    <s v="2023-09"/>
    <x v="2"/>
    <n v="30"/>
    <x v="1"/>
    <s v="Maharashtra"/>
    <s v="Private Sector"/>
    <s v="KHOPOLI HPS"/>
    <x v="2"/>
    <n v="72"/>
    <n v="22"/>
    <n v="16.89"/>
    <n v="23.28"/>
    <n v="-5.1099999999999994"/>
    <n v="0.7677272727272727"/>
    <n v="-0.27448453608247425"/>
    <n v="0.32581018518518517"/>
  </r>
  <r>
    <s v="2023-09_515"/>
    <s v="2023-09"/>
    <x v="2"/>
    <n v="30"/>
    <x v="1"/>
    <s v="Maharashtra"/>
    <s v="Central Sector"/>
    <s v="MAUDA TPS"/>
    <x v="1"/>
    <n v="2320"/>
    <n v="1308"/>
    <n v="1282.95"/>
    <n v="1270.45"/>
    <n v="-25.049999999999955"/>
    <n v="0.98084862385321103"/>
    <n v="9.839033413357472E-3"/>
    <n v="0.76804956896551724"/>
  </r>
  <r>
    <s v="2023-09_516"/>
    <s v="2023-09"/>
    <x v="2"/>
    <n v="30"/>
    <x v="1"/>
    <s v="Maharashtra"/>
    <s v="Central Sector"/>
    <s v="SOLAPUR STPS"/>
    <x v="1"/>
    <n v="1320"/>
    <n v="560"/>
    <n v="693.73"/>
    <n v="397.73"/>
    <n v="133.73000000000002"/>
    <n v="1.2388035714285714"/>
    <n v="0.74422346818193241"/>
    <n v="0.72993476430976434"/>
  </r>
  <r>
    <s v="2023-09_519"/>
    <s v="2023-09"/>
    <x v="2"/>
    <n v="30"/>
    <x v="1"/>
    <s v="Maharashtra"/>
    <s v="Central Sector"/>
    <s v="RATNAGIRI CCPP"/>
    <x v="0"/>
    <n v="1967.08"/>
    <n v="67"/>
    <n v="82.99"/>
    <n v="0"/>
    <n v="15.989999999999995"/>
    <n v="1.2386567164179103"/>
    <n v="0"/>
    <n v="5.8596441877752252E-2"/>
  </r>
  <r>
    <s v="2023-09_522"/>
    <s v="2023-09"/>
    <x v="2"/>
    <n v="30"/>
    <x v="1"/>
    <s v="Maharashtra"/>
    <s v="Central Sector"/>
    <s v="TARAPUR"/>
    <x v="3"/>
    <n v="1400"/>
    <n v="741"/>
    <n v="782.89"/>
    <n v="780.81"/>
    <n v="41.889999999999986"/>
    <n v="1.0565317139001349"/>
    <n v="2.6639003086538866E-3"/>
    <n v="0.77667658730158728"/>
  </r>
  <r>
    <s v="2023-09_530"/>
    <s v="2023-09"/>
    <x v="2"/>
    <n v="30"/>
    <x v="2"/>
    <s v="Andhra Pradesh"/>
    <s v="State Sector"/>
    <s v="Dr. N.TATA RAO TPS"/>
    <x v="1"/>
    <n v="1760"/>
    <n v="1159"/>
    <n v="862.95"/>
    <n v="803.68"/>
    <n v="-296.04999999999995"/>
    <n v="0.74456427955133742"/>
    <n v="7.3748258013139681E-2"/>
    <n v="0.68098958333333337"/>
  </r>
  <r>
    <s v="2023-09_531"/>
    <s v="2023-09"/>
    <x v="2"/>
    <n v="30"/>
    <x v="2"/>
    <s v="Andhra Pradesh"/>
    <s v="State Sector"/>
    <s v="RAYALASEEMA TPS"/>
    <x v="1"/>
    <n v="1650"/>
    <n v="674"/>
    <n v="805.13"/>
    <n v="666.82"/>
    <n v="131.13"/>
    <n v="1.1945548961424333"/>
    <n v="0.20741729402237474"/>
    <n v="0.67771885521885522"/>
  </r>
  <r>
    <s v="2023-09_533"/>
    <s v="2023-09"/>
    <x v="2"/>
    <n v="30"/>
    <x v="2"/>
    <s v="Andhra Pradesh"/>
    <s v="State Sector"/>
    <s v="DAMODARAM SANJEEVAIAH TPS"/>
    <x v="1"/>
    <n v="2400"/>
    <n v="751"/>
    <n v="499.32"/>
    <n v="595.84"/>
    <n v="-251.68"/>
    <n v="0.66487350199733686"/>
    <n v="-0.1619897959183674"/>
    <n v="0.28895833333333332"/>
  </r>
  <r>
    <s v="2023-09_536"/>
    <s v="2023-09"/>
    <x v="2"/>
    <n v="30"/>
    <x v="2"/>
    <s v="Andhra Pradesh"/>
    <s v="State Sector"/>
    <s v="JEGURUPADU CCPP PH I"/>
    <x v="0"/>
    <n v="235.4"/>
    <n v="16"/>
    <n v="0"/>
    <n v="39.32"/>
    <n v="-16"/>
    <n v="0"/>
    <n v="-1"/>
    <n v="0"/>
  </r>
  <r>
    <s v="2023-09_539"/>
    <s v="2023-09"/>
    <x v="2"/>
    <n v="30"/>
    <x v="2"/>
    <s v="Andhra Pradesh"/>
    <s v="State Sector"/>
    <s v="LOWER SILERU HPS"/>
    <x v="2"/>
    <n v="460"/>
    <n v="94"/>
    <n v="92.17"/>
    <n v="96.39"/>
    <n v="-1.8299999999999983"/>
    <n v="0.98053191489361702"/>
    <n v="-4.3780475153024162E-2"/>
    <n v="0.27829106280193239"/>
  </r>
  <r>
    <s v="2023-09_540"/>
    <s v="2023-09"/>
    <x v="2"/>
    <n v="30"/>
    <x v="2"/>
    <s v="Andhra Pradesh"/>
    <s v="State Sector"/>
    <s v="NAGARJUN SGR RBC EXTN. HPS"/>
    <x v="2"/>
    <n v="0"/>
    <n v="0"/>
    <n v="0"/>
    <n v="0"/>
    <n v="0"/>
    <n v="0"/>
    <n v="0"/>
    <n v="0"/>
  </r>
  <r>
    <s v="2023-09_541"/>
    <s v="2023-09"/>
    <x v="2"/>
    <n v="30"/>
    <x v="2"/>
    <s v="Andhra Pradesh"/>
    <s v="State Sector"/>
    <s v="NAGARJUN SGR RBC HPS"/>
    <x v="2"/>
    <n v="90"/>
    <n v="25"/>
    <n v="0"/>
    <n v="45.37"/>
    <n v="-25"/>
    <n v="0"/>
    <n v="-1"/>
    <n v="0"/>
  </r>
  <r>
    <s v="2023-09_542"/>
    <s v="2023-09"/>
    <x v="2"/>
    <n v="30"/>
    <x v="2"/>
    <s v="Andhra Pradesh"/>
    <s v="State Sector"/>
    <s v="NAGARJUN SGR TPD"/>
    <x v="2"/>
    <n v="50"/>
    <n v="13"/>
    <n v="0"/>
    <n v="11.74"/>
    <n v="-13"/>
    <n v="0"/>
    <n v="-1"/>
    <n v="0"/>
  </r>
  <r>
    <s v="2023-09_543"/>
    <s v="2023-09"/>
    <x v="2"/>
    <n v="30"/>
    <x v="2"/>
    <s v="Andhra Pradesh"/>
    <s v="State Sector"/>
    <s v="SRISAILAM HPS"/>
    <x v="2"/>
    <n v="770"/>
    <n v="233"/>
    <n v="0"/>
    <n v="436.31"/>
    <n v="-233"/>
    <n v="0"/>
    <n v="-1"/>
    <n v="0"/>
  </r>
  <r>
    <s v="2023-09_544"/>
    <s v="2023-09"/>
    <x v="2"/>
    <n v="30"/>
    <x v="2"/>
    <s v="Andhra Pradesh"/>
    <s v="State Sector"/>
    <s v="UPPER SILERU HPS"/>
    <x v="2"/>
    <n v="240"/>
    <n v="33"/>
    <n v="25.58"/>
    <n v="26.16"/>
    <n v="-7.4200000000000017"/>
    <n v="0.77515151515151515"/>
    <n v="-2.2171253822630039E-2"/>
    <n v="0.14803240740740742"/>
  </r>
  <r>
    <s v="2023-09_547"/>
    <s v="2023-09"/>
    <x v="2"/>
    <n v="30"/>
    <x v="2"/>
    <s v="Andhra Pradesh"/>
    <s v="Private Sector"/>
    <s v="VIZAG TPP"/>
    <x v="1"/>
    <n v="1040"/>
    <n v="235"/>
    <n v="535.19000000000005"/>
    <n v="399.68"/>
    <n v="300.19000000000005"/>
    <n v="2.2774042553191491"/>
    <n v="0.3390462369895918"/>
    <n v="0.71473023504273503"/>
  </r>
  <r>
    <s v="2023-09_549"/>
    <s v="2023-09"/>
    <x v="2"/>
    <n v="30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09_551"/>
    <s v="2023-09"/>
    <x v="2"/>
    <n v="30"/>
    <x v="2"/>
    <s v="Andhra Pradesh"/>
    <s v="Private Sector"/>
    <s v="THAMMINAPATNAM TPS"/>
    <x v="1"/>
    <n v="300"/>
    <n v="0"/>
    <n v="0"/>
    <n v="0"/>
    <n v="0"/>
    <n v="0"/>
    <n v="0"/>
    <n v="0"/>
  </r>
  <r>
    <s v="2023-09_553"/>
    <s v="2023-09"/>
    <x v="2"/>
    <n v="30"/>
    <x v="2"/>
    <s v="Andhra Pradesh"/>
    <s v="Private Sector"/>
    <s v="PAINAMPURAM TPP"/>
    <x v="1"/>
    <n v="1320"/>
    <n v="731"/>
    <n v="826.69"/>
    <n v="676.33"/>
    <n v="95.690000000000055"/>
    <n v="1.1309028727770178"/>
    <n v="0.22231750772551861"/>
    <n v="0.8698337542087542"/>
  </r>
  <r>
    <s v="2023-09_554"/>
    <s v="2023-09"/>
    <x v="2"/>
    <n v="30"/>
    <x v="2"/>
    <s v="Andhra Pradesh"/>
    <s v="Private Sector"/>
    <s v="SGPL TPP"/>
    <x v="1"/>
    <n v="1320"/>
    <n v="551"/>
    <n v="908.78"/>
    <n v="767.32"/>
    <n v="357.78"/>
    <n v="1.6493284936479129"/>
    <n v="0.18435594015534576"/>
    <n v="0.95620791245791248"/>
  </r>
  <r>
    <s v="2023-09_556"/>
    <s v="2023-09"/>
    <x v="2"/>
    <n v="30"/>
    <x v="2"/>
    <s v="Andhra Pradesh"/>
    <s v="Private Sector"/>
    <s v="SIMHAPURI TPS"/>
    <x v="1"/>
    <n v="600"/>
    <n v="0"/>
    <n v="327.52999999999997"/>
    <n v="0"/>
    <n v="327.52999999999997"/>
    <n v="0"/>
    <n v="0"/>
    <n v="0.75817129629629632"/>
  </r>
  <r>
    <s v="2023-09_559"/>
    <s v="2023-09"/>
    <x v="2"/>
    <n v="30"/>
    <x v="2"/>
    <s v="Andhra Pradesh"/>
    <s v="Private Sector"/>
    <s v="VIJJESWARAM CCPP"/>
    <x v="0"/>
    <n v="272"/>
    <n v="37"/>
    <n v="0"/>
    <n v="50.84"/>
    <n v="-37"/>
    <n v="0"/>
    <n v="-1"/>
    <n v="0"/>
  </r>
  <r>
    <s v="2023-09_561"/>
    <s v="2023-09"/>
    <x v="2"/>
    <n v="30"/>
    <x v="2"/>
    <s v="Andhra Pradesh"/>
    <s v="Private Sector"/>
    <s v="PEDDAPURAM CCPP"/>
    <x v="0"/>
    <n v="220"/>
    <n v="0"/>
    <n v="0"/>
    <n v="0"/>
    <n v="0"/>
    <n v="0"/>
    <n v="0"/>
    <n v="0"/>
  </r>
  <r>
    <s v="2023-09_563"/>
    <s v="2023-09"/>
    <x v="2"/>
    <n v="30"/>
    <x v="2"/>
    <s v="Andhra Pradesh"/>
    <s v="Private Sector"/>
    <s v="GAUTAMI CCPP"/>
    <x v="0"/>
    <n v="464"/>
    <n v="0"/>
    <n v="0"/>
    <n v="0"/>
    <n v="0"/>
    <n v="0"/>
    <n v="0"/>
    <n v="0"/>
  </r>
  <r>
    <s v="2023-09_565"/>
    <s v="2023-09"/>
    <x v="2"/>
    <n v="30"/>
    <x v="2"/>
    <s v="Andhra Pradesh"/>
    <s v="Private Sector"/>
    <s v="GMR Energy Ltd - Kakinada"/>
    <x v="0"/>
    <n v="220"/>
    <n v="0"/>
    <n v="0"/>
    <n v="0"/>
    <n v="0"/>
    <n v="0"/>
    <n v="0"/>
    <n v="0"/>
  </r>
  <r>
    <s v="2023-09_567"/>
    <s v="2023-09"/>
    <x v="2"/>
    <n v="30"/>
    <x v="2"/>
    <s v="Andhra Pradesh"/>
    <s v="Private Sector"/>
    <s v="GREL CCPP (Rajahmundry)"/>
    <x v="0"/>
    <n v="768"/>
    <n v="0"/>
    <n v="0"/>
    <n v="0"/>
    <n v="0"/>
    <n v="0"/>
    <n v="0"/>
    <n v="0"/>
  </r>
  <r>
    <s v="2023-09_569"/>
    <s v="2023-09"/>
    <x v="2"/>
    <n v="30"/>
    <x v="2"/>
    <s v="Andhra Pradesh"/>
    <s v="Private Sector"/>
    <s v="JEGURUPADU CCPP PH II"/>
    <x v="0"/>
    <n v="220"/>
    <n v="0"/>
    <n v="0"/>
    <n v="0"/>
    <n v="0"/>
    <n v="0"/>
    <n v="0"/>
    <n v="0"/>
  </r>
  <r>
    <s v="2023-09_571"/>
    <s v="2023-09"/>
    <x v="2"/>
    <n v="30"/>
    <x v="2"/>
    <s v="Andhra Pradesh"/>
    <s v="Private Sector"/>
    <s v="KONASEEMA CCPP"/>
    <x v="0"/>
    <n v="445"/>
    <n v="0"/>
    <n v="0"/>
    <n v="0"/>
    <n v="0"/>
    <n v="0"/>
    <n v="0"/>
    <n v="0"/>
  </r>
  <r>
    <s v="2023-09_573"/>
    <s v="2023-09"/>
    <x v="2"/>
    <n v="30"/>
    <x v="2"/>
    <s v="Andhra Pradesh"/>
    <s v="Private Sector"/>
    <s v="KONDAPALLI CCPP"/>
    <x v="0"/>
    <n v="368.14"/>
    <n v="0"/>
    <n v="0"/>
    <n v="0"/>
    <n v="0"/>
    <n v="0"/>
    <n v="0"/>
    <n v="0"/>
  </r>
  <r>
    <s v="2023-09_574"/>
    <s v="2023-09"/>
    <x v="2"/>
    <n v="30"/>
    <x v="2"/>
    <s v="Andhra Pradesh"/>
    <s v="Private Sector"/>
    <s v="KONDAPALLI EXTN CCPP"/>
    <x v="0"/>
    <n v="366"/>
    <n v="0"/>
    <n v="0"/>
    <n v="0"/>
    <n v="0"/>
    <n v="0"/>
    <n v="0"/>
    <n v="0"/>
  </r>
  <r>
    <s v="2023-09_575"/>
    <s v="2023-09"/>
    <x v="2"/>
    <n v="30"/>
    <x v="2"/>
    <s v="Andhra Pradesh"/>
    <s v="Private Sector"/>
    <s v="KONDAPALLI ST-3 CCPP"/>
    <x v="0"/>
    <n v="742"/>
    <n v="0"/>
    <n v="0"/>
    <n v="0"/>
    <n v="0"/>
    <n v="0"/>
    <n v="0"/>
    <n v="0"/>
  </r>
  <r>
    <s v="2023-09_577"/>
    <s v="2023-09"/>
    <x v="2"/>
    <n v="30"/>
    <x v="2"/>
    <s v="Andhra Pradesh"/>
    <s v="Private Sector"/>
    <s v="GODAVARI CCPP"/>
    <x v="0"/>
    <n v="208"/>
    <n v="32"/>
    <n v="0"/>
    <n v="0"/>
    <n v="-32"/>
    <n v="0"/>
    <n v="0"/>
    <n v="0"/>
  </r>
  <r>
    <s v="2023-09_579"/>
    <s v="2023-09"/>
    <x v="2"/>
    <n v="30"/>
    <x v="2"/>
    <s v="Andhra Pradesh"/>
    <s v="Private Sector"/>
    <s v="VEMAGIRI CCPP"/>
    <x v="0"/>
    <n v="370"/>
    <n v="0"/>
    <n v="0"/>
    <n v="0"/>
    <n v="0"/>
    <n v="0"/>
    <n v="0"/>
    <n v="0"/>
  </r>
  <r>
    <s v="2023-09_582"/>
    <s v="2023-09"/>
    <x v="2"/>
    <n v="30"/>
    <x v="2"/>
    <s v="Andhra Pradesh"/>
    <s v="Central Sector"/>
    <s v="SIMHADRI"/>
    <x v="1"/>
    <n v="2000"/>
    <n v="1106"/>
    <n v="1062.81"/>
    <n v="997.87"/>
    <n v="-43.190000000000055"/>
    <n v="0.96094936708860756"/>
    <n v="6.5078617455179469E-2"/>
    <n v="0.73806249999999995"/>
  </r>
  <r>
    <s v="2023-09_589"/>
    <s v="2023-09"/>
    <x v="2"/>
    <n v="30"/>
    <x v="2"/>
    <s v="Karnataka"/>
    <s v="State Sector"/>
    <s v="BELLARY TPS"/>
    <x v="1"/>
    <n v="1700"/>
    <n v="754"/>
    <n v="576.91"/>
    <n v="502.46"/>
    <n v="-177.09000000000003"/>
    <n v="0.76513262599469489"/>
    <n v="0.14817099868646258"/>
    <n v="0.47133169934640523"/>
  </r>
  <r>
    <s v="2023-09_590"/>
    <s v="2023-09"/>
    <x v="2"/>
    <n v="30"/>
    <x v="2"/>
    <s v="Karnataka"/>
    <s v="State Sector"/>
    <s v="RAICHUR TPS"/>
    <x v="1"/>
    <n v="1720"/>
    <n v="711"/>
    <n v="461.72"/>
    <n v="349.42"/>
    <n v="-249.27999999999997"/>
    <n v="0.64939521800281297"/>
    <n v="0.32138973155514855"/>
    <n v="0.37283591731266152"/>
  </r>
  <r>
    <s v="2023-09_592"/>
    <s v="2023-09"/>
    <x v="2"/>
    <n v="30"/>
    <x v="2"/>
    <s v="Karnataka"/>
    <s v="State Sector"/>
    <s v="YERMARUS TPP"/>
    <x v="1"/>
    <n v="1600"/>
    <n v="466"/>
    <n v="572.41999999999996"/>
    <n v="116.98"/>
    <n v="106.41999999999996"/>
    <n v="1.2283690987124463"/>
    <n v="3.8933150965977084"/>
    <n v="0.49689236111111112"/>
  </r>
  <r>
    <s v="2023-09_595"/>
    <s v="2023-09"/>
    <x v="2"/>
    <n v="30"/>
    <x v="2"/>
    <s v="Karnataka"/>
    <s v="State Sector"/>
    <s v="YELAHANKA CCPP"/>
    <x v="0"/>
    <n v="0"/>
    <n v="41"/>
    <n v="0"/>
    <n v="0"/>
    <n v="-41"/>
    <n v="0"/>
    <n v="0"/>
    <n v="0"/>
  </r>
  <r>
    <s v="2023-09_598"/>
    <s v="2023-09"/>
    <x v="2"/>
    <n v="30"/>
    <x v="2"/>
    <s v="Karnataka"/>
    <s v="State Sector"/>
    <s v="HAMPI HPS"/>
    <x v="2"/>
    <n v="36"/>
    <n v="13"/>
    <n v="12.79"/>
    <n v="13.5"/>
    <n v="-0.21000000000000085"/>
    <n v="0.98384615384615381"/>
    <n v="-5.2592592592592656E-2"/>
    <n v="0.49344135802469136"/>
  </r>
  <r>
    <s v="2023-09_599"/>
    <s v="2023-09"/>
    <x v="2"/>
    <n v="30"/>
    <x v="2"/>
    <s v="Karnataka"/>
    <s v="State Sector"/>
    <s v="T B DAM HPS"/>
    <x v="2"/>
    <n v="36"/>
    <n v="13"/>
    <n v="8.07"/>
    <n v="14.91"/>
    <n v="-4.93"/>
    <n v="0.62076923076923074"/>
    <n v="-0.45875251509054327"/>
    <n v="0.31134259259259262"/>
  </r>
  <r>
    <s v="2023-09_601"/>
    <s v="2023-09"/>
    <x v="2"/>
    <n v="30"/>
    <x v="2"/>
    <s v="Karnataka"/>
    <s v="State Sector"/>
    <s v="ALMATTI DPH HPS"/>
    <x v="2"/>
    <n v="290"/>
    <n v="120"/>
    <n v="40.31"/>
    <n v="137.06"/>
    <n v="-79.69"/>
    <n v="0.3359166666666667"/>
    <n v="-0.70589522836713847"/>
    <n v="0.19305555555555556"/>
  </r>
  <r>
    <s v="2023-09_602"/>
    <s v="2023-09"/>
    <x v="2"/>
    <n v="30"/>
    <x v="2"/>
    <s v="Karnataka"/>
    <s v="State Sector"/>
    <s v="BHADRA HPS"/>
    <x v="2"/>
    <n v="26"/>
    <n v="10"/>
    <n v="3.5"/>
    <n v="16.13"/>
    <n v="-6.5"/>
    <n v="0.35"/>
    <n v="-0.78301301921884681"/>
    <n v="0.18696581196581197"/>
  </r>
  <r>
    <s v="2023-09_603"/>
    <s v="2023-09"/>
    <x v="2"/>
    <n v="30"/>
    <x v="2"/>
    <s v="Karnataka"/>
    <s v="State Sector"/>
    <s v="GERUSUPPA HPS"/>
    <x v="2"/>
    <n v="240"/>
    <n v="45"/>
    <n v="33.78"/>
    <n v="50.22"/>
    <n v="-11.219999999999999"/>
    <n v="0.7506666666666667"/>
    <n v="-0.32735961768219829"/>
    <n v="0.19548611111111111"/>
  </r>
  <r>
    <s v="2023-09_604"/>
    <s v="2023-09"/>
    <x v="2"/>
    <n v="30"/>
    <x v="2"/>
    <s v="Karnataka"/>
    <s v="State Sector"/>
    <s v="GHAT PRABHA HPS"/>
    <x v="2"/>
    <n v="32"/>
    <n v="12"/>
    <n v="0"/>
    <n v="11.51"/>
    <n v="-12"/>
    <n v="0"/>
    <n v="-1"/>
    <n v="0"/>
  </r>
  <r>
    <s v="2023-09_605"/>
    <s v="2023-09"/>
    <x v="2"/>
    <n v="30"/>
    <x v="2"/>
    <s v="Karnataka"/>
    <s v="State Sector"/>
    <s v="JOG HPS"/>
    <x v="2"/>
    <n v="139.19999999999999"/>
    <n v="35"/>
    <n v="30.8"/>
    <n v="47.91"/>
    <n v="-4.1999999999999993"/>
    <n v="0.88"/>
    <n v="-0.3571279482362763"/>
    <n v="0.3073116219667944"/>
  </r>
  <r>
    <s v="2023-09_606"/>
    <s v="2023-09"/>
    <x v="2"/>
    <n v="30"/>
    <x v="2"/>
    <s v="Karnataka"/>
    <s v="State Sector"/>
    <s v="KADRA HPS"/>
    <x v="2"/>
    <n v="150"/>
    <n v="36"/>
    <n v="20.58"/>
    <n v="49.75"/>
    <n v="-15.420000000000002"/>
    <n v="0.57166666666666666"/>
    <n v="-0.58633165829145728"/>
    <n v="0.19055555555555556"/>
  </r>
  <r>
    <s v="2023-09_607"/>
    <s v="2023-09"/>
    <x v="2"/>
    <n v="30"/>
    <x v="2"/>
    <s v="Karnataka"/>
    <s v="State Sector"/>
    <s v="KALINADI HPS"/>
    <x v="2"/>
    <n v="900"/>
    <n v="230"/>
    <n v="198.19"/>
    <n v="252.73"/>
    <n v="-31.810000000000002"/>
    <n v="0.86169565217391308"/>
    <n v="-0.21580342658172752"/>
    <n v="0.30584876543209877"/>
  </r>
  <r>
    <s v="2023-09_608"/>
    <s v="2023-09"/>
    <x v="2"/>
    <n v="30"/>
    <x v="2"/>
    <s v="Karnataka"/>
    <s v="State Sector"/>
    <s v="KALINADI SUPA HPS"/>
    <x v="2"/>
    <n v="100"/>
    <n v="24"/>
    <n v="37.18"/>
    <n v="21.96"/>
    <n v="13.18"/>
    <n v="1.5491666666666666"/>
    <n v="0.69307832422586513"/>
    <n v="0.5163888888888889"/>
  </r>
  <r>
    <s v="2023-09_609"/>
    <s v="2023-09"/>
    <x v="2"/>
    <n v="30"/>
    <x v="2"/>
    <s v="Karnataka"/>
    <s v="State Sector"/>
    <s v="KODASALI HPS"/>
    <x v="2"/>
    <n v="120"/>
    <n v="35"/>
    <n v="18.98"/>
    <n v="40.99"/>
    <n v="-16.02"/>
    <n v="0.54228571428571426"/>
    <n v="-0.53696023420346428"/>
    <n v="0.21967592592592591"/>
  </r>
  <r>
    <s v="2023-09_610"/>
    <s v="2023-09"/>
    <x v="2"/>
    <n v="30"/>
    <x v="2"/>
    <s v="Karnataka"/>
    <s v="State Sector"/>
    <s v="LIGANAMAKKI HPS"/>
    <x v="2"/>
    <n v="55"/>
    <n v="25"/>
    <n v="18.5"/>
    <n v="29.06"/>
    <n v="-6.5"/>
    <n v="0.74"/>
    <n v="-0.36338609772883684"/>
    <n v="0.46717171717171718"/>
  </r>
  <r>
    <s v="2023-09_611"/>
    <s v="2023-09"/>
    <x v="2"/>
    <n v="30"/>
    <x v="2"/>
    <s v="Karnataka"/>
    <s v="State Sector"/>
    <s v="MUNIRABAD HPS"/>
    <x v="2"/>
    <n v="28"/>
    <n v="18"/>
    <n v="0"/>
    <n v="19.28"/>
    <n v="-18"/>
    <n v="0"/>
    <n v="-1"/>
    <n v="0"/>
  </r>
  <r>
    <s v="2023-09_612"/>
    <s v="2023-09"/>
    <x v="2"/>
    <n v="30"/>
    <x v="2"/>
    <s v="Karnataka"/>
    <s v="State Sector"/>
    <s v="SHARAVATHI HPS"/>
    <x v="2"/>
    <n v="1035"/>
    <n v="330"/>
    <n v="332.89"/>
    <n v="450.19"/>
    <n v="2.8899999999999864"/>
    <n v="1.0087575757575757"/>
    <n v="-0.26055665385726029"/>
    <n v="0.44671229200214707"/>
  </r>
  <r>
    <s v="2023-09_613"/>
    <s v="2023-09"/>
    <x v="2"/>
    <n v="30"/>
    <x v="2"/>
    <s v="Karnataka"/>
    <s v="State Sector"/>
    <s v="SIVASAMUNDRUM HPS"/>
    <x v="2"/>
    <n v="42"/>
    <n v="32"/>
    <n v="21.96"/>
    <n v="24.94"/>
    <n v="-10.039999999999999"/>
    <n v="0.68625000000000003"/>
    <n v="-0.1194867682437851"/>
    <n v="0.72619047619047616"/>
  </r>
  <r>
    <s v="2023-09_614"/>
    <s v="2023-09"/>
    <x v="2"/>
    <n v="30"/>
    <x v="2"/>
    <s v="Karnataka"/>
    <s v="State Sector"/>
    <s v="VARAHI HPS"/>
    <x v="2"/>
    <n v="460"/>
    <n v="80"/>
    <n v="48.1"/>
    <n v="100.16"/>
    <n v="-31.9"/>
    <n v="0.60125000000000006"/>
    <n v="-0.51976837060702874"/>
    <n v="0.14522946859903382"/>
  </r>
  <r>
    <s v="2023-09_617"/>
    <s v="2023-09"/>
    <x v="2"/>
    <n v="30"/>
    <x v="2"/>
    <s v="Karnataka"/>
    <s v="State Sector"/>
    <s v="ADANI POWER LIMITED UDUPI TPP"/>
    <x v="1"/>
    <n v="1200"/>
    <n v="153"/>
    <n v="486.86"/>
    <n v="0"/>
    <n v="333.86"/>
    <n v="3.1820915032679737"/>
    <n v="0"/>
    <n v="0.56349537037037034"/>
  </r>
  <r>
    <s v="2023-09_619"/>
    <s v="2023-09"/>
    <x v="2"/>
    <n v="30"/>
    <x v="2"/>
    <s v="Karnataka"/>
    <s v="Private Sector"/>
    <s v="BELLARY DG"/>
    <x v="1"/>
    <n v="25.2"/>
    <n v="0"/>
    <n v="0"/>
    <n v="0"/>
    <n v="0"/>
    <n v="0"/>
    <n v="0"/>
    <n v="0"/>
  </r>
  <r>
    <s v="2023-09_621"/>
    <s v="2023-09"/>
    <x v="2"/>
    <n v="30"/>
    <x v="2"/>
    <s v="Karnataka"/>
    <s v="Private Sector"/>
    <s v="TORANGALLU TPS (SBU-I)"/>
    <x v="1"/>
    <n v="260"/>
    <n v="104"/>
    <n v="173.16"/>
    <n v="157.44999999999999"/>
    <n v="69.16"/>
    <n v="1.665"/>
    <n v="9.9777707208637725E-2"/>
    <n v="0.92500000000000004"/>
  </r>
  <r>
    <s v="2023-09_622"/>
    <s v="2023-09"/>
    <x v="2"/>
    <n v="30"/>
    <x v="2"/>
    <s v="Karnataka"/>
    <s v="Private Sector"/>
    <s v="TORANGALLU TPS (SBU-II)"/>
    <x v="1"/>
    <n v="600"/>
    <n v="154"/>
    <n v="238.9"/>
    <n v="131.1"/>
    <n v="84.9"/>
    <n v="1.5512987012987014"/>
    <n v="0.82227307398932126"/>
    <n v="0.55300925925925926"/>
  </r>
  <r>
    <s v="2023-09_625"/>
    <s v="2023-09"/>
    <x v="2"/>
    <n v="30"/>
    <x v="2"/>
    <s v="Karnataka"/>
    <s v="Central Sector"/>
    <s v="KUDGI STPP"/>
    <x v="1"/>
    <n v="2400"/>
    <n v="927"/>
    <n v="994.12"/>
    <n v="1027.3499999999999"/>
    <n v="67.12"/>
    <n v="1.0724056094929881"/>
    <n v="-3.2345354552976012E-2"/>
    <n v="0.57530092592592597"/>
  </r>
  <r>
    <s v="2023-09_628"/>
    <s v="2023-09"/>
    <x v="2"/>
    <n v="30"/>
    <x v="2"/>
    <s v="Karnataka"/>
    <s v="Central Sector"/>
    <s v="KAIGA"/>
    <x v="3"/>
    <n v="880"/>
    <n v="393"/>
    <n v="653.77"/>
    <n v="515.74"/>
    <n v="260.77"/>
    <n v="1.6635368956743002"/>
    <n v="0.26763485477178417"/>
    <n v="1.0318339646464647"/>
  </r>
  <r>
    <s v="2023-09_636"/>
    <s v="2023-09"/>
    <x v="2"/>
    <n v="30"/>
    <x v="2"/>
    <s v="Kerala"/>
    <s v="State Sector"/>
    <s v="BRAMHAPURAM DG"/>
    <x v="1"/>
    <n v="63.96"/>
    <n v="0"/>
    <n v="0"/>
    <n v="0"/>
    <n v="0"/>
    <n v="0"/>
    <n v="0"/>
    <n v="0"/>
  </r>
  <r>
    <s v="2023-09_637"/>
    <s v="2023-09"/>
    <x v="2"/>
    <n v="30"/>
    <x v="2"/>
    <s v="Kerala"/>
    <s v="State Sector"/>
    <s v="KOZHIKODE DG"/>
    <x v="1"/>
    <n v="96"/>
    <n v="0"/>
    <n v="0"/>
    <n v="0"/>
    <n v="0"/>
    <n v="0"/>
    <n v="0"/>
    <n v="0"/>
  </r>
  <r>
    <s v="2023-09_640"/>
    <s v="2023-09"/>
    <x v="2"/>
    <n v="30"/>
    <x v="2"/>
    <s v="Kerala"/>
    <s v="State Sector"/>
    <s v="IDAMALAYAR HPS"/>
    <x v="2"/>
    <n v="75"/>
    <n v="33"/>
    <n v="3.06"/>
    <n v="52.35"/>
    <n v="-29.94"/>
    <n v="9.2727272727272728E-2"/>
    <n v="-0.94154727793696269"/>
    <n v="5.6666666666666664E-2"/>
  </r>
  <r>
    <s v="2023-09_641"/>
    <s v="2023-09"/>
    <x v="2"/>
    <n v="30"/>
    <x v="2"/>
    <s v="Kerala"/>
    <s v="State Sector"/>
    <s v="IDUKKI HPS"/>
    <x v="2"/>
    <n v="780"/>
    <n v="132"/>
    <n v="45.31"/>
    <n v="400.84"/>
    <n v="-86.69"/>
    <n v="0.34325757575757576"/>
    <n v="-0.88696237900409136"/>
    <n v="8.0680199430199426E-2"/>
  </r>
  <r>
    <s v="2023-09_642"/>
    <s v="2023-09"/>
    <x v="2"/>
    <n v="30"/>
    <x v="2"/>
    <s v="Kerala"/>
    <s v="State Sector"/>
    <s v="KAKKAD HPS"/>
    <x v="2"/>
    <n v="50"/>
    <n v="26"/>
    <n v="11.56"/>
    <n v="25.01"/>
    <n v="-14.44"/>
    <n v="0.44461538461538463"/>
    <n v="-0.53778488604558172"/>
    <n v="0.32111111111111112"/>
  </r>
  <r>
    <s v="2023-09_643"/>
    <s v="2023-09"/>
    <x v="2"/>
    <n v="30"/>
    <x v="2"/>
    <s v="Kerala"/>
    <s v="State Sector"/>
    <s v="KUTTIYADI ADDL EXTN"/>
    <x v="1"/>
    <n v="100"/>
    <n v="0"/>
    <n v="21.55"/>
    <n v="60.9"/>
    <n v="21.55"/>
    <n v="0"/>
    <n v="-0.64614121510673228"/>
    <n v="0.29930555555555555"/>
  </r>
  <r>
    <s v="2023-09_644"/>
    <s v="2023-09"/>
    <x v="2"/>
    <n v="30"/>
    <x v="2"/>
    <s v="Kerala"/>
    <s v="State Sector"/>
    <s v="KUTTIYADI EXTN HPS"/>
    <x v="2"/>
    <n v="50"/>
    <n v="0"/>
    <n v="12.07"/>
    <n v="29.74"/>
    <n v="12.07"/>
    <n v="0"/>
    <n v="-0.59414929388029591"/>
    <n v="0.33527777777777779"/>
  </r>
  <r>
    <s v="2023-09_645"/>
    <s v="2023-09"/>
    <x v="2"/>
    <n v="30"/>
    <x v="2"/>
    <s v="Kerala"/>
    <s v="State Sector"/>
    <s v="KUTTIYADI HPS"/>
    <x v="2"/>
    <n v="75"/>
    <n v="78"/>
    <n v="5.75"/>
    <n v="36.020000000000003"/>
    <n v="-72.25"/>
    <n v="7.371794871794872E-2"/>
    <n v="-0.84036646307606888"/>
    <n v="0.10648148148148148"/>
  </r>
  <r>
    <s v="2023-09_646"/>
    <s v="2023-09"/>
    <x v="2"/>
    <n v="30"/>
    <x v="2"/>
    <s v="Kerala"/>
    <s v="State Sector"/>
    <s v="LOWER PERIYAR HPS"/>
    <x v="2"/>
    <n v="180"/>
    <n v="87"/>
    <n v="50.85"/>
    <n v="107.8"/>
    <n v="-36.15"/>
    <n v="0.58448275862068966"/>
    <n v="-0.52829313543599254"/>
    <n v="0.3923611111111111"/>
  </r>
  <r>
    <s v="2023-09_647"/>
    <s v="2023-09"/>
    <x v="2"/>
    <n v="30"/>
    <x v="2"/>
    <s v="Kerala"/>
    <s v="State Sector"/>
    <s v="NARIAMANGLAM HPS"/>
    <x v="2"/>
    <n v="52.65"/>
    <n v="46"/>
    <n v="12.99"/>
    <n v="35.29"/>
    <n v="-33.01"/>
    <n v="0.28239130434782611"/>
    <n v="-0.6319070558231793"/>
    <n v="0.34267173156062047"/>
  </r>
  <r>
    <s v="2023-09_648"/>
    <s v="2023-09"/>
    <x v="2"/>
    <n v="30"/>
    <x v="2"/>
    <s v="Kerala"/>
    <s v="State Sector"/>
    <s v="PALLIVASAL HPS"/>
    <x v="2"/>
    <n v="37.5"/>
    <n v="13"/>
    <n v="14.44"/>
    <n v="13.34"/>
    <n v="1.4399999999999995"/>
    <n v="1.1107692307692307"/>
    <n v="8.2458770614692631E-2"/>
    <n v="0.53481481481481485"/>
  </r>
  <r>
    <s v="2023-09_649"/>
    <s v="2023-09"/>
    <x v="2"/>
    <n v="30"/>
    <x v="2"/>
    <s v="Kerala"/>
    <s v="State Sector"/>
    <s v="PALLIVASAL NEW HPS"/>
    <x v="2"/>
    <n v="0"/>
    <n v="9"/>
    <n v="0"/>
    <n v="0"/>
    <n v="-9"/>
    <n v="0"/>
    <n v="0"/>
    <n v="0"/>
  </r>
  <r>
    <s v="2023-09_650"/>
    <s v="2023-09"/>
    <x v="2"/>
    <n v="30"/>
    <x v="2"/>
    <s v="Kerala"/>
    <s v="State Sector"/>
    <s v="PANNIAR HPS"/>
    <x v="2"/>
    <n v="30"/>
    <n v="18"/>
    <n v="2.87"/>
    <n v="22.74"/>
    <n v="-15.129999999999999"/>
    <n v="0.15944444444444444"/>
    <n v="-0.87379067722075632"/>
    <n v="0.13287037037037036"/>
  </r>
  <r>
    <s v="2023-09_651"/>
    <s v="2023-09"/>
    <x v="2"/>
    <n v="30"/>
    <x v="2"/>
    <s v="Kerala"/>
    <s v="State Sector"/>
    <s v="PORINGALKUTTU HPS"/>
    <x v="2"/>
    <n v="32"/>
    <n v="38"/>
    <n v="13.11"/>
    <n v="26.2"/>
    <n v="-24.89"/>
    <n v="0.34499999999999997"/>
    <n v="-0.49961832061068701"/>
    <n v="0.56901041666666663"/>
  </r>
  <r>
    <s v="2023-09_652"/>
    <s v="2023-09"/>
    <x v="2"/>
    <n v="30"/>
    <x v="2"/>
    <s v="Kerala"/>
    <s v="State Sector"/>
    <s v="SABARIGIRI HPS"/>
    <x v="2"/>
    <n v="300"/>
    <n v="101"/>
    <n v="27.84"/>
    <n v="167.87"/>
    <n v="-73.16"/>
    <n v="0.27564356435643567"/>
    <n v="-0.83415738368975989"/>
    <n v="0.12888888888888889"/>
  </r>
  <r>
    <s v="2023-09_653"/>
    <s v="2023-09"/>
    <x v="2"/>
    <n v="30"/>
    <x v="2"/>
    <s v="Kerala"/>
    <s v="State Sector"/>
    <s v="SENGULAM HPS"/>
    <x v="2"/>
    <n v="48"/>
    <n v="21"/>
    <n v="19.29"/>
    <n v="20.54"/>
    <n v="-1.7100000000000009"/>
    <n v="0.91857142857142848"/>
    <n v="-6.0856864654333008E-2"/>
    <n v="0.55815972222222221"/>
  </r>
  <r>
    <s v="2023-09_654"/>
    <s v="2023-09"/>
    <x v="2"/>
    <n v="30"/>
    <x v="2"/>
    <s v="Kerala"/>
    <s v="State Sector"/>
    <s v="SHOLAYAR HPS"/>
    <x v="2"/>
    <n v="54"/>
    <n v="18"/>
    <n v="19.920000000000002"/>
    <n v="25.31"/>
    <n v="1.9200000000000017"/>
    <n v="1.1066666666666667"/>
    <n v="-0.21295930462267867"/>
    <n v="0.51234567901234573"/>
  </r>
  <r>
    <s v="2023-09_655"/>
    <s v="2023-09"/>
    <x v="2"/>
    <n v="30"/>
    <x v="2"/>
    <s v="Kerala"/>
    <s v="State Sector"/>
    <s v="THOTTIYAR HPS"/>
    <x v="2"/>
    <n v="0"/>
    <n v="15"/>
    <n v="0"/>
    <n v="0"/>
    <n v="-15"/>
    <n v="0"/>
    <n v="0"/>
    <n v="0"/>
  </r>
  <r>
    <s v="2023-09_658"/>
    <s v="2023-09"/>
    <x v="2"/>
    <n v="30"/>
    <x v="2"/>
    <s v="Kerala"/>
    <s v="Private Sector"/>
    <s v="COCHIN CCPP (Liq.)"/>
    <x v="0"/>
    <n v="174"/>
    <n v="0"/>
    <n v="0"/>
    <n v="0"/>
    <n v="0"/>
    <n v="0"/>
    <n v="0"/>
    <n v="0"/>
  </r>
  <r>
    <s v="2023-09_661"/>
    <s v="2023-09"/>
    <x v="2"/>
    <n v="30"/>
    <x v="2"/>
    <s v="Kerala"/>
    <s v="Central Sector"/>
    <s v="R. GANDHI CCPP (Liq.)"/>
    <x v="0"/>
    <n v="359.58"/>
    <n v="0"/>
    <n v="0"/>
    <n v="0"/>
    <n v="0"/>
    <n v="0"/>
    <n v="0"/>
    <n v="0"/>
  </r>
  <r>
    <s v="2023-09_668"/>
    <s v="2023-09"/>
    <x v="2"/>
    <n v="30"/>
    <x v="2"/>
    <s v="Lakshadweep"/>
    <s v="State Sector"/>
    <s v="LAKSHDWEEP DG"/>
    <x v="1"/>
    <n v="26.83"/>
    <n v="0"/>
    <n v="4.8499999999999996"/>
    <n v="0"/>
    <n v="4.8499999999999996"/>
    <n v="0"/>
    <n v="0"/>
    <n v="0.25106638505818529"/>
  </r>
  <r>
    <s v="2023-09_674"/>
    <s v="2023-09"/>
    <x v="2"/>
    <n v="30"/>
    <x v="2"/>
    <s v="Puducherry"/>
    <s v="State Sector"/>
    <s v="KARAIKAL CCPP"/>
    <x v="0"/>
    <n v="32.5"/>
    <n v="22"/>
    <n v="20.81"/>
    <n v="19.91"/>
    <n v="-1.1900000000000013"/>
    <n v="0.94590909090909081"/>
    <n v="4.5203415369161157E-2"/>
    <n v="0.88931623931623927"/>
  </r>
  <r>
    <s v="2023-09_679"/>
    <s v="2023-09"/>
    <x v="2"/>
    <n v="30"/>
    <x v="2"/>
    <s v="Tamil Nadu"/>
    <s v="State Sector"/>
    <s v="ENNORE SCTPP"/>
    <x v="1"/>
    <n v="0"/>
    <n v="0"/>
    <n v="0"/>
    <n v="0"/>
    <n v="0"/>
    <n v="0"/>
    <n v="0"/>
    <n v="0"/>
  </r>
  <r>
    <s v="2023-09_680"/>
    <s v="2023-09"/>
    <x v="2"/>
    <n v="30"/>
    <x v="2"/>
    <s v="Tamil Nadu"/>
    <s v="State Sector"/>
    <s v="METTUR TPS"/>
    <x v="1"/>
    <n v="840"/>
    <n v="367"/>
    <n v="435.59"/>
    <n v="392.1"/>
    <n v="68.589999999999975"/>
    <n v="1.1868937329700271"/>
    <n v="0.1109155827595"/>
    <n v="0.72022156084656086"/>
  </r>
  <r>
    <s v="2023-09_681"/>
    <s v="2023-09"/>
    <x v="2"/>
    <n v="30"/>
    <x v="2"/>
    <s v="Tamil Nadu"/>
    <s v="State Sector"/>
    <s v="METTUR TPS - II"/>
    <x v="1"/>
    <n v="600"/>
    <n v="250"/>
    <n v="248.96"/>
    <n v="86.21"/>
    <n v="-1.039999999999992"/>
    <n v="0.99584000000000006"/>
    <n v="1.8878320380466305"/>
    <n v="0.57629629629629631"/>
  </r>
  <r>
    <s v="2023-09_682"/>
    <s v="2023-09"/>
    <x v="2"/>
    <n v="30"/>
    <x v="2"/>
    <s v="Tamil Nadu"/>
    <s v="State Sector"/>
    <s v="NORTH CHENNAI TPS"/>
    <x v="1"/>
    <n v="1830"/>
    <n v="1007"/>
    <n v="547.4"/>
    <n v="529.20000000000005"/>
    <n v="-459.6"/>
    <n v="0.54359483614697113"/>
    <n v="3.4391534391534258E-2"/>
    <n v="0.4154523375834851"/>
  </r>
  <r>
    <s v="2023-09_683"/>
    <s v="2023-09"/>
    <x v="2"/>
    <n v="30"/>
    <x v="2"/>
    <s v="Tamil Nadu"/>
    <s v="State Sector"/>
    <s v="TUTICORIN TPS"/>
    <x v="1"/>
    <n v="1050"/>
    <n v="404"/>
    <n v="522.69000000000005"/>
    <n v="477.64"/>
    <n v="118.69000000000005"/>
    <n v="1.2937871287128715"/>
    <n v="9.4317896323591138E-2"/>
    <n v="0.69138888888888894"/>
  </r>
  <r>
    <s v="2023-09_684"/>
    <s v="2023-09"/>
    <x v="2"/>
    <n v="30"/>
    <x v="2"/>
    <s v="Tamil Nadu"/>
    <s v="State Sector"/>
    <s v="UDANGUDI TPP"/>
    <x v="1"/>
    <n v="0"/>
    <n v="0"/>
    <n v="0"/>
    <n v="0"/>
    <n v="0"/>
    <n v="0"/>
    <n v="0"/>
    <n v="0"/>
  </r>
  <r>
    <s v="2023-09_687"/>
    <s v="2023-09"/>
    <x v="2"/>
    <n v="30"/>
    <x v="2"/>
    <s v="Tamil Nadu"/>
    <s v="State Sector"/>
    <s v="BASIN BRIDGE GT (Liq.)"/>
    <x v="0"/>
    <n v="120"/>
    <n v="0"/>
    <n v="0"/>
    <n v="0"/>
    <n v="0"/>
    <n v="0"/>
    <n v="0"/>
    <n v="0"/>
  </r>
  <r>
    <s v="2023-09_688"/>
    <s v="2023-09"/>
    <x v="2"/>
    <n v="30"/>
    <x v="2"/>
    <s v="Tamil Nadu"/>
    <s v="State Sector"/>
    <s v="KOVIKALPAL CCPP"/>
    <x v="0"/>
    <n v="107.88"/>
    <n v="16"/>
    <n v="0"/>
    <n v="13.29"/>
    <n v="-16"/>
    <n v="0"/>
    <n v="-1"/>
    <n v="0"/>
  </r>
  <r>
    <s v="2023-09_689"/>
    <s v="2023-09"/>
    <x v="2"/>
    <n v="30"/>
    <x v="2"/>
    <s v="Tamil Nadu"/>
    <s v="State Sector"/>
    <s v="KUTTALAM CCPP"/>
    <x v="0"/>
    <n v="100"/>
    <n v="31"/>
    <n v="57.71"/>
    <n v="27.53"/>
    <n v="26.71"/>
    <n v="1.8616129032258064"/>
    <n v="1.0962586269524155"/>
    <n v="0.80152777777777773"/>
  </r>
  <r>
    <s v="2023-09_690"/>
    <s v="2023-09"/>
    <x v="2"/>
    <n v="30"/>
    <x v="2"/>
    <s v="Tamil Nadu"/>
    <s v="State Sector"/>
    <s v="VALUTHUR CCPP"/>
    <x v="0"/>
    <n v="186.2"/>
    <n v="109"/>
    <n v="107.01"/>
    <n v="94.3"/>
    <n v="-1.9899999999999949"/>
    <n v="0.98174311926605506"/>
    <n v="0.13478260869565226"/>
    <n v="0.79820085929108486"/>
  </r>
  <r>
    <s v="2023-09_693"/>
    <s v="2023-09"/>
    <x v="2"/>
    <n v="30"/>
    <x v="2"/>
    <s v="Tamil Nadu"/>
    <s v="State Sector"/>
    <s v="ALIYAR HPS"/>
    <x v="2"/>
    <n v="60"/>
    <n v="11"/>
    <n v="10.82"/>
    <n v="26.38"/>
    <n v="-0.17999999999999972"/>
    <n v="0.98363636363636364"/>
    <n v="-0.58984078847611821"/>
    <n v="0.25046296296296294"/>
  </r>
  <r>
    <s v="2023-09_694"/>
    <s v="2023-09"/>
    <x v="2"/>
    <n v="30"/>
    <x v="2"/>
    <s v="Tamil Nadu"/>
    <s v="State Sector"/>
    <s v="BHAWANI BARRAGE-II HPS"/>
    <x v="2"/>
    <n v="30"/>
    <n v="12"/>
    <n v="0"/>
    <n v="7.76"/>
    <n v="-12"/>
    <n v="0"/>
    <n v="-1"/>
    <n v="0"/>
  </r>
  <r>
    <s v="2023-09_695"/>
    <s v="2023-09"/>
    <x v="2"/>
    <n v="30"/>
    <x v="2"/>
    <s v="Tamil Nadu"/>
    <s v="State Sector"/>
    <s v="BHAWANI BARRAGE-III HPS"/>
    <x v="2"/>
    <n v="30"/>
    <n v="12"/>
    <n v="0"/>
    <n v="6.63"/>
    <n v="-12"/>
    <n v="0"/>
    <n v="-1"/>
    <n v="0"/>
  </r>
  <r>
    <s v="2023-09_696"/>
    <s v="2023-09"/>
    <x v="2"/>
    <n v="30"/>
    <x v="2"/>
    <s v="Tamil Nadu"/>
    <s v="State Sector"/>
    <s v="BHAWANI KATTAL"/>
    <x v="1"/>
    <n v="30"/>
    <n v="6"/>
    <n v="25.06"/>
    <n v="6.85"/>
    <n v="19.059999999999999"/>
    <n v="4.1766666666666667"/>
    <n v="2.6583941605839421"/>
    <n v="1.1601851851851852"/>
  </r>
  <r>
    <s v="2023-09_697"/>
    <s v="2023-09"/>
    <x v="2"/>
    <n v="30"/>
    <x v="2"/>
    <s v="Tamil Nadu"/>
    <s v="State Sector"/>
    <s v="KADAMPARI HPS"/>
    <x v="2"/>
    <n v="400"/>
    <n v="40"/>
    <n v="0"/>
    <n v="3.4"/>
    <n v="-40"/>
    <n v="0"/>
    <n v="-1"/>
    <n v="0"/>
  </r>
  <r>
    <s v="2023-09_698"/>
    <s v="2023-09"/>
    <x v="2"/>
    <n v="30"/>
    <x v="2"/>
    <s v="Tamil Nadu"/>
    <s v="State Sector"/>
    <s v="KODAYAR-I HPS"/>
    <x v="2"/>
    <n v="60"/>
    <n v="0"/>
    <n v="15.79"/>
    <n v="21.27"/>
    <n v="15.79"/>
    <n v="0"/>
    <n v="-0.25763986835919139"/>
    <n v="0.36550925925925926"/>
  </r>
  <r>
    <s v="2023-09_699"/>
    <s v="2023-09"/>
    <x v="2"/>
    <n v="30"/>
    <x v="2"/>
    <s v="Tamil Nadu"/>
    <s v="State Sector"/>
    <s v="KODAYAR-II HPS"/>
    <x v="2"/>
    <n v="40"/>
    <n v="8"/>
    <n v="0"/>
    <n v="10.14"/>
    <n v="-8"/>
    <n v="0"/>
    <n v="-1"/>
    <n v="0"/>
  </r>
  <r>
    <s v="2023-09_700"/>
    <s v="2023-09"/>
    <x v="2"/>
    <n v="30"/>
    <x v="2"/>
    <s v="Tamil Nadu"/>
    <s v="State Sector"/>
    <s v="KUNDAH-I HPS"/>
    <x v="2"/>
    <n v="60"/>
    <n v="18"/>
    <n v="19.100000000000001"/>
    <n v="28.84"/>
    <n v="1.1000000000000014"/>
    <n v="1.0611111111111111"/>
    <n v="-0.33772538141470176"/>
    <n v="0.44212962962962965"/>
  </r>
  <r>
    <s v="2023-09_701"/>
    <s v="2023-09"/>
    <x v="2"/>
    <n v="30"/>
    <x v="2"/>
    <s v="Tamil Nadu"/>
    <s v="State Sector"/>
    <s v="KUNDAH-II HPS"/>
    <x v="2"/>
    <n v="175"/>
    <n v="42"/>
    <n v="52.25"/>
    <n v="79.55"/>
    <n v="10.25"/>
    <n v="1.2440476190476191"/>
    <n v="-0.34318038969201758"/>
    <n v="0.41468253968253971"/>
  </r>
  <r>
    <s v="2023-09_702"/>
    <s v="2023-09"/>
    <x v="2"/>
    <n v="30"/>
    <x v="2"/>
    <s v="Tamil Nadu"/>
    <s v="State Sector"/>
    <s v="KUNDAH-III HPS"/>
    <x v="2"/>
    <n v="180"/>
    <n v="28"/>
    <n v="31.59"/>
    <n v="48.98"/>
    <n v="3.59"/>
    <n v="1.1282142857142856"/>
    <n v="-0.35504287464271128"/>
    <n v="0.24374999999999999"/>
  </r>
  <r>
    <s v="2023-09_703"/>
    <s v="2023-09"/>
    <x v="2"/>
    <n v="30"/>
    <x v="2"/>
    <s v="Tamil Nadu"/>
    <s v="State Sector"/>
    <s v="KUNDAH-IV HPS"/>
    <x v="2"/>
    <n v="100"/>
    <n v="13"/>
    <n v="9.57"/>
    <n v="25.12"/>
    <n v="-3.4299999999999997"/>
    <n v="0.73615384615384616"/>
    <n v="-0.61902866242038213"/>
    <n v="0.13291666666666666"/>
  </r>
  <r>
    <s v="2023-09_704"/>
    <s v="2023-09"/>
    <x v="2"/>
    <n v="30"/>
    <x v="2"/>
    <s v="Tamil Nadu"/>
    <s v="State Sector"/>
    <s v="KUNDAH-V HPS"/>
    <x v="2"/>
    <n v="40"/>
    <n v="4"/>
    <n v="6.49"/>
    <n v="11.28"/>
    <n v="2.4900000000000002"/>
    <n v="1.6225000000000001"/>
    <n v="-0.42464539007092195"/>
    <n v="0.22534722222222223"/>
  </r>
  <r>
    <s v="2023-09_705"/>
    <s v="2023-09"/>
    <x v="2"/>
    <n v="30"/>
    <x v="2"/>
    <s v="Tamil Nadu"/>
    <s v="State Sector"/>
    <s v="LOWER METTUR-I HPS"/>
    <x v="2"/>
    <n v="30"/>
    <n v="9"/>
    <n v="8.8000000000000007"/>
    <n v="9.33"/>
    <n v="-0.19999999999999929"/>
    <n v="0.97777777777777786"/>
    <n v="-5.6806002143622657E-2"/>
    <n v="0.40740740740740738"/>
  </r>
  <r>
    <s v="2023-09_706"/>
    <s v="2023-09"/>
    <x v="2"/>
    <n v="30"/>
    <x v="2"/>
    <s v="Tamil Nadu"/>
    <s v="State Sector"/>
    <s v="LOWER METTUR-II HPS"/>
    <x v="2"/>
    <n v="30"/>
    <n v="9"/>
    <n v="8.58"/>
    <n v="8.7799999999999994"/>
    <n v="-0.41999999999999993"/>
    <n v="0.95333333333333337"/>
    <n v="-2.2779043280182154E-2"/>
    <n v="0.3972222222222222"/>
  </r>
  <r>
    <s v="2023-09_707"/>
    <s v="2023-09"/>
    <x v="2"/>
    <n v="30"/>
    <x v="2"/>
    <s v="Tamil Nadu"/>
    <s v="State Sector"/>
    <s v="LOWER METTUR-III HPS"/>
    <x v="2"/>
    <n v="30"/>
    <n v="9"/>
    <n v="8.4499999999999993"/>
    <n v="7.85"/>
    <n v="-0.55000000000000071"/>
    <n v="0.93888888888888877"/>
    <n v="7.6433121019108236E-2"/>
    <n v="0.39120370370370372"/>
  </r>
  <r>
    <s v="2023-09_708"/>
    <s v="2023-09"/>
    <x v="2"/>
    <n v="30"/>
    <x v="2"/>
    <s v="Tamil Nadu"/>
    <s v="State Sector"/>
    <s v="LOWER METTUR-IV HPS"/>
    <x v="2"/>
    <n v="30"/>
    <n v="9"/>
    <n v="6.97"/>
    <n v="6.12"/>
    <n v="-2.0300000000000002"/>
    <n v="0.77444444444444438"/>
    <n v="0.13888888888888884"/>
    <n v="0.32268518518518519"/>
  </r>
  <r>
    <s v="2023-09_709"/>
    <s v="2023-09"/>
    <x v="2"/>
    <n v="30"/>
    <x v="2"/>
    <s v="Tamil Nadu"/>
    <s v="State Sector"/>
    <s v="METTUR DAM HPS"/>
    <x v="2"/>
    <n v="50"/>
    <n v="19"/>
    <n v="8.18"/>
    <n v="23.83"/>
    <n v="-10.82"/>
    <n v="0.43052631578947365"/>
    <n v="-0.65673520772135963"/>
    <n v="0.22722222222222221"/>
  </r>
  <r>
    <s v="2023-09_710"/>
    <s v="2023-09"/>
    <x v="2"/>
    <n v="30"/>
    <x v="2"/>
    <s v="Tamil Nadu"/>
    <s v="State Sector"/>
    <s v="METTUR TUNNEL HPS"/>
    <x v="2"/>
    <n v="200"/>
    <n v="50"/>
    <n v="11.29"/>
    <n v="127.24"/>
    <n v="-38.71"/>
    <n v="0.22579999999999997"/>
    <n v="-0.91127004086765162"/>
    <n v="7.840277777777778E-2"/>
  </r>
  <r>
    <s v="2023-09_711"/>
    <s v="2023-09"/>
    <x v="2"/>
    <n v="30"/>
    <x v="2"/>
    <s v="Tamil Nadu"/>
    <s v="State Sector"/>
    <s v="MOYAR HPS"/>
    <x v="2"/>
    <n v="36"/>
    <n v="6"/>
    <n v="9.1999999999999993"/>
    <n v="12.88"/>
    <n v="3.1999999999999993"/>
    <n v="1.5333333333333332"/>
    <n v="-0.28571428571428581"/>
    <n v="0.35493827160493829"/>
  </r>
  <r>
    <s v="2023-09_712"/>
    <s v="2023-09"/>
    <x v="2"/>
    <n v="30"/>
    <x v="2"/>
    <s v="Tamil Nadu"/>
    <s v="State Sector"/>
    <s v="PAPANASAM HPS"/>
    <x v="2"/>
    <n v="32"/>
    <n v="12"/>
    <n v="9.83"/>
    <n v="17.920000000000002"/>
    <n v="-2.17"/>
    <n v="0.81916666666666671"/>
    <n v="-0.4514508928571429"/>
    <n v="0.42664930555555558"/>
  </r>
  <r>
    <s v="2023-09_713"/>
    <s v="2023-09"/>
    <x v="2"/>
    <n v="30"/>
    <x v="2"/>
    <s v="Tamil Nadu"/>
    <s v="State Sector"/>
    <s v="PARSON`S VALLEY HPS"/>
    <x v="2"/>
    <n v="30"/>
    <n v="4"/>
    <n v="5.33"/>
    <n v="4.9400000000000004"/>
    <n v="1.33"/>
    <n v="1.3325"/>
    <n v="7.8947368421052558E-2"/>
    <n v="0.24675925925925926"/>
  </r>
  <r>
    <s v="2023-09_714"/>
    <s v="2023-09"/>
    <x v="2"/>
    <n v="30"/>
    <x v="2"/>
    <s v="Tamil Nadu"/>
    <s v="State Sector"/>
    <s v="PERIYAR HPS"/>
    <x v="2"/>
    <n v="161"/>
    <n v="65"/>
    <n v="26.45"/>
    <n v="112.26"/>
    <n v="-38.549999999999997"/>
    <n v="0.40692307692307689"/>
    <n v="-0.76438624621414575"/>
    <n v="0.22817460317460317"/>
  </r>
  <r>
    <s v="2023-09_715"/>
    <s v="2023-09"/>
    <x v="2"/>
    <n v="30"/>
    <x v="2"/>
    <s v="Tamil Nadu"/>
    <s v="State Sector"/>
    <s v="PYKARA HPS"/>
    <x v="2"/>
    <n v="59.2"/>
    <n v="3"/>
    <n v="0.27"/>
    <n v="6.33"/>
    <n v="-2.73"/>
    <n v="9.0000000000000011E-2"/>
    <n v="-0.95734597156398116"/>
    <n v="6.3344594594594598E-3"/>
  </r>
  <r>
    <s v="2023-09_716"/>
    <s v="2023-09"/>
    <x v="2"/>
    <n v="30"/>
    <x v="2"/>
    <s v="Tamil Nadu"/>
    <s v="State Sector"/>
    <s v="PYKARA ULTMATE HPS"/>
    <x v="2"/>
    <n v="150"/>
    <n v="27"/>
    <n v="31.59"/>
    <n v="52.93"/>
    <n v="4.59"/>
    <n v="1.17"/>
    <n v="-0.40317400340071791"/>
    <n v="0.29249999999999998"/>
  </r>
  <r>
    <s v="2023-09_717"/>
    <s v="2023-09"/>
    <x v="2"/>
    <n v="30"/>
    <x v="2"/>
    <s v="Tamil Nadu"/>
    <s v="State Sector"/>
    <s v="SARKARPATHY HPS"/>
    <x v="2"/>
    <n v="30"/>
    <n v="15"/>
    <n v="15.49"/>
    <n v="14.39"/>
    <n v="0.49000000000000021"/>
    <n v="1.0326666666666666"/>
    <n v="7.644197359277273E-2"/>
    <n v="0.71712962962962967"/>
  </r>
  <r>
    <s v="2023-09_718"/>
    <s v="2023-09"/>
    <x v="2"/>
    <n v="30"/>
    <x v="2"/>
    <s v="Tamil Nadu"/>
    <s v="State Sector"/>
    <s v="SHOLAYAR HPS (TN)"/>
    <x v="2"/>
    <n v="70"/>
    <n v="50"/>
    <n v="69.41"/>
    <n v="40.549999999999997"/>
    <n v="19.409999999999997"/>
    <n v="1.3881999999999999"/>
    <n v="0.71171393341553646"/>
    <n v="1.3771825396825397"/>
  </r>
  <r>
    <s v="2023-09_719"/>
    <s v="2023-09"/>
    <x v="2"/>
    <n v="30"/>
    <x v="2"/>
    <s v="Tamil Nadu"/>
    <s v="State Sector"/>
    <s v="SURULIYAR HPS"/>
    <x v="2"/>
    <n v="35"/>
    <n v="10"/>
    <n v="0.28000000000000003"/>
    <n v="0"/>
    <n v="-9.7200000000000006"/>
    <n v="2.8000000000000004E-2"/>
    <n v="0"/>
    <n v="1.1111111111111112E-2"/>
  </r>
  <r>
    <s v="2023-09_722"/>
    <s v="2023-09"/>
    <x v="2"/>
    <n v="30"/>
    <x v="2"/>
    <s v="Tamil Nadu"/>
    <s v="Private Sector"/>
    <s v="MUTHIARA TPP"/>
    <x v="1"/>
    <n v="1200"/>
    <n v="121"/>
    <n v="637.16999999999996"/>
    <n v="133.33000000000001"/>
    <n v="516.16999999999996"/>
    <n v="5.265867768595041"/>
    <n v="3.7788944723618081"/>
    <n v="0.73746527777777782"/>
  </r>
  <r>
    <s v="2023-09_724"/>
    <s v="2023-09"/>
    <x v="2"/>
    <n v="30"/>
    <x v="2"/>
    <s v="Tamil Nadu"/>
    <s v="Private Sector"/>
    <s v="TUTICORIN (P) TPP"/>
    <x v="1"/>
    <n v="300"/>
    <n v="0"/>
    <n v="0"/>
    <n v="0"/>
    <n v="0"/>
    <n v="0"/>
    <n v="0"/>
    <n v="0"/>
  </r>
  <r>
    <s v="2023-09_726"/>
    <s v="2023-09"/>
    <x v="2"/>
    <n v="30"/>
    <x v="2"/>
    <s v="Tamil Nadu"/>
    <s v="Private Sector"/>
    <s v="ITPCL TPP"/>
    <x v="1"/>
    <n v="1200"/>
    <n v="186"/>
    <n v="675.02"/>
    <n v="268.64999999999998"/>
    <n v="489.02"/>
    <n v="3.6291397849462363"/>
    <n v="1.5126372603759539"/>
    <n v="0.78127314814814819"/>
  </r>
  <r>
    <s v="2023-09_728"/>
    <s v="2023-09"/>
    <x v="2"/>
    <n v="30"/>
    <x v="2"/>
    <s v="Tamil Nadu"/>
    <s v="Private Sector"/>
    <s v="SAMAYANALLUR DG"/>
    <x v="1"/>
    <n v="106"/>
    <n v="0"/>
    <n v="0"/>
    <n v="0"/>
    <n v="0"/>
    <n v="0"/>
    <n v="0"/>
    <n v="0"/>
  </r>
  <r>
    <s v="2023-09_730"/>
    <s v="2023-09"/>
    <x v="2"/>
    <n v="30"/>
    <x v="2"/>
    <s v="Tamil Nadu"/>
    <s v="Private Sector"/>
    <s v="SAMALPATTI DG"/>
    <x v="1"/>
    <n v="105.7"/>
    <n v="0"/>
    <n v="0"/>
    <n v="0"/>
    <n v="0"/>
    <n v="0"/>
    <n v="0"/>
    <n v="0"/>
  </r>
  <r>
    <s v="2023-09_732"/>
    <s v="2023-09"/>
    <x v="2"/>
    <n v="30"/>
    <x v="2"/>
    <s v="Tamil Nadu"/>
    <s v="Private Sector"/>
    <s v="TUTICORIN TPP ST-IV"/>
    <x v="1"/>
    <n v="525"/>
    <n v="163"/>
    <n v="270.89"/>
    <n v="200.44"/>
    <n v="107.88999999999999"/>
    <n v="1.6619018404907975"/>
    <n v="0.35147675114747551"/>
    <n v="0.71664021164021163"/>
  </r>
  <r>
    <s v="2023-09_734"/>
    <s v="2023-09"/>
    <x v="2"/>
    <n v="30"/>
    <x v="2"/>
    <s v="Tamil Nadu"/>
    <s v="Private Sector"/>
    <s v="NEYVELI TPS (Z)"/>
    <x v="1"/>
    <n v="250"/>
    <n v="121"/>
    <n v="48.83"/>
    <n v="141.6"/>
    <n v="-72.17"/>
    <n v="0.40355371900826442"/>
    <n v="-0.65515536723163836"/>
    <n v="0.27127777777777778"/>
  </r>
  <r>
    <s v="2023-09_737"/>
    <s v="2023-09"/>
    <x v="2"/>
    <n v="30"/>
    <x v="2"/>
    <s v="Tamil Nadu"/>
    <s v="Private Sector"/>
    <s v="KARUPPUR CCPP"/>
    <x v="0"/>
    <n v="119.8"/>
    <n v="16"/>
    <n v="0"/>
    <n v="12.09"/>
    <n v="-16"/>
    <n v="0"/>
    <n v="-1"/>
    <n v="0"/>
  </r>
  <r>
    <s v="2023-09_739"/>
    <s v="2023-09"/>
    <x v="2"/>
    <n v="30"/>
    <x v="2"/>
    <s v="Tamil Nadu"/>
    <s v="Private Sector"/>
    <s v="VALANTARVY CCPP"/>
    <x v="0"/>
    <n v="52.8"/>
    <n v="0"/>
    <n v="0"/>
    <n v="0"/>
    <n v="0"/>
    <n v="0"/>
    <n v="0"/>
    <n v="0"/>
  </r>
  <r>
    <s v="2023-09_741"/>
    <s v="2023-09"/>
    <x v="2"/>
    <n v="30"/>
    <x v="2"/>
    <s v="Tamil Nadu"/>
    <s v="Private Sector"/>
    <s v="P.NALLUR CCPP"/>
    <x v="0"/>
    <n v="330.5"/>
    <n v="8"/>
    <n v="0"/>
    <n v="0"/>
    <n v="-8"/>
    <n v="0"/>
    <n v="0"/>
    <n v="0"/>
  </r>
  <r>
    <s v="2023-09_744"/>
    <s v="2023-09"/>
    <x v="2"/>
    <n v="30"/>
    <x v="2"/>
    <s v="Tamil Nadu"/>
    <s v="Central Sector"/>
    <s v="NEYVELI ( EXT) TPS"/>
    <x v="1"/>
    <n v="420"/>
    <n v="164"/>
    <n v="209.29"/>
    <n v="155.22"/>
    <n v="45.289999999999992"/>
    <n v="1.2761585365853658"/>
    <n v="0.34834428553021513"/>
    <n v="0.69209656084656079"/>
  </r>
  <r>
    <s v="2023-09_745"/>
    <s v="2023-09"/>
    <x v="2"/>
    <n v="30"/>
    <x v="2"/>
    <s v="Tamil Nadu"/>
    <s v="Central Sector"/>
    <s v="NEYVELI NEW TPP"/>
    <x v="1"/>
    <n v="1000"/>
    <n v="555"/>
    <n v="369.71"/>
    <n v="589.36"/>
    <n v="-185.29000000000002"/>
    <n v="0.66614414414414413"/>
    <n v="-0.37269241210804943"/>
    <n v="0.51348611111111109"/>
  </r>
  <r>
    <s v="2023-09_746"/>
    <s v="2023-09"/>
    <x v="2"/>
    <n v="30"/>
    <x v="2"/>
    <s v="Tamil Nadu"/>
    <s v="Central Sector"/>
    <s v="NEYVELI TPS-II"/>
    <x v="1"/>
    <n v="1470"/>
    <n v="675"/>
    <n v="386.24"/>
    <n v="652.96"/>
    <n v="-288.76"/>
    <n v="0.57220740740740739"/>
    <n v="-0.40847831413869151"/>
    <n v="0.36492819349962208"/>
  </r>
  <r>
    <s v="2023-09_747"/>
    <s v="2023-09"/>
    <x v="2"/>
    <n v="30"/>
    <x v="2"/>
    <s v="Tamil Nadu"/>
    <s v="Central Sector"/>
    <s v="NEYVELI TPS-II EXP"/>
    <x v="1"/>
    <n v="500"/>
    <n v="226"/>
    <n v="232.36"/>
    <n v="184.68"/>
    <n v="6.3600000000000136"/>
    <n v="1.0281415929203541"/>
    <n v="0.25817630495993071"/>
    <n v="0.64544444444444449"/>
  </r>
  <r>
    <s v="2023-09_749"/>
    <s v="2023-09"/>
    <x v="2"/>
    <n v="30"/>
    <x v="2"/>
    <s v="Tamil Nadu"/>
    <s v="Central Sector"/>
    <s v="VALLUR TPP"/>
    <x v="1"/>
    <n v="1500"/>
    <n v="781"/>
    <n v="510.4"/>
    <n v="813.48"/>
    <n v="-270.60000000000002"/>
    <n v="0.6535211267605634"/>
    <n v="-0.37257215911884745"/>
    <n v="0.47259259259259262"/>
  </r>
  <r>
    <s v="2023-09_751"/>
    <s v="2023-09"/>
    <x v="2"/>
    <n v="30"/>
    <x v="2"/>
    <s v="Tamil Nadu"/>
    <s v="Central Sector"/>
    <s v="NTPL TUTICORIN TPP"/>
    <x v="1"/>
    <n v="1000"/>
    <n v="441"/>
    <n v="529.54999999999995"/>
    <n v="401.42"/>
    <n v="88.549999999999955"/>
    <n v="1.2007936507936507"/>
    <n v="0.3191918688655272"/>
    <n v="0.73548611111111106"/>
  </r>
  <r>
    <s v="2023-09_754"/>
    <s v="2023-09"/>
    <x v="2"/>
    <n v="30"/>
    <x v="2"/>
    <s v="Tamil Nadu"/>
    <s v="Central Sector"/>
    <s v="KUDANKULAM"/>
    <x v="3"/>
    <n v="2000"/>
    <n v="1189"/>
    <n v="1294.1400000000001"/>
    <n v="820.78"/>
    <n v="105.1400000000001"/>
    <n v="1.0884272497897394"/>
    <n v="0.57671970564584929"/>
    <n v="0.89870833333333333"/>
  </r>
  <r>
    <s v="2023-09_755"/>
    <s v="2023-09"/>
    <x v="2"/>
    <n v="30"/>
    <x v="2"/>
    <s v="Tamil Nadu"/>
    <s v="Central Sector"/>
    <s v="MADRAS A.P.S."/>
    <x v="3"/>
    <n v="440"/>
    <n v="115"/>
    <n v="135.86000000000001"/>
    <n v="162.9"/>
    <n v="20.860000000000014"/>
    <n v="1.1813913043478261"/>
    <n v="-0.16599140577041124"/>
    <n v="0.42885101010101012"/>
  </r>
  <r>
    <s v="2023-09_763"/>
    <s v="2023-09"/>
    <x v="2"/>
    <n v="30"/>
    <x v="2"/>
    <s v="Telangana"/>
    <s v="State Sector"/>
    <s v="SINGARENI TPP"/>
    <x v="1"/>
    <n v="1200"/>
    <n v="724"/>
    <n v="795.14"/>
    <n v="842.73"/>
    <n v="71.139999999999986"/>
    <n v="1.0982596685082873"/>
    <n v="-5.6471230405942631E-2"/>
    <n v="0.92030092592592594"/>
  </r>
  <r>
    <s v="2023-09_765"/>
    <s v="2023-09"/>
    <x v="2"/>
    <n v="30"/>
    <x v="2"/>
    <s v="Telangana"/>
    <s v="State Sector"/>
    <s v="BHADRADRI TPP"/>
    <x v="1"/>
    <n v="1080"/>
    <n v="522"/>
    <n v="517.32000000000005"/>
    <n v="494.57"/>
    <n v="-4.67999999999995"/>
    <n v="0.99103448275862083"/>
    <n v="4.5999555169136938E-2"/>
    <n v="0.66527777777777786"/>
  </r>
  <r>
    <s v="2023-09_766"/>
    <s v="2023-09"/>
    <x v="2"/>
    <n v="30"/>
    <x v="2"/>
    <s v="Telangana"/>
    <s v="State Sector"/>
    <s v="KAKATIYA TPS"/>
    <x v="1"/>
    <n v="1100"/>
    <n v="668"/>
    <n v="647.9"/>
    <n v="675.32"/>
    <n v="-20.100000000000023"/>
    <n v="0.96991017964071857"/>
    <n v="-4.0602973405200603E-2"/>
    <n v="0.81805555555555554"/>
  </r>
  <r>
    <s v="2023-09_767"/>
    <s v="2023-09"/>
    <x v="2"/>
    <n v="30"/>
    <x v="2"/>
    <s v="Telangana"/>
    <s v="State Sector"/>
    <s v="KOTHAGUDEM TPS (NEW)"/>
    <x v="1"/>
    <n v="1000"/>
    <n v="622"/>
    <n v="565.20000000000005"/>
    <n v="612.19000000000005"/>
    <n v="-56.799999999999955"/>
    <n v="0.90868167202572359"/>
    <n v="-7.6757215897025444E-2"/>
    <n v="0.78500000000000003"/>
  </r>
  <r>
    <s v="2023-09_768"/>
    <s v="2023-09"/>
    <x v="2"/>
    <n v="30"/>
    <x v="2"/>
    <s v="Telangana"/>
    <s v="State Sector"/>
    <s v="KOTHAGUDEM TPS (STAGE-7)"/>
    <x v="1"/>
    <n v="800"/>
    <n v="482"/>
    <n v="407.16"/>
    <n v="41.9"/>
    <n v="-74.839999999999975"/>
    <n v="0.84473029045643155"/>
    <n v="8.7174224343675437"/>
    <n v="0.70687500000000003"/>
  </r>
  <r>
    <s v="2023-09_769"/>
    <s v="2023-09"/>
    <x v="2"/>
    <n v="30"/>
    <x v="2"/>
    <s v="Telangana"/>
    <s v="State Sector"/>
    <s v="RAMAGUNDEM-B TPS"/>
    <x v="1"/>
    <n v="62.5"/>
    <n v="34"/>
    <n v="4.22"/>
    <n v="28.55"/>
    <n v="-29.78"/>
    <n v="0.12411764705882353"/>
    <n v="-0.85218914185639238"/>
    <n v="9.3777777777777779E-2"/>
  </r>
  <r>
    <s v="2023-09_770"/>
    <s v="2023-09"/>
    <x v="2"/>
    <n v="30"/>
    <x v="2"/>
    <s v="Telangana"/>
    <s v="State Sector"/>
    <s v="YADADRI TPS"/>
    <x v="1"/>
    <n v="0"/>
    <n v="492"/>
    <n v="0"/>
    <n v="0"/>
    <n v="-492"/>
    <n v="0"/>
    <n v="0"/>
    <n v="0"/>
  </r>
  <r>
    <s v="2023-09_773"/>
    <s v="2023-09"/>
    <x v="2"/>
    <n v="30"/>
    <x v="2"/>
    <s v="Telangana"/>
    <s v="State Sector"/>
    <s v="LOWER JURALA HPS"/>
    <x v="2"/>
    <n v="240"/>
    <n v="87"/>
    <n v="30.5"/>
    <n v="96.24"/>
    <n v="-56.5"/>
    <n v="0.35057471264367818"/>
    <n v="-0.68308395677472977"/>
    <n v="0.17650462962962962"/>
  </r>
  <r>
    <s v="2023-09_774"/>
    <s v="2023-09"/>
    <x v="2"/>
    <n v="30"/>
    <x v="2"/>
    <s v="Telangana"/>
    <s v="State Sector"/>
    <s v="NAGARJUN SGR HPS"/>
    <x v="2"/>
    <n v="815.6"/>
    <n v="375"/>
    <n v="45.47"/>
    <n v="571.02"/>
    <n v="-329.53"/>
    <n v="0.12125333333333332"/>
    <n v="-0.92037056495394198"/>
    <n v="7.7431066426897718E-2"/>
  </r>
  <r>
    <s v="2023-09_775"/>
    <s v="2023-09"/>
    <x v="2"/>
    <n v="30"/>
    <x v="2"/>
    <s v="Telangana"/>
    <s v="State Sector"/>
    <s v="NAGARJUN SGR LBC HPS"/>
    <x v="2"/>
    <n v="60"/>
    <n v="15"/>
    <n v="0"/>
    <n v="14.97"/>
    <n v="-15"/>
    <n v="0"/>
    <n v="-1"/>
    <n v="0"/>
  </r>
  <r>
    <s v="2023-09_776"/>
    <s v="2023-09"/>
    <x v="2"/>
    <n v="30"/>
    <x v="2"/>
    <s v="Telangana"/>
    <s v="State Sector"/>
    <s v="POCHAMPAD HPS"/>
    <x v="2"/>
    <n v="36"/>
    <n v="9"/>
    <n v="16.399999999999999"/>
    <n v="23.94"/>
    <n v="7.3999999999999986"/>
    <n v="1.822222222222222"/>
    <n v="-0.31495405179615715"/>
    <n v="0.63271604938271608"/>
  </r>
  <r>
    <s v="2023-09_777"/>
    <s v="2023-09"/>
    <x v="2"/>
    <n v="30"/>
    <x v="2"/>
    <s v="Telangana"/>
    <s v="State Sector"/>
    <s v="PRIYADARSHNI JURALA HPS"/>
    <x v="2"/>
    <n v="234"/>
    <n v="90"/>
    <n v="26.98"/>
    <n v="108.73"/>
    <n v="-63.019999999999996"/>
    <n v="0.29977777777777781"/>
    <n v="-0.75186241147797295"/>
    <n v="0.16013770180436848"/>
  </r>
  <r>
    <s v="2023-09_778"/>
    <s v="2023-09"/>
    <x v="2"/>
    <n v="30"/>
    <x v="2"/>
    <s v="Telangana"/>
    <s v="State Sector"/>
    <s v="PULICHINTALA HPS"/>
    <x v="2"/>
    <n v="120"/>
    <n v="40"/>
    <n v="4.21"/>
    <n v="53.07"/>
    <n v="-35.79"/>
    <n v="0.10525"/>
    <n v="-0.92067081213491608"/>
    <n v="4.8726851851851855E-2"/>
  </r>
  <r>
    <s v="2023-09_779"/>
    <s v="2023-09"/>
    <x v="2"/>
    <n v="30"/>
    <x v="2"/>
    <s v="Telangana"/>
    <s v="State Sector"/>
    <s v="SRISAILAM LB HPS"/>
    <x v="2"/>
    <n v="900"/>
    <n v="450"/>
    <n v="29.77"/>
    <n v="480.29"/>
    <n v="-420.23"/>
    <n v="6.6155555555555551E-2"/>
    <n v="-0.938016614961794"/>
    <n v="4.5941358024691355E-2"/>
  </r>
  <r>
    <s v="2023-09_782"/>
    <s v="2023-09"/>
    <x v="2"/>
    <n v="30"/>
    <x v="2"/>
    <s v="Telangana"/>
    <s v="Central Sector"/>
    <s v="RAMAGUNDEM STPS"/>
    <x v="1"/>
    <n v="2600"/>
    <n v="1704"/>
    <n v="1345.01"/>
    <n v="1239.3399999999999"/>
    <n v="-358.99"/>
    <n v="0.78932511737089206"/>
    <n v="8.5263123920796616E-2"/>
    <n v="0.71848824786324783"/>
  </r>
  <r>
    <s v="2023-09_783"/>
    <s v="2023-09"/>
    <x v="2"/>
    <n v="30"/>
    <x v="2"/>
    <s v="Telangana"/>
    <s v="Central Sector"/>
    <s v="TELANGANA STPP PH-1"/>
    <x v="1"/>
    <n v="800"/>
    <n v="626"/>
    <n v="0"/>
    <n v="0"/>
    <n v="-626"/>
    <n v="0"/>
    <n v="0"/>
    <n v="0"/>
  </r>
  <r>
    <s v="2023-09_790"/>
    <s v="2023-09"/>
    <x v="2"/>
    <n v="30"/>
    <x v="3"/>
    <s v="Andaman and Nicobar Islands"/>
    <s v="State Sector"/>
    <s v="Andaman and Nicobar DG"/>
    <x v="1"/>
    <n v="57.52"/>
    <n v="6"/>
    <n v="6.51"/>
    <n v="6.69"/>
    <n v="0.50999999999999979"/>
    <n v="1.085"/>
    <n v="-2.6905829596412644E-2"/>
    <n v="0.15719170143718125"/>
  </r>
  <r>
    <s v="2023-09_793"/>
    <s v="2023-09"/>
    <x v="2"/>
    <n v="30"/>
    <x v="3"/>
    <s v="Andaman and Nicobar Islands"/>
    <s v="Private Sector"/>
    <s v="Andaman and Nicobar Pvt. DG"/>
    <x v="1"/>
    <n v="35.19"/>
    <n v="4"/>
    <n v="18.62"/>
    <n v="0"/>
    <n v="14.620000000000001"/>
    <n v="4.6550000000000002"/>
    <n v="0"/>
    <n v="0.73489943481418341"/>
  </r>
  <r>
    <s v="2023-09_799"/>
    <s v="2023-09"/>
    <x v="2"/>
    <n v="30"/>
    <x v="3"/>
    <s v="Bihar"/>
    <s v="Central Sector"/>
    <s v="NABINAGAR TPP"/>
    <x v="1"/>
    <n v="1000"/>
    <n v="559"/>
    <n v="617.29999999999995"/>
    <n v="582.15"/>
    <n v="58.299999999999955"/>
    <n v="1.104293381037567"/>
    <n v="6.0379627243837462E-2"/>
    <n v="0.85736111111111113"/>
  </r>
  <r>
    <s v="2023-09_801"/>
    <s v="2023-09"/>
    <x v="2"/>
    <n v="30"/>
    <x v="3"/>
    <s v="Bihar"/>
    <s v="Central Sector"/>
    <s v="MUZAFFARPUR TPS"/>
    <x v="1"/>
    <n v="390"/>
    <n v="131"/>
    <n v="262.56"/>
    <n v="254.28"/>
    <n v="131.56"/>
    <n v="2.0042748091603055"/>
    <n v="3.2562529495044838E-2"/>
    <n v="0.93504273504273505"/>
  </r>
  <r>
    <s v="2023-09_803"/>
    <s v="2023-09"/>
    <x v="2"/>
    <n v="30"/>
    <x v="3"/>
    <s v="Bihar"/>
    <s v="Central Sector"/>
    <s v="NABINAGAR STPP"/>
    <x v="1"/>
    <n v="1980"/>
    <n v="1005"/>
    <n v="1346.21"/>
    <n v="1169.26"/>
    <n v="341.21000000000004"/>
    <n v="1.3395124378109453"/>
    <n v="0.15133503241366339"/>
    <n v="0.94431116722783393"/>
  </r>
  <r>
    <s v="2023-09_805"/>
    <s v="2023-09"/>
    <x v="2"/>
    <n v="30"/>
    <x v="3"/>
    <s v="Bihar"/>
    <s v="Central Sector"/>
    <s v="BARAUNI TPS"/>
    <x v="1"/>
    <n v="710"/>
    <n v="270"/>
    <n v="113.6"/>
    <n v="296"/>
    <n v="-156.4"/>
    <n v="0.42074074074074069"/>
    <n v="-0.61621621621621625"/>
    <n v="0.22222222222222221"/>
  </r>
  <r>
    <s v="2023-09_806"/>
    <s v="2023-09"/>
    <x v="2"/>
    <n v="30"/>
    <x v="3"/>
    <s v="Bihar"/>
    <s v="Central Sector"/>
    <s v="BARH STPS"/>
    <x v="1"/>
    <n v="2640"/>
    <n v="1531"/>
    <n v="1259.75"/>
    <n v="1078.46"/>
    <n v="-271.25"/>
    <n v="0.82282821685173091"/>
    <n v="0.16810081041485075"/>
    <n v="0.66274726430976427"/>
  </r>
  <r>
    <s v="2023-09_807"/>
    <s v="2023-09"/>
    <x v="2"/>
    <n v="30"/>
    <x v="3"/>
    <s v="Bihar"/>
    <s v="Central Sector"/>
    <s v="KAHALGAON TPS"/>
    <x v="1"/>
    <n v="2340"/>
    <n v="1592"/>
    <n v="1361.03"/>
    <n v="1192.6400000000001"/>
    <n v="-230.97000000000003"/>
    <n v="0.85491834170854275"/>
    <n v="0.14119097129058211"/>
    <n v="0.8078288224121557"/>
  </r>
  <r>
    <s v="2023-09_809"/>
    <s v="2023-09"/>
    <x v="2"/>
    <n v="30"/>
    <x v="3"/>
    <s v="Bihar"/>
    <s v="Central Sector"/>
    <s v="BUXAR TPP"/>
    <x v="1"/>
    <n v="0"/>
    <n v="165"/>
    <n v="0"/>
    <n v="0"/>
    <n v="-165"/>
    <n v="0"/>
    <n v="0"/>
    <n v="0"/>
  </r>
  <r>
    <s v="2023-09_815"/>
    <s v="2023-09"/>
    <x v="2"/>
    <n v="30"/>
    <x v="3"/>
    <s v="Jharkhand"/>
    <s v="State Sector"/>
    <s v="TENUGHAT TPS"/>
    <x v="1"/>
    <n v="420"/>
    <n v="183"/>
    <n v="154.72999999999999"/>
    <n v="210.78"/>
    <n v="-28.27000000000001"/>
    <n v="0.84551912568306009"/>
    <n v="-0.2659170699307335"/>
    <n v="0.51167328042328042"/>
  </r>
  <r>
    <s v="2023-09_818"/>
    <s v="2023-09"/>
    <x v="2"/>
    <n v="30"/>
    <x v="3"/>
    <s v="Jharkhand"/>
    <s v="State Sector"/>
    <s v="SUBERNREKHA-I HPS"/>
    <x v="2"/>
    <n v="65"/>
    <n v="13"/>
    <n v="2.13"/>
    <n v="33.04"/>
    <n v="-10.870000000000001"/>
    <n v="0.16384615384615384"/>
    <n v="-0.9355326876513318"/>
    <n v="4.5512820512820511E-2"/>
  </r>
  <r>
    <s v="2023-09_819"/>
    <s v="2023-09"/>
    <x v="2"/>
    <n v="30"/>
    <x v="3"/>
    <s v="Jharkhand"/>
    <s v="State Sector"/>
    <s v="SUBERNREKHA-II HPS"/>
    <x v="2"/>
    <n v="65"/>
    <n v="13"/>
    <n v="2.36"/>
    <n v="21.7"/>
    <n v="-10.64"/>
    <n v="0.18153846153846154"/>
    <n v="-0.89124423963133648"/>
    <n v="5.0427350427350429E-2"/>
  </r>
  <r>
    <s v="2023-09_822"/>
    <s v="2023-09"/>
    <x v="2"/>
    <n v="30"/>
    <x v="3"/>
    <s v="Jharkhand"/>
    <s v="Private Sector"/>
    <s v="MAHADEV PRASAD STPP"/>
    <x v="1"/>
    <n v="540"/>
    <n v="299"/>
    <n v="370.62"/>
    <n v="302.63"/>
    <n v="71.62"/>
    <n v="1.2395317725752508"/>
    <n v="0.22466378085450883"/>
    <n v="0.95324074074074072"/>
  </r>
  <r>
    <s v="2023-09_824"/>
    <s v="2023-09"/>
    <x v="2"/>
    <n v="30"/>
    <x v="3"/>
    <s v="Jharkhand"/>
    <s v="Private Sector"/>
    <s v="MAITRISHI USHA TPS"/>
    <x v="1"/>
    <n v="0"/>
    <n v="0"/>
    <n v="0"/>
    <n v="0"/>
    <n v="0"/>
    <n v="0"/>
    <n v="0"/>
    <n v="0"/>
  </r>
  <r>
    <s v="2023-09_826"/>
    <s v="2023-09"/>
    <x v="2"/>
    <n v="30"/>
    <x v="3"/>
    <s v="Jharkhand"/>
    <s v="Private Sector"/>
    <s v="MAITHON RB TPP"/>
    <x v="1"/>
    <n v="1050"/>
    <n v="622"/>
    <n v="719.35"/>
    <n v="665.19"/>
    <n v="97.350000000000023"/>
    <n v="1.1565112540192926"/>
    <n v="8.1420346066537322E-2"/>
    <n v="0.95152116402116405"/>
  </r>
  <r>
    <s v="2023-09_828"/>
    <s v="2023-09"/>
    <x v="2"/>
    <n v="30"/>
    <x v="3"/>
    <s v="Jharkhand"/>
    <s v="Private Sector"/>
    <s v="JOJOBERA TPS"/>
    <x v="1"/>
    <n v="240"/>
    <n v="134"/>
    <n v="153.02000000000001"/>
    <n v="144.97"/>
    <n v="19.02000000000001"/>
    <n v="1.1419402985074627"/>
    <n v="5.5528730082086031E-2"/>
    <n v="0.88553240740740746"/>
  </r>
  <r>
    <s v="2023-09_831"/>
    <s v="2023-09"/>
    <x v="2"/>
    <n v="30"/>
    <x v="3"/>
    <s v="Jharkhand"/>
    <s v="Central Sector"/>
    <s v="BOKARO TPS `A` EXP"/>
    <x v="1"/>
    <n v="500"/>
    <n v="311"/>
    <n v="297.43"/>
    <n v="295.3"/>
    <n v="-13.569999999999993"/>
    <n v="0.95636655948553062"/>
    <n v="7.2130037250253826E-3"/>
    <n v="0.82619444444444445"/>
  </r>
  <r>
    <s v="2023-09_832"/>
    <s v="2023-09"/>
    <x v="2"/>
    <n v="30"/>
    <x v="3"/>
    <s v="Jharkhand"/>
    <s v="Central Sector"/>
    <s v="CHANDRAPURA (DVC) TPS"/>
    <x v="1"/>
    <n v="500"/>
    <n v="274"/>
    <n v="328.25"/>
    <n v="287.86"/>
    <n v="54.25"/>
    <n v="1.1979927007299269"/>
    <n v="0.14031126241923153"/>
    <n v="0.91180555555555554"/>
  </r>
  <r>
    <s v="2023-09_833"/>
    <s v="2023-09"/>
    <x v="2"/>
    <n v="30"/>
    <x v="3"/>
    <s v="Jharkhand"/>
    <s v="Central Sector"/>
    <s v="KODARMA TPP"/>
    <x v="1"/>
    <n v="1000"/>
    <n v="325"/>
    <n v="666.02"/>
    <n v="468.89"/>
    <n v="341.02"/>
    <n v="2.0492923076923075"/>
    <n v="0.42041843502740517"/>
    <n v="0.92502777777777778"/>
  </r>
  <r>
    <s v="2023-09_835"/>
    <s v="2023-09"/>
    <x v="2"/>
    <n v="30"/>
    <x v="3"/>
    <s v="Jharkhand"/>
    <s v="Central Sector"/>
    <s v="NORTH KARANPURA TPP"/>
    <x v="1"/>
    <n v="660"/>
    <n v="272"/>
    <n v="444.94"/>
    <n v="0"/>
    <n v="172.94"/>
    <n v="1.6358088235294117"/>
    <n v="0"/>
    <n v="0.93632154882154883"/>
  </r>
  <r>
    <s v="2023-09_838"/>
    <s v="2023-09"/>
    <x v="2"/>
    <n v="30"/>
    <x v="3"/>
    <s v="Jharkhand"/>
    <s v="Central Sector"/>
    <s v="PANCHET HPS"/>
    <x v="2"/>
    <n v="80"/>
    <n v="23"/>
    <n v="27.32"/>
    <n v="36.69"/>
    <n v="4.32"/>
    <n v="1.1878260869565218"/>
    <n v="-0.25538293813028068"/>
    <n v="0.47430555555555554"/>
  </r>
  <r>
    <s v="2023-09_845"/>
    <s v="2023-09"/>
    <x v="2"/>
    <n v="30"/>
    <x v="3"/>
    <s v="Odisha"/>
    <s v="State Sector"/>
    <s v="IB VALLEY TPS"/>
    <x v="1"/>
    <n v="1740"/>
    <n v="679"/>
    <n v="903.11"/>
    <n v="999.43"/>
    <n v="224.11"/>
    <n v="1.3300589101620031"/>
    <n v="-9.6374933712215907E-2"/>
    <n v="0.72087324393358876"/>
  </r>
  <r>
    <s v="2023-09_848"/>
    <s v="2023-09"/>
    <x v="2"/>
    <n v="30"/>
    <x v="3"/>
    <s v="Odisha"/>
    <s v="State Sector"/>
    <s v="MACHKUND HPS"/>
    <x v="2"/>
    <n v="114.75"/>
    <n v="50"/>
    <n v="69.55"/>
    <n v="37.5"/>
    <n v="19.549999999999997"/>
    <n v="1.391"/>
    <n v="0.85466666666666657"/>
    <n v="0.84180585814572739"/>
  </r>
  <r>
    <s v="2023-09_850"/>
    <s v="2023-09"/>
    <x v="2"/>
    <n v="30"/>
    <x v="3"/>
    <s v="Odisha"/>
    <s v="State Sector"/>
    <s v="BALIMELA HPS"/>
    <x v="2"/>
    <n v="510"/>
    <n v="150"/>
    <n v="108.56"/>
    <n v="67.33"/>
    <n v="-41.44"/>
    <n v="0.72373333333333334"/>
    <n v="0.61235704737858321"/>
    <n v="0.29564270152505445"/>
  </r>
  <r>
    <s v="2023-09_851"/>
    <s v="2023-09"/>
    <x v="2"/>
    <n v="30"/>
    <x v="3"/>
    <s v="Odisha"/>
    <s v="State Sector"/>
    <s v="CHIPLIMA HPS"/>
    <x v="2"/>
    <n v="72"/>
    <n v="134"/>
    <n v="37.85"/>
    <n v="43.9"/>
    <n v="-96.15"/>
    <n v="0.28246268656716417"/>
    <n v="-0.13781321184510245"/>
    <n v="0.73013117283950613"/>
  </r>
  <r>
    <s v="2023-09_852"/>
    <s v="2023-09"/>
    <x v="2"/>
    <n v="30"/>
    <x v="3"/>
    <s v="Odisha"/>
    <s v="State Sector"/>
    <s v="HIRAKUD HPS"/>
    <x v="2"/>
    <n v="287.8"/>
    <n v="43"/>
    <n v="177.77"/>
    <n v="189.23"/>
    <n v="134.77000000000001"/>
    <n v="4.134186046511628"/>
    <n v="-6.0561221793584419E-2"/>
    <n v="0.8578970735850513"/>
  </r>
  <r>
    <s v="2023-09_853"/>
    <s v="2023-09"/>
    <x v="2"/>
    <n v="30"/>
    <x v="3"/>
    <s v="Odisha"/>
    <s v="State Sector"/>
    <s v="RENGALI HPS"/>
    <x v="2"/>
    <n v="250"/>
    <n v="144"/>
    <n v="109.09"/>
    <n v="143.62"/>
    <n v="-34.909999999999997"/>
    <n v="0.75756944444444452"/>
    <n v="-0.24042612449519565"/>
    <n v="0.60605555555555557"/>
  </r>
  <r>
    <s v="2023-09_854"/>
    <s v="2023-09"/>
    <x v="2"/>
    <n v="30"/>
    <x v="3"/>
    <s v="Odisha"/>
    <s v="State Sector"/>
    <s v="UPPER INDRAVATI HPS"/>
    <x v="2"/>
    <n v="600"/>
    <n v="216"/>
    <n v="156.86000000000001"/>
    <n v="328.91"/>
    <n v="-59.139999999999986"/>
    <n v="0.7262037037037038"/>
    <n v="-0.52309142318567392"/>
    <n v="0.36310185185185184"/>
  </r>
  <r>
    <s v="2023-09_855"/>
    <s v="2023-09"/>
    <x v="2"/>
    <n v="30"/>
    <x v="3"/>
    <s v="Odisha"/>
    <s v="State Sector"/>
    <s v="UPPER KOLAB HPS"/>
    <x v="2"/>
    <n v="320"/>
    <n v="76"/>
    <n v="47.64"/>
    <n v="43.06"/>
    <n v="-28.36"/>
    <n v="0.62684210526315787"/>
    <n v="0.10636321411983275"/>
    <n v="0.20677083333333332"/>
  </r>
  <r>
    <s v="2023-09_858"/>
    <s v="2023-09"/>
    <x v="2"/>
    <n v="30"/>
    <x v="3"/>
    <s v="Odisha"/>
    <s v="Private Sector"/>
    <s v="KAMALANGA TPS"/>
    <x v="1"/>
    <n v="1050"/>
    <n v="466"/>
    <n v="532.52"/>
    <n v="504.73"/>
    <n v="66.519999999999982"/>
    <n v="1.1427467811158798"/>
    <n v="5.5059140530580634E-2"/>
    <n v="0.70439153439153435"/>
  </r>
  <r>
    <s v="2023-09_860"/>
    <s v="2023-09"/>
    <x v="2"/>
    <n v="30"/>
    <x v="3"/>
    <s v="Odisha"/>
    <s v="Private Sector"/>
    <s v="UTKAL TPP (IND BARATH)"/>
    <x v="1"/>
    <n v="350"/>
    <n v="0"/>
    <n v="0"/>
    <n v="0"/>
    <n v="0"/>
    <n v="0"/>
    <n v="0"/>
    <n v="0"/>
  </r>
  <r>
    <s v="2023-09_862"/>
    <s v="2023-09"/>
    <x v="2"/>
    <n v="30"/>
    <x v="3"/>
    <s v="Odisha"/>
    <s v="Private Sector"/>
    <s v="ICCL IMP"/>
    <x v="1"/>
    <n v="0"/>
    <n v="20"/>
    <n v="0"/>
    <n v="22.15"/>
    <n v="-20"/>
    <n v="0"/>
    <n v="-1"/>
    <n v="0"/>
  </r>
  <r>
    <s v="2023-09_864"/>
    <s v="2023-09"/>
    <x v="2"/>
    <n v="30"/>
    <x v="3"/>
    <s v="Odisha"/>
    <s v="Private Sector"/>
    <s v="DERANG TPP"/>
    <x v="1"/>
    <n v="1200"/>
    <n v="563"/>
    <n v="757.19"/>
    <n v="722.46"/>
    <n v="194.19000000000005"/>
    <n v="1.3449200710479574"/>
    <n v="4.8071865570412223E-2"/>
    <n v="0.87637731481481485"/>
  </r>
  <r>
    <s v="2023-09_866"/>
    <s v="2023-09"/>
    <x v="2"/>
    <n v="30"/>
    <x v="3"/>
    <s v="Odisha"/>
    <s v="Private Sector"/>
    <s v="LANCO BABANDH TPP"/>
    <x v="1"/>
    <n v="0"/>
    <n v="0"/>
    <n v="0"/>
    <n v="0"/>
    <n v="0"/>
    <n v="0"/>
    <n v="0"/>
    <n v="0"/>
  </r>
  <r>
    <s v="2023-09_868"/>
    <s v="2023-09"/>
    <x v="2"/>
    <n v="30"/>
    <x v="3"/>
    <s v="Odisha"/>
    <s v="Private Sector"/>
    <s v="NALCO IMP"/>
    <x v="1"/>
    <n v="0"/>
    <n v="8"/>
    <n v="12.75"/>
    <n v="0"/>
    <n v="4.75"/>
    <n v="1.59375"/>
    <n v="0"/>
    <n v="0"/>
  </r>
  <r>
    <s v="2023-09_870"/>
    <s v="2023-09"/>
    <x v="2"/>
    <n v="30"/>
    <x v="3"/>
    <s v="Odisha"/>
    <s v="Private Sector"/>
    <s v="VEDANTA TPP"/>
    <x v="1"/>
    <n v="600"/>
    <n v="233"/>
    <n v="234.51"/>
    <n v="232.96"/>
    <n v="1.5099999999999909"/>
    <n v="1.0064806866952789"/>
    <n v="6.6535027472526742E-3"/>
    <n v="0.54284722222222226"/>
  </r>
  <r>
    <s v="2023-09_873"/>
    <s v="2023-09"/>
    <x v="2"/>
    <n v="30"/>
    <x v="3"/>
    <s v="Odisha"/>
    <s v="Central Sector"/>
    <s v="ROURKELA PP-II EXPANSION"/>
    <x v="1"/>
    <n v="0"/>
    <n v="0"/>
    <n v="0"/>
    <n v="0"/>
    <n v="0"/>
    <n v="0"/>
    <n v="0"/>
    <n v="0"/>
  </r>
  <r>
    <s v="2023-09_875"/>
    <s v="2023-09"/>
    <x v="2"/>
    <n v="30"/>
    <x v="3"/>
    <s v="Odisha"/>
    <s v="Central Sector"/>
    <s v="DARLIPALI STPS"/>
    <x v="1"/>
    <n v="1600"/>
    <n v="1134"/>
    <n v="1030.25"/>
    <n v="930.37"/>
    <n v="-103.75"/>
    <n v="0.9085097001763669"/>
    <n v="0.10735513827831937"/>
    <n v="0.89431423611111116"/>
  </r>
  <r>
    <s v="2023-09_876"/>
    <s v="2023-09"/>
    <x v="2"/>
    <n v="30"/>
    <x v="3"/>
    <s v="Odisha"/>
    <s v="Central Sector"/>
    <s v="TALCHER STPS"/>
    <x v="1"/>
    <n v="3000"/>
    <n v="1737"/>
    <n v="1737.82"/>
    <n v="1663.04"/>
    <n v="0.81999999999993634"/>
    <n v="1.0004720782959124"/>
    <n v="4.4965845680200102E-2"/>
    <n v="0.80454629629629626"/>
  </r>
  <r>
    <s v="2023-09_883"/>
    <s v="2023-09"/>
    <x v="2"/>
    <n v="30"/>
    <x v="3"/>
    <s v="Sikkim"/>
    <s v="State Sector"/>
    <s v="TEESTA-III HPS"/>
    <x v="2"/>
    <n v="1200"/>
    <n v="780"/>
    <n v="793.99"/>
    <n v="882.31"/>
    <n v="13.990000000000009"/>
    <n v="1.0179358974358974"/>
    <n v="-0.10010087157574996"/>
    <n v="0.91896990740740736"/>
  </r>
  <r>
    <s v="2023-09_886"/>
    <s v="2023-09"/>
    <x v="2"/>
    <n v="30"/>
    <x v="3"/>
    <s v="Sikkim"/>
    <s v="Private Sector"/>
    <s v="JORETHANG LOOP"/>
    <x v="2"/>
    <n v="96"/>
    <n v="68"/>
    <n v="62.24"/>
    <n v="67.63"/>
    <n v="-5.759999999999998"/>
    <n v="0.91529411764705881"/>
    <n v="-7.969835871654582E-2"/>
    <n v="0.90046296296296291"/>
  </r>
  <r>
    <s v="2023-09_888"/>
    <s v="2023-09"/>
    <x v="2"/>
    <n v="30"/>
    <x v="3"/>
    <s v="Sikkim"/>
    <s v="Private Sector"/>
    <s v="CHUZACHEN HPS"/>
    <x v="2"/>
    <n v="110"/>
    <n v="89"/>
    <n v="59.21"/>
    <n v="78.47"/>
    <n v="-29.79"/>
    <n v="0.66528089887640451"/>
    <n v="-0.24544411877150502"/>
    <n v="0.7476010101010101"/>
  </r>
  <r>
    <s v="2023-09_890"/>
    <s v="2023-09"/>
    <x v="2"/>
    <n v="30"/>
    <x v="3"/>
    <s v="Sikkim"/>
    <s v="Private Sector"/>
    <s v="RONGNICHU HPS"/>
    <x v="2"/>
    <n v="113"/>
    <n v="76"/>
    <n v="52.65"/>
    <n v="74.209999999999994"/>
    <n v="-23.35"/>
    <n v="0.69276315789473686"/>
    <n v="-0.29052688316938413"/>
    <n v="0.64712389380530977"/>
  </r>
  <r>
    <s v="2023-09_892"/>
    <s v="2023-09"/>
    <x v="2"/>
    <n v="30"/>
    <x v="3"/>
    <s v="Sikkim"/>
    <s v="Private Sector"/>
    <s v="TASHIDING HPS"/>
    <x v="2"/>
    <n v="97"/>
    <n v="72"/>
    <n v="68.69"/>
    <n v="77.489999999999995"/>
    <n v="-3.3100000000000023"/>
    <n v="0.9540277777777777"/>
    <n v="-0.11356304039230866"/>
    <n v="0.98353379152348219"/>
  </r>
  <r>
    <s v="2023-09_894"/>
    <s v="2023-09"/>
    <x v="2"/>
    <n v="30"/>
    <x v="3"/>
    <s v="Sikkim"/>
    <s v="Private Sector"/>
    <s v="DIKCHU HPS"/>
    <x v="2"/>
    <n v="96"/>
    <n v="71"/>
    <n v="61.21"/>
    <n v="75.56"/>
    <n v="-9.7899999999999991"/>
    <n v="0.86211267605633801"/>
    <n v="-0.18991529910005295"/>
    <n v="0.88556134259259256"/>
  </r>
  <r>
    <s v="2023-09_897"/>
    <s v="2023-09"/>
    <x v="2"/>
    <n v="30"/>
    <x v="3"/>
    <s v="Sikkim"/>
    <s v="Central Sector"/>
    <s v="RANGIT HPS"/>
    <x v="2"/>
    <n v="60"/>
    <n v="40"/>
    <n v="40.04"/>
    <n v="42.53"/>
    <n v="3.9999999999999147E-2"/>
    <n v="1.0009999999999999"/>
    <n v="-5.854690806489541E-2"/>
    <n v="0.92685185185185182"/>
  </r>
  <r>
    <s v="2023-09_898"/>
    <s v="2023-09"/>
    <x v="2"/>
    <n v="30"/>
    <x v="3"/>
    <s v="Sikkim"/>
    <s v="Central Sector"/>
    <s v="TEESTA V HPS"/>
    <x v="2"/>
    <n v="510"/>
    <n v="370"/>
    <n v="367.89"/>
    <n v="355.9"/>
    <n v="-2.1100000000000136"/>
    <n v="0.99429729729729721"/>
    <n v="3.3689238550154564E-2"/>
    <n v="1.0018790849673203"/>
  </r>
  <r>
    <s v="2023-09_904"/>
    <s v="2023-09"/>
    <x v="2"/>
    <n v="30"/>
    <x v="3"/>
    <s v="West Bengal"/>
    <s v="State Sector"/>
    <s v="D.P.L. TPS"/>
    <x v="1"/>
    <n v="550"/>
    <n v="100"/>
    <n v="145.82"/>
    <n v="177.68"/>
    <n v="45.819999999999993"/>
    <n v="1.4581999999999999"/>
    <n v="-0.17931112111661421"/>
    <n v="0.36823232323232324"/>
  </r>
  <r>
    <s v="2023-09_906"/>
    <s v="2023-09"/>
    <x v="2"/>
    <n v="30"/>
    <x v="3"/>
    <s v="West Bengal"/>
    <s v="State Sector"/>
    <s v="BAKRESWAR TPS"/>
    <x v="1"/>
    <n v="1050"/>
    <n v="588"/>
    <n v="583.85"/>
    <n v="709.58"/>
    <n v="-4.1499999999999773"/>
    <n v="0.99294217687074837"/>
    <n v="-0.17718932326164774"/>
    <n v="0.77228835978835975"/>
  </r>
  <r>
    <s v="2023-09_907"/>
    <s v="2023-09"/>
    <x v="2"/>
    <n v="30"/>
    <x v="3"/>
    <s v="West Bengal"/>
    <s v="State Sector"/>
    <s v="BANDEL TPS"/>
    <x v="1"/>
    <n v="270"/>
    <n v="148"/>
    <n v="128.35"/>
    <n v="144.74"/>
    <n v="-19.650000000000006"/>
    <n v="0.86722972972972967"/>
    <n v="-0.11323752936299582"/>
    <n v="0.66023662551440332"/>
  </r>
  <r>
    <s v="2023-09_908"/>
    <s v="2023-09"/>
    <x v="2"/>
    <n v="30"/>
    <x v="3"/>
    <s v="West Bengal"/>
    <s v="State Sector"/>
    <s v="KOLAGHAT TPS"/>
    <x v="1"/>
    <n v="840"/>
    <n v="364"/>
    <n v="400.92"/>
    <n v="417.89"/>
    <n v="36.920000000000016"/>
    <n v="1.1014285714285714"/>
    <n v="-4.0608772643518559E-2"/>
    <n v="0.66289682539682537"/>
  </r>
  <r>
    <s v="2023-09_909"/>
    <s v="2023-09"/>
    <x v="2"/>
    <n v="30"/>
    <x v="3"/>
    <s v="West Bengal"/>
    <s v="State Sector"/>
    <s v="SAGARDIGHI TPS"/>
    <x v="1"/>
    <n v="1600"/>
    <n v="911"/>
    <n v="825.39"/>
    <n v="1041.73"/>
    <n v="-85.610000000000014"/>
    <n v="0.90602634467618004"/>
    <n v="-0.20767377343457522"/>
    <n v="0.71648437499999995"/>
  </r>
  <r>
    <s v="2023-09_910"/>
    <s v="2023-09"/>
    <x v="2"/>
    <n v="30"/>
    <x v="3"/>
    <s v="West Bengal"/>
    <s v="State Sector"/>
    <s v="SANTALDIH TPS"/>
    <x v="1"/>
    <n v="500"/>
    <n v="287"/>
    <n v="316.64999999999998"/>
    <n v="226.83"/>
    <n v="29.649999999999977"/>
    <n v="1.1033101045296168"/>
    <n v="0.39597936780849075"/>
    <n v="0.87958333333333338"/>
  </r>
  <r>
    <s v="2023-09_913"/>
    <s v="2023-09"/>
    <x v="2"/>
    <n v="30"/>
    <x v="3"/>
    <s v="West Bengal"/>
    <s v="State Sector"/>
    <s v="HALDIA GT (Liq.)"/>
    <x v="0"/>
    <n v="40"/>
    <n v="0"/>
    <n v="0"/>
    <n v="0"/>
    <n v="0"/>
    <n v="0"/>
    <n v="0"/>
    <n v="0"/>
  </r>
  <r>
    <s v="2023-09_914"/>
    <s v="2023-09"/>
    <x v="2"/>
    <n v="30"/>
    <x v="3"/>
    <s v="West Bengal"/>
    <s v="State Sector"/>
    <s v="KASBA GT (Liq.)"/>
    <x v="0"/>
    <n v="40"/>
    <n v="0"/>
    <n v="0"/>
    <n v="0"/>
    <n v="0"/>
    <n v="0"/>
    <n v="0"/>
    <n v="0"/>
  </r>
  <r>
    <s v="2023-09_917"/>
    <s v="2023-09"/>
    <x v="2"/>
    <n v="30"/>
    <x v="3"/>
    <s v="West Bengal"/>
    <s v="State Sector"/>
    <s v="JALDHAKA HPS ST-I"/>
    <x v="2"/>
    <n v="36"/>
    <n v="20"/>
    <n v="22.18"/>
    <n v="23.08"/>
    <n v="2.1799999999999997"/>
    <n v="1.109"/>
    <n v="-3.8994800693240843E-2"/>
    <n v="0.85570987654320985"/>
  </r>
  <r>
    <s v="2023-09_918"/>
    <s v="2023-09"/>
    <x v="2"/>
    <n v="30"/>
    <x v="3"/>
    <s v="West Bengal"/>
    <s v="State Sector"/>
    <s v="PURULIA PSS HPS"/>
    <x v="2"/>
    <n v="900"/>
    <n v="110"/>
    <n v="110.7"/>
    <n v="115.65"/>
    <n v="0.70000000000000284"/>
    <n v="1.0063636363636363"/>
    <n v="-4.2801556420233484E-2"/>
    <n v="0.17083333333333334"/>
  </r>
  <r>
    <s v="2023-09_919"/>
    <s v="2023-09"/>
    <x v="2"/>
    <n v="30"/>
    <x v="3"/>
    <s v="West Bengal"/>
    <s v="State Sector"/>
    <s v="RAMMAM HPS"/>
    <x v="2"/>
    <n v="50"/>
    <n v="33"/>
    <n v="17.64"/>
    <n v="37.229999999999997"/>
    <n v="-15.36"/>
    <n v="0.53454545454545455"/>
    <n v="-0.52618855761482675"/>
    <n v="0.49"/>
  </r>
  <r>
    <s v="2023-09_922"/>
    <s v="2023-09"/>
    <x v="2"/>
    <n v="30"/>
    <x v="3"/>
    <s v="West Bengal"/>
    <s v="Private Sector"/>
    <s v="BUDGE BUDGE TPS"/>
    <x v="1"/>
    <n v="750"/>
    <n v="499"/>
    <n v="508.96"/>
    <n v="493.85"/>
    <n v="9.9599999999999795"/>
    <n v="1.0199599198396794"/>
    <n v="3.0596334919509884E-2"/>
    <n v="0.94251851851851853"/>
  </r>
  <r>
    <s v="2023-09_923"/>
    <s v="2023-09"/>
    <x v="2"/>
    <n v="30"/>
    <x v="3"/>
    <s v="West Bengal"/>
    <s v="Private Sector"/>
    <s v="SOUTHERN REPL. TPS"/>
    <x v="1"/>
    <n v="135"/>
    <n v="28"/>
    <n v="79.709999999999994"/>
    <n v="78.08"/>
    <n v="51.709999999999994"/>
    <n v="2.8467857142857143"/>
    <n v="2.0876024590163876E-2"/>
    <n v="0.82006172839506175"/>
  </r>
  <r>
    <s v="2023-09_924"/>
    <s v="2023-09"/>
    <x v="2"/>
    <n v="30"/>
    <x v="3"/>
    <s v="West Bengal"/>
    <s v="Private Sector"/>
    <s v="TITAGARH TPS"/>
    <x v="1"/>
    <n v="240"/>
    <n v="0"/>
    <n v="0"/>
    <n v="0"/>
    <n v="0"/>
    <n v="0"/>
    <n v="0"/>
    <n v="0"/>
  </r>
  <r>
    <s v="2023-09_926"/>
    <s v="2023-09"/>
    <x v="2"/>
    <n v="30"/>
    <x v="3"/>
    <s v="West Bengal"/>
    <s v="Private Sector"/>
    <s v="DISHERGARH TPP"/>
    <x v="1"/>
    <n v="12"/>
    <n v="0"/>
    <n v="4.51"/>
    <n v="0"/>
    <n v="4.51"/>
    <n v="0"/>
    <n v="0"/>
    <n v="0.5219907407407407"/>
  </r>
  <r>
    <s v="2023-09_928"/>
    <s v="2023-09"/>
    <x v="2"/>
    <n v="30"/>
    <x v="3"/>
    <s v="West Bengal"/>
    <s v="Private Sector"/>
    <s v="HALDIA TPP"/>
    <x v="1"/>
    <n v="600"/>
    <n v="370"/>
    <n v="401.33"/>
    <n v="379.37"/>
    <n v="31.329999999999984"/>
    <n v="1.0846756756756757"/>
    <n v="5.7885441653267207E-2"/>
    <n v="0.9290046296296296"/>
  </r>
  <r>
    <s v="2023-09_930"/>
    <s v="2023-09"/>
    <x v="2"/>
    <n v="30"/>
    <x v="3"/>
    <s v="West Bengal"/>
    <s v="Private Sector"/>
    <s v="HIRANMAYE TPP"/>
    <x v="1"/>
    <n v="300"/>
    <n v="139"/>
    <n v="198.64"/>
    <n v="102.21"/>
    <n v="59.639999999999986"/>
    <n v="1.4290647482014387"/>
    <n v="0.94344976029742689"/>
    <n v="0.91962962962962957"/>
  </r>
  <r>
    <s v="2023-09_933"/>
    <s v="2023-09"/>
    <x v="2"/>
    <n v="30"/>
    <x v="3"/>
    <s v="West Bengal"/>
    <s v="Central Sector"/>
    <s v="DURGAPUR STEEL TPS"/>
    <x v="1"/>
    <n v="1000"/>
    <n v="564"/>
    <n v="591.79"/>
    <n v="368.11"/>
    <n v="27.789999999999964"/>
    <n v="1.0492730496453899"/>
    <n v="0.60764445410339285"/>
    <n v="0.82193055555555561"/>
  </r>
  <r>
    <s v="2023-09_934"/>
    <s v="2023-09"/>
    <x v="2"/>
    <n v="30"/>
    <x v="3"/>
    <s v="West Bengal"/>
    <s v="Central Sector"/>
    <s v="DURGAPUR TPS"/>
    <x v="1"/>
    <n v="0"/>
    <n v="0"/>
    <n v="0"/>
    <n v="0"/>
    <n v="0"/>
    <n v="0"/>
    <n v="0"/>
    <n v="0"/>
  </r>
  <r>
    <s v="2023-09_935"/>
    <s v="2023-09"/>
    <x v="2"/>
    <n v="30"/>
    <x v="3"/>
    <s v="West Bengal"/>
    <s v="Central Sector"/>
    <s v="MEJIA TPS"/>
    <x v="1"/>
    <n v="2340"/>
    <n v="1320"/>
    <n v="1133.44"/>
    <n v="1081.31"/>
    <n v="-186.55999999999995"/>
    <n v="0.85866666666666669"/>
    <n v="4.8210041523707461E-2"/>
    <n v="0.67274453941120604"/>
  </r>
  <r>
    <s v="2023-09_936"/>
    <s v="2023-09"/>
    <x v="2"/>
    <n v="30"/>
    <x v="3"/>
    <s v="West Bengal"/>
    <s v="Central Sector"/>
    <s v="RAGHUNATHPUR TPP"/>
    <x v="1"/>
    <n v="1200"/>
    <n v="550"/>
    <n v="589.63"/>
    <n v="400.21"/>
    <n v="39.629999999999995"/>
    <n v="1.0720545454545454"/>
    <n v="0.47330151670373061"/>
    <n v="0.68244212962962958"/>
  </r>
  <r>
    <s v="2023-09_938"/>
    <s v="2023-09"/>
    <x v="2"/>
    <n v="30"/>
    <x v="3"/>
    <s v="West Bengal"/>
    <s v="Central Sector"/>
    <s v="FARAKKA STPS"/>
    <x v="1"/>
    <n v="2100"/>
    <n v="1120"/>
    <n v="1128.78"/>
    <n v="1061.07"/>
    <n v="8.7799999999999727"/>
    <n v="1.0078392857142857"/>
    <n v="6.3812943538126651E-2"/>
    <n v="0.74654761904761902"/>
  </r>
  <r>
    <s v="2023-09_941"/>
    <s v="2023-09"/>
    <x v="2"/>
    <n v="30"/>
    <x v="3"/>
    <s v="West Bengal"/>
    <s v="Central Sector"/>
    <s v="MAITHON HPS"/>
    <x v="2"/>
    <n v="63.2"/>
    <n v="16"/>
    <n v="17.18"/>
    <n v="20.71"/>
    <n v="1.1799999999999997"/>
    <n v="1.07375"/>
    <n v="-0.17044905842588126"/>
    <n v="0.37754922644163152"/>
  </r>
  <r>
    <s v="2023-09_943"/>
    <s v="2023-09"/>
    <x v="2"/>
    <n v="30"/>
    <x v="3"/>
    <s v="West Bengal"/>
    <s v="Central Sector"/>
    <s v="TEESTA LOW DAM-III HPS"/>
    <x v="2"/>
    <n v="132"/>
    <n v="83"/>
    <n v="79.099999999999994"/>
    <n v="90.26"/>
    <n v="-3.9000000000000057"/>
    <n v="0.95301204819277097"/>
    <n v="-0.1236428096609795"/>
    <n v="0.83228114478114479"/>
  </r>
  <r>
    <s v="2023-09_944"/>
    <s v="2023-09"/>
    <x v="2"/>
    <n v="30"/>
    <x v="3"/>
    <s v="West Bengal"/>
    <s v="Central Sector"/>
    <s v="TEESTA LOW DAM-IV HPS"/>
    <x v="2"/>
    <n v="160"/>
    <n v="105"/>
    <n v="103.88"/>
    <n v="110.43"/>
    <n v="-1.1200000000000045"/>
    <n v="0.98933333333333329"/>
    <n v="-5.931359232092738E-2"/>
    <n v="0.90173611111111107"/>
  </r>
  <r>
    <s v="2023-09_951"/>
    <s v="2023-09"/>
    <x v="2"/>
    <n v="30"/>
    <x v="4"/>
    <s v="Arunachal Pradesh"/>
    <s v="Central Sector"/>
    <s v="KAMENG HPS"/>
    <x v="2"/>
    <n v="600"/>
    <n v="310"/>
    <n v="313.02"/>
    <n v="408.22"/>
    <n v="3.0199999999999818"/>
    <n v="1.0097419354838708"/>
    <n v="-0.23320758414580384"/>
    <n v="0.72458333333333336"/>
  </r>
  <r>
    <s v="2023-09_952"/>
    <s v="2023-09"/>
    <x v="2"/>
    <n v="30"/>
    <x v="4"/>
    <s v="Arunachal Pradesh"/>
    <s v="Central Sector"/>
    <s v="PARE"/>
    <x v="2"/>
    <n v="110"/>
    <n v="68"/>
    <n v="53.83"/>
    <n v="59.58"/>
    <n v="-14.170000000000002"/>
    <n v="0.79161764705882354"/>
    <n v="-9.6508895602551201E-2"/>
    <n v="0.67967171717171715"/>
  </r>
  <r>
    <s v="2023-09_953"/>
    <s v="2023-09"/>
    <x v="2"/>
    <n v="30"/>
    <x v="4"/>
    <s v="Arunachal Pradesh"/>
    <s v="Central Sector"/>
    <s v="RANGANADI HPS"/>
    <x v="2"/>
    <n v="405"/>
    <n v="176"/>
    <n v="125.27"/>
    <n v="144.54"/>
    <n v="-50.730000000000004"/>
    <n v="0.71176136363636366"/>
    <n v="-0.13331949633319495"/>
    <n v="0.42959533607681755"/>
  </r>
  <r>
    <s v="2023-09_955"/>
    <s v="2023-09"/>
    <x v="2"/>
    <n v="30"/>
    <x v="4"/>
    <s v="Arunachal Pradesh"/>
    <s v="Central Sector"/>
    <s v="LOWER SUBANSIRI HEP"/>
    <x v="2"/>
    <n v="0"/>
    <n v="804"/>
    <n v="0"/>
    <n v="0"/>
    <n v="-804"/>
    <n v="0"/>
    <n v="0"/>
    <n v="0"/>
  </r>
  <r>
    <s v="2023-09_961"/>
    <s v="2023-09"/>
    <x v="2"/>
    <n v="30"/>
    <x v="4"/>
    <s v="Assam"/>
    <s v="State Sector"/>
    <s v="LAKWA GT"/>
    <x v="0"/>
    <n v="97.2"/>
    <n v="42"/>
    <n v="36.909999999999997"/>
    <n v="50.19"/>
    <n v="-5.0900000000000034"/>
    <n v="0.87880952380952371"/>
    <n v="-0.26459454074516842"/>
    <n v="0.5274062642889803"/>
  </r>
  <r>
    <s v="2023-09_962"/>
    <s v="2023-09"/>
    <x v="2"/>
    <n v="30"/>
    <x v="4"/>
    <s v="Assam"/>
    <s v="State Sector"/>
    <s v="LAKWA REPLACEMENT POWER PROJECT"/>
    <x v="0"/>
    <n v="69.760000000000005"/>
    <n v="48"/>
    <n v="40.520000000000003"/>
    <n v="36.71"/>
    <n v="-7.4799999999999969"/>
    <n v="0.84416666666666673"/>
    <n v="0.10378643421411066"/>
    <n v="0.80673419979612637"/>
  </r>
  <r>
    <s v="2023-09_963"/>
    <s v="2023-09"/>
    <x v="2"/>
    <n v="30"/>
    <x v="4"/>
    <s v="Assam"/>
    <s v="State Sector"/>
    <s v="NAMRUP CCPP"/>
    <x v="0"/>
    <n v="139.4"/>
    <n v="47"/>
    <n v="38.880000000000003"/>
    <n v="23.53"/>
    <n v="-8.1199999999999974"/>
    <n v="0.82723404255319155"/>
    <n v="0.65235869103272426"/>
    <n v="0.38737446197991393"/>
  </r>
  <r>
    <s v="2023-09_966"/>
    <s v="2023-09"/>
    <x v="2"/>
    <n v="30"/>
    <x v="4"/>
    <s v="Assam"/>
    <s v="State Sector"/>
    <s v="KARBI LANGPI HPS"/>
    <x v="2"/>
    <n v="100"/>
    <n v="71"/>
    <n v="63.45"/>
    <n v="65.66"/>
    <n v="-7.5499999999999972"/>
    <n v="0.89366197183098595"/>
    <n v="-3.3658239415168961E-2"/>
    <n v="0.88124999999999998"/>
  </r>
  <r>
    <s v="2023-09_969"/>
    <s v="2023-09"/>
    <x v="2"/>
    <n v="30"/>
    <x v="4"/>
    <s v="Assam"/>
    <s v="Central Sector"/>
    <s v="BONGAIGAON TPP"/>
    <x v="1"/>
    <n v="750"/>
    <n v="471"/>
    <n v="428.35"/>
    <n v="432.61"/>
    <n v="-42.649999999999977"/>
    <n v="0.90944798301486207"/>
    <n v="-9.8472064908346792E-3"/>
    <n v="0.79324074074074069"/>
  </r>
  <r>
    <s v="2023-09_972"/>
    <s v="2023-09"/>
    <x v="2"/>
    <n v="30"/>
    <x v="4"/>
    <s v="Assam"/>
    <s v="Central Sector"/>
    <s v="KATHALGURI CCPP"/>
    <x v="0"/>
    <n v="291"/>
    <n v="147"/>
    <n v="137.85"/>
    <n v="143.31"/>
    <n v="-9.1500000000000057"/>
    <n v="0.93775510204081625"/>
    <n v="-3.809922545530673E-2"/>
    <n v="0.6579324169530355"/>
  </r>
  <r>
    <s v="2023-09_975"/>
    <s v="2023-09"/>
    <x v="2"/>
    <n v="30"/>
    <x v="4"/>
    <s v="Assam"/>
    <s v="Central Sector"/>
    <s v="KHONDONG HPS"/>
    <x v="2"/>
    <n v="50"/>
    <n v="0"/>
    <n v="0"/>
    <n v="0"/>
    <n v="0"/>
    <n v="0"/>
    <n v="0"/>
    <n v="0"/>
  </r>
  <r>
    <s v="2023-09_976"/>
    <s v="2023-09"/>
    <x v="2"/>
    <n v="30"/>
    <x v="4"/>
    <s v="Assam"/>
    <s v="Central Sector"/>
    <s v="KOPILI HPS"/>
    <x v="2"/>
    <n v="200"/>
    <n v="44"/>
    <n v="66.25"/>
    <n v="0"/>
    <n v="22.25"/>
    <n v="1.5056818181818181"/>
    <n v="0"/>
    <n v="0.46006944444444442"/>
  </r>
  <r>
    <s v="2023-09_983"/>
    <s v="2023-09"/>
    <x v="2"/>
    <n v="30"/>
    <x v="4"/>
    <s v="Manipur"/>
    <s v="State Sector"/>
    <s v="LEIMAKHONG DG"/>
    <x v="1"/>
    <n v="36"/>
    <n v="0"/>
    <n v="0"/>
    <n v="0"/>
    <n v="0"/>
    <n v="0"/>
    <n v="0"/>
    <n v="0"/>
  </r>
  <r>
    <s v="2023-09_986"/>
    <s v="2023-09"/>
    <x v="2"/>
    <n v="30"/>
    <x v="4"/>
    <s v="Manipur"/>
    <s v="Central Sector"/>
    <s v="LOKTAK HPS"/>
    <x v="2"/>
    <n v="105"/>
    <n v="50"/>
    <n v="69.72"/>
    <n v="54.95"/>
    <n v="19.72"/>
    <n v="1.3944000000000001"/>
    <n v="0.26878980891719739"/>
    <n v="0.92222222222222228"/>
  </r>
  <r>
    <s v="2023-09_993"/>
    <s v="2023-09"/>
    <x v="2"/>
    <n v="30"/>
    <x v="4"/>
    <s v="Meghalaya"/>
    <s v="State Sector"/>
    <s v="KYRDEMKULAI HPS"/>
    <x v="2"/>
    <n v="60"/>
    <n v="18"/>
    <n v="13.47"/>
    <n v="13.65"/>
    <n v="-4.5299999999999994"/>
    <n v="0.74833333333333341"/>
    <n v="-1.3186813186813166E-2"/>
    <n v="0.31180555555555556"/>
  </r>
  <r>
    <s v="2023-09_994"/>
    <s v="2023-09"/>
    <x v="2"/>
    <n v="30"/>
    <x v="4"/>
    <s v="Meghalaya"/>
    <s v="State Sector"/>
    <s v="MYNTDU (LESHKA) St-1 HPS"/>
    <x v="2"/>
    <n v="126"/>
    <n v="88"/>
    <n v="50.7"/>
    <n v="52.06"/>
    <n v="-37.299999999999997"/>
    <n v="0.57613636363636367"/>
    <n v="-2.6123703419131759E-2"/>
    <n v="0.55886243386243384"/>
  </r>
  <r>
    <s v="2023-09_995"/>
    <s v="2023-09"/>
    <x v="2"/>
    <n v="30"/>
    <x v="4"/>
    <s v="Meghalaya"/>
    <s v="State Sector"/>
    <s v="NEW UMTRU HPS"/>
    <x v="2"/>
    <n v="40"/>
    <n v="23"/>
    <n v="23.97"/>
    <n v="25.43"/>
    <n v="0.96999999999999886"/>
    <n v="1.0421739130434782"/>
    <n v="-5.7412504915454222E-2"/>
    <n v="0.83229166666666665"/>
  </r>
  <r>
    <s v="2023-09_996"/>
    <s v="2023-09"/>
    <x v="2"/>
    <n v="30"/>
    <x v="4"/>
    <s v="Meghalaya"/>
    <s v="State Sector"/>
    <s v="UMIAM HPS ST-I"/>
    <x v="2"/>
    <n v="36"/>
    <n v="17"/>
    <n v="13.88"/>
    <n v="7.61"/>
    <n v="-3.1199999999999992"/>
    <n v="0.81647058823529417"/>
    <n v="0.82391590013140603"/>
    <n v="0.53549382716049387"/>
  </r>
  <r>
    <s v="2023-09_997"/>
    <s v="2023-09"/>
    <x v="2"/>
    <n v="30"/>
    <x v="4"/>
    <s v="Meghalaya"/>
    <s v="State Sector"/>
    <s v="UMIAM HPS ST-IV"/>
    <x v="2"/>
    <n v="60"/>
    <n v="30"/>
    <n v="21.22"/>
    <n v="19.02"/>
    <n v="-8.7800000000000011"/>
    <n v="0.70733333333333326"/>
    <n v="0.11566771819137746"/>
    <n v="0.4912037037037037"/>
  </r>
  <r>
    <s v="2023-09_1003"/>
    <s v="2023-09"/>
    <x v="2"/>
    <n v="30"/>
    <x v="4"/>
    <s v="Mizoram"/>
    <s v="Central Sector"/>
    <s v="TUIRIAL HPS"/>
    <x v="2"/>
    <n v="60"/>
    <n v="24"/>
    <n v="12.16"/>
    <n v="27.31"/>
    <n v="-11.84"/>
    <n v="0.50666666666666671"/>
    <n v="-0.55474185280117172"/>
    <n v="0.2814814814814815"/>
  </r>
  <r>
    <s v="2023-09_1009"/>
    <s v="2023-09"/>
    <x v="2"/>
    <n v="30"/>
    <x v="4"/>
    <s v="Nagaland"/>
    <s v="Central Sector"/>
    <s v="DOYANG HPS"/>
    <x v="2"/>
    <n v="75"/>
    <n v="50"/>
    <n v="33.479999999999997"/>
    <n v="29.33"/>
    <n v="-16.520000000000003"/>
    <n v="0.66959999999999997"/>
    <n v="0.14149335151721781"/>
    <n v="0.62"/>
  </r>
  <r>
    <s v="2023-09_1015"/>
    <s v="2023-09"/>
    <x v="2"/>
    <n v="30"/>
    <x v="4"/>
    <s v="Tripura"/>
    <s v="State Sector"/>
    <s v="BARAMURA GT"/>
    <x v="0"/>
    <n v="42"/>
    <n v="17"/>
    <n v="13.06"/>
    <n v="27.42"/>
    <n v="-3.9399999999999995"/>
    <n v="0.76823529411764713"/>
    <n v="-0.52370532458059815"/>
    <n v="0.43187830687830686"/>
  </r>
  <r>
    <s v="2023-09_1016"/>
    <s v="2023-09"/>
    <x v="2"/>
    <n v="30"/>
    <x v="4"/>
    <s v="Tripura"/>
    <s v="State Sector"/>
    <s v="ROKHIA GT"/>
    <x v="0"/>
    <n v="63"/>
    <n v="12"/>
    <n v="27.58"/>
    <n v="11.79"/>
    <n v="15.579999999999998"/>
    <n v="2.2983333333333333"/>
    <n v="1.3392705682782018"/>
    <n v="0.60802469135802473"/>
  </r>
  <r>
    <s v="2023-09_1019"/>
    <s v="2023-09"/>
    <x v="2"/>
    <n v="30"/>
    <x v="4"/>
    <s v="Tripura"/>
    <s v="Central Sector"/>
    <s v="AGARTALA GT"/>
    <x v="0"/>
    <n v="135"/>
    <n v="87"/>
    <n v="57.26"/>
    <n v="79.349999999999994"/>
    <n v="-29.740000000000002"/>
    <n v="0.65816091954022982"/>
    <n v="-0.27838689350976681"/>
    <n v="0.58909465020576135"/>
  </r>
  <r>
    <s v="2023-09_1020"/>
    <s v="2023-09"/>
    <x v="2"/>
    <n v="30"/>
    <x v="4"/>
    <s v="Tripura"/>
    <s v="Central Sector"/>
    <s v="MONARCHAK CCPP"/>
    <x v="0"/>
    <n v="101"/>
    <n v="17"/>
    <n v="57.39"/>
    <n v="56.04"/>
    <n v="40.39"/>
    <n v="3.3758823529411766"/>
    <n v="2.4089935760171332E-2"/>
    <n v="0.78919141914191415"/>
  </r>
  <r>
    <s v="2023-09_1022"/>
    <s v="2023-09"/>
    <x v="2"/>
    <n v="30"/>
    <x v="4"/>
    <s v="Tripura"/>
    <s v="Central Sector"/>
    <s v="TRIPURA CCPP"/>
    <x v="0"/>
    <n v="726.6"/>
    <n v="396"/>
    <n v="403.76"/>
    <n v="432.78"/>
    <n v="7.7599999999999909"/>
    <n v="1.0195959595959596"/>
    <n v="-6.7054854660566529E-2"/>
    <n v="0.77178334403767934"/>
  </r>
  <r>
    <s v="2023-10_1"/>
    <s v="2023-10"/>
    <x v="3"/>
    <n v="31"/>
    <x v="0"/>
    <s v="Delhi"/>
    <s v="State Sector"/>
    <s v="I.P.CCPP"/>
    <x v="0"/>
    <n v="270"/>
    <n v="12"/>
    <n v="28.09"/>
    <n v="27.57"/>
    <n v="16.09"/>
    <n v="2.3408333333333333"/>
    <n v="1.8861080885019935E-2"/>
    <n v="0.13983472720031859"/>
  </r>
  <r>
    <s v="2023-10_3"/>
    <s v="2023-10"/>
    <x v="3"/>
    <n v="31"/>
    <x v="0"/>
    <s v="Delhi"/>
    <s v="State Sector"/>
    <s v="PRAGATI CCGT-III"/>
    <x v="0"/>
    <n v="1500"/>
    <n v="311"/>
    <n v="367.66"/>
    <n v="129.1"/>
    <n v="56.660000000000025"/>
    <n v="1.182186495176849"/>
    <n v="1.8478698683191328"/>
    <n v="0.32944444444444443"/>
  </r>
  <r>
    <s v="2023-10_4"/>
    <s v="2023-10"/>
    <x v="3"/>
    <n v="31"/>
    <x v="0"/>
    <s v="Delhi"/>
    <s v="State Sector"/>
    <s v="PRAGATI CCPP"/>
    <x v="0"/>
    <n v="330.4"/>
    <n v="109"/>
    <n v="86.56"/>
    <n v="0"/>
    <n v="-22.439999999999998"/>
    <n v="0.7941284403669725"/>
    <n v="0"/>
    <n v="0.35213101096097271"/>
  </r>
  <r>
    <s v="2023-10_7"/>
    <s v="2023-10"/>
    <x v="3"/>
    <n v="31"/>
    <x v="0"/>
    <s v="Delhi"/>
    <s v="Private Sector"/>
    <s v="RITHALA CCPP"/>
    <x v="0"/>
    <n v="108"/>
    <n v="0"/>
    <n v="0"/>
    <n v="0"/>
    <n v="0"/>
    <n v="0"/>
    <n v="0"/>
    <n v="0"/>
  </r>
  <r>
    <s v="2023-10_12"/>
    <s v="2023-10"/>
    <x v="3"/>
    <n v="31"/>
    <x v="0"/>
    <s v="Haryana"/>
    <s v="State Sector"/>
    <s v="PANIPAT TPS"/>
    <x v="1"/>
    <n v="710"/>
    <n v="298"/>
    <n v="272.11"/>
    <n v="443.31"/>
    <n v="-25.889999999999986"/>
    <n v="0.91312080536912754"/>
    <n v="-0.3861857390990503"/>
    <n v="0.51512570043919426"/>
  </r>
  <r>
    <s v="2023-10_13"/>
    <s v="2023-10"/>
    <x v="3"/>
    <n v="31"/>
    <x v="0"/>
    <s v="Haryana"/>
    <s v="State Sector"/>
    <s v="RAJIV GANDHI TPS"/>
    <x v="1"/>
    <n v="1200"/>
    <n v="0"/>
    <n v="528.19000000000005"/>
    <n v="612.99"/>
    <n v="528.19000000000005"/>
    <n v="0"/>
    <n v="-0.13833830894468091"/>
    <n v="0.59161066308243726"/>
  </r>
  <r>
    <s v="2023-10_14"/>
    <s v="2023-10"/>
    <x v="3"/>
    <n v="31"/>
    <x v="0"/>
    <s v="Haryana"/>
    <s v="State Sector"/>
    <s v="YAMUNA NAGAR TPS"/>
    <x v="1"/>
    <n v="600"/>
    <n v="312"/>
    <n v="238.25"/>
    <n v="372.79"/>
    <n v="-73.75"/>
    <n v="0.76362179487179482"/>
    <n v="-0.36090023874030958"/>
    <n v="0.53371415770609321"/>
  </r>
  <r>
    <s v="2023-10_17"/>
    <s v="2023-10"/>
    <x v="3"/>
    <n v="31"/>
    <x v="0"/>
    <s v="Haryana"/>
    <s v="Private Sector"/>
    <s v="MAHATMA GANDHI TPS"/>
    <x v="1"/>
    <n v="1320"/>
    <n v="599"/>
    <n v="839.54"/>
    <n v="458.1"/>
    <n v="240.53999999999996"/>
    <n v="1.4015692821368948"/>
    <n v="0.83265662519100614"/>
    <n v="0.85485907461713917"/>
  </r>
  <r>
    <s v="2023-10_20"/>
    <s v="2023-10"/>
    <x v="3"/>
    <n v="31"/>
    <x v="0"/>
    <s v="Haryana"/>
    <s v="Central Sector"/>
    <s v="INDIRA GANDHI STPP"/>
    <x v="1"/>
    <n v="1500"/>
    <n v="585"/>
    <n v="797.04"/>
    <n v="397.36"/>
    <n v="212.03999999999996"/>
    <n v="1.3624615384615384"/>
    <n v="1.005838534326555"/>
    <n v="0.71419354838709681"/>
  </r>
  <r>
    <s v="2023-10_23"/>
    <s v="2023-10"/>
    <x v="3"/>
    <n v="31"/>
    <x v="0"/>
    <s v="Haryana"/>
    <s v="Central Sector"/>
    <s v="FARIDABAD CCPP"/>
    <x v="0"/>
    <n v="431.59"/>
    <n v="12"/>
    <n v="18.170000000000002"/>
    <n v="0"/>
    <n v="6.1700000000000017"/>
    <n v="1.5141666666666669"/>
    <n v="0"/>
    <n v="5.6586211475596497E-2"/>
  </r>
  <r>
    <s v="2023-10_29"/>
    <s v="2023-10"/>
    <x v="3"/>
    <n v="31"/>
    <x v="0"/>
    <s v="Himachal Pradesh"/>
    <s v="State Sector"/>
    <s v="KASHANG INTEGRATED HEP"/>
    <x v="2"/>
    <n v="195"/>
    <n v="10"/>
    <n v="9.85"/>
    <n v="0"/>
    <n v="-0.15000000000000036"/>
    <n v="0.98499999999999999"/>
    <n v="0"/>
    <n v="6.7893575958092089E-2"/>
  </r>
  <r>
    <s v="2023-10_30"/>
    <s v="2023-10"/>
    <x v="3"/>
    <n v="31"/>
    <x v="0"/>
    <s v="Himachal Pradesh"/>
    <s v="State Sector"/>
    <s v="SAINJ HPS"/>
    <x v="2"/>
    <n v="100"/>
    <n v="31"/>
    <n v="25.65"/>
    <n v="33.64"/>
    <n v="-5.3500000000000014"/>
    <n v="0.82741935483870965"/>
    <n v="-0.2375148632580262"/>
    <n v="0.34475806451612906"/>
  </r>
  <r>
    <s v="2023-10_31"/>
    <s v="2023-10"/>
    <x v="3"/>
    <n v="31"/>
    <x v="0"/>
    <s v="Himachal Pradesh"/>
    <s v="State Sector"/>
    <s v="SAWRA KUDDU HPS"/>
    <x v="2"/>
    <n v="111"/>
    <n v="26"/>
    <n v="21.28"/>
    <n v="41.25"/>
    <n v="-4.7199999999999989"/>
    <n v="0.81846153846153846"/>
    <n v="-0.48412121212121212"/>
    <n v="0.25767703187058028"/>
  </r>
  <r>
    <s v="2023-10_33"/>
    <s v="2023-10"/>
    <x v="3"/>
    <n v="31"/>
    <x v="0"/>
    <s v="Himachal Pradesh"/>
    <s v="State Sector"/>
    <s v="BASSI HPS"/>
    <x v="2"/>
    <n v="66"/>
    <n v="22"/>
    <n v="17.079999999999998"/>
    <n v="24.25"/>
    <n v="-4.9200000000000017"/>
    <n v="0.77636363636363626"/>
    <n v="-0.29567010309278358"/>
    <n v="0.34783317041381556"/>
  </r>
  <r>
    <s v="2023-10_34"/>
    <s v="2023-10"/>
    <x v="3"/>
    <n v="31"/>
    <x v="0"/>
    <s v="Himachal Pradesh"/>
    <s v="State Sector"/>
    <s v="GIRI BATA HPS"/>
    <x v="2"/>
    <n v="60"/>
    <n v="17"/>
    <n v="23.67"/>
    <n v="39.799999999999997"/>
    <n v="6.6700000000000017"/>
    <n v="1.3923529411764708"/>
    <n v="-0.40527638190954768"/>
    <n v="0.530241935483871"/>
  </r>
  <r>
    <s v="2023-10_35"/>
    <s v="2023-10"/>
    <x v="3"/>
    <n v="31"/>
    <x v="0"/>
    <s v="Himachal Pradesh"/>
    <s v="State Sector"/>
    <s v="LARJI HPS"/>
    <x v="2"/>
    <n v="126"/>
    <n v="42"/>
    <n v="0"/>
    <n v="51.7"/>
    <n v="-42"/>
    <n v="0"/>
    <n v="-1"/>
    <n v="0"/>
  </r>
  <r>
    <s v="2023-10_36"/>
    <s v="2023-10"/>
    <x v="3"/>
    <n v="31"/>
    <x v="0"/>
    <s v="Himachal Pradesh"/>
    <s v="State Sector"/>
    <s v="SANJAY HPS"/>
    <x v="2"/>
    <n v="120"/>
    <n v="50"/>
    <n v="41.57"/>
    <n v="56.25"/>
    <n v="-8.43"/>
    <n v="0.83140000000000003"/>
    <n v="-0.26097777777777775"/>
    <n v="0.46561379928315411"/>
  </r>
  <r>
    <s v="2023-10_37"/>
    <s v="2023-10"/>
    <x v="3"/>
    <n v="31"/>
    <x v="0"/>
    <s v="Himachal Pradesh"/>
    <s v="State Sector"/>
    <s v="UHL-III HPS"/>
    <x v="2"/>
    <n v="0"/>
    <n v="0"/>
    <n v="0"/>
    <n v="0"/>
    <n v="0"/>
    <n v="0"/>
    <n v="0"/>
    <n v="0"/>
  </r>
  <r>
    <s v="2023-10_39"/>
    <s v="2023-10"/>
    <x v="3"/>
    <n v="31"/>
    <x v="0"/>
    <s v="Himachal Pradesh"/>
    <s v="State Sector"/>
    <s v="SHANAN HPS"/>
    <x v="2"/>
    <n v="110"/>
    <n v="25"/>
    <n v="26.79"/>
    <n v="36.869999999999997"/>
    <n v="1.7899999999999991"/>
    <n v="1.0715999999999999"/>
    <n v="-0.27339300244100895"/>
    <n v="0.32734604105571846"/>
  </r>
  <r>
    <s v="2023-10_42"/>
    <s v="2023-10"/>
    <x v="3"/>
    <n v="31"/>
    <x v="0"/>
    <s v="Himachal Pradesh"/>
    <s v="Private Sector"/>
    <s v="ALLAIN DUHANGAN HPS"/>
    <x v="2"/>
    <n v="192"/>
    <n v="37"/>
    <n v="37.630000000000003"/>
    <n v="45.35"/>
    <n v="0.63000000000000256"/>
    <n v="1.0170270270270272"/>
    <n v="-0.17023153252480702"/>
    <n v="0.2634268593189964"/>
  </r>
  <r>
    <s v="2023-10_44"/>
    <s v="2023-10"/>
    <x v="3"/>
    <n v="31"/>
    <x v="0"/>
    <s v="Himachal Pradesh"/>
    <s v="Private Sector"/>
    <s v="MALANA-II HPS"/>
    <x v="2"/>
    <n v="100"/>
    <n v="21"/>
    <n v="11.02"/>
    <n v="17.91"/>
    <n v="-9.98"/>
    <n v="0.52476190476190476"/>
    <n v="-0.38470128419877164"/>
    <n v="0.14811827956989249"/>
  </r>
  <r>
    <s v="2023-10_46"/>
    <s v="2023-10"/>
    <x v="3"/>
    <n v="31"/>
    <x v="0"/>
    <s v="Himachal Pradesh"/>
    <s v="Private Sector"/>
    <s v="BUDHIL HPS"/>
    <x v="2"/>
    <n v="70"/>
    <n v="15"/>
    <n v="13.59"/>
    <n v="15.42"/>
    <n v="-1.4100000000000001"/>
    <n v="0.90600000000000003"/>
    <n v="-0.11867704280155643"/>
    <n v="0.26094470046082952"/>
  </r>
  <r>
    <s v="2023-10_48"/>
    <s v="2023-10"/>
    <x v="3"/>
    <n v="31"/>
    <x v="0"/>
    <s v="Himachal Pradesh"/>
    <s v="Private Sector"/>
    <s v="BAJOLI HOLI HPS"/>
    <x v="2"/>
    <n v="180"/>
    <n v="38"/>
    <n v="33.81"/>
    <n v="35.96"/>
    <n v="-4.1899999999999977"/>
    <n v="0.88973684210526327"/>
    <n v="-5.9788654060066698E-2"/>
    <n v="0.25246415770609321"/>
  </r>
  <r>
    <s v="2023-10_50"/>
    <s v="2023-10"/>
    <x v="3"/>
    <n v="31"/>
    <x v="0"/>
    <s v="Himachal Pradesh"/>
    <s v="Private Sector"/>
    <s v="BASPA HPS"/>
    <x v="2"/>
    <n v="300"/>
    <n v="80"/>
    <n v="73.900000000000006"/>
    <n v="83.58"/>
    <n v="-6.0999999999999943"/>
    <n v="0.92375000000000007"/>
    <n v="-0.11581718114381423"/>
    <n v="0.33109318996415771"/>
  </r>
  <r>
    <s v="2023-10_51"/>
    <s v="2023-10"/>
    <x v="3"/>
    <n v="31"/>
    <x v="0"/>
    <s v="Himachal Pradesh"/>
    <s v="Private Sector"/>
    <s v="KARCHAM WANGTOO HPS"/>
    <x v="2"/>
    <n v="1045"/>
    <n v="150"/>
    <n v="226.27"/>
    <n v="271.26"/>
    <n v="76.27000000000001"/>
    <n v="1.5084666666666668"/>
    <n v="-0.16585563665855629"/>
    <n v="0.29102999434069043"/>
  </r>
  <r>
    <s v="2023-10_53"/>
    <s v="2023-10"/>
    <x v="3"/>
    <n v="31"/>
    <x v="0"/>
    <s v="Himachal Pradesh"/>
    <s v="Private Sector"/>
    <s v="SORANG HPS"/>
    <x v="2"/>
    <n v="100"/>
    <n v="30"/>
    <n v="21.53"/>
    <n v="28.94"/>
    <n v="-8.4699999999999989"/>
    <n v="0.71766666666666667"/>
    <n v="-0.25604699378023499"/>
    <n v="0.28938172043010751"/>
  </r>
  <r>
    <s v="2023-10_55"/>
    <s v="2023-10"/>
    <x v="3"/>
    <n v="31"/>
    <x v="0"/>
    <s v="Himachal Pradesh"/>
    <s v="Private Sector"/>
    <s v="CHANJU-I HPS"/>
    <x v="2"/>
    <n v="36"/>
    <n v="10"/>
    <n v="7.77"/>
    <n v="11.58"/>
    <n v="-2.2300000000000004"/>
    <n v="0.77699999999999991"/>
    <n v="-0.32901554404145084"/>
    <n v="0.29009856630824371"/>
  </r>
  <r>
    <s v="2023-10_57"/>
    <s v="2023-10"/>
    <x v="3"/>
    <n v="31"/>
    <x v="0"/>
    <s v="Himachal Pradesh"/>
    <s v="Private Sector"/>
    <s v="MALANA HPS"/>
    <x v="2"/>
    <n v="86"/>
    <n v="21"/>
    <n v="16.79"/>
    <n v="20.9"/>
    <n v="-4.2100000000000009"/>
    <n v="0.79952380952380953"/>
    <n v="-0.19665071770334927"/>
    <n v="0.26240935233808454"/>
  </r>
  <r>
    <s v="2023-10_59"/>
    <s v="2023-10"/>
    <x v="3"/>
    <n v="31"/>
    <x v="0"/>
    <s v="Himachal Pradesh"/>
    <s v="Private Sector"/>
    <s v="TIDONG HPS"/>
    <x v="2"/>
    <n v="0"/>
    <n v="0"/>
    <n v="0"/>
    <n v="0"/>
    <n v="0"/>
    <n v="0"/>
    <n v="0"/>
    <n v="0"/>
  </r>
  <r>
    <s v="2023-10_62"/>
    <s v="2023-10"/>
    <x v="3"/>
    <n v="31"/>
    <x v="0"/>
    <s v="Himachal Pradesh"/>
    <s v="Central Sector"/>
    <s v="BHAKRA LEFT HPS"/>
    <x v="2"/>
    <n v="612"/>
    <n v="219"/>
    <n v="275.33999999999997"/>
    <n v="207.53"/>
    <n v="56.339999999999975"/>
    <n v="1.2572602739726026"/>
    <n v="0.32674794005685914"/>
    <n v="0.60470693653805607"/>
  </r>
  <r>
    <s v="2023-10_63"/>
    <s v="2023-10"/>
    <x v="3"/>
    <n v="31"/>
    <x v="0"/>
    <s v="Himachal Pradesh"/>
    <s v="Central Sector"/>
    <s v="BHAKRA RIGHT HPS"/>
    <x v="2"/>
    <n v="785"/>
    <n v="281"/>
    <n v="240.95"/>
    <n v="221.55"/>
    <n v="-40.050000000000011"/>
    <n v="0.85747330960854085"/>
    <n v="8.7564883773414467E-2"/>
    <n v="0.41255735908499419"/>
  </r>
  <r>
    <s v="2023-10_64"/>
    <s v="2023-10"/>
    <x v="3"/>
    <n v="31"/>
    <x v="0"/>
    <s v="Himachal Pradesh"/>
    <s v="Central Sector"/>
    <s v="DEHAR HPS"/>
    <x v="2"/>
    <n v="990"/>
    <n v="168"/>
    <n v="203.27"/>
    <n v="273.8"/>
    <n v="35.27000000000001"/>
    <n v="1.2099404761904762"/>
    <n v="-0.25759678597516433"/>
    <n v="0.27597208645595744"/>
  </r>
  <r>
    <s v="2023-10_65"/>
    <s v="2023-10"/>
    <x v="3"/>
    <n v="31"/>
    <x v="0"/>
    <s v="Himachal Pradesh"/>
    <s v="Central Sector"/>
    <s v="PONG HPS"/>
    <x v="2"/>
    <n v="396"/>
    <n v="100"/>
    <n v="189.61"/>
    <n v="135.09"/>
    <n v="89.610000000000014"/>
    <n v="1.8961000000000001"/>
    <n v="0.40358279665408253"/>
    <n v="0.64356603671119805"/>
  </r>
  <r>
    <s v="2023-10_67"/>
    <s v="2023-10"/>
    <x v="3"/>
    <n v="31"/>
    <x v="0"/>
    <s v="Himachal Pradesh"/>
    <s v="Central Sector"/>
    <s v="BAIRA SIUL HPS"/>
    <x v="2"/>
    <n v="180"/>
    <n v="40"/>
    <n v="29.11"/>
    <n v="45.96"/>
    <n v="-10.89"/>
    <n v="0.72775000000000001"/>
    <n v="-0.36662315056570932"/>
    <n v="0.21736857825567504"/>
  </r>
  <r>
    <s v="2023-10_68"/>
    <s v="2023-10"/>
    <x v="3"/>
    <n v="31"/>
    <x v="0"/>
    <s v="Himachal Pradesh"/>
    <s v="Central Sector"/>
    <s v="CHAMERA-I HPS"/>
    <x v="2"/>
    <n v="540"/>
    <n v="122"/>
    <n v="85.8"/>
    <n v="100.16"/>
    <n v="-36.200000000000003"/>
    <n v="0.70327868852459019"/>
    <n v="-0.14337060702875398"/>
    <n v="0.21356033452807646"/>
  </r>
  <r>
    <s v="2023-10_69"/>
    <s v="2023-10"/>
    <x v="3"/>
    <n v="31"/>
    <x v="0"/>
    <s v="Himachal Pradesh"/>
    <s v="Central Sector"/>
    <s v="CHAMERA-II HPS"/>
    <x v="2"/>
    <n v="300"/>
    <n v="61"/>
    <n v="74.680000000000007"/>
    <n v="86.08"/>
    <n v="13.680000000000007"/>
    <n v="1.2242622950819673"/>
    <n v="-0.13243494423791813"/>
    <n v="0.33458781362007167"/>
  </r>
  <r>
    <s v="2023-10_70"/>
    <s v="2023-10"/>
    <x v="3"/>
    <n v="31"/>
    <x v="0"/>
    <s v="Himachal Pradesh"/>
    <s v="Central Sector"/>
    <s v="CHAMERA-III HPS"/>
    <x v="2"/>
    <n v="231"/>
    <n v="73"/>
    <n v="26.56"/>
    <n v="67.239999999999995"/>
    <n v="-46.44"/>
    <n v="0.36383561643835616"/>
    <n v="-0.60499702558001178"/>
    <n v="0.15454079970209003"/>
  </r>
  <r>
    <s v="2023-10_71"/>
    <s v="2023-10"/>
    <x v="3"/>
    <n v="31"/>
    <x v="0"/>
    <s v="Himachal Pradesh"/>
    <s v="Central Sector"/>
    <s v="PARBATI-II HPS"/>
    <x v="2"/>
    <n v="0"/>
    <n v="0"/>
    <n v="0"/>
    <n v="0"/>
    <n v="0"/>
    <n v="0"/>
    <n v="0"/>
    <n v="0"/>
  </r>
  <r>
    <s v="2023-10_72"/>
    <s v="2023-10"/>
    <x v="3"/>
    <n v="31"/>
    <x v="0"/>
    <s v="Himachal Pradesh"/>
    <s v="Central Sector"/>
    <s v="PARBATI-III HPS"/>
    <x v="2"/>
    <n v="520"/>
    <n v="36"/>
    <n v="27.25"/>
    <n v="40.5"/>
    <n v="-8.75"/>
    <n v="0.75694444444444442"/>
    <n v="-0.3271604938271605"/>
    <n v="7.043527708850289E-2"/>
  </r>
  <r>
    <s v="2023-10_74"/>
    <s v="2023-10"/>
    <x v="3"/>
    <n v="31"/>
    <x v="0"/>
    <s v="Himachal Pradesh"/>
    <s v="Central Sector"/>
    <s v="KOLDAM"/>
    <x v="2"/>
    <n v="800"/>
    <n v="158"/>
    <n v="172.41"/>
    <n v="213.37"/>
    <n v="14.409999999999997"/>
    <n v="1.0912025316455696"/>
    <n v="-0.19196700567090036"/>
    <n v="0.28966733870967742"/>
  </r>
  <r>
    <s v="2023-10_76"/>
    <s v="2023-10"/>
    <x v="3"/>
    <n v="31"/>
    <x v="0"/>
    <s v="Himachal Pradesh"/>
    <s v="Central Sector"/>
    <s v="NATHPA JHAKRI HPS"/>
    <x v="2"/>
    <n v="1500"/>
    <n v="484"/>
    <n v="425.54"/>
    <n v="518.16999999999996"/>
    <n v="-58.45999999999998"/>
    <n v="0.87921487603305792"/>
    <n v="-0.17876372619024633"/>
    <n v="0.38130824372759858"/>
  </r>
  <r>
    <s v="2023-10_77"/>
    <s v="2023-10"/>
    <x v="3"/>
    <n v="31"/>
    <x v="0"/>
    <s v="Himachal Pradesh"/>
    <s v="Central Sector"/>
    <s v="RAMPUR HPS"/>
    <x v="2"/>
    <n v="412.02"/>
    <n v="136"/>
    <n v="122.55"/>
    <n v="148.6"/>
    <n v="-13.450000000000003"/>
    <n v="0.90110294117647061"/>
    <n v="-0.17530282637954239"/>
    <n v="0.39978093766196754"/>
  </r>
  <r>
    <s v="2023-10_83"/>
    <s v="2023-10"/>
    <x v="3"/>
    <n v="31"/>
    <x v="0"/>
    <s v="Jammu and Kashmir"/>
    <s v="State Sector"/>
    <s v="PAMPORE GPS (Liq.)"/>
    <x v="0"/>
    <n v="175"/>
    <n v="0"/>
    <n v="0"/>
    <n v="0"/>
    <n v="0"/>
    <n v="0"/>
    <n v="0"/>
    <n v="0"/>
  </r>
  <r>
    <s v="2023-10_86"/>
    <s v="2023-10"/>
    <x v="3"/>
    <n v="31"/>
    <x v="0"/>
    <s v="Jammu and Kashmir"/>
    <s v="State Sector"/>
    <s v="BAGLIHAR HPS"/>
    <x v="2"/>
    <n v="450"/>
    <n v="254"/>
    <n v="236.12"/>
    <n v="224.78"/>
    <n v="-17.879999999999995"/>
    <n v="0.92960629921259841"/>
    <n v="5.0449328232049132E-2"/>
    <n v="0.70525686977299884"/>
  </r>
  <r>
    <s v="2023-10_87"/>
    <s v="2023-10"/>
    <x v="3"/>
    <n v="31"/>
    <x v="0"/>
    <s v="Jammu and Kashmir"/>
    <s v="State Sector"/>
    <s v="BAGLIHAR II HPS"/>
    <x v="2"/>
    <n v="450"/>
    <n v="0"/>
    <n v="5.82"/>
    <n v="0"/>
    <n v="5.82"/>
    <n v="0"/>
    <n v="0"/>
    <n v="1.7383512544802866E-2"/>
  </r>
  <r>
    <s v="2023-10_88"/>
    <s v="2023-10"/>
    <x v="3"/>
    <n v="31"/>
    <x v="0"/>
    <s v="Jammu and Kashmir"/>
    <s v="State Sector"/>
    <s v="LOWER JHELUM HPS"/>
    <x v="2"/>
    <n v="105"/>
    <n v="40"/>
    <n v="34.72"/>
    <n v="30.74"/>
    <n v="-5.2800000000000011"/>
    <n v="0.86799999999999999"/>
    <n v="0.12947299934938195"/>
    <n v="0.44444444444444442"/>
  </r>
  <r>
    <s v="2023-10_89"/>
    <s v="2023-10"/>
    <x v="3"/>
    <n v="31"/>
    <x v="0"/>
    <s v="Jammu and Kashmir"/>
    <s v="State Sector"/>
    <s v="UPPER SINDH-II HPS"/>
    <x v="2"/>
    <n v="105"/>
    <n v="21"/>
    <n v="6.65"/>
    <n v="15.03"/>
    <n v="-14.35"/>
    <n v="0.31666666666666671"/>
    <n v="-0.55755156353958746"/>
    <n v="8.5125448028673834E-2"/>
  </r>
  <r>
    <s v="2023-10_92"/>
    <s v="2023-10"/>
    <x v="3"/>
    <n v="31"/>
    <x v="0"/>
    <s v="Jammu and Kashmir"/>
    <s v="Central Sector"/>
    <s v="DULHASTI HPS"/>
    <x v="2"/>
    <n v="390"/>
    <n v="235"/>
    <n v="214.22"/>
    <n v="202.12"/>
    <n v="-20.78"/>
    <n v="0.91157446808510634"/>
    <n v="5.9865426479319188E-2"/>
    <n v="0.73828232699200436"/>
  </r>
  <r>
    <s v="2023-10_93"/>
    <s v="2023-10"/>
    <x v="3"/>
    <n v="31"/>
    <x v="0"/>
    <s v="Jammu and Kashmir"/>
    <s v="Central Sector"/>
    <s v="KISHANGANGA HPS"/>
    <x v="2"/>
    <n v="330"/>
    <n v="145"/>
    <n v="58.61"/>
    <n v="45.06"/>
    <n v="-86.39"/>
    <n v="0.40420689655172415"/>
    <n v="0.30071016422547708"/>
    <n v="0.23871782339524275"/>
  </r>
  <r>
    <s v="2023-10_94"/>
    <s v="2023-10"/>
    <x v="3"/>
    <n v="31"/>
    <x v="0"/>
    <s v="Jammu and Kashmir"/>
    <s v="Central Sector"/>
    <s v="SALAL HPS"/>
    <x v="2"/>
    <n v="690"/>
    <n v="206"/>
    <n v="199.53"/>
    <n v="178.94"/>
    <n v="-6.4699999999999989"/>
    <n v="0.96859223300970876"/>
    <n v="0.11506650273834806"/>
    <n v="0.38867461430575034"/>
  </r>
  <r>
    <s v="2023-10_95"/>
    <s v="2023-10"/>
    <x v="3"/>
    <n v="31"/>
    <x v="0"/>
    <s v="Jammu and Kashmir"/>
    <s v="Central Sector"/>
    <s v="SEWA-II HPS"/>
    <x v="2"/>
    <n v="120"/>
    <n v="18"/>
    <n v="25.55"/>
    <n v="27.33"/>
    <n v="7.5500000000000007"/>
    <n v="1.4194444444444445"/>
    <n v="-6.5129893889498636E-2"/>
    <n v="0.28617831541218636"/>
  </r>
  <r>
    <s v="2023-10_96"/>
    <s v="2023-10"/>
    <x v="3"/>
    <n v="31"/>
    <x v="0"/>
    <s v="Jammu and Kashmir"/>
    <s v="Central Sector"/>
    <s v="URI-I HPS"/>
    <x v="2"/>
    <n v="480"/>
    <n v="152"/>
    <n v="124.91"/>
    <n v="99.29"/>
    <n v="-27.090000000000003"/>
    <n v="0.82177631578947363"/>
    <n v="0.25803202739450082"/>
    <n v="0.34977038530465948"/>
  </r>
  <r>
    <s v="2023-10_97"/>
    <s v="2023-10"/>
    <x v="3"/>
    <n v="31"/>
    <x v="0"/>
    <s v="Jammu and Kashmir"/>
    <s v="Central Sector"/>
    <s v="URI-II HPS"/>
    <x v="2"/>
    <n v="240"/>
    <n v="91"/>
    <n v="78.069999999999993"/>
    <n v="67.44"/>
    <n v="-12.930000000000007"/>
    <n v="0.85791208791208784"/>
    <n v="0.15762158956109129"/>
    <n v="0.43721998207885304"/>
  </r>
  <r>
    <s v="2023-10_103"/>
    <s v="2023-10"/>
    <x v="3"/>
    <n v="31"/>
    <x v="0"/>
    <s v="Ladakh"/>
    <s v="Central Sector"/>
    <s v="CHUTAK HPS"/>
    <x v="2"/>
    <n v="44"/>
    <n v="14"/>
    <n v="10.14"/>
    <n v="9.49"/>
    <n v="-3.8599999999999994"/>
    <n v="0.72428571428571431"/>
    <n v="6.8493150684931545E-2"/>
    <n v="0.30975073313782991"/>
  </r>
  <r>
    <s v="2023-10_104"/>
    <s v="2023-10"/>
    <x v="3"/>
    <n v="31"/>
    <x v="0"/>
    <s v="Ladakh"/>
    <s v="Central Sector"/>
    <s v="NIMMO BAZGO HPS"/>
    <x v="2"/>
    <n v="45"/>
    <n v="18"/>
    <n v="19.45"/>
    <n v="21.41"/>
    <n v="1.4499999999999993"/>
    <n v="1.0805555555555555"/>
    <n v="-9.154600653900051E-2"/>
    <n v="0.58094384707287938"/>
  </r>
  <r>
    <s v="2023-10_110"/>
    <s v="2023-10"/>
    <x v="3"/>
    <n v="31"/>
    <x v="0"/>
    <s v="Punjab"/>
    <s v="State Sector"/>
    <s v="GH TPS (LEH. MOH.)"/>
    <x v="1"/>
    <n v="920"/>
    <n v="251"/>
    <n v="449.27"/>
    <n v="153.29"/>
    <n v="198.26999999999998"/>
    <n v="1.7899203187250996"/>
    <n v="1.9308500228325398"/>
    <n v="0.65636687704534824"/>
  </r>
  <r>
    <s v="2023-10_111"/>
    <s v="2023-10"/>
    <x v="3"/>
    <n v="31"/>
    <x v="0"/>
    <s v="Punjab"/>
    <s v="State Sector"/>
    <s v="ROPAR TPS"/>
    <x v="1"/>
    <n v="840"/>
    <n v="234"/>
    <n v="379.65"/>
    <n v="87.06"/>
    <n v="145.64999999999998"/>
    <n v="1.6224358974358974"/>
    <n v="3.3607856650585801"/>
    <n v="0.60747887864823347"/>
  </r>
  <r>
    <s v="2023-10_114"/>
    <s v="2023-10"/>
    <x v="3"/>
    <n v="31"/>
    <x v="0"/>
    <s v="Punjab"/>
    <s v="State Sector"/>
    <s v="ANANDPUR SAHIB-I HPS"/>
    <x v="2"/>
    <n v="67"/>
    <n v="19"/>
    <n v="26.27"/>
    <n v="11.58"/>
    <n v="7.27"/>
    <n v="1.3826315789473684"/>
    <n v="1.2685664939550949"/>
    <n v="0.52700208634248114"/>
  </r>
  <r>
    <s v="2023-10_115"/>
    <s v="2023-10"/>
    <x v="3"/>
    <n v="31"/>
    <x v="0"/>
    <s v="Punjab"/>
    <s v="State Sector"/>
    <s v="ANANDPUR SAHIB-II HPS"/>
    <x v="2"/>
    <n v="67"/>
    <n v="19"/>
    <n v="26.67"/>
    <n v="11.63"/>
    <n v="7.6700000000000017"/>
    <n v="1.4036842105263159"/>
    <n v="1.2932072226999141"/>
    <n v="0.53502648050072221"/>
  </r>
  <r>
    <s v="2023-10_116"/>
    <s v="2023-10"/>
    <x v="3"/>
    <n v="31"/>
    <x v="0"/>
    <s v="Punjab"/>
    <s v="State Sector"/>
    <s v="MUKERIAN-I HPS"/>
    <x v="2"/>
    <n v="45"/>
    <n v="24"/>
    <n v="29.63"/>
    <n v="21.27"/>
    <n v="5.629999999999999"/>
    <n v="1.2345833333333334"/>
    <n v="0.39304184297132111"/>
    <n v="0.88500597371565115"/>
  </r>
  <r>
    <s v="2023-10_117"/>
    <s v="2023-10"/>
    <x v="3"/>
    <n v="31"/>
    <x v="0"/>
    <s v="Punjab"/>
    <s v="State Sector"/>
    <s v="MUKERIAN-II HPS"/>
    <x v="2"/>
    <n v="45"/>
    <n v="24"/>
    <n v="29.85"/>
    <n v="21.92"/>
    <n v="5.8500000000000014"/>
    <n v="1.2437500000000001"/>
    <n v="0.3617700729927007"/>
    <n v="0.89157706093189959"/>
  </r>
  <r>
    <s v="2023-10_118"/>
    <s v="2023-10"/>
    <x v="3"/>
    <n v="31"/>
    <x v="0"/>
    <s v="Punjab"/>
    <s v="State Sector"/>
    <s v="MUKERIAN-III HPS"/>
    <x v="2"/>
    <n v="58.5"/>
    <n v="32"/>
    <n v="38.58"/>
    <n v="28.2"/>
    <n v="6.5799999999999983"/>
    <n v="1.2056249999999999"/>
    <n v="0.3680851063829787"/>
    <n v="0.88640749931072516"/>
  </r>
  <r>
    <s v="2023-10_119"/>
    <s v="2023-10"/>
    <x v="3"/>
    <n v="31"/>
    <x v="0"/>
    <s v="Punjab"/>
    <s v="State Sector"/>
    <s v="MUKERIAN-IV HPS"/>
    <x v="2"/>
    <n v="58.5"/>
    <n v="32"/>
    <n v="3.78"/>
    <n v="27.88"/>
    <n v="-28.22"/>
    <n v="0.11812499999999999"/>
    <n v="-0.86441893830703009"/>
    <n v="8.6848635235732011E-2"/>
  </r>
  <r>
    <s v="2023-10_120"/>
    <s v="2023-10"/>
    <x v="3"/>
    <n v="31"/>
    <x v="0"/>
    <s v="Punjab"/>
    <s v="State Sector"/>
    <s v="RANJIT SAGAR HPS"/>
    <x v="2"/>
    <n v="600"/>
    <n v="100"/>
    <n v="89.2"/>
    <n v="143.03"/>
    <n v="-10.799999999999997"/>
    <n v="0.89200000000000002"/>
    <n v="-0.37635461092078581"/>
    <n v="0.19982078853046595"/>
  </r>
  <r>
    <s v="2023-10_123"/>
    <s v="2023-10"/>
    <x v="3"/>
    <n v="31"/>
    <x v="0"/>
    <s v="Punjab"/>
    <s v="State Sector"/>
    <s v="GOINDWAL SAHIB TPP"/>
    <x v="1"/>
    <n v="540"/>
    <n v="222"/>
    <n v="138.69"/>
    <n v="130.12"/>
    <n v="-83.31"/>
    <n v="0.62472972972972973"/>
    <n v="6.5862280971410947E-2"/>
    <n v="0.34520609318996415"/>
  </r>
  <r>
    <s v="2023-10_125"/>
    <s v="2023-10"/>
    <x v="3"/>
    <n v="31"/>
    <x v="0"/>
    <s v="Punjab"/>
    <s v="Private Sector"/>
    <s v="RAJPURA TPP"/>
    <x v="1"/>
    <n v="1400"/>
    <n v="901"/>
    <n v="889.16"/>
    <n v="819.93"/>
    <n v="-11.840000000000032"/>
    <n v="0.98685904550499437"/>
    <n v="8.4434037051943481E-2"/>
    <n v="0.85364823348694319"/>
  </r>
  <r>
    <s v="2023-10_127"/>
    <s v="2023-10"/>
    <x v="3"/>
    <n v="31"/>
    <x v="0"/>
    <s v="Punjab"/>
    <s v="Private Sector"/>
    <s v="TALWANDI SABO TPP"/>
    <x v="1"/>
    <n v="1980"/>
    <n v="965"/>
    <n v="979.15"/>
    <n v="765.77"/>
    <n v="14.149999999999977"/>
    <n v="1.0146632124352331"/>
    <n v="0.27864763571307311"/>
    <n v="0.66467769088736828"/>
  </r>
  <r>
    <s v="2023-10_130"/>
    <s v="2023-10"/>
    <x v="3"/>
    <n v="31"/>
    <x v="0"/>
    <s v="Punjab"/>
    <s v="Central Sector"/>
    <s v="GANGUWAL HPS"/>
    <x v="2"/>
    <n v="77.650000000000006"/>
    <n v="42"/>
    <n v="55.16"/>
    <n v="50.71"/>
    <n v="13.159999999999997"/>
    <n v="1.3133333333333332"/>
    <n v="8.7753894695326282E-2"/>
    <n v="0.95479439724709014"/>
  </r>
  <r>
    <s v="2023-10_131"/>
    <s v="2023-10"/>
    <x v="3"/>
    <n v="31"/>
    <x v="0"/>
    <s v="Punjab"/>
    <s v="Central Sector"/>
    <s v="KOTLA HPS"/>
    <x v="2"/>
    <n v="77.650000000000006"/>
    <n v="42"/>
    <n v="55.86"/>
    <n v="50.7"/>
    <n v="13.86"/>
    <n v="1.33"/>
    <n v="0.101775147928994"/>
    <n v="0.96691107741520044"/>
  </r>
  <r>
    <s v="2023-10_138"/>
    <s v="2023-10"/>
    <x v="3"/>
    <n v="31"/>
    <x v="0"/>
    <s v="Rajasthan"/>
    <s v="State Sector"/>
    <s v="CHHABRA-II TPP"/>
    <x v="1"/>
    <n v="1320"/>
    <n v="660"/>
    <n v="685.41"/>
    <n v="579.27"/>
    <n v="25.409999999999968"/>
    <n v="1.0385"/>
    <n v="0.18323061784660002"/>
    <n v="0.69791666666666663"/>
  </r>
  <r>
    <s v="2023-10_139"/>
    <s v="2023-10"/>
    <x v="3"/>
    <n v="31"/>
    <x v="0"/>
    <s v="Rajasthan"/>
    <s v="State Sector"/>
    <s v="CHHABRA-I PH-1 TPP"/>
    <x v="1"/>
    <n v="500"/>
    <n v="269"/>
    <n v="307.81"/>
    <n v="265.32"/>
    <n v="38.81"/>
    <n v="1.1442750929368031"/>
    <n v="0.16014623850444751"/>
    <n v="0.82744623655913974"/>
  </r>
  <r>
    <s v="2023-10_140"/>
    <s v="2023-10"/>
    <x v="3"/>
    <n v="31"/>
    <x v="0"/>
    <s v="Rajasthan"/>
    <s v="State Sector"/>
    <s v="CHHABRA-I PH-2 TPP"/>
    <x v="1"/>
    <n v="500"/>
    <n v="246"/>
    <n v="221.92"/>
    <n v="147.68"/>
    <n v="-24.080000000000013"/>
    <n v="0.90211382113821137"/>
    <n v="0.50270855904658707"/>
    <n v="0.59655913978494624"/>
  </r>
  <r>
    <s v="2023-10_141"/>
    <s v="2023-10"/>
    <x v="3"/>
    <n v="31"/>
    <x v="0"/>
    <s v="Rajasthan"/>
    <s v="State Sector"/>
    <s v="GIRAL TPS"/>
    <x v="1"/>
    <n v="250"/>
    <n v="0"/>
    <n v="0"/>
    <n v="0"/>
    <n v="0"/>
    <n v="0"/>
    <n v="0"/>
    <n v="0"/>
  </r>
  <r>
    <s v="2023-10_142"/>
    <s v="2023-10"/>
    <x v="3"/>
    <n v="31"/>
    <x v="0"/>
    <s v="Rajasthan"/>
    <s v="State Sector"/>
    <s v="KALISINDH TPS"/>
    <x v="1"/>
    <n v="1200"/>
    <n v="580"/>
    <n v="624.37"/>
    <n v="336.2"/>
    <n v="44.370000000000005"/>
    <n v="1.0765"/>
    <n v="0.8571386079714457"/>
    <n v="0.69933915770609323"/>
  </r>
  <r>
    <s v="2023-10_143"/>
    <s v="2023-10"/>
    <x v="3"/>
    <n v="31"/>
    <x v="0"/>
    <s v="Rajasthan"/>
    <s v="State Sector"/>
    <s v="KOTA TPS"/>
    <x v="1"/>
    <n v="1240"/>
    <n v="553"/>
    <n v="813.31"/>
    <n v="655.02"/>
    <n v="260.30999999999995"/>
    <n v="1.4707233273056057"/>
    <n v="0.24165674330554787"/>
    <n v="0.88157951786333677"/>
  </r>
  <r>
    <s v="2023-10_144"/>
    <s v="2023-10"/>
    <x v="3"/>
    <n v="31"/>
    <x v="0"/>
    <s v="Rajasthan"/>
    <s v="State Sector"/>
    <s v="SURATGARH STPS"/>
    <x v="1"/>
    <n v="1320"/>
    <n v="466"/>
    <n v="641.55999999999995"/>
    <n v="327.94"/>
    <n v="175.55999999999995"/>
    <n v="1.3767381974248927"/>
    <n v="0.95633347563578686"/>
    <n v="0.65326653633105247"/>
  </r>
  <r>
    <s v="2023-10_145"/>
    <s v="2023-10"/>
    <x v="3"/>
    <n v="31"/>
    <x v="0"/>
    <s v="Rajasthan"/>
    <s v="State Sector"/>
    <s v="SURATGARH TPS"/>
    <x v="1"/>
    <n v="1500"/>
    <n v="446"/>
    <n v="533.59"/>
    <n v="370.08"/>
    <n v="87.590000000000032"/>
    <n v="1.1963901345291481"/>
    <n v="0.44182338953739747"/>
    <n v="0.47812724014336916"/>
  </r>
  <r>
    <s v="2023-10_148"/>
    <s v="2023-10"/>
    <x v="3"/>
    <n v="31"/>
    <x v="0"/>
    <s v="Rajasthan"/>
    <s v="State Sector"/>
    <s v="DHOLPUR CCPP"/>
    <x v="0"/>
    <n v="330"/>
    <n v="12"/>
    <n v="25.01"/>
    <n v="0"/>
    <n v="13.010000000000002"/>
    <n v="2.0841666666666669"/>
    <n v="0"/>
    <n v="0.1018654284783317"/>
  </r>
  <r>
    <s v="2023-10_149"/>
    <s v="2023-10"/>
    <x v="3"/>
    <n v="31"/>
    <x v="0"/>
    <s v="Rajasthan"/>
    <s v="State Sector"/>
    <s v="RAMGARH CCPP"/>
    <x v="0"/>
    <n v="273.5"/>
    <n v="79"/>
    <n v="54.17"/>
    <n v="111.28"/>
    <n v="-24.83"/>
    <n v="0.68569620253164554"/>
    <n v="-0.51320992092020123"/>
    <n v="0.26621257691022387"/>
  </r>
  <r>
    <s v="2023-10_152"/>
    <s v="2023-10"/>
    <x v="3"/>
    <n v="31"/>
    <x v="0"/>
    <s v="Rajasthan"/>
    <s v="State Sector"/>
    <s v="JAWAHAR SAGAR HPS"/>
    <x v="2"/>
    <n v="99"/>
    <n v="26"/>
    <n v="17.66"/>
    <n v="25.36"/>
    <n v="-8.34"/>
    <n v="0.67923076923076919"/>
    <n v="-0.30362776025236593"/>
    <n v="0.23976322363419136"/>
  </r>
  <r>
    <s v="2023-10_153"/>
    <s v="2023-10"/>
    <x v="3"/>
    <n v="31"/>
    <x v="0"/>
    <s v="Rajasthan"/>
    <s v="State Sector"/>
    <s v="MAHI BAJAJ-I HPS"/>
    <x v="2"/>
    <n v="50"/>
    <n v="0"/>
    <n v="15.94"/>
    <n v="16.98"/>
    <n v="15.94"/>
    <n v="0"/>
    <n v="-6.124852767962314E-2"/>
    <n v="0.42849462365591395"/>
  </r>
  <r>
    <s v="2023-10_154"/>
    <s v="2023-10"/>
    <x v="3"/>
    <n v="31"/>
    <x v="0"/>
    <s v="Rajasthan"/>
    <s v="State Sector"/>
    <s v="MAHI BAJAJ-II HPS"/>
    <x v="2"/>
    <n v="90"/>
    <n v="0"/>
    <n v="7.25"/>
    <n v="13.09"/>
    <n v="7.25"/>
    <n v="0"/>
    <n v="-0.44614209320091675"/>
    <n v="0.10827359617682199"/>
  </r>
  <r>
    <s v="2023-10_155"/>
    <s v="2023-10"/>
    <x v="3"/>
    <n v="31"/>
    <x v="0"/>
    <s v="Rajasthan"/>
    <s v="State Sector"/>
    <s v="R P SAGAR HPS"/>
    <x v="2"/>
    <n v="172"/>
    <n v="45"/>
    <n v="29.65"/>
    <n v="34.17"/>
    <n v="-15.350000000000001"/>
    <n v="0.65888888888888886"/>
    <n v="-0.13227977758267495"/>
    <n v="0.23169854963740935"/>
  </r>
  <r>
    <s v="2023-10_158"/>
    <s v="2023-10"/>
    <x v="3"/>
    <n v="31"/>
    <x v="0"/>
    <s v="Rajasthan"/>
    <s v="Private Sector"/>
    <s v="KAWAI TPS"/>
    <x v="1"/>
    <n v="1320"/>
    <n v="651"/>
    <n v="887.63"/>
    <n v="857.45"/>
    <n v="236.63"/>
    <n v="1.3634869431643626"/>
    <n v="3.5197387602775611E-2"/>
    <n v="0.90382657217334639"/>
  </r>
  <r>
    <s v="2023-10_160"/>
    <s v="2023-10"/>
    <x v="3"/>
    <n v="31"/>
    <x v="0"/>
    <s v="Rajasthan"/>
    <s v="Private Sector"/>
    <s v="JALIPA KAPURDI TPP"/>
    <x v="1"/>
    <n v="1080"/>
    <n v="544"/>
    <n v="568.42999999999995"/>
    <n v="574.74"/>
    <n v="24.42999999999995"/>
    <n v="1.0449080882352941"/>
    <n v="-1.0978877405435603E-2"/>
    <n v="0.70742483074472318"/>
  </r>
  <r>
    <s v="2023-10_162"/>
    <s v="2023-10"/>
    <x v="3"/>
    <n v="31"/>
    <x v="0"/>
    <s v="Rajasthan"/>
    <s v="Private Sector"/>
    <s v="SHREE CEMENT LTD TPS"/>
    <x v="1"/>
    <n v="300"/>
    <n v="0"/>
    <n v="0"/>
    <n v="0"/>
    <n v="0"/>
    <n v="0"/>
    <n v="0"/>
    <n v="0"/>
  </r>
  <r>
    <s v="2023-10_165"/>
    <s v="2023-10"/>
    <x v="3"/>
    <n v="31"/>
    <x v="0"/>
    <s v="Rajasthan"/>
    <s v="Central Sector"/>
    <s v="BARSINGSAR LIGNITE"/>
    <x v="1"/>
    <n v="250"/>
    <n v="114"/>
    <n v="136.55000000000001"/>
    <n v="181.07"/>
    <n v="22.550000000000011"/>
    <n v="1.1978070175438598"/>
    <n v="-0.2458717623018721"/>
    <n v="0.73413978494623655"/>
  </r>
  <r>
    <s v="2023-10_168"/>
    <s v="2023-10"/>
    <x v="3"/>
    <n v="31"/>
    <x v="0"/>
    <s v="Rajasthan"/>
    <s v="Central Sector"/>
    <s v="ANTA CCPP"/>
    <x v="0"/>
    <n v="419.33"/>
    <n v="8"/>
    <n v="61.62"/>
    <n v="8.5500000000000007"/>
    <n v="53.62"/>
    <n v="7.7024999999999997"/>
    <n v="6.2070175438596475"/>
    <n v="0.1975116987698502"/>
  </r>
  <r>
    <s v="2023-10_171"/>
    <s v="2023-10"/>
    <x v="3"/>
    <n v="31"/>
    <x v="0"/>
    <s v="Rajasthan"/>
    <s v="Central Sector"/>
    <s v="DAE (RAJASTHAN)"/>
    <x v="3"/>
    <n v="100"/>
    <n v="0"/>
    <n v="0"/>
    <n v="0"/>
    <n v="0"/>
    <n v="0"/>
    <n v="0"/>
    <n v="0"/>
  </r>
  <r>
    <s v="2023-10_173"/>
    <s v="2023-10"/>
    <x v="3"/>
    <n v="31"/>
    <x v="0"/>
    <s v="Rajasthan"/>
    <s v="Central Sector"/>
    <s v="RAJASTHAN A.P.S."/>
    <x v="3"/>
    <n v="1080"/>
    <n v="479"/>
    <n v="440.04"/>
    <n v="615.14"/>
    <n v="-38.95999999999998"/>
    <n v="0.91866388308977043"/>
    <n v="-0.28465064863283152"/>
    <n v="0.54764038231780165"/>
  </r>
  <r>
    <s v="2023-10_181"/>
    <s v="2023-10"/>
    <x v="3"/>
    <n v="31"/>
    <x v="0"/>
    <s v="Uttarakhand"/>
    <s v="State Sector"/>
    <s v="CHIBRO (YAMUNA) HPS"/>
    <x v="2"/>
    <n v="240"/>
    <n v="75"/>
    <n v="54.48"/>
    <n v="114.49"/>
    <n v="-20.520000000000003"/>
    <n v="0.72639999999999993"/>
    <n v="-0.52415058083675425"/>
    <n v="0.30510752688172044"/>
  </r>
  <r>
    <s v="2023-10_182"/>
    <s v="2023-10"/>
    <x v="3"/>
    <n v="31"/>
    <x v="0"/>
    <s v="Uttarakhand"/>
    <s v="State Sector"/>
    <s v="CHILLA HPS"/>
    <x v="2"/>
    <n v="144"/>
    <n v="70"/>
    <n v="60.53"/>
    <n v="83.89"/>
    <n v="-9.4699999999999989"/>
    <n v="0.86471428571428577"/>
    <n v="-0.27845988794850396"/>
    <n v="0.56498282556750301"/>
  </r>
  <r>
    <s v="2023-10_183"/>
    <s v="2023-10"/>
    <x v="3"/>
    <n v="31"/>
    <x v="0"/>
    <s v="Uttarakhand"/>
    <s v="State Sector"/>
    <s v="DHAKRANI HPS"/>
    <x v="2"/>
    <n v="33.75"/>
    <n v="14"/>
    <n v="11.58"/>
    <n v="19.8"/>
    <n v="-2.42"/>
    <n v="0.82714285714285718"/>
    <n v="-0.41515151515151516"/>
    <n v="0.46117084826762245"/>
  </r>
  <r>
    <s v="2023-10_184"/>
    <s v="2023-10"/>
    <x v="3"/>
    <n v="31"/>
    <x v="0"/>
    <s v="Uttarakhand"/>
    <s v="State Sector"/>
    <s v="DHALIPUR HPS"/>
    <x v="2"/>
    <n v="51"/>
    <n v="25"/>
    <n v="19.670000000000002"/>
    <n v="26.46"/>
    <n v="-5.3299999999999983"/>
    <n v="0.78680000000000005"/>
    <n v="-0.25661375661375657"/>
    <n v="0.51839553025511276"/>
  </r>
  <r>
    <s v="2023-10_185"/>
    <s v="2023-10"/>
    <x v="3"/>
    <n v="31"/>
    <x v="0"/>
    <s v="Uttarakhand"/>
    <s v="State Sector"/>
    <s v="KHATIMA HPS"/>
    <x v="2"/>
    <n v="41.4"/>
    <n v="21"/>
    <n v="20.87"/>
    <n v="17.25"/>
    <n v="-0.12999999999999901"/>
    <n v="0.99380952380952381"/>
    <n v="0.20985507246376817"/>
    <n v="0.67756220456080207"/>
  </r>
  <r>
    <s v="2023-10_186"/>
    <s v="2023-10"/>
    <x v="3"/>
    <n v="31"/>
    <x v="0"/>
    <s v="Uttarakhand"/>
    <s v="State Sector"/>
    <s v="KHODRI HPS"/>
    <x v="2"/>
    <n v="120"/>
    <n v="34"/>
    <n v="27.28"/>
    <n v="53.66"/>
    <n v="-6.7199999999999989"/>
    <n v="0.8023529411764706"/>
    <n v="-0.49161386507640698"/>
    <n v="0.30555555555555558"/>
  </r>
  <r>
    <s v="2023-10_187"/>
    <s v="2023-10"/>
    <x v="3"/>
    <n v="31"/>
    <x v="0"/>
    <s v="Uttarakhand"/>
    <s v="State Sector"/>
    <s v="KULHAL HPS"/>
    <x v="2"/>
    <n v="30"/>
    <n v="15"/>
    <n v="12.11"/>
    <n v="20.76"/>
    <n v="-2.8900000000000006"/>
    <n v="0.80733333333333335"/>
    <n v="-0.41666666666666674"/>
    <n v="0.54256272401433692"/>
  </r>
  <r>
    <s v="2023-10_188"/>
    <s v="2023-10"/>
    <x v="3"/>
    <n v="31"/>
    <x v="0"/>
    <s v="Uttarakhand"/>
    <s v="State Sector"/>
    <s v="MANERI BHALI-I HPS"/>
    <x v="2"/>
    <n v="90"/>
    <n v="39"/>
    <n v="48.33"/>
    <n v="54.2"/>
    <n v="9.3299999999999983"/>
    <n v="1.2392307692307691"/>
    <n v="-0.10830258302583033"/>
    <n v="0.72177419354838712"/>
  </r>
  <r>
    <s v="2023-10_189"/>
    <s v="2023-10"/>
    <x v="3"/>
    <n v="31"/>
    <x v="0"/>
    <s v="Uttarakhand"/>
    <s v="State Sector"/>
    <s v="MANERI BHALI-II HPS"/>
    <x v="2"/>
    <n v="304"/>
    <n v="125"/>
    <n v="92.95"/>
    <n v="115.23"/>
    <n v="-32.049999999999997"/>
    <n v="0.74360000000000004"/>
    <n v="-0.19335242558361537"/>
    <n v="0.41096314374646292"/>
  </r>
  <r>
    <s v="2023-10_190"/>
    <s v="2023-10"/>
    <x v="3"/>
    <n v="31"/>
    <x v="0"/>
    <s v="Uttarakhand"/>
    <s v="State Sector"/>
    <s v="RAMGANGA HPS"/>
    <x v="2"/>
    <n v="198"/>
    <n v="0"/>
    <n v="0"/>
    <n v="3.34"/>
    <n v="0"/>
    <n v="0"/>
    <n v="-1"/>
    <n v="0"/>
  </r>
  <r>
    <s v="2023-10_191"/>
    <s v="2023-10"/>
    <x v="3"/>
    <n v="31"/>
    <x v="0"/>
    <s v="Uttarakhand"/>
    <s v="State Sector"/>
    <s v="VYASI HPS"/>
    <x v="2"/>
    <n v="120"/>
    <n v="30"/>
    <n v="20.66"/>
    <n v="51.3"/>
    <n v="-9.34"/>
    <n v="0.68866666666666665"/>
    <n v="-0.59727095516569195"/>
    <n v="0.23140681003584229"/>
  </r>
  <r>
    <s v="2023-10_194"/>
    <s v="2023-10"/>
    <x v="3"/>
    <n v="31"/>
    <x v="0"/>
    <s v="Uttarakhand"/>
    <s v="Private Sector"/>
    <s v="BETA CCPP"/>
    <x v="0"/>
    <n v="0"/>
    <n v="0"/>
    <n v="0"/>
    <n v="0"/>
    <n v="0"/>
    <n v="0"/>
    <n v="0"/>
    <n v="0"/>
  </r>
  <r>
    <s v="2023-10_196"/>
    <s v="2023-10"/>
    <x v="3"/>
    <n v="31"/>
    <x v="0"/>
    <s v="Uttarakhand"/>
    <s v="Private Sector"/>
    <s v="GAMA CCPP"/>
    <x v="0"/>
    <n v="225"/>
    <n v="4"/>
    <n v="0"/>
    <n v="0"/>
    <n v="-4"/>
    <n v="0"/>
    <n v="0"/>
    <n v="0"/>
  </r>
  <r>
    <s v="2023-10_198"/>
    <s v="2023-10"/>
    <x v="3"/>
    <n v="31"/>
    <x v="0"/>
    <s v="Uttarakhand"/>
    <s v="Private Sector"/>
    <s v="SRAVANTHI CCPP"/>
    <x v="0"/>
    <n v="439"/>
    <n v="17"/>
    <n v="0"/>
    <n v="0"/>
    <n v="-17"/>
    <n v="0"/>
    <n v="0"/>
    <n v="0"/>
  </r>
  <r>
    <s v="2023-10_201"/>
    <s v="2023-10"/>
    <x v="3"/>
    <n v="31"/>
    <x v="0"/>
    <s v="Uttarakhand"/>
    <s v="Private Sector"/>
    <s v="SHRINAGAR HPS"/>
    <x v="2"/>
    <n v="330"/>
    <n v="105"/>
    <n v="111.71"/>
    <n v="173.73"/>
    <n v="6.7099999999999937"/>
    <n v="1.0639047619047619"/>
    <n v="-0.3569907327462154"/>
    <n v="0.45499348321928967"/>
  </r>
  <r>
    <s v="2023-10_203"/>
    <s v="2023-10"/>
    <x v="3"/>
    <n v="31"/>
    <x v="0"/>
    <s v="Uttarakhand"/>
    <s v="Private Sector"/>
    <s v="VISHNU PRAYAG HPS"/>
    <x v="2"/>
    <n v="400"/>
    <n v="150"/>
    <n v="100.91"/>
    <n v="108.47"/>
    <n v="-49.09"/>
    <n v="0.67273333333333329"/>
    <n v="-6.9696690329123276E-2"/>
    <n v="0.33907930107526879"/>
  </r>
  <r>
    <s v="2023-10_205"/>
    <s v="2023-10"/>
    <x v="3"/>
    <n v="31"/>
    <x v="0"/>
    <s v="Uttarakhand"/>
    <s v="Private Sector"/>
    <s v="SINGOLI BHATWARI HPS"/>
    <x v="2"/>
    <n v="99"/>
    <n v="33"/>
    <n v="36.65"/>
    <n v="59.14"/>
    <n v="3.6499999999999986"/>
    <n v="1.1106060606060606"/>
    <n v="-0.3802840716942848"/>
    <n v="0.4975833604865863"/>
  </r>
  <r>
    <s v="2023-10_208"/>
    <s v="2023-10"/>
    <x v="3"/>
    <n v="31"/>
    <x v="0"/>
    <s v="Uttarakhand"/>
    <s v="Central Sector"/>
    <s v="DHAULI GANGA HPS"/>
    <x v="2"/>
    <n v="280"/>
    <n v="96"/>
    <n v="66.03"/>
    <n v="144.9"/>
    <n v="-29.97"/>
    <n v="0.68781250000000005"/>
    <n v="-0.54430641821946169"/>
    <n v="0.3169642857142857"/>
  </r>
  <r>
    <s v="2023-10_209"/>
    <s v="2023-10"/>
    <x v="3"/>
    <n v="31"/>
    <x v="0"/>
    <s v="Uttarakhand"/>
    <s v="Central Sector"/>
    <s v="TANAKPUR HPS"/>
    <x v="2"/>
    <n v="94.2"/>
    <n v="58"/>
    <n v="56.66"/>
    <n v="71.459999999999994"/>
    <n v="-1.3400000000000034"/>
    <n v="0.97689655172413792"/>
    <n v="-0.20710887209627762"/>
    <n v="0.80844919297764994"/>
  </r>
  <r>
    <s v="2023-10_211"/>
    <s v="2023-10"/>
    <x v="3"/>
    <n v="31"/>
    <x v="0"/>
    <s v="Uttarakhand"/>
    <s v="Central Sector"/>
    <s v="TAPOVAN VISHNUGAD HPS"/>
    <x v="2"/>
    <n v="0"/>
    <n v="0"/>
    <n v="0"/>
    <n v="0"/>
    <n v="0"/>
    <n v="0"/>
    <n v="0"/>
    <n v="0"/>
  </r>
  <r>
    <s v="2023-10_213"/>
    <s v="2023-10"/>
    <x v="3"/>
    <n v="31"/>
    <x v="0"/>
    <s v="Uttarakhand"/>
    <s v="Central Sector"/>
    <s v="NAITWAR MORI HPS"/>
    <x v="2"/>
    <n v="0"/>
    <n v="19"/>
    <n v="0"/>
    <n v="0"/>
    <n v="-19"/>
    <n v="0"/>
    <n v="0"/>
    <n v="0"/>
  </r>
  <r>
    <s v="2023-10_215"/>
    <s v="2023-10"/>
    <x v="3"/>
    <n v="31"/>
    <x v="0"/>
    <s v="Uttarakhand"/>
    <s v="Central Sector"/>
    <s v="KOTESHWAR HPS"/>
    <x v="2"/>
    <n v="400"/>
    <n v="71"/>
    <n v="87.61"/>
    <n v="88.38"/>
    <n v="16.61"/>
    <n v="1.2339436619718309"/>
    <n v="-8.7123783661461427E-3"/>
    <n v="0.29438844086021504"/>
  </r>
  <r>
    <s v="2023-10_216"/>
    <s v="2023-10"/>
    <x v="3"/>
    <n v="31"/>
    <x v="0"/>
    <s v="Uttarakhand"/>
    <s v="Central Sector"/>
    <s v="TEHRI ST-1 HPS"/>
    <x v="2"/>
    <n v="1000"/>
    <n v="217"/>
    <n v="260.29000000000002"/>
    <n v="267.2"/>
    <n v="43.29000000000002"/>
    <n v="1.1994930875576038"/>
    <n v="-2.5860778443113654E-2"/>
    <n v="0.34985215053763447"/>
  </r>
  <r>
    <s v="2023-10_222"/>
    <s v="2023-10"/>
    <x v="3"/>
    <n v="31"/>
    <x v="0"/>
    <s v="Uttar Pradesh"/>
    <s v="State Sector"/>
    <s v="ANPARA TPS"/>
    <x v="1"/>
    <n v="2630"/>
    <n v="1624"/>
    <n v="1539.09"/>
    <n v="1716.21"/>
    <n v="-84.910000000000082"/>
    <n v="0.94771551724137926"/>
    <n v="-0.1032041533378783"/>
    <n v="0.786566294615479"/>
  </r>
  <r>
    <s v="2023-10_223"/>
    <s v="2023-10"/>
    <x v="3"/>
    <n v="31"/>
    <x v="0"/>
    <s v="Uttar Pradesh"/>
    <s v="State Sector"/>
    <s v="HARDUAGANJ TPS"/>
    <x v="1"/>
    <n v="1265"/>
    <n v="503"/>
    <n v="513.70000000000005"/>
    <n v="341.85"/>
    <n v="10.700000000000045"/>
    <n v="1.021272365805169"/>
    <n v="0.50270586514553173"/>
    <n v="0.54581580177653111"/>
  </r>
  <r>
    <s v="2023-10_224"/>
    <s v="2023-10"/>
    <x v="3"/>
    <n v="31"/>
    <x v="0"/>
    <s v="Uttar Pradesh"/>
    <s v="State Sector"/>
    <s v="JAWAHARPUR STPP"/>
    <x v="1"/>
    <n v="0"/>
    <n v="165"/>
    <n v="0"/>
    <n v="0"/>
    <n v="-165"/>
    <n v="0"/>
    <n v="0"/>
    <n v="0"/>
  </r>
  <r>
    <s v="2023-10_225"/>
    <s v="2023-10"/>
    <x v="3"/>
    <n v="31"/>
    <x v="0"/>
    <s v="Uttar Pradesh"/>
    <s v="State Sector"/>
    <s v="OBRA-C STPP"/>
    <x v="1"/>
    <n v="0"/>
    <n v="164"/>
    <n v="0"/>
    <n v="0"/>
    <n v="-164"/>
    <n v="0"/>
    <n v="0"/>
    <n v="0"/>
  </r>
  <r>
    <s v="2023-10_226"/>
    <s v="2023-10"/>
    <x v="3"/>
    <n v="31"/>
    <x v="0"/>
    <s v="Uttar Pradesh"/>
    <s v="State Sector"/>
    <s v="OBRA TPS"/>
    <x v="1"/>
    <n v="1000"/>
    <n v="437"/>
    <n v="473.8"/>
    <n v="496.86"/>
    <n v="36.800000000000011"/>
    <n v="1.0842105263157895"/>
    <n v="-4.6411463993881581E-2"/>
    <n v="0.63682795698924732"/>
  </r>
  <r>
    <s v="2023-10_227"/>
    <s v="2023-10"/>
    <x v="3"/>
    <n v="31"/>
    <x v="0"/>
    <s v="Uttar Pradesh"/>
    <s v="State Sector"/>
    <s v="PANKI TPS EXT"/>
    <x v="1"/>
    <n v="0"/>
    <n v="0"/>
    <n v="0"/>
    <n v="0"/>
    <n v="0"/>
    <n v="0"/>
    <n v="0"/>
    <n v="0"/>
  </r>
  <r>
    <s v="2023-10_228"/>
    <s v="2023-10"/>
    <x v="3"/>
    <n v="31"/>
    <x v="0"/>
    <s v="Uttar Pradesh"/>
    <s v="State Sector"/>
    <s v="PARICHHA TPS"/>
    <x v="1"/>
    <n v="1140"/>
    <n v="408"/>
    <n v="529.63"/>
    <n v="441.49"/>
    <n v="121.63"/>
    <n v="1.2981127450980392"/>
    <n v="0.19964212099934309"/>
    <n v="0.62444585927183549"/>
  </r>
  <r>
    <s v="2023-10_231"/>
    <s v="2023-10"/>
    <x v="3"/>
    <n v="31"/>
    <x v="0"/>
    <s v="Uttar Pradesh"/>
    <s v="State Sector"/>
    <s v="KHARA HPS"/>
    <x v="2"/>
    <n v="72"/>
    <n v="25"/>
    <n v="27.4"/>
    <n v="47.24"/>
    <n v="2.3999999999999986"/>
    <n v="1.0959999999999999"/>
    <n v="-0.41998306519898398"/>
    <n v="0.51149940262843485"/>
  </r>
  <r>
    <s v="2023-10_232"/>
    <s v="2023-10"/>
    <x v="3"/>
    <n v="31"/>
    <x v="0"/>
    <s v="Uttar Pradesh"/>
    <s v="State Sector"/>
    <s v="MATATILA HPS"/>
    <x v="2"/>
    <n v="30.6"/>
    <n v="16"/>
    <n v="13.68"/>
    <n v="19.5"/>
    <n v="-2.3200000000000003"/>
    <n v="0.85499999999999998"/>
    <n v="-0.2984615384615385"/>
    <n v="0.60088551549652114"/>
  </r>
  <r>
    <s v="2023-10_233"/>
    <s v="2023-10"/>
    <x v="3"/>
    <n v="31"/>
    <x v="0"/>
    <s v="Uttar Pradesh"/>
    <s v="State Sector"/>
    <s v="OBRA HPS"/>
    <x v="2"/>
    <n v="99"/>
    <n v="28"/>
    <n v="17.21"/>
    <n v="7.35"/>
    <n v="-10.79"/>
    <n v="0.61464285714285716"/>
    <n v="1.341496598639456"/>
    <n v="0.23365374171825784"/>
  </r>
  <r>
    <s v="2023-10_234"/>
    <s v="2023-10"/>
    <x v="3"/>
    <n v="31"/>
    <x v="0"/>
    <s v="Uttar Pradesh"/>
    <s v="State Sector"/>
    <s v="RIHAND HPS"/>
    <x v="2"/>
    <n v="300"/>
    <n v="80"/>
    <n v="40.18"/>
    <n v="17.579999999999998"/>
    <n v="-39.82"/>
    <n v="0.50224999999999997"/>
    <n v="1.2855517633674631"/>
    <n v="0.18001792114695339"/>
  </r>
  <r>
    <s v="2023-10_237"/>
    <s v="2023-10"/>
    <x v="3"/>
    <n v="31"/>
    <x v="0"/>
    <s v="Uttar Pradesh"/>
    <s v="Private Sector"/>
    <s v="BARKHERA TPS"/>
    <x v="1"/>
    <n v="90"/>
    <n v="22"/>
    <n v="46.67"/>
    <n v="6.1"/>
    <n v="24.67"/>
    <n v="2.1213636363636366"/>
    <n v="6.6508196721311483"/>
    <n v="0.69698327359617684"/>
  </r>
  <r>
    <s v="2023-10_238"/>
    <s v="2023-10"/>
    <x v="3"/>
    <n v="31"/>
    <x v="0"/>
    <s v="Uttar Pradesh"/>
    <s v="Private Sector"/>
    <s v="KHAMBARKHERA TPS"/>
    <x v="1"/>
    <n v="90"/>
    <n v="20"/>
    <n v="41.88"/>
    <n v="6.05"/>
    <n v="21.880000000000003"/>
    <n v="2.0940000000000003"/>
    <n v="5.9223140495867783"/>
    <n v="0.62544802867383509"/>
  </r>
  <r>
    <s v="2023-10_239"/>
    <s v="2023-10"/>
    <x v="3"/>
    <n v="31"/>
    <x v="0"/>
    <s v="Uttar Pradesh"/>
    <s v="Private Sector"/>
    <s v="KUNDARKI TPS"/>
    <x v="1"/>
    <n v="90"/>
    <n v="24"/>
    <n v="38.99"/>
    <n v="6.14"/>
    <n v="14.990000000000002"/>
    <n v="1.6245833333333335"/>
    <n v="5.3501628664495122"/>
    <n v="0.58228793309438476"/>
  </r>
  <r>
    <s v="2023-10_240"/>
    <s v="2023-10"/>
    <x v="3"/>
    <n v="31"/>
    <x v="0"/>
    <s v="Uttar Pradesh"/>
    <s v="Private Sector"/>
    <s v="MAQSOODPUR TPS"/>
    <x v="1"/>
    <n v="90"/>
    <n v="20"/>
    <n v="44.81"/>
    <n v="6.1"/>
    <n v="24.810000000000002"/>
    <n v="2.2404999999999999"/>
    <n v="6.3459016393442624"/>
    <n v="0.66920549581839905"/>
  </r>
  <r>
    <s v="2023-10_241"/>
    <s v="2023-10"/>
    <x v="3"/>
    <n v="31"/>
    <x v="0"/>
    <s v="Uttar Pradesh"/>
    <s v="Private Sector"/>
    <s v="UTRAULA TPS"/>
    <x v="1"/>
    <n v="90"/>
    <n v="26"/>
    <n v="42.92"/>
    <n v="6.14"/>
    <n v="16.920000000000002"/>
    <n v="1.6507692307692308"/>
    <n v="5.9902280130293164"/>
    <n v="0.64097968936678618"/>
  </r>
  <r>
    <s v="2023-10_243"/>
    <s v="2023-10"/>
    <x v="3"/>
    <n v="31"/>
    <x v="0"/>
    <s v="Uttar Pradesh"/>
    <s v="Private Sector"/>
    <s v="ANPARA C TPS"/>
    <x v="1"/>
    <n v="1200"/>
    <n v="526"/>
    <n v="708.79"/>
    <n v="688.2"/>
    <n v="182.78999999999996"/>
    <n v="1.3475095057034221"/>
    <n v="2.9918628305724958E-2"/>
    <n v="0.79389560931899639"/>
  </r>
  <r>
    <s v="2023-10_245"/>
    <s v="2023-10"/>
    <x v="3"/>
    <n v="31"/>
    <x v="0"/>
    <s v="Uttar Pradesh"/>
    <s v="Private Sector"/>
    <s v="LALITPUR TPS"/>
    <x v="1"/>
    <n v="1980"/>
    <n v="804"/>
    <n v="1206.8499999999999"/>
    <n v="678.73"/>
    <n v="402.84999999999991"/>
    <n v="1.5010572139303482"/>
    <n v="0.77810027551456373"/>
    <n v="0.81924758336048653"/>
  </r>
  <r>
    <s v="2023-10_247"/>
    <s v="2023-10"/>
    <x v="3"/>
    <n v="31"/>
    <x v="0"/>
    <s v="Uttar Pradesh"/>
    <s v="Private Sector"/>
    <s v="PRAYAGRAJ TPP"/>
    <x v="1"/>
    <n v="1980"/>
    <n v="999"/>
    <n v="1026.0999999999999"/>
    <n v="1145.74"/>
    <n v="27.099999999999909"/>
    <n v="1.0271271271271269"/>
    <n v="-0.1044215965227714"/>
    <n v="0.69654882154882147"/>
  </r>
  <r>
    <s v="2023-10_249"/>
    <s v="2023-10"/>
    <x v="3"/>
    <n v="31"/>
    <x v="0"/>
    <s v="Uttar Pradesh"/>
    <s v="Private Sector"/>
    <s v="ROSA TPP Ph-I"/>
    <x v="1"/>
    <n v="1200"/>
    <n v="505"/>
    <n v="615.79999999999995"/>
    <n v="577.6"/>
    <n v="110.79999999999995"/>
    <n v="1.2194059405940594"/>
    <n v="6.6135734072022043E-2"/>
    <n v="0.68974014336917566"/>
  </r>
  <r>
    <s v="2023-10_252"/>
    <s v="2023-10"/>
    <x v="3"/>
    <n v="31"/>
    <x v="0"/>
    <s v="Uttar Pradesh"/>
    <s v="Central Sector"/>
    <s v="MEJA STPP"/>
    <x v="1"/>
    <n v="1320"/>
    <n v="426"/>
    <n v="447.16"/>
    <n v="479.84"/>
    <n v="21.160000000000025"/>
    <n v="1.0496713615023474"/>
    <n v="-6.8106035345114932E-2"/>
    <n v="0.45531932225480615"/>
  </r>
  <r>
    <s v="2023-10_254"/>
    <s v="2023-10"/>
    <x v="3"/>
    <n v="31"/>
    <x v="0"/>
    <s v="Uttar Pradesh"/>
    <s v="Central Sector"/>
    <s v="DADRI (NCTPP)"/>
    <x v="1"/>
    <n v="1820"/>
    <n v="846"/>
    <n v="981.79"/>
    <n v="616.27"/>
    <n v="135.78999999999996"/>
    <n v="1.1605082742316783"/>
    <n v="0.59311665341489928"/>
    <n v="0.72506055772184808"/>
  </r>
  <r>
    <s v="2023-10_255"/>
    <s v="2023-10"/>
    <x v="3"/>
    <n v="31"/>
    <x v="0"/>
    <s v="Uttar Pradesh"/>
    <s v="Central Sector"/>
    <s v="RIHAND STPS"/>
    <x v="1"/>
    <n v="3000"/>
    <n v="2181"/>
    <n v="1722.32"/>
    <n v="2026.92"/>
    <n v="-458.68000000000006"/>
    <n v="0.78969280146721688"/>
    <n v="-0.15027726797308238"/>
    <n v="0.7716487455197133"/>
  </r>
  <r>
    <s v="2023-10_256"/>
    <s v="2023-10"/>
    <x v="3"/>
    <n v="31"/>
    <x v="0"/>
    <s v="Uttar Pradesh"/>
    <s v="Central Sector"/>
    <s v="SINGRAULI STPS"/>
    <x v="1"/>
    <n v="2000"/>
    <n v="1144"/>
    <n v="1100.3800000000001"/>
    <n v="1386.7"/>
    <n v="-43.619999999999891"/>
    <n v="0.9618706293706295"/>
    <n v="-0.20647580587005115"/>
    <n v="0.73950268817204301"/>
  </r>
  <r>
    <s v="2023-10_257"/>
    <s v="2023-10"/>
    <x v="3"/>
    <n v="31"/>
    <x v="0"/>
    <s v="Uttar Pradesh"/>
    <s v="Central Sector"/>
    <s v="TANDA TPS"/>
    <x v="1"/>
    <n v="1760"/>
    <n v="781"/>
    <n v="879.7"/>
    <n v="190.99"/>
    <n v="98.700000000000045"/>
    <n v="1.1263764404609475"/>
    <n v="3.6060003141525736"/>
    <n v="0.67181390518084061"/>
  </r>
  <r>
    <s v="2023-10_258"/>
    <s v="2023-10"/>
    <x v="3"/>
    <n v="31"/>
    <x v="0"/>
    <s v="Uttar Pradesh"/>
    <s v="Central Sector"/>
    <s v="UNCHAHAR TPS"/>
    <x v="1"/>
    <n v="1550"/>
    <n v="704"/>
    <n v="759.99"/>
    <n v="370.13"/>
    <n v="55.990000000000009"/>
    <n v="1.0795312500000001"/>
    <n v="1.0533055953313701"/>
    <n v="0.65902705515088444"/>
  </r>
  <r>
    <s v="2023-10_260"/>
    <s v="2023-10"/>
    <x v="3"/>
    <n v="31"/>
    <x v="0"/>
    <s v="Uttar Pradesh"/>
    <s v="Central Sector"/>
    <s v="GHATAMPUR TPP"/>
    <x v="1"/>
    <n v="0"/>
    <n v="300"/>
    <n v="0"/>
    <n v="0"/>
    <n v="-300"/>
    <n v="0"/>
    <n v="0"/>
    <n v="0"/>
  </r>
  <r>
    <s v="2023-10_262"/>
    <s v="2023-10"/>
    <x v="3"/>
    <n v="31"/>
    <x v="0"/>
    <s v="Uttar Pradesh"/>
    <s v="Central Sector"/>
    <s v="KHURJA TPP"/>
    <x v="1"/>
    <n v="0"/>
    <n v="0"/>
    <n v="0"/>
    <n v="0"/>
    <n v="0"/>
    <n v="0"/>
    <n v="0"/>
    <n v="0"/>
  </r>
  <r>
    <s v="2023-10_265"/>
    <s v="2023-10"/>
    <x v="3"/>
    <n v="31"/>
    <x v="0"/>
    <s v="Uttar Pradesh"/>
    <s v="Central Sector"/>
    <s v="AURAIYA CCPP"/>
    <x v="0"/>
    <n v="663.36"/>
    <n v="39"/>
    <n v="101.19"/>
    <n v="10.15"/>
    <n v="62.19"/>
    <n v="2.5946153846153845"/>
    <n v="8.9694581280788164"/>
    <n v="0.20502904081664411"/>
  </r>
  <r>
    <s v="2023-10_266"/>
    <s v="2023-10"/>
    <x v="3"/>
    <n v="31"/>
    <x v="0"/>
    <s v="Uttar Pradesh"/>
    <s v="Central Sector"/>
    <s v="DADRI CCPP"/>
    <x v="0"/>
    <n v="829.78"/>
    <n v="90"/>
    <n v="118.36"/>
    <n v="28.53"/>
    <n v="28.36"/>
    <n v="1.3151111111111111"/>
    <n v="3.1486154924640726"/>
    <n v="0.19172072296919224"/>
  </r>
  <r>
    <s v="2023-10_269"/>
    <s v="2023-10"/>
    <x v="3"/>
    <n v="31"/>
    <x v="0"/>
    <s v="Uttar Pradesh"/>
    <s v="Central Sector"/>
    <s v="NARORA A.P.S."/>
    <x v="3"/>
    <n v="440"/>
    <n v="271"/>
    <n v="268.67"/>
    <n v="300.22000000000003"/>
    <n v="-2.3299999999999841"/>
    <n v="0.99140221402214024"/>
    <n v="-0.10508960095929655"/>
    <n v="0.82071725317693056"/>
  </r>
  <r>
    <s v="2023-10_277"/>
    <s v="2023-10"/>
    <x v="3"/>
    <n v="31"/>
    <x v="1"/>
    <s v="Chhatisgarh"/>
    <s v="State Sector"/>
    <s v="DSPM TPS"/>
    <x v="1"/>
    <n v="500"/>
    <n v="282"/>
    <n v="350.35"/>
    <n v="344.61"/>
    <n v="68.350000000000023"/>
    <n v="1.2423758865248227"/>
    <n v="1.6656510257972806E-2"/>
    <n v="0.94180107526881718"/>
  </r>
  <r>
    <s v="2023-10_278"/>
    <s v="2023-10"/>
    <x v="3"/>
    <n v="31"/>
    <x v="1"/>
    <s v="Chhatisgarh"/>
    <s v="State Sector"/>
    <s v="KORBA-WEST TPS"/>
    <x v="1"/>
    <n v="1340"/>
    <n v="819"/>
    <n v="751.21"/>
    <n v="928.86"/>
    <n v="-67.789999999999964"/>
    <n v="0.91722832722832726"/>
    <n v="-0.19125594815149752"/>
    <n v="0.75350064195153266"/>
  </r>
  <r>
    <s v="2023-10_279"/>
    <s v="2023-10"/>
    <x v="3"/>
    <n v="31"/>
    <x v="1"/>
    <s v="Chhatisgarh"/>
    <s v="State Sector"/>
    <s v="MARWA TPS"/>
    <x v="1"/>
    <n v="1000"/>
    <n v="408"/>
    <n v="674.18"/>
    <n v="266.08"/>
    <n v="266.17999999999995"/>
    <n v="1.6524019607843137"/>
    <n v="1.5337492483463619"/>
    <n v="0.9061559139784946"/>
  </r>
  <r>
    <s v="2023-10_282"/>
    <s v="2023-10"/>
    <x v="3"/>
    <n v="31"/>
    <x v="1"/>
    <s v="Chhatisgarh"/>
    <s v="State Sector"/>
    <s v="HASDEOBANGO HPS"/>
    <x v="2"/>
    <n v="120"/>
    <n v="50"/>
    <n v="58.35"/>
    <n v="41.19"/>
    <n v="8.3500000000000014"/>
    <n v="1.167"/>
    <n v="0.41660597232337959"/>
    <n v="0.65356182795698925"/>
  </r>
  <r>
    <s v="2023-10_285"/>
    <s v="2023-10"/>
    <x v="3"/>
    <n v="31"/>
    <x v="1"/>
    <s v="Chhatisgarh"/>
    <s v="Private Sector"/>
    <s v="CHAKABURA TPP"/>
    <x v="1"/>
    <n v="30"/>
    <n v="15"/>
    <n v="19.11"/>
    <n v="20.81"/>
    <n v="4.1099999999999994"/>
    <n v="1.274"/>
    <n v="-8.1691494473810633E-2"/>
    <n v="0.85618279569892475"/>
  </r>
  <r>
    <s v="2023-10_286"/>
    <s v="2023-10"/>
    <x v="3"/>
    <n v="31"/>
    <x v="1"/>
    <s v="Chhatisgarh"/>
    <s v="Private Sector"/>
    <s v="KASAIPALLI TPP"/>
    <x v="1"/>
    <n v="270"/>
    <n v="137"/>
    <n v="137.38"/>
    <n v="72.540000000000006"/>
    <n v="0.37999999999999545"/>
    <n v="1.0027737226277371"/>
    <n v="0.89385166804521621"/>
    <n v="0.68389088012743926"/>
  </r>
  <r>
    <s v="2023-10_287"/>
    <s v="2023-10"/>
    <x v="3"/>
    <n v="31"/>
    <x v="1"/>
    <s v="Chhatisgarh"/>
    <s v="Private Sector"/>
    <s v="SWASTIK KORBA TPP"/>
    <x v="1"/>
    <n v="25"/>
    <n v="0"/>
    <n v="0"/>
    <n v="0"/>
    <n v="0"/>
    <n v="0"/>
    <n v="0"/>
    <n v="0"/>
  </r>
  <r>
    <s v="2023-10_289"/>
    <s v="2023-10"/>
    <x v="3"/>
    <n v="31"/>
    <x v="1"/>
    <s v="Chhatisgarh"/>
    <s v="Private Sector"/>
    <s v="SINGHITARAI TPP"/>
    <x v="1"/>
    <n v="0"/>
    <n v="0"/>
    <n v="0"/>
    <n v="0"/>
    <n v="0"/>
    <n v="0"/>
    <n v="0"/>
    <n v="0"/>
  </r>
  <r>
    <s v="2023-10_291"/>
    <s v="2023-10"/>
    <x v="3"/>
    <n v="31"/>
    <x v="1"/>
    <s v="Chhatisgarh"/>
    <s v="Private Sector"/>
    <s v="ADANI POWER LIMITED RAIGARH TPP"/>
    <x v="1"/>
    <n v="600"/>
    <n v="344"/>
    <n v="335.98"/>
    <n v="405.64"/>
    <n v="-8.0199999999999818"/>
    <n v="0.97668604651162794"/>
    <n v="-0.17172862636820818"/>
    <n v="0.75264336917562724"/>
  </r>
  <r>
    <s v="2023-10_292"/>
    <s v="2023-10"/>
    <x v="3"/>
    <n v="31"/>
    <x v="1"/>
    <s v="Chhatisgarh"/>
    <s v="Private Sector"/>
    <s v="ADANI POWER LIMITED RAIPUR TPP"/>
    <x v="1"/>
    <n v="1370"/>
    <n v="674"/>
    <n v="856.7"/>
    <n v="359.66"/>
    <n v="182.70000000000005"/>
    <n v="1.2710682492581602"/>
    <n v="1.3819718623144079"/>
    <n v="0.84049525155011384"/>
  </r>
  <r>
    <s v="2023-10_294"/>
    <s v="2023-10"/>
    <x v="3"/>
    <n v="31"/>
    <x v="1"/>
    <s v="Chhatisgarh"/>
    <s v="Private Sector"/>
    <s v="BALCO TPS"/>
    <x v="1"/>
    <n v="600"/>
    <n v="249"/>
    <n v="354.11"/>
    <n v="205.49"/>
    <n v="105.11000000000001"/>
    <n v="1.422128514056225"/>
    <n v="0.72324687332716919"/>
    <n v="0.79325716845878136"/>
  </r>
  <r>
    <s v="2023-10_296"/>
    <s v="2023-10"/>
    <x v="3"/>
    <n v="31"/>
    <x v="1"/>
    <s v="Chhatisgarh"/>
    <s v="Private Sector"/>
    <s v="BARADARHA TPS"/>
    <x v="1"/>
    <n v="1200"/>
    <n v="666"/>
    <n v="732.12"/>
    <n v="497.62"/>
    <n v="66.12"/>
    <n v="1.0992792792792794"/>
    <n v="0.47124311723805312"/>
    <n v="0.82002688172043015"/>
  </r>
  <r>
    <s v="2023-10_298"/>
    <s v="2023-10"/>
    <x v="3"/>
    <n v="31"/>
    <x v="1"/>
    <s v="Chhatisgarh"/>
    <s v="Private Sector"/>
    <s v="OP JINDAL TPS"/>
    <x v="1"/>
    <n v="1000"/>
    <n v="484"/>
    <n v="573.94000000000005"/>
    <n v="429.82"/>
    <n v="89.940000000000055"/>
    <n v="1.1858264462809918"/>
    <n v="0.33530315015587936"/>
    <n v="0.77142473118279575"/>
  </r>
  <r>
    <s v="2023-10_299"/>
    <s v="2023-10"/>
    <x v="3"/>
    <n v="31"/>
    <x v="1"/>
    <s v="Chhatisgarh"/>
    <s v="Private Sector"/>
    <s v="TAMNAR TPP"/>
    <x v="1"/>
    <n v="2400"/>
    <n v="845"/>
    <n v="1665.77"/>
    <n v="702.39"/>
    <n v="820.77"/>
    <n v="1.9713254437869823"/>
    <n v="1.3715741966713648"/>
    <n v="0.93289090501792116"/>
  </r>
  <r>
    <s v="2023-10_301"/>
    <s v="2023-10"/>
    <x v="3"/>
    <n v="31"/>
    <x v="1"/>
    <s v="Chhatisgarh"/>
    <s v="Private Sector"/>
    <s v="PATHADI STAGE II"/>
    <x v="1"/>
    <n v="0"/>
    <n v="0"/>
    <n v="0"/>
    <n v="0"/>
    <n v="0"/>
    <n v="0"/>
    <n v="0"/>
    <n v="0"/>
  </r>
  <r>
    <s v="2023-10_302"/>
    <s v="2023-10"/>
    <x v="3"/>
    <n v="31"/>
    <x v="1"/>
    <s v="Chhatisgarh"/>
    <s v="Private Sector"/>
    <s v="PATHADI TPP"/>
    <x v="1"/>
    <n v="600"/>
    <n v="382"/>
    <n v="329.78"/>
    <n v="231.88"/>
    <n v="-52.220000000000027"/>
    <n v="0.86329842931937162"/>
    <n v="0.42220113851992402"/>
    <n v="0.7387544802867384"/>
  </r>
  <r>
    <s v="2023-10_304"/>
    <s v="2023-10"/>
    <x v="3"/>
    <n v="31"/>
    <x v="1"/>
    <s v="Chhatisgarh"/>
    <s v="Private Sector"/>
    <s v="BANDAKHAR TPP"/>
    <x v="1"/>
    <n v="300"/>
    <n v="166"/>
    <n v="177.74"/>
    <n v="2.64"/>
    <n v="11.740000000000009"/>
    <n v="1.0707228915662652"/>
    <n v="66.325757575757578"/>
    <n v="0.79632616487455199"/>
  </r>
  <r>
    <s v="2023-10_306"/>
    <s v="2023-10"/>
    <x v="3"/>
    <n v="31"/>
    <x v="1"/>
    <s v="Chhatisgarh"/>
    <s v="Private Sector"/>
    <s v="UCHPINDA TPP"/>
    <x v="1"/>
    <n v="1440"/>
    <n v="547"/>
    <n v="648.67999999999995"/>
    <n v="216.2"/>
    <n v="101.67999999999995"/>
    <n v="1.1858866544789761"/>
    <n v="2.0003700277520813"/>
    <n v="0.6054734169653524"/>
  </r>
  <r>
    <s v="2023-10_308"/>
    <s v="2023-10"/>
    <x v="3"/>
    <n v="31"/>
    <x v="1"/>
    <s v="Chhatisgarh"/>
    <s v="Private Sector"/>
    <s v="RATIJA TPS"/>
    <x v="1"/>
    <n v="100"/>
    <n v="54"/>
    <n v="60.78"/>
    <n v="53.62"/>
    <n v="6.7800000000000011"/>
    <n v="1.1255555555555556"/>
    <n v="0.13353226408056704"/>
    <n v="0.8169354838709677"/>
  </r>
  <r>
    <s v="2023-10_310"/>
    <s v="2023-10"/>
    <x v="3"/>
    <n v="31"/>
    <x v="1"/>
    <s v="Chhatisgarh"/>
    <s v="Private Sector"/>
    <s v="BINJKOTE TPP"/>
    <x v="1"/>
    <n v="600"/>
    <n v="144"/>
    <n v="204.92"/>
    <n v="167.5"/>
    <n v="60.919999999999987"/>
    <n v="1.4230555555555555"/>
    <n v="0.2234029850746268"/>
    <n v="0.45905017921146951"/>
  </r>
  <r>
    <s v="2023-10_312"/>
    <s v="2023-10"/>
    <x v="3"/>
    <n v="31"/>
    <x v="1"/>
    <s v="Chhatisgarh"/>
    <s v="Private Sector"/>
    <s v="SVPL TPP"/>
    <x v="1"/>
    <n v="63"/>
    <n v="8"/>
    <n v="31.02"/>
    <n v="0"/>
    <n v="23.02"/>
    <n v="3.8774999999999999"/>
    <n v="0"/>
    <n v="0.6618023553507425"/>
  </r>
  <r>
    <s v="2023-10_314"/>
    <s v="2023-10"/>
    <x v="3"/>
    <n v="31"/>
    <x v="1"/>
    <s v="Chhatisgarh"/>
    <s v="Private Sector"/>
    <s v="NAWAPARA TPP"/>
    <x v="1"/>
    <n v="600"/>
    <n v="243"/>
    <n v="274.82"/>
    <n v="207.05"/>
    <n v="31.819999999999993"/>
    <n v="1.130946502057613"/>
    <n v="0.3273122434194638"/>
    <n v="0.61563620071684588"/>
  </r>
  <r>
    <s v="2023-10_316"/>
    <s v="2023-10"/>
    <x v="3"/>
    <n v="31"/>
    <x v="1"/>
    <s v="Chhatisgarh"/>
    <s v="Private Sector"/>
    <s v="KATGHORA TPP"/>
    <x v="1"/>
    <n v="35"/>
    <n v="0"/>
    <n v="0"/>
    <n v="0"/>
    <n v="0"/>
    <n v="0"/>
    <n v="0"/>
    <n v="0"/>
  </r>
  <r>
    <s v="2023-10_318"/>
    <s v="2023-10"/>
    <x v="3"/>
    <n v="31"/>
    <x v="1"/>
    <s v="Chhatisgarh"/>
    <s v="Private Sector"/>
    <s v="SALORA TPP"/>
    <x v="1"/>
    <n v="135"/>
    <n v="0"/>
    <n v="0"/>
    <n v="0"/>
    <n v="0"/>
    <n v="0"/>
    <n v="0"/>
    <n v="0"/>
  </r>
  <r>
    <s v="2023-10_320"/>
    <s v="2023-10"/>
    <x v="3"/>
    <n v="31"/>
    <x v="1"/>
    <s v="Chhatisgarh"/>
    <s v="Private Sector"/>
    <s v="AKALTARA TPS"/>
    <x v="1"/>
    <n v="1800"/>
    <n v="935"/>
    <n v="717.37"/>
    <n v="723.32"/>
    <n v="-217.63"/>
    <n v="0.76724064171122996"/>
    <n v="-8.2259580821766928E-3"/>
    <n v="0.53567054958183991"/>
  </r>
  <r>
    <s v="2023-10_323"/>
    <s v="2023-10"/>
    <x v="3"/>
    <n v="31"/>
    <x v="1"/>
    <s v="Chhatisgarh"/>
    <s v="Central Sector"/>
    <s v="BHILAI TPS"/>
    <x v="1"/>
    <n v="500"/>
    <n v="308"/>
    <n v="352.52"/>
    <n v="312.83"/>
    <n v="44.519999999999982"/>
    <n v="1.1445454545454545"/>
    <n v="0.12687402103378831"/>
    <n v="0.94763440860215054"/>
  </r>
  <r>
    <s v="2023-10_325"/>
    <s v="2023-10"/>
    <x v="3"/>
    <n v="31"/>
    <x v="1"/>
    <s v="Chhatisgarh"/>
    <s v="Central Sector"/>
    <s v="KORBA STPS"/>
    <x v="1"/>
    <n v="2600"/>
    <n v="1869"/>
    <n v="1891.98"/>
    <n v="1852.67"/>
    <n v="22.980000000000018"/>
    <n v="1.0122953451043339"/>
    <n v="2.1218025876167879E-2"/>
    <n v="0.97807071960297765"/>
  </r>
  <r>
    <s v="2023-10_326"/>
    <s v="2023-10"/>
    <x v="3"/>
    <n v="31"/>
    <x v="1"/>
    <s v="Chhatisgarh"/>
    <s v="Central Sector"/>
    <s v="LARA TPP"/>
    <x v="1"/>
    <n v="1600"/>
    <n v="984"/>
    <n v="1083.25"/>
    <n v="945.85"/>
    <n v="99.25"/>
    <n v="1.1008638211382114"/>
    <n v="0.14526616271078921"/>
    <n v="0.90998823924731187"/>
  </r>
  <r>
    <s v="2023-10_327"/>
    <s v="2023-10"/>
    <x v="3"/>
    <n v="31"/>
    <x v="1"/>
    <s v="Chhatisgarh"/>
    <s v="Central Sector"/>
    <s v="SIPAT STPS"/>
    <x v="1"/>
    <n v="2980"/>
    <n v="1900"/>
    <n v="2011.88"/>
    <n v="1820.52"/>
    <n v="111.88000000000011"/>
    <n v="1.0588842105263159"/>
    <n v="0.10511282490716944"/>
    <n v="0.90742945803564989"/>
  </r>
  <r>
    <s v="2023-10_334"/>
    <s v="2023-10"/>
    <x v="3"/>
    <n v="31"/>
    <x v="1"/>
    <s v="Goa"/>
    <s v="Private Sector"/>
    <s v="GOA CCPP (Liq.)"/>
    <x v="0"/>
    <n v="48"/>
    <n v="0"/>
    <n v="0"/>
    <n v="0"/>
    <n v="0"/>
    <n v="0"/>
    <n v="0"/>
    <n v="0"/>
  </r>
  <r>
    <s v="2023-10_339"/>
    <s v="2023-10"/>
    <x v="3"/>
    <n v="31"/>
    <x v="1"/>
    <s v="Gujarat"/>
    <s v="State Sector"/>
    <s v="AKRIMOTA LIG TPS"/>
    <x v="1"/>
    <n v="250"/>
    <n v="86"/>
    <n v="51.08"/>
    <n v="68.86"/>
    <n v="-34.92"/>
    <n v="0.59395348837209305"/>
    <n v="-0.25820505373221031"/>
    <n v="0.27462365591397847"/>
  </r>
  <r>
    <s v="2023-10_341"/>
    <s v="2023-10"/>
    <x v="3"/>
    <n v="31"/>
    <x v="1"/>
    <s v="Gujarat"/>
    <s v="State Sector"/>
    <s v="BHAVNAGAR CFBC TPP"/>
    <x v="1"/>
    <n v="500"/>
    <n v="91"/>
    <n v="111.91"/>
    <n v="92.28"/>
    <n v="20.909999999999997"/>
    <n v="1.2297802197802197"/>
    <n v="0.21272214997832678"/>
    <n v="0.30083333333333334"/>
  </r>
  <r>
    <s v="2023-10_342"/>
    <s v="2023-10"/>
    <x v="3"/>
    <n v="31"/>
    <x v="1"/>
    <s v="Gujarat"/>
    <s v="State Sector"/>
    <s v="GANDHI NAGAR TPS"/>
    <x v="1"/>
    <n v="630"/>
    <n v="230"/>
    <n v="231.47"/>
    <n v="351.59"/>
    <n v="1.4699999999999989"/>
    <n v="1.0063913043478261"/>
    <n v="-0.34164794220540967"/>
    <n v="0.49383427206007852"/>
  </r>
  <r>
    <s v="2023-10_343"/>
    <s v="2023-10"/>
    <x v="3"/>
    <n v="31"/>
    <x v="1"/>
    <s v="Gujarat"/>
    <s v="State Sector"/>
    <s v="KUTCH LIG. TPS"/>
    <x v="1"/>
    <n v="150"/>
    <n v="71"/>
    <n v="43.43"/>
    <n v="65.67"/>
    <n v="-27.57"/>
    <n v="0.61169014084507045"/>
    <n v="-0.33866301202984622"/>
    <n v="0.38915770609318995"/>
  </r>
  <r>
    <s v="2023-10_344"/>
    <s v="2023-10"/>
    <x v="3"/>
    <n v="31"/>
    <x v="1"/>
    <s v="Gujarat"/>
    <s v="State Sector"/>
    <s v="SIKKA REP. TPS"/>
    <x v="1"/>
    <n v="500"/>
    <n v="120"/>
    <n v="193.24"/>
    <n v="169.09"/>
    <n v="73.240000000000009"/>
    <n v="1.6103333333333334"/>
    <n v="0.14282334851262643"/>
    <n v="0.5194623655913978"/>
  </r>
  <r>
    <s v="2023-10_345"/>
    <s v="2023-10"/>
    <x v="3"/>
    <n v="31"/>
    <x v="1"/>
    <s v="Gujarat"/>
    <s v="State Sector"/>
    <s v="UKAI TPS"/>
    <x v="1"/>
    <n v="1110"/>
    <n v="449"/>
    <n v="510.75"/>
    <n v="439.49"/>
    <n v="61.75"/>
    <n v="1.1375278396436526"/>
    <n v="0.16214248333295408"/>
    <n v="0.61846120313862252"/>
  </r>
  <r>
    <s v="2023-10_346"/>
    <s v="2023-10"/>
    <x v="3"/>
    <n v="31"/>
    <x v="1"/>
    <s v="Gujarat"/>
    <s v="State Sector"/>
    <s v="WANAKBORI TPS"/>
    <x v="1"/>
    <n v="2270"/>
    <n v="841"/>
    <n v="1137.07"/>
    <n v="853.5"/>
    <n v="296.06999999999994"/>
    <n v="1.3520451843043995"/>
    <n v="0.33224370240187456"/>
    <n v="0.67326867509829003"/>
  </r>
  <r>
    <s v="2023-10_349"/>
    <s v="2023-10"/>
    <x v="3"/>
    <n v="31"/>
    <x v="1"/>
    <s v="Gujarat"/>
    <s v="State Sector"/>
    <s v="PIPAVAV CCPP"/>
    <x v="0"/>
    <n v="702"/>
    <n v="43"/>
    <n v="68.959999999999994"/>
    <n v="0"/>
    <n v="25.959999999999994"/>
    <n v="1.6037209302325579"/>
    <n v="0"/>
    <n v="0.13203443310970192"/>
  </r>
  <r>
    <s v="2023-10_351"/>
    <s v="2023-10"/>
    <x v="3"/>
    <n v="31"/>
    <x v="1"/>
    <s v="Gujarat"/>
    <s v="State Sector"/>
    <s v="DHUVARAN CCPP"/>
    <x v="0"/>
    <n v="594.72"/>
    <n v="31"/>
    <n v="20.010000000000002"/>
    <n v="0"/>
    <n v="-10.989999999999998"/>
    <n v="0.64548387096774196"/>
    <n v="0"/>
    <n v="4.522323326998013E-2"/>
  </r>
  <r>
    <s v="2023-10_352"/>
    <s v="2023-10"/>
    <x v="3"/>
    <n v="31"/>
    <x v="1"/>
    <s v="Gujarat"/>
    <s v="State Sector"/>
    <s v="UTRAN CCPP"/>
    <x v="0"/>
    <n v="374"/>
    <n v="18"/>
    <n v="14.61"/>
    <n v="0"/>
    <n v="-3.3900000000000006"/>
    <n v="0.81166666666666665"/>
    <n v="0"/>
    <n v="5.2505606348111092E-2"/>
  </r>
  <r>
    <s v="2023-10_354"/>
    <s v="2023-10"/>
    <x v="3"/>
    <n v="31"/>
    <x v="1"/>
    <s v="Gujarat"/>
    <s v="State Sector"/>
    <s v="HAZIRA CCPP"/>
    <x v="0"/>
    <n v="156.1"/>
    <n v="12"/>
    <n v="0"/>
    <n v="0"/>
    <n v="-12"/>
    <n v="0"/>
    <n v="0"/>
    <n v="0"/>
  </r>
  <r>
    <s v="2023-10_355"/>
    <s v="2023-10"/>
    <x v="3"/>
    <n v="31"/>
    <x v="1"/>
    <s v="Gujarat"/>
    <s v="State Sector"/>
    <s v="HAZIRA CCPP EXT"/>
    <x v="0"/>
    <n v="351"/>
    <n v="17"/>
    <n v="0"/>
    <n v="0"/>
    <n v="-17"/>
    <n v="0"/>
    <n v="0"/>
    <n v="0"/>
  </r>
  <r>
    <s v="2023-10_358"/>
    <s v="2023-10"/>
    <x v="3"/>
    <n v="31"/>
    <x v="1"/>
    <s v="Gujarat"/>
    <s v="State Sector"/>
    <s v="KADANA HPS"/>
    <x v="2"/>
    <n v="240"/>
    <n v="50"/>
    <n v="31.05"/>
    <n v="32.68"/>
    <n v="-18.95"/>
    <n v="0.621"/>
    <n v="-4.9877600979192138E-2"/>
    <n v="0.17389112903225806"/>
  </r>
  <r>
    <s v="2023-10_359"/>
    <s v="2023-10"/>
    <x v="3"/>
    <n v="31"/>
    <x v="1"/>
    <s v="Gujarat"/>
    <s v="State Sector"/>
    <s v="UKAI HPS"/>
    <x v="2"/>
    <n v="300"/>
    <n v="113"/>
    <n v="52.5"/>
    <n v="153.87"/>
    <n v="-60.5"/>
    <n v="0.46460176991150443"/>
    <n v="-0.65880288555273936"/>
    <n v="0.23521505376344087"/>
  </r>
  <r>
    <s v="2023-10_361"/>
    <s v="2023-10"/>
    <x v="3"/>
    <n v="31"/>
    <x v="1"/>
    <s v="Gujarat"/>
    <s v="State Sector"/>
    <s v="S SAROVAR CHPH HPS"/>
    <x v="2"/>
    <n v="250"/>
    <n v="65"/>
    <n v="100.76"/>
    <n v="150.38"/>
    <n v="35.760000000000005"/>
    <n v="1.5501538461538462"/>
    <n v="-0.32996409096954377"/>
    <n v="0.54172043010752691"/>
  </r>
  <r>
    <s v="2023-10_362"/>
    <s v="2023-10"/>
    <x v="3"/>
    <n v="31"/>
    <x v="1"/>
    <s v="Gujarat"/>
    <s v="State Sector"/>
    <s v="S SAROVAR RBPH HPS"/>
    <x v="2"/>
    <n v="1200"/>
    <n v="229"/>
    <n v="424.7"/>
    <n v="682.12"/>
    <n v="195.7"/>
    <n v="1.8545851528384278"/>
    <n v="-0.37738227877792768"/>
    <n v="0.47569444444444442"/>
  </r>
  <r>
    <s v="2023-10_365"/>
    <s v="2023-10"/>
    <x v="3"/>
    <n v="31"/>
    <x v="1"/>
    <s v="Gujarat"/>
    <s v="Private Sector"/>
    <s v="MUNDRA TPS-III"/>
    <x v="1"/>
    <n v="1980"/>
    <n v="459"/>
    <n v="1233.3900000000001"/>
    <n v="2.59"/>
    <n v="774.3900000000001"/>
    <n v="2.687124183006536"/>
    <n v="475.21235521235531"/>
    <n v="0.83726376669925062"/>
  </r>
  <r>
    <s v="2023-10_366"/>
    <s v="2023-10"/>
    <x v="3"/>
    <n v="31"/>
    <x v="1"/>
    <s v="Gujarat"/>
    <s v="Private Sector"/>
    <s v="MUNDRA TPS-I &amp; II"/>
    <x v="1"/>
    <n v="2640"/>
    <n v="723"/>
    <n v="1611.55"/>
    <n v="340.32"/>
    <n v="888.55"/>
    <n v="2.2289764868603044"/>
    <n v="3.7353960977903151"/>
    <n v="0.8204779651352232"/>
  </r>
  <r>
    <s v="2023-10_368"/>
    <s v="2023-10"/>
    <x v="3"/>
    <n v="31"/>
    <x v="1"/>
    <s v="Gujarat"/>
    <s v="Private Sector"/>
    <s v="MUNDRA UMTPP"/>
    <x v="1"/>
    <n v="4000"/>
    <n v="828"/>
    <n v="2109.4499999999998"/>
    <n v="945.2"/>
    <n v="1281.4499999999998"/>
    <n v="2.5476449275362318"/>
    <n v="1.2317498942022849"/>
    <n v="0.70882056451612907"/>
  </r>
  <r>
    <s v="2023-10_370"/>
    <s v="2023-10"/>
    <x v="3"/>
    <n v="31"/>
    <x v="1"/>
    <s v="Gujarat"/>
    <s v="Private Sector"/>
    <s v="SALAYA TPP"/>
    <x v="1"/>
    <n v="1200"/>
    <n v="166"/>
    <n v="445.64"/>
    <n v="164.57"/>
    <n v="279.64"/>
    <n v="2.6845783132530121"/>
    <n v="1.7079054505681472"/>
    <n v="0.49914874551971328"/>
  </r>
  <r>
    <s v="2023-10_372"/>
    <s v="2023-10"/>
    <x v="3"/>
    <n v="31"/>
    <x v="1"/>
    <s v="Gujarat"/>
    <s v="Private Sector"/>
    <s v="SURAT LIG. TPS"/>
    <x v="1"/>
    <n v="500"/>
    <n v="218"/>
    <n v="293.14"/>
    <n v="265.69"/>
    <n v="75.139999999999986"/>
    <n v="1.3446788990825687"/>
    <n v="0.10331589446347243"/>
    <n v="0.788010752688172"/>
  </r>
  <r>
    <s v="2023-10_374"/>
    <s v="2023-10"/>
    <x v="3"/>
    <n v="31"/>
    <x v="1"/>
    <s v="Gujarat"/>
    <s v="Private Sector"/>
    <s v="SABARMATI (D-F STATIONS)"/>
    <x v="1"/>
    <n v="362"/>
    <n v="251"/>
    <n v="260.11"/>
    <n v="230.69"/>
    <n v="9.1100000000000136"/>
    <n v="1.0362948207171316"/>
    <n v="0.12753045212189526"/>
    <n v="0.96577407473415311"/>
  </r>
  <r>
    <s v="2023-10_377"/>
    <s v="2023-10"/>
    <x v="3"/>
    <n v="31"/>
    <x v="1"/>
    <s v="Gujarat"/>
    <s v="Private Sector"/>
    <s v="PEGUTHAN CCPP"/>
    <x v="0"/>
    <n v="655"/>
    <n v="0"/>
    <n v="0"/>
    <n v="0"/>
    <n v="0"/>
    <n v="0"/>
    <n v="0"/>
    <n v="0"/>
  </r>
  <r>
    <s v="2023-10_379"/>
    <s v="2023-10"/>
    <x v="3"/>
    <n v="31"/>
    <x v="1"/>
    <s v="Gujarat"/>
    <s v="Private Sector"/>
    <s v="ESSAR CCPP"/>
    <x v="0"/>
    <n v="515"/>
    <n v="0"/>
    <n v="0"/>
    <n v="0"/>
    <n v="0"/>
    <n v="0"/>
    <n v="0"/>
    <n v="0"/>
  </r>
  <r>
    <s v="2023-10_381"/>
    <s v="2023-10"/>
    <x v="3"/>
    <n v="31"/>
    <x v="1"/>
    <s v="Gujarat"/>
    <s v="Private Sector"/>
    <s v="BARODA CCPP"/>
    <x v="0"/>
    <n v="160"/>
    <n v="0"/>
    <n v="0"/>
    <n v="0"/>
    <n v="0"/>
    <n v="0"/>
    <n v="0"/>
    <n v="0"/>
  </r>
  <r>
    <s v="2023-10_382"/>
    <s v="2023-10"/>
    <x v="3"/>
    <n v="31"/>
    <x v="1"/>
    <s v="Gujarat"/>
    <s v="Private Sector"/>
    <s v="GIPCL. GT IMP"/>
    <x v="0"/>
    <n v="0"/>
    <n v="0"/>
    <n v="0"/>
    <n v="0"/>
    <n v="0"/>
    <n v="0"/>
    <n v="0"/>
    <n v="0"/>
  </r>
  <r>
    <s v="2023-10_384"/>
    <s v="2023-10"/>
    <x v="3"/>
    <n v="31"/>
    <x v="1"/>
    <s v="Gujarat"/>
    <s v="Private Sector"/>
    <s v="SUGEN CCPP"/>
    <x v="0"/>
    <n v="1147.5"/>
    <n v="147"/>
    <n v="406.32"/>
    <n v="31.21"/>
    <n v="259.32"/>
    <n v="2.7640816326530611"/>
    <n v="12.018904197372636"/>
    <n v="0.47592943987630892"/>
  </r>
  <r>
    <s v="2023-10_386"/>
    <s v="2023-10"/>
    <x v="3"/>
    <n v="31"/>
    <x v="1"/>
    <s v="Gujarat"/>
    <s v="Private Sector"/>
    <s v="DGEN MEGA CCPP"/>
    <x v="0"/>
    <n v="1200"/>
    <n v="12"/>
    <n v="137.44"/>
    <n v="0"/>
    <n v="125.44"/>
    <n v="11.453333333333333"/>
    <n v="0"/>
    <n v="0.1539426523297491"/>
  </r>
  <r>
    <s v="2023-10_387"/>
    <s v="2023-10"/>
    <x v="3"/>
    <n v="31"/>
    <x v="1"/>
    <s v="Gujarat"/>
    <s v="Private Sector"/>
    <s v="UNOSUGEN CCPP"/>
    <x v="0"/>
    <n v="382.5"/>
    <n v="43"/>
    <n v="123.24"/>
    <n v="3.36"/>
    <n v="80.239999999999995"/>
    <n v="2.866046511627907"/>
    <n v="35.678571428571431"/>
    <n v="0.43305924520345773"/>
  </r>
  <r>
    <s v="2023-10_390"/>
    <s v="2023-10"/>
    <x v="3"/>
    <n v="31"/>
    <x v="1"/>
    <s v="Gujarat"/>
    <s v="Central Sector"/>
    <s v="GANDHAR CCPP"/>
    <x v="0"/>
    <n v="657.39"/>
    <n v="43"/>
    <n v="115.59"/>
    <n v="12.11"/>
    <n v="72.59"/>
    <n v="2.6881395348837209"/>
    <n v="8.5450041288191585"/>
    <n v="0.23633292752522314"/>
  </r>
  <r>
    <s v="2023-10_391"/>
    <s v="2023-10"/>
    <x v="3"/>
    <n v="31"/>
    <x v="1"/>
    <s v="Gujarat"/>
    <s v="Central Sector"/>
    <s v="KAWAS CCPP"/>
    <x v="0"/>
    <n v="656.2"/>
    <n v="35"/>
    <n v="101.24"/>
    <n v="12.79"/>
    <n v="66.239999999999995"/>
    <n v="2.8925714285714283"/>
    <n v="6.915559030492572"/>
    <n v="0.20736859009022293"/>
  </r>
  <r>
    <s v="2023-10_394"/>
    <s v="2023-10"/>
    <x v="3"/>
    <n v="31"/>
    <x v="1"/>
    <s v="Gujarat"/>
    <s v="Central Sector"/>
    <s v="KAKRAPARA"/>
    <x v="3"/>
    <n v="1140"/>
    <n v="763"/>
    <n v="844.7"/>
    <n v="259.13"/>
    <n v="81.700000000000045"/>
    <n v="1.1070773263433815"/>
    <n v="2.2597537915332073"/>
    <n v="0.99592058102244863"/>
  </r>
  <r>
    <s v="2023-10_402"/>
    <s v="2023-10"/>
    <x v="3"/>
    <n v="31"/>
    <x v="1"/>
    <s v="Madhya Pradesh"/>
    <s v="State Sector"/>
    <s v="AMARKANTAK EXT TPS"/>
    <x v="1"/>
    <n v="210"/>
    <n v="126"/>
    <n v="156.77000000000001"/>
    <n v="47.8"/>
    <n v="30.77000000000001"/>
    <n v="1.2442063492063493"/>
    <n v="2.2797071129707116"/>
    <n v="1.0033922171018945"/>
  </r>
  <r>
    <s v="2023-10_403"/>
    <s v="2023-10"/>
    <x v="3"/>
    <n v="31"/>
    <x v="1"/>
    <s v="Madhya Pradesh"/>
    <s v="State Sector"/>
    <s v="SANJAY GANDHI TPS"/>
    <x v="1"/>
    <n v="1340"/>
    <n v="751"/>
    <n v="678.39"/>
    <n v="765.74"/>
    <n v="-72.610000000000014"/>
    <n v="0.90331557922769634"/>
    <n v="-0.11407266173897149"/>
    <n v="0.68045859412614351"/>
  </r>
  <r>
    <s v="2023-10_404"/>
    <s v="2023-10"/>
    <x v="3"/>
    <n v="31"/>
    <x v="1"/>
    <s v="Madhya Pradesh"/>
    <s v="State Sector"/>
    <s v="SATPURA TPS"/>
    <x v="1"/>
    <n v="1330"/>
    <n v="318"/>
    <n v="325.51"/>
    <n v="265.45"/>
    <n v="7.5099999999999909"/>
    <n v="1.0236163522012578"/>
    <n v="0.22625729892635149"/>
    <n v="0.32895747433098876"/>
  </r>
  <r>
    <s v="2023-10_405"/>
    <s v="2023-10"/>
    <x v="3"/>
    <n v="31"/>
    <x v="1"/>
    <s v="Madhya Pradesh"/>
    <s v="State Sector"/>
    <s v="SHREE SINGAJI TPP"/>
    <x v="1"/>
    <n v="2520"/>
    <n v="1114"/>
    <n v="1251.6600000000001"/>
    <n v="772.39"/>
    <n v="137.66000000000008"/>
    <n v="1.1235727109515261"/>
    <n v="0.62050259583888978"/>
    <n v="0.66759472606246795"/>
  </r>
  <r>
    <s v="2023-10_408"/>
    <s v="2023-10"/>
    <x v="3"/>
    <n v="31"/>
    <x v="1"/>
    <s v="Madhya Pradesh"/>
    <s v="State Sector"/>
    <s v="BANSAGAR-II HPS"/>
    <x v="2"/>
    <n v="30"/>
    <n v="10"/>
    <n v="10.96"/>
    <n v="10.59"/>
    <n v="0.96000000000000085"/>
    <n v="1.0960000000000001"/>
    <n v="3.4938621340887724E-2"/>
    <n v="0.49103942652329752"/>
  </r>
  <r>
    <s v="2023-10_409"/>
    <s v="2023-10"/>
    <x v="3"/>
    <n v="31"/>
    <x v="1"/>
    <s v="Madhya Pradesh"/>
    <s v="State Sector"/>
    <s v="BANSAGAR-III HPS"/>
    <x v="2"/>
    <n v="60"/>
    <n v="30"/>
    <n v="25.75"/>
    <n v="26.2"/>
    <n v="-4.25"/>
    <n v="0.85833333333333328"/>
    <n v="-1.7175572519083943E-2"/>
    <n v="0.57683691756272404"/>
  </r>
  <r>
    <s v="2023-10_410"/>
    <s v="2023-10"/>
    <x v="3"/>
    <n v="31"/>
    <x v="1"/>
    <s v="Madhya Pradesh"/>
    <s v="State Sector"/>
    <s v="BANSAGAR TONS-I HPS"/>
    <x v="2"/>
    <n v="315"/>
    <n v="100"/>
    <n v="88.67"/>
    <n v="72.89"/>
    <n v="-11.329999999999998"/>
    <n v="0.88670000000000004"/>
    <n v="0.21649060227740433"/>
    <n v="0.37834954770438639"/>
  </r>
  <r>
    <s v="2023-10_411"/>
    <s v="2023-10"/>
    <x v="3"/>
    <n v="31"/>
    <x v="1"/>
    <s v="Madhya Pradesh"/>
    <s v="State Sector"/>
    <s v="BARGI HPS"/>
    <x v="2"/>
    <n v="90"/>
    <n v="50"/>
    <n v="58.75"/>
    <n v="63.91"/>
    <n v="8.75"/>
    <n v="1.175"/>
    <n v="-8.0738538569863821E-2"/>
    <n v="0.87738948626045399"/>
  </r>
  <r>
    <s v="2023-10_412"/>
    <s v="2023-10"/>
    <x v="3"/>
    <n v="31"/>
    <x v="1"/>
    <s v="Madhya Pradesh"/>
    <s v="State Sector"/>
    <s v="GANDHI SAGAR HPS"/>
    <x v="2"/>
    <n v="115"/>
    <n v="30"/>
    <n v="7.81"/>
    <n v="29.04"/>
    <n v="-22.19"/>
    <n v="0.26033333333333331"/>
    <n v="-0.73106060606060608"/>
    <n v="9.1280972417017298E-2"/>
  </r>
  <r>
    <s v="2023-10_413"/>
    <s v="2023-10"/>
    <x v="3"/>
    <n v="31"/>
    <x v="1"/>
    <s v="Madhya Pradesh"/>
    <s v="State Sector"/>
    <s v="MADHIKHERA HPS"/>
    <x v="2"/>
    <n v="60"/>
    <n v="20"/>
    <n v="8.7799999999999994"/>
    <n v="20.49"/>
    <n v="-11.22"/>
    <n v="0.43899999999999995"/>
    <n v="-0.57149829184968282"/>
    <n v="0.19668458781362008"/>
  </r>
  <r>
    <s v="2023-10_414"/>
    <s v="2023-10"/>
    <x v="3"/>
    <n v="31"/>
    <x v="1"/>
    <s v="Madhya Pradesh"/>
    <s v="State Sector"/>
    <s v="RAJGHAT HPS"/>
    <x v="2"/>
    <n v="45"/>
    <n v="17"/>
    <n v="2.4"/>
    <n v="20.260000000000002"/>
    <n v="-14.6"/>
    <n v="0.14117647058823529"/>
    <n v="-0.88153998025666347"/>
    <n v="7.1684587813620068E-2"/>
  </r>
  <r>
    <s v="2023-10_417"/>
    <s v="2023-10"/>
    <x v="3"/>
    <n v="31"/>
    <x v="1"/>
    <s v="Madhya Pradesh"/>
    <s v="Private Sector"/>
    <s v="NIWARI TPP"/>
    <x v="1"/>
    <n v="90"/>
    <n v="46"/>
    <n v="42.39"/>
    <n v="26.3"/>
    <n v="-3.6099999999999994"/>
    <n v="0.92152173913043478"/>
    <n v="0.61178707224334594"/>
    <n v="0.63306451612903225"/>
  </r>
  <r>
    <s v="2023-10_419"/>
    <s v="2023-10"/>
    <x v="3"/>
    <n v="31"/>
    <x v="1"/>
    <s v="Madhya Pradesh"/>
    <s v="Private Sector"/>
    <s v="MAHAN TPP"/>
    <x v="1"/>
    <n v="1200"/>
    <n v="476"/>
    <n v="678.2"/>
    <n v="143.87"/>
    <n v="202.20000000000005"/>
    <n v="1.4247899159663866"/>
    <n v="3.71397789671231"/>
    <n v="0.75963261648745517"/>
  </r>
  <r>
    <s v="2023-10_421"/>
    <s v="2023-10"/>
    <x v="3"/>
    <n v="31"/>
    <x v="1"/>
    <s v="Madhya Pradesh"/>
    <s v="Private Sector"/>
    <s v="BINA TPS"/>
    <x v="1"/>
    <n v="500"/>
    <n v="266"/>
    <n v="336.55"/>
    <n v="162.04"/>
    <n v="70.550000000000011"/>
    <n v="1.2652255639097745"/>
    <n v="1.0769563070846706"/>
    <n v="0.90470430107526878"/>
  </r>
  <r>
    <s v="2023-10_422"/>
    <s v="2023-10"/>
    <x v="3"/>
    <n v="31"/>
    <x v="1"/>
    <s v="Madhya Pradesh"/>
    <s v="Private Sector"/>
    <s v="NIGRI TPP"/>
    <x v="1"/>
    <n v="1320"/>
    <n v="722"/>
    <n v="966.21"/>
    <n v="607.54"/>
    <n v="244.21000000000004"/>
    <n v="1.338240997229917"/>
    <n v="0.59036442044968251"/>
    <n v="0.98384042033235586"/>
  </r>
  <r>
    <s v="2023-10_424"/>
    <s v="2023-10"/>
    <x v="3"/>
    <n v="31"/>
    <x v="1"/>
    <s v="Madhya Pradesh"/>
    <s v="Private Sector"/>
    <s v="ANUPPUR TPP"/>
    <x v="1"/>
    <n v="1250"/>
    <n v="630"/>
    <n v="714.69"/>
    <n v="439.21"/>
    <n v="84.690000000000055"/>
    <n v="1.1344285714285716"/>
    <n v="0.62721704879214979"/>
    <n v="0.76848387096774196"/>
  </r>
  <r>
    <s v="2023-10_426"/>
    <s v="2023-10"/>
    <x v="3"/>
    <n v="31"/>
    <x v="1"/>
    <s v="Madhya Pradesh"/>
    <s v="Private Sector"/>
    <s v="SASAN UMTPP"/>
    <x v="1"/>
    <n v="3960"/>
    <n v="2818"/>
    <n v="2634.96"/>
    <n v="2329.84"/>
    <n v="-183.03999999999996"/>
    <n v="0.93504613200851672"/>
    <n v="0.13096178278336704"/>
    <n v="0.89434669273378953"/>
  </r>
  <r>
    <s v="2023-10_429"/>
    <s v="2023-10"/>
    <x v="3"/>
    <n v="31"/>
    <x v="1"/>
    <s v="Madhya Pradesh"/>
    <s v="Private Sector"/>
    <s v="MAHESHWAR HPS"/>
    <x v="2"/>
    <n v="0"/>
    <n v="0"/>
    <n v="0"/>
    <n v="0"/>
    <n v="0"/>
    <n v="0"/>
    <n v="0"/>
    <n v="0"/>
  </r>
  <r>
    <s v="2023-10_432"/>
    <s v="2023-10"/>
    <x v="3"/>
    <n v="31"/>
    <x v="1"/>
    <s v="Madhya Pradesh"/>
    <s v="Central Sector"/>
    <s v="SEIONI TPP"/>
    <x v="1"/>
    <n v="600"/>
    <n v="296"/>
    <n v="296.5"/>
    <n v="277.05"/>
    <n v="0.5"/>
    <n v="1.0016891891891893"/>
    <n v="7.0203934307886615E-2"/>
    <n v="0.66420250896057342"/>
  </r>
  <r>
    <s v="2023-10_434"/>
    <s v="2023-10"/>
    <x v="3"/>
    <n v="31"/>
    <x v="1"/>
    <s v="Madhya Pradesh"/>
    <s v="Central Sector"/>
    <s v="GADARWARA TPP"/>
    <x v="1"/>
    <n v="1600"/>
    <n v="386"/>
    <n v="779.82"/>
    <n v="153.76"/>
    <n v="393.82000000000005"/>
    <n v="2.0202590673575131"/>
    <n v="4.0716701352757552"/>
    <n v="0.65509072580645167"/>
  </r>
  <r>
    <s v="2023-10_435"/>
    <s v="2023-10"/>
    <x v="3"/>
    <n v="31"/>
    <x v="1"/>
    <s v="Madhya Pradesh"/>
    <s v="Central Sector"/>
    <s v="KHARGONE STPP"/>
    <x v="1"/>
    <n v="1320"/>
    <n v="709"/>
    <n v="876.05"/>
    <n v="108.19"/>
    <n v="167.04999999999995"/>
    <n v="1.2356135401974611"/>
    <n v="7.097328773454108"/>
    <n v="0.89203527207559463"/>
  </r>
  <r>
    <s v="2023-10_436"/>
    <s v="2023-10"/>
    <x v="3"/>
    <n v="31"/>
    <x v="1"/>
    <s v="Madhya Pradesh"/>
    <s v="Central Sector"/>
    <s v="VINDHYACHAL STPS"/>
    <x v="1"/>
    <n v="4760"/>
    <n v="3352"/>
    <n v="3114.8"/>
    <n v="3294.78"/>
    <n v="-237.19999999999982"/>
    <n v="0.92923627684964205"/>
    <n v="-5.4625802026235439E-2"/>
    <n v="0.87952923104725766"/>
  </r>
  <r>
    <s v="2023-10_439"/>
    <s v="2023-10"/>
    <x v="3"/>
    <n v="31"/>
    <x v="1"/>
    <s v="Madhya Pradesh"/>
    <s v="Central Sector"/>
    <s v="INDIRA SAGAR HPS"/>
    <x v="2"/>
    <n v="1000"/>
    <n v="228"/>
    <n v="332.63"/>
    <n v="510.82"/>
    <n v="104.63"/>
    <n v="1.4589035087719298"/>
    <n v="-0.34883129086566694"/>
    <n v="0.44708333333333333"/>
  </r>
  <r>
    <s v="2023-10_440"/>
    <s v="2023-10"/>
    <x v="3"/>
    <n v="31"/>
    <x v="1"/>
    <s v="Madhya Pradesh"/>
    <s v="Central Sector"/>
    <s v="OMKARESHWAR HPS"/>
    <x v="2"/>
    <n v="520"/>
    <n v="120"/>
    <n v="169.45"/>
    <n v="264.04000000000002"/>
    <n v="49.449999999999989"/>
    <n v="1.4120833333333331"/>
    <n v="-0.35824117557945773"/>
    <n v="0.43799110835401156"/>
  </r>
  <r>
    <s v="2023-10_447"/>
    <s v="2023-10"/>
    <x v="3"/>
    <n v="31"/>
    <x v="1"/>
    <s v="Maharashtra"/>
    <s v="State Sector"/>
    <s v="BHUSAWAL TPS"/>
    <x v="1"/>
    <n v="1210"/>
    <n v="711"/>
    <n v="610.54999999999995"/>
    <n v="507.92"/>
    <n v="-100.45000000000005"/>
    <n v="0.85872011251758085"/>
    <n v="0.20205937942983135"/>
    <n v="0.67820803341331204"/>
  </r>
  <r>
    <s v="2023-10_448"/>
    <s v="2023-10"/>
    <x v="3"/>
    <n v="31"/>
    <x v="1"/>
    <s v="Maharashtra"/>
    <s v="State Sector"/>
    <s v="CHANDRAPUR (MAHARASHTRA) STPS"/>
    <x v="1"/>
    <n v="2920"/>
    <n v="1498"/>
    <n v="1281.69"/>
    <n v="1138.69"/>
    <n v="-216.30999999999995"/>
    <n v="0.85560080106809078"/>
    <n v="0.12558290667345809"/>
    <n v="0.58996630578877596"/>
  </r>
  <r>
    <s v="2023-10_449"/>
    <s v="2023-10"/>
    <x v="3"/>
    <n v="31"/>
    <x v="1"/>
    <s v="Maharashtra"/>
    <s v="State Sector"/>
    <s v="KHAPARKHEDA TPS"/>
    <x v="1"/>
    <n v="1340"/>
    <n v="602"/>
    <n v="730.47"/>
    <n v="629.04"/>
    <n v="128.47000000000003"/>
    <n v="1.2134053156146181"/>
    <n v="0.16124570774513555"/>
    <n v="0.73269740009629269"/>
  </r>
  <r>
    <s v="2023-10_450"/>
    <s v="2023-10"/>
    <x v="3"/>
    <n v="31"/>
    <x v="1"/>
    <s v="Maharashtra"/>
    <s v="State Sector"/>
    <s v="KORADI TPS"/>
    <x v="1"/>
    <n v="2190"/>
    <n v="949"/>
    <n v="1171.0899999999999"/>
    <n v="723.55"/>
    <n v="222.08999999999992"/>
    <n v="1.2340252897787143"/>
    <n v="0.61853361896206205"/>
    <n v="0.71874232827613294"/>
  </r>
  <r>
    <s v="2023-10_451"/>
    <s v="2023-10"/>
    <x v="3"/>
    <n v="31"/>
    <x v="1"/>
    <s v="Maharashtra"/>
    <s v="State Sector"/>
    <s v="NASIK TPS"/>
    <x v="1"/>
    <n v="630"/>
    <n v="235"/>
    <n v="257.57"/>
    <n v="182.42"/>
    <n v="22.569999999999993"/>
    <n v="1.0960425531914892"/>
    <n v="0.41196140774037943"/>
    <n v="0.54951783580815838"/>
  </r>
  <r>
    <s v="2023-10_452"/>
    <s v="2023-10"/>
    <x v="3"/>
    <n v="31"/>
    <x v="1"/>
    <s v="Maharashtra"/>
    <s v="State Sector"/>
    <s v="PARAS TPS"/>
    <x v="1"/>
    <n v="500"/>
    <n v="251"/>
    <n v="313"/>
    <n v="136.6"/>
    <n v="62"/>
    <n v="1.2470119521912351"/>
    <n v="1.2913616398243046"/>
    <n v="0.84139784946236562"/>
  </r>
  <r>
    <s v="2023-10_453"/>
    <s v="2023-10"/>
    <x v="3"/>
    <n v="31"/>
    <x v="1"/>
    <s v="Maharashtra"/>
    <s v="State Sector"/>
    <s v="PARLI TPS"/>
    <x v="1"/>
    <n v="750"/>
    <n v="202"/>
    <n v="428.35"/>
    <n v="265.48"/>
    <n v="226.35000000000002"/>
    <n v="2.1205445544554458"/>
    <n v="0.61349254181105917"/>
    <n v="0.76765232974910391"/>
  </r>
  <r>
    <s v="2023-10_456"/>
    <s v="2023-10"/>
    <x v="3"/>
    <n v="31"/>
    <x v="1"/>
    <s v="Maharashtra"/>
    <s v="State Sector"/>
    <s v="URAN CCPP"/>
    <x v="0"/>
    <n v="672"/>
    <n v="148"/>
    <n v="162.71"/>
    <n v="68.64"/>
    <n v="14.710000000000008"/>
    <n v="1.0993918918918919"/>
    <n v="1.3704836829836831"/>
    <n v="0.32544082821300563"/>
  </r>
  <r>
    <s v="2023-10_459"/>
    <s v="2023-10"/>
    <x v="3"/>
    <n v="31"/>
    <x v="1"/>
    <s v="Maharashtra"/>
    <s v="State Sector"/>
    <s v="BHIRA TAIL RACE HPS"/>
    <x v="2"/>
    <n v="80"/>
    <n v="8"/>
    <n v="8.0299999999999994"/>
    <n v="7.7"/>
    <n v="2.9999999999999361E-2"/>
    <n v="1.0037499999999999"/>
    <n v="4.2857142857142753E-2"/>
    <n v="0.13491263440860213"/>
  </r>
  <r>
    <s v="2023-10_460"/>
    <s v="2023-10"/>
    <x v="3"/>
    <n v="31"/>
    <x v="1"/>
    <s v="Maharashtra"/>
    <s v="State Sector"/>
    <s v="GHATGHAR PSS HPS"/>
    <x v="2"/>
    <n v="250"/>
    <n v="35"/>
    <n v="5.12"/>
    <n v="6.06"/>
    <n v="-29.88"/>
    <n v="0.1462857142857143"/>
    <n v="-0.15511551155115505"/>
    <n v="2.7526881720430108E-2"/>
  </r>
  <r>
    <s v="2023-10_461"/>
    <s v="2023-10"/>
    <x v="3"/>
    <n v="31"/>
    <x v="1"/>
    <s v="Maharashtra"/>
    <s v="State Sector"/>
    <s v="KOYNA DPH HPS"/>
    <x v="2"/>
    <n v="36"/>
    <n v="4"/>
    <n v="3.79"/>
    <n v="6.26"/>
    <n v="-0.20999999999999996"/>
    <n v="0.94750000000000001"/>
    <n v="-0.39456869009584661"/>
    <n v="0.14150238948626045"/>
  </r>
  <r>
    <s v="2023-10_462"/>
    <s v="2023-10"/>
    <x v="3"/>
    <n v="31"/>
    <x v="1"/>
    <s v="Maharashtra"/>
    <s v="State Sector"/>
    <s v="KOYNA-I&amp;II HPS"/>
    <x v="2"/>
    <n v="600"/>
    <n v="56"/>
    <n v="99.44"/>
    <n v="62.86"/>
    <n v="43.44"/>
    <n v="1.7757142857142856"/>
    <n v="0.58192809417753733"/>
    <n v="0.22275985663082437"/>
  </r>
  <r>
    <s v="2023-10_463"/>
    <s v="2023-10"/>
    <x v="3"/>
    <n v="31"/>
    <x v="1"/>
    <s v="Maharashtra"/>
    <s v="State Sector"/>
    <s v="KOYNA-III HPS"/>
    <x v="2"/>
    <n v="320"/>
    <n v="48"/>
    <n v="58.5"/>
    <n v="26.39"/>
    <n v="10.5"/>
    <n v="1.21875"/>
    <n v="1.2167487684729064"/>
    <n v="0.24571572580645162"/>
  </r>
  <r>
    <s v="2023-10_464"/>
    <s v="2023-10"/>
    <x v="3"/>
    <n v="31"/>
    <x v="1"/>
    <s v="Maharashtra"/>
    <s v="State Sector"/>
    <s v="KOYNA-IV HPS"/>
    <x v="2"/>
    <n v="1000"/>
    <n v="140"/>
    <n v="165.6"/>
    <n v="46.81"/>
    <n v="25.599999999999994"/>
    <n v="1.1828571428571428"/>
    <n v="2.5377056184575943"/>
    <n v="0.22258064516129034"/>
  </r>
  <r>
    <s v="2023-10_465"/>
    <s v="2023-10"/>
    <x v="3"/>
    <n v="31"/>
    <x v="1"/>
    <s v="Maharashtra"/>
    <s v="State Sector"/>
    <s v="TILLARI HPS"/>
    <x v="2"/>
    <n v="60"/>
    <n v="0"/>
    <n v="2.79"/>
    <n v="0"/>
    <n v="2.79"/>
    <n v="0"/>
    <n v="0"/>
    <n v="6.25E-2"/>
  </r>
  <r>
    <s v="2023-10_466"/>
    <s v="2023-10"/>
    <x v="3"/>
    <n v="31"/>
    <x v="1"/>
    <s v="Maharashtra"/>
    <s v="State Sector"/>
    <s v="VAITARNA HPS"/>
    <x v="2"/>
    <n v="60"/>
    <n v="0"/>
    <n v="0.65"/>
    <n v="4.54"/>
    <n v="0.65"/>
    <n v="0"/>
    <n v="-0.85682819383259912"/>
    <n v="1.4560931899641577E-2"/>
  </r>
  <r>
    <s v="2023-10_468"/>
    <s v="2023-10"/>
    <x v="3"/>
    <n v="31"/>
    <x v="1"/>
    <s v="Maharashtra"/>
    <s v="State Sector"/>
    <s v="PENCH HPS"/>
    <x v="2"/>
    <n v="160"/>
    <n v="60"/>
    <n v="62.51"/>
    <n v="56.45"/>
    <n v="2.509999999999998"/>
    <n v="1.0418333333333334"/>
    <n v="0.10735163861824615"/>
    <n v="0.52511760752688175"/>
  </r>
  <r>
    <s v="2023-10_471"/>
    <s v="2023-10"/>
    <x v="3"/>
    <n v="31"/>
    <x v="1"/>
    <s v="Maharashtra"/>
    <s v="Private Sector"/>
    <s v="DAHANU TPS"/>
    <x v="1"/>
    <n v="500"/>
    <n v="344"/>
    <n v="308.56"/>
    <n v="275.66000000000003"/>
    <n v="-35.44"/>
    <n v="0.89697674418604656"/>
    <n v="0.11934992381919747"/>
    <n v="0.82946236559139785"/>
  </r>
  <r>
    <s v="2023-10_473"/>
    <s v="2023-10"/>
    <x v="3"/>
    <n v="31"/>
    <x v="1"/>
    <s v="Maharashtra"/>
    <s v="Private Sector"/>
    <s v="MIHAN TPS"/>
    <x v="1"/>
    <n v="246"/>
    <n v="0"/>
    <n v="0"/>
    <n v="0"/>
    <n v="0"/>
    <n v="0"/>
    <n v="0"/>
    <n v="0"/>
  </r>
  <r>
    <s v="2023-10_475"/>
    <s v="2023-10"/>
    <x v="3"/>
    <n v="31"/>
    <x v="1"/>
    <s v="Maharashtra"/>
    <s v="Private Sector"/>
    <s v="TIRORA TPS"/>
    <x v="1"/>
    <n v="3300"/>
    <n v="1953"/>
    <n v="1934.91"/>
    <n v="1694.6"/>
    <n v="-18.089999999999918"/>
    <n v="0.99073732718894014"/>
    <n v="0.14180927652543385"/>
    <n v="0.78808651026392962"/>
  </r>
  <r>
    <s v="2023-10_477"/>
    <s v="2023-10"/>
    <x v="3"/>
    <n v="31"/>
    <x v="1"/>
    <s v="Maharashtra"/>
    <s v="Private Sector"/>
    <s v="DHARIWAL TPP"/>
    <x v="1"/>
    <n v="600"/>
    <n v="209"/>
    <n v="293.83"/>
    <n v="345.68"/>
    <n v="84.829999999999984"/>
    <n v="1.4058851674641148"/>
    <n v="-0.14999421430224491"/>
    <n v="0.6582213261648745"/>
  </r>
  <r>
    <s v="2023-10_479"/>
    <s v="2023-10"/>
    <x v="3"/>
    <n v="31"/>
    <x v="1"/>
    <s v="Maharashtra"/>
    <s v="Private Sector"/>
    <s v="GEPL TPP Ph-I"/>
    <x v="1"/>
    <n v="120"/>
    <n v="0"/>
    <n v="0"/>
    <n v="0"/>
    <n v="0"/>
    <n v="0"/>
    <n v="0"/>
    <n v="0"/>
  </r>
  <r>
    <s v="2023-10_481"/>
    <s v="2023-10"/>
    <x v="3"/>
    <n v="31"/>
    <x v="1"/>
    <s v="Maharashtra"/>
    <s v="Private Sector"/>
    <s v="GMR WARORA TPS"/>
    <x v="1"/>
    <n v="600"/>
    <n v="350"/>
    <n v="400.16"/>
    <n v="389.08"/>
    <n v="50.160000000000025"/>
    <n v="1.1433142857142857"/>
    <n v="2.8477433946746279E-2"/>
    <n v="0.89641577060931898"/>
  </r>
  <r>
    <s v="2023-10_483"/>
    <s v="2023-10"/>
    <x v="3"/>
    <n v="31"/>
    <x v="1"/>
    <s v="Maharashtra"/>
    <s v="Private Sector"/>
    <s v="BELA TPS"/>
    <x v="1"/>
    <n v="270"/>
    <n v="72"/>
    <n v="132.4"/>
    <n v="103.26"/>
    <n v="60.400000000000006"/>
    <n v="1.838888888888889"/>
    <n v="0.28220027116017821"/>
    <n v="0.65909996017522898"/>
  </r>
  <r>
    <s v="2023-10_485"/>
    <s v="2023-10"/>
    <x v="3"/>
    <n v="31"/>
    <x v="1"/>
    <s v="Maharashtra"/>
    <s v="Private Sector"/>
    <s v="JSW RATNAGIRI TPP"/>
    <x v="1"/>
    <n v="300"/>
    <n v="72"/>
    <n v="203.9"/>
    <n v="49.56"/>
    <n v="131.9"/>
    <n v="2.8319444444444444"/>
    <n v="3.1142050040355125"/>
    <n v="0.91353046594982079"/>
  </r>
  <r>
    <s v="2023-10_487"/>
    <s v="2023-10"/>
    <x v="3"/>
    <n v="31"/>
    <x v="1"/>
    <s v="Maharashtra"/>
    <s v="Private Sector"/>
    <s v="LANCO VIDARBHA TPP"/>
    <x v="1"/>
    <n v="0"/>
    <n v="0"/>
    <n v="0"/>
    <n v="0"/>
    <n v="0"/>
    <n v="0"/>
    <n v="0"/>
    <n v="0"/>
  </r>
  <r>
    <s v="2023-10_489"/>
    <s v="2023-10"/>
    <x v="3"/>
    <n v="31"/>
    <x v="1"/>
    <s v="Maharashtra"/>
    <s v="Private Sector"/>
    <s v="AMRAVATI TPS"/>
    <x v="1"/>
    <n v="1350"/>
    <n v="683"/>
    <n v="803"/>
    <n v="729.37"/>
    <n v="120"/>
    <n v="1.1756954612005857"/>
    <n v="0.10095013504805517"/>
    <n v="0.79948227797690163"/>
  </r>
  <r>
    <s v="2023-10_491"/>
    <s v="2023-10"/>
    <x v="3"/>
    <n v="31"/>
    <x v="1"/>
    <s v="Maharashtra"/>
    <s v="Private Sector"/>
    <s v="SHIRPUR TPP"/>
    <x v="1"/>
    <n v="150"/>
    <n v="0"/>
    <n v="64.75"/>
    <n v="0"/>
    <n v="64.75"/>
    <n v="0"/>
    <n v="0"/>
    <n v="0.58019713261648742"/>
  </r>
  <r>
    <s v="2023-10_493"/>
    <s v="2023-10"/>
    <x v="3"/>
    <n v="31"/>
    <x v="1"/>
    <s v="Maharashtra"/>
    <s v="Private Sector"/>
    <s v="NASIK (P) TPS"/>
    <x v="1"/>
    <n v="1350"/>
    <n v="0"/>
    <n v="0"/>
    <n v="0"/>
    <n v="0"/>
    <n v="0"/>
    <n v="0"/>
    <n v="0"/>
  </r>
  <r>
    <s v="2023-10_495"/>
    <s v="2023-10"/>
    <x v="3"/>
    <n v="31"/>
    <x v="1"/>
    <s v="Maharashtra"/>
    <s v="Private Sector"/>
    <s v="TROMBAY TPS"/>
    <x v="1"/>
    <n v="750"/>
    <n v="277"/>
    <n v="401.96"/>
    <n v="314.47000000000003"/>
    <n v="124.95999999999998"/>
    <n v="1.4511191335740072"/>
    <n v="0.27821413807358397"/>
    <n v="0.72035842293906815"/>
  </r>
  <r>
    <s v="2023-10_497"/>
    <s v="2023-10"/>
    <x v="3"/>
    <n v="31"/>
    <x v="1"/>
    <s v="Maharashtra"/>
    <s v="Private Sector"/>
    <s v="BUTIBORI TPP"/>
    <x v="1"/>
    <n v="600"/>
    <n v="0"/>
    <n v="0"/>
    <n v="0"/>
    <n v="0"/>
    <n v="0"/>
    <n v="0"/>
    <n v="0"/>
  </r>
  <r>
    <s v="2023-10_499"/>
    <s v="2023-10"/>
    <x v="3"/>
    <n v="31"/>
    <x v="1"/>
    <s v="Maharashtra"/>
    <s v="Private Sector"/>
    <s v="WARDHA WARORA TPP"/>
    <x v="1"/>
    <n v="540"/>
    <n v="169"/>
    <n v="229.78"/>
    <n v="199.24"/>
    <n v="60.78"/>
    <n v="1.3596449704142013"/>
    <n v="0.15328247339891585"/>
    <n v="0.57193349263241733"/>
  </r>
  <r>
    <s v="2023-10_502"/>
    <s v="2023-10"/>
    <x v="3"/>
    <n v="31"/>
    <x v="1"/>
    <s v="Maharashtra"/>
    <s v="Private Sector"/>
    <s v="MANGAON CCPP"/>
    <x v="0"/>
    <n v="388"/>
    <n v="0"/>
    <n v="0"/>
    <n v="0"/>
    <n v="0"/>
    <n v="0"/>
    <n v="0"/>
    <n v="0"/>
  </r>
  <r>
    <s v="2023-10_504"/>
    <s v="2023-10"/>
    <x v="3"/>
    <n v="31"/>
    <x v="1"/>
    <s v="Maharashtra"/>
    <s v="Private Sector"/>
    <s v="TROMBAY CCPP"/>
    <x v="0"/>
    <n v="180"/>
    <n v="34"/>
    <n v="68.2"/>
    <n v="77.36"/>
    <n v="34.200000000000003"/>
    <n v="2.0058823529411764"/>
    <n v="-0.11840744570837639"/>
    <n v="0.5092592592592593"/>
  </r>
  <r>
    <s v="2023-10_507"/>
    <s v="2023-10"/>
    <x v="3"/>
    <n v="31"/>
    <x v="1"/>
    <s v="Maharashtra"/>
    <s v="Private Sector"/>
    <s v="BHANDARDHARA HPS ST-II"/>
    <x v="2"/>
    <n v="34"/>
    <n v="0"/>
    <n v="0"/>
    <n v="0"/>
    <n v="0"/>
    <n v="0"/>
    <n v="0"/>
    <n v="0"/>
  </r>
  <r>
    <s v="2023-10_509"/>
    <s v="2023-10"/>
    <x v="3"/>
    <n v="31"/>
    <x v="1"/>
    <s v="Maharashtra"/>
    <s v="Private Sector"/>
    <s v="BHIRA HPS"/>
    <x v="2"/>
    <n v="150"/>
    <n v="39"/>
    <n v="36.5"/>
    <n v="35.68"/>
    <n v="-2.5"/>
    <n v="0.9358974358974359"/>
    <n v="2.2982062780269066E-2"/>
    <n v="0.32706093189964158"/>
  </r>
  <r>
    <s v="2023-10_510"/>
    <s v="2023-10"/>
    <x v="3"/>
    <n v="31"/>
    <x v="1"/>
    <s v="Maharashtra"/>
    <s v="Private Sector"/>
    <s v="BHIRA PSS HPS"/>
    <x v="2"/>
    <n v="150"/>
    <n v="38"/>
    <n v="41.65"/>
    <n v="38.69"/>
    <n v="3.6499999999999986"/>
    <n v="1.0960526315789474"/>
    <n v="7.6505556991470686E-2"/>
    <n v="0.37320788530465948"/>
  </r>
  <r>
    <s v="2023-10_511"/>
    <s v="2023-10"/>
    <x v="3"/>
    <n v="31"/>
    <x v="1"/>
    <s v="Maharashtra"/>
    <s v="Private Sector"/>
    <s v="BHIVPURI HPS"/>
    <x v="2"/>
    <n v="75"/>
    <n v="20"/>
    <n v="27.36"/>
    <n v="24.68"/>
    <n v="7.3599999999999994"/>
    <n v="1.3679999999999999"/>
    <n v="0.10858995137763371"/>
    <n v="0.49032258064516127"/>
  </r>
  <r>
    <s v="2023-10_512"/>
    <s v="2023-10"/>
    <x v="3"/>
    <n v="31"/>
    <x v="1"/>
    <s v="Maharashtra"/>
    <s v="Private Sector"/>
    <s v="KHOPOLI HPS"/>
    <x v="2"/>
    <n v="72"/>
    <n v="20"/>
    <n v="21.28"/>
    <n v="14.72"/>
    <n v="1.2800000000000011"/>
    <n v="1.0640000000000001"/>
    <n v="0.44565217391304351"/>
    <n v="0.39725209080047791"/>
  </r>
  <r>
    <s v="2023-10_515"/>
    <s v="2023-10"/>
    <x v="3"/>
    <n v="31"/>
    <x v="1"/>
    <s v="Maharashtra"/>
    <s v="Central Sector"/>
    <s v="MAUDA TPS"/>
    <x v="1"/>
    <n v="2320"/>
    <n v="929"/>
    <n v="1065.4100000000001"/>
    <n v="908.67"/>
    <n v="136.41000000000008"/>
    <n v="1.1468353067814856"/>
    <n v="0.17249386465933741"/>
    <n v="0.61724253800519091"/>
  </r>
  <r>
    <s v="2023-10_516"/>
    <s v="2023-10"/>
    <x v="3"/>
    <n v="31"/>
    <x v="1"/>
    <s v="Maharashtra"/>
    <s v="Central Sector"/>
    <s v="SOLAPUR STPS"/>
    <x v="1"/>
    <n v="1320"/>
    <n v="542"/>
    <n v="758.71"/>
    <n v="30.82"/>
    <n v="216.71000000000004"/>
    <n v="1.3998339483394835"/>
    <n v="23.617456197274496"/>
    <n v="0.7725541707396546"/>
  </r>
  <r>
    <s v="2023-10_519"/>
    <s v="2023-10"/>
    <x v="3"/>
    <n v="31"/>
    <x v="1"/>
    <s v="Maharashtra"/>
    <s v="Central Sector"/>
    <s v="RATNAGIRI CCPP"/>
    <x v="0"/>
    <n v="1967.08"/>
    <n v="86"/>
    <n v="106.27"/>
    <n v="0"/>
    <n v="20.269999999999996"/>
    <n v="1.2356976744186046"/>
    <n v="0"/>
    <n v="7.2613224426752512E-2"/>
  </r>
  <r>
    <s v="2023-10_522"/>
    <s v="2023-10"/>
    <x v="3"/>
    <n v="31"/>
    <x v="1"/>
    <s v="Maharashtra"/>
    <s v="Central Sector"/>
    <s v="TARAPUR"/>
    <x v="3"/>
    <n v="1400"/>
    <n v="732"/>
    <n v="803.42"/>
    <n v="807.17"/>
    <n v="71.419999999999959"/>
    <n v="1.0975683060109289"/>
    <n v="-4.6458614666055479E-3"/>
    <n v="0.77133256528417815"/>
  </r>
  <r>
    <s v="2023-10_530"/>
    <s v="2023-10"/>
    <x v="3"/>
    <n v="31"/>
    <x v="2"/>
    <s v="Andhra Pradesh"/>
    <s v="State Sector"/>
    <s v="Dr. N.TATA RAO TPS"/>
    <x v="1"/>
    <n v="1760"/>
    <n v="779"/>
    <n v="956.35"/>
    <n v="745.41"/>
    <n v="177.35000000000002"/>
    <n v="1.2276636713735558"/>
    <n v="0.28298520277431222"/>
    <n v="0.73035037878787878"/>
  </r>
  <r>
    <s v="2023-10_531"/>
    <s v="2023-10"/>
    <x v="3"/>
    <n v="31"/>
    <x v="2"/>
    <s v="Andhra Pradesh"/>
    <s v="State Sector"/>
    <s v="RAYALASEEMA TPS"/>
    <x v="1"/>
    <n v="1650"/>
    <n v="733"/>
    <n v="846.22"/>
    <n v="756.78"/>
    <n v="113.22000000000003"/>
    <n v="1.1544611186903138"/>
    <n v="0.11818494146251229"/>
    <n v="0.68932877158683614"/>
  </r>
  <r>
    <s v="2023-10_533"/>
    <s v="2023-10"/>
    <x v="3"/>
    <n v="31"/>
    <x v="2"/>
    <s v="Andhra Pradesh"/>
    <s v="State Sector"/>
    <s v="DAMODARAM SANJEEVAIAH TPS"/>
    <x v="1"/>
    <n v="2400"/>
    <n v="467"/>
    <n v="753.24"/>
    <n v="377.02"/>
    <n v="286.24"/>
    <n v="1.6129336188436831"/>
    <n v="0.99787809665269755"/>
    <n v="0.42184139784946234"/>
  </r>
  <r>
    <s v="2023-10_536"/>
    <s v="2023-10"/>
    <x v="3"/>
    <n v="31"/>
    <x v="2"/>
    <s v="Andhra Pradesh"/>
    <s v="State Sector"/>
    <s v="JEGURUPADU CCPP PH I"/>
    <x v="0"/>
    <n v="235.4"/>
    <n v="16"/>
    <n v="0"/>
    <n v="7.59"/>
    <n v="-16"/>
    <n v="0"/>
    <n v="-1"/>
    <n v="0"/>
  </r>
  <r>
    <s v="2023-10_539"/>
    <s v="2023-10"/>
    <x v="3"/>
    <n v="31"/>
    <x v="2"/>
    <s v="Andhra Pradesh"/>
    <s v="State Sector"/>
    <s v="LOWER SILERU HPS"/>
    <x v="2"/>
    <n v="460"/>
    <n v="92"/>
    <n v="107.31"/>
    <n v="110.5"/>
    <n v="15.310000000000002"/>
    <n v="1.1664130434782609"/>
    <n v="-2.8868778280542965E-2"/>
    <n v="0.31355189340813466"/>
  </r>
  <r>
    <s v="2023-10_540"/>
    <s v="2023-10"/>
    <x v="3"/>
    <n v="31"/>
    <x v="2"/>
    <s v="Andhra Pradesh"/>
    <s v="State Sector"/>
    <s v="NAGARJUN SGR RBC EXTN. HPS"/>
    <x v="2"/>
    <n v="0"/>
    <n v="0"/>
    <n v="0"/>
    <n v="0"/>
    <n v="0"/>
    <n v="0"/>
    <n v="0"/>
    <n v="0"/>
  </r>
  <r>
    <s v="2023-10_541"/>
    <s v="2023-10"/>
    <x v="3"/>
    <n v="31"/>
    <x v="2"/>
    <s v="Andhra Pradesh"/>
    <s v="State Sector"/>
    <s v="NAGARJUN SGR RBC HPS"/>
    <x v="2"/>
    <n v="90"/>
    <n v="28"/>
    <n v="0"/>
    <n v="42.23"/>
    <n v="-28"/>
    <n v="0"/>
    <n v="-1"/>
    <n v="0"/>
  </r>
  <r>
    <s v="2023-10_542"/>
    <s v="2023-10"/>
    <x v="3"/>
    <n v="31"/>
    <x v="2"/>
    <s v="Andhra Pradesh"/>
    <s v="State Sector"/>
    <s v="NAGARJUN SGR TPD"/>
    <x v="2"/>
    <n v="50"/>
    <n v="13"/>
    <n v="0"/>
    <n v="18.260000000000002"/>
    <n v="-13"/>
    <n v="0"/>
    <n v="-1"/>
    <n v="0"/>
  </r>
  <r>
    <s v="2023-10_543"/>
    <s v="2023-10"/>
    <x v="3"/>
    <n v="31"/>
    <x v="2"/>
    <s v="Andhra Pradesh"/>
    <s v="State Sector"/>
    <s v="SRISAILAM HPS"/>
    <x v="2"/>
    <n v="770"/>
    <n v="147"/>
    <n v="0"/>
    <n v="452.13"/>
    <n v="-147"/>
    <n v="0"/>
    <n v="-1"/>
    <n v="0"/>
  </r>
  <r>
    <s v="2023-10_544"/>
    <s v="2023-10"/>
    <x v="3"/>
    <n v="31"/>
    <x v="2"/>
    <s v="Andhra Pradesh"/>
    <s v="State Sector"/>
    <s v="UPPER SILERU HPS"/>
    <x v="2"/>
    <n v="240"/>
    <n v="41"/>
    <n v="19.670000000000002"/>
    <n v="9.34"/>
    <n v="-21.33"/>
    <n v="0.47975609756097565"/>
    <n v="1.1059957173447539"/>
    <n v="0.11015905017921147"/>
  </r>
  <r>
    <s v="2023-10_547"/>
    <s v="2023-10"/>
    <x v="3"/>
    <n v="31"/>
    <x v="2"/>
    <s v="Andhra Pradesh"/>
    <s v="Private Sector"/>
    <s v="VIZAG TPP"/>
    <x v="1"/>
    <n v="1040"/>
    <n v="284"/>
    <n v="621.83000000000004"/>
    <n v="342.97"/>
    <n v="337.83000000000004"/>
    <n v="2.1895422535211271"/>
    <n v="0.81307402979852461"/>
    <n v="0.80364712572373864"/>
  </r>
  <r>
    <s v="2023-10_549"/>
    <s v="2023-10"/>
    <x v="3"/>
    <n v="31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10_551"/>
    <s v="2023-10"/>
    <x v="3"/>
    <n v="31"/>
    <x v="2"/>
    <s v="Andhra Pradesh"/>
    <s v="Private Sector"/>
    <s v="THAMMINAPATNAM TPS"/>
    <x v="1"/>
    <n v="300"/>
    <n v="0"/>
    <n v="0"/>
    <n v="0"/>
    <n v="0"/>
    <n v="0"/>
    <n v="0"/>
    <n v="0"/>
  </r>
  <r>
    <s v="2023-10_553"/>
    <s v="2023-10"/>
    <x v="3"/>
    <n v="31"/>
    <x v="2"/>
    <s v="Andhra Pradesh"/>
    <s v="Private Sector"/>
    <s v="PAINAMPURAM TPP"/>
    <x v="1"/>
    <n v="1320"/>
    <n v="680"/>
    <n v="811.39"/>
    <n v="641.96"/>
    <n v="131.38999999999999"/>
    <n v="1.1932205882352942"/>
    <n v="0.26392610131472355"/>
    <n v="0.82619542196155105"/>
  </r>
  <r>
    <s v="2023-10_554"/>
    <s v="2023-10"/>
    <x v="3"/>
    <n v="31"/>
    <x v="2"/>
    <s v="Andhra Pradesh"/>
    <s v="Private Sector"/>
    <s v="SGPL TPP"/>
    <x v="1"/>
    <n v="1320"/>
    <n v="682"/>
    <n v="928.34"/>
    <n v="630.54999999999995"/>
    <n v="246.34000000000003"/>
    <n v="1.3612023460410558"/>
    <n v="0.47227024026643422"/>
    <n v="0.94527940697295532"/>
  </r>
  <r>
    <s v="2023-10_556"/>
    <s v="2023-10"/>
    <x v="3"/>
    <n v="31"/>
    <x v="2"/>
    <s v="Andhra Pradesh"/>
    <s v="Private Sector"/>
    <s v="SIMHAPURI TPS"/>
    <x v="1"/>
    <n v="600"/>
    <n v="0"/>
    <n v="338.9"/>
    <n v="0"/>
    <n v="338.9"/>
    <n v="0"/>
    <n v="0"/>
    <n v="0.75918458781362008"/>
  </r>
  <r>
    <s v="2023-10_559"/>
    <s v="2023-10"/>
    <x v="3"/>
    <n v="31"/>
    <x v="2"/>
    <s v="Andhra Pradesh"/>
    <s v="Private Sector"/>
    <s v="VIJJESWARAM CCPP"/>
    <x v="0"/>
    <n v="272"/>
    <n v="39"/>
    <n v="0"/>
    <n v="0"/>
    <n v="-39"/>
    <n v="0"/>
    <n v="0"/>
    <n v="0"/>
  </r>
  <r>
    <s v="2023-10_561"/>
    <s v="2023-10"/>
    <x v="3"/>
    <n v="31"/>
    <x v="2"/>
    <s v="Andhra Pradesh"/>
    <s v="Private Sector"/>
    <s v="PEDDAPURAM CCPP"/>
    <x v="0"/>
    <n v="220"/>
    <n v="0"/>
    <n v="0"/>
    <n v="0"/>
    <n v="0"/>
    <n v="0"/>
    <n v="0"/>
    <n v="0"/>
  </r>
  <r>
    <s v="2023-10_563"/>
    <s v="2023-10"/>
    <x v="3"/>
    <n v="31"/>
    <x v="2"/>
    <s v="Andhra Pradesh"/>
    <s v="Private Sector"/>
    <s v="GAUTAMI CCPP"/>
    <x v="0"/>
    <n v="464"/>
    <n v="0"/>
    <n v="0"/>
    <n v="0"/>
    <n v="0"/>
    <n v="0"/>
    <n v="0"/>
    <n v="0"/>
  </r>
  <r>
    <s v="2023-10_565"/>
    <s v="2023-10"/>
    <x v="3"/>
    <n v="31"/>
    <x v="2"/>
    <s v="Andhra Pradesh"/>
    <s v="Private Sector"/>
    <s v="GMR Energy Ltd - Kakinada"/>
    <x v="0"/>
    <n v="220"/>
    <n v="0"/>
    <n v="0"/>
    <n v="0"/>
    <n v="0"/>
    <n v="0"/>
    <n v="0"/>
    <n v="0"/>
  </r>
  <r>
    <s v="2023-10_567"/>
    <s v="2023-10"/>
    <x v="3"/>
    <n v="31"/>
    <x v="2"/>
    <s v="Andhra Pradesh"/>
    <s v="Private Sector"/>
    <s v="GREL CCPP (Rajahmundry)"/>
    <x v="0"/>
    <n v="768"/>
    <n v="0"/>
    <n v="0"/>
    <n v="0"/>
    <n v="0"/>
    <n v="0"/>
    <n v="0"/>
    <n v="0"/>
  </r>
  <r>
    <s v="2023-10_569"/>
    <s v="2023-10"/>
    <x v="3"/>
    <n v="31"/>
    <x v="2"/>
    <s v="Andhra Pradesh"/>
    <s v="Private Sector"/>
    <s v="JEGURUPADU CCPP PH II"/>
    <x v="0"/>
    <n v="220"/>
    <n v="0"/>
    <n v="0"/>
    <n v="0"/>
    <n v="0"/>
    <n v="0"/>
    <n v="0"/>
    <n v="0"/>
  </r>
  <r>
    <s v="2023-10_571"/>
    <s v="2023-10"/>
    <x v="3"/>
    <n v="31"/>
    <x v="2"/>
    <s v="Andhra Pradesh"/>
    <s v="Private Sector"/>
    <s v="KONASEEMA CCPP"/>
    <x v="0"/>
    <n v="445"/>
    <n v="0"/>
    <n v="0"/>
    <n v="0"/>
    <n v="0"/>
    <n v="0"/>
    <n v="0"/>
    <n v="0"/>
  </r>
  <r>
    <s v="2023-10_573"/>
    <s v="2023-10"/>
    <x v="3"/>
    <n v="31"/>
    <x v="2"/>
    <s v="Andhra Pradesh"/>
    <s v="Private Sector"/>
    <s v="KONDAPALLI CCPP"/>
    <x v="0"/>
    <n v="368.14"/>
    <n v="0"/>
    <n v="0"/>
    <n v="0"/>
    <n v="0"/>
    <n v="0"/>
    <n v="0"/>
    <n v="0"/>
  </r>
  <r>
    <s v="2023-10_574"/>
    <s v="2023-10"/>
    <x v="3"/>
    <n v="31"/>
    <x v="2"/>
    <s v="Andhra Pradesh"/>
    <s v="Private Sector"/>
    <s v="KONDAPALLI EXTN CCPP"/>
    <x v="0"/>
    <n v="366"/>
    <n v="0"/>
    <n v="0"/>
    <n v="0"/>
    <n v="0"/>
    <n v="0"/>
    <n v="0"/>
    <n v="0"/>
  </r>
  <r>
    <s v="2023-10_575"/>
    <s v="2023-10"/>
    <x v="3"/>
    <n v="31"/>
    <x v="2"/>
    <s v="Andhra Pradesh"/>
    <s v="Private Sector"/>
    <s v="KONDAPALLI ST-3 CCPP"/>
    <x v="0"/>
    <n v="742"/>
    <n v="0"/>
    <n v="0"/>
    <n v="0"/>
    <n v="0"/>
    <n v="0"/>
    <n v="0"/>
    <n v="0"/>
  </r>
  <r>
    <s v="2023-10_577"/>
    <s v="2023-10"/>
    <x v="3"/>
    <n v="31"/>
    <x v="2"/>
    <s v="Andhra Pradesh"/>
    <s v="Private Sector"/>
    <s v="GODAVARI CCPP"/>
    <x v="0"/>
    <n v="208"/>
    <n v="32"/>
    <n v="0"/>
    <n v="0"/>
    <n v="-32"/>
    <n v="0"/>
    <n v="0"/>
    <n v="0"/>
  </r>
  <r>
    <s v="2023-10_579"/>
    <s v="2023-10"/>
    <x v="3"/>
    <n v="31"/>
    <x v="2"/>
    <s v="Andhra Pradesh"/>
    <s v="Private Sector"/>
    <s v="VEMAGIRI CCPP"/>
    <x v="0"/>
    <n v="370"/>
    <n v="0"/>
    <n v="0"/>
    <n v="0"/>
    <n v="0"/>
    <n v="0"/>
    <n v="0"/>
    <n v="0"/>
  </r>
  <r>
    <s v="2023-10_582"/>
    <s v="2023-10"/>
    <x v="3"/>
    <n v="31"/>
    <x v="2"/>
    <s v="Andhra Pradesh"/>
    <s v="Central Sector"/>
    <s v="SIMHADRI"/>
    <x v="1"/>
    <n v="2000"/>
    <n v="1061"/>
    <n v="1183.5"/>
    <n v="735.55"/>
    <n v="122.5"/>
    <n v="1.1154571159283695"/>
    <n v="0.60900006797634432"/>
    <n v="0.79536290322580649"/>
  </r>
  <r>
    <s v="2023-10_589"/>
    <s v="2023-10"/>
    <x v="3"/>
    <n v="31"/>
    <x v="2"/>
    <s v="Karnataka"/>
    <s v="State Sector"/>
    <s v="BELLARY TPS"/>
    <x v="1"/>
    <n v="1700"/>
    <n v="507"/>
    <n v="455.69"/>
    <n v="342.29"/>
    <n v="-51.31"/>
    <n v="0.89879684418145955"/>
    <n v="0.33129802214496473"/>
    <n v="0.36028621125869703"/>
  </r>
  <r>
    <s v="2023-10_590"/>
    <s v="2023-10"/>
    <x v="3"/>
    <n v="31"/>
    <x v="2"/>
    <s v="Karnataka"/>
    <s v="State Sector"/>
    <s v="RAICHUR TPS"/>
    <x v="1"/>
    <n v="1720"/>
    <n v="553"/>
    <n v="682.57"/>
    <n v="405.98"/>
    <n v="129.57000000000005"/>
    <n v="1.2343037974683546"/>
    <n v="0.68128971870535504"/>
    <n v="0.5333911602900725"/>
  </r>
  <r>
    <s v="2023-10_592"/>
    <s v="2023-10"/>
    <x v="3"/>
    <n v="31"/>
    <x v="2"/>
    <s v="Karnataka"/>
    <s v="State Sector"/>
    <s v="YERMARUS TPP"/>
    <x v="1"/>
    <n v="1600"/>
    <n v="421"/>
    <n v="629.66"/>
    <n v="317.79000000000002"/>
    <n v="208.65999999999997"/>
    <n v="1.4956294536817101"/>
    <n v="0.98137134585732699"/>
    <n v="0.52894825268817203"/>
  </r>
  <r>
    <s v="2023-10_595"/>
    <s v="2023-10"/>
    <x v="3"/>
    <n v="31"/>
    <x v="2"/>
    <s v="Karnataka"/>
    <s v="State Sector"/>
    <s v="YELAHANKA CCPP"/>
    <x v="0"/>
    <n v="0"/>
    <n v="42"/>
    <n v="0"/>
    <n v="0"/>
    <n v="-42"/>
    <n v="0"/>
    <n v="0"/>
    <n v="0"/>
  </r>
  <r>
    <s v="2023-10_598"/>
    <s v="2023-10"/>
    <x v="3"/>
    <n v="31"/>
    <x v="2"/>
    <s v="Karnataka"/>
    <s v="State Sector"/>
    <s v="HAMPI HPS"/>
    <x v="2"/>
    <n v="36"/>
    <n v="11"/>
    <n v="12.65"/>
    <n v="7.94"/>
    <n v="1.6500000000000004"/>
    <n v="1.1500000000000001"/>
    <n v="0.59319899244332486"/>
    <n v="0.47229689366786143"/>
  </r>
  <r>
    <s v="2023-10_599"/>
    <s v="2023-10"/>
    <x v="3"/>
    <n v="31"/>
    <x v="2"/>
    <s v="Karnataka"/>
    <s v="State Sector"/>
    <s v="T B DAM HPS"/>
    <x v="2"/>
    <n v="36"/>
    <n v="11"/>
    <n v="7.21"/>
    <n v="14.34"/>
    <n v="-3.79"/>
    <n v="0.6554545454545454"/>
    <n v="-0.49721059972105996"/>
    <n v="0.26919056152927123"/>
  </r>
  <r>
    <s v="2023-10_601"/>
    <s v="2023-10"/>
    <x v="3"/>
    <n v="31"/>
    <x v="2"/>
    <s v="Karnataka"/>
    <s v="State Sector"/>
    <s v="ALMATTI DPH HPS"/>
    <x v="2"/>
    <n v="290"/>
    <n v="80"/>
    <n v="49.12"/>
    <n v="138.07"/>
    <n v="-30.880000000000003"/>
    <n v="0.61399999999999999"/>
    <n v="-0.64423842978199464"/>
    <n v="0.22766036336670376"/>
  </r>
  <r>
    <s v="2023-10_602"/>
    <s v="2023-10"/>
    <x v="3"/>
    <n v="31"/>
    <x v="2"/>
    <s v="Karnataka"/>
    <s v="State Sector"/>
    <s v="BHADRA HPS"/>
    <x v="2"/>
    <n v="26"/>
    <n v="9"/>
    <n v="4.25"/>
    <n v="7.3"/>
    <n v="-4.75"/>
    <n v="0.47222222222222221"/>
    <n v="-0.4178082191780822"/>
    <n v="0.21970636889991729"/>
  </r>
  <r>
    <s v="2023-10_603"/>
    <s v="2023-10"/>
    <x v="3"/>
    <n v="31"/>
    <x v="2"/>
    <s v="Karnataka"/>
    <s v="State Sector"/>
    <s v="GERUSUPPA HPS"/>
    <x v="2"/>
    <n v="240"/>
    <n v="40"/>
    <n v="30.26"/>
    <n v="43.41"/>
    <n v="-9.7399999999999984"/>
    <n v="0.75650000000000006"/>
    <n v="-0.30292559318129453"/>
    <n v="0.16946684587813621"/>
  </r>
  <r>
    <s v="2023-10_604"/>
    <s v="2023-10"/>
    <x v="3"/>
    <n v="31"/>
    <x v="2"/>
    <s v="Karnataka"/>
    <s v="State Sector"/>
    <s v="GHAT PRABHA HPS"/>
    <x v="2"/>
    <n v="32"/>
    <n v="11"/>
    <n v="10.58"/>
    <n v="4.97"/>
    <n v="-0.41999999999999993"/>
    <n v="0.96181818181818179"/>
    <n v="1.1287726358148895"/>
    <n v="0.44438844086021506"/>
  </r>
  <r>
    <s v="2023-10_605"/>
    <s v="2023-10"/>
    <x v="3"/>
    <n v="31"/>
    <x v="2"/>
    <s v="Karnataka"/>
    <s v="State Sector"/>
    <s v="JOG HPS"/>
    <x v="2"/>
    <n v="139.19999999999999"/>
    <n v="30"/>
    <n v="27.87"/>
    <n v="53.57"/>
    <n v="-2.129999999999999"/>
    <n v="0.92900000000000005"/>
    <n v="-0.47974612656337501"/>
    <n v="0.26910687801260663"/>
  </r>
  <r>
    <s v="2023-10_606"/>
    <s v="2023-10"/>
    <x v="3"/>
    <n v="31"/>
    <x v="2"/>
    <s v="Karnataka"/>
    <s v="State Sector"/>
    <s v="KADRA HPS"/>
    <x v="2"/>
    <n v="150"/>
    <n v="28"/>
    <n v="24.13"/>
    <n v="22.9"/>
    <n v="-3.870000000000001"/>
    <n v="0.86178571428571427"/>
    <n v="5.3711790393013124E-2"/>
    <n v="0.21621863799283153"/>
  </r>
  <r>
    <s v="2023-10_607"/>
    <s v="2023-10"/>
    <x v="3"/>
    <n v="31"/>
    <x v="2"/>
    <s v="Karnataka"/>
    <s v="State Sector"/>
    <s v="KALINADI HPS"/>
    <x v="2"/>
    <n v="900"/>
    <n v="245"/>
    <n v="220.14"/>
    <n v="205.98"/>
    <n v="-24.860000000000014"/>
    <n v="0.89853061224489794"/>
    <n v="6.8744538304689767E-2"/>
    <n v="0.32876344086021503"/>
  </r>
  <r>
    <s v="2023-10_608"/>
    <s v="2023-10"/>
    <x v="3"/>
    <n v="31"/>
    <x v="2"/>
    <s v="Karnataka"/>
    <s v="State Sector"/>
    <s v="KALINADI SUPA HPS"/>
    <x v="2"/>
    <n v="100"/>
    <n v="32"/>
    <n v="45.28"/>
    <n v="29.14"/>
    <n v="13.280000000000001"/>
    <n v="1.415"/>
    <n v="0.55387783115991762"/>
    <n v="0.60860215053763445"/>
  </r>
  <r>
    <s v="2023-10_609"/>
    <s v="2023-10"/>
    <x v="3"/>
    <n v="31"/>
    <x v="2"/>
    <s v="Karnataka"/>
    <s v="State Sector"/>
    <s v="KODASALI HPS"/>
    <x v="2"/>
    <n v="120"/>
    <n v="35"/>
    <n v="22"/>
    <n v="24.58"/>
    <n v="-13"/>
    <n v="0.62857142857142856"/>
    <n v="-0.10496338486574444"/>
    <n v="0.24641577060931899"/>
  </r>
  <r>
    <s v="2023-10_610"/>
    <s v="2023-10"/>
    <x v="3"/>
    <n v="31"/>
    <x v="2"/>
    <s v="Karnataka"/>
    <s v="State Sector"/>
    <s v="LIGANAMAKKI HPS"/>
    <x v="2"/>
    <n v="55"/>
    <n v="25"/>
    <n v="17.59"/>
    <n v="18.93"/>
    <n v="-7.41"/>
    <n v="0.7036"/>
    <n v="-7.078711040676175E-2"/>
    <n v="0.4298631476050831"/>
  </r>
  <r>
    <s v="2023-10_611"/>
    <s v="2023-10"/>
    <x v="3"/>
    <n v="31"/>
    <x v="2"/>
    <s v="Karnataka"/>
    <s v="State Sector"/>
    <s v="MUNIRABAD HPS"/>
    <x v="2"/>
    <n v="28"/>
    <n v="17"/>
    <n v="11.61"/>
    <n v="19.43"/>
    <n v="-5.3900000000000006"/>
    <n v="0.68294117647058816"/>
    <n v="-0.40247040658775091"/>
    <n v="0.55731566820276501"/>
  </r>
  <r>
    <s v="2023-10_612"/>
    <s v="2023-10"/>
    <x v="3"/>
    <n v="31"/>
    <x v="2"/>
    <s v="Karnataka"/>
    <s v="State Sector"/>
    <s v="SHARAVATHI HPS"/>
    <x v="2"/>
    <n v="1035"/>
    <n v="341"/>
    <n v="308.77"/>
    <n v="422.38"/>
    <n v="-32.230000000000018"/>
    <n v="0.90548387096774186"/>
    <n v="-0.26897580377858804"/>
    <n v="0.40097916991325128"/>
  </r>
  <r>
    <s v="2023-10_613"/>
    <s v="2023-10"/>
    <x v="3"/>
    <n v="31"/>
    <x v="2"/>
    <s v="Karnataka"/>
    <s v="State Sector"/>
    <s v="SIVASAMUNDRUM HPS"/>
    <x v="2"/>
    <n v="42"/>
    <n v="27"/>
    <n v="22.6"/>
    <n v="25.31"/>
    <n v="-4.3999999999999986"/>
    <n v="0.83703703703703713"/>
    <n v="-0.10707230343737643"/>
    <n v="0.72324628776241684"/>
  </r>
  <r>
    <s v="2023-10_614"/>
    <s v="2023-10"/>
    <x v="3"/>
    <n v="31"/>
    <x v="2"/>
    <s v="Karnataka"/>
    <s v="State Sector"/>
    <s v="VARAHI HPS"/>
    <x v="2"/>
    <n v="460"/>
    <n v="75"/>
    <n v="51.28"/>
    <n v="81.19"/>
    <n v="-23.72"/>
    <n v="0.6837333333333333"/>
    <n v="-0.36839512255203838"/>
    <n v="0.14983637213651238"/>
  </r>
  <r>
    <s v="2023-10_617"/>
    <s v="2023-10"/>
    <x v="3"/>
    <n v="31"/>
    <x v="2"/>
    <s v="Karnataka"/>
    <s v="State Sector"/>
    <s v="ADANI POWER LIMITED UDUPI TPP"/>
    <x v="1"/>
    <n v="1200"/>
    <n v="158"/>
    <n v="715.09"/>
    <n v="0"/>
    <n v="557.09"/>
    <n v="4.5258860759493675"/>
    <n v="0"/>
    <n v="0.80095206093189963"/>
  </r>
  <r>
    <s v="2023-10_619"/>
    <s v="2023-10"/>
    <x v="3"/>
    <n v="31"/>
    <x v="2"/>
    <s v="Karnataka"/>
    <s v="Private Sector"/>
    <s v="BELLARY DG"/>
    <x v="1"/>
    <n v="25.2"/>
    <n v="0"/>
    <n v="0"/>
    <n v="0"/>
    <n v="0"/>
    <n v="0"/>
    <n v="0"/>
    <n v="0"/>
  </r>
  <r>
    <s v="2023-10_621"/>
    <s v="2023-10"/>
    <x v="3"/>
    <n v="31"/>
    <x v="2"/>
    <s v="Karnataka"/>
    <s v="Private Sector"/>
    <s v="TORANGALLU TPS (SBU-I)"/>
    <x v="1"/>
    <n v="260"/>
    <n v="91"/>
    <n v="176.82"/>
    <n v="142.93"/>
    <n v="85.82"/>
    <n v="1.9430769230769229"/>
    <n v="0.23710907437207013"/>
    <n v="0.91408188585607941"/>
  </r>
  <r>
    <s v="2023-10_622"/>
    <s v="2023-10"/>
    <x v="3"/>
    <n v="31"/>
    <x v="2"/>
    <s v="Karnataka"/>
    <s v="Private Sector"/>
    <s v="TORANGALLU TPS (SBU-II)"/>
    <x v="1"/>
    <n v="600"/>
    <n v="148"/>
    <n v="366.76"/>
    <n v="94.42"/>
    <n v="218.76"/>
    <n v="2.478108108108108"/>
    <n v="2.8843465367506882"/>
    <n v="0.82159498207885306"/>
  </r>
  <r>
    <s v="2023-10_625"/>
    <s v="2023-10"/>
    <x v="3"/>
    <n v="31"/>
    <x v="2"/>
    <s v="Karnataka"/>
    <s v="Central Sector"/>
    <s v="KUDGI STPP"/>
    <x v="1"/>
    <n v="2400"/>
    <n v="689"/>
    <n v="1161.3399999999999"/>
    <n v="145.1"/>
    <n v="472.33999999999992"/>
    <n v="1.6855442670537009"/>
    <n v="7.0037215713301171"/>
    <n v="0.6503920250896057"/>
  </r>
  <r>
    <s v="2023-10_628"/>
    <s v="2023-10"/>
    <x v="3"/>
    <n v="31"/>
    <x v="2"/>
    <s v="Karnataka"/>
    <s v="Central Sector"/>
    <s v="KAIGA"/>
    <x v="3"/>
    <n v="880"/>
    <n v="459"/>
    <n v="533.71"/>
    <n v="618.92999999999995"/>
    <n v="74.710000000000036"/>
    <n v="1.1627668845315904"/>
    <n v="-0.13768923787827367"/>
    <n v="0.81517289833822093"/>
  </r>
  <r>
    <s v="2023-10_636"/>
    <s v="2023-10"/>
    <x v="3"/>
    <n v="31"/>
    <x v="2"/>
    <s v="Kerala"/>
    <s v="State Sector"/>
    <s v="BRAMHAPURAM DG"/>
    <x v="1"/>
    <n v="63.96"/>
    <n v="0"/>
    <n v="0"/>
    <n v="0"/>
    <n v="0"/>
    <n v="0"/>
    <n v="0"/>
    <n v="0"/>
  </r>
  <r>
    <s v="2023-10_637"/>
    <s v="2023-10"/>
    <x v="3"/>
    <n v="31"/>
    <x v="2"/>
    <s v="Kerala"/>
    <s v="State Sector"/>
    <s v="KOZHIKODE DG"/>
    <x v="1"/>
    <n v="96"/>
    <n v="0"/>
    <n v="0"/>
    <n v="0"/>
    <n v="0"/>
    <n v="0"/>
    <n v="0"/>
    <n v="0"/>
  </r>
  <r>
    <s v="2023-10_640"/>
    <s v="2023-10"/>
    <x v="3"/>
    <n v="31"/>
    <x v="2"/>
    <s v="Kerala"/>
    <s v="State Sector"/>
    <s v="IDAMALAYAR HPS"/>
    <x v="2"/>
    <n v="75"/>
    <n v="31"/>
    <n v="11.35"/>
    <n v="47.18"/>
    <n v="-19.649999999999999"/>
    <n v="0.36612903225806448"/>
    <n v="-0.75943196269605762"/>
    <n v="0.20340501792114696"/>
  </r>
  <r>
    <s v="2023-10_641"/>
    <s v="2023-10"/>
    <x v="3"/>
    <n v="31"/>
    <x v="2"/>
    <s v="Kerala"/>
    <s v="State Sector"/>
    <s v="IDUKKI HPS"/>
    <x v="2"/>
    <n v="780"/>
    <n v="155"/>
    <n v="80.989999999999995"/>
    <n v="186.56"/>
    <n v="-74.010000000000005"/>
    <n v="0.52251612903225808"/>
    <n v="-0.56587692967409953"/>
    <n v="0.13956093189964158"/>
  </r>
  <r>
    <s v="2023-10_642"/>
    <s v="2023-10"/>
    <x v="3"/>
    <n v="31"/>
    <x v="2"/>
    <s v="Kerala"/>
    <s v="State Sector"/>
    <s v="KAKKAD HPS"/>
    <x v="2"/>
    <n v="50"/>
    <n v="25"/>
    <n v="17.059999999999999"/>
    <n v="24.01"/>
    <n v="-7.9400000000000013"/>
    <n v="0.6823999999999999"/>
    <n v="-0.28946272386505634"/>
    <n v="0.45860215053763442"/>
  </r>
  <r>
    <s v="2023-10_643"/>
    <s v="2023-10"/>
    <x v="3"/>
    <n v="31"/>
    <x v="2"/>
    <s v="Kerala"/>
    <s v="State Sector"/>
    <s v="KUTTIYADI ADDL EXTN"/>
    <x v="1"/>
    <n v="100"/>
    <n v="0"/>
    <n v="33.61"/>
    <n v="30.54"/>
    <n v="33.61"/>
    <n v="0"/>
    <n v="0.10052390307793059"/>
    <n v="0.45174731182795697"/>
  </r>
  <r>
    <s v="2023-10_644"/>
    <s v="2023-10"/>
    <x v="3"/>
    <n v="31"/>
    <x v="2"/>
    <s v="Kerala"/>
    <s v="State Sector"/>
    <s v="KUTTIYADI EXTN HPS"/>
    <x v="2"/>
    <n v="50"/>
    <n v="0"/>
    <n v="7.3"/>
    <n v="17.38"/>
    <n v="7.3"/>
    <n v="0"/>
    <n v="-0.57997698504027606"/>
    <n v="0.19623655913978494"/>
  </r>
  <r>
    <s v="2023-10_645"/>
    <s v="2023-10"/>
    <x v="3"/>
    <n v="31"/>
    <x v="2"/>
    <s v="Kerala"/>
    <s v="State Sector"/>
    <s v="KUTTIYADI HPS"/>
    <x v="2"/>
    <n v="75"/>
    <n v="71"/>
    <n v="2.25"/>
    <n v="12.62"/>
    <n v="-68.75"/>
    <n v="3.1690140845070422E-2"/>
    <n v="-0.8217115689381933"/>
    <n v="4.0322580645161289E-2"/>
  </r>
  <r>
    <s v="2023-10_646"/>
    <s v="2023-10"/>
    <x v="3"/>
    <n v="31"/>
    <x v="2"/>
    <s v="Kerala"/>
    <s v="State Sector"/>
    <s v="LOWER PERIYAR HPS"/>
    <x v="2"/>
    <n v="180"/>
    <n v="82"/>
    <n v="73.150000000000006"/>
    <n v="81.55"/>
    <n v="-8.8499999999999943"/>
    <n v="0.89207317073170733"/>
    <n v="-0.10300429184549346"/>
    <n v="0.54622162485065706"/>
  </r>
  <r>
    <s v="2023-10_647"/>
    <s v="2023-10"/>
    <x v="3"/>
    <n v="31"/>
    <x v="2"/>
    <s v="Kerala"/>
    <s v="State Sector"/>
    <s v="NARIAMANGLAM HPS"/>
    <x v="2"/>
    <n v="52.65"/>
    <n v="41"/>
    <n v="22.23"/>
    <n v="37.21"/>
    <n v="-18.77"/>
    <n v="0.54219512195121955"/>
    <n v="-0.40257995162590704"/>
    <n v="0.56750298685782563"/>
  </r>
  <r>
    <s v="2023-10_648"/>
    <s v="2023-10"/>
    <x v="3"/>
    <n v="31"/>
    <x v="2"/>
    <s v="Kerala"/>
    <s v="State Sector"/>
    <s v="PALLIVASAL HPS"/>
    <x v="2"/>
    <n v="37.5"/>
    <n v="13"/>
    <n v="14.99"/>
    <n v="13.77"/>
    <n v="1.9900000000000002"/>
    <n v="1.1530769230769231"/>
    <n v="8.8598402323892572E-2"/>
    <n v="0.53727598566308243"/>
  </r>
  <r>
    <s v="2023-10_649"/>
    <s v="2023-10"/>
    <x v="3"/>
    <n v="31"/>
    <x v="2"/>
    <s v="Kerala"/>
    <s v="State Sector"/>
    <s v="PALLIVASAL NEW HPS"/>
    <x v="2"/>
    <n v="0"/>
    <n v="9"/>
    <n v="0"/>
    <n v="0"/>
    <n v="-9"/>
    <n v="0"/>
    <n v="0"/>
    <n v="0"/>
  </r>
  <r>
    <s v="2023-10_650"/>
    <s v="2023-10"/>
    <x v="3"/>
    <n v="31"/>
    <x v="2"/>
    <s v="Kerala"/>
    <s v="State Sector"/>
    <s v="PANNIAR HPS"/>
    <x v="2"/>
    <n v="30"/>
    <n v="19"/>
    <n v="20.84"/>
    <n v="23.53"/>
    <n v="1.8399999999999999"/>
    <n v="1.0968421052631578"/>
    <n v="-0.11432214194645139"/>
    <n v="0.93369175627240142"/>
  </r>
  <r>
    <s v="2023-10_651"/>
    <s v="2023-10"/>
    <x v="3"/>
    <n v="31"/>
    <x v="2"/>
    <s v="Kerala"/>
    <s v="State Sector"/>
    <s v="PORINGALKUTTU HPS"/>
    <x v="2"/>
    <n v="32"/>
    <n v="38"/>
    <n v="15.63"/>
    <n v="21.26"/>
    <n v="-22.369999999999997"/>
    <n v="0.41131578947368425"/>
    <n v="-0.26481655691439326"/>
    <n v="0.65650201612903225"/>
  </r>
  <r>
    <s v="2023-10_652"/>
    <s v="2023-10"/>
    <x v="3"/>
    <n v="31"/>
    <x v="2"/>
    <s v="Kerala"/>
    <s v="State Sector"/>
    <s v="SABARIGIRI HPS"/>
    <x v="2"/>
    <n v="300"/>
    <n v="104"/>
    <n v="83.99"/>
    <n v="167.18"/>
    <n v="-20.010000000000005"/>
    <n v="0.8075961538461538"/>
    <n v="-0.49760736930254823"/>
    <n v="0.37629928315412187"/>
  </r>
  <r>
    <s v="2023-10_653"/>
    <s v="2023-10"/>
    <x v="3"/>
    <n v="31"/>
    <x v="2"/>
    <s v="Kerala"/>
    <s v="State Sector"/>
    <s v="SENGULAM HPS"/>
    <x v="2"/>
    <n v="48"/>
    <n v="18"/>
    <n v="17.809999999999999"/>
    <n v="19.84"/>
    <n v="-0.19000000000000128"/>
    <n v="0.98944444444444435"/>
    <n v="-0.10231854838709684"/>
    <n v="0.49871191756272404"/>
  </r>
  <r>
    <s v="2023-10_654"/>
    <s v="2023-10"/>
    <x v="3"/>
    <n v="31"/>
    <x v="2"/>
    <s v="Kerala"/>
    <s v="State Sector"/>
    <s v="SHOLAYAR HPS"/>
    <x v="2"/>
    <n v="54"/>
    <n v="22"/>
    <n v="25.4"/>
    <n v="25.32"/>
    <n v="3.3999999999999986"/>
    <n v="1.1545454545454545"/>
    <n v="3.1595576619272629E-3"/>
    <n v="0.63221823974512148"/>
  </r>
  <r>
    <s v="2023-10_655"/>
    <s v="2023-10"/>
    <x v="3"/>
    <n v="31"/>
    <x v="2"/>
    <s v="Kerala"/>
    <s v="State Sector"/>
    <s v="THOTTIYAR HPS"/>
    <x v="2"/>
    <n v="0"/>
    <n v="13"/>
    <n v="0"/>
    <n v="0"/>
    <n v="-13"/>
    <n v="0"/>
    <n v="0"/>
    <n v="0"/>
  </r>
  <r>
    <s v="2023-10_658"/>
    <s v="2023-10"/>
    <x v="3"/>
    <n v="31"/>
    <x v="2"/>
    <s v="Kerala"/>
    <s v="Private Sector"/>
    <s v="COCHIN CCPP (Liq.)"/>
    <x v="0"/>
    <n v="174"/>
    <n v="0"/>
    <n v="0"/>
    <n v="0"/>
    <n v="0"/>
    <n v="0"/>
    <n v="0"/>
    <n v="0"/>
  </r>
  <r>
    <s v="2023-10_661"/>
    <s v="2023-10"/>
    <x v="3"/>
    <n v="31"/>
    <x v="2"/>
    <s v="Kerala"/>
    <s v="Central Sector"/>
    <s v="R. GANDHI CCPP (Liq.)"/>
    <x v="0"/>
    <n v="359.58"/>
    <n v="0"/>
    <n v="0"/>
    <n v="0"/>
    <n v="0"/>
    <n v="0"/>
    <n v="0"/>
    <n v="0"/>
  </r>
  <r>
    <s v="2023-10_668"/>
    <s v="2023-10"/>
    <x v="3"/>
    <n v="31"/>
    <x v="2"/>
    <s v="Lakshadweep"/>
    <s v="State Sector"/>
    <s v="LAKSHDWEEP DG"/>
    <x v="1"/>
    <n v="26.83"/>
    <n v="0"/>
    <n v="5.14"/>
    <n v="0"/>
    <n v="5.14"/>
    <n v="0"/>
    <n v="0"/>
    <n v="0.25749542119037033"/>
  </r>
  <r>
    <s v="2023-10_674"/>
    <s v="2023-10"/>
    <x v="3"/>
    <n v="31"/>
    <x v="2"/>
    <s v="Puducherry"/>
    <s v="State Sector"/>
    <s v="KARAIKAL CCPP"/>
    <x v="0"/>
    <n v="32.5"/>
    <n v="23"/>
    <n v="19.940000000000001"/>
    <n v="21.66"/>
    <n v="-3.0599999999999987"/>
    <n v="0.86695652173913051"/>
    <n v="-7.940904893813476E-2"/>
    <n v="0.82464846980976014"/>
  </r>
  <r>
    <s v="2023-10_679"/>
    <s v="2023-10"/>
    <x v="3"/>
    <n v="31"/>
    <x v="2"/>
    <s v="Tamil Nadu"/>
    <s v="State Sector"/>
    <s v="ENNORE SCTPP"/>
    <x v="1"/>
    <n v="0"/>
    <n v="0"/>
    <n v="0"/>
    <n v="0"/>
    <n v="0"/>
    <n v="0"/>
    <n v="0"/>
    <n v="0"/>
  </r>
  <r>
    <s v="2023-10_680"/>
    <s v="2023-10"/>
    <x v="3"/>
    <n v="31"/>
    <x v="2"/>
    <s v="Tamil Nadu"/>
    <s v="State Sector"/>
    <s v="METTUR TPS"/>
    <x v="1"/>
    <n v="840"/>
    <n v="356"/>
    <n v="519.21"/>
    <n v="495.36"/>
    <n v="163.21000000000004"/>
    <n v="1.4584550561797753"/>
    <n v="4.8146802325581439E-2"/>
    <n v="0.83078917050691259"/>
  </r>
  <r>
    <s v="2023-10_681"/>
    <s v="2023-10"/>
    <x v="3"/>
    <n v="31"/>
    <x v="2"/>
    <s v="Tamil Nadu"/>
    <s v="State Sector"/>
    <s v="METTUR TPS - II"/>
    <x v="1"/>
    <n v="600"/>
    <n v="200"/>
    <n v="282.33"/>
    <n v="273.79000000000002"/>
    <n v="82.329999999999984"/>
    <n v="1.4116499999999998"/>
    <n v="3.1191789327586702E-2"/>
    <n v="0.63245967741935483"/>
  </r>
  <r>
    <s v="2023-10_682"/>
    <s v="2023-10"/>
    <x v="3"/>
    <n v="31"/>
    <x v="2"/>
    <s v="Tamil Nadu"/>
    <s v="State Sector"/>
    <s v="NORTH CHENNAI TPS"/>
    <x v="1"/>
    <n v="1830"/>
    <n v="545"/>
    <n v="680.07"/>
    <n v="575.17999999999995"/>
    <n v="135.07000000000005"/>
    <n v="1.2478348623853213"/>
    <n v="0.18236030460029923"/>
    <n v="0.49949321346730124"/>
  </r>
  <r>
    <s v="2023-10_683"/>
    <s v="2023-10"/>
    <x v="3"/>
    <n v="31"/>
    <x v="2"/>
    <s v="Tamil Nadu"/>
    <s v="State Sector"/>
    <s v="TUTICORIN TPS"/>
    <x v="1"/>
    <n v="1050"/>
    <n v="413"/>
    <n v="617.16999999999996"/>
    <n v="489.45"/>
    <n v="204.16999999999996"/>
    <n v="1.4943583535108957"/>
    <n v="0.26094595975074059"/>
    <n v="0.79002816180235536"/>
  </r>
  <r>
    <s v="2023-10_684"/>
    <s v="2023-10"/>
    <x v="3"/>
    <n v="31"/>
    <x v="2"/>
    <s v="Tamil Nadu"/>
    <s v="State Sector"/>
    <s v="UDANGUDI TPP"/>
    <x v="1"/>
    <n v="0"/>
    <n v="0"/>
    <n v="0"/>
    <n v="0"/>
    <n v="0"/>
    <n v="0"/>
    <n v="0"/>
    <n v="0"/>
  </r>
  <r>
    <s v="2023-10_687"/>
    <s v="2023-10"/>
    <x v="3"/>
    <n v="31"/>
    <x v="2"/>
    <s v="Tamil Nadu"/>
    <s v="State Sector"/>
    <s v="BASIN BRIDGE GT (Liq.)"/>
    <x v="0"/>
    <n v="120"/>
    <n v="0"/>
    <n v="0"/>
    <n v="0"/>
    <n v="0"/>
    <n v="0"/>
    <n v="0"/>
    <n v="0"/>
  </r>
  <r>
    <s v="2023-10_688"/>
    <s v="2023-10"/>
    <x v="3"/>
    <n v="31"/>
    <x v="2"/>
    <s v="Tamil Nadu"/>
    <s v="State Sector"/>
    <s v="KOVIKALPAL CCPP"/>
    <x v="0"/>
    <n v="107.88"/>
    <n v="15"/>
    <n v="0"/>
    <n v="10.49"/>
    <n v="-15"/>
    <n v="0"/>
    <n v="-1"/>
    <n v="0"/>
  </r>
  <r>
    <s v="2023-10_689"/>
    <s v="2023-10"/>
    <x v="3"/>
    <n v="31"/>
    <x v="2"/>
    <s v="Tamil Nadu"/>
    <s v="State Sector"/>
    <s v="KUTTALAM CCPP"/>
    <x v="0"/>
    <n v="100"/>
    <n v="26"/>
    <n v="58.31"/>
    <n v="50.32"/>
    <n v="32.31"/>
    <n v="2.242692307692308"/>
    <n v="0.15878378378378383"/>
    <n v="0.78373655913978491"/>
  </r>
  <r>
    <s v="2023-10_690"/>
    <s v="2023-10"/>
    <x v="3"/>
    <n v="31"/>
    <x v="2"/>
    <s v="Tamil Nadu"/>
    <s v="State Sector"/>
    <s v="VALUTHUR CCPP"/>
    <x v="0"/>
    <n v="186.2"/>
    <n v="106"/>
    <n v="103.56"/>
    <n v="106.05"/>
    <n v="-2.4399999999999977"/>
    <n v="0.97698113207547177"/>
    <n v="-2.347949080622343E-2"/>
    <n v="0.74754859498977866"/>
  </r>
  <r>
    <s v="2023-10_693"/>
    <s v="2023-10"/>
    <x v="3"/>
    <n v="31"/>
    <x v="2"/>
    <s v="Tamil Nadu"/>
    <s v="State Sector"/>
    <s v="ALIYAR HPS"/>
    <x v="2"/>
    <n v="60"/>
    <n v="11"/>
    <n v="13.28"/>
    <n v="13.41"/>
    <n v="2.2799999999999994"/>
    <n v="1.2072727272727273"/>
    <n v="-9.6942580164057247E-3"/>
    <n v="0.29749103942652327"/>
  </r>
  <r>
    <s v="2023-10_694"/>
    <s v="2023-10"/>
    <x v="3"/>
    <n v="31"/>
    <x v="2"/>
    <s v="Tamil Nadu"/>
    <s v="State Sector"/>
    <s v="BHAWANI BARRAGE-II HPS"/>
    <x v="2"/>
    <n v="30"/>
    <n v="13"/>
    <n v="9.02"/>
    <n v="9.83"/>
    <n v="-3.9800000000000004"/>
    <n v="0.69384615384615378"/>
    <n v="-8.2400813835198428E-2"/>
    <n v="0.40412186379928317"/>
  </r>
  <r>
    <s v="2023-10_695"/>
    <s v="2023-10"/>
    <x v="3"/>
    <n v="31"/>
    <x v="2"/>
    <s v="Tamil Nadu"/>
    <s v="State Sector"/>
    <s v="BHAWANI BARRAGE-III HPS"/>
    <x v="2"/>
    <n v="30"/>
    <n v="13"/>
    <n v="0"/>
    <n v="9.0500000000000007"/>
    <n v="-13"/>
    <n v="0"/>
    <n v="-1"/>
    <n v="0"/>
  </r>
  <r>
    <s v="2023-10_696"/>
    <s v="2023-10"/>
    <x v="3"/>
    <n v="31"/>
    <x v="2"/>
    <s v="Tamil Nadu"/>
    <s v="State Sector"/>
    <s v="BHAWANI KATTAL"/>
    <x v="1"/>
    <n v="30"/>
    <n v="8"/>
    <n v="0"/>
    <n v="9.35"/>
    <n v="-8"/>
    <n v="0"/>
    <n v="-1"/>
    <n v="0"/>
  </r>
  <r>
    <s v="2023-10_697"/>
    <s v="2023-10"/>
    <x v="3"/>
    <n v="31"/>
    <x v="2"/>
    <s v="Tamil Nadu"/>
    <s v="State Sector"/>
    <s v="KADAMPARI HPS"/>
    <x v="2"/>
    <n v="400"/>
    <n v="40"/>
    <n v="0"/>
    <n v="37.94"/>
    <n v="-40"/>
    <n v="0"/>
    <n v="-1"/>
    <n v="0"/>
  </r>
  <r>
    <s v="2023-10_698"/>
    <s v="2023-10"/>
    <x v="3"/>
    <n v="31"/>
    <x v="2"/>
    <s v="Tamil Nadu"/>
    <s v="State Sector"/>
    <s v="KODAYAR-I HPS"/>
    <x v="2"/>
    <n v="60"/>
    <n v="0"/>
    <n v="20.71"/>
    <n v="23.42"/>
    <n v="20.71"/>
    <n v="0"/>
    <n v="-0.11571306575576433"/>
    <n v="0.46393369175627241"/>
  </r>
  <r>
    <s v="2023-10_699"/>
    <s v="2023-10"/>
    <x v="3"/>
    <n v="31"/>
    <x v="2"/>
    <s v="Tamil Nadu"/>
    <s v="State Sector"/>
    <s v="KODAYAR-II HPS"/>
    <x v="2"/>
    <n v="40"/>
    <n v="8"/>
    <n v="0"/>
    <n v="9.73"/>
    <n v="-8"/>
    <n v="0"/>
    <n v="-1"/>
    <n v="0"/>
  </r>
  <r>
    <s v="2023-10_700"/>
    <s v="2023-10"/>
    <x v="3"/>
    <n v="31"/>
    <x v="2"/>
    <s v="Tamil Nadu"/>
    <s v="State Sector"/>
    <s v="KUNDAH-I HPS"/>
    <x v="2"/>
    <n v="60"/>
    <n v="18"/>
    <n v="24.59"/>
    <n v="22.79"/>
    <n v="6.59"/>
    <n v="1.3661111111111111"/>
    <n v="7.8982009653356763E-2"/>
    <n v="0.55085125448028671"/>
  </r>
  <r>
    <s v="2023-10_701"/>
    <s v="2023-10"/>
    <x v="3"/>
    <n v="31"/>
    <x v="2"/>
    <s v="Tamil Nadu"/>
    <s v="State Sector"/>
    <s v="KUNDAH-II HPS"/>
    <x v="2"/>
    <n v="175"/>
    <n v="48"/>
    <n v="62.16"/>
    <n v="60.82"/>
    <n v="14.159999999999997"/>
    <n v="1.2949999999999999"/>
    <n v="2.203222624136791E-2"/>
    <n v="0.47741935483870968"/>
  </r>
  <r>
    <s v="2023-10_702"/>
    <s v="2023-10"/>
    <x v="3"/>
    <n v="31"/>
    <x v="2"/>
    <s v="Tamil Nadu"/>
    <s v="State Sector"/>
    <s v="KUNDAH-III HPS"/>
    <x v="2"/>
    <n v="180"/>
    <n v="28"/>
    <n v="37.54"/>
    <n v="38.76"/>
    <n v="9.5399999999999991"/>
    <n v="1.3407142857142857"/>
    <n v="-3.147574819401442E-2"/>
    <n v="0.28031660692951016"/>
  </r>
  <r>
    <s v="2023-10_703"/>
    <s v="2023-10"/>
    <x v="3"/>
    <n v="31"/>
    <x v="2"/>
    <s v="Tamil Nadu"/>
    <s v="State Sector"/>
    <s v="KUNDAH-IV HPS"/>
    <x v="2"/>
    <n v="100"/>
    <n v="13"/>
    <n v="9.89"/>
    <n v="10.95"/>
    <n v="-3.1099999999999994"/>
    <n v="0.76076923076923086"/>
    <n v="-9.6803652968036419E-2"/>
    <n v="0.13293010752688172"/>
  </r>
  <r>
    <s v="2023-10_704"/>
    <s v="2023-10"/>
    <x v="3"/>
    <n v="31"/>
    <x v="2"/>
    <s v="Tamil Nadu"/>
    <s v="State Sector"/>
    <s v="KUNDAH-V HPS"/>
    <x v="2"/>
    <n v="40"/>
    <n v="4"/>
    <n v="9.84"/>
    <n v="4.12"/>
    <n v="5.84"/>
    <n v="2.46"/>
    <n v="1.3883495145631066"/>
    <n v="0.33064516129032256"/>
  </r>
  <r>
    <s v="2023-10_705"/>
    <s v="2023-10"/>
    <x v="3"/>
    <n v="31"/>
    <x v="2"/>
    <s v="Tamil Nadu"/>
    <s v="State Sector"/>
    <s v="LOWER METTUR-I HPS"/>
    <x v="2"/>
    <n v="30"/>
    <n v="10"/>
    <n v="2.63"/>
    <n v="10.51"/>
    <n v="-7.37"/>
    <n v="0.26300000000000001"/>
    <n v="-0.74976213130352043"/>
    <n v="0.11783154121863799"/>
  </r>
  <r>
    <s v="2023-10_706"/>
    <s v="2023-10"/>
    <x v="3"/>
    <n v="31"/>
    <x v="2"/>
    <s v="Tamil Nadu"/>
    <s v="State Sector"/>
    <s v="LOWER METTUR-II HPS"/>
    <x v="2"/>
    <n v="30"/>
    <n v="10"/>
    <n v="2.5499999999999998"/>
    <n v="9.84"/>
    <n v="-7.45"/>
    <n v="0.255"/>
    <n v="-0.74085365853658536"/>
    <n v="0.11424731182795698"/>
  </r>
  <r>
    <s v="2023-10_707"/>
    <s v="2023-10"/>
    <x v="3"/>
    <n v="31"/>
    <x v="2"/>
    <s v="Tamil Nadu"/>
    <s v="State Sector"/>
    <s v="LOWER METTUR-III HPS"/>
    <x v="2"/>
    <n v="30"/>
    <n v="10"/>
    <n v="2.4"/>
    <n v="9.5299999999999994"/>
    <n v="-7.6"/>
    <n v="0.24"/>
    <n v="-0.74816369359916046"/>
    <n v="0.10752688172043011"/>
  </r>
  <r>
    <s v="2023-10_708"/>
    <s v="2023-10"/>
    <x v="3"/>
    <n v="31"/>
    <x v="2"/>
    <s v="Tamil Nadu"/>
    <s v="State Sector"/>
    <s v="LOWER METTUR-IV HPS"/>
    <x v="2"/>
    <n v="30"/>
    <n v="10"/>
    <n v="1.89"/>
    <n v="7.17"/>
    <n v="-8.11"/>
    <n v="0.189"/>
    <n v="-0.7364016736401674"/>
    <n v="8.4677419354838704E-2"/>
  </r>
  <r>
    <s v="2023-10_709"/>
    <s v="2023-10"/>
    <x v="3"/>
    <n v="31"/>
    <x v="2"/>
    <s v="Tamil Nadu"/>
    <s v="State Sector"/>
    <s v="METTUR DAM HPS"/>
    <x v="2"/>
    <n v="50"/>
    <n v="16"/>
    <n v="4.47"/>
    <n v="22.85"/>
    <n v="-11.530000000000001"/>
    <n v="0.27937499999999998"/>
    <n v="-0.80437636761487974"/>
    <n v="0.12016129032258065"/>
  </r>
  <r>
    <s v="2023-10_710"/>
    <s v="2023-10"/>
    <x v="3"/>
    <n v="31"/>
    <x v="2"/>
    <s v="Tamil Nadu"/>
    <s v="State Sector"/>
    <s v="METTUR TUNNEL HPS"/>
    <x v="2"/>
    <n v="200"/>
    <n v="70"/>
    <n v="0"/>
    <n v="121.89"/>
    <n v="-70"/>
    <n v="0"/>
    <n v="-1"/>
    <n v="0"/>
  </r>
  <r>
    <s v="2023-10_711"/>
    <s v="2023-10"/>
    <x v="3"/>
    <n v="31"/>
    <x v="2"/>
    <s v="Tamil Nadu"/>
    <s v="State Sector"/>
    <s v="MOYAR HPS"/>
    <x v="2"/>
    <n v="36"/>
    <n v="6"/>
    <n v="10.86"/>
    <n v="12.33"/>
    <n v="4.8599999999999994"/>
    <n v="1.8099999999999998"/>
    <n v="-0.11922141119221416"/>
    <n v="0.40546594982078854"/>
  </r>
  <r>
    <s v="2023-10_712"/>
    <s v="2023-10"/>
    <x v="3"/>
    <n v="31"/>
    <x v="2"/>
    <s v="Tamil Nadu"/>
    <s v="State Sector"/>
    <s v="PAPANASAM HPS"/>
    <x v="2"/>
    <n v="32"/>
    <n v="12"/>
    <n v="15.56"/>
    <n v="7.77"/>
    <n v="3.5600000000000005"/>
    <n v="1.2966666666666666"/>
    <n v="1.0025740025740026"/>
    <n v="0.65356182795698925"/>
  </r>
  <r>
    <s v="2023-10_713"/>
    <s v="2023-10"/>
    <x v="3"/>
    <n v="31"/>
    <x v="2"/>
    <s v="Tamil Nadu"/>
    <s v="State Sector"/>
    <s v="PARSON`S VALLEY HPS"/>
    <x v="2"/>
    <n v="30"/>
    <n v="5"/>
    <n v="6.78"/>
    <n v="5.37"/>
    <n v="1.7800000000000002"/>
    <n v="1.3560000000000001"/>
    <n v="0.26256983240223464"/>
    <n v="0.30376344086021506"/>
  </r>
  <r>
    <s v="2023-10_714"/>
    <s v="2023-10"/>
    <x v="3"/>
    <n v="31"/>
    <x v="2"/>
    <s v="Tamil Nadu"/>
    <s v="State Sector"/>
    <s v="PERIYAR HPS"/>
    <x v="2"/>
    <n v="161"/>
    <n v="65"/>
    <n v="68.400000000000006"/>
    <n v="62.41"/>
    <n v="3.4000000000000057"/>
    <n v="1.0523076923076924"/>
    <n v="9.5978208620413549E-2"/>
    <n v="0.57102785013023438"/>
  </r>
  <r>
    <s v="2023-10_715"/>
    <s v="2023-10"/>
    <x v="3"/>
    <n v="31"/>
    <x v="2"/>
    <s v="Tamil Nadu"/>
    <s v="State Sector"/>
    <s v="PYKARA HPS"/>
    <x v="2"/>
    <n v="59.2"/>
    <n v="4"/>
    <n v="0"/>
    <n v="4.37"/>
    <n v="-4"/>
    <n v="0"/>
    <n v="-1"/>
    <n v="0"/>
  </r>
  <r>
    <s v="2023-10_716"/>
    <s v="2023-10"/>
    <x v="3"/>
    <n v="31"/>
    <x v="2"/>
    <s v="Tamil Nadu"/>
    <s v="State Sector"/>
    <s v="PYKARA ULTMATE HPS"/>
    <x v="2"/>
    <n v="150"/>
    <n v="18"/>
    <n v="38.65"/>
    <n v="34.97"/>
    <n v="20.65"/>
    <n v="2.1472222222222221"/>
    <n v="0.10523305690591936"/>
    <n v="0.34632616487455198"/>
  </r>
  <r>
    <s v="2023-10_717"/>
    <s v="2023-10"/>
    <x v="3"/>
    <n v="31"/>
    <x v="2"/>
    <s v="Tamil Nadu"/>
    <s v="State Sector"/>
    <s v="SARKARPATHY HPS"/>
    <x v="2"/>
    <n v="30"/>
    <n v="15"/>
    <n v="14.41"/>
    <n v="16.07"/>
    <n v="-0.58999999999999986"/>
    <n v="0.96066666666666667"/>
    <n v="-0.10329807093963908"/>
    <n v="0.64560931899641572"/>
  </r>
  <r>
    <s v="2023-10_718"/>
    <s v="2023-10"/>
    <x v="3"/>
    <n v="31"/>
    <x v="2"/>
    <s v="Tamil Nadu"/>
    <s v="State Sector"/>
    <s v="SHOLAYAR HPS (TN)"/>
    <x v="2"/>
    <n v="70"/>
    <n v="50"/>
    <n v="33"/>
    <n v="4.82"/>
    <n v="-17"/>
    <n v="0.66"/>
    <n v="5.8464730290456428"/>
    <n v="0.63364055299539168"/>
  </r>
  <r>
    <s v="2023-10_719"/>
    <s v="2023-10"/>
    <x v="3"/>
    <n v="31"/>
    <x v="2"/>
    <s v="Tamil Nadu"/>
    <s v="State Sector"/>
    <s v="SURULIYAR HPS"/>
    <x v="2"/>
    <n v="35"/>
    <n v="10"/>
    <n v="0"/>
    <n v="0"/>
    <n v="-10"/>
    <n v="0"/>
    <n v="0"/>
    <n v="0"/>
  </r>
  <r>
    <s v="2023-10_722"/>
    <s v="2023-10"/>
    <x v="3"/>
    <n v="31"/>
    <x v="2"/>
    <s v="Tamil Nadu"/>
    <s v="Private Sector"/>
    <s v="MUTHIARA TPP"/>
    <x v="1"/>
    <n v="1200"/>
    <n v="114"/>
    <n v="586.26"/>
    <n v="189.28"/>
    <n v="472.26"/>
    <n v="5.142631578947368"/>
    <n v="2.0973161453930684"/>
    <n v="0.65665322580645158"/>
  </r>
  <r>
    <s v="2023-10_724"/>
    <s v="2023-10"/>
    <x v="3"/>
    <n v="31"/>
    <x v="2"/>
    <s v="Tamil Nadu"/>
    <s v="Private Sector"/>
    <s v="TUTICORIN (P) TPP"/>
    <x v="1"/>
    <n v="300"/>
    <n v="0"/>
    <n v="0"/>
    <n v="0"/>
    <n v="0"/>
    <n v="0"/>
    <n v="0"/>
    <n v="0"/>
  </r>
  <r>
    <s v="2023-10_726"/>
    <s v="2023-10"/>
    <x v="3"/>
    <n v="31"/>
    <x v="2"/>
    <s v="Tamil Nadu"/>
    <s v="Private Sector"/>
    <s v="ITPCL TPP"/>
    <x v="1"/>
    <n v="1200"/>
    <n v="150"/>
    <n v="710.47"/>
    <n v="171.56"/>
    <n v="560.47"/>
    <n v="4.7364666666666668"/>
    <n v="3.1412333877360696"/>
    <n v="0.79577732974910398"/>
  </r>
  <r>
    <s v="2023-10_728"/>
    <s v="2023-10"/>
    <x v="3"/>
    <n v="31"/>
    <x v="2"/>
    <s v="Tamil Nadu"/>
    <s v="Private Sector"/>
    <s v="SAMAYANALLUR DG"/>
    <x v="1"/>
    <n v="106"/>
    <n v="0"/>
    <n v="0"/>
    <n v="0"/>
    <n v="0"/>
    <n v="0"/>
    <n v="0"/>
    <n v="0"/>
  </r>
  <r>
    <s v="2023-10_730"/>
    <s v="2023-10"/>
    <x v="3"/>
    <n v="31"/>
    <x v="2"/>
    <s v="Tamil Nadu"/>
    <s v="Private Sector"/>
    <s v="SAMALPATTI DG"/>
    <x v="1"/>
    <n v="105.7"/>
    <n v="0"/>
    <n v="0"/>
    <n v="0"/>
    <n v="0"/>
    <n v="0"/>
    <n v="0"/>
    <n v="0"/>
  </r>
  <r>
    <s v="2023-10_732"/>
    <s v="2023-10"/>
    <x v="3"/>
    <n v="31"/>
    <x v="2"/>
    <s v="Tamil Nadu"/>
    <s v="Private Sector"/>
    <s v="TUTICORIN TPP ST-IV"/>
    <x v="1"/>
    <n v="525"/>
    <n v="148"/>
    <n v="325.29000000000002"/>
    <n v="31.4"/>
    <n v="177.29000000000002"/>
    <n v="2.1979054054054057"/>
    <n v="9.3595541401273898"/>
    <n v="0.83279569892473115"/>
  </r>
  <r>
    <s v="2023-10_734"/>
    <s v="2023-10"/>
    <x v="3"/>
    <n v="31"/>
    <x v="2"/>
    <s v="Tamil Nadu"/>
    <s v="Private Sector"/>
    <s v="NEYVELI TPS (Z)"/>
    <x v="1"/>
    <n v="250"/>
    <n v="121"/>
    <n v="12.8"/>
    <n v="46.16"/>
    <n v="-108.2"/>
    <n v="0.10578512396694216"/>
    <n v="-0.72270363951473138"/>
    <n v="6.8817204301075269E-2"/>
  </r>
  <r>
    <s v="2023-10_737"/>
    <s v="2023-10"/>
    <x v="3"/>
    <n v="31"/>
    <x v="2"/>
    <s v="Tamil Nadu"/>
    <s v="Private Sector"/>
    <s v="KARUPPUR CCPP"/>
    <x v="0"/>
    <n v="119.8"/>
    <n v="16"/>
    <n v="0"/>
    <n v="2.35"/>
    <n v="-16"/>
    <n v="0"/>
    <n v="-1"/>
    <n v="0"/>
  </r>
  <r>
    <s v="2023-10_739"/>
    <s v="2023-10"/>
    <x v="3"/>
    <n v="31"/>
    <x v="2"/>
    <s v="Tamil Nadu"/>
    <s v="Private Sector"/>
    <s v="VALANTARVY CCPP"/>
    <x v="0"/>
    <n v="52.8"/>
    <n v="0"/>
    <n v="0"/>
    <n v="0"/>
    <n v="0"/>
    <n v="0"/>
    <n v="0"/>
    <n v="0"/>
  </r>
  <r>
    <s v="2023-10_741"/>
    <s v="2023-10"/>
    <x v="3"/>
    <n v="31"/>
    <x v="2"/>
    <s v="Tamil Nadu"/>
    <s v="Private Sector"/>
    <s v="P.NALLUR CCPP"/>
    <x v="0"/>
    <n v="330.5"/>
    <n v="8"/>
    <n v="0"/>
    <n v="0"/>
    <n v="-8"/>
    <n v="0"/>
    <n v="0"/>
    <n v="0"/>
  </r>
  <r>
    <s v="2023-10_744"/>
    <s v="2023-10"/>
    <x v="3"/>
    <n v="31"/>
    <x v="2"/>
    <s v="Tamil Nadu"/>
    <s v="Central Sector"/>
    <s v="NEYVELI ( EXT) TPS"/>
    <x v="1"/>
    <n v="420"/>
    <n v="228"/>
    <n v="187.12"/>
    <n v="259.68"/>
    <n v="-40.879999999999995"/>
    <n v="0.82070175438596493"/>
    <n v="-0.27942082563154652"/>
    <n v="0.59882232462877627"/>
  </r>
  <r>
    <s v="2023-10_745"/>
    <s v="2023-10"/>
    <x v="3"/>
    <n v="31"/>
    <x v="2"/>
    <s v="Tamil Nadu"/>
    <s v="Central Sector"/>
    <s v="NEYVELI NEW TPP"/>
    <x v="1"/>
    <n v="1000"/>
    <n v="147"/>
    <n v="592.09"/>
    <n v="628.88"/>
    <n v="445.09000000000003"/>
    <n v="4.0278231292517006"/>
    <n v="-5.8500826866810782E-2"/>
    <n v="0.79581989247311824"/>
  </r>
  <r>
    <s v="2023-10_746"/>
    <s v="2023-10"/>
    <x v="3"/>
    <n v="31"/>
    <x v="2"/>
    <s v="Tamil Nadu"/>
    <s v="Central Sector"/>
    <s v="NEYVELI TPS-II"/>
    <x v="1"/>
    <n v="1470"/>
    <n v="548"/>
    <n v="469.98"/>
    <n v="552.70000000000005"/>
    <n v="-78.019999999999982"/>
    <n v="0.85762773722627739"/>
    <n v="-0.1496652795368193"/>
    <n v="0.42972350230414746"/>
  </r>
  <r>
    <s v="2023-10_747"/>
    <s v="2023-10"/>
    <x v="3"/>
    <n v="31"/>
    <x v="2"/>
    <s v="Tamil Nadu"/>
    <s v="Central Sector"/>
    <s v="NEYVELI TPS-II EXP"/>
    <x v="1"/>
    <n v="500"/>
    <n v="205"/>
    <n v="180.35"/>
    <n v="199.89"/>
    <n v="-24.650000000000006"/>
    <n v="0.87975609756097561"/>
    <n v="-9.7753764570513754E-2"/>
    <n v="0.48481182795698924"/>
  </r>
  <r>
    <s v="2023-10_749"/>
    <s v="2023-10"/>
    <x v="3"/>
    <n v="31"/>
    <x v="2"/>
    <s v="Tamil Nadu"/>
    <s v="Central Sector"/>
    <s v="VALLUR TPP"/>
    <x v="1"/>
    <n v="1500"/>
    <n v="732"/>
    <n v="589.57000000000005"/>
    <n v="503.18"/>
    <n v="-142.42999999999995"/>
    <n v="0.80542349726775964"/>
    <n v="0.17168806391351016"/>
    <n v="0.52828853046594981"/>
  </r>
  <r>
    <s v="2023-10_751"/>
    <s v="2023-10"/>
    <x v="3"/>
    <n v="31"/>
    <x v="2"/>
    <s v="Tamil Nadu"/>
    <s v="Central Sector"/>
    <s v="NTPL TUTICORIN TPP"/>
    <x v="1"/>
    <n v="1000"/>
    <n v="301"/>
    <n v="662.73"/>
    <n v="491.27"/>
    <n v="361.73"/>
    <n v="2.2017607973421929"/>
    <n v="0.34901378060944094"/>
    <n v="0.89076612903225805"/>
  </r>
  <r>
    <s v="2023-10_754"/>
    <s v="2023-10"/>
    <x v="3"/>
    <n v="31"/>
    <x v="2"/>
    <s v="Tamil Nadu"/>
    <s v="Central Sector"/>
    <s v="KUDANKULAM"/>
    <x v="3"/>
    <n v="2000"/>
    <n v="1138"/>
    <n v="1452.62"/>
    <n v="1464.75"/>
    <n v="314.61999999999989"/>
    <n v="1.2764674868189805"/>
    <n v="-8.2812766683735169E-3"/>
    <n v="0.97622311827956987"/>
  </r>
  <r>
    <s v="2023-10_755"/>
    <s v="2023-10"/>
    <x v="3"/>
    <n v="31"/>
    <x v="2"/>
    <s v="Tamil Nadu"/>
    <s v="Central Sector"/>
    <s v="MADRAS A.P.S."/>
    <x v="3"/>
    <n v="440"/>
    <n v="108"/>
    <n v="150.38"/>
    <n v="153.91999999999999"/>
    <n v="42.379999999999995"/>
    <n v="1.3924074074074073"/>
    <n v="-2.2998960498960448E-2"/>
    <n v="0.45937194525904201"/>
  </r>
  <r>
    <s v="2023-10_763"/>
    <s v="2023-10"/>
    <x v="3"/>
    <n v="31"/>
    <x v="2"/>
    <s v="Telangana"/>
    <s v="State Sector"/>
    <s v="SINGARENI TPP"/>
    <x v="1"/>
    <n v="1200"/>
    <n v="686"/>
    <n v="878.01"/>
    <n v="818.83"/>
    <n v="192.01"/>
    <n v="1.2798979591836734"/>
    <n v="7.2273854157761622E-2"/>
    <n v="0.9834341397849462"/>
  </r>
  <r>
    <s v="2023-10_765"/>
    <s v="2023-10"/>
    <x v="3"/>
    <n v="31"/>
    <x v="2"/>
    <s v="Telangana"/>
    <s v="State Sector"/>
    <s v="BHADRADRI TPP"/>
    <x v="1"/>
    <n v="1080"/>
    <n v="500"/>
    <n v="590.14"/>
    <n v="562.05999999999995"/>
    <n v="90.139999999999986"/>
    <n v="1.18028"/>
    <n v="4.9959079101875324E-2"/>
    <n v="0.73444344882516921"/>
  </r>
  <r>
    <s v="2023-10_766"/>
    <s v="2023-10"/>
    <x v="3"/>
    <n v="31"/>
    <x v="2"/>
    <s v="Telangana"/>
    <s v="State Sector"/>
    <s v="KAKATIYA TPS"/>
    <x v="1"/>
    <n v="1100"/>
    <n v="666"/>
    <n v="676.95"/>
    <n v="667.8"/>
    <n v="10.950000000000045"/>
    <n v="1.0164414414414416"/>
    <n v="1.370170709793365E-2"/>
    <n v="0.82716275659824046"/>
  </r>
  <r>
    <s v="2023-10_767"/>
    <s v="2023-10"/>
    <x v="3"/>
    <n v="31"/>
    <x v="2"/>
    <s v="Telangana"/>
    <s v="State Sector"/>
    <s v="KOTHAGUDEM TPS (NEW)"/>
    <x v="1"/>
    <n v="1000"/>
    <n v="529"/>
    <n v="625.88"/>
    <n v="548.38"/>
    <n v="96.88"/>
    <n v="1.1831379962192816"/>
    <n v="0.14132535832816659"/>
    <n v="0.8412365591397849"/>
  </r>
  <r>
    <s v="2023-10_768"/>
    <s v="2023-10"/>
    <x v="3"/>
    <n v="31"/>
    <x v="2"/>
    <s v="Telangana"/>
    <s v="State Sector"/>
    <s v="KOTHAGUDEM TPS (STAGE-7)"/>
    <x v="1"/>
    <n v="800"/>
    <n v="457"/>
    <n v="561.98"/>
    <n v="392.2"/>
    <n v="104.98000000000002"/>
    <n v="1.2297155361050329"/>
    <n v="0.43289138194798582"/>
    <n v="0.94418682795698927"/>
  </r>
  <r>
    <s v="2023-10_769"/>
    <s v="2023-10"/>
    <x v="3"/>
    <n v="31"/>
    <x v="2"/>
    <s v="Telangana"/>
    <s v="State Sector"/>
    <s v="RAMAGUNDEM-B TPS"/>
    <x v="1"/>
    <n v="62.5"/>
    <n v="33"/>
    <n v="2.4900000000000002"/>
    <n v="7.43"/>
    <n v="-30.509999999999998"/>
    <n v="7.5454545454545455E-2"/>
    <n v="-0.66487213997308203"/>
    <n v="5.3548387096774196E-2"/>
  </r>
  <r>
    <s v="2023-10_770"/>
    <s v="2023-10"/>
    <x v="3"/>
    <n v="31"/>
    <x v="2"/>
    <s v="Telangana"/>
    <s v="State Sector"/>
    <s v="YADADRI TPS"/>
    <x v="1"/>
    <n v="0"/>
    <n v="495"/>
    <n v="0"/>
    <n v="0"/>
    <n v="-495"/>
    <n v="0"/>
    <n v="0"/>
    <n v="0"/>
  </r>
  <r>
    <s v="2023-10_773"/>
    <s v="2023-10"/>
    <x v="3"/>
    <n v="31"/>
    <x v="2"/>
    <s v="Telangana"/>
    <s v="State Sector"/>
    <s v="LOWER JURALA HPS"/>
    <x v="2"/>
    <n v="240"/>
    <n v="65"/>
    <n v="5.14"/>
    <n v="115.79"/>
    <n v="-59.86"/>
    <n v="7.9076923076923072E-2"/>
    <n v="-0.95560929268503325"/>
    <n v="2.8785842293906811E-2"/>
  </r>
  <r>
    <s v="2023-10_774"/>
    <s v="2023-10"/>
    <x v="3"/>
    <n v="31"/>
    <x v="2"/>
    <s v="Telangana"/>
    <s v="State Sector"/>
    <s v="NAGARJUN SGR HPS"/>
    <x v="2"/>
    <n v="815.6"/>
    <n v="300"/>
    <n v="39.82"/>
    <n v="596.5"/>
    <n v="-260.18"/>
    <n v="0.13273333333333334"/>
    <n v="-0.9332439228834869"/>
    <n v="6.5622247886640617E-2"/>
  </r>
  <r>
    <s v="2023-10_775"/>
    <s v="2023-10"/>
    <x v="3"/>
    <n v="31"/>
    <x v="2"/>
    <s v="Telangana"/>
    <s v="State Sector"/>
    <s v="NAGARJUN SGR LBC HPS"/>
    <x v="2"/>
    <n v="60"/>
    <n v="16"/>
    <n v="0"/>
    <n v="24.4"/>
    <n v="-16"/>
    <n v="0"/>
    <n v="-1"/>
    <n v="0"/>
  </r>
  <r>
    <s v="2023-10_776"/>
    <s v="2023-10"/>
    <x v="3"/>
    <n v="31"/>
    <x v="2"/>
    <s v="Telangana"/>
    <s v="State Sector"/>
    <s v="POCHAMPAD HPS"/>
    <x v="2"/>
    <n v="36"/>
    <n v="10"/>
    <n v="13.81"/>
    <n v="25.88"/>
    <n v="3.8100000000000005"/>
    <n v="1.381"/>
    <n v="-0.46638330757341573"/>
    <n v="0.5156063321385902"/>
  </r>
  <r>
    <s v="2023-10_777"/>
    <s v="2023-10"/>
    <x v="3"/>
    <n v="31"/>
    <x v="2"/>
    <s v="Telangana"/>
    <s v="State Sector"/>
    <s v="PRIYADARSHNI JURALA HPS"/>
    <x v="2"/>
    <n v="234"/>
    <n v="60"/>
    <n v="3.84"/>
    <n v="121.31"/>
    <n v="-56.16"/>
    <n v="6.4000000000000001E-2"/>
    <n v="-0.96834556095952518"/>
    <n v="2.2056796250344637E-2"/>
  </r>
  <r>
    <s v="2023-10_778"/>
    <s v="2023-10"/>
    <x v="3"/>
    <n v="31"/>
    <x v="2"/>
    <s v="Telangana"/>
    <s v="State Sector"/>
    <s v="PULICHINTALA HPS"/>
    <x v="2"/>
    <n v="120"/>
    <n v="30"/>
    <n v="17.899999999999999"/>
    <n v="51.75"/>
    <n v="-12.100000000000001"/>
    <n v="0.59666666666666657"/>
    <n v="-0.65410628019323669"/>
    <n v="0.20049283154121864"/>
  </r>
  <r>
    <s v="2023-10_779"/>
    <s v="2023-10"/>
    <x v="3"/>
    <n v="31"/>
    <x v="2"/>
    <s v="Telangana"/>
    <s v="State Sector"/>
    <s v="SRISAILAM LB HPS"/>
    <x v="2"/>
    <n v="900"/>
    <n v="250"/>
    <n v="79.489999999999995"/>
    <n v="508.81"/>
    <n v="-170.51"/>
    <n v="0.31795999999999996"/>
    <n v="-0.84377272459267705"/>
    <n v="0.11871266427718041"/>
  </r>
  <r>
    <s v="2023-10_782"/>
    <s v="2023-10"/>
    <x v="3"/>
    <n v="31"/>
    <x v="2"/>
    <s v="Telangana"/>
    <s v="Central Sector"/>
    <s v="RAMAGUNDEM STPS"/>
    <x v="1"/>
    <n v="2600"/>
    <n v="1583"/>
    <n v="1250.08"/>
    <n v="1098.9100000000001"/>
    <n v="-332.92000000000007"/>
    <n v="0.78969046114971564"/>
    <n v="0.13756358573495539"/>
    <n v="0.64623655913978495"/>
  </r>
  <r>
    <s v="2023-10_783"/>
    <s v="2023-10"/>
    <x v="3"/>
    <n v="31"/>
    <x v="2"/>
    <s v="Telangana"/>
    <s v="Central Sector"/>
    <s v="TELANGANA STPP PH-1"/>
    <x v="1"/>
    <n v="800"/>
    <n v="615"/>
    <n v="506.82"/>
    <n v="0"/>
    <n v="-108.18"/>
    <n v="0.82409756097560971"/>
    <n v="0"/>
    <n v="0.85151209677419359"/>
  </r>
  <r>
    <s v="2023-10_790"/>
    <s v="2023-10"/>
    <x v="3"/>
    <n v="31"/>
    <x v="3"/>
    <s v="Andaman and Nicobar Islands"/>
    <s v="State Sector"/>
    <s v="Andaman and Nicobar DG"/>
    <x v="1"/>
    <n v="57.52"/>
    <n v="5"/>
    <n v="6.61"/>
    <n v="6.82"/>
    <n v="1.6100000000000003"/>
    <n v="1.3220000000000001"/>
    <n v="-3.0791788856304979E-2"/>
    <n v="0.15445772952278403"/>
  </r>
  <r>
    <s v="2023-10_793"/>
    <s v="2023-10"/>
    <x v="3"/>
    <n v="31"/>
    <x v="3"/>
    <s v="Andaman and Nicobar Islands"/>
    <s v="Private Sector"/>
    <s v="Andaman and Nicobar Pvt. DG"/>
    <x v="1"/>
    <n v="35.19"/>
    <n v="3"/>
    <n v="20.81"/>
    <n v="19.39"/>
    <n v="17.809999999999999"/>
    <n v="6.9366666666666665"/>
    <n v="7.3233625580195874E-2"/>
    <n v="0.79484029859411442"/>
  </r>
  <r>
    <s v="2023-10_799"/>
    <s v="2023-10"/>
    <x v="3"/>
    <n v="31"/>
    <x v="3"/>
    <s v="Bihar"/>
    <s v="Central Sector"/>
    <s v="NABINAGAR TPP"/>
    <x v="1"/>
    <n v="1000"/>
    <n v="529"/>
    <n v="675.58"/>
    <n v="564.34"/>
    <n v="146.58000000000004"/>
    <n v="1.2770888468809074"/>
    <n v="0.19711521423255485"/>
    <n v="0.90803763440860219"/>
  </r>
  <r>
    <s v="2023-10_801"/>
    <s v="2023-10"/>
    <x v="3"/>
    <n v="31"/>
    <x v="3"/>
    <s v="Bihar"/>
    <s v="Central Sector"/>
    <s v="MUZAFFARPUR TPS"/>
    <x v="1"/>
    <n v="390"/>
    <n v="254"/>
    <n v="262.62"/>
    <n v="254.73"/>
    <n v="8.6200000000000045"/>
    <n v="1.0339370078740158"/>
    <n v="3.097397244140861E-2"/>
    <n v="0.9050868486352357"/>
  </r>
  <r>
    <s v="2023-10_803"/>
    <s v="2023-10"/>
    <x v="3"/>
    <n v="31"/>
    <x v="3"/>
    <s v="Bihar"/>
    <s v="Central Sector"/>
    <s v="NABINAGAR STPP"/>
    <x v="1"/>
    <n v="1980"/>
    <n v="1210"/>
    <n v="1183.83"/>
    <n v="1151.43"/>
    <n v="-26.170000000000073"/>
    <n v="0.97837190082644621"/>
    <n v="2.8138922904562033E-2"/>
    <n v="0.80362088628217665"/>
  </r>
  <r>
    <s v="2023-10_805"/>
    <s v="2023-10"/>
    <x v="3"/>
    <n v="31"/>
    <x v="3"/>
    <s v="Bihar"/>
    <s v="Central Sector"/>
    <s v="BARAUNI TPS"/>
    <x v="1"/>
    <n v="710"/>
    <n v="260"/>
    <n v="289.35000000000002"/>
    <n v="291.83999999999997"/>
    <n v="29.350000000000023"/>
    <n v="1.1128846153846155"/>
    <n v="-8.5320723684208892E-3"/>
    <n v="0.54776238073602912"/>
  </r>
  <r>
    <s v="2023-10_806"/>
    <s v="2023-10"/>
    <x v="3"/>
    <n v="31"/>
    <x v="3"/>
    <s v="Bihar"/>
    <s v="Central Sector"/>
    <s v="BARH STPS"/>
    <x v="1"/>
    <n v="2640"/>
    <n v="1354"/>
    <n v="1085.42"/>
    <n v="782.24"/>
    <n v="-268.57999999999993"/>
    <n v="0.80163958641063526"/>
    <n v="0.38757925956228273"/>
    <n v="0.55261282176604754"/>
  </r>
  <r>
    <s v="2023-10_807"/>
    <s v="2023-10"/>
    <x v="3"/>
    <n v="31"/>
    <x v="3"/>
    <s v="Bihar"/>
    <s v="Central Sector"/>
    <s v="KAHALGAON TPS"/>
    <x v="1"/>
    <n v="2340"/>
    <n v="1639"/>
    <n v="1331.23"/>
    <n v="1062.46"/>
    <n v="-307.77"/>
    <n v="0.81222086638194024"/>
    <n v="0.25296952355853392"/>
    <n v="0.76465283521735139"/>
  </r>
  <r>
    <s v="2023-10_809"/>
    <s v="2023-10"/>
    <x v="3"/>
    <n v="31"/>
    <x v="3"/>
    <s v="Bihar"/>
    <s v="Central Sector"/>
    <s v="BUXAR TPP"/>
    <x v="1"/>
    <n v="0"/>
    <n v="165"/>
    <n v="0"/>
    <n v="0"/>
    <n v="-165"/>
    <n v="0"/>
    <n v="0"/>
    <n v="0"/>
  </r>
  <r>
    <s v="2023-10_815"/>
    <s v="2023-10"/>
    <x v="3"/>
    <n v="31"/>
    <x v="3"/>
    <s v="Jharkhand"/>
    <s v="State Sector"/>
    <s v="TENUGHAT TPS"/>
    <x v="1"/>
    <n v="420"/>
    <n v="179"/>
    <n v="230.17"/>
    <n v="218"/>
    <n v="51.169999999999987"/>
    <n v="1.2858659217877095"/>
    <n v="5.5825688073394435E-2"/>
    <n v="0.73659114183307728"/>
  </r>
  <r>
    <s v="2023-10_818"/>
    <s v="2023-10"/>
    <x v="3"/>
    <n v="31"/>
    <x v="3"/>
    <s v="Jharkhand"/>
    <s v="State Sector"/>
    <s v="SUBERNREKHA-I HPS"/>
    <x v="2"/>
    <n v="65"/>
    <n v="7"/>
    <n v="21.82"/>
    <n v="33.64"/>
    <n v="14.82"/>
    <n v="3.117142857142857"/>
    <n v="-0.35136741973840668"/>
    <n v="0.45119933829611247"/>
  </r>
  <r>
    <s v="2023-10_819"/>
    <s v="2023-10"/>
    <x v="3"/>
    <n v="31"/>
    <x v="3"/>
    <s v="Jharkhand"/>
    <s v="State Sector"/>
    <s v="SUBERNREKHA-II HPS"/>
    <x v="2"/>
    <n v="65"/>
    <n v="7"/>
    <n v="20.8"/>
    <n v="30.01"/>
    <n v="13.8"/>
    <n v="2.9714285714285715"/>
    <n v="-0.30689770076641121"/>
    <n v="0.43010752688172044"/>
  </r>
  <r>
    <s v="2023-10_822"/>
    <s v="2023-10"/>
    <x v="3"/>
    <n v="31"/>
    <x v="3"/>
    <s v="Jharkhand"/>
    <s v="Private Sector"/>
    <s v="MAHADEV PRASAD STPP"/>
    <x v="1"/>
    <n v="540"/>
    <n v="287"/>
    <n v="383.73"/>
    <n v="253.12"/>
    <n v="96.730000000000018"/>
    <n v="1.3370383275261324"/>
    <n v="0.5160003160556258"/>
    <n v="0.95512246117084831"/>
  </r>
  <r>
    <s v="2023-10_824"/>
    <s v="2023-10"/>
    <x v="3"/>
    <n v="31"/>
    <x v="3"/>
    <s v="Jharkhand"/>
    <s v="Private Sector"/>
    <s v="MAITRISHI USHA TPS"/>
    <x v="1"/>
    <n v="0"/>
    <n v="0"/>
    <n v="0"/>
    <n v="0"/>
    <n v="0"/>
    <n v="0"/>
    <n v="0"/>
    <n v="0"/>
  </r>
  <r>
    <s v="2023-10_826"/>
    <s v="2023-10"/>
    <x v="3"/>
    <n v="31"/>
    <x v="3"/>
    <s v="Jharkhand"/>
    <s v="Private Sector"/>
    <s v="MAITHON RB TPP"/>
    <x v="1"/>
    <n v="1050"/>
    <n v="595"/>
    <n v="670.81"/>
    <n v="639.98"/>
    <n v="75.809999999999945"/>
    <n v="1.1274117647058823"/>
    <n v="4.817338041813795E-2"/>
    <n v="0.85869175627240146"/>
  </r>
  <r>
    <s v="2023-10_828"/>
    <s v="2023-10"/>
    <x v="3"/>
    <n v="31"/>
    <x v="3"/>
    <s v="Jharkhand"/>
    <s v="Private Sector"/>
    <s v="JOJOBERA TPS"/>
    <x v="1"/>
    <n v="240"/>
    <n v="128"/>
    <n v="140.01"/>
    <n v="145.46"/>
    <n v="12.009999999999991"/>
    <n v="1.0938281249999999"/>
    <n v="-3.7467344974563568E-2"/>
    <n v="0.78410618279569888"/>
  </r>
  <r>
    <s v="2023-10_831"/>
    <s v="2023-10"/>
    <x v="3"/>
    <n v="31"/>
    <x v="3"/>
    <s v="Jharkhand"/>
    <s v="Central Sector"/>
    <s v="BOKARO TPS `A` EXP"/>
    <x v="1"/>
    <n v="500"/>
    <n v="295"/>
    <n v="288.12"/>
    <n v="275.38"/>
    <n v="-6.8799999999999955"/>
    <n v="0.97667796610169488"/>
    <n v="4.6263345195729569E-2"/>
    <n v="0.77451612903225808"/>
  </r>
  <r>
    <s v="2023-10_832"/>
    <s v="2023-10"/>
    <x v="3"/>
    <n v="31"/>
    <x v="3"/>
    <s v="Jharkhand"/>
    <s v="Central Sector"/>
    <s v="CHANDRAPURA (DVC) TPS"/>
    <x v="1"/>
    <n v="500"/>
    <n v="264"/>
    <n v="299.76"/>
    <n v="307.67"/>
    <n v="35.759999999999991"/>
    <n v="1.1354545454545455"/>
    <n v="-2.5709363928884923E-2"/>
    <n v="0.80580645161290321"/>
  </r>
  <r>
    <s v="2023-10_833"/>
    <s v="2023-10"/>
    <x v="3"/>
    <n v="31"/>
    <x v="3"/>
    <s v="Jharkhand"/>
    <s v="Central Sector"/>
    <s v="KODARMA TPP"/>
    <x v="1"/>
    <n v="1000"/>
    <n v="549"/>
    <n v="538.5"/>
    <n v="532.01"/>
    <n v="-10.5"/>
    <n v="0.98087431693989069"/>
    <n v="1.2199018815435817E-2"/>
    <n v="0.72379032258064513"/>
  </r>
  <r>
    <s v="2023-10_835"/>
    <s v="2023-10"/>
    <x v="3"/>
    <n v="31"/>
    <x v="3"/>
    <s v="Jharkhand"/>
    <s v="Central Sector"/>
    <s v="NORTH KARANPURA TPP"/>
    <x v="1"/>
    <n v="660"/>
    <n v="263"/>
    <n v="436.18"/>
    <n v="0"/>
    <n v="173.18"/>
    <n v="1.6584790874524715"/>
    <n v="0"/>
    <n v="0.88827794069729549"/>
  </r>
  <r>
    <s v="2023-10_838"/>
    <s v="2023-10"/>
    <x v="3"/>
    <n v="31"/>
    <x v="3"/>
    <s v="Jharkhand"/>
    <s v="Central Sector"/>
    <s v="PANCHET HPS"/>
    <x v="2"/>
    <n v="80"/>
    <n v="22"/>
    <n v="33.58"/>
    <n v="33.72"/>
    <n v="11.579999999999998"/>
    <n v="1.5263636363636364"/>
    <n v="-4.1518386714116421E-3"/>
    <n v="0.56418010752688175"/>
  </r>
  <r>
    <s v="2023-10_845"/>
    <s v="2023-10"/>
    <x v="3"/>
    <n v="31"/>
    <x v="3"/>
    <s v="Odisha"/>
    <s v="State Sector"/>
    <s v="IB VALLEY TPS"/>
    <x v="1"/>
    <n v="1740"/>
    <n v="1129"/>
    <n v="786.59"/>
    <n v="1076"/>
    <n v="-342.40999999999997"/>
    <n v="0.69671390611160322"/>
    <n v="-0.26896840148698881"/>
    <n v="0.60761185267581264"/>
  </r>
  <r>
    <s v="2023-10_848"/>
    <s v="2023-10"/>
    <x v="3"/>
    <n v="31"/>
    <x v="3"/>
    <s v="Odisha"/>
    <s v="State Sector"/>
    <s v="MACHKUND HPS"/>
    <x v="2"/>
    <n v="114.75"/>
    <n v="49"/>
    <n v="86.58"/>
    <n v="51.68"/>
    <n v="37.58"/>
    <n v="1.766938775510204"/>
    <n v="0.67530959752321984"/>
    <n v="1.0141260805397427"/>
  </r>
  <r>
    <s v="2023-10_850"/>
    <s v="2023-10"/>
    <x v="3"/>
    <n v="31"/>
    <x v="3"/>
    <s v="Odisha"/>
    <s v="State Sector"/>
    <s v="BALIMELA HPS"/>
    <x v="2"/>
    <n v="510"/>
    <n v="140"/>
    <n v="110.22"/>
    <n v="59.41"/>
    <n v="-29.78"/>
    <n v="0.78728571428571426"/>
    <n v="0.85524322504628858"/>
    <n v="0.2904807084123972"/>
  </r>
  <r>
    <s v="2023-10_851"/>
    <s v="2023-10"/>
    <x v="3"/>
    <n v="31"/>
    <x v="3"/>
    <s v="Odisha"/>
    <s v="State Sector"/>
    <s v="CHIPLIMA HPS"/>
    <x v="2"/>
    <n v="72"/>
    <n v="84"/>
    <n v="40.4"/>
    <n v="44.37"/>
    <n v="-43.6"/>
    <n v="0.48095238095238091"/>
    <n v="-8.9474870407933269E-2"/>
    <n v="0.75418160095579445"/>
  </r>
  <r>
    <s v="2023-10_852"/>
    <s v="2023-10"/>
    <x v="3"/>
    <n v="31"/>
    <x v="3"/>
    <s v="Odisha"/>
    <s v="State Sector"/>
    <s v="HIRAKUD HPS"/>
    <x v="2"/>
    <n v="287.8"/>
    <n v="45"/>
    <n v="130.33000000000001"/>
    <n v="169.91"/>
    <n v="85.330000000000013"/>
    <n v="2.8962222222222227"/>
    <n v="-0.23294685421693828"/>
    <n v="0.60866828069074252"/>
  </r>
  <r>
    <s v="2023-10_853"/>
    <s v="2023-10"/>
    <x v="3"/>
    <n v="31"/>
    <x v="3"/>
    <s v="Odisha"/>
    <s v="State Sector"/>
    <s v="RENGALI HPS"/>
    <x v="2"/>
    <n v="250"/>
    <n v="122"/>
    <n v="141.08000000000001"/>
    <n v="128.75"/>
    <n v="19.080000000000013"/>
    <n v="1.156393442622951"/>
    <n v="9.5766990291262233E-2"/>
    <n v="0.75849462365591402"/>
  </r>
  <r>
    <s v="2023-10_854"/>
    <s v="2023-10"/>
    <x v="3"/>
    <n v="31"/>
    <x v="3"/>
    <s v="Odisha"/>
    <s v="State Sector"/>
    <s v="UPPER INDRAVATI HPS"/>
    <x v="2"/>
    <n v="600"/>
    <n v="186"/>
    <n v="260.31"/>
    <n v="269.25"/>
    <n v="74.31"/>
    <n v="1.399516129032258"/>
    <n v="-3.3203342618384396E-2"/>
    <n v="0.58313172043010753"/>
  </r>
  <r>
    <s v="2023-10_855"/>
    <s v="2023-10"/>
    <x v="3"/>
    <n v="31"/>
    <x v="3"/>
    <s v="Odisha"/>
    <s v="State Sector"/>
    <s v="UPPER KOLAB HPS"/>
    <x v="2"/>
    <n v="320"/>
    <n v="73"/>
    <n v="66.819999999999993"/>
    <n v="59.48"/>
    <n v="-6.1800000000000068"/>
    <n v="0.91534246575342459"/>
    <n v="0.12340282447881636"/>
    <n v="0.28066196236559138"/>
  </r>
  <r>
    <s v="2023-10_858"/>
    <s v="2023-10"/>
    <x v="3"/>
    <n v="31"/>
    <x v="3"/>
    <s v="Odisha"/>
    <s v="Private Sector"/>
    <s v="KAMALANGA TPS"/>
    <x v="1"/>
    <n v="1050"/>
    <n v="541"/>
    <n v="660.38"/>
    <n v="607"/>
    <n v="119.38"/>
    <n v="1.2206654343807763"/>
    <n v="8.7940691927512346E-2"/>
    <n v="0.84534050179211473"/>
  </r>
  <r>
    <s v="2023-10_860"/>
    <s v="2023-10"/>
    <x v="3"/>
    <n v="31"/>
    <x v="3"/>
    <s v="Odisha"/>
    <s v="Private Sector"/>
    <s v="UTKAL TPP (IND BARATH)"/>
    <x v="1"/>
    <n v="350"/>
    <n v="0"/>
    <n v="0"/>
    <n v="0"/>
    <n v="0"/>
    <n v="0"/>
    <n v="0"/>
    <n v="0"/>
  </r>
  <r>
    <s v="2023-10_862"/>
    <s v="2023-10"/>
    <x v="3"/>
    <n v="31"/>
    <x v="3"/>
    <s v="Odisha"/>
    <s v="Private Sector"/>
    <s v="ICCL IMP"/>
    <x v="1"/>
    <n v="0"/>
    <n v="21"/>
    <n v="32.619999999999997"/>
    <n v="32.17"/>
    <n v="11.619999999999997"/>
    <n v="1.5533333333333332"/>
    <n v="1.3988187752564368E-2"/>
    <n v="0"/>
  </r>
  <r>
    <s v="2023-10_864"/>
    <s v="2023-10"/>
    <x v="3"/>
    <n v="31"/>
    <x v="3"/>
    <s v="Odisha"/>
    <s v="Private Sector"/>
    <s v="DERANG TPP"/>
    <x v="1"/>
    <n v="1200"/>
    <n v="541"/>
    <n v="809.94"/>
    <n v="647.69000000000005"/>
    <n v="268.94000000000005"/>
    <n v="1.4971164510166359"/>
    <n v="0.25050564313174511"/>
    <n v="0.9071908602150538"/>
  </r>
  <r>
    <s v="2023-10_866"/>
    <s v="2023-10"/>
    <x v="3"/>
    <n v="31"/>
    <x v="3"/>
    <s v="Odisha"/>
    <s v="Private Sector"/>
    <s v="LANCO BABANDH TPP"/>
    <x v="1"/>
    <n v="0"/>
    <n v="0"/>
    <n v="0"/>
    <n v="0"/>
    <n v="0"/>
    <n v="0"/>
    <n v="0"/>
    <n v="0"/>
  </r>
  <r>
    <s v="2023-10_868"/>
    <s v="2023-10"/>
    <x v="3"/>
    <n v="31"/>
    <x v="3"/>
    <s v="Odisha"/>
    <s v="Private Sector"/>
    <s v="NALCO IMP"/>
    <x v="1"/>
    <n v="0"/>
    <n v="8"/>
    <n v="6.85"/>
    <n v="0"/>
    <n v="-1.1500000000000004"/>
    <n v="0.85624999999999996"/>
    <n v="0"/>
    <n v="0"/>
  </r>
  <r>
    <s v="2023-10_870"/>
    <s v="2023-10"/>
    <x v="3"/>
    <n v="31"/>
    <x v="3"/>
    <s v="Odisha"/>
    <s v="Private Sector"/>
    <s v="VEDANTA TPP"/>
    <x v="1"/>
    <n v="600"/>
    <n v="222"/>
    <n v="243.85"/>
    <n v="269.72000000000003"/>
    <n v="21.849999999999994"/>
    <n v="1.0984234234234234"/>
    <n v="-9.5914281477087457E-2"/>
    <n v="0.54625896057347667"/>
  </r>
  <r>
    <s v="2023-10_873"/>
    <s v="2023-10"/>
    <x v="3"/>
    <n v="31"/>
    <x v="3"/>
    <s v="Odisha"/>
    <s v="Central Sector"/>
    <s v="ROURKELA PP-II EXPANSION"/>
    <x v="1"/>
    <n v="0"/>
    <n v="0"/>
    <n v="0"/>
    <n v="0"/>
    <n v="0"/>
    <n v="0"/>
    <n v="0"/>
    <n v="0"/>
  </r>
  <r>
    <s v="2023-10_875"/>
    <s v="2023-10"/>
    <x v="3"/>
    <n v="31"/>
    <x v="3"/>
    <s v="Odisha"/>
    <s v="Central Sector"/>
    <s v="DARLIPALI STPS"/>
    <x v="1"/>
    <n v="1600"/>
    <n v="1171"/>
    <n v="1164.72"/>
    <n v="927.98"/>
    <n v="-6.2799999999999727"/>
    <n v="0.99463706233988047"/>
    <n v="0.25511325675122309"/>
    <n v="0.97842741935483868"/>
  </r>
  <r>
    <s v="2023-10_876"/>
    <s v="2023-10"/>
    <x v="3"/>
    <n v="31"/>
    <x v="3"/>
    <s v="Odisha"/>
    <s v="Central Sector"/>
    <s v="TALCHER STPS"/>
    <x v="1"/>
    <n v="3000"/>
    <n v="1737"/>
    <n v="2137.73"/>
    <n v="1993.01"/>
    <n v="400.73"/>
    <n v="1.2307023603914795"/>
    <n v="7.2613785179201321E-2"/>
    <n v="0.95776433691756269"/>
  </r>
  <r>
    <s v="2023-10_883"/>
    <s v="2023-10"/>
    <x v="3"/>
    <n v="31"/>
    <x v="3"/>
    <s v="Sikkim"/>
    <s v="State Sector"/>
    <s v="TEESTA-III HPS"/>
    <x v="2"/>
    <n v="1200"/>
    <n v="548"/>
    <n v="64.680000000000007"/>
    <n v="678.92"/>
    <n v="-483.32"/>
    <n v="0.11802919708029198"/>
    <n v="-0.90473104342190547"/>
    <n v="7.2446236559139787E-2"/>
  </r>
  <r>
    <s v="2023-10_886"/>
    <s v="2023-10"/>
    <x v="3"/>
    <n v="31"/>
    <x v="3"/>
    <s v="Sikkim"/>
    <s v="Private Sector"/>
    <s v="JORETHANG LOOP"/>
    <x v="2"/>
    <n v="96"/>
    <n v="52"/>
    <n v="52.93"/>
    <n v="59.16"/>
    <n v="0.92999999999999972"/>
    <n v="1.0178846153846153"/>
    <n v="-0.10530764029749826"/>
    <n v="0.74106742831541217"/>
  </r>
  <r>
    <s v="2023-10_888"/>
    <s v="2023-10"/>
    <x v="3"/>
    <n v="31"/>
    <x v="3"/>
    <s v="Sikkim"/>
    <s v="Private Sector"/>
    <s v="CHUZACHEN HPS"/>
    <x v="2"/>
    <n v="110"/>
    <n v="62"/>
    <n v="52.43"/>
    <n v="54.83"/>
    <n v="-9.57"/>
    <n v="0.84564516129032252"/>
    <n v="-4.37716578515411E-2"/>
    <n v="0.64064027370478982"/>
  </r>
  <r>
    <s v="2023-10_890"/>
    <s v="2023-10"/>
    <x v="3"/>
    <n v="31"/>
    <x v="3"/>
    <s v="Sikkim"/>
    <s v="Private Sector"/>
    <s v="RONGNICHU HPS"/>
    <x v="2"/>
    <n v="113"/>
    <n v="71"/>
    <n v="46.11"/>
    <n v="51.65"/>
    <n v="-24.89"/>
    <n v="0.6494366197183099"/>
    <n v="-0.10726040658276863"/>
    <n v="0.54845846417356547"/>
  </r>
  <r>
    <s v="2023-10_892"/>
    <s v="2023-10"/>
    <x v="3"/>
    <n v="31"/>
    <x v="3"/>
    <s v="Sikkim"/>
    <s v="Private Sector"/>
    <s v="TASHIDING HPS"/>
    <x v="2"/>
    <n v="97"/>
    <n v="51"/>
    <n v="55.24"/>
    <n v="61.04"/>
    <n v="4.240000000000002"/>
    <n v="1.0831372549019609"/>
    <n v="-9.501965923984268E-2"/>
    <n v="0.76543620441192772"/>
  </r>
  <r>
    <s v="2023-10_894"/>
    <s v="2023-10"/>
    <x v="3"/>
    <n v="31"/>
    <x v="3"/>
    <s v="Sikkim"/>
    <s v="Private Sector"/>
    <s v="DIKCHU HPS"/>
    <x v="2"/>
    <n v="96"/>
    <n v="46"/>
    <n v="6.04"/>
    <n v="62.47"/>
    <n v="-39.96"/>
    <n v="0.13130434782608696"/>
    <n v="-0.90331359052345128"/>
    <n v="8.4565412186379932E-2"/>
  </r>
  <r>
    <s v="2023-10_897"/>
    <s v="2023-10"/>
    <x v="3"/>
    <n v="31"/>
    <x v="3"/>
    <s v="Sikkim"/>
    <s v="Central Sector"/>
    <s v="RANGIT HPS"/>
    <x v="2"/>
    <n v="60"/>
    <n v="40"/>
    <n v="37.479999999999997"/>
    <n v="45.15"/>
    <n v="-2.5200000000000031"/>
    <n v="0.93699999999999994"/>
    <n v="-0.16987818383167225"/>
    <n v="0.83960573476702505"/>
  </r>
  <r>
    <s v="2023-10_898"/>
    <s v="2023-10"/>
    <x v="3"/>
    <n v="31"/>
    <x v="3"/>
    <s v="Sikkim"/>
    <s v="Central Sector"/>
    <s v="TEESTA V HPS"/>
    <x v="2"/>
    <n v="510"/>
    <n v="301"/>
    <n v="37.39"/>
    <n v="337.34"/>
    <n v="-263.61"/>
    <n v="0.12421926910299004"/>
    <n v="-0.88916226952036526"/>
    <n v="9.853995361585495E-2"/>
  </r>
  <r>
    <s v="2023-10_904"/>
    <s v="2023-10"/>
    <x v="3"/>
    <n v="31"/>
    <x v="3"/>
    <s v="West Bengal"/>
    <s v="State Sector"/>
    <s v="D.P.L. TPS"/>
    <x v="1"/>
    <n v="550"/>
    <n v="210"/>
    <n v="144.13999999999999"/>
    <n v="196.73"/>
    <n v="-65.860000000000014"/>
    <n v="0.68638095238095231"/>
    <n v="-0.26732069333604436"/>
    <n v="0.35224828934506353"/>
  </r>
  <r>
    <s v="2023-10_906"/>
    <s v="2023-10"/>
    <x v="3"/>
    <n v="31"/>
    <x v="3"/>
    <s v="West Bengal"/>
    <s v="State Sector"/>
    <s v="BAKRESWAR TPS"/>
    <x v="1"/>
    <n v="1050"/>
    <n v="743"/>
    <n v="693.36"/>
    <n v="768.4"/>
    <n v="-49.639999999999986"/>
    <n v="0.93318977119784663"/>
    <n v="-9.7657470067673044E-2"/>
    <n v="0.88755760368663594"/>
  </r>
  <r>
    <s v="2023-10_907"/>
    <s v="2023-10"/>
    <x v="3"/>
    <n v="31"/>
    <x v="3"/>
    <s v="West Bengal"/>
    <s v="State Sector"/>
    <s v="BANDEL TPS"/>
    <x v="1"/>
    <n v="270"/>
    <n v="141"/>
    <n v="159.71"/>
    <n v="165.86"/>
    <n v="18.710000000000008"/>
    <n v="1.132695035460993"/>
    <n v="-3.7079464608706168E-2"/>
    <n v="0.79505177220230983"/>
  </r>
  <r>
    <s v="2023-10_908"/>
    <s v="2023-10"/>
    <x v="3"/>
    <n v="31"/>
    <x v="3"/>
    <s v="West Bengal"/>
    <s v="State Sector"/>
    <s v="KOLAGHAT TPS"/>
    <x v="1"/>
    <n v="840"/>
    <n v="354"/>
    <n v="487.52"/>
    <n v="483.83"/>
    <n v="133.51999999999998"/>
    <n v="1.3771751412429378"/>
    <n v="7.626645722671182E-3"/>
    <n v="0.78008192524321551"/>
  </r>
  <r>
    <s v="2023-10_909"/>
    <s v="2023-10"/>
    <x v="3"/>
    <n v="31"/>
    <x v="3"/>
    <s v="West Bengal"/>
    <s v="State Sector"/>
    <s v="SAGARDIGHI TPS"/>
    <x v="1"/>
    <n v="1600"/>
    <n v="884"/>
    <n v="931.4"/>
    <n v="1102.49"/>
    <n v="47.399999999999977"/>
    <n v="1.0536199095022625"/>
    <n v="-0.15518508104381901"/>
    <n v="0.78242607526881724"/>
  </r>
  <r>
    <s v="2023-10_910"/>
    <s v="2023-10"/>
    <x v="3"/>
    <n v="31"/>
    <x v="3"/>
    <s v="West Bengal"/>
    <s v="State Sector"/>
    <s v="SANTALDIH TPS"/>
    <x v="1"/>
    <n v="500"/>
    <n v="229"/>
    <n v="376.41"/>
    <n v="361.85"/>
    <n v="147.41000000000003"/>
    <n v="1.6437117903930132"/>
    <n v="4.0237667541799089E-2"/>
    <n v="1.0118548387096775"/>
  </r>
  <r>
    <s v="2023-10_913"/>
    <s v="2023-10"/>
    <x v="3"/>
    <n v="31"/>
    <x v="3"/>
    <s v="West Bengal"/>
    <s v="State Sector"/>
    <s v="HALDIA GT (Liq.)"/>
    <x v="0"/>
    <n v="40"/>
    <n v="0"/>
    <n v="0"/>
    <n v="0"/>
    <n v="0"/>
    <n v="0"/>
    <n v="0"/>
    <n v="0"/>
  </r>
  <r>
    <s v="2023-10_914"/>
    <s v="2023-10"/>
    <x v="3"/>
    <n v="31"/>
    <x v="3"/>
    <s v="West Bengal"/>
    <s v="State Sector"/>
    <s v="KASBA GT (Liq.)"/>
    <x v="0"/>
    <n v="40"/>
    <n v="0"/>
    <n v="0"/>
    <n v="0"/>
    <n v="0"/>
    <n v="0"/>
    <n v="0"/>
    <n v="0"/>
  </r>
  <r>
    <s v="2023-10_917"/>
    <s v="2023-10"/>
    <x v="3"/>
    <n v="31"/>
    <x v="3"/>
    <s v="West Bengal"/>
    <s v="State Sector"/>
    <s v="JALDHAKA HPS ST-I"/>
    <x v="2"/>
    <n v="36"/>
    <n v="20"/>
    <n v="22.84"/>
    <n v="21.88"/>
    <n v="2.84"/>
    <n v="1.1419999999999999"/>
    <n v="4.3875685557586877E-2"/>
    <n v="0.85274790919952215"/>
  </r>
  <r>
    <s v="2023-10_918"/>
    <s v="2023-10"/>
    <x v="3"/>
    <n v="31"/>
    <x v="3"/>
    <s v="West Bengal"/>
    <s v="State Sector"/>
    <s v="PURULIA PSS HPS"/>
    <x v="2"/>
    <n v="900"/>
    <n v="110"/>
    <n v="113.07"/>
    <n v="121.54"/>
    <n v="3.0699999999999932"/>
    <n v="1.0279090909090909"/>
    <n v="-6.9688991278591517E-2"/>
    <n v="0.16886200716845878"/>
  </r>
  <r>
    <s v="2023-10_919"/>
    <s v="2023-10"/>
    <x v="3"/>
    <n v="31"/>
    <x v="3"/>
    <s v="West Bengal"/>
    <s v="State Sector"/>
    <s v="RAMMAM HPS"/>
    <x v="2"/>
    <n v="50"/>
    <n v="28"/>
    <n v="20.41"/>
    <n v="31.67"/>
    <n v="-7.59"/>
    <n v="0.72892857142857148"/>
    <n v="-0.35554152194505845"/>
    <n v="0.54865591397849467"/>
  </r>
  <r>
    <s v="2023-10_922"/>
    <s v="2023-10"/>
    <x v="3"/>
    <n v="31"/>
    <x v="3"/>
    <s v="West Bengal"/>
    <s v="Private Sector"/>
    <s v="BUDGE BUDGE TPS"/>
    <x v="1"/>
    <n v="750"/>
    <n v="520"/>
    <n v="510.56"/>
    <n v="486.45"/>
    <n v="-9.4399999999999977"/>
    <n v="0.98184615384615381"/>
    <n v="4.9563161681570593E-2"/>
    <n v="0.91498207885304661"/>
  </r>
  <r>
    <s v="2023-10_923"/>
    <s v="2023-10"/>
    <x v="3"/>
    <n v="31"/>
    <x v="3"/>
    <s v="West Bengal"/>
    <s v="Private Sector"/>
    <s v="SOUTHERN REPL. TPS"/>
    <x v="1"/>
    <n v="135"/>
    <n v="22"/>
    <n v="63.09"/>
    <n v="32.21"/>
    <n v="41.09"/>
    <n v="2.8677272727272727"/>
    <n v="0.95870847562868677"/>
    <n v="0.62813620071684584"/>
  </r>
  <r>
    <s v="2023-10_924"/>
    <s v="2023-10"/>
    <x v="3"/>
    <n v="31"/>
    <x v="3"/>
    <s v="West Bengal"/>
    <s v="Private Sector"/>
    <s v="TITAGARH TPS"/>
    <x v="1"/>
    <n v="240"/>
    <n v="0"/>
    <n v="0"/>
    <n v="0"/>
    <n v="0"/>
    <n v="0"/>
    <n v="0"/>
    <n v="0"/>
  </r>
  <r>
    <s v="2023-10_926"/>
    <s v="2023-10"/>
    <x v="3"/>
    <n v="31"/>
    <x v="3"/>
    <s v="West Bengal"/>
    <s v="Private Sector"/>
    <s v="DISHERGARH TPP"/>
    <x v="1"/>
    <n v="12"/>
    <n v="0"/>
    <n v="3.79"/>
    <n v="0"/>
    <n v="3.79"/>
    <n v="0"/>
    <n v="0"/>
    <n v="0.42450716845878134"/>
  </r>
  <r>
    <s v="2023-10_928"/>
    <s v="2023-10"/>
    <x v="3"/>
    <n v="31"/>
    <x v="3"/>
    <s v="West Bengal"/>
    <s v="Private Sector"/>
    <s v="HALDIA TPP"/>
    <x v="1"/>
    <n v="600"/>
    <n v="351"/>
    <n v="389.68"/>
    <n v="386.59"/>
    <n v="38.680000000000007"/>
    <n v="1.1101994301994302"/>
    <n v="7.9929641221967249E-3"/>
    <n v="0.87293906810035837"/>
  </r>
  <r>
    <s v="2023-10_930"/>
    <s v="2023-10"/>
    <x v="3"/>
    <n v="31"/>
    <x v="3"/>
    <s v="West Bengal"/>
    <s v="Private Sector"/>
    <s v="HIRANMAYE TPP"/>
    <x v="1"/>
    <n v="300"/>
    <n v="135"/>
    <n v="182.56"/>
    <n v="142.84"/>
    <n v="47.56"/>
    <n v="1.3522962962962963"/>
    <n v="0.27807336880425648"/>
    <n v="0.81792114695340501"/>
  </r>
  <r>
    <s v="2023-10_933"/>
    <s v="2023-10"/>
    <x v="3"/>
    <n v="31"/>
    <x v="3"/>
    <s v="West Bengal"/>
    <s v="Central Sector"/>
    <s v="DURGAPUR STEEL TPS"/>
    <x v="1"/>
    <n v="1000"/>
    <n v="541"/>
    <n v="559.76"/>
    <n v="548.16999999999996"/>
    <n v="18.759999999999991"/>
    <n v="1.0346765249537893"/>
    <n v="2.1143076053049298E-2"/>
    <n v="0.75236559139784942"/>
  </r>
  <r>
    <s v="2023-10_934"/>
    <s v="2023-10"/>
    <x v="3"/>
    <n v="31"/>
    <x v="3"/>
    <s v="West Bengal"/>
    <s v="Central Sector"/>
    <s v="DURGAPUR TPS"/>
    <x v="1"/>
    <n v="0"/>
    <n v="0"/>
    <n v="0"/>
    <n v="0"/>
    <n v="0"/>
    <n v="0"/>
    <n v="0"/>
    <n v="0"/>
  </r>
  <r>
    <s v="2023-10_935"/>
    <s v="2023-10"/>
    <x v="3"/>
    <n v="31"/>
    <x v="3"/>
    <s v="West Bengal"/>
    <s v="Central Sector"/>
    <s v="MEJIA TPS"/>
    <x v="1"/>
    <n v="2340"/>
    <n v="1238"/>
    <n v="1193.54"/>
    <n v="1021.96"/>
    <n v="-44.460000000000036"/>
    <n v="0.96408723747980607"/>
    <n v="0.16789306822184813"/>
    <n v="0.68556428637073796"/>
  </r>
  <r>
    <s v="2023-10_936"/>
    <s v="2023-10"/>
    <x v="3"/>
    <n v="31"/>
    <x v="3"/>
    <s v="West Bengal"/>
    <s v="Central Sector"/>
    <s v="RAGHUNATHPUR TPP"/>
    <x v="1"/>
    <n v="1200"/>
    <n v="536"/>
    <n v="509.56"/>
    <n v="378.57"/>
    <n v="-26.439999999999998"/>
    <n v="0.9506716417910448"/>
    <n v="0.34601262646274139"/>
    <n v="0.57074372759856629"/>
  </r>
  <r>
    <s v="2023-10_938"/>
    <s v="2023-10"/>
    <x v="3"/>
    <n v="31"/>
    <x v="3"/>
    <s v="West Bengal"/>
    <s v="Central Sector"/>
    <s v="FARAKKA STPS"/>
    <x v="1"/>
    <n v="2100"/>
    <n v="1074"/>
    <n v="1160.3900000000001"/>
    <n v="923.5"/>
    <n v="86.3900000000001"/>
    <n v="1.080437616387337"/>
    <n v="0.25651326475365466"/>
    <n v="0.74269713261648751"/>
  </r>
  <r>
    <s v="2023-10_941"/>
    <s v="2023-10"/>
    <x v="3"/>
    <n v="31"/>
    <x v="3"/>
    <s v="West Bengal"/>
    <s v="Central Sector"/>
    <s v="MAITHON HPS"/>
    <x v="2"/>
    <n v="63.2"/>
    <n v="28"/>
    <n v="38.159999999999997"/>
    <n v="30.21"/>
    <n v="10.159999999999997"/>
    <n v="1.3628571428571428"/>
    <n v="0.26315789473684198"/>
    <n v="0.81155573703552464"/>
  </r>
  <r>
    <s v="2023-10_943"/>
    <s v="2023-10"/>
    <x v="3"/>
    <n v="31"/>
    <x v="3"/>
    <s v="West Bengal"/>
    <s v="Central Sector"/>
    <s v="TEESTA LOW DAM-III HPS"/>
    <x v="2"/>
    <n v="132"/>
    <n v="65"/>
    <n v="8.2100000000000009"/>
    <n v="76.77"/>
    <n v="-56.79"/>
    <n v="0.12630769230769232"/>
    <n v="-0.89305718379575361"/>
    <n v="8.3598077549690453E-2"/>
  </r>
  <r>
    <s v="2023-10_944"/>
    <s v="2023-10"/>
    <x v="3"/>
    <n v="31"/>
    <x v="3"/>
    <s v="West Bengal"/>
    <s v="Central Sector"/>
    <s v="TEESTA LOW DAM-IV HPS"/>
    <x v="2"/>
    <n v="160"/>
    <n v="84"/>
    <n v="48.22"/>
    <n v="94.99"/>
    <n v="-35.78"/>
    <n v="0.57404761904761903"/>
    <n v="-0.49236761764396253"/>
    <n v="0.40507392473118281"/>
  </r>
  <r>
    <s v="2023-10_951"/>
    <s v="2023-10"/>
    <x v="3"/>
    <n v="31"/>
    <x v="4"/>
    <s v="Arunachal Pradesh"/>
    <s v="Central Sector"/>
    <s v="KAMENG HPS"/>
    <x v="2"/>
    <n v="600"/>
    <n v="270"/>
    <n v="282.45"/>
    <n v="359.82"/>
    <n v="12.449999999999989"/>
    <n v="1.046111111111111"/>
    <n v="-0.21502417875604471"/>
    <n v="0.63272849462365588"/>
  </r>
  <r>
    <s v="2023-10_952"/>
    <s v="2023-10"/>
    <x v="3"/>
    <n v="31"/>
    <x v="4"/>
    <s v="Arunachal Pradesh"/>
    <s v="Central Sector"/>
    <s v="PARE"/>
    <x v="2"/>
    <n v="110"/>
    <n v="47"/>
    <n v="49.87"/>
    <n v="68.239999999999995"/>
    <n v="2.8699999999999974"/>
    <n v="1.0610638297872339"/>
    <n v="-0.26919695193434934"/>
    <n v="0.60935972629521018"/>
  </r>
  <r>
    <s v="2023-10_953"/>
    <s v="2023-10"/>
    <x v="3"/>
    <n v="31"/>
    <x v="4"/>
    <s v="Arunachal Pradesh"/>
    <s v="Central Sector"/>
    <s v="RANGANADI HPS"/>
    <x v="2"/>
    <n v="405"/>
    <n v="105"/>
    <n v="115.9"/>
    <n v="169.9"/>
    <n v="10.900000000000006"/>
    <n v="1.1038095238095238"/>
    <n v="-0.31783402001177163"/>
    <n v="0.38464091331474842"/>
  </r>
  <r>
    <s v="2023-10_955"/>
    <s v="2023-10"/>
    <x v="3"/>
    <n v="31"/>
    <x v="4"/>
    <s v="Arunachal Pradesh"/>
    <s v="Central Sector"/>
    <s v="LOWER SUBANSIRI HEP"/>
    <x v="2"/>
    <n v="0"/>
    <n v="872"/>
    <n v="0"/>
    <n v="0"/>
    <n v="-872"/>
    <n v="0"/>
    <n v="0"/>
    <n v="0"/>
  </r>
  <r>
    <s v="2023-10_961"/>
    <s v="2023-10"/>
    <x v="3"/>
    <n v="31"/>
    <x v="4"/>
    <s v="Assam"/>
    <s v="State Sector"/>
    <s v="LAKWA GT"/>
    <x v="0"/>
    <n v="97.2"/>
    <n v="39"/>
    <n v="46.44"/>
    <n v="46.48"/>
    <n v="7.4399999999999977"/>
    <n v="1.1907692307692308"/>
    <n v="-8.6058519793457723E-4"/>
    <n v="0.64217443249701311"/>
  </r>
  <r>
    <s v="2023-10_962"/>
    <s v="2023-10"/>
    <x v="3"/>
    <n v="31"/>
    <x v="4"/>
    <s v="Assam"/>
    <s v="State Sector"/>
    <s v="LAKWA REPLACEMENT POWER PROJECT"/>
    <x v="0"/>
    <n v="69.760000000000005"/>
    <n v="45"/>
    <n v="31.45"/>
    <n v="40.9"/>
    <n v="-13.55"/>
    <n v="0.69888888888888889"/>
    <n v="-0.23105134474327627"/>
    <n v="0.60595621239025355"/>
  </r>
  <r>
    <s v="2023-10_963"/>
    <s v="2023-10"/>
    <x v="3"/>
    <n v="31"/>
    <x v="4"/>
    <s v="Assam"/>
    <s v="State Sector"/>
    <s v="NAMRUP CCPP"/>
    <x v="0"/>
    <n v="139.4"/>
    <n v="60"/>
    <n v="84.06"/>
    <n v="49.03"/>
    <n v="24.060000000000002"/>
    <n v="1.401"/>
    <n v="0.71446053436671431"/>
    <n v="0.81050122645438971"/>
  </r>
  <r>
    <s v="2023-10_966"/>
    <s v="2023-10"/>
    <x v="3"/>
    <n v="31"/>
    <x v="4"/>
    <s v="Assam"/>
    <s v="State Sector"/>
    <s v="KARBI LANGPI HPS"/>
    <x v="2"/>
    <n v="100"/>
    <n v="44"/>
    <n v="55.38"/>
    <n v="66.260000000000005"/>
    <n v="11.380000000000003"/>
    <n v="1.2586363636363638"/>
    <n v="-0.1642016299426502"/>
    <n v="0.74435483870967745"/>
  </r>
  <r>
    <s v="2023-10_969"/>
    <s v="2023-10"/>
    <x v="3"/>
    <n v="31"/>
    <x v="4"/>
    <s v="Assam"/>
    <s v="Central Sector"/>
    <s v="BONGAIGAON TPP"/>
    <x v="1"/>
    <n v="750"/>
    <n v="461"/>
    <n v="476.99"/>
    <n v="356.51"/>
    <n v="15.990000000000009"/>
    <n v="1.0346854663774403"/>
    <n v="0.33794283470309394"/>
    <n v="0.85482078853046595"/>
  </r>
  <r>
    <s v="2023-10_972"/>
    <s v="2023-10"/>
    <x v="3"/>
    <n v="31"/>
    <x v="4"/>
    <s v="Assam"/>
    <s v="Central Sector"/>
    <s v="KATHALGURI CCPP"/>
    <x v="0"/>
    <n v="291"/>
    <n v="136"/>
    <n v="139.27000000000001"/>
    <n v="125.4"/>
    <n v="3.2700000000000102"/>
    <n v="1.0240441176470589"/>
    <n v="0.11060606060606064"/>
    <n v="0.64326756087647341"/>
  </r>
  <r>
    <s v="2023-10_975"/>
    <s v="2023-10"/>
    <x v="3"/>
    <n v="31"/>
    <x v="4"/>
    <s v="Assam"/>
    <s v="Central Sector"/>
    <s v="KHONDONG HPS"/>
    <x v="2"/>
    <n v="50"/>
    <n v="0"/>
    <n v="0"/>
    <n v="0"/>
    <n v="0"/>
    <n v="0"/>
    <n v="0"/>
    <n v="0"/>
  </r>
  <r>
    <s v="2023-10_976"/>
    <s v="2023-10"/>
    <x v="3"/>
    <n v="31"/>
    <x v="4"/>
    <s v="Assam"/>
    <s v="Central Sector"/>
    <s v="KOPILI HPS"/>
    <x v="2"/>
    <n v="200"/>
    <n v="40"/>
    <n v="69.95"/>
    <n v="0"/>
    <n v="29.950000000000003"/>
    <n v="1.74875"/>
    <n v="0"/>
    <n v="0.47009408602150538"/>
  </r>
  <r>
    <s v="2023-10_983"/>
    <s v="2023-10"/>
    <x v="3"/>
    <n v="31"/>
    <x v="4"/>
    <s v="Manipur"/>
    <s v="State Sector"/>
    <s v="LEIMAKHONG DG"/>
    <x v="1"/>
    <n v="36"/>
    <n v="0"/>
    <n v="0"/>
    <n v="0"/>
    <n v="0"/>
    <n v="0"/>
    <n v="0"/>
    <n v="0"/>
  </r>
  <r>
    <s v="2023-10_986"/>
    <s v="2023-10"/>
    <x v="3"/>
    <n v="31"/>
    <x v="4"/>
    <s v="Manipur"/>
    <s v="Central Sector"/>
    <s v="LOKTAK HPS"/>
    <x v="2"/>
    <n v="105"/>
    <n v="40"/>
    <n v="50.43"/>
    <n v="40.07"/>
    <n v="10.43"/>
    <n v="1.26075"/>
    <n v="0.25854754180184675"/>
    <n v="0.64554531490015366"/>
  </r>
  <r>
    <s v="2023-10_993"/>
    <s v="2023-10"/>
    <x v="3"/>
    <n v="31"/>
    <x v="4"/>
    <s v="Meghalaya"/>
    <s v="State Sector"/>
    <s v="KYRDEMKULAI HPS"/>
    <x v="2"/>
    <n v="60"/>
    <n v="18"/>
    <n v="10.52"/>
    <n v="13.24"/>
    <n v="-7.48"/>
    <n v="0.58444444444444443"/>
    <n v="-0.20543806646525684"/>
    <n v="0.23566308243727599"/>
  </r>
  <r>
    <s v="2023-10_994"/>
    <s v="2023-10"/>
    <x v="3"/>
    <n v="31"/>
    <x v="4"/>
    <s v="Meghalaya"/>
    <s v="State Sector"/>
    <s v="MYNTDU (LESHKA) St-1 HPS"/>
    <x v="2"/>
    <n v="126"/>
    <n v="70"/>
    <n v="35.880000000000003"/>
    <n v="43.35"/>
    <n v="-34.119999999999997"/>
    <n v="0.51257142857142857"/>
    <n v="-0.172318339100346"/>
    <n v="0.38274449564772145"/>
  </r>
  <r>
    <s v="2023-10_995"/>
    <s v="2023-10"/>
    <x v="3"/>
    <n v="31"/>
    <x v="4"/>
    <s v="Meghalaya"/>
    <s v="State Sector"/>
    <s v="NEW UMTRU HPS"/>
    <x v="2"/>
    <n v="40"/>
    <n v="23"/>
    <n v="21.39"/>
    <n v="21.76"/>
    <n v="-1.6099999999999994"/>
    <n v="0.93"/>
    <n v="-1.7003676470588279E-2"/>
    <n v="0.71875"/>
  </r>
  <r>
    <s v="2023-10_996"/>
    <s v="2023-10"/>
    <x v="3"/>
    <n v="31"/>
    <x v="4"/>
    <s v="Meghalaya"/>
    <s v="State Sector"/>
    <s v="UMIAM HPS ST-I"/>
    <x v="2"/>
    <n v="36"/>
    <n v="15"/>
    <n v="3.43"/>
    <n v="4.8499999999999996"/>
    <n v="-11.57"/>
    <n v="0.22866666666666668"/>
    <n v="-0.29278350515463908"/>
    <n v="0.1280615292712067"/>
  </r>
  <r>
    <s v="2023-10_997"/>
    <s v="2023-10"/>
    <x v="3"/>
    <n v="31"/>
    <x v="4"/>
    <s v="Meghalaya"/>
    <s v="State Sector"/>
    <s v="UMIAM HPS ST-IV"/>
    <x v="2"/>
    <n v="60"/>
    <n v="25"/>
    <n v="11.66"/>
    <n v="16.43"/>
    <n v="-13.34"/>
    <n v="0.46639999999999998"/>
    <n v="-0.29032258064516125"/>
    <n v="0.26120071684587814"/>
  </r>
  <r>
    <s v="2023-10_1003"/>
    <s v="2023-10"/>
    <x v="3"/>
    <n v="31"/>
    <x v="4"/>
    <s v="Mizoram"/>
    <s v="Central Sector"/>
    <s v="TUIRIAL HPS"/>
    <x v="2"/>
    <n v="60"/>
    <n v="29"/>
    <n v="21.14"/>
    <n v="35.86"/>
    <n v="-7.8599999999999994"/>
    <n v="0.72896551724137937"/>
    <n v="-0.41048522030117118"/>
    <n v="0.47356630824372759"/>
  </r>
  <r>
    <s v="2023-10_1009"/>
    <s v="2023-10"/>
    <x v="3"/>
    <n v="31"/>
    <x v="4"/>
    <s v="Nagaland"/>
    <s v="Central Sector"/>
    <s v="DOYANG HPS"/>
    <x v="2"/>
    <n v="75"/>
    <n v="26"/>
    <n v="16.62"/>
    <n v="21.18"/>
    <n v="-9.379999999999999"/>
    <n v="0.63923076923076927"/>
    <n v="-0.21529745042492912"/>
    <n v="0.2978494623655914"/>
  </r>
  <r>
    <s v="2023-10_1015"/>
    <s v="2023-10"/>
    <x v="3"/>
    <n v="31"/>
    <x v="4"/>
    <s v="Tripura"/>
    <s v="State Sector"/>
    <s v="BARAMURA GT"/>
    <x v="0"/>
    <n v="42"/>
    <n v="15"/>
    <n v="13.47"/>
    <n v="28.24"/>
    <n v="-1.5299999999999994"/>
    <n v="0.89800000000000002"/>
    <n v="-0.52301699716713879"/>
    <n v="0.43106758832565284"/>
  </r>
  <r>
    <s v="2023-10_1016"/>
    <s v="2023-10"/>
    <x v="3"/>
    <n v="31"/>
    <x v="4"/>
    <s v="Tripura"/>
    <s v="State Sector"/>
    <s v="ROKHIA GT"/>
    <x v="0"/>
    <n v="63"/>
    <n v="25"/>
    <n v="27.92"/>
    <n v="23.39"/>
    <n v="2.9200000000000017"/>
    <n v="1.1168"/>
    <n v="0.19367250961949556"/>
    <n v="0.59566478921317634"/>
  </r>
  <r>
    <s v="2023-10_1019"/>
    <s v="2023-10"/>
    <x v="3"/>
    <n v="31"/>
    <x v="4"/>
    <s v="Tripura"/>
    <s v="Central Sector"/>
    <s v="AGARTALA GT"/>
    <x v="0"/>
    <n v="135"/>
    <n v="88"/>
    <n v="55.67"/>
    <n v="75.52"/>
    <n v="-32.33"/>
    <n v="0.63261363636363643"/>
    <n v="-0.26284427966101687"/>
    <n v="0.55426125049780961"/>
  </r>
  <r>
    <s v="2023-10_1020"/>
    <s v="2023-10"/>
    <x v="3"/>
    <n v="31"/>
    <x v="4"/>
    <s v="Tripura"/>
    <s v="Central Sector"/>
    <s v="MONARCHAK CCPP"/>
    <x v="0"/>
    <n v="101"/>
    <n v="50"/>
    <n v="63.14"/>
    <n v="64.97"/>
    <n v="13.14"/>
    <n v="1.2627999999999999"/>
    <n v="-2.8166846236724618E-2"/>
    <n v="0.84025338017672735"/>
  </r>
  <r>
    <s v="2023-10_1022"/>
    <s v="2023-10"/>
    <x v="3"/>
    <n v="31"/>
    <x v="4"/>
    <s v="Tripura"/>
    <s v="Central Sector"/>
    <s v="TRIPURA CCPP"/>
    <x v="0"/>
    <n v="726.6"/>
    <n v="382"/>
    <n v="399.08"/>
    <n v="417.24"/>
    <n v="17.079999999999984"/>
    <n v="1.0447120418848168"/>
    <n v="-4.3524110823506913E-2"/>
    <n v="0.73822990567350066"/>
  </r>
  <r>
    <s v="2023-11_1"/>
    <s v="2023-11"/>
    <x v="4"/>
    <n v="30"/>
    <x v="0"/>
    <s v="Delhi"/>
    <s v="State Sector"/>
    <s v="I.P.CCPP"/>
    <x v="0"/>
    <n v="270"/>
    <n v="14"/>
    <n v="27.42"/>
    <n v="28.24"/>
    <n v="13.420000000000002"/>
    <n v="1.9585714285714286"/>
    <n v="-2.9036827195467307E-2"/>
    <n v="0.14104938271604939"/>
  </r>
  <r>
    <s v="2023-11_3"/>
    <s v="2023-11"/>
    <x v="4"/>
    <n v="30"/>
    <x v="0"/>
    <s v="Delhi"/>
    <s v="State Sector"/>
    <s v="PRAGATI CCGT-III"/>
    <x v="0"/>
    <n v="1500"/>
    <n v="306"/>
    <n v="206.32"/>
    <n v="204.94"/>
    <n v="-99.68"/>
    <n v="0.67424836601307192"/>
    <n v="6.7336781497023294E-3"/>
    <n v="0.19103703703703703"/>
  </r>
  <r>
    <s v="2023-11_4"/>
    <s v="2023-11"/>
    <x v="4"/>
    <n v="30"/>
    <x v="0"/>
    <s v="Delhi"/>
    <s v="State Sector"/>
    <s v="PRAGATI CCPP"/>
    <x v="0"/>
    <n v="330.4"/>
    <n v="78"/>
    <n v="0"/>
    <n v="0"/>
    <n v="-78"/>
    <n v="0"/>
    <n v="0"/>
    <n v="0"/>
  </r>
  <r>
    <s v="2023-11_7"/>
    <s v="2023-11"/>
    <x v="4"/>
    <n v="30"/>
    <x v="0"/>
    <s v="Delhi"/>
    <s v="State Sector"/>
    <s v="RITHALA CCPP"/>
    <x v="0"/>
    <n v="108"/>
    <n v="0"/>
    <n v="0"/>
    <n v="0"/>
    <n v="0"/>
    <n v="0"/>
    <n v="0"/>
    <n v="0"/>
  </r>
  <r>
    <s v="2023-11_12"/>
    <s v="2023-11"/>
    <x v="4"/>
    <n v="30"/>
    <x v="0"/>
    <s v="Haryana"/>
    <s v="State Sector"/>
    <s v="PANIPAT TPS"/>
    <x v="1"/>
    <n v="710"/>
    <n v="323"/>
    <n v="125.35"/>
    <n v="425.39"/>
    <n v="-197.65"/>
    <n v="0.38808049535603711"/>
    <n v="-0.70532922729730363"/>
    <n v="0.24520735524256651"/>
  </r>
  <r>
    <s v="2023-11_13"/>
    <s v="2023-11"/>
    <x v="4"/>
    <n v="30"/>
    <x v="0"/>
    <s v="Haryana"/>
    <s v="State Sector"/>
    <s v="RAJIV GANDHI TPS"/>
    <x v="1"/>
    <n v="1200"/>
    <n v="144"/>
    <n v="292.04000000000002"/>
    <n v="560.22"/>
    <n v="148.04000000000002"/>
    <n v="2.0280555555555555"/>
    <n v="-0.47870479454500015"/>
    <n v="0.33800925925925923"/>
  </r>
  <r>
    <s v="2023-11_14"/>
    <s v="2023-11"/>
    <x v="4"/>
    <n v="30"/>
    <x v="0"/>
    <s v="Haryana"/>
    <s v="State Sector"/>
    <s v="YAMUNA NAGAR TPS"/>
    <x v="1"/>
    <n v="600"/>
    <n v="344"/>
    <n v="57.22"/>
    <n v="258.08"/>
    <n v="-286.77999999999997"/>
    <n v="0.16633720930232557"/>
    <n v="-0.77828580285182891"/>
    <n v="0.13245370370370371"/>
  </r>
  <r>
    <s v="2023-11_17"/>
    <s v="2023-11"/>
    <x v="4"/>
    <n v="30"/>
    <x v="0"/>
    <s v="Haryana"/>
    <s v="Private Sector"/>
    <s v="MAHATMA GANDHI TPS"/>
    <x v="1"/>
    <n v="1320"/>
    <n v="648"/>
    <n v="745.45"/>
    <n v="666.99"/>
    <n v="97.450000000000045"/>
    <n v="1.1503858024691358"/>
    <n v="0.11763294802021025"/>
    <n v="0.78435395622895621"/>
  </r>
  <r>
    <s v="2023-11_20"/>
    <s v="2023-11"/>
    <x v="4"/>
    <n v="30"/>
    <x v="0"/>
    <s v="Haryana"/>
    <s v="Central Sector"/>
    <s v="INDIRA GANDHI STPP"/>
    <x v="1"/>
    <n v="1500"/>
    <n v="595"/>
    <n v="666.18"/>
    <n v="267.92"/>
    <n v="71.17999999999995"/>
    <n v="1.1196302521008403"/>
    <n v="1.4864885040310538"/>
    <n v="0.61683333333333334"/>
  </r>
  <r>
    <s v="2023-11_23"/>
    <s v="2023-11"/>
    <x v="4"/>
    <n v="30"/>
    <x v="0"/>
    <s v="Haryana"/>
    <s v="Central Sector"/>
    <s v="FARIDABAD CCPP"/>
    <x v="0"/>
    <n v="431.59"/>
    <n v="12"/>
    <n v="0"/>
    <n v="0"/>
    <n v="-12"/>
    <n v="0"/>
    <n v="0"/>
    <n v="0"/>
  </r>
  <r>
    <s v="2023-11_29"/>
    <s v="2023-11"/>
    <x v="4"/>
    <n v="30"/>
    <x v="0"/>
    <s v="Himachal Pradesh"/>
    <s v="State Sector"/>
    <s v="KASHANG INTEGRATED HEP"/>
    <x v="2"/>
    <n v="195"/>
    <n v="6"/>
    <n v="6.66"/>
    <n v="0"/>
    <n v="0.66000000000000014"/>
    <n v="1.1100000000000001"/>
    <n v="0"/>
    <n v="4.7435897435897434E-2"/>
  </r>
  <r>
    <s v="2023-11_30"/>
    <s v="2023-11"/>
    <x v="4"/>
    <n v="30"/>
    <x v="0"/>
    <s v="Himachal Pradesh"/>
    <s v="State Sector"/>
    <s v="SAINJ HPS"/>
    <x v="2"/>
    <n v="100"/>
    <n v="17"/>
    <n v="15.74"/>
    <n v="19.36"/>
    <n v="-1.2599999999999998"/>
    <n v="0.92588235294117649"/>
    <n v="-0.18698347107438013"/>
    <n v="0.21861111111111112"/>
  </r>
  <r>
    <s v="2023-11_31"/>
    <s v="2023-11"/>
    <x v="4"/>
    <n v="30"/>
    <x v="0"/>
    <s v="Himachal Pradesh"/>
    <s v="State Sector"/>
    <s v="SAWRA KUDDU HPS"/>
    <x v="2"/>
    <n v="111"/>
    <n v="16"/>
    <n v="13.64"/>
    <n v="18.93"/>
    <n v="-2.3599999999999994"/>
    <n v="0.85250000000000004"/>
    <n v="-0.27945060750132061"/>
    <n v="0.17067067067067068"/>
  </r>
  <r>
    <s v="2023-11_33"/>
    <s v="2023-11"/>
    <x v="4"/>
    <n v="30"/>
    <x v="0"/>
    <s v="Himachal Pradesh"/>
    <s v="State Sector"/>
    <s v="BASSI HPS"/>
    <x v="2"/>
    <n v="66"/>
    <n v="13"/>
    <n v="10.86"/>
    <n v="13.59"/>
    <n v="-2.1400000000000006"/>
    <n v="0.83538461538461539"/>
    <n v="-0.20088300220750555"/>
    <n v="0.22853535353535354"/>
  </r>
  <r>
    <s v="2023-11_34"/>
    <s v="2023-11"/>
    <x v="4"/>
    <n v="30"/>
    <x v="0"/>
    <s v="Himachal Pradesh"/>
    <s v="State Sector"/>
    <s v="GIRI BATA HPS"/>
    <x v="2"/>
    <n v="60"/>
    <n v="10"/>
    <n v="14.35"/>
    <n v="20.63"/>
    <n v="4.3499999999999996"/>
    <n v="1.4350000000000001"/>
    <n v="-0.30441105186621426"/>
    <n v="0.33217592592592593"/>
  </r>
  <r>
    <s v="2023-11_35"/>
    <s v="2023-11"/>
    <x v="4"/>
    <n v="30"/>
    <x v="0"/>
    <s v="Himachal Pradesh"/>
    <s v="State Sector"/>
    <s v="LARJI HPS"/>
    <x v="2"/>
    <n v="126"/>
    <n v="23"/>
    <n v="0"/>
    <n v="30.79"/>
    <n v="-23"/>
    <n v="0"/>
    <n v="-1"/>
    <n v="0"/>
  </r>
  <r>
    <s v="2023-11_36"/>
    <s v="2023-11"/>
    <x v="4"/>
    <n v="30"/>
    <x v="0"/>
    <s v="Himachal Pradesh"/>
    <s v="State Sector"/>
    <s v="SANJAY HPS"/>
    <x v="2"/>
    <n v="120"/>
    <n v="35"/>
    <n v="26.1"/>
    <n v="34.21"/>
    <n v="-8.8999999999999986"/>
    <n v="0.74571428571428577"/>
    <n v="-0.23706518561824025"/>
    <n v="0.30208333333333331"/>
  </r>
  <r>
    <s v="2023-11_37"/>
    <s v="2023-11"/>
    <x v="4"/>
    <n v="30"/>
    <x v="0"/>
    <s v="Himachal Pradesh"/>
    <s v="State Sector"/>
    <s v="UHL-III HPS"/>
    <x v="2"/>
    <n v="0"/>
    <n v="0"/>
    <n v="0"/>
    <n v="0"/>
    <n v="0"/>
    <n v="0"/>
    <n v="0"/>
    <n v="0"/>
  </r>
  <r>
    <s v="2023-11_39"/>
    <s v="2023-11"/>
    <x v="4"/>
    <n v="30"/>
    <x v="0"/>
    <s v="Himachal Pradesh"/>
    <s v="State Sector"/>
    <s v="SHANAN HPS"/>
    <x v="2"/>
    <n v="110"/>
    <n v="20"/>
    <n v="17.57"/>
    <n v="21.83"/>
    <n v="-2.4299999999999997"/>
    <n v="0.87850000000000006"/>
    <n v="-0.19514429683921203"/>
    <n v="0.22184343434343434"/>
  </r>
  <r>
    <s v="2023-11_42"/>
    <s v="2023-11"/>
    <x v="4"/>
    <n v="30"/>
    <x v="0"/>
    <s v="Himachal Pradesh"/>
    <s v="Private Sector"/>
    <s v="ALLAIN DUHANGAN HPS"/>
    <x v="2"/>
    <n v="192"/>
    <n v="21"/>
    <n v="17.579999999999998"/>
    <n v="24.91"/>
    <n v="-3.4200000000000017"/>
    <n v="0.83714285714285708"/>
    <n v="-0.29425933360096357"/>
    <n v="0.1271701388888889"/>
  </r>
  <r>
    <s v="2023-11_44"/>
    <s v="2023-11"/>
    <x v="4"/>
    <n v="30"/>
    <x v="0"/>
    <s v="Himachal Pradesh"/>
    <s v="Private Sector"/>
    <s v="MALANA-II HPS"/>
    <x v="2"/>
    <n v="100"/>
    <n v="8"/>
    <n v="5.32"/>
    <n v="11.07"/>
    <n v="-2.6799999999999997"/>
    <n v="0.66500000000000004"/>
    <n v="-0.51942186088527553"/>
    <n v="7.3888888888888893E-2"/>
  </r>
  <r>
    <s v="2023-11_46"/>
    <s v="2023-11"/>
    <x v="4"/>
    <n v="30"/>
    <x v="0"/>
    <s v="Himachal Pradesh"/>
    <s v="Private Sector"/>
    <s v="BUDHIL HPS"/>
    <x v="2"/>
    <n v="70"/>
    <n v="8"/>
    <n v="7.43"/>
    <n v="10.39"/>
    <n v="-0.57000000000000028"/>
    <n v="0.92874999999999996"/>
    <n v="-0.28488931665062567"/>
    <n v="0.14742063492063492"/>
  </r>
  <r>
    <s v="2023-11_48"/>
    <s v="2023-11"/>
    <x v="4"/>
    <n v="30"/>
    <x v="0"/>
    <s v="Himachal Pradesh"/>
    <s v="Private Sector"/>
    <s v="BAJOLI HOLI HPS"/>
    <x v="2"/>
    <n v="180"/>
    <n v="21"/>
    <n v="19.79"/>
    <n v="19.95"/>
    <n v="-1.2100000000000009"/>
    <n v="0.94238095238095232"/>
    <n v="-8.02005012531329E-3"/>
    <n v="0.15270061728395062"/>
  </r>
  <r>
    <s v="2023-11_50"/>
    <s v="2023-11"/>
    <x v="4"/>
    <n v="30"/>
    <x v="0"/>
    <s v="Himachal Pradesh"/>
    <s v="Private Sector"/>
    <s v="BASPA HPS"/>
    <x v="2"/>
    <n v="300"/>
    <n v="58"/>
    <n v="43.5"/>
    <n v="49.5"/>
    <n v="-14.5"/>
    <n v="0.75"/>
    <n v="-0.12121212121212122"/>
    <n v="0.2013888888888889"/>
  </r>
  <r>
    <s v="2023-11_51"/>
    <s v="2023-11"/>
    <x v="4"/>
    <n v="30"/>
    <x v="0"/>
    <s v="Himachal Pradesh"/>
    <s v="Private Sector"/>
    <s v="KARCHAM WANGTOO HPS"/>
    <x v="2"/>
    <n v="1045"/>
    <n v="132"/>
    <n v="147.21"/>
    <n v="160.99"/>
    <n v="15.210000000000008"/>
    <n v="1.1152272727272727"/>
    <n v="-8.5595378594943788E-2"/>
    <n v="0.19565390749601275"/>
  </r>
  <r>
    <s v="2023-11_53"/>
    <s v="2023-11"/>
    <x v="4"/>
    <n v="30"/>
    <x v="0"/>
    <s v="Himachal Pradesh"/>
    <s v="Private Sector"/>
    <s v="SORANG HPS"/>
    <x v="2"/>
    <n v="100"/>
    <n v="20"/>
    <n v="12.27"/>
    <n v="15.3"/>
    <n v="-7.73"/>
    <n v="0.61349999999999993"/>
    <n v="-0.19803921568627458"/>
    <n v="0.17041666666666666"/>
  </r>
  <r>
    <s v="2023-11_55"/>
    <s v="2023-11"/>
    <x v="4"/>
    <n v="30"/>
    <x v="0"/>
    <s v="Himachal Pradesh"/>
    <s v="Private Sector"/>
    <s v="CHANJU-I HPS"/>
    <x v="2"/>
    <n v="36"/>
    <n v="6"/>
    <n v="4.66"/>
    <n v="6.51"/>
    <n v="-1.3399999999999999"/>
    <n v="0.77666666666666673"/>
    <n v="-0.28417818740399381"/>
    <n v="0.17978395061728394"/>
  </r>
  <r>
    <s v="2023-11_57"/>
    <s v="2023-11"/>
    <x v="4"/>
    <n v="30"/>
    <x v="0"/>
    <s v="Himachal Pradesh"/>
    <s v="Private Sector"/>
    <s v="MALANA HPS"/>
    <x v="2"/>
    <n v="86"/>
    <n v="11"/>
    <n v="10.17"/>
    <n v="11.44"/>
    <n v="-0.83000000000000007"/>
    <n v="0.92454545454545456"/>
    <n v="-0.11101398601398599"/>
    <n v="0.16424418604651161"/>
  </r>
  <r>
    <s v="2023-11_59"/>
    <s v="2023-11"/>
    <x v="4"/>
    <n v="30"/>
    <x v="0"/>
    <s v="Himachal Pradesh"/>
    <s v="Private Sector"/>
    <s v="TIDONG HPS"/>
    <x v="2"/>
    <n v="0"/>
    <n v="10"/>
    <n v="0"/>
    <n v="0"/>
    <n v="-10"/>
    <n v="0"/>
    <n v="0"/>
    <n v="0"/>
  </r>
  <r>
    <s v="2023-11_62"/>
    <s v="2023-11"/>
    <x v="4"/>
    <n v="30"/>
    <x v="0"/>
    <s v="Himachal Pradesh"/>
    <s v="Central Sector"/>
    <s v="BHAKRA LEFT HPS"/>
    <x v="2"/>
    <n v="612"/>
    <n v="162"/>
    <n v="195.76"/>
    <n v="172.96"/>
    <n v="33.759999999999991"/>
    <n v="1.2083950617283949"/>
    <n v="0.13182238667900081"/>
    <n v="0.44426289034132171"/>
  </r>
  <r>
    <s v="2023-11_63"/>
    <s v="2023-11"/>
    <x v="4"/>
    <n v="30"/>
    <x v="0"/>
    <s v="Himachal Pradesh"/>
    <s v="Central Sector"/>
    <s v="BHAKRA RIGHT HPS"/>
    <x v="2"/>
    <n v="785"/>
    <n v="208"/>
    <n v="192.62"/>
    <n v="147.13999999999999"/>
    <n v="-15.379999999999995"/>
    <n v="0.9260576923076923"/>
    <n v="0.30909338045398954"/>
    <n v="0.34079971691436661"/>
  </r>
  <r>
    <s v="2023-11_64"/>
    <s v="2023-11"/>
    <x v="4"/>
    <n v="30"/>
    <x v="0"/>
    <s v="Himachal Pradesh"/>
    <s v="Central Sector"/>
    <s v="DEHAR HPS"/>
    <x v="2"/>
    <n v="990"/>
    <n v="110"/>
    <n v="125.12"/>
    <n v="146.1"/>
    <n v="15.120000000000005"/>
    <n v="1.1374545454545455"/>
    <n v="-0.14360027378507864"/>
    <n v="0.17553310886644219"/>
  </r>
  <r>
    <s v="2023-11_65"/>
    <s v="2023-11"/>
    <x v="4"/>
    <n v="30"/>
    <x v="0"/>
    <s v="Himachal Pradesh"/>
    <s v="Central Sector"/>
    <s v="PONG HPS"/>
    <x v="2"/>
    <n v="396"/>
    <n v="90"/>
    <n v="127.24"/>
    <n v="179.41"/>
    <n v="37.239999999999995"/>
    <n v="1.4137777777777778"/>
    <n v="-0.29078646675213199"/>
    <n v="0.44626823793490461"/>
  </r>
  <r>
    <s v="2023-11_67"/>
    <s v="2023-11"/>
    <x v="4"/>
    <n v="30"/>
    <x v="0"/>
    <s v="Himachal Pradesh"/>
    <s v="Central Sector"/>
    <s v="BAIRA SIUL HPS"/>
    <x v="2"/>
    <n v="180"/>
    <n v="27"/>
    <n v="17.68"/>
    <n v="28.51"/>
    <n v="-9.32"/>
    <n v="0.65481481481481485"/>
    <n v="-0.3798667134338829"/>
    <n v="0.13641975308641976"/>
  </r>
  <r>
    <s v="2023-11_68"/>
    <s v="2023-11"/>
    <x v="4"/>
    <n v="30"/>
    <x v="0"/>
    <s v="Himachal Pradesh"/>
    <s v="Central Sector"/>
    <s v="CHAMERA-I HPS"/>
    <x v="2"/>
    <n v="540"/>
    <n v="67"/>
    <n v="57.95"/>
    <n v="59.17"/>
    <n v="-9.0499999999999972"/>
    <n v="0.86492537313432838"/>
    <n v="-2.0618556701030907E-2"/>
    <n v="0.14904835390946503"/>
  </r>
  <r>
    <s v="2023-11_69"/>
    <s v="2023-11"/>
    <x v="4"/>
    <n v="30"/>
    <x v="0"/>
    <s v="Himachal Pradesh"/>
    <s v="Central Sector"/>
    <s v="CHAMERA-II HPS"/>
    <x v="2"/>
    <n v="300"/>
    <n v="41"/>
    <n v="45.5"/>
    <n v="50.75"/>
    <n v="4.5"/>
    <n v="1.1097560975609757"/>
    <n v="-0.10344827586206896"/>
    <n v="0.21064814814814814"/>
  </r>
  <r>
    <s v="2023-11_70"/>
    <s v="2023-11"/>
    <x v="4"/>
    <n v="30"/>
    <x v="0"/>
    <s v="Himachal Pradesh"/>
    <s v="Central Sector"/>
    <s v="CHAMERA-III HPS"/>
    <x v="2"/>
    <n v="231"/>
    <n v="48"/>
    <n v="10.44"/>
    <n v="40.520000000000003"/>
    <n v="-37.56"/>
    <n v="0.2175"/>
    <n v="-0.74234945705824296"/>
    <n v="6.2770562770562768E-2"/>
  </r>
  <r>
    <s v="2023-11_71"/>
    <s v="2023-11"/>
    <x v="4"/>
    <n v="30"/>
    <x v="0"/>
    <s v="Himachal Pradesh"/>
    <s v="Central Sector"/>
    <s v="PARBATI-II HPS"/>
    <x v="2"/>
    <n v="0"/>
    <n v="0"/>
    <n v="0"/>
    <n v="0"/>
    <n v="0"/>
    <n v="0"/>
    <n v="0"/>
    <n v="0"/>
  </r>
  <r>
    <s v="2023-11_72"/>
    <s v="2023-11"/>
    <x v="4"/>
    <n v="30"/>
    <x v="0"/>
    <s v="Himachal Pradesh"/>
    <s v="Central Sector"/>
    <s v="PARBATI-III HPS"/>
    <x v="2"/>
    <n v="520"/>
    <n v="23"/>
    <n v="18.600000000000001"/>
    <n v="22.32"/>
    <n v="-4.3999999999999986"/>
    <n v="0.80869565217391315"/>
    <n v="-0.1666666666666666"/>
    <n v="4.9679487179487176E-2"/>
  </r>
  <r>
    <s v="2023-11_74"/>
    <s v="2023-11"/>
    <x v="4"/>
    <n v="30"/>
    <x v="0"/>
    <s v="Himachal Pradesh"/>
    <s v="Central Sector"/>
    <s v="KOLDAM"/>
    <x v="2"/>
    <n v="800"/>
    <n v="84"/>
    <n v="112.93"/>
    <n v="124.7"/>
    <n v="28.930000000000007"/>
    <n v="1.3444047619047619"/>
    <n v="-9.4386527666399322E-2"/>
    <n v="0.19605902777777778"/>
  </r>
  <r>
    <s v="2023-11_76"/>
    <s v="2023-11"/>
    <x v="4"/>
    <n v="30"/>
    <x v="0"/>
    <s v="Himachal Pradesh"/>
    <s v="Central Sector"/>
    <s v="NATHPA JHAKRI HPS"/>
    <x v="2"/>
    <n v="1500"/>
    <n v="304"/>
    <n v="281.35000000000002"/>
    <n v="314.39"/>
    <n v="-22.649999999999977"/>
    <n v="0.92549342105263166"/>
    <n v="-0.10509240115779753"/>
    <n v="0.26050925925925927"/>
  </r>
  <r>
    <s v="2023-11_77"/>
    <s v="2023-11"/>
    <x v="4"/>
    <n v="30"/>
    <x v="0"/>
    <s v="Himachal Pradesh"/>
    <s v="Central Sector"/>
    <s v="RAMPUR HPS"/>
    <x v="2"/>
    <n v="412.02"/>
    <n v="85"/>
    <n v="80.69"/>
    <n v="89.28"/>
    <n v="-4.3100000000000023"/>
    <n v="0.94929411764705884"/>
    <n v="-9.621415770609322E-2"/>
    <n v="0.2720000107869629"/>
  </r>
  <r>
    <s v="2023-11_83"/>
    <s v="2023-11"/>
    <x v="4"/>
    <n v="30"/>
    <x v="0"/>
    <s v="Jammu and Kashmir"/>
    <s v="State Sector"/>
    <s v="PAMPORE GPS (Liq.)"/>
    <x v="0"/>
    <n v="175"/>
    <n v="0"/>
    <n v="0"/>
    <n v="0"/>
    <n v="0"/>
    <n v="0"/>
    <n v="0"/>
    <n v="0"/>
  </r>
  <r>
    <s v="2023-11_86"/>
    <s v="2023-11"/>
    <x v="4"/>
    <n v="30"/>
    <x v="0"/>
    <s v="Jammu and Kashmir"/>
    <s v="State Sector"/>
    <s v="BAGLIHAR HPS"/>
    <x v="2"/>
    <n v="450"/>
    <n v="155"/>
    <n v="128.22999999999999"/>
    <n v="140.57"/>
    <n v="-26.77000000000001"/>
    <n v="0.82729032258064505"/>
    <n v="-8.7785444974034316E-2"/>
    <n v="0.39577160493827157"/>
  </r>
  <r>
    <s v="2023-11_87"/>
    <s v="2023-11"/>
    <x v="4"/>
    <n v="30"/>
    <x v="0"/>
    <s v="Jammu and Kashmir"/>
    <s v="State Sector"/>
    <s v="BAGLIHAR II HPS"/>
    <x v="2"/>
    <n v="450"/>
    <n v="0"/>
    <n v="0"/>
    <n v="0"/>
    <n v="0"/>
    <n v="0"/>
    <n v="0"/>
    <n v="0"/>
  </r>
  <r>
    <s v="2023-11_88"/>
    <s v="2023-11"/>
    <x v="4"/>
    <n v="30"/>
    <x v="0"/>
    <s v="Jammu and Kashmir"/>
    <s v="State Sector"/>
    <s v="LOWER JHELUM HPS"/>
    <x v="2"/>
    <n v="105"/>
    <n v="40"/>
    <n v="26.95"/>
    <n v="35.19"/>
    <n v="-13.05"/>
    <n v="0.67374999999999996"/>
    <n v="-0.23415743108837736"/>
    <n v="0.35648148148148145"/>
  </r>
  <r>
    <s v="2023-11_89"/>
    <s v="2023-11"/>
    <x v="4"/>
    <n v="30"/>
    <x v="0"/>
    <s v="Jammu and Kashmir"/>
    <s v="State Sector"/>
    <s v="UPPER SINDH-II HPS"/>
    <x v="2"/>
    <n v="105"/>
    <n v="14"/>
    <n v="1.82"/>
    <n v="11.52"/>
    <n v="-12.18"/>
    <n v="0.13"/>
    <n v="-0.84201388888888884"/>
    <n v="2.4074074074074074E-2"/>
  </r>
  <r>
    <s v="2023-11_92"/>
    <s v="2023-11"/>
    <x v="4"/>
    <n v="30"/>
    <x v="0"/>
    <s v="Jammu and Kashmir"/>
    <s v="Central Sector"/>
    <s v="DULHASTI HPS"/>
    <x v="2"/>
    <n v="390"/>
    <n v="120"/>
    <n v="124.28"/>
    <n v="111.93"/>
    <n v="4.2800000000000011"/>
    <n v="1.0356666666666667"/>
    <n v="0.11033681765389076"/>
    <n v="0.44259259259259259"/>
  </r>
  <r>
    <s v="2023-11_93"/>
    <s v="2023-11"/>
    <x v="4"/>
    <n v="30"/>
    <x v="0"/>
    <s v="Jammu and Kashmir"/>
    <s v="Central Sector"/>
    <s v="KISHANGANGA HPS"/>
    <x v="2"/>
    <n v="330"/>
    <n v="54"/>
    <n v="33.15"/>
    <n v="35.28"/>
    <n v="-20.85"/>
    <n v="0.61388888888888882"/>
    <n v="-6.037414965986402E-2"/>
    <n v="0.13952020202020202"/>
  </r>
  <r>
    <s v="2023-11_94"/>
    <s v="2023-11"/>
    <x v="4"/>
    <n v="30"/>
    <x v="0"/>
    <s v="Jammu and Kashmir"/>
    <s v="Central Sector"/>
    <s v="SALAL HPS"/>
    <x v="2"/>
    <n v="690"/>
    <n v="113"/>
    <n v="103.67"/>
    <n v="120.09"/>
    <n v="-9.3299999999999983"/>
    <n v="0.9174336283185841"/>
    <n v="-0.13673078524440005"/>
    <n v="0.2086755233494364"/>
  </r>
  <r>
    <s v="2023-11_95"/>
    <s v="2023-11"/>
    <x v="4"/>
    <n v="30"/>
    <x v="0"/>
    <s v="Jammu and Kashmir"/>
    <s v="Central Sector"/>
    <s v="SEWA-II HPS"/>
    <x v="2"/>
    <n v="120"/>
    <n v="12"/>
    <n v="14.33"/>
    <n v="15.58"/>
    <n v="2.33"/>
    <n v="1.1941666666666666"/>
    <n v="-8.0231065468549426E-2"/>
    <n v="0.16585648148148149"/>
  </r>
  <r>
    <s v="2023-11_96"/>
    <s v="2023-11"/>
    <x v="4"/>
    <n v="30"/>
    <x v="0"/>
    <s v="Jammu and Kashmir"/>
    <s v="Central Sector"/>
    <s v="URI-I HPS"/>
    <x v="2"/>
    <n v="480"/>
    <n v="170"/>
    <n v="93.29"/>
    <n v="138.63"/>
    <n v="-76.709999999999994"/>
    <n v="0.54876470588235293"/>
    <n v="-0.32705763543244604"/>
    <n v="0.26993634259259258"/>
  </r>
  <r>
    <s v="2023-11_97"/>
    <s v="2023-11"/>
    <x v="4"/>
    <n v="30"/>
    <x v="0"/>
    <s v="Jammu and Kashmir"/>
    <s v="Central Sector"/>
    <s v="URI-II HPS"/>
    <x v="2"/>
    <n v="240"/>
    <n v="95"/>
    <n v="63.42"/>
    <n v="88.49"/>
    <n v="-31.58"/>
    <n v="0.66757894736842105"/>
    <n v="-0.28330884845745274"/>
    <n v="0.36701388888888886"/>
  </r>
  <r>
    <s v="2023-11_103"/>
    <s v="2023-11"/>
    <x v="4"/>
    <n v="30"/>
    <x v="0"/>
    <s v="Ladakh"/>
    <s v="Central Sector"/>
    <s v="CHUTAK HPS"/>
    <x v="2"/>
    <n v="44"/>
    <n v="11"/>
    <n v="6.39"/>
    <n v="5.66"/>
    <n v="-4.6100000000000003"/>
    <n v="0.58090909090909093"/>
    <n v="0.12897526501766776"/>
    <n v="0.20170454545454544"/>
  </r>
  <r>
    <s v="2023-11_104"/>
    <s v="2023-11"/>
    <x v="4"/>
    <n v="30"/>
    <x v="0"/>
    <s v="Ladakh"/>
    <s v="Central Sector"/>
    <s v="NIMMO BAZGO HPS"/>
    <x v="2"/>
    <n v="45"/>
    <n v="13"/>
    <n v="15.68"/>
    <n v="14.68"/>
    <n v="2.6799999999999997"/>
    <n v="1.2061538461538461"/>
    <n v="6.8119891008174394E-2"/>
    <n v="0.48395061728395061"/>
  </r>
  <r>
    <s v="2023-11_110"/>
    <s v="2023-11"/>
    <x v="4"/>
    <n v="30"/>
    <x v="0"/>
    <s v="Punjub"/>
    <s v="State Sector"/>
    <s v="GH TPS (LEH.MOH.)"/>
    <x v="1"/>
    <n v="920"/>
    <n v="246"/>
    <n v="259.83999999999997"/>
    <n v="283.06"/>
    <n v="13.839999999999975"/>
    <n v="1.0562601626016259"/>
    <n v="-8.2032078004663417E-2"/>
    <n v="0.39227053140096613"/>
  </r>
  <r>
    <s v="2023-11_111"/>
    <s v="2023-11"/>
    <x v="4"/>
    <n v="30"/>
    <x v="0"/>
    <s v="Punjub"/>
    <s v="State Sector"/>
    <s v="ROPAR TPS"/>
    <x v="1"/>
    <n v="840"/>
    <n v="201"/>
    <n v="235.29"/>
    <n v="213.31"/>
    <n v="34.289999999999992"/>
    <n v="1.170597014925373"/>
    <n v="0.10304252027565509"/>
    <n v="0.38903769841269842"/>
  </r>
  <r>
    <s v="2023-11_114"/>
    <s v="2023-11"/>
    <x v="4"/>
    <n v="30"/>
    <x v="0"/>
    <s v="Punjub"/>
    <s v="State Sector"/>
    <s v="ANANDPUR SAHIB-I HPS"/>
    <x v="2"/>
    <n v="67"/>
    <n v="6"/>
    <n v="7.27"/>
    <n v="6.22"/>
    <n v="1.2699999999999996"/>
    <n v="1.2116666666666667"/>
    <n v="0.1688102893890675"/>
    <n v="0.15070480928689883"/>
  </r>
  <r>
    <s v="2023-11_115"/>
    <s v="2023-11"/>
    <x v="4"/>
    <n v="30"/>
    <x v="0"/>
    <s v="Punjub"/>
    <s v="State Sector"/>
    <s v="ANANDPUR SAHIB-II HPS"/>
    <x v="2"/>
    <n v="67"/>
    <n v="6"/>
    <n v="6.55"/>
    <n v="6.27"/>
    <n v="0.54999999999999982"/>
    <n v="1.0916666666666666"/>
    <n v="4.4657097288676277E-2"/>
    <n v="0.13577943615257049"/>
  </r>
  <r>
    <s v="2023-11_116"/>
    <s v="2023-11"/>
    <x v="4"/>
    <n v="30"/>
    <x v="0"/>
    <s v="Punjub"/>
    <s v="State Sector"/>
    <s v="MUKERIAN-I HPS"/>
    <x v="2"/>
    <n v="45"/>
    <n v="24"/>
    <n v="21.47"/>
    <n v="28.99"/>
    <n v="-2.5300000000000011"/>
    <n v="0.89458333333333329"/>
    <n v="-0.25939979303208005"/>
    <n v="0.66265432098765431"/>
  </r>
  <r>
    <s v="2023-11_117"/>
    <s v="2023-11"/>
    <x v="4"/>
    <n v="30"/>
    <x v="0"/>
    <s v="Punjub"/>
    <s v="State Sector"/>
    <s v="MUKERIAN-II HPS"/>
    <x v="2"/>
    <n v="45"/>
    <n v="24"/>
    <n v="22.13"/>
    <n v="29.94"/>
    <n v="-1.870000000000001"/>
    <n v="0.92208333333333325"/>
    <n v="-0.26085504342017374"/>
    <n v="0.68302469135802468"/>
  </r>
  <r>
    <s v="2023-11_118"/>
    <s v="2023-11"/>
    <x v="4"/>
    <n v="30"/>
    <x v="0"/>
    <s v="Punjub"/>
    <s v="State Sector"/>
    <s v="MUKERIAN-III HPS"/>
    <x v="2"/>
    <n v="58.5"/>
    <n v="32"/>
    <n v="26.17"/>
    <n v="38.54"/>
    <n v="-5.8299999999999983"/>
    <n v="0.81781250000000005"/>
    <n v="-0.320965230928905"/>
    <n v="0.62132003798670465"/>
  </r>
  <r>
    <s v="2023-11_119"/>
    <s v="2023-11"/>
    <x v="4"/>
    <n v="30"/>
    <x v="0"/>
    <s v="Punjub"/>
    <s v="State Sector"/>
    <s v="MUKERIAN-IV HPS"/>
    <x v="2"/>
    <n v="58.5"/>
    <n v="32"/>
    <n v="27.56"/>
    <n v="37.979999999999997"/>
    <n v="-4.4400000000000013"/>
    <n v="0.86124999999999996"/>
    <n v="-0.27435492364402314"/>
    <n v="0.65432098765432101"/>
  </r>
  <r>
    <s v="2023-11_120"/>
    <s v="2023-11"/>
    <x v="4"/>
    <n v="30"/>
    <x v="0"/>
    <s v="Punjub"/>
    <s v="State Sector"/>
    <s v="RANJIT SAGAR HPS"/>
    <x v="2"/>
    <n v="600"/>
    <n v="100"/>
    <n v="62.78"/>
    <n v="100.06"/>
    <n v="-37.22"/>
    <n v="0.62780000000000002"/>
    <n v="-0.37257645412752349"/>
    <n v="0.14532407407407408"/>
  </r>
  <r>
    <s v="2023-11_123"/>
    <s v="2023-11"/>
    <x v="4"/>
    <n v="30"/>
    <x v="0"/>
    <s v="Punjub"/>
    <s v="Private Sector"/>
    <s v="GOINDWAL SAHIB TPP"/>
    <x v="1"/>
    <n v="540"/>
    <n v="244"/>
    <n v="188.49"/>
    <n v="132.15"/>
    <n v="-55.509999999999991"/>
    <n v="0.77250000000000008"/>
    <n v="0.42633371169125994"/>
    <n v="0.48479938271604939"/>
  </r>
  <r>
    <s v="2023-11_125"/>
    <s v="2023-11"/>
    <x v="4"/>
    <n v="30"/>
    <x v="0"/>
    <s v="Punjub"/>
    <s v="Private Sector"/>
    <s v="RAJPURA TPP"/>
    <x v="1"/>
    <n v="1400"/>
    <n v="863"/>
    <n v="724.66"/>
    <n v="629.88"/>
    <n v="-138.34000000000003"/>
    <n v="0.83969872537659329"/>
    <n v="0.15047310598844221"/>
    <n v="0.71890873015873014"/>
  </r>
  <r>
    <s v="2023-11_127"/>
    <s v="2023-11"/>
    <x v="4"/>
    <n v="30"/>
    <x v="0"/>
    <s v="Punjub"/>
    <s v="Private Sector"/>
    <s v="TALWANDI SABO TPP"/>
    <x v="1"/>
    <n v="1980"/>
    <n v="787"/>
    <n v="857.67"/>
    <n v="1012.25"/>
    <n v="70.669999999999959"/>
    <n v="1.0897966963151207"/>
    <n v="-0.15270931094097312"/>
    <n v="0.60162037037037042"/>
  </r>
  <r>
    <s v="2023-11_130"/>
    <s v="2023-11"/>
    <x v="4"/>
    <n v="30"/>
    <x v="0"/>
    <s v="Punjub"/>
    <s v="Central Sector"/>
    <s v="GANGUWAL HPS"/>
    <x v="2"/>
    <n v="77.650000000000006"/>
    <n v="42"/>
    <n v="51.81"/>
    <n v="41.44"/>
    <n v="9.8100000000000023"/>
    <n v="1.2335714285714285"/>
    <n v="0.25024131274131284"/>
    <n v="0.9267010088001717"/>
  </r>
  <r>
    <s v="2023-11_131"/>
    <s v="2023-11"/>
    <x v="4"/>
    <n v="30"/>
    <x v="0"/>
    <s v="Punjub"/>
    <s v="Central Sector"/>
    <s v="KOTLA HPS"/>
    <x v="2"/>
    <n v="77.650000000000006"/>
    <n v="42"/>
    <n v="52.67"/>
    <n v="41.32"/>
    <n v="10.670000000000002"/>
    <n v="1.2540476190476191"/>
    <n v="0.27468538238141338"/>
    <n v="0.94208342276597268"/>
  </r>
  <r>
    <s v="2023-11_138"/>
    <s v="2023-11"/>
    <x v="4"/>
    <n v="30"/>
    <x v="0"/>
    <s v="Rajasthan"/>
    <s v="State Sector"/>
    <s v="CHHABRA-II TPP"/>
    <x v="1"/>
    <n v="1320"/>
    <n v="734"/>
    <n v="649.79"/>
    <n v="444.36"/>
    <n v="-84.210000000000036"/>
    <n v="0.88527247956403265"/>
    <n v="0.46230533801422258"/>
    <n v="0.68370159932659935"/>
  </r>
  <r>
    <s v="2023-11_139"/>
    <s v="2023-11"/>
    <x v="4"/>
    <n v="30"/>
    <x v="0"/>
    <s v="Rajasthan"/>
    <s v="State Sector"/>
    <s v="CHHABRA-I PH-1 TPP"/>
    <x v="1"/>
    <n v="500"/>
    <n v="299"/>
    <n v="257.3"/>
    <n v="278.74"/>
    <n v="-41.699999999999989"/>
    <n v="0.86053511705685626"/>
    <n v="-7.6917557580541002E-2"/>
    <n v="0.71472222222222226"/>
  </r>
  <r>
    <s v="2023-11_140"/>
    <s v="2023-11"/>
    <x v="4"/>
    <n v="30"/>
    <x v="0"/>
    <s v="Rajasthan"/>
    <s v="State Sector"/>
    <s v="CHHABRA-I PH-2 TPP"/>
    <x v="1"/>
    <n v="500"/>
    <n v="274"/>
    <n v="277.25"/>
    <n v="219.5"/>
    <n v="3.25"/>
    <n v="1.0118613138686132"/>
    <n v="0.2630979498861048"/>
    <n v="0.77013888888888893"/>
  </r>
  <r>
    <s v="2023-11_141"/>
    <s v="2023-11"/>
    <x v="4"/>
    <n v="30"/>
    <x v="0"/>
    <s v="Rajasthan"/>
    <s v="State Sector"/>
    <s v="GIRAL TPS"/>
    <x v="1"/>
    <n v="250"/>
    <n v="0"/>
    <n v="0"/>
    <n v="0"/>
    <n v="0"/>
    <n v="0"/>
    <n v="0"/>
    <n v="0"/>
  </r>
  <r>
    <s v="2023-11_142"/>
    <s v="2023-11"/>
    <x v="4"/>
    <n v="30"/>
    <x v="0"/>
    <s v="Rajasthan"/>
    <s v="State Sector"/>
    <s v="KALISINDH TPS"/>
    <x v="1"/>
    <n v="1200"/>
    <n v="437"/>
    <n v="540.26"/>
    <n v="263.38"/>
    <n v="103.25999999999999"/>
    <n v="1.2362929061784897"/>
    <n v="1.0512567393120207"/>
    <n v="0.6253009259259259"/>
  </r>
  <r>
    <s v="2023-11_143"/>
    <s v="2023-11"/>
    <x v="4"/>
    <n v="30"/>
    <x v="0"/>
    <s v="Rajasthan"/>
    <s v="State Sector"/>
    <s v="KOTA TPS"/>
    <x v="1"/>
    <n v="1240"/>
    <n v="712"/>
    <n v="541.04999999999995"/>
    <n v="644.02"/>
    <n v="-170.95000000000005"/>
    <n v="0.75990168539325831"/>
    <n v="-0.15988633893357354"/>
    <n v="0.60601478494623651"/>
  </r>
  <r>
    <s v="2023-11_144"/>
    <s v="2023-11"/>
    <x v="4"/>
    <n v="30"/>
    <x v="0"/>
    <s v="Rajasthan"/>
    <s v="State Sector"/>
    <s v="SURATGARH STPS"/>
    <x v="1"/>
    <n v="1320"/>
    <n v="529"/>
    <n v="570.32000000000005"/>
    <n v="559.14"/>
    <n v="41.32000000000005"/>
    <n v="1.0781096408317581"/>
    <n v="1.9994992309618456E-2"/>
    <n v="0.60008417508417511"/>
  </r>
  <r>
    <s v="2023-11_145"/>
    <s v="2023-11"/>
    <x v="4"/>
    <n v="30"/>
    <x v="0"/>
    <s v="Rajasthan"/>
    <s v="State Sector"/>
    <s v="SURATGARH TPS"/>
    <x v="1"/>
    <n v="1500"/>
    <n v="509"/>
    <n v="297.31"/>
    <n v="507.91"/>
    <n v="-211.69"/>
    <n v="0.58410609037328098"/>
    <n v="-0.41464038904530331"/>
    <n v="0.27528703703703705"/>
  </r>
  <r>
    <s v="2023-11_148"/>
    <s v="2023-11"/>
    <x v="4"/>
    <n v="30"/>
    <x v="0"/>
    <s v="Rajasthan"/>
    <s v="State Sector"/>
    <s v="DHOLPUR CCPP"/>
    <x v="0"/>
    <n v="330"/>
    <n v="12"/>
    <n v="0"/>
    <n v="0"/>
    <n v="-12"/>
    <n v="0"/>
    <n v="0"/>
    <n v="0"/>
  </r>
  <r>
    <s v="2023-11_149"/>
    <s v="2023-11"/>
    <x v="4"/>
    <n v="30"/>
    <x v="0"/>
    <s v="Rajasthan"/>
    <s v="State Sector"/>
    <s v="RAMGARH CCPP"/>
    <x v="0"/>
    <n v="273.5"/>
    <n v="86"/>
    <n v="57.28"/>
    <n v="107.21"/>
    <n v="-28.72"/>
    <n v="0.66604651162790696"/>
    <n v="-0.46572148120511142"/>
    <n v="0.29087954499289054"/>
  </r>
  <r>
    <s v="2023-11_152"/>
    <s v="2023-11"/>
    <x v="4"/>
    <n v="30"/>
    <x v="0"/>
    <s v="Rajasthan"/>
    <s v="State Sector"/>
    <s v="JAWAHAR SAGAR HPS"/>
    <x v="2"/>
    <n v="99"/>
    <n v="44"/>
    <n v="41.86"/>
    <n v="41.95"/>
    <n v="-2.1400000000000006"/>
    <n v="0.9513636363636363"/>
    <n v="-2.1454112038141455E-3"/>
    <n v="0.58726150392817056"/>
  </r>
  <r>
    <s v="2023-11_153"/>
    <s v="2023-11"/>
    <x v="4"/>
    <n v="30"/>
    <x v="0"/>
    <s v="Rajasthan"/>
    <s v="State Sector"/>
    <s v="MAHI BAJAJ-I HPS"/>
    <x v="2"/>
    <n v="50"/>
    <n v="17"/>
    <n v="17.13"/>
    <n v="20.45"/>
    <n v="0.12999999999999901"/>
    <n v="1.0076470588235293"/>
    <n v="-0.16234718826405869"/>
    <n v="0.47583333333333333"/>
  </r>
  <r>
    <s v="2023-11_154"/>
    <s v="2023-11"/>
    <x v="4"/>
    <n v="30"/>
    <x v="0"/>
    <s v="Rajasthan"/>
    <s v="State Sector"/>
    <s v="MAHI BAJAJ-II HPS"/>
    <x v="2"/>
    <n v="90"/>
    <n v="2"/>
    <n v="9.66"/>
    <n v="4.75"/>
    <n v="7.66"/>
    <n v="4.83"/>
    <n v="1.0336842105263158"/>
    <n v="0.14907407407407408"/>
  </r>
  <r>
    <s v="2023-11_155"/>
    <s v="2023-11"/>
    <x v="4"/>
    <n v="30"/>
    <x v="0"/>
    <s v="Rajasthan"/>
    <s v="State Sector"/>
    <s v="R P SAGAR HPS"/>
    <x v="2"/>
    <n v="172"/>
    <n v="45"/>
    <n v="73.5"/>
    <n v="57.89"/>
    <n v="28.5"/>
    <n v="1.6333333333333333"/>
    <n v="0.26964933494558646"/>
    <n v="0.59350775193798455"/>
  </r>
  <r>
    <s v="2023-11_158"/>
    <s v="2023-11"/>
    <x v="4"/>
    <n v="30"/>
    <x v="0"/>
    <s v="Rajasthan"/>
    <s v="Private Sector"/>
    <s v="ADANI POWER LIMITED KAWAI TPP"/>
    <x v="1"/>
    <n v="1320"/>
    <n v="406"/>
    <n v="796.99"/>
    <n v="901.07"/>
    <n v="390.99"/>
    <n v="1.9630295566502463"/>
    <n v="-0.11550711931370486"/>
    <n v="0.8385837542087542"/>
  </r>
  <r>
    <s v="2023-11_160"/>
    <s v="2023-11"/>
    <x v="4"/>
    <n v="30"/>
    <x v="0"/>
    <s v="Rajasthan"/>
    <s v="Private Sector"/>
    <s v="JALIPA KAPURDI TPP"/>
    <x v="1"/>
    <n v="1080"/>
    <n v="592"/>
    <n v="555.79"/>
    <n v="623.09"/>
    <n v="-36.210000000000036"/>
    <n v="0.93883445945945943"/>
    <n v="-0.1080100788008154"/>
    <n v="0.71475051440329218"/>
  </r>
  <r>
    <s v="2023-11_162"/>
    <s v="2023-11"/>
    <x v="4"/>
    <n v="30"/>
    <x v="0"/>
    <s v="Rajasthan"/>
    <s v="Private Sector"/>
    <s v="SHREE CEMENT LTD TPS"/>
    <x v="1"/>
    <n v="300"/>
    <n v="0"/>
    <n v="0"/>
    <n v="0"/>
    <n v="0"/>
    <n v="0"/>
    <n v="0"/>
    <n v="0"/>
  </r>
  <r>
    <s v="2023-11_165"/>
    <s v="2023-11"/>
    <x v="4"/>
    <n v="30"/>
    <x v="0"/>
    <s v="Rajasthan"/>
    <s v="Central Sector"/>
    <s v="BARSINGSAR LIGNITE"/>
    <x v="1"/>
    <n v="250"/>
    <n v="119"/>
    <n v="150.57"/>
    <n v="148.06"/>
    <n v="31.569999999999993"/>
    <n v="1.2652941176470587"/>
    <n v="1.6952586789139475E-2"/>
    <n v="0.83650000000000002"/>
  </r>
  <r>
    <s v="2023-11_168"/>
    <s v="2023-11"/>
    <x v="4"/>
    <n v="30"/>
    <x v="0"/>
    <s v="Rajasthan"/>
    <s v="Central Sector"/>
    <s v="ANTA CCPP"/>
    <x v="0"/>
    <n v="419.33"/>
    <n v="8"/>
    <n v="4.05"/>
    <n v="15.52"/>
    <n v="-3.95"/>
    <n v="0.50624999999999998"/>
    <n v="-0.73904639175257725"/>
    <n v="1.341425607516753E-2"/>
  </r>
  <r>
    <s v="2023-11_171"/>
    <s v="2023-11"/>
    <x v="4"/>
    <n v="30"/>
    <x v="0"/>
    <s v="Rajasthan"/>
    <s v="Central Sector"/>
    <s v="DAE (RAJASTHAN)"/>
    <x v="3"/>
    <n v="100"/>
    <n v="0"/>
    <n v="0"/>
    <n v="0"/>
    <n v="0"/>
    <n v="0"/>
    <n v="0"/>
    <n v="0"/>
  </r>
  <r>
    <s v="2023-11_173"/>
    <s v="2023-11"/>
    <x v="4"/>
    <n v="30"/>
    <x v="0"/>
    <s v="Rajasthan"/>
    <s v="Central Sector"/>
    <s v="RAJASTHAN A.P.S."/>
    <x v="3"/>
    <n v="1080"/>
    <n v="521"/>
    <n v="582.97"/>
    <n v="475.1"/>
    <n v="61.970000000000027"/>
    <n v="1.1189443378119002"/>
    <n v="0.22704693748684487"/>
    <n v="0.74970421810699583"/>
  </r>
  <r>
    <s v="2023-11_181"/>
    <s v="2023-11"/>
    <x v="4"/>
    <n v="30"/>
    <x v="0"/>
    <s v="Uttarakhand"/>
    <s v="State Sector"/>
    <s v="CHIBRO (YAMUNA) HPS"/>
    <x v="2"/>
    <n v="240"/>
    <n v="45"/>
    <n v="36.17"/>
    <n v="53.39"/>
    <n v="-8.8299999999999983"/>
    <n v="0.80377777777777781"/>
    <n v="-0.32253230942123989"/>
    <n v="0.20931712962962962"/>
  </r>
  <r>
    <s v="2023-11_182"/>
    <s v="2023-11"/>
    <x v="4"/>
    <n v="30"/>
    <x v="0"/>
    <s v="Uttarakhand"/>
    <s v="State Sector"/>
    <s v="CHILLA HPS"/>
    <x v="2"/>
    <n v="144"/>
    <n v="60"/>
    <n v="57.55"/>
    <n v="56.37"/>
    <n v="-2.4500000000000028"/>
    <n v="0.95916666666666661"/>
    <n v="2.0933120454142268E-2"/>
    <n v="0.55507330246913578"/>
  </r>
  <r>
    <s v="2023-11_183"/>
    <s v="2023-11"/>
    <x v="4"/>
    <n v="30"/>
    <x v="0"/>
    <s v="Uttarakhand"/>
    <s v="State Sector"/>
    <s v="DHAKRANI HPS"/>
    <x v="2"/>
    <n v="33.75"/>
    <n v="8"/>
    <n v="7.38"/>
    <n v="11.24"/>
    <n v="-0.62000000000000011"/>
    <n v="0.92249999999999999"/>
    <n v="-0.34341637010676157"/>
    <n v="0.3037037037037037"/>
  </r>
  <r>
    <s v="2023-11_184"/>
    <s v="2023-11"/>
    <x v="4"/>
    <n v="30"/>
    <x v="0"/>
    <s v="Uttarakhand"/>
    <s v="State Sector"/>
    <s v="DHALIPUR HPS"/>
    <x v="2"/>
    <n v="51"/>
    <n v="15"/>
    <n v="13.25"/>
    <n v="19.329999999999998"/>
    <n v="-1.75"/>
    <n v="0.8833333333333333"/>
    <n v="-0.31453698913605788"/>
    <n v="0.36083877995642699"/>
  </r>
  <r>
    <s v="2023-11_185"/>
    <s v="2023-11"/>
    <x v="4"/>
    <n v="30"/>
    <x v="0"/>
    <s v="Uttarakhand"/>
    <s v="State Sector"/>
    <s v="KHATIMA HPS"/>
    <x v="2"/>
    <n v="41.4"/>
    <n v="11"/>
    <n v="6.55"/>
    <n v="14.67"/>
    <n v="-4.45"/>
    <n v="0.59545454545454546"/>
    <n v="-0.5535105657805045"/>
    <n v="0.21973966720343532"/>
  </r>
  <r>
    <s v="2023-11_186"/>
    <s v="2023-11"/>
    <x v="4"/>
    <n v="30"/>
    <x v="0"/>
    <s v="Uttarakhand"/>
    <s v="State Sector"/>
    <s v="KHODRI HPS"/>
    <x v="2"/>
    <n v="120"/>
    <n v="20"/>
    <n v="18.239999999999998"/>
    <n v="27.63"/>
    <n v="-1.7600000000000016"/>
    <n v="0.91199999999999992"/>
    <n v="-0.3398479913137894"/>
    <n v="0.21111111111111111"/>
  </r>
  <r>
    <s v="2023-11_187"/>
    <s v="2023-11"/>
    <x v="4"/>
    <n v="30"/>
    <x v="0"/>
    <s v="Uttarakhand"/>
    <s v="State Sector"/>
    <s v="KULHAL HPS"/>
    <x v="2"/>
    <n v="30"/>
    <n v="9"/>
    <n v="9.0299999999999994"/>
    <n v="12.8"/>
    <n v="2.9999999999999361E-2"/>
    <n v="1.0033333333333332"/>
    <n v="-0.29453125000000008"/>
    <n v="0.41805555555555557"/>
  </r>
  <r>
    <s v="2023-11_188"/>
    <s v="2023-11"/>
    <x v="4"/>
    <n v="30"/>
    <x v="0"/>
    <s v="Uttarakhand"/>
    <s v="State Sector"/>
    <s v="MANERI BHALI-I HPS"/>
    <x v="2"/>
    <n v="90"/>
    <n v="29"/>
    <n v="35.51"/>
    <n v="35.869999999999997"/>
    <n v="6.509999999999998"/>
    <n v="1.2244827586206897"/>
    <n v="-1.0036241984945621E-2"/>
    <n v="0.54799382716049383"/>
  </r>
  <r>
    <s v="2023-11_189"/>
    <s v="2023-11"/>
    <x v="4"/>
    <n v="30"/>
    <x v="0"/>
    <s v="Uttarakhand"/>
    <s v="State Sector"/>
    <s v="MANERI BHALI-II HPS"/>
    <x v="2"/>
    <n v="304"/>
    <n v="65"/>
    <n v="51.58"/>
    <n v="54.43"/>
    <n v="-13.420000000000002"/>
    <n v="0.79353846153846153"/>
    <n v="-5.2360830424398333E-2"/>
    <n v="0.23565423976608188"/>
  </r>
  <r>
    <s v="2023-11_190"/>
    <s v="2023-11"/>
    <x v="4"/>
    <n v="30"/>
    <x v="0"/>
    <s v="Uttarakhand"/>
    <s v="State Sector"/>
    <s v="RAMGANGA HPS"/>
    <x v="2"/>
    <n v="198"/>
    <n v="4"/>
    <n v="6.42"/>
    <n v="0.39"/>
    <n v="2.42"/>
    <n v="1.605"/>
    <n v="15.461538461538462"/>
    <n v="4.5033670033670037E-2"/>
  </r>
  <r>
    <s v="2023-11_191"/>
    <s v="2023-11"/>
    <x v="4"/>
    <n v="30"/>
    <x v="0"/>
    <s v="Uttarakhand"/>
    <s v="State Sector"/>
    <s v="VYASI HPS"/>
    <x v="2"/>
    <n v="120"/>
    <n v="14"/>
    <n v="9.99"/>
    <n v="21.74"/>
    <n v="-4.01"/>
    <n v="0.71357142857142863"/>
    <n v="-0.54047838086476541"/>
    <n v="0.11562500000000001"/>
  </r>
  <r>
    <s v="2023-11_194"/>
    <s v="2023-11"/>
    <x v="4"/>
    <n v="30"/>
    <x v="0"/>
    <s v="Uttarakhand"/>
    <s v="Private Sector"/>
    <s v="BETA CCPP"/>
    <x v="0"/>
    <n v="0"/>
    <n v="0"/>
    <n v="0"/>
    <n v="0"/>
    <n v="0"/>
    <n v="0"/>
    <n v="0"/>
    <n v="0"/>
  </r>
  <r>
    <s v="2023-11_196"/>
    <s v="2023-11"/>
    <x v="4"/>
    <n v="30"/>
    <x v="0"/>
    <s v="Uttarakhand"/>
    <s v="Private Sector"/>
    <s v="GAMA CCPP"/>
    <x v="0"/>
    <n v="225"/>
    <n v="4"/>
    <n v="0"/>
    <n v="0"/>
    <n v="-4"/>
    <n v="0"/>
    <n v="0"/>
    <n v="0"/>
  </r>
  <r>
    <s v="2023-11_198"/>
    <s v="2023-11"/>
    <x v="4"/>
    <n v="30"/>
    <x v="0"/>
    <s v="Uttarakhand"/>
    <s v="Private Sector"/>
    <s v="SRAVANTHI CCPP"/>
    <x v="0"/>
    <n v="439"/>
    <n v="17"/>
    <n v="0"/>
    <n v="0"/>
    <n v="-17"/>
    <n v="0"/>
    <n v="0"/>
    <n v="0"/>
  </r>
  <r>
    <s v="2023-11_201"/>
    <s v="2023-11"/>
    <x v="4"/>
    <n v="30"/>
    <x v="0"/>
    <s v="Uttarakhand"/>
    <s v="Private Sector"/>
    <s v="SHRINAGAR HPS"/>
    <x v="2"/>
    <n v="330"/>
    <n v="60"/>
    <n v="61.04"/>
    <n v="82.92"/>
    <n v="1.0399999999999991"/>
    <n v="1.0173333333333334"/>
    <n v="-0.26386878919440426"/>
    <n v="0.25690235690235691"/>
  </r>
  <r>
    <s v="2023-11_203"/>
    <s v="2023-11"/>
    <x v="4"/>
    <n v="30"/>
    <x v="0"/>
    <s v="Uttarakhand"/>
    <s v="Private Sector"/>
    <s v="VISHNU PRAYAG HPS"/>
    <x v="2"/>
    <n v="400"/>
    <n v="80"/>
    <n v="72.260000000000005"/>
    <n v="75.87"/>
    <n v="-7.7399999999999949"/>
    <n v="0.90325000000000011"/>
    <n v="-4.7581389218399883E-2"/>
    <n v="0.25090277777777775"/>
  </r>
  <r>
    <s v="2023-11_205"/>
    <s v="2023-11"/>
    <x v="4"/>
    <n v="30"/>
    <x v="0"/>
    <s v="Uttarakhand"/>
    <s v="Private Sector"/>
    <s v="SINGOLI BHATWARI HPS"/>
    <x v="2"/>
    <n v="99"/>
    <n v="24"/>
    <n v="20.36"/>
    <n v="27.43"/>
    <n v="-3.6400000000000006"/>
    <n v="0.84833333333333327"/>
    <n v="-0.25774699234414877"/>
    <n v="0.28563411896745228"/>
  </r>
  <r>
    <s v="2023-11_208"/>
    <s v="2023-11"/>
    <x v="4"/>
    <n v="30"/>
    <x v="0"/>
    <s v="Uttarakhand"/>
    <s v="Central Sector"/>
    <s v="DHAULI GANGA HPS"/>
    <x v="2"/>
    <n v="280"/>
    <n v="49"/>
    <n v="37.200000000000003"/>
    <n v="65.59"/>
    <n v="-11.799999999999997"/>
    <n v="0.75918367346938787"/>
    <n v="-0.43284037200792802"/>
    <n v="0.18452380952380953"/>
  </r>
  <r>
    <s v="2023-11_209"/>
    <s v="2023-11"/>
    <x v="4"/>
    <n v="30"/>
    <x v="0"/>
    <s v="Uttarakhand"/>
    <s v="Central Sector"/>
    <s v="TANAKPUR HPS"/>
    <x v="2"/>
    <n v="94.2"/>
    <n v="39"/>
    <n v="30.74"/>
    <n v="44.76"/>
    <n v="-8.2600000000000016"/>
    <n v="0.78820512820512811"/>
    <n v="-0.31322609472743523"/>
    <n v="0.45323189431469685"/>
  </r>
  <r>
    <s v="2023-11_211"/>
    <s v="2023-11"/>
    <x v="4"/>
    <n v="30"/>
    <x v="0"/>
    <s v="Uttarakhand"/>
    <s v="Central Sector"/>
    <s v="TAPOVAN VISHNUGAD HPS"/>
    <x v="2"/>
    <n v="0"/>
    <n v="0"/>
    <n v="0"/>
    <n v="0"/>
    <n v="0"/>
    <n v="0"/>
    <n v="0"/>
    <n v="0"/>
  </r>
  <r>
    <s v="2023-11_213"/>
    <s v="2023-11"/>
    <x v="4"/>
    <n v="30"/>
    <x v="0"/>
    <s v="Uttarakhand"/>
    <s v="Central Sector"/>
    <s v="NAITWAR MORI HPS"/>
    <x v="2"/>
    <n v="30"/>
    <n v="12"/>
    <n v="0"/>
    <n v="0"/>
    <n v="-12"/>
    <n v="0"/>
    <n v="0"/>
    <n v="0"/>
  </r>
  <r>
    <s v="2023-11_215"/>
    <s v="2023-11"/>
    <x v="4"/>
    <n v="30"/>
    <x v="0"/>
    <s v="Uttarakhand"/>
    <s v="Central Sector"/>
    <s v="KOTESHWAR HPS"/>
    <x v="2"/>
    <n v="400"/>
    <n v="68"/>
    <n v="84.24"/>
    <n v="64.56"/>
    <n v="16.239999999999995"/>
    <n v="1.2388235294117647"/>
    <n v="0.30483271375464671"/>
    <n v="0.29249999999999998"/>
  </r>
  <r>
    <s v="2023-11_216"/>
    <s v="2023-11"/>
    <x v="4"/>
    <n v="30"/>
    <x v="0"/>
    <s v="Uttarakhand"/>
    <s v="Central Sector"/>
    <s v="TEHRI ST-1 HPS"/>
    <x v="2"/>
    <n v="1000"/>
    <n v="206"/>
    <n v="244.27"/>
    <n v="194.17"/>
    <n v="38.27000000000001"/>
    <n v="1.1857766990291263"/>
    <n v="0.25802132152237744"/>
    <n v="0.33926388888888886"/>
  </r>
  <r>
    <s v="2023-11_222"/>
    <s v="2023-11"/>
    <x v="4"/>
    <n v="30"/>
    <x v="0"/>
    <s v="Uttar Pradesh"/>
    <s v="State Sector"/>
    <s v="ANPARA TPS"/>
    <x v="1"/>
    <n v="2630"/>
    <n v="1695"/>
    <n v="1204.32"/>
    <n v="1389.74"/>
    <n v="-490.68000000000006"/>
    <n v="0.7105132743362832"/>
    <n v="-0.13342063983191105"/>
    <n v="0.63599493029150822"/>
  </r>
  <r>
    <s v="2023-11_223"/>
    <s v="2023-11"/>
    <x v="4"/>
    <n v="30"/>
    <x v="0"/>
    <s v="Uttar Pradesh"/>
    <s v="State Sector"/>
    <s v="HARDUAGANJ TPS"/>
    <x v="1"/>
    <n v="1265"/>
    <n v="558"/>
    <n v="509.42"/>
    <n v="315.42"/>
    <n v="-48.579999999999984"/>
    <n v="0.91293906810035841"/>
    <n v="0.61505294527931009"/>
    <n v="0.55931049626701801"/>
  </r>
  <r>
    <s v="2023-11_224"/>
    <s v="2023-11"/>
    <x v="4"/>
    <n v="30"/>
    <x v="0"/>
    <s v="Uttar Pradesh"/>
    <s v="State Sector"/>
    <s v="JAWAHARPUR STPP"/>
    <x v="1"/>
    <n v="0"/>
    <n v="168"/>
    <n v="0"/>
    <n v="0"/>
    <n v="-168"/>
    <n v="0"/>
    <n v="0"/>
    <n v="0"/>
  </r>
  <r>
    <s v="2023-11_225"/>
    <s v="2023-11"/>
    <x v="4"/>
    <n v="30"/>
    <x v="0"/>
    <s v="Uttar Pradesh"/>
    <s v="State Sector"/>
    <s v="OBRA-C STPP"/>
    <x v="1"/>
    <n v="0"/>
    <n v="166"/>
    <n v="0"/>
    <n v="0"/>
    <n v="-166"/>
    <n v="0"/>
    <n v="0"/>
    <n v="0"/>
  </r>
  <r>
    <s v="2023-11_226"/>
    <s v="2023-11"/>
    <x v="4"/>
    <n v="30"/>
    <x v="0"/>
    <s v="Uttar Pradesh"/>
    <s v="State Sector"/>
    <s v="OBRA TPS"/>
    <x v="1"/>
    <n v="1000"/>
    <n v="431"/>
    <n v="414.52"/>
    <n v="529.98"/>
    <n v="-16.480000000000018"/>
    <n v="0.96176334106728534"/>
    <n v="-0.2178572776331183"/>
    <n v="0.57572222222222225"/>
  </r>
  <r>
    <s v="2023-11_227"/>
    <s v="2023-11"/>
    <x v="4"/>
    <n v="30"/>
    <x v="0"/>
    <s v="Uttar Pradesh"/>
    <s v="State Sector"/>
    <s v="PANKI TPS EXT"/>
    <x v="1"/>
    <n v="0"/>
    <n v="0"/>
    <n v="0"/>
    <n v="0"/>
    <n v="0"/>
    <n v="0"/>
    <n v="0"/>
    <n v="0"/>
  </r>
  <r>
    <s v="2023-11_228"/>
    <s v="2023-11"/>
    <x v="4"/>
    <n v="30"/>
    <x v="0"/>
    <s v="Uttar Pradesh"/>
    <s v="State Sector"/>
    <s v="PARICHHA TPS"/>
    <x v="1"/>
    <n v="920"/>
    <n v="404"/>
    <n v="332.34"/>
    <n v="333.62"/>
    <n v="-71.660000000000025"/>
    <n v="0.82262376237623758"/>
    <n v="-3.8367004376237321E-3"/>
    <n v="0.50172101449275364"/>
  </r>
  <r>
    <s v="2023-11_231"/>
    <s v="2023-11"/>
    <x v="4"/>
    <n v="30"/>
    <x v="0"/>
    <s v="Uttar Pradesh"/>
    <s v="State Sector"/>
    <s v="KHARA HPS"/>
    <x v="2"/>
    <n v="72"/>
    <n v="18"/>
    <n v="20.09"/>
    <n v="28.47"/>
    <n v="2.09"/>
    <n v="1.1161111111111111"/>
    <n v="-0.29434492448191074"/>
    <n v="0.38753858024691357"/>
  </r>
  <r>
    <s v="2023-11_232"/>
    <s v="2023-11"/>
    <x v="4"/>
    <n v="30"/>
    <x v="0"/>
    <s v="Uttar Pradesh"/>
    <s v="State Sector"/>
    <s v="MATATILA HPS"/>
    <x v="2"/>
    <n v="30.6"/>
    <n v="16"/>
    <n v="8.89"/>
    <n v="7.44"/>
    <n v="-7.1099999999999994"/>
    <n v="0.55562500000000004"/>
    <n v="0.19489247311827959"/>
    <n v="0.40350399419026872"/>
  </r>
  <r>
    <s v="2023-11_233"/>
    <s v="2023-11"/>
    <x v="4"/>
    <n v="30"/>
    <x v="0"/>
    <s v="Uttar Pradesh"/>
    <s v="State Sector"/>
    <s v="OBRA HPS"/>
    <x v="2"/>
    <n v="99"/>
    <n v="15"/>
    <n v="0.89"/>
    <n v="1.56"/>
    <n v="-14.11"/>
    <n v="5.9333333333333335E-2"/>
    <n v="-0.42948717948717952"/>
    <n v="1.2485970819304153E-2"/>
  </r>
  <r>
    <s v="2023-11_234"/>
    <s v="2023-11"/>
    <x v="4"/>
    <n v="30"/>
    <x v="0"/>
    <s v="Uttar Pradesh"/>
    <s v="State Sector"/>
    <s v="RIHAND HPS"/>
    <x v="2"/>
    <n v="300"/>
    <n v="40"/>
    <n v="2.5499999999999998"/>
    <n v="4.62"/>
    <n v="-37.450000000000003"/>
    <n v="6.3750000000000001E-2"/>
    <n v="-0.44805194805194809"/>
    <n v="1.1805555555555555E-2"/>
  </r>
  <r>
    <s v="2023-11_237"/>
    <s v="2023-11"/>
    <x v="4"/>
    <n v="30"/>
    <x v="0"/>
    <s v="Uttar Pradesh"/>
    <s v="Private Sector"/>
    <s v="BARKHERA TPS"/>
    <x v="1"/>
    <n v="90"/>
    <n v="24"/>
    <n v="15.18"/>
    <n v="0"/>
    <n v="-8.82"/>
    <n v="0.63249999999999995"/>
    <n v="0"/>
    <n v="0.23425925925925925"/>
  </r>
  <r>
    <s v="2023-11_238"/>
    <s v="2023-11"/>
    <x v="4"/>
    <n v="30"/>
    <x v="0"/>
    <s v="Uttar Pradesh"/>
    <s v="Private Sector"/>
    <s v="KHAMBARKHERA TPS"/>
    <x v="1"/>
    <n v="90"/>
    <n v="23"/>
    <n v="15.18"/>
    <n v="0"/>
    <n v="-7.82"/>
    <n v="0.66"/>
    <n v="0"/>
    <n v="0.23425925925925925"/>
  </r>
  <r>
    <s v="2023-11_239"/>
    <s v="2023-11"/>
    <x v="4"/>
    <n v="30"/>
    <x v="0"/>
    <s v="Uttar Pradesh"/>
    <s v="Private Sector"/>
    <s v="KUNDARKI TPS"/>
    <x v="1"/>
    <n v="90"/>
    <n v="26"/>
    <n v="15.18"/>
    <n v="0"/>
    <n v="-10.82"/>
    <n v="0.58384615384615379"/>
    <n v="0"/>
    <n v="0.23425925925925925"/>
  </r>
  <r>
    <s v="2023-11_240"/>
    <s v="2023-11"/>
    <x v="4"/>
    <n v="30"/>
    <x v="0"/>
    <s v="Uttar Pradesh"/>
    <s v="Private Sector"/>
    <s v="MAQSOODPUR TPS"/>
    <x v="1"/>
    <n v="90"/>
    <n v="23"/>
    <n v="15.16"/>
    <n v="0"/>
    <n v="-7.84"/>
    <n v="0.65913043478260869"/>
    <n v="0"/>
    <n v="0.23395061728395061"/>
  </r>
  <r>
    <s v="2023-11_241"/>
    <s v="2023-11"/>
    <x v="4"/>
    <n v="30"/>
    <x v="0"/>
    <s v="Uttar Pradesh"/>
    <s v="Private Sector"/>
    <s v="UTRAULA TPS"/>
    <x v="1"/>
    <n v="90"/>
    <n v="28"/>
    <n v="17.27"/>
    <n v="0"/>
    <n v="-10.73"/>
    <n v="0.61678571428571427"/>
    <n v="0"/>
    <n v="0.26651234567901233"/>
  </r>
  <r>
    <s v="2023-11_243"/>
    <s v="2023-11"/>
    <x v="4"/>
    <n v="30"/>
    <x v="0"/>
    <s v="Uttar Pradesh"/>
    <s v="Private Sector"/>
    <s v="ANPARA C TPS"/>
    <x v="1"/>
    <n v="1200"/>
    <n v="687"/>
    <n v="460.74"/>
    <n v="647.16999999999996"/>
    <n v="-226.26"/>
    <n v="0.67065502183406112"/>
    <n v="-0.28806959531498672"/>
    <n v="0.53326388888888887"/>
  </r>
  <r>
    <s v="2023-11_245"/>
    <s v="2023-11"/>
    <x v="4"/>
    <n v="30"/>
    <x v="0"/>
    <s v="Uttar Pradesh"/>
    <s v="Private Sector"/>
    <s v="LALITPUR TPS"/>
    <x v="1"/>
    <n v="1980"/>
    <n v="774"/>
    <n v="858.08"/>
    <n v="677.24"/>
    <n v="84.080000000000041"/>
    <n v="1.1086304909560725"/>
    <n v="0.26702498375760442"/>
    <n v="0.60190796857463524"/>
  </r>
  <r>
    <s v="2023-11_247"/>
    <s v="2023-11"/>
    <x v="4"/>
    <n v="30"/>
    <x v="0"/>
    <s v="Uttar Pradesh"/>
    <s v="Private Sector"/>
    <s v="PRAYAGRAJ TPP"/>
    <x v="1"/>
    <n v="1980"/>
    <n v="723"/>
    <n v="1034.42"/>
    <n v="1042.56"/>
    <n v="311.42000000000007"/>
    <n v="1.4307330567081606"/>
    <n v="-7.8077041129526103E-3"/>
    <n v="0.72560325476992149"/>
  </r>
  <r>
    <s v="2023-11_249"/>
    <s v="2023-11"/>
    <x v="4"/>
    <n v="30"/>
    <x v="0"/>
    <s v="Uttar Pradesh"/>
    <s v="Private Sector"/>
    <s v="ROSA TPP Ph-I"/>
    <x v="1"/>
    <n v="1200"/>
    <n v="501"/>
    <n v="531.70000000000005"/>
    <n v="723.8"/>
    <n v="30.700000000000045"/>
    <n v="1.0612774451097806"/>
    <n v="-0.26540480795799931"/>
    <n v="0.61539351851851853"/>
  </r>
  <r>
    <s v="2023-11_252"/>
    <s v="2023-11"/>
    <x v="4"/>
    <n v="30"/>
    <x v="0"/>
    <s v="Uttar Pradesh"/>
    <s v="Central Sector"/>
    <s v="MEJA STPP"/>
    <x v="1"/>
    <n v="1320"/>
    <n v="287"/>
    <n v="389.01"/>
    <n v="822.51"/>
    <n v="102.00999999999999"/>
    <n v="1.3554355400696865"/>
    <n v="-0.52704526388736916"/>
    <n v="0.4093118686868687"/>
  </r>
  <r>
    <s v="2023-11_254"/>
    <s v="2023-11"/>
    <x v="4"/>
    <n v="30"/>
    <x v="0"/>
    <s v="Uttar Pradesh"/>
    <s v="Central Sector"/>
    <s v="DADRI (NCTPP)"/>
    <x v="1"/>
    <n v="1820"/>
    <n v="1060"/>
    <n v="670.41"/>
    <n v="661.69"/>
    <n v="-389.59000000000003"/>
    <n v="0.63246226415094342"/>
    <n v="1.3178376581178366E-2"/>
    <n v="0.51160714285714282"/>
  </r>
  <r>
    <s v="2023-11_255"/>
    <s v="2023-11"/>
    <x v="4"/>
    <n v="30"/>
    <x v="0"/>
    <s v="Uttar Pradesh"/>
    <s v="Central Sector"/>
    <s v="RIHAND STPS"/>
    <x v="1"/>
    <n v="3000"/>
    <n v="1758"/>
    <n v="2026.81"/>
    <n v="1727.48"/>
    <n v="268.80999999999995"/>
    <n v="1.1529067121729237"/>
    <n v="0.17327552272674643"/>
    <n v="0.93833796296296301"/>
  </r>
  <r>
    <s v="2023-11_256"/>
    <s v="2023-11"/>
    <x v="4"/>
    <n v="30"/>
    <x v="0"/>
    <s v="Uttar Pradesh"/>
    <s v="Central Sector"/>
    <s v="SINGRAULI STPS"/>
    <x v="1"/>
    <n v="2000"/>
    <n v="1195"/>
    <n v="1244.55"/>
    <n v="1287.45"/>
    <n v="49.549999999999955"/>
    <n v="1.0414644351464435"/>
    <n v="-3.33216823954329E-2"/>
    <n v="0.86427083333333332"/>
  </r>
  <r>
    <s v="2023-11_257"/>
    <s v="2023-11"/>
    <x v="4"/>
    <n v="30"/>
    <x v="0"/>
    <s v="Uttar Pradesh"/>
    <s v="Central Sector"/>
    <s v="TANDA TPS"/>
    <x v="1"/>
    <n v="1760"/>
    <n v="727"/>
    <n v="847.24"/>
    <n v="556.39"/>
    <n v="120.24000000000001"/>
    <n v="1.1653920220082532"/>
    <n v="0.52274483725444387"/>
    <n v="0.66859217171717167"/>
  </r>
  <r>
    <s v="2023-11_258"/>
    <s v="2023-11"/>
    <x v="4"/>
    <n v="30"/>
    <x v="0"/>
    <s v="Uttar Pradesh"/>
    <s v="Central Sector"/>
    <s v="UNCHAHAR TPS"/>
    <x v="1"/>
    <n v="1550"/>
    <n v="767"/>
    <n v="641.27"/>
    <n v="217.65"/>
    <n v="-125.73000000000002"/>
    <n v="0.83607561929595831"/>
    <n v="1.9463358603262118"/>
    <n v="0.5746146953405018"/>
  </r>
  <r>
    <s v="2023-11_260"/>
    <s v="2023-11"/>
    <x v="4"/>
    <n v="30"/>
    <x v="0"/>
    <s v="Uttar Pradesh"/>
    <s v="Central Sector"/>
    <s v="GHATAMPUR TPP"/>
    <x v="1"/>
    <n v="0"/>
    <n v="320"/>
    <n v="0"/>
    <n v="0"/>
    <n v="-320"/>
    <n v="0"/>
    <n v="0"/>
    <n v="0"/>
  </r>
  <r>
    <s v="2023-11_262"/>
    <s v="2023-11"/>
    <x v="4"/>
    <n v="30"/>
    <x v="0"/>
    <s v="Uttar Pradesh"/>
    <s v="Central Sector"/>
    <s v="KHURJA TPP"/>
    <x v="1"/>
    <n v="0"/>
    <n v="0"/>
    <n v="0"/>
    <n v="0"/>
    <n v="0"/>
    <n v="0"/>
    <n v="0"/>
    <n v="0"/>
  </r>
  <r>
    <s v="2023-11_265"/>
    <s v="2023-11"/>
    <x v="4"/>
    <n v="30"/>
    <x v="0"/>
    <s v="Uttar Pradesh"/>
    <s v="Central Sector"/>
    <s v="AURAIYA CCPP"/>
    <x v="0"/>
    <n v="663.36"/>
    <n v="36"/>
    <n v="16.48"/>
    <n v="21.12"/>
    <n v="-19.52"/>
    <n v="0.45777777777777778"/>
    <n v="-0.21969696969696972"/>
    <n v="3.4504475531971918E-2"/>
  </r>
  <r>
    <s v="2023-11_266"/>
    <s v="2023-11"/>
    <x v="4"/>
    <n v="30"/>
    <x v="0"/>
    <s v="Uttar Pradesh"/>
    <s v="Central Sector"/>
    <s v="DADRI CCPP"/>
    <x v="0"/>
    <n v="829.78"/>
    <n v="81"/>
    <n v="22.45"/>
    <n v="29"/>
    <n v="-58.55"/>
    <n v="0.27716049382716046"/>
    <n v="-0.22586206896551728"/>
    <n v="3.7576894545006574E-2"/>
  </r>
  <r>
    <s v="2023-11_269"/>
    <s v="2023-11"/>
    <x v="4"/>
    <n v="30"/>
    <x v="0"/>
    <s v="Uttar Pradesh"/>
    <s v="Central Sector"/>
    <s v="NARORA A.P.S."/>
    <x v="3"/>
    <n v="440"/>
    <n v="278"/>
    <n v="30.57"/>
    <n v="308.06"/>
    <n v="-247.43"/>
    <n v="0.10996402877697842"/>
    <n v="-0.90076608452898788"/>
    <n v="9.6496212121212122E-2"/>
  </r>
  <r>
    <s v="2023-11_277"/>
    <s v="2023-11"/>
    <x v="4"/>
    <n v="30"/>
    <x v="1"/>
    <s v="Chhatisgarh"/>
    <s v="State Sector"/>
    <s v="DSPM TPS"/>
    <x v="1"/>
    <n v="500"/>
    <n v="186"/>
    <n v="347.82"/>
    <n v="342.3"/>
    <n v="161.82"/>
    <n v="1.8699999999999999"/>
    <n v="1.6126205083260244E-2"/>
    <n v="0.96616666666666662"/>
  </r>
  <r>
    <s v="2023-11_278"/>
    <s v="2023-11"/>
    <x v="4"/>
    <n v="30"/>
    <x v="1"/>
    <s v="Chhatisgarh"/>
    <s v="State Sector"/>
    <s v="KORBA-WEST TPS"/>
    <x v="1"/>
    <n v="1340"/>
    <n v="859"/>
    <n v="821.9"/>
    <n v="819.72"/>
    <n v="-37.100000000000023"/>
    <n v="0.95681024447031426"/>
    <n v="2.6594446884301345E-3"/>
    <n v="0.85188640132669979"/>
  </r>
  <r>
    <s v="2023-11_279"/>
    <s v="2023-11"/>
    <x v="4"/>
    <n v="30"/>
    <x v="1"/>
    <s v="Chhatisgarh"/>
    <s v="State Sector"/>
    <s v="MARWA TPS"/>
    <x v="1"/>
    <n v="1000"/>
    <n v="436"/>
    <n v="537.16"/>
    <n v="315.77999999999997"/>
    <n v="101.15999999999997"/>
    <n v="1.2320183486238532"/>
    <n v="0.70105769839761867"/>
    <n v="0.74605555555555558"/>
  </r>
  <r>
    <s v="2023-11_282"/>
    <s v="2023-11"/>
    <x v="4"/>
    <n v="30"/>
    <x v="1"/>
    <s v="Chhatisgarh"/>
    <s v="State Sector"/>
    <s v="HASDEOBANGO HPS"/>
    <x v="2"/>
    <n v="120"/>
    <n v="14"/>
    <n v="10.37"/>
    <n v="3.19"/>
    <n v="-3.6300000000000008"/>
    <n v="0.74071428571428566"/>
    <n v="2.2507836990595611"/>
    <n v="0.12002314814814814"/>
  </r>
  <r>
    <s v="2023-11_285"/>
    <s v="2023-11"/>
    <x v="4"/>
    <n v="30"/>
    <x v="1"/>
    <s v="Chhatisgarh"/>
    <s v="Private Sector"/>
    <s v="CHAKABURA TPP"/>
    <x v="1"/>
    <n v="30"/>
    <n v="16"/>
    <n v="17.66"/>
    <n v="20.55"/>
    <n v="1.6600000000000001"/>
    <n v="1.10375"/>
    <n v="-0.14063260340632605"/>
    <n v="0.81759259259259254"/>
  </r>
  <r>
    <s v="2023-11_286"/>
    <s v="2023-11"/>
    <x v="4"/>
    <n v="30"/>
    <x v="1"/>
    <s v="Chhatisgarh"/>
    <s v="Private Sector"/>
    <s v="KASAIPALLI TPP"/>
    <x v="1"/>
    <n v="270"/>
    <n v="149"/>
    <n v="146.09"/>
    <n v="90.32"/>
    <n v="-2.9099999999999966"/>
    <n v="0.98046979865771811"/>
    <n v="0.61747121346324196"/>
    <n v="0.75149176954732511"/>
  </r>
  <r>
    <s v="2023-11_287"/>
    <s v="2023-11"/>
    <x v="4"/>
    <n v="30"/>
    <x v="1"/>
    <s v="Chhatisgarh"/>
    <s v="Private Sector"/>
    <s v="SWASTIK KORBA TPP"/>
    <x v="1"/>
    <n v="25"/>
    <n v="0"/>
    <n v="0"/>
    <n v="0"/>
    <n v="0"/>
    <n v="0"/>
    <n v="0"/>
    <n v="0"/>
  </r>
  <r>
    <s v="2023-11_289"/>
    <s v="2023-11"/>
    <x v="4"/>
    <n v="30"/>
    <x v="1"/>
    <s v="Chhatisgarh"/>
    <s v="Private Sector"/>
    <s v="SINGHITARAI TPP"/>
    <x v="1"/>
    <n v="0"/>
    <n v="0"/>
    <n v="0"/>
    <n v="0"/>
    <n v="0"/>
    <n v="0"/>
    <n v="0"/>
    <n v="0"/>
  </r>
  <r>
    <s v="2023-11_291"/>
    <s v="2023-11"/>
    <x v="4"/>
    <n v="30"/>
    <x v="1"/>
    <s v="Chhatisgarh"/>
    <s v="Private Sector"/>
    <s v="ADANI POWER LIMITED RAIGARH TPP"/>
    <x v="1"/>
    <n v="600"/>
    <n v="377"/>
    <n v="322.32"/>
    <n v="322.95"/>
    <n v="-54.680000000000007"/>
    <n v="0.85496021220159146"/>
    <n v="-1.9507663725034695E-3"/>
    <n v="0.74611111111111106"/>
  </r>
  <r>
    <s v="2023-11_292"/>
    <s v="2023-11"/>
    <x v="4"/>
    <n v="30"/>
    <x v="1"/>
    <s v="Chhatisgarh"/>
    <s v="Private Sector"/>
    <s v="ADANI POWER LIMITED RAIPUR TPP"/>
    <x v="1"/>
    <n v="1370"/>
    <n v="733"/>
    <n v="671.85"/>
    <n v="521.03"/>
    <n v="-61.149999999999977"/>
    <n v="0.91657571623465217"/>
    <n v="0.28946509797900322"/>
    <n v="0.68111313868613144"/>
  </r>
  <r>
    <s v="2023-11_294"/>
    <s v="2023-11"/>
    <x v="4"/>
    <n v="30"/>
    <x v="1"/>
    <s v="Chhatisgarh"/>
    <s v="Private Sector"/>
    <s v="BALCO TPS"/>
    <x v="1"/>
    <n v="600"/>
    <n v="270"/>
    <n v="304.88"/>
    <n v="86.59"/>
    <n v="34.879999999999995"/>
    <n v="1.1291851851851851"/>
    <n v="2.5209608499826768"/>
    <n v="0.70574074074074078"/>
  </r>
  <r>
    <s v="2023-11_296"/>
    <s v="2023-11"/>
    <x v="4"/>
    <n v="30"/>
    <x v="1"/>
    <s v="Chhatisgarh"/>
    <s v="Private Sector"/>
    <s v="BARADARHA TPS"/>
    <x v="1"/>
    <n v="1200"/>
    <n v="727"/>
    <n v="753.37"/>
    <n v="587.89"/>
    <n v="26.370000000000005"/>
    <n v="1.0362723521320496"/>
    <n v="0.28148122948170579"/>
    <n v="0.87195601851851856"/>
  </r>
  <r>
    <s v="2023-11_298"/>
    <s v="2023-11"/>
    <x v="4"/>
    <n v="30"/>
    <x v="1"/>
    <s v="Chhatisgarh"/>
    <s v="Private Sector"/>
    <s v="OP JINDAL TPS"/>
    <x v="1"/>
    <n v="1000"/>
    <n v="526"/>
    <n v="592.45000000000005"/>
    <n v="450.02"/>
    <n v="66.450000000000045"/>
    <n v="1.1263307984790876"/>
    <n v="0.3164970445757968"/>
    <n v="0.82284722222222217"/>
  </r>
  <r>
    <s v="2023-11_299"/>
    <s v="2023-11"/>
    <x v="4"/>
    <n v="30"/>
    <x v="1"/>
    <s v="Chhatisgarh"/>
    <s v="Private Sector"/>
    <s v="TAMNAR TPP"/>
    <x v="1"/>
    <n v="2400"/>
    <n v="920"/>
    <n v="1139.98"/>
    <n v="897.69"/>
    <n v="219.98000000000002"/>
    <n v="1.239108695652174"/>
    <n v="0.26990386436297603"/>
    <n v="0.65971064814814817"/>
  </r>
  <r>
    <s v="2023-11_301"/>
    <s v="2023-11"/>
    <x v="4"/>
    <n v="30"/>
    <x v="1"/>
    <s v="Chhatisgarh"/>
    <s v="Private Sector"/>
    <s v="PATHADI STAGE II"/>
    <x v="1"/>
    <n v="0"/>
    <n v="0"/>
    <n v="0"/>
    <n v="0"/>
    <n v="0"/>
    <n v="0"/>
    <n v="0"/>
    <n v="0"/>
  </r>
  <r>
    <s v="2023-11_302"/>
    <s v="2023-11"/>
    <x v="4"/>
    <n v="30"/>
    <x v="1"/>
    <s v="Chhatisgarh"/>
    <s v="Private Sector"/>
    <s v="PATHADI TPP"/>
    <x v="1"/>
    <n v="600"/>
    <n v="393"/>
    <n v="344.5"/>
    <n v="256.45"/>
    <n v="-48.5"/>
    <n v="0.87659033078880411"/>
    <n v="0.34334178202378635"/>
    <n v="0.79745370370370372"/>
  </r>
  <r>
    <s v="2023-11_304"/>
    <s v="2023-11"/>
    <x v="4"/>
    <n v="30"/>
    <x v="1"/>
    <s v="Chhatisgarh"/>
    <s v="Private Sector"/>
    <s v="BANDAKHAR TPP"/>
    <x v="1"/>
    <n v="300"/>
    <n v="180"/>
    <n v="157.88999999999999"/>
    <n v="152.85"/>
    <n v="-22.110000000000014"/>
    <n v="0.87716666666666654"/>
    <n v="3.2973503434739891E-2"/>
    <n v="0.73097222222222225"/>
  </r>
  <r>
    <s v="2023-11_306"/>
    <s v="2023-11"/>
    <x v="4"/>
    <n v="30"/>
    <x v="1"/>
    <s v="Chhatisgarh"/>
    <s v="Private Sector"/>
    <s v="UCHPINDA TPP"/>
    <x v="1"/>
    <n v="1440"/>
    <n v="587"/>
    <n v="383.43"/>
    <n v="373.3"/>
    <n v="-203.57"/>
    <n v="0.65320272572402049"/>
    <n v="2.7136351459951767E-2"/>
    <n v="0.36982060185185184"/>
  </r>
  <r>
    <s v="2023-11_308"/>
    <s v="2023-11"/>
    <x v="4"/>
    <n v="30"/>
    <x v="1"/>
    <s v="Chhatisgarh"/>
    <s v="Private Sector"/>
    <s v="RATIJA TPS"/>
    <x v="1"/>
    <n v="100"/>
    <n v="58"/>
    <n v="43.34"/>
    <n v="54.96"/>
    <n v="-14.659999999999997"/>
    <n v="0.74724137931034484"/>
    <n v="-0.21142649199417754"/>
    <n v="0.60194444444444439"/>
  </r>
  <r>
    <s v="2023-11_310"/>
    <s v="2023-11"/>
    <x v="4"/>
    <n v="30"/>
    <x v="1"/>
    <s v="Chhatisgarh"/>
    <s v="Private Sector"/>
    <s v="BINJKOTE TPP"/>
    <x v="1"/>
    <n v="600"/>
    <n v="166"/>
    <n v="282.18"/>
    <n v="167.02"/>
    <n v="116.18"/>
    <n v="1.6998795180722892"/>
    <n v="0.6894982636809962"/>
    <n v="0.65319444444444441"/>
  </r>
  <r>
    <s v="2023-11_312"/>
    <s v="2023-11"/>
    <x v="4"/>
    <n v="30"/>
    <x v="1"/>
    <s v="Chhatisgarh"/>
    <s v="Private Sector"/>
    <s v="SVPL TPP"/>
    <x v="1"/>
    <n v="63"/>
    <n v="8"/>
    <n v="34.44"/>
    <n v="0"/>
    <n v="26.439999999999998"/>
    <n v="4.3049999999999997"/>
    <n v="0"/>
    <n v="0.7592592592592593"/>
  </r>
  <r>
    <s v="2023-11_314"/>
    <s v="2023-11"/>
    <x v="4"/>
    <n v="30"/>
    <x v="1"/>
    <s v="Chhatisgarh"/>
    <s v="Private Sector"/>
    <s v="NAWAPARA TPP"/>
    <x v="1"/>
    <n v="600"/>
    <n v="265"/>
    <n v="239.3"/>
    <n v="281.48"/>
    <n v="-25.699999999999989"/>
    <n v="0.90301886792452835"/>
    <n v="-0.14985078868836152"/>
    <n v="0.55393518518518514"/>
  </r>
  <r>
    <s v="2023-11_316"/>
    <s v="2023-11"/>
    <x v="4"/>
    <n v="30"/>
    <x v="1"/>
    <s v="Chhatisgarh"/>
    <s v="Private Sector"/>
    <s v="KATGHORA TPP"/>
    <x v="1"/>
    <n v="35"/>
    <n v="0"/>
    <n v="0"/>
    <n v="0"/>
    <n v="0"/>
    <n v="0"/>
    <n v="0"/>
    <n v="0"/>
  </r>
  <r>
    <s v="2023-11_318"/>
    <s v="2023-11"/>
    <x v="4"/>
    <n v="30"/>
    <x v="1"/>
    <s v="Chhatisgarh"/>
    <s v="Private Sector"/>
    <s v="SALORA TPP"/>
    <x v="1"/>
    <n v="135"/>
    <n v="0"/>
    <n v="0"/>
    <n v="0"/>
    <n v="0"/>
    <n v="0"/>
    <n v="0"/>
    <n v="0"/>
  </r>
  <r>
    <s v="2023-11_320"/>
    <s v="2023-11"/>
    <x v="4"/>
    <n v="30"/>
    <x v="1"/>
    <s v="Chhatisgarh"/>
    <s v="Private Sector"/>
    <s v="AKALTARA TPS"/>
    <x v="1"/>
    <n v="1800"/>
    <n v="990"/>
    <n v="766.15"/>
    <n v="1003.07"/>
    <n v="-223.85000000000002"/>
    <n v="0.77388888888888885"/>
    <n v="-0.23619488171314071"/>
    <n v="0.59116512345679018"/>
  </r>
  <r>
    <s v="2023-11_323"/>
    <s v="2023-11"/>
    <x v="4"/>
    <n v="30"/>
    <x v="1"/>
    <s v="Chhatisgarh"/>
    <s v="Central Sector"/>
    <s v="BHILAI TPS"/>
    <x v="1"/>
    <n v="500"/>
    <n v="315"/>
    <n v="322.17"/>
    <n v="181.4"/>
    <n v="7.1700000000000159"/>
    <n v="1.0227619047619048"/>
    <n v="0.7760198456449835"/>
    <n v="0.89491666666666669"/>
  </r>
  <r>
    <s v="2023-11_325"/>
    <s v="2023-11"/>
    <x v="4"/>
    <n v="30"/>
    <x v="1"/>
    <s v="Chhatisgarh"/>
    <s v="Central Sector"/>
    <s v="KORBA STPS"/>
    <x v="1"/>
    <n v="2600"/>
    <n v="1831"/>
    <n v="1803.75"/>
    <n v="1848.51"/>
    <n v="-27.25"/>
    <n v="0.98511742217367559"/>
    <n v="-2.4214096759011306E-2"/>
    <n v="0.96354166666666663"/>
  </r>
  <r>
    <s v="2023-11_326"/>
    <s v="2023-11"/>
    <x v="4"/>
    <n v="30"/>
    <x v="1"/>
    <s v="Chhatisgarh"/>
    <s v="Central Sector"/>
    <s v="LARA TPP"/>
    <x v="1"/>
    <n v="1600"/>
    <n v="1006"/>
    <n v="563.21"/>
    <n v="1002.65"/>
    <n v="-442.78999999999996"/>
    <n v="0.55985089463220683"/>
    <n v="-0.43827856181120028"/>
    <n v="0.48889756944444446"/>
  </r>
  <r>
    <s v="2023-11_327"/>
    <s v="2023-11"/>
    <x v="4"/>
    <n v="30"/>
    <x v="1"/>
    <s v="Chhatisgarh"/>
    <s v="Central Sector"/>
    <s v="SIPAT STPS"/>
    <x v="1"/>
    <n v="2980"/>
    <n v="2077"/>
    <n v="2029.23"/>
    <n v="1910.49"/>
    <n v="-47.769999999999982"/>
    <n v="0.97700048146364948"/>
    <n v="6.2151594617087767E-2"/>
    <n v="0.945763422818792"/>
  </r>
  <r>
    <s v="2023-11_334"/>
    <s v="2023-11"/>
    <x v="4"/>
    <n v="30"/>
    <x v="1"/>
    <s v="Goa"/>
    <s v="Private Sector"/>
    <s v="GOA CCPP (Liq.)"/>
    <x v="0"/>
    <n v="48"/>
    <n v="0"/>
    <n v="0"/>
    <n v="0"/>
    <n v="0"/>
    <n v="0"/>
    <n v="0"/>
    <n v="0"/>
  </r>
  <r>
    <s v="2023-11_339"/>
    <s v="2023-11"/>
    <x v="4"/>
    <n v="30"/>
    <x v="1"/>
    <s v="Gujarat"/>
    <s v="State Sector"/>
    <s v="AKRIMOTA LIG TPS"/>
    <x v="1"/>
    <n v="250"/>
    <n v="94"/>
    <n v="32.229999999999997"/>
    <n v="90.07"/>
    <n v="-61.77"/>
    <n v="0.34287234042553189"/>
    <n v="-0.64216720328633281"/>
    <n v="0.17905555555555552"/>
  </r>
  <r>
    <s v="2023-11_341"/>
    <s v="2023-11"/>
    <x v="4"/>
    <n v="30"/>
    <x v="1"/>
    <s v="Gujarat"/>
    <s v="State Sector"/>
    <s v="BHAVNAGAR CFBC TPP"/>
    <x v="1"/>
    <n v="500"/>
    <n v="61"/>
    <n v="164.82"/>
    <n v="61.33"/>
    <n v="103.82"/>
    <n v="2.7019672131147541"/>
    <n v="1.687428664601337"/>
    <n v="0.45783333333333331"/>
  </r>
  <r>
    <s v="2023-11_342"/>
    <s v="2023-11"/>
    <x v="4"/>
    <n v="30"/>
    <x v="1"/>
    <s v="Gujarat"/>
    <s v="State Sector"/>
    <s v="GANDHI NAGAR TPS"/>
    <x v="1"/>
    <n v="630"/>
    <n v="256"/>
    <n v="88.09"/>
    <n v="331.46"/>
    <n v="-167.91"/>
    <n v="0.34410156250000001"/>
    <n v="-0.73423640861642425"/>
    <n v="0.19420194003527336"/>
  </r>
  <r>
    <s v="2023-11_343"/>
    <s v="2023-11"/>
    <x v="4"/>
    <n v="30"/>
    <x v="1"/>
    <s v="Gujarat"/>
    <s v="State Sector"/>
    <s v="KUTCH LIG. TPS"/>
    <x v="1"/>
    <n v="150"/>
    <n v="78"/>
    <n v="21.24"/>
    <n v="53.68"/>
    <n v="-56.760000000000005"/>
    <n v="0.27230769230769231"/>
    <n v="-0.60432190760059612"/>
    <n v="0.19666666666666666"/>
  </r>
  <r>
    <s v="2023-11_344"/>
    <s v="2023-11"/>
    <x v="4"/>
    <n v="30"/>
    <x v="1"/>
    <s v="Gujarat"/>
    <s v="State Sector"/>
    <s v="SIKKA REP. TPS"/>
    <x v="1"/>
    <n v="500"/>
    <n v="154"/>
    <n v="39.17"/>
    <n v="134.59"/>
    <n v="-114.83"/>
    <n v="0.25435064935064938"/>
    <n v="-0.70896797681848578"/>
    <n v="0.10880555555555556"/>
  </r>
  <r>
    <s v="2023-11_345"/>
    <s v="2023-11"/>
    <x v="4"/>
    <n v="30"/>
    <x v="1"/>
    <s v="Gujarat"/>
    <s v="State Sector"/>
    <s v="UKAI TPS"/>
    <x v="1"/>
    <n v="1110"/>
    <n v="519"/>
    <n v="285.26"/>
    <n v="449.27"/>
    <n v="-233.74"/>
    <n v="0.54963391136801543"/>
    <n v="-0.36505887328332626"/>
    <n v="0.35693193193193196"/>
  </r>
  <r>
    <s v="2023-11_346"/>
    <s v="2023-11"/>
    <x v="4"/>
    <n v="30"/>
    <x v="1"/>
    <s v="Gujarat"/>
    <s v="State Sector"/>
    <s v="WANAKBORI TPS"/>
    <x v="1"/>
    <n v="2270"/>
    <n v="844"/>
    <n v="814.92"/>
    <n v="843.22"/>
    <n v="-29.080000000000041"/>
    <n v="0.96554502369668238"/>
    <n v="-3.3561822537416172E-2"/>
    <n v="0.49860499265785607"/>
  </r>
  <r>
    <s v="2023-11_349"/>
    <s v="2023-11"/>
    <x v="4"/>
    <n v="30"/>
    <x v="1"/>
    <s v="Gujarat"/>
    <s v="State Sector"/>
    <s v="PIPAVAV CCPP"/>
    <x v="0"/>
    <n v="702"/>
    <n v="42"/>
    <n v="14.48"/>
    <n v="0"/>
    <n v="-27.52"/>
    <n v="0.34476190476190477"/>
    <n v="0"/>
    <n v="2.8648306426084204E-2"/>
  </r>
  <r>
    <s v="2023-11_351"/>
    <s v="2023-11"/>
    <x v="4"/>
    <n v="30"/>
    <x v="1"/>
    <s v="Gujarat"/>
    <s v="State Sector"/>
    <s v="DHUVARAN CCPP"/>
    <x v="0"/>
    <n v="594.72"/>
    <n v="29"/>
    <n v="3.68"/>
    <n v="0"/>
    <n v="-25.32"/>
    <n v="0.12689655172413794"/>
    <n v="0"/>
    <n v="8.5941470122261072E-3"/>
  </r>
  <r>
    <s v="2023-11_352"/>
    <s v="2023-11"/>
    <x v="4"/>
    <n v="30"/>
    <x v="1"/>
    <s v="Gujarat"/>
    <s v="State Sector"/>
    <s v="UTRAN CCPP"/>
    <x v="0"/>
    <n v="374"/>
    <n v="16"/>
    <n v="6.16"/>
    <n v="0"/>
    <n v="-9.84"/>
    <n v="0.38500000000000001"/>
    <n v="0"/>
    <n v="2.2875816993464051E-2"/>
  </r>
  <r>
    <s v="2023-11_354"/>
    <s v="2023-11"/>
    <x v="4"/>
    <n v="30"/>
    <x v="1"/>
    <s v="Gujarat"/>
    <s v="State Sector"/>
    <s v="HAZIRA CCPP"/>
    <x v="0"/>
    <n v="156.1"/>
    <n v="12"/>
    <n v="0"/>
    <n v="0"/>
    <n v="-12"/>
    <n v="0"/>
    <n v="0"/>
    <n v="0"/>
  </r>
  <r>
    <s v="2023-11_355"/>
    <s v="2023-11"/>
    <x v="4"/>
    <n v="30"/>
    <x v="1"/>
    <s v="Gujarat"/>
    <s v="State Sector"/>
    <s v="HAZIRA CCPP EXT"/>
    <x v="0"/>
    <n v="351"/>
    <n v="17"/>
    <n v="0"/>
    <n v="0"/>
    <n v="-17"/>
    <n v="0"/>
    <n v="0"/>
    <n v="0"/>
  </r>
  <r>
    <s v="2023-11_358"/>
    <s v="2023-11"/>
    <x v="4"/>
    <n v="30"/>
    <x v="1"/>
    <s v="Gujarat"/>
    <s v="State Sector"/>
    <s v="KADANA HPS"/>
    <x v="2"/>
    <n v="240"/>
    <n v="13"/>
    <n v="9.8000000000000007"/>
    <n v="15.13"/>
    <n v="-3.1999999999999993"/>
    <n v="0.75384615384615394"/>
    <n v="-0.35228023793787178"/>
    <n v="5.6712962962962965E-2"/>
  </r>
  <r>
    <s v="2023-11_359"/>
    <s v="2023-11"/>
    <x v="4"/>
    <n v="30"/>
    <x v="1"/>
    <s v="Gujarat"/>
    <s v="State Sector"/>
    <s v="UKAI HPS"/>
    <x v="2"/>
    <n v="300"/>
    <n v="54"/>
    <n v="36.01"/>
    <n v="49.09"/>
    <n v="-17.990000000000002"/>
    <n v="0.66685185185185181"/>
    <n v="-0.26644937869219809"/>
    <n v="0.16671296296296295"/>
  </r>
  <r>
    <s v="2023-11_361"/>
    <s v="2023-11"/>
    <x v="4"/>
    <n v="30"/>
    <x v="1"/>
    <s v="Gujarat"/>
    <s v="State Sector"/>
    <s v="S SAROVAR CHPH HPS"/>
    <x v="2"/>
    <n v="250"/>
    <n v="102"/>
    <n v="143.30000000000001"/>
    <n v="163.68"/>
    <n v="41.300000000000011"/>
    <n v="1.4049019607843138"/>
    <n v="-0.12451124144672529"/>
    <n v="0.7961111111111111"/>
  </r>
  <r>
    <s v="2023-11_362"/>
    <s v="2023-11"/>
    <x v="4"/>
    <n v="30"/>
    <x v="1"/>
    <s v="Gujarat"/>
    <s v="State Sector"/>
    <s v="S SAROVAR RBPH HPS"/>
    <x v="2"/>
    <n v="1200"/>
    <n v="112"/>
    <n v="67.650000000000006"/>
    <n v="54.55"/>
    <n v="-44.349999999999994"/>
    <n v="0.60401785714285716"/>
    <n v="0.24014665444546304"/>
    <n v="7.829861111111111E-2"/>
  </r>
  <r>
    <s v="2023-11_365"/>
    <s v="2023-11"/>
    <x v="4"/>
    <n v="30"/>
    <x v="1"/>
    <s v="Gujarat"/>
    <s v="Private Sector"/>
    <s v="ADANI POWER LIMITED MUNDRA TPP - III"/>
    <x v="1"/>
    <n v="1980"/>
    <n v="537"/>
    <n v="755.24"/>
    <n v="272.86"/>
    <n v="218.24"/>
    <n v="1.4064059590316573"/>
    <n v="1.7678663050648684"/>
    <n v="0.52976992143658808"/>
  </r>
  <r>
    <s v="2023-11_366"/>
    <s v="2023-11"/>
    <x v="4"/>
    <n v="30"/>
    <x v="1"/>
    <s v="Gujarat"/>
    <s v="Private Sector"/>
    <s v="ADANI POWER LIMITED MUNDRA TPP - I &amp; II"/>
    <x v="1"/>
    <n v="2640"/>
    <n v="822"/>
    <n v="1286.8800000000001"/>
    <n v="58.18"/>
    <n v="464.88000000000011"/>
    <n v="1.5655474452554745"/>
    <n v="21.118941216913029"/>
    <n v="0.67702020202020197"/>
  </r>
  <r>
    <s v="2023-11_368"/>
    <s v="2023-11"/>
    <x v="4"/>
    <n v="30"/>
    <x v="1"/>
    <s v="Gujarat"/>
    <s v="Private Sector"/>
    <s v="MUNDRA UMTPP"/>
    <x v="1"/>
    <n v="4000"/>
    <n v="1003"/>
    <n v="1761.15"/>
    <n v="1127.9000000000001"/>
    <n v="758.15000000000009"/>
    <n v="1.7558823529411767"/>
    <n v="0.56144161716464225"/>
    <n v="0.61151041666666661"/>
  </r>
  <r>
    <s v="2023-11_370"/>
    <s v="2023-11"/>
    <x v="4"/>
    <n v="30"/>
    <x v="1"/>
    <s v="Gujarat"/>
    <s v="Private Sector"/>
    <s v="SALAYA TPP"/>
    <x v="1"/>
    <n v="1200"/>
    <n v="164"/>
    <n v="383.12"/>
    <n v="405.42"/>
    <n v="219.12"/>
    <n v="2.3360975609756096"/>
    <n v="-5.5004686497952766E-2"/>
    <n v="0.44342592592592595"/>
  </r>
  <r>
    <s v="2023-11_372"/>
    <s v="2023-11"/>
    <x v="4"/>
    <n v="30"/>
    <x v="1"/>
    <s v="Gujarat"/>
    <s v="Private Sector"/>
    <s v="SURAT LIG. TPS"/>
    <x v="1"/>
    <n v="500"/>
    <n v="238"/>
    <n v="255.81"/>
    <n v="262.44"/>
    <n v="17.810000000000002"/>
    <n v="1.0748319327731093"/>
    <n v="-2.5262917238225862E-2"/>
    <n v="0.71058333333333334"/>
  </r>
  <r>
    <s v="2023-11_374"/>
    <s v="2023-11"/>
    <x v="4"/>
    <n v="30"/>
    <x v="1"/>
    <s v="Gujarat"/>
    <s v="Private Sector"/>
    <s v="SABARMATI (D-F STATIONS)"/>
    <x v="1"/>
    <n v="362"/>
    <n v="195"/>
    <n v="198.69"/>
    <n v="170.45"/>
    <n v="3.6899999999999977"/>
    <n v="1.0189230769230768"/>
    <n v="0.16567908477559409"/>
    <n v="0.76231583793738489"/>
  </r>
  <r>
    <s v="2023-11_377"/>
    <s v="2023-11"/>
    <x v="4"/>
    <n v="30"/>
    <x v="1"/>
    <s v="Gujarat"/>
    <s v="Central Sector"/>
    <s v="PEGUTHAN CCPP"/>
    <x v="0"/>
    <n v="655"/>
    <n v="0"/>
    <n v="0"/>
    <n v="0"/>
    <n v="0"/>
    <n v="0"/>
    <n v="0"/>
    <n v="0"/>
  </r>
  <r>
    <s v="2023-11_379"/>
    <s v="2023-11"/>
    <x v="4"/>
    <n v="30"/>
    <x v="1"/>
    <s v="Gujarat"/>
    <s v="Central Sector"/>
    <s v="ESSAR CCPP"/>
    <x v="0"/>
    <n v="515"/>
    <n v="0"/>
    <n v="0"/>
    <n v="0"/>
    <n v="0"/>
    <n v="0"/>
    <n v="0"/>
    <n v="0"/>
  </r>
  <r>
    <s v="2023-11_381"/>
    <s v="2023-11"/>
    <x v="4"/>
    <n v="30"/>
    <x v="1"/>
    <s v="Gujarat"/>
    <s v="Central Sector"/>
    <s v="BARODA CCPP"/>
    <x v="0"/>
    <n v="160"/>
    <n v="0"/>
    <n v="0"/>
    <n v="0"/>
    <n v="0"/>
    <n v="0"/>
    <n v="0"/>
    <n v="0"/>
  </r>
  <r>
    <s v="2023-11_382"/>
    <s v="2023-11"/>
    <x v="4"/>
    <n v="30"/>
    <x v="1"/>
    <s v="Gujarat"/>
    <s v="Central Sector"/>
    <s v="GIPCL. GT IMP"/>
    <x v="0"/>
    <n v="0"/>
    <n v="0"/>
    <n v="0"/>
    <n v="0"/>
    <n v="0"/>
    <n v="0"/>
    <n v="0"/>
    <n v="0"/>
  </r>
  <r>
    <s v="2023-11_384"/>
    <s v="2023-11"/>
    <x v="4"/>
    <n v="30"/>
    <x v="1"/>
    <s v="Gujarat"/>
    <s v="Central Sector"/>
    <s v="SUGEN CCPP"/>
    <x v="0"/>
    <n v="1147.5"/>
    <n v="142"/>
    <n v="98"/>
    <n v="185.73"/>
    <n v="-44"/>
    <n v="0.6901408450704225"/>
    <n v="-0.47235233941743388"/>
    <n v="0.11861534737351731"/>
  </r>
  <r>
    <s v="2023-11_386"/>
    <s v="2023-11"/>
    <x v="4"/>
    <n v="30"/>
    <x v="1"/>
    <s v="Gujarat"/>
    <s v="Central Sector"/>
    <s v="DGEN MEGA CCPP"/>
    <x v="0"/>
    <n v="1200"/>
    <n v="12"/>
    <n v="0"/>
    <n v="0"/>
    <n v="-12"/>
    <n v="0"/>
    <n v="0"/>
    <n v="0"/>
  </r>
  <r>
    <s v="2023-11_387"/>
    <s v="2023-11"/>
    <x v="4"/>
    <n v="30"/>
    <x v="1"/>
    <s v="Gujarat"/>
    <s v="Central Sector"/>
    <s v="UNOSUGEN CCPP"/>
    <x v="0"/>
    <n v="382.5"/>
    <n v="32"/>
    <n v="8.2100000000000009"/>
    <n v="5.61"/>
    <n v="-23.79"/>
    <n v="0.25656250000000003"/>
    <n v="0.46345811051693414"/>
    <n v="2.981118373275236E-2"/>
  </r>
  <r>
    <s v="2023-11_390"/>
    <s v="2023-11"/>
    <x v="4"/>
    <n v="30"/>
    <x v="1"/>
    <s v="Gujarat"/>
    <s v="Central Sector"/>
    <s v="GANDHAR CCPP"/>
    <x v="0"/>
    <n v="657.39"/>
    <n v="45"/>
    <n v="13.89"/>
    <n v="23.7"/>
    <n v="-31.11"/>
    <n v="0.3086666666666667"/>
    <n v="-0.41392405063291138"/>
    <n v="2.9345847467510403E-2"/>
  </r>
  <r>
    <s v="2023-11_391"/>
    <s v="2023-11"/>
    <x v="4"/>
    <n v="30"/>
    <x v="1"/>
    <s v="Gujarat"/>
    <s v="Central Sector"/>
    <s v="KAWAS CCPP"/>
    <x v="0"/>
    <n v="656.2"/>
    <n v="36"/>
    <n v="11.24"/>
    <n v="22.36"/>
    <n v="-24.759999999999998"/>
    <n v="0.31222222222222223"/>
    <n v="-0.49731663685152055"/>
    <n v="2.3790172372921536E-2"/>
  </r>
  <r>
    <s v="2023-11_394"/>
    <s v="2023-11"/>
    <x v="4"/>
    <n v="30"/>
    <x v="1"/>
    <s v="Gujarat"/>
    <s v="Central Sector"/>
    <s v="KAKRAPARA"/>
    <x v="3"/>
    <n v="1140"/>
    <n v="819"/>
    <n v="800.32"/>
    <n v="204.8"/>
    <n v="-18.67999999999995"/>
    <n v="0.97719169719169729"/>
    <n v="2.9078124999999999"/>
    <n v="0.97504873294346983"/>
  </r>
  <r>
    <s v="2023-11_402"/>
    <s v="2023-11"/>
    <x v="4"/>
    <n v="30"/>
    <x v="1"/>
    <s v="Madhya Pradesh"/>
    <s v="State Sector"/>
    <s v="AMARKANTAK EXT TPS"/>
    <x v="1"/>
    <n v="210"/>
    <n v="138"/>
    <n v="150.33000000000001"/>
    <n v="150.82"/>
    <n v="12.330000000000013"/>
    <n v="1.0893478260869567"/>
    <n v="-3.2489059806390446E-3"/>
    <n v="0.99424603174603177"/>
  </r>
  <r>
    <s v="2023-11_403"/>
    <s v="2023-11"/>
    <x v="4"/>
    <n v="30"/>
    <x v="1"/>
    <s v="Madhya Pradesh"/>
    <s v="State Sector"/>
    <s v="SANJAY GANDHI TPS"/>
    <x v="1"/>
    <n v="1340"/>
    <n v="791"/>
    <n v="790.6"/>
    <n v="780.95"/>
    <n v="-0.39999999999997726"/>
    <n v="0.99949431099873576"/>
    <n v="1.2356744990076159E-2"/>
    <n v="0.81944444444444442"/>
  </r>
  <r>
    <s v="2023-11_404"/>
    <s v="2023-11"/>
    <x v="4"/>
    <n v="30"/>
    <x v="1"/>
    <s v="Madhya Pradesh"/>
    <s v="State Sector"/>
    <s v="SATPURA TPS"/>
    <x v="1"/>
    <n v="1330"/>
    <n v="326"/>
    <n v="347.89"/>
    <n v="360.79"/>
    <n v="21.889999999999986"/>
    <n v="1.0671472392638037"/>
    <n v="-3.575487125474662E-2"/>
    <n v="0.36329365079365078"/>
  </r>
  <r>
    <s v="2023-11_405"/>
    <s v="2023-11"/>
    <x v="4"/>
    <n v="30"/>
    <x v="1"/>
    <s v="Madhya Pradesh"/>
    <s v="State Sector"/>
    <s v="SHREE SINGAJI TPP"/>
    <x v="1"/>
    <n v="2520"/>
    <n v="1213"/>
    <n v="1470.77"/>
    <n v="1173.51"/>
    <n v="257.77"/>
    <n v="1.2125061830173125"/>
    <n v="0.25330845071622737"/>
    <n v="0.81060956790123462"/>
  </r>
  <r>
    <s v="2023-11_408"/>
    <s v="2023-11"/>
    <x v="4"/>
    <n v="30"/>
    <x v="1"/>
    <s v="Madhya Pradesh"/>
    <s v="State Sector"/>
    <s v="BANSAGAR-II HPS"/>
    <x v="2"/>
    <n v="30"/>
    <n v="10"/>
    <n v="12.78"/>
    <n v="10.81"/>
    <n v="2.7799999999999994"/>
    <n v="1.278"/>
    <n v="0.18223866790009238"/>
    <n v="0.59166666666666667"/>
  </r>
  <r>
    <s v="2023-11_409"/>
    <s v="2023-11"/>
    <x v="4"/>
    <n v="30"/>
    <x v="1"/>
    <s v="Madhya Pradesh"/>
    <s v="State Sector"/>
    <s v="BANSAGAR-III HPS"/>
    <x v="2"/>
    <n v="60"/>
    <n v="10"/>
    <n v="0"/>
    <n v="8.3800000000000008"/>
    <n v="-10"/>
    <n v="0"/>
    <n v="-1"/>
    <n v="0"/>
  </r>
  <r>
    <s v="2023-11_410"/>
    <s v="2023-11"/>
    <x v="4"/>
    <n v="30"/>
    <x v="1"/>
    <s v="Madhya Pradesh"/>
    <s v="State Sector"/>
    <s v="BANSAGAR TONS-I HPS"/>
    <x v="2"/>
    <n v="315"/>
    <n v="100"/>
    <n v="88.01"/>
    <n v="68.34"/>
    <n v="-11.989999999999995"/>
    <n v="0.8801000000000001"/>
    <n v="0.287825577992391"/>
    <n v="0.38805114638447974"/>
  </r>
  <r>
    <s v="2023-11_411"/>
    <s v="2023-11"/>
    <x v="4"/>
    <n v="30"/>
    <x v="1"/>
    <s v="Madhya Pradesh"/>
    <s v="State Sector"/>
    <s v="BARGI HPS"/>
    <x v="2"/>
    <n v="90"/>
    <n v="25"/>
    <n v="41.69"/>
    <n v="39.049999999999997"/>
    <n v="16.689999999999998"/>
    <n v="1.6676"/>
    <n v="6.7605633802816922E-2"/>
    <n v="0.64336419753086416"/>
  </r>
  <r>
    <s v="2023-11_412"/>
    <s v="2023-11"/>
    <x v="4"/>
    <n v="30"/>
    <x v="1"/>
    <s v="Madhya Pradesh"/>
    <s v="State Sector"/>
    <s v="GANDHI SAGAR HPS"/>
    <x v="2"/>
    <n v="115"/>
    <n v="30"/>
    <n v="35.79"/>
    <n v="33.21"/>
    <n v="5.7899999999999991"/>
    <n v="1.1930000000000001"/>
    <n v="7.7687443541102019E-2"/>
    <n v="0.43224637681159422"/>
  </r>
  <r>
    <s v="2023-11_413"/>
    <s v="2023-11"/>
    <x v="4"/>
    <n v="30"/>
    <x v="1"/>
    <s v="Madhya Pradesh"/>
    <s v="State Sector"/>
    <s v="MADHIKHERA HPS"/>
    <x v="2"/>
    <n v="60"/>
    <n v="15"/>
    <n v="5.61"/>
    <n v="4.1100000000000003"/>
    <n v="-9.39"/>
    <n v="0.374"/>
    <n v="0.36496350364963503"/>
    <n v="0.12986111111111112"/>
  </r>
  <r>
    <s v="2023-11_414"/>
    <s v="2023-11"/>
    <x v="4"/>
    <n v="30"/>
    <x v="1"/>
    <s v="Madhya Pradesh"/>
    <s v="State Sector"/>
    <s v="RAJGHAT HPS"/>
    <x v="2"/>
    <n v="45"/>
    <n v="12"/>
    <n v="5.41"/>
    <n v="0"/>
    <n v="-6.59"/>
    <n v="0.45083333333333336"/>
    <n v="0"/>
    <n v="0.1669753086419753"/>
  </r>
  <r>
    <s v="2023-11_417"/>
    <s v="2023-11"/>
    <x v="4"/>
    <n v="30"/>
    <x v="1"/>
    <s v="Madhya Pradesh"/>
    <s v="Private Sector"/>
    <s v="NIWARI TPP"/>
    <x v="1"/>
    <n v="90"/>
    <n v="52"/>
    <n v="41.96"/>
    <n v="30.58"/>
    <n v="-10.039999999999999"/>
    <n v="0.80692307692307697"/>
    <n v="0.37213865271419239"/>
    <n v="0.64753086419753081"/>
  </r>
  <r>
    <s v="2023-11_419"/>
    <s v="2023-11"/>
    <x v="4"/>
    <n v="30"/>
    <x v="1"/>
    <s v="Madhya Pradesh"/>
    <s v="Private Sector"/>
    <s v="MAHAN TPP"/>
    <x v="1"/>
    <n v="1200"/>
    <n v="518"/>
    <n v="491.51"/>
    <n v="182.35"/>
    <n v="-26.490000000000009"/>
    <n v="0.9488610038610038"/>
    <n v="1.6954208938853852"/>
    <n v="0.56887731481481485"/>
  </r>
  <r>
    <s v="2023-11_421"/>
    <s v="2023-11"/>
    <x v="4"/>
    <n v="30"/>
    <x v="1"/>
    <s v="Madhya Pradesh"/>
    <s v="Private Sector"/>
    <s v="BINA TPS"/>
    <x v="1"/>
    <n v="500"/>
    <n v="289"/>
    <n v="283.45999999999998"/>
    <n v="161.11000000000001"/>
    <n v="-5.5400000000000205"/>
    <n v="0.98083044982698953"/>
    <n v="0.75941903047607195"/>
    <n v="0.78738888888888892"/>
  </r>
  <r>
    <s v="2023-11_422"/>
    <s v="2023-11"/>
    <x v="4"/>
    <n v="30"/>
    <x v="1"/>
    <s v="Madhya Pradesh"/>
    <s v="Private Sector"/>
    <s v="NIGRI TPP"/>
    <x v="1"/>
    <n v="1320"/>
    <n v="786"/>
    <n v="800.62"/>
    <n v="480.85"/>
    <n v="14.620000000000005"/>
    <n v="1.0186005089058525"/>
    <n v="0.66500987834043879"/>
    <n v="0.84240319865319868"/>
  </r>
  <r>
    <s v="2023-11_424"/>
    <s v="2023-11"/>
    <x v="4"/>
    <n v="30"/>
    <x v="1"/>
    <s v="Madhya Pradesh"/>
    <s v="Private Sector"/>
    <s v="ANUPPUR TPP"/>
    <x v="1"/>
    <n v="1250"/>
    <n v="686"/>
    <n v="617.26"/>
    <n v="614.13"/>
    <n v="-68.740000000000009"/>
    <n v="0.89979591836734696"/>
    <n v="5.0966407763828429E-3"/>
    <n v="0.68584444444444448"/>
  </r>
  <r>
    <s v="2023-11_426"/>
    <s v="2023-11"/>
    <x v="4"/>
    <n v="30"/>
    <x v="1"/>
    <s v="Madhya Pradesh"/>
    <s v="Private Sector"/>
    <s v="SASAN UMTPP"/>
    <x v="1"/>
    <n v="3960"/>
    <n v="2734"/>
    <n v="2848.95"/>
    <n v="2275.16"/>
    <n v="114.94999999999982"/>
    <n v="1.0420446232626188"/>
    <n v="0.25219764763796831"/>
    <n v="0.99921085858585856"/>
  </r>
  <r>
    <s v="2023-11_429"/>
    <s v="2023-11"/>
    <x v="4"/>
    <n v="30"/>
    <x v="1"/>
    <s v="Madhya Pradesh"/>
    <s v="Private Sector"/>
    <s v="MAHESHWAR HPS"/>
    <x v="2"/>
    <n v="0"/>
    <n v="0"/>
    <n v="0"/>
    <n v="0"/>
    <n v="0"/>
    <n v="0"/>
    <n v="0"/>
    <n v="0"/>
  </r>
  <r>
    <s v="2023-11_432"/>
    <s v="2023-11"/>
    <x v="4"/>
    <n v="30"/>
    <x v="1"/>
    <s v="Madhya Pradesh"/>
    <s v="Central Sector"/>
    <s v="SEIONI TPP"/>
    <x v="1"/>
    <n v="600"/>
    <n v="322"/>
    <n v="239.3"/>
    <n v="296.7"/>
    <n v="-82.699999999999989"/>
    <n v="0.74316770186335412"/>
    <n v="-0.19346140883046842"/>
    <n v="0.55393518518518514"/>
  </r>
  <r>
    <s v="2023-11_434"/>
    <s v="2023-11"/>
    <x v="4"/>
    <n v="30"/>
    <x v="1"/>
    <s v="Madhya Pradesh"/>
    <s v="Central Sector"/>
    <s v="GADARWARA TPP"/>
    <x v="1"/>
    <n v="1600"/>
    <n v="420"/>
    <n v="779.12"/>
    <n v="865.49"/>
    <n v="359.12"/>
    <n v="1.8550476190476191"/>
    <n v="-9.9793180741545251E-2"/>
    <n v="0.67631944444444447"/>
  </r>
  <r>
    <s v="2023-11_435"/>
    <s v="2023-11"/>
    <x v="4"/>
    <n v="30"/>
    <x v="1"/>
    <s v="Madhya Pradesh"/>
    <s v="Central Sector"/>
    <s v="KHARGONE STPP"/>
    <x v="1"/>
    <n v="1320"/>
    <n v="771"/>
    <n v="718.39"/>
    <n v="435.02"/>
    <n v="-52.610000000000014"/>
    <n v="0.93176394293125808"/>
    <n v="0.65139533814537265"/>
    <n v="0.75588173400673397"/>
  </r>
  <r>
    <s v="2023-11_436"/>
    <s v="2023-11"/>
    <x v="4"/>
    <n v="30"/>
    <x v="1"/>
    <s v="Madhya Pradesh"/>
    <s v="Central Sector"/>
    <s v="VINDHYACHAL STPS"/>
    <x v="1"/>
    <n v="4760"/>
    <n v="3282"/>
    <n v="3246.04"/>
    <n v="3237.19"/>
    <n v="-35.960000000000036"/>
    <n v="0.98904326630103589"/>
    <n v="2.7338525078848966E-3"/>
    <n v="0.94714052287581696"/>
  </r>
  <r>
    <s v="2023-11_439"/>
    <s v="2023-11"/>
    <x v="4"/>
    <n v="30"/>
    <x v="1"/>
    <s v="Madhya Pradesh"/>
    <s v="Central Sector"/>
    <s v="INDIRA SAGAR HPS"/>
    <x v="2"/>
    <n v="1000"/>
    <n v="133"/>
    <n v="175.42"/>
    <n v="163.88"/>
    <n v="42.419999999999987"/>
    <n v="1.3189473684210526"/>
    <n v="7.0417378569685093E-2"/>
    <n v="0.24363888888888888"/>
  </r>
  <r>
    <s v="2023-11_440"/>
    <s v="2023-11"/>
    <x v="4"/>
    <n v="30"/>
    <x v="1"/>
    <s v="Madhya Pradesh"/>
    <s v="Central Sector"/>
    <s v="OMKARESHWAR HPS"/>
    <x v="2"/>
    <n v="520"/>
    <n v="76"/>
    <n v="81.47"/>
    <n v="74.709999999999994"/>
    <n v="5.4699999999999989"/>
    <n v="1.0719736842105263"/>
    <n v="9.0483201713291467E-2"/>
    <n v="0.21760149572649573"/>
  </r>
  <r>
    <s v="2023-11_447"/>
    <s v="2023-11"/>
    <x v="4"/>
    <n v="30"/>
    <x v="1"/>
    <s v="Maharashtra"/>
    <s v="State Sector"/>
    <s v="BHUSAWAL TPS"/>
    <x v="1"/>
    <n v="1210"/>
    <n v="747"/>
    <n v="560.71"/>
    <n v="525.37"/>
    <n v="-186.28999999999996"/>
    <n v="0.75061579651941102"/>
    <n v="6.7266878580809777E-2"/>
    <n v="0.64360651974288341"/>
  </r>
  <r>
    <s v="2023-11_448"/>
    <s v="2023-11"/>
    <x v="4"/>
    <n v="30"/>
    <x v="1"/>
    <s v="Maharashtra"/>
    <s v="State Sector"/>
    <s v="CHANDRAPUR (MAHARASHTRA) STPS"/>
    <x v="1"/>
    <n v="2920"/>
    <n v="1605"/>
    <n v="1543.29"/>
    <n v="1258.51"/>
    <n v="-61.710000000000036"/>
    <n v="0.96155140186915888"/>
    <n v="0.22628346218941445"/>
    <n v="0.73406107305936075"/>
  </r>
  <r>
    <s v="2023-11_449"/>
    <s v="2023-11"/>
    <x v="4"/>
    <n v="30"/>
    <x v="1"/>
    <s v="Maharashtra"/>
    <s v="State Sector"/>
    <s v="KHAPARKHEDA TPS"/>
    <x v="1"/>
    <n v="1340"/>
    <n v="629"/>
    <n v="655.23"/>
    <n v="617.75"/>
    <n v="26.230000000000018"/>
    <n v="1.0417011128775835"/>
    <n v="6.0671792796438716E-2"/>
    <n v="0.67913557213930353"/>
  </r>
  <r>
    <s v="2023-11_450"/>
    <s v="2023-11"/>
    <x v="4"/>
    <n v="30"/>
    <x v="1"/>
    <s v="Maharashtra"/>
    <s v="State Sector"/>
    <s v="KORADI TPS"/>
    <x v="1"/>
    <n v="2190"/>
    <n v="1020"/>
    <n v="1219.76"/>
    <n v="1149.99"/>
    <n v="199.76"/>
    <n v="1.1958431372549019"/>
    <n v="6.0670092783415494E-2"/>
    <n v="0.77356671740233385"/>
  </r>
  <r>
    <s v="2023-11_451"/>
    <s v="2023-11"/>
    <x v="4"/>
    <n v="30"/>
    <x v="1"/>
    <s v="Maharashtra"/>
    <s v="State Sector"/>
    <s v="NASIK TPS"/>
    <x v="1"/>
    <n v="630"/>
    <n v="249"/>
    <n v="198.87"/>
    <n v="178.97"/>
    <n v="-50.129999999999995"/>
    <n v="0.79867469879518072"/>
    <n v="0.1111918198580768"/>
    <n v="0.43842592592592594"/>
  </r>
  <r>
    <s v="2023-11_452"/>
    <s v="2023-11"/>
    <x v="4"/>
    <n v="30"/>
    <x v="1"/>
    <s v="Maharashtra"/>
    <s v="State Sector"/>
    <s v="PARAS TPS"/>
    <x v="1"/>
    <n v="500"/>
    <n v="262"/>
    <n v="325.35000000000002"/>
    <n v="244.97"/>
    <n v="63.350000000000023"/>
    <n v="1.2417938931297712"/>
    <n v="0.32812181083397979"/>
    <n v="0.90375000000000005"/>
  </r>
  <r>
    <s v="2023-11_453"/>
    <s v="2023-11"/>
    <x v="4"/>
    <n v="30"/>
    <x v="1"/>
    <s v="Maharashtra"/>
    <s v="State Sector"/>
    <s v="PARLI TPS"/>
    <x v="1"/>
    <n v="750"/>
    <n v="306"/>
    <n v="403.38"/>
    <n v="327.24"/>
    <n v="97.38"/>
    <n v="1.3182352941176469"/>
    <n v="0.23267326732673263"/>
    <n v="0.747"/>
  </r>
  <r>
    <s v="2023-11_456"/>
    <s v="2023-11"/>
    <x v="4"/>
    <n v="30"/>
    <x v="1"/>
    <s v="Maharashtra"/>
    <s v="State Sector"/>
    <s v="URAN CCPP"/>
    <x v="0"/>
    <n v="672"/>
    <n v="165"/>
    <n v="171.35"/>
    <n v="88.87"/>
    <n v="6.3499999999999943"/>
    <n v="1.0384848484848483"/>
    <n v="0.92809722065938993"/>
    <n v="0.35414599867724866"/>
  </r>
  <r>
    <s v="2023-11_459"/>
    <s v="2023-11"/>
    <x v="4"/>
    <n v="30"/>
    <x v="1"/>
    <s v="Maharashtra"/>
    <s v="State Sector"/>
    <s v="BHIRA TAIL RACE HPS"/>
    <x v="2"/>
    <n v="80"/>
    <n v="7"/>
    <n v="2.62"/>
    <n v="5.17"/>
    <n v="-4.38"/>
    <n v="0.37428571428571428"/>
    <n v="-0.49323017408123787"/>
    <n v="4.5486111111111109E-2"/>
  </r>
  <r>
    <s v="2023-11_460"/>
    <s v="2023-11"/>
    <x v="4"/>
    <n v="30"/>
    <x v="1"/>
    <s v="Maharashtra"/>
    <s v="State Sector"/>
    <s v="GHATGHAR PSS HPS"/>
    <x v="2"/>
    <n v="250"/>
    <n v="18"/>
    <n v="8.84"/>
    <n v="8.07"/>
    <n v="-9.16"/>
    <n v="0.49111111111111111"/>
    <n v="9.5415117719950371E-2"/>
    <n v="4.9111111111111112E-2"/>
  </r>
  <r>
    <s v="2023-11_461"/>
    <s v="2023-11"/>
    <x v="4"/>
    <n v="30"/>
    <x v="1"/>
    <s v="Maharashtra"/>
    <s v="State Sector"/>
    <s v="KOYNA DPH HPS"/>
    <x v="2"/>
    <n v="36"/>
    <n v="8"/>
    <n v="10.76"/>
    <n v="11.11"/>
    <n v="2.76"/>
    <n v="1.345"/>
    <n v="-3.1503150315031474E-2"/>
    <n v="0.41512345679012347"/>
  </r>
  <r>
    <s v="2023-11_462"/>
    <s v="2023-11"/>
    <x v="4"/>
    <n v="30"/>
    <x v="1"/>
    <s v="Maharashtra"/>
    <s v="State Sector"/>
    <s v="KOYNA-I&amp;II HPS"/>
    <x v="2"/>
    <n v="600"/>
    <n v="52"/>
    <n v="56.2"/>
    <n v="75.44"/>
    <n v="4.2000000000000028"/>
    <n v="1.0807692307692309"/>
    <n v="-0.25503711558854714"/>
    <n v="0.13009259259259259"/>
  </r>
  <r>
    <s v="2023-11_463"/>
    <s v="2023-11"/>
    <x v="4"/>
    <n v="30"/>
    <x v="1"/>
    <s v="Maharashtra"/>
    <s v="State Sector"/>
    <s v="KOYNA-III HPS"/>
    <x v="2"/>
    <n v="320"/>
    <n v="43"/>
    <n v="18.82"/>
    <n v="31.44"/>
    <n v="-24.18"/>
    <n v="0.43767441860465117"/>
    <n v="-0.40139949109414758"/>
    <n v="8.1684027777777779E-2"/>
  </r>
  <r>
    <s v="2023-11_464"/>
    <s v="2023-11"/>
    <x v="4"/>
    <n v="30"/>
    <x v="1"/>
    <s v="Maharashtra"/>
    <s v="State Sector"/>
    <s v="KOYNA-IV HPS"/>
    <x v="2"/>
    <n v="1000"/>
    <n v="135"/>
    <n v="23.98"/>
    <n v="67.06"/>
    <n v="-111.02"/>
    <n v="0.17762962962962964"/>
    <n v="-0.64240978228452128"/>
    <n v="3.3305555555555554E-2"/>
  </r>
  <r>
    <s v="2023-11_465"/>
    <s v="2023-11"/>
    <x v="4"/>
    <n v="30"/>
    <x v="1"/>
    <s v="Maharashtra"/>
    <s v="State Sector"/>
    <s v="TILLARI HPS"/>
    <x v="2"/>
    <n v="60"/>
    <n v="11"/>
    <n v="0"/>
    <n v="9.0299999999999994"/>
    <n v="-11"/>
    <n v="0"/>
    <n v="-1"/>
    <n v="0"/>
  </r>
  <r>
    <s v="2023-11_466"/>
    <s v="2023-11"/>
    <x v="4"/>
    <n v="30"/>
    <x v="1"/>
    <s v="Maharashtra"/>
    <s v="State Sector"/>
    <s v="VAITARNA HPS"/>
    <x v="2"/>
    <n v="60"/>
    <n v="0"/>
    <n v="0"/>
    <n v="0"/>
    <n v="0"/>
    <n v="0"/>
    <n v="0"/>
    <n v="0"/>
  </r>
  <r>
    <s v="2023-11_468"/>
    <s v="2023-11"/>
    <x v="4"/>
    <n v="30"/>
    <x v="1"/>
    <s v="Maharashtra"/>
    <s v="State Sector"/>
    <s v="PENCH HPS"/>
    <x v="2"/>
    <n v="160"/>
    <n v="30"/>
    <n v="46.94"/>
    <n v="37.89"/>
    <n v="16.939999999999998"/>
    <n v="1.5646666666666667"/>
    <n v="0.23884930060702025"/>
    <n v="0.4074652777777778"/>
  </r>
  <r>
    <s v="2023-11_471"/>
    <s v="2023-11"/>
    <x v="4"/>
    <n v="30"/>
    <x v="1"/>
    <s v="Maharashtra"/>
    <s v="Private Sector"/>
    <s v="DAHANU TPS"/>
    <x v="1"/>
    <n v="500"/>
    <n v="335"/>
    <n v="238.34"/>
    <n v="269.73"/>
    <n v="-96.66"/>
    <n v="0.71146268656716416"/>
    <n v="-0.11637563489415347"/>
    <n v="0.66205555555555551"/>
  </r>
  <r>
    <s v="2023-11_473"/>
    <s v="2023-11"/>
    <x v="4"/>
    <n v="30"/>
    <x v="1"/>
    <s v="Maharashtra"/>
    <s v="Private Sector"/>
    <s v="MIHAN TPS"/>
    <x v="1"/>
    <n v="246"/>
    <n v="0"/>
    <n v="0"/>
    <n v="0"/>
    <n v="0"/>
    <n v="0"/>
    <n v="0"/>
    <n v="0"/>
  </r>
  <r>
    <s v="2023-11_475"/>
    <s v="2023-11"/>
    <x v="4"/>
    <n v="30"/>
    <x v="1"/>
    <s v="Maharashtra"/>
    <s v="Private Sector"/>
    <s v="ADANI POWER LIMITED TIRODA TPP"/>
    <x v="1"/>
    <n v="3300"/>
    <n v="2076"/>
    <n v="1294.8499999999999"/>
    <n v="2021.57"/>
    <n v="-781.15000000000009"/>
    <n v="0.62372350674373789"/>
    <n v="-0.35948297610273205"/>
    <n v="0.54497053872053869"/>
  </r>
  <r>
    <s v="2023-11_477"/>
    <s v="2023-11"/>
    <x v="4"/>
    <n v="30"/>
    <x v="1"/>
    <s v="Maharashtra"/>
    <s v="Private Sector"/>
    <s v="DHARIWAL TPP"/>
    <x v="1"/>
    <n v="600"/>
    <n v="266"/>
    <n v="347.98"/>
    <n v="340.18"/>
    <n v="81.980000000000018"/>
    <n v="1.3081954887218046"/>
    <n v="2.2929037568346203E-2"/>
    <n v="0.80550925925925931"/>
  </r>
  <r>
    <s v="2023-11_479"/>
    <s v="2023-11"/>
    <x v="4"/>
    <n v="30"/>
    <x v="1"/>
    <s v="Maharashtra"/>
    <s v="Private Sector"/>
    <s v="GEPL TPP Ph-I"/>
    <x v="1"/>
    <n v="120"/>
    <n v="0"/>
    <n v="0"/>
    <n v="0"/>
    <n v="0"/>
    <n v="0"/>
    <n v="0"/>
    <n v="0"/>
  </r>
  <r>
    <s v="2023-11_481"/>
    <s v="2023-11"/>
    <x v="4"/>
    <n v="30"/>
    <x v="1"/>
    <s v="Maharashtra"/>
    <s v="Private Sector"/>
    <s v="GMR WARORA TPS"/>
    <x v="1"/>
    <n v="600"/>
    <n v="384"/>
    <n v="341.74"/>
    <n v="398.24"/>
    <n v="-42.259999999999991"/>
    <n v="0.88994791666666673"/>
    <n v="-0.14187424668541582"/>
    <n v="0.79106481481481483"/>
  </r>
  <r>
    <s v="2023-11_483"/>
    <s v="2023-11"/>
    <x v="4"/>
    <n v="30"/>
    <x v="1"/>
    <s v="Maharashtra"/>
    <s v="Private Sector"/>
    <s v="BELA TPS"/>
    <x v="1"/>
    <n v="270"/>
    <n v="83"/>
    <n v="153"/>
    <n v="109.17"/>
    <n v="70"/>
    <n v="1.8433734939759037"/>
    <n v="0.40148392415498763"/>
    <n v="0.78703703703703709"/>
  </r>
  <r>
    <s v="2023-11_485"/>
    <s v="2023-11"/>
    <x v="4"/>
    <n v="30"/>
    <x v="1"/>
    <s v="Maharashtra"/>
    <s v="Private Sector"/>
    <s v="JSW RATNAGIRI TPP"/>
    <x v="1"/>
    <n v="300"/>
    <n v="87"/>
    <n v="158.6"/>
    <n v="0"/>
    <n v="71.599999999999994"/>
    <n v="1.8229885057471265"/>
    <n v="0"/>
    <n v="0.73425925925925928"/>
  </r>
  <r>
    <s v="2023-11_487"/>
    <s v="2023-11"/>
    <x v="4"/>
    <n v="30"/>
    <x v="1"/>
    <s v="Maharashtra"/>
    <s v="Private Sector"/>
    <s v="LANCO VIDARBHA TPP"/>
    <x v="1"/>
    <n v="0"/>
    <n v="0"/>
    <n v="0"/>
    <n v="0"/>
    <n v="0"/>
    <n v="0"/>
    <n v="0"/>
    <n v="0"/>
  </r>
  <r>
    <s v="2023-11_489"/>
    <s v="2023-11"/>
    <x v="4"/>
    <n v="30"/>
    <x v="1"/>
    <s v="Maharashtra"/>
    <s v="Private Sector"/>
    <s v="AMRAVATI TPS"/>
    <x v="1"/>
    <n v="1350"/>
    <n v="751"/>
    <n v="736.18"/>
    <n v="830.64"/>
    <n v="-14.82000000000005"/>
    <n v="0.98026631158455391"/>
    <n v="-0.11371954155831653"/>
    <n v="0.75738683127572015"/>
  </r>
  <r>
    <s v="2023-11_491"/>
    <s v="2023-11"/>
    <x v="4"/>
    <n v="30"/>
    <x v="1"/>
    <s v="Maharashtra"/>
    <s v="Private Sector"/>
    <s v="SHIRPUR TPP"/>
    <x v="1"/>
    <n v="150"/>
    <n v="0"/>
    <n v="4.6500000000000004"/>
    <n v="0"/>
    <n v="4.6500000000000004"/>
    <n v="0"/>
    <n v="0"/>
    <n v="4.3055555555555555E-2"/>
  </r>
  <r>
    <s v="2023-11_493"/>
    <s v="2023-11"/>
    <x v="4"/>
    <n v="30"/>
    <x v="1"/>
    <s v="Maharashtra"/>
    <s v="Private Sector"/>
    <s v="NASIK (P) TPS"/>
    <x v="1"/>
    <n v="1350"/>
    <n v="0"/>
    <n v="0"/>
    <n v="0"/>
    <n v="0"/>
    <n v="0"/>
    <n v="0"/>
    <n v="0"/>
  </r>
  <r>
    <s v="2023-11_495"/>
    <s v="2023-11"/>
    <x v="4"/>
    <n v="30"/>
    <x v="1"/>
    <s v="Maharashtra"/>
    <s v="Private Sector"/>
    <s v="TROMBAY TPS"/>
    <x v="1"/>
    <n v="750"/>
    <n v="298"/>
    <n v="348.47"/>
    <n v="325.64"/>
    <n v="50.470000000000027"/>
    <n v="1.1693624161073826"/>
    <n v="7.0108094828645259E-2"/>
    <n v="0.64531481481481479"/>
  </r>
  <r>
    <s v="2023-11_497"/>
    <s v="2023-11"/>
    <x v="4"/>
    <n v="30"/>
    <x v="1"/>
    <s v="Maharashtra"/>
    <s v="Private Sector"/>
    <s v="BUTIBORI TPP"/>
    <x v="1"/>
    <n v="600"/>
    <n v="0"/>
    <n v="0"/>
    <n v="0"/>
    <n v="0"/>
    <n v="0"/>
    <n v="0"/>
    <n v="0"/>
  </r>
  <r>
    <s v="2023-11_499"/>
    <s v="2023-11"/>
    <x v="4"/>
    <n v="30"/>
    <x v="1"/>
    <s v="Maharashtra"/>
    <s v="Private Sector"/>
    <s v="WARDHA WARORA TPP"/>
    <x v="1"/>
    <n v="540"/>
    <n v="220"/>
    <n v="309.72000000000003"/>
    <n v="224.76"/>
    <n v="89.720000000000027"/>
    <n v="1.4078181818181819"/>
    <n v="0.3780032034169783"/>
    <n v="0.79660493827160495"/>
  </r>
  <r>
    <s v="2023-11_502"/>
    <s v="2023-11"/>
    <x v="4"/>
    <n v="30"/>
    <x v="1"/>
    <s v="Maharashtra"/>
    <s v="Private Sector"/>
    <s v="MANGAON CCPP"/>
    <x v="0"/>
    <n v="388"/>
    <n v="0"/>
    <n v="0"/>
    <n v="0"/>
    <n v="0"/>
    <n v="0"/>
    <n v="0"/>
    <n v="0"/>
  </r>
  <r>
    <s v="2023-11_504"/>
    <s v="2023-11"/>
    <x v="4"/>
    <n v="30"/>
    <x v="1"/>
    <s v="Maharashtra"/>
    <s v="Private Sector"/>
    <s v="TROMBAY CCPP"/>
    <x v="0"/>
    <n v="180"/>
    <n v="41"/>
    <n v="70.900000000000006"/>
    <n v="16.54"/>
    <n v="29.900000000000006"/>
    <n v="1.729268292682927"/>
    <n v="3.2865779927448613"/>
    <n v="0.54706790123456794"/>
  </r>
  <r>
    <s v="2023-11_507"/>
    <s v="2023-11"/>
    <x v="4"/>
    <n v="30"/>
    <x v="1"/>
    <s v="Maharashtra"/>
    <s v="Private Sector"/>
    <s v="BHANDARDHARA HPS ST-II"/>
    <x v="2"/>
    <n v="34"/>
    <n v="0"/>
    <n v="0"/>
    <n v="0"/>
    <n v="0"/>
    <n v="0"/>
    <n v="0"/>
    <n v="0"/>
  </r>
  <r>
    <s v="2023-11_509"/>
    <s v="2023-11"/>
    <x v="4"/>
    <n v="30"/>
    <x v="1"/>
    <s v="Maharashtra"/>
    <s v="Private Sector"/>
    <s v="BHIRA HPS"/>
    <x v="2"/>
    <n v="150"/>
    <n v="30"/>
    <n v="25.5"/>
    <n v="23.81"/>
    <n v="-4.5"/>
    <n v="0.85"/>
    <n v="7.0978580428391488E-2"/>
    <n v="0.2361111111111111"/>
  </r>
  <r>
    <s v="2023-11_510"/>
    <s v="2023-11"/>
    <x v="4"/>
    <n v="30"/>
    <x v="1"/>
    <s v="Maharashtra"/>
    <s v="Private Sector"/>
    <s v="BHIRA PSS HPS"/>
    <x v="2"/>
    <n v="150"/>
    <n v="30"/>
    <n v="13.11"/>
    <n v="28.37"/>
    <n v="-16.89"/>
    <n v="0.437"/>
    <n v="-0.53789213958406767"/>
    <n v="0.12138888888888889"/>
  </r>
  <r>
    <s v="2023-11_511"/>
    <s v="2023-11"/>
    <x v="4"/>
    <n v="30"/>
    <x v="1"/>
    <s v="Maharashtra"/>
    <s v="Private Sector"/>
    <s v="BHIVPURI HPS"/>
    <x v="2"/>
    <n v="75"/>
    <n v="26"/>
    <n v="28.9"/>
    <n v="31.89"/>
    <n v="2.8999999999999986"/>
    <n v="1.1115384615384616"/>
    <n v="-9.3759799310128622E-2"/>
    <n v="0.53518518518518521"/>
  </r>
  <r>
    <s v="2023-11_512"/>
    <s v="2023-11"/>
    <x v="4"/>
    <n v="30"/>
    <x v="1"/>
    <s v="Maharashtra"/>
    <s v="Private Sector"/>
    <s v="KHOPOLI HPS"/>
    <x v="2"/>
    <n v="72"/>
    <n v="20"/>
    <n v="14.77"/>
    <n v="19.97"/>
    <n v="-5.23"/>
    <n v="0.73849999999999993"/>
    <n v="-0.26039058587881819"/>
    <n v="0.2849151234567901"/>
  </r>
  <r>
    <s v="2023-11_515"/>
    <s v="2023-11"/>
    <x v="4"/>
    <n v="30"/>
    <x v="1"/>
    <s v="Maharashtra"/>
    <s v="Central Sector"/>
    <s v="MAUDA TPS"/>
    <x v="1"/>
    <n v="2320"/>
    <n v="1014"/>
    <n v="976.15"/>
    <n v="1026.9000000000001"/>
    <n v="-37.850000000000023"/>
    <n v="0.96267258382642995"/>
    <n v="-4.942058623040229E-2"/>
    <n v="0.58438098659003834"/>
  </r>
  <r>
    <s v="2023-11_516"/>
    <s v="2023-11"/>
    <x v="4"/>
    <n v="30"/>
    <x v="1"/>
    <s v="Maharashtra"/>
    <s v="Central Sector"/>
    <s v="SOLAPUR STPS"/>
    <x v="1"/>
    <n v="1320"/>
    <n v="577"/>
    <n v="631.78"/>
    <n v="405.74"/>
    <n v="54.779999999999973"/>
    <n v="1.0949393414211439"/>
    <n v="0.55710553556464726"/>
    <n v="0.66475168350168345"/>
  </r>
  <r>
    <s v="2023-11_519"/>
    <s v="2023-11"/>
    <x v="4"/>
    <n v="30"/>
    <x v="1"/>
    <s v="Maharashtra"/>
    <s v="Central Sector"/>
    <s v="RATNAGIRI CCPP"/>
    <x v="0"/>
    <n v="1967.08"/>
    <n v="91"/>
    <n v="0.9"/>
    <n v="0"/>
    <n v="-90.1"/>
    <n v="9.8901098901098897E-3"/>
    <n v="0"/>
    <n v="6.3545966610407305E-4"/>
  </r>
  <r>
    <s v="2023-11_522"/>
    <s v="2023-11"/>
    <x v="4"/>
    <n v="30"/>
    <x v="1"/>
    <s v="Maharashtra"/>
    <s v="Central Sector"/>
    <s v="TARAPUR"/>
    <x v="3"/>
    <n v="1400"/>
    <n v="750"/>
    <n v="779.31"/>
    <n v="719.55"/>
    <n v="29.309999999999945"/>
    <n v="1.03908"/>
    <n v="8.3051907442151338E-2"/>
    <n v="0.77312499999999995"/>
  </r>
  <r>
    <s v="2023-11_530"/>
    <s v="2023-11"/>
    <x v="4"/>
    <n v="30"/>
    <x v="2"/>
    <s v="Andhra Pradesh"/>
    <s v="State Sector"/>
    <s v="Dr. N.TATA RAO TPS"/>
    <x v="1"/>
    <n v="1760"/>
    <n v="1076"/>
    <n v="900.68"/>
    <n v="799.92"/>
    <n v="-175.32000000000005"/>
    <n v="0.83706319702602228"/>
    <n v="0.12596259625962597"/>
    <n v="0.71076388888888886"/>
  </r>
  <r>
    <s v="2023-11_531"/>
    <s v="2023-11"/>
    <x v="4"/>
    <n v="30"/>
    <x v="2"/>
    <s v="Andhra Pradesh"/>
    <s v="State Sector"/>
    <s v="RAYALASEEMA TPS"/>
    <x v="1"/>
    <n v="1650"/>
    <n v="808"/>
    <n v="851.72"/>
    <n v="608.46"/>
    <n v="43.720000000000027"/>
    <n v="1.054108910891089"/>
    <n v="0.39979620681721062"/>
    <n v="0.71693602693602698"/>
  </r>
  <r>
    <s v="2023-11_533"/>
    <s v="2023-11"/>
    <x v="4"/>
    <n v="30"/>
    <x v="2"/>
    <s v="Andhra Pradesh"/>
    <s v="State Sector"/>
    <s v="DAMODARAM SANJEEVAIAH TPS"/>
    <x v="1"/>
    <n v="2400"/>
    <n v="607"/>
    <n v="679.82"/>
    <n v="448.3"/>
    <n v="72.82000000000005"/>
    <n v="1.1199670510708404"/>
    <n v="0.51643988400624585"/>
    <n v="0.39341435185185186"/>
  </r>
  <r>
    <s v="2023-11_536"/>
    <s v="2023-11"/>
    <x v="4"/>
    <n v="30"/>
    <x v="2"/>
    <s v="Andhra Pradesh"/>
    <s v="State Sector"/>
    <s v="JEGURUPADU CCPP PH I"/>
    <x v="0"/>
    <n v="235.4"/>
    <n v="16"/>
    <n v="0"/>
    <n v="0.18"/>
    <n v="-16"/>
    <n v="0"/>
    <n v="-1"/>
    <n v="0"/>
  </r>
  <r>
    <s v="2023-11_539"/>
    <s v="2023-11"/>
    <x v="4"/>
    <n v="30"/>
    <x v="2"/>
    <s v="Andhra Pradesh"/>
    <s v="State Sector"/>
    <s v="LOWER SILERU HPS"/>
    <x v="2"/>
    <n v="460"/>
    <n v="86"/>
    <n v="83.55"/>
    <n v="85.45"/>
    <n v="-2.4500000000000028"/>
    <n v="0.97151162790697676"/>
    <n v="-2.2235225277940383E-2"/>
    <n v="0.25226449275362317"/>
  </r>
  <r>
    <s v="2023-11_540"/>
    <s v="2023-11"/>
    <x v="4"/>
    <n v="30"/>
    <x v="2"/>
    <s v="Andhra Pradesh"/>
    <s v="State Sector"/>
    <s v="NAGARJUN SGR RBC EXTN. HPS"/>
    <x v="2"/>
    <n v="0"/>
    <n v="0"/>
    <n v="0"/>
    <n v="0"/>
    <n v="0"/>
    <n v="0"/>
    <n v="0"/>
    <n v="0"/>
  </r>
  <r>
    <s v="2023-11_541"/>
    <s v="2023-11"/>
    <x v="4"/>
    <n v="30"/>
    <x v="2"/>
    <s v="Andhra Pradesh"/>
    <s v="State Sector"/>
    <s v="NAGARJUN SGR RBC HPS"/>
    <x v="2"/>
    <n v="90"/>
    <n v="22"/>
    <n v="0"/>
    <n v="44.54"/>
    <n v="-22"/>
    <n v="0"/>
    <n v="-1"/>
    <n v="0"/>
  </r>
  <r>
    <s v="2023-11_542"/>
    <s v="2023-11"/>
    <x v="4"/>
    <n v="30"/>
    <x v="2"/>
    <s v="Andhra Pradesh"/>
    <s v="State Sector"/>
    <s v="NAGARJUN SGR TPD"/>
    <x v="2"/>
    <n v="50"/>
    <n v="16"/>
    <n v="0.03"/>
    <n v="27.33"/>
    <n v="-15.97"/>
    <n v="1.8749999999999999E-3"/>
    <n v="-0.99890230515916567"/>
    <n v="8.3333333333333339E-4"/>
  </r>
  <r>
    <s v="2023-11_543"/>
    <s v="2023-11"/>
    <x v="4"/>
    <n v="30"/>
    <x v="2"/>
    <s v="Andhra Pradesh"/>
    <s v="State Sector"/>
    <s v="SRISAILAM HPS"/>
    <x v="2"/>
    <n v="770"/>
    <n v="61"/>
    <n v="0"/>
    <n v="224.1"/>
    <n v="-61"/>
    <n v="0"/>
    <n v="-1"/>
    <n v="0"/>
  </r>
  <r>
    <s v="2023-11_544"/>
    <s v="2023-11"/>
    <x v="4"/>
    <n v="30"/>
    <x v="2"/>
    <s v="Andhra Pradesh"/>
    <s v="State Sector"/>
    <s v="UPPER SILERU HPS"/>
    <x v="2"/>
    <n v="240"/>
    <n v="38"/>
    <n v="33.78"/>
    <n v="36.21"/>
    <n v="-4.2199999999999989"/>
    <n v="0.88894736842105271"/>
    <n v="-6.7108533554266769E-2"/>
    <n v="0.19548611111111111"/>
  </r>
  <r>
    <s v="2023-11_547"/>
    <s v="2023-11"/>
    <x v="4"/>
    <n v="30"/>
    <x v="2"/>
    <s v="Andhra Pradesh"/>
    <s v="Private Sector"/>
    <s v="VIZAG TPP"/>
    <x v="1"/>
    <n v="1040"/>
    <n v="297"/>
    <n v="379.12"/>
    <n v="503.53"/>
    <n v="82.12"/>
    <n v="1.2764983164983166"/>
    <n v="-0.24707564593966591"/>
    <n v="0.50630341880341878"/>
  </r>
  <r>
    <s v="2023-11_549"/>
    <s v="2023-11"/>
    <x v="4"/>
    <n v="30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11_551"/>
    <s v="2023-11"/>
    <x v="4"/>
    <n v="30"/>
    <x v="2"/>
    <s v="Andhra Pradesh"/>
    <s v="Private Sector"/>
    <s v="THAMMINAPATNAM TPS"/>
    <x v="1"/>
    <n v="300"/>
    <n v="0"/>
    <n v="0"/>
    <n v="0"/>
    <n v="0"/>
    <n v="0"/>
    <n v="0"/>
    <n v="0"/>
  </r>
  <r>
    <s v="2023-11_553"/>
    <s v="2023-11"/>
    <x v="4"/>
    <n v="30"/>
    <x v="2"/>
    <s v="Andhra Pradesh"/>
    <s v="Private Sector"/>
    <s v="PAINAMPURAM TPP"/>
    <x v="1"/>
    <n v="1320"/>
    <n v="758"/>
    <n v="641.04999999999995"/>
    <n v="750.9"/>
    <n v="-116.95000000000005"/>
    <n v="0.8457124010554089"/>
    <n v="-0.14629111732587566"/>
    <n v="0.67450547138047134"/>
  </r>
  <r>
    <s v="2023-11_554"/>
    <s v="2023-11"/>
    <x v="4"/>
    <n v="30"/>
    <x v="2"/>
    <s v="Andhra Pradesh"/>
    <s v="Private Sector"/>
    <s v="SGPL TPP"/>
    <x v="1"/>
    <n v="1320"/>
    <n v="624"/>
    <n v="597.33000000000004"/>
    <n v="660.63"/>
    <n v="-26.669999999999959"/>
    <n v="0.95725961538461546"/>
    <n v="-9.5817628627219403E-2"/>
    <n v="0.62850378787878791"/>
  </r>
  <r>
    <s v="2023-11_556"/>
    <s v="2023-11"/>
    <x v="4"/>
    <n v="30"/>
    <x v="2"/>
    <s v="Andhra Pradesh"/>
    <s v="Private Sector"/>
    <s v="SIMHAPURI TPS"/>
    <x v="1"/>
    <n v="600"/>
    <n v="0"/>
    <n v="280.73"/>
    <n v="0"/>
    <n v="280.73"/>
    <n v="0"/>
    <n v="0"/>
    <n v="0.64983796296296292"/>
  </r>
  <r>
    <s v="2023-11_559"/>
    <s v="2023-11"/>
    <x v="4"/>
    <n v="30"/>
    <x v="2"/>
    <s v="Andhra Pradesh"/>
    <s v="Private Sector"/>
    <s v="VIJJESWARAM CCPP"/>
    <x v="0"/>
    <n v="272"/>
    <n v="40"/>
    <n v="0"/>
    <n v="0"/>
    <n v="-40"/>
    <n v="0"/>
    <n v="0"/>
    <n v="0"/>
  </r>
  <r>
    <s v="2023-11_561"/>
    <s v="2023-11"/>
    <x v="4"/>
    <n v="30"/>
    <x v="2"/>
    <s v="Andhra Pradesh"/>
    <s v="Private Sector"/>
    <s v="PEDDAPURAM CCPP"/>
    <x v="0"/>
    <n v="220"/>
    <n v="0"/>
    <n v="0"/>
    <n v="0"/>
    <n v="0"/>
    <n v="0"/>
    <n v="0"/>
    <n v="0"/>
  </r>
  <r>
    <s v="2023-11_563"/>
    <s v="2023-11"/>
    <x v="4"/>
    <n v="30"/>
    <x v="2"/>
    <s v="Andhra Pradesh"/>
    <s v="Private Sector"/>
    <s v="GAUTAMI CCPP"/>
    <x v="0"/>
    <n v="464"/>
    <n v="0"/>
    <n v="0"/>
    <n v="0"/>
    <n v="0"/>
    <n v="0"/>
    <n v="0"/>
    <n v="0"/>
  </r>
  <r>
    <s v="2023-11_565"/>
    <s v="2023-11"/>
    <x v="4"/>
    <n v="30"/>
    <x v="2"/>
    <s v="Andhra Pradesh"/>
    <s v="Private Sector"/>
    <s v="GMR Energy Ltd - Kakinada"/>
    <x v="0"/>
    <n v="220"/>
    <n v="0"/>
    <n v="0"/>
    <n v="0"/>
    <n v="0"/>
    <n v="0"/>
    <n v="0"/>
    <n v="0"/>
  </r>
  <r>
    <s v="2023-11_567"/>
    <s v="2023-11"/>
    <x v="4"/>
    <n v="30"/>
    <x v="2"/>
    <s v="Andhra Pradesh"/>
    <s v="Private Sector"/>
    <s v="GREL CCPP (Rajahmundry)"/>
    <x v="0"/>
    <n v="768"/>
    <n v="0"/>
    <n v="0"/>
    <n v="0"/>
    <n v="0"/>
    <n v="0"/>
    <n v="0"/>
    <n v="0"/>
  </r>
  <r>
    <s v="2023-11_569"/>
    <s v="2023-11"/>
    <x v="4"/>
    <n v="30"/>
    <x v="2"/>
    <s v="Andhra Pradesh"/>
    <s v="Private Sector"/>
    <s v="JEGURUPADU CCPP PH II"/>
    <x v="0"/>
    <n v="220"/>
    <n v="0"/>
    <n v="0"/>
    <n v="0"/>
    <n v="0"/>
    <n v="0"/>
    <n v="0"/>
    <n v="0"/>
  </r>
  <r>
    <s v="2023-11_571"/>
    <s v="2023-11"/>
    <x v="4"/>
    <n v="30"/>
    <x v="2"/>
    <s v="Andhra Pradesh"/>
    <s v="Private Sector"/>
    <s v="KONASEEMA CCPP"/>
    <x v="0"/>
    <n v="445"/>
    <n v="0"/>
    <n v="0"/>
    <n v="0"/>
    <n v="0"/>
    <n v="0"/>
    <n v="0"/>
    <n v="0"/>
  </r>
  <r>
    <s v="2023-11_573"/>
    <s v="2023-11"/>
    <x v="4"/>
    <n v="30"/>
    <x v="2"/>
    <s v="Andhra Pradesh"/>
    <s v="Private Sector"/>
    <s v="KONDAPALLI CCPP"/>
    <x v="0"/>
    <n v="368.14"/>
    <n v="0"/>
    <n v="0"/>
    <n v="0"/>
    <n v="0"/>
    <n v="0"/>
    <n v="0"/>
    <n v="0"/>
  </r>
  <r>
    <s v="2023-11_574"/>
    <s v="2023-11"/>
    <x v="4"/>
    <n v="30"/>
    <x v="2"/>
    <s v="Andhra Pradesh"/>
    <s v="Private Sector"/>
    <s v="KONDAPALLI EXTN CCPP"/>
    <x v="0"/>
    <n v="366"/>
    <n v="0"/>
    <n v="0"/>
    <n v="0"/>
    <n v="0"/>
    <n v="0"/>
    <n v="0"/>
    <n v="0"/>
  </r>
  <r>
    <s v="2023-11_575"/>
    <s v="2023-11"/>
    <x v="4"/>
    <n v="30"/>
    <x v="2"/>
    <s v="Andhra Pradesh"/>
    <s v="Private Sector"/>
    <s v="KONDAPALLI ST-3 CCPP"/>
    <x v="0"/>
    <n v="742"/>
    <n v="0"/>
    <n v="0"/>
    <n v="0"/>
    <n v="0"/>
    <n v="0"/>
    <n v="0"/>
    <n v="0"/>
  </r>
  <r>
    <s v="2023-11_577"/>
    <s v="2023-11"/>
    <x v="4"/>
    <n v="30"/>
    <x v="2"/>
    <s v="Andhra Pradesh"/>
    <s v="Private Sector"/>
    <s v="GODAVARI CCPP"/>
    <x v="0"/>
    <n v="208"/>
    <n v="32"/>
    <n v="0"/>
    <n v="0"/>
    <n v="-32"/>
    <n v="0"/>
    <n v="0"/>
    <n v="0"/>
  </r>
  <r>
    <s v="2023-11_579"/>
    <s v="2023-11"/>
    <x v="4"/>
    <n v="30"/>
    <x v="2"/>
    <s v="Andhra Pradesh"/>
    <s v="Private Sector"/>
    <s v="VEMAGIRI CCPP"/>
    <x v="0"/>
    <n v="370"/>
    <n v="0"/>
    <n v="0"/>
    <n v="0"/>
    <n v="0"/>
    <n v="0"/>
    <n v="0"/>
    <n v="0"/>
  </r>
  <r>
    <s v="2023-11_582"/>
    <s v="2023-11"/>
    <x v="4"/>
    <n v="30"/>
    <x v="2"/>
    <s v="Andhra Pradesh"/>
    <s v="Central Sector"/>
    <s v="SIMHADRI"/>
    <x v="1"/>
    <n v="2000"/>
    <n v="951"/>
    <n v="979.88"/>
    <n v="824.29"/>
    <n v="28.879999999999995"/>
    <n v="1.0303680336487908"/>
    <n v="0.18875638428223082"/>
    <n v="0.68047222222222226"/>
  </r>
  <r>
    <s v="2023-11_589"/>
    <s v="2023-11"/>
    <x v="4"/>
    <n v="30"/>
    <x v="2"/>
    <s v="Karnataka"/>
    <s v="State Sector"/>
    <s v="BELLARY TPS"/>
    <x v="1"/>
    <n v="1700"/>
    <n v="558"/>
    <n v="662.79"/>
    <n v="642"/>
    <n v="104.78999999999996"/>
    <n v="1.1877956989247311"/>
    <n v="3.2383177570093402E-2"/>
    <n v="0.54149509803921569"/>
  </r>
  <r>
    <s v="2023-11_590"/>
    <s v="2023-11"/>
    <x v="4"/>
    <n v="30"/>
    <x v="2"/>
    <s v="Karnataka"/>
    <s v="State Sector"/>
    <s v="RAICHUR TPS"/>
    <x v="1"/>
    <n v="1720"/>
    <n v="660"/>
    <n v="552.63"/>
    <n v="540.77"/>
    <n v="-107.37"/>
    <n v="0.83731818181818185"/>
    <n v="2.1931689997596048E-2"/>
    <n v="0.44624515503875967"/>
  </r>
  <r>
    <s v="2023-11_592"/>
    <s v="2023-11"/>
    <x v="4"/>
    <n v="30"/>
    <x v="2"/>
    <s v="Karnataka"/>
    <s v="State Sector"/>
    <s v="YERMARUS TPP"/>
    <x v="1"/>
    <n v="1600"/>
    <n v="500"/>
    <n v="420.97"/>
    <n v="293.38"/>
    <n v="-79.029999999999973"/>
    <n v="0.84194000000000002"/>
    <n v="0.43489672097620846"/>
    <n v="0.3654253472222222"/>
  </r>
  <r>
    <s v="2023-11_595"/>
    <s v="2023-11"/>
    <x v="4"/>
    <n v="30"/>
    <x v="2"/>
    <s v="Karnataka"/>
    <s v="State Sector"/>
    <s v="YELAHANKA CCPP"/>
    <x v="0"/>
    <n v="0"/>
    <n v="41"/>
    <n v="0"/>
    <n v="0"/>
    <n v="-41"/>
    <n v="0"/>
    <n v="0"/>
    <n v="0"/>
  </r>
  <r>
    <s v="2023-11_598"/>
    <s v="2023-11"/>
    <x v="4"/>
    <n v="30"/>
    <x v="2"/>
    <s v="Karnataka"/>
    <s v="State Sector"/>
    <s v="HAMPI HPS"/>
    <x v="2"/>
    <n v="36"/>
    <n v="10"/>
    <n v="11.85"/>
    <n v="8.3699999999999992"/>
    <n v="1.8499999999999996"/>
    <n v="1.1850000000000001"/>
    <n v="0.41577060931899651"/>
    <n v="0.45717592592592593"/>
  </r>
  <r>
    <s v="2023-11_599"/>
    <s v="2023-11"/>
    <x v="4"/>
    <n v="30"/>
    <x v="2"/>
    <s v="Karnataka"/>
    <s v="State Sector"/>
    <s v="T B DAM HPS"/>
    <x v="2"/>
    <n v="36"/>
    <n v="10"/>
    <n v="7.36"/>
    <n v="4.3099999999999996"/>
    <n v="-2.6399999999999997"/>
    <n v="0.73599999999999999"/>
    <n v="0.70765661252900258"/>
    <n v="0.2839506172839506"/>
  </r>
  <r>
    <s v="2023-11_601"/>
    <s v="2023-11"/>
    <x v="4"/>
    <n v="30"/>
    <x v="2"/>
    <s v="Karnataka"/>
    <s v="State Sector"/>
    <s v="ALMATTI DPH HPS"/>
    <x v="2"/>
    <n v="290"/>
    <n v="30"/>
    <n v="34.79"/>
    <n v="7.06"/>
    <n v="4.7899999999999991"/>
    <n v="1.1596666666666666"/>
    <n v="3.927762039660057"/>
    <n v="0.16661877394636015"/>
  </r>
  <r>
    <s v="2023-11_602"/>
    <s v="2023-11"/>
    <x v="4"/>
    <n v="30"/>
    <x v="2"/>
    <s v="Karnataka"/>
    <s v="State Sector"/>
    <s v="BHADRA HPS"/>
    <x v="2"/>
    <n v="26"/>
    <n v="7"/>
    <n v="1.75"/>
    <n v="6.26"/>
    <n v="-5.25"/>
    <n v="0.25"/>
    <n v="-0.7204472843450479"/>
    <n v="9.3482905982905984E-2"/>
  </r>
  <r>
    <s v="2023-11_603"/>
    <s v="2023-11"/>
    <x v="4"/>
    <n v="30"/>
    <x v="2"/>
    <s v="Karnataka"/>
    <s v="State Sector"/>
    <s v="GERUSUPPA HPS"/>
    <x v="2"/>
    <n v="240"/>
    <n v="35"/>
    <n v="15.98"/>
    <n v="46.32"/>
    <n v="-19.02"/>
    <n v="0.45657142857142857"/>
    <n v="-0.6550086355785838"/>
    <n v="9.2476851851851852E-2"/>
  </r>
  <r>
    <s v="2023-11_604"/>
    <s v="2023-11"/>
    <x v="4"/>
    <n v="30"/>
    <x v="2"/>
    <s v="Karnataka"/>
    <s v="State Sector"/>
    <s v="GHAT PRABHA HPS"/>
    <x v="2"/>
    <n v="32"/>
    <n v="10"/>
    <n v="0"/>
    <n v="11.48"/>
    <n v="-10"/>
    <n v="0"/>
    <n v="-1"/>
    <n v="0"/>
  </r>
  <r>
    <s v="2023-11_605"/>
    <s v="2023-11"/>
    <x v="4"/>
    <n v="30"/>
    <x v="2"/>
    <s v="Karnataka"/>
    <s v="State Sector"/>
    <s v="JOG HPS"/>
    <x v="2"/>
    <n v="139.19999999999999"/>
    <n v="25"/>
    <n v="19.940000000000001"/>
    <n v="41.83"/>
    <n v="-5.0599999999999987"/>
    <n v="0.79760000000000009"/>
    <n v="-0.52330863016973461"/>
    <n v="0.1989543422733078"/>
  </r>
  <r>
    <s v="2023-11_606"/>
    <s v="2023-11"/>
    <x v="4"/>
    <n v="30"/>
    <x v="2"/>
    <s v="Karnataka"/>
    <s v="State Sector"/>
    <s v="KADRA HPS"/>
    <x v="2"/>
    <n v="150"/>
    <n v="25"/>
    <n v="6.73"/>
    <n v="19.21"/>
    <n v="-18.27"/>
    <n v="0.26919999999999999"/>
    <n v="-0.64966163456533055"/>
    <n v="6.2314814814814816E-2"/>
  </r>
  <r>
    <s v="2023-11_607"/>
    <s v="2023-11"/>
    <x v="4"/>
    <n v="30"/>
    <x v="2"/>
    <s v="Karnataka"/>
    <s v="State Sector"/>
    <s v="KALINADI HPS"/>
    <x v="2"/>
    <n v="900"/>
    <n v="230"/>
    <n v="58"/>
    <n v="220.06"/>
    <n v="-172"/>
    <n v="0.25217391304347825"/>
    <n v="-0.73643551758611292"/>
    <n v="8.9506172839506168E-2"/>
  </r>
  <r>
    <s v="2023-11_608"/>
    <s v="2023-11"/>
    <x v="4"/>
    <n v="30"/>
    <x v="2"/>
    <s v="Karnataka"/>
    <s v="State Sector"/>
    <s v="KALINADI SUPA HPS"/>
    <x v="2"/>
    <n v="100"/>
    <n v="36"/>
    <n v="9.27"/>
    <n v="34.590000000000003"/>
    <n v="-26.73"/>
    <n v="0.25750000000000001"/>
    <n v="-0.73200346921075454"/>
    <n v="0.12875"/>
  </r>
  <r>
    <s v="2023-11_609"/>
    <s v="2023-11"/>
    <x v="4"/>
    <n v="30"/>
    <x v="2"/>
    <s v="Karnataka"/>
    <s v="State Sector"/>
    <s v="KODASALI HPS"/>
    <x v="2"/>
    <n v="120"/>
    <n v="28"/>
    <n v="6.46"/>
    <n v="22.44"/>
    <n v="-21.54"/>
    <n v="0.23071428571428571"/>
    <n v="-0.71212121212121215"/>
    <n v="7.4768518518518512E-2"/>
  </r>
  <r>
    <s v="2023-11_610"/>
    <s v="2023-11"/>
    <x v="4"/>
    <n v="30"/>
    <x v="2"/>
    <s v="Karnataka"/>
    <s v="State Sector"/>
    <s v="LIGANAMAKKI HPS"/>
    <x v="2"/>
    <n v="55"/>
    <n v="25"/>
    <n v="9.1199999999999992"/>
    <n v="25.35"/>
    <n v="-15.88"/>
    <n v="0.36479999999999996"/>
    <n v="-0.64023668639053266"/>
    <n v="0.23030303030303031"/>
  </r>
  <r>
    <s v="2023-11_611"/>
    <s v="2023-11"/>
    <x v="4"/>
    <n v="30"/>
    <x v="2"/>
    <s v="Karnataka"/>
    <s v="State Sector"/>
    <s v="MUNIRABAD HPS"/>
    <x v="2"/>
    <n v="28"/>
    <n v="11"/>
    <n v="6.55"/>
    <n v="11.24"/>
    <n v="-4.45"/>
    <n v="0.59545454545454546"/>
    <n v="-0.41725978647686834"/>
    <n v="0.32490079365079366"/>
  </r>
  <r>
    <s v="2023-11_612"/>
    <s v="2023-11"/>
    <x v="4"/>
    <n v="30"/>
    <x v="2"/>
    <s v="Karnataka"/>
    <s v="State Sector"/>
    <s v="SHARAVATHI HPS"/>
    <x v="2"/>
    <n v="1035"/>
    <n v="330"/>
    <n v="170.87"/>
    <n v="453.69"/>
    <n v="-159.13"/>
    <n v="0.5177878787878788"/>
    <n v="-0.62337719588265117"/>
    <n v="0.22929414922168545"/>
  </r>
  <r>
    <s v="2023-11_613"/>
    <s v="2023-11"/>
    <x v="4"/>
    <n v="30"/>
    <x v="2"/>
    <s v="Karnataka"/>
    <s v="State Sector"/>
    <s v="SIVASAMUNDRUM HPS"/>
    <x v="2"/>
    <n v="42"/>
    <n v="26"/>
    <n v="19.46"/>
    <n v="24.19"/>
    <n v="-6.5399999999999991"/>
    <n v="0.74846153846153851"/>
    <n v="-0.19553534518396032"/>
    <n v="0.64351851851851849"/>
  </r>
  <r>
    <s v="2023-11_614"/>
    <s v="2023-11"/>
    <x v="4"/>
    <n v="30"/>
    <x v="2"/>
    <s v="Karnataka"/>
    <s v="State Sector"/>
    <s v="VARAHI HPS"/>
    <x v="2"/>
    <n v="460"/>
    <n v="75"/>
    <n v="20.32"/>
    <n v="87.63"/>
    <n v="-54.68"/>
    <n v="0.27093333333333336"/>
    <n v="-0.76811594202898559"/>
    <n v="6.1352657004830918E-2"/>
  </r>
  <r>
    <s v="2023-11_617"/>
    <s v="2023-11"/>
    <x v="4"/>
    <n v="30"/>
    <x v="2"/>
    <s v="Karnataka"/>
    <s v="Private Sector"/>
    <s v="ADANI POWER LIMITED UDUPI TPP"/>
    <x v="1"/>
    <n v="1200"/>
    <n v="85"/>
    <n v="630.73"/>
    <n v="51.9"/>
    <n v="545.73"/>
    <n v="7.4203529411764704"/>
    <n v="11.152793834296725"/>
    <n v="0.73001157407407402"/>
  </r>
  <r>
    <s v="2023-11_619"/>
    <s v="2023-11"/>
    <x v="4"/>
    <n v="30"/>
    <x v="2"/>
    <s v="Karnataka"/>
    <s v="Private Sector"/>
    <s v="BELLARY DG"/>
    <x v="1"/>
    <n v="25.2"/>
    <n v="0"/>
    <n v="0"/>
    <n v="0"/>
    <n v="0"/>
    <n v="0"/>
    <n v="0"/>
    <n v="0"/>
  </r>
  <r>
    <s v="2023-11_621"/>
    <s v="2023-11"/>
    <x v="4"/>
    <n v="30"/>
    <x v="2"/>
    <s v="Karnataka"/>
    <s v="Private Sector"/>
    <s v="TORANGALLU TPS (SBU-I)"/>
    <x v="1"/>
    <n v="260"/>
    <n v="109"/>
    <n v="142.21"/>
    <n v="136.16"/>
    <n v="33.210000000000008"/>
    <n v="1.3046788990825688"/>
    <n v="4.4433019976498324E-2"/>
    <n v="0.75966880341880338"/>
  </r>
  <r>
    <s v="2023-11_622"/>
    <s v="2023-11"/>
    <x v="4"/>
    <n v="30"/>
    <x v="2"/>
    <s v="Karnataka"/>
    <s v="Private Sector"/>
    <s v="TORANGALLU TPS (SBU-II)"/>
    <x v="1"/>
    <n v="600"/>
    <n v="160"/>
    <n v="173.29"/>
    <n v="108.15"/>
    <n v="13.289999999999992"/>
    <n v="1.0830625"/>
    <n v="0.60231160425335162"/>
    <n v="0.40113425925925927"/>
  </r>
  <r>
    <s v="2023-11_625"/>
    <s v="2023-11"/>
    <x v="4"/>
    <n v="30"/>
    <x v="2"/>
    <s v="Karnataka"/>
    <s v="Central Sector"/>
    <s v="KUDGI STPP"/>
    <x v="1"/>
    <n v="2400"/>
    <n v="770"/>
    <n v="853.6"/>
    <n v="648.62"/>
    <n v="83.600000000000023"/>
    <n v="1.1085714285714285"/>
    <n v="0.31602479109494003"/>
    <n v="0.49398148148148147"/>
  </r>
  <r>
    <s v="2023-11_628"/>
    <s v="2023-11"/>
    <x v="4"/>
    <n v="30"/>
    <x v="2"/>
    <s v="Karnataka"/>
    <s v="Central Sector"/>
    <s v="KAIGA"/>
    <x v="3"/>
    <n v="880"/>
    <n v="543"/>
    <n v="605.89"/>
    <n v="604.66"/>
    <n v="62.889999999999986"/>
    <n v="1.1158195211786373"/>
    <n v="2.0342010386002352E-3"/>
    <n v="0.95626578282828278"/>
  </r>
  <r>
    <s v="2023-11_636"/>
    <s v="2023-11"/>
    <x v="4"/>
    <n v="30"/>
    <x v="2"/>
    <s v="Kerala"/>
    <s v="State Sector"/>
    <s v="BRAMHAPURAM DG"/>
    <x v="1"/>
    <n v="63.96"/>
    <n v="0"/>
    <n v="0"/>
    <n v="0"/>
    <n v="0"/>
    <n v="0"/>
    <n v="0"/>
    <n v="0"/>
  </r>
  <r>
    <s v="2023-11_637"/>
    <s v="2023-11"/>
    <x v="4"/>
    <n v="30"/>
    <x v="2"/>
    <s v="Kerala"/>
    <s v="State Sector"/>
    <s v="KOZHIKODE DG"/>
    <x v="1"/>
    <n v="96"/>
    <n v="0"/>
    <n v="0"/>
    <n v="0"/>
    <n v="0"/>
    <n v="0"/>
    <n v="0"/>
    <n v="0"/>
  </r>
  <r>
    <s v="2023-11_640"/>
    <s v="2023-11"/>
    <x v="4"/>
    <n v="30"/>
    <x v="2"/>
    <s v="Kerala"/>
    <s v="State Sector"/>
    <s v="IDAMALAYAR HPS"/>
    <x v="2"/>
    <n v="75"/>
    <n v="20"/>
    <n v="2.1"/>
    <n v="24.43"/>
    <n v="-17.899999999999999"/>
    <n v="0.10500000000000001"/>
    <n v="-0.91404011461318047"/>
    <n v="3.888888888888889E-2"/>
  </r>
  <r>
    <s v="2023-11_641"/>
    <s v="2023-11"/>
    <x v="4"/>
    <n v="30"/>
    <x v="2"/>
    <s v="Kerala"/>
    <s v="State Sector"/>
    <s v="IDUKKI HPS"/>
    <x v="2"/>
    <n v="780"/>
    <n v="150"/>
    <n v="45.7"/>
    <n v="191.84"/>
    <n v="-104.3"/>
    <n v="0.3046666666666667"/>
    <n v="-0.7617806505421183"/>
    <n v="8.1374643874643868E-2"/>
  </r>
  <r>
    <s v="2023-11_642"/>
    <s v="2023-11"/>
    <x v="4"/>
    <n v="30"/>
    <x v="2"/>
    <s v="Kerala"/>
    <s v="State Sector"/>
    <s v="KAKKAD HPS"/>
    <x v="2"/>
    <n v="50"/>
    <n v="23"/>
    <n v="8.1"/>
    <n v="20.81"/>
    <n v="-14.9"/>
    <n v="0.35217391304347823"/>
    <n v="-0.61076405574243153"/>
    <n v="0.22500000000000001"/>
  </r>
  <r>
    <s v="2023-11_643"/>
    <s v="2023-11"/>
    <x v="4"/>
    <n v="30"/>
    <x v="2"/>
    <s v="Kerala"/>
    <s v="State Sector"/>
    <s v="KUTTIYADI ADDL EXTN"/>
    <x v="1"/>
    <n v="100"/>
    <n v="0"/>
    <n v="15.23"/>
    <n v="8.82"/>
    <n v="15.23"/>
    <n v="0"/>
    <n v="0.72675736961451243"/>
    <n v="0.21152777777777779"/>
  </r>
  <r>
    <s v="2023-11_644"/>
    <s v="2023-11"/>
    <x v="4"/>
    <n v="30"/>
    <x v="2"/>
    <s v="Kerala"/>
    <s v="State Sector"/>
    <s v="KUTTIYADI EXTN HPS"/>
    <x v="2"/>
    <n v="50"/>
    <n v="0"/>
    <n v="7.77"/>
    <n v="6.74"/>
    <n v="7.77"/>
    <n v="0"/>
    <n v="0.15281899109792274"/>
    <n v="0.21583333333333332"/>
  </r>
  <r>
    <s v="2023-11_645"/>
    <s v="2023-11"/>
    <x v="4"/>
    <n v="30"/>
    <x v="2"/>
    <s v="Kerala"/>
    <s v="State Sector"/>
    <s v="KUTTIYADI HPS"/>
    <x v="2"/>
    <n v="75"/>
    <n v="36"/>
    <n v="2.2599999999999998"/>
    <n v="8.15"/>
    <n v="-33.74"/>
    <n v="6.2777777777777766E-2"/>
    <n v="-0.72269938650306753"/>
    <n v="4.1851851851851848E-2"/>
  </r>
  <r>
    <s v="2023-11_646"/>
    <s v="2023-11"/>
    <x v="4"/>
    <n v="30"/>
    <x v="2"/>
    <s v="Kerala"/>
    <s v="State Sector"/>
    <s v="LOWER PERIYAR HPS"/>
    <x v="2"/>
    <n v="180"/>
    <n v="57"/>
    <n v="76.010000000000005"/>
    <n v="62.4"/>
    <n v="19.010000000000005"/>
    <n v="1.3335087719298246"/>
    <n v="0.21810897435897447"/>
    <n v="0.58649691358024691"/>
  </r>
  <r>
    <s v="2023-11_647"/>
    <s v="2023-11"/>
    <x v="4"/>
    <n v="30"/>
    <x v="2"/>
    <s v="Kerala"/>
    <s v="State Sector"/>
    <s v="NARIAMANGLAM HPS"/>
    <x v="2"/>
    <n v="52.65"/>
    <n v="28"/>
    <n v="28.9"/>
    <n v="22.65"/>
    <n v="0.89999999999999858"/>
    <n v="1.032142857142857"/>
    <n v="0.27593818984547464"/>
    <n v="0.762372058668355"/>
  </r>
  <r>
    <s v="2023-11_648"/>
    <s v="2023-11"/>
    <x v="4"/>
    <n v="30"/>
    <x v="2"/>
    <s v="Kerala"/>
    <s v="State Sector"/>
    <s v="PALLIVASAL HPS"/>
    <x v="2"/>
    <n v="37.5"/>
    <n v="13"/>
    <n v="14.51"/>
    <n v="10.79"/>
    <n v="1.5099999999999998"/>
    <n v="1.1161538461538461"/>
    <n v="0.34476367006487496"/>
    <n v="0.53740740740740744"/>
  </r>
  <r>
    <s v="2023-11_649"/>
    <s v="2023-11"/>
    <x v="4"/>
    <n v="30"/>
    <x v="2"/>
    <s v="Kerala"/>
    <s v="State Sector"/>
    <s v="PALLIVASAL NEW HPS"/>
    <x v="2"/>
    <n v="0"/>
    <n v="9"/>
    <n v="0"/>
    <n v="0"/>
    <n v="-9"/>
    <n v="0"/>
    <n v="0"/>
    <n v="0"/>
  </r>
  <r>
    <s v="2023-11_650"/>
    <s v="2023-11"/>
    <x v="4"/>
    <n v="30"/>
    <x v="2"/>
    <s v="Kerala"/>
    <s v="State Sector"/>
    <s v="PANNIAR HPS"/>
    <x v="2"/>
    <n v="30"/>
    <n v="15"/>
    <n v="23.18"/>
    <n v="21.9"/>
    <n v="8.18"/>
    <n v="1.5453333333333332"/>
    <n v="5.8447488584474939E-2"/>
    <n v="1.0731481481481482"/>
  </r>
  <r>
    <s v="2023-11_651"/>
    <s v="2023-11"/>
    <x v="4"/>
    <n v="30"/>
    <x v="2"/>
    <s v="Kerala"/>
    <s v="State Sector"/>
    <s v="PORINGALKUTTU HPS"/>
    <x v="2"/>
    <n v="32"/>
    <n v="34"/>
    <n v="6.72"/>
    <n v="7.07"/>
    <n v="-27.28"/>
    <n v="0.1976470588235294"/>
    <n v="-4.9504950495049577E-2"/>
    <n v="0.29166666666666669"/>
  </r>
  <r>
    <s v="2023-11_652"/>
    <s v="2023-11"/>
    <x v="4"/>
    <n v="30"/>
    <x v="2"/>
    <s v="Kerala"/>
    <s v="State Sector"/>
    <s v="SABARIGIRI HPS"/>
    <x v="2"/>
    <n v="300"/>
    <n v="90"/>
    <n v="40.11"/>
    <n v="134.38"/>
    <n v="-49.89"/>
    <n v="0.44566666666666666"/>
    <n v="-0.70151808304807262"/>
    <n v="0.18569444444444444"/>
  </r>
  <r>
    <s v="2023-11_653"/>
    <s v="2023-11"/>
    <x v="4"/>
    <n v="30"/>
    <x v="2"/>
    <s v="Kerala"/>
    <s v="State Sector"/>
    <s v="SENGULAM HPS"/>
    <x v="2"/>
    <n v="48"/>
    <n v="18"/>
    <n v="17.59"/>
    <n v="15.27"/>
    <n v="-0.41000000000000014"/>
    <n v="0.97722222222222221"/>
    <n v="0.15193189259986906"/>
    <n v="0.50896990740740744"/>
  </r>
  <r>
    <s v="2023-11_654"/>
    <s v="2023-11"/>
    <x v="4"/>
    <n v="30"/>
    <x v="2"/>
    <s v="Kerala"/>
    <s v="State Sector"/>
    <s v="SHOLAYAR HPS"/>
    <x v="2"/>
    <n v="54"/>
    <n v="21"/>
    <n v="24.36"/>
    <n v="0"/>
    <n v="3.3599999999999994"/>
    <n v="1.1599999999999999"/>
    <n v="0"/>
    <n v="0.62654320987654322"/>
  </r>
  <r>
    <s v="2023-11_655"/>
    <s v="2023-11"/>
    <x v="4"/>
    <n v="30"/>
    <x v="2"/>
    <s v="Kerala"/>
    <s v="State Sector"/>
    <s v="THOTTIYAR HPS"/>
    <x v="2"/>
    <n v="0"/>
    <n v="6"/>
    <n v="0"/>
    <n v="0"/>
    <n v="-6"/>
    <n v="0"/>
    <n v="0"/>
    <n v="0"/>
  </r>
  <r>
    <s v="2023-11_658"/>
    <s v="2023-11"/>
    <x v="4"/>
    <n v="30"/>
    <x v="2"/>
    <s v="Kerala"/>
    <s v="Private Sector"/>
    <s v="COCHIN CCPP (Liq.)"/>
    <x v="0"/>
    <n v="174"/>
    <n v="0"/>
    <n v="0"/>
    <n v="0"/>
    <n v="0"/>
    <n v="0"/>
    <n v="0"/>
    <n v="0"/>
  </r>
  <r>
    <s v="2023-11_661"/>
    <s v="2023-11"/>
    <x v="4"/>
    <n v="30"/>
    <x v="2"/>
    <s v="Kerala"/>
    <s v="Central Sector"/>
    <s v="R. GANDHI CCPP (Liq.)"/>
    <x v="0"/>
    <n v="359.58"/>
    <n v="0"/>
    <n v="0"/>
    <n v="0"/>
    <n v="0"/>
    <n v="0"/>
    <n v="0"/>
    <n v="0"/>
  </r>
  <r>
    <s v="2023-11_668"/>
    <s v="2023-11"/>
    <x v="4"/>
    <n v="30"/>
    <x v="2"/>
    <s v="Lakshadweep"/>
    <s v="State Sector"/>
    <s v="LAKSHDWEEP DG"/>
    <x v="1"/>
    <n v="26.83"/>
    <n v="0"/>
    <n v="5.0999999999999996"/>
    <n v="0"/>
    <n v="5.0999999999999996"/>
    <n v="0"/>
    <n v="0"/>
    <n v="0.26400795129829796"/>
  </r>
  <r>
    <s v="2023-11_674"/>
    <s v="2023-11"/>
    <x v="4"/>
    <n v="30"/>
    <x v="2"/>
    <s v="Puducherry"/>
    <s v="State Sector"/>
    <s v="KARAIKAL CCPP"/>
    <x v="0"/>
    <n v="32.5"/>
    <n v="22"/>
    <n v="11.7"/>
    <n v="21.01"/>
    <n v="-10.3"/>
    <n v="0.53181818181818175"/>
    <n v="-0.44312232270347462"/>
    <n v="0.5"/>
  </r>
  <r>
    <s v="2023-11_679"/>
    <s v="2023-11"/>
    <x v="4"/>
    <n v="30"/>
    <x v="2"/>
    <s v="Tamil Nadu"/>
    <s v="State Sector"/>
    <s v="ENNORE SCTPP"/>
    <x v="1"/>
    <n v="0"/>
    <n v="0"/>
    <n v="0"/>
    <n v="0"/>
    <n v="0"/>
    <n v="0"/>
    <n v="0"/>
    <n v="0"/>
  </r>
  <r>
    <s v="2023-11_680"/>
    <s v="2023-11"/>
    <x v="4"/>
    <n v="30"/>
    <x v="2"/>
    <s v="Tamil Nadu"/>
    <s v="State Sector"/>
    <s v="METTUR TPS"/>
    <x v="1"/>
    <n v="840"/>
    <n v="438"/>
    <n v="424.97"/>
    <n v="394.21"/>
    <n v="-13.029999999999973"/>
    <n v="0.97025114155251146"/>
    <n v="7.8029476674868856E-2"/>
    <n v="0.702662037037037"/>
  </r>
  <r>
    <s v="2023-11_681"/>
    <s v="2023-11"/>
    <x v="4"/>
    <n v="30"/>
    <x v="2"/>
    <s v="Tamil Nadu"/>
    <s v="State Sector"/>
    <s v="METTUR TPS - II"/>
    <x v="1"/>
    <n v="600"/>
    <n v="27"/>
    <n v="216.02"/>
    <n v="320.58999999999997"/>
    <n v="189.02"/>
    <n v="8.0007407407407403"/>
    <n v="-0.32617985589070142"/>
    <n v="0.50004629629629627"/>
  </r>
  <r>
    <s v="2023-11_682"/>
    <s v="2023-11"/>
    <x v="4"/>
    <n v="30"/>
    <x v="2"/>
    <s v="Tamil Nadu"/>
    <s v="State Sector"/>
    <s v="NORTH CHENNAI TPS"/>
    <x v="1"/>
    <n v="1830"/>
    <n v="796"/>
    <n v="922.27"/>
    <n v="625.96"/>
    <n v="126.26999999999998"/>
    <n v="1.1586306532663317"/>
    <n v="0.47336890536136483"/>
    <n v="0.6999620522161506"/>
  </r>
  <r>
    <s v="2023-11_683"/>
    <s v="2023-11"/>
    <x v="4"/>
    <n v="30"/>
    <x v="2"/>
    <s v="Tamil Nadu"/>
    <s v="State Sector"/>
    <s v="TUTICORIN TPS"/>
    <x v="1"/>
    <n v="1050"/>
    <n v="536"/>
    <n v="521.48"/>
    <n v="459.82"/>
    <n v="-14.519999999999982"/>
    <n v="0.97291044776119406"/>
    <n v="0.13409595058936111"/>
    <n v="0.68978835978835984"/>
  </r>
  <r>
    <s v="2023-11_684"/>
    <s v="2023-11"/>
    <x v="4"/>
    <n v="30"/>
    <x v="2"/>
    <s v="Tamil Nadu"/>
    <s v="State Sector"/>
    <s v="UDANGUDI TPP"/>
    <x v="1"/>
    <n v="0"/>
    <n v="0"/>
    <n v="0"/>
    <n v="0"/>
    <n v="0"/>
    <n v="0"/>
    <n v="0"/>
    <n v="0"/>
  </r>
  <r>
    <s v="2023-11_687"/>
    <s v="2023-11"/>
    <x v="4"/>
    <n v="30"/>
    <x v="2"/>
    <s v="Tamil Nadu"/>
    <s v="State Sector"/>
    <s v="BASIN BRIDGE GT (Liq.)"/>
    <x v="0"/>
    <n v="120"/>
    <n v="0"/>
    <n v="0"/>
    <n v="0"/>
    <n v="0"/>
    <n v="0"/>
    <n v="0"/>
    <n v="0"/>
  </r>
  <r>
    <s v="2023-11_688"/>
    <s v="2023-11"/>
    <x v="4"/>
    <n v="30"/>
    <x v="2"/>
    <s v="Tamil Nadu"/>
    <s v="State Sector"/>
    <s v="KOVIKALPAL CCPP"/>
    <x v="0"/>
    <n v="107.88"/>
    <n v="16"/>
    <n v="0"/>
    <n v="12.81"/>
    <n v="-16"/>
    <n v="0"/>
    <n v="-1"/>
    <n v="0"/>
  </r>
  <r>
    <s v="2023-11_689"/>
    <s v="2023-11"/>
    <x v="4"/>
    <n v="30"/>
    <x v="2"/>
    <s v="Tamil Nadu"/>
    <s v="State Sector"/>
    <s v="KUTTALAM CCPP"/>
    <x v="0"/>
    <n v="100"/>
    <n v="39"/>
    <n v="51.69"/>
    <n v="55.19"/>
    <n v="12.689999999999998"/>
    <n v="1.3253846153846154"/>
    <n v="-6.3417285740170318E-2"/>
    <n v="0.71791666666666665"/>
  </r>
  <r>
    <s v="2023-11_690"/>
    <s v="2023-11"/>
    <x v="4"/>
    <n v="30"/>
    <x v="2"/>
    <s v="Tamil Nadu"/>
    <s v="State Sector"/>
    <s v="VALUTHUR CCPP"/>
    <x v="0"/>
    <n v="186.2"/>
    <n v="111"/>
    <n v="46.27"/>
    <n v="47"/>
    <n v="-64.72999999999999"/>
    <n v="0.41684684684684686"/>
    <n v="-1.5531914893616956E-2"/>
    <n v="0.34513366750208857"/>
  </r>
  <r>
    <s v="2023-11_693"/>
    <s v="2023-11"/>
    <x v="4"/>
    <n v="30"/>
    <x v="2"/>
    <s v="Tamil Nadu"/>
    <s v="State Sector"/>
    <s v="ALIYAR HPS"/>
    <x v="2"/>
    <n v="60"/>
    <n v="16"/>
    <n v="7.96"/>
    <n v="16.510000000000002"/>
    <n v="-8.0399999999999991"/>
    <n v="0.4975"/>
    <n v="-0.51786795881284065"/>
    <n v="0.18425925925925926"/>
  </r>
  <r>
    <s v="2023-11_694"/>
    <s v="2023-11"/>
    <x v="4"/>
    <n v="30"/>
    <x v="2"/>
    <s v="Tamil Nadu"/>
    <s v="State Sector"/>
    <s v="BHAWANI BARRAGE-II HPS"/>
    <x v="2"/>
    <n v="30"/>
    <n v="7"/>
    <n v="2.65"/>
    <n v="1.63"/>
    <n v="-4.3499999999999996"/>
    <n v="0.37857142857142856"/>
    <n v="0.62576687116564422"/>
    <n v="0.12268518518518519"/>
  </r>
  <r>
    <s v="2023-11_695"/>
    <s v="2023-11"/>
    <x v="4"/>
    <n v="30"/>
    <x v="2"/>
    <s v="Tamil Nadu"/>
    <s v="State Sector"/>
    <s v="BHAWANI BARRAGE-III HPS"/>
    <x v="2"/>
    <n v="30"/>
    <n v="7"/>
    <n v="2.44"/>
    <n v="14.75"/>
    <n v="-4.5600000000000005"/>
    <n v="0.34857142857142859"/>
    <n v="-0.83457627118644073"/>
    <n v="0.11296296296296296"/>
  </r>
  <r>
    <s v="2023-11_696"/>
    <s v="2023-11"/>
    <x v="4"/>
    <n v="30"/>
    <x v="2"/>
    <s v="Tamil Nadu"/>
    <s v="State Sector"/>
    <s v="BHAWANI KATTAL"/>
    <x v="1"/>
    <n v="30"/>
    <n v="4"/>
    <n v="0"/>
    <n v="46.76"/>
    <n v="-4"/>
    <n v="0"/>
    <n v="-1"/>
    <n v="0"/>
  </r>
  <r>
    <s v="2023-11_697"/>
    <s v="2023-11"/>
    <x v="4"/>
    <n v="30"/>
    <x v="2"/>
    <s v="Tamil Nadu"/>
    <s v="State Sector"/>
    <s v="KADAMPARI HPS"/>
    <x v="2"/>
    <n v="400"/>
    <n v="48"/>
    <n v="0"/>
    <n v="32.68"/>
    <n v="-48"/>
    <n v="0"/>
    <n v="-1"/>
    <n v="0"/>
  </r>
  <r>
    <s v="2023-11_698"/>
    <s v="2023-11"/>
    <x v="4"/>
    <n v="30"/>
    <x v="2"/>
    <s v="Tamil Nadu"/>
    <s v="State Sector"/>
    <s v="KODAYAR-I HPS"/>
    <x v="2"/>
    <n v="60"/>
    <n v="0"/>
    <n v="14.02"/>
    <n v="27.95"/>
    <n v="14.02"/>
    <n v="0"/>
    <n v="-0.49838998211091234"/>
    <n v="0.32453703703703701"/>
  </r>
  <r>
    <s v="2023-11_699"/>
    <s v="2023-11"/>
    <x v="4"/>
    <n v="30"/>
    <x v="2"/>
    <s v="Tamil Nadu"/>
    <s v="State Sector"/>
    <s v="KODAYAR-II HPS"/>
    <x v="2"/>
    <n v="40"/>
    <n v="9"/>
    <n v="0"/>
    <n v="11.42"/>
    <n v="-9"/>
    <n v="0"/>
    <n v="-1"/>
    <n v="0"/>
  </r>
  <r>
    <s v="2023-11_700"/>
    <s v="2023-11"/>
    <x v="4"/>
    <n v="30"/>
    <x v="2"/>
    <s v="Tamil Nadu"/>
    <s v="State Sector"/>
    <s v="KUNDAH-I HPS"/>
    <x v="2"/>
    <n v="60"/>
    <n v="18"/>
    <n v="14.6"/>
    <n v="25.31"/>
    <n v="-3.4000000000000004"/>
    <n v="0.81111111111111112"/>
    <n v="-0.42315290399051758"/>
    <n v="0.33796296296296297"/>
  </r>
  <r>
    <s v="2023-11_701"/>
    <s v="2023-11"/>
    <x v="4"/>
    <n v="30"/>
    <x v="2"/>
    <s v="Tamil Nadu"/>
    <s v="State Sector"/>
    <s v="KUNDAH-II HPS"/>
    <x v="2"/>
    <n v="175"/>
    <n v="42"/>
    <n v="42.91"/>
    <n v="66.44"/>
    <n v="0.90999999999999659"/>
    <n v="1.0216666666666665"/>
    <n v="-0.35415412402167373"/>
    <n v="0.34055555555555556"/>
  </r>
  <r>
    <s v="2023-11_702"/>
    <s v="2023-11"/>
    <x v="4"/>
    <n v="30"/>
    <x v="2"/>
    <s v="Tamil Nadu"/>
    <s v="State Sector"/>
    <s v="KUNDAH-III HPS"/>
    <x v="2"/>
    <n v="180"/>
    <n v="30"/>
    <n v="29.05"/>
    <n v="43.31"/>
    <n v="-0.94999999999999929"/>
    <n v="0.96833333333333338"/>
    <n v="-0.3292542138074348"/>
    <n v="0.22415123456790123"/>
  </r>
  <r>
    <s v="2023-11_703"/>
    <s v="2023-11"/>
    <x v="4"/>
    <n v="30"/>
    <x v="2"/>
    <s v="Tamil Nadu"/>
    <s v="State Sector"/>
    <s v="KUNDAH-IV HPS"/>
    <x v="2"/>
    <n v="100"/>
    <n v="13"/>
    <n v="11.3"/>
    <n v="11.39"/>
    <n v="-1.6999999999999993"/>
    <n v="0.86923076923076925"/>
    <n v="-7.9016681299385293E-3"/>
    <n v="0.15694444444444444"/>
  </r>
  <r>
    <s v="2023-11_704"/>
    <s v="2023-11"/>
    <x v="4"/>
    <n v="30"/>
    <x v="2"/>
    <s v="Tamil Nadu"/>
    <s v="State Sector"/>
    <s v="KUNDAH-V HPS"/>
    <x v="2"/>
    <n v="40"/>
    <n v="4"/>
    <n v="0.12"/>
    <n v="3.9"/>
    <n v="-3.88"/>
    <n v="0.03"/>
    <n v="-0.96923076923076923"/>
    <n v="4.1666666666666666E-3"/>
  </r>
  <r>
    <s v="2023-11_705"/>
    <s v="2023-11"/>
    <x v="4"/>
    <n v="30"/>
    <x v="2"/>
    <s v="Tamil Nadu"/>
    <s v="State Sector"/>
    <s v="LOWER METTUR-I HPS"/>
    <x v="2"/>
    <n v="30"/>
    <n v="7"/>
    <n v="0.17"/>
    <n v="17.25"/>
    <n v="-6.83"/>
    <n v="2.4285714285714289E-2"/>
    <n v="-0.99014492753623173"/>
    <n v="7.8703703703703696E-3"/>
  </r>
  <r>
    <s v="2023-11_706"/>
    <s v="2023-11"/>
    <x v="4"/>
    <n v="30"/>
    <x v="2"/>
    <s v="Tamil Nadu"/>
    <s v="State Sector"/>
    <s v="LOWER METTUR-II HPS"/>
    <x v="2"/>
    <n v="30"/>
    <n v="7"/>
    <n v="0.17"/>
    <n v="16.73"/>
    <n v="-6.83"/>
    <n v="2.4285714285714289E-2"/>
    <n v="-0.98983861326957556"/>
    <n v="7.8703703703703696E-3"/>
  </r>
  <r>
    <s v="2023-11_707"/>
    <s v="2023-11"/>
    <x v="4"/>
    <n v="30"/>
    <x v="2"/>
    <s v="Tamil Nadu"/>
    <s v="State Sector"/>
    <s v="LOWER METTUR-III HPS"/>
    <x v="2"/>
    <n v="30"/>
    <n v="7"/>
    <n v="0.18"/>
    <n v="15.99"/>
    <n v="-6.82"/>
    <n v="2.5714285714285714E-2"/>
    <n v="-0.98874296435272047"/>
    <n v="8.3333333333333332E-3"/>
  </r>
  <r>
    <s v="2023-11_708"/>
    <s v="2023-11"/>
    <x v="4"/>
    <n v="30"/>
    <x v="2"/>
    <s v="Tamil Nadu"/>
    <s v="State Sector"/>
    <s v="LOWER METTUR-IV HPS"/>
    <x v="2"/>
    <n v="30"/>
    <n v="7"/>
    <n v="0.13"/>
    <n v="12.22"/>
    <n v="-6.87"/>
    <n v="1.8571428571428572E-2"/>
    <n v="-0.9893617021276595"/>
    <n v="6.0185185185185185E-3"/>
  </r>
  <r>
    <s v="2023-11_709"/>
    <s v="2023-11"/>
    <x v="4"/>
    <n v="30"/>
    <x v="2"/>
    <s v="Tamil Nadu"/>
    <s v="State Sector"/>
    <s v="METTUR DAM HPS"/>
    <x v="2"/>
    <n v="50"/>
    <n v="16"/>
    <n v="0.73"/>
    <n v="20.68"/>
    <n v="-15.27"/>
    <n v="4.5624999999999999E-2"/>
    <n v="-0.9647001934235977"/>
    <n v="2.0277777777777777E-2"/>
  </r>
  <r>
    <s v="2023-11_710"/>
    <s v="2023-11"/>
    <x v="4"/>
    <n v="30"/>
    <x v="2"/>
    <s v="Tamil Nadu"/>
    <s v="State Sector"/>
    <s v="METTUR TUNNEL HPS"/>
    <x v="2"/>
    <n v="200"/>
    <n v="30"/>
    <n v="0"/>
    <n v="103.96"/>
    <n v="-30"/>
    <n v="0"/>
    <n v="-1"/>
    <n v="0"/>
  </r>
  <r>
    <s v="2023-11_711"/>
    <s v="2023-11"/>
    <x v="4"/>
    <n v="30"/>
    <x v="2"/>
    <s v="Tamil Nadu"/>
    <s v="State Sector"/>
    <s v="MOYAR HPS"/>
    <x v="2"/>
    <n v="36"/>
    <n v="5"/>
    <n v="5.22"/>
    <n v="12.86"/>
    <n v="0.21999999999999975"/>
    <n v="1.044"/>
    <n v="-0.59409020217729391"/>
    <n v="0.2013888888888889"/>
  </r>
  <r>
    <s v="2023-11_712"/>
    <s v="2023-11"/>
    <x v="4"/>
    <n v="30"/>
    <x v="2"/>
    <s v="Tamil Nadu"/>
    <s v="State Sector"/>
    <s v="PAPANASAM HPS"/>
    <x v="2"/>
    <n v="32"/>
    <n v="14"/>
    <n v="4.3099999999999996"/>
    <n v="13.39"/>
    <n v="-9.6900000000000013"/>
    <n v="0.30785714285714283"/>
    <n v="-0.67811799850634813"/>
    <n v="0.18706597222222221"/>
  </r>
  <r>
    <s v="2023-11_713"/>
    <s v="2023-11"/>
    <x v="4"/>
    <n v="30"/>
    <x v="2"/>
    <s v="Tamil Nadu"/>
    <s v="State Sector"/>
    <s v="PARSON`S VALLEY HPS"/>
    <x v="2"/>
    <n v="30"/>
    <n v="4"/>
    <n v="0.06"/>
    <n v="9.39"/>
    <n v="-3.94"/>
    <n v="1.4999999999999999E-2"/>
    <n v="-0.99361022364217244"/>
    <n v="2.7777777777777779E-3"/>
  </r>
  <r>
    <s v="2023-11_714"/>
    <s v="2023-11"/>
    <x v="4"/>
    <n v="30"/>
    <x v="2"/>
    <s v="Tamil Nadu"/>
    <s v="State Sector"/>
    <s v="PERIYAR HPS"/>
    <x v="2"/>
    <n v="161"/>
    <n v="65"/>
    <n v="30.6"/>
    <n v="39.869999999999997"/>
    <n v="-34.4"/>
    <n v="0.47076923076923077"/>
    <n v="-0.23250564334085772"/>
    <n v="0.2639751552795031"/>
  </r>
  <r>
    <s v="2023-11_715"/>
    <s v="2023-11"/>
    <x v="4"/>
    <n v="30"/>
    <x v="2"/>
    <s v="Tamil Nadu"/>
    <s v="State Sector"/>
    <s v="PYKARA HPS"/>
    <x v="2"/>
    <n v="59.2"/>
    <n v="3"/>
    <n v="0"/>
    <n v="3.16"/>
    <n v="-3"/>
    <n v="0"/>
    <n v="-1"/>
    <n v="0"/>
  </r>
  <r>
    <s v="2023-11_716"/>
    <s v="2023-11"/>
    <x v="4"/>
    <n v="30"/>
    <x v="2"/>
    <s v="Tamil Nadu"/>
    <s v="State Sector"/>
    <s v="PYKARA ULTMATE HPS"/>
    <x v="2"/>
    <n v="150"/>
    <n v="27"/>
    <n v="15.37"/>
    <n v="40.78"/>
    <n v="-11.63"/>
    <n v="0.56925925925925924"/>
    <n v="-0.62309955860716049"/>
    <n v="0.14231481481481481"/>
  </r>
  <r>
    <s v="2023-11_717"/>
    <s v="2023-11"/>
    <x v="4"/>
    <n v="30"/>
    <x v="2"/>
    <s v="Tamil Nadu"/>
    <s v="State Sector"/>
    <s v="SARKARPATHY HPS"/>
    <x v="2"/>
    <n v="30"/>
    <n v="14"/>
    <n v="1.1100000000000001"/>
    <n v="6.81"/>
    <n v="-12.89"/>
    <n v="7.9285714285714293E-2"/>
    <n v="-0.83700440528634357"/>
    <n v="5.1388888888888887E-2"/>
  </r>
  <r>
    <s v="2023-11_718"/>
    <s v="2023-11"/>
    <x v="4"/>
    <n v="30"/>
    <x v="2"/>
    <s v="Tamil Nadu"/>
    <s v="State Sector"/>
    <s v="SHOLAYAR HPS (TN)"/>
    <x v="2"/>
    <n v="70"/>
    <n v="50"/>
    <n v="36.909999999999997"/>
    <n v="9.86"/>
    <n v="-13.090000000000003"/>
    <n v="0.73819999999999997"/>
    <n v="2.7434077079107504"/>
    <n v="0.73234126984126979"/>
  </r>
  <r>
    <s v="2023-11_719"/>
    <s v="2023-11"/>
    <x v="4"/>
    <n v="30"/>
    <x v="2"/>
    <s v="Tamil Nadu"/>
    <s v="State Sector"/>
    <s v="SURULIYAR HPS"/>
    <x v="2"/>
    <n v="35"/>
    <n v="10"/>
    <n v="0"/>
    <n v="0"/>
    <n v="-10"/>
    <n v="0"/>
    <n v="0"/>
    <n v="0"/>
  </r>
  <r>
    <s v="2023-11_722"/>
    <s v="2023-11"/>
    <x v="4"/>
    <n v="30"/>
    <x v="2"/>
    <s v="Tamil Nadu"/>
    <s v="Private Sector"/>
    <s v="MUTHIARA TPP"/>
    <x v="1"/>
    <n v="1200"/>
    <n v="94"/>
    <n v="364.72"/>
    <n v="279.98"/>
    <n v="270.72000000000003"/>
    <n v="3.8800000000000003"/>
    <n v="0.30266447603400243"/>
    <n v="0.42212962962962963"/>
  </r>
  <r>
    <s v="2023-11_724"/>
    <s v="2023-11"/>
    <x v="4"/>
    <n v="30"/>
    <x v="2"/>
    <s v="Tamil Nadu"/>
    <s v="Private Sector"/>
    <s v="TUTICORIN (P) TPP"/>
    <x v="1"/>
    <n v="300"/>
    <n v="0"/>
    <n v="0"/>
    <n v="0"/>
    <n v="0"/>
    <n v="0"/>
    <n v="0"/>
    <n v="0"/>
  </r>
  <r>
    <s v="2023-11_726"/>
    <s v="2023-11"/>
    <x v="4"/>
    <n v="30"/>
    <x v="2"/>
    <s v="Tamil Nadu"/>
    <s v="Private Sector"/>
    <s v="ITPCL TPP"/>
    <x v="1"/>
    <n v="1200"/>
    <n v="308"/>
    <n v="555.55999999999995"/>
    <n v="259.8"/>
    <n v="247.55999999999995"/>
    <n v="1.8037662337662337"/>
    <n v="1.1384141647421091"/>
    <n v="0.64300925925925922"/>
  </r>
  <r>
    <s v="2023-11_728"/>
    <s v="2023-11"/>
    <x v="4"/>
    <n v="30"/>
    <x v="2"/>
    <s v="Tamil Nadu"/>
    <s v="Private Sector"/>
    <s v="SAMAYANALLUR DG"/>
    <x v="1"/>
    <n v="106"/>
    <n v="0"/>
    <n v="0"/>
    <n v="0"/>
    <n v="0"/>
    <n v="0"/>
    <n v="0"/>
    <n v="0"/>
  </r>
  <r>
    <s v="2023-11_730"/>
    <s v="2023-11"/>
    <x v="4"/>
    <n v="30"/>
    <x v="2"/>
    <s v="Tamil Nadu"/>
    <s v="Private Sector"/>
    <s v="SAMALPATTI DG"/>
    <x v="1"/>
    <n v="105.7"/>
    <n v="0"/>
    <n v="0"/>
    <n v="0"/>
    <n v="0"/>
    <n v="0"/>
    <n v="0"/>
    <n v="0"/>
  </r>
  <r>
    <s v="2023-11_732"/>
    <s v="2023-11"/>
    <x v="4"/>
    <n v="30"/>
    <x v="2"/>
    <s v="Tamil Nadu"/>
    <s v="Private Sector"/>
    <s v="TUTICORIN TPP ST-IV"/>
    <x v="1"/>
    <n v="525"/>
    <n v="176"/>
    <n v="250.09"/>
    <n v="0"/>
    <n v="74.09"/>
    <n v="1.420965909090909"/>
    <n v="0"/>
    <n v="0.66161375661375665"/>
  </r>
  <r>
    <s v="2023-11_734"/>
    <s v="2023-11"/>
    <x v="4"/>
    <n v="30"/>
    <x v="2"/>
    <s v="Tamil Nadu"/>
    <s v="Private Sector"/>
    <s v="NEYVELI TPS (Z)"/>
    <x v="1"/>
    <n v="250"/>
    <n v="129"/>
    <n v="105.52"/>
    <n v="4.05"/>
    <n v="-23.480000000000004"/>
    <n v="0.81798449612403101"/>
    <n v="25.054320987654322"/>
    <n v="0.5862222222222222"/>
  </r>
  <r>
    <s v="2023-11_737"/>
    <s v="2023-11"/>
    <x v="4"/>
    <n v="30"/>
    <x v="2"/>
    <s v="Tamil Nadu"/>
    <s v="Private Sector"/>
    <s v="KARUPPUR CCPP"/>
    <x v="0"/>
    <n v="119.8"/>
    <n v="16"/>
    <n v="0"/>
    <n v="0"/>
    <n v="-16"/>
    <n v="0"/>
    <n v="0"/>
    <n v="0"/>
  </r>
  <r>
    <s v="2023-11_739"/>
    <s v="2023-11"/>
    <x v="4"/>
    <n v="30"/>
    <x v="2"/>
    <s v="Tamil Nadu"/>
    <s v="Private Sector"/>
    <s v="VALANTARVY CCPP"/>
    <x v="0"/>
    <n v="52.8"/>
    <n v="0"/>
    <n v="0"/>
    <n v="0"/>
    <n v="0"/>
    <n v="0"/>
    <n v="0"/>
    <n v="0"/>
  </r>
  <r>
    <s v="2023-11_741"/>
    <s v="2023-11"/>
    <x v="4"/>
    <n v="30"/>
    <x v="2"/>
    <s v="Tamil Nadu"/>
    <s v="Private Sector"/>
    <s v="P.NALLUR CCPP"/>
    <x v="0"/>
    <n v="330.5"/>
    <n v="8"/>
    <n v="0"/>
    <n v="0"/>
    <n v="-8"/>
    <n v="0"/>
    <n v="0"/>
    <n v="0"/>
  </r>
  <r>
    <s v="2023-11_744"/>
    <s v="2023-11"/>
    <x v="4"/>
    <n v="30"/>
    <x v="2"/>
    <s v="Tamil Nadu"/>
    <s v="Central Sector"/>
    <s v="NEYVELI ( EXT) TPS"/>
    <x v="1"/>
    <n v="420"/>
    <n v="269"/>
    <n v="223.17"/>
    <n v="283.97000000000003"/>
    <n v="-45.830000000000013"/>
    <n v="0.82962825278810404"/>
    <n v="-0.2141071239919711"/>
    <n v="0.73799603174603179"/>
  </r>
  <r>
    <s v="2023-11_745"/>
    <s v="2023-11"/>
    <x v="4"/>
    <n v="30"/>
    <x v="2"/>
    <s v="Tamil Nadu"/>
    <s v="Central Sector"/>
    <s v="NEYVELI NEW TPP"/>
    <x v="1"/>
    <n v="1000"/>
    <n v="140"/>
    <n v="604.38"/>
    <n v="573.87"/>
    <n v="464.38"/>
    <n v="4.3170000000000002"/>
    <n v="5.3165351037691447E-2"/>
    <n v="0.8394166666666667"/>
  </r>
  <r>
    <s v="2023-11_746"/>
    <s v="2023-11"/>
    <x v="4"/>
    <n v="30"/>
    <x v="2"/>
    <s v="Tamil Nadu"/>
    <s v="Central Sector"/>
    <s v="NEYVELI TPS-II"/>
    <x v="1"/>
    <n v="1470"/>
    <n v="699"/>
    <n v="403.25"/>
    <n v="473.24"/>
    <n v="-295.75"/>
    <n v="0.57689556509299"/>
    <n v="-0.14789535964838138"/>
    <n v="0.38099962207105065"/>
  </r>
  <r>
    <s v="2023-11_747"/>
    <s v="2023-11"/>
    <x v="4"/>
    <n v="30"/>
    <x v="2"/>
    <s v="Tamil Nadu"/>
    <s v="Central Sector"/>
    <s v="NEYVELI TPS-II EXP"/>
    <x v="1"/>
    <n v="500"/>
    <n v="236"/>
    <n v="209.05"/>
    <n v="89.17"/>
    <n v="-26.949999999999989"/>
    <n v="0.88580508474576281"/>
    <n v="1.3443983402489628"/>
    <n v="0.5806944444444444"/>
  </r>
  <r>
    <s v="2023-11_749"/>
    <s v="2023-11"/>
    <x v="4"/>
    <n v="30"/>
    <x v="2"/>
    <s v="Tamil Nadu"/>
    <s v="Central Sector"/>
    <s v="VALLUR TPP"/>
    <x v="1"/>
    <n v="1500"/>
    <n v="800"/>
    <n v="420.37"/>
    <n v="874.84"/>
    <n v="-379.63"/>
    <n v="0.52546250000000005"/>
    <n v="-0.51948927803941292"/>
    <n v="0.38923148148148146"/>
  </r>
  <r>
    <s v="2023-11_751"/>
    <s v="2023-11"/>
    <x v="4"/>
    <n v="30"/>
    <x v="2"/>
    <s v="Tamil Nadu"/>
    <s v="Central Sector"/>
    <s v="NTPL TUTICORIN TPP"/>
    <x v="1"/>
    <n v="1000"/>
    <n v="638"/>
    <n v="454.27"/>
    <n v="310.74"/>
    <n v="-183.73000000000002"/>
    <n v="0.71202194357366766"/>
    <n v="0.46189740619167141"/>
    <n v="0.63093055555555555"/>
  </r>
  <r>
    <s v="2023-11_754"/>
    <s v="2023-11"/>
    <x v="4"/>
    <n v="30"/>
    <x v="2"/>
    <s v="Tamil Nadu"/>
    <s v="Central Sector"/>
    <s v="KUDANKULAM"/>
    <x v="3"/>
    <n v="2000"/>
    <n v="1239"/>
    <n v="1463.5"/>
    <n v="1393.88"/>
    <n v="224.5"/>
    <n v="1.1811945117029863"/>
    <n v="4.9946910781415825E-2"/>
    <n v="1.0163194444444446"/>
  </r>
  <r>
    <s v="2023-11_755"/>
    <s v="2023-11"/>
    <x v="4"/>
    <n v="30"/>
    <x v="2"/>
    <s v="Tamil Nadu"/>
    <s v="Central Sector"/>
    <s v="MADRAS A.P.S."/>
    <x v="3"/>
    <n v="440"/>
    <n v="120"/>
    <n v="161.93"/>
    <n v="163.62"/>
    <n v="41.930000000000007"/>
    <n v="1.3494166666666667"/>
    <n v="-1.0328810658843649E-2"/>
    <n v="0.51114267676767677"/>
  </r>
  <r>
    <s v="2023-11_763"/>
    <s v="2023-11"/>
    <x v="4"/>
    <n v="30"/>
    <x v="2"/>
    <s v="Telangana"/>
    <s v="State Sector"/>
    <s v="SINGARENI TPP"/>
    <x v="1"/>
    <n v="1200"/>
    <n v="752"/>
    <n v="621.95000000000005"/>
    <n v="830.35"/>
    <n v="-130.04999999999995"/>
    <n v="0.82706117021276604"/>
    <n v="-0.25097850304088631"/>
    <n v="0.71984953703703702"/>
  </r>
  <r>
    <s v="2023-11_765"/>
    <s v="2023-11"/>
    <x v="4"/>
    <n v="30"/>
    <x v="2"/>
    <s v="Telangana"/>
    <s v="State Sector"/>
    <s v="BHADRADRI TPP"/>
    <x v="1"/>
    <n v="1080"/>
    <n v="547"/>
    <n v="641.67999999999995"/>
    <n v="493.32"/>
    <n v="94.67999999999995"/>
    <n v="1.1730895795246801"/>
    <n v="0.30073785777993989"/>
    <n v="0.8252057613168724"/>
  </r>
  <r>
    <s v="2023-11_766"/>
    <s v="2023-11"/>
    <x v="4"/>
    <n v="30"/>
    <x v="2"/>
    <s v="Telangana"/>
    <s v="State Sector"/>
    <s v="KAKATIYA TPS"/>
    <x v="1"/>
    <n v="1100"/>
    <n v="470"/>
    <n v="678.9"/>
    <n v="557.9"/>
    <n v="208.89999999999998"/>
    <n v="1.4444680851063829"/>
    <n v="0.21688474637031727"/>
    <n v="0.85719696969696968"/>
  </r>
  <r>
    <s v="2023-11_767"/>
    <s v="2023-11"/>
    <x v="4"/>
    <n v="30"/>
    <x v="2"/>
    <s v="Telangana"/>
    <s v="State Sector"/>
    <s v="KOTHAGUDEM TPS (NEW)"/>
    <x v="1"/>
    <n v="1000"/>
    <n v="547"/>
    <n v="452.99"/>
    <n v="599.54999999999995"/>
    <n v="-94.009999999999991"/>
    <n v="0.8281352833638026"/>
    <n v="-0.24445000416979393"/>
    <n v="0.62915277777777778"/>
  </r>
  <r>
    <s v="2023-11_768"/>
    <s v="2023-11"/>
    <x v="4"/>
    <n v="30"/>
    <x v="2"/>
    <s v="Telangana"/>
    <s v="State Sector"/>
    <s v="KOTHAGUDEM TPS (STAGE-7)"/>
    <x v="1"/>
    <n v="800"/>
    <n v="502"/>
    <n v="335.22"/>
    <n v="368.89"/>
    <n v="-166.77999999999997"/>
    <n v="0.66776892430278889"/>
    <n v="-9.1273821464393071E-2"/>
    <n v="0.58197916666666671"/>
  </r>
  <r>
    <s v="2023-11_769"/>
    <s v="2023-11"/>
    <x v="4"/>
    <n v="30"/>
    <x v="2"/>
    <s v="Telangana"/>
    <s v="State Sector"/>
    <s v="RAMAGUNDEM-B TPS"/>
    <x v="1"/>
    <n v="62.5"/>
    <n v="36"/>
    <n v="22.14"/>
    <n v="20.77"/>
    <n v="-13.86"/>
    <n v="0.61499999999999999"/>
    <n v="6.5960519980741497E-2"/>
    <n v="0.49199999999999999"/>
  </r>
  <r>
    <s v="2023-11_770"/>
    <s v="2023-11"/>
    <x v="4"/>
    <n v="30"/>
    <x v="2"/>
    <s v="Telangana"/>
    <s v="State Sector"/>
    <s v="YADADRI TPS"/>
    <x v="1"/>
    <n v="0"/>
    <n v="507"/>
    <n v="0"/>
    <n v="0"/>
    <n v="-507"/>
    <n v="0"/>
    <n v="0"/>
    <n v="0"/>
  </r>
  <r>
    <s v="2023-11_773"/>
    <s v="2023-11"/>
    <x v="4"/>
    <n v="30"/>
    <x v="2"/>
    <s v="Telangana"/>
    <s v="State Sector"/>
    <s v="LOWER JURALA HPS"/>
    <x v="2"/>
    <n v="240"/>
    <n v="45"/>
    <n v="0.36"/>
    <n v="33.9"/>
    <n v="-44.64"/>
    <n v="8.0000000000000002E-3"/>
    <n v="-0.98938053097345136"/>
    <n v="2.0833333333333333E-3"/>
  </r>
  <r>
    <s v="2023-11_774"/>
    <s v="2023-11"/>
    <x v="4"/>
    <n v="30"/>
    <x v="2"/>
    <s v="Telangana"/>
    <s v="State Sector"/>
    <s v="NAGARJUN SGR HPS"/>
    <x v="2"/>
    <n v="815.6"/>
    <n v="92"/>
    <n v="27.45"/>
    <n v="260.89999999999998"/>
    <n v="-64.55"/>
    <n v="0.29836956521739127"/>
    <n v="-0.89478727481793796"/>
    <n v="4.6744727807748895E-2"/>
  </r>
  <r>
    <s v="2023-11_775"/>
    <s v="2023-11"/>
    <x v="4"/>
    <n v="30"/>
    <x v="2"/>
    <s v="Telangana"/>
    <s v="State Sector"/>
    <s v="NAGARJUN SGR LBC HPS"/>
    <x v="2"/>
    <n v="60"/>
    <n v="12"/>
    <n v="0"/>
    <n v="23.6"/>
    <n v="-12"/>
    <n v="0"/>
    <n v="-1"/>
    <n v="0"/>
  </r>
  <r>
    <s v="2023-11_776"/>
    <s v="2023-11"/>
    <x v="4"/>
    <n v="30"/>
    <x v="2"/>
    <s v="Telangana"/>
    <s v="State Sector"/>
    <s v="POCHAMPAD HPS"/>
    <x v="2"/>
    <n v="36"/>
    <n v="5"/>
    <n v="1.74"/>
    <n v="7.4"/>
    <n v="-3.26"/>
    <n v="0.34799999999999998"/>
    <n v="-0.76486486486486482"/>
    <n v="6.7129629629629636E-2"/>
  </r>
  <r>
    <s v="2023-11_777"/>
    <s v="2023-11"/>
    <x v="4"/>
    <n v="30"/>
    <x v="2"/>
    <s v="Telangana"/>
    <s v="State Sector"/>
    <s v="PRIYADARSHNI JURALA HPS"/>
    <x v="2"/>
    <n v="234"/>
    <n v="40"/>
    <n v="0"/>
    <n v="29.1"/>
    <n v="-40"/>
    <n v="0"/>
    <n v="-1"/>
    <n v="0"/>
  </r>
  <r>
    <s v="2023-11_778"/>
    <s v="2023-11"/>
    <x v="4"/>
    <n v="30"/>
    <x v="2"/>
    <s v="Telangana"/>
    <s v="State Sector"/>
    <s v="PULICHINTALA HPS"/>
    <x v="2"/>
    <n v="120"/>
    <n v="30"/>
    <n v="8.99"/>
    <n v="46.7"/>
    <n v="-21.009999999999998"/>
    <n v="0.29966666666666669"/>
    <n v="-0.80749464668094217"/>
    <n v="0.10405092592592592"/>
  </r>
  <r>
    <s v="2023-11_779"/>
    <s v="2023-11"/>
    <x v="4"/>
    <n v="30"/>
    <x v="2"/>
    <s v="Telangana"/>
    <s v="State Sector"/>
    <s v="SRISAILAM LB HPS"/>
    <x v="2"/>
    <n v="900"/>
    <n v="95"/>
    <n v="17.23"/>
    <n v="180.7"/>
    <n v="-77.77"/>
    <n v="0.1813684210526316"/>
    <n v="-0.90464858882125077"/>
    <n v="2.6589506172839505E-2"/>
  </r>
  <r>
    <s v="2023-11_782"/>
    <s v="2023-11"/>
    <x v="4"/>
    <n v="30"/>
    <x v="2"/>
    <s v="Telangana"/>
    <s v="Central Sector"/>
    <s v="RAMAGUNDEM STPS"/>
    <x v="1"/>
    <n v="2600"/>
    <n v="1552"/>
    <n v="1306.3399999999999"/>
    <n v="1179.96"/>
    <n v="-245.66000000000008"/>
    <n v="0.84171391752577318"/>
    <n v="0.10710532560425767"/>
    <n v="0.69783119658119663"/>
  </r>
  <r>
    <s v="2023-11_783"/>
    <s v="2023-11"/>
    <x v="4"/>
    <n v="30"/>
    <x v="2"/>
    <s v="Telangana"/>
    <s v="Central Sector"/>
    <s v="TELANGANA STPP PH-1"/>
    <x v="1"/>
    <n v="800"/>
    <n v="654"/>
    <n v="274.41000000000003"/>
    <n v="0"/>
    <n v="-379.59"/>
    <n v="0.41958715596330282"/>
    <n v="0"/>
    <n v="0.47640624999999998"/>
  </r>
  <r>
    <s v="2023-11_790"/>
    <s v="2023-11"/>
    <x v="4"/>
    <n v="30"/>
    <x v="3"/>
    <s v="Andman and Nicobar Islands"/>
    <s v="State Sector"/>
    <s v="AND. NICOBAR DG"/>
    <x v="1"/>
    <n v="57.52"/>
    <n v="6"/>
    <n v="6.29"/>
    <n v="6.9"/>
    <n v="0.29000000000000004"/>
    <n v="1.0483333333333333"/>
    <n v="-8.8405797101449315E-2"/>
    <n v="0.15187953948385102"/>
  </r>
  <r>
    <s v="2023-11_793"/>
    <s v="2023-11"/>
    <x v="4"/>
    <n v="30"/>
    <x v="3"/>
    <s v="Andman and Nicobar Islands"/>
    <s v="State Sector"/>
    <s v="AND. NICOBAR Pvt. DG"/>
    <x v="1"/>
    <n v="35.19"/>
    <n v="4"/>
    <n v="21.63"/>
    <n v="18.11"/>
    <n v="17.63"/>
    <n v="5.4074999999999998"/>
    <n v="0.19436775262286027"/>
    <n v="0.85369896750970931"/>
  </r>
  <r>
    <s v="2023-11_799"/>
    <s v="2023-11"/>
    <x v="4"/>
    <n v="30"/>
    <x v="3"/>
    <s v="Bihar"/>
    <s v="Central Sector"/>
    <s v="NABINAGAR TPP"/>
    <x v="1"/>
    <n v="1000"/>
    <n v="583"/>
    <n v="629.80999999999995"/>
    <n v="627.36"/>
    <n v="46.809999999999945"/>
    <n v="1.0802915951972554"/>
    <n v="3.9052537617953516E-3"/>
    <n v="0.87473611111111116"/>
  </r>
  <r>
    <s v="2023-11_801"/>
    <s v="2023-11"/>
    <x v="4"/>
    <n v="30"/>
    <x v="3"/>
    <s v="Bihar"/>
    <s v="Central Sector"/>
    <s v="MUZAFFARPUR TPS"/>
    <x v="1"/>
    <n v="390"/>
    <n v="262"/>
    <n v="246.31"/>
    <n v="273.43"/>
    <n v="-15.689999999999998"/>
    <n v="0.94011450381679396"/>
    <n v="-9.918443477306807E-2"/>
    <n v="0.8771723646723647"/>
  </r>
  <r>
    <s v="2023-11_803"/>
    <s v="2023-11"/>
    <x v="4"/>
    <n v="30"/>
    <x v="3"/>
    <s v="Bihar"/>
    <s v="Central Sector"/>
    <s v="NABINAGAR STPP"/>
    <x v="1"/>
    <n v="1980"/>
    <n v="1212"/>
    <n v="1284.96"/>
    <n v="961.65"/>
    <n v="72.960000000000036"/>
    <n v="1.0601980198019803"/>
    <n v="0.33620340040555302"/>
    <n v="0.90134680134680134"/>
  </r>
  <r>
    <s v="2023-11_805"/>
    <s v="2023-11"/>
    <x v="4"/>
    <n v="30"/>
    <x v="3"/>
    <s v="Bihar"/>
    <s v="Central Sector"/>
    <s v="BARAUNI TPS"/>
    <x v="1"/>
    <n v="710"/>
    <n v="282"/>
    <n v="260.58999999999997"/>
    <n v="321.48"/>
    <n v="-21.410000000000025"/>
    <n v="0.92407801418439706"/>
    <n v="-0.1894052507154412"/>
    <n v="0.50976134585289512"/>
  </r>
  <r>
    <s v="2023-11_806"/>
    <s v="2023-11"/>
    <x v="4"/>
    <n v="30"/>
    <x v="3"/>
    <s v="Bihar"/>
    <s v="Central Sector"/>
    <s v="BARH STPS"/>
    <x v="1"/>
    <n v="2640"/>
    <n v="1233"/>
    <n v="1010.42"/>
    <n v="978.69"/>
    <n v="-222.58000000000004"/>
    <n v="0.81948094079480938"/>
    <n v="3.2420889147738205E-2"/>
    <n v="0.53157617845117844"/>
  </r>
  <r>
    <s v="2023-11_807"/>
    <s v="2023-11"/>
    <x v="4"/>
    <n v="30"/>
    <x v="3"/>
    <s v="Bihar"/>
    <s v="Central Sector"/>
    <s v="KAHALGAON TPS"/>
    <x v="1"/>
    <n v="2340"/>
    <n v="1590"/>
    <n v="1200.3599999999999"/>
    <n v="1376.91"/>
    <n v="-389.6400000000001"/>
    <n v="0.75494339622641504"/>
    <n v="-0.12822188814083721"/>
    <n v="0.71246438746438745"/>
  </r>
  <r>
    <s v="2023-11_809"/>
    <s v="2023-11"/>
    <x v="4"/>
    <n v="30"/>
    <x v="3"/>
    <s v="Bihar"/>
    <s v="Central Sector"/>
    <s v="BUXAR TPP"/>
    <x v="1"/>
    <n v="0"/>
    <n v="170"/>
    <n v="0"/>
    <n v="0"/>
    <n v="-170"/>
    <n v="0"/>
    <n v="0"/>
    <n v="0"/>
  </r>
  <r>
    <s v="2023-11_815"/>
    <s v="2023-11"/>
    <x v="4"/>
    <n v="30"/>
    <x v="3"/>
    <s v="Jharkhand"/>
    <s v="State Sector"/>
    <s v="TENUGHAT TPS"/>
    <x v="1"/>
    <n v="420"/>
    <n v="201"/>
    <n v="231.25"/>
    <n v="226.92"/>
    <n v="30.25"/>
    <n v="1.150497512437811"/>
    <n v="1.908161466596163E-2"/>
    <n v="0.76471560846560849"/>
  </r>
  <r>
    <s v="2023-11_818"/>
    <s v="2023-11"/>
    <x v="4"/>
    <n v="30"/>
    <x v="3"/>
    <s v="Jharkhand"/>
    <s v="State Sector"/>
    <s v="SUBERNREKHA-I HPS"/>
    <x v="2"/>
    <n v="65"/>
    <n v="4"/>
    <n v="5.78"/>
    <n v="1.58"/>
    <n v="1.7800000000000002"/>
    <n v="1.4450000000000001"/>
    <n v="2.6582278481012658"/>
    <n v="0.12350427350427351"/>
  </r>
  <r>
    <s v="2023-11_819"/>
    <s v="2023-11"/>
    <x v="4"/>
    <n v="30"/>
    <x v="3"/>
    <s v="Jharkhand"/>
    <s v="State Sector"/>
    <s v="SUBERNREKHA-II HPS"/>
    <x v="2"/>
    <n v="65"/>
    <n v="4"/>
    <n v="5.57"/>
    <n v="1.59"/>
    <n v="1.5700000000000003"/>
    <n v="1.3925000000000001"/>
    <n v="2.5031446540880506"/>
    <n v="0.11901709401709401"/>
  </r>
  <r>
    <s v="2023-11_822"/>
    <s v="2023-11"/>
    <x v="4"/>
    <n v="30"/>
    <x v="3"/>
    <s v="Jharkhand"/>
    <s v="Private Sector"/>
    <s v="MAHADEV PRASAD STPP"/>
    <x v="1"/>
    <n v="540"/>
    <n v="313"/>
    <n v="304.41000000000003"/>
    <n v="152.06"/>
    <n v="-8.589999999999975"/>
    <n v="0.97255591054313106"/>
    <n v="1.0019071419176642"/>
    <n v="0.78294753086419755"/>
  </r>
  <r>
    <s v="2023-11_824"/>
    <s v="2023-11"/>
    <x v="4"/>
    <n v="30"/>
    <x v="3"/>
    <s v="Jharkhand"/>
    <s v="Private Sector"/>
    <s v="MAITRISHI USHA TPS"/>
    <x v="1"/>
    <n v="0"/>
    <n v="0"/>
    <n v="0"/>
    <n v="0"/>
    <n v="0"/>
    <n v="0"/>
    <n v="0"/>
    <n v="0"/>
  </r>
  <r>
    <s v="2023-11_826"/>
    <s v="2023-11"/>
    <x v="4"/>
    <n v="30"/>
    <x v="3"/>
    <s v="Jharkhand"/>
    <s v="Private Sector"/>
    <s v="MAITHON RB TPP"/>
    <x v="1"/>
    <n v="1050"/>
    <n v="649"/>
    <n v="697.94"/>
    <n v="707.77"/>
    <n v="48.940000000000055"/>
    <n v="1.0754083204930664"/>
    <n v="-1.3888692654393273E-2"/>
    <n v="0.92320105820105824"/>
  </r>
  <r>
    <s v="2023-11_828"/>
    <s v="2023-11"/>
    <x v="4"/>
    <n v="30"/>
    <x v="3"/>
    <s v="Jharkhand"/>
    <s v="Private Sector"/>
    <s v="JOJOBERA TPS"/>
    <x v="1"/>
    <n v="240"/>
    <n v="140"/>
    <n v="134.97999999999999"/>
    <n v="125.95"/>
    <n v="-5.0200000000000102"/>
    <n v="0.96414285714285708"/>
    <n v="7.1695117109964165E-2"/>
    <n v="0.78113425925925928"/>
  </r>
  <r>
    <s v="2023-11_831"/>
    <s v="2023-11"/>
    <x v="4"/>
    <n v="30"/>
    <x v="3"/>
    <s v="Jharkhand"/>
    <s v="Central Sector"/>
    <s v="BOKARO TPS `A` EXP"/>
    <x v="1"/>
    <n v="500"/>
    <n v="323"/>
    <n v="307.39"/>
    <n v="330.95"/>
    <n v="-15.610000000000014"/>
    <n v="0.95167182662538696"/>
    <n v="-7.1189001359722018E-2"/>
    <n v="0.85386111111111107"/>
  </r>
  <r>
    <s v="2023-11_832"/>
    <s v="2023-11"/>
    <x v="4"/>
    <n v="30"/>
    <x v="3"/>
    <s v="Jharkhand"/>
    <s v="Central Sector"/>
    <s v="CHANDRAPURA(DVC) TPS"/>
    <x v="1"/>
    <n v="500"/>
    <n v="286"/>
    <n v="317.19"/>
    <n v="325.69"/>
    <n v="31.189999999999998"/>
    <n v="1.109055944055944"/>
    <n v="-2.6098437164174523E-2"/>
    <n v="0.88108333333333333"/>
  </r>
  <r>
    <s v="2023-11_833"/>
    <s v="2023-11"/>
    <x v="4"/>
    <n v="30"/>
    <x v="3"/>
    <s v="Jharkhand"/>
    <s v="Central Sector"/>
    <s v="KODARMA TPP"/>
    <x v="1"/>
    <n v="1000"/>
    <n v="601"/>
    <n v="322.2"/>
    <n v="638.04999999999995"/>
    <n v="-278.8"/>
    <n v="0.53610648918469217"/>
    <n v="-0.49502390094820153"/>
    <n v="0.44750000000000001"/>
  </r>
  <r>
    <s v="2023-11_835"/>
    <s v="2023-11"/>
    <x v="4"/>
    <n v="30"/>
    <x v="3"/>
    <s v="Jharkhand"/>
    <s v="Central Sector"/>
    <s v="NORTH KARANPURA TPP"/>
    <x v="1"/>
    <n v="660"/>
    <n v="287"/>
    <n v="463.12"/>
    <n v="0"/>
    <n v="176.12"/>
    <n v="1.613658536585366"/>
    <n v="0"/>
    <n v="0.97457912457912454"/>
  </r>
  <r>
    <s v="2023-11_838"/>
    <s v="2023-11"/>
    <x v="4"/>
    <n v="30"/>
    <x v="3"/>
    <s v="Jharkhand"/>
    <s v="Central Sector"/>
    <s v="PANCHET HPS"/>
    <x v="2"/>
    <n v="80"/>
    <n v="5"/>
    <n v="2.3199999999999998"/>
    <n v="3.72"/>
    <n v="-2.68"/>
    <n v="0.46399999999999997"/>
    <n v="-0.37634408602150543"/>
    <n v="4.027777777777778E-2"/>
  </r>
  <r>
    <s v="2023-11_845"/>
    <s v="2023-11"/>
    <x v="4"/>
    <n v="30"/>
    <x v="3"/>
    <s v="Odisha"/>
    <s v="State Sector"/>
    <s v="IB VALLEY TPS"/>
    <x v="1"/>
    <n v="1740"/>
    <n v="767"/>
    <n v="1072.17"/>
    <n v="992.02"/>
    <n v="305.17000000000007"/>
    <n v="1.3978748370273795"/>
    <n v="8.0794742041491188E-2"/>
    <n v="0.85581896551724135"/>
  </r>
  <r>
    <s v="2023-11_848"/>
    <s v="2023-11"/>
    <x v="4"/>
    <n v="30"/>
    <x v="3"/>
    <s v="Odisha"/>
    <s v="State Sector"/>
    <s v="MACHKUND HPS"/>
    <x v="2"/>
    <n v="114.75"/>
    <n v="48"/>
    <n v="82.63"/>
    <n v="46.02"/>
    <n v="34.629999999999995"/>
    <n v="1.7214583333333333"/>
    <n v="0.7955236853541936"/>
    <n v="1.0001210360687485"/>
  </r>
  <r>
    <s v="2023-11_850"/>
    <s v="2023-11"/>
    <x v="4"/>
    <n v="30"/>
    <x v="3"/>
    <s v="Odisha"/>
    <s v="State Sector"/>
    <s v="BALIMELA HPS"/>
    <x v="2"/>
    <n v="510"/>
    <n v="84"/>
    <n v="92.03"/>
    <n v="89.75"/>
    <n v="8.0300000000000011"/>
    <n v="1.0955952380952381"/>
    <n v="2.5403899721448481E-2"/>
    <n v="0.2506263616557734"/>
  </r>
  <r>
    <s v="2023-11_851"/>
    <s v="2023-11"/>
    <x v="4"/>
    <n v="30"/>
    <x v="3"/>
    <s v="Odisha"/>
    <s v="State Sector"/>
    <s v="CHIPLIMA HPS"/>
    <x v="2"/>
    <n v="72"/>
    <n v="37"/>
    <n v="16.79"/>
    <n v="34.450000000000003"/>
    <n v="-20.21"/>
    <n v="0.45378378378378376"/>
    <n v="-0.51262699564586367"/>
    <n v="0.32388117283950618"/>
  </r>
  <r>
    <s v="2023-11_852"/>
    <s v="2023-11"/>
    <x v="4"/>
    <n v="30"/>
    <x v="3"/>
    <s v="Odisha"/>
    <s v="State Sector"/>
    <s v="HIRAKUD HPS"/>
    <x v="2"/>
    <n v="287.8"/>
    <n v="29"/>
    <n v="25.1"/>
    <n v="56.19"/>
    <n v="-3.8999999999999986"/>
    <n v="0.86551724137931041"/>
    <n v="-0.5533012991635522"/>
    <n v="0.12112964249864876"/>
  </r>
  <r>
    <s v="2023-11_853"/>
    <s v="2023-11"/>
    <x v="4"/>
    <n v="30"/>
    <x v="3"/>
    <s v="Odisha"/>
    <s v="State Sector"/>
    <s v="RENGALI HPS"/>
    <x v="2"/>
    <n v="250"/>
    <n v="29"/>
    <n v="40.53"/>
    <n v="53.61"/>
    <n v="11.530000000000001"/>
    <n v="1.3975862068965517"/>
    <n v="-0.24398433128147731"/>
    <n v="0.22516666666666665"/>
  </r>
  <r>
    <s v="2023-11_854"/>
    <s v="2023-11"/>
    <x v="4"/>
    <n v="30"/>
    <x v="3"/>
    <s v="Odisha"/>
    <s v="State Sector"/>
    <s v="UPPER INDRAVATI HPS"/>
    <x v="2"/>
    <n v="600"/>
    <n v="120"/>
    <n v="101.42"/>
    <n v="112.55"/>
    <n v="-18.579999999999998"/>
    <n v="0.84516666666666673"/>
    <n v="-9.8889382496668107E-2"/>
    <n v="0.23476851851851852"/>
  </r>
  <r>
    <s v="2023-11_855"/>
    <s v="2023-11"/>
    <x v="4"/>
    <n v="30"/>
    <x v="3"/>
    <s v="Odisha"/>
    <s v="State Sector"/>
    <s v="UPPER KOLAB HPS"/>
    <x v="2"/>
    <n v="320"/>
    <n v="34"/>
    <n v="21.87"/>
    <n v="35.51"/>
    <n v="-12.129999999999999"/>
    <n v="0.64323529411764713"/>
    <n v="-0.38411715009856373"/>
    <n v="9.4921875000000003E-2"/>
  </r>
  <r>
    <s v="2023-11_858"/>
    <s v="2023-11"/>
    <x v="4"/>
    <n v="30"/>
    <x v="3"/>
    <s v="Odisha"/>
    <s v="Private Sector"/>
    <s v="KAMALANGA TPS"/>
    <x v="1"/>
    <n v="1050"/>
    <n v="494"/>
    <n v="702.63"/>
    <n v="504.58"/>
    <n v="208.63"/>
    <n v="1.4223279352226721"/>
    <n v="0.39250465733877682"/>
    <n v="0.92940476190476196"/>
  </r>
  <r>
    <s v="2023-11_860"/>
    <s v="2023-11"/>
    <x v="4"/>
    <n v="30"/>
    <x v="3"/>
    <s v="Odisha"/>
    <s v="Private Sector"/>
    <s v="UTKAL TPP (IND BARATH)"/>
    <x v="1"/>
    <n v="350"/>
    <n v="0"/>
    <n v="0"/>
    <n v="0"/>
    <n v="0"/>
    <n v="0"/>
    <n v="0"/>
    <n v="0"/>
  </r>
  <r>
    <s v="2023-11_862"/>
    <s v="2023-11"/>
    <x v="4"/>
    <n v="30"/>
    <x v="3"/>
    <s v="Odisha"/>
    <s v="Private Sector"/>
    <s v="ICCL IMP"/>
    <x v="1"/>
    <n v="0"/>
    <n v="20"/>
    <n v="32.36"/>
    <n v="30.4"/>
    <n v="12.36"/>
    <n v="1.6179999999999999"/>
    <n v="6.447368421052635E-2"/>
    <n v="0"/>
  </r>
  <r>
    <s v="2023-11_864"/>
    <s v="2023-11"/>
    <x v="4"/>
    <n v="30"/>
    <x v="3"/>
    <s v="Odisha"/>
    <s v="Private Sector"/>
    <s v="DERANG TPP"/>
    <x v="1"/>
    <n v="1200"/>
    <n v="601"/>
    <n v="765"/>
    <n v="605.08000000000004"/>
    <n v="164"/>
    <n v="1.2728785357737105"/>
    <n v="0.26429563032987363"/>
    <n v="0.88541666666666663"/>
  </r>
  <r>
    <s v="2023-11_866"/>
    <s v="2023-11"/>
    <x v="4"/>
    <n v="30"/>
    <x v="3"/>
    <s v="Odisha"/>
    <s v="Private Sector"/>
    <s v="LANCO BABANDH TPP"/>
    <x v="1"/>
    <n v="0"/>
    <n v="0"/>
    <n v="0"/>
    <n v="0"/>
    <n v="0"/>
    <n v="0"/>
    <n v="0"/>
    <n v="0"/>
  </r>
  <r>
    <s v="2023-11_868"/>
    <s v="2023-11"/>
    <x v="4"/>
    <n v="30"/>
    <x v="3"/>
    <s v="Odisha"/>
    <s v="Private Sector"/>
    <s v="NALCO IMP"/>
    <x v="1"/>
    <n v="0"/>
    <n v="8"/>
    <n v="1.9"/>
    <n v="0"/>
    <n v="-6.1"/>
    <n v="0.23749999999999999"/>
    <n v="0"/>
    <n v="0"/>
  </r>
  <r>
    <s v="2023-11_870"/>
    <s v="2023-11"/>
    <x v="4"/>
    <n v="30"/>
    <x v="3"/>
    <s v="Odisha"/>
    <s v="Private Sector"/>
    <s v="VEDANTA TPP"/>
    <x v="1"/>
    <n v="600"/>
    <n v="246"/>
    <n v="254.31"/>
    <n v="312.61"/>
    <n v="8.3100000000000023"/>
    <n v="1.033780487804878"/>
    <n v="-0.18649435398739647"/>
    <n v="0.58868055555555554"/>
  </r>
  <r>
    <s v="2023-11_873"/>
    <s v="2023-11"/>
    <x v="4"/>
    <n v="30"/>
    <x v="3"/>
    <s v="Odisha"/>
    <s v="Central Sector"/>
    <s v="ROURKELA PP-II EXPANSION"/>
    <x v="1"/>
    <n v="0"/>
    <n v="0"/>
    <n v="0"/>
    <n v="0"/>
    <n v="0"/>
    <n v="0"/>
    <n v="0"/>
    <n v="0"/>
  </r>
  <r>
    <s v="2023-11_875"/>
    <s v="2023-11"/>
    <x v="4"/>
    <n v="30"/>
    <x v="3"/>
    <s v="Odisha"/>
    <s v="Central Sector"/>
    <s v="DARLIPALI STPS"/>
    <x v="1"/>
    <n v="1600"/>
    <n v="831"/>
    <n v="1086.02"/>
    <n v="898.74"/>
    <n v="255.01999999999998"/>
    <n v="1.3068832731648616"/>
    <n v="0.20838062175935196"/>
    <n v="0.94272569444444443"/>
  </r>
  <r>
    <s v="2023-11_876"/>
    <s v="2023-11"/>
    <x v="4"/>
    <n v="30"/>
    <x v="3"/>
    <s v="Odisha"/>
    <s v="Central Sector"/>
    <s v="TALCHER STPS"/>
    <x v="1"/>
    <n v="3000"/>
    <n v="1423"/>
    <n v="2032.89"/>
    <n v="1714.05"/>
    <n v="609.8900000000001"/>
    <n v="1.4285945186226283"/>
    <n v="0.1860155771418571"/>
    <n v="0.94115277777777773"/>
  </r>
  <r>
    <s v="2023-11_883"/>
    <s v="2023-11"/>
    <x v="4"/>
    <n v="30"/>
    <x v="3"/>
    <s v="Sikkim"/>
    <s v="State Sector"/>
    <s v="TEESTA-III HPS"/>
    <x v="2"/>
    <n v="1200"/>
    <n v="277"/>
    <n v="0"/>
    <n v="307.77999999999997"/>
    <n v="-277"/>
    <n v="0"/>
    <n v="-1"/>
    <n v="0"/>
  </r>
  <r>
    <s v="2023-11_886"/>
    <s v="2023-11"/>
    <x v="4"/>
    <n v="30"/>
    <x v="3"/>
    <s v="Sikkim"/>
    <s v="Private Sector"/>
    <s v="JORETHANG LOOP"/>
    <x v="2"/>
    <n v="96"/>
    <n v="25"/>
    <n v="24.65"/>
    <n v="21.53"/>
    <n v="-0.35000000000000142"/>
    <n v="0.98599999999999999"/>
    <n v="0.14491407338597292"/>
    <n v="0.35662615740740738"/>
  </r>
  <r>
    <s v="2023-11_888"/>
    <s v="2023-11"/>
    <x v="4"/>
    <n v="30"/>
    <x v="3"/>
    <s v="Sikkim"/>
    <s v="Private Sector"/>
    <s v="CHUZACHEN HPS"/>
    <x v="2"/>
    <n v="110"/>
    <n v="21"/>
    <n v="18.739999999999998"/>
    <n v="18.739999999999998"/>
    <n v="-2.2600000000000016"/>
    <n v="0.89238095238095227"/>
    <n v="0"/>
    <n v="0.23661616161616161"/>
  </r>
  <r>
    <s v="2023-11_890"/>
    <s v="2023-11"/>
    <x v="4"/>
    <n v="30"/>
    <x v="3"/>
    <s v="Sikkim"/>
    <s v="Private Sector"/>
    <s v="RONGNICHU HPS"/>
    <x v="2"/>
    <n v="113"/>
    <n v="24"/>
    <n v="16.43"/>
    <n v="17.32"/>
    <n v="-7.57"/>
    <n v="0.68458333333333332"/>
    <n v="-5.1385681293302572E-2"/>
    <n v="0.20194198623402163"/>
  </r>
  <r>
    <s v="2023-11_892"/>
    <s v="2023-11"/>
    <x v="4"/>
    <n v="30"/>
    <x v="3"/>
    <s v="Sikkim"/>
    <s v="Private Sector"/>
    <s v="TASHIDING HPS"/>
    <x v="2"/>
    <n v="97"/>
    <n v="25"/>
    <n v="25.53"/>
    <n v="17.850000000000001"/>
    <n v="0.53000000000000114"/>
    <n v="1.0212000000000001"/>
    <n v="0.4302521008403361"/>
    <n v="0.36554982817869414"/>
  </r>
  <r>
    <s v="2023-11_894"/>
    <s v="2023-11"/>
    <x v="4"/>
    <n v="30"/>
    <x v="3"/>
    <s v="Sikkim"/>
    <s v="Private Sector"/>
    <s v="DIKCHU HPS"/>
    <x v="2"/>
    <n v="96"/>
    <n v="18"/>
    <n v="0"/>
    <n v="19.670000000000002"/>
    <n v="-18"/>
    <n v="0"/>
    <n v="-1"/>
    <n v="0"/>
  </r>
  <r>
    <s v="2023-11_897"/>
    <s v="2023-11"/>
    <x v="4"/>
    <n v="30"/>
    <x v="3"/>
    <s v="Sikkim"/>
    <s v="Central Sector"/>
    <s v="RANGIT HPS"/>
    <x v="2"/>
    <n v="60"/>
    <n v="24"/>
    <n v="24.92"/>
    <n v="27.78"/>
    <n v="0.92000000000000171"/>
    <n v="1.0383333333333333"/>
    <n v="-0.10295176385889127"/>
    <n v="0.57685185185185184"/>
  </r>
  <r>
    <s v="2023-11_898"/>
    <s v="2023-11"/>
    <x v="4"/>
    <n v="30"/>
    <x v="3"/>
    <s v="Sikkim"/>
    <s v="Central Sector"/>
    <s v="TEESTA V HPS"/>
    <x v="2"/>
    <n v="510"/>
    <n v="155"/>
    <n v="0"/>
    <n v="152.25"/>
    <n v="-155"/>
    <n v="0"/>
    <n v="-1"/>
    <n v="0"/>
  </r>
  <r>
    <s v="2023-11_904"/>
    <s v="2023-11"/>
    <x v="4"/>
    <n v="30"/>
    <x v="3"/>
    <s v="West Bengal"/>
    <s v="State Sector"/>
    <s v="D.P.L. TPS"/>
    <x v="1"/>
    <n v="550"/>
    <n v="228"/>
    <n v="156.78"/>
    <n v="298.89999999999998"/>
    <n v="-71.22"/>
    <n v="0.68763157894736837"/>
    <n v="-0.47547674807627965"/>
    <n v="0.39590909090909093"/>
  </r>
  <r>
    <s v="2023-11_906"/>
    <s v="2023-11"/>
    <x v="4"/>
    <n v="30"/>
    <x v="3"/>
    <s v="West Bengal"/>
    <s v="State Sector"/>
    <s v="BAKRESWAR TPS"/>
    <x v="1"/>
    <n v="1050"/>
    <n v="621"/>
    <n v="755.8"/>
    <n v="708.81"/>
    <n v="134.79999999999995"/>
    <n v="1.2170692431561996"/>
    <n v="6.6294211424782395E-2"/>
    <n v="0.9997354497354497"/>
  </r>
  <r>
    <s v="2023-11_907"/>
    <s v="2023-11"/>
    <x v="4"/>
    <n v="30"/>
    <x v="3"/>
    <s v="West Bengal"/>
    <s v="State Sector"/>
    <s v="BANDEL TPS"/>
    <x v="1"/>
    <n v="270"/>
    <n v="155"/>
    <n v="172.66"/>
    <n v="178.44"/>
    <n v="17.659999999999997"/>
    <n v="1.1139354838709676"/>
    <n v="-3.2391840394530379E-2"/>
    <n v="0.8881687242798354"/>
  </r>
  <r>
    <s v="2023-11_908"/>
    <s v="2023-11"/>
    <x v="4"/>
    <n v="30"/>
    <x v="3"/>
    <s v="West Bengal"/>
    <s v="State Sector"/>
    <s v="KOLAGHAT TPS"/>
    <x v="1"/>
    <n v="840"/>
    <n v="384"/>
    <n v="505.81"/>
    <n v="505.91"/>
    <n v="121.81"/>
    <n v="1.3172135416666666"/>
    <n v="-1.9766361605823711E-4"/>
    <n v="0.83632605820105821"/>
  </r>
  <r>
    <s v="2023-11_909"/>
    <s v="2023-11"/>
    <x v="4"/>
    <n v="30"/>
    <x v="3"/>
    <s v="West Bengal"/>
    <s v="State Sector"/>
    <s v="SAGARDIGHI TPS"/>
    <x v="1"/>
    <n v="1600"/>
    <n v="963"/>
    <n v="967.17"/>
    <n v="1139.2"/>
    <n v="4.1699999999999591"/>
    <n v="1.0043302180685358"/>
    <n v="-0.15100948033707873"/>
    <n v="0.83955729166666671"/>
  </r>
  <r>
    <s v="2023-11_910"/>
    <s v="2023-11"/>
    <x v="4"/>
    <n v="30"/>
    <x v="3"/>
    <s v="West Bengal"/>
    <s v="State Sector"/>
    <s v="SANTALDIH TPS"/>
    <x v="1"/>
    <n v="500"/>
    <n v="299"/>
    <n v="348.32"/>
    <n v="310.70999999999998"/>
    <n v="49.319999999999993"/>
    <n v="1.1649498327759198"/>
    <n v="0.12104534775192306"/>
    <n v="0.9675555555555555"/>
  </r>
  <r>
    <s v="2023-11_913"/>
    <s v="2023-11"/>
    <x v="4"/>
    <n v="30"/>
    <x v="3"/>
    <s v="West Bengal"/>
    <s v="State Sector"/>
    <s v="HALDIA GT (Liq.)"/>
    <x v="0"/>
    <n v="40"/>
    <n v="0"/>
    <n v="0"/>
    <n v="0"/>
    <n v="0"/>
    <n v="0"/>
    <n v="0"/>
    <n v="0"/>
  </r>
  <r>
    <s v="2023-11_914"/>
    <s v="2023-11"/>
    <x v="4"/>
    <n v="30"/>
    <x v="3"/>
    <s v="West Bengal"/>
    <s v="State Sector"/>
    <s v="KASBA GT (Liq.)"/>
    <x v="0"/>
    <n v="40"/>
    <n v="0"/>
    <n v="0"/>
    <n v="0"/>
    <n v="0"/>
    <n v="0"/>
    <n v="0"/>
    <n v="0"/>
  </r>
  <r>
    <s v="2023-11_917"/>
    <s v="2023-11"/>
    <x v="4"/>
    <n v="30"/>
    <x v="3"/>
    <s v="West Bengal"/>
    <s v="State Sector"/>
    <s v="JALDHAKA HPS ST-I"/>
    <x v="2"/>
    <n v="36"/>
    <n v="14"/>
    <n v="12.85"/>
    <n v="13.4"/>
    <n v="-1.1500000000000004"/>
    <n v="0.91785714285714282"/>
    <n v="-4.1044776119403034E-2"/>
    <n v="0.49575617283950618"/>
  </r>
  <r>
    <s v="2023-11_918"/>
    <s v="2023-11"/>
    <x v="4"/>
    <n v="30"/>
    <x v="3"/>
    <s v="West Bengal"/>
    <s v="State Sector"/>
    <s v="PURULIA PSS HPS"/>
    <x v="2"/>
    <n v="900"/>
    <n v="110"/>
    <n v="76.040000000000006"/>
    <n v="134.4"/>
    <n v="-33.959999999999994"/>
    <n v="0.69127272727272737"/>
    <n v="-0.43422619047619043"/>
    <n v="0.11734567901234567"/>
  </r>
  <r>
    <s v="2023-11_919"/>
    <s v="2023-11"/>
    <x v="4"/>
    <n v="30"/>
    <x v="3"/>
    <s v="West Bengal"/>
    <s v="State Sector"/>
    <s v="RAMMAM HPS"/>
    <x v="2"/>
    <n v="50"/>
    <n v="18"/>
    <n v="13.83"/>
    <n v="17.489999999999998"/>
    <n v="-4.17"/>
    <n v="0.76833333333333331"/>
    <n v="-0.20926243567752995"/>
    <n v="0.38416666666666666"/>
  </r>
  <r>
    <s v="2023-11_922"/>
    <s v="2023-11"/>
    <x v="4"/>
    <n v="30"/>
    <x v="3"/>
    <s v="West Bengal"/>
    <s v="Private Sector"/>
    <s v="BUDGE BUDGE TPS"/>
    <x v="1"/>
    <n v="750"/>
    <n v="418"/>
    <n v="490.57"/>
    <n v="341.93"/>
    <n v="72.569999999999993"/>
    <n v="1.1736124401913874"/>
    <n v="0.43470885853829727"/>
    <n v="0.90846296296296292"/>
  </r>
  <r>
    <s v="2023-11_923"/>
    <s v="2023-11"/>
    <x v="4"/>
    <n v="30"/>
    <x v="3"/>
    <s v="West Bengal"/>
    <s v="Private Sector"/>
    <s v="SOUTHERN REPL. TPS"/>
    <x v="1"/>
    <n v="135"/>
    <n v="31"/>
    <n v="11.52"/>
    <n v="4.5199999999999996"/>
    <n v="-19.48"/>
    <n v="0.37161290322580642"/>
    <n v="1.5486725663716816"/>
    <n v="0.11851851851851852"/>
  </r>
  <r>
    <s v="2023-11_924"/>
    <s v="2023-11"/>
    <x v="4"/>
    <n v="30"/>
    <x v="3"/>
    <s v="West Bengal"/>
    <s v="Private Sector"/>
    <s v="TITAGARH TPS"/>
    <x v="1"/>
    <n v="240"/>
    <n v="0"/>
    <n v="0"/>
    <n v="0"/>
    <n v="0"/>
    <n v="0"/>
    <n v="0"/>
    <n v="0"/>
  </r>
  <r>
    <s v="2023-11_926"/>
    <s v="2023-11"/>
    <x v="4"/>
    <n v="30"/>
    <x v="3"/>
    <s v="West Bengal"/>
    <s v="Private Sector"/>
    <s v="DISHERGARH TPP"/>
    <x v="1"/>
    <n v="12"/>
    <n v="0"/>
    <n v="0"/>
    <n v="8.5299999999999994"/>
    <n v="0"/>
    <n v="0"/>
    <n v="-1"/>
    <n v="0"/>
  </r>
  <r>
    <s v="2023-11_928"/>
    <s v="2023-11"/>
    <x v="4"/>
    <n v="30"/>
    <x v="3"/>
    <s v="West Bengal"/>
    <s v="Private Sector"/>
    <s v="HALDIA TPP"/>
    <x v="1"/>
    <n v="600"/>
    <n v="386"/>
    <n v="288.43"/>
    <n v="358.2"/>
    <n v="-97.57"/>
    <n v="0.74722797927461138"/>
    <n v="-0.19477945281965378"/>
    <n v="0.66766203703703708"/>
  </r>
  <r>
    <s v="2023-11_930"/>
    <s v="2023-11"/>
    <x v="4"/>
    <n v="30"/>
    <x v="3"/>
    <s v="West Bengal"/>
    <s v="Private Sector"/>
    <s v="HIRANMAYE TPP"/>
    <x v="1"/>
    <n v="300"/>
    <n v="148"/>
    <n v="142.78"/>
    <n v="139.24"/>
    <n v="-5.2199999999999989"/>
    <n v="0.9647297297297297"/>
    <n v="2.5423728813559265E-2"/>
    <n v="0.66101851851851856"/>
  </r>
  <r>
    <s v="2023-11_933"/>
    <s v="2023-11"/>
    <x v="4"/>
    <n v="30"/>
    <x v="3"/>
    <s v="West Bengal"/>
    <s v="Central Sector"/>
    <s v="DURGAPUR STEEL TPS"/>
    <x v="1"/>
    <n v="1000"/>
    <n v="589"/>
    <n v="599.04"/>
    <n v="576.71"/>
    <n v="10.039999999999964"/>
    <n v="1.0170458404074703"/>
    <n v="3.871963378474437E-2"/>
    <n v="0.83199999999999996"/>
  </r>
  <r>
    <s v="2023-11_934"/>
    <s v="2023-11"/>
    <x v="4"/>
    <n v="30"/>
    <x v="3"/>
    <s v="West Bengal"/>
    <s v="Central Sector"/>
    <s v="DURGAPUR TPS"/>
    <x v="1"/>
    <n v="0"/>
    <n v="0"/>
    <n v="0"/>
    <n v="0"/>
    <n v="0"/>
    <n v="0"/>
    <n v="0"/>
    <n v="0"/>
  </r>
  <r>
    <s v="2023-11_935"/>
    <s v="2023-11"/>
    <x v="4"/>
    <n v="30"/>
    <x v="3"/>
    <s v="West Bengal"/>
    <s v="Central Sector"/>
    <s v="MEJIA TPS"/>
    <x v="1"/>
    <n v="2340"/>
    <n v="1238"/>
    <n v="1344.01"/>
    <n v="1325.51"/>
    <n v="106.00999999999999"/>
    <n v="1.0856300484652666"/>
    <n v="1.3956892064186615E-2"/>
    <n v="0.79772673314339981"/>
  </r>
  <r>
    <s v="2023-11_936"/>
    <s v="2023-11"/>
    <x v="4"/>
    <n v="30"/>
    <x v="3"/>
    <s v="West Bengal"/>
    <s v="Central Sector"/>
    <s v="RAGHUNATHPUR TPP"/>
    <x v="1"/>
    <n v="1200"/>
    <n v="589"/>
    <n v="545.63"/>
    <n v="286.08999999999997"/>
    <n v="-43.370000000000005"/>
    <n v="0.92636672325976233"/>
    <n v="0.90719703589779455"/>
    <n v="0.63151620370370365"/>
  </r>
  <r>
    <s v="2023-11_938"/>
    <s v="2023-11"/>
    <x v="4"/>
    <n v="30"/>
    <x v="3"/>
    <s v="West Bengal"/>
    <s v="Central Sector"/>
    <s v="FARAKKA STPS"/>
    <x v="1"/>
    <n v="2100"/>
    <n v="892"/>
    <n v="1130.95"/>
    <n v="840.95"/>
    <n v="238.95000000000005"/>
    <n v="1.2678811659192826"/>
    <n v="0.34484808847137166"/>
    <n v="0.74798280423280428"/>
  </r>
  <r>
    <s v="2023-11_941"/>
    <s v="2023-11"/>
    <x v="4"/>
    <n v="30"/>
    <x v="3"/>
    <s v="West Bengal"/>
    <s v="Central Sector"/>
    <s v="MAITHON HPS"/>
    <x v="2"/>
    <n v="63.2"/>
    <n v="4"/>
    <n v="0.71"/>
    <n v="1.83"/>
    <n v="-3.29"/>
    <n v="0.17749999999999999"/>
    <n v="-0.61202185792349728"/>
    <n v="1.5603023909985936E-2"/>
  </r>
  <r>
    <s v="2023-11_943"/>
    <s v="2023-11"/>
    <x v="4"/>
    <n v="30"/>
    <x v="3"/>
    <s v="West Bengal"/>
    <s v="Central Sector"/>
    <s v="TEESTA LOW DAM-III HPS"/>
    <x v="2"/>
    <n v="132"/>
    <n v="29"/>
    <n v="0"/>
    <n v="29.93"/>
    <n v="-29"/>
    <n v="0"/>
    <n v="-1"/>
    <n v="0"/>
  </r>
  <r>
    <s v="2023-11_944"/>
    <s v="2023-11"/>
    <x v="4"/>
    <n v="30"/>
    <x v="3"/>
    <s v="West Bengal"/>
    <s v="Central Sector"/>
    <s v="TEESTA LOW DAM-IV HPS"/>
    <x v="2"/>
    <n v="160"/>
    <n v="38"/>
    <n v="39.29"/>
    <n v="33.299999999999997"/>
    <n v="1.2899999999999991"/>
    <n v="1.0339473684210525"/>
    <n v="0.17987987987987997"/>
    <n v="0.3410590277777778"/>
  </r>
  <r>
    <s v="2023-11_951"/>
    <s v="2023-11"/>
    <x v="4"/>
    <n v="30"/>
    <x v="5"/>
    <s v="Arunchal Pradesh"/>
    <s v="Central Sector"/>
    <s v="KAMENG HPS"/>
    <x v="2"/>
    <n v="600"/>
    <n v="170"/>
    <n v="169.89"/>
    <n v="226.94"/>
    <n v="-0.11000000000001364"/>
    <n v="0.99935294117647056"/>
    <n v="-0.25138803207896365"/>
    <n v="0.39326388888888891"/>
  </r>
  <r>
    <s v="2023-11_952"/>
    <s v="2023-11"/>
    <x v="4"/>
    <n v="30"/>
    <x v="5"/>
    <s v="Arunchal Pradesh"/>
    <s v="Central Sector"/>
    <s v="PARE"/>
    <x v="2"/>
    <n v="110"/>
    <n v="25"/>
    <n v="21.84"/>
    <n v="35.340000000000003"/>
    <n v="-3.16"/>
    <n v="0.87360000000000004"/>
    <n v="-0.38200339558573859"/>
    <n v="0.27575757575757576"/>
  </r>
  <r>
    <s v="2023-11_953"/>
    <s v="2023-11"/>
    <x v="4"/>
    <n v="30"/>
    <x v="5"/>
    <s v="Arunchal Pradesh"/>
    <s v="Central Sector"/>
    <s v="RANGANADI HPS"/>
    <x v="2"/>
    <n v="405"/>
    <n v="59"/>
    <n v="51.12"/>
    <n v="83.49"/>
    <n v="-7.8800000000000026"/>
    <n v="0.86644067796610169"/>
    <n v="-0.38771110312612289"/>
    <n v="0.17530864197530865"/>
  </r>
  <r>
    <s v="2023-11_955"/>
    <s v="2023-11"/>
    <x v="4"/>
    <n v="30"/>
    <x v="5"/>
    <s v="Arunchal Pradesh"/>
    <s v="Central Sector"/>
    <s v="LOWER SUBANSIRI HEP"/>
    <x v="2"/>
    <n v="0"/>
    <n v="401"/>
    <n v="0"/>
    <n v="0"/>
    <n v="-401"/>
    <n v="0"/>
    <n v="0"/>
    <n v="0"/>
  </r>
  <r>
    <s v="2023-11_961"/>
    <s v="2023-11"/>
    <x v="4"/>
    <n v="30"/>
    <x v="5"/>
    <s v="Assam"/>
    <s v="State Sector"/>
    <s v="LAKWA GT"/>
    <x v="0"/>
    <n v="97.2"/>
    <n v="41"/>
    <n v="40.56"/>
    <n v="42.71"/>
    <n v="-0.43999999999999773"/>
    <n v="0.98926829268292693"/>
    <n v="-5.0339498946382545E-2"/>
    <n v="0.57956104252400553"/>
  </r>
  <r>
    <s v="2023-11_962"/>
    <s v="2023-11"/>
    <x v="4"/>
    <n v="30"/>
    <x v="5"/>
    <s v="Assam"/>
    <s v="State Sector"/>
    <s v="LAKWA REPLACEMENT POWER PROJECT"/>
    <x v="0"/>
    <n v="69.760000000000005"/>
    <n v="47"/>
    <n v="36.159999999999997"/>
    <n v="40.9"/>
    <n v="-10.840000000000003"/>
    <n v="0.76936170212765953"/>
    <n v="-0.11589242053789736"/>
    <n v="0.71992864424057079"/>
  </r>
  <r>
    <s v="2023-11_963"/>
    <s v="2023-11"/>
    <x v="4"/>
    <n v="30"/>
    <x v="5"/>
    <s v="Assam"/>
    <s v="State Sector"/>
    <s v="NAMRUP CCPP"/>
    <x v="0"/>
    <n v="139.4"/>
    <n v="68"/>
    <n v="65.92"/>
    <n v="53.45"/>
    <n v="-2.0799999999999983"/>
    <n v="0.96941176470588242"/>
    <n v="0.23330215154349856"/>
    <n v="0.65678303841861951"/>
  </r>
  <r>
    <s v="2023-11_966"/>
    <s v="2023-11"/>
    <x v="4"/>
    <n v="30"/>
    <x v="5"/>
    <s v="Assam"/>
    <s v="Central Sector"/>
    <s v="KARBI LANGPI HPS"/>
    <x v="2"/>
    <n v="100"/>
    <n v="20"/>
    <n v="29.99"/>
    <n v="43.22"/>
    <n v="9.9899999999999984"/>
    <n v="1.4994999999999998"/>
    <n v="-0.30610828320222122"/>
    <n v="0.41652777777777777"/>
  </r>
  <r>
    <s v="2023-11_969"/>
    <s v="2023-11"/>
    <x v="4"/>
    <n v="30"/>
    <x v="5"/>
    <s v="Assam"/>
    <s v="Central Sector"/>
    <s v="BONGAIGAON TPP"/>
    <x v="1"/>
    <n v="750"/>
    <n v="483"/>
    <n v="395.62"/>
    <n v="313.82"/>
    <n v="-87.38"/>
    <n v="0.81908902691511387"/>
    <n v="0.26065897648333441"/>
    <n v="0.73262962962962963"/>
  </r>
  <r>
    <s v="2023-11_972"/>
    <s v="2023-11"/>
    <x v="4"/>
    <n v="30"/>
    <x v="5"/>
    <s v="Assam"/>
    <s v="Central Sector"/>
    <s v="KATHALGURI CCPP"/>
    <x v="0"/>
    <n v="291"/>
    <n v="138"/>
    <n v="132.79"/>
    <n v="132.53"/>
    <n v="-5.210000000000008"/>
    <n v="0.9622463768115942"/>
    <n v="1.9618199652908087E-3"/>
    <n v="0.63378197785414281"/>
  </r>
  <r>
    <s v="2023-11_975"/>
    <s v="2023-11"/>
    <x v="4"/>
    <n v="30"/>
    <x v="5"/>
    <s v="Assam"/>
    <s v="Central Sector"/>
    <s v="KHONDONG HPS"/>
    <x v="2"/>
    <n v="50"/>
    <n v="0"/>
    <n v="0"/>
    <n v="0"/>
    <n v="0"/>
    <n v="0"/>
    <n v="0"/>
    <n v="0"/>
  </r>
  <r>
    <s v="2023-11_976"/>
    <s v="2023-11"/>
    <x v="4"/>
    <n v="30"/>
    <x v="5"/>
    <s v="Assam"/>
    <s v="Central Sector"/>
    <s v="KOPILI HPS"/>
    <x v="2"/>
    <n v="200"/>
    <n v="36"/>
    <n v="38.51"/>
    <n v="0"/>
    <n v="2.509999999999998"/>
    <n v="1.0697222222222222"/>
    <n v="0"/>
    <n v="0.26743055555555556"/>
  </r>
  <r>
    <s v="2023-11_983"/>
    <s v="2023-11"/>
    <x v="4"/>
    <n v="30"/>
    <x v="5"/>
    <s v="Manipur"/>
    <s v="State Sector"/>
    <s v="LEIMAKHONG DG"/>
    <x v="1"/>
    <n v="36"/>
    <n v="0"/>
    <n v="0"/>
    <n v="0"/>
    <n v="0"/>
    <n v="0"/>
    <n v="0"/>
    <n v="0"/>
  </r>
  <r>
    <s v="2023-11_986"/>
    <s v="2023-11"/>
    <x v="4"/>
    <n v="30"/>
    <x v="5"/>
    <s v="Manipur"/>
    <s v="Central Sector"/>
    <s v="LOKTAK HPS"/>
    <x v="2"/>
    <n v="105"/>
    <n v="0"/>
    <n v="32.01"/>
    <n v="31.34"/>
    <n v="32.01"/>
    <n v="0"/>
    <n v="2.1378430121250739E-2"/>
    <n v="0.42341269841269835"/>
  </r>
  <r>
    <s v="2023-11_993"/>
    <s v="2023-11"/>
    <x v="4"/>
    <n v="30"/>
    <x v="5"/>
    <s v="Meghalaya"/>
    <s v="State Sector"/>
    <s v="KYRDEMKULAI HPS"/>
    <x v="2"/>
    <n v="60"/>
    <n v="12"/>
    <n v="7.94"/>
    <n v="10.039999999999999"/>
    <n v="-4.0599999999999996"/>
    <n v="0.66166666666666674"/>
    <n v="-0.20916334661354571"/>
    <n v="0.18379629629629629"/>
  </r>
  <r>
    <s v="2023-11_994"/>
    <s v="2023-11"/>
    <x v="4"/>
    <n v="30"/>
    <x v="5"/>
    <s v="Meghalaya"/>
    <s v="State Sector"/>
    <s v="MYNTDU (LESHKA) St-1 HPS"/>
    <x v="2"/>
    <n v="126"/>
    <n v="14"/>
    <n v="12.03"/>
    <n v="7.35"/>
    <n v="-1.9700000000000006"/>
    <n v="0.85928571428571421"/>
    <n v="0.63673469387755099"/>
    <n v="0.13260582010582012"/>
  </r>
  <r>
    <s v="2023-11_995"/>
    <s v="2023-11"/>
    <x v="4"/>
    <n v="30"/>
    <x v="5"/>
    <s v="Meghalaya"/>
    <s v="State Sector"/>
    <s v="NEW UMTRU HPS"/>
    <x v="2"/>
    <n v="40"/>
    <n v="20"/>
    <n v="11.26"/>
    <n v="14.44"/>
    <n v="-8.74"/>
    <n v="0.56299999999999994"/>
    <n v="-0.22022160664819942"/>
    <n v="0.39097222222222222"/>
  </r>
  <r>
    <s v="2023-11_996"/>
    <s v="2023-11"/>
    <x v="4"/>
    <n v="30"/>
    <x v="5"/>
    <s v="Meghalaya"/>
    <s v="State Sector"/>
    <s v="UMIAM HPS ST-I"/>
    <x v="2"/>
    <n v="36"/>
    <n v="10"/>
    <n v="5.0599999999999996"/>
    <n v="4.4800000000000004"/>
    <n v="-4.9400000000000004"/>
    <n v="0.50600000000000001"/>
    <n v="0.12946428571428553"/>
    <n v="0.19521604938271606"/>
  </r>
  <r>
    <s v="2023-11_997"/>
    <s v="2023-11"/>
    <x v="4"/>
    <n v="30"/>
    <x v="5"/>
    <s v="Meghalaya"/>
    <s v="State Sector"/>
    <s v="UMIAM HPS ST-IV"/>
    <x v="2"/>
    <n v="60"/>
    <n v="19"/>
    <n v="7.92"/>
    <n v="10.65"/>
    <n v="-11.08"/>
    <n v="0.4168421052631579"/>
    <n v="-0.25633802816901413"/>
    <n v="0.18333333333333332"/>
  </r>
  <r>
    <s v="2023-11_1003"/>
    <s v="2023-11"/>
    <x v="4"/>
    <n v="30"/>
    <x v="5"/>
    <s v="Mizoram"/>
    <s v="Central Sector"/>
    <s v="TUIRIAL HPS"/>
    <x v="2"/>
    <n v="60"/>
    <n v="23"/>
    <n v="7.64"/>
    <n v="13.83"/>
    <n v="-15.36"/>
    <n v="0.33217391304347826"/>
    <n v="-0.4475777295733912"/>
    <n v="0.17685185185185184"/>
  </r>
  <r>
    <s v="2023-11_1009"/>
    <s v="2023-11"/>
    <x v="4"/>
    <n v="30"/>
    <x v="5"/>
    <s v="Nagaland"/>
    <s v="Central Sector"/>
    <s v="DOYANG HPS"/>
    <x v="2"/>
    <n v="75"/>
    <n v="16"/>
    <n v="6.47"/>
    <n v="6.13"/>
    <n v="-9.5300000000000011"/>
    <n v="0.40437499999999998"/>
    <n v="5.546492659053831E-2"/>
    <n v="0.11981481481481482"/>
  </r>
  <r>
    <s v="2023-11_1015"/>
    <s v="2023-11"/>
    <x v="4"/>
    <n v="30"/>
    <x v="5"/>
    <s v="Tripura"/>
    <s v="State Sector"/>
    <s v="BARAMURA GT"/>
    <x v="0"/>
    <n v="42"/>
    <n v="7"/>
    <n v="12.8"/>
    <n v="28.12"/>
    <n v="5.8000000000000007"/>
    <n v="1.8285714285714287"/>
    <n v="-0.54480796586059743"/>
    <n v="0.42328042328042326"/>
  </r>
  <r>
    <s v="2023-11_1016"/>
    <s v="2023-11"/>
    <x v="4"/>
    <n v="30"/>
    <x v="5"/>
    <s v="Tripura"/>
    <s v="State Sector"/>
    <s v="ROKHIA GT"/>
    <x v="0"/>
    <n v="63"/>
    <n v="25"/>
    <n v="27.79"/>
    <n v="15.94"/>
    <n v="2.7899999999999991"/>
    <n v="1.1115999999999999"/>
    <n v="0.74341279799247173"/>
    <n v="0.61265432098765427"/>
  </r>
  <r>
    <s v="2023-11_1019"/>
    <s v="2023-11"/>
    <x v="4"/>
    <n v="30"/>
    <x v="5"/>
    <s v="Tripura"/>
    <s v="Central Sector"/>
    <s v="AGARTALA GT"/>
    <x v="0"/>
    <n v="135"/>
    <n v="76"/>
    <n v="46.52"/>
    <n v="75.52"/>
    <n v="-29.479999999999997"/>
    <n v="0.61210526315789482"/>
    <n v="-0.38400423728813554"/>
    <n v="0.47860082304526746"/>
  </r>
  <r>
    <s v="2023-11_1020"/>
    <s v="2023-11"/>
    <x v="4"/>
    <n v="30"/>
    <x v="5"/>
    <s v="Tripura"/>
    <s v="Central Sector"/>
    <s v="MONARCHAK CCPP"/>
    <x v="0"/>
    <n v="101"/>
    <n v="53"/>
    <n v="60.29"/>
    <n v="67.63"/>
    <n v="7.2899999999999991"/>
    <n v="1.1375471698113206"/>
    <n v="-0.1085317166937749"/>
    <n v="0.82907040704070412"/>
  </r>
  <r>
    <s v="2023-11_1022"/>
    <s v="2023-11"/>
    <x v="4"/>
    <n v="30"/>
    <x v="5"/>
    <s v="Tripura"/>
    <s v="Central Sector"/>
    <s v="TRIPURA CCPP"/>
    <x v="0"/>
    <n v="726.6"/>
    <n v="364"/>
    <n v="382.49"/>
    <n v="417.02"/>
    <n v="18.490000000000009"/>
    <n v="1.0507967032967034"/>
    <n v="-8.2801784087094085E-2"/>
    <n v="0.73112594427623334"/>
  </r>
  <r>
    <s v="2023-12_1"/>
    <s v="2023-12"/>
    <x v="5"/>
    <n v="31"/>
    <x v="0"/>
    <s v="Delhi"/>
    <s v="State Sector"/>
    <s v="I.P.CCPP"/>
    <x v="0"/>
    <n v="270"/>
    <n v="12"/>
    <n v="28.16"/>
    <n v="29.72"/>
    <n v="16.16"/>
    <n v="2.3466666666666667"/>
    <n v="-5.2489905787348544E-2"/>
    <n v="0.14018319394663481"/>
  </r>
  <r>
    <s v="2023-12_3"/>
    <s v="2023-12"/>
    <x v="5"/>
    <n v="31"/>
    <x v="0"/>
    <s v="Delhi"/>
    <s v="State Sector"/>
    <s v="PRAGATI CCGT-III"/>
    <x v="0"/>
    <n v="1500"/>
    <n v="285"/>
    <n v="230.89"/>
    <n v="203.27"/>
    <n v="-54.110000000000014"/>
    <n v="0.81014035087719294"/>
    <n v="0.1358783883504697"/>
    <n v="0.20689068100358424"/>
  </r>
  <r>
    <s v="2023-12_4"/>
    <s v="2023-12"/>
    <x v="5"/>
    <n v="31"/>
    <x v="0"/>
    <s v="Delhi"/>
    <s v="State Sector"/>
    <s v="PRAGATI CCPP"/>
    <x v="0"/>
    <n v="330.4"/>
    <n v="106"/>
    <n v="3.04"/>
    <n v="1.56"/>
    <n v="-102.96"/>
    <n v="2.8679245283018868E-2"/>
    <n v="0.94871794871794868"/>
    <n v="1.2366893176078524E-2"/>
  </r>
  <r>
    <s v="2023-12_7"/>
    <s v="2023-12"/>
    <x v="5"/>
    <n v="31"/>
    <x v="0"/>
    <s v="Delhi"/>
    <s v="Private Sector"/>
    <s v="RITHALA CCPP"/>
    <x v="0"/>
    <n v="108"/>
    <n v="0"/>
    <n v="0"/>
    <n v="0"/>
    <n v="0"/>
    <n v="0"/>
    <n v="0"/>
    <n v="0"/>
  </r>
  <r>
    <s v="2023-12_12"/>
    <s v="2023-12"/>
    <x v="5"/>
    <n v="31"/>
    <x v="0"/>
    <s v="Haryana"/>
    <s v="State Sector"/>
    <s v="PANIPAT TPS"/>
    <x v="1"/>
    <n v="710"/>
    <n v="323"/>
    <n v="235.32"/>
    <n v="425.67"/>
    <n v="-87.68"/>
    <n v="0.72854489164086689"/>
    <n v="-0.44717739093664111"/>
    <n v="0.44547932757837344"/>
  </r>
  <r>
    <s v="2023-12_13"/>
    <s v="2023-12"/>
    <x v="5"/>
    <n v="31"/>
    <x v="0"/>
    <s v="Haryana"/>
    <s v="State Sector"/>
    <s v="RAJIV GANDHI TPS"/>
    <x v="1"/>
    <n v="1200"/>
    <n v="557"/>
    <n v="264.55"/>
    <n v="570.61"/>
    <n v="-292.45"/>
    <n v="0.47495511669658891"/>
    <n v="-0.53637335483079507"/>
    <n v="0.29631496415770608"/>
  </r>
  <r>
    <s v="2023-12_14"/>
    <s v="2023-12"/>
    <x v="5"/>
    <n v="31"/>
    <x v="0"/>
    <s v="Haryana"/>
    <s v="State Sector"/>
    <s v="YAMUNA NAGAR TPS"/>
    <x v="1"/>
    <n v="600"/>
    <n v="356"/>
    <n v="334.96"/>
    <n v="241.68"/>
    <n v="-21.04000000000002"/>
    <n v="0.94089887640449432"/>
    <n v="0.38596491228070162"/>
    <n v="0.75035842293906807"/>
  </r>
  <r>
    <s v="2023-12_17"/>
    <s v="2023-12"/>
    <x v="5"/>
    <n v="31"/>
    <x v="0"/>
    <s v="Haryana"/>
    <s v="Private Sector"/>
    <s v="MAHATMA GANDHI TPS"/>
    <x v="1"/>
    <n v="1320"/>
    <n v="644"/>
    <n v="780.15"/>
    <n v="754.27"/>
    <n v="136.14999999999998"/>
    <n v="1.2114130434782608"/>
    <n v="3.4311320879791052E-2"/>
    <n v="0.79438538611925713"/>
  </r>
  <r>
    <s v="2023-12_20"/>
    <s v="2023-12"/>
    <x v="5"/>
    <n v="31"/>
    <x v="0"/>
    <s v="Haryana"/>
    <s v="Central Sector"/>
    <s v="INDIRA GANDHI STPP"/>
    <x v="1"/>
    <n v="1500"/>
    <n v="595"/>
    <n v="643.4"/>
    <n v="713.98"/>
    <n v="48.399999999999977"/>
    <n v="1.0813445378151261"/>
    <n v="-9.8854309644527918E-2"/>
    <n v="0.57652329749103948"/>
  </r>
  <r>
    <s v="2023-12_23"/>
    <s v="2023-12"/>
    <x v="5"/>
    <n v="31"/>
    <x v="0"/>
    <s v="Haryana"/>
    <s v="Central Sector"/>
    <s v="FARIDABAD CCPP"/>
    <x v="0"/>
    <n v="431.59"/>
    <n v="12"/>
    <n v="0"/>
    <n v="0"/>
    <n v="-12"/>
    <n v="0"/>
    <n v="0"/>
    <n v="0"/>
  </r>
  <r>
    <s v="2023-12_29"/>
    <s v="2023-12"/>
    <x v="5"/>
    <n v="31"/>
    <x v="0"/>
    <s v="Himachal Pradesh"/>
    <s v="State Sector"/>
    <s v="KASHANG INTEGRATED HEP"/>
    <x v="2"/>
    <n v="195"/>
    <n v="5"/>
    <n v="5.46"/>
    <n v="1.6"/>
    <n v="0.45999999999999996"/>
    <n v="1.0920000000000001"/>
    <n v="2.4124999999999996"/>
    <n v="3.7634408602150539E-2"/>
  </r>
  <r>
    <s v="2023-12_30"/>
    <s v="2023-12"/>
    <x v="5"/>
    <n v="31"/>
    <x v="0"/>
    <s v="Himachal Pradesh"/>
    <s v="State Sector"/>
    <s v="SAINJ HPS"/>
    <x v="2"/>
    <n v="100"/>
    <n v="12"/>
    <n v="12.3"/>
    <n v="15.95"/>
    <n v="0.30000000000000071"/>
    <n v="1.0250000000000001"/>
    <n v="-0.22884012539184945"/>
    <n v="0.16532258064516128"/>
  </r>
  <r>
    <s v="2023-12_31"/>
    <s v="2023-12"/>
    <x v="5"/>
    <n v="31"/>
    <x v="0"/>
    <s v="Himachal Pradesh"/>
    <s v="State Sector"/>
    <s v="SAWRA KUDDU HPS"/>
    <x v="2"/>
    <n v="111"/>
    <n v="15"/>
    <n v="10.68"/>
    <n v="12.42"/>
    <n v="-4.32"/>
    <n v="0.71199999999999997"/>
    <n v="-0.14009661835748793"/>
    <n v="0.12932287125835512"/>
  </r>
  <r>
    <s v="2023-12_33"/>
    <s v="2023-12"/>
    <x v="5"/>
    <n v="31"/>
    <x v="0"/>
    <s v="Himachal Pradesh"/>
    <s v="State Sector"/>
    <s v="BASSI HPS"/>
    <x v="2"/>
    <n v="66"/>
    <n v="8"/>
    <n v="8.33"/>
    <n v="9.8000000000000007"/>
    <n v="0.33000000000000007"/>
    <n v="1.04125"/>
    <n v="-0.15000000000000005"/>
    <n v="0.16963994786575431"/>
  </r>
  <r>
    <s v="2023-12_34"/>
    <s v="2023-12"/>
    <x v="5"/>
    <n v="31"/>
    <x v="0"/>
    <s v="Himachal Pradesh"/>
    <s v="State Sector"/>
    <s v="GIRI BATA HPS"/>
    <x v="2"/>
    <n v="60"/>
    <n v="8"/>
    <n v="11.03"/>
    <n v="13.27"/>
    <n v="3.0299999999999994"/>
    <n v="1.3787499999999999"/>
    <n v="-0.16880180859080635"/>
    <n v="0.24708781362007168"/>
  </r>
  <r>
    <s v="2023-12_35"/>
    <s v="2023-12"/>
    <x v="5"/>
    <n v="31"/>
    <x v="0"/>
    <s v="Himachal Pradesh"/>
    <s v="State Sector"/>
    <s v="LARJI HPS"/>
    <x v="2"/>
    <n v="126"/>
    <n v="18"/>
    <n v="0"/>
    <n v="22.91"/>
    <n v="-18"/>
    <n v="0"/>
    <n v="-1"/>
    <n v="0"/>
  </r>
  <r>
    <s v="2023-12_36"/>
    <s v="2023-12"/>
    <x v="5"/>
    <n v="31"/>
    <x v="0"/>
    <s v="Himachal Pradesh"/>
    <s v="State Sector"/>
    <s v="SANJAY HPS"/>
    <x v="2"/>
    <n v="120"/>
    <n v="24"/>
    <n v="20.47"/>
    <n v="25.69"/>
    <n v="-3.5300000000000011"/>
    <n v="0.85291666666666666"/>
    <n v="-0.20319190346438312"/>
    <n v="0.22927867383512546"/>
  </r>
  <r>
    <s v="2023-12_37"/>
    <s v="2023-12"/>
    <x v="5"/>
    <n v="31"/>
    <x v="0"/>
    <s v="Himachal Pradesh"/>
    <s v="State Sector"/>
    <s v="UHL-III HPS"/>
    <x v="2"/>
    <n v="0"/>
    <n v="0"/>
    <n v="0"/>
    <n v="0"/>
    <n v="0"/>
    <n v="0"/>
    <n v="0"/>
    <n v="0"/>
  </r>
  <r>
    <s v="2023-12_39"/>
    <s v="2023-12"/>
    <x v="5"/>
    <n v="31"/>
    <x v="0"/>
    <s v="Himachal Pradesh"/>
    <s v="State Sector"/>
    <s v="SHANAN HPS"/>
    <x v="2"/>
    <n v="110"/>
    <n v="15"/>
    <n v="13.46"/>
    <n v="15.9"/>
    <n v="-1.5399999999999991"/>
    <n v="0.89733333333333343"/>
    <n v="-0.15345911949685531"/>
    <n v="0.16446725317693059"/>
  </r>
  <r>
    <s v="2023-12_42"/>
    <s v="2023-12"/>
    <x v="5"/>
    <n v="31"/>
    <x v="0"/>
    <s v="Himachal Pradesh"/>
    <s v="Private Sector"/>
    <s v="ALLAIN DUHANGAN HPS"/>
    <x v="2"/>
    <n v="192"/>
    <n v="16"/>
    <n v="16.36"/>
    <n v="18.190000000000001"/>
    <n v="0.35999999999999943"/>
    <n v="1.0225"/>
    <n v="-0.10060472787245749"/>
    <n v="0.11452732974910394"/>
  </r>
  <r>
    <s v="2023-12_44"/>
    <s v="2023-12"/>
    <x v="5"/>
    <n v="31"/>
    <x v="0"/>
    <s v="Himachal Pradesh"/>
    <s v="Private Sector"/>
    <s v="MALANA-II HPS"/>
    <x v="2"/>
    <n v="100"/>
    <n v="5"/>
    <n v="2.86"/>
    <n v="7.84"/>
    <n v="-2.14"/>
    <n v="0.57199999999999995"/>
    <n v="-0.63520408163265307"/>
    <n v="3.8440860215053767E-2"/>
  </r>
  <r>
    <s v="2023-12_46"/>
    <s v="2023-12"/>
    <x v="5"/>
    <n v="31"/>
    <x v="0"/>
    <s v="Himachal Pradesh"/>
    <s v="Private Sector"/>
    <s v="BUDHIL HPS"/>
    <x v="2"/>
    <n v="70"/>
    <n v="6"/>
    <n v="5.24"/>
    <n v="7.88"/>
    <n v="-0.75999999999999979"/>
    <n v="0.87333333333333341"/>
    <n v="-0.33502538071065985"/>
    <n v="0.10061443932411675"/>
  </r>
  <r>
    <s v="2023-12_48"/>
    <s v="2023-12"/>
    <x v="5"/>
    <n v="31"/>
    <x v="0"/>
    <s v="Himachal Pradesh"/>
    <s v="Private Sector"/>
    <s v="BAJOLI HOLI HPS"/>
    <x v="2"/>
    <n v="180"/>
    <n v="21"/>
    <n v="16.23"/>
    <n v="14.26"/>
    <n v="-4.7699999999999996"/>
    <n v="0.77285714285714291"/>
    <n v="0.13814866760168307"/>
    <n v="0.12119175627240143"/>
  </r>
  <r>
    <s v="2023-12_50"/>
    <s v="2023-12"/>
    <x v="5"/>
    <n v="31"/>
    <x v="0"/>
    <s v="Himachal Pradesh"/>
    <s v="Private Sector"/>
    <s v="BASPA HPS"/>
    <x v="2"/>
    <n v="300"/>
    <n v="47"/>
    <n v="35.56"/>
    <n v="38.29"/>
    <n v="-11.439999999999998"/>
    <n v="0.75659574468085111"/>
    <n v="-7.1297989031078535E-2"/>
    <n v="0.1593189964157706"/>
  </r>
  <r>
    <s v="2023-12_51"/>
    <s v="2023-12"/>
    <x v="5"/>
    <n v="31"/>
    <x v="0"/>
    <s v="Himachal Pradesh"/>
    <s v="Private Sector"/>
    <s v="KARCHAM WANGTOO HPS"/>
    <x v="2"/>
    <n v="1045"/>
    <n v="158"/>
    <n v="112.85"/>
    <n v="122.55"/>
    <n v="-45.150000000000006"/>
    <n v="0.71424050632911384"/>
    <n v="-7.9151366789065716E-2"/>
    <n v="0.14514842825538921"/>
  </r>
  <r>
    <s v="2023-12_53"/>
    <s v="2023-12"/>
    <x v="5"/>
    <n v="31"/>
    <x v="0"/>
    <s v="Himachal Pradesh"/>
    <s v="Private Sector"/>
    <s v="SORANG HPS"/>
    <x v="2"/>
    <n v="100"/>
    <n v="11"/>
    <n v="9.2899999999999991"/>
    <n v="10.88"/>
    <n v="-1.7100000000000009"/>
    <n v="0.84454545454545449"/>
    <n v="-0.14613970588235309"/>
    <n v="0.12486559139784946"/>
  </r>
  <r>
    <s v="2023-12_55"/>
    <s v="2023-12"/>
    <x v="5"/>
    <n v="31"/>
    <x v="0"/>
    <s v="Himachal Pradesh"/>
    <s v="Private Sector"/>
    <s v="CHANJU-I HPS"/>
    <x v="2"/>
    <n v="36"/>
    <n v="5"/>
    <n v="2.31"/>
    <n v="2.74"/>
    <n v="-2.69"/>
    <n v="0.46200000000000002"/>
    <n v="-0.15693430656934312"/>
    <n v="8.6245519713261651E-2"/>
  </r>
  <r>
    <s v="2023-12_57"/>
    <s v="2023-12"/>
    <x v="5"/>
    <n v="31"/>
    <x v="0"/>
    <s v="Himachal Pradesh"/>
    <s v="Private Sector"/>
    <s v="MALANA HPS"/>
    <x v="2"/>
    <n v="86"/>
    <n v="8"/>
    <n v="7.66"/>
    <n v="8.5399999999999991"/>
    <n v="-0.33999999999999986"/>
    <n v="0.95750000000000002"/>
    <n v="-0.10304449648711933"/>
    <n v="0.11971742935733934"/>
  </r>
  <r>
    <s v="2023-12_59"/>
    <s v="2023-12"/>
    <x v="5"/>
    <n v="31"/>
    <x v="0"/>
    <s v="Himachal Pradesh"/>
    <s v="Private Sector"/>
    <s v="TIDONG HPS"/>
    <x v="2"/>
    <n v="0"/>
    <n v="10"/>
    <n v="0"/>
    <n v="0"/>
    <n v="-10"/>
    <n v="0"/>
    <n v="0"/>
    <n v="0"/>
  </r>
  <r>
    <s v="2023-12_62"/>
    <s v="2023-12"/>
    <x v="5"/>
    <n v="31"/>
    <x v="0"/>
    <s v="Himachal Pradesh"/>
    <s v="Central Sector"/>
    <s v="BHAKRA LEFT HPS"/>
    <x v="2"/>
    <n v="612"/>
    <n v="131"/>
    <n v="190.23"/>
    <n v="248.49"/>
    <n v="59.22999999999999"/>
    <n v="1.4521374045801525"/>
    <n v="-0.23445611493420265"/>
    <n v="0.41778673835125446"/>
  </r>
  <r>
    <s v="2023-12_63"/>
    <s v="2023-12"/>
    <x v="5"/>
    <n v="31"/>
    <x v="0"/>
    <s v="Himachal Pradesh"/>
    <s v="Central Sector"/>
    <s v="BHAKRA RIGHT HPS"/>
    <x v="2"/>
    <n v="785"/>
    <n v="169"/>
    <n v="204.5"/>
    <n v="361.76"/>
    <n v="35.5"/>
    <n v="1.2100591715976332"/>
    <n v="-0.4347080937638213"/>
    <n v="0.35014725018834325"/>
  </r>
  <r>
    <s v="2023-12_64"/>
    <s v="2023-12"/>
    <x v="5"/>
    <n v="31"/>
    <x v="0"/>
    <s v="Himachal Pradesh"/>
    <s v="Central Sector"/>
    <s v="DEHAR HPS"/>
    <x v="2"/>
    <n v="990"/>
    <n v="100"/>
    <n v="96.26"/>
    <n v="110.92"/>
    <n v="-3.7399999999999949"/>
    <n v="0.96260000000000001"/>
    <n v="-0.13216732780382254"/>
    <n v="0.13068860649505812"/>
  </r>
  <r>
    <s v="2023-12_65"/>
    <s v="2023-12"/>
    <x v="5"/>
    <n v="31"/>
    <x v="0"/>
    <s v="Himachal Pradesh"/>
    <s v="Central Sector"/>
    <s v="PONG HPS"/>
    <x v="2"/>
    <n v="396"/>
    <n v="90"/>
    <n v="147.93"/>
    <n v="136.86000000000001"/>
    <n v="57.930000000000007"/>
    <n v="1.6436666666666668"/>
    <n v="8.0885576501534356E-2"/>
    <n v="0.50209758879113719"/>
  </r>
  <r>
    <s v="2023-12_67"/>
    <s v="2023-12"/>
    <x v="5"/>
    <n v="31"/>
    <x v="0"/>
    <s v="Himachal Pradesh"/>
    <s v="Central Sector"/>
    <s v="BAIRA SIUL HPS"/>
    <x v="2"/>
    <n v="180"/>
    <n v="21"/>
    <n v="15.17"/>
    <n v="19.73"/>
    <n v="-5.83"/>
    <n v="0.72238095238095235"/>
    <n v="-0.2311201216421693"/>
    <n v="0.11327658303464755"/>
  </r>
  <r>
    <s v="2023-12_68"/>
    <s v="2023-12"/>
    <x v="5"/>
    <n v="31"/>
    <x v="0"/>
    <s v="Himachal Pradesh"/>
    <s v="Central Sector"/>
    <s v="CHAMERA-I HPS"/>
    <x v="2"/>
    <n v="540"/>
    <n v="50"/>
    <n v="39.979999999999997"/>
    <n v="50.16"/>
    <n v="-10.020000000000003"/>
    <n v="0.79959999999999998"/>
    <n v="-0.2029505582137161"/>
    <n v="9.9512146555157305E-2"/>
  </r>
  <r>
    <s v="2023-12_69"/>
    <s v="2023-12"/>
    <x v="5"/>
    <n v="31"/>
    <x v="0"/>
    <s v="Himachal Pradesh"/>
    <s v="Central Sector"/>
    <s v="CHAMERA-II HPS"/>
    <x v="2"/>
    <n v="300"/>
    <n v="31"/>
    <n v="35.31"/>
    <n v="36.29"/>
    <n v="4.3100000000000023"/>
    <n v="1.1390322580645162"/>
    <n v="-2.7004684486084236E-2"/>
    <n v="0.1581989247311828"/>
  </r>
  <r>
    <s v="2023-12_70"/>
    <s v="2023-12"/>
    <x v="5"/>
    <n v="31"/>
    <x v="0"/>
    <s v="Himachal Pradesh"/>
    <s v="Central Sector"/>
    <s v="CHAMERA-III HPS"/>
    <x v="2"/>
    <n v="231"/>
    <n v="33"/>
    <n v="25.2"/>
    <n v="29.73"/>
    <n v="-7.8000000000000007"/>
    <n v="0.76363636363636367"/>
    <n v="-0.15237134207870842"/>
    <n v="0.1466275659824047"/>
  </r>
  <r>
    <s v="2023-12_71"/>
    <s v="2023-12"/>
    <x v="5"/>
    <n v="31"/>
    <x v="0"/>
    <s v="Himachal Pradesh"/>
    <s v="Central Sector"/>
    <s v="PARBATI-II HPS"/>
    <x v="2"/>
    <n v="0"/>
    <n v="35"/>
    <n v="0"/>
    <n v="0"/>
    <n v="-35"/>
    <n v="0"/>
    <n v="0"/>
    <n v="0"/>
  </r>
  <r>
    <s v="2023-12_72"/>
    <s v="2023-12"/>
    <x v="5"/>
    <n v="31"/>
    <x v="0"/>
    <s v="Himachal Pradesh"/>
    <s v="Central Sector"/>
    <s v="PARBATI-III HPS"/>
    <x v="2"/>
    <n v="520"/>
    <n v="28"/>
    <n v="13.57"/>
    <n v="15"/>
    <n v="-14.43"/>
    <n v="0.48464285714285715"/>
    <n v="-9.5333333333333312E-2"/>
    <n v="3.5075475599669149E-2"/>
  </r>
  <r>
    <s v="2023-12_74"/>
    <s v="2023-12"/>
    <x v="5"/>
    <n v="31"/>
    <x v="0"/>
    <s v="Himachal Pradesh"/>
    <s v="Central Sector"/>
    <s v="KOLDAM"/>
    <x v="2"/>
    <n v="800"/>
    <n v="76"/>
    <n v="89.59"/>
    <n v="93.91"/>
    <n v="13.590000000000003"/>
    <n v="1.1788157894736842"/>
    <n v="-4.600149078905328E-2"/>
    <n v="0.15052083333333333"/>
  </r>
  <r>
    <s v="2023-12_76"/>
    <s v="2023-12"/>
    <x v="5"/>
    <n v="31"/>
    <x v="0"/>
    <s v="Himachal Pradesh"/>
    <s v="Central Sector"/>
    <s v="NATHPA JHAKRI HPS"/>
    <x v="2"/>
    <n v="1500"/>
    <n v="241"/>
    <n v="219.76"/>
    <n v="238.89"/>
    <n v="-21.240000000000009"/>
    <n v="0.91186721991701236"/>
    <n v="-8.00786973083846E-2"/>
    <n v="0.19691756272401434"/>
  </r>
  <r>
    <s v="2023-12_77"/>
    <s v="2023-12"/>
    <x v="5"/>
    <n v="31"/>
    <x v="0"/>
    <s v="Himachal Pradesh"/>
    <s v="Central Sector"/>
    <s v="RAMPUR HPS"/>
    <x v="2"/>
    <n v="412.02"/>
    <n v="67"/>
    <n v="63.07"/>
    <n v="67.510000000000005"/>
    <n v="-3.9299999999999997"/>
    <n v="0.94134328358208952"/>
    <n v="-6.5768034365279282E-2"/>
    <n v="0.2057460933361101"/>
  </r>
  <r>
    <s v="2023-12_83"/>
    <s v="2023-12"/>
    <x v="5"/>
    <n v="31"/>
    <x v="0"/>
    <s v="Jammu and Kashmir"/>
    <s v="State Sector"/>
    <s v="PAMPORE GPS (Liq.)"/>
    <x v="0"/>
    <n v="175"/>
    <n v="0"/>
    <n v="0"/>
    <n v="0"/>
    <n v="0"/>
    <n v="0"/>
    <n v="0"/>
    <n v="0"/>
  </r>
  <r>
    <s v="2023-12_86"/>
    <s v="2023-12"/>
    <x v="5"/>
    <n v="31"/>
    <x v="0"/>
    <s v="Jammu and Kashmir"/>
    <s v="State Sector"/>
    <s v="BAGLIHAR HPS"/>
    <x v="2"/>
    <n v="450"/>
    <n v="115"/>
    <n v="108.53"/>
    <n v="101.46"/>
    <n v="-6.4699999999999989"/>
    <n v="0.94373913043478264"/>
    <n v="6.9682633550167628E-2"/>
    <n v="0.32416367980884109"/>
  </r>
  <r>
    <s v="2023-12_87"/>
    <s v="2023-12"/>
    <x v="5"/>
    <n v="31"/>
    <x v="0"/>
    <s v="Jammu and Kashmir"/>
    <s v="State Sector"/>
    <s v="BAGLIHAR II HPS"/>
    <x v="2"/>
    <n v="450"/>
    <n v="0"/>
    <n v="0.15"/>
    <n v="8.76"/>
    <n v="0.15"/>
    <n v="0"/>
    <n v="-0.98287671232876705"/>
    <n v="4.4802867383512545E-4"/>
  </r>
  <r>
    <s v="2023-12_88"/>
    <s v="2023-12"/>
    <x v="5"/>
    <n v="31"/>
    <x v="0"/>
    <s v="Jammu and Kashmir"/>
    <s v="State Sector"/>
    <s v="LOWER JHELUM HPS"/>
    <x v="2"/>
    <n v="105"/>
    <n v="35"/>
    <n v="21.25"/>
    <n v="24.5"/>
    <n v="-13.75"/>
    <n v="0.6071428571428571"/>
    <n v="-0.1326530612244898"/>
    <n v="0.27201740911418332"/>
  </r>
  <r>
    <s v="2023-12_89"/>
    <s v="2023-12"/>
    <x v="5"/>
    <n v="31"/>
    <x v="0"/>
    <s v="Jammu and Kashmir"/>
    <s v="State Sector"/>
    <s v="UPPER SINDH-II HPS"/>
    <x v="2"/>
    <n v="105"/>
    <n v="11"/>
    <n v="7.42"/>
    <n v="8.8000000000000007"/>
    <n v="-3.58"/>
    <n v="0.67454545454545456"/>
    <n v="-0.15681818181818188"/>
    <n v="9.4982078853046589E-2"/>
  </r>
  <r>
    <s v="2023-12_92"/>
    <s v="2023-12"/>
    <x v="5"/>
    <n v="31"/>
    <x v="0"/>
    <s v="Jammu and Kashmir"/>
    <s v="Central Sector"/>
    <s v="DULHASTI HPS"/>
    <x v="2"/>
    <n v="390"/>
    <n v="90"/>
    <n v="92.63"/>
    <n v="80.209999999999994"/>
    <n v="2.6299999999999955"/>
    <n v="1.0292222222222223"/>
    <n v="0.15484353571873835"/>
    <n v="0.31923766197959746"/>
  </r>
  <r>
    <s v="2023-12_93"/>
    <s v="2023-12"/>
    <x v="5"/>
    <n v="31"/>
    <x v="0"/>
    <s v="Jammu and Kashmir"/>
    <s v="Central Sector"/>
    <s v="KISHANGANGA HPS"/>
    <x v="2"/>
    <n v="330"/>
    <n v="15"/>
    <n v="14.66"/>
    <n v="21.34"/>
    <n v="-0.33999999999999986"/>
    <n v="0.97733333333333339"/>
    <n v="-0.31302717900656046"/>
    <n v="5.9710003258390355E-2"/>
  </r>
  <r>
    <s v="2023-12_94"/>
    <s v="2023-12"/>
    <x v="5"/>
    <n v="31"/>
    <x v="0"/>
    <s v="Jammu and Kashmir"/>
    <s v="Central Sector"/>
    <s v="SALAL HPS"/>
    <x v="2"/>
    <n v="690"/>
    <n v="90"/>
    <n v="72.55"/>
    <n v="78.61"/>
    <n v="-17.450000000000003"/>
    <n v="0.80611111111111111"/>
    <n v="-7.7089428825849154E-2"/>
    <n v="0.14132382733364501"/>
  </r>
  <r>
    <s v="2023-12_95"/>
    <s v="2023-12"/>
    <x v="5"/>
    <n v="31"/>
    <x v="0"/>
    <s v="Jammu and Kashmir"/>
    <s v="Central Sector"/>
    <s v="SEWA-II HPS"/>
    <x v="2"/>
    <n v="120"/>
    <n v="9"/>
    <n v="10.1"/>
    <n v="9.25"/>
    <n v="1.0999999999999996"/>
    <n v="1.1222222222222222"/>
    <n v="9.1891891891891855E-2"/>
    <n v="0.11312724014336918"/>
  </r>
  <r>
    <s v="2023-12_96"/>
    <s v="2023-12"/>
    <x v="5"/>
    <n v="31"/>
    <x v="0"/>
    <s v="Jammu and Kashmir"/>
    <s v="Central Sector"/>
    <s v="URI-I HPS"/>
    <x v="2"/>
    <n v="480"/>
    <n v="163"/>
    <n v="65.42"/>
    <n v="78.8"/>
    <n v="-97.58"/>
    <n v="0.40134969325153375"/>
    <n v="-0.16979695431472075"/>
    <n v="0.18318772401433692"/>
  </r>
  <r>
    <s v="2023-12_97"/>
    <s v="2023-12"/>
    <x v="5"/>
    <n v="31"/>
    <x v="0"/>
    <s v="Jammu and Kashmir"/>
    <s v="Central Sector"/>
    <s v="URI-II HPS"/>
    <x v="2"/>
    <n v="240"/>
    <n v="93"/>
    <n v="45.25"/>
    <n v="54.11"/>
    <n v="-47.75"/>
    <n v="0.48655913978494625"/>
    <n v="-0.16374052855294768"/>
    <n v="0.25341621863799285"/>
  </r>
  <r>
    <s v="2023-12_103"/>
    <s v="2023-12"/>
    <x v="5"/>
    <n v="31"/>
    <x v="0"/>
    <s v="Ladakh"/>
    <s v="Central Sector"/>
    <s v="CHUTAK HPS"/>
    <x v="2"/>
    <n v="44"/>
    <n v="8"/>
    <n v="4.54"/>
    <n v="4.7699999999999996"/>
    <n v="-3.46"/>
    <n v="0.5675"/>
    <n v="-4.8218029350104732E-2"/>
    <n v="0.13868523949169109"/>
  </r>
  <r>
    <s v="2023-12_104"/>
    <s v="2023-12"/>
    <x v="5"/>
    <n v="31"/>
    <x v="0"/>
    <s v="Ladakh"/>
    <s v="Central Sector"/>
    <s v="NIMMO BAZGO HPS"/>
    <x v="2"/>
    <n v="45"/>
    <n v="12"/>
    <n v="13.46"/>
    <n v="11.81"/>
    <n v="1.4600000000000009"/>
    <n v="1.1216666666666668"/>
    <n v="0.13971210838272652"/>
    <n v="0.40203106332138588"/>
  </r>
  <r>
    <s v="2023-12_110"/>
    <s v="2023-12"/>
    <x v="5"/>
    <n v="31"/>
    <x v="0"/>
    <s v="Punjab"/>
    <s v="State Sector"/>
    <s v="GH TPS (LEH. MOH.)"/>
    <x v="1"/>
    <n v="920"/>
    <n v="243"/>
    <n v="459.09"/>
    <n v="437.98"/>
    <n v="216.08999999999997"/>
    <n v="1.8892592592592592"/>
    <n v="4.8198547878898476E-2"/>
    <n v="0.67071353436185133"/>
  </r>
  <r>
    <s v="2023-12_111"/>
    <s v="2023-12"/>
    <x v="5"/>
    <n v="31"/>
    <x v="0"/>
    <s v="Punjab"/>
    <s v="State Sector"/>
    <s v="ROPAR TPS"/>
    <x v="1"/>
    <n v="840"/>
    <n v="237"/>
    <n v="348.17"/>
    <n v="308.64999999999998"/>
    <n v="111.17000000000002"/>
    <n v="1.469071729957806"/>
    <n v="0.12804147092175616"/>
    <n v="0.55710765488991298"/>
  </r>
  <r>
    <s v="2023-12_114"/>
    <s v="2023-12"/>
    <x v="5"/>
    <n v="31"/>
    <x v="0"/>
    <s v="Punjab"/>
    <s v="State Sector"/>
    <s v="ANANDPUR SAHIB-I HPS"/>
    <x v="2"/>
    <n v="67"/>
    <n v="12"/>
    <n v="17.079999999999998"/>
    <n v="35.770000000000003"/>
    <n v="5.0799999999999983"/>
    <n v="1.4233333333333331"/>
    <n v="-0.5225048923679062"/>
    <n v="0.34264163055689295"/>
  </r>
  <r>
    <s v="2023-12_115"/>
    <s v="2023-12"/>
    <x v="5"/>
    <n v="31"/>
    <x v="0"/>
    <s v="Punjab"/>
    <s v="State Sector"/>
    <s v="ANANDPUR SAHIB-II HPS"/>
    <x v="2"/>
    <n v="67"/>
    <n v="12"/>
    <n v="15.96"/>
    <n v="33.630000000000003"/>
    <n v="3.9600000000000009"/>
    <n v="1.33"/>
    <n v="-0.52542372881355937"/>
    <n v="0.320173326913818"/>
  </r>
  <r>
    <s v="2023-12_116"/>
    <s v="2023-12"/>
    <x v="5"/>
    <n v="31"/>
    <x v="0"/>
    <s v="Punjab"/>
    <s v="State Sector"/>
    <s v="MUKERIAN-I HPS"/>
    <x v="2"/>
    <n v="45"/>
    <n v="26"/>
    <n v="24.72"/>
    <n v="23.87"/>
    <n v="-1.2800000000000011"/>
    <n v="0.9507692307692307"/>
    <n v="3.5609551738583906E-2"/>
    <n v="0.73835125448028671"/>
  </r>
  <r>
    <s v="2023-12_117"/>
    <s v="2023-12"/>
    <x v="5"/>
    <n v="31"/>
    <x v="0"/>
    <s v="Punjab"/>
    <s v="State Sector"/>
    <s v="MUKERIAN-II HPS"/>
    <x v="2"/>
    <n v="45"/>
    <n v="26"/>
    <n v="24.75"/>
    <n v="24.15"/>
    <n v="-1.25"/>
    <n v="0.95192307692307687"/>
    <n v="2.4844720496894471E-2"/>
    <n v="0.739247311827957"/>
  </r>
  <r>
    <s v="2023-12_118"/>
    <s v="2023-12"/>
    <x v="5"/>
    <n v="31"/>
    <x v="0"/>
    <s v="Punjab"/>
    <s v="State Sector"/>
    <s v="MUKERIAN-III HPS"/>
    <x v="2"/>
    <n v="58.5"/>
    <n v="34"/>
    <n v="28.4"/>
    <n v="31.01"/>
    <n v="-5.6000000000000014"/>
    <n v="0.83529411764705874"/>
    <n v="-8.4166397936149717E-2"/>
    <n v="0.65251355573936221"/>
  </r>
  <r>
    <s v="2023-12_119"/>
    <s v="2023-12"/>
    <x v="5"/>
    <n v="31"/>
    <x v="0"/>
    <s v="Punjab"/>
    <s v="State Sector"/>
    <s v="MUKERIAN-IV HPS"/>
    <x v="2"/>
    <n v="58.5"/>
    <n v="34"/>
    <n v="29.74"/>
    <n v="30.99"/>
    <n v="-4.2600000000000016"/>
    <n v="0.87470588235294111"/>
    <n v="-4.0335592126492417E-2"/>
    <n v="0.68330116717213496"/>
  </r>
  <r>
    <s v="2023-12_120"/>
    <s v="2023-12"/>
    <x v="5"/>
    <n v="31"/>
    <x v="0"/>
    <s v="Punjab"/>
    <s v="State Sector"/>
    <s v="RANJIT SAGAR HPS"/>
    <x v="2"/>
    <n v="600"/>
    <n v="100"/>
    <n v="165.38"/>
    <n v="88.31"/>
    <n v="65.38"/>
    <n v="1.6537999999999999"/>
    <n v="0.8727210961386026"/>
    <n v="0.37047491039426522"/>
  </r>
  <r>
    <s v="2023-12_123"/>
    <s v="2023-12"/>
    <x v="5"/>
    <n v="31"/>
    <x v="0"/>
    <s v="Punjab"/>
    <s v="State Sector"/>
    <s v="GOINDWAL SAHIB TPP"/>
    <x v="1"/>
    <n v="540"/>
    <n v="242"/>
    <n v="239.63"/>
    <n v="189.12"/>
    <n v="-2.3700000000000045"/>
    <n v="0.99020661157024792"/>
    <n v="0.26707910321488998"/>
    <n v="0.59645061728395066"/>
  </r>
  <r>
    <s v="2023-12_125"/>
    <s v="2023-12"/>
    <x v="5"/>
    <n v="31"/>
    <x v="0"/>
    <s v="Punjab"/>
    <s v="Private Sector"/>
    <s v="RAJPURA TPP"/>
    <x v="1"/>
    <n v="1400"/>
    <n v="605"/>
    <n v="724.47"/>
    <n v="773.01"/>
    <n v="119.47000000000003"/>
    <n v="1.1974710743801653"/>
    <n v="-6.2793495556331694E-2"/>
    <n v="0.69553571428571426"/>
  </r>
  <r>
    <s v="2023-12_127"/>
    <s v="2023-12"/>
    <x v="5"/>
    <n v="31"/>
    <x v="0"/>
    <s v="Punjab"/>
    <s v="Private Sector"/>
    <s v="TALWANDI SABO TPP"/>
    <x v="1"/>
    <n v="1980"/>
    <n v="1080"/>
    <n v="813.37"/>
    <n v="1065.52"/>
    <n v="-266.63"/>
    <n v="0.75312037037037038"/>
    <n v="-0.23664501839477436"/>
    <n v="0.55214103399587267"/>
  </r>
  <r>
    <s v="2023-12_130"/>
    <s v="2023-12"/>
    <x v="5"/>
    <n v="31"/>
    <x v="0"/>
    <s v="Punjab"/>
    <s v="Central Sector"/>
    <s v="GANGUWAL HPS"/>
    <x v="2"/>
    <n v="77.650000000000006"/>
    <n v="41"/>
    <n v="38.29"/>
    <n v="55.14"/>
    <n v="-2.7100000000000009"/>
    <n v="0.93390243902439019"/>
    <n v="-0.30558578164671746"/>
    <n v="0.66278240519563236"/>
  </r>
  <r>
    <s v="2023-12_131"/>
    <s v="2023-12"/>
    <x v="5"/>
    <n v="31"/>
    <x v="0"/>
    <s v="Punjab"/>
    <s v="Central Sector"/>
    <s v="KOTLA HPS"/>
    <x v="2"/>
    <n v="77.650000000000006"/>
    <n v="41"/>
    <n v="37.909999999999997"/>
    <n v="55.83"/>
    <n v="-3.0900000000000034"/>
    <n v="0.92463414634146335"/>
    <n v="-0.32097438653053917"/>
    <n v="0.65620477881865824"/>
  </r>
  <r>
    <s v="2023-12_138"/>
    <s v="2023-12"/>
    <x v="5"/>
    <n v="31"/>
    <x v="0"/>
    <s v="Rajasthan"/>
    <s v="State Sector"/>
    <s v="CHHABRA-II TPP"/>
    <x v="1"/>
    <n v="1320"/>
    <n v="762"/>
    <n v="687.79"/>
    <n v="576.82000000000005"/>
    <n v="-74.210000000000036"/>
    <n v="0.90261154855643044"/>
    <n v="0.19238237231718716"/>
    <n v="0.70034009449332035"/>
  </r>
  <r>
    <s v="2023-12_139"/>
    <s v="2023-12"/>
    <x v="5"/>
    <n v="31"/>
    <x v="0"/>
    <s v="Rajasthan"/>
    <s v="State Sector"/>
    <s v="CHHABRA-I PH-1 TPP"/>
    <x v="1"/>
    <n v="500"/>
    <n v="306"/>
    <n v="310.44"/>
    <n v="310.39999999999998"/>
    <n v="4.4399999999999977"/>
    <n v="1.0145098039215685"/>
    <n v="1.2886597938150925E-4"/>
    <n v="0.83451612903225802"/>
  </r>
  <r>
    <s v="2023-12_140"/>
    <s v="2023-12"/>
    <x v="5"/>
    <n v="31"/>
    <x v="0"/>
    <s v="Rajasthan"/>
    <s v="State Sector"/>
    <s v="CHHABRA-I PH-2 TPP"/>
    <x v="1"/>
    <n v="500"/>
    <n v="277"/>
    <n v="306.69"/>
    <n v="266.33999999999997"/>
    <n v="29.689999999999998"/>
    <n v="1.1071841155234656"/>
    <n v="0.15149808515431412"/>
    <n v="0.82443548387096777"/>
  </r>
  <r>
    <s v="2023-12_141"/>
    <s v="2023-12"/>
    <x v="5"/>
    <n v="31"/>
    <x v="0"/>
    <s v="Rajasthan"/>
    <s v="State Sector"/>
    <s v="GIRAL TPS"/>
    <x v="1"/>
    <n v="250"/>
    <n v="0"/>
    <n v="0"/>
    <n v="0"/>
    <n v="0"/>
    <n v="0"/>
    <n v="0"/>
    <n v="0"/>
  </r>
  <r>
    <s v="2023-12_142"/>
    <s v="2023-12"/>
    <x v="5"/>
    <n v="31"/>
    <x v="0"/>
    <s v="Rajasthan"/>
    <s v="State Sector"/>
    <s v="KALISINDH TPS"/>
    <x v="1"/>
    <n v="1200"/>
    <n v="645"/>
    <n v="340.09"/>
    <n v="675.97"/>
    <n v="-304.91000000000003"/>
    <n v="0.52727131782945735"/>
    <n v="-0.4968859564773585"/>
    <n v="0.38092517921146951"/>
  </r>
  <r>
    <s v="2023-12_143"/>
    <s v="2023-12"/>
    <x v="5"/>
    <n v="31"/>
    <x v="0"/>
    <s v="Rajasthan"/>
    <s v="State Sector"/>
    <s v="KOTA TPS"/>
    <x v="1"/>
    <n v="1240"/>
    <n v="637"/>
    <n v="638.66"/>
    <n v="679.61"/>
    <n v="1.6599999999999682"/>
    <n v="1.0026059654631083"/>
    <n v="-6.0255146333926875E-2"/>
    <n v="0.69226933749566422"/>
  </r>
  <r>
    <s v="2023-12_144"/>
    <s v="2023-12"/>
    <x v="5"/>
    <n v="31"/>
    <x v="0"/>
    <s v="Rajasthan"/>
    <s v="State Sector"/>
    <s v="SURATGARH STPS"/>
    <x v="1"/>
    <n v="1320"/>
    <n v="496"/>
    <n v="566.82000000000005"/>
    <n v="434.91"/>
    <n v="70.82000000000005"/>
    <n v="1.1427822580645162"/>
    <n v="0.30330413188935645"/>
    <n v="0.57716275659824046"/>
  </r>
  <r>
    <s v="2023-12_145"/>
    <s v="2023-12"/>
    <x v="5"/>
    <n v="31"/>
    <x v="0"/>
    <s v="Rajasthan"/>
    <s v="State Sector"/>
    <s v="SURATGARH TPS"/>
    <x v="1"/>
    <n v="1500"/>
    <n v="468"/>
    <n v="462.59"/>
    <n v="561.54999999999995"/>
    <n v="-5.410000000000025"/>
    <n v="0.98844017094017089"/>
    <n v="-0.17622651589350902"/>
    <n v="0.41450716845878138"/>
  </r>
  <r>
    <s v="2023-12_148"/>
    <s v="2023-12"/>
    <x v="5"/>
    <n v="31"/>
    <x v="0"/>
    <s v="Rajasthan"/>
    <s v="State Sector"/>
    <s v="DHOLPUR CCPP"/>
    <x v="0"/>
    <n v="330"/>
    <n v="12"/>
    <n v="0"/>
    <n v="0"/>
    <n v="-12"/>
    <n v="0"/>
    <n v="0"/>
    <n v="0"/>
  </r>
  <r>
    <s v="2023-12_149"/>
    <s v="2023-12"/>
    <x v="5"/>
    <n v="31"/>
    <x v="0"/>
    <s v="Rajasthan"/>
    <s v="State Sector"/>
    <s v="RAMGARH CCPP"/>
    <x v="0"/>
    <n v="273.5"/>
    <n v="85"/>
    <n v="45.58"/>
    <n v="126.2"/>
    <n v="-39.42"/>
    <n v="0.53623529411764703"/>
    <n v="-0.63882725832012677"/>
    <n v="0.22399795561321775"/>
  </r>
  <r>
    <s v="2023-12_152"/>
    <s v="2023-12"/>
    <x v="5"/>
    <n v="31"/>
    <x v="0"/>
    <s v="Rajasthan"/>
    <s v="State Sector"/>
    <s v="JAWAHAR SAGAR HPS"/>
    <x v="2"/>
    <n v="99"/>
    <n v="40"/>
    <n v="29.45"/>
    <n v="43.84"/>
    <n v="-10.55"/>
    <n v="0.73624999999999996"/>
    <n v="-0.3282390510948906"/>
    <n v="0.39983164983164982"/>
  </r>
  <r>
    <s v="2023-12_153"/>
    <s v="2023-12"/>
    <x v="5"/>
    <n v="31"/>
    <x v="0"/>
    <s v="Rajasthan"/>
    <s v="State Sector"/>
    <s v="MAHI BAJAJ-I HPS"/>
    <x v="2"/>
    <n v="50"/>
    <n v="24"/>
    <n v="19.25"/>
    <n v="23.06"/>
    <n v="-4.75"/>
    <n v="0.80208333333333337"/>
    <n v="-0.16522116218560273"/>
    <n v="0.51747311827956988"/>
  </r>
  <r>
    <s v="2023-12_154"/>
    <s v="2023-12"/>
    <x v="5"/>
    <n v="31"/>
    <x v="0"/>
    <s v="Rajasthan"/>
    <s v="State Sector"/>
    <s v="MAHI BAJAJ-II HPS"/>
    <x v="2"/>
    <n v="90"/>
    <n v="4"/>
    <n v="6.82"/>
    <n v="5.51"/>
    <n v="2.8200000000000003"/>
    <n v="1.7050000000000001"/>
    <n v="0.23774954627949194"/>
    <n v="0.10185185185185185"/>
  </r>
  <r>
    <s v="2023-12_155"/>
    <s v="2023-12"/>
    <x v="5"/>
    <n v="31"/>
    <x v="0"/>
    <s v="Rajasthan"/>
    <s v="State Sector"/>
    <s v="R P SAGAR HPS"/>
    <x v="2"/>
    <n v="172"/>
    <n v="51"/>
    <n v="49.04"/>
    <n v="61.06"/>
    <n v="-1.9600000000000009"/>
    <n v="0.96156862745098037"/>
    <n v="-0.19685555191614809"/>
    <n v="0.38322080520130031"/>
  </r>
  <r>
    <s v="2023-12_158"/>
    <s v="2023-12"/>
    <x v="5"/>
    <n v="31"/>
    <x v="0"/>
    <s v="Rajasthan"/>
    <s v="Private Sector"/>
    <s v="ADANI POWER LIMITED KAWAI TPP"/>
    <x v="1"/>
    <n v="1320"/>
    <n v="831"/>
    <n v="799.69"/>
    <n v="815.79"/>
    <n v="-31.309999999999945"/>
    <n v="0.9623225030084237"/>
    <n v="-1.9735471138405607E-2"/>
    <n v="0.81428193222548062"/>
  </r>
  <r>
    <s v="2023-12_160"/>
    <s v="2023-12"/>
    <x v="5"/>
    <n v="31"/>
    <x v="0"/>
    <s v="Rajasthan"/>
    <s v="Private Sector"/>
    <s v="JALIPA KAPURDI TPP"/>
    <x v="1"/>
    <n v="1080"/>
    <n v="608"/>
    <n v="629.48"/>
    <n v="594.87"/>
    <n v="21.480000000000018"/>
    <n v="1.0353289473684211"/>
    <n v="5.8180778993729747E-2"/>
    <n v="0.78340302668259654"/>
  </r>
  <r>
    <s v="2023-12_162"/>
    <s v="2023-12"/>
    <x v="5"/>
    <n v="31"/>
    <x v="0"/>
    <s v="Rajasthan"/>
    <s v="Private Sector"/>
    <s v="SHREE CEMENT LTD TPS"/>
    <x v="1"/>
    <n v="300"/>
    <n v="0"/>
    <n v="0"/>
    <n v="0"/>
    <n v="0"/>
    <n v="0"/>
    <n v="0"/>
    <n v="0"/>
  </r>
  <r>
    <s v="2023-12_165"/>
    <s v="2023-12"/>
    <x v="5"/>
    <n v="31"/>
    <x v="0"/>
    <s v="Rajasthan"/>
    <s v="Central Sector"/>
    <s v="BARSINGSAR LIGNITE"/>
    <x v="1"/>
    <n v="250"/>
    <n v="124"/>
    <n v="142.09"/>
    <n v="155.72"/>
    <n v="18.090000000000003"/>
    <n v="1.1458870967741936"/>
    <n v="-8.7528898022090906E-2"/>
    <n v="0.76392473118279569"/>
  </r>
  <r>
    <s v="2023-12_168"/>
    <s v="2023-12"/>
    <x v="5"/>
    <n v="31"/>
    <x v="0"/>
    <s v="Rajasthan"/>
    <s v="Central Sector"/>
    <s v="ANTA CCPP"/>
    <x v="0"/>
    <n v="419.33"/>
    <n v="13"/>
    <n v="11.04"/>
    <n v="15.47"/>
    <n v="-1.9600000000000009"/>
    <n v="0.84923076923076912"/>
    <n v="-0.2863606981254041"/>
    <n v="3.538671136675018E-2"/>
  </r>
  <r>
    <s v="2023-12_171"/>
    <s v="2023-12"/>
    <x v="5"/>
    <n v="31"/>
    <x v="0"/>
    <s v="Rajasthan"/>
    <s v="Central Sector"/>
    <s v="DAE (RAJASTHAN)"/>
    <x v="3"/>
    <n v="100"/>
    <n v="0"/>
    <n v="0"/>
    <n v="0"/>
    <n v="0"/>
    <n v="0"/>
    <n v="0"/>
    <n v="0"/>
  </r>
  <r>
    <s v="2023-12_173"/>
    <s v="2023-12"/>
    <x v="5"/>
    <n v="31"/>
    <x v="0"/>
    <s v="Rajasthan"/>
    <s v="Central Sector"/>
    <s v="RAJASTHAN A.P.S."/>
    <x v="3"/>
    <n v="1080"/>
    <n v="397"/>
    <n v="658.01"/>
    <n v="458.5"/>
    <n v="261.01"/>
    <n v="1.6574559193954659"/>
    <n v="0.43513631406761177"/>
    <n v="0.81890929908403032"/>
  </r>
  <r>
    <s v="2023-12_181"/>
    <s v="2023-12"/>
    <x v="5"/>
    <n v="31"/>
    <x v="0"/>
    <s v="Uttarakhand"/>
    <s v="State Sector"/>
    <s v="CHIBRO (YAMUNA) HPS"/>
    <x v="2"/>
    <n v="240"/>
    <n v="33"/>
    <n v="29.73"/>
    <n v="35.28"/>
    <n v="-3.2699999999999996"/>
    <n v="0.90090909090909088"/>
    <n v="-0.15731292517006804"/>
    <n v="0.1664986559139785"/>
  </r>
  <r>
    <s v="2023-12_182"/>
    <s v="2023-12"/>
    <x v="5"/>
    <n v="31"/>
    <x v="0"/>
    <s v="Uttarakhand"/>
    <s v="State Sector"/>
    <s v="CHILLA HPS"/>
    <x v="2"/>
    <n v="144"/>
    <n v="58"/>
    <n v="55.33"/>
    <n v="62.12"/>
    <n v="-2.6700000000000017"/>
    <n v="0.95396551724137924"/>
    <n v="-0.10930457179652285"/>
    <n v="0.51644638590203107"/>
  </r>
  <r>
    <s v="2023-12_183"/>
    <s v="2023-12"/>
    <x v="5"/>
    <n v="31"/>
    <x v="0"/>
    <s v="Uttarakhand"/>
    <s v="State Sector"/>
    <s v="DHAKRANI HPS"/>
    <x v="2"/>
    <n v="33.75"/>
    <n v="7"/>
    <n v="6.07"/>
    <n v="7.66"/>
    <n v="-0.92999999999999972"/>
    <n v="0.86714285714285722"/>
    <n v="-0.20757180156657962"/>
    <n v="0.24173636001592991"/>
  </r>
  <r>
    <s v="2023-12_184"/>
    <s v="2023-12"/>
    <x v="5"/>
    <n v="31"/>
    <x v="0"/>
    <s v="Uttarakhand"/>
    <s v="State Sector"/>
    <s v="DHALIPUR HPS"/>
    <x v="2"/>
    <n v="51"/>
    <n v="11"/>
    <n v="10.46"/>
    <n v="12.98"/>
    <n v="-0.53999999999999915"/>
    <n v="0.95090909090909104"/>
    <n v="-0.19414483821263478"/>
    <n v="0.27566940754796543"/>
  </r>
  <r>
    <s v="2023-12_185"/>
    <s v="2023-12"/>
    <x v="5"/>
    <n v="31"/>
    <x v="0"/>
    <s v="Uttarakhand"/>
    <s v="State Sector"/>
    <s v="KHATIMA HPS"/>
    <x v="2"/>
    <n v="41.4"/>
    <n v="11"/>
    <n v="7.57"/>
    <n v="14.02"/>
    <n v="-3.4299999999999997"/>
    <n v="0.68818181818181823"/>
    <n v="-0.46005706134094149"/>
    <n v="0.24576645369071737"/>
  </r>
  <r>
    <s v="2023-12_186"/>
    <s v="2023-12"/>
    <x v="5"/>
    <n v="31"/>
    <x v="0"/>
    <s v="Uttarakhand"/>
    <s v="State Sector"/>
    <s v="KHODRI HPS"/>
    <x v="2"/>
    <n v="120"/>
    <n v="16"/>
    <n v="14.85"/>
    <n v="18.87"/>
    <n v="-1.1500000000000004"/>
    <n v="0.92812499999999998"/>
    <n v="-0.21303656597774251"/>
    <n v="0.16633064516129031"/>
  </r>
  <r>
    <s v="2023-12_187"/>
    <s v="2023-12"/>
    <x v="5"/>
    <n v="31"/>
    <x v="0"/>
    <s v="Uttarakhand"/>
    <s v="State Sector"/>
    <s v="KULHAL HPS"/>
    <x v="2"/>
    <n v="30"/>
    <n v="8"/>
    <n v="8.06"/>
    <n v="9.01"/>
    <n v="6.0000000000000497E-2"/>
    <n v="1.0075000000000001"/>
    <n v="-0.10543840177580459"/>
    <n v="0.36111111111111116"/>
  </r>
  <r>
    <s v="2023-12_188"/>
    <s v="2023-12"/>
    <x v="5"/>
    <n v="31"/>
    <x v="0"/>
    <s v="Uttarakhand"/>
    <s v="State Sector"/>
    <s v="MANERI BHALI-I HPS"/>
    <x v="2"/>
    <n v="90"/>
    <n v="25"/>
    <n v="26.85"/>
    <n v="21.76"/>
    <n v="1.8500000000000014"/>
    <n v="1.0740000000000001"/>
    <n v="0.23391544117647056"/>
    <n v="0.40098566308243727"/>
  </r>
  <r>
    <s v="2023-12_189"/>
    <s v="2023-12"/>
    <x v="5"/>
    <n v="31"/>
    <x v="0"/>
    <s v="Uttarakhand"/>
    <s v="State Sector"/>
    <s v="MANERI BHALI-II HPS"/>
    <x v="2"/>
    <n v="304"/>
    <n v="52"/>
    <n v="43.46"/>
    <n v="46.77"/>
    <n v="-8.5399999999999991"/>
    <n v="0.83576923076923082"/>
    <n v="-7.0771862304896349E-2"/>
    <n v="0.19215124504810413"/>
  </r>
  <r>
    <s v="2023-12_190"/>
    <s v="2023-12"/>
    <x v="5"/>
    <n v="31"/>
    <x v="0"/>
    <s v="Uttarakhand"/>
    <s v="State Sector"/>
    <s v="RAMGANGA HPS"/>
    <x v="2"/>
    <n v="198"/>
    <n v="31"/>
    <n v="41.73"/>
    <n v="48.66"/>
    <n v="10.729999999999997"/>
    <n v="1.3461290322580644"/>
    <n v="-0.14241676942046858"/>
    <n v="0.28327631150211796"/>
  </r>
  <r>
    <s v="2023-12_191"/>
    <s v="2023-12"/>
    <x v="5"/>
    <n v="31"/>
    <x v="0"/>
    <s v="Uttarakhand"/>
    <s v="State Sector"/>
    <s v="VYASI HPS"/>
    <x v="2"/>
    <n v="120"/>
    <n v="10"/>
    <n v="6.26"/>
    <n v="12.2"/>
    <n v="-3.74"/>
    <n v="0.626"/>
    <n v="-0.48688524590163934"/>
    <n v="7.0116487455197135E-2"/>
  </r>
  <r>
    <s v="2023-12_194"/>
    <s v="2023-12"/>
    <x v="5"/>
    <n v="31"/>
    <x v="0"/>
    <s v="Uttarakhand"/>
    <s v="Private Sector"/>
    <s v="BETA CCPP"/>
    <x v="0"/>
    <n v="0"/>
    <n v="0"/>
    <n v="0"/>
    <n v="0"/>
    <n v="0"/>
    <n v="0"/>
    <n v="0"/>
    <n v="0"/>
  </r>
  <r>
    <s v="2023-12_196"/>
    <s v="2023-12"/>
    <x v="5"/>
    <n v="31"/>
    <x v="0"/>
    <s v="Uttarakhand"/>
    <s v="Private Sector"/>
    <s v="GAMA CCPP"/>
    <x v="0"/>
    <n v="225"/>
    <n v="4"/>
    <n v="12.19"/>
    <n v="0"/>
    <n v="8.19"/>
    <n v="3.0474999999999999"/>
    <n v="0"/>
    <n v="7.2819593787335726E-2"/>
  </r>
  <r>
    <s v="2023-12_198"/>
    <s v="2023-12"/>
    <x v="5"/>
    <n v="31"/>
    <x v="0"/>
    <s v="Uttarakhand"/>
    <s v="Private Sector"/>
    <s v="SRAVANTHI CCPP"/>
    <x v="0"/>
    <n v="439"/>
    <n v="15"/>
    <n v="47.24"/>
    <n v="0"/>
    <n v="32.24"/>
    <n v="3.1493333333333333"/>
    <n v="0"/>
    <n v="0.14463467803169472"/>
  </r>
  <r>
    <s v="2023-12_201"/>
    <s v="2023-12"/>
    <x v="5"/>
    <n v="31"/>
    <x v="0"/>
    <s v="Uttarakhand"/>
    <s v="Private Sector"/>
    <s v="SHRINAGAR HPS"/>
    <x v="2"/>
    <n v="330"/>
    <n v="51"/>
    <n v="46.68"/>
    <n v="56.77"/>
    <n v="-4.32"/>
    <n v="0.91529411764705881"/>
    <n v="-0.17773471904174745"/>
    <n v="0.19012707722385142"/>
  </r>
  <r>
    <s v="2023-12_203"/>
    <s v="2023-12"/>
    <x v="5"/>
    <n v="31"/>
    <x v="0"/>
    <s v="Uttarakhand"/>
    <s v="Private Sector"/>
    <s v="VISHNU PRAYAG HPS"/>
    <x v="2"/>
    <n v="400"/>
    <n v="65"/>
    <n v="54.6"/>
    <n v="59.71"/>
    <n v="-10.399999999999999"/>
    <n v="0.84"/>
    <n v="-8.5580304806565061E-2"/>
    <n v="0.18346774193548387"/>
  </r>
  <r>
    <s v="2023-12_205"/>
    <s v="2023-12"/>
    <x v="5"/>
    <n v="31"/>
    <x v="0"/>
    <s v="Uttarakhand"/>
    <s v="Private Sector"/>
    <s v="SINGOLI BHATWARI HPS"/>
    <x v="2"/>
    <n v="99"/>
    <n v="15"/>
    <n v="13.77"/>
    <n v="18.57"/>
    <n v="-1.2300000000000004"/>
    <n v="0.91799999999999993"/>
    <n v="-0.25848142164781912"/>
    <n v="0.18695014662756598"/>
  </r>
  <r>
    <s v="2023-12_208"/>
    <s v="2023-12"/>
    <x v="5"/>
    <n v="31"/>
    <x v="0"/>
    <s v="Uttarakhand"/>
    <s v="Central Sector"/>
    <s v="DHAULI GANGA HPS"/>
    <x v="2"/>
    <n v="280"/>
    <n v="33"/>
    <n v="27.74"/>
    <n v="42.79"/>
    <n v="-5.2600000000000016"/>
    <n v="0.84060606060606058"/>
    <n v="-0.35171769104931061"/>
    <n v="0.13316052227342551"/>
  </r>
  <r>
    <s v="2023-12_209"/>
    <s v="2023-12"/>
    <x v="5"/>
    <n v="31"/>
    <x v="0"/>
    <s v="Uttarakhand"/>
    <s v="Central Sector"/>
    <s v="TANAKPUR HPS"/>
    <x v="2"/>
    <n v="94.2"/>
    <n v="27"/>
    <n v="22.03"/>
    <n v="28.24"/>
    <n v="-4.9699999999999989"/>
    <n v="0.81592592592592594"/>
    <n v="-0.21990084985835687"/>
    <n v="0.3143334931397393"/>
  </r>
  <r>
    <s v="2023-12_211"/>
    <s v="2023-12"/>
    <x v="5"/>
    <n v="31"/>
    <x v="0"/>
    <s v="Uttarakhand"/>
    <s v="Central Sector"/>
    <s v="TAPOVAN VISHNUGAD HPS"/>
    <x v="2"/>
    <n v="0"/>
    <n v="0"/>
    <n v="0"/>
    <n v="0"/>
    <n v="0"/>
    <n v="0"/>
    <n v="0"/>
    <n v="0"/>
  </r>
  <r>
    <s v="2023-12_213"/>
    <s v="2023-12"/>
    <x v="5"/>
    <n v="31"/>
    <x v="0"/>
    <s v="Uttarakhand"/>
    <s v="Central Sector"/>
    <s v="NAITWAR MORI HPS"/>
    <x v="2"/>
    <n v="60"/>
    <n v="10"/>
    <n v="0"/>
    <n v="0"/>
    <n v="-10"/>
    <n v="0"/>
    <n v="0"/>
    <n v="0"/>
  </r>
  <r>
    <s v="2023-12_215"/>
    <s v="2023-12"/>
    <x v="5"/>
    <n v="31"/>
    <x v="0"/>
    <s v="Uttarakhand"/>
    <s v="Central Sector"/>
    <s v="KOTESHWAR HPS"/>
    <x v="2"/>
    <n v="400"/>
    <n v="107"/>
    <n v="89.9"/>
    <n v="94.84"/>
    <n v="-17.099999999999994"/>
    <n v="0.84018691588785055"/>
    <n v="-5.2087726697595926E-2"/>
    <n v="0.30208333333333331"/>
  </r>
  <r>
    <s v="2023-12_216"/>
    <s v="2023-12"/>
    <x v="5"/>
    <n v="31"/>
    <x v="0"/>
    <s v="Uttarakhand"/>
    <s v="Central Sector"/>
    <s v="TEHRI ST-1 HPS"/>
    <x v="2"/>
    <n v="1000"/>
    <n v="308"/>
    <n v="260.45999999999998"/>
    <n v="277.37"/>
    <n v="-47.54000000000002"/>
    <n v="0.84564935064935054"/>
    <n v="-6.0965497350110052E-2"/>
    <n v="0.35008064516129028"/>
  </r>
  <r>
    <s v="2023-12_222"/>
    <s v="2023-12"/>
    <x v="5"/>
    <n v="31"/>
    <x v="0"/>
    <s v="Uttar Pradesh"/>
    <s v="State Sector"/>
    <s v="ANPARA TPS"/>
    <x v="1"/>
    <n v="2630"/>
    <n v="1403"/>
    <n v="1056.17"/>
    <n v="1373.29"/>
    <n v="-346.82999999999993"/>
    <n v="0.75279401282965075"/>
    <n v="-0.23091990766698942"/>
    <n v="0.53976552598225602"/>
  </r>
  <r>
    <s v="2023-12_223"/>
    <s v="2023-12"/>
    <x v="5"/>
    <n v="31"/>
    <x v="0"/>
    <s v="Uttar Pradesh"/>
    <s v="State Sector"/>
    <s v="HARDUAGANJ TPS"/>
    <x v="1"/>
    <n v="1265"/>
    <n v="550"/>
    <n v="396.35"/>
    <n v="314.91000000000003"/>
    <n v="-153.64999999999998"/>
    <n v="0.72063636363636363"/>
    <n v="0.25861357213172015"/>
    <n v="0.42112924476178332"/>
  </r>
  <r>
    <s v="2023-12_224"/>
    <s v="2023-12"/>
    <x v="5"/>
    <n v="31"/>
    <x v="0"/>
    <s v="Uttar Pradesh"/>
    <s v="State Sector"/>
    <s v="JAWAHARPUR STPP"/>
    <x v="1"/>
    <n v="0"/>
    <n v="169"/>
    <n v="0"/>
    <n v="0"/>
    <n v="-169"/>
    <n v="0"/>
    <n v="0"/>
    <n v="0"/>
  </r>
  <r>
    <s v="2023-12_225"/>
    <s v="2023-12"/>
    <x v="5"/>
    <n v="31"/>
    <x v="0"/>
    <s v="Uttar Pradesh"/>
    <s v="State Sector"/>
    <s v="OBRA-C STPP"/>
    <x v="1"/>
    <n v="0"/>
    <n v="166"/>
    <n v="0"/>
    <n v="0"/>
    <n v="-166"/>
    <n v="0"/>
    <n v="0"/>
    <n v="0"/>
  </r>
  <r>
    <s v="2023-12_226"/>
    <s v="2023-12"/>
    <x v="5"/>
    <n v="31"/>
    <x v="0"/>
    <s v="Uttar Pradesh"/>
    <s v="State Sector"/>
    <s v="OBRA TPS"/>
    <x v="1"/>
    <n v="1000"/>
    <n v="373"/>
    <n v="388.5"/>
    <n v="556.83000000000004"/>
    <n v="15.5"/>
    <n v="1.0415549597855227"/>
    <n v="-0.30230052260115303"/>
    <n v="0.52217741935483875"/>
  </r>
  <r>
    <s v="2023-12_227"/>
    <s v="2023-12"/>
    <x v="5"/>
    <n v="31"/>
    <x v="0"/>
    <s v="Uttar Pradesh"/>
    <s v="State Sector"/>
    <s v="PANKI TPS EXT"/>
    <x v="1"/>
    <n v="0"/>
    <n v="0"/>
    <n v="0"/>
    <n v="0"/>
    <n v="0"/>
    <n v="0"/>
    <n v="0"/>
    <n v="0"/>
  </r>
  <r>
    <s v="2023-12_228"/>
    <s v="2023-12"/>
    <x v="5"/>
    <n v="31"/>
    <x v="0"/>
    <s v="Uttar Pradesh"/>
    <s v="State Sector"/>
    <s v="PARICHHA TPS"/>
    <x v="1"/>
    <n v="920"/>
    <n v="390"/>
    <n v="371.94"/>
    <n v="435.96"/>
    <n v="-18.060000000000002"/>
    <n v="0.95369230769230773"/>
    <n v="-0.14684833470960634"/>
    <n v="0.54339060308555398"/>
  </r>
  <r>
    <s v="2023-12_231"/>
    <s v="2023-12"/>
    <x v="5"/>
    <n v="31"/>
    <x v="0"/>
    <s v="Uttar Pradesh"/>
    <s v="State Sector"/>
    <s v="KHARA HPS"/>
    <x v="2"/>
    <n v="72"/>
    <n v="15"/>
    <n v="15.6"/>
    <n v="18.64"/>
    <n v="0.59999999999999964"/>
    <n v="1.04"/>
    <n v="-0.16309012875536485"/>
    <n v="0.29121863799283154"/>
  </r>
  <r>
    <s v="2023-12_232"/>
    <s v="2023-12"/>
    <x v="5"/>
    <n v="31"/>
    <x v="0"/>
    <s v="Uttar Pradesh"/>
    <s v="State Sector"/>
    <s v="MATATILA HPS"/>
    <x v="2"/>
    <n v="30.6"/>
    <n v="17"/>
    <n v="11.14"/>
    <n v="18.8"/>
    <n v="-5.8599999999999994"/>
    <n v="0.6552941176470588"/>
    <n v="-0.4074468085106383"/>
    <n v="0.48931759083561738"/>
  </r>
  <r>
    <s v="2023-12_233"/>
    <s v="2023-12"/>
    <x v="5"/>
    <n v="31"/>
    <x v="0"/>
    <s v="Uttar Pradesh"/>
    <s v="State Sector"/>
    <s v="OBRA HPS"/>
    <x v="2"/>
    <n v="99"/>
    <n v="20"/>
    <n v="0.28000000000000003"/>
    <n v="20.53"/>
    <n v="-19.72"/>
    <n v="1.4000000000000002E-2"/>
    <n v="-0.98636142230881629"/>
    <n v="3.8014554143586403E-3"/>
  </r>
  <r>
    <s v="2023-12_234"/>
    <s v="2023-12"/>
    <x v="5"/>
    <n v="31"/>
    <x v="0"/>
    <s v="Uttar Pradesh"/>
    <s v="State Sector"/>
    <s v="RIHAND HPS"/>
    <x v="2"/>
    <n v="300"/>
    <n v="60"/>
    <n v="0.4"/>
    <n v="50.81"/>
    <n v="-59.6"/>
    <n v="6.6666666666666671E-3"/>
    <n v="-0.99212753395000985"/>
    <n v="1.7921146953405018E-3"/>
  </r>
  <r>
    <s v="2023-12_237"/>
    <s v="2023-12"/>
    <x v="5"/>
    <n v="31"/>
    <x v="0"/>
    <s v="Uttar Pradesh"/>
    <s v="Private Sector"/>
    <s v="BARKHERA TPS"/>
    <x v="1"/>
    <n v="90"/>
    <n v="22"/>
    <n v="24.09"/>
    <n v="4.3600000000000003"/>
    <n v="2.09"/>
    <n v="1.095"/>
    <n v="4.5252293577981648"/>
    <n v="0.35976702508960573"/>
  </r>
  <r>
    <s v="2023-12_238"/>
    <s v="2023-12"/>
    <x v="5"/>
    <n v="31"/>
    <x v="0"/>
    <s v="Uttar Pradesh"/>
    <s v="Private Sector"/>
    <s v="KHAMBARKHERA TPS"/>
    <x v="1"/>
    <n v="90"/>
    <n v="20"/>
    <n v="25.23"/>
    <n v="0"/>
    <n v="5.23"/>
    <n v="1.2615000000000001"/>
    <n v="0"/>
    <n v="0.37679211469534052"/>
  </r>
  <r>
    <s v="2023-12_239"/>
    <s v="2023-12"/>
    <x v="5"/>
    <n v="31"/>
    <x v="0"/>
    <s v="Uttar Pradesh"/>
    <s v="Private Sector"/>
    <s v="KUNDARKI TPS"/>
    <x v="1"/>
    <n v="90"/>
    <n v="24"/>
    <n v="19.84"/>
    <n v="6.25"/>
    <n v="-4.16"/>
    <n v="0.82666666666666666"/>
    <n v="2.1743999999999999"/>
    <n v="0.29629629629629628"/>
  </r>
  <r>
    <s v="2023-12_240"/>
    <s v="2023-12"/>
    <x v="5"/>
    <n v="31"/>
    <x v="0"/>
    <s v="Uttar Pradesh"/>
    <s v="Private Sector"/>
    <s v="MAQSOODPUR TPS"/>
    <x v="1"/>
    <n v="90"/>
    <n v="20"/>
    <n v="15.22"/>
    <n v="4.1399999999999997"/>
    <n v="-4.7799999999999994"/>
    <n v="0.76100000000000001"/>
    <n v="2.6763285024154597"/>
    <n v="0.22729988052568698"/>
  </r>
  <r>
    <s v="2023-12_241"/>
    <s v="2023-12"/>
    <x v="5"/>
    <n v="31"/>
    <x v="0"/>
    <s v="Uttar Pradesh"/>
    <s v="Private Sector"/>
    <s v="UTRAULA TPS"/>
    <x v="1"/>
    <n v="90"/>
    <n v="26"/>
    <n v="12.07"/>
    <n v="0"/>
    <n v="-13.93"/>
    <n v="0.46423076923076922"/>
    <n v="0"/>
    <n v="0.18025686977299882"/>
  </r>
  <r>
    <s v="2023-12_243"/>
    <s v="2023-12"/>
    <x v="5"/>
    <n v="31"/>
    <x v="0"/>
    <s v="Uttar Pradesh"/>
    <s v="Private Sector"/>
    <s v="ANPARA C TPS"/>
    <x v="1"/>
    <n v="1200"/>
    <n v="777"/>
    <n v="362.24"/>
    <n v="459.34"/>
    <n v="-414.76"/>
    <n v="0.46620334620334619"/>
    <n v="-0.21139025558409885"/>
    <n v="0.40573476702508959"/>
  </r>
  <r>
    <s v="2023-12_245"/>
    <s v="2023-12"/>
    <x v="5"/>
    <n v="31"/>
    <x v="0"/>
    <s v="Uttar Pradesh"/>
    <s v="Private Sector"/>
    <s v="LALITPUR TPS"/>
    <x v="1"/>
    <n v="1980"/>
    <n v="680"/>
    <n v="875.22"/>
    <n v="1080.04"/>
    <n v="195.22000000000003"/>
    <n v="1.2870882352941178"/>
    <n v="-0.18964112440279984"/>
    <n v="0.59412675138481585"/>
  </r>
  <r>
    <s v="2023-12_247"/>
    <s v="2023-12"/>
    <x v="5"/>
    <n v="31"/>
    <x v="0"/>
    <s v="Uttar Pradesh"/>
    <s v="Private Sector"/>
    <s v="PRAYAGRAJ TPP"/>
    <x v="1"/>
    <n v="1980"/>
    <n v="1112"/>
    <n v="1070.5999999999999"/>
    <n v="1067.6400000000001"/>
    <n v="-41.400000000000091"/>
    <n v="0.96276978417266179"/>
    <n v="2.7724701210143951E-3"/>
    <n v="0.72675681546649284"/>
  </r>
  <r>
    <s v="2023-12_249"/>
    <s v="2023-12"/>
    <x v="5"/>
    <n v="31"/>
    <x v="0"/>
    <s v="Uttar Pradesh"/>
    <s v="Private Sector"/>
    <s v="ROSA TPP Ph-I"/>
    <x v="1"/>
    <n v="1200"/>
    <n v="428"/>
    <n v="619.79999999999995"/>
    <n v="740.4"/>
    <n v="191.79999999999995"/>
    <n v="1.4481308411214953"/>
    <n v="-0.16288492706645061"/>
    <n v="0.69422043010752688"/>
  </r>
  <r>
    <s v="2023-12_252"/>
    <s v="2023-12"/>
    <x v="5"/>
    <n v="31"/>
    <x v="0"/>
    <s v="Uttar Pradesh"/>
    <s v="Central Sector"/>
    <s v="MEJA STPP"/>
    <x v="1"/>
    <n v="1320"/>
    <n v="528"/>
    <n v="706.02"/>
    <n v="837.24"/>
    <n v="178.01999999999998"/>
    <n v="1.3371590909090909"/>
    <n v="-0.1567292532607138"/>
    <n v="0.71890273704789831"/>
  </r>
  <r>
    <s v="2023-12_254"/>
    <s v="2023-12"/>
    <x v="5"/>
    <n v="31"/>
    <x v="0"/>
    <s v="Uttar Pradesh"/>
    <s v="Central Sector"/>
    <s v="DADRI (NCTPP)"/>
    <x v="1"/>
    <n v="1820"/>
    <n v="1117"/>
    <n v="951.13"/>
    <n v="968.47"/>
    <n v="-165.87"/>
    <n v="0.85150402864816477"/>
    <n v="-1.7904529825394727E-2"/>
    <n v="0.70241787782110365"/>
  </r>
  <r>
    <s v="2023-12_255"/>
    <s v="2023-12"/>
    <x v="5"/>
    <n v="31"/>
    <x v="0"/>
    <s v="Uttar Pradesh"/>
    <s v="Central Sector"/>
    <s v="RIHAND STPS"/>
    <x v="1"/>
    <n v="3000"/>
    <n v="1983"/>
    <n v="1989"/>
    <n v="2022.16"/>
    <n v="6"/>
    <n v="1.0030257186081695"/>
    <n v="-1.6398306761087195E-2"/>
    <n v="0.8911290322580645"/>
  </r>
  <r>
    <s v="2023-12_256"/>
    <s v="2023-12"/>
    <x v="5"/>
    <n v="31"/>
    <x v="0"/>
    <s v="Uttar Pradesh"/>
    <s v="Central Sector"/>
    <s v="SINGRAULI STPS"/>
    <x v="1"/>
    <n v="2000"/>
    <n v="1372"/>
    <n v="1275.1500000000001"/>
    <n v="1409"/>
    <n v="-96.849999999999909"/>
    <n v="0.92940962099125368"/>
    <n v="-9.4996451383960193E-2"/>
    <n v="0.8569556451612903"/>
  </r>
  <r>
    <s v="2023-12_257"/>
    <s v="2023-12"/>
    <x v="5"/>
    <n v="31"/>
    <x v="0"/>
    <s v="Uttar Pradesh"/>
    <s v="Central Sector"/>
    <s v="TANDA TPS"/>
    <x v="1"/>
    <n v="1760"/>
    <n v="1148"/>
    <n v="925.25"/>
    <n v="436.65"/>
    <n v="-222.75"/>
    <n v="0.80596689895470386"/>
    <n v="1.1189740066414751"/>
    <n v="0.70659976783968714"/>
  </r>
  <r>
    <s v="2023-12_258"/>
    <s v="2023-12"/>
    <x v="5"/>
    <n v="31"/>
    <x v="0"/>
    <s v="Uttar Pradesh"/>
    <s v="Central Sector"/>
    <s v="UNCHAHAR TPS"/>
    <x v="1"/>
    <n v="1550"/>
    <n v="909"/>
    <n v="624.29999999999995"/>
    <n v="517.21"/>
    <n v="-284.70000000000005"/>
    <n v="0.68679867986798671"/>
    <n v="0.2070532278958255"/>
    <n v="0.54136316337148804"/>
  </r>
  <r>
    <s v="2023-12_260"/>
    <s v="2023-12"/>
    <x v="5"/>
    <n v="31"/>
    <x v="0"/>
    <s v="Uttar Pradesh"/>
    <s v="Central Sector"/>
    <s v="GHATAMPUR TPP"/>
    <x v="1"/>
    <n v="0"/>
    <n v="447"/>
    <n v="0"/>
    <n v="0"/>
    <n v="-447"/>
    <n v="0"/>
    <n v="0"/>
    <n v="0"/>
  </r>
  <r>
    <s v="2023-12_262"/>
    <s v="2023-12"/>
    <x v="5"/>
    <n v="31"/>
    <x v="0"/>
    <s v="Uttar Pradesh"/>
    <s v="Central Sector"/>
    <s v="KHURJA TPP"/>
    <x v="1"/>
    <n v="0"/>
    <n v="0"/>
    <n v="0"/>
    <n v="0"/>
    <n v="0"/>
    <n v="0"/>
    <n v="0"/>
    <n v="0"/>
  </r>
  <r>
    <s v="2023-12_265"/>
    <s v="2023-12"/>
    <x v="5"/>
    <n v="31"/>
    <x v="0"/>
    <s v="Uttar Pradesh"/>
    <s v="Central Sector"/>
    <s v="AURAIYA CCPP"/>
    <x v="0"/>
    <n v="663.36"/>
    <n v="39"/>
    <n v="21.12"/>
    <n v="24.45"/>
    <n v="-17.88"/>
    <n v="0.54153846153846152"/>
    <n v="-0.13619631901840484"/>
    <n v="4.2792897935048167E-2"/>
  </r>
  <r>
    <s v="2023-12_266"/>
    <s v="2023-12"/>
    <x v="5"/>
    <n v="31"/>
    <x v="0"/>
    <s v="Uttar Pradesh"/>
    <s v="Central Sector"/>
    <s v="DADRI CCPP"/>
    <x v="0"/>
    <n v="829.78"/>
    <n v="91"/>
    <n v="28.29"/>
    <n v="35.520000000000003"/>
    <n v="-62.71"/>
    <n v="0.3108791208791209"/>
    <n v="-0.2035472972972974"/>
    <n v="4.5824427617425209E-2"/>
  </r>
  <r>
    <s v="2023-12_269"/>
    <s v="2023-12"/>
    <x v="5"/>
    <n v="31"/>
    <x v="0"/>
    <s v="Uttar Pradesh"/>
    <s v="Central Sector"/>
    <s v="NARORA A.P.S."/>
    <x v="3"/>
    <n v="440"/>
    <n v="288"/>
    <n v="1.92"/>
    <n v="326.8"/>
    <n v="-286.08"/>
    <n v="6.6666666666666662E-3"/>
    <n v="-0.99412484700122394"/>
    <n v="5.8651026392961877E-3"/>
  </r>
  <r>
    <s v="2023-12_277"/>
    <s v="2023-12"/>
    <x v="5"/>
    <n v="31"/>
    <x v="1"/>
    <s v="Chhatisgarh"/>
    <s v="State Sector"/>
    <s v="DSPM TPS"/>
    <x v="1"/>
    <n v="500"/>
    <n v="315"/>
    <n v="350.58"/>
    <n v="277.77999999999997"/>
    <n v="35.579999999999984"/>
    <n v="1.1129523809523809"/>
    <n v="0.26207790337677306"/>
    <n v="0.94241935483870964"/>
  </r>
  <r>
    <s v="2023-12_278"/>
    <s v="2023-12"/>
    <x v="5"/>
    <n v="31"/>
    <x v="1"/>
    <s v="Chhatisgarh"/>
    <s v="State Sector"/>
    <s v="KORBA-WEST TPS"/>
    <x v="1"/>
    <n v="1340"/>
    <n v="825"/>
    <n v="832.04"/>
    <n v="881.2"/>
    <n v="7.0399999999999636"/>
    <n v="1.0085333333333333"/>
    <n v="-5.5787562414888879E-2"/>
    <n v="0.83457711442786064"/>
  </r>
  <r>
    <s v="2023-12_279"/>
    <s v="2023-12"/>
    <x v="5"/>
    <n v="31"/>
    <x v="1"/>
    <s v="Chhatisgarh"/>
    <s v="State Sector"/>
    <s v="MARWA TPS"/>
    <x v="1"/>
    <n v="1000"/>
    <n v="241"/>
    <n v="593.16"/>
    <n v="320.77999999999997"/>
    <n v="352.15999999999997"/>
    <n v="2.4612448132780083"/>
    <n v="0.84911777542240796"/>
    <n v="0.79725806451612902"/>
  </r>
  <r>
    <s v="2023-12_282"/>
    <s v="2023-12"/>
    <x v="5"/>
    <n v="31"/>
    <x v="1"/>
    <s v="Chhatisgarh"/>
    <s v="State Sector"/>
    <s v="HASDEOBANGO HPS"/>
    <x v="2"/>
    <n v="120"/>
    <n v="10"/>
    <n v="3.72"/>
    <n v="3.73"/>
    <n v="-6.2799999999999994"/>
    <n v="0.372"/>
    <n v="-2.6809651474530259E-3"/>
    <n v="4.1666666666666664E-2"/>
  </r>
  <r>
    <s v="2023-12_285"/>
    <s v="2023-12"/>
    <x v="5"/>
    <n v="31"/>
    <x v="1"/>
    <s v="Chhatisgarh"/>
    <s v="Private Sector"/>
    <s v="CHAKABURA TPP"/>
    <x v="1"/>
    <n v="30"/>
    <n v="17"/>
    <n v="17.66"/>
    <n v="21.54"/>
    <n v="0.66000000000000014"/>
    <n v="1.0388235294117647"/>
    <n v="-0.1801299907149489"/>
    <n v="0.79121863799283154"/>
  </r>
  <r>
    <s v="2023-12_286"/>
    <s v="2023-12"/>
    <x v="5"/>
    <n v="31"/>
    <x v="1"/>
    <s v="Chhatisgarh"/>
    <s v="Private Sector"/>
    <s v="KASAIPALLI TPP"/>
    <x v="1"/>
    <n v="270"/>
    <n v="151"/>
    <n v="157.66"/>
    <n v="132.09"/>
    <n v="6.6599999999999966"/>
    <n v="1.0441059602649005"/>
    <n v="0.19358013475660529"/>
    <n v="0.78484667463162083"/>
  </r>
  <r>
    <s v="2023-12_287"/>
    <s v="2023-12"/>
    <x v="5"/>
    <n v="31"/>
    <x v="1"/>
    <s v="Chhatisgarh"/>
    <s v="Private Sector"/>
    <s v="SWASTIK KORBA TPP"/>
    <x v="1"/>
    <n v="25"/>
    <n v="0"/>
    <n v="0"/>
    <n v="0"/>
    <n v="0"/>
    <n v="0"/>
    <n v="0"/>
    <n v="0"/>
  </r>
  <r>
    <s v="2023-12_289"/>
    <s v="2023-12"/>
    <x v="5"/>
    <n v="31"/>
    <x v="1"/>
    <s v="Chhatisgarh"/>
    <s v="Private Sector"/>
    <s v="SINGHITARAI TPP"/>
    <x v="1"/>
    <n v="0"/>
    <n v="0"/>
    <n v="0"/>
    <n v="0"/>
    <n v="0"/>
    <n v="0"/>
    <n v="0"/>
    <n v="0"/>
  </r>
  <r>
    <s v="2023-12_291"/>
    <s v="2023-12"/>
    <x v="5"/>
    <n v="31"/>
    <x v="1"/>
    <s v="Chhatisgarh"/>
    <s v="Private Sector"/>
    <s v="ADANI POWER LIMITED RAIGARH TPP"/>
    <x v="1"/>
    <n v="600"/>
    <n v="383"/>
    <n v="351.78"/>
    <n v="378.79"/>
    <n v="-31.220000000000027"/>
    <n v="0.91848563968668395"/>
    <n v="-7.1306000686396281E-2"/>
    <n v="0.78803763440860219"/>
  </r>
  <r>
    <s v="2023-12_292"/>
    <s v="2023-12"/>
    <x v="5"/>
    <n v="31"/>
    <x v="1"/>
    <s v="Chhatisgarh"/>
    <s v="Private Sector"/>
    <s v="ADANI POWER LIMITED RAIPUR TPP"/>
    <x v="1"/>
    <n v="1370"/>
    <n v="728"/>
    <n v="416.16"/>
    <n v="777.72"/>
    <n v="-311.83999999999997"/>
    <n v="0.5716483516483517"/>
    <n v="-0.46489739237771949"/>
    <n v="0.40828820343772076"/>
  </r>
  <r>
    <s v="2023-12_294"/>
    <s v="2023-12"/>
    <x v="5"/>
    <n v="31"/>
    <x v="1"/>
    <s v="Chhatisgarh"/>
    <s v="Private Sector"/>
    <s v="BALCO TPS"/>
    <x v="1"/>
    <n v="600"/>
    <n v="255"/>
    <n v="316.66000000000003"/>
    <n v="125.39"/>
    <n v="61.660000000000025"/>
    <n v="1.2418039215686276"/>
    <n v="1.5254007496610578"/>
    <n v="0.70936379928315407"/>
  </r>
  <r>
    <s v="2023-12_296"/>
    <s v="2023-12"/>
    <x v="5"/>
    <n v="31"/>
    <x v="1"/>
    <s v="Chhatisgarh"/>
    <s v="Private Sector"/>
    <s v="BARADARHA TPS"/>
    <x v="1"/>
    <n v="1200"/>
    <n v="744"/>
    <n v="757.11"/>
    <n v="628.05999999999995"/>
    <n v="13.110000000000014"/>
    <n v="1.0176209677419354"/>
    <n v="0.20547399929943011"/>
    <n v="0.84801747311827957"/>
  </r>
  <r>
    <s v="2023-12_298"/>
    <s v="2023-12"/>
    <x v="5"/>
    <n v="31"/>
    <x v="1"/>
    <s v="Chhatisgarh"/>
    <s v="Private Sector"/>
    <s v="OP JINDAL TPS"/>
    <x v="1"/>
    <n v="1000"/>
    <n v="421"/>
    <n v="620.58000000000004"/>
    <n v="592.1"/>
    <n v="199.58000000000004"/>
    <n v="1.474061757719715"/>
    <n v="4.8099983110961017E-2"/>
    <n v="0.83411290322580645"/>
  </r>
  <r>
    <s v="2023-12_299"/>
    <s v="2023-12"/>
    <x v="5"/>
    <n v="31"/>
    <x v="1"/>
    <s v="Chhatisgarh"/>
    <s v="Private Sector"/>
    <s v="TAMNAR TPP"/>
    <x v="1"/>
    <n v="2400"/>
    <n v="868"/>
    <n v="1530.6"/>
    <n v="1284.43"/>
    <n v="662.59999999999991"/>
    <n v="1.7633640552995391"/>
    <n v="0.19165699960293658"/>
    <n v="0.85719086021505375"/>
  </r>
  <r>
    <s v="2023-12_301"/>
    <s v="2023-12"/>
    <x v="5"/>
    <n v="31"/>
    <x v="1"/>
    <s v="Chhatisgarh"/>
    <s v="Private Sector"/>
    <s v="PATHADI STAGE II"/>
    <x v="1"/>
    <n v="0"/>
    <n v="0"/>
    <n v="0"/>
    <n v="0"/>
    <n v="0"/>
    <n v="0"/>
    <n v="0"/>
    <n v="0"/>
  </r>
  <r>
    <s v="2023-12_302"/>
    <s v="2023-12"/>
    <x v="5"/>
    <n v="31"/>
    <x v="1"/>
    <s v="Chhatisgarh"/>
    <s v="Private Sector"/>
    <s v="PATHADI TPP"/>
    <x v="1"/>
    <n v="600"/>
    <n v="402"/>
    <n v="339.21"/>
    <n v="294.38"/>
    <n v="-62.79000000000002"/>
    <n v="0.84380597014925363"/>
    <n v="0.15228616074461576"/>
    <n v="0.75987903225806452"/>
  </r>
  <r>
    <s v="2023-12_304"/>
    <s v="2023-12"/>
    <x v="5"/>
    <n v="31"/>
    <x v="1"/>
    <s v="Chhatisgarh"/>
    <s v="Private Sector"/>
    <s v="BANDAKHAR TPP"/>
    <x v="1"/>
    <n v="300"/>
    <n v="186"/>
    <n v="202.13"/>
    <n v="203.08"/>
    <n v="16.129999999999995"/>
    <n v="1.0867204301075268"/>
    <n v="-4.6779594248572828E-3"/>
    <n v="0.90560035842293907"/>
  </r>
  <r>
    <s v="2023-12_306"/>
    <s v="2023-12"/>
    <x v="5"/>
    <n v="31"/>
    <x v="1"/>
    <s v="Chhatisgarh"/>
    <s v="Private Sector"/>
    <s v="UCHPINDA TPP"/>
    <x v="1"/>
    <n v="1440"/>
    <n v="583"/>
    <n v="411.78"/>
    <n v="504.74"/>
    <n v="-171.22000000000003"/>
    <n v="0.70631217838765004"/>
    <n v="-0.18417403019376319"/>
    <n v="0.38435259856630827"/>
  </r>
  <r>
    <s v="2023-12_308"/>
    <s v="2023-12"/>
    <x v="5"/>
    <n v="31"/>
    <x v="1"/>
    <s v="Chhatisgarh"/>
    <s v="Private Sector"/>
    <s v="RATIJA TPS"/>
    <x v="1"/>
    <n v="100"/>
    <n v="60"/>
    <n v="62.39"/>
    <n v="45.87"/>
    <n v="2.3900000000000006"/>
    <n v="1.0398333333333334"/>
    <n v="0.36014824504033144"/>
    <n v="0.83857526881720434"/>
  </r>
  <r>
    <s v="2023-12_310"/>
    <s v="2023-12"/>
    <x v="5"/>
    <n v="31"/>
    <x v="1"/>
    <s v="Chhatisgarh"/>
    <s v="Private Sector"/>
    <s v="BINJKOTE TPP"/>
    <x v="1"/>
    <n v="600"/>
    <n v="144"/>
    <n v="234.52"/>
    <n v="176.23"/>
    <n v="90.52000000000001"/>
    <n v="1.6286111111111112"/>
    <n v="0.33076093741133761"/>
    <n v="0.52535842293906809"/>
  </r>
  <r>
    <s v="2023-12_312"/>
    <s v="2023-12"/>
    <x v="5"/>
    <n v="31"/>
    <x v="1"/>
    <s v="Chhatisgarh"/>
    <s v="Private Sector"/>
    <s v="SVPL TPP"/>
    <x v="1"/>
    <n v="63"/>
    <n v="8"/>
    <n v="22.71"/>
    <n v="0"/>
    <n v="14.71"/>
    <n v="2.8387500000000001"/>
    <n v="0"/>
    <n v="0.4845110087045571"/>
  </r>
  <r>
    <s v="2023-12_314"/>
    <s v="2023-12"/>
    <x v="5"/>
    <n v="31"/>
    <x v="1"/>
    <s v="Chhatisgarh"/>
    <s v="Private Sector"/>
    <s v="NAWAPARA TPP"/>
    <x v="1"/>
    <n v="600"/>
    <n v="263"/>
    <n v="198.48"/>
    <n v="198.48"/>
    <n v="-64.52000000000001"/>
    <n v="0.75467680608365018"/>
    <n v="0"/>
    <n v="0.44462365591397851"/>
  </r>
  <r>
    <s v="2023-12_316"/>
    <s v="2023-12"/>
    <x v="5"/>
    <n v="31"/>
    <x v="1"/>
    <s v="Chhatisgarh"/>
    <s v="Private Sector"/>
    <s v="KATGHORA TPP"/>
    <x v="1"/>
    <n v="35"/>
    <n v="0"/>
    <n v="0"/>
    <n v="0"/>
    <n v="0"/>
    <n v="0"/>
    <n v="0"/>
    <n v="0"/>
  </r>
  <r>
    <s v="2023-12_318"/>
    <s v="2023-12"/>
    <x v="5"/>
    <n v="31"/>
    <x v="1"/>
    <s v="Chhatisgarh"/>
    <s v="Private Sector"/>
    <s v="SALORA TPP"/>
    <x v="1"/>
    <n v="135"/>
    <n v="0"/>
    <n v="0"/>
    <n v="0"/>
    <n v="0"/>
    <n v="0"/>
    <n v="0"/>
    <n v="0"/>
  </r>
  <r>
    <s v="2023-12_320"/>
    <s v="2023-12"/>
    <x v="5"/>
    <n v="31"/>
    <x v="1"/>
    <s v="Chhatisgarh"/>
    <s v="Private Sector"/>
    <s v="AKALTARA TPS"/>
    <x v="1"/>
    <n v="1800"/>
    <n v="1015"/>
    <n v="1036.71"/>
    <n v="973.23"/>
    <n v="21.710000000000036"/>
    <n v="1.0213891625615763"/>
    <n v="6.5226102771184624E-2"/>
    <n v="0.77412634408602155"/>
  </r>
  <r>
    <s v="2023-12_323"/>
    <s v="2023-12"/>
    <x v="5"/>
    <n v="31"/>
    <x v="1"/>
    <s v="Chhatisgarh"/>
    <s v="Central Sector"/>
    <s v="BHILAI TPS"/>
    <x v="1"/>
    <n v="500"/>
    <n v="325"/>
    <n v="338.26"/>
    <n v="326.52"/>
    <n v="13.259999999999991"/>
    <n v="1.0407999999999999"/>
    <n v="3.5954918534852415E-2"/>
    <n v="0.9093010752688172"/>
  </r>
  <r>
    <s v="2023-12_325"/>
    <s v="2023-12"/>
    <x v="5"/>
    <n v="31"/>
    <x v="1"/>
    <s v="Chhatisgarh"/>
    <s v="Central Sector"/>
    <s v="KORBA STPS"/>
    <x v="1"/>
    <n v="2600"/>
    <n v="1887"/>
    <n v="1840.52"/>
    <n v="1863.48"/>
    <n v="-46.480000000000018"/>
    <n v="0.97536830948595654"/>
    <n v="-1.2321033764784186E-2"/>
    <n v="0.95146815550041353"/>
  </r>
  <r>
    <s v="2023-12_326"/>
    <s v="2023-12"/>
    <x v="5"/>
    <n v="31"/>
    <x v="1"/>
    <s v="Chhatisgarh"/>
    <s v="Central Sector"/>
    <s v="LARA TPP"/>
    <x v="1"/>
    <n v="1600"/>
    <n v="1037"/>
    <n v="635.51"/>
    <n v="902.87"/>
    <n v="-401.49"/>
    <n v="0.61283510125361618"/>
    <n v="-0.29612236534606312"/>
    <n v="0.53386256720430103"/>
  </r>
  <r>
    <s v="2023-12_327"/>
    <s v="2023-12"/>
    <x v="5"/>
    <n v="31"/>
    <x v="1"/>
    <s v="Chhatisgarh"/>
    <s v="Central Sector"/>
    <s v="SIPAT STPS"/>
    <x v="1"/>
    <n v="2980"/>
    <n v="2136"/>
    <n v="2121.86"/>
    <n v="1966.73"/>
    <n v="-14.139999999999873"/>
    <n v="0.99338014981273415"/>
    <n v="7.8877120906275952E-2"/>
    <n v="0.95703435086959654"/>
  </r>
  <r>
    <s v="2023-12_334"/>
    <s v="2023-12"/>
    <x v="5"/>
    <n v="31"/>
    <x v="1"/>
    <s v="Goa"/>
    <s v="Private Sector"/>
    <s v="GOA CCPP (Liq.)"/>
    <x v="0"/>
    <n v="48"/>
    <n v="0"/>
    <n v="0"/>
    <n v="0"/>
    <n v="0"/>
    <n v="0"/>
    <n v="0"/>
    <n v="0"/>
  </r>
  <r>
    <s v="2023-12_339"/>
    <s v="2023-12"/>
    <x v="5"/>
    <n v="31"/>
    <x v="1"/>
    <s v="Gujarat"/>
    <s v="State Sector"/>
    <s v="AKRIMOTA LIG TPS"/>
    <x v="1"/>
    <n v="250"/>
    <n v="91"/>
    <n v="39.03"/>
    <n v="76.12"/>
    <n v="-51.97"/>
    <n v="0.4289010989010989"/>
    <n v="-0.48725696269048874"/>
    <n v="0.20983870967741935"/>
  </r>
  <r>
    <s v="2023-12_341"/>
    <s v="2023-12"/>
    <x v="5"/>
    <n v="31"/>
    <x v="1"/>
    <s v="Gujarat"/>
    <s v="State Sector"/>
    <s v="BHAVNAGAR CFBC TPP"/>
    <x v="1"/>
    <n v="500"/>
    <n v="95"/>
    <n v="181.73"/>
    <n v="144.76"/>
    <n v="86.72999999999999"/>
    <n v="1.9129473684210525"/>
    <n v="0.25538822879248413"/>
    <n v="0.48852150537634409"/>
  </r>
  <r>
    <s v="2023-12_342"/>
    <s v="2023-12"/>
    <x v="5"/>
    <n v="31"/>
    <x v="1"/>
    <s v="Gujarat"/>
    <s v="State Sector"/>
    <s v="GANDHI NAGAR TPS"/>
    <x v="1"/>
    <n v="630"/>
    <n v="259"/>
    <n v="161.94"/>
    <n v="326.45"/>
    <n v="-97.06"/>
    <n v="0.62525096525096524"/>
    <n v="-0.50393628427017922"/>
    <n v="0.34549411162314386"/>
  </r>
  <r>
    <s v="2023-12_343"/>
    <s v="2023-12"/>
    <x v="5"/>
    <n v="31"/>
    <x v="1"/>
    <s v="Gujarat"/>
    <s v="State Sector"/>
    <s v="KUTCH LIG. TPS"/>
    <x v="1"/>
    <n v="150"/>
    <n v="78"/>
    <n v="28.75"/>
    <n v="50.08"/>
    <n v="-49.25"/>
    <n v="0.36858974358974361"/>
    <n v="-0.42591853035143767"/>
    <n v="0.25761648745519711"/>
  </r>
  <r>
    <s v="2023-12_344"/>
    <s v="2023-12"/>
    <x v="5"/>
    <n v="31"/>
    <x v="1"/>
    <s v="Gujarat"/>
    <s v="State Sector"/>
    <s v="SIKKA REP. TPS"/>
    <x v="1"/>
    <n v="500"/>
    <n v="133"/>
    <n v="106.22"/>
    <n v="146.88"/>
    <n v="-26.78"/>
    <n v="0.79864661654135338"/>
    <n v="-0.27682461873638342"/>
    <n v="0.28553763440860214"/>
  </r>
  <r>
    <s v="2023-12_345"/>
    <s v="2023-12"/>
    <x v="5"/>
    <n v="31"/>
    <x v="1"/>
    <s v="Gujarat"/>
    <s v="State Sector"/>
    <s v="UKAI TPS"/>
    <x v="1"/>
    <n v="1110"/>
    <n v="519"/>
    <n v="292.06"/>
    <n v="412.26"/>
    <n v="-226.94"/>
    <n v="0.56273603082851642"/>
    <n v="-0.2915635763838354"/>
    <n v="0.35365203913591009"/>
  </r>
  <r>
    <s v="2023-12_346"/>
    <s v="2023-12"/>
    <x v="5"/>
    <n v="31"/>
    <x v="1"/>
    <s v="Gujarat"/>
    <s v="State Sector"/>
    <s v="WANAKBORI TPS"/>
    <x v="1"/>
    <n v="2270"/>
    <n v="824"/>
    <n v="849.98"/>
    <n v="749.83"/>
    <n v="25.980000000000018"/>
    <n v="1.0315291262135922"/>
    <n v="0.13356360775109022"/>
    <n v="0.50328028042252859"/>
  </r>
  <r>
    <s v="2023-12_349"/>
    <s v="2023-12"/>
    <x v="5"/>
    <n v="31"/>
    <x v="1"/>
    <s v="Gujarat"/>
    <s v="State Sector"/>
    <s v="PIPAVAV CCPP"/>
    <x v="0"/>
    <n v="702"/>
    <n v="43"/>
    <n v="19.77"/>
    <n v="6.56"/>
    <n v="-23.23"/>
    <n v="0.45976744186046509"/>
    <n v="2.0137195121951224"/>
    <n v="3.7852678981711241E-2"/>
  </r>
  <r>
    <s v="2023-12_351"/>
    <s v="2023-12"/>
    <x v="5"/>
    <n v="31"/>
    <x v="1"/>
    <s v="Gujarat"/>
    <s v="State Sector"/>
    <s v="DHUVARAN CCPP"/>
    <x v="0"/>
    <n v="594.72"/>
    <n v="31"/>
    <n v="24.77"/>
    <n v="0"/>
    <n v="-6.23"/>
    <n v="0.79903225806451617"/>
    <n v="0"/>
    <n v="5.598098391291393E-2"/>
  </r>
  <r>
    <s v="2023-12_352"/>
    <s v="2023-12"/>
    <x v="5"/>
    <n v="31"/>
    <x v="1"/>
    <s v="Gujarat"/>
    <s v="State Sector"/>
    <s v="UTRAN CCPP"/>
    <x v="0"/>
    <n v="374"/>
    <n v="18"/>
    <n v="17.079999999999998"/>
    <n v="0"/>
    <n v="-0.92000000000000171"/>
    <n v="0.94888888888888878"/>
    <n v="0"/>
    <n v="6.138232419067334E-2"/>
  </r>
  <r>
    <s v="2023-12_354"/>
    <s v="2023-12"/>
    <x v="5"/>
    <n v="31"/>
    <x v="1"/>
    <s v="Gujarat"/>
    <s v="State Sector"/>
    <s v="HAZIRA CCPP"/>
    <x v="0"/>
    <n v="156.1"/>
    <n v="12"/>
    <n v="0"/>
    <n v="0"/>
    <n v="-12"/>
    <n v="0"/>
    <n v="0"/>
    <n v="0"/>
  </r>
  <r>
    <s v="2023-12_355"/>
    <s v="2023-12"/>
    <x v="5"/>
    <n v="31"/>
    <x v="1"/>
    <s v="Gujarat"/>
    <s v="State Sector"/>
    <s v="HAZIRA CCPP EXT"/>
    <x v="0"/>
    <n v="351"/>
    <n v="17"/>
    <n v="15.03"/>
    <n v="0.84"/>
    <n v="-1.9700000000000006"/>
    <n v="0.88411764705882345"/>
    <n v="16.892857142857142"/>
    <n v="5.755445271574304E-2"/>
  </r>
  <r>
    <s v="2023-12_358"/>
    <s v="2023-12"/>
    <x v="5"/>
    <n v="31"/>
    <x v="1"/>
    <s v="Gujarat"/>
    <s v="State Sector"/>
    <s v="KADANA HPS"/>
    <x v="2"/>
    <n v="240"/>
    <n v="21"/>
    <n v="17.41"/>
    <n v="23.77"/>
    <n v="-3.59"/>
    <n v="0.82904761904761903"/>
    <n v="-0.26756415649978965"/>
    <n v="9.7502240143369182E-2"/>
  </r>
  <r>
    <s v="2023-12_359"/>
    <s v="2023-12"/>
    <x v="5"/>
    <n v="31"/>
    <x v="1"/>
    <s v="Gujarat"/>
    <s v="State Sector"/>
    <s v="UKAI HPS"/>
    <x v="2"/>
    <n v="300"/>
    <n v="34"/>
    <n v="24.23"/>
    <n v="45.21"/>
    <n v="-9.77"/>
    <n v="0.71264705882352941"/>
    <n v="-0.46405662464056624"/>
    <n v="0.10855734767025089"/>
  </r>
  <r>
    <s v="2023-12_361"/>
    <s v="2023-12"/>
    <x v="5"/>
    <n v="31"/>
    <x v="1"/>
    <s v="Gujarat"/>
    <s v="State Sector"/>
    <s v="S SAROVAR CHPH HPS"/>
    <x v="2"/>
    <n v="250"/>
    <n v="138"/>
    <n v="161.80000000000001"/>
    <n v="163.27000000000001"/>
    <n v="23.800000000000011"/>
    <n v="1.1724637681159422"/>
    <n v="-9.0034911496294414E-3"/>
    <n v="0.86989247311827955"/>
  </r>
  <r>
    <s v="2023-12_362"/>
    <s v="2023-12"/>
    <x v="5"/>
    <n v="31"/>
    <x v="1"/>
    <s v="Gujarat"/>
    <s v="State Sector"/>
    <s v="S SAROVAR RBPH HPS"/>
    <x v="2"/>
    <n v="1200"/>
    <n v="150"/>
    <n v="49.61"/>
    <n v="28"/>
    <n v="-100.39"/>
    <n v="0.33073333333333332"/>
    <n v="0.7717857142857143"/>
    <n v="5.5566756272401437E-2"/>
  </r>
  <r>
    <s v="2023-12_365"/>
    <s v="2023-12"/>
    <x v="5"/>
    <n v="31"/>
    <x v="1"/>
    <s v="Gujarat"/>
    <s v="Private Sector"/>
    <s v="ADANI POWER LIMITED MUNDRA TPP - III"/>
    <x v="1"/>
    <n v="1980"/>
    <n v="468"/>
    <n v="866.12"/>
    <n v="297.3"/>
    <n v="398.12"/>
    <n v="1.8506837606837607"/>
    <n v="1.9132862428523374"/>
    <n v="0.58794938633648308"/>
  </r>
  <r>
    <s v="2023-12_366"/>
    <s v="2023-12"/>
    <x v="5"/>
    <n v="31"/>
    <x v="1"/>
    <s v="Gujarat"/>
    <s v="Private Sector"/>
    <s v="ADANI POWER LIMITED MUNDRA TPP - I &amp; II"/>
    <x v="1"/>
    <n v="2640"/>
    <n v="505"/>
    <n v="1382.44"/>
    <n v="130.37"/>
    <n v="877.44"/>
    <n v="2.7375049504950497"/>
    <n v="9.6039733067423505"/>
    <n v="0.70383268165526225"/>
  </r>
  <r>
    <s v="2023-12_368"/>
    <s v="2023-12"/>
    <x v="5"/>
    <n v="31"/>
    <x v="1"/>
    <s v="Gujarat"/>
    <s v="Private Sector"/>
    <s v="MUNDRA UMTPP"/>
    <x v="1"/>
    <n v="4000"/>
    <n v="874"/>
    <n v="1649.21"/>
    <n v="1334.1"/>
    <n v="775.21"/>
    <n v="1.8869679633867278"/>
    <n v="0.23619668690502971"/>
    <n v="0.55417002688172046"/>
  </r>
  <r>
    <s v="2023-12_370"/>
    <s v="2023-12"/>
    <x v="5"/>
    <n v="31"/>
    <x v="1"/>
    <s v="Gujarat"/>
    <s v="Private Sector"/>
    <s v="SALAYA TPP"/>
    <x v="1"/>
    <n v="1200"/>
    <n v="170"/>
    <n v="327.82"/>
    <n v="563.79"/>
    <n v="157.82"/>
    <n v="1.9283529411764706"/>
    <n v="-0.41854236506500647"/>
    <n v="0.36718189964157705"/>
  </r>
  <r>
    <s v="2023-12_372"/>
    <s v="2023-12"/>
    <x v="5"/>
    <n v="31"/>
    <x v="1"/>
    <s v="Gujarat"/>
    <s v="Private Sector"/>
    <s v="SURAT LIG. TPS"/>
    <x v="1"/>
    <n v="500"/>
    <n v="242"/>
    <n v="282.76"/>
    <n v="282.5"/>
    <n v="40.759999999999991"/>
    <n v="1.1684297520661158"/>
    <n v="9.203539823008528E-4"/>
    <n v="0.76010752688172045"/>
  </r>
  <r>
    <s v="2023-12_374"/>
    <s v="2023-12"/>
    <x v="5"/>
    <n v="31"/>
    <x v="1"/>
    <s v="Gujarat"/>
    <s v="Private Sector"/>
    <s v="SABARMATI (D-F STATIONS)"/>
    <x v="1"/>
    <n v="362"/>
    <n v="172"/>
    <n v="171.18"/>
    <n v="201.74"/>
    <n v="-0.81999999999999318"/>
    <n v="0.99523255813953493"/>
    <n v="-0.15148210568057896"/>
    <n v="0.63558189271074672"/>
  </r>
  <r>
    <s v="2023-12_377"/>
    <s v="2023-12"/>
    <x v="5"/>
    <n v="31"/>
    <x v="1"/>
    <s v="Gujarat"/>
    <s v="Private Sector"/>
    <s v="PEGUTHAN CCPP"/>
    <x v="0"/>
    <n v="655"/>
    <n v="0"/>
    <n v="0"/>
    <n v="0"/>
    <n v="0"/>
    <n v="0"/>
    <n v="0"/>
    <n v="0"/>
  </r>
  <r>
    <s v="2023-12_379"/>
    <s v="2023-12"/>
    <x v="5"/>
    <n v="31"/>
    <x v="1"/>
    <s v="Gujarat"/>
    <s v="Private Sector"/>
    <s v="ESSAR CCPP"/>
    <x v="0"/>
    <n v="515"/>
    <n v="0"/>
    <n v="0"/>
    <n v="0"/>
    <n v="0"/>
    <n v="0"/>
    <n v="0"/>
    <n v="0"/>
  </r>
  <r>
    <s v="2023-12_381"/>
    <s v="2023-12"/>
    <x v="5"/>
    <n v="31"/>
    <x v="1"/>
    <s v="Gujarat"/>
    <s v="Private Sector"/>
    <s v="BARODA CCPP"/>
    <x v="0"/>
    <n v="160"/>
    <n v="0"/>
    <n v="0"/>
    <n v="0"/>
    <n v="0"/>
    <n v="0"/>
    <n v="0"/>
    <n v="0"/>
  </r>
  <r>
    <s v="2023-12_382"/>
    <s v="2023-12"/>
    <x v="5"/>
    <n v="31"/>
    <x v="1"/>
    <s v="Gujarat"/>
    <s v="Private Sector"/>
    <s v="GIPCL. GT IMP"/>
    <x v="0"/>
    <n v="0"/>
    <n v="0"/>
    <n v="0"/>
    <n v="0"/>
    <n v="0"/>
    <n v="0"/>
    <n v="0"/>
    <n v="0"/>
  </r>
  <r>
    <s v="2023-12_384"/>
    <s v="2023-12"/>
    <x v="5"/>
    <n v="31"/>
    <x v="1"/>
    <s v="Gujarat"/>
    <s v="Private Sector"/>
    <s v="SUGEN CCPP"/>
    <x v="0"/>
    <n v="1147.5"/>
    <n v="135"/>
    <n v="164.04"/>
    <n v="65.459999999999994"/>
    <n v="29.039999999999992"/>
    <n v="1.215111111111111"/>
    <n v="1.5059578368469295"/>
    <n v="0.19214280694356595"/>
  </r>
  <r>
    <s v="2023-12_386"/>
    <s v="2023-12"/>
    <x v="5"/>
    <n v="31"/>
    <x v="1"/>
    <s v="Gujarat"/>
    <s v="Private Sector"/>
    <s v="DGEN MEGA CCPP"/>
    <x v="0"/>
    <n v="1200"/>
    <n v="12"/>
    <n v="0"/>
    <n v="0"/>
    <n v="-12"/>
    <n v="0"/>
    <n v="0"/>
    <n v="0"/>
  </r>
  <r>
    <s v="2023-12_387"/>
    <s v="2023-12"/>
    <x v="5"/>
    <n v="31"/>
    <x v="1"/>
    <s v="Gujarat"/>
    <s v="Private Sector"/>
    <s v="UNOSUGEN CCPP"/>
    <x v="0"/>
    <n v="382.5"/>
    <n v="43"/>
    <n v="9.7100000000000009"/>
    <n v="29.72"/>
    <n v="-33.29"/>
    <n v="0.2258139534883721"/>
    <n v="-0.67328398384925969"/>
    <n v="3.4120458219129943E-2"/>
  </r>
  <r>
    <s v="2023-12_390"/>
    <s v="2023-12"/>
    <x v="5"/>
    <n v="31"/>
    <x v="1"/>
    <s v="Gujarat"/>
    <s v="Central Sector"/>
    <s v="GANDHAR CCPP"/>
    <x v="0"/>
    <n v="657.39"/>
    <n v="45"/>
    <n v="18.73"/>
    <n v="21.66"/>
    <n v="-26.27"/>
    <n v="0.41622222222222222"/>
    <n v="-0.13527239150507847"/>
    <n v="3.8294971299830692E-2"/>
  </r>
  <r>
    <s v="2023-12_391"/>
    <s v="2023-12"/>
    <x v="5"/>
    <n v="31"/>
    <x v="1"/>
    <s v="Gujarat"/>
    <s v="Central Sector"/>
    <s v="KAWAS CCPP"/>
    <x v="0"/>
    <n v="656.2"/>
    <n v="36"/>
    <n v="20.89"/>
    <n v="23.4"/>
    <n v="-15.11"/>
    <n v="0.58027777777777778"/>
    <n v="-0.10726495726495719"/>
    <n v="4.2788718362156829E-2"/>
  </r>
  <r>
    <s v="2023-12_394"/>
    <s v="2023-12"/>
    <x v="5"/>
    <n v="31"/>
    <x v="1"/>
    <s v="Gujarat"/>
    <s v="Central Sector"/>
    <s v="KAKRAPARA"/>
    <x v="3"/>
    <n v="1140"/>
    <n v="826"/>
    <n v="840.69"/>
    <n v="288.11"/>
    <n v="14.690000000000055"/>
    <n v="1.0177845036319613"/>
    <n v="1.9179480059699421"/>
    <n v="0.99119269949066213"/>
  </r>
  <r>
    <s v="2023-12_402"/>
    <s v="2023-12"/>
    <x v="5"/>
    <n v="31"/>
    <x v="1"/>
    <s v="Madhya Pradesh"/>
    <s v="State Sector"/>
    <s v="AMARKANTAK EXT TPS"/>
    <x v="1"/>
    <n v="210"/>
    <n v="140"/>
    <n v="154.69"/>
    <n v="153.5"/>
    <n v="14.689999999999998"/>
    <n v="1.1049285714285715"/>
    <n v="7.7524429967426563E-3"/>
    <n v="0.99007936507936511"/>
  </r>
  <r>
    <s v="2023-12_403"/>
    <s v="2023-12"/>
    <x v="5"/>
    <n v="31"/>
    <x v="1"/>
    <s v="Madhya Pradesh"/>
    <s v="State Sector"/>
    <s v="SANJAY GANDHI TPS"/>
    <x v="1"/>
    <n v="1340"/>
    <n v="801"/>
    <n v="816.14"/>
    <n v="783.65"/>
    <n v="15.139999999999986"/>
    <n v="1.0189013732833958"/>
    <n v="4.1459835385695157E-2"/>
    <n v="0.81862863103835659"/>
  </r>
  <r>
    <s v="2023-12_404"/>
    <s v="2023-12"/>
    <x v="5"/>
    <n v="31"/>
    <x v="1"/>
    <s v="Madhya Pradesh"/>
    <s v="State Sector"/>
    <s v="SATPURA TPS"/>
    <x v="1"/>
    <n v="1330"/>
    <n v="331"/>
    <n v="355.05"/>
    <n v="370.93"/>
    <n v="24.050000000000011"/>
    <n v="1.0726586102719033"/>
    <n v="-4.28113121074057E-2"/>
    <n v="0.35881033228231868"/>
  </r>
  <r>
    <s v="2023-12_405"/>
    <s v="2023-12"/>
    <x v="5"/>
    <n v="31"/>
    <x v="1"/>
    <s v="Madhya Pradesh"/>
    <s v="State Sector"/>
    <s v="SHREE SINGAJI TPP"/>
    <x v="1"/>
    <n v="2520"/>
    <n v="1173"/>
    <n v="1237.5999999999999"/>
    <n v="1449.22"/>
    <n v="64.599999999999909"/>
    <n v="1.0550724637681159"/>
    <n v="-0.14602337809304322"/>
    <n v="0.66009557945041819"/>
  </r>
  <r>
    <s v="2023-12_408"/>
    <s v="2023-12"/>
    <x v="5"/>
    <n v="31"/>
    <x v="1"/>
    <s v="Madhya Pradesh"/>
    <s v="State Sector"/>
    <s v="BANSAGAR-II HPS"/>
    <x v="2"/>
    <n v="30"/>
    <n v="7"/>
    <n v="11.59"/>
    <n v="8.58"/>
    <n v="4.59"/>
    <n v="1.6557142857142857"/>
    <n v="0.35081585081585076"/>
    <n v="0.51926523297491034"/>
  </r>
  <r>
    <s v="2023-12_409"/>
    <s v="2023-12"/>
    <x v="5"/>
    <n v="31"/>
    <x v="1"/>
    <s v="Madhya Pradesh"/>
    <s v="State Sector"/>
    <s v="BANSAGAR-III HPS"/>
    <x v="2"/>
    <n v="60"/>
    <n v="0"/>
    <n v="0"/>
    <n v="0"/>
    <n v="0"/>
    <n v="0"/>
    <n v="0"/>
    <n v="0"/>
  </r>
  <r>
    <s v="2023-12_410"/>
    <s v="2023-12"/>
    <x v="5"/>
    <n v="31"/>
    <x v="1"/>
    <s v="Madhya Pradesh"/>
    <s v="State Sector"/>
    <s v="BANSAGAR TONS-I HPS"/>
    <x v="2"/>
    <n v="315"/>
    <n v="80"/>
    <n v="75.47"/>
    <n v="69.75"/>
    <n v="-4.5300000000000011"/>
    <n v="0.94337499999999996"/>
    <n v="8.2007168458781352E-2"/>
    <n v="0.32202594299368492"/>
  </r>
  <r>
    <s v="2023-12_411"/>
    <s v="2023-12"/>
    <x v="5"/>
    <n v="31"/>
    <x v="1"/>
    <s v="Madhya Pradesh"/>
    <s v="State Sector"/>
    <s v="BARGI HPS"/>
    <x v="2"/>
    <n v="90"/>
    <n v="35"/>
    <n v="25.86"/>
    <n v="10.42"/>
    <n v="-9.14"/>
    <n v="0.73885714285714288"/>
    <n v="1.4817658349328215"/>
    <n v="0.38620071684587814"/>
  </r>
  <r>
    <s v="2023-12_412"/>
    <s v="2023-12"/>
    <x v="5"/>
    <n v="31"/>
    <x v="1"/>
    <s v="Madhya Pradesh"/>
    <s v="State Sector"/>
    <s v="GANDHI SAGAR HPS"/>
    <x v="2"/>
    <n v="115"/>
    <n v="30"/>
    <n v="37.53"/>
    <n v="40.19"/>
    <n v="7.5300000000000011"/>
    <n v="1.2510000000000001"/>
    <n v="-6.6185618313013103E-2"/>
    <n v="0.43863955119214587"/>
  </r>
  <r>
    <s v="2023-12_413"/>
    <s v="2023-12"/>
    <x v="5"/>
    <n v="31"/>
    <x v="1"/>
    <s v="Madhya Pradesh"/>
    <s v="State Sector"/>
    <s v="MADHIKHERA HPS"/>
    <x v="2"/>
    <n v="60"/>
    <n v="11"/>
    <n v="6.46"/>
    <n v="20.22"/>
    <n v="-4.54"/>
    <n v="0.58727272727272728"/>
    <n v="-0.68051434223541041"/>
    <n v="0.14471326164874551"/>
  </r>
  <r>
    <s v="2023-12_414"/>
    <s v="2023-12"/>
    <x v="5"/>
    <n v="31"/>
    <x v="1"/>
    <s v="Madhya Pradesh"/>
    <s v="State Sector"/>
    <s v="RAJGHAT HPS"/>
    <x v="2"/>
    <n v="45"/>
    <n v="10"/>
    <n v="15.59"/>
    <n v="8.41"/>
    <n v="5.59"/>
    <n v="1.5589999999999999"/>
    <n v="0.85374554102259215"/>
    <n v="0.46565113500597372"/>
  </r>
  <r>
    <s v="2023-12_417"/>
    <s v="2023-12"/>
    <x v="5"/>
    <n v="31"/>
    <x v="1"/>
    <s v="Madhya Pradesh"/>
    <s v="Private Sector"/>
    <s v="NIWARI TPP"/>
    <x v="1"/>
    <n v="90"/>
    <n v="52"/>
    <n v="47.6"/>
    <n v="47.52"/>
    <n v="-4.3999999999999986"/>
    <n v="0.91538461538461546"/>
    <n v="1.6835016835016474E-3"/>
    <n v="0.71087216248506568"/>
  </r>
  <r>
    <s v="2023-12_419"/>
    <s v="2023-12"/>
    <x v="5"/>
    <n v="31"/>
    <x v="1"/>
    <s v="Madhya Pradesh"/>
    <s v="Private Sector"/>
    <s v="MAHAN TPP"/>
    <x v="1"/>
    <n v="1200"/>
    <n v="511"/>
    <n v="716.69"/>
    <n v="305.60000000000002"/>
    <n v="205.69000000000005"/>
    <n v="1.4025244618395305"/>
    <n v="1.3451897905759163"/>
    <n v="0.8027441756272401"/>
  </r>
  <r>
    <s v="2023-12_421"/>
    <s v="2023-12"/>
    <x v="5"/>
    <n v="31"/>
    <x v="1"/>
    <s v="Madhya Pradesh"/>
    <s v="Private Sector"/>
    <s v="BINA TPS"/>
    <x v="1"/>
    <n v="500"/>
    <n v="289"/>
    <n v="316.95"/>
    <n v="272.8"/>
    <n v="27.949999999999989"/>
    <n v="1.0967128027681661"/>
    <n v="0.16184017595307909"/>
    <n v="0.8520161290322581"/>
  </r>
  <r>
    <s v="2023-12_422"/>
    <s v="2023-12"/>
    <x v="5"/>
    <n v="31"/>
    <x v="1"/>
    <s v="Madhya Pradesh"/>
    <s v="Private Sector"/>
    <s v="NIGRI TPP"/>
    <x v="1"/>
    <n v="1320"/>
    <n v="802"/>
    <n v="821.02"/>
    <n v="610.44000000000005"/>
    <n v="19.019999999999982"/>
    <n v="1.023715710723192"/>
    <n v="0.3449642880545179"/>
    <n v="0.83600114043662432"/>
  </r>
  <r>
    <s v="2023-12_424"/>
    <s v="2023-12"/>
    <x v="5"/>
    <n v="31"/>
    <x v="1"/>
    <s v="Madhya Pradesh"/>
    <s v="Private Sector"/>
    <s v="ANUPPUR TPP"/>
    <x v="1"/>
    <n v="1250"/>
    <n v="525"/>
    <n v="586.67999999999995"/>
    <n v="658.14"/>
    <n v="61.67999999999995"/>
    <n v="1.1174857142857142"/>
    <n v="-0.10857872185249345"/>
    <n v="0.6308387096774194"/>
  </r>
  <r>
    <s v="2023-12_426"/>
    <s v="2023-12"/>
    <x v="5"/>
    <n v="31"/>
    <x v="1"/>
    <s v="Madhya Pradesh"/>
    <s v="Private Sector"/>
    <s v="SASAN UMTPP"/>
    <x v="1"/>
    <n v="3960"/>
    <n v="2825"/>
    <n v="2871.98"/>
    <n v="2428.1999999999998"/>
    <n v="46.980000000000018"/>
    <n v="1.0166300884955752"/>
    <n v="0.18276089284243482"/>
    <n v="0.97479499294015426"/>
  </r>
  <r>
    <s v="2023-12_429"/>
    <s v="2023-12"/>
    <x v="5"/>
    <n v="31"/>
    <x v="1"/>
    <s v="Madhya Pradesh"/>
    <s v="Private Sector"/>
    <s v="MAHESHWAR HPS"/>
    <x v="2"/>
    <n v="0"/>
    <n v="0"/>
    <n v="0"/>
    <n v="0"/>
    <n v="0"/>
    <n v="0"/>
    <n v="0"/>
    <n v="0"/>
  </r>
  <r>
    <s v="2023-12_432"/>
    <s v="2023-12"/>
    <x v="5"/>
    <n v="31"/>
    <x v="1"/>
    <s v="Madhya Pradesh"/>
    <s v="Central Sector"/>
    <s v="SEIONI TPP"/>
    <x v="1"/>
    <n v="600"/>
    <n v="315"/>
    <n v="311.7"/>
    <n v="288.5"/>
    <n v="-3.3000000000000114"/>
    <n v="0.98952380952380947"/>
    <n v="8.0415944540727868E-2"/>
    <n v="0.698252688172043"/>
  </r>
  <r>
    <s v="2023-12_434"/>
    <s v="2023-12"/>
    <x v="5"/>
    <n v="31"/>
    <x v="1"/>
    <s v="Madhya Pradesh"/>
    <s v="Central Sector"/>
    <s v="GADARWARA TPP"/>
    <x v="1"/>
    <n v="1600"/>
    <n v="716"/>
    <n v="943.24"/>
    <n v="938.19"/>
    <n v="227.24"/>
    <n v="1.3173743016759776"/>
    <n v="5.3827049957897166E-3"/>
    <n v="0.79237231182795698"/>
  </r>
  <r>
    <s v="2023-12_435"/>
    <s v="2023-12"/>
    <x v="5"/>
    <n v="31"/>
    <x v="1"/>
    <s v="Madhya Pradesh"/>
    <s v="Central Sector"/>
    <s v="KHARGONE STPP"/>
    <x v="1"/>
    <n v="1320"/>
    <n v="694"/>
    <n v="658.78"/>
    <n v="492.03"/>
    <n v="-35.220000000000027"/>
    <n v="0.94925072046109504"/>
    <n v="0.33890209946547978"/>
    <n v="0.67080074942978174"/>
  </r>
  <r>
    <s v="2023-12_436"/>
    <s v="2023-12"/>
    <x v="5"/>
    <n v="31"/>
    <x v="1"/>
    <s v="Madhya Pradesh"/>
    <s v="Central Sector"/>
    <s v="VINDHYACHAL STPS"/>
    <x v="1"/>
    <n v="4760"/>
    <n v="3331"/>
    <n v="3233.63"/>
    <n v="3251.86"/>
    <n v="-97.369999999999891"/>
    <n v="0.97076853797658369"/>
    <n v="-5.6060223994882979E-3"/>
    <n v="0.91308337851269539"/>
  </r>
  <r>
    <s v="2023-12_439"/>
    <s v="2023-12"/>
    <x v="5"/>
    <n v="31"/>
    <x v="1"/>
    <s v="Madhya Pradesh"/>
    <s v="Central Sector"/>
    <s v="INDIRA SAGAR HPS"/>
    <x v="2"/>
    <n v="1000"/>
    <n v="159"/>
    <n v="133.03"/>
    <n v="170.55"/>
    <n v="-25.97"/>
    <n v="0.83666666666666667"/>
    <n v="-0.21999413661682796"/>
    <n v="0.17880376344086021"/>
  </r>
  <r>
    <s v="2023-12_440"/>
    <s v="2023-12"/>
    <x v="5"/>
    <n v="31"/>
    <x v="1"/>
    <s v="Madhya Pradesh"/>
    <s v="Central Sector"/>
    <s v="OMKARESHWAR HPS"/>
    <x v="2"/>
    <n v="520"/>
    <n v="91"/>
    <n v="56.53"/>
    <n v="72.48"/>
    <n v="-34.47"/>
    <n v="0.62120879120879124"/>
    <n v="-0.22006070640176603"/>
    <n v="0.14611765922249792"/>
  </r>
  <r>
    <s v="2023-12_447"/>
    <s v="2023-12"/>
    <x v="5"/>
    <n v="31"/>
    <x v="1"/>
    <s v="Maharashtra"/>
    <s v="State Sector"/>
    <s v="BHUSAWAL TPS"/>
    <x v="1"/>
    <n v="1210"/>
    <n v="762"/>
    <n v="620.1"/>
    <n v="665.38"/>
    <n v="-141.89999999999998"/>
    <n v="0.81377952755905514"/>
    <n v="-6.8051339084432921E-2"/>
    <n v="0.68881631564916024"/>
  </r>
  <r>
    <s v="2023-12_448"/>
    <s v="2023-12"/>
    <x v="5"/>
    <n v="31"/>
    <x v="1"/>
    <s v="Maharashtra"/>
    <s v="State Sector"/>
    <s v="CHANDRAPUR (MAHARASHTRA) STPS"/>
    <x v="1"/>
    <n v="2920"/>
    <n v="1635"/>
    <n v="1307.1199999999999"/>
    <n v="1232.8800000000001"/>
    <n v="-327.88000000000011"/>
    <n v="0.79946177370030569"/>
    <n v="6.0216728310946543E-2"/>
    <n v="0.60167182206510528"/>
  </r>
  <r>
    <s v="2023-12_449"/>
    <s v="2023-12"/>
    <x v="5"/>
    <n v="31"/>
    <x v="1"/>
    <s v="Maharashtra"/>
    <s v="State Sector"/>
    <s v="KHAPARKHEDA TPS"/>
    <x v="1"/>
    <n v="1340"/>
    <n v="640"/>
    <n v="699.27"/>
    <n v="668.58"/>
    <n v="59.269999999999982"/>
    <n v="1.0926093749999999"/>
    <n v="4.5903257650542852E-2"/>
    <n v="0.70140226287915264"/>
  </r>
  <r>
    <s v="2023-12_450"/>
    <s v="2023-12"/>
    <x v="5"/>
    <n v="31"/>
    <x v="1"/>
    <s v="Maharashtra"/>
    <s v="State Sector"/>
    <s v="KORADI TPS"/>
    <x v="1"/>
    <n v="2190"/>
    <n v="1018"/>
    <n v="1233.94"/>
    <n v="1348.95"/>
    <n v="215.94000000000005"/>
    <n v="1.2121218074656188"/>
    <n v="-8.5258905074317048E-2"/>
    <n v="0.7573157558796092"/>
  </r>
  <r>
    <s v="2023-12_451"/>
    <s v="2023-12"/>
    <x v="5"/>
    <n v="31"/>
    <x v="1"/>
    <s v="Maharashtra"/>
    <s v="State Sector"/>
    <s v="NASIK TPS"/>
    <x v="1"/>
    <n v="630"/>
    <n v="245"/>
    <n v="176.68"/>
    <n v="331.22"/>
    <n v="-68.319999999999993"/>
    <n v="0.7211428571428572"/>
    <n v="-0.46657810518688486"/>
    <n v="0.3769414575866189"/>
  </r>
  <r>
    <s v="2023-12_452"/>
    <s v="2023-12"/>
    <x v="5"/>
    <n v="31"/>
    <x v="1"/>
    <s v="Maharashtra"/>
    <s v="State Sector"/>
    <s v="PARAS TPS"/>
    <x v="1"/>
    <n v="500"/>
    <n v="272"/>
    <n v="310.07"/>
    <n v="279"/>
    <n v="38.069999999999993"/>
    <n v="1.1399632352941176"/>
    <n v="0.11136200716845876"/>
    <n v="0.83352150537634406"/>
  </r>
  <r>
    <s v="2023-12_453"/>
    <s v="2023-12"/>
    <x v="5"/>
    <n v="31"/>
    <x v="1"/>
    <s v="Maharashtra"/>
    <s v="State Sector"/>
    <s v="PARLI TPS"/>
    <x v="1"/>
    <n v="750"/>
    <n v="300"/>
    <n v="240.83"/>
    <n v="384.48"/>
    <n v="-59.169999999999987"/>
    <n v="0.80276666666666674"/>
    <n v="-0.37362151477320016"/>
    <n v="0.43159498207885305"/>
  </r>
  <r>
    <s v="2023-12_456"/>
    <s v="2023-12"/>
    <x v="5"/>
    <n v="31"/>
    <x v="1"/>
    <s v="Maharashtra"/>
    <s v="State Sector"/>
    <s v="URAN CCPP"/>
    <x v="0"/>
    <n v="672"/>
    <n v="156"/>
    <n v="201.4"/>
    <n v="126.08"/>
    <n v="45.400000000000006"/>
    <n v="1.2910256410256411"/>
    <n v="0.5973984771573605"/>
    <n v="0.40282578084997439"/>
  </r>
  <r>
    <s v="2023-12_459"/>
    <s v="2023-12"/>
    <x v="5"/>
    <n v="31"/>
    <x v="1"/>
    <s v="Maharashtra"/>
    <s v="State Sector"/>
    <s v="BHIRA TAIL RACE HPS"/>
    <x v="2"/>
    <n v="80"/>
    <n v="6"/>
    <n v="0"/>
    <n v="6.6"/>
    <n v="-6"/>
    <n v="0"/>
    <n v="-1"/>
    <n v="0"/>
  </r>
  <r>
    <s v="2023-12_460"/>
    <s v="2023-12"/>
    <x v="5"/>
    <n v="31"/>
    <x v="1"/>
    <s v="Maharashtra"/>
    <s v="State Sector"/>
    <s v="GHATGHAR PSS HPS"/>
    <x v="2"/>
    <n v="250"/>
    <n v="18"/>
    <n v="17.09"/>
    <n v="18.41"/>
    <n v="-0.91000000000000014"/>
    <n v="0.94944444444444442"/>
    <n v="-7.1700162954915825E-2"/>
    <n v="9.1881720430107533E-2"/>
  </r>
  <r>
    <s v="2023-12_461"/>
    <s v="2023-12"/>
    <x v="5"/>
    <n v="31"/>
    <x v="1"/>
    <s v="Maharashtra"/>
    <s v="State Sector"/>
    <s v="KOYNA DPH HPS"/>
    <x v="2"/>
    <n v="36"/>
    <n v="8"/>
    <n v="12.28"/>
    <n v="10.26"/>
    <n v="4.2799999999999994"/>
    <n v="1.5349999999999999"/>
    <n v="0.19688109161793368"/>
    <n v="0.4584826762246117"/>
  </r>
  <r>
    <s v="2023-12_462"/>
    <s v="2023-12"/>
    <x v="5"/>
    <n v="31"/>
    <x v="1"/>
    <s v="Maharashtra"/>
    <s v="State Sector"/>
    <s v="KOYNA-I&amp;II HPS"/>
    <x v="2"/>
    <n v="600"/>
    <n v="50"/>
    <n v="48.24"/>
    <n v="113.08"/>
    <n v="-1.759999999999998"/>
    <n v="0.96479999999999999"/>
    <n v="-0.57339936328263186"/>
    <n v="0.10806451612903226"/>
  </r>
  <r>
    <s v="2023-12_463"/>
    <s v="2023-12"/>
    <x v="5"/>
    <n v="31"/>
    <x v="1"/>
    <s v="Maharashtra"/>
    <s v="State Sector"/>
    <s v="KOYNA-III HPS"/>
    <x v="2"/>
    <n v="320"/>
    <n v="35"/>
    <n v="13.89"/>
    <n v="49.54"/>
    <n v="-21.11"/>
    <n v="0.39685714285714285"/>
    <n v="-0.71962050867985461"/>
    <n v="5.8341733870967742E-2"/>
  </r>
  <r>
    <s v="2023-12_464"/>
    <s v="2023-12"/>
    <x v="5"/>
    <n v="31"/>
    <x v="1"/>
    <s v="Maharashtra"/>
    <s v="State Sector"/>
    <s v="KOYNA-IV HPS"/>
    <x v="2"/>
    <n v="1000"/>
    <n v="135"/>
    <n v="11.12"/>
    <n v="115.13"/>
    <n v="-123.88"/>
    <n v="8.2370370370370358E-2"/>
    <n v="-0.90341353252844603"/>
    <n v="1.4946236559139785E-2"/>
  </r>
  <r>
    <s v="2023-12_465"/>
    <s v="2023-12"/>
    <x v="5"/>
    <n v="31"/>
    <x v="1"/>
    <s v="Maharashtra"/>
    <s v="State Sector"/>
    <s v="TILLARI HPS"/>
    <x v="2"/>
    <n v="60"/>
    <n v="11"/>
    <n v="0"/>
    <n v="14.52"/>
    <n v="-11"/>
    <n v="0"/>
    <n v="-1"/>
    <n v="0"/>
  </r>
  <r>
    <s v="2023-12_466"/>
    <s v="2023-12"/>
    <x v="5"/>
    <n v="31"/>
    <x v="1"/>
    <s v="Maharashtra"/>
    <s v="State Sector"/>
    <s v="VAITARNA HPS"/>
    <x v="2"/>
    <n v="60"/>
    <n v="0"/>
    <n v="0"/>
    <n v="0"/>
    <n v="0"/>
    <n v="0"/>
    <n v="0"/>
    <n v="0"/>
  </r>
  <r>
    <s v="2023-12_468"/>
    <s v="2023-12"/>
    <x v="5"/>
    <n v="31"/>
    <x v="1"/>
    <s v="Maharashtra"/>
    <s v="State Sector"/>
    <s v="PENCH HPS"/>
    <x v="2"/>
    <n v="160"/>
    <n v="28"/>
    <n v="19.510000000000002"/>
    <n v="19.02"/>
    <n v="-8.4899999999999984"/>
    <n v="0.69678571428571434"/>
    <n v="2.5762355415352364E-2"/>
    <n v="0.16389448924731181"/>
  </r>
  <r>
    <s v="2023-12_471"/>
    <s v="2023-12"/>
    <x v="5"/>
    <n v="31"/>
    <x v="1"/>
    <s v="Maharashtra"/>
    <s v="Private Sector"/>
    <s v="DAHANU TPS"/>
    <x v="1"/>
    <n v="500"/>
    <n v="176"/>
    <n v="224.89"/>
    <n v="300.48"/>
    <n v="48.889999999999986"/>
    <n v="1.2777840909090907"/>
    <n v="-0.25156416400425996"/>
    <n v="0.60454301075268813"/>
  </r>
  <r>
    <s v="2023-12_473"/>
    <s v="2023-12"/>
    <x v="5"/>
    <n v="31"/>
    <x v="1"/>
    <s v="Maharashtra"/>
    <s v="Private Sector"/>
    <s v="MIHAN TPS"/>
    <x v="1"/>
    <n v="246"/>
    <n v="0"/>
    <n v="0"/>
    <n v="0"/>
    <n v="0"/>
    <n v="0"/>
    <n v="0"/>
    <n v="0"/>
  </r>
  <r>
    <s v="2023-12_475"/>
    <s v="2023-12"/>
    <x v="5"/>
    <n v="31"/>
    <x v="1"/>
    <s v="Maharashtra"/>
    <s v="Private Sector"/>
    <s v="TIRORA TPS"/>
    <x v="1"/>
    <n v="3300"/>
    <n v="2136"/>
    <n v="1550.93"/>
    <n v="1781.34"/>
    <n v="-585.06999999999994"/>
    <n v="0.72609082397003744"/>
    <n v="-0.12934644705671003"/>
    <n v="0.63169191919191914"/>
  </r>
  <r>
    <s v="2023-12_477"/>
    <s v="2023-12"/>
    <x v="5"/>
    <n v="31"/>
    <x v="1"/>
    <s v="Maharashtra"/>
    <s v="Private Sector"/>
    <s v="DHARIWAL TPP"/>
    <x v="1"/>
    <n v="600"/>
    <n v="324"/>
    <n v="201.94"/>
    <n v="374.01"/>
    <n v="-122.06"/>
    <n v="0.62327160493827161"/>
    <n v="-0.46006791262265712"/>
    <n v="0.45237455197132614"/>
  </r>
  <r>
    <s v="2023-12_479"/>
    <s v="2023-12"/>
    <x v="5"/>
    <n v="31"/>
    <x v="1"/>
    <s v="Maharashtra"/>
    <s v="Private Sector"/>
    <s v="GEPL TPP Ph-I"/>
    <x v="1"/>
    <n v="120"/>
    <n v="0"/>
    <n v="0"/>
    <n v="0"/>
    <n v="0"/>
    <n v="0"/>
    <n v="0"/>
    <n v="0"/>
  </r>
  <r>
    <s v="2023-12_481"/>
    <s v="2023-12"/>
    <x v="5"/>
    <n v="31"/>
    <x v="1"/>
    <s v="Maharashtra"/>
    <s v="Private Sector"/>
    <s v="GMR WARORA TPS"/>
    <x v="1"/>
    <n v="600"/>
    <n v="200"/>
    <n v="398.52"/>
    <n v="395.74"/>
    <n v="198.51999999999998"/>
    <n v="1.9925999999999999"/>
    <n v="7.0248142719966968E-3"/>
    <n v="0.89274193548387093"/>
  </r>
  <r>
    <s v="2023-12_483"/>
    <s v="2023-12"/>
    <x v="5"/>
    <n v="31"/>
    <x v="1"/>
    <s v="Maharashtra"/>
    <s v="Private Sector"/>
    <s v="BELA TPS"/>
    <x v="1"/>
    <n v="270"/>
    <n v="72"/>
    <n v="157.4"/>
    <n v="119.02"/>
    <n v="85.4"/>
    <n v="2.1861111111111113"/>
    <n v="0.32246681230045382"/>
    <n v="0.78355236957387497"/>
  </r>
  <r>
    <s v="2023-12_485"/>
    <s v="2023-12"/>
    <x v="5"/>
    <n v="31"/>
    <x v="1"/>
    <s v="Maharashtra"/>
    <s v="Private Sector"/>
    <s v="JSW RATNAGIRI TPP"/>
    <x v="1"/>
    <n v="300"/>
    <n v="76"/>
    <n v="173.1"/>
    <n v="11.07"/>
    <n v="97.1"/>
    <n v="2.2776315789473682"/>
    <n v="14.636856368563686"/>
    <n v="0.77553763440860213"/>
  </r>
  <r>
    <s v="2023-12_487"/>
    <s v="2023-12"/>
    <x v="5"/>
    <n v="31"/>
    <x v="1"/>
    <s v="Maharashtra"/>
    <s v="Private Sector"/>
    <s v="LANCO VIDARBHA TPP"/>
    <x v="1"/>
    <n v="0"/>
    <n v="0"/>
    <n v="0"/>
    <n v="0"/>
    <n v="0"/>
    <n v="0"/>
    <n v="0"/>
    <n v="0"/>
  </r>
  <r>
    <s v="2023-12_489"/>
    <s v="2023-12"/>
    <x v="5"/>
    <n v="31"/>
    <x v="1"/>
    <s v="Maharashtra"/>
    <s v="Private Sector"/>
    <s v="AMRAVATI TPS"/>
    <x v="1"/>
    <n v="1350"/>
    <n v="759"/>
    <n v="796.34"/>
    <n v="855.22"/>
    <n v="37.340000000000032"/>
    <n v="1.0491963109354414"/>
    <n v="-6.8847781857299867E-2"/>
    <n v="0.79285145360414178"/>
  </r>
  <r>
    <s v="2023-12_491"/>
    <s v="2023-12"/>
    <x v="5"/>
    <n v="31"/>
    <x v="1"/>
    <s v="Maharashtra"/>
    <s v="Private Sector"/>
    <s v="SHIRPUR TPP"/>
    <x v="1"/>
    <n v="300"/>
    <n v="0"/>
    <n v="24.38"/>
    <n v="0"/>
    <n v="24.38"/>
    <n v="0"/>
    <n v="0"/>
    <n v="0.10922939068100358"/>
  </r>
  <r>
    <s v="2023-12_493"/>
    <s v="2023-12"/>
    <x v="5"/>
    <n v="31"/>
    <x v="1"/>
    <s v="Maharashtra"/>
    <s v="Private Sector"/>
    <s v="NASIK (P) TPS"/>
    <x v="1"/>
    <n v="1350"/>
    <n v="0"/>
    <n v="0"/>
    <n v="0"/>
    <n v="0"/>
    <n v="0"/>
    <n v="0"/>
    <n v="0"/>
  </r>
  <r>
    <s v="2023-12_495"/>
    <s v="2023-12"/>
    <x v="5"/>
    <n v="31"/>
    <x v="1"/>
    <s v="Maharashtra"/>
    <s v="Private Sector"/>
    <s v="TROMBAY TPS"/>
    <x v="1"/>
    <n v="750"/>
    <n v="235"/>
    <n v="365.87"/>
    <n v="344.05"/>
    <n v="130.87"/>
    <n v="1.5568936170212766"/>
    <n v="6.3421014387443658E-2"/>
    <n v="0.65568100358422943"/>
  </r>
  <r>
    <s v="2023-12_497"/>
    <s v="2023-12"/>
    <x v="5"/>
    <n v="31"/>
    <x v="1"/>
    <s v="Maharashtra"/>
    <s v="Private Sector"/>
    <s v="BUTIBORI TPP"/>
    <x v="1"/>
    <n v="600"/>
    <n v="0"/>
    <n v="0"/>
    <n v="0"/>
    <n v="0"/>
    <n v="0"/>
    <n v="0"/>
    <n v="0"/>
  </r>
  <r>
    <s v="2023-12_499"/>
    <s v="2023-12"/>
    <x v="5"/>
    <n v="31"/>
    <x v="1"/>
    <s v="Maharashtra"/>
    <s v="Private Sector"/>
    <s v="WARDHA WARORA TPP"/>
    <x v="1"/>
    <n v="540"/>
    <n v="214"/>
    <n v="328.53"/>
    <n v="260.86"/>
    <n v="114.52999999999997"/>
    <n v="1.5351869158878504"/>
    <n v="0.25941117840987488"/>
    <n v="0.81772700119474317"/>
  </r>
  <r>
    <s v="2023-12_502"/>
    <s v="2023-12"/>
    <x v="5"/>
    <n v="31"/>
    <x v="1"/>
    <s v="Maharashtra"/>
    <s v="Private Sector"/>
    <s v="MANGAON CCPP"/>
    <x v="0"/>
    <n v="388"/>
    <n v="0"/>
    <n v="0"/>
    <n v="0"/>
    <n v="0"/>
    <n v="0"/>
    <n v="0"/>
    <n v="0"/>
  </r>
  <r>
    <s v="2023-12_504"/>
    <s v="2023-12"/>
    <x v="5"/>
    <n v="31"/>
    <x v="1"/>
    <s v="Maharashtra"/>
    <s v="Private Sector"/>
    <s v="TROMBAY CCPP"/>
    <x v="0"/>
    <n v="180"/>
    <n v="36"/>
    <n v="48.37"/>
    <n v="50.75"/>
    <n v="12.369999999999997"/>
    <n v="1.3436111111111111"/>
    <n v="-4.689655172413798E-2"/>
    <n v="0.36118578255675032"/>
  </r>
  <r>
    <s v="2023-12_507"/>
    <s v="2023-12"/>
    <x v="5"/>
    <n v="31"/>
    <x v="1"/>
    <s v="Maharashtra"/>
    <s v="Private Sector"/>
    <s v="BHANDARDHARA HPS ST-II"/>
    <x v="2"/>
    <n v="34"/>
    <n v="0"/>
    <n v="0"/>
    <n v="0"/>
    <n v="0"/>
    <n v="0"/>
    <n v="0"/>
    <n v="0"/>
  </r>
  <r>
    <s v="2023-12_509"/>
    <s v="2023-12"/>
    <x v="5"/>
    <n v="31"/>
    <x v="1"/>
    <s v="Maharashtra"/>
    <s v="Private Sector"/>
    <s v="BHIRA HPS"/>
    <x v="2"/>
    <n v="150"/>
    <n v="31"/>
    <n v="25.81"/>
    <n v="25.1"/>
    <n v="-5.1900000000000013"/>
    <n v="0.83258064516129027"/>
    <n v="2.8286852589641327E-2"/>
    <n v="0.23127240143369177"/>
  </r>
  <r>
    <s v="2023-12_510"/>
    <s v="2023-12"/>
    <x v="5"/>
    <n v="31"/>
    <x v="1"/>
    <s v="Maharashtra"/>
    <s v="Private Sector"/>
    <s v="BHIRA PSS HPS"/>
    <x v="2"/>
    <n v="150"/>
    <n v="30"/>
    <n v="23.79"/>
    <n v="39.31"/>
    <n v="-6.2100000000000009"/>
    <n v="0.79299999999999993"/>
    <n v="-0.39481048079369124"/>
    <n v="0.21317204301075268"/>
  </r>
  <r>
    <s v="2023-12_511"/>
    <s v="2023-12"/>
    <x v="5"/>
    <n v="31"/>
    <x v="1"/>
    <s v="Maharashtra"/>
    <s v="Private Sector"/>
    <s v="BHIVPURI HPS"/>
    <x v="2"/>
    <n v="75"/>
    <n v="29"/>
    <n v="36.28"/>
    <n v="38.26"/>
    <n v="7.2800000000000011"/>
    <n v="1.2510344827586208"/>
    <n v="-5.1751176163094534E-2"/>
    <n v="0.65017921146953406"/>
  </r>
  <r>
    <s v="2023-12_512"/>
    <s v="2023-12"/>
    <x v="5"/>
    <n v="31"/>
    <x v="1"/>
    <s v="Maharashtra"/>
    <s v="Private Sector"/>
    <s v="KHOPOLI HPS"/>
    <x v="2"/>
    <n v="72"/>
    <n v="20"/>
    <n v="24.62"/>
    <n v="15.73"/>
    <n v="4.620000000000001"/>
    <n v="1.2310000000000001"/>
    <n v="0.56516211061665611"/>
    <n v="0.45960274790919953"/>
  </r>
  <r>
    <s v="2023-12_515"/>
    <s v="2023-12"/>
    <x v="5"/>
    <n v="31"/>
    <x v="1"/>
    <s v="Maharashtra"/>
    <s v="Central Sector"/>
    <s v="MAUDA TPS"/>
    <x v="1"/>
    <n v="2320"/>
    <n v="1261"/>
    <n v="1083.49"/>
    <n v="1153.31"/>
    <n v="-177.51"/>
    <n v="0.85923076923076924"/>
    <n v="-6.0538797027685477E-2"/>
    <n v="0.62771713941416385"/>
  </r>
  <r>
    <s v="2023-12_516"/>
    <s v="2023-12"/>
    <x v="5"/>
    <n v="31"/>
    <x v="1"/>
    <s v="Maharashtra"/>
    <s v="Central Sector"/>
    <s v="SOLAPUR STPS"/>
    <x v="1"/>
    <n v="1320"/>
    <n v="572"/>
    <n v="505.74"/>
    <n v="529.66"/>
    <n v="-66.259999999999991"/>
    <n v="0.88416083916083921"/>
    <n v="-4.5161046709209604E-2"/>
    <n v="0.51496823069403719"/>
  </r>
  <r>
    <s v="2023-12_519"/>
    <s v="2023-12"/>
    <x v="5"/>
    <n v="31"/>
    <x v="1"/>
    <s v="Maharashtra"/>
    <s v="Central Sector"/>
    <s v="RATNAGIRI CCPP"/>
    <x v="0"/>
    <n v="1967.08"/>
    <n v="96"/>
    <n v="0"/>
    <n v="0"/>
    <n v="-96"/>
    <n v="0"/>
    <n v="0"/>
    <n v="0"/>
  </r>
  <r>
    <s v="2023-12_522"/>
    <s v="2023-12"/>
    <x v="5"/>
    <n v="31"/>
    <x v="1"/>
    <s v="Maharashtra"/>
    <s v="Central Sector"/>
    <s v="TARAPUR"/>
    <x v="3"/>
    <n v="1400"/>
    <n v="769"/>
    <n v="613.45000000000005"/>
    <n v="676.42"/>
    <n v="-155.54999999999995"/>
    <n v="0.79772431729518867"/>
    <n v="-9.3093048697554651E-2"/>
    <n v="0.58894969278033793"/>
  </r>
  <r>
    <s v="2023-12_530"/>
    <s v="2023-12"/>
    <x v="5"/>
    <n v="31"/>
    <x v="2"/>
    <s v="Andhra Pradesh"/>
    <s v="State Sector"/>
    <s v="Dr. N.TATA RAO TPS"/>
    <x v="1"/>
    <n v="2560"/>
    <n v="1222"/>
    <n v="895.09"/>
    <n v="894.8"/>
    <n v="-326.90999999999997"/>
    <n v="0.73247954173486096"/>
    <n v="3.2409476978104303E-4"/>
    <n v="0.46995232694892475"/>
  </r>
  <r>
    <s v="2023-12_531"/>
    <s v="2023-12"/>
    <x v="5"/>
    <n v="31"/>
    <x v="2"/>
    <s v="Andhra Pradesh"/>
    <s v="State Sector"/>
    <s v="RAYALASEEMA TPS"/>
    <x v="1"/>
    <n v="1650"/>
    <n v="755"/>
    <n v="776.34"/>
    <n v="865.3"/>
    <n v="21.340000000000032"/>
    <n v="1.0282649006622517"/>
    <n v="-0.10280827458684841"/>
    <n v="0.63240469208211147"/>
  </r>
  <r>
    <s v="2023-12_533"/>
    <s v="2023-12"/>
    <x v="5"/>
    <n v="31"/>
    <x v="2"/>
    <s v="Andhra Pradesh"/>
    <s v="State Sector"/>
    <s v="DAMODARAM SANJEEVAIAH TPS"/>
    <x v="1"/>
    <n v="2400"/>
    <n v="502"/>
    <n v="681.09"/>
    <n v="512.01"/>
    <n v="179.09000000000003"/>
    <n v="1.3567529880478089"/>
    <n v="0.33022792523583533"/>
    <n v="0.38143481182795697"/>
  </r>
  <r>
    <s v="2023-12_536"/>
    <s v="2023-12"/>
    <x v="5"/>
    <n v="31"/>
    <x v="2"/>
    <s v="Andhra Pradesh"/>
    <s v="State Sector"/>
    <s v="JEGURUPADU CCPP PH I"/>
    <x v="0"/>
    <n v="235.4"/>
    <n v="16"/>
    <n v="0"/>
    <n v="0"/>
    <n v="-16"/>
    <n v="0"/>
    <n v="0"/>
    <n v="0"/>
  </r>
  <r>
    <s v="2023-12_539"/>
    <s v="2023-12"/>
    <x v="5"/>
    <n v="31"/>
    <x v="2"/>
    <s v="Andhra Pradesh"/>
    <s v="State Sector"/>
    <s v="LOWER SILERU HPS"/>
    <x v="2"/>
    <n v="460"/>
    <n v="94"/>
    <n v="91.63"/>
    <n v="38.18"/>
    <n v="-2.3700000000000045"/>
    <n v="0.97478723404255319"/>
    <n v="1.399947616553169"/>
    <n v="0.26773609163160356"/>
  </r>
  <r>
    <s v="2023-12_540"/>
    <s v="2023-12"/>
    <x v="5"/>
    <n v="31"/>
    <x v="2"/>
    <s v="Andhra Pradesh"/>
    <s v="State Sector"/>
    <s v="NAGARJUN SGR RBC EXTN. HPS"/>
    <x v="2"/>
    <n v="0"/>
    <n v="0"/>
    <n v="0"/>
    <n v="0"/>
    <n v="0"/>
    <n v="0"/>
    <n v="0"/>
    <n v="0"/>
  </r>
  <r>
    <s v="2023-12_541"/>
    <s v="2023-12"/>
    <x v="5"/>
    <n v="31"/>
    <x v="2"/>
    <s v="Andhra Pradesh"/>
    <s v="State Sector"/>
    <s v="NAGARJUN SGR RBC HPS"/>
    <x v="2"/>
    <n v="90"/>
    <n v="15"/>
    <n v="0"/>
    <n v="39.17"/>
    <n v="-15"/>
    <n v="0"/>
    <n v="-1"/>
    <n v="0"/>
  </r>
  <r>
    <s v="2023-12_542"/>
    <s v="2023-12"/>
    <x v="5"/>
    <n v="31"/>
    <x v="2"/>
    <s v="Andhra Pradesh"/>
    <s v="State Sector"/>
    <s v="NAGARJUN SGR TPD"/>
    <x v="2"/>
    <n v="50"/>
    <n v="16"/>
    <n v="0.01"/>
    <n v="16.98"/>
    <n v="-15.99"/>
    <n v="6.2500000000000001E-4"/>
    <n v="-0.99941107184923428"/>
    <n v="2.6881720430107527E-4"/>
  </r>
  <r>
    <s v="2023-12_543"/>
    <s v="2023-12"/>
    <x v="5"/>
    <n v="31"/>
    <x v="2"/>
    <s v="Andhra Pradesh"/>
    <s v="State Sector"/>
    <s v="SRISAILAM HPS"/>
    <x v="2"/>
    <n v="770"/>
    <n v="30"/>
    <n v="0.02"/>
    <n v="71.7"/>
    <n v="-29.98"/>
    <n v="6.6666666666666664E-4"/>
    <n v="-0.99972105997210603"/>
    <n v="3.4911325233905879E-5"/>
  </r>
  <r>
    <s v="2023-12_544"/>
    <s v="2023-12"/>
    <x v="5"/>
    <n v="31"/>
    <x v="2"/>
    <s v="Andhra Pradesh"/>
    <s v="State Sector"/>
    <s v="UPPER SILERU HPS"/>
    <x v="2"/>
    <n v="240"/>
    <n v="34"/>
    <n v="34.479999999999997"/>
    <n v="44.07"/>
    <n v="0.47999999999999687"/>
    <n v="1.0141176470588233"/>
    <n v="-0.21760835035171325"/>
    <n v="0.19310035842293907"/>
  </r>
  <r>
    <s v="2023-12_547"/>
    <s v="2023-12"/>
    <x v="5"/>
    <n v="31"/>
    <x v="2"/>
    <s v="Andhra Pradesh"/>
    <s v="Private Sector"/>
    <s v="VIZAG TPP"/>
    <x v="1"/>
    <n v="1040"/>
    <n v="284"/>
    <n v="347.52"/>
    <n v="379.98"/>
    <n v="63.519999999999982"/>
    <n v="1.2236619718309858"/>
    <n v="-8.5425548713090257E-2"/>
    <n v="0.4491315136476427"/>
  </r>
  <r>
    <s v="2023-12_549"/>
    <s v="2023-12"/>
    <x v="5"/>
    <n v="31"/>
    <x v="2"/>
    <s v="Andhra Pradesh"/>
    <s v="Private Sector"/>
    <s v="LVS POWER DG"/>
    <x v="1"/>
    <n v="36.799999999999997"/>
    <n v="0"/>
    <n v="0"/>
    <n v="0"/>
    <n v="0"/>
    <n v="0"/>
    <n v="0"/>
    <n v="0"/>
  </r>
  <r>
    <s v="2023-12_551"/>
    <s v="2023-12"/>
    <x v="5"/>
    <n v="31"/>
    <x v="2"/>
    <s v="Andhra Pradesh"/>
    <s v="Private Sector"/>
    <s v="THAMMINAPATNAM TPS"/>
    <x v="1"/>
    <n v="300"/>
    <n v="0"/>
    <n v="0"/>
    <n v="0"/>
    <n v="0"/>
    <n v="0"/>
    <n v="0"/>
    <n v="0"/>
  </r>
  <r>
    <s v="2023-12_553"/>
    <s v="2023-12"/>
    <x v="5"/>
    <n v="31"/>
    <x v="2"/>
    <s v="Andhra Pradesh"/>
    <s v="Private Sector"/>
    <s v="PAINAMPURAM TPP"/>
    <x v="1"/>
    <n v="1320"/>
    <n v="788"/>
    <n v="480.84"/>
    <n v="756.16"/>
    <n v="-307.16000000000003"/>
    <n v="0.61020304568527917"/>
    <n v="-0.36410283537875582"/>
    <n v="0.48961388074291301"/>
  </r>
  <r>
    <s v="2023-12_554"/>
    <s v="2023-12"/>
    <x v="5"/>
    <n v="31"/>
    <x v="2"/>
    <s v="Andhra Pradesh"/>
    <s v="Private Sector"/>
    <s v="SGPL TPP"/>
    <x v="1"/>
    <n v="1320"/>
    <n v="371"/>
    <n v="689.43"/>
    <n v="584.22"/>
    <n v="318.42999999999995"/>
    <n v="1.8583018867924528"/>
    <n v="0.18008626887131546"/>
    <n v="0.70201001955034215"/>
  </r>
  <r>
    <s v="2023-12_556"/>
    <s v="2023-12"/>
    <x v="5"/>
    <n v="31"/>
    <x v="2"/>
    <s v="Andhra Pradesh"/>
    <s v="Private Sector"/>
    <s v="SIMHAPURI TPS"/>
    <x v="1"/>
    <n v="600"/>
    <n v="0"/>
    <n v="205.37"/>
    <n v="0"/>
    <n v="205.37"/>
    <n v="0"/>
    <n v="0"/>
    <n v="0.46005824372759857"/>
  </r>
  <r>
    <s v="2023-12_559"/>
    <s v="2023-12"/>
    <x v="5"/>
    <n v="31"/>
    <x v="2"/>
    <s v="Andhra Pradesh"/>
    <s v="Private Sector"/>
    <s v="VIJJESWARAM CCPP"/>
    <x v="0"/>
    <n v="272"/>
    <n v="40"/>
    <n v="0"/>
    <n v="0"/>
    <n v="-40"/>
    <n v="0"/>
    <n v="0"/>
    <n v="0"/>
  </r>
  <r>
    <s v="2023-12_561"/>
    <s v="2023-12"/>
    <x v="5"/>
    <n v="31"/>
    <x v="2"/>
    <s v="Andhra Pradesh"/>
    <s v="Private Sector"/>
    <s v="PEDDAPURAM CCPP"/>
    <x v="0"/>
    <n v="220"/>
    <n v="0"/>
    <n v="0"/>
    <n v="0"/>
    <n v="0"/>
    <n v="0"/>
    <n v="0"/>
    <n v="0"/>
  </r>
  <r>
    <s v="2023-12_563"/>
    <s v="2023-12"/>
    <x v="5"/>
    <n v="31"/>
    <x v="2"/>
    <s v="Andhra Pradesh"/>
    <s v="Private Sector"/>
    <s v="GAUTAMI CCPP"/>
    <x v="0"/>
    <n v="464"/>
    <n v="0"/>
    <n v="0"/>
    <n v="0"/>
    <n v="0"/>
    <n v="0"/>
    <n v="0"/>
    <n v="0"/>
  </r>
  <r>
    <s v="2023-12_565"/>
    <s v="2023-12"/>
    <x v="5"/>
    <n v="31"/>
    <x v="2"/>
    <s v="Andhra Pradesh"/>
    <s v="Private Sector"/>
    <s v="GMR Energy Ltd - Kakinada"/>
    <x v="0"/>
    <n v="220"/>
    <n v="0"/>
    <n v="0"/>
    <n v="0"/>
    <n v="0"/>
    <n v="0"/>
    <n v="0"/>
    <n v="0"/>
  </r>
  <r>
    <s v="2023-12_567"/>
    <s v="2023-12"/>
    <x v="5"/>
    <n v="31"/>
    <x v="2"/>
    <s v="Andhra Pradesh"/>
    <s v="Private Sector"/>
    <s v="GREL CCPP (Rajahmundry)"/>
    <x v="0"/>
    <n v="768"/>
    <n v="0"/>
    <n v="0"/>
    <n v="0"/>
    <n v="0"/>
    <n v="0"/>
    <n v="0"/>
    <n v="0"/>
  </r>
  <r>
    <s v="2023-12_569"/>
    <s v="2023-12"/>
    <x v="5"/>
    <n v="31"/>
    <x v="2"/>
    <s v="Andhra Pradesh"/>
    <s v="Private Sector"/>
    <s v="JEGURUPADU CCPP PH II"/>
    <x v="0"/>
    <n v="220"/>
    <n v="0"/>
    <n v="0"/>
    <n v="0"/>
    <n v="0"/>
    <n v="0"/>
    <n v="0"/>
    <n v="0"/>
  </r>
  <r>
    <s v="2023-12_571"/>
    <s v="2023-12"/>
    <x v="5"/>
    <n v="31"/>
    <x v="2"/>
    <s v="Andhra Pradesh"/>
    <s v="Private Sector"/>
    <s v="KONASEEMA CCPP"/>
    <x v="0"/>
    <n v="445"/>
    <n v="0"/>
    <n v="0"/>
    <n v="0"/>
    <n v="0"/>
    <n v="0"/>
    <n v="0"/>
    <n v="0"/>
  </r>
  <r>
    <s v="2023-12_573"/>
    <s v="2023-12"/>
    <x v="5"/>
    <n v="31"/>
    <x v="2"/>
    <s v="Andhra Pradesh"/>
    <s v="Private Sector"/>
    <s v="KONDAPALLI CCPP"/>
    <x v="0"/>
    <n v="368.14"/>
    <n v="0"/>
    <n v="0"/>
    <n v="0"/>
    <n v="0"/>
    <n v="0"/>
    <n v="0"/>
    <n v="0"/>
  </r>
  <r>
    <s v="2023-12_574"/>
    <s v="2023-12"/>
    <x v="5"/>
    <n v="31"/>
    <x v="2"/>
    <s v="Andhra Pradesh"/>
    <s v="Private Sector"/>
    <s v="KONDAPALLI EXTN CCPP"/>
    <x v="0"/>
    <n v="366"/>
    <n v="0"/>
    <n v="0"/>
    <n v="0"/>
    <n v="0"/>
    <n v="0"/>
    <n v="0"/>
    <n v="0"/>
  </r>
  <r>
    <s v="2023-12_575"/>
    <s v="2023-12"/>
    <x v="5"/>
    <n v="31"/>
    <x v="2"/>
    <s v="Andhra Pradesh"/>
    <s v="Private Sector"/>
    <s v="KONDAPALLI ST-3 CCPP"/>
    <x v="0"/>
    <n v="742"/>
    <n v="0"/>
    <n v="0"/>
    <n v="0"/>
    <n v="0"/>
    <n v="0"/>
    <n v="0"/>
    <n v="0"/>
  </r>
  <r>
    <s v="2023-12_577"/>
    <s v="2023-12"/>
    <x v="5"/>
    <n v="31"/>
    <x v="2"/>
    <s v="Andhra Pradesh"/>
    <s v="Private Sector"/>
    <s v="GODAVARI CCPP"/>
    <x v="0"/>
    <n v="208"/>
    <n v="32"/>
    <n v="0"/>
    <n v="0"/>
    <n v="-32"/>
    <n v="0"/>
    <n v="0"/>
    <n v="0"/>
  </r>
  <r>
    <s v="2023-12_579"/>
    <s v="2023-12"/>
    <x v="5"/>
    <n v="31"/>
    <x v="2"/>
    <s v="Andhra Pradesh"/>
    <s v="Private Sector"/>
    <s v="VEMAGIRI CCPP"/>
    <x v="0"/>
    <n v="370"/>
    <n v="0"/>
    <n v="0"/>
    <n v="0"/>
    <n v="0"/>
    <n v="0"/>
    <n v="0"/>
    <n v="0"/>
  </r>
  <r>
    <s v="2023-12_582"/>
    <s v="2023-12"/>
    <x v="5"/>
    <n v="31"/>
    <x v="2"/>
    <s v="Andhra Pradesh"/>
    <s v="Central Sector"/>
    <s v="SIMHADRI"/>
    <x v="1"/>
    <n v="2000"/>
    <n v="1033"/>
    <n v="830.15"/>
    <n v="1129.55"/>
    <n v="-202.85000000000002"/>
    <n v="0.80363020329138435"/>
    <n v="-0.26506130760037183"/>
    <n v="0.55789650537634405"/>
  </r>
  <r>
    <s v="2023-12_589"/>
    <s v="2023-12"/>
    <x v="5"/>
    <n v="31"/>
    <x v="2"/>
    <s v="Karnataka"/>
    <s v="State Sector"/>
    <s v="BELLARY TPS"/>
    <x v="1"/>
    <n v="1700"/>
    <n v="549"/>
    <n v="876.01"/>
    <n v="473.95"/>
    <n v="327.01"/>
    <n v="1.5956466302367942"/>
    <n v="0.84831733305200974"/>
    <n v="0.69260752688172045"/>
  </r>
  <r>
    <s v="2023-12_590"/>
    <s v="2023-12"/>
    <x v="5"/>
    <n v="31"/>
    <x v="2"/>
    <s v="Karnataka"/>
    <s v="State Sector"/>
    <s v="RAICHUR TPS"/>
    <x v="1"/>
    <n v="1720"/>
    <n v="578"/>
    <n v="726.93"/>
    <n v="665.91"/>
    <n v="148.92999999999995"/>
    <n v="1.2576643598615915"/>
    <n v="9.1634004595215549E-2"/>
    <n v="0.56805607651912982"/>
  </r>
  <r>
    <s v="2023-12_592"/>
    <s v="2023-12"/>
    <x v="5"/>
    <n v="31"/>
    <x v="2"/>
    <s v="Karnataka"/>
    <s v="State Sector"/>
    <s v="YERMARUS TPP"/>
    <x v="1"/>
    <n v="1600"/>
    <n v="420"/>
    <n v="215.91"/>
    <n v="234.71"/>
    <n v="-204.09"/>
    <n v="0.51407142857142851"/>
    <n v="-8.0098845383664991E-2"/>
    <n v="0.18137600806451612"/>
  </r>
  <r>
    <s v="2023-12_595"/>
    <s v="2023-12"/>
    <x v="5"/>
    <n v="31"/>
    <x v="2"/>
    <s v="Karnataka"/>
    <s v="State Sector"/>
    <s v="YELAHANKA CCPP"/>
    <x v="0"/>
    <n v="0"/>
    <n v="42"/>
    <n v="0"/>
    <n v="0"/>
    <n v="-42"/>
    <n v="0"/>
    <n v="0"/>
    <n v="0"/>
  </r>
  <r>
    <s v="2023-12_598"/>
    <s v="2023-12"/>
    <x v="5"/>
    <n v="31"/>
    <x v="2"/>
    <s v="Karnataka"/>
    <s v="State Sector"/>
    <s v="HAMPI HPS"/>
    <x v="2"/>
    <n v="36"/>
    <n v="7"/>
    <n v="7.78"/>
    <n v="8.92"/>
    <n v="0.78000000000000025"/>
    <n v="1.1114285714285714"/>
    <n v="-0.12780269058295959"/>
    <n v="0.29047192353643969"/>
  </r>
  <r>
    <s v="2023-12_599"/>
    <s v="2023-12"/>
    <x v="5"/>
    <n v="31"/>
    <x v="2"/>
    <s v="Karnataka"/>
    <s v="State Sector"/>
    <s v="T B DAM HPS"/>
    <x v="2"/>
    <n v="36"/>
    <n v="8"/>
    <n v="1.94"/>
    <n v="6.29"/>
    <n v="-6.0600000000000005"/>
    <n v="0.24249999999999999"/>
    <n v="-0.69157392686804442"/>
    <n v="7.2431302270011946E-2"/>
  </r>
  <r>
    <s v="2023-12_601"/>
    <s v="2023-12"/>
    <x v="5"/>
    <n v="31"/>
    <x v="2"/>
    <s v="Karnataka"/>
    <s v="State Sector"/>
    <s v="ALMATTI DPH HPS"/>
    <x v="2"/>
    <n v="290"/>
    <n v="25"/>
    <n v="3.37"/>
    <n v="36.82"/>
    <n v="-21.63"/>
    <n v="0.1348"/>
    <n v="-0.90847365562194471"/>
    <n v="1.5619206525769373E-2"/>
  </r>
  <r>
    <s v="2023-12_602"/>
    <s v="2023-12"/>
    <x v="5"/>
    <n v="31"/>
    <x v="2"/>
    <s v="Karnataka"/>
    <s v="State Sector"/>
    <s v="BHADRA HPS"/>
    <x v="2"/>
    <n v="26"/>
    <n v="1"/>
    <n v="0"/>
    <n v="0"/>
    <n v="-1"/>
    <n v="0"/>
    <n v="0"/>
    <n v="0"/>
  </r>
  <r>
    <s v="2023-12_603"/>
    <s v="2023-12"/>
    <x v="5"/>
    <n v="31"/>
    <x v="2"/>
    <s v="Karnataka"/>
    <s v="State Sector"/>
    <s v="GERUSUPPA HPS"/>
    <x v="2"/>
    <n v="240"/>
    <n v="38"/>
    <n v="20.56"/>
    <n v="47.08"/>
    <n v="-17.440000000000001"/>
    <n v="0.54105263157894734"/>
    <n v="-0.56329651656754465"/>
    <n v="0.11514336917562724"/>
  </r>
  <r>
    <s v="2023-12_604"/>
    <s v="2023-12"/>
    <x v="5"/>
    <n v="31"/>
    <x v="2"/>
    <s v="Karnataka"/>
    <s v="State Sector"/>
    <s v="GHAT PRABHA HPS"/>
    <x v="2"/>
    <n v="32"/>
    <n v="10"/>
    <n v="3.66"/>
    <n v="8.7799999999999994"/>
    <n v="-6.34"/>
    <n v="0.36599999999999999"/>
    <n v="-0.58314350797266512"/>
    <n v="0.15372983870967741"/>
  </r>
  <r>
    <s v="2023-12_605"/>
    <s v="2023-12"/>
    <x v="5"/>
    <n v="31"/>
    <x v="2"/>
    <s v="Karnataka"/>
    <s v="State Sector"/>
    <s v="JOG HPS"/>
    <x v="2"/>
    <n v="139.19999999999999"/>
    <n v="25"/>
    <n v="20.75"/>
    <n v="46.13"/>
    <n v="-4.25"/>
    <n v="0.83"/>
    <n v="-0.55018426186863212"/>
    <n v="0.20035765047583737"/>
  </r>
  <r>
    <s v="2023-12_606"/>
    <s v="2023-12"/>
    <x v="5"/>
    <n v="31"/>
    <x v="2"/>
    <s v="Karnataka"/>
    <s v="State Sector"/>
    <s v="KADRA HPS"/>
    <x v="2"/>
    <n v="150"/>
    <n v="25"/>
    <n v="8.44"/>
    <n v="21.14"/>
    <n v="-16.560000000000002"/>
    <n v="0.33759999999999996"/>
    <n v="-0.60075685903500475"/>
    <n v="7.5627240143369176E-2"/>
  </r>
  <r>
    <s v="2023-12_607"/>
    <s v="2023-12"/>
    <x v="5"/>
    <n v="31"/>
    <x v="2"/>
    <s v="Karnataka"/>
    <s v="State Sector"/>
    <s v="KALINADI HPS"/>
    <x v="2"/>
    <n v="900"/>
    <n v="245"/>
    <n v="85.9"/>
    <n v="232.39"/>
    <n v="-159.1"/>
    <n v="0.35061224489795922"/>
    <n v="-0.63036275226989114"/>
    <n v="0.12828554360812425"/>
  </r>
  <r>
    <s v="2023-12_608"/>
    <s v="2023-12"/>
    <x v="5"/>
    <n v="31"/>
    <x v="2"/>
    <s v="Karnataka"/>
    <s v="State Sector"/>
    <s v="KALINADI SUPA HPS"/>
    <x v="2"/>
    <n v="100"/>
    <n v="44"/>
    <n v="16.59"/>
    <n v="39.770000000000003"/>
    <n v="-27.41"/>
    <n v="0.37704545454545452"/>
    <n v="-0.58285139552426457"/>
    <n v="0.22298387096774194"/>
  </r>
  <r>
    <s v="2023-12_609"/>
    <s v="2023-12"/>
    <x v="5"/>
    <n v="31"/>
    <x v="2"/>
    <s v="Karnataka"/>
    <s v="State Sector"/>
    <s v="KODASALI HPS"/>
    <x v="2"/>
    <n v="120"/>
    <n v="29"/>
    <n v="9.06"/>
    <n v="23.35"/>
    <n v="-19.939999999999998"/>
    <n v="0.3124137931034483"/>
    <n v="-0.61199143468950745"/>
    <n v="0.10147849462365591"/>
  </r>
  <r>
    <s v="2023-12_610"/>
    <s v="2023-12"/>
    <x v="5"/>
    <n v="31"/>
    <x v="2"/>
    <s v="Karnataka"/>
    <s v="State Sector"/>
    <s v="LIGANAMAKKI HPS"/>
    <x v="2"/>
    <n v="55"/>
    <n v="25"/>
    <n v="11.48"/>
    <n v="30.16"/>
    <n v="-13.52"/>
    <n v="0.4592"/>
    <n v="-0.61936339522546413"/>
    <n v="0.28054740957966762"/>
  </r>
  <r>
    <s v="2023-12_611"/>
    <s v="2023-12"/>
    <x v="5"/>
    <n v="31"/>
    <x v="2"/>
    <s v="Karnataka"/>
    <s v="State Sector"/>
    <s v="MUNIRABAD HPS"/>
    <x v="2"/>
    <n v="28"/>
    <n v="8"/>
    <n v="0.23"/>
    <n v="9.41"/>
    <n v="-7.77"/>
    <n v="2.8750000000000001E-2"/>
    <n v="-0.97555791710945794"/>
    <n v="1.1040706605222734E-2"/>
  </r>
  <r>
    <s v="2023-12_612"/>
    <s v="2023-12"/>
    <x v="5"/>
    <n v="31"/>
    <x v="2"/>
    <s v="Karnataka"/>
    <s v="State Sector"/>
    <s v="SHARAVATHI HPS"/>
    <x v="2"/>
    <n v="1035"/>
    <n v="360"/>
    <n v="201.86"/>
    <n v="458.83"/>
    <n v="-158.13999999999999"/>
    <n v="0.56072222222222223"/>
    <n v="-0.56005492230237774"/>
    <n v="0.26214222637785051"/>
  </r>
  <r>
    <s v="2023-12_613"/>
    <s v="2023-12"/>
    <x v="5"/>
    <n v="31"/>
    <x v="2"/>
    <s v="Karnataka"/>
    <s v="State Sector"/>
    <s v="SIVASAMUNDRUM HPS"/>
    <x v="2"/>
    <n v="42"/>
    <n v="23"/>
    <n v="18.350000000000001"/>
    <n v="25.05"/>
    <n v="-4.6499999999999986"/>
    <n v="0.7978260869565218"/>
    <n v="-0.2674650698602794"/>
    <n v="0.58723758320532515"/>
  </r>
  <r>
    <s v="2023-12_614"/>
    <s v="2023-12"/>
    <x v="5"/>
    <n v="31"/>
    <x v="2"/>
    <s v="Karnataka"/>
    <s v="State Sector"/>
    <s v="VARAHI HPS"/>
    <x v="2"/>
    <n v="460"/>
    <n v="75"/>
    <n v="22.05"/>
    <n v="100.83"/>
    <n v="-52.95"/>
    <n v="0.29399999999999998"/>
    <n v="-0.78131508479619161"/>
    <n v="6.4428471248246841E-2"/>
  </r>
  <r>
    <s v="2023-12_617"/>
    <s v="2023-12"/>
    <x v="5"/>
    <n v="31"/>
    <x v="2"/>
    <s v="Karnataka"/>
    <s v="State Sector"/>
    <s v="ADANI POWER LIMITED UDUPI TPP"/>
    <x v="1"/>
    <n v="1200"/>
    <n v="158"/>
    <n v="684.12"/>
    <n v="46.45"/>
    <n v="526.12"/>
    <n v="4.3298734177215188"/>
    <n v="13.728094725511301"/>
    <n v="0.76626344086021503"/>
  </r>
  <r>
    <s v="2023-12_619"/>
    <s v="2023-12"/>
    <x v="5"/>
    <n v="31"/>
    <x v="2"/>
    <s v="Karnataka"/>
    <s v="Private Sector"/>
    <s v="BELLARY DG"/>
    <x v="1"/>
    <n v="25.2"/>
    <n v="0"/>
    <n v="0"/>
    <n v="0"/>
    <n v="0"/>
    <n v="0"/>
    <n v="0"/>
    <n v="0"/>
  </r>
  <r>
    <s v="2023-12_621"/>
    <s v="2023-12"/>
    <x v="5"/>
    <n v="31"/>
    <x v="2"/>
    <s v="Karnataka"/>
    <s v="Private Sector"/>
    <s v="TORANGALLU TPS (SBU-I)"/>
    <x v="1"/>
    <n v="260"/>
    <n v="107"/>
    <n v="123.61"/>
    <n v="146.53"/>
    <n v="16.61"/>
    <n v="1.1552336448598131"/>
    <n v="-0.15641848085716237"/>
    <n v="0.63900951199338296"/>
  </r>
  <r>
    <s v="2023-12_622"/>
    <s v="2023-12"/>
    <x v="5"/>
    <n v="31"/>
    <x v="2"/>
    <s v="Karnataka"/>
    <s v="Private Sector"/>
    <s v="TORANGALLU TPS (SBU-II)"/>
    <x v="1"/>
    <n v="600"/>
    <n v="160"/>
    <n v="180.89"/>
    <n v="149.38"/>
    <n v="20.889999999999986"/>
    <n v="1.1305624999999999"/>
    <n v="0.21093854599009232"/>
    <n v="0.40521953405017919"/>
  </r>
  <r>
    <s v="2023-12_625"/>
    <s v="2023-12"/>
    <x v="5"/>
    <n v="31"/>
    <x v="2"/>
    <s v="Karnataka"/>
    <s v="Central Sector"/>
    <s v="KUDGI STPP"/>
    <x v="1"/>
    <n v="2400"/>
    <n v="765"/>
    <n v="787.03"/>
    <n v="909.77"/>
    <n v="22.029999999999973"/>
    <n v="1.0287973856209149"/>
    <n v="-0.1349132198247909"/>
    <n v="0.44076500896057347"/>
  </r>
  <r>
    <s v="2023-12_628"/>
    <s v="2023-12"/>
    <x v="5"/>
    <n v="31"/>
    <x v="2"/>
    <s v="Karnataka"/>
    <s v="Central Sector"/>
    <s v="KAIGA"/>
    <x v="3"/>
    <n v="880"/>
    <n v="559"/>
    <n v="674.81"/>
    <n v="496.62"/>
    <n v="115.80999999999995"/>
    <n v="1.2071735241502681"/>
    <n v="0.35880552535137517"/>
    <n v="1.0306848729227762"/>
  </r>
  <r>
    <s v="2023-12_636"/>
    <s v="2023-12"/>
    <x v="5"/>
    <n v="31"/>
    <x v="2"/>
    <s v="Kerala"/>
    <s v="State Sector"/>
    <s v="BRAMHAPURAM DG"/>
    <x v="1"/>
    <n v="63.96"/>
    <n v="0"/>
    <n v="0"/>
    <n v="0"/>
    <n v="0"/>
    <n v="0"/>
    <n v="0"/>
    <n v="0"/>
  </r>
  <r>
    <s v="2023-12_637"/>
    <s v="2023-12"/>
    <x v="5"/>
    <n v="31"/>
    <x v="2"/>
    <s v="Kerala"/>
    <s v="State Sector"/>
    <s v="KOZHIKODE DG"/>
    <x v="1"/>
    <n v="96"/>
    <n v="0"/>
    <n v="0"/>
    <n v="0"/>
    <n v="0"/>
    <n v="0"/>
    <n v="0"/>
    <n v="0"/>
  </r>
  <r>
    <s v="2023-12_640"/>
    <s v="2023-12"/>
    <x v="5"/>
    <n v="31"/>
    <x v="2"/>
    <s v="Kerala"/>
    <s v="State Sector"/>
    <s v="IDAMALAYAR HPS"/>
    <x v="2"/>
    <n v="75"/>
    <n v="31"/>
    <n v="12.31"/>
    <n v="26.31"/>
    <n v="-18.689999999999998"/>
    <n v="0.39709677419354839"/>
    <n v="-0.53211706575446593"/>
    <n v="0.22060931899641578"/>
  </r>
  <r>
    <s v="2023-12_641"/>
    <s v="2023-12"/>
    <x v="5"/>
    <n v="31"/>
    <x v="2"/>
    <s v="Kerala"/>
    <s v="State Sector"/>
    <s v="IDUKKI HPS"/>
    <x v="2"/>
    <n v="780"/>
    <n v="186"/>
    <n v="63.23"/>
    <n v="220.58"/>
    <n v="-122.77000000000001"/>
    <n v="0.33994623655913975"/>
    <n v="-0.71334663160758005"/>
    <n v="0.10895712710228839"/>
  </r>
  <r>
    <s v="2023-12_642"/>
    <s v="2023-12"/>
    <x v="5"/>
    <n v="31"/>
    <x v="2"/>
    <s v="Kerala"/>
    <s v="State Sector"/>
    <s v="KAKKAD HPS"/>
    <x v="2"/>
    <n v="50"/>
    <n v="19"/>
    <n v="13.68"/>
    <n v="16.45"/>
    <n v="-5.32"/>
    <n v="0.72"/>
    <n v="-0.16838905775075985"/>
    <n v="0.36774193548387096"/>
  </r>
  <r>
    <s v="2023-12_643"/>
    <s v="2023-12"/>
    <x v="5"/>
    <n v="31"/>
    <x v="2"/>
    <s v="Kerala"/>
    <s v="State Sector"/>
    <s v="KUTTIYADI ADDL EXTN"/>
    <x v="1"/>
    <n v="100"/>
    <n v="0"/>
    <n v="18"/>
    <n v="34.22"/>
    <n v="18"/>
    <n v="0"/>
    <n v="-0.47399181765049675"/>
    <n v="0.24193548387096775"/>
  </r>
  <r>
    <s v="2023-12_644"/>
    <s v="2023-12"/>
    <x v="5"/>
    <n v="31"/>
    <x v="2"/>
    <s v="Kerala"/>
    <s v="State Sector"/>
    <s v="KUTTIYADI EXTN HPS"/>
    <x v="2"/>
    <n v="50"/>
    <n v="0"/>
    <n v="12.87"/>
    <n v="0"/>
    <n v="12.87"/>
    <n v="0"/>
    <n v="0"/>
    <n v="0.34596774193548385"/>
  </r>
  <r>
    <s v="2023-12_645"/>
    <s v="2023-12"/>
    <x v="5"/>
    <n v="31"/>
    <x v="2"/>
    <s v="Kerala"/>
    <s v="State Sector"/>
    <s v="KUTTIYADI HPS"/>
    <x v="2"/>
    <n v="75"/>
    <n v="37"/>
    <n v="6.48"/>
    <n v="0"/>
    <n v="-30.52"/>
    <n v="0.17513513513513515"/>
    <n v="0"/>
    <n v="0.11612903225806452"/>
  </r>
  <r>
    <s v="2023-12_646"/>
    <s v="2023-12"/>
    <x v="5"/>
    <n v="31"/>
    <x v="2"/>
    <s v="Kerala"/>
    <s v="State Sector"/>
    <s v="LOWER PERIYAR HPS"/>
    <x v="2"/>
    <n v="180"/>
    <n v="28"/>
    <n v="43.9"/>
    <n v="39.200000000000003"/>
    <n v="15.899999999999999"/>
    <n v="1.5678571428571428"/>
    <n v="0.11989795918367335"/>
    <n v="0.32780764635603343"/>
  </r>
  <r>
    <s v="2023-12_647"/>
    <s v="2023-12"/>
    <x v="5"/>
    <n v="31"/>
    <x v="2"/>
    <s v="Kerala"/>
    <s v="State Sector"/>
    <s v="NARIAMANGLAM HPS"/>
    <x v="2"/>
    <n v="52.65"/>
    <n v="18"/>
    <n v="27.01"/>
    <n v="11.1"/>
    <n v="9.0100000000000016"/>
    <n v="1.5005555555555556"/>
    <n v="1.4333333333333336"/>
    <n v="0.68953016981690818"/>
  </r>
  <r>
    <s v="2023-12_648"/>
    <s v="2023-12"/>
    <x v="5"/>
    <n v="31"/>
    <x v="2"/>
    <s v="Kerala"/>
    <s v="State Sector"/>
    <s v="PALLIVASAL HPS"/>
    <x v="2"/>
    <n v="37.5"/>
    <n v="14"/>
    <n v="13.93"/>
    <n v="13.45"/>
    <n v="-7.0000000000000284E-2"/>
    <n v="0.995"/>
    <n v="3.5687732342007471E-2"/>
    <n v="0.4992831541218638"/>
  </r>
  <r>
    <s v="2023-12_649"/>
    <s v="2023-12"/>
    <x v="5"/>
    <n v="31"/>
    <x v="2"/>
    <s v="Kerala"/>
    <s v="State Sector"/>
    <s v="PALLIVASAL NEW HPS"/>
    <x v="2"/>
    <n v="0"/>
    <n v="9"/>
    <n v="0"/>
    <n v="0"/>
    <n v="-9"/>
    <n v="0"/>
    <n v="0"/>
    <n v="0"/>
  </r>
  <r>
    <s v="2023-12_650"/>
    <s v="2023-12"/>
    <x v="5"/>
    <n v="31"/>
    <x v="2"/>
    <s v="Kerala"/>
    <s v="State Sector"/>
    <s v="PANNIAR HPS"/>
    <x v="2"/>
    <n v="30"/>
    <n v="12"/>
    <n v="21.28"/>
    <n v="20.12"/>
    <n v="9.2800000000000011"/>
    <n v="1.7733333333333334"/>
    <n v="5.7654075546719689E-2"/>
    <n v="0.95340501792114696"/>
  </r>
  <r>
    <s v="2023-12_651"/>
    <s v="2023-12"/>
    <x v="5"/>
    <n v="31"/>
    <x v="2"/>
    <s v="Kerala"/>
    <s v="State Sector"/>
    <s v="PORINGALKUTTU HPS"/>
    <x v="2"/>
    <n v="32"/>
    <n v="17"/>
    <n v="2.71"/>
    <n v="5.27"/>
    <n v="-14.29"/>
    <n v="0.15941176470588236"/>
    <n v="-0.48576850094876656"/>
    <n v="0.11382728494623656"/>
  </r>
  <r>
    <s v="2023-12_652"/>
    <s v="2023-12"/>
    <x v="5"/>
    <n v="31"/>
    <x v="2"/>
    <s v="Kerala"/>
    <s v="State Sector"/>
    <s v="SABARIGIRI HPS"/>
    <x v="2"/>
    <n v="300"/>
    <n v="93"/>
    <n v="85.53"/>
    <n v="108.04"/>
    <n v="-7.4699999999999989"/>
    <n v="0.91967741935483871"/>
    <n v="-0.20834875971862277"/>
    <n v="0.38319892473118278"/>
  </r>
  <r>
    <s v="2023-12_653"/>
    <s v="2023-12"/>
    <x v="5"/>
    <n v="31"/>
    <x v="2"/>
    <s v="Kerala"/>
    <s v="State Sector"/>
    <s v="SENGULAM HPS"/>
    <x v="2"/>
    <n v="48"/>
    <n v="21"/>
    <n v="10.91"/>
    <n v="0.5"/>
    <n v="-10.09"/>
    <n v="0.5195238095238095"/>
    <n v="20.82"/>
    <n v="0.30549955197132617"/>
  </r>
  <r>
    <s v="2023-12_654"/>
    <s v="2023-12"/>
    <x v="5"/>
    <n v="31"/>
    <x v="2"/>
    <s v="Kerala"/>
    <s v="State Sector"/>
    <s v="SHOLAYAR HPS"/>
    <x v="2"/>
    <n v="54"/>
    <n v="25"/>
    <n v="25.34"/>
    <n v="20.82"/>
    <n v="0.33999999999999986"/>
    <n v="1.0136000000000001"/>
    <n v="0.21709894332372717"/>
    <n v="0.63072481083233767"/>
  </r>
  <r>
    <s v="2023-12_655"/>
    <s v="2023-12"/>
    <x v="5"/>
    <n v="31"/>
    <x v="2"/>
    <s v="Kerala"/>
    <s v="State Sector"/>
    <s v="THOTTIYAR HPS"/>
    <x v="2"/>
    <n v="0"/>
    <n v="2"/>
    <n v="0"/>
    <n v="0"/>
    <n v="-2"/>
    <n v="0"/>
    <n v="0"/>
    <n v="0"/>
  </r>
  <r>
    <s v="2023-12_658"/>
    <s v="2023-12"/>
    <x v="5"/>
    <n v="31"/>
    <x v="2"/>
    <s v="Kerala"/>
    <s v="Private Sector"/>
    <s v="COCHIN CCPP (Liq.)"/>
    <x v="0"/>
    <n v="174"/>
    <n v="0"/>
    <n v="0"/>
    <n v="0"/>
    <n v="0"/>
    <n v="0"/>
    <n v="0"/>
    <n v="0"/>
  </r>
  <r>
    <s v="2023-12_661"/>
    <s v="2023-12"/>
    <x v="5"/>
    <n v="31"/>
    <x v="2"/>
    <s v="Kerala"/>
    <s v="Central Sector"/>
    <s v="R. GANDHI CCPP (Liq.)"/>
    <x v="0"/>
    <n v="359.58"/>
    <n v="0"/>
    <n v="0"/>
    <n v="0"/>
    <n v="0"/>
    <n v="0"/>
    <n v="0"/>
    <n v="0"/>
  </r>
  <r>
    <s v="2023-12_668"/>
    <s v="2023-12"/>
    <x v="5"/>
    <n v="31"/>
    <x v="2"/>
    <s v="Lakshadweep"/>
    <s v="State Sector"/>
    <s v="LAKSHDWEEP DG"/>
    <x v="1"/>
    <n v="26.83"/>
    <n v="0"/>
    <n v="5.41"/>
    <n v="0"/>
    <n v="5.41"/>
    <n v="0"/>
    <n v="0"/>
    <n v="0.27102144526068161"/>
  </r>
  <r>
    <s v="2023-12_674"/>
    <s v="2023-12"/>
    <x v="5"/>
    <n v="31"/>
    <x v="2"/>
    <s v="Puducherry"/>
    <s v="State Sector"/>
    <s v="KARAIKAL CCPP"/>
    <x v="0"/>
    <n v="32.5"/>
    <n v="23"/>
    <n v="20.97"/>
    <n v="21.31"/>
    <n v="-2.0300000000000011"/>
    <n v="0.91173913043478261"/>
    <n v="-1.5954950727358041E-2"/>
    <n v="0.86724565756823824"/>
  </r>
  <r>
    <s v="2023-12_679"/>
    <s v="2023-12"/>
    <x v="5"/>
    <n v="31"/>
    <x v="2"/>
    <s v="Tamil Nadu"/>
    <s v="State Sector"/>
    <s v="ENNORE SCTPP"/>
    <x v="1"/>
    <n v="0"/>
    <n v="0"/>
    <n v="0"/>
    <n v="0"/>
    <n v="0"/>
    <n v="0"/>
    <n v="0"/>
    <n v="0"/>
  </r>
  <r>
    <s v="2023-12_680"/>
    <s v="2023-12"/>
    <x v="5"/>
    <n v="31"/>
    <x v="2"/>
    <s v="Tamil Nadu"/>
    <s v="State Sector"/>
    <s v="METTUR TPS"/>
    <x v="1"/>
    <n v="840"/>
    <n v="359"/>
    <n v="474.55"/>
    <n v="431.4"/>
    <n v="115.55000000000001"/>
    <n v="1.3218662952646241"/>
    <n v="0.10002318034306916"/>
    <n v="0.75932859703020994"/>
  </r>
  <r>
    <s v="2023-12_681"/>
    <s v="2023-12"/>
    <x v="5"/>
    <n v="31"/>
    <x v="2"/>
    <s v="Tamil Nadu"/>
    <s v="State Sector"/>
    <s v="METTUR TPS - II"/>
    <x v="1"/>
    <n v="600"/>
    <n v="267"/>
    <n v="346.67"/>
    <n v="260.77"/>
    <n v="79.670000000000016"/>
    <n v="1.2983895131086143"/>
    <n v="0.32940905779039015"/>
    <n v="0.77659050179211464"/>
  </r>
  <r>
    <s v="2023-12_682"/>
    <s v="2023-12"/>
    <x v="5"/>
    <n v="31"/>
    <x v="2"/>
    <s v="Tamil Nadu"/>
    <s v="State Sector"/>
    <s v="NORTH CHENNAI TPS"/>
    <x v="1"/>
    <n v="1830"/>
    <n v="1123"/>
    <n v="797.87"/>
    <n v="903.18"/>
    <n v="-325.13"/>
    <n v="0.71048085485307211"/>
    <n v="-0.11659912752718168"/>
    <n v="0.58601416064398615"/>
  </r>
  <r>
    <s v="2023-12_683"/>
    <s v="2023-12"/>
    <x v="5"/>
    <n v="31"/>
    <x v="2"/>
    <s v="Tamil Nadu"/>
    <s v="State Sector"/>
    <s v="TUTICORIN TPS"/>
    <x v="1"/>
    <n v="1050"/>
    <n v="483"/>
    <n v="341.78"/>
    <n v="493.58"/>
    <n v="-141.22000000000003"/>
    <n v="0.70761904761904759"/>
    <n v="-0.30754892823858343"/>
    <n v="0.43750640040962624"/>
  </r>
  <r>
    <s v="2023-12_684"/>
    <s v="2023-12"/>
    <x v="5"/>
    <n v="31"/>
    <x v="2"/>
    <s v="Tamil Nadu"/>
    <s v="State Sector"/>
    <s v="UDANGUDI TPP"/>
    <x v="1"/>
    <n v="0"/>
    <n v="0"/>
    <n v="0"/>
    <n v="0"/>
    <n v="0"/>
    <n v="0"/>
    <n v="0"/>
    <n v="0"/>
  </r>
  <r>
    <s v="2023-12_687"/>
    <s v="2023-12"/>
    <x v="5"/>
    <n v="31"/>
    <x v="2"/>
    <s v="Tamil Nadu"/>
    <s v="State Sector"/>
    <s v="BASIN BRIDGE GT (Liq.)"/>
    <x v="0"/>
    <n v="120"/>
    <n v="0"/>
    <n v="0"/>
    <n v="0"/>
    <n v="0"/>
    <n v="0"/>
    <n v="0"/>
    <n v="0"/>
  </r>
  <r>
    <s v="2023-12_688"/>
    <s v="2023-12"/>
    <x v="5"/>
    <n v="31"/>
    <x v="2"/>
    <s v="Tamil Nadu"/>
    <s v="State Sector"/>
    <s v="KOVIKALPAL CCPP"/>
    <x v="0"/>
    <n v="107.88"/>
    <n v="15"/>
    <n v="0"/>
    <n v="18.47"/>
    <n v="-15"/>
    <n v="0"/>
    <n v="-1"/>
    <n v="0"/>
  </r>
  <r>
    <s v="2023-12_689"/>
    <s v="2023-12"/>
    <x v="5"/>
    <n v="31"/>
    <x v="2"/>
    <s v="Tamil Nadu"/>
    <s v="State Sector"/>
    <s v="KUTTALAM CCPP"/>
    <x v="0"/>
    <n v="100"/>
    <n v="36"/>
    <n v="66.41"/>
    <n v="18.47"/>
    <n v="30.409999999999997"/>
    <n v="1.8447222222222222"/>
    <n v="2.5955603681645911"/>
    <n v="0.8926075268817204"/>
  </r>
  <r>
    <s v="2023-12_690"/>
    <s v="2023-12"/>
    <x v="5"/>
    <n v="31"/>
    <x v="2"/>
    <s v="Tamil Nadu"/>
    <s v="State Sector"/>
    <s v="VALUTHUR CCPP"/>
    <x v="0"/>
    <n v="186.2"/>
    <n v="90"/>
    <n v="79.28"/>
    <n v="68.47"/>
    <n v="-10.719999999999999"/>
    <n v="0.88088888888888894"/>
    <n v="0.15787936322477"/>
    <n v="0.5722832426688842"/>
  </r>
  <r>
    <s v="2023-12_693"/>
    <s v="2023-12"/>
    <x v="5"/>
    <n v="31"/>
    <x v="2"/>
    <s v="Tamil Nadu"/>
    <s v="State Sector"/>
    <s v="ALIYAR HPS"/>
    <x v="2"/>
    <n v="60"/>
    <n v="16"/>
    <n v="9.08"/>
    <n v="10.74"/>
    <n v="-6.92"/>
    <n v="0.5675"/>
    <n v="-0.15456238361266295"/>
    <n v="0.20340501792114696"/>
  </r>
  <r>
    <s v="2023-12_694"/>
    <s v="2023-12"/>
    <x v="5"/>
    <n v="31"/>
    <x v="2"/>
    <s v="Tamil Nadu"/>
    <s v="State Sector"/>
    <s v="BHAWANI BARRAGE-II HPS"/>
    <x v="2"/>
    <n v="30"/>
    <n v="7"/>
    <n v="2.5499999999999998"/>
    <n v="34.380000000000003"/>
    <n v="-4.45"/>
    <n v="0.36428571428571427"/>
    <n v="-0.92582897033158806"/>
    <n v="0.11424731182795698"/>
  </r>
  <r>
    <s v="2023-12_695"/>
    <s v="2023-12"/>
    <x v="5"/>
    <n v="31"/>
    <x v="2"/>
    <s v="Tamil Nadu"/>
    <s v="State Sector"/>
    <s v="BHAWANI BARRAGE-III HPS"/>
    <x v="2"/>
    <n v="30"/>
    <n v="7"/>
    <n v="0"/>
    <n v="0"/>
    <n v="-7"/>
    <n v="0"/>
    <n v="0"/>
    <n v="0"/>
  </r>
  <r>
    <s v="2023-12_696"/>
    <s v="2023-12"/>
    <x v="5"/>
    <n v="31"/>
    <x v="2"/>
    <s v="Tamil Nadu"/>
    <s v="State Sector"/>
    <s v="BHAWANI KATTAL"/>
    <x v="1"/>
    <n v="30"/>
    <n v="4"/>
    <n v="0"/>
    <n v="0"/>
    <n v="-4"/>
    <n v="0"/>
    <n v="0"/>
    <n v="0"/>
  </r>
  <r>
    <s v="2023-12_697"/>
    <s v="2023-12"/>
    <x v="5"/>
    <n v="31"/>
    <x v="2"/>
    <s v="Tamil Nadu"/>
    <s v="State Sector"/>
    <s v="KADAMPARI HPS"/>
    <x v="2"/>
    <n v="400"/>
    <n v="38"/>
    <n v="3.7"/>
    <n v="33.9"/>
    <n v="-34.299999999999997"/>
    <n v="9.736842105263159E-2"/>
    <n v="-0.89085545722713866"/>
    <n v="1.2432795698924731E-2"/>
  </r>
  <r>
    <s v="2023-12_698"/>
    <s v="2023-12"/>
    <x v="5"/>
    <n v="31"/>
    <x v="2"/>
    <s v="Tamil Nadu"/>
    <s v="State Sector"/>
    <s v="KODAYAR-I HPS"/>
    <x v="2"/>
    <n v="60"/>
    <n v="0"/>
    <n v="16.829999999999998"/>
    <n v="26.66"/>
    <n v="16.829999999999998"/>
    <n v="0"/>
    <n v="-0.36871717929482378"/>
    <n v="0.37701612903225806"/>
  </r>
  <r>
    <s v="2023-12_699"/>
    <s v="2023-12"/>
    <x v="5"/>
    <n v="31"/>
    <x v="2"/>
    <s v="Tamil Nadu"/>
    <s v="State Sector"/>
    <s v="KODAYAR-II HPS"/>
    <x v="2"/>
    <n v="40"/>
    <n v="10"/>
    <n v="0"/>
    <n v="0.5"/>
    <n v="-10"/>
    <n v="0"/>
    <n v="-1"/>
    <n v="0"/>
  </r>
  <r>
    <s v="2023-12_700"/>
    <s v="2023-12"/>
    <x v="5"/>
    <n v="31"/>
    <x v="2"/>
    <s v="Tamil Nadu"/>
    <s v="State Sector"/>
    <s v="KUNDAH-I HPS"/>
    <x v="2"/>
    <n v="60"/>
    <n v="12"/>
    <n v="19.78"/>
    <n v="23.12"/>
    <n v="7.7800000000000011"/>
    <n v="1.6483333333333334"/>
    <n v="-0.1444636678200692"/>
    <n v="0.44310035842293904"/>
  </r>
  <r>
    <s v="2023-12_701"/>
    <s v="2023-12"/>
    <x v="5"/>
    <n v="31"/>
    <x v="2"/>
    <s v="Tamil Nadu"/>
    <s v="State Sector"/>
    <s v="KUNDAH-II HPS"/>
    <x v="2"/>
    <n v="175"/>
    <n v="42"/>
    <n v="51.77"/>
    <n v="58.61"/>
    <n v="9.7700000000000031"/>
    <n v="1.2326190476190477"/>
    <n v="-0.11670363419211732"/>
    <n v="0.39761904761904759"/>
  </r>
  <r>
    <s v="2023-12_702"/>
    <s v="2023-12"/>
    <x v="5"/>
    <n v="31"/>
    <x v="2"/>
    <s v="Tamil Nadu"/>
    <s v="State Sector"/>
    <s v="KUNDAH-III HPS"/>
    <x v="2"/>
    <n v="180"/>
    <n v="29"/>
    <n v="32.94"/>
    <n v="37.97"/>
    <n v="3.9399999999999977"/>
    <n v="1.1358620689655172"/>
    <n v="-0.13247300500395051"/>
    <n v="0.24596774193548387"/>
  </r>
  <r>
    <s v="2023-12_703"/>
    <s v="2023-12"/>
    <x v="5"/>
    <n v="31"/>
    <x v="2"/>
    <s v="Tamil Nadu"/>
    <s v="State Sector"/>
    <s v="KUNDAH-IV HPS"/>
    <x v="2"/>
    <n v="100"/>
    <n v="13"/>
    <n v="6.75"/>
    <n v="8.4700000000000006"/>
    <n v="-6.25"/>
    <n v="0.51923076923076927"/>
    <n v="-0.20306965761511223"/>
    <n v="9.0725806451612906E-2"/>
  </r>
  <r>
    <s v="2023-12_704"/>
    <s v="2023-12"/>
    <x v="5"/>
    <n v="31"/>
    <x v="2"/>
    <s v="Tamil Nadu"/>
    <s v="State Sector"/>
    <s v="KUNDAH-V HPS"/>
    <x v="2"/>
    <n v="40"/>
    <n v="4"/>
    <n v="3.96"/>
    <n v="5.37"/>
    <n v="-4.0000000000000036E-2"/>
    <n v="0.99"/>
    <n v="-0.26256983240223464"/>
    <n v="0.13306451612903225"/>
  </r>
  <r>
    <s v="2023-12_705"/>
    <s v="2023-12"/>
    <x v="5"/>
    <n v="31"/>
    <x v="2"/>
    <s v="Tamil Nadu"/>
    <s v="State Sector"/>
    <s v="LOWER METTUR-I HPS"/>
    <x v="2"/>
    <n v="30"/>
    <n v="6"/>
    <n v="0"/>
    <n v="11.41"/>
    <n v="-6"/>
    <n v="0"/>
    <n v="-1"/>
    <n v="0"/>
  </r>
  <r>
    <s v="2023-12_706"/>
    <s v="2023-12"/>
    <x v="5"/>
    <n v="31"/>
    <x v="2"/>
    <s v="Tamil Nadu"/>
    <s v="State Sector"/>
    <s v="LOWER METTUR-II HPS"/>
    <x v="2"/>
    <n v="30"/>
    <n v="6"/>
    <n v="0"/>
    <n v="11.08"/>
    <n v="-6"/>
    <n v="0"/>
    <n v="-1"/>
    <n v="0"/>
  </r>
  <r>
    <s v="2023-12_707"/>
    <s v="2023-12"/>
    <x v="5"/>
    <n v="31"/>
    <x v="2"/>
    <s v="Tamil Nadu"/>
    <s v="State Sector"/>
    <s v="LOWER METTUR-III HPS"/>
    <x v="2"/>
    <n v="30"/>
    <n v="6"/>
    <n v="0"/>
    <n v="10.74"/>
    <n v="-6"/>
    <n v="0"/>
    <n v="-1"/>
    <n v="0"/>
  </r>
  <r>
    <s v="2023-12_708"/>
    <s v="2023-12"/>
    <x v="5"/>
    <n v="31"/>
    <x v="2"/>
    <s v="Tamil Nadu"/>
    <s v="State Sector"/>
    <s v="LOWER METTUR-IV HPS"/>
    <x v="2"/>
    <n v="30"/>
    <n v="6"/>
    <n v="0"/>
    <n v="8.31"/>
    <n v="-6"/>
    <n v="0"/>
    <n v="-1"/>
    <n v="0"/>
  </r>
  <r>
    <s v="2023-12_709"/>
    <s v="2023-12"/>
    <x v="5"/>
    <n v="31"/>
    <x v="2"/>
    <s v="Tamil Nadu"/>
    <s v="State Sector"/>
    <s v="METTUR DAM HPS"/>
    <x v="2"/>
    <n v="50"/>
    <n v="12"/>
    <n v="0"/>
    <n v="12.91"/>
    <n v="-12"/>
    <n v="0"/>
    <n v="-1"/>
    <n v="0"/>
  </r>
  <r>
    <s v="2023-12_710"/>
    <s v="2023-12"/>
    <x v="5"/>
    <n v="31"/>
    <x v="2"/>
    <s v="Tamil Nadu"/>
    <s v="State Sector"/>
    <s v="METTUR TUNNEL HPS"/>
    <x v="2"/>
    <n v="200"/>
    <n v="30"/>
    <n v="0"/>
    <n v="61.51"/>
    <n v="-30"/>
    <n v="0"/>
    <n v="-1"/>
    <n v="0"/>
  </r>
  <r>
    <s v="2023-12_711"/>
    <s v="2023-12"/>
    <x v="5"/>
    <n v="31"/>
    <x v="2"/>
    <s v="Tamil Nadu"/>
    <s v="State Sector"/>
    <s v="MOYAR HPS"/>
    <x v="2"/>
    <n v="36"/>
    <n v="5"/>
    <n v="8.99"/>
    <n v="9.8800000000000008"/>
    <n v="3.99"/>
    <n v="1.798"/>
    <n v="-9.0080971659919074E-2"/>
    <n v="0.33564814814814814"/>
  </r>
  <r>
    <s v="2023-12_712"/>
    <s v="2023-12"/>
    <x v="5"/>
    <n v="31"/>
    <x v="2"/>
    <s v="Tamil Nadu"/>
    <s v="State Sector"/>
    <s v="PAPANASAM HPS"/>
    <x v="2"/>
    <n v="32"/>
    <n v="12"/>
    <n v="11.52"/>
    <n v="11.62"/>
    <n v="-0.48000000000000043"/>
    <n v="0.96"/>
    <n v="-8.605851979345925E-3"/>
    <n v="0.4838709677419355"/>
  </r>
  <r>
    <s v="2023-12_713"/>
    <s v="2023-12"/>
    <x v="5"/>
    <n v="31"/>
    <x v="2"/>
    <s v="Tamil Nadu"/>
    <s v="State Sector"/>
    <s v="PARSON`S VALLEY HPS"/>
    <x v="2"/>
    <n v="30"/>
    <n v="3"/>
    <n v="1.46"/>
    <n v="3.71"/>
    <n v="-1.54"/>
    <n v="0.48666666666666664"/>
    <n v="-0.60646900269541781"/>
    <n v="6.5412186379928322E-2"/>
  </r>
  <r>
    <s v="2023-12_714"/>
    <s v="2023-12"/>
    <x v="5"/>
    <n v="31"/>
    <x v="2"/>
    <s v="Tamil Nadu"/>
    <s v="State Sector"/>
    <s v="PERIYAR HPS"/>
    <x v="2"/>
    <n v="161"/>
    <n v="60"/>
    <n v="85.76"/>
    <n v="40.24"/>
    <n v="25.760000000000005"/>
    <n v="1.4293333333333333"/>
    <n v="1.1312127236580518"/>
    <n v="0.71595538636211853"/>
  </r>
  <r>
    <s v="2023-12_715"/>
    <s v="2023-12"/>
    <x v="5"/>
    <n v="31"/>
    <x v="2"/>
    <s v="Tamil Nadu"/>
    <s v="State Sector"/>
    <s v="PYKARA HPS"/>
    <x v="2"/>
    <n v="59.2"/>
    <n v="3"/>
    <n v="0"/>
    <n v="2.94"/>
    <n v="-3"/>
    <n v="0"/>
    <n v="-1"/>
    <n v="0"/>
  </r>
  <r>
    <s v="2023-12_716"/>
    <s v="2023-12"/>
    <x v="5"/>
    <n v="31"/>
    <x v="2"/>
    <s v="Tamil Nadu"/>
    <s v="State Sector"/>
    <s v="PYKARA ULTMATE HPS"/>
    <x v="2"/>
    <n v="150"/>
    <n v="28"/>
    <n v="28.47"/>
    <n v="28.77"/>
    <n v="0.46999999999999886"/>
    <n v="1.0167857142857142"/>
    <n v="-1.0427528675703884E-2"/>
    <n v="0.25510752688172045"/>
  </r>
  <r>
    <s v="2023-12_717"/>
    <s v="2023-12"/>
    <x v="5"/>
    <n v="31"/>
    <x v="2"/>
    <s v="Tamil Nadu"/>
    <s v="State Sector"/>
    <s v="SARKARPATHY HPS"/>
    <x v="2"/>
    <n v="30"/>
    <n v="14"/>
    <n v="8.51"/>
    <n v="8.18"/>
    <n v="-5.49"/>
    <n v="0.60785714285714287"/>
    <n v="4.034229828850857E-2"/>
    <n v="0.38127240143369173"/>
  </r>
  <r>
    <s v="2023-12_718"/>
    <s v="2023-12"/>
    <x v="5"/>
    <n v="31"/>
    <x v="2"/>
    <s v="Tamil Nadu"/>
    <s v="State Sector"/>
    <s v="SHOLAYAR HPS (TN)"/>
    <x v="2"/>
    <n v="70"/>
    <n v="32"/>
    <n v="13.62"/>
    <n v="57.4"/>
    <n v="-18.380000000000003"/>
    <n v="0.42562499999999998"/>
    <n v="-0.7627177700348432"/>
    <n v="0.26152073732718895"/>
  </r>
  <r>
    <s v="2023-12_719"/>
    <s v="2023-12"/>
    <x v="5"/>
    <n v="31"/>
    <x v="2"/>
    <s v="Tamil Nadu"/>
    <s v="State Sector"/>
    <s v="SURULIYAR HPS"/>
    <x v="2"/>
    <n v="35"/>
    <n v="10"/>
    <n v="0"/>
    <n v="0"/>
    <n v="-10"/>
    <n v="0"/>
    <n v="0"/>
    <n v="0"/>
  </r>
  <r>
    <s v="2023-12_722"/>
    <s v="2023-12"/>
    <x v="5"/>
    <n v="31"/>
    <x v="2"/>
    <s v="Tamil Nadu"/>
    <s v="Private Sector"/>
    <s v="MUTHIARA TPP"/>
    <x v="1"/>
    <n v="1200"/>
    <n v="150"/>
    <n v="215.79"/>
    <n v="238.14"/>
    <n v="65.789999999999992"/>
    <n v="1.4385999999999999"/>
    <n v="-9.3852355757117645E-2"/>
    <n v="0.2417002688172043"/>
  </r>
  <r>
    <s v="2023-12_724"/>
    <s v="2023-12"/>
    <x v="5"/>
    <n v="31"/>
    <x v="2"/>
    <s v="Tamil Nadu"/>
    <s v="Private Sector"/>
    <s v="TUTICORIN (P) TPP"/>
    <x v="1"/>
    <n v="300"/>
    <n v="0"/>
    <n v="0"/>
    <n v="0"/>
    <n v="0"/>
    <n v="0"/>
    <n v="0"/>
    <n v="0"/>
  </r>
  <r>
    <s v="2023-12_726"/>
    <s v="2023-12"/>
    <x v="5"/>
    <n v="31"/>
    <x v="2"/>
    <s v="Tamil Nadu"/>
    <s v="Private Sector"/>
    <s v="ITPCL TPP"/>
    <x v="1"/>
    <n v="1200"/>
    <n v="316"/>
    <n v="726.36"/>
    <n v="226"/>
    <n v="410.36"/>
    <n v="2.2986075949367089"/>
    <n v="2.2139823008849557"/>
    <n v="0.81357526881720432"/>
  </r>
  <r>
    <s v="2023-12_728"/>
    <s v="2023-12"/>
    <x v="5"/>
    <n v="31"/>
    <x v="2"/>
    <s v="Tamil Nadu"/>
    <s v="Private Sector"/>
    <s v="SAMAYANALLUR DG"/>
    <x v="1"/>
    <n v="106"/>
    <n v="0"/>
    <n v="0"/>
    <n v="0"/>
    <n v="0"/>
    <n v="0"/>
    <n v="0"/>
    <n v="0"/>
  </r>
  <r>
    <s v="2023-12_730"/>
    <s v="2023-12"/>
    <x v="5"/>
    <n v="31"/>
    <x v="2"/>
    <s v="Tamil Nadu"/>
    <s v="Private Sector"/>
    <s v="SAMALPATTI DG"/>
    <x v="1"/>
    <n v="105.7"/>
    <n v="0"/>
    <n v="0"/>
    <n v="0"/>
    <n v="0"/>
    <n v="0"/>
    <n v="0"/>
    <n v="0"/>
  </r>
  <r>
    <s v="2023-12_732"/>
    <s v="2023-12"/>
    <x v="5"/>
    <n v="31"/>
    <x v="2"/>
    <s v="Tamil Nadu"/>
    <s v="Private Sector"/>
    <s v="TUTICORIN TPP ST-IV"/>
    <x v="1"/>
    <n v="525"/>
    <n v="152"/>
    <n v="256.5"/>
    <n v="0"/>
    <n v="104.5"/>
    <n v="1.6875"/>
    <n v="0"/>
    <n v="0.65668202764976957"/>
  </r>
  <r>
    <s v="2023-12_734"/>
    <s v="2023-12"/>
    <x v="5"/>
    <n v="31"/>
    <x v="2"/>
    <s v="Tamil Nadu"/>
    <s v="Private Sector"/>
    <s v="NEYVELI TPS (Z)"/>
    <x v="1"/>
    <n v="250"/>
    <n v="129"/>
    <n v="145.28"/>
    <n v="0"/>
    <n v="16.28"/>
    <n v="1.1262015503875968"/>
    <n v="0"/>
    <n v="0.78107526881720435"/>
  </r>
  <r>
    <s v="2023-12_737"/>
    <s v="2023-12"/>
    <x v="5"/>
    <n v="31"/>
    <x v="2"/>
    <s v="Tamil Nadu"/>
    <s v="Private Sector"/>
    <s v="KARUPPUR CCPP"/>
    <x v="0"/>
    <n v="119.8"/>
    <n v="16"/>
    <n v="0"/>
    <n v="0"/>
    <n v="-16"/>
    <n v="0"/>
    <n v="0"/>
    <n v="0"/>
  </r>
  <r>
    <s v="2023-12_739"/>
    <s v="2023-12"/>
    <x v="5"/>
    <n v="31"/>
    <x v="2"/>
    <s v="Tamil Nadu"/>
    <s v="Private Sector"/>
    <s v="VALANTARVY CCPP"/>
    <x v="0"/>
    <n v="52.8"/>
    <n v="0"/>
    <n v="0"/>
    <n v="0"/>
    <n v="0"/>
    <n v="0"/>
    <n v="0"/>
    <n v="0"/>
  </r>
  <r>
    <s v="2023-12_741"/>
    <s v="2023-12"/>
    <x v="5"/>
    <n v="31"/>
    <x v="2"/>
    <s v="Tamil Nadu"/>
    <s v="Private Sector"/>
    <s v="P.NALLUR CCPP"/>
    <x v="0"/>
    <n v="330.5"/>
    <n v="8"/>
    <n v="0"/>
    <n v="0"/>
    <n v="-8"/>
    <n v="0"/>
    <n v="0"/>
    <n v="0"/>
  </r>
  <r>
    <s v="2023-12_744"/>
    <s v="2023-12"/>
    <x v="5"/>
    <n v="31"/>
    <x v="2"/>
    <s v="Tamil Nadu"/>
    <s v="Central Sector"/>
    <s v="NEYVELI ( EXT) TPS"/>
    <x v="1"/>
    <n v="420"/>
    <n v="271"/>
    <n v="170.47"/>
    <n v="275.95999999999998"/>
    <n v="-100.53"/>
    <n v="0.6290405904059041"/>
    <n v="-0.38226554573126537"/>
    <n v="0.54553891449052738"/>
  </r>
  <r>
    <s v="2023-12_745"/>
    <s v="2023-12"/>
    <x v="5"/>
    <n v="31"/>
    <x v="2"/>
    <s v="Tamil Nadu"/>
    <s v="Central Sector"/>
    <s v="NEYVELI NEW TPP"/>
    <x v="1"/>
    <n v="1000"/>
    <n v="550"/>
    <n v="678.92"/>
    <n v="247.07"/>
    <n v="128.91999999999996"/>
    <n v="1.2343999999999999"/>
    <n v="1.747885214716477"/>
    <n v="0.91252688172043006"/>
  </r>
  <r>
    <s v="2023-12_746"/>
    <s v="2023-12"/>
    <x v="5"/>
    <n v="31"/>
    <x v="2"/>
    <s v="Tamil Nadu"/>
    <s v="Central Sector"/>
    <s v="NEYVELI TPS-II"/>
    <x v="1"/>
    <n v="1470"/>
    <n v="711"/>
    <n v="424"/>
    <n v="447.85"/>
    <n v="-287"/>
    <n v="0.59634317862165964"/>
    <n v="-5.3254437869822535E-2"/>
    <n v="0.38768195450223097"/>
  </r>
  <r>
    <s v="2023-12_747"/>
    <s v="2023-12"/>
    <x v="5"/>
    <n v="31"/>
    <x v="2"/>
    <s v="Tamil Nadu"/>
    <s v="Central Sector"/>
    <s v="NEYVELI TPS-II EXP"/>
    <x v="1"/>
    <n v="500"/>
    <n v="157"/>
    <n v="131.54"/>
    <n v="155.37"/>
    <n v="-25.460000000000008"/>
    <n v="0.83783439490445855"/>
    <n v="-0.15337581257643054"/>
    <n v="0.35360215053763439"/>
  </r>
  <r>
    <s v="2023-12_749"/>
    <s v="2023-12"/>
    <x v="5"/>
    <n v="31"/>
    <x v="2"/>
    <s v="Tamil Nadu"/>
    <s v="Central Sector"/>
    <s v="VALLUR TPP"/>
    <x v="1"/>
    <n v="1500"/>
    <n v="532"/>
    <n v="299.55"/>
    <n v="831.41"/>
    <n v="-232.45"/>
    <n v="0.5630639097744361"/>
    <n v="-0.63970844709589725"/>
    <n v="0.26841397849462367"/>
  </r>
  <r>
    <s v="2023-12_751"/>
    <s v="2023-12"/>
    <x v="5"/>
    <n v="31"/>
    <x v="2"/>
    <s v="Tamil Nadu"/>
    <s v="Central Sector"/>
    <s v="NTPL TUTICORIN TPP"/>
    <x v="1"/>
    <n v="1000"/>
    <n v="649"/>
    <n v="391.46"/>
    <n v="569.25"/>
    <n v="-257.54000000000002"/>
    <n v="0.60317411402157162"/>
    <n v="-0.31232323232323234"/>
    <n v="0.52615591397849459"/>
  </r>
  <r>
    <s v="2023-12_754"/>
    <s v="2023-12"/>
    <x v="5"/>
    <n v="31"/>
    <x v="2"/>
    <s v="Tamil Nadu"/>
    <s v="Central Sector"/>
    <s v="KUDANKULAM"/>
    <x v="3"/>
    <n v="2000"/>
    <n v="934"/>
    <n v="1318.08"/>
    <n v="1484.67"/>
    <n v="384.07999999999993"/>
    <n v="1.4112205567451819"/>
    <n v="-0.11220675301582179"/>
    <n v="0.88580645161290328"/>
  </r>
  <r>
    <s v="2023-12_755"/>
    <s v="2023-12"/>
    <x v="5"/>
    <n v="31"/>
    <x v="2"/>
    <s v="Tamil Nadu"/>
    <s v="Central Sector"/>
    <s v="MADRAS A.P.S."/>
    <x v="3"/>
    <n v="440"/>
    <n v="124"/>
    <n v="169.85"/>
    <n v="170.46"/>
    <n v="45.849999999999994"/>
    <n v="1.3697580645161289"/>
    <n v="-3.5785521529978505E-3"/>
    <n v="0.51884775171065489"/>
  </r>
  <r>
    <s v="2023-12_763"/>
    <s v="2023-12"/>
    <x v="5"/>
    <n v="31"/>
    <x v="2"/>
    <s v="Telangana"/>
    <s v="State Sector"/>
    <s v="SINGARENI TPP"/>
    <x v="1"/>
    <n v="1200"/>
    <n v="764"/>
    <n v="584.76"/>
    <n v="834.13"/>
    <n v="-179.24"/>
    <n v="0.76539267015706802"/>
    <n v="-0.29895819596465778"/>
    <n v="0.65497311827956994"/>
  </r>
  <r>
    <s v="2023-12_765"/>
    <s v="2023-12"/>
    <x v="5"/>
    <n v="31"/>
    <x v="2"/>
    <s v="Telangana"/>
    <s v="State Sector"/>
    <s v="BHADRADRI TPP"/>
    <x v="1"/>
    <n v="1080"/>
    <n v="549"/>
    <n v="620.01"/>
    <n v="506.2"/>
    <n v="71.009999999999991"/>
    <n v="1.129344262295082"/>
    <n v="0.22483208218095616"/>
    <n v="0.77161738351254483"/>
  </r>
  <r>
    <s v="2023-12_766"/>
    <s v="2023-12"/>
    <x v="5"/>
    <n v="31"/>
    <x v="2"/>
    <s v="Telangana"/>
    <s v="State Sector"/>
    <s v="KAKATIYA TPS"/>
    <x v="1"/>
    <n v="1100"/>
    <n v="322"/>
    <n v="694.78"/>
    <n v="731.61"/>
    <n v="372.78"/>
    <n v="2.157701863354037"/>
    <n v="-5.0341028690149177E-2"/>
    <n v="0.84894916911045948"/>
  </r>
  <r>
    <s v="2023-12_767"/>
    <s v="2023-12"/>
    <x v="5"/>
    <n v="31"/>
    <x v="2"/>
    <s v="Telangana"/>
    <s v="State Sector"/>
    <s v="KOTHAGUDEM TPS (NEW)"/>
    <x v="1"/>
    <n v="1000"/>
    <n v="665"/>
    <n v="521.09"/>
    <n v="633.32000000000005"/>
    <n v="-143.90999999999997"/>
    <n v="0.78359398496240606"/>
    <n v="-0.17720899387355524"/>
    <n v="0.7003897849462366"/>
  </r>
  <r>
    <s v="2023-12_768"/>
    <s v="2023-12"/>
    <x v="5"/>
    <n v="31"/>
    <x v="2"/>
    <s v="Telangana"/>
    <s v="State Sector"/>
    <s v="KOTHAGUDEM TPS (STAGE-7)"/>
    <x v="1"/>
    <n v="800"/>
    <n v="509"/>
    <n v="528.6"/>
    <n v="466.72"/>
    <n v="19.600000000000023"/>
    <n v="1.0385068762278979"/>
    <n v="0.13258484744600615"/>
    <n v="0.88810483870967738"/>
  </r>
  <r>
    <s v="2023-12_769"/>
    <s v="2023-12"/>
    <x v="5"/>
    <n v="31"/>
    <x v="2"/>
    <s v="Telangana"/>
    <s v="State Sector"/>
    <s v="RAMAGUNDEM-B TPS"/>
    <x v="1"/>
    <n v="62.5"/>
    <n v="37"/>
    <n v="26.67"/>
    <n v="12.76"/>
    <n v="-10.329999999999998"/>
    <n v="0.72081081081081089"/>
    <n v="1.0901253918495299"/>
    <n v="0.57354838709677425"/>
  </r>
  <r>
    <s v="2023-12_770"/>
    <s v="2023-12"/>
    <x v="5"/>
    <n v="31"/>
    <x v="2"/>
    <s v="Telangana"/>
    <s v="State Sector"/>
    <s v="YADADRI TPS"/>
    <x v="1"/>
    <n v="0"/>
    <n v="493"/>
    <n v="0"/>
    <n v="0"/>
    <n v="-493"/>
    <n v="0"/>
    <n v="0"/>
    <n v="0"/>
  </r>
  <r>
    <s v="2023-12_773"/>
    <s v="2023-12"/>
    <x v="5"/>
    <n v="31"/>
    <x v="2"/>
    <s v="Telangana"/>
    <s v="State Sector"/>
    <s v="LOWER JURALA HPS"/>
    <x v="2"/>
    <n v="240"/>
    <n v="10"/>
    <n v="0.28000000000000003"/>
    <n v="1.2"/>
    <n v="-9.7200000000000006"/>
    <n v="2.8000000000000004E-2"/>
    <n v="-0.76666666666666661"/>
    <n v="1.5681003584229391E-3"/>
  </r>
  <r>
    <s v="2023-12_774"/>
    <s v="2023-12"/>
    <x v="5"/>
    <n v="31"/>
    <x v="2"/>
    <s v="Telangana"/>
    <s v="State Sector"/>
    <s v="NAGARJUN SGR HPS"/>
    <x v="2"/>
    <n v="815.6"/>
    <n v="34"/>
    <n v="60.85"/>
    <n v="65.900000000000006"/>
    <n v="26.85"/>
    <n v="1.7897058823529413"/>
    <n v="-7.6631259484066822E-2"/>
    <n v="0.10027910055002716"/>
  </r>
  <r>
    <s v="2023-12_775"/>
    <s v="2023-12"/>
    <x v="5"/>
    <n v="31"/>
    <x v="2"/>
    <s v="Telangana"/>
    <s v="State Sector"/>
    <s v="NAGARJUN SGR LBC HPS"/>
    <x v="2"/>
    <n v="60"/>
    <n v="8"/>
    <n v="0"/>
    <n v="21.52"/>
    <n v="-8"/>
    <n v="0"/>
    <n v="-1"/>
    <n v="0"/>
  </r>
  <r>
    <s v="2023-12_776"/>
    <s v="2023-12"/>
    <x v="5"/>
    <n v="31"/>
    <x v="2"/>
    <s v="Telangana"/>
    <s v="State Sector"/>
    <s v="POCHAMPAD HPS"/>
    <x v="2"/>
    <n v="36"/>
    <n v="4"/>
    <n v="3.35"/>
    <n v="6.96"/>
    <n v="-0.64999999999999991"/>
    <n v="0.83750000000000002"/>
    <n v="-0.51867816091954022"/>
    <n v="0.12507467144563919"/>
  </r>
  <r>
    <s v="2023-12_777"/>
    <s v="2023-12"/>
    <x v="5"/>
    <n v="31"/>
    <x v="2"/>
    <s v="Telangana"/>
    <s v="State Sector"/>
    <s v="PRIYADARSHNI JURALA HPS"/>
    <x v="2"/>
    <n v="234"/>
    <n v="10"/>
    <n v="0"/>
    <n v="0.3"/>
    <n v="-10"/>
    <n v="0"/>
    <n v="-1"/>
    <n v="0"/>
  </r>
  <r>
    <s v="2023-12_778"/>
    <s v="2023-12"/>
    <x v="5"/>
    <n v="31"/>
    <x v="2"/>
    <s v="Telangana"/>
    <s v="State Sector"/>
    <s v="PULICHINTALA HPS"/>
    <x v="2"/>
    <n v="120"/>
    <n v="11"/>
    <n v="0"/>
    <n v="28.8"/>
    <n v="-11"/>
    <n v="0"/>
    <n v="-1"/>
    <n v="0"/>
  </r>
  <r>
    <s v="2023-12_779"/>
    <s v="2023-12"/>
    <x v="5"/>
    <n v="31"/>
    <x v="2"/>
    <s v="Telangana"/>
    <s v="State Sector"/>
    <s v="SRISAILAM LB HPS"/>
    <x v="2"/>
    <n v="900"/>
    <n v="67"/>
    <n v="30.26"/>
    <n v="97"/>
    <n v="-36.739999999999995"/>
    <n v="0.45164179104477614"/>
    <n v="-0.68804123711340204"/>
    <n v="4.5191158900836317E-2"/>
  </r>
  <r>
    <s v="2023-12_782"/>
    <s v="2023-12"/>
    <x v="5"/>
    <n v="31"/>
    <x v="2"/>
    <s v="Telangana"/>
    <s v="Central Sector"/>
    <s v="RAMAGUNDEM STPS"/>
    <x v="1"/>
    <n v="2600"/>
    <n v="1494"/>
    <n v="1414.7"/>
    <n v="1160.5899999999999"/>
    <n v="-79.299999999999955"/>
    <n v="0.9469210174029451"/>
    <n v="0.21894898284493244"/>
    <n v="0.73133788254755994"/>
  </r>
  <r>
    <s v="2023-12_783"/>
    <s v="2023-12"/>
    <x v="5"/>
    <n v="31"/>
    <x v="2"/>
    <s v="Telangana"/>
    <s v="Central Sector"/>
    <s v="TELANGANA STPP PH-1"/>
    <x v="1"/>
    <n v="800"/>
    <n v="645"/>
    <n v="270.38"/>
    <n v="0"/>
    <n v="-374.62"/>
    <n v="0.41919379844961241"/>
    <n v="0"/>
    <n v="0.45426747311827959"/>
  </r>
  <r>
    <s v="2023-12_790"/>
    <s v="2023-12"/>
    <x v="5"/>
    <n v="31"/>
    <x v="3"/>
    <s v="Andaman and Nicobar Islands"/>
    <s v="State Sector"/>
    <s v="Andaman and Nicobar DG"/>
    <x v="1"/>
    <n v="57.52"/>
    <n v="6"/>
    <n v="6.85"/>
    <n v="6.83"/>
    <n v="0.84999999999999964"/>
    <n v="1.1416666666666666"/>
    <n v="2.9282576866763652E-3"/>
    <n v="0.16006587703949629"/>
  </r>
  <r>
    <s v="2023-12_793"/>
    <s v="2023-12"/>
    <x v="5"/>
    <n v="31"/>
    <x v="3"/>
    <s v="Andaman and Nicobar Islands"/>
    <s v="Private Sector"/>
    <s v="Andaman and Nicobar Pvt. DG"/>
    <x v="1"/>
    <n v="35.19"/>
    <n v="3"/>
    <n v="22.66"/>
    <n v="20.420000000000002"/>
    <n v="19.66"/>
    <n v="7.5533333333333337"/>
    <n v="0.10969637610186084"/>
    <n v="0.86550125738311545"/>
  </r>
  <r>
    <s v="2023-12_799"/>
    <s v="2023-12"/>
    <x v="5"/>
    <n v="31"/>
    <x v="3"/>
    <s v="Bihar"/>
    <s v="Central Sector"/>
    <s v="NABINAGAR TPP"/>
    <x v="1"/>
    <n v="1000"/>
    <n v="444"/>
    <n v="468.44"/>
    <n v="647.03"/>
    <n v="24.439999999999998"/>
    <n v="1.055045045045045"/>
    <n v="-0.27601502248736531"/>
    <n v="0.62962365591397851"/>
  </r>
  <r>
    <s v="2023-12_801"/>
    <s v="2023-12"/>
    <x v="5"/>
    <n v="31"/>
    <x v="3"/>
    <s v="Bihar"/>
    <s v="Central Sector"/>
    <s v="MUZAFFARPUR TPS"/>
    <x v="1"/>
    <n v="390"/>
    <n v="271"/>
    <n v="131.30000000000001"/>
    <n v="272.93"/>
    <n v="-139.69999999999999"/>
    <n v="0.48450184501845023"/>
    <n v="-0.51892426629538702"/>
    <n v="0.45250896057347673"/>
  </r>
  <r>
    <s v="2023-12_803"/>
    <s v="2023-12"/>
    <x v="5"/>
    <n v="31"/>
    <x v="3"/>
    <s v="Bihar"/>
    <s v="Central Sector"/>
    <s v="NABINAGAR STPP"/>
    <x v="1"/>
    <n v="1980"/>
    <n v="1297"/>
    <n v="1104.6500000000001"/>
    <n v="851.08"/>
    <n v="-192.34999999999991"/>
    <n v="0.85169622205088669"/>
    <n v="0.29793908915730605"/>
    <n v="0.74987102204844136"/>
  </r>
  <r>
    <s v="2023-12_805"/>
    <s v="2023-12"/>
    <x v="5"/>
    <n v="31"/>
    <x v="3"/>
    <s v="Bihar"/>
    <s v="Central Sector"/>
    <s v="BARAUNI TPS"/>
    <x v="1"/>
    <n v="710"/>
    <n v="292"/>
    <n v="169.52"/>
    <n v="348.41"/>
    <n v="-122.47999999999999"/>
    <n v="0.58054794520547948"/>
    <n v="-0.51344680118251484"/>
    <n v="0.32091473572618506"/>
  </r>
  <r>
    <s v="2023-12_806"/>
    <s v="2023-12"/>
    <x v="5"/>
    <n v="31"/>
    <x v="3"/>
    <s v="Bihar"/>
    <s v="Central Sector"/>
    <s v="BARH STPS"/>
    <x v="1"/>
    <n v="2640"/>
    <n v="1295"/>
    <n v="949.73"/>
    <n v="1240.07"/>
    <n v="-345.27"/>
    <n v="0.73338223938223934"/>
    <n v="-0.23413194416444227"/>
    <n v="0.48352985500162921"/>
  </r>
  <r>
    <s v="2023-12_807"/>
    <s v="2023-12"/>
    <x v="5"/>
    <n v="31"/>
    <x v="3"/>
    <s v="Bihar"/>
    <s v="Central Sector"/>
    <s v="KAHALGAON TPS"/>
    <x v="1"/>
    <n v="2340"/>
    <n v="1129"/>
    <n v="1319.43"/>
    <n v="1197.68"/>
    <n v="190.43000000000006"/>
    <n v="1.1686713906111603"/>
    <n v="0.10165486607441052"/>
    <n v="0.75787496553625588"/>
  </r>
  <r>
    <s v="2023-12_809"/>
    <s v="2023-12"/>
    <x v="5"/>
    <n v="31"/>
    <x v="3"/>
    <s v="Bihar"/>
    <s v="Central Sector"/>
    <s v="BUXAR TPP"/>
    <x v="1"/>
    <n v="0"/>
    <n v="170"/>
    <n v="0"/>
    <n v="0"/>
    <n v="-170"/>
    <n v="0"/>
    <n v="0"/>
    <n v="0"/>
  </r>
  <r>
    <s v="2023-12_815"/>
    <s v="2023-12"/>
    <x v="5"/>
    <n v="31"/>
    <x v="3"/>
    <s v="Jharkhand"/>
    <s v="State Sector"/>
    <s v="TENUGHAT TPS"/>
    <x v="1"/>
    <n v="420"/>
    <n v="201"/>
    <n v="216.2"/>
    <n v="229.35"/>
    <n v="15.199999999999989"/>
    <n v="1.0756218905472636"/>
    <n v="-5.7335949422280381E-2"/>
    <n v="0.69188428059395801"/>
  </r>
  <r>
    <s v="2023-12_818"/>
    <s v="2023-12"/>
    <x v="5"/>
    <n v="31"/>
    <x v="3"/>
    <s v="Jharkhand"/>
    <s v="State Sector"/>
    <s v="SUBERNREKHA-I HPS"/>
    <x v="2"/>
    <n v="65"/>
    <n v="4"/>
    <n v="8.75"/>
    <n v="0.28000000000000003"/>
    <n v="4.75"/>
    <n v="2.1875"/>
    <n v="30.25"/>
    <n v="0.18093465674110834"/>
  </r>
  <r>
    <s v="2023-12_819"/>
    <s v="2023-12"/>
    <x v="5"/>
    <n v="31"/>
    <x v="3"/>
    <s v="Jharkhand"/>
    <s v="State Sector"/>
    <s v="SUBERNREKHA-II HPS"/>
    <x v="2"/>
    <n v="65"/>
    <n v="4"/>
    <n v="8.2899999999999991"/>
    <n v="0.23"/>
    <n v="4.2899999999999991"/>
    <n v="2.0724999999999998"/>
    <n v="35.043478260869556"/>
    <n v="0.17142266335814724"/>
  </r>
  <r>
    <s v="2023-12_822"/>
    <s v="2023-12"/>
    <x v="5"/>
    <n v="31"/>
    <x v="3"/>
    <s v="Jharkhand"/>
    <s v="Private Sector"/>
    <s v="MAHADEV PRASAD STPP"/>
    <x v="1"/>
    <n v="540"/>
    <n v="323"/>
    <n v="316.08999999999997"/>
    <n v="324.76"/>
    <n v="-6.910000000000025"/>
    <n v="0.97860681114551074"/>
    <n v="-2.6696637516935632E-2"/>
    <n v="0.78676324173636003"/>
  </r>
  <r>
    <s v="2023-12_824"/>
    <s v="2023-12"/>
    <x v="5"/>
    <n v="31"/>
    <x v="3"/>
    <s v="Jharkhand"/>
    <s v="Private Sector"/>
    <s v="MAITRISHI USHA TPS"/>
    <x v="1"/>
    <n v="0"/>
    <n v="0"/>
    <n v="0"/>
    <n v="0"/>
    <n v="0"/>
    <n v="0"/>
    <n v="0"/>
    <n v="0"/>
  </r>
  <r>
    <s v="2023-12_826"/>
    <s v="2023-12"/>
    <x v="5"/>
    <n v="31"/>
    <x v="3"/>
    <s v="Jharkhand"/>
    <s v="Private Sector"/>
    <s v="MAITHON RB TPP"/>
    <x v="1"/>
    <n v="1050"/>
    <n v="499"/>
    <n v="706.78"/>
    <n v="715.06"/>
    <n v="207.77999999999997"/>
    <n v="1.4163927855711422"/>
    <n v="-1.1579447878499669E-2"/>
    <n v="0.90473630312339992"/>
  </r>
  <r>
    <s v="2023-12_828"/>
    <s v="2023-12"/>
    <x v="5"/>
    <n v="31"/>
    <x v="3"/>
    <s v="Jharkhand"/>
    <s v="Private Sector"/>
    <s v="JOJOBERA TPS"/>
    <x v="1"/>
    <n v="240"/>
    <n v="144"/>
    <n v="84.77"/>
    <n v="130.19999999999999"/>
    <n v="-59.230000000000004"/>
    <n v="0.58868055555555554"/>
    <n v="-0.34892473118279566"/>
    <n v="0.47474238351254483"/>
  </r>
  <r>
    <s v="2023-12_831"/>
    <s v="2023-12"/>
    <x v="5"/>
    <n v="31"/>
    <x v="3"/>
    <s v="Jharkhand"/>
    <s v="Central Sector"/>
    <s v="BOKARO TPS `A` EXP"/>
    <x v="1"/>
    <n v="500"/>
    <n v="329"/>
    <n v="324.58"/>
    <n v="336.57"/>
    <n v="-4.4200000000000159"/>
    <n v="0.98656534954407293"/>
    <n v="-3.5624090085272037E-2"/>
    <n v="0.87252688172043014"/>
  </r>
  <r>
    <s v="2023-12_832"/>
    <s v="2023-12"/>
    <x v="5"/>
    <n v="31"/>
    <x v="3"/>
    <s v="Jharkhand"/>
    <s v="Central Sector"/>
    <s v="CHANDRAPURA (DVC) TPS"/>
    <x v="1"/>
    <n v="500"/>
    <n v="296"/>
    <n v="315.32"/>
    <n v="333.04"/>
    <n v="19.319999999999993"/>
    <n v="1.0652702702702703"/>
    <n v="-5.320682200336304E-2"/>
    <n v="0.84763440860215056"/>
  </r>
  <r>
    <s v="2023-12_833"/>
    <s v="2023-12"/>
    <x v="5"/>
    <n v="31"/>
    <x v="3"/>
    <s v="Jharkhand"/>
    <s v="Central Sector"/>
    <s v="KODARMA TPP"/>
    <x v="1"/>
    <n v="1000"/>
    <n v="615"/>
    <n v="507.34"/>
    <n v="666.28"/>
    <n v="-107.66000000000003"/>
    <n v="0.82494308943089423"/>
    <n v="-0.23854835804766766"/>
    <n v="0.68190860215053761"/>
  </r>
  <r>
    <s v="2023-12_835"/>
    <s v="2023-12"/>
    <x v="5"/>
    <n v="31"/>
    <x v="3"/>
    <s v="Jharkhand"/>
    <s v="Central Sector"/>
    <s v="NORTH KARANPURA TPP"/>
    <x v="1"/>
    <n v="660"/>
    <n v="494"/>
    <n v="435.49"/>
    <n v="0"/>
    <n v="-58.509999999999991"/>
    <n v="0.88155870445344131"/>
    <n v="0"/>
    <n v="0.88687275985663083"/>
  </r>
  <r>
    <s v="2023-12_838"/>
    <s v="2023-12"/>
    <x v="5"/>
    <n v="31"/>
    <x v="3"/>
    <s v="Jharkhand"/>
    <s v="Central Sector"/>
    <s v="PANCHET HPS"/>
    <x v="2"/>
    <n v="80"/>
    <n v="3"/>
    <n v="2.94"/>
    <n v="2.4900000000000002"/>
    <n v="-6.0000000000000053E-2"/>
    <n v="0.98"/>
    <n v="0.18072289156626495"/>
    <n v="4.9395161290322578E-2"/>
  </r>
  <r>
    <s v="2023-12_845"/>
    <s v="2023-12"/>
    <x v="5"/>
    <n v="31"/>
    <x v="3"/>
    <s v="Odisha"/>
    <s v="State Sector"/>
    <s v="IB VALLEY TPS"/>
    <x v="1"/>
    <n v="1740"/>
    <n v="1161"/>
    <n v="817.41"/>
    <n v="1102.43"/>
    <n v="-343.59000000000003"/>
    <n v="0.70405684754521958"/>
    <n v="-0.25853795705849814"/>
    <n v="0.63141916944753429"/>
  </r>
  <r>
    <s v="2023-12_848"/>
    <s v="2023-12"/>
    <x v="5"/>
    <n v="31"/>
    <x v="3"/>
    <s v="Odisha"/>
    <s v="State Sector"/>
    <s v="MACHKUND HPS"/>
    <x v="2"/>
    <n v="114.75"/>
    <n v="51"/>
    <n v="88.64"/>
    <n v="51.14"/>
    <n v="37.64"/>
    <n v="1.7380392156862745"/>
    <n v="0.73328118889323424"/>
    <n v="1.038255206503151"/>
  </r>
  <r>
    <s v="2023-12_850"/>
    <s v="2023-12"/>
    <x v="5"/>
    <n v="31"/>
    <x v="3"/>
    <s v="Odisha"/>
    <s v="State Sector"/>
    <s v="BALIMELA HPS"/>
    <x v="2"/>
    <n v="510"/>
    <n v="92"/>
    <n v="78.59"/>
    <n v="62.17"/>
    <n v="-13.409999999999997"/>
    <n v="0.85423913043478261"/>
    <n v="0.26411452469036517"/>
    <n v="0.20712102045119124"/>
  </r>
  <r>
    <s v="2023-12_851"/>
    <s v="2023-12"/>
    <x v="5"/>
    <n v="31"/>
    <x v="3"/>
    <s v="Odisha"/>
    <s v="State Sector"/>
    <s v="CHIPLIMA HPS"/>
    <x v="2"/>
    <n v="72"/>
    <n v="24"/>
    <n v="14.45"/>
    <n v="13.75"/>
    <n v="-9.5500000000000007"/>
    <n v="0.6020833333333333"/>
    <n v="5.0909090909090855E-2"/>
    <n v="0.26975059737156509"/>
  </r>
  <r>
    <s v="2023-12_852"/>
    <s v="2023-12"/>
    <x v="5"/>
    <n v="31"/>
    <x v="3"/>
    <s v="Odisha"/>
    <s v="State Sector"/>
    <s v="HIRAKUD HPS"/>
    <x v="2"/>
    <n v="287.8"/>
    <n v="19"/>
    <n v="22.44"/>
    <n v="23.61"/>
    <n v="3.4400000000000013"/>
    <n v="1.1810526315789474"/>
    <n v="-4.9555273189326482E-2"/>
    <n v="0.10479947992557555"/>
  </r>
  <r>
    <s v="2023-12_853"/>
    <s v="2023-12"/>
    <x v="5"/>
    <n v="31"/>
    <x v="3"/>
    <s v="Odisha"/>
    <s v="State Sector"/>
    <s v="RENGALI HPS"/>
    <x v="2"/>
    <n v="250"/>
    <n v="21"/>
    <n v="39.11"/>
    <n v="38.909999999999997"/>
    <n v="18.11"/>
    <n v="1.8623809523809522"/>
    <n v="5.1400668208687449E-3"/>
    <n v="0.21026881720430107"/>
  </r>
  <r>
    <s v="2023-12_854"/>
    <s v="2023-12"/>
    <x v="5"/>
    <n v="31"/>
    <x v="3"/>
    <s v="Odisha"/>
    <s v="State Sector"/>
    <s v="UPPER INDRAVATI HPS"/>
    <x v="2"/>
    <n v="600"/>
    <n v="11"/>
    <n v="16.98"/>
    <n v="8.4600000000000009"/>
    <n v="5.98"/>
    <n v="1.5436363636363637"/>
    <n v="1.0070921985815602"/>
    <n v="3.8037634408602153E-2"/>
  </r>
  <r>
    <s v="2023-12_855"/>
    <s v="2023-12"/>
    <x v="5"/>
    <n v="31"/>
    <x v="3"/>
    <s v="Odisha"/>
    <s v="State Sector"/>
    <s v="UPPER KOLAB HPS"/>
    <x v="2"/>
    <n v="320"/>
    <n v="33"/>
    <n v="9.66"/>
    <n v="20.91"/>
    <n v="-23.34"/>
    <n v="0.29272727272727272"/>
    <n v="-0.53802008608321372"/>
    <n v="4.0574596774193547E-2"/>
  </r>
  <r>
    <s v="2023-12_858"/>
    <s v="2023-12"/>
    <x v="5"/>
    <n v="31"/>
    <x v="3"/>
    <s v="Odisha"/>
    <s v="Private Sector"/>
    <s v="KAMALANGA TPS"/>
    <x v="1"/>
    <n v="1050"/>
    <n v="523"/>
    <n v="608.9"/>
    <n v="628.89"/>
    <n v="85.899999999999977"/>
    <n v="1.1642447418738049"/>
    <n v="-3.178616292197365E-2"/>
    <n v="0.77944188428059391"/>
  </r>
  <r>
    <s v="2023-12_860"/>
    <s v="2023-12"/>
    <x v="5"/>
    <n v="31"/>
    <x v="3"/>
    <s v="Odisha"/>
    <s v="Private Sector"/>
    <s v="UTKAL TPP (IND BARATH)"/>
    <x v="1"/>
    <n v="350"/>
    <n v="0"/>
    <n v="0"/>
    <n v="0"/>
    <n v="0"/>
    <n v="0"/>
    <n v="0"/>
    <n v="0"/>
  </r>
  <r>
    <s v="2023-12_862"/>
    <s v="2023-12"/>
    <x v="5"/>
    <n v="31"/>
    <x v="3"/>
    <s v="Odisha"/>
    <s v="Private Sector"/>
    <s v="ICCL IMP"/>
    <x v="1"/>
    <n v="0"/>
    <n v="21"/>
    <n v="31.63"/>
    <n v="30.69"/>
    <n v="10.629999999999999"/>
    <n v="1.5061904761904761"/>
    <n v="3.0628869338546683E-2"/>
    <n v="0"/>
  </r>
  <r>
    <s v="2023-12_864"/>
    <s v="2023-12"/>
    <x v="5"/>
    <n v="31"/>
    <x v="3"/>
    <s v="Odisha"/>
    <s v="Private Sector"/>
    <s v="DERANG TPP"/>
    <x v="1"/>
    <n v="1200"/>
    <n v="611"/>
    <n v="863.94"/>
    <n v="753.07"/>
    <n v="252.94000000000005"/>
    <n v="1.4139770867430443"/>
    <n v="0.147224029638679"/>
    <n v="0.96767473118279568"/>
  </r>
  <r>
    <s v="2023-12_866"/>
    <s v="2023-12"/>
    <x v="5"/>
    <n v="31"/>
    <x v="3"/>
    <s v="Odisha"/>
    <s v="Private Sector"/>
    <s v="LANCO BABANDH TPP"/>
    <x v="1"/>
    <n v="0"/>
    <n v="0"/>
    <n v="0"/>
    <n v="0"/>
    <n v="0"/>
    <n v="0"/>
    <n v="0"/>
    <n v="0"/>
  </r>
  <r>
    <s v="2023-12_868"/>
    <s v="2023-12"/>
    <x v="5"/>
    <n v="31"/>
    <x v="3"/>
    <s v="Odisha"/>
    <s v="Private Sector"/>
    <s v="NALCO IMP"/>
    <x v="1"/>
    <n v="0"/>
    <n v="8"/>
    <n v="3.54"/>
    <n v="0"/>
    <n v="-4.46"/>
    <n v="0.4425"/>
    <n v="0"/>
    <n v="0"/>
  </r>
  <r>
    <s v="2023-12_870"/>
    <s v="2023-12"/>
    <x v="5"/>
    <n v="31"/>
    <x v="3"/>
    <s v="Odisha"/>
    <s v="Private Sector"/>
    <s v="VEDANTA TPP"/>
    <x v="1"/>
    <n v="600"/>
    <n v="244"/>
    <n v="279.99"/>
    <n v="219.62"/>
    <n v="35.990000000000009"/>
    <n v="1.1475"/>
    <n v="0.27488389035606958"/>
    <n v="0.62721774193548385"/>
  </r>
  <r>
    <s v="2023-12_873"/>
    <s v="2023-12"/>
    <x v="5"/>
    <n v="31"/>
    <x v="3"/>
    <s v="Odisha"/>
    <s v="Central Sector"/>
    <s v="ROURKELA PP-II EXPANSION"/>
    <x v="1"/>
    <n v="0"/>
    <n v="0"/>
    <n v="0"/>
    <n v="0"/>
    <n v="0"/>
    <n v="0"/>
    <n v="0"/>
    <n v="0"/>
  </r>
  <r>
    <s v="2023-12_875"/>
    <s v="2023-12"/>
    <x v="5"/>
    <n v="31"/>
    <x v="3"/>
    <s v="Odisha"/>
    <s v="Central Sector"/>
    <s v="DARLIPALI STPS"/>
    <x v="1"/>
    <n v="1600"/>
    <n v="584"/>
    <n v="1076.19"/>
    <n v="1129.54"/>
    <n v="492.19000000000005"/>
    <n v="1.842791095890411"/>
    <n v="-4.7231616410220008E-2"/>
    <n v="0.90405745967741935"/>
  </r>
  <r>
    <s v="2023-12_876"/>
    <s v="2023-12"/>
    <x v="5"/>
    <n v="31"/>
    <x v="3"/>
    <s v="Odisha"/>
    <s v="Central Sector"/>
    <s v="TALCHER STPS"/>
    <x v="1"/>
    <n v="3000"/>
    <n v="2166"/>
    <n v="2083.5500000000002"/>
    <n v="1919.39"/>
    <n v="-82.449999999999818"/>
    <n v="0.96193444136657447"/>
    <n v="8.5527172695491829E-2"/>
    <n v="0.93349014336917568"/>
  </r>
  <r>
    <s v="2023-12_883"/>
    <s v="2023-12"/>
    <x v="5"/>
    <n v="31"/>
    <x v="3"/>
    <s v="Sikkim"/>
    <s v="State Sector"/>
    <s v="TEESTA-III HPS"/>
    <x v="2"/>
    <n v="1200"/>
    <n v="205"/>
    <n v="0"/>
    <n v="214.35"/>
    <n v="-205"/>
    <n v="0"/>
    <n v="-1"/>
    <n v="0"/>
  </r>
  <r>
    <s v="2023-12_886"/>
    <s v="2023-12"/>
    <x v="5"/>
    <n v="31"/>
    <x v="3"/>
    <s v="Sikkim"/>
    <s v="Private Sector"/>
    <s v="JORETHANG LOOP"/>
    <x v="2"/>
    <n v="96"/>
    <n v="16"/>
    <n v="16.28"/>
    <n v="14.07"/>
    <n v="0.28000000000000114"/>
    <n v="1.0175000000000001"/>
    <n v="0.15707178393745563"/>
    <n v="0.22793458781362011"/>
  </r>
  <r>
    <s v="2023-12_888"/>
    <s v="2023-12"/>
    <x v="5"/>
    <n v="31"/>
    <x v="3"/>
    <s v="Sikkim"/>
    <s v="Private Sector"/>
    <s v="CHUZACHEN HPS"/>
    <x v="2"/>
    <n v="110"/>
    <n v="12"/>
    <n v="12.45"/>
    <n v="11.48"/>
    <n v="0.44999999999999929"/>
    <n v="1.0374999999999999"/>
    <n v="8.4494773519163666E-2"/>
    <n v="0.15212609970674487"/>
  </r>
  <r>
    <s v="2023-12_890"/>
    <s v="2023-12"/>
    <x v="5"/>
    <n v="31"/>
    <x v="3"/>
    <s v="Sikkim"/>
    <s v="Private Sector"/>
    <s v="RONGNICHU HPS"/>
    <x v="2"/>
    <n v="113"/>
    <n v="16"/>
    <n v="10.29"/>
    <n v="10.81"/>
    <n v="-5.7100000000000009"/>
    <n v="0.64312499999999995"/>
    <n v="-4.8103607770582917E-2"/>
    <n v="0.12239508992292321"/>
  </r>
  <r>
    <s v="2023-12_892"/>
    <s v="2023-12"/>
    <x v="5"/>
    <n v="31"/>
    <x v="3"/>
    <s v="Sikkim"/>
    <s v="Private Sector"/>
    <s v="TASHIDING HPS"/>
    <x v="2"/>
    <n v="97"/>
    <n v="16"/>
    <n v="16.88"/>
    <n v="15.41"/>
    <n v="0.87999999999999901"/>
    <n v="1.0549999999999999"/>
    <n v="9.5392602206359436E-2"/>
    <n v="0.23389868085578094"/>
  </r>
  <r>
    <s v="2023-12_894"/>
    <s v="2023-12"/>
    <x v="5"/>
    <n v="31"/>
    <x v="3"/>
    <s v="Sikkim"/>
    <s v="Private Sector"/>
    <s v="DIKCHU HPS"/>
    <x v="2"/>
    <n v="96"/>
    <n v="10"/>
    <n v="0"/>
    <n v="11.81"/>
    <n v="-10"/>
    <n v="0"/>
    <n v="-1"/>
    <n v="0"/>
  </r>
  <r>
    <s v="2023-12_897"/>
    <s v="2023-12"/>
    <x v="5"/>
    <n v="31"/>
    <x v="3"/>
    <s v="Sikkim"/>
    <s v="Central Sector"/>
    <s v="RANGIT HPS"/>
    <x v="2"/>
    <n v="60"/>
    <n v="16"/>
    <n v="14.85"/>
    <n v="16.07"/>
    <n v="-1.1500000000000004"/>
    <n v="0.92812499999999998"/>
    <n v="-7.5917859365276952E-2"/>
    <n v="0.33266129032258063"/>
  </r>
  <r>
    <s v="2023-12_898"/>
    <s v="2023-12"/>
    <x v="5"/>
    <n v="31"/>
    <x v="3"/>
    <s v="Sikkim"/>
    <s v="Central Sector"/>
    <s v="TEESTA V HPS"/>
    <x v="2"/>
    <n v="510"/>
    <n v="89"/>
    <n v="0"/>
    <n v="99.02"/>
    <n v="-89"/>
    <n v="0"/>
    <n v="-1"/>
    <n v="0"/>
  </r>
  <r>
    <s v="2023-12_904"/>
    <s v="2023-12"/>
    <x v="5"/>
    <n v="31"/>
    <x v="3"/>
    <s v="West Bengal"/>
    <s v="State Sector"/>
    <s v="D.P.L. TPS"/>
    <x v="1"/>
    <n v="550"/>
    <n v="222"/>
    <n v="62.9"/>
    <n v="245.53"/>
    <n v="-159.1"/>
    <n v="0.28333333333333333"/>
    <n v="-0.74381949252637147"/>
    <n v="0.15371456500488759"/>
  </r>
  <r>
    <s v="2023-12_906"/>
    <s v="2023-12"/>
    <x v="5"/>
    <n v="31"/>
    <x v="3"/>
    <s v="West Bengal"/>
    <s v="State Sector"/>
    <s v="BAKRESWAR TPS"/>
    <x v="1"/>
    <n v="1050"/>
    <n v="725"/>
    <n v="682.51"/>
    <n v="691.06"/>
    <n v="-42.490000000000009"/>
    <n v="0.94139310344827587"/>
    <n v="-1.2372297629728178E-2"/>
    <n v="0.8736687147977471"/>
  </r>
  <r>
    <s v="2023-12_907"/>
    <s v="2023-12"/>
    <x v="5"/>
    <n v="31"/>
    <x v="3"/>
    <s v="West Bengal"/>
    <s v="State Sector"/>
    <s v="BANDEL TPS"/>
    <x v="1"/>
    <n v="270"/>
    <n v="70"/>
    <n v="158.52000000000001"/>
    <n v="144.63999999999999"/>
    <n v="88.52000000000001"/>
    <n v="2.2645714285714287"/>
    <n v="9.5962389380531143E-2"/>
    <n v="0.78912783751493432"/>
  </r>
  <r>
    <s v="2023-12_908"/>
    <s v="2023-12"/>
    <x v="5"/>
    <n v="31"/>
    <x v="3"/>
    <s v="West Bengal"/>
    <s v="State Sector"/>
    <s v="KOLAGHAT TPS"/>
    <x v="1"/>
    <n v="840"/>
    <n v="377"/>
    <n v="541.84"/>
    <n v="443.69"/>
    <n v="164.84000000000003"/>
    <n v="1.4372413793103449"/>
    <n v="0.22121300908291833"/>
    <n v="0.86699948796722992"/>
  </r>
  <r>
    <s v="2023-12_909"/>
    <s v="2023-12"/>
    <x v="5"/>
    <n v="31"/>
    <x v="3"/>
    <s v="West Bengal"/>
    <s v="State Sector"/>
    <s v="SAGARDIGHI TPS"/>
    <x v="1"/>
    <n v="1600"/>
    <n v="989"/>
    <n v="786.98"/>
    <n v="1143.51"/>
    <n v="-202.01999999999998"/>
    <n v="0.79573306370070784"/>
    <n v="-0.31178564245174939"/>
    <n v="0.6611055107526882"/>
  </r>
  <r>
    <s v="2023-12_910"/>
    <s v="2023-12"/>
    <x v="5"/>
    <n v="31"/>
    <x v="3"/>
    <s v="West Bengal"/>
    <s v="State Sector"/>
    <s v="SANTALDIH TPS"/>
    <x v="1"/>
    <n v="500"/>
    <n v="309"/>
    <n v="347.8"/>
    <n v="368.1"/>
    <n v="38.800000000000011"/>
    <n v="1.1255663430420713"/>
    <n v="-5.5148057593045398E-2"/>
    <n v="0.93494623655913978"/>
  </r>
  <r>
    <s v="2023-12_913"/>
    <s v="2023-12"/>
    <x v="5"/>
    <n v="31"/>
    <x v="3"/>
    <s v="West Bengal"/>
    <s v="State Sector"/>
    <s v="HALDIA GT (Liq.)"/>
    <x v="0"/>
    <n v="40"/>
    <n v="0"/>
    <n v="0"/>
    <n v="0"/>
    <n v="0"/>
    <n v="0"/>
    <n v="0"/>
    <n v="0"/>
  </r>
  <r>
    <s v="2023-12_914"/>
    <s v="2023-12"/>
    <x v="5"/>
    <n v="31"/>
    <x v="3"/>
    <s v="West Bengal"/>
    <s v="State Sector"/>
    <s v="KASBA GT (Liq.)"/>
    <x v="0"/>
    <n v="40"/>
    <n v="0"/>
    <n v="0"/>
    <n v="0"/>
    <n v="0"/>
    <n v="0"/>
    <n v="0"/>
    <n v="0"/>
  </r>
  <r>
    <s v="2023-12_917"/>
    <s v="2023-12"/>
    <x v="5"/>
    <n v="31"/>
    <x v="3"/>
    <s v="West Bengal"/>
    <s v="State Sector"/>
    <s v="JALDHAKA HPS ST-I"/>
    <x v="2"/>
    <n v="36"/>
    <n v="5"/>
    <n v="6.85"/>
    <n v="9.24"/>
    <n v="1.8499999999999996"/>
    <n v="1.3699999999999999"/>
    <n v="-0.2586580086580087"/>
    <n v="0.25574970131421743"/>
  </r>
  <r>
    <s v="2023-12_918"/>
    <s v="2023-12"/>
    <x v="5"/>
    <n v="31"/>
    <x v="3"/>
    <s v="West Bengal"/>
    <s v="State Sector"/>
    <s v="PURULIA PSS HPS"/>
    <x v="2"/>
    <n v="900"/>
    <n v="110"/>
    <n v="117.4"/>
    <n v="162.51"/>
    <n v="7.4000000000000057"/>
    <n v="1.0672727272727274"/>
    <n v="-0.27758291797427842"/>
    <n v="0.17532855436081243"/>
  </r>
  <r>
    <s v="2023-12_919"/>
    <s v="2023-12"/>
    <x v="5"/>
    <n v="31"/>
    <x v="3"/>
    <s v="West Bengal"/>
    <s v="State Sector"/>
    <s v="RAMMAM HPS"/>
    <x v="2"/>
    <n v="50"/>
    <n v="12"/>
    <n v="11.15"/>
    <n v="12.9"/>
    <n v="-0.84999999999999964"/>
    <n v="0.9291666666666667"/>
    <n v="-0.13565891472868216"/>
    <n v="0.29973118279569894"/>
  </r>
  <r>
    <s v="2023-12_922"/>
    <s v="2023-12"/>
    <x v="5"/>
    <n v="31"/>
    <x v="3"/>
    <s v="West Bengal"/>
    <s v="Private Sector"/>
    <s v="BUDGE BUDGE TPS"/>
    <x v="1"/>
    <n v="750"/>
    <n v="374"/>
    <n v="426.44"/>
    <n v="337.37"/>
    <n v="52.44"/>
    <n v="1.1402139037433154"/>
    <n v="0.2640128049322702"/>
    <n v="0.7642293906810036"/>
  </r>
  <r>
    <s v="2023-12_923"/>
    <s v="2023-12"/>
    <x v="5"/>
    <n v="31"/>
    <x v="3"/>
    <s v="West Bengal"/>
    <s v="Private Sector"/>
    <s v="SOUTHERN REPL. TPS"/>
    <x v="1"/>
    <n v="135"/>
    <n v="26"/>
    <n v="32.880000000000003"/>
    <n v="0.76"/>
    <n v="6.8800000000000026"/>
    <n v="1.2646153846153847"/>
    <n v="42.26315789473685"/>
    <n v="0.32735961768219835"/>
  </r>
  <r>
    <s v="2023-12_924"/>
    <s v="2023-12"/>
    <x v="5"/>
    <n v="31"/>
    <x v="3"/>
    <s v="West Bengal"/>
    <s v="Private Sector"/>
    <s v="TITAGARH TPS"/>
    <x v="1"/>
    <n v="240"/>
    <n v="0"/>
    <n v="0"/>
    <n v="0"/>
    <n v="0"/>
    <n v="0"/>
    <n v="0"/>
    <n v="0"/>
  </r>
  <r>
    <s v="2023-12_926"/>
    <s v="2023-12"/>
    <x v="5"/>
    <n v="31"/>
    <x v="3"/>
    <s v="West Bengal"/>
    <s v="Private Sector"/>
    <s v="DISHERGARH TPP"/>
    <x v="1"/>
    <n v="12"/>
    <n v="0"/>
    <n v="2.89"/>
    <n v="8.86"/>
    <n v="2.89"/>
    <n v="0"/>
    <n v="-0.67381489841986453"/>
    <n v="0.32370071684587814"/>
  </r>
  <r>
    <s v="2023-12_928"/>
    <s v="2023-12"/>
    <x v="5"/>
    <n v="31"/>
    <x v="3"/>
    <s v="West Bengal"/>
    <s v="Private Sector"/>
    <s v="HALDIA TPP"/>
    <x v="1"/>
    <n v="600"/>
    <n v="391"/>
    <n v="286.77"/>
    <n v="332.81"/>
    <n v="-104.23000000000002"/>
    <n v="0.73342710997442451"/>
    <n v="-0.13833718938733819"/>
    <n v="0.64240591397849467"/>
  </r>
  <r>
    <s v="2023-12_930"/>
    <s v="2023-12"/>
    <x v="5"/>
    <n v="31"/>
    <x v="3"/>
    <s v="West Bengal"/>
    <s v="Private Sector"/>
    <s v="HIRANMAYE TPP"/>
    <x v="1"/>
    <n v="300"/>
    <n v="145"/>
    <n v="141.06"/>
    <n v="166.33"/>
    <n v="-3.9399999999999977"/>
    <n v="0.97282758620689658"/>
    <n v="-0.15192689232249149"/>
    <n v="0.63198924731182793"/>
  </r>
  <r>
    <s v="2023-12_933"/>
    <s v="2023-12"/>
    <x v="5"/>
    <n v="31"/>
    <x v="3"/>
    <s v="West Bengal"/>
    <s v="Central Sector"/>
    <s v="DURGAPUR STEEL TPS"/>
    <x v="1"/>
    <n v="1000"/>
    <n v="326"/>
    <n v="539.25"/>
    <n v="660.1"/>
    <n v="213.25"/>
    <n v="1.6541411042944785"/>
    <n v="-0.18307832146644451"/>
    <n v="0.72479838709677424"/>
  </r>
  <r>
    <s v="2023-12_934"/>
    <s v="2023-12"/>
    <x v="5"/>
    <n v="31"/>
    <x v="3"/>
    <s v="West Bengal"/>
    <s v="Central Sector"/>
    <s v="DURGAPUR TPS"/>
    <x v="1"/>
    <n v="0"/>
    <n v="0"/>
    <n v="0"/>
    <n v="0"/>
    <n v="0"/>
    <n v="0"/>
    <n v="0"/>
    <n v="0"/>
  </r>
  <r>
    <s v="2023-12_935"/>
    <s v="2023-12"/>
    <x v="5"/>
    <n v="31"/>
    <x v="3"/>
    <s v="West Bengal"/>
    <s v="Central Sector"/>
    <s v="MEJIA TPS"/>
    <x v="1"/>
    <n v="2340"/>
    <n v="1401"/>
    <n v="1430.93"/>
    <n v="1367.1"/>
    <n v="29.930000000000064"/>
    <n v="1.0213633119200571"/>
    <n v="4.6690073879014089E-2"/>
    <n v="0.82192009006525135"/>
  </r>
  <r>
    <s v="2023-12_936"/>
    <s v="2023-12"/>
    <x v="5"/>
    <n v="31"/>
    <x v="3"/>
    <s v="West Bengal"/>
    <s v="Central Sector"/>
    <s v="RAGHUNATHPUR TPP"/>
    <x v="1"/>
    <n v="1200"/>
    <n v="585"/>
    <n v="583.97"/>
    <n v="289.01"/>
    <n v="-1.0299999999999727"/>
    <n v="0.99823931623931628"/>
    <n v="1.0205875229230823"/>
    <n v="0.65408826164874556"/>
  </r>
  <r>
    <s v="2023-12_938"/>
    <s v="2023-12"/>
    <x v="5"/>
    <n v="31"/>
    <x v="3"/>
    <s v="West Bengal"/>
    <s v="Central Sector"/>
    <s v="FARAKKA STPS"/>
    <x v="1"/>
    <n v="2100"/>
    <n v="1001"/>
    <n v="1086.75"/>
    <n v="837.79"/>
    <n v="85.75"/>
    <n v="1.0856643356643356"/>
    <n v="0.29716277348738951"/>
    <n v="0.69556451612903225"/>
  </r>
  <r>
    <s v="2023-12_941"/>
    <s v="2023-12"/>
    <x v="5"/>
    <n v="31"/>
    <x v="3"/>
    <s v="West Bengal"/>
    <s v="Central Sector"/>
    <s v="MAITHON HPS"/>
    <x v="2"/>
    <n v="63.2"/>
    <n v="4"/>
    <n v="1.26"/>
    <n v="2.92"/>
    <n v="-2.74"/>
    <n v="0.315"/>
    <n v="-0.56849315068493145"/>
    <n v="2.6796651694569209E-2"/>
  </r>
  <r>
    <s v="2023-12_943"/>
    <s v="2023-12"/>
    <x v="5"/>
    <n v="31"/>
    <x v="3"/>
    <s v="West Bengal"/>
    <s v="Central Sector"/>
    <s v="TEESTA LOW DAM-III HPS"/>
    <x v="2"/>
    <n v="132"/>
    <n v="16"/>
    <n v="0"/>
    <n v="17.920000000000002"/>
    <n v="-16"/>
    <n v="0"/>
    <n v="-1"/>
    <n v="0"/>
  </r>
  <r>
    <s v="2023-12_944"/>
    <s v="2023-12"/>
    <x v="5"/>
    <n v="31"/>
    <x v="3"/>
    <s v="West Bengal"/>
    <s v="Central Sector"/>
    <s v="TEESTA LOW DAM-IV HPS"/>
    <x v="2"/>
    <n v="160"/>
    <n v="21"/>
    <n v="24.79"/>
    <n v="18.329999999999998"/>
    <n v="3.7899999999999991"/>
    <n v="1.1804761904761905"/>
    <n v="0.35242771412984186"/>
    <n v="0.20824932795698925"/>
  </r>
  <r>
    <s v="2023-12_951"/>
    <s v="2023-12"/>
    <x v="5"/>
    <n v="31"/>
    <x v="4"/>
    <s v="Arunachal Pradesh"/>
    <s v="Central Sector"/>
    <s v="KAMENG HPS"/>
    <x v="2"/>
    <n v="600"/>
    <n v="125"/>
    <n v="128.22999999999999"/>
    <n v="157.94999999999999"/>
    <n v="3.2299999999999898"/>
    <n v="1.0258399999999999"/>
    <n v="-0.18816081038303262"/>
    <n v="0.28725358422939062"/>
  </r>
  <r>
    <s v="2023-12_952"/>
    <s v="2023-12"/>
    <x v="5"/>
    <n v="31"/>
    <x v="4"/>
    <s v="Arunachal Pradesh"/>
    <s v="Central Sector"/>
    <s v="PARE"/>
    <x v="2"/>
    <n v="110"/>
    <n v="12"/>
    <n v="15.64"/>
    <n v="21.19"/>
    <n v="3.6400000000000006"/>
    <n v="1.3033333333333335"/>
    <n v="-0.26191599811231714"/>
    <n v="0.19110459433040078"/>
  </r>
  <r>
    <s v="2023-12_953"/>
    <s v="2023-12"/>
    <x v="5"/>
    <n v="31"/>
    <x v="4"/>
    <s v="Arunachal Pradesh"/>
    <s v="Central Sector"/>
    <s v="RANGANADI HPS"/>
    <x v="2"/>
    <n v="405"/>
    <n v="44"/>
    <n v="38.979999999999997"/>
    <n v="51.79"/>
    <n v="-5.0200000000000031"/>
    <n v="0.88590909090909087"/>
    <n v="-0.24734504730642987"/>
    <n v="0.12936413115624584"/>
  </r>
  <r>
    <s v="2023-12_955"/>
    <s v="2023-12"/>
    <x v="5"/>
    <n v="31"/>
    <x v="4"/>
    <s v="Arunachal Pradesh"/>
    <s v="Central Sector"/>
    <s v="LOWER SUBANSIRI HEP"/>
    <x v="2"/>
    <n v="0"/>
    <n v="249"/>
    <n v="0"/>
    <n v="0"/>
    <n v="-249"/>
    <n v="0"/>
    <n v="0"/>
    <n v="0"/>
  </r>
  <r>
    <s v="2023-12_961"/>
    <s v="2023-12"/>
    <x v="5"/>
    <n v="31"/>
    <x v="4"/>
    <s v="Assam"/>
    <s v="State Sector"/>
    <s v="LAKWA GT"/>
    <x v="0"/>
    <n v="97.2"/>
    <n v="44"/>
    <n v="8.01"/>
    <n v="44.26"/>
    <n v="-35.99"/>
    <n v="0.18204545454545454"/>
    <n v="-0.81902394938996836"/>
    <n v="0.1107626443647949"/>
  </r>
  <r>
    <s v="2023-12_962"/>
    <s v="2023-12"/>
    <x v="5"/>
    <n v="31"/>
    <x v="4"/>
    <s v="Assam"/>
    <s v="State Sector"/>
    <s v="LAKWA REPLACEMENT POWER PROJECT"/>
    <x v="0"/>
    <n v="69.760000000000005"/>
    <n v="48"/>
    <n v="39.25"/>
    <n v="45.77"/>
    <n v="-8.75"/>
    <n v="0.81770833333333337"/>
    <n v="-0.14245138737164087"/>
    <n v="0.75624105997829727"/>
  </r>
  <r>
    <s v="2023-12_963"/>
    <s v="2023-12"/>
    <x v="5"/>
    <n v="31"/>
    <x v="4"/>
    <s v="Assam"/>
    <s v="State Sector"/>
    <s v="NAMRUP CCPP"/>
    <x v="0"/>
    <n v="139.4"/>
    <n v="68"/>
    <n v="74.73"/>
    <n v="65.02"/>
    <n v="6.730000000000004"/>
    <n v="1.0989705882352943"/>
    <n v="0.14933866502614593"/>
    <n v="0.72054195399638998"/>
  </r>
  <r>
    <s v="2023-12_966"/>
    <s v="2023-12"/>
    <x v="5"/>
    <n v="31"/>
    <x v="4"/>
    <s v="Assam"/>
    <s v="State Sector"/>
    <s v="KARBI LANGPI HPS"/>
    <x v="2"/>
    <n v="100"/>
    <n v="14"/>
    <n v="22.29"/>
    <n v="26.52"/>
    <n v="8.2899999999999991"/>
    <n v="1.5921428571428571"/>
    <n v="-0.15950226244343893"/>
    <n v="0.29959677419354841"/>
  </r>
  <r>
    <s v="2023-12_969"/>
    <s v="2023-12"/>
    <x v="5"/>
    <n v="31"/>
    <x v="4"/>
    <s v="Assam"/>
    <s v="Central Sector"/>
    <s v="BONGAIGAON TPP"/>
    <x v="1"/>
    <n v="750"/>
    <n v="495"/>
    <n v="420.66"/>
    <n v="358.02"/>
    <n v="-74.339999999999975"/>
    <n v="0.84981818181818192"/>
    <n v="0.17496229260935156"/>
    <n v="0.75387096774193552"/>
  </r>
  <r>
    <s v="2023-12_972"/>
    <s v="2023-12"/>
    <x v="5"/>
    <n v="31"/>
    <x v="4"/>
    <s v="Assam"/>
    <s v="Central Sector"/>
    <s v="KATHALGURI CCPP"/>
    <x v="0"/>
    <n v="291"/>
    <n v="131"/>
    <n v="136.51"/>
    <n v="137.52000000000001"/>
    <n v="5.5099999999999909"/>
    <n v="1.04206106870229"/>
    <n v="-7.3443862710879815E-3"/>
    <n v="0.63051952850755644"/>
  </r>
  <r>
    <s v="2023-12_975"/>
    <s v="2023-12"/>
    <x v="5"/>
    <n v="31"/>
    <x v="4"/>
    <s v="Assam"/>
    <s v="Central Sector"/>
    <s v="KHONDONG HPS"/>
    <x v="2"/>
    <n v="50"/>
    <n v="0"/>
    <n v="0"/>
    <n v="0"/>
    <n v="0"/>
    <n v="0"/>
    <n v="0"/>
    <n v="0"/>
  </r>
  <r>
    <s v="2023-12_976"/>
    <s v="2023-12"/>
    <x v="5"/>
    <n v="31"/>
    <x v="4"/>
    <s v="Assam"/>
    <s v="Central Sector"/>
    <s v="KOPILI HPS"/>
    <x v="2"/>
    <n v="200"/>
    <n v="32"/>
    <n v="18.5"/>
    <n v="0"/>
    <n v="-13.5"/>
    <n v="0.578125"/>
    <n v="0"/>
    <n v="0.12432795698924731"/>
  </r>
  <r>
    <s v="2023-12_983"/>
    <s v="2023-12"/>
    <x v="5"/>
    <n v="31"/>
    <x v="4"/>
    <s v="Manipur"/>
    <s v="State Sector"/>
    <s v="LEIMAKHONG DG"/>
    <x v="1"/>
    <n v="36"/>
    <n v="0"/>
    <n v="0"/>
    <n v="0"/>
    <n v="0"/>
    <n v="0"/>
    <n v="0"/>
    <n v="0"/>
  </r>
  <r>
    <s v="2023-12_986"/>
    <s v="2023-12"/>
    <x v="5"/>
    <n v="31"/>
    <x v="4"/>
    <s v="Manipur"/>
    <s v="Central Sector"/>
    <s v="LOKTAK HPS"/>
    <x v="2"/>
    <n v="105"/>
    <n v="0"/>
    <n v="33.159999999999997"/>
    <n v="20.49"/>
    <n v="33.159999999999997"/>
    <n v="0"/>
    <n v="0.61835041483650555"/>
    <n v="0.42447516641065031"/>
  </r>
  <r>
    <s v="2023-12_993"/>
    <s v="2023-12"/>
    <x v="5"/>
    <n v="31"/>
    <x v="4"/>
    <s v="Meghalaya"/>
    <s v="State Sector"/>
    <s v="KYRDEMKULAI HPS"/>
    <x v="2"/>
    <n v="60"/>
    <n v="11"/>
    <n v="8.01"/>
    <n v="8.5"/>
    <n v="-2.99"/>
    <n v="0.72818181818181815"/>
    <n v="-5.764705882352944E-2"/>
    <n v="0.17943548387096775"/>
  </r>
  <r>
    <s v="2023-12_994"/>
    <s v="2023-12"/>
    <x v="5"/>
    <n v="31"/>
    <x v="4"/>
    <s v="Meghalaya"/>
    <s v="State Sector"/>
    <s v="MYNTDU (LESHKA) St-1 HPS"/>
    <x v="2"/>
    <n v="126"/>
    <n v="5"/>
    <n v="7.82"/>
    <n v="2.34"/>
    <n v="2.8200000000000003"/>
    <n v="1.5640000000000001"/>
    <n v="2.341880341880342"/>
    <n v="8.3418672128349552E-2"/>
  </r>
  <r>
    <s v="2023-12_995"/>
    <s v="2023-12"/>
    <x v="5"/>
    <n v="31"/>
    <x v="4"/>
    <s v="Meghalaya"/>
    <s v="State Sector"/>
    <s v="NEW UMTRU HPS"/>
    <x v="2"/>
    <n v="40"/>
    <n v="14"/>
    <n v="9.58"/>
    <n v="10.68"/>
    <n v="-4.42"/>
    <n v="0.68428571428571427"/>
    <n v="-0.10299625468164791"/>
    <n v="0.32190860215053763"/>
  </r>
  <r>
    <s v="2023-12_996"/>
    <s v="2023-12"/>
    <x v="5"/>
    <n v="31"/>
    <x v="4"/>
    <s v="Meghalaya"/>
    <s v="State Sector"/>
    <s v="UMIAM HPS ST-I"/>
    <x v="2"/>
    <n v="36"/>
    <n v="9"/>
    <n v="5.87"/>
    <n v="5.55"/>
    <n v="-3.13"/>
    <n v="0.65222222222222226"/>
    <n v="5.7657657657657714E-2"/>
    <n v="0.21916069295101553"/>
  </r>
  <r>
    <s v="2023-12_997"/>
    <s v="2023-12"/>
    <x v="5"/>
    <n v="31"/>
    <x v="4"/>
    <s v="Meghalaya"/>
    <s v="State Sector"/>
    <s v="UMIAM HPS ST-IV"/>
    <x v="2"/>
    <n v="60"/>
    <n v="13"/>
    <n v="8.92"/>
    <n v="9.16"/>
    <n v="-4.08"/>
    <n v="0.68615384615384611"/>
    <n v="-2.6200873362445438E-2"/>
    <n v="0.19982078853046595"/>
  </r>
  <r>
    <s v="2023-12_1003"/>
    <s v="2023-12"/>
    <x v="5"/>
    <n v="31"/>
    <x v="4"/>
    <s v="Mizoram"/>
    <s v="Central Sector"/>
    <s v="TUIRIAL HPS"/>
    <x v="2"/>
    <n v="60"/>
    <n v="15"/>
    <n v="8.5399999999999991"/>
    <n v="11.82"/>
    <n v="-6.4600000000000009"/>
    <n v="0.56933333333333325"/>
    <n v="-0.27749576988155678"/>
    <n v="0.19130824372759855"/>
  </r>
  <r>
    <s v="2023-12_1009"/>
    <s v="2023-12"/>
    <x v="5"/>
    <n v="31"/>
    <x v="4"/>
    <s v="Nagaland"/>
    <s v="Central Sector"/>
    <s v="DOYANG HPS"/>
    <x v="2"/>
    <n v="75"/>
    <n v="7"/>
    <n v="5.91"/>
    <n v="6.27"/>
    <n v="-1.0899999999999999"/>
    <n v="0.84428571428571431"/>
    <n v="-5.7416267942583643E-2"/>
    <n v="0.10591397849462365"/>
  </r>
  <r>
    <s v="2023-12_1015"/>
    <s v="2023-12"/>
    <x v="5"/>
    <n v="31"/>
    <x v="4"/>
    <s v="Tripura"/>
    <s v="State Sector"/>
    <s v="BARAMURA GT"/>
    <x v="0"/>
    <n v="42"/>
    <n v="18"/>
    <n v="14.86"/>
    <n v="30.06"/>
    <n v="-3.1400000000000006"/>
    <n v="0.82555555555555549"/>
    <n v="-0.50565535595475719"/>
    <n v="0.47555043522785456"/>
  </r>
  <r>
    <s v="2023-12_1016"/>
    <s v="2023-12"/>
    <x v="5"/>
    <n v="31"/>
    <x v="4"/>
    <s v="Tripura"/>
    <s v="State Sector"/>
    <s v="ROKHIA GT"/>
    <x v="0"/>
    <n v="63"/>
    <n v="27"/>
    <n v="28.09"/>
    <n v="28.41"/>
    <n v="1.0899999999999999"/>
    <n v="1.0403703703703704"/>
    <n v="-1.1263639563533977E-2"/>
    <n v="0.59929168800136545"/>
  </r>
  <r>
    <s v="2023-12_1019"/>
    <s v="2023-12"/>
    <x v="5"/>
    <n v="31"/>
    <x v="4"/>
    <s v="Tripura"/>
    <s v="Central Sector"/>
    <s v="AGARTALA GT"/>
    <x v="0"/>
    <n v="135"/>
    <n v="71"/>
    <n v="49.31"/>
    <n v="65.03"/>
    <n v="-21.689999999999998"/>
    <n v="0.69450704225352111"/>
    <n v="-0.24173458403813622"/>
    <n v="0.4909398645957786"/>
  </r>
  <r>
    <s v="2023-12_1020"/>
    <s v="2023-12"/>
    <x v="5"/>
    <n v="31"/>
    <x v="4"/>
    <s v="Tripura"/>
    <s v="Central Sector"/>
    <s v="MONARCHAK CCPP"/>
    <x v="0"/>
    <n v="101"/>
    <n v="56"/>
    <n v="42.34"/>
    <n v="43.23"/>
    <n v="-13.659999999999997"/>
    <n v="0.75607142857142862"/>
    <n v="-2.0587554938699827E-2"/>
    <n v="0.56345150644096664"/>
  </r>
  <r>
    <s v="2023-12_1022"/>
    <s v="2023-12"/>
    <x v="5"/>
    <n v="31"/>
    <x v="4"/>
    <s v="Tripura"/>
    <s v="Central Sector"/>
    <s v="TRIPURA CCPP"/>
    <x v="0"/>
    <n v="726.6"/>
    <n v="427"/>
    <n v="386.46"/>
    <n v="459.66"/>
    <n v="-40.54000000000002"/>
    <n v="0.90505854800936758"/>
    <n v="-0.1592481399295132"/>
    <n v="0.7148850590021576"/>
  </r>
  <r>
    <s v="2024-01_1"/>
    <s v="2024-01"/>
    <x v="6"/>
    <n v="31"/>
    <x v="0"/>
    <s v="Delhi"/>
    <s v="State Sector"/>
    <s v="I.P.CCPP"/>
    <x v="0"/>
    <n v="270"/>
    <n v="14"/>
    <n v="6.82"/>
    <n v="29.53"/>
    <n v="-7.18"/>
    <n v="0.48714285714285716"/>
    <n v="-0.7690484253301727"/>
    <n v="3.3950617283950615E-2"/>
  </r>
  <r>
    <s v="2024-01_3"/>
    <s v="2024-01"/>
    <x v="6"/>
    <n v="31"/>
    <x v="0"/>
    <s v="Delhi"/>
    <s v="State Sector"/>
    <s v="PRAGATI CCGT-III"/>
    <x v="0"/>
    <n v="1500"/>
    <n v="350"/>
    <n v="329.32"/>
    <n v="226.11"/>
    <n v="-20.680000000000007"/>
    <n v="0.9409142857142857"/>
    <n v="0.45645924549997779"/>
    <n v="0.295089605734767"/>
  </r>
  <r>
    <s v="2024-01_4"/>
    <s v="2024-01"/>
    <x v="6"/>
    <n v="31"/>
    <x v="0"/>
    <s v="Delhi"/>
    <s v="State Sector"/>
    <s v="PRAGATI CCPP"/>
    <x v="0"/>
    <n v="330.4"/>
    <n v="126"/>
    <n v="39.549999999999997"/>
    <n v="53.09"/>
    <n v="-86.45"/>
    <n v="0.31388888888888888"/>
    <n v="-0.25503861367489178"/>
    <n v="0.16089165299799527"/>
  </r>
  <r>
    <s v="2024-01_7"/>
    <s v="2024-01"/>
    <x v="6"/>
    <n v="31"/>
    <x v="0"/>
    <s v="Delhi"/>
    <s v="Private Sector"/>
    <s v="RITHALA CCPP"/>
    <x v="0"/>
    <n v="108"/>
    <n v="0"/>
    <n v="0"/>
    <n v="0"/>
    <n v="0"/>
    <n v="0"/>
    <n v="0"/>
    <n v="0"/>
  </r>
  <r>
    <s v="2024-01_12"/>
    <s v="2024-01"/>
    <x v="6"/>
    <n v="31"/>
    <x v="0"/>
    <s v="Haryana"/>
    <s v="State Sector"/>
    <s v="PANIPAT TPS"/>
    <x v="1"/>
    <n v="710"/>
    <n v="322"/>
    <n v="386.66"/>
    <n v="455.67"/>
    <n v="64.660000000000025"/>
    <n v="1.2008074534161493"/>
    <n v="-0.15144731933197267"/>
    <n v="0.73197788883840675"/>
  </r>
  <r>
    <s v="2024-01_13"/>
    <s v="2024-01"/>
    <x v="6"/>
    <n v="31"/>
    <x v="0"/>
    <s v="Haryana"/>
    <s v="State Sector"/>
    <s v="RAJIV GANDHI TPS"/>
    <x v="1"/>
    <n v="1200"/>
    <n v="614"/>
    <n v="343.51"/>
    <n v="572.04999999999995"/>
    <n v="-270.49"/>
    <n v="0.55946254071661239"/>
    <n v="-0.39951053229612793"/>
    <n v="0.38475582437275985"/>
  </r>
  <r>
    <s v="2024-01_14"/>
    <s v="2024-01"/>
    <x v="6"/>
    <n v="31"/>
    <x v="0"/>
    <s v="Haryana"/>
    <s v="State Sector"/>
    <s v="YAMUNA NAGAR TPS"/>
    <x v="1"/>
    <n v="600"/>
    <n v="356"/>
    <n v="356.9"/>
    <n v="380.96"/>
    <n v="0.89999999999997726"/>
    <n v="1.0025280898876403"/>
    <n v="-6.3156236875262506E-2"/>
    <n v="0.79950716845878134"/>
  </r>
  <r>
    <s v="2024-01_17"/>
    <s v="2024-01"/>
    <x v="6"/>
    <n v="31"/>
    <x v="0"/>
    <s v="Haryana"/>
    <s v="Private Sector"/>
    <s v="MAHATMA GANDHI TPS"/>
    <x v="1"/>
    <n v="1320"/>
    <n v="638"/>
    <n v="873.94"/>
    <n v="790.49"/>
    <n v="235.94000000000005"/>
    <n v="1.3698119122257053"/>
    <n v="0.10556743285810073"/>
    <n v="0.889886770935158"/>
  </r>
  <r>
    <s v="2024-01_20"/>
    <s v="2024-01"/>
    <x v="6"/>
    <n v="31"/>
    <x v="0"/>
    <s v="Haryana"/>
    <s v="Central Sector"/>
    <s v="INDIRA GANDHI STPP"/>
    <x v="1"/>
    <n v="1500"/>
    <n v="638"/>
    <n v="763.93"/>
    <n v="745.39"/>
    <n v="125.92999999999995"/>
    <n v="1.1973824451410657"/>
    <n v="2.487288533519361E-2"/>
    <n v="0.68452508960573477"/>
  </r>
  <r>
    <s v="2024-01_23"/>
    <s v="2024-01"/>
    <x v="6"/>
    <n v="31"/>
    <x v="0"/>
    <s v="Haryana"/>
    <s v="Central Sector"/>
    <s v="FARIDABAD CCPP"/>
    <x v="0"/>
    <n v="431.59"/>
    <n v="12"/>
    <n v="0"/>
    <n v="0"/>
    <n v="-12"/>
    <n v="0"/>
    <n v="0"/>
    <n v="0"/>
  </r>
  <r>
    <s v="2024-01_29"/>
    <s v="2024-01"/>
    <x v="6"/>
    <n v="31"/>
    <x v="0"/>
    <s v="Himachal Pradesh"/>
    <s v="State Sector"/>
    <s v="KASHANG INTEGRATED HEP"/>
    <x v="2"/>
    <n v="195"/>
    <n v="4"/>
    <n v="4.5"/>
    <n v="4.41"/>
    <n v="0.5"/>
    <n v="1.125"/>
    <n v="2.040816326530609E-2"/>
    <n v="3.1017369727047148E-2"/>
  </r>
  <r>
    <s v="2024-01_30"/>
    <s v="2024-01"/>
    <x v="6"/>
    <n v="31"/>
    <x v="0"/>
    <s v="Himachal Pradesh"/>
    <s v="State Sector"/>
    <s v="SAINJ HPS"/>
    <x v="2"/>
    <n v="100"/>
    <n v="10"/>
    <n v="10.16"/>
    <n v="10.69"/>
    <n v="0.16000000000000014"/>
    <n v="1.016"/>
    <n v="-4.9579045837231002E-2"/>
    <n v="0.13655913978494624"/>
  </r>
  <r>
    <s v="2024-01_31"/>
    <s v="2024-01"/>
    <x v="6"/>
    <n v="31"/>
    <x v="0"/>
    <s v="Himachal Pradesh"/>
    <s v="State Sector"/>
    <s v="SAWRA KUDDU HPS"/>
    <x v="2"/>
    <n v="111"/>
    <n v="12"/>
    <n v="8.2200000000000006"/>
    <n v="10.23"/>
    <n v="-3.7799999999999994"/>
    <n v="0.68500000000000005"/>
    <n v="-0.19648093841642225"/>
    <n v="9.9535018889857593E-2"/>
  </r>
  <r>
    <s v="2024-01_33"/>
    <s v="2024-01"/>
    <x v="6"/>
    <n v="31"/>
    <x v="0"/>
    <s v="Himachal Pradesh"/>
    <s v="State Sector"/>
    <s v="BASSI HPS"/>
    <x v="2"/>
    <n v="66"/>
    <n v="8"/>
    <n v="6.33"/>
    <n v="8.44"/>
    <n v="-1.67"/>
    <n v="0.79125000000000001"/>
    <n v="-0.24999999999999994"/>
    <n v="0.12891006842619745"/>
  </r>
  <r>
    <s v="2024-01_34"/>
    <s v="2024-01"/>
    <x v="6"/>
    <n v="31"/>
    <x v="0"/>
    <s v="Himachal Pradesh"/>
    <s v="State Sector"/>
    <s v="GIRI BATA HPS"/>
    <x v="2"/>
    <n v="60"/>
    <n v="9"/>
    <n v="8.4499999999999993"/>
    <n v="11.56"/>
    <n v="-0.55000000000000071"/>
    <n v="0.93888888888888877"/>
    <n v="-0.26903114186851218"/>
    <n v="0.18929211469534049"/>
  </r>
  <r>
    <s v="2024-01_35"/>
    <s v="2024-01"/>
    <x v="6"/>
    <n v="31"/>
    <x v="0"/>
    <s v="Himachal Pradesh"/>
    <s v="State Sector"/>
    <s v="LARJI HPS"/>
    <x v="2"/>
    <n v="126"/>
    <n v="15"/>
    <n v="0"/>
    <n v="19.440000000000001"/>
    <n v="-15"/>
    <n v="0"/>
    <n v="-1"/>
    <n v="0"/>
  </r>
  <r>
    <s v="2024-01_36"/>
    <s v="2024-01"/>
    <x v="6"/>
    <n v="31"/>
    <x v="0"/>
    <s v="Himachal Pradesh"/>
    <s v="State Sector"/>
    <s v="SANJAY HPS"/>
    <x v="2"/>
    <n v="120"/>
    <n v="24"/>
    <n v="16.170000000000002"/>
    <n v="20.41"/>
    <n v="-7.8299999999999983"/>
    <n v="0.67375000000000007"/>
    <n v="-0.20774130328270449"/>
    <n v="0.1811155913978495"/>
  </r>
  <r>
    <s v="2024-01_37"/>
    <s v="2024-01"/>
    <x v="6"/>
    <n v="31"/>
    <x v="0"/>
    <s v="Himachal Pradesh"/>
    <s v="State Sector"/>
    <s v="UHL-III HPS"/>
    <x v="2"/>
    <n v="0"/>
    <n v="0"/>
    <n v="0"/>
    <n v="0"/>
    <n v="0"/>
    <n v="0"/>
    <n v="0"/>
    <n v="0"/>
  </r>
  <r>
    <s v="2024-01_39"/>
    <s v="2024-01"/>
    <x v="6"/>
    <n v="31"/>
    <x v="0"/>
    <s v="Himachal Pradesh"/>
    <s v="State Sector"/>
    <s v="SHANAN HPS"/>
    <x v="2"/>
    <n v="110"/>
    <n v="15"/>
    <n v="10.220000000000001"/>
    <n v="13.71"/>
    <n v="-4.7799999999999994"/>
    <n v="0.68133333333333335"/>
    <n v="-0.25455871626549964"/>
    <n v="0.12487781036168133"/>
  </r>
  <r>
    <s v="2024-01_42"/>
    <s v="2024-01"/>
    <x v="6"/>
    <n v="31"/>
    <x v="0"/>
    <s v="Himachal Pradesh"/>
    <s v="Private Sector"/>
    <s v="ALLAIN DUHANGAN HPS"/>
    <x v="2"/>
    <n v="192"/>
    <n v="14"/>
    <n v="12.98"/>
    <n v="14.72"/>
    <n v="-1.0199999999999996"/>
    <n v="0.92714285714285716"/>
    <n v="-0.11820652173913045"/>
    <n v="9.0865815412186385E-2"/>
  </r>
  <r>
    <s v="2024-01_44"/>
    <s v="2024-01"/>
    <x v="6"/>
    <n v="31"/>
    <x v="0"/>
    <s v="Himachal Pradesh"/>
    <s v="Private Sector"/>
    <s v="MALANA-II HPS"/>
    <x v="2"/>
    <n v="100"/>
    <n v="6"/>
    <n v="0.68"/>
    <n v="5.88"/>
    <n v="-5.32"/>
    <n v="0.11333333333333334"/>
    <n v="-0.88435374149659873"/>
    <n v="9.1397849462365593E-3"/>
  </r>
  <r>
    <s v="2024-01_46"/>
    <s v="2024-01"/>
    <x v="6"/>
    <n v="31"/>
    <x v="0"/>
    <s v="Himachal Pradesh"/>
    <s v="Private Sector"/>
    <s v="BUDHIL HPS"/>
    <x v="2"/>
    <n v="70"/>
    <n v="6"/>
    <n v="4.62"/>
    <n v="6.19"/>
    <n v="-1.38"/>
    <n v="0.77"/>
    <n v="-0.25363489499192249"/>
    <n v="8.8709677419354843E-2"/>
  </r>
  <r>
    <s v="2024-01_48"/>
    <s v="2024-01"/>
    <x v="6"/>
    <n v="31"/>
    <x v="0"/>
    <s v="Himachal Pradesh"/>
    <s v="Private Sector"/>
    <s v="BAJOLI HOLI HPS"/>
    <x v="2"/>
    <n v="180"/>
    <n v="16"/>
    <n v="12.95"/>
    <n v="0.39"/>
    <n v="-3.0500000000000007"/>
    <n v="0.80937499999999996"/>
    <n v="32.205128205128197"/>
    <n v="9.6699522102747903E-2"/>
  </r>
  <r>
    <s v="2024-01_50"/>
    <s v="2024-01"/>
    <x v="6"/>
    <n v="31"/>
    <x v="0"/>
    <s v="Himachal Pradesh"/>
    <s v="Private Sector"/>
    <s v="BASPA HPS"/>
    <x v="2"/>
    <n v="300"/>
    <n v="44"/>
    <n v="28.72"/>
    <n v="31.44"/>
    <n v="-15.280000000000001"/>
    <n v="0.65272727272727271"/>
    <n v="-8.6513994910941555E-2"/>
    <n v="0.12867383512544803"/>
  </r>
  <r>
    <s v="2024-01_51"/>
    <s v="2024-01"/>
    <x v="6"/>
    <n v="31"/>
    <x v="0"/>
    <s v="Himachal Pradesh"/>
    <s v="Private Sector"/>
    <s v="KARCHAM WANGTOO HPS"/>
    <x v="2"/>
    <n v="1045"/>
    <n v="127"/>
    <n v="95.06"/>
    <n v="106.12"/>
    <n v="-31.939999999999998"/>
    <n v="0.74850393700787399"/>
    <n v="-0.10422163588390503"/>
    <n v="0.12226681072181921"/>
  </r>
  <r>
    <s v="2024-01_53"/>
    <s v="2024-01"/>
    <x v="6"/>
    <n v="31"/>
    <x v="0"/>
    <s v="Himachal Pradesh"/>
    <s v="Private Sector"/>
    <s v="SORANG HPS"/>
    <x v="2"/>
    <n v="100"/>
    <n v="8"/>
    <n v="7.26"/>
    <n v="8.2899999999999991"/>
    <n v="-0.74000000000000021"/>
    <n v="0.90749999999999997"/>
    <n v="-0.1242460796139927"/>
    <n v="9.7580645161290322E-2"/>
  </r>
  <r>
    <s v="2024-01_55"/>
    <s v="2024-01"/>
    <x v="6"/>
    <n v="31"/>
    <x v="0"/>
    <s v="Himachal Pradesh"/>
    <s v="Private Sector"/>
    <s v="CHANJU-I HPS"/>
    <x v="2"/>
    <n v="36"/>
    <n v="5"/>
    <n v="1.99"/>
    <n v="3.99"/>
    <n v="-3.01"/>
    <n v="0.39800000000000002"/>
    <n v="-0.50125313283208017"/>
    <n v="7.4298088410991642E-2"/>
  </r>
  <r>
    <s v="2024-01_57"/>
    <s v="2024-01"/>
    <x v="6"/>
    <n v="31"/>
    <x v="0"/>
    <s v="Himachal Pradesh"/>
    <s v="Private Sector"/>
    <s v="MALANA HPS"/>
    <x v="2"/>
    <n v="86"/>
    <n v="7"/>
    <n v="6.4"/>
    <n v="6.98"/>
    <n v="-0.59999999999999964"/>
    <n v="0.91428571428571437"/>
    <n v="-8.3094555873925502E-2"/>
    <n v="0.1000250062515629"/>
  </r>
  <r>
    <s v="2024-01_59"/>
    <s v="2024-01"/>
    <x v="6"/>
    <n v="31"/>
    <x v="0"/>
    <s v="Himachal Pradesh"/>
    <s v="Private Sector"/>
    <s v="TIDONG HPS"/>
    <x v="2"/>
    <n v="0"/>
    <n v="9"/>
    <n v="0"/>
    <n v="0"/>
    <n v="-9"/>
    <n v="0"/>
    <n v="0"/>
    <n v="0"/>
  </r>
  <r>
    <s v="2024-01_62"/>
    <s v="2024-01"/>
    <x v="6"/>
    <n v="31"/>
    <x v="0"/>
    <s v="Himachal Pradesh"/>
    <s v="Central Sector"/>
    <s v="BHAKRA LEFT HPS"/>
    <x v="2"/>
    <n v="630"/>
    <n v="131"/>
    <n v="170.91"/>
    <n v="147.55000000000001"/>
    <n v="39.909999999999997"/>
    <n v="1.3046564885496184"/>
    <n v="0.15831921382582165"/>
    <n v="0.36463133640552997"/>
  </r>
  <r>
    <s v="2024-01_63"/>
    <s v="2024-01"/>
    <x v="6"/>
    <n v="31"/>
    <x v="0"/>
    <s v="Himachal Pradesh"/>
    <s v="Central Sector"/>
    <s v="BHAKRA RIGHT HPS"/>
    <x v="2"/>
    <n v="785"/>
    <n v="169"/>
    <n v="182.8"/>
    <n v="171.13"/>
    <n v="13.800000000000011"/>
    <n v="1.0816568047337278"/>
    <n v="6.8193770817507257E-2"/>
    <n v="0.31299226080405451"/>
  </r>
  <r>
    <s v="2024-01_64"/>
    <s v="2024-01"/>
    <x v="6"/>
    <n v="31"/>
    <x v="0"/>
    <s v="Himachal Pradesh"/>
    <s v="Central Sector"/>
    <s v="DEHAR HPS"/>
    <x v="2"/>
    <n v="990"/>
    <n v="100"/>
    <n v="75.069999999999993"/>
    <n v="95.38"/>
    <n v="-24.930000000000007"/>
    <n v="0.75069999999999992"/>
    <n v="-0.21293772279303841"/>
    <n v="0.10191973498425111"/>
  </r>
  <r>
    <s v="2024-01_65"/>
    <s v="2024-01"/>
    <x v="6"/>
    <n v="31"/>
    <x v="0"/>
    <s v="Himachal Pradesh"/>
    <s v="Central Sector"/>
    <s v="PONG HPS"/>
    <x v="2"/>
    <n v="396"/>
    <n v="80"/>
    <n v="170.89"/>
    <n v="155.03"/>
    <n v="90.889999999999986"/>
    <n v="2.1361249999999998"/>
    <n v="0.10230278010707596"/>
    <n v="0.5800274247854893"/>
  </r>
  <r>
    <s v="2024-01_67"/>
    <s v="2024-01"/>
    <x v="6"/>
    <n v="31"/>
    <x v="0"/>
    <s v="Himachal Pradesh"/>
    <s v="Central Sector"/>
    <s v="BAIRA SIUL HPS"/>
    <x v="2"/>
    <n v="180"/>
    <n v="18"/>
    <n v="14.3"/>
    <n v="23.26"/>
    <n v="-3.6999999999999993"/>
    <n v="0.79444444444444451"/>
    <n v="-0.38521066208082544"/>
    <n v="0.10678016726403823"/>
  </r>
  <r>
    <s v="2024-01_68"/>
    <s v="2024-01"/>
    <x v="6"/>
    <n v="31"/>
    <x v="0"/>
    <s v="Himachal Pradesh"/>
    <s v="Central Sector"/>
    <s v="CHAMERA-I HPS"/>
    <x v="2"/>
    <n v="540"/>
    <n v="46"/>
    <n v="37.72"/>
    <n v="36.200000000000003"/>
    <n v="-8.2800000000000011"/>
    <n v="0.82"/>
    <n v="4.1988950276242984E-2"/>
    <n v="9.3886897650338516E-2"/>
  </r>
  <r>
    <s v="2024-01_69"/>
    <s v="2024-01"/>
    <x v="6"/>
    <n v="31"/>
    <x v="0"/>
    <s v="Himachal Pradesh"/>
    <s v="Central Sector"/>
    <s v="CHAMERA-II HPS"/>
    <x v="2"/>
    <n v="300"/>
    <n v="31"/>
    <n v="27.98"/>
    <n v="32.21"/>
    <n v="-3.0199999999999996"/>
    <n v="0.90258064516129033"/>
    <n v="-0.13132567525613165"/>
    <n v="0.1253584229390681"/>
  </r>
  <r>
    <s v="2024-01_70"/>
    <s v="2024-01"/>
    <x v="6"/>
    <n v="31"/>
    <x v="0"/>
    <s v="Himachal Pradesh"/>
    <s v="Central Sector"/>
    <s v="CHAMERA-III HPS"/>
    <x v="2"/>
    <n v="231"/>
    <n v="25"/>
    <n v="6.11"/>
    <n v="16.05"/>
    <n v="-18.89"/>
    <n v="0.24440000000000001"/>
    <n v="-0.61931464174454831"/>
    <n v="3.555136619652749E-2"/>
  </r>
  <r>
    <s v="2024-01_71"/>
    <s v="2024-01"/>
    <x v="6"/>
    <n v="31"/>
    <x v="0"/>
    <s v="Himachal Pradesh"/>
    <s v="Central Sector"/>
    <s v="PARBATI-II HPS"/>
    <x v="2"/>
    <n v="0"/>
    <n v="77"/>
    <n v="0"/>
    <n v="0"/>
    <n v="-77"/>
    <n v="0"/>
    <n v="0"/>
    <n v="0"/>
  </r>
  <r>
    <s v="2024-01_72"/>
    <s v="2024-01"/>
    <x v="6"/>
    <n v="31"/>
    <x v="0"/>
    <s v="Himachal Pradesh"/>
    <s v="Central Sector"/>
    <s v="PARBATI-III HPS"/>
    <x v="2"/>
    <n v="520"/>
    <n v="54"/>
    <n v="3.48"/>
    <n v="12.29"/>
    <n v="-50.52"/>
    <n v="6.4444444444444443E-2"/>
    <n v="-0.71684296175752638"/>
    <n v="8.9950372208436723E-3"/>
  </r>
  <r>
    <s v="2024-01_74"/>
    <s v="2024-01"/>
    <x v="6"/>
    <n v="31"/>
    <x v="0"/>
    <s v="Himachal Pradesh"/>
    <s v="Central Sector"/>
    <s v="KOLDAM"/>
    <x v="2"/>
    <n v="800"/>
    <n v="76"/>
    <n v="74.39"/>
    <n v="79.44"/>
    <n v="-1.6099999999999994"/>
    <n v="0.97881578947368419"/>
    <n v="-6.3569989929506507E-2"/>
    <n v="0.12498319892473118"/>
  </r>
  <r>
    <s v="2024-01_76"/>
    <s v="2024-01"/>
    <x v="6"/>
    <n v="31"/>
    <x v="0"/>
    <s v="Himachal Pradesh"/>
    <s v="Central Sector"/>
    <s v="NATHPA JHAKRI HPS"/>
    <x v="2"/>
    <n v="1500"/>
    <n v="207"/>
    <n v="189.55"/>
    <n v="207.14"/>
    <n v="-17.449999999999989"/>
    <n v="0.91570048309178753"/>
    <n v="-8.4918412667760818E-2"/>
    <n v="0.16984767025089606"/>
  </r>
  <r>
    <s v="2024-01_77"/>
    <s v="2024-01"/>
    <x v="6"/>
    <n v="31"/>
    <x v="0"/>
    <s v="Himachal Pradesh"/>
    <s v="Central Sector"/>
    <s v="RAMPUR HPS"/>
    <x v="2"/>
    <n v="412.02"/>
    <n v="58"/>
    <n v="54.05"/>
    <n v="59.05"/>
    <n v="-3.9500000000000028"/>
    <n v="0.93189655172413788"/>
    <n v="-8.4674005080440304E-2"/>
    <n v="0.17632117242455606"/>
  </r>
  <r>
    <s v="2024-01_83"/>
    <s v="2024-01"/>
    <x v="6"/>
    <n v="31"/>
    <x v="0"/>
    <s v="Jammu and Kashmir"/>
    <s v="State Sector"/>
    <s v="PAMPORE GPS (Liq.)"/>
    <x v="0"/>
    <n v="175"/>
    <n v="0"/>
    <n v="0"/>
    <n v="0"/>
    <n v="0"/>
    <n v="0"/>
    <n v="0"/>
    <n v="0"/>
  </r>
  <r>
    <s v="2024-01_86"/>
    <s v="2024-01"/>
    <x v="6"/>
    <n v="31"/>
    <x v="0"/>
    <s v="Jammu and Kashmir"/>
    <s v="State Sector"/>
    <s v="BAGLIHAR HPS"/>
    <x v="2"/>
    <n v="450"/>
    <n v="120"/>
    <n v="93.79"/>
    <n v="94.62"/>
    <n v="-26.209999999999994"/>
    <n v="0.78158333333333341"/>
    <n v="-8.7719298245613857E-3"/>
    <n v="0.28013739545997612"/>
  </r>
  <r>
    <s v="2024-01_87"/>
    <s v="2024-01"/>
    <x v="6"/>
    <n v="31"/>
    <x v="0"/>
    <s v="Jammu and Kashmir"/>
    <s v="State Sector"/>
    <s v="BAGLIHAR II HPS"/>
    <x v="2"/>
    <n v="450"/>
    <n v="0"/>
    <n v="6.2"/>
    <n v="0.98"/>
    <n v="6.2"/>
    <n v="0"/>
    <n v="5.3265306122448983"/>
    <n v="1.8518518518518517E-2"/>
  </r>
  <r>
    <s v="2024-01_88"/>
    <s v="2024-01"/>
    <x v="6"/>
    <n v="31"/>
    <x v="0"/>
    <s v="Jammu and Kashmir"/>
    <s v="State Sector"/>
    <s v="LOWER JHELUM HPS"/>
    <x v="2"/>
    <n v="105"/>
    <n v="35"/>
    <n v="16.04"/>
    <n v="26.07"/>
    <n v="-18.96"/>
    <n v="0.45828571428571424"/>
    <n v="-0.38473341004986578"/>
    <n v="0.20532514080901176"/>
  </r>
  <r>
    <s v="2024-01_89"/>
    <s v="2024-01"/>
    <x v="6"/>
    <n v="31"/>
    <x v="0"/>
    <s v="Jammu and Kashmir"/>
    <s v="State Sector"/>
    <s v="UPPER SINDH-II HPS"/>
    <x v="2"/>
    <n v="105"/>
    <n v="10"/>
    <n v="6.44"/>
    <n v="7.12"/>
    <n v="-3.5599999999999996"/>
    <n v="0.64400000000000002"/>
    <n v="-9.5505617977528046E-2"/>
    <n v="8.2437275985663083E-2"/>
  </r>
  <r>
    <s v="2024-01_92"/>
    <s v="2024-01"/>
    <x v="6"/>
    <n v="31"/>
    <x v="0"/>
    <s v="Jammu and Kashmir"/>
    <s v="Central Sector"/>
    <s v="DULHASTI HPS"/>
    <x v="2"/>
    <n v="390"/>
    <n v="75"/>
    <n v="74.66"/>
    <n v="70.59"/>
    <n v="-0.34000000000000341"/>
    <n v="0.99546666666666661"/>
    <n v="5.7656891911035457E-2"/>
    <n v="0.25730631375792667"/>
  </r>
  <r>
    <s v="2024-01_93"/>
    <s v="2024-01"/>
    <x v="6"/>
    <n v="31"/>
    <x v="0"/>
    <s v="Jammu and Kashmir"/>
    <s v="Central Sector"/>
    <s v="KISHANGANGA HPS"/>
    <x v="2"/>
    <n v="330"/>
    <n v="27"/>
    <n v="6.51"/>
    <n v="17.28"/>
    <n v="-20.490000000000002"/>
    <n v="0.24111111111111111"/>
    <n v="-0.62326388888888895"/>
    <n v="2.6515151515151516E-2"/>
  </r>
  <r>
    <s v="2024-01_94"/>
    <s v="2024-01"/>
    <x v="6"/>
    <n v="31"/>
    <x v="0"/>
    <s v="Jammu and Kashmir"/>
    <s v="Central Sector"/>
    <s v="SALAL HPS"/>
    <x v="2"/>
    <n v="690"/>
    <n v="125"/>
    <n v="56.47"/>
    <n v="77.209999999999994"/>
    <n v="-68.53"/>
    <n v="0.45175999999999999"/>
    <n v="-0.26861805465613259"/>
    <n v="0.11000077918030232"/>
  </r>
  <r>
    <s v="2024-01_95"/>
    <s v="2024-01"/>
    <x v="6"/>
    <n v="31"/>
    <x v="0"/>
    <s v="Jammu and Kashmir"/>
    <s v="Central Sector"/>
    <s v="SEWA-II HPS"/>
    <x v="2"/>
    <n v="120"/>
    <n v="7"/>
    <n v="6.44"/>
    <n v="19.440000000000001"/>
    <n v="-0.55999999999999961"/>
    <n v="0.92"/>
    <n v="-0.66872427983539096"/>
    <n v="7.2132616487455198E-2"/>
  </r>
  <r>
    <s v="2024-01_96"/>
    <s v="2024-01"/>
    <x v="6"/>
    <n v="31"/>
    <x v="0"/>
    <s v="Jammu and Kashmir"/>
    <s v="Central Sector"/>
    <s v="URI-I HPS"/>
    <x v="2"/>
    <n v="480"/>
    <n v="167"/>
    <n v="42.14"/>
    <n v="84.38"/>
    <n v="-124.86"/>
    <n v="0.25233532934131736"/>
    <n v="-0.5005925574780753"/>
    <n v="0.11799955197132617"/>
  </r>
  <r>
    <s v="2024-01_97"/>
    <s v="2024-01"/>
    <x v="6"/>
    <n v="31"/>
    <x v="0"/>
    <s v="Jammu and Kashmir"/>
    <s v="Central Sector"/>
    <s v="URI-II HPS"/>
    <x v="2"/>
    <n v="240"/>
    <n v="96"/>
    <n v="31.59"/>
    <n v="58.4"/>
    <n v="-64.41"/>
    <n v="0.32906249999999998"/>
    <n v="-0.45907534246575343"/>
    <n v="0.17691532258064516"/>
  </r>
  <r>
    <s v="2024-01_103"/>
    <s v="2024-01"/>
    <x v="6"/>
    <n v="31"/>
    <x v="0"/>
    <s v="Ladakh"/>
    <s v="Central Sector"/>
    <s v="CHUTAK HPS"/>
    <x v="2"/>
    <n v="44"/>
    <n v="7"/>
    <n v="3.45"/>
    <n v="4.2"/>
    <n v="-3.55"/>
    <n v="0.49285714285714288"/>
    <n v="-0.17857142857142858"/>
    <n v="0.10538856304985338"/>
  </r>
  <r>
    <s v="2024-01_104"/>
    <s v="2024-01"/>
    <x v="6"/>
    <n v="31"/>
    <x v="0"/>
    <s v="Ladakh"/>
    <s v="Central Sector"/>
    <s v="NIMMO BAZGO HPS"/>
    <x v="2"/>
    <n v="45"/>
    <n v="10"/>
    <n v="10.53"/>
    <n v="9.7899999999999991"/>
    <n v="0.52999999999999936"/>
    <n v="1.0529999999999999"/>
    <n v="7.5587334014300331E-2"/>
    <n v="0.31451612903225806"/>
  </r>
  <r>
    <s v="2024-01_110"/>
    <s v="2024-01"/>
    <x v="6"/>
    <n v="31"/>
    <x v="0"/>
    <s v="Punjab"/>
    <s v="State Sector"/>
    <s v="GH TPS (LEH.MOH.)"/>
    <x v="1"/>
    <n v="920"/>
    <n v="230"/>
    <n v="472.23"/>
    <n v="438.46"/>
    <n v="242.23000000000002"/>
    <n v="2.0531739130434783"/>
    <n v="7.7019568489714085E-2"/>
    <n v="0.68991058906030855"/>
  </r>
  <r>
    <s v="2024-01_111"/>
    <s v="2024-01"/>
    <x v="6"/>
    <n v="31"/>
    <x v="0"/>
    <s v="Punjab"/>
    <s v="State Sector"/>
    <s v="GOINDWAL SAHIB TPP"/>
    <x v="1"/>
    <n v="540"/>
    <n v="242"/>
    <n v="245.82"/>
    <n v="224.15"/>
    <n v="3.8199999999999932"/>
    <n v="1.0157851239669422"/>
    <n v="9.6676332812848487E-2"/>
    <n v="0.61185782556750301"/>
  </r>
  <r>
    <s v="2024-01_112"/>
    <s v="2024-01"/>
    <x v="6"/>
    <n v="31"/>
    <x v="0"/>
    <s v="Punjab"/>
    <s v="State Sector"/>
    <s v="ROPAR TPS"/>
    <x v="1"/>
    <n v="840"/>
    <n v="265"/>
    <n v="393.45"/>
    <n v="367.84"/>
    <n v="128.44999999999999"/>
    <n v="1.4847169811320755"/>
    <n v="6.9622662026968291E-2"/>
    <n v="0.62956029185867901"/>
  </r>
  <r>
    <s v="2024-01_115"/>
    <s v="2024-01"/>
    <x v="6"/>
    <n v="31"/>
    <x v="0"/>
    <s v="Punjab"/>
    <s v="State Sector"/>
    <s v="ANANDPUR SAHIB-I HPS"/>
    <x v="2"/>
    <n v="67"/>
    <n v="10"/>
    <n v="5.41"/>
    <n v="3.21"/>
    <n v="-4.59"/>
    <n v="0.54100000000000004"/>
    <n v="0.68535825545171347"/>
    <n v="0.10852993099021024"/>
  </r>
  <r>
    <s v="2024-01_116"/>
    <s v="2024-01"/>
    <x v="6"/>
    <n v="31"/>
    <x v="0"/>
    <s v="Punjab"/>
    <s v="State Sector"/>
    <s v="ANANDPUR SAHIB-II HPS"/>
    <x v="2"/>
    <n v="67"/>
    <n v="10"/>
    <n v="5.25"/>
    <n v="2.88"/>
    <n v="-4.75"/>
    <n v="0.52500000000000002"/>
    <n v="0.82291666666666674"/>
    <n v="0.10532017332691382"/>
  </r>
  <r>
    <s v="2024-01_117"/>
    <s v="2024-01"/>
    <x v="6"/>
    <n v="31"/>
    <x v="0"/>
    <s v="Punjab"/>
    <s v="State Sector"/>
    <s v="MUKERIAN-I HPS"/>
    <x v="2"/>
    <n v="45"/>
    <n v="26"/>
    <n v="29.12"/>
    <n v="25.96"/>
    <n v="3.120000000000001"/>
    <n v="1.1200000000000001"/>
    <n v="0.12172573189522343"/>
    <n v="0.86977299880525683"/>
  </r>
  <r>
    <s v="2024-01_118"/>
    <s v="2024-01"/>
    <x v="6"/>
    <n v="31"/>
    <x v="0"/>
    <s v="Punjab"/>
    <s v="State Sector"/>
    <s v="MUKERIAN-II HPS"/>
    <x v="2"/>
    <n v="45"/>
    <n v="26"/>
    <n v="29.7"/>
    <n v="26.36"/>
    <n v="3.6999999999999993"/>
    <n v="1.1423076923076922"/>
    <n v="0.12670713201820941"/>
    <n v="0.88709677419354838"/>
  </r>
  <r>
    <s v="2024-01_119"/>
    <s v="2024-01"/>
    <x v="6"/>
    <n v="31"/>
    <x v="0"/>
    <s v="Punjab"/>
    <s v="State Sector"/>
    <s v="MUKERIAN-III HPS"/>
    <x v="2"/>
    <n v="58.5"/>
    <n v="34"/>
    <n v="37.57"/>
    <n v="30.98"/>
    <n v="3.5700000000000003"/>
    <n v="1.105"/>
    <n v="0.21271788250484183"/>
    <n v="0.86320191158900839"/>
  </r>
  <r>
    <s v="2024-01_120"/>
    <s v="2024-01"/>
    <x v="6"/>
    <n v="31"/>
    <x v="0"/>
    <s v="Punjab"/>
    <s v="State Sector"/>
    <s v="MUKERIAN-IV HPS"/>
    <x v="2"/>
    <n v="58.5"/>
    <n v="34"/>
    <n v="36.75"/>
    <n v="34.07"/>
    <n v="2.75"/>
    <n v="1.0808823529411764"/>
    <n v="7.8661579101849122E-2"/>
    <n v="0.84436173145850568"/>
  </r>
  <r>
    <s v="2024-01_121"/>
    <s v="2024-01"/>
    <x v="6"/>
    <n v="31"/>
    <x v="0"/>
    <s v="Punjab"/>
    <s v="State Sector"/>
    <s v="RANJIT SAGAR HPS"/>
    <x v="2"/>
    <n v="600"/>
    <n v="80"/>
    <n v="31.44"/>
    <n v="87.02"/>
    <n v="-48.56"/>
    <n v="0.39300000000000002"/>
    <n v="-0.63870374626522641"/>
    <n v="7.0430107526881724E-2"/>
  </r>
  <r>
    <s v="2024-01_124"/>
    <s v="2024-01"/>
    <x v="6"/>
    <n v="31"/>
    <x v="0"/>
    <s v="Punjab"/>
    <s v="Private Sector"/>
    <s v="RAJPURA TPP"/>
    <x v="1"/>
    <n v="1400"/>
    <n v="947"/>
    <n v="959.5"/>
    <n v="965.09"/>
    <n v="12.5"/>
    <n v="1.0131995776135163"/>
    <n v="-5.792205908257294E-3"/>
    <n v="0.92117895545314898"/>
  </r>
  <r>
    <s v="2024-01_126"/>
    <s v="2024-01"/>
    <x v="6"/>
    <n v="31"/>
    <x v="0"/>
    <s v="Punjab"/>
    <s v="Private Sector"/>
    <s v="TALWANDI SABO TPP"/>
    <x v="1"/>
    <n v="1980"/>
    <n v="815"/>
    <n v="842.76"/>
    <n v="1049.44"/>
    <n v="27.759999999999991"/>
    <n v="1.0340613496932516"/>
    <n v="-0.19694313157493526"/>
    <n v="0.57209188660801569"/>
  </r>
  <r>
    <s v="2024-01_129"/>
    <s v="2024-01"/>
    <x v="6"/>
    <n v="31"/>
    <x v="0"/>
    <s v="Punjab"/>
    <s v="Central Sector"/>
    <s v="GANGUWAL HPS"/>
    <x v="2"/>
    <n v="77.650000000000006"/>
    <n v="41"/>
    <n v="55.26"/>
    <n v="50.05"/>
    <n v="14.259999999999998"/>
    <n v="1.3478048780487804"/>
    <n v="0.10409590409590412"/>
    <n v="0.95652535155682017"/>
  </r>
  <r>
    <s v="2024-01_130"/>
    <s v="2024-01"/>
    <x v="6"/>
    <n v="31"/>
    <x v="0"/>
    <s v="Punjab"/>
    <s v="Central Sector"/>
    <s v="KOTLA HPS"/>
    <x v="2"/>
    <n v="77.650000000000006"/>
    <n v="41"/>
    <n v="49.45"/>
    <n v="49.14"/>
    <n v="8.4500000000000028"/>
    <n v="1.2060975609756097"/>
    <n v="6.3085063085063543E-3"/>
    <n v="0.85595690616150488"/>
  </r>
  <r>
    <s v="2024-01_137"/>
    <s v="2024-01"/>
    <x v="6"/>
    <n v="31"/>
    <x v="0"/>
    <s v="Rajasthan"/>
    <s v="State Sector"/>
    <s v="CHHABRA-II TPP"/>
    <x v="1"/>
    <n v="1320"/>
    <n v="756"/>
    <n v="656.84"/>
    <n v="562.32000000000005"/>
    <n v="-99.159999999999968"/>
    <n v="0.86883597883597885"/>
    <n v="0.16808934414568213"/>
    <n v="0.66882535027696322"/>
  </r>
  <r>
    <s v="2024-01_138"/>
    <s v="2024-01"/>
    <x v="6"/>
    <n v="31"/>
    <x v="0"/>
    <s v="Rajasthan"/>
    <s v="State Sector"/>
    <s v="CHHABRA-I PH-1 TPP"/>
    <x v="1"/>
    <n v="500"/>
    <n v="304"/>
    <n v="324.27999999999997"/>
    <n v="293.19"/>
    <n v="20.279999999999973"/>
    <n v="1.0667105263157894"/>
    <n v="0.10604045158429679"/>
    <n v="0.87172043010752687"/>
  </r>
  <r>
    <s v="2024-01_139"/>
    <s v="2024-01"/>
    <x v="6"/>
    <n v="31"/>
    <x v="0"/>
    <s v="Rajasthan"/>
    <s v="State Sector"/>
    <s v="CHHABRA-I PH-2 TPP"/>
    <x v="1"/>
    <n v="500"/>
    <n v="272"/>
    <n v="319.51"/>
    <n v="256.36"/>
    <n v="47.509999999999991"/>
    <n v="1.1746691176470587"/>
    <n v="0.24633328132313922"/>
    <n v="0.85889784946236558"/>
  </r>
  <r>
    <s v="2024-01_140"/>
    <s v="2024-01"/>
    <x v="6"/>
    <n v="31"/>
    <x v="0"/>
    <s v="Rajasthan"/>
    <s v="State Sector"/>
    <s v="GIRAL TPS"/>
    <x v="1"/>
    <n v="250"/>
    <n v="0"/>
    <n v="0"/>
    <n v="0"/>
    <n v="0"/>
    <n v="0"/>
    <n v="0"/>
    <n v="0"/>
  </r>
  <r>
    <s v="2024-01_141"/>
    <s v="2024-01"/>
    <x v="6"/>
    <n v="31"/>
    <x v="0"/>
    <s v="Rajasthan"/>
    <s v="State Sector"/>
    <s v="KALISINDH TPS"/>
    <x v="1"/>
    <n v="1200"/>
    <n v="640"/>
    <n v="589.48"/>
    <n v="719.1"/>
    <n v="-50.519999999999982"/>
    <n v="0.92106250000000001"/>
    <n v="-0.18025309414545959"/>
    <n v="0.66025985663082443"/>
  </r>
  <r>
    <s v="2024-01_142"/>
    <s v="2024-01"/>
    <x v="6"/>
    <n v="31"/>
    <x v="0"/>
    <s v="Rajasthan"/>
    <s v="State Sector"/>
    <s v="KOTA TPS"/>
    <x v="1"/>
    <n v="1240"/>
    <n v="687"/>
    <n v="780.4"/>
    <n v="643.45000000000005"/>
    <n v="93.399999999999977"/>
    <n v="1.1359534206695778"/>
    <n v="0.21283705027585659"/>
    <n v="0.84590704127644811"/>
  </r>
  <r>
    <s v="2024-01_143"/>
    <s v="2024-01"/>
    <x v="6"/>
    <n v="31"/>
    <x v="0"/>
    <s v="Rajasthan"/>
    <s v="State Sector"/>
    <s v="SURATGARH STPS"/>
    <x v="1"/>
    <n v="1320"/>
    <n v="509"/>
    <n v="348.93"/>
    <n v="458.98"/>
    <n v="-160.07"/>
    <n v="0.68552062868369357"/>
    <n v="-0.23977079611312041"/>
    <n v="0.35529692082111436"/>
  </r>
  <r>
    <s v="2024-01_144"/>
    <s v="2024-01"/>
    <x v="6"/>
    <n v="31"/>
    <x v="0"/>
    <s v="Rajasthan"/>
    <s v="State Sector"/>
    <s v="SURATGARH TPS"/>
    <x v="1"/>
    <n v="1500"/>
    <n v="496"/>
    <n v="740.94"/>
    <n v="576.99"/>
    <n v="244.94000000000005"/>
    <n v="1.4938306451612904"/>
    <n v="0.28414703894348264"/>
    <n v="0.66392473118279571"/>
  </r>
  <r>
    <s v="2024-01_147"/>
    <s v="2024-01"/>
    <x v="6"/>
    <n v="31"/>
    <x v="0"/>
    <s v="Rajasthan"/>
    <s v="State Sector"/>
    <s v="DHOLPUR CCPP"/>
    <x v="0"/>
    <n v="330"/>
    <n v="12"/>
    <n v="0"/>
    <n v="0"/>
    <n v="-12"/>
    <n v="0"/>
    <n v="0"/>
    <n v="0"/>
  </r>
  <r>
    <s v="2024-01_148"/>
    <s v="2024-01"/>
    <x v="6"/>
    <n v="31"/>
    <x v="0"/>
    <s v="Rajasthan"/>
    <s v="State Sector"/>
    <s v="RAMGARH CCPP"/>
    <x v="0"/>
    <n v="273.5"/>
    <n v="88"/>
    <n v="40.64"/>
    <n v="123.93"/>
    <n v="-47.36"/>
    <n v="0.46181818181818185"/>
    <n v="-0.67207294440409915"/>
    <n v="0.1997208625739616"/>
  </r>
  <r>
    <s v="2024-01_151"/>
    <s v="2024-01"/>
    <x v="6"/>
    <n v="31"/>
    <x v="0"/>
    <s v="Rajasthan"/>
    <s v="State Sector"/>
    <s v="JAWAHAR SAGAR HPS"/>
    <x v="2"/>
    <n v="99"/>
    <n v="41"/>
    <n v="42.69"/>
    <n v="42.65"/>
    <n v="1.6899999999999977"/>
    <n v="1.041219512195122"/>
    <n v="9.378663540445287E-4"/>
    <n v="0.57958618442489407"/>
  </r>
  <r>
    <s v="2024-01_152"/>
    <s v="2024-01"/>
    <x v="6"/>
    <n v="31"/>
    <x v="0"/>
    <s v="Rajasthan"/>
    <s v="State Sector"/>
    <s v="MAHI BAJAJ-I HPS"/>
    <x v="2"/>
    <n v="50"/>
    <n v="24"/>
    <n v="23.83"/>
    <n v="23.06"/>
    <n v="-0.17000000000000171"/>
    <n v="0.99291666666666656"/>
    <n v="3.339115351257587E-2"/>
    <n v="0.6405913978494624"/>
  </r>
  <r>
    <s v="2024-01_153"/>
    <s v="2024-01"/>
    <x v="6"/>
    <n v="31"/>
    <x v="0"/>
    <s v="Rajasthan"/>
    <s v="State Sector"/>
    <s v="MAHI BAJAJ-II HPS"/>
    <x v="2"/>
    <n v="90"/>
    <n v="4"/>
    <n v="4.1399999999999997"/>
    <n v="5.51"/>
    <n v="0.13999999999999968"/>
    <n v="1.0349999999999999"/>
    <n v="-0.24863883847549911"/>
    <n v="6.1827956989247312E-2"/>
  </r>
  <r>
    <s v="2024-01_154"/>
    <s v="2024-01"/>
    <x v="6"/>
    <n v="31"/>
    <x v="0"/>
    <s v="Rajasthan"/>
    <s v="State Sector"/>
    <s v="R P SAGAR HPS"/>
    <x v="2"/>
    <n v="172"/>
    <n v="45"/>
    <n v="70.489999999999995"/>
    <n v="60.09"/>
    <n v="25.489999999999995"/>
    <n v="1.5664444444444443"/>
    <n v="0.17307372274920937"/>
    <n v="0.55084083520880223"/>
  </r>
  <r>
    <s v="2024-01_157"/>
    <s v="2024-01"/>
    <x v="6"/>
    <n v="31"/>
    <x v="0"/>
    <s v="Rajasthan"/>
    <s v="Private Sector"/>
    <s v="ADANI POWER LIMITED KAWAI TPP"/>
    <x v="1"/>
    <n v="1320"/>
    <n v="828"/>
    <n v="902.05"/>
    <n v="825.5"/>
    <n v="74.049999999999955"/>
    <n v="1.0894323671497583"/>
    <n v="9.2731677771047794E-2"/>
    <n v="0.91850969371130664"/>
  </r>
  <r>
    <s v="2024-01_159"/>
    <s v="2024-01"/>
    <x v="6"/>
    <n v="31"/>
    <x v="0"/>
    <s v="Rajasthan"/>
    <s v="Private Sector"/>
    <s v="JALIPA KAPURDI TPP"/>
    <x v="1"/>
    <n v="1080"/>
    <n v="608"/>
    <n v="678.88"/>
    <n v="645.07000000000005"/>
    <n v="70.88"/>
    <n v="1.1165789473684211"/>
    <n v="5.2412916427674427E-2"/>
    <n v="0.84488251692552763"/>
  </r>
  <r>
    <s v="2024-01_161"/>
    <s v="2024-01"/>
    <x v="6"/>
    <n v="31"/>
    <x v="0"/>
    <s v="Rajasthan"/>
    <s v="Private Sector"/>
    <s v="SHREE CEMENT LTD TPS"/>
    <x v="1"/>
    <n v="300"/>
    <n v="0"/>
    <n v="145.38"/>
    <n v="0"/>
    <n v="145.38"/>
    <n v="0"/>
    <n v="0"/>
    <n v="0.6513440860215054"/>
  </r>
  <r>
    <s v="2024-01_164"/>
    <s v="2024-01"/>
    <x v="6"/>
    <n v="31"/>
    <x v="0"/>
    <s v="Rajasthan"/>
    <s v="Central Sector"/>
    <s v="BARSINGSAR LIGNITE"/>
    <x v="1"/>
    <n v="250"/>
    <n v="117"/>
    <n v="166.51"/>
    <n v="177.5"/>
    <n v="49.509999999999991"/>
    <n v="1.4231623931623931"/>
    <n v="-6.191549295774653E-2"/>
    <n v="0.8952150537634409"/>
  </r>
  <r>
    <s v="2024-01_167"/>
    <s v="2024-01"/>
    <x v="6"/>
    <n v="31"/>
    <x v="0"/>
    <s v="Rajasthan"/>
    <s v="Central Sector"/>
    <s v="ANTA CCPP"/>
    <x v="0"/>
    <n v="419.33"/>
    <n v="13"/>
    <n v="14.93"/>
    <n v="10.029999999999999"/>
    <n v="1.9299999999999997"/>
    <n v="1.1484615384615384"/>
    <n v="0.48853439680957134"/>
    <n v="4.7855398614635891E-2"/>
  </r>
  <r>
    <s v="2024-01_170"/>
    <s v="2024-01"/>
    <x v="6"/>
    <n v="31"/>
    <x v="0"/>
    <s v="Rajasthan"/>
    <s v="Central Sector"/>
    <s v="DAE (RAJASTHAN)"/>
    <x v="3"/>
    <n v="100"/>
    <n v="0"/>
    <n v="0"/>
    <n v="0"/>
    <n v="0"/>
    <n v="0"/>
    <n v="0"/>
    <n v="0"/>
  </r>
  <r>
    <s v="2024-01_172"/>
    <s v="2024-01"/>
    <x v="6"/>
    <n v="31"/>
    <x v="0"/>
    <s v="Rajasthan"/>
    <s v="Central Sector"/>
    <s v="RAJASTHAN A.P.S."/>
    <x v="3"/>
    <n v="1080"/>
    <n v="488"/>
    <n v="574.88"/>
    <n v="465.74"/>
    <n v="86.88"/>
    <n v="1.1780327868852458"/>
    <n v="0.23433675441233304"/>
    <n v="0.71545201115093593"/>
  </r>
  <r>
    <s v="2024-01_180"/>
    <s v="2024-01"/>
    <x v="6"/>
    <n v="31"/>
    <x v="0"/>
    <s v="Uttarakhand"/>
    <s v="State Sector"/>
    <s v="CHIBRO (YAMUNA) HPS"/>
    <x v="2"/>
    <n v="240"/>
    <n v="34"/>
    <n v="23.94"/>
    <n v="32.5"/>
    <n v="-10.059999999999999"/>
    <n v="0.70411764705882351"/>
    <n v="-0.26338461538461533"/>
    <n v="0.13407258064516128"/>
  </r>
  <r>
    <s v="2024-01_181"/>
    <s v="2024-01"/>
    <x v="6"/>
    <n v="31"/>
    <x v="0"/>
    <s v="Uttarakhand"/>
    <s v="State Sector"/>
    <s v="CHILLA HPS"/>
    <x v="2"/>
    <n v="144"/>
    <n v="57"/>
    <n v="48.21"/>
    <n v="61.67"/>
    <n v="-8.7899999999999991"/>
    <n v="0.84578947368421054"/>
    <n v="-0.21825847251499919"/>
    <n v="0.44998879928315411"/>
  </r>
  <r>
    <s v="2024-01_182"/>
    <s v="2024-01"/>
    <x v="6"/>
    <n v="31"/>
    <x v="0"/>
    <s v="Uttarakhand"/>
    <s v="State Sector"/>
    <s v="DHAKRANI HPS"/>
    <x v="2"/>
    <n v="33.75"/>
    <n v="7"/>
    <n v="5.04"/>
    <n v="6.38"/>
    <n v="-1.96"/>
    <n v="0.72"/>
    <n v="-0.21003134796238243"/>
    <n v="0.20071684587813621"/>
  </r>
  <r>
    <s v="2024-01_183"/>
    <s v="2024-01"/>
    <x v="6"/>
    <n v="31"/>
    <x v="0"/>
    <s v="Uttarakhand"/>
    <s v="State Sector"/>
    <s v="DHALIPUR HPS"/>
    <x v="2"/>
    <n v="51"/>
    <n v="10"/>
    <n v="8.4499999999999993"/>
    <n v="11.01"/>
    <n v="-1.5500000000000007"/>
    <n v="0.84499999999999997"/>
    <n v="-0.23251589464123529"/>
    <n v="0.22269660552393"/>
  </r>
  <r>
    <s v="2024-01_184"/>
    <s v="2024-01"/>
    <x v="6"/>
    <n v="31"/>
    <x v="0"/>
    <s v="Uttarakhand"/>
    <s v="State Sector"/>
    <s v="KHATIMA HPS"/>
    <x v="2"/>
    <n v="41.4"/>
    <n v="13"/>
    <n v="12.51"/>
    <n v="14.34"/>
    <n v="-0.49000000000000021"/>
    <n v="0.96230769230769231"/>
    <n v="-0.12761506276150628"/>
    <n v="0.40614773258532028"/>
  </r>
  <r>
    <s v="2024-01_185"/>
    <s v="2024-01"/>
    <x v="6"/>
    <n v="31"/>
    <x v="0"/>
    <s v="Uttarakhand"/>
    <s v="State Sector"/>
    <s v="KHODRI HPS"/>
    <x v="2"/>
    <n v="120"/>
    <n v="15"/>
    <n v="12.02"/>
    <n v="16.29"/>
    <n v="-2.9800000000000004"/>
    <n v="0.80133333333333334"/>
    <n v="-0.26212400245549416"/>
    <n v="0.1346326164874552"/>
  </r>
  <r>
    <s v="2024-01_186"/>
    <s v="2024-01"/>
    <x v="6"/>
    <n v="31"/>
    <x v="0"/>
    <s v="Uttarakhand"/>
    <s v="State Sector"/>
    <s v="KULHAL HPS"/>
    <x v="2"/>
    <n v="30"/>
    <n v="6"/>
    <n v="6.98"/>
    <n v="7.66"/>
    <n v="0.98000000000000043"/>
    <n v="1.1633333333333333"/>
    <n v="-8.8772845953002569E-2"/>
    <n v="0.31272401433691754"/>
  </r>
  <r>
    <s v="2024-01_187"/>
    <s v="2024-01"/>
    <x v="6"/>
    <n v="31"/>
    <x v="0"/>
    <s v="Uttarakhand"/>
    <s v="State Sector"/>
    <s v="MANERI BHALI-I HPS"/>
    <x v="2"/>
    <n v="90"/>
    <n v="19"/>
    <n v="20.73"/>
    <n v="16.53"/>
    <n v="1.7300000000000004"/>
    <n v="1.0910526315789475"/>
    <n v="0.25408348457350266"/>
    <n v="0.30958781362007171"/>
  </r>
  <r>
    <s v="2024-01_188"/>
    <s v="2024-01"/>
    <x v="6"/>
    <n v="31"/>
    <x v="0"/>
    <s v="Uttarakhand"/>
    <s v="State Sector"/>
    <s v="MANERI BHALI-II HPS"/>
    <x v="2"/>
    <n v="304"/>
    <n v="40"/>
    <n v="37.79"/>
    <n v="40.47"/>
    <n v="-2.2100000000000009"/>
    <n v="0.94474999999999998"/>
    <n v="-6.6221892760069179E-2"/>
    <n v="0.16708227221279004"/>
  </r>
  <r>
    <s v="2024-01_189"/>
    <s v="2024-01"/>
    <x v="6"/>
    <n v="31"/>
    <x v="0"/>
    <s v="Uttarakhand"/>
    <s v="State Sector"/>
    <s v="RAMGANGA HPS"/>
    <x v="2"/>
    <n v="198"/>
    <n v="51"/>
    <n v="41.03"/>
    <n v="60.91"/>
    <n v="-9.9699999999999989"/>
    <n v="0.80450980392156868"/>
    <n v="-0.32638318831062219"/>
    <n v="0.27852449223416964"/>
  </r>
  <r>
    <s v="2024-01_190"/>
    <s v="2024-01"/>
    <x v="6"/>
    <n v="31"/>
    <x v="0"/>
    <s v="Uttarakhand"/>
    <s v="State Sector"/>
    <s v="VYASI HPS"/>
    <x v="2"/>
    <n v="120"/>
    <n v="10"/>
    <n v="5.9"/>
    <n v="10.83"/>
    <n v="-4.0999999999999996"/>
    <n v="0.59000000000000008"/>
    <n v="-0.45521698984302861"/>
    <n v="6.608422939068101E-2"/>
  </r>
  <r>
    <s v="2024-01_193"/>
    <s v="2024-01"/>
    <x v="6"/>
    <n v="31"/>
    <x v="0"/>
    <s v="Uttarakhand"/>
    <s v="Private Sector"/>
    <s v="BETA CCPP"/>
    <x v="0"/>
    <n v="0"/>
    <n v="0"/>
    <n v="0"/>
    <n v="0"/>
    <n v="0"/>
    <n v="0"/>
    <n v="0"/>
    <n v="0"/>
  </r>
  <r>
    <s v="2024-01_195"/>
    <s v="2024-01"/>
    <x v="6"/>
    <n v="31"/>
    <x v="0"/>
    <s v="Uttarakhand"/>
    <s v="Private Sector"/>
    <s v="GAMA CCPP"/>
    <x v="0"/>
    <n v="225"/>
    <n v="4"/>
    <n v="19.64"/>
    <n v="0"/>
    <n v="15.64"/>
    <n v="4.91"/>
    <n v="0"/>
    <n v="0.11732377538829152"/>
  </r>
  <r>
    <s v="2024-01_197"/>
    <s v="2024-01"/>
    <x v="6"/>
    <n v="31"/>
    <x v="0"/>
    <s v="Uttarakhand"/>
    <s v="Private Sector"/>
    <s v="SRAVANTHI CCPP"/>
    <x v="0"/>
    <n v="439"/>
    <n v="17"/>
    <n v="71.53"/>
    <n v="0"/>
    <n v="54.53"/>
    <n v="4.2076470588235297"/>
    <n v="0"/>
    <n v="0.21900335562250473"/>
  </r>
  <r>
    <s v="2024-01_200"/>
    <s v="2024-01"/>
    <x v="6"/>
    <n v="31"/>
    <x v="0"/>
    <s v="Uttarakhand"/>
    <s v="Private Sector"/>
    <s v="SHRINAGAR HPS"/>
    <x v="2"/>
    <n v="330"/>
    <n v="44"/>
    <n v="36.33"/>
    <n v="44.5"/>
    <n v="-7.6700000000000017"/>
    <n v="0.82568181818181818"/>
    <n v="-0.18359550561797758"/>
    <n v="0.14797165200391008"/>
  </r>
  <r>
    <s v="2024-01_202"/>
    <s v="2024-01"/>
    <x v="6"/>
    <n v="31"/>
    <x v="0"/>
    <s v="Uttarakhand"/>
    <s v="Private Sector"/>
    <s v="VISHNU PRAYAG HPS"/>
    <x v="2"/>
    <n v="400"/>
    <n v="50"/>
    <n v="34.630000000000003"/>
    <n v="47.91"/>
    <n v="-15.369999999999997"/>
    <n v="0.6926000000000001"/>
    <n v="-0.27718639115007293"/>
    <n v="0.11636424731182796"/>
  </r>
  <r>
    <s v="2024-01_204"/>
    <s v="2024-01"/>
    <x v="6"/>
    <n v="31"/>
    <x v="0"/>
    <s v="Uttarakhand"/>
    <s v="Private Sector"/>
    <s v="SINGOLI BHATWARI HPS"/>
    <x v="2"/>
    <n v="99"/>
    <n v="13"/>
    <n v="10.07"/>
    <n v="13.21"/>
    <n v="-2.9299999999999997"/>
    <n v="0.77461538461538459"/>
    <n v="-0.23769871309613932"/>
    <n v="0.13671662865211251"/>
  </r>
  <r>
    <s v="2024-01_207"/>
    <s v="2024-01"/>
    <x v="6"/>
    <n v="31"/>
    <x v="0"/>
    <s v="Uttarakhand"/>
    <s v="Central Sector"/>
    <s v="DHAULI GANGA HPS"/>
    <x v="2"/>
    <n v="280"/>
    <n v="26"/>
    <n v="23.63"/>
    <n v="30.87"/>
    <n v="-2.370000000000001"/>
    <n v="0.90884615384615386"/>
    <n v="-0.23453190800129581"/>
    <n v="0.11343125960061444"/>
  </r>
  <r>
    <s v="2024-01_208"/>
    <s v="2024-01"/>
    <x v="6"/>
    <n v="31"/>
    <x v="0"/>
    <s v="Uttarakhand"/>
    <s v="Central Sector"/>
    <s v="TANAKPUR HPS"/>
    <x v="2"/>
    <n v="94.2"/>
    <n v="23"/>
    <n v="16.11"/>
    <n v="23.38"/>
    <n v="-6.8900000000000006"/>
    <n v="0.70043478260869563"/>
    <n v="-0.31094952951240373"/>
    <n v="0.22986439284980481"/>
  </r>
  <r>
    <s v="2024-01_210"/>
    <s v="2024-01"/>
    <x v="6"/>
    <n v="31"/>
    <x v="0"/>
    <s v="Uttarakhand"/>
    <s v="Central Sector"/>
    <s v="TAPOVAN VISHNUGAD HPS"/>
    <x v="2"/>
    <n v="0"/>
    <n v="0"/>
    <n v="0"/>
    <n v="0"/>
    <n v="0"/>
    <n v="0"/>
    <n v="0"/>
    <n v="0"/>
  </r>
  <r>
    <s v="2024-01_212"/>
    <s v="2024-01"/>
    <x v="6"/>
    <n v="31"/>
    <x v="0"/>
    <s v="Uttarakhand"/>
    <s v="Central Sector"/>
    <s v="NAITWAR MORI HPS"/>
    <x v="2"/>
    <n v="60"/>
    <n v="7"/>
    <n v="0"/>
    <n v="0"/>
    <n v="-7"/>
    <n v="0"/>
    <n v="0"/>
    <n v="0"/>
  </r>
  <r>
    <s v="2024-01_214"/>
    <s v="2024-01"/>
    <x v="6"/>
    <n v="31"/>
    <x v="0"/>
    <s v="Uttarakhand"/>
    <s v="Central Sector"/>
    <s v="KOTESHWAR HPS"/>
    <x v="2"/>
    <n v="400"/>
    <n v="111"/>
    <n v="93.14"/>
    <n v="111.87"/>
    <n v="-17.86"/>
    <n v="0.83909909909909908"/>
    <n v="-0.16742647716099046"/>
    <n v="0.3129704301075269"/>
  </r>
  <r>
    <s v="2024-01_215"/>
    <s v="2024-01"/>
    <x v="6"/>
    <n v="31"/>
    <x v="0"/>
    <s v="Uttarakhand"/>
    <s v="Central Sector"/>
    <s v="TEHRI PSP"/>
    <x v="2"/>
    <n v="0"/>
    <n v="0"/>
    <n v="0"/>
    <n v="0"/>
    <n v="0"/>
    <n v="0"/>
    <n v="0"/>
    <n v="0"/>
  </r>
  <r>
    <s v="2024-01_216"/>
    <s v="2024-01"/>
    <x v="6"/>
    <n v="31"/>
    <x v="0"/>
    <s v="Uttarakhand"/>
    <s v="Central Sector"/>
    <s v="TEHRI ST-1 HPS"/>
    <x v="2"/>
    <n v="1000"/>
    <n v="303"/>
    <n v="253.72"/>
    <n v="301.77999999999997"/>
    <n v="-49.28"/>
    <n v="0.83735973597359736"/>
    <n v="-0.15925508648684464"/>
    <n v="0.34102150537634407"/>
  </r>
  <r>
    <s v="2024-01_222"/>
    <s v="2024-01"/>
    <x v="6"/>
    <n v="31"/>
    <x v="0"/>
    <s v="Uttar Pradesh"/>
    <s v="State Sector"/>
    <s v="ANPARA TPS"/>
    <x v="1"/>
    <n v="2630"/>
    <n v="1608"/>
    <n v="1289.47"/>
    <n v="1278.8599999999999"/>
    <n v="-318.52999999999997"/>
    <n v="0.80190920398009957"/>
    <n v="8.2964515271414605E-3"/>
    <n v="0.65899566621693451"/>
  </r>
  <r>
    <s v="2024-01_223"/>
    <s v="2024-01"/>
    <x v="6"/>
    <n v="31"/>
    <x v="0"/>
    <s v="Uttar Pradesh"/>
    <s v="State Sector"/>
    <s v="HARDUAGANJ TPS"/>
    <x v="1"/>
    <n v="1265"/>
    <n v="541"/>
    <n v="686.14"/>
    <n v="389.68"/>
    <n v="145.13999999999999"/>
    <n v="1.2682809611829944"/>
    <n v="0.76077807431738853"/>
    <n v="0.72903650813889243"/>
  </r>
  <r>
    <s v="2024-01_224"/>
    <s v="2024-01"/>
    <x v="6"/>
    <n v="31"/>
    <x v="0"/>
    <s v="Uttar Pradesh"/>
    <s v="State Sector"/>
    <s v="JAWAHARPUR STPP"/>
    <x v="1"/>
    <n v="0"/>
    <n v="334"/>
    <n v="0"/>
    <n v="0"/>
    <n v="-334"/>
    <n v="0"/>
    <n v="0"/>
    <n v="0"/>
  </r>
  <r>
    <s v="2024-01_225"/>
    <s v="2024-01"/>
    <x v="6"/>
    <n v="31"/>
    <x v="0"/>
    <s v="Uttar Pradesh"/>
    <s v="State Sector"/>
    <s v="OBRA TPS"/>
    <x v="1"/>
    <n v="1000"/>
    <n v="795"/>
    <n v="447.51"/>
    <n v="501.74"/>
    <n v="-347.49"/>
    <n v="0.56290566037735845"/>
    <n v="-0.10808386813887674"/>
    <n v="0.60149193548387092"/>
  </r>
  <r>
    <s v="2024-01_226"/>
    <s v="2024-01"/>
    <x v="6"/>
    <n v="31"/>
    <x v="0"/>
    <s v="Uttar Pradesh"/>
    <s v="State Sector"/>
    <s v="PANKI TPS EXT"/>
    <x v="1"/>
    <n v="0"/>
    <n v="0"/>
    <n v="0"/>
    <n v="0"/>
    <n v="0"/>
    <n v="0"/>
    <n v="0"/>
    <n v="0"/>
  </r>
  <r>
    <s v="2024-01_227"/>
    <s v="2024-01"/>
    <x v="6"/>
    <n v="31"/>
    <x v="0"/>
    <s v="Uttar Pradesh"/>
    <s v="State Sector"/>
    <s v="PARICHHA TPS"/>
    <x v="1"/>
    <n v="920"/>
    <n v="325"/>
    <n v="345.17"/>
    <n v="403.33"/>
    <n v="20.170000000000016"/>
    <n v="1.0620615384615386"/>
    <n v="-0.14419953883916389"/>
    <n v="0.50428062178588129"/>
  </r>
  <r>
    <s v="2024-01_230"/>
    <s v="2024-01"/>
    <x v="6"/>
    <n v="31"/>
    <x v="0"/>
    <s v="Uttar Pradesh"/>
    <s v="State Sector"/>
    <s v="KHARA HPS"/>
    <x v="2"/>
    <n v="72"/>
    <n v="12"/>
    <n v="12.5"/>
    <n v="15.43"/>
    <n v="0.5"/>
    <n v="1.0416666666666667"/>
    <n v="-0.18988982501620219"/>
    <n v="0.23334826762246116"/>
  </r>
  <r>
    <s v="2024-01_231"/>
    <s v="2024-01"/>
    <x v="6"/>
    <n v="31"/>
    <x v="0"/>
    <s v="Uttar Pradesh"/>
    <s v="State Sector"/>
    <s v="MATATILA HPS"/>
    <x v="2"/>
    <n v="30.6"/>
    <n v="13"/>
    <n v="12.55"/>
    <n v="13.09"/>
    <n v="-0.44999999999999929"/>
    <n v="0.9653846153846154"/>
    <n v="-4.125286478227648E-2"/>
    <n v="0.55125096633635529"/>
  </r>
  <r>
    <s v="2024-01_232"/>
    <s v="2024-01"/>
    <x v="6"/>
    <n v="31"/>
    <x v="0"/>
    <s v="Uttar Pradesh"/>
    <s v="State Sector"/>
    <s v="OBRA HPS"/>
    <x v="2"/>
    <n v="99"/>
    <n v="20"/>
    <n v="17.14"/>
    <n v="29.81"/>
    <n v="-2.8599999999999994"/>
    <n v="0.85699999999999998"/>
    <n v="-0.42502515934250246"/>
    <n v="0.23270337786466819"/>
  </r>
  <r>
    <s v="2024-01_233"/>
    <s v="2024-01"/>
    <x v="6"/>
    <n v="31"/>
    <x v="0"/>
    <s v="Uttar Pradesh"/>
    <s v="State Sector"/>
    <s v="RIHAND HPS"/>
    <x v="2"/>
    <n v="300"/>
    <n v="60"/>
    <n v="39.03"/>
    <n v="71.45"/>
    <n v="-20.97"/>
    <n v="0.65049999999999997"/>
    <n v="-0.45374387683694895"/>
    <n v="0.17486559139784946"/>
  </r>
  <r>
    <s v="2024-01_236"/>
    <s v="2024-01"/>
    <x v="6"/>
    <n v="31"/>
    <x v="0"/>
    <s v="Uttar Pradesh"/>
    <s v="Private Sector"/>
    <s v="BARKHERA TPS"/>
    <x v="1"/>
    <n v="90"/>
    <n v="24"/>
    <n v="37.92"/>
    <n v="40.58"/>
    <n v="13.920000000000002"/>
    <n v="1.58"/>
    <n v="-6.5549531789058563E-2"/>
    <n v="0.56630824372759858"/>
  </r>
  <r>
    <s v="2024-01_237"/>
    <s v="2024-01"/>
    <x v="6"/>
    <n v="31"/>
    <x v="0"/>
    <s v="Uttar Pradesh"/>
    <s v="Private Sector"/>
    <s v="KHAMBARKHERA TPS"/>
    <x v="1"/>
    <n v="90"/>
    <n v="22"/>
    <n v="26.78"/>
    <n v="31.85"/>
    <n v="4.7800000000000011"/>
    <n v="1.2172727272727273"/>
    <n v="-0.15918367346938775"/>
    <n v="0.39994026284348866"/>
  </r>
  <r>
    <s v="2024-01_238"/>
    <s v="2024-01"/>
    <x v="6"/>
    <n v="31"/>
    <x v="0"/>
    <s v="Uttar Pradesh"/>
    <s v="Private Sector"/>
    <s v="KUNDARKI TPS"/>
    <x v="1"/>
    <n v="90"/>
    <n v="26"/>
    <n v="19.61"/>
    <n v="48.71"/>
    <n v="-6.3900000000000006"/>
    <n v="0.75423076923076926"/>
    <n v="-0.59741326216382673"/>
    <n v="0.29286140979689368"/>
  </r>
  <r>
    <s v="2024-01_239"/>
    <s v="2024-01"/>
    <x v="6"/>
    <n v="31"/>
    <x v="0"/>
    <s v="Uttar Pradesh"/>
    <s v="Private Sector"/>
    <s v="MAQSOODPUR TPS"/>
    <x v="1"/>
    <n v="90"/>
    <n v="22"/>
    <n v="34.04"/>
    <n v="44.9"/>
    <n v="12.04"/>
    <n v="1.5472727272727271"/>
    <n v="-0.24187082405345212"/>
    <n v="0.50836320191158901"/>
  </r>
  <r>
    <s v="2024-01_240"/>
    <s v="2024-01"/>
    <x v="6"/>
    <n v="31"/>
    <x v="0"/>
    <s v="Uttar Pradesh"/>
    <s v="Private Sector"/>
    <s v="UTRAULA TPS"/>
    <x v="1"/>
    <n v="90"/>
    <n v="28"/>
    <n v="27.01"/>
    <n v="32.07"/>
    <n v="-0.98999999999999844"/>
    <n v="0.96464285714285725"/>
    <n v="-0.15777985656376672"/>
    <n v="0.40337514934289126"/>
  </r>
  <r>
    <s v="2024-01_242"/>
    <s v="2024-01"/>
    <x v="6"/>
    <n v="31"/>
    <x v="0"/>
    <s v="Uttar Pradesh"/>
    <s v="Private Sector"/>
    <s v="ANPARA C TPS"/>
    <x v="1"/>
    <n v="1200"/>
    <n v="774"/>
    <n v="567.84"/>
    <n v="721.2"/>
    <n v="-206.15999999999997"/>
    <n v="0.73364341085271323"/>
    <n v="-0.21264559068219635"/>
    <n v="0.63602150537634405"/>
  </r>
  <r>
    <s v="2024-01_244"/>
    <s v="2024-01"/>
    <x v="6"/>
    <n v="31"/>
    <x v="0"/>
    <s v="Uttar Pradesh"/>
    <s v="Private Sector"/>
    <s v="LALITPUR TPS"/>
    <x v="1"/>
    <n v="1980"/>
    <n v="868"/>
    <n v="1030.25"/>
    <n v="798.99"/>
    <n v="162.25"/>
    <n v="1.1869239631336406"/>
    <n v="0.28944041852839208"/>
    <n v="0.69936597154339086"/>
  </r>
  <r>
    <s v="2024-01_246"/>
    <s v="2024-01"/>
    <x v="6"/>
    <n v="31"/>
    <x v="0"/>
    <s v="Uttar Pradesh"/>
    <s v="Private Sector"/>
    <s v="PRAYAGRAJ TPP"/>
    <x v="1"/>
    <n v="1980"/>
    <n v="735"/>
    <n v="1110.22"/>
    <n v="1099.8399999999999"/>
    <n v="375.22"/>
    <n v="1.5105034013605443"/>
    <n v="9.4377363980216299E-3"/>
    <n v="0.75365211252308029"/>
  </r>
  <r>
    <s v="2024-01_248"/>
    <s v="2024-01"/>
    <x v="6"/>
    <n v="31"/>
    <x v="0"/>
    <s v="Uttar Pradesh"/>
    <s v="Private Sector"/>
    <s v="ROSA TPP Ph-I"/>
    <x v="1"/>
    <n v="1200"/>
    <n v="560"/>
    <n v="692.7"/>
    <n v="728.9"/>
    <n v="132.70000000000005"/>
    <n v="1.2369642857142857"/>
    <n v="-4.9663877075044494E-2"/>
    <n v="0.7758736559139785"/>
  </r>
  <r>
    <s v="2024-01_251"/>
    <s v="2024-01"/>
    <x v="6"/>
    <n v="31"/>
    <x v="0"/>
    <s v="Uttar Pradesh"/>
    <s v="Central Sector"/>
    <s v="MEJA STPP"/>
    <x v="1"/>
    <n v="1320"/>
    <n v="704"/>
    <n v="844.15"/>
    <n v="632.71"/>
    <n v="140.14999999999998"/>
    <n v="1.1990767045454545"/>
    <n v="0.33418153656493482"/>
    <n v="0.85955319322254808"/>
  </r>
  <r>
    <s v="2024-01_253"/>
    <s v="2024-01"/>
    <x v="6"/>
    <n v="31"/>
    <x v="0"/>
    <s v="Uttar Pradesh"/>
    <s v="Central Sector"/>
    <s v="DADRI (NCTPP)"/>
    <x v="1"/>
    <n v="1820"/>
    <n v="1117"/>
    <n v="1046.0899999999999"/>
    <n v="984.73"/>
    <n v="-70.910000000000082"/>
    <n v="0.9365174574753804"/>
    <n v="6.2311496552354351E-2"/>
    <n v="0.77254667375635111"/>
  </r>
  <r>
    <s v="2024-01_254"/>
    <s v="2024-01"/>
    <x v="6"/>
    <n v="31"/>
    <x v="0"/>
    <s v="Uttar Pradesh"/>
    <s v="Central Sector"/>
    <s v="RIHAND STPS"/>
    <x v="1"/>
    <n v="3000"/>
    <n v="1912"/>
    <n v="1777.6"/>
    <n v="2126.29"/>
    <n v="-134.40000000000009"/>
    <n v="0.92970711297071129"/>
    <n v="-0.16398986027305779"/>
    <n v="0.79641577060931901"/>
  </r>
  <r>
    <s v="2024-01_255"/>
    <s v="2024-01"/>
    <x v="6"/>
    <n v="31"/>
    <x v="0"/>
    <s v="Uttar Pradesh"/>
    <s v="Central Sector"/>
    <s v="SINGRAULI STPS"/>
    <x v="1"/>
    <n v="2000"/>
    <n v="1372"/>
    <n v="1361.42"/>
    <n v="1324.06"/>
    <n v="-10.579999999999927"/>
    <n v="0.99228862973760934"/>
    <n v="2.8216243976859151E-2"/>
    <n v="0.91493279569892472"/>
  </r>
  <r>
    <s v="2024-01_256"/>
    <s v="2024-01"/>
    <x v="6"/>
    <n v="31"/>
    <x v="0"/>
    <s v="Uttar Pradesh"/>
    <s v="Central Sector"/>
    <s v="TANDA TPS"/>
    <x v="1"/>
    <n v="1760"/>
    <n v="1138"/>
    <n v="763.16"/>
    <n v="1031.28"/>
    <n v="-374.84000000000003"/>
    <n v="0.6706151142355008"/>
    <n v="-0.25998758823985729"/>
    <n v="0.58281402737047894"/>
  </r>
  <r>
    <s v="2024-01_257"/>
    <s v="2024-01"/>
    <x v="6"/>
    <n v="31"/>
    <x v="0"/>
    <s v="Uttar Pradesh"/>
    <s v="Central Sector"/>
    <s v="UNCHAHAR TPS"/>
    <x v="1"/>
    <n v="1550"/>
    <n v="920"/>
    <n v="707.47"/>
    <n v="909.9"/>
    <n v="-212.52999999999997"/>
    <n v="0.76898913043478268"/>
    <n v="-0.22247499725244527"/>
    <n v="0.6134842178286507"/>
  </r>
  <r>
    <s v="2024-01_259"/>
    <s v="2024-01"/>
    <x v="6"/>
    <n v="31"/>
    <x v="0"/>
    <s v="Uttar Pradesh"/>
    <s v="Central Sector"/>
    <s v="GHATAMPUR TPP"/>
    <x v="1"/>
    <n v="0"/>
    <n v="467"/>
    <n v="0"/>
    <n v="0"/>
    <n v="-467"/>
    <n v="0"/>
    <n v="0"/>
    <n v="0"/>
  </r>
  <r>
    <s v="2024-01_261"/>
    <s v="2024-01"/>
    <x v="6"/>
    <n v="31"/>
    <x v="0"/>
    <s v="Uttar Pradesh"/>
    <s v="Central Sector"/>
    <s v="KHURJA TPP"/>
    <x v="1"/>
    <n v="0"/>
    <n v="0"/>
    <n v="0"/>
    <n v="0"/>
    <n v="0"/>
    <n v="0"/>
    <n v="0"/>
    <n v="0"/>
  </r>
  <r>
    <s v="2024-01_264"/>
    <s v="2024-01"/>
    <x v="6"/>
    <n v="31"/>
    <x v="0"/>
    <s v="Uttar Pradesh"/>
    <s v="Central Sector"/>
    <s v="AURAIYA CCPP"/>
    <x v="0"/>
    <n v="663.36"/>
    <n v="42"/>
    <n v="20.5"/>
    <n v="17.079999999999998"/>
    <n v="-21.5"/>
    <n v="0.48809523809523808"/>
    <n v="0.20023419203747084"/>
    <n v="4.1536667029757925E-2"/>
  </r>
  <r>
    <s v="2024-01_265"/>
    <s v="2024-01"/>
    <x v="6"/>
    <n v="31"/>
    <x v="0"/>
    <s v="Uttar Pradesh"/>
    <s v="Central Sector"/>
    <s v="DADRI CCPP"/>
    <x v="0"/>
    <n v="829.78"/>
    <n v="89"/>
    <n v="34"/>
    <n v="22.68"/>
    <n v="-55"/>
    <n v="0.38202247191011235"/>
    <n v="0.49911816578483248"/>
    <n v="5.5073543265905169E-2"/>
  </r>
  <r>
    <s v="2024-01_268"/>
    <s v="2024-01"/>
    <x v="6"/>
    <n v="31"/>
    <x v="0"/>
    <s v="Uttar Pradesh"/>
    <s v="Central Sector"/>
    <s v="NARORA A.P.S."/>
    <x v="3"/>
    <n v="440"/>
    <n v="287"/>
    <n v="182.5"/>
    <n v="329.92"/>
    <n v="-104.5"/>
    <n v="0.63588850174216027"/>
    <n v="-0.44683559650824445"/>
    <n v="0.55749022482893451"/>
  </r>
  <r>
    <s v="2024-01_276"/>
    <s v="2024-01"/>
    <x v="6"/>
    <n v="31"/>
    <x v="1"/>
    <s v="Chhatisgarh"/>
    <s v="State Sector"/>
    <s v="DSPM TPS"/>
    <x v="1"/>
    <n v="500"/>
    <n v="312"/>
    <n v="331.91"/>
    <n v="355.27"/>
    <n v="19.910000000000025"/>
    <n v="1.0638141025641026"/>
    <n v="-6.5752807723702983E-2"/>
    <n v="0.89223118279569891"/>
  </r>
  <r>
    <s v="2024-01_277"/>
    <s v="2024-01"/>
    <x v="6"/>
    <n v="31"/>
    <x v="1"/>
    <s v="Chhatisgarh"/>
    <s v="State Sector"/>
    <s v="KORBA-WEST TPS"/>
    <x v="1"/>
    <n v="1340"/>
    <n v="742"/>
    <n v="890.46"/>
    <n v="788.85"/>
    <n v="148.46000000000004"/>
    <n v="1.2000808625336927"/>
    <n v="0.12880775812892187"/>
    <n v="0.89317525276841603"/>
  </r>
  <r>
    <s v="2024-01_278"/>
    <s v="2024-01"/>
    <x v="6"/>
    <n v="31"/>
    <x v="1"/>
    <s v="Chhatisgarh"/>
    <s v="State Sector"/>
    <s v="MARWA TPS"/>
    <x v="1"/>
    <n v="1000"/>
    <n v="212"/>
    <n v="593.71"/>
    <n v="329.81"/>
    <n v="381.71000000000004"/>
    <n v="2.8005188679245285"/>
    <n v="0.80015766653527798"/>
    <n v="0.79799731182795697"/>
  </r>
  <r>
    <s v="2024-01_281"/>
    <s v="2024-01"/>
    <x v="6"/>
    <n v="31"/>
    <x v="1"/>
    <s v="Chhatisgarh"/>
    <s v="State Sector"/>
    <s v="HASDEOBANGO HPS"/>
    <x v="2"/>
    <n v="120"/>
    <n v="10"/>
    <n v="16.989999999999998"/>
    <n v="3.73"/>
    <n v="6.9899999999999984"/>
    <n v="1.6989999999999998"/>
    <n v="3.5549597855227879"/>
    <n v="0.19030017921146952"/>
  </r>
  <r>
    <s v="2024-01_284"/>
    <s v="2024-01"/>
    <x v="6"/>
    <n v="31"/>
    <x v="1"/>
    <s v="Chhatisgarh"/>
    <s v="Private Sector"/>
    <s v="CHAKABURA TPP"/>
    <x v="1"/>
    <n v="30"/>
    <n v="15"/>
    <n v="17.29"/>
    <n v="20.94"/>
    <n v="2.2899999999999991"/>
    <n v="1.1526666666666665"/>
    <n v="-0.17430754536771739"/>
    <n v="0.77464157706093195"/>
  </r>
  <r>
    <s v="2024-01_285"/>
    <s v="2024-01"/>
    <x v="6"/>
    <n v="31"/>
    <x v="1"/>
    <s v="Chhatisgarh"/>
    <s v="Private Sector"/>
    <s v="KASAIPALLI TPP"/>
    <x v="1"/>
    <n v="270"/>
    <n v="150"/>
    <n v="94.24"/>
    <n v="176.83"/>
    <n v="-55.760000000000005"/>
    <n v="0.62826666666666664"/>
    <n v="-0.46705875699824695"/>
    <n v="0.46913580246913578"/>
  </r>
  <r>
    <s v="2024-01_286"/>
    <s v="2024-01"/>
    <x v="6"/>
    <n v="31"/>
    <x v="1"/>
    <s v="Chhatisgarh"/>
    <s v="Private Sector"/>
    <s v="SWASTIK KORBA TPP"/>
    <x v="1"/>
    <n v="25"/>
    <n v="0"/>
    <n v="0"/>
    <n v="0"/>
    <n v="0"/>
    <n v="0"/>
    <n v="0"/>
    <n v="0"/>
  </r>
  <r>
    <s v="2024-01_288"/>
    <s v="2024-01"/>
    <x v="6"/>
    <n v="31"/>
    <x v="1"/>
    <s v="Chhatisgarh"/>
    <s v="Private Sector"/>
    <s v="SINGHITARAI TPP"/>
    <x v="1"/>
    <n v="0"/>
    <n v="0"/>
    <n v="0"/>
    <n v="0"/>
    <n v="0"/>
    <n v="0"/>
    <n v="0"/>
    <n v="0"/>
  </r>
  <r>
    <s v="2024-01_290"/>
    <s v="2024-01"/>
    <x v="6"/>
    <n v="31"/>
    <x v="1"/>
    <s v="Chhatisgarh"/>
    <s v="Private Sector"/>
    <s v="ADANI POWER LIMITED RAIGARH TPP"/>
    <x v="1"/>
    <n v="600"/>
    <n v="74"/>
    <n v="379.7"/>
    <n v="247.41"/>
    <n v="305.7"/>
    <n v="5.1310810810810805"/>
    <n v="0.53469948668202572"/>
    <n v="0.8505824372759857"/>
  </r>
  <r>
    <s v="2024-01_291"/>
    <s v="2024-01"/>
    <x v="6"/>
    <n v="31"/>
    <x v="1"/>
    <s v="Chhatisgarh"/>
    <s v="Private Sector"/>
    <s v="ADANI POWER LIMITED RAIPUR TPP"/>
    <x v="1"/>
    <n v="1370"/>
    <n v="715"/>
    <n v="745.8"/>
    <n v="645.74"/>
    <n v="30.799999999999955"/>
    <n v="1.043076923076923"/>
    <n v="0.15495400625638794"/>
    <n v="0.73169295973628445"/>
  </r>
  <r>
    <s v="2024-01_293"/>
    <s v="2024-01"/>
    <x v="6"/>
    <n v="31"/>
    <x v="1"/>
    <s v="Chhatisgarh"/>
    <s v="Private Sector"/>
    <s v="BALCO TPS"/>
    <x v="1"/>
    <n v="600"/>
    <n v="262"/>
    <n v="333.9"/>
    <n v="299.76"/>
    <n v="71.899999999999977"/>
    <n v="1.2744274809160305"/>
    <n v="0.1138911128903122"/>
    <n v="0.74798387096774188"/>
  </r>
  <r>
    <s v="2024-01_295"/>
    <s v="2024-01"/>
    <x v="6"/>
    <n v="31"/>
    <x v="1"/>
    <s v="Chhatisgarh"/>
    <s v="Private Sector"/>
    <s v="BARADARHA TPS"/>
    <x v="1"/>
    <n v="1200"/>
    <n v="735"/>
    <n v="792.7"/>
    <n v="686.38"/>
    <n v="57.700000000000045"/>
    <n v="1.0785034013605443"/>
    <n v="0.15489961828724622"/>
    <n v="0.88788082437275984"/>
  </r>
  <r>
    <s v="2024-01_297"/>
    <s v="2024-01"/>
    <x v="6"/>
    <n v="31"/>
    <x v="1"/>
    <s v="Chhatisgarh"/>
    <s v="Private Sector"/>
    <s v="OP JINDAL TPS"/>
    <x v="1"/>
    <n v="1000"/>
    <n v="458"/>
    <n v="606.08000000000004"/>
    <n v="668.73"/>
    <n v="148.08000000000004"/>
    <n v="1.3233187772925765"/>
    <n v="-9.3685044786386104E-2"/>
    <n v="0.81462365591397845"/>
  </r>
  <r>
    <s v="2024-01_298"/>
    <s v="2024-01"/>
    <x v="6"/>
    <n v="31"/>
    <x v="1"/>
    <s v="Chhatisgarh"/>
    <s v="Private Sector"/>
    <s v="TAMNAR TPP"/>
    <x v="1"/>
    <n v="2400"/>
    <n v="895"/>
    <n v="1581.53"/>
    <n v="1573.26"/>
    <n v="686.53"/>
    <n v="1.767072625698324"/>
    <n v="5.2566009432642932E-3"/>
    <n v="0.88571348566308239"/>
  </r>
  <r>
    <s v="2024-01_300"/>
    <s v="2024-01"/>
    <x v="6"/>
    <n v="31"/>
    <x v="1"/>
    <s v="Chhatisgarh"/>
    <s v="Private Sector"/>
    <s v="PATHADI STAGE II"/>
    <x v="1"/>
    <n v="0"/>
    <n v="0"/>
    <n v="0"/>
    <n v="0"/>
    <n v="0"/>
    <n v="0"/>
    <n v="0"/>
    <n v="0"/>
  </r>
  <r>
    <s v="2024-01_301"/>
    <s v="2024-01"/>
    <x v="6"/>
    <n v="31"/>
    <x v="1"/>
    <s v="Chhatisgarh"/>
    <s v="Private Sector"/>
    <s v="PATHADI TPP"/>
    <x v="1"/>
    <n v="600"/>
    <n v="402"/>
    <n v="357.86"/>
    <n v="318.31"/>
    <n v="-44.139999999999986"/>
    <n v="0.89019900497512439"/>
    <n v="0.12424994502214826"/>
    <n v="0.80165770609318998"/>
  </r>
  <r>
    <s v="2024-01_303"/>
    <s v="2024-01"/>
    <x v="6"/>
    <n v="31"/>
    <x v="1"/>
    <s v="Chhatisgarh"/>
    <s v="Private Sector"/>
    <s v="BANDAKHAR TPP"/>
    <x v="1"/>
    <n v="300"/>
    <n v="186"/>
    <n v="200.18"/>
    <n v="189.4"/>
    <n v="14.180000000000007"/>
    <n v="1.0762365591397849"/>
    <n v="5.6916578669482583E-2"/>
    <n v="0.89686379928315407"/>
  </r>
  <r>
    <s v="2024-01_305"/>
    <s v="2024-01"/>
    <x v="6"/>
    <n v="31"/>
    <x v="1"/>
    <s v="Chhatisgarh"/>
    <s v="Private Sector"/>
    <s v="UCHPINDA TPP"/>
    <x v="1"/>
    <n v="1440"/>
    <n v="565"/>
    <n v="486.65"/>
    <n v="565.32000000000005"/>
    <n v="-78.350000000000023"/>
    <n v="0.86132743362831854"/>
    <n v="-0.13916012170098363"/>
    <n v="0.45423573775388293"/>
  </r>
  <r>
    <s v="2024-01_307"/>
    <s v="2024-01"/>
    <x v="6"/>
    <n v="31"/>
    <x v="1"/>
    <s v="Chhatisgarh"/>
    <s v="Private Sector"/>
    <s v="RATIJA TPS"/>
    <x v="1"/>
    <n v="100"/>
    <n v="60"/>
    <n v="58.13"/>
    <n v="51.39"/>
    <n v="-1.8699999999999974"/>
    <n v="0.96883333333333332"/>
    <n v="0.13115392099630283"/>
    <n v="0.78131720430107532"/>
  </r>
  <r>
    <s v="2024-01_309"/>
    <s v="2024-01"/>
    <x v="6"/>
    <n v="31"/>
    <x v="1"/>
    <s v="Chhatisgarh"/>
    <s v="Private Sector"/>
    <s v="BINJKOTE TPP"/>
    <x v="1"/>
    <n v="600"/>
    <n v="153"/>
    <n v="379.13"/>
    <n v="166.27"/>
    <n v="226.13"/>
    <n v="2.4779738562091502"/>
    <n v="1.2802068924039212"/>
    <n v="0.84930555555555554"/>
  </r>
  <r>
    <s v="2024-01_311"/>
    <s v="2024-01"/>
    <x v="6"/>
    <n v="31"/>
    <x v="1"/>
    <s v="Chhatisgarh"/>
    <s v="Private Sector"/>
    <s v="SVPL TPP"/>
    <x v="1"/>
    <n v="63"/>
    <n v="8"/>
    <n v="30.19"/>
    <n v="0"/>
    <n v="22.19"/>
    <n v="3.7737500000000002"/>
    <n v="0"/>
    <n v="0.64409455538487792"/>
  </r>
  <r>
    <s v="2024-01_313"/>
    <s v="2024-01"/>
    <x v="6"/>
    <n v="31"/>
    <x v="1"/>
    <s v="Chhatisgarh"/>
    <s v="Private Sector"/>
    <s v="NAWAPARA TPP"/>
    <x v="1"/>
    <n v="600"/>
    <n v="241"/>
    <n v="301.32"/>
    <n v="282.20999999999998"/>
    <n v="60.319999999999993"/>
    <n v="1.2502904564315351"/>
    <n v="6.77155309875625E-2"/>
    <n v="0.67500000000000004"/>
  </r>
  <r>
    <s v="2024-01_315"/>
    <s v="2024-01"/>
    <x v="6"/>
    <n v="31"/>
    <x v="1"/>
    <s v="Chhatisgarh"/>
    <s v="Private Sector"/>
    <s v="KATGHORA TPP"/>
    <x v="1"/>
    <n v="35"/>
    <n v="0"/>
    <n v="0"/>
    <n v="0"/>
    <n v="0"/>
    <n v="0"/>
    <n v="0"/>
    <n v="0"/>
  </r>
  <r>
    <s v="2024-01_317"/>
    <s v="2024-01"/>
    <x v="6"/>
    <n v="31"/>
    <x v="1"/>
    <s v="Chhatisgarh"/>
    <s v="Private Sector"/>
    <s v="SALORA TPP"/>
    <x v="1"/>
    <n v="135"/>
    <n v="0"/>
    <n v="0"/>
    <n v="0"/>
    <n v="0"/>
    <n v="0"/>
    <n v="0"/>
    <n v="0"/>
  </r>
  <r>
    <s v="2024-01_319"/>
    <s v="2024-01"/>
    <x v="6"/>
    <n v="31"/>
    <x v="1"/>
    <s v="Chhatisgarh"/>
    <s v="Private Sector"/>
    <s v="AKALTARA TPS"/>
    <x v="1"/>
    <n v="1800"/>
    <n v="1020"/>
    <n v="1060.33"/>
    <n v="926.14"/>
    <n v="40.329999999999927"/>
    <n v="1.0395392156862744"/>
    <n v="0.14489170103871979"/>
    <n v="0.79176373954599766"/>
  </r>
  <r>
    <s v="2024-01_322"/>
    <s v="2024-01"/>
    <x v="6"/>
    <n v="31"/>
    <x v="1"/>
    <s v="Chhatisgarh"/>
    <s v="Central Sector"/>
    <s v="BHILAI TPS"/>
    <x v="1"/>
    <n v="500"/>
    <n v="317"/>
    <n v="339.26"/>
    <n v="334.75"/>
    <n v="22.259999999999991"/>
    <n v="1.0702208201892744"/>
    <n v="1.3472740851381601E-2"/>
    <n v="0.91198924731182796"/>
  </r>
  <r>
    <s v="2024-01_324"/>
    <s v="2024-01"/>
    <x v="6"/>
    <n v="31"/>
    <x v="1"/>
    <s v="Chhatisgarh"/>
    <s v="Central Sector"/>
    <s v="KORBA STPS"/>
    <x v="1"/>
    <n v="2600"/>
    <n v="1887"/>
    <n v="1707.21"/>
    <n v="1867.64"/>
    <n v="-179.78999999999996"/>
    <n v="0.90472178060413355"/>
    <n v="-8.5899852219913933E-2"/>
    <n v="0.88255272952853603"/>
  </r>
  <r>
    <s v="2024-01_325"/>
    <s v="2024-01"/>
    <x v="6"/>
    <n v="31"/>
    <x v="1"/>
    <s v="Chhatisgarh"/>
    <s v="Central Sector"/>
    <s v="LARA TPP"/>
    <x v="1"/>
    <n v="1600"/>
    <n v="1027"/>
    <n v="1110.47"/>
    <n v="955.89"/>
    <n v="83.470000000000027"/>
    <n v="1.0812755598831549"/>
    <n v="0.16171316783311893"/>
    <n v="0.93285450268817205"/>
  </r>
  <r>
    <s v="2024-01_326"/>
    <s v="2024-01"/>
    <x v="6"/>
    <n v="31"/>
    <x v="1"/>
    <s v="Chhatisgarh"/>
    <s v="Central Sector"/>
    <s v="SIPAT STPS"/>
    <x v="1"/>
    <n v="2980"/>
    <n v="2136"/>
    <n v="2181.73"/>
    <n v="2090.09"/>
    <n v="45.730000000000018"/>
    <n v="1.0214091760299626"/>
    <n v="4.3845001889870706E-2"/>
    <n v="0.98403785090567941"/>
  </r>
  <r>
    <s v="2024-01_333"/>
    <s v="2024-01"/>
    <x v="6"/>
    <n v="31"/>
    <x v="1"/>
    <s v="Goa"/>
    <s v="Private Sector"/>
    <s v="GOA CCPP (Liq.)"/>
    <x v="0"/>
    <n v="48"/>
    <n v="0"/>
    <n v="0"/>
    <n v="0"/>
    <n v="0"/>
    <n v="0"/>
    <n v="0"/>
    <n v="0"/>
  </r>
  <r>
    <s v="2024-01_338"/>
    <s v="2024-01"/>
    <x v="6"/>
    <n v="31"/>
    <x v="1"/>
    <s v="Gujarat"/>
    <s v="State Sector"/>
    <s v="AKRIMOTA LIG TPS"/>
    <x v="1"/>
    <n v="250"/>
    <n v="90"/>
    <n v="16.09"/>
    <n v="72.84"/>
    <n v="-73.91"/>
    <n v="0.17877777777777779"/>
    <n v="-0.77910488742449202"/>
    <n v="8.6505376344086019E-2"/>
  </r>
  <r>
    <s v="2024-01_340"/>
    <s v="2024-01"/>
    <x v="6"/>
    <n v="31"/>
    <x v="1"/>
    <s v="Gujarat"/>
    <s v="State Sector"/>
    <s v="BHAVNAGAR CFBC TPP"/>
    <x v="1"/>
    <n v="500"/>
    <n v="101"/>
    <n v="217.89"/>
    <n v="176.98"/>
    <n v="116.88999999999999"/>
    <n v="2.1573267326732672"/>
    <n v="0.23115606283195841"/>
    <n v="0.58572580645161287"/>
  </r>
  <r>
    <s v="2024-01_341"/>
    <s v="2024-01"/>
    <x v="6"/>
    <n v="31"/>
    <x v="1"/>
    <s v="Gujarat"/>
    <s v="State Sector"/>
    <s v="GANDHI NAGAR TPS"/>
    <x v="1"/>
    <n v="630"/>
    <n v="255"/>
    <n v="283.67"/>
    <n v="304.19"/>
    <n v="28.670000000000016"/>
    <n v="1.1124313725490196"/>
    <n v="-6.7457838850718238E-2"/>
    <n v="0.60520139955623831"/>
  </r>
  <r>
    <s v="2024-01_342"/>
    <s v="2024-01"/>
    <x v="6"/>
    <n v="31"/>
    <x v="1"/>
    <s v="Gujarat"/>
    <s v="State Sector"/>
    <s v="KUTCH LIG. TPS"/>
    <x v="1"/>
    <n v="150"/>
    <n v="77"/>
    <n v="14.12"/>
    <n v="66.83"/>
    <n v="-62.88"/>
    <n v="0.18337662337662336"/>
    <n v="-0.78871764177764481"/>
    <n v="0.12652329749103944"/>
  </r>
  <r>
    <s v="2024-01_343"/>
    <s v="2024-01"/>
    <x v="6"/>
    <n v="31"/>
    <x v="1"/>
    <s v="Gujarat"/>
    <s v="State Sector"/>
    <s v="SIKKA REP. TPS"/>
    <x v="1"/>
    <n v="500"/>
    <n v="146"/>
    <n v="163.02000000000001"/>
    <n v="164.78"/>
    <n v="17.02000000000001"/>
    <n v="1.1165753424657534"/>
    <n v="-1.0680907877169504E-2"/>
    <n v="0.43822580645161291"/>
  </r>
  <r>
    <s v="2024-01_344"/>
    <s v="2024-01"/>
    <x v="6"/>
    <n v="31"/>
    <x v="1"/>
    <s v="Gujarat"/>
    <s v="State Sector"/>
    <s v="UKAI TPS"/>
    <x v="1"/>
    <n v="1110"/>
    <n v="473"/>
    <n v="481.56"/>
    <n v="366.37"/>
    <n v="8.5600000000000023"/>
    <n v="1.0180972515856237"/>
    <n v="0.31440893086224309"/>
    <n v="0.58311537343795405"/>
  </r>
  <r>
    <s v="2024-01_345"/>
    <s v="2024-01"/>
    <x v="6"/>
    <n v="31"/>
    <x v="1"/>
    <s v="Gujarat"/>
    <s v="State Sector"/>
    <s v="WANAKBORI TPS"/>
    <x v="1"/>
    <n v="2270"/>
    <n v="860"/>
    <n v="1322.75"/>
    <n v="965.12"/>
    <n v="462.75"/>
    <n v="1.5380813953488373"/>
    <n v="0.37055495689655171"/>
    <n v="0.78321135900715266"/>
  </r>
  <r>
    <s v="2024-01_348"/>
    <s v="2024-01"/>
    <x v="6"/>
    <n v="31"/>
    <x v="1"/>
    <s v="Gujarat"/>
    <s v="State Sector"/>
    <s v="PIPAVAV CCPP"/>
    <x v="0"/>
    <n v="702"/>
    <n v="43"/>
    <n v="0"/>
    <n v="0"/>
    <n v="-43"/>
    <n v="0"/>
    <n v="0"/>
    <n v="0"/>
  </r>
  <r>
    <s v="2024-01_350"/>
    <s v="2024-01"/>
    <x v="6"/>
    <n v="31"/>
    <x v="1"/>
    <s v="Gujarat"/>
    <s v="State Sector"/>
    <s v="DHUVARAN CCPP"/>
    <x v="0"/>
    <n v="594.72"/>
    <n v="31"/>
    <n v="38.56"/>
    <n v="0"/>
    <n v="7.5600000000000023"/>
    <n v="1.2438709677419355"/>
    <n v="0"/>
    <n v="8.7146820334354502E-2"/>
  </r>
  <r>
    <s v="2024-01_351"/>
    <s v="2024-01"/>
    <x v="6"/>
    <n v="31"/>
    <x v="1"/>
    <s v="Gujarat"/>
    <s v="State Sector"/>
    <s v="UTRAN CCPP"/>
    <x v="0"/>
    <n v="374"/>
    <n v="18"/>
    <n v="36.869999999999997"/>
    <n v="0"/>
    <n v="18.869999999999997"/>
    <n v="2.0483333333333333"/>
    <n v="0"/>
    <n v="0.13250388131792307"/>
  </r>
  <r>
    <s v="2024-01_353"/>
    <s v="2024-01"/>
    <x v="6"/>
    <n v="31"/>
    <x v="1"/>
    <s v="Gujarat"/>
    <s v="State Sector"/>
    <s v="HAZIRA CCPP"/>
    <x v="0"/>
    <n v="156.1"/>
    <n v="12"/>
    <n v="0"/>
    <n v="0"/>
    <n v="-12"/>
    <n v="0"/>
    <n v="0"/>
    <n v="0"/>
  </r>
  <r>
    <s v="2024-01_354"/>
    <s v="2024-01"/>
    <x v="6"/>
    <n v="31"/>
    <x v="1"/>
    <s v="Gujarat"/>
    <s v="State Sector"/>
    <s v="HAZIRA CCPP EXT"/>
    <x v="0"/>
    <n v="351"/>
    <n v="17"/>
    <n v="0"/>
    <n v="0"/>
    <n v="-17"/>
    <n v="0"/>
    <n v="0"/>
    <n v="0"/>
  </r>
  <r>
    <s v="2024-01_357"/>
    <s v="2024-01"/>
    <x v="6"/>
    <n v="31"/>
    <x v="1"/>
    <s v="Gujarat"/>
    <s v="State Sector"/>
    <s v="KADANA HPS"/>
    <x v="2"/>
    <n v="240"/>
    <n v="26"/>
    <n v="31.89"/>
    <n v="27.37"/>
    <n v="5.8900000000000006"/>
    <n v="1.2265384615384616"/>
    <n v="0.16514431859700399"/>
    <n v="0.17859543010752688"/>
  </r>
  <r>
    <s v="2024-01_358"/>
    <s v="2024-01"/>
    <x v="6"/>
    <n v="31"/>
    <x v="1"/>
    <s v="Gujarat"/>
    <s v="State Sector"/>
    <s v="UKAI HPS"/>
    <x v="2"/>
    <n v="300"/>
    <n v="12"/>
    <n v="9.25"/>
    <n v="13.51"/>
    <n v="-2.75"/>
    <n v="0.77083333333333337"/>
    <n v="-0.31532198371576609"/>
    <n v="4.1442652329749106E-2"/>
  </r>
  <r>
    <s v="2024-01_360"/>
    <s v="2024-01"/>
    <x v="6"/>
    <n v="31"/>
    <x v="1"/>
    <s v="Gujarat"/>
    <s v="State Sector"/>
    <s v="S SAROVAR CHPH HPS"/>
    <x v="2"/>
    <n v="250"/>
    <n v="136"/>
    <n v="164.68"/>
    <n v="153.13"/>
    <n v="28.680000000000007"/>
    <n v="1.2108823529411765"/>
    <n v="7.5426108535231573E-2"/>
    <n v="0.88537634408602151"/>
  </r>
  <r>
    <s v="2024-01_361"/>
    <s v="2024-01"/>
    <x v="6"/>
    <n v="31"/>
    <x v="1"/>
    <s v="Gujarat"/>
    <s v="State Sector"/>
    <s v="S SAROVAR RBPH HPS"/>
    <x v="2"/>
    <n v="1200"/>
    <n v="113"/>
    <n v="107.11"/>
    <n v="64.44"/>
    <n v="-5.8900000000000006"/>
    <n v="0.94787610619469032"/>
    <n v="0.66216635630043452"/>
    <n v="0.11997087813620072"/>
  </r>
  <r>
    <s v="2024-01_364"/>
    <s v="2024-01"/>
    <x v="6"/>
    <n v="31"/>
    <x v="1"/>
    <s v="Gujarat"/>
    <s v="Private Sector"/>
    <s v="ADANI POWER LIMITED MUNDRA TPP - III"/>
    <x v="1"/>
    <n v="1980"/>
    <n v="523"/>
    <n v="1079.07"/>
    <n v="286.01"/>
    <n v="556.06999999999994"/>
    <n v="2.0632313575525814"/>
    <n v="2.7728401104856473"/>
    <n v="0.73250651678071033"/>
  </r>
  <r>
    <s v="2024-01_365"/>
    <s v="2024-01"/>
    <x v="6"/>
    <n v="31"/>
    <x v="1"/>
    <s v="Gujarat"/>
    <s v="Private Sector"/>
    <s v="ADANI POWER LIMITED MUNDRA TPP - I &amp; II"/>
    <x v="1"/>
    <n v="2640"/>
    <n v="774"/>
    <n v="1413.32"/>
    <n v="513"/>
    <n v="639.31999999999994"/>
    <n v="1.8259948320413435"/>
    <n v="1.7550097465886938"/>
    <n v="0.71955441511893126"/>
  </r>
  <r>
    <s v="2024-01_367"/>
    <s v="2024-01"/>
    <x v="6"/>
    <n v="31"/>
    <x v="1"/>
    <s v="Gujarat"/>
    <s v="Private Sector"/>
    <s v="MUNDRA UMTPP"/>
    <x v="1"/>
    <n v="4000"/>
    <n v="966"/>
    <n v="1767.25"/>
    <n v="601.6"/>
    <n v="801.25"/>
    <n v="1.8294513457556936"/>
    <n v="1.9375831117021278"/>
    <n v="0.59383400537634412"/>
  </r>
  <r>
    <s v="2024-01_369"/>
    <s v="2024-01"/>
    <x v="6"/>
    <n v="31"/>
    <x v="1"/>
    <s v="Gujarat"/>
    <s v="Private Sector"/>
    <s v="SALAYA TPP"/>
    <x v="1"/>
    <n v="1200"/>
    <n v="170"/>
    <n v="159.75"/>
    <n v="100.07"/>
    <n v="-10.25"/>
    <n v="0.93970588235294117"/>
    <n v="0.59638253222744086"/>
    <n v="0.17893145161290322"/>
  </r>
  <r>
    <s v="2024-01_371"/>
    <s v="2024-01"/>
    <x v="6"/>
    <n v="31"/>
    <x v="1"/>
    <s v="Gujarat"/>
    <s v="Private Sector"/>
    <s v="SURAT LIG. TPS"/>
    <x v="1"/>
    <n v="500"/>
    <n v="235"/>
    <n v="267.75"/>
    <n v="270.58999999999997"/>
    <n v="32.75"/>
    <n v="1.1393617021276596"/>
    <n v="-1.049558372445388E-2"/>
    <n v="0.719758064516129"/>
  </r>
  <r>
    <s v="2024-01_373"/>
    <s v="2024-01"/>
    <x v="6"/>
    <n v="31"/>
    <x v="1"/>
    <s v="Gujarat"/>
    <s v="Private Sector"/>
    <s v="SABARMATI (D-F STATIONS)"/>
    <x v="1"/>
    <n v="362"/>
    <n v="166"/>
    <n v="255.19"/>
    <n v="224.15"/>
    <n v="89.19"/>
    <n v="1.5372891566265061"/>
    <n v="0.13847869730091453"/>
    <n v="0.94750638626507455"/>
  </r>
  <r>
    <s v="2024-01_376"/>
    <s v="2024-01"/>
    <x v="6"/>
    <n v="31"/>
    <x v="1"/>
    <s v="Gujarat"/>
    <s v="Private Sector"/>
    <s v="PEGUTHAN CCPP"/>
    <x v="0"/>
    <n v="655"/>
    <n v="0"/>
    <n v="0"/>
    <n v="0"/>
    <n v="0"/>
    <n v="0"/>
    <n v="0"/>
    <n v="0"/>
  </r>
  <r>
    <s v="2024-01_378"/>
    <s v="2024-01"/>
    <x v="6"/>
    <n v="31"/>
    <x v="1"/>
    <s v="Gujarat"/>
    <s v="Private Sector"/>
    <s v="ESSAR CCPP"/>
    <x v="0"/>
    <n v="515"/>
    <n v="0"/>
    <n v="0"/>
    <n v="0"/>
    <n v="0"/>
    <n v="0"/>
    <n v="0"/>
    <n v="0"/>
  </r>
  <r>
    <s v="2024-01_380"/>
    <s v="2024-01"/>
    <x v="6"/>
    <n v="31"/>
    <x v="1"/>
    <s v="Gujarat"/>
    <s v="Private Sector"/>
    <s v="BARODA CCPP"/>
    <x v="0"/>
    <n v="160"/>
    <n v="0"/>
    <n v="0"/>
    <n v="0"/>
    <n v="0"/>
    <n v="0"/>
    <n v="0"/>
    <n v="0"/>
  </r>
  <r>
    <s v="2024-01_381"/>
    <s v="2024-01"/>
    <x v="6"/>
    <n v="31"/>
    <x v="1"/>
    <s v="Gujarat"/>
    <s v="Private Sector"/>
    <s v="GIPCL. GT IMP"/>
    <x v="0"/>
    <n v="0"/>
    <n v="0"/>
    <n v="0"/>
    <n v="0"/>
    <n v="0"/>
    <n v="0"/>
    <n v="0"/>
    <n v="0"/>
  </r>
  <r>
    <s v="2024-01_383"/>
    <s v="2024-01"/>
    <x v="6"/>
    <n v="31"/>
    <x v="1"/>
    <s v="Gujarat"/>
    <s v="Private Sector"/>
    <s v="SUGEN CCPP"/>
    <x v="0"/>
    <n v="1147.5"/>
    <n v="135"/>
    <n v="265.18"/>
    <n v="59.71"/>
    <n v="130.18"/>
    <n v="1.9642962962962964"/>
    <n v="3.4411321386702394"/>
    <n v="0.31060978752313351"/>
  </r>
  <r>
    <s v="2024-01_385"/>
    <s v="2024-01"/>
    <x v="6"/>
    <n v="31"/>
    <x v="1"/>
    <s v="Gujarat"/>
    <s v="Private Sector"/>
    <s v="DGEN MEGA CCPP"/>
    <x v="0"/>
    <n v="1200"/>
    <n v="12"/>
    <n v="0"/>
    <n v="0"/>
    <n v="-12"/>
    <n v="0"/>
    <n v="0"/>
    <n v="0"/>
  </r>
  <r>
    <s v="2024-01_386"/>
    <s v="2024-01"/>
    <x v="6"/>
    <n v="31"/>
    <x v="1"/>
    <s v="Gujarat"/>
    <s v="Private Sector"/>
    <s v="UNOSUGEN CCPP"/>
    <x v="0"/>
    <n v="382.5"/>
    <n v="43"/>
    <n v="75.77"/>
    <n v="0"/>
    <n v="32.769999999999996"/>
    <n v="1.7620930232558139"/>
    <n v="0"/>
    <n v="0.26625202052147023"/>
  </r>
  <r>
    <s v="2024-01_389"/>
    <s v="2024-01"/>
    <x v="6"/>
    <n v="31"/>
    <x v="1"/>
    <s v="Gujarat"/>
    <s v="Central Sector"/>
    <s v="GANDHAR CCPP"/>
    <x v="0"/>
    <n v="657.39"/>
    <n v="46"/>
    <n v="48.27"/>
    <n v="17.12"/>
    <n v="2.2700000000000031"/>
    <n v="1.0493478260869566"/>
    <n v="1.8195093457943925"/>
    <n v="9.8691845416061255E-2"/>
  </r>
  <r>
    <s v="2024-01_390"/>
    <s v="2024-01"/>
    <x v="6"/>
    <n v="31"/>
    <x v="1"/>
    <s v="Gujarat"/>
    <s v="Central Sector"/>
    <s v="KAWAS CCPP"/>
    <x v="0"/>
    <n v="656.2"/>
    <n v="37"/>
    <n v="52.04"/>
    <n v="16.440000000000001"/>
    <n v="15.04"/>
    <n v="1.4064864864864866"/>
    <n v="2.1654501216545006"/>
    <n v="0.10659286278442515"/>
  </r>
  <r>
    <s v="2024-01_393"/>
    <s v="2024-01"/>
    <x v="6"/>
    <n v="31"/>
    <x v="1"/>
    <s v="Gujarat"/>
    <s v="Central Sector"/>
    <s v="KAKRAPARA"/>
    <x v="3"/>
    <n v="1140"/>
    <n v="820"/>
    <n v="617.14"/>
    <n v="337.44"/>
    <n v="-202.86"/>
    <n v="0.75260975609756098"/>
    <n v="0.82888809862494073"/>
    <n v="0.72762214676476134"/>
  </r>
  <r>
    <s v="2024-01_401"/>
    <s v="2024-01"/>
    <x v="6"/>
    <n v="31"/>
    <x v="1"/>
    <s v="Madhya Pradesh"/>
    <s v="State Sector"/>
    <s v="AMARKANTAK EXT TPS"/>
    <x v="1"/>
    <n v="210"/>
    <n v="140"/>
    <n v="154.97"/>
    <n v="136.24"/>
    <n v="14.969999999999999"/>
    <n v="1.1069285714285715"/>
    <n v="0.13747798003523187"/>
    <n v="0.99187147977470558"/>
  </r>
  <r>
    <s v="2024-01_402"/>
    <s v="2024-01"/>
    <x v="6"/>
    <n v="31"/>
    <x v="1"/>
    <s v="Madhya Pradesh"/>
    <s v="State Sector"/>
    <s v="SANJAY GANDHI TPS"/>
    <x v="1"/>
    <n v="1340"/>
    <n v="792"/>
    <n v="680.26"/>
    <n v="801.07"/>
    <n v="-111.74000000000001"/>
    <n v="0.85891414141414135"/>
    <n v="-0.15081079056761587"/>
    <n v="0.68233429626063236"/>
  </r>
  <r>
    <s v="2024-01_403"/>
    <s v="2024-01"/>
    <x v="6"/>
    <n v="31"/>
    <x v="1"/>
    <s v="Madhya Pradesh"/>
    <s v="State Sector"/>
    <s v="SATPURA TPS"/>
    <x v="1"/>
    <n v="1330"/>
    <n v="334"/>
    <n v="357.47"/>
    <n v="366.19"/>
    <n v="23.470000000000027"/>
    <n v="1.0702694610778445"/>
    <n v="-2.381277478904386E-2"/>
    <n v="0.36125596248686231"/>
  </r>
  <r>
    <s v="2024-01_404"/>
    <s v="2024-01"/>
    <x v="6"/>
    <n v="31"/>
    <x v="1"/>
    <s v="Madhya Pradesh"/>
    <s v="State Sector"/>
    <s v="SHREE SINGAJI TPP"/>
    <x v="1"/>
    <n v="2520"/>
    <n v="1155"/>
    <n v="1518.51"/>
    <n v="1331.23"/>
    <n v="363.51"/>
    <n v="1.3147272727272727"/>
    <n v="0.14068192573785143"/>
    <n v="0.80992383512544808"/>
  </r>
  <r>
    <s v="2024-01_407"/>
    <s v="2024-01"/>
    <x v="6"/>
    <n v="31"/>
    <x v="1"/>
    <s v="Madhya Pradesh"/>
    <s v="State Sector"/>
    <s v="BANSAGAR-II HPS"/>
    <x v="2"/>
    <n v="30"/>
    <n v="7"/>
    <n v="9.56"/>
    <n v="7.45"/>
    <n v="2.5600000000000005"/>
    <n v="1.3657142857142859"/>
    <n v="0.28322147651006713"/>
    <n v="0.42831541218637992"/>
  </r>
  <r>
    <s v="2024-01_408"/>
    <s v="2024-01"/>
    <x v="6"/>
    <n v="31"/>
    <x v="1"/>
    <s v="Madhya Pradesh"/>
    <s v="State Sector"/>
    <s v="BANSAGAR-III HPS"/>
    <x v="2"/>
    <n v="60"/>
    <n v="0"/>
    <n v="0"/>
    <n v="0"/>
    <n v="0"/>
    <n v="0"/>
    <n v="0"/>
    <n v="0"/>
  </r>
  <r>
    <s v="2024-01_409"/>
    <s v="2024-01"/>
    <x v="6"/>
    <n v="31"/>
    <x v="1"/>
    <s v="Madhya Pradesh"/>
    <s v="State Sector"/>
    <s v="BANSAGAR TONS-I HPS"/>
    <x v="2"/>
    <n v="315"/>
    <n v="80"/>
    <n v="57.1"/>
    <n v="42.96"/>
    <n v="-22.9"/>
    <n v="0.71375"/>
    <n v="0.32914338919925512"/>
    <n v="0.24364225977129203"/>
  </r>
  <r>
    <s v="2024-01_410"/>
    <s v="2024-01"/>
    <x v="6"/>
    <n v="31"/>
    <x v="1"/>
    <s v="Madhya Pradesh"/>
    <s v="State Sector"/>
    <s v="BARGI HPS"/>
    <x v="2"/>
    <n v="90"/>
    <n v="35"/>
    <n v="29.04"/>
    <n v="22.9"/>
    <n v="-5.9600000000000009"/>
    <n v="0.82971428571428574"/>
    <n v="0.26812227074235812"/>
    <n v="0.43369175627240142"/>
  </r>
  <r>
    <s v="2024-01_411"/>
    <s v="2024-01"/>
    <x v="6"/>
    <n v="31"/>
    <x v="1"/>
    <s v="Madhya Pradesh"/>
    <s v="State Sector"/>
    <s v="GANDHI SAGAR HPS"/>
    <x v="2"/>
    <n v="115"/>
    <n v="35"/>
    <n v="39.72"/>
    <n v="40.130000000000003"/>
    <n v="4.7199999999999989"/>
    <n v="1.1348571428571428"/>
    <n v="-1.0216795414901661E-2"/>
    <n v="0.46423562412342217"/>
  </r>
  <r>
    <s v="2024-01_412"/>
    <s v="2024-01"/>
    <x v="6"/>
    <n v="31"/>
    <x v="1"/>
    <s v="Madhya Pradesh"/>
    <s v="State Sector"/>
    <s v="MADHIKHERA HPS"/>
    <x v="2"/>
    <n v="60"/>
    <n v="10"/>
    <n v="0"/>
    <n v="9.9700000000000006"/>
    <n v="-10"/>
    <n v="0"/>
    <n v="-1"/>
    <n v="0"/>
  </r>
  <r>
    <s v="2024-01_413"/>
    <s v="2024-01"/>
    <x v="6"/>
    <n v="31"/>
    <x v="1"/>
    <s v="Madhya Pradesh"/>
    <s v="State Sector"/>
    <s v="RAJGHAT HPS"/>
    <x v="2"/>
    <n v="45"/>
    <n v="5"/>
    <n v="12.31"/>
    <n v="14.5"/>
    <n v="7.3100000000000005"/>
    <n v="2.4620000000000002"/>
    <n v="-0.15103448275862066"/>
    <n v="0.3676821983273596"/>
  </r>
  <r>
    <s v="2024-01_416"/>
    <s v="2024-01"/>
    <x v="6"/>
    <n v="31"/>
    <x v="1"/>
    <s v="Madhya Pradesh"/>
    <s v="Private Sector"/>
    <s v="NIWARI TPP"/>
    <x v="1"/>
    <n v="90"/>
    <n v="52"/>
    <n v="51.37"/>
    <n v="51.97"/>
    <n v="-0.63000000000000256"/>
    <n v="0.98788461538461536"/>
    <n v="-1.1545122185876494E-2"/>
    <n v="0.76717443249701311"/>
  </r>
  <r>
    <s v="2024-01_418"/>
    <s v="2024-01"/>
    <x v="6"/>
    <n v="31"/>
    <x v="1"/>
    <s v="Madhya Pradesh"/>
    <s v="Private Sector"/>
    <s v="MAHAN TPP"/>
    <x v="1"/>
    <n v="1200"/>
    <n v="502"/>
    <n v="685.18"/>
    <n v="222.35"/>
    <n v="183.17999999999995"/>
    <n v="1.3649003984063743"/>
    <n v="2.0815381155835393"/>
    <n v="0.76745071684587818"/>
  </r>
  <r>
    <s v="2024-01_420"/>
    <s v="2024-01"/>
    <x v="6"/>
    <n v="31"/>
    <x v="1"/>
    <s v="Madhya Pradesh"/>
    <s v="Private Sector"/>
    <s v="BINA TPS"/>
    <x v="1"/>
    <n v="500"/>
    <n v="295"/>
    <n v="313.75"/>
    <n v="301.36"/>
    <n v="18.75"/>
    <n v="1.0635593220338984"/>
    <n v="4.1113618263870409E-2"/>
    <n v="0.84341397849462363"/>
  </r>
  <r>
    <s v="2024-01_421"/>
    <s v="2024-01"/>
    <x v="6"/>
    <n v="31"/>
    <x v="1"/>
    <s v="Madhya Pradesh"/>
    <s v="Private Sector"/>
    <s v="NIGRI TPP"/>
    <x v="1"/>
    <n v="1320"/>
    <n v="788"/>
    <n v="885.25"/>
    <n v="612.91"/>
    <n v="97.25"/>
    <n v="1.1234137055837563"/>
    <n v="0.44433929940774347"/>
    <n v="0.90140314434669278"/>
  </r>
  <r>
    <s v="2024-01_423"/>
    <s v="2024-01"/>
    <x v="6"/>
    <n v="31"/>
    <x v="1"/>
    <s v="Madhya Pradesh"/>
    <s v="Private Sector"/>
    <s v="ANUPPUR TPP"/>
    <x v="1"/>
    <n v="1250"/>
    <n v="702"/>
    <n v="761.45"/>
    <n v="474.29"/>
    <n v="59.450000000000045"/>
    <n v="1.0846866096866097"/>
    <n v="0.60545236037023764"/>
    <n v="0.81876344086021502"/>
  </r>
  <r>
    <s v="2024-01_425"/>
    <s v="2024-01"/>
    <x v="6"/>
    <n v="31"/>
    <x v="1"/>
    <s v="Madhya Pradesh"/>
    <s v="Private Sector"/>
    <s v="SASAN UMTPP"/>
    <x v="1"/>
    <n v="3960"/>
    <n v="2825"/>
    <n v="2854.95"/>
    <n v="2302.92"/>
    <n v="29.949999999999818"/>
    <n v="1.0106017699115044"/>
    <n v="0.23970871762805471"/>
    <n v="0.96901474421635714"/>
  </r>
  <r>
    <s v="2024-01_428"/>
    <s v="2024-01"/>
    <x v="6"/>
    <n v="31"/>
    <x v="1"/>
    <s v="Madhya Pradesh"/>
    <s v="Private Sector"/>
    <s v="MAHESHWAR HPS"/>
    <x v="2"/>
    <n v="0"/>
    <n v="0"/>
    <n v="0"/>
    <n v="0"/>
    <n v="0"/>
    <n v="0"/>
    <n v="0"/>
    <n v="0"/>
  </r>
  <r>
    <s v="2024-01_431"/>
    <s v="2024-01"/>
    <x v="6"/>
    <n v="31"/>
    <x v="1"/>
    <s v="Madhya Pradesh"/>
    <s v="Central Sector"/>
    <s v="SEIONI TPP"/>
    <x v="1"/>
    <n v="600"/>
    <n v="316"/>
    <n v="339.4"/>
    <n v="329.4"/>
    <n v="23.399999999999977"/>
    <n v="1.0740506329113924"/>
    <n v="3.0358227079538558E-2"/>
    <n v="0.76030465949820791"/>
  </r>
  <r>
    <s v="2024-01_433"/>
    <s v="2024-01"/>
    <x v="6"/>
    <n v="31"/>
    <x v="1"/>
    <s v="Madhya Pradesh"/>
    <s v="Central Sector"/>
    <s v="GADARWARA TPP"/>
    <x v="1"/>
    <n v="1600"/>
    <n v="1018"/>
    <n v="983.09"/>
    <n v="944.31"/>
    <n v="-34.909999999999968"/>
    <n v="0.96570726915520633"/>
    <n v="4.1067022482024006E-2"/>
    <n v="0.82584845430107523"/>
  </r>
  <r>
    <s v="2024-01_434"/>
    <s v="2024-01"/>
    <x v="6"/>
    <n v="31"/>
    <x v="1"/>
    <s v="Madhya Pradesh"/>
    <s v="Central Sector"/>
    <s v="KHARGONE STPP"/>
    <x v="1"/>
    <n v="1320"/>
    <n v="580"/>
    <n v="771.91"/>
    <n v="686.92"/>
    <n v="191.90999999999997"/>
    <n v="1.3308793103448275"/>
    <n v="0.12372619810167125"/>
    <n v="0.78599503095470835"/>
  </r>
  <r>
    <s v="2024-01_435"/>
    <s v="2024-01"/>
    <x v="6"/>
    <n v="31"/>
    <x v="1"/>
    <s v="Madhya Pradesh"/>
    <s v="Central Sector"/>
    <s v="VINDHYACHAL STPS"/>
    <x v="1"/>
    <n v="4760"/>
    <n v="3431"/>
    <n v="3290.28"/>
    <n v="3265.97"/>
    <n v="-140.7199999999998"/>
    <n v="0.9589857184494317"/>
    <n v="7.4434241588258315E-3"/>
    <n v="0.9290796963946869"/>
  </r>
  <r>
    <s v="2024-01_438"/>
    <s v="2024-01"/>
    <x v="6"/>
    <n v="31"/>
    <x v="1"/>
    <s v="Madhya Pradesh"/>
    <s v="Central Sector"/>
    <s v="INDIRA SAGAR HPS"/>
    <x v="2"/>
    <n v="1000"/>
    <n v="166"/>
    <n v="237.83"/>
    <n v="219.39"/>
    <n v="71.830000000000013"/>
    <n v="1.4327108433734941"/>
    <n v="8.4051232964127934E-2"/>
    <n v="0.31966397849462364"/>
  </r>
  <r>
    <s v="2024-01_439"/>
    <s v="2024-01"/>
    <x v="6"/>
    <n v="31"/>
    <x v="1"/>
    <s v="Madhya Pradesh"/>
    <s v="Central Sector"/>
    <s v="OMKARESHWAR HPS"/>
    <x v="2"/>
    <n v="520"/>
    <n v="92"/>
    <n v="114.92"/>
    <n v="101.9"/>
    <n v="22.92"/>
    <n v="1.2491304347826087"/>
    <n v="0.12777232580961723"/>
    <n v="0.29704301075268819"/>
  </r>
  <r>
    <s v="2024-01_446"/>
    <s v="2024-01"/>
    <x v="6"/>
    <n v="31"/>
    <x v="1"/>
    <s v="Maharashtra"/>
    <s v="State Sector"/>
    <s v="BHUSAWAL TPS"/>
    <x v="1"/>
    <n v="1210"/>
    <n v="772"/>
    <n v="654.92999999999995"/>
    <n v="603.84"/>
    <n v="-117.07000000000005"/>
    <n v="0.8483549222797927"/>
    <n v="8.4608505564387773E-2"/>
    <n v="0.72750599840042651"/>
  </r>
  <r>
    <s v="2024-01_447"/>
    <s v="2024-01"/>
    <x v="6"/>
    <n v="31"/>
    <x v="1"/>
    <s v="Maharashtra"/>
    <s v="State Sector"/>
    <s v="CHANDRAPUR (MAHARASHTRA) STPS"/>
    <x v="1"/>
    <n v="2920"/>
    <n v="1645"/>
    <n v="1414.58"/>
    <n v="1254.67"/>
    <n v="-230.42000000000007"/>
    <n v="0.85992705167173245"/>
    <n v="0.1274518399260362"/>
    <n v="0.65113602887023125"/>
  </r>
  <r>
    <s v="2024-01_448"/>
    <s v="2024-01"/>
    <x v="6"/>
    <n v="31"/>
    <x v="1"/>
    <s v="Maharashtra"/>
    <s v="State Sector"/>
    <s v="KHAPARKHEDA TPS"/>
    <x v="1"/>
    <n v="1340"/>
    <n v="591"/>
    <n v="698.12"/>
    <n v="676.36"/>
    <n v="107.12"/>
    <n v="1.1812521150592217"/>
    <n v="3.2172215979655791E-2"/>
    <n v="0.70024875621890548"/>
  </r>
  <r>
    <s v="2024-01_449"/>
    <s v="2024-01"/>
    <x v="6"/>
    <n v="31"/>
    <x v="1"/>
    <s v="Maharashtra"/>
    <s v="State Sector"/>
    <s v="KORADI TPS"/>
    <x v="1"/>
    <n v="2190"/>
    <n v="1013"/>
    <n v="1346.89"/>
    <n v="1251.0999999999999"/>
    <n v="333.8900000000001"/>
    <n v="1.3296051332675223"/>
    <n v="7.6564623131644305E-2"/>
    <n v="0.82663745274218103"/>
  </r>
  <r>
    <s v="2024-01_450"/>
    <s v="2024-01"/>
    <x v="6"/>
    <n v="31"/>
    <x v="1"/>
    <s v="Maharashtra"/>
    <s v="State Sector"/>
    <s v="NASIK TPS"/>
    <x v="1"/>
    <n v="630"/>
    <n v="247"/>
    <n v="232.98"/>
    <n v="203.31"/>
    <n v="-14.02000000000001"/>
    <n v="0.94323886639676113"/>
    <n v="0.14593477940091479"/>
    <n v="0.49705581157194062"/>
  </r>
  <r>
    <s v="2024-01_451"/>
    <s v="2024-01"/>
    <x v="6"/>
    <n v="31"/>
    <x v="1"/>
    <s v="Maharashtra"/>
    <s v="State Sector"/>
    <s v="PARAS TPS"/>
    <x v="1"/>
    <n v="500"/>
    <n v="272"/>
    <n v="335.76"/>
    <n v="278.51"/>
    <n v="63.759999999999991"/>
    <n v="1.2344117647058823"/>
    <n v="0.20555814871997416"/>
    <n v="0.90258064516129033"/>
  </r>
  <r>
    <s v="2024-01_452"/>
    <s v="2024-01"/>
    <x v="6"/>
    <n v="31"/>
    <x v="1"/>
    <s v="Maharashtra"/>
    <s v="State Sector"/>
    <s v="PARLI TPS"/>
    <x v="1"/>
    <n v="750"/>
    <n v="300"/>
    <n v="377.69"/>
    <n v="234.58"/>
    <n v="77.69"/>
    <n v="1.2589666666666666"/>
    <n v="0.61006905959587343"/>
    <n v="0.6768637992831541"/>
  </r>
  <r>
    <s v="2024-01_455"/>
    <s v="2024-01"/>
    <x v="6"/>
    <n v="31"/>
    <x v="1"/>
    <s v="Maharashtra"/>
    <s v="State Sector"/>
    <s v="URAN CCPP"/>
    <x v="0"/>
    <n v="672"/>
    <n v="173"/>
    <n v="212.62"/>
    <n v="142.86000000000001"/>
    <n v="39.620000000000005"/>
    <n v="1.2290173410404626"/>
    <n v="0.48831023379532396"/>
    <n v="0.42526721710189452"/>
  </r>
  <r>
    <s v="2024-01_458"/>
    <s v="2024-01"/>
    <x v="6"/>
    <n v="31"/>
    <x v="1"/>
    <s v="Maharashtra"/>
    <s v="State Sector"/>
    <s v="BHIRA TAIL RACE HPS"/>
    <x v="2"/>
    <n v="80"/>
    <n v="6"/>
    <n v="0"/>
    <n v="0"/>
    <n v="-6"/>
    <n v="0"/>
    <n v="0"/>
    <n v="0"/>
  </r>
  <r>
    <s v="2024-01_459"/>
    <s v="2024-01"/>
    <x v="6"/>
    <n v="31"/>
    <x v="1"/>
    <s v="Maharashtra"/>
    <s v="State Sector"/>
    <s v="GHATGHAR PSS HPS"/>
    <x v="2"/>
    <n v="250"/>
    <n v="35"/>
    <n v="24.73"/>
    <n v="18.27"/>
    <n v="-10.27"/>
    <n v="0.70657142857142863"/>
    <n v="0.35358511220580191"/>
    <n v="0.13295698924731184"/>
  </r>
  <r>
    <s v="2024-01_460"/>
    <s v="2024-01"/>
    <x v="6"/>
    <n v="31"/>
    <x v="1"/>
    <s v="Maharashtra"/>
    <s v="State Sector"/>
    <s v="KOYNA DPH HPS"/>
    <x v="2"/>
    <n v="36"/>
    <n v="10"/>
    <n v="22.19"/>
    <n v="9.83"/>
    <n v="12.190000000000001"/>
    <n v="2.2190000000000003"/>
    <n v="1.2573753814852493"/>
    <n v="0.82847968936678618"/>
  </r>
  <r>
    <s v="2024-01_461"/>
    <s v="2024-01"/>
    <x v="6"/>
    <n v="31"/>
    <x v="1"/>
    <s v="Maharashtra"/>
    <s v="State Sector"/>
    <s v="KOYNA-I&amp;II HPS"/>
    <x v="2"/>
    <n v="600"/>
    <n v="62"/>
    <n v="75.64"/>
    <n v="103.99"/>
    <n v="13.64"/>
    <n v="1.22"/>
    <n v="-0.27262236753533992"/>
    <n v="0.16944444444444445"/>
  </r>
  <r>
    <s v="2024-01_462"/>
    <s v="2024-01"/>
    <x v="6"/>
    <n v="31"/>
    <x v="1"/>
    <s v="Maharashtra"/>
    <s v="State Sector"/>
    <s v="KOYNA-III HPS"/>
    <x v="2"/>
    <n v="320"/>
    <n v="42"/>
    <n v="32.14"/>
    <n v="45.65"/>
    <n v="-9.86"/>
    <n v="0.76523809523809527"/>
    <n v="-0.29594742606790797"/>
    <n v="0.13499663978494625"/>
  </r>
  <r>
    <s v="2024-01_463"/>
    <s v="2024-01"/>
    <x v="6"/>
    <n v="31"/>
    <x v="1"/>
    <s v="Maharashtra"/>
    <s v="State Sector"/>
    <s v="KOYNA-IV HPS"/>
    <x v="2"/>
    <n v="1000"/>
    <n v="140"/>
    <n v="72.790000000000006"/>
    <n v="106.8"/>
    <n v="-67.209999999999994"/>
    <n v="0.51992857142857152"/>
    <n v="-0.31844569288389507"/>
    <n v="9.7836021505376347E-2"/>
  </r>
  <r>
    <s v="2024-01_464"/>
    <s v="2024-01"/>
    <x v="6"/>
    <n v="31"/>
    <x v="1"/>
    <s v="Maharashtra"/>
    <s v="State Sector"/>
    <s v="TILLARI HPS"/>
    <x v="2"/>
    <n v="60"/>
    <n v="11"/>
    <n v="0"/>
    <n v="5.8"/>
    <n v="-11"/>
    <n v="0"/>
    <n v="-1"/>
    <n v="0"/>
  </r>
  <r>
    <s v="2024-01_465"/>
    <s v="2024-01"/>
    <x v="6"/>
    <n v="31"/>
    <x v="1"/>
    <s v="Maharashtra"/>
    <s v="State Sector"/>
    <s v="VAITARNA HPS"/>
    <x v="2"/>
    <n v="60"/>
    <n v="26"/>
    <n v="3.23"/>
    <n v="6"/>
    <n v="-22.77"/>
    <n v="0.12423076923076923"/>
    <n v="-0.46166666666666667"/>
    <n v="7.2356630824372756E-2"/>
  </r>
  <r>
    <s v="2024-01_467"/>
    <s v="2024-01"/>
    <x v="6"/>
    <n v="31"/>
    <x v="1"/>
    <s v="Maharashtra"/>
    <s v="State Sector"/>
    <s v="PENCH HPS"/>
    <x v="2"/>
    <n v="160"/>
    <n v="18"/>
    <n v="33.11"/>
    <n v="25.67"/>
    <n v="15.11"/>
    <n v="1.8394444444444444"/>
    <n v="0.28983248928710548"/>
    <n v="0.27814180107526881"/>
  </r>
  <r>
    <s v="2024-01_470"/>
    <s v="2024-01"/>
    <x v="6"/>
    <n v="31"/>
    <x v="1"/>
    <s v="Maharashtra"/>
    <s v="Private Sector"/>
    <s v="DAHANU TPS"/>
    <x v="1"/>
    <n v="500"/>
    <n v="280"/>
    <n v="200.92"/>
    <n v="282.99"/>
    <n v="-79.080000000000013"/>
    <n v="0.71757142857142853"/>
    <n v="-0.29001024771193334"/>
    <n v="0.54010752688172048"/>
  </r>
  <r>
    <s v="2024-01_472"/>
    <s v="2024-01"/>
    <x v="6"/>
    <n v="31"/>
    <x v="1"/>
    <s v="Maharashtra"/>
    <s v="Private Sector"/>
    <s v="MIHAN TPS"/>
    <x v="1"/>
    <n v="246"/>
    <n v="0"/>
    <n v="0"/>
    <n v="0"/>
    <n v="0"/>
    <n v="0"/>
    <n v="0"/>
    <n v="0"/>
  </r>
  <r>
    <s v="2024-01_474"/>
    <s v="2024-01"/>
    <x v="6"/>
    <n v="31"/>
    <x v="1"/>
    <s v="Maharashtra"/>
    <s v="Private Sector"/>
    <s v="ADANI POWER LIMITED TIRODA TPP"/>
    <x v="1"/>
    <n v="3300"/>
    <n v="1684"/>
    <n v="1695.28"/>
    <n v="1814.09"/>
    <n v="11.279999999999973"/>
    <n v="1.0066983372921614"/>
    <n v="-6.5492891752889845E-2"/>
    <n v="0.69048550016291954"/>
  </r>
  <r>
    <s v="2024-01_476"/>
    <s v="2024-01"/>
    <x v="6"/>
    <n v="31"/>
    <x v="1"/>
    <s v="Maharashtra"/>
    <s v="Private Sector"/>
    <s v="DHARIWAL TPP"/>
    <x v="1"/>
    <n v="600"/>
    <n v="181"/>
    <n v="387.16"/>
    <n v="384.39"/>
    <n v="206.16000000000003"/>
    <n v="2.1390055248618784"/>
    <n v="7.2062228465882014E-3"/>
    <n v="0.86729390681003582"/>
  </r>
  <r>
    <s v="2024-01_478"/>
    <s v="2024-01"/>
    <x v="6"/>
    <n v="31"/>
    <x v="1"/>
    <s v="Maharashtra"/>
    <s v="Private Sector"/>
    <s v="GEPL TPP Ph-I"/>
    <x v="1"/>
    <n v="120"/>
    <n v="0"/>
    <n v="0"/>
    <n v="0"/>
    <n v="0"/>
    <n v="0"/>
    <n v="0"/>
    <n v="0"/>
  </r>
  <r>
    <s v="2024-01_480"/>
    <s v="2024-01"/>
    <x v="6"/>
    <n v="31"/>
    <x v="1"/>
    <s v="Maharashtra"/>
    <s v="Private Sector"/>
    <s v="GMR WARORA TPS"/>
    <x v="1"/>
    <n v="600"/>
    <n v="388"/>
    <n v="269.92"/>
    <n v="382.74"/>
    <n v="-118.07999999999998"/>
    <n v="0.69567010309278354"/>
    <n v="-0.29476929508282385"/>
    <n v="0.60465949820788534"/>
  </r>
  <r>
    <s v="2024-01_482"/>
    <s v="2024-01"/>
    <x v="6"/>
    <n v="31"/>
    <x v="1"/>
    <s v="Maharashtra"/>
    <s v="Private Sector"/>
    <s v="BELA TPS"/>
    <x v="1"/>
    <n v="270"/>
    <n v="78"/>
    <n v="160.41999999999999"/>
    <n v="123.32"/>
    <n v="82.419999999999987"/>
    <n v="2.0566666666666666"/>
    <n v="0.30084333441453126"/>
    <n v="0.79858622062923135"/>
  </r>
  <r>
    <s v="2024-01_484"/>
    <s v="2024-01"/>
    <x v="6"/>
    <n v="31"/>
    <x v="1"/>
    <s v="Maharashtra"/>
    <s v="Private Sector"/>
    <s v="JSW RATNAGIRI TPP"/>
    <x v="1"/>
    <n v="300"/>
    <n v="85"/>
    <n v="190.98"/>
    <n v="167.77"/>
    <n v="105.97999999999999"/>
    <n v="2.2468235294117647"/>
    <n v="0.13834416164987767"/>
    <n v="0.85564516129032253"/>
  </r>
  <r>
    <s v="2024-01_486"/>
    <s v="2024-01"/>
    <x v="6"/>
    <n v="31"/>
    <x v="1"/>
    <s v="Maharashtra"/>
    <s v="Private Sector"/>
    <s v="LANCO VIDARBHA TPP"/>
    <x v="1"/>
    <n v="0"/>
    <n v="0"/>
    <n v="0"/>
    <n v="0"/>
    <n v="0"/>
    <n v="0"/>
    <n v="0"/>
    <n v="0"/>
  </r>
  <r>
    <s v="2024-01_488"/>
    <s v="2024-01"/>
    <x v="6"/>
    <n v="31"/>
    <x v="1"/>
    <s v="Maharashtra"/>
    <s v="Private Sector"/>
    <s v="AMRAVATI TPS"/>
    <x v="1"/>
    <n v="1350"/>
    <n v="718"/>
    <n v="858.82"/>
    <n v="812.72"/>
    <n v="140.82000000000005"/>
    <n v="1.1961281337047354"/>
    <n v="5.6723102667585415E-2"/>
    <n v="0.85505774591796102"/>
  </r>
  <r>
    <s v="2024-01_490"/>
    <s v="2024-01"/>
    <x v="6"/>
    <n v="31"/>
    <x v="1"/>
    <s v="Maharashtra"/>
    <s v="Private Sector"/>
    <s v="SHIRPUR TPP"/>
    <x v="1"/>
    <n v="300"/>
    <n v="0"/>
    <n v="34.450000000000003"/>
    <n v="0"/>
    <n v="34.450000000000003"/>
    <n v="0"/>
    <n v="0"/>
    <n v="0.15434587813620071"/>
  </r>
  <r>
    <s v="2024-01_492"/>
    <s v="2024-01"/>
    <x v="6"/>
    <n v="31"/>
    <x v="1"/>
    <s v="Maharashtra"/>
    <s v="Private Sector"/>
    <s v="NASIK (P) TPS"/>
    <x v="1"/>
    <n v="1350"/>
    <n v="0"/>
    <n v="0"/>
    <n v="0"/>
    <n v="0"/>
    <n v="0"/>
    <n v="0"/>
    <n v="0"/>
  </r>
  <r>
    <s v="2024-01_494"/>
    <s v="2024-01"/>
    <x v="6"/>
    <n v="31"/>
    <x v="1"/>
    <s v="Maharashtra"/>
    <s v="Private Sector"/>
    <s v="TROMBAY TPS"/>
    <x v="1"/>
    <n v="750"/>
    <n v="260"/>
    <n v="355.69"/>
    <n v="238.94"/>
    <n v="95.69"/>
    <n v="1.3680384615384615"/>
    <n v="0.48861638905164478"/>
    <n v="0.63743727598566313"/>
  </r>
  <r>
    <s v="2024-01_496"/>
    <s v="2024-01"/>
    <x v="6"/>
    <n v="31"/>
    <x v="1"/>
    <s v="Maharashtra"/>
    <s v="Private Sector"/>
    <s v="BUTIBORI TPP"/>
    <x v="1"/>
    <n v="600"/>
    <n v="0"/>
    <n v="0"/>
    <n v="0"/>
    <n v="0"/>
    <n v="0"/>
    <n v="0"/>
    <n v="0"/>
  </r>
  <r>
    <s v="2024-01_498"/>
    <s v="2024-01"/>
    <x v="6"/>
    <n v="31"/>
    <x v="1"/>
    <s v="Maharashtra"/>
    <s v="Private Sector"/>
    <s v="WARDHA WARORA TPP"/>
    <x v="1"/>
    <n v="540"/>
    <n v="214"/>
    <n v="373.6"/>
    <n v="267.98"/>
    <n v="159.60000000000002"/>
    <n v="1.7457943925233645"/>
    <n v="0.3941338905888499"/>
    <n v="0.92990840302668265"/>
  </r>
  <r>
    <s v="2024-01_501"/>
    <s v="2024-01"/>
    <x v="6"/>
    <n v="31"/>
    <x v="1"/>
    <s v="Maharashtra"/>
    <s v="Private Sector"/>
    <s v="MANGAON CCPP"/>
    <x v="0"/>
    <n v="388"/>
    <n v="0"/>
    <n v="0"/>
    <n v="0"/>
    <n v="0"/>
    <n v="0"/>
    <n v="0"/>
    <n v="0"/>
  </r>
  <r>
    <s v="2024-01_503"/>
    <s v="2024-01"/>
    <x v="6"/>
    <n v="31"/>
    <x v="1"/>
    <s v="Maharashtra"/>
    <s v="Private Sector"/>
    <s v="TROMBAY CCPP"/>
    <x v="0"/>
    <n v="180"/>
    <n v="41"/>
    <n v="89.21"/>
    <n v="73.400000000000006"/>
    <n v="48.209999999999994"/>
    <n v="2.1758536585365853"/>
    <n v="0.21539509536784723"/>
    <n v="0.66614396654719232"/>
  </r>
  <r>
    <s v="2024-01_506"/>
    <s v="2024-01"/>
    <x v="6"/>
    <n v="31"/>
    <x v="1"/>
    <s v="Maharashtra"/>
    <s v="Private Sector"/>
    <s v="BHANDARDHARA HPS ST-II"/>
    <x v="2"/>
    <n v="34"/>
    <n v="3"/>
    <n v="0.64"/>
    <n v="0"/>
    <n v="-2.36"/>
    <n v="0.21333333333333335"/>
    <n v="0"/>
    <n v="2.5300442757748259E-2"/>
  </r>
  <r>
    <s v="2024-01_508"/>
    <s v="2024-01"/>
    <x v="6"/>
    <n v="31"/>
    <x v="1"/>
    <s v="Maharashtra"/>
    <s v="Private Sector"/>
    <s v="BHIRA HPS"/>
    <x v="2"/>
    <n v="150"/>
    <n v="36"/>
    <n v="23.5"/>
    <n v="25.67"/>
    <n v="-12.5"/>
    <n v="0.65277777777777779"/>
    <n v="-8.4534476042072523E-2"/>
    <n v="0.21057347670250895"/>
  </r>
  <r>
    <s v="2024-01_509"/>
    <s v="2024-01"/>
    <x v="6"/>
    <n v="31"/>
    <x v="1"/>
    <s v="Maharashtra"/>
    <s v="Private Sector"/>
    <s v="BHIRA PSS HPS"/>
    <x v="2"/>
    <n v="150"/>
    <n v="35"/>
    <n v="40.22"/>
    <n v="42.39"/>
    <n v="5.2199999999999989"/>
    <n v="1.149142857142857"/>
    <n v="-5.1191318707242313E-2"/>
    <n v="0.36039426523297491"/>
  </r>
  <r>
    <s v="2024-01_510"/>
    <s v="2024-01"/>
    <x v="6"/>
    <n v="31"/>
    <x v="1"/>
    <s v="Maharashtra"/>
    <s v="Private Sector"/>
    <s v="BHIVPURI HPS"/>
    <x v="2"/>
    <n v="75"/>
    <n v="32"/>
    <n v="35.770000000000003"/>
    <n v="32.21"/>
    <n v="3.7700000000000031"/>
    <n v="1.1178125000000001"/>
    <n v="0.11052468177584608"/>
    <n v="0.64103942652329748"/>
  </r>
  <r>
    <s v="2024-01_511"/>
    <s v="2024-01"/>
    <x v="6"/>
    <n v="31"/>
    <x v="1"/>
    <s v="Maharashtra"/>
    <s v="Private Sector"/>
    <s v="KHOPOLI HPS"/>
    <x v="2"/>
    <n v="72"/>
    <n v="22"/>
    <n v="21.82"/>
    <n v="18.059999999999999"/>
    <n v="-0.17999999999999972"/>
    <n v="0.99181818181818182"/>
    <n v="0.20819490586932457"/>
    <n v="0.40733273596176822"/>
  </r>
  <r>
    <s v="2024-01_514"/>
    <s v="2024-01"/>
    <x v="6"/>
    <n v="31"/>
    <x v="1"/>
    <s v="Maharashtra"/>
    <s v="Central Sector"/>
    <s v="MAUDA TPS"/>
    <x v="1"/>
    <n v="2320"/>
    <n v="1264"/>
    <n v="1487.41"/>
    <n v="1408.49"/>
    <n v="223.41000000000008"/>
    <n v="1.1767484177215191"/>
    <n v="5.6031636717335638E-2"/>
    <n v="0.86172715053763438"/>
  </r>
  <r>
    <s v="2024-01_515"/>
    <s v="2024-01"/>
    <x v="6"/>
    <n v="31"/>
    <x v="1"/>
    <s v="Maharashtra"/>
    <s v="Central Sector"/>
    <s v="SOLAPUR STPS"/>
    <x v="1"/>
    <n v="1320"/>
    <n v="565"/>
    <n v="598.99"/>
    <n v="540.37"/>
    <n v="33.990000000000009"/>
    <n v="1.0601592920353982"/>
    <n v="0.10848122582674835"/>
    <n v="0.6099197621375041"/>
  </r>
  <r>
    <s v="2024-01_518"/>
    <s v="2024-01"/>
    <x v="6"/>
    <n v="31"/>
    <x v="1"/>
    <s v="Maharashtra"/>
    <s v="Central Sector"/>
    <s v="RATNAGIRI CCPP"/>
    <x v="0"/>
    <n v="1967.08"/>
    <n v="96"/>
    <n v="186.19"/>
    <n v="0"/>
    <n v="90.19"/>
    <n v="1.9394791666666666"/>
    <n v="0"/>
    <n v="0.12722175831388963"/>
  </r>
  <r>
    <s v="2024-01_521"/>
    <s v="2024-01"/>
    <x v="6"/>
    <n v="31"/>
    <x v="1"/>
    <s v="Maharashtra"/>
    <s v="Central Sector"/>
    <s v="TARAPUR"/>
    <x v="3"/>
    <n v="1400"/>
    <n v="460"/>
    <n v="546.95000000000005"/>
    <n v="779.33"/>
    <n v="86.950000000000045"/>
    <n v="1.189021739130435"/>
    <n v="-0.29817920521473573"/>
    <n v="0.52510560675883255"/>
  </r>
  <r>
    <s v="2024-01_529"/>
    <s v="2024-01"/>
    <x v="6"/>
    <n v="31"/>
    <x v="2"/>
    <s v="Andhra Pradesh"/>
    <s v="State Sector"/>
    <s v="Dr. N.TATA RAO TPS"/>
    <x v="1"/>
    <n v="2560"/>
    <n v="1235"/>
    <n v="1182.68"/>
    <n v="1050.5999999999999"/>
    <n v="-52.319999999999936"/>
    <n v="0.95763562753036446"/>
    <n v="0.12571863696935101"/>
    <n v="0.62094674059139787"/>
  </r>
  <r>
    <s v="2024-01_530"/>
    <s v="2024-01"/>
    <x v="6"/>
    <n v="31"/>
    <x v="2"/>
    <s v="Andhra Pradesh"/>
    <s v="State Sector"/>
    <s v="RAYALASEEMA TPS"/>
    <x v="1"/>
    <n v="1650"/>
    <n v="750"/>
    <n v="963.02"/>
    <n v="835.93"/>
    <n v="213.01999999999998"/>
    <n v="1.2840266666666666"/>
    <n v="0.15203426124197006"/>
    <n v="0.78447376995764095"/>
  </r>
  <r>
    <s v="2024-01_532"/>
    <s v="2024-01"/>
    <x v="6"/>
    <n v="31"/>
    <x v="2"/>
    <s v="Andhra Pradesh"/>
    <s v="State Sector"/>
    <s v="DAMODARAM SANJEEVAIAH TPS"/>
    <x v="1"/>
    <n v="2400"/>
    <n v="761"/>
    <n v="580.62"/>
    <n v="435.02"/>
    <n v="-180.38"/>
    <n v="0.76296977660972409"/>
    <n v="0.334697255298607"/>
    <n v="0.3251680107526882"/>
  </r>
  <r>
    <s v="2024-01_535"/>
    <s v="2024-01"/>
    <x v="6"/>
    <n v="31"/>
    <x v="2"/>
    <s v="Andhra Pradesh"/>
    <s v="State Sector"/>
    <s v="JEGURUPADU CCPP PH I"/>
    <x v="0"/>
    <n v="235.4"/>
    <n v="16"/>
    <n v="0"/>
    <n v="0"/>
    <n v="-16"/>
    <n v="0"/>
    <n v="0"/>
    <n v="0"/>
  </r>
  <r>
    <s v="2024-01_538"/>
    <s v="2024-01"/>
    <x v="6"/>
    <n v="31"/>
    <x v="2"/>
    <s v="Andhra Pradesh"/>
    <s v="State Sector"/>
    <s v="LOWER SILERU HPS"/>
    <x v="2"/>
    <n v="460"/>
    <n v="94"/>
    <n v="89.4"/>
    <n v="79.989999999999995"/>
    <n v="-4.5999999999999943"/>
    <n v="0.95106382978723414"/>
    <n v="0.11763970496312054"/>
    <n v="0.26122019635343618"/>
  </r>
  <r>
    <s v="2024-01_539"/>
    <s v="2024-01"/>
    <x v="6"/>
    <n v="31"/>
    <x v="2"/>
    <s v="Andhra Pradesh"/>
    <s v="State Sector"/>
    <s v="NAGARJUN SGR RBC EXTN. HPS"/>
    <x v="2"/>
    <n v="0"/>
    <n v="0"/>
    <n v="0"/>
    <n v="0"/>
    <n v="0"/>
    <n v="0"/>
    <n v="0"/>
    <n v="0"/>
  </r>
  <r>
    <s v="2024-01_540"/>
    <s v="2024-01"/>
    <x v="6"/>
    <n v="31"/>
    <x v="2"/>
    <s v="Andhra Pradesh"/>
    <s v="State Sector"/>
    <s v="NAGARJUN SGR RBC HPS"/>
    <x v="2"/>
    <n v="90"/>
    <n v="10"/>
    <n v="0"/>
    <n v="39.54"/>
    <n v="-10"/>
    <n v="0"/>
    <n v="-1"/>
    <n v="0"/>
  </r>
  <r>
    <s v="2024-01_541"/>
    <s v="2024-01"/>
    <x v="6"/>
    <n v="31"/>
    <x v="2"/>
    <s v="Andhra Pradesh"/>
    <s v="State Sector"/>
    <s v="NAGARJUN SGR TPD"/>
    <x v="2"/>
    <n v="50"/>
    <n v="9"/>
    <n v="0"/>
    <n v="4.57"/>
    <n v="-9"/>
    <n v="0"/>
    <n v="-1"/>
    <n v="0"/>
  </r>
  <r>
    <s v="2024-01_542"/>
    <s v="2024-01"/>
    <x v="6"/>
    <n v="31"/>
    <x v="2"/>
    <s v="Andhra Pradesh"/>
    <s v="State Sector"/>
    <s v="SRISAILAM HPS"/>
    <x v="2"/>
    <n v="770"/>
    <n v="50"/>
    <n v="0"/>
    <n v="54.88"/>
    <n v="-50"/>
    <n v="0"/>
    <n v="-1"/>
    <n v="0"/>
  </r>
  <r>
    <s v="2024-01_543"/>
    <s v="2024-01"/>
    <x v="6"/>
    <n v="31"/>
    <x v="2"/>
    <s v="Andhra Pradesh"/>
    <s v="State Sector"/>
    <s v="UPPER SILERU HPS"/>
    <x v="2"/>
    <n v="240"/>
    <n v="46"/>
    <n v="44.55"/>
    <n v="35.93"/>
    <n v="-1.4500000000000028"/>
    <n v="0.96847826086956512"/>
    <n v="0.23991093793487331"/>
    <n v="0.24949596774193547"/>
  </r>
  <r>
    <s v="2024-01_545"/>
    <s v="2024-01"/>
    <x v="6"/>
    <n v="31"/>
    <x v="2"/>
    <s v="Andhra Pradesh"/>
    <s v="State Sector"/>
    <s v="POLAVARAM HPS"/>
    <x v="2"/>
    <n v="0"/>
    <n v="0"/>
    <n v="0"/>
    <n v="0"/>
    <n v="0"/>
    <n v="0"/>
    <n v="0"/>
    <n v="0"/>
  </r>
  <r>
    <s v="2024-01_548"/>
    <s v="2024-01"/>
    <x v="6"/>
    <n v="31"/>
    <x v="2"/>
    <s v="Andhra Pradesh"/>
    <s v="Private Sector"/>
    <s v="VIZAG TPP"/>
    <x v="1"/>
    <n v="1040"/>
    <n v="317"/>
    <n v="411.48"/>
    <n v="366.96"/>
    <n v="94.480000000000018"/>
    <n v="1.2980441640378551"/>
    <n v="0.12132112491824733"/>
    <n v="0.53179280397022333"/>
  </r>
  <r>
    <s v="2024-01_550"/>
    <s v="2024-01"/>
    <x v="6"/>
    <n v="31"/>
    <x v="2"/>
    <s v="Andhra Pradesh"/>
    <s v="Private Sector"/>
    <s v="LVS POWER DG"/>
    <x v="1"/>
    <n v="36.799999999999997"/>
    <n v="0"/>
    <n v="0"/>
    <n v="0"/>
    <n v="0"/>
    <n v="0"/>
    <n v="0"/>
    <n v="0"/>
  </r>
  <r>
    <s v="2024-01_552"/>
    <s v="2024-01"/>
    <x v="6"/>
    <n v="31"/>
    <x v="2"/>
    <s v="Andhra Pradesh"/>
    <s v="Private Sector"/>
    <s v="THAMMINAPATNAM TPS"/>
    <x v="1"/>
    <n v="300"/>
    <n v="0"/>
    <n v="0"/>
    <n v="0"/>
    <n v="0"/>
    <n v="0"/>
    <n v="0"/>
    <n v="0"/>
  </r>
  <r>
    <s v="2024-01_554"/>
    <s v="2024-01"/>
    <x v="6"/>
    <n v="31"/>
    <x v="2"/>
    <s v="Andhra Pradesh"/>
    <s v="Private Sector"/>
    <s v="PAINAMPURAM TPP"/>
    <x v="1"/>
    <n v="1320"/>
    <n v="788"/>
    <n v="865.96"/>
    <n v="735.32"/>
    <n v="77.960000000000036"/>
    <n v="1.0989340101522842"/>
    <n v="0.17766414622205295"/>
    <n v="0.88176115998696647"/>
  </r>
  <r>
    <s v="2024-01_555"/>
    <s v="2024-01"/>
    <x v="6"/>
    <n v="31"/>
    <x v="2"/>
    <s v="Andhra Pradesh"/>
    <s v="Private Sector"/>
    <s v="SGPL TPP"/>
    <x v="1"/>
    <n v="1320"/>
    <n v="781"/>
    <n v="646.49"/>
    <n v="583.52"/>
    <n v="-134.51"/>
    <n v="0.82777208706786176"/>
    <n v="0.10791403893611193"/>
    <n v="0.6582864939719778"/>
  </r>
  <r>
    <s v="2024-01_557"/>
    <s v="2024-01"/>
    <x v="6"/>
    <n v="31"/>
    <x v="2"/>
    <s v="Andhra Pradesh"/>
    <s v="Private Sector"/>
    <s v="SIMHAPURI TPS"/>
    <x v="1"/>
    <n v="600"/>
    <n v="0"/>
    <n v="282.41000000000003"/>
    <n v="36.869999999999997"/>
    <n v="282.41000000000003"/>
    <n v="0"/>
    <n v="6.6596148630322762"/>
    <n v="0.63263888888888886"/>
  </r>
  <r>
    <s v="2024-01_560"/>
    <s v="2024-01"/>
    <x v="6"/>
    <n v="31"/>
    <x v="2"/>
    <s v="Andhra Pradesh"/>
    <s v="Private Sector"/>
    <s v="VIJJESWARAM CCPP"/>
    <x v="0"/>
    <n v="272"/>
    <n v="40"/>
    <n v="0"/>
    <n v="0"/>
    <n v="-40"/>
    <n v="0"/>
    <n v="0"/>
    <n v="0"/>
  </r>
  <r>
    <s v="2024-01_562"/>
    <s v="2024-01"/>
    <x v="6"/>
    <n v="31"/>
    <x v="2"/>
    <s v="Andhra Pradesh"/>
    <s v="Private Sector"/>
    <s v="PEDDAPURAM CCPP"/>
    <x v="0"/>
    <n v="220"/>
    <n v="0"/>
    <n v="0"/>
    <n v="0"/>
    <n v="0"/>
    <n v="0"/>
    <n v="0"/>
    <n v="0"/>
  </r>
  <r>
    <s v="2024-01_564"/>
    <s v="2024-01"/>
    <x v="6"/>
    <n v="31"/>
    <x v="2"/>
    <s v="Andhra Pradesh"/>
    <s v="Private Sector"/>
    <s v="GAUTAMI CCPP"/>
    <x v="0"/>
    <n v="464"/>
    <n v="0"/>
    <n v="0"/>
    <n v="0"/>
    <n v="0"/>
    <n v="0"/>
    <n v="0"/>
    <n v="0"/>
  </r>
  <r>
    <s v="2024-01_566"/>
    <s v="2024-01"/>
    <x v="6"/>
    <n v="31"/>
    <x v="2"/>
    <s v="Andhra Pradesh"/>
    <s v="Private Sector"/>
    <s v="GMR Energy Ltd - Kakinada"/>
    <x v="0"/>
    <n v="220"/>
    <n v="0"/>
    <n v="0"/>
    <n v="0"/>
    <n v="0"/>
    <n v="0"/>
    <n v="0"/>
    <n v="0"/>
  </r>
  <r>
    <s v="2024-01_568"/>
    <s v="2024-01"/>
    <x v="6"/>
    <n v="31"/>
    <x v="2"/>
    <s v="Andhra Pradesh"/>
    <s v="Private Sector"/>
    <s v="GREL CCPP (Rajahmundry)"/>
    <x v="0"/>
    <n v="768"/>
    <n v="0"/>
    <n v="0"/>
    <n v="0"/>
    <n v="0"/>
    <n v="0"/>
    <n v="0"/>
    <n v="0"/>
  </r>
  <r>
    <s v="2024-01_570"/>
    <s v="2024-01"/>
    <x v="6"/>
    <n v="31"/>
    <x v="2"/>
    <s v="Andhra Pradesh"/>
    <s v="Private Sector"/>
    <s v="JEGURUPADU CCPP PH II"/>
    <x v="0"/>
    <n v="220"/>
    <n v="0"/>
    <n v="0"/>
    <n v="0"/>
    <n v="0"/>
    <n v="0"/>
    <n v="0"/>
    <n v="0"/>
  </r>
  <r>
    <s v="2024-01_572"/>
    <s v="2024-01"/>
    <x v="6"/>
    <n v="31"/>
    <x v="2"/>
    <s v="Andhra Pradesh"/>
    <s v="Private Sector"/>
    <s v="KONASEEMA CCPP"/>
    <x v="0"/>
    <n v="445"/>
    <n v="0"/>
    <n v="0"/>
    <n v="0"/>
    <n v="0"/>
    <n v="0"/>
    <n v="0"/>
    <n v="0"/>
  </r>
  <r>
    <s v="2024-01_574"/>
    <s v="2024-01"/>
    <x v="6"/>
    <n v="31"/>
    <x v="2"/>
    <s v="Andhra Pradesh"/>
    <s v="Private Sector"/>
    <s v="KONDAPALLI CCPP"/>
    <x v="0"/>
    <n v="368.14"/>
    <n v="0"/>
    <n v="0"/>
    <n v="0"/>
    <n v="0"/>
    <n v="0"/>
    <n v="0"/>
    <n v="0"/>
  </r>
  <r>
    <s v="2024-01_575"/>
    <s v="2024-01"/>
    <x v="6"/>
    <n v="31"/>
    <x v="2"/>
    <s v="Andhra Pradesh"/>
    <s v="Private Sector"/>
    <s v="KONDAPALLI EXTN CCPP"/>
    <x v="0"/>
    <n v="366"/>
    <n v="0"/>
    <n v="0"/>
    <n v="0"/>
    <n v="0"/>
    <n v="0"/>
    <n v="0"/>
    <n v="0"/>
  </r>
  <r>
    <s v="2024-01_576"/>
    <s v="2024-01"/>
    <x v="6"/>
    <n v="31"/>
    <x v="2"/>
    <s v="Andhra Pradesh"/>
    <s v="Private Sector"/>
    <s v="KONDAPALLI ST-3 CCPP"/>
    <x v="0"/>
    <n v="742"/>
    <n v="0"/>
    <n v="0"/>
    <n v="0"/>
    <n v="0"/>
    <n v="0"/>
    <n v="0"/>
    <n v="0"/>
  </r>
  <r>
    <s v="2024-01_578"/>
    <s v="2024-01"/>
    <x v="6"/>
    <n v="31"/>
    <x v="2"/>
    <s v="Andhra Pradesh"/>
    <s v="Private Sector"/>
    <s v="GODAVARI CCPP"/>
    <x v="0"/>
    <n v="208"/>
    <n v="32"/>
    <n v="0"/>
    <n v="0"/>
    <n v="-32"/>
    <n v="0"/>
    <n v="0"/>
    <n v="0"/>
  </r>
  <r>
    <s v="2024-01_580"/>
    <s v="2024-01"/>
    <x v="6"/>
    <n v="31"/>
    <x v="2"/>
    <s v="Andhra Pradesh"/>
    <s v="Private Sector"/>
    <s v="VEMAGIRI CCPP"/>
    <x v="0"/>
    <n v="370"/>
    <n v="0"/>
    <n v="0"/>
    <n v="0"/>
    <n v="0"/>
    <n v="0"/>
    <n v="0"/>
    <n v="0"/>
  </r>
  <r>
    <s v="2024-01_583"/>
    <s v="2024-01"/>
    <x v="6"/>
    <n v="31"/>
    <x v="2"/>
    <s v="Andhra Pradesh"/>
    <s v="Private Sector"/>
    <s v="PINNAPURAM HPS"/>
    <x v="2"/>
    <n v="0"/>
    <n v="0"/>
    <n v="0"/>
    <n v="0"/>
    <n v="0"/>
    <n v="0"/>
    <n v="0"/>
    <n v="0"/>
  </r>
  <r>
    <s v="2024-01_586"/>
    <s v="2024-01"/>
    <x v="6"/>
    <n v="31"/>
    <x v="2"/>
    <s v="Andhra Pradesh"/>
    <s v="Central Sector"/>
    <s v="SIMHADRI"/>
    <x v="1"/>
    <n v="2000"/>
    <n v="1193"/>
    <n v="1180.73"/>
    <n v="1170.08"/>
    <n v="-12.269999999999982"/>
    <n v="0.9897150041911148"/>
    <n v="9.101941747572893E-3"/>
    <n v="0.79350134408602147"/>
  </r>
  <r>
    <s v="2024-01_593"/>
    <s v="2024-01"/>
    <x v="6"/>
    <n v="31"/>
    <x v="2"/>
    <s v="Karnataka"/>
    <s v="State Sector"/>
    <s v="BELLARY TPS"/>
    <x v="1"/>
    <n v="1700"/>
    <n v="758"/>
    <n v="749.93"/>
    <n v="736.06"/>
    <n v="-8.07000000000005"/>
    <n v="0.98935356200527702"/>
    <n v="1.8843572534847711E-2"/>
    <n v="0.59292378241619226"/>
  </r>
  <r>
    <s v="2024-01_594"/>
    <s v="2024-01"/>
    <x v="6"/>
    <n v="31"/>
    <x v="2"/>
    <s v="Karnataka"/>
    <s v="State Sector"/>
    <s v="RAICHUR TPS"/>
    <x v="1"/>
    <n v="1720"/>
    <n v="635"/>
    <n v="851.47"/>
    <n v="643.25"/>
    <n v="216.47000000000003"/>
    <n v="1.3408976377952757"/>
    <n v="0.32369996113486205"/>
    <n v="0.66537728182045508"/>
  </r>
  <r>
    <s v="2024-01_596"/>
    <s v="2024-01"/>
    <x v="6"/>
    <n v="31"/>
    <x v="2"/>
    <s v="Karnataka"/>
    <s v="State Sector"/>
    <s v="YERMARUS TPP"/>
    <x v="1"/>
    <n v="1600"/>
    <n v="482"/>
    <n v="517.29999999999995"/>
    <n v="687.34"/>
    <n v="35.299999999999955"/>
    <n v="1.0732365145228215"/>
    <n v="-0.24738848313789402"/>
    <n v="0.43455981182795694"/>
  </r>
  <r>
    <s v="2024-01_599"/>
    <s v="2024-01"/>
    <x v="6"/>
    <n v="31"/>
    <x v="2"/>
    <s v="Karnataka"/>
    <s v="State Sector"/>
    <s v="YELAHANKA CCPP"/>
    <x v="0"/>
    <n v="0"/>
    <n v="42"/>
    <n v="0"/>
    <n v="0"/>
    <n v="-42"/>
    <n v="0"/>
    <n v="0"/>
    <n v="0"/>
  </r>
  <r>
    <s v="2024-01_602"/>
    <s v="2024-01"/>
    <x v="6"/>
    <n v="31"/>
    <x v="2"/>
    <s v="Karnataka"/>
    <s v="State Sector"/>
    <s v="HAMPI HPS"/>
    <x v="2"/>
    <n v="36"/>
    <n v="8"/>
    <n v="0"/>
    <n v="12.66"/>
    <n v="-8"/>
    <n v="0"/>
    <n v="-1"/>
    <n v="0"/>
  </r>
  <r>
    <s v="2024-01_603"/>
    <s v="2024-01"/>
    <x v="6"/>
    <n v="31"/>
    <x v="2"/>
    <s v="Karnataka"/>
    <s v="State Sector"/>
    <s v="T B DAM HPS"/>
    <x v="2"/>
    <n v="36"/>
    <n v="8"/>
    <n v="0"/>
    <n v="5.77"/>
    <n v="-8"/>
    <n v="0"/>
    <n v="-1"/>
    <n v="0"/>
  </r>
  <r>
    <s v="2024-01_605"/>
    <s v="2024-01"/>
    <x v="6"/>
    <n v="31"/>
    <x v="2"/>
    <s v="Karnataka"/>
    <s v="State Sector"/>
    <s v="ALMATTI DPH HPS"/>
    <x v="2"/>
    <n v="290"/>
    <n v="25"/>
    <n v="0"/>
    <n v="24.97"/>
    <n v="-25"/>
    <n v="0"/>
    <n v="-1"/>
    <n v="0"/>
  </r>
  <r>
    <s v="2024-01_606"/>
    <s v="2024-01"/>
    <x v="6"/>
    <n v="31"/>
    <x v="2"/>
    <s v="Karnataka"/>
    <s v="State Sector"/>
    <s v="BHADRA HPS"/>
    <x v="2"/>
    <n v="26"/>
    <n v="6"/>
    <n v="0.93"/>
    <n v="9.16"/>
    <n v="-5.07"/>
    <n v="0.155"/>
    <n v="-0.89847161572052403"/>
    <n v="4.807692307692308E-2"/>
  </r>
  <r>
    <s v="2024-01_607"/>
    <s v="2024-01"/>
    <x v="6"/>
    <n v="31"/>
    <x v="2"/>
    <s v="Karnataka"/>
    <s v="State Sector"/>
    <s v="GERUSUPPA HPS"/>
    <x v="2"/>
    <n v="240"/>
    <n v="42"/>
    <n v="17.510000000000002"/>
    <n v="43.28"/>
    <n v="-24.49"/>
    <n v="0.41690476190476194"/>
    <n v="-0.59542513863216262"/>
    <n v="9.8062275985663083E-2"/>
  </r>
  <r>
    <s v="2024-01_608"/>
    <s v="2024-01"/>
    <x v="6"/>
    <n v="31"/>
    <x v="2"/>
    <s v="Karnataka"/>
    <s v="State Sector"/>
    <s v="GHAT PRABHA HPS"/>
    <x v="2"/>
    <n v="32"/>
    <n v="9"/>
    <n v="6.21"/>
    <n v="11.37"/>
    <n v="-2.79"/>
    <n v="0.69"/>
    <n v="-0.45382585751978888"/>
    <n v="0.26083669354838712"/>
  </r>
  <r>
    <s v="2024-01_609"/>
    <s v="2024-01"/>
    <x v="6"/>
    <n v="31"/>
    <x v="2"/>
    <s v="Karnataka"/>
    <s v="State Sector"/>
    <s v="JOG HPS"/>
    <x v="2"/>
    <n v="139.19999999999999"/>
    <n v="25"/>
    <n v="18.440000000000001"/>
    <n v="35.49"/>
    <n v="-6.5599999999999987"/>
    <n v="0.73760000000000003"/>
    <n v="-0.48041701887855731"/>
    <n v="0.17805277468792488"/>
  </r>
  <r>
    <s v="2024-01_610"/>
    <s v="2024-01"/>
    <x v="6"/>
    <n v="31"/>
    <x v="2"/>
    <s v="Karnataka"/>
    <s v="State Sector"/>
    <s v="KADRA HPS"/>
    <x v="2"/>
    <n v="150"/>
    <n v="25"/>
    <n v="10.24"/>
    <n v="18.100000000000001"/>
    <n v="-14.76"/>
    <n v="0.40960000000000002"/>
    <n v="-0.43425414364640885"/>
    <n v="9.1756272401433692E-2"/>
  </r>
  <r>
    <s v="2024-01_611"/>
    <s v="2024-01"/>
    <x v="6"/>
    <n v="31"/>
    <x v="2"/>
    <s v="Karnataka"/>
    <s v="State Sector"/>
    <s v="KALINADI HPS"/>
    <x v="2"/>
    <n v="900"/>
    <n v="245"/>
    <n v="125.88"/>
    <n v="207.28"/>
    <n v="-119.12"/>
    <n v="0.51379591836734695"/>
    <n v="-0.39270551910459284"/>
    <n v="0.18799283154121862"/>
  </r>
  <r>
    <s v="2024-01_612"/>
    <s v="2024-01"/>
    <x v="6"/>
    <n v="31"/>
    <x v="2"/>
    <s v="Karnataka"/>
    <s v="State Sector"/>
    <s v="KALINADI SUPA HPS"/>
    <x v="2"/>
    <n v="100"/>
    <n v="47"/>
    <n v="27.13"/>
    <n v="42.54"/>
    <n v="-19.87"/>
    <n v="0.57723404255319144"/>
    <n v="-0.3622472966619652"/>
    <n v="0.36465053763440858"/>
  </r>
  <r>
    <s v="2024-01_613"/>
    <s v="2024-01"/>
    <x v="6"/>
    <n v="31"/>
    <x v="2"/>
    <s v="Karnataka"/>
    <s v="State Sector"/>
    <s v="KODASALI HPS"/>
    <x v="2"/>
    <n v="120"/>
    <n v="29"/>
    <n v="12.39"/>
    <n v="20.72"/>
    <n v="-16.61"/>
    <n v="0.42724137931034484"/>
    <n v="-0.40202702702702697"/>
    <n v="0.1387768817204301"/>
  </r>
  <r>
    <s v="2024-01_614"/>
    <s v="2024-01"/>
    <x v="6"/>
    <n v="31"/>
    <x v="2"/>
    <s v="Karnataka"/>
    <s v="State Sector"/>
    <s v="LIGANAMAKKI HPS"/>
    <x v="2"/>
    <n v="55"/>
    <n v="30"/>
    <n v="10.029999999999999"/>
    <n v="16.43"/>
    <n v="-19.97"/>
    <n v="0.33433333333333332"/>
    <n v="-0.38953134510042609"/>
    <n v="0.24511241446725318"/>
  </r>
  <r>
    <s v="2024-01_615"/>
    <s v="2024-01"/>
    <x v="6"/>
    <n v="31"/>
    <x v="2"/>
    <s v="Karnataka"/>
    <s v="State Sector"/>
    <s v="MUNIRABAD HPS"/>
    <x v="2"/>
    <n v="28"/>
    <n v="9"/>
    <n v="0"/>
    <n v="11.6"/>
    <n v="-9"/>
    <n v="0"/>
    <n v="-1"/>
    <n v="0"/>
  </r>
  <r>
    <s v="2024-01_616"/>
    <s v="2024-01"/>
    <x v="6"/>
    <n v="31"/>
    <x v="2"/>
    <s v="Karnataka"/>
    <s v="State Sector"/>
    <s v="SHARAVATHI HPS"/>
    <x v="2"/>
    <n v="1035"/>
    <n v="403"/>
    <n v="206.59"/>
    <n v="459.7"/>
    <n v="-196.41"/>
    <n v="0.51263027295285357"/>
    <n v="-0.55059821622797478"/>
    <n v="0.26828476442782195"/>
  </r>
  <r>
    <s v="2024-01_617"/>
    <s v="2024-01"/>
    <x v="6"/>
    <n v="31"/>
    <x v="2"/>
    <s v="Karnataka"/>
    <s v="State Sector"/>
    <s v="SIVASAMUNDRUM HPS"/>
    <x v="2"/>
    <n v="42"/>
    <n v="11"/>
    <n v="12.01"/>
    <n v="20.68"/>
    <n v="1.0099999999999998"/>
    <n v="1.0918181818181818"/>
    <n v="-0.41924564796905223"/>
    <n v="0.38434459805427545"/>
  </r>
  <r>
    <s v="2024-01_618"/>
    <s v="2024-01"/>
    <x v="6"/>
    <n v="31"/>
    <x v="2"/>
    <s v="Karnataka"/>
    <s v="State Sector"/>
    <s v="VARAHI HPS"/>
    <x v="2"/>
    <n v="460"/>
    <n v="90"/>
    <n v="37.92"/>
    <n v="115.61"/>
    <n v="-52.08"/>
    <n v="0.42133333333333334"/>
    <n v="-0.67200069198166246"/>
    <n v="0.11079943899018233"/>
  </r>
  <r>
    <s v="2024-01_621"/>
    <s v="2024-01"/>
    <x v="6"/>
    <n v="31"/>
    <x v="2"/>
    <s v="Karnataka"/>
    <s v="Private Sector"/>
    <s v="ADANI POWER LIMITED UDUPI TPP"/>
    <x v="1"/>
    <n v="1200"/>
    <n v="158"/>
    <n v="682.78"/>
    <n v="158.28"/>
    <n v="524.78"/>
    <n v="4.3213924050632908"/>
    <n v="3.3137477887288349"/>
    <n v="0.76476254480286743"/>
  </r>
  <r>
    <s v="2024-01_623"/>
    <s v="2024-01"/>
    <x v="6"/>
    <n v="31"/>
    <x v="2"/>
    <s v="Karnataka"/>
    <s v="Private Sector"/>
    <s v="BELLARY DG"/>
    <x v="1"/>
    <n v="25.2"/>
    <n v="0"/>
    <n v="0"/>
    <n v="0"/>
    <n v="0"/>
    <n v="0"/>
    <n v="0"/>
    <n v="0"/>
  </r>
  <r>
    <s v="2024-01_625"/>
    <s v="2024-01"/>
    <x v="6"/>
    <n v="31"/>
    <x v="2"/>
    <s v="Karnataka"/>
    <s v="Private Sector"/>
    <s v="TORANGALLU TPS(SBU-I)"/>
    <x v="1"/>
    <n v="260"/>
    <n v="109"/>
    <n v="90.94"/>
    <n v="156.87"/>
    <n v="-18.060000000000002"/>
    <n v="0.83431192660550457"/>
    <n v="-0.42028431185057696"/>
    <n v="0.47011993382961126"/>
  </r>
  <r>
    <s v="2024-01_626"/>
    <s v="2024-01"/>
    <x v="6"/>
    <n v="31"/>
    <x v="2"/>
    <s v="Karnataka"/>
    <s v="Private Sector"/>
    <s v="TORANGALLU TPS(SBU-II)"/>
    <x v="1"/>
    <n v="600"/>
    <n v="159"/>
    <n v="220.01"/>
    <n v="150.96"/>
    <n v="61.009999999999991"/>
    <n v="1.3837106918238993"/>
    <n v="0.45740593534711166"/>
    <n v="0.49285394265232974"/>
  </r>
  <r>
    <s v="2024-01_629"/>
    <s v="2024-01"/>
    <x v="6"/>
    <n v="31"/>
    <x v="2"/>
    <s v="Karnataka"/>
    <s v="Central Sector"/>
    <s v="KUDGI STPP"/>
    <x v="1"/>
    <n v="2400"/>
    <n v="1088"/>
    <n v="1110.55"/>
    <n v="1070.6199999999999"/>
    <n v="22.549999999999955"/>
    <n v="1.0207261029411765"/>
    <n v="3.7296146158300861E-2"/>
    <n v="0.62194780465949817"/>
  </r>
  <r>
    <s v="2024-01_632"/>
    <s v="2024-01"/>
    <x v="6"/>
    <n v="31"/>
    <x v="2"/>
    <s v="Karnataka"/>
    <s v="Central Sector"/>
    <s v="KAIGA"/>
    <x v="3"/>
    <n v="880"/>
    <n v="557"/>
    <n v="625.67999999999995"/>
    <n v="674.7"/>
    <n v="68.67999999999995"/>
    <n v="1.1233034111310591"/>
    <n v="-7.2654513116941002E-2"/>
    <n v="0.95564516129032262"/>
  </r>
  <r>
    <s v="2024-01_640"/>
    <s v="2024-01"/>
    <x v="6"/>
    <n v="31"/>
    <x v="2"/>
    <s v="Kerala"/>
    <s v="State Sector"/>
    <s v="BRAMHAPURAM DG"/>
    <x v="1"/>
    <n v="63.96"/>
    <n v="0"/>
    <n v="0"/>
    <n v="0"/>
    <n v="0"/>
    <n v="0"/>
    <n v="0"/>
    <n v="0"/>
  </r>
  <r>
    <s v="2024-01_641"/>
    <s v="2024-01"/>
    <x v="6"/>
    <n v="31"/>
    <x v="2"/>
    <s v="Kerala"/>
    <s v="State Sector"/>
    <s v="KOZHIKODE DG"/>
    <x v="1"/>
    <n v="96"/>
    <n v="0"/>
    <n v="0"/>
    <n v="0"/>
    <n v="0"/>
    <n v="0"/>
    <n v="0"/>
    <n v="0"/>
  </r>
  <r>
    <s v="2024-01_644"/>
    <s v="2024-01"/>
    <x v="6"/>
    <n v="31"/>
    <x v="2"/>
    <s v="Kerala"/>
    <s v="State Sector"/>
    <s v="IDAMALAYAR HPS"/>
    <x v="2"/>
    <n v="75"/>
    <n v="28"/>
    <n v="24.76"/>
    <n v="31.42"/>
    <n v="-3.2399999999999984"/>
    <n v="0.88428571428571434"/>
    <n v="-0.21196690006365371"/>
    <n v="0.44372759856630822"/>
  </r>
  <r>
    <s v="2024-01_645"/>
    <s v="2024-01"/>
    <x v="6"/>
    <n v="31"/>
    <x v="2"/>
    <s v="Kerala"/>
    <s v="State Sector"/>
    <s v="IDUKKI HPS"/>
    <x v="2"/>
    <n v="780"/>
    <n v="183"/>
    <n v="116.19"/>
    <n v="235.72"/>
    <n v="-66.81"/>
    <n v="0.63491803278688519"/>
    <n v="-0.50708467673510949"/>
    <n v="0.20021712158808933"/>
  </r>
  <r>
    <s v="2024-01_646"/>
    <s v="2024-01"/>
    <x v="6"/>
    <n v="31"/>
    <x v="2"/>
    <s v="Kerala"/>
    <s v="State Sector"/>
    <s v="KAKKAD HPS"/>
    <x v="2"/>
    <n v="50"/>
    <n v="18"/>
    <n v="15.64"/>
    <n v="13.92"/>
    <n v="-2.3599999999999994"/>
    <n v="0.86888888888888893"/>
    <n v="0.12356321839080464"/>
    <n v="0.4204301075268817"/>
  </r>
  <r>
    <s v="2024-01_647"/>
    <s v="2024-01"/>
    <x v="6"/>
    <n v="31"/>
    <x v="2"/>
    <s v="Kerala"/>
    <s v="State Sector"/>
    <s v="KUTTIYADI ADDL EXTN"/>
    <x v="1"/>
    <n v="100"/>
    <n v="0"/>
    <n v="16.95"/>
    <n v="25.9"/>
    <n v="16.95"/>
    <n v="0"/>
    <n v="-0.34555984555984554"/>
    <n v="0.22782258064516128"/>
  </r>
  <r>
    <s v="2024-01_648"/>
    <s v="2024-01"/>
    <x v="6"/>
    <n v="31"/>
    <x v="2"/>
    <s v="Kerala"/>
    <s v="State Sector"/>
    <s v="KUTTIYADI EXTN HPS"/>
    <x v="2"/>
    <n v="50"/>
    <n v="0"/>
    <n v="15.57"/>
    <n v="0"/>
    <n v="15.57"/>
    <n v="0"/>
    <n v="0"/>
    <n v="0.41854838709677417"/>
  </r>
  <r>
    <s v="2024-01_649"/>
    <s v="2024-01"/>
    <x v="6"/>
    <n v="31"/>
    <x v="2"/>
    <s v="Kerala"/>
    <s v="State Sector"/>
    <s v="KUTTIYADI HPS"/>
    <x v="2"/>
    <n v="75"/>
    <n v="50"/>
    <n v="9.48"/>
    <n v="8.69"/>
    <n v="-40.519999999999996"/>
    <n v="0.18960000000000002"/>
    <n v="9.0909090909091023E-2"/>
    <n v="0.16989247311827957"/>
  </r>
  <r>
    <s v="2024-01_650"/>
    <s v="2024-01"/>
    <x v="6"/>
    <n v="31"/>
    <x v="2"/>
    <s v="Kerala"/>
    <s v="State Sector"/>
    <s v="LOWER PERIYAR HPS"/>
    <x v="2"/>
    <n v="180"/>
    <n v="19"/>
    <n v="25.52"/>
    <n v="13.97"/>
    <n v="6.52"/>
    <n v="1.3431578947368421"/>
    <n v="0.82677165354330695"/>
    <n v="0.1905615292712067"/>
  </r>
  <r>
    <s v="2024-01_651"/>
    <s v="2024-01"/>
    <x v="6"/>
    <n v="31"/>
    <x v="2"/>
    <s v="Kerala"/>
    <s v="State Sector"/>
    <s v="NARIAMANGLAM HPS"/>
    <x v="2"/>
    <n v="52.65"/>
    <n v="14"/>
    <n v="12.69"/>
    <n v="8.06"/>
    <n v="-1.3100000000000005"/>
    <n v="0.90642857142857136"/>
    <n v="0.57444168734491297"/>
    <n v="0.32395919492693687"/>
  </r>
  <r>
    <s v="2024-01_652"/>
    <s v="2024-01"/>
    <x v="6"/>
    <n v="31"/>
    <x v="2"/>
    <s v="Kerala"/>
    <s v="State Sector"/>
    <s v="PALLIVASAL HPS"/>
    <x v="2"/>
    <n v="37.5"/>
    <n v="14"/>
    <n v="11.61"/>
    <n v="10.119999999999999"/>
    <n v="-2.3900000000000006"/>
    <n v="0.82928571428571429"/>
    <n v="0.14723320158102771"/>
    <n v="0.41612903225806452"/>
  </r>
  <r>
    <s v="2024-01_653"/>
    <s v="2024-01"/>
    <x v="6"/>
    <n v="31"/>
    <x v="2"/>
    <s v="Kerala"/>
    <s v="State Sector"/>
    <s v="PALLIVASAL NEW HPS"/>
    <x v="2"/>
    <n v="0"/>
    <n v="7"/>
    <n v="0"/>
    <n v="0"/>
    <n v="-7"/>
    <n v="0"/>
    <n v="0"/>
    <n v="0"/>
  </r>
  <r>
    <s v="2024-01_654"/>
    <s v="2024-01"/>
    <x v="6"/>
    <n v="31"/>
    <x v="2"/>
    <s v="Kerala"/>
    <s v="State Sector"/>
    <s v="PANNIAR HPS"/>
    <x v="2"/>
    <n v="30"/>
    <n v="10"/>
    <n v="12.28"/>
    <n v="9.8000000000000007"/>
    <n v="2.2799999999999994"/>
    <n v="1.228"/>
    <n v="0.25306122448979579"/>
    <n v="0.55017921146953408"/>
  </r>
  <r>
    <s v="2024-01_655"/>
    <s v="2024-01"/>
    <x v="6"/>
    <n v="31"/>
    <x v="2"/>
    <s v="Kerala"/>
    <s v="State Sector"/>
    <s v="PORINGALKUTTU HPS"/>
    <x v="2"/>
    <n v="32"/>
    <n v="13"/>
    <n v="3.39"/>
    <n v="3"/>
    <n v="-9.61"/>
    <n v="0.26076923076923075"/>
    <n v="0.13000000000000003"/>
    <n v="0.14238911290322581"/>
  </r>
  <r>
    <s v="2024-01_656"/>
    <s v="2024-01"/>
    <x v="6"/>
    <n v="31"/>
    <x v="2"/>
    <s v="Kerala"/>
    <s v="State Sector"/>
    <s v="SABARIGIRI HPS"/>
    <x v="2"/>
    <n v="300"/>
    <n v="93"/>
    <n v="100.59"/>
    <n v="91.24"/>
    <n v="7.5900000000000034"/>
    <n v="1.0816129032258064"/>
    <n v="0.10247698377904438"/>
    <n v="0.4506720430107527"/>
  </r>
  <r>
    <s v="2024-01_657"/>
    <s v="2024-01"/>
    <x v="6"/>
    <n v="31"/>
    <x v="2"/>
    <s v="Kerala"/>
    <s v="State Sector"/>
    <s v="SENGULAM HPS"/>
    <x v="2"/>
    <n v="48"/>
    <n v="18"/>
    <n v="9.4700000000000006"/>
    <n v="0"/>
    <n v="-8.5299999999999994"/>
    <n v="0.5261111111111112"/>
    <n v="0"/>
    <n v="0.26517697132616486"/>
  </r>
  <r>
    <s v="2024-01_658"/>
    <s v="2024-01"/>
    <x v="6"/>
    <n v="31"/>
    <x v="2"/>
    <s v="Kerala"/>
    <s v="State Sector"/>
    <s v="SHOLAYAR HPS"/>
    <x v="2"/>
    <n v="54"/>
    <n v="25"/>
    <n v="21.25"/>
    <n v="18.260000000000002"/>
    <n v="-3.75"/>
    <n v="0.85"/>
    <n v="0.1637458926615552"/>
    <n v="0.52892273994424532"/>
  </r>
  <r>
    <s v="2024-01_659"/>
    <s v="2024-01"/>
    <x v="6"/>
    <n v="31"/>
    <x v="2"/>
    <s v="Kerala"/>
    <s v="State Sector"/>
    <s v="THOTTIYAR HPS"/>
    <x v="2"/>
    <n v="0"/>
    <n v="0"/>
    <n v="0"/>
    <n v="0"/>
    <n v="0"/>
    <n v="0"/>
    <n v="0"/>
    <n v="0"/>
  </r>
  <r>
    <s v="2024-01_662"/>
    <s v="2024-01"/>
    <x v="6"/>
    <n v="31"/>
    <x v="2"/>
    <s v="Kerala"/>
    <s v="Private Sector"/>
    <s v="COCHIN CCPP (Liq.)"/>
    <x v="0"/>
    <n v="174"/>
    <n v="0"/>
    <n v="0"/>
    <n v="0"/>
    <n v="0"/>
    <n v="0"/>
    <n v="0"/>
    <n v="0"/>
  </r>
  <r>
    <s v="2024-01_665"/>
    <s v="2024-01"/>
    <x v="6"/>
    <n v="31"/>
    <x v="2"/>
    <s v="Kerala"/>
    <s v="Central Sector"/>
    <s v="R. GANDHI CCPP (Liq.)"/>
    <x v="0"/>
    <n v="359.58"/>
    <n v="0"/>
    <n v="0"/>
    <n v="0"/>
    <n v="0"/>
    <n v="0"/>
    <n v="0"/>
    <n v="0"/>
  </r>
  <r>
    <s v="2024-01_672"/>
    <s v="2024-01"/>
    <x v="6"/>
    <n v="31"/>
    <x v="2"/>
    <s v="Lakshadweep"/>
    <s v="State Sector"/>
    <s v="LAKSHDWEEP DG"/>
    <x v="1"/>
    <n v="26.83"/>
    <n v="0"/>
    <n v="5.4"/>
    <n v="4.8"/>
    <n v="5.4"/>
    <n v="0"/>
    <n v="0.12500000000000011"/>
    <n v="0.27052048140622564"/>
  </r>
  <r>
    <s v="2024-01_678"/>
    <s v="2024-01"/>
    <x v="6"/>
    <n v="31"/>
    <x v="2"/>
    <s v="Puducherry"/>
    <s v="State Sector"/>
    <s v="KARAIKAL CCPP"/>
    <x v="0"/>
    <n v="32.5"/>
    <n v="19"/>
    <n v="15.88"/>
    <n v="16.3"/>
    <n v="-3.1199999999999992"/>
    <n v="0.83578947368421053"/>
    <n v="-2.5766871165644165E-2"/>
    <n v="0.65674110835401156"/>
  </r>
  <r>
    <s v="2024-01_683"/>
    <s v="2024-01"/>
    <x v="6"/>
    <n v="31"/>
    <x v="2"/>
    <s v="Tamil Nadu"/>
    <s v="State Sector"/>
    <s v="ENNORE SCTPP"/>
    <x v="1"/>
    <n v="0"/>
    <n v="0"/>
    <n v="0"/>
    <n v="0"/>
    <n v="0"/>
    <n v="0"/>
    <n v="0"/>
    <n v="0"/>
  </r>
  <r>
    <s v="2024-01_684"/>
    <s v="2024-01"/>
    <x v="6"/>
    <n v="31"/>
    <x v="2"/>
    <s v="Tamil Nadu"/>
    <s v="State Sector"/>
    <s v="METTUR TPS"/>
    <x v="1"/>
    <n v="840"/>
    <n v="436"/>
    <n v="522.5"/>
    <n v="560.67999999999995"/>
    <n v="86.5"/>
    <n v="1.198394495412844"/>
    <n v="-6.8095883569950694E-2"/>
    <n v="0.83605350742447515"/>
  </r>
  <r>
    <s v="2024-01_685"/>
    <s v="2024-01"/>
    <x v="6"/>
    <n v="31"/>
    <x v="2"/>
    <s v="Tamil Nadu"/>
    <s v="State Sector"/>
    <s v="METTUR TPS - II"/>
    <x v="1"/>
    <n v="600"/>
    <n v="264"/>
    <n v="296.63"/>
    <n v="251.53"/>
    <n v="32.629999999999995"/>
    <n v="1.1235984848484848"/>
    <n v="0.1793026676738361"/>
    <n v="0.66449372759856629"/>
  </r>
  <r>
    <s v="2024-01_686"/>
    <s v="2024-01"/>
    <x v="6"/>
    <n v="31"/>
    <x v="2"/>
    <s v="Tamil Nadu"/>
    <s v="State Sector"/>
    <s v="NORTH CHENNAI TPS"/>
    <x v="1"/>
    <n v="1830"/>
    <n v="1149"/>
    <n v="891.14"/>
    <n v="764.6"/>
    <n v="-257.86"/>
    <n v="0.77557876414273275"/>
    <n v="0.16549829976458275"/>
    <n v="0.65451847934661256"/>
  </r>
  <r>
    <s v="2024-01_687"/>
    <s v="2024-01"/>
    <x v="6"/>
    <n v="31"/>
    <x v="2"/>
    <s v="Tamil Nadu"/>
    <s v="State Sector"/>
    <s v="TUTICORIN TPS"/>
    <x v="1"/>
    <n v="1050"/>
    <n v="491"/>
    <n v="493.76"/>
    <n v="622.36"/>
    <n v="2.7599999999999909"/>
    <n v="1.0056211812627291"/>
    <n v="-0.20663281701908867"/>
    <n v="0.6320532514080901"/>
  </r>
  <r>
    <s v="2024-01_688"/>
    <s v="2024-01"/>
    <x v="6"/>
    <n v="31"/>
    <x v="2"/>
    <s v="Tamil Nadu"/>
    <s v="State Sector"/>
    <s v="UDANGUDI TPP"/>
    <x v="1"/>
    <n v="0"/>
    <n v="0"/>
    <n v="0"/>
    <n v="0"/>
    <n v="0"/>
    <n v="0"/>
    <n v="0"/>
    <n v="0"/>
  </r>
  <r>
    <s v="2024-01_691"/>
    <s v="2024-01"/>
    <x v="6"/>
    <n v="31"/>
    <x v="2"/>
    <s v="Tamil Nadu"/>
    <s v="State Sector"/>
    <s v="BASIN BRIDGE GT (Liq.)"/>
    <x v="0"/>
    <n v="120"/>
    <n v="0"/>
    <n v="0"/>
    <n v="0"/>
    <n v="0"/>
    <n v="0"/>
    <n v="0"/>
    <n v="0"/>
  </r>
  <r>
    <s v="2024-01_692"/>
    <s v="2024-01"/>
    <x v="6"/>
    <n v="31"/>
    <x v="2"/>
    <s v="Tamil Nadu"/>
    <s v="State Sector"/>
    <s v="KOVIKALPAL CCPP"/>
    <x v="0"/>
    <n v="107.88"/>
    <n v="16"/>
    <n v="0"/>
    <n v="19.510000000000002"/>
    <n v="-16"/>
    <n v="0"/>
    <n v="-1"/>
    <n v="0"/>
  </r>
  <r>
    <s v="2024-01_693"/>
    <s v="2024-01"/>
    <x v="6"/>
    <n v="31"/>
    <x v="2"/>
    <s v="Tamil Nadu"/>
    <s v="State Sector"/>
    <s v="KUTTALAM CCPP"/>
    <x v="0"/>
    <n v="100"/>
    <n v="38"/>
    <n v="66.31"/>
    <n v="56.86"/>
    <n v="28.310000000000002"/>
    <n v="1.7450000000000001"/>
    <n v="0.16619767850861772"/>
    <n v="0.89126344086021503"/>
  </r>
  <r>
    <s v="2024-01_694"/>
    <s v="2024-01"/>
    <x v="6"/>
    <n v="31"/>
    <x v="2"/>
    <s v="Tamil Nadu"/>
    <s v="State Sector"/>
    <s v="VALUTHUR CCPP"/>
    <x v="0"/>
    <n v="186.2"/>
    <n v="107"/>
    <n v="102.99"/>
    <n v="72.78"/>
    <n v="-4.0100000000000051"/>
    <n v="0.9625233644859813"/>
    <n v="0.41508656224237417"/>
    <n v="0.74343404594435403"/>
  </r>
  <r>
    <s v="2024-01_697"/>
    <s v="2024-01"/>
    <x v="6"/>
    <n v="31"/>
    <x v="2"/>
    <s v="Tamil Nadu"/>
    <s v="State Sector"/>
    <s v="ALIYAR HPS"/>
    <x v="2"/>
    <n v="60"/>
    <n v="11"/>
    <n v="4.72"/>
    <n v="17.52"/>
    <n v="-6.28"/>
    <n v="0.42909090909090908"/>
    <n v="-0.73059360730593614"/>
    <n v="0.1057347670250896"/>
  </r>
  <r>
    <s v="2024-01_698"/>
    <s v="2024-01"/>
    <x v="6"/>
    <n v="31"/>
    <x v="2"/>
    <s v="Tamil Nadu"/>
    <s v="State Sector"/>
    <s v="BHAWANI BARRAGE-II HPS"/>
    <x v="2"/>
    <n v="30"/>
    <n v="6"/>
    <n v="0"/>
    <n v="12.78"/>
    <n v="-6"/>
    <n v="0"/>
    <n v="-1"/>
    <n v="0"/>
  </r>
  <r>
    <s v="2024-01_699"/>
    <s v="2024-01"/>
    <x v="6"/>
    <n v="31"/>
    <x v="2"/>
    <s v="Tamil Nadu"/>
    <s v="State Sector"/>
    <s v="BHAWANI BARRAGE-III HPS"/>
    <x v="2"/>
    <n v="30"/>
    <n v="6"/>
    <n v="0"/>
    <n v="10.81"/>
    <n v="-6"/>
    <n v="0"/>
    <n v="-1"/>
    <n v="0"/>
  </r>
  <r>
    <s v="2024-01_700"/>
    <s v="2024-01"/>
    <x v="6"/>
    <n v="31"/>
    <x v="2"/>
    <s v="Tamil Nadu"/>
    <s v="State Sector"/>
    <s v="BHAWANI KATTAL"/>
    <x v="1"/>
    <n v="30"/>
    <n v="3"/>
    <n v="0.6"/>
    <n v="32.08"/>
    <n v="-2.4"/>
    <n v="0.19999999999999998"/>
    <n v="-0.98129675810473815"/>
    <n v="2.6881720430107527E-2"/>
  </r>
  <r>
    <s v="2024-01_701"/>
    <s v="2024-01"/>
    <x v="6"/>
    <n v="31"/>
    <x v="2"/>
    <s v="Tamil Nadu"/>
    <s v="State Sector"/>
    <s v="KADAMPARI HPS"/>
    <x v="2"/>
    <n v="400"/>
    <n v="28"/>
    <n v="35.61"/>
    <n v="41.67"/>
    <n v="7.6099999999999994"/>
    <n v="1.2717857142857143"/>
    <n v="-0.14542836573074158"/>
    <n v="0.11965725806451613"/>
  </r>
  <r>
    <s v="2024-01_702"/>
    <s v="2024-01"/>
    <x v="6"/>
    <n v="31"/>
    <x v="2"/>
    <s v="Tamil Nadu"/>
    <s v="State Sector"/>
    <s v="KODAYAR-I HPS"/>
    <x v="2"/>
    <n v="60"/>
    <n v="0"/>
    <n v="17.97"/>
    <n v="24.42"/>
    <n v="17.97"/>
    <n v="0"/>
    <n v="-0.26412776412776423"/>
    <n v="0.40255376344086019"/>
  </r>
  <r>
    <s v="2024-01_703"/>
    <s v="2024-01"/>
    <x v="6"/>
    <n v="31"/>
    <x v="2"/>
    <s v="Tamil Nadu"/>
    <s v="State Sector"/>
    <s v="KODAYAR-II HPS"/>
    <x v="2"/>
    <n v="40"/>
    <n v="5"/>
    <n v="0"/>
    <n v="0"/>
    <n v="-5"/>
    <n v="0"/>
    <n v="0"/>
    <n v="0"/>
  </r>
  <r>
    <s v="2024-01_704"/>
    <s v="2024-01"/>
    <x v="6"/>
    <n v="31"/>
    <x v="2"/>
    <s v="Tamil Nadu"/>
    <s v="State Sector"/>
    <s v="KUNDAH-I HPS"/>
    <x v="2"/>
    <n v="60"/>
    <n v="16"/>
    <n v="16.73"/>
    <n v="33.54"/>
    <n v="0.73000000000000043"/>
    <n v="1.045625"/>
    <n v="-0.50119260584376857"/>
    <n v="0.37477598566308246"/>
  </r>
  <r>
    <s v="2024-01_705"/>
    <s v="2024-01"/>
    <x v="6"/>
    <n v="31"/>
    <x v="2"/>
    <s v="Tamil Nadu"/>
    <s v="State Sector"/>
    <s v="KUNDAH-II HPS"/>
    <x v="2"/>
    <n v="175"/>
    <n v="42"/>
    <n v="44.86"/>
    <n v="77.81"/>
    <n v="2.8599999999999994"/>
    <n v="1.068095238095238"/>
    <n v="-0.42346742064002058"/>
    <n v="0.34454685099846388"/>
  </r>
  <r>
    <s v="2024-01_706"/>
    <s v="2024-01"/>
    <x v="6"/>
    <n v="31"/>
    <x v="2"/>
    <s v="Tamil Nadu"/>
    <s v="State Sector"/>
    <s v="KUNDAH-III HPS"/>
    <x v="2"/>
    <n v="180"/>
    <n v="22"/>
    <n v="29.63"/>
    <n v="48.08"/>
    <n v="7.629999999999999"/>
    <n v="1.3468181818181817"/>
    <n v="-0.38373544093178036"/>
    <n v="0.22125149342891279"/>
  </r>
  <r>
    <s v="2024-01_707"/>
    <s v="2024-01"/>
    <x v="6"/>
    <n v="31"/>
    <x v="2"/>
    <s v="Tamil Nadu"/>
    <s v="State Sector"/>
    <s v="KUNDAH-IV HPS"/>
    <x v="2"/>
    <n v="100"/>
    <n v="12"/>
    <n v="4.4000000000000004"/>
    <n v="6.91"/>
    <n v="-7.6"/>
    <n v="0.3666666666666667"/>
    <n v="-0.36324167872648333"/>
    <n v="5.9139784946236562E-2"/>
  </r>
  <r>
    <s v="2024-01_708"/>
    <s v="2024-01"/>
    <x v="6"/>
    <n v="31"/>
    <x v="2"/>
    <s v="Tamil Nadu"/>
    <s v="State Sector"/>
    <s v="KUNDAH-V HPS"/>
    <x v="2"/>
    <n v="40"/>
    <n v="3"/>
    <n v="3.34"/>
    <n v="5.05"/>
    <n v="0.33999999999999986"/>
    <n v="1.1133333333333333"/>
    <n v="-0.33861386138613864"/>
    <n v="0.11223118279569892"/>
  </r>
  <r>
    <s v="2024-01_709"/>
    <s v="2024-01"/>
    <x v="6"/>
    <n v="31"/>
    <x v="2"/>
    <s v="Tamil Nadu"/>
    <s v="State Sector"/>
    <s v="LOWER METTUR-I HPS"/>
    <x v="2"/>
    <n v="30"/>
    <n v="6"/>
    <n v="0.06"/>
    <n v="12.81"/>
    <n v="-5.94"/>
    <n v="0.01"/>
    <n v="-0.99531615925058547"/>
    <n v="2.6881720430107529E-3"/>
  </r>
  <r>
    <s v="2024-01_710"/>
    <s v="2024-01"/>
    <x v="6"/>
    <n v="31"/>
    <x v="2"/>
    <s v="Tamil Nadu"/>
    <s v="State Sector"/>
    <s v="LOWER METTUR-II HPS"/>
    <x v="2"/>
    <n v="30"/>
    <n v="6"/>
    <n v="0"/>
    <n v="12.49"/>
    <n v="-6"/>
    <n v="0"/>
    <n v="-1"/>
    <n v="0"/>
  </r>
  <r>
    <s v="2024-01_711"/>
    <s v="2024-01"/>
    <x v="6"/>
    <n v="31"/>
    <x v="2"/>
    <s v="Tamil Nadu"/>
    <s v="State Sector"/>
    <s v="LOWER METTUR-III HPS"/>
    <x v="2"/>
    <n v="30"/>
    <n v="6"/>
    <n v="0"/>
    <n v="12.01"/>
    <n v="-6"/>
    <n v="0"/>
    <n v="-1"/>
    <n v="0"/>
  </r>
  <r>
    <s v="2024-01_712"/>
    <s v="2024-01"/>
    <x v="6"/>
    <n v="31"/>
    <x v="2"/>
    <s v="Tamil Nadu"/>
    <s v="State Sector"/>
    <s v="LOWER METTUR-IV HPS"/>
    <x v="2"/>
    <n v="30"/>
    <n v="6"/>
    <n v="0"/>
    <n v="9.7100000000000009"/>
    <n v="-6"/>
    <n v="0"/>
    <n v="-1"/>
    <n v="0"/>
  </r>
  <r>
    <s v="2024-01_713"/>
    <s v="2024-01"/>
    <x v="6"/>
    <n v="31"/>
    <x v="2"/>
    <s v="Tamil Nadu"/>
    <s v="State Sector"/>
    <s v="METTUR DAM HPS"/>
    <x v="2"/>
    <n v="50"/>
    <n v="7"/>
    <n v="3.68"/>
    <n v="18.600000000000001"/>
    <n v="-3.32"/>
    <n v="0.52571428571428569"/>
    <n v="-0.80215053763440858"/>
    <n v="9.8924731182795697E-2"/>
  </r>
  <r>
    <s v="2024-01_714"/>
    <s v="2024-01"/>
    <x v="6"/>
    <n v="31"/>
    <x v="2"/>
    <s v="Tamil Nadu"/>
    <s v="State Sector"/>
    <s v="METTUR TUNNEL HPS"/>
    <x v="2"/>
    <n v="200"/>
    <n v="20"/>
    <n v="0.02"/>
    <n v="58.01"/>
    <n v="-19.98"/>
    <n v="1E-3"/>
    <n v="-0.99965523185657645"/>
    <n v="1.3440860215053763E-4"/>
  </r>
  <r>
    <s v="2024-01_715"/>
    <s v="2024-01"/>
    <x v="6"/>
    <n v="31"/>
    <x v="2"/>
    <s v="Tamil Nadu"/>
    <s v="State Sector"/>
    <s v="MOYAR HPS"/>
    <x v="2"/>
    <n v="36"/>
    <n v="5"/>
    <n v="7.44"/>
    <n v="8.58"/>
    <n v="2.4400000000000004"/>
    <n v="1.488"/>
    <n v="-0.13286713286713284"/>
    <n v="0.27777777777777779"/>
  </r>
  <r>
    <s v="2024-01_716"/>
    <s v="2024-01"/>
    <x v="6"/>
    <n v="31"/>
    <x v="2"/>
    <s v="Tamil Nadu"/>
    <s v="State Sector"/>
    <s v="PAPANASAM HPS"/>
    <x v="2"/>
    <n v="32"/>
    <n v="12"/>
    <n v="16.96"/>
    <n v="14.04"/>
    <n v="4.9600000000000009"/>
    <n v="1.4133333333333333"/>
    <n v="0.20797720797720812"/>
    <n v="0.7123655913978495"/>
  </r>
  <r>
    <s v="2024-01_717"/>
    <s v="2024-01"/>
    <x v="6"/>
    <n v="31"/>
    <x v="2"/>
    <s v="Tamil Nadu"/>
    <s v="State Sector"/>
    <s v="PARSON`S VALLEY HPS"/>
    <x v="2"/>
    <n v="30"/>
    <n v="2"/>
    <n v="0.44"/>
    <n v="0"/>
    <n v="-1.56"/>
    <n v="0.22"/>
    <n v="0"/>
    <n v="1.9713261648745518E-2"/>
  </r>
  <r>
    <s v="2024-01_718"/>
    <s v="2024-01"/>
    <x v="6"/>
    <n v="31"/>
    <x v="2"/>
    <s v="Tamil Nadu"/>
    <s v="State Sector"/>
    <s v="PERIYAR HPS"/>
    <x v="2"/>
    <n v="161"/>
    <n v="45"/>
    <n v="52.91"/>
    <n v="88.59"/>
    <n v="7.9099999999999966"/>
    <n v="1.1757777777777778"/>
    <n v="-0.40275426120329616"/>
    <n v="0.44171174781272959"/>
  </r>
  <r>
    <s v="2024-01_719"/>
    <s v="2024-01"/>
    <x v="6"/>
    <n v="31"/>
    <x v="2"/>
    <s v="Tamil Nadu"/>
    <s v="State Sector"/>
    <s v="PYKARA HPS"/>
    <x v="2"/>
    <n v="59.2"/>
    <n v="3"/>
    <n v="0"/>
    <n v="3.24"/>
    <n v="-3"/>
    <n v="0"/>
    <n v="-1"/>
    <n v="0"/>
  </r>
  <r>
    <s v="2024-01_720"/>
    <s v="2024-01"/>
    <x v="6"/>
    <n v="31"/>
    <x v="2"/>
    <s v="Tamil Nadu"/>
    <s v="State Sector"/>
    <s v="PYKARA ULTMATE HPS"/>
    <x v="2"/>
    <n v="150"/>
    <n v="28"/>
    <n v="24.39"/>
    <n v="35.92"/>
    <n v="-3.6099999999999994"/>
    <n v="0.87107142857142861"/>
    <n v="-0.3209910913140312"/>
    <n v="0.21854838709677418"/>
  </r>
  <r>
    <s v="2024-01_721"/>
    <s v="2024-01"/>
    <x v="6"/>
    <n v="31"/>
    <x v="2"/>
    <s v="Tamil Nadu"/>
    <s v="State Sector"/>
    <s v="SARKARPATHY HPS"/>
    <x v="2"/>
    <n v="30"/>
    <n v="11"/>
    <n v="6.86"/>
    <n v="15.22"/>
    <n v="-4.1399999999999997"/>
    <n v="0.62363636363636366"/>
    <n v="-0.54927726675427069"/>
    <n v="0.30734767025089604"/>
  </r>
  <r>
    <s v="2024-01_722"/>
    <s v="2024-01"/>
    <x v="6"/>
    <n v="31"/>
    <x v="2"/>
    <s v="Tamil Nadu"/>
    <s v="State Sector"/>
    <s v="SHOLAYAR HPS (TN)"/>
    <x v="2"/>
    <n v="70"/>
    <n v="20"/>
    <n v="0"/>
    <n v="48.34"/>
    <n v="-20"/>
    <n v="0"/>
    <n v="-1"/>
    <n v="0"/>
  </r>
  <r>
    <s v="2024-01_723"/>
    <s v="2024-01"/>
    <x v="6"/>
    <n v="31"/>
    <x v="2"/>
    <s v="Tamil Nadu"/>
    <s v="State Sector"/>
    <s v="SURULIYAR HPS"/>
    <x v="2"/>
    <n v="35"/>
    <n v="13"/>
    <n v="6.12"/>
    <n v="0"/>
    <n v="-6.88"/>
    <n v="0.47076923076923077"/>
    <n v="0"/>
    <n v="0.23502304147465439"/>
  </r>
  <r>
    <s v="2024-01_726"/>
    <s v="2024-01"/>
    <x v="6"/>
    <n v="31"/>
    <x v="2"/>
    <s v="Tamil Nadu"/>
    <s v="Private Sector"/>
    <s v="MUTHIARA TPP"/>
    <x v="1"/>
    <n v="1200"/>
    <n v="193"/>
    <n v="503.86"/>
    <n v="100.25"/>
    <n v="310.86"/>
    <n v="2.6106735751295336"/>
    <n v="4.0260349127182042"/>
    <n v="0.56435931899641578"/>
  </r>
  <r>
    <s v="2024-01_728"/>
    <s v="2024-01"/>
    <x v="6"/>
    <n v="31"/>
    <x v="2"/>
    <s v="Tamil Nadu"/>
    <s v="Private Sector"/>
    <s v="TUTICORIN (P) TPP"/>
    <x v="1"/>
    <n v="300"/>
    <n v="0"/>
    <n v="0"/>
    <n v="0"/>
    <n v="0"/>
    <n v="0"/>
    <n v="0"/>
    <n v="0"/>
  </r>
  <r>
    <s v="2024-01_730"/>
    <s v="2024-01"/>
    <x v="6"/>
    <n v="31"/>
    <x v="2"/>
    <s v="Tamil Nadu"/>
    <s v="Private Sector"/>
    <s v="ITPCL TPP"/>
    <x v="1"/>
    <n v="1200"/>
    <n v="346"/>
    <n v="732.26"/>
    <n v="0.47"/>
    <n v="386.26"/>
    <n v="2.1163583815028901"/>
    <n v="1557"/>
    <n v="0.82018369175627237"/>
  </r>
  <r>
    <s v="2024-01_732"/>
    <s v="2024-01"/>
    <x v="6"/>
    <n v="31"/>
    <x v="2"/>
    <s v="Tamil Nadu"/>
    <s v="Private Sector"/>
    <s v="SAMAYANALLUR DG"/>
    <x v="1"/>
    <n v="106"/>
    <n v="0"/>
    <n v="0"/>
    <n v="0"/>
    <n v="0"/>
    <n v="0"/>
    <n v="0"/>
    <n v="0"/>
  </r>
  <r>
    <s v="2024-01_734"/>
    <s v="2024-01"/>
    <x v="6"/>
    <n v="31"/>
    <x v="2"/>
    <s v="Tamil Nadu"/>
    <s v="Private Sector"/>
    <s v="OPG Power Generation Private Limited"/>
    <x v="1"/>
    <n v="414"/>
    <n v="0"/>
    <n v="0"/>
    <n v="0"/>
    <n v="0"/>
    <n v="0"/>
    <n v="0"/>
    <n v="0"/>
  </r>
  <r>
    <s v="2024-01_736"/>
    <s v="2024-01"/>
    <x v="6"/>
    <n v="31"/>
    <x v="2"/>
    <s v="Tamil Nadu"/>
    <s v="Private Sector"/>
    <s v="SAMALPATTI DG"/>
    <x v="1"/>
    <n v="105.7"/>
    <n v="0"/>
    <n v="0"/>
    <n v="0"/>
    <n v="0"/>
    <n v="0"/>
    <n v="0"/>
    <n v="0"/>
  </r>
  <r>
    <s v="2024-01_738"/>
    <s v="2024-01"/>
    <x v="6"/>
    <n v="31"/>
    <x v="2"/>
    <s v="Tamil Nadu"/>
    <s v="Private Sector"/>
    <s v="TUTICORIN TPP ST-IV"/>
    <x v="1"/>
    <n v="525"/>
    <n v="169"/>
    <n v="279.33999999999997"/>
    <n v="0"/>
    <n v="110.33999999999997"/>
    <n v="1.6528994082840236"/>
    <n v="0"/>
    <n v="0.71515616999487963"/>
  </r>
  <r>
    <s v="2024-01_740"/>
    <s v="2024-01"/>
    <x v="6"/>
    <n v="31"/>
    <x v="2"/>
    <s v="Tamil Nadu"/>
    <s v="Private Sector"/>
    <s v="NEYVELI TPS(Z)"/>
    <x v="1"/>
    <n v="250"/>
    <n v="129"/>
    <n v="159.28"/>
    <n v="1.2"/>
    <n v="30.28"/>
    <n v="1.2347286821705425"/>
    <n v="131.73333333333335"/>
    <n v="0.85634408602150536"/>
  </r>
  <r>
    <s v="2024-01_743"/>
    <s v="2024-01"/>
    <x v="6"/>
    <n v="31"/>
    <x v="2"/>
    <s v="Tamil Nadu"/>
    <s v="Private Sector"/>
    <s v="KARUPPUR CCPP"/>
    <x v="0"/>
    <n v="119.8"/>
    <n v="16"/>
    <n v="0"/>
    <n v="0"/>
    <n v="-16"/>
    <n v="0"/>
    <n v="0"/>
    <n v="0"/>
  </r>
  <r>
    <s v="2024-01_745"/>
    <s v="2024-01"/>
    <x v="6"/>
    <n v="31"/>
    <x v="2"/>
    <s v="Tamil Nadu"/>
    <s v="Private Sector"/>
    <s v="VALANTARVY CCPP"/>
    <x v="0"/>
    <n v="52.8"/>
    <n v="0"/>
    <n v="0"/>
    <n v="0"/>
    <n v="0"/>
    <n v="0"/>
    <n v="0"/>
    <n v="0"/>
  </r>
  <r>
    <s v="2024-01_747"/>
    <s v="2024-01"/>
    <x v="6"/>
    <n v="31"/>
    <x v="2"/>
    <s v="Tamil Nadu"/>
    <s v="Private Sector"/>
    <s v="P.NALLUR CCPP"/>
    <x v="0"/>
    <n v="330.5"/>
    <n v="8"/>
    <n v="0"/>
    <n v="0"/>
    <n v="-8"/>
    <n v="0"/>
    <n v="0"/>
    <n v="0"/>
  </r>
  <r>
    <s v="2024-01_750"/>
    <s v="2024-01"/>
    <x v="6"/>
    <n v="31"/>
    <x v="2"/>
    <s v="Tamil Nadu"/>
    <s v="Central Sector"/>
    <s v="NEYVELI ( EXT) TPS"/>
    <x v="1"/>
    <n v="420"/>
    <n v="271"/>
    <n v="299.93"/>
    <n v="247.87"/>
    <n v="28.930000000000007"/>
    <n v="1.1067527675276754"/>
    <n v="0.21002945092185421"/>
    <n v="0.95983742959549412"/>
  </r>
  <r>
    <s v="2024-01_751"/>
    <s v="2024-01"/>
    <x v="6"/>
    <n v="31"/>
    <x v="2"/>
    <s v="Tamil Nadu"/>
    <s v="Central Sector"/>
    <s v="NEYVELI NEW TPP"/>
    <x v="1"/>
    <n v="1000"/>
    <n v="579"/>
    <n v="695.99"/>
    <n v="600.89"/>
    <n v="116.99000000000001"/>
    <n v="1.2020552677029361"/>
    <n v="0.15826523989415703"/>
    <n v="0.93547043010752684"/>
  </r>
  <r>
    <s v="2024-01_752"/>
    <s v="2024-01"/>
    <x v="6"/>
    <n v="31"/>
    <x v="2"/>
    <s v="Tamil Nadu"/>
    <s v="Central Sector"/>
    <s v="NEYVELI TPS-II"/>
    <x v="1"/>
    <n v="1470"/>
    <n v="773"/>
    <n v="517.30999999999995"/>
    <n v="544.74"/>
    <n v="-255.69000000000005"/>
    <n v="0.66922380336351872"/>
    <n v="-5.0354297463009991E-2"/>
    <n v="0.47299941481969127"/>
  </r>
  <r>
    <s v="2024-01_753"/>
    <s v="2024-01"/>
    <x v="6"/>
    <n v="31"/>
    <x v="2"/>
    <s v="Tamil Nadu"/>
    <s v="Central Sector"/>
    <s v="NEYVELI TPS-II EXP"/>
    <x v="1"/>
    <n v="500"/>
    <n v="201"/>
    <n v="168.67"/>
    <n v="80.989999999999995"/>
    <n v="-32.330000000000013"/>
    <n v="0.83915422885572133"/>
    <n v="1.0826027904679589"/>
    <n v="0.45341397849462367"/>
  </r>
  <r>
    <s v="2024-01_755"/>
    <s v="2024-01"/>
    <x v="6"/>
    <n v="31"/>
    <x v="2"/>
    <s v="Tamil Nadu"/>
    <s v="Central Sector"/>
    <s v="VALLUR TPP"/>
    <x v="1"/>
    <n v="1500"/>
    <n v="659"/>
    <n v="310.51"/>
    <n v="656.31"/>
    <n v="-348.49"/>
    <n v="0.47118361153262517"/>
    <n v="-0.52688516097575833"/>
    <n v="0.27823476702508959"/>
  </r>
  <r>
    <s v="2024-01_757"/>
    <s v="2024-01"/>
    <x v="6"/>
    <n v="31"/>
    <x v="2"/>
    <s v="Tamil Nadu"/>
    <s v="Central Sector"/>
    <s v="NTPL TUTICORIN TPP"/>
    <x v="1"/>
    <n v="1000"/>
    <n v="647"/>
    <n v="409.75"/>
    <n v="538.87"/>
    <n v="-237.25"/>
    <n v="0.63330757341576505"/>
    <n v="-0.23961252250078868"/>
    <n v="0.550739247311828"/>
  </r>
  <r>
    <s v="2024-01_760"/>
    <s v="2024-01"/>
    <x v="6"/>
    <n v="31"/>
    <x v="2"/>
    <s v="Tamil Nadu"/>
    <s v="Central Sector"/>
    <s v="BHAVINI PFBR"/>
    <x v="3"/>
    <n v="0"/>
    <n v="0"/>
    <n v="0"/>
    <n v="0"/>
    <n v="0"/>
    <n v="0"/>
    <n v="0"/>
    <n v="0"/>
  </r>
  <r>
    <s v="2024-01_762"/>
    <s v="2024-01"/>
    <x v="6"/>
    <n v="31"/>
    <x v="2"/>
    <s v="Tamil Nadu"/>
    <s v="Central Sector"/>
    <s v="KUDANKULAM"/>
    <x v="3"/>
    <n v="2000"/>
    <n v="623"/>
    <n v="1435.49"/>
    <n v="1361.51"/>
    <n v="812.49"/>
    <n v="2.3041573033707867"/>
    <n v="5.4336729072867636E-2"/>
    <n v="0.96471102150537635"/>
  </r>
  <r>
    <s v="2024-01_763"/>
    <s v="2024-01"/>
    <x v="6"/>
    <n v="31"/>
    <x v="2"/>
    <s v="Tamil Nadu"/>
    <s v="Central Sector"/>
    <s v="MADRAS A.P.S."/>
    <x v="3"/>
    <n v="440"/>
    <n v="122"/>
    <n v="169.68"/>
    <n v="170.28"/>
    <n v="47.680000000000007"/>
    <n v="1.3908196721311477"/>
    <n v="-3.5236081747709322E-3"/>
    <n v="0.51832844574780057"/>
  </r>
  <r>
    <s v="2024-01_771"/>
    <s v="2024-01"/>
    <x v="6"/>
    <n v="31"/>
    <x v="2"/>
    <s v="Telangana"/>
    <s v="State Sector"/>
    <s v="SINGARENI TPP"/>
    <x v="1"/>
    <n v="1200"/>
    <n v="756"/>
    <n v="839.86"/>
    <n v="844.55"/>
    <n v="83.860000000000014"/>
    <n v="1.1109259259259259"/>
    <n v="-5.5532532117695118E-3"/>
    <n v="0.94070340501792116"/>
  </r>
  <r>
    <s v="2024-01_773"/>
    <s v="2024-01"/>
    <x v="6"/>
    <n v="31"/>
    <x v="2"/>
    <s v="Telangana"/>
    <s v="State Sector"/>
    <s v="BHADRADRI TPP"/>
    <x v="1"/>
    <n v="1080"/>
    <n v="469"/>
    <n v="677.54"/>
    <n v="697.48"/>
    <n v="208.53999999999996"/>
    <n v="1.4446481876332622"/>
    <n v="-2.8588633365831357E-2"/>
    <n v="0.84321485463958579"/>
  </r>
  <r>
    <s v="2024-01_774"/>
    <s v="2024-01"/>
    <x v="6"/>
    <n v="31"/>
    <x v="2"/>
    <s v="Telangana"/>
    <s v="State Sector"/>
    <s v="KAKATIYA TPS"/>
    <x v="1"/>
    <n v="1100"/>
    <n v="702"/>
    <n v="741.45"/>
    <n v="719.88"/>
    <n v="39.450000000000045"/>
    <n v="1.0561965811965812"/>
    <n v="2.9963327221203602E-2"/>
    <n v="0.90597507331378302"/>
  </r>
  <r>
    <s v="2024-01_775"/>
    <s v="2024-01"/>
    <x v="6"/>
    <n v="31"/>
    <x v="2"/>
    <s v="Telangana"/>
    <s v="State Sector"/>
    <s v="KOTHAGUDEM TPS (NEW)"/>
    <x v="1"/>
    <n v="1000"/>
    <n v="665"/>
    <n v="585.66"/>
    <n v="627.22"/>
    <n v="-79.340000000000032"/>
    <n v="0.88069172932330819"/>
    <n v="-6.6260642198909564E-2"/>
    <n v="0.78717741935483876"/>
  </r>
  <r>
    <s v="2024-01_776"/>
    <s v="2024-01"/>
    <x v="6"/>
    <n v="31"/>
    <x v="2"/>
    <s v="Telangana"/>
    <s v="State Sector"/>
    <s v="KOTHAGUDEM TPS (STAGE-7)"/>
    <x v="1"/>
    <n v="800"/>
    <n v="508"/>
    <n v="506.88"/>
    <n v="486.64"/>
    <n v="-1.1200000000000045"/>
    <n v="0.99779527559055115"/>
    <n v="4.1591320072332752E-2"/>
    <n v="0.85161290322580641"/>
  </r>
  <r>
    <s v="2024-01_777"/>
    <s v="2024-01"/>
    <x v="6"/>
    <n v="31"/>
    <x v="2"/>
    <s v="Telangana"/>
    <s v="State Sector"/>
    <s v="RAMAGUNDEM-B TPS"/>
    <x v="1"/>
    <n v="62.5"/>
    <n v="37"/>
    <n v="29.14"/>
    <n v="22.12"/>
    <n v="-7.8599999999999994"/>
    <n v="0.78756756756756763"/>
    <n v="0.31735985533453887"/>
    <n v="0.62666666666666671"/>
  </r>
  <r>
    <s v="2024-01_778"/>
    <s v="2024-01"/>
    <x v="6"/>
    <n v="31"/>
    <x v="2"/>
    <s v="Telangana"/>
    <s v="State Sector"/>
    <s v="YADADRI TPS"/>
    <x v="1"/>
    <n v="0"/>
    <n v="741"/>
    <n v="0"/>
    <n v="0"/>
    <n v="-741"/>
    <n v="0"/>
    <n v="0"/>
    <n v="0"/>
  </r>
  <r>
    <s v="2024-01_781"/>
    <s v="2024-01"/>
    <x v="6"/>
    <n v="31"/>
    <x v="2"/>
    <s v="Telangana"/>
    <s v="State Sector"/>
    <s v="LOWER JURALA HPS"/>
    <x v="2"/>
    <n v="240"/>
    <n v="10"/>
    <n v="0.16"/>
    <n v="0.7"/>
    <n v="-9.84"/>
    <n v="1.6E-2"/>
    <n v="-0.77142857142857135"/>
    <n v="8.960573476702509E-4"/>
  </r>
  <r>
    <s v="2024-01_782"/>
    <s v="2024-01"/>
    <x v="6"/>
    <n v="31"/>
    <x v="2"/>
    <s v="Telangana"/>
    <s v="State Sector"/>
    <s v="NAGARJUN SGR HPS"/>
    <x v="2"/>
    <n v="815.6"/>
    <n v="47"/>
    <n v="74.709999999999994"/>
    <n v="79"/>
    <n v="27.709999999999994"/>
    <n v="1.5895744680851063"/>
    <n v="-5.4303797468354509E-2"/>
    <n v="0.12311999346084682"/>
  </r>
  <r>
    <s v="2024-01_783"/>
    <s v="2024-01"/>
    <x v="6"/>
    <n v="31"/>
    <x v="2"/>
    <s v="Telangana"/>
    <s v="State Sector"/>
    <s v="NAGARJUN SGR LBC HPS"/>
    <x v="2"/>
    <n v="60"/>
    <n v="5"/>
    <n v="0"/>
    <n v="21.8"/>
    <n v="-5"/>
    <n v="0"/>
    <n v="-1"/>
    <n v="0"/>
  </r>
  <r>
    <s v="2024-01_784"/>
    <s v="2024-01"/>
    <x v="6"/>
    <n v="31"/>
    <x v="2"/>
    <s v="Telangana"/>
    <s v="State Sector"/>
    <s v="POCHAMPAD HPS"/>
    <x v="2"/>
    <n v="36"/>
    <n v="7"/>
    <n v="6.96"/>
    <n v="12.94"/>
    <n v="-4.0000000000000036E-2"/>
    <n v="0.99428571428571433"/>
    <n v="-0.46213292117465221"/>
    <n v="0.25985663082437277"/>
  </r>
  <r>
    <s v="2024-01_785"/>
    <s v="2024-01"/>
    <x v="6"/>
    <n v="31"/>
    <x v="2"/>
    <s v="Telangana"/>
    <s v="State Sector"/>
    <s v="PRIYADARSHNI JURALA HPS"/>
    <x v="2"/>
    <n v="234"/>
    <n v="10"/>
    <n v="0"/>
    <n v="0"/>
    <n v="-10"/>
    <n v="0"/>
    <n v="0"/>
    <n v="0"/>
  </r>
  <r>
    <s v="2024-01_786"/>
    <s v="2024-01"/>
    <x v="6"/>
    <n v="31"/>
    <x v="2"/>
    <s v="Telangana"/>
    <s v="State Sector"/>
    <s v="PULICHINTALA HPS"/>
    <x v="2"/>
    <n v="120"/>
    <n v="8"/>
    <n v="6.21"/>
    <n v="21.18"/>
    <n v="-1.79"/>
    <n v="0.77625"/>
    <n v="-0.70679886685552407"/>
    <n v="6.955645161290322E-2"/>
  </r>
  <r>
    <s v="2024-01_787"/>
    <s v="2024-01"/>
    <x v="6"/>
    <n v="31"/>
    <x v="2"/>
    <s v="Telangana"/>
    <s v="State Sector"/>
    <s v="SRISAILAM LB HPS"/>
    <x v="2"/>
    <n v="900"/>
    <n v="68"/>
    <n v="10.24"/>
    <n v="45.44"/>
    <n v="-57.76"/>
    <n v="0.15058823529411766"/>
    <n v="-0.77464788732394363"/>
    <n v="1.5292712066905615E-2"/>
  </r>
  <r>
    <s v="2024-01_790"/>
    <s v="2024-01"/>
    <x v="6"/>
    <n v="31"/>
    <x v="2"/>
    <s v="Telangana"/>
    <s v="Central Sector"/>
    <s v="RAMAGUNDEM STPS"/>
    <x v="1"/>
    <n v="2600"/>
    <n v="1769"/>
    <n v="1612.52"/>
    <n v="1349.63"/>
    <n v="-156.48000000000002"/>
    <n v="0.91154324477105708"/>
    <n v="0.19478671932307362"/>
    <n v="0.83360215053763442"/>
  </r>
  <r>
    <s v="2024-01_791"/>
    <s v="2024-01"/>
    <x v="6"/>
    <n v="31"/>
    <x v="2"/>
    <s v="Telangana"/>
    <s v="Central Sector"/>
    <s v="TELANGANA STPP PH-1"/>
    <x v="1"/>
    <n v="800"/>
    <n v="641"/>
    <n v="436.62"/>
    <n v="0"/>
    <n v="-204.38"/>
    <n v="0.68115444617784715"/>
    <n v="0"/>
    <n v="0.73356854838709673"/>
  </r>
  <r>
    <s v="2024-01_798"/>
    <s v="2024-01"/>
    <x v="6"/>
    <n v="31"/>
    <x v="3"/>
    <s v="Andaman and Nicobar Islands"/>
    <s v="State Sector"/>
    <s v="Andaman and Nicobar DG"/>
    <x v="1"/>
    <n v="57.52"/>
    <n v="5"/>
    <n v="7.15"/>
    <n v="6.24"/>
    <n v="2.1500000000000004"/>
    <n v="1.4300000000000002"/>
    <n v="0.14583333333333334"/>
    <n v="0.16707606143538664"/>
  </r>
  <r>
    <s v="2024-01_801"/>
    <s v="2024-01"/>
    <x v="6"/>
    <n v="31"/>
    <x v="3"/>
    <s v="Andaman and Nicobar Islands"/>
    <s v="Private Sector"/>
    <s v="Andaman and Nicobar Pvt. DG"/>
    <x v="1"/>
    <n v="35.19"/>
    <n v="3"/>
    <n v="21.79"/>
    <n v="19.93"/>
    <n v="18.79"/>
    <n v="7.2633333333333328"/>
    <n v="9.3326643251379807E-2"/>
    <n v="0.83227150919585546"/>
  </r>
  <r>
    <s v="2024-01_807"/>
    <s v="2024-01"/>
    <x v="6"/>
    <n v="31"/>
    <x v="3"/>
    <s v="Bihar"/>
    <s v="Central Sector"/>
    <s v="NABINAGAR TPP"/>
    <x v="1"/>
    <n v="1000"/>
    <n v="548"/>
    <n v="555.26"/>
    <n v="580.12"/>
    <n v="7.2599999999999909"/>
    <n v="1.0132481751824818"/>
    <n v="-4.2853202785630581E-2"/>
    <n v="0.74631720430107529"/>
  </r>
  <r>
    <s v="2024-01_809"/>
    <s v="2024-01"/>
    <x v="6"/>
    <n v="31"/>
    <x v="3"/>
    <s v="Bihar"/>
    <s v="Central Sector"/>
    <s v="MUZAFFARPUR TPS"/>
    <x v="1"/>
    <n v="390"/>
    <n v="271"/>
    <n v="219.36"/>
    <n v="273.12"/>
    <n v="-51.639999999999986"/>
    <n v="0.80944649446494465"/>
    <n v="-0.19683655536028116"/>
    <n v="0.75599669148056248"/>
  </r>
  <r>
    <s v="2024-01_811"/>
    <s v="2024-01"/>
    <x v="6"/>
    <n v="31"/>
    <x v="3"/>
    <s v="Bihar"/>
    <s v="Central Sector"/>
    <s v="NABINAGAR STPP"/>
    <x v="1"/>
    <n v="1980"/>
    <n v="1310"/>
    <n v="841.38"/>
    <n v="1048.51"/>
    <n v="-468.62"/>
    <n v="0.64227480916030533"/>
    <n v="-0.19754699525994029"/>
    <n v="0.57115509938090581"/>
  </r>
  <r>
    <s v="2024-01_813"/>
    <s v="2024-01"/>
    <x v="6"/>
    <n v="31"/>
    <x v="3"/>
    <s v="Bihar"/>
    <s v="Central Sector"/>
    <s v="BARAUNI TPS"/>
    <x v="1"/>
    <n v="710"/>
    <n v="292"/>
    <n v="307.69"/>
    <n v="344.22"/>
    <n v="15.689999999999998"/>
    <n v="1.0537328767123288"/>
    <n v="-0.10612399047121035"/>
    <n v="0.58248144782674538"/>
  </r>
  <r>
    <s v="2024-01_814"/>
    <s v="2024-01"/>
    <x v="6"/>
    <n v="31"/>
    <x v="3"/>
    <s v="Bihar"/>
    <s v="Central Sector"/>
    <s v="BARH STPS"/>
    <x v="1"/>
    <n v="2640"/>
    <n v="1302"/>
    <n v="1173.01"/>
    <n v="1207.71"/>
    <n v="-128.99"/>
    <n v="0.90092933947772658"/>
    <n v="-2.873206316085819E-2"/>
    <n v="0.59720694851743239"/>
  </r>
  <r>
    <s v="2024-01_815"/>
    <s v="2024-01"/>
    <x v="6"/>
    <n v="31"/>
    <x v="3"/>
    <s v="Bihar"/>
    <s v="Central Sector"/>
    <s v="KAHALGAON TPS"/>
    <x v="1"/>
    <n v="2340"/>
    <n v="1216"/>
    <n v="1489.53"/>
    <n v="1244.4000000000001"/>
    <n v="273.52999999999997"/>
    <n v="1.2249424342105264"/>
    <n v="0.19698649951783981"/>
    <n v="0.85557968017645436"/>
  </r>
  <r>
    <s v="2024-01_817"/>
    <s v="2024-01"/>
    <x v="6"/>
    <n v="31"/>
    <x v="3"/>
    <s v="Bihar"/>
    <s v="Central Sector"/>
    <s v="BUXAR TPP"/>
    <x v="1"/>
    <n v="0"/>
    <n v="332"/>
    <n v="0"/>
    <n v="0"/>
    <n v="-332"/>
    <n v="0"/>
    <n v="0"/>
    <n v="0"/>
  </r>
  <r>
    <s v="2024-01_823"/>
    <s v="2024-01"/>
    <x v="6"/>
    <n v="31"/>
    <x v="3"/>
    <s v="Jharkhand"/>
    <s v="State Sector"/>
    <s v="TENUGHAT TPS"/>
    <x v="1"/>
    <n v="420"/>
    <n v="199"/>
    <n v="238.4"/>
    <n v="241.85"/>
    <n v="39.400000000000006"/>
    <n v="1.1979899497487438"/>
    <n v="-1.4265040314244319E-2"/>
    <n v="0.76292882744495649"/>
  </r>
  <r>
    <s v="2024-01_826"/>
    <s v="2024-01"/>
    <x v="6"/>
    <n v="31"/>
    <x v="3"/>
    <s v="Jharkhand"/>
    <s v="State Sector"/>
    <s v="SUBERNREKHA-I HPS"/>
    <x v="2"/>
    <n v="65"/>
    <n v="2"/>
    <n v="0.99"/>
    <n v="0.76"/>
    <n v="-1.01"/>
    <n v="0.495"/>
    <n v="0.30263157894736842"/>
    <n v="2.0471464019851116E-2"/>
  </r>
  <r>
    <s v="2024-01_827"/>
    <s v="2024-01"/>
    <x v="6"/>
    <n v="31"/>
    <x v="3"/>
    <s v="Jharkhand"/>
    <s v="State Sector"/>
    <s v="SUBERNREKHA-II HPS"/>
    <x v="2"/>
    <n v="65"/>
    <n v="2"/>
    <n v="0.98"/>
    <n v="0.69"/>
    <n v="-1.02"/>
    <n v="0.49"/>
    <n v="0.42028985507246386"/>
    <n v="2.0264681555004136E-2"/>
  </r>
  <r>
    <s v="2024-01_830"/>
    <s v="2024-01"/>
    <x v="6"/>
    <n v="31"/>
    <x v="3"/>
    <s v="Jharkhand"/>
    <s v="Private Sector"/>
    <s v="MAHADEV PRASAD STPP"/>
    <x v="1"/>
    <n v="540"/>
    <n v="311"/>
    <n v="328.7"/>
    <n v="318.70999999999998"/>
    <n v="17.699999999999989"/>
    <n v="1.0569131832797427"/>
    <n v="3.1345109974585075E-2"/>
    <n v="0.81815013938669856"/>
  </r>
  <r>
    <s v="2024-01_832"/>
    <s v="2024-01"/>
    <x v="6"/>
    <n v="31"/>
    <x v="3"/>
    <s v="Jharkhand"/>
    <s v="Private Sector"/>
    <s v="MAITRISHI USHA TPS"/>
    <x v="1"/>
    <n v="0"/>
    <n v="0"/>
    <n v="0"/>
    <n v="0"/>
    <n v="0"/>
    <n v="0"/>
    <n v="0"/>
    <n v="0"/>
  </r>
  <r>
    <s v="2024-01_834"/>
    <s v="2024-01"/>
    <x v="6"/>
    <n v="31"/>
    <x v="3"/>
    <s v="Jharkhand"/>
    <s v="Private Sector"/>
    <s v="MAITHON RB TPP"/>
    <x v="1"/>
    <n v="1050"/>
    <n v="380"/>
    <n v="738.58"/>
    <n v="469.61"/>
    <n v="358.58000000000004"/>
    <n v="1.9436315789473686"/>
    <n v="0.57275185792466088"/>
    <n v="0.9454429083461342"/>
  </r>
  <r>
    <s v="2024-01_836"/>
    <s v="2024-01"/>
    <x v="6"/>
    <n v="31"/>
    <x v="3"/>
    <s v="Jharkhand"/>
    <s v="Private Sector"/>
    <s v="JOJOBERA TPS"/>
    <x v="1"/>
    <n v="240"/>
    <n v="144"/>
    <n v="127.59"/>
    <n v="161.6"/>
    <n v="-16.409999999999997"/>
    <n v="0.88604166666666673"/>
    <n v="-0.21045792079207917"/>
    <n v="0.71454973118279574"/>
  </r>
  <r>
    <s v="2024-01_839"/>
    <s v="2024-01"/>
    <x v="6"/>
    <n v="31"/>
    <x v="3"/>
    <s v="Jharkhand"/>
    <s v="Central Sector"/>
    <s v="BOKARO TPS `A` EXP"/>
    <x v="1"/>
    <n v="500"/>
    <n v="328"/>
    <n v="340.97"/>
    <n v="331.07"/>
    <n v="12.970000000000027"/>
    <n v="1.0395426829268293"/>
    <n v="2.990304165282277E-2"/>
    <n v="0.91658602150537638"/>
  </r>
  <r>
    <s v="2024-01_840"/>
    <s v="2024-01"/>
    <x v="6"/>
    <n v="31"/>
    <x v="3"/>
    <s v="Jharkhand"/>
    <s v="Central Sector"/>
    <s v="CHANDRAPURA(DVC) TPS"/>
    <x v="1"/>
    <n v="500"/>
    <n v="296"/>
    <n v="336.14"/>
    <n v="344.83"/>
    <n v="40.139999999999986"/>
    <n v="1.135608108108108"/>
    <n v="-2.5200823594234836E-2"/>
    <n v="0.90360215053763437"/>
  </r>
  <r>
    <s v="2024-01_841"/>
    <s v="2024-01"/>
    <x v="6"/>
    <n v="31"/>
    <x v="3"/>
    <s v="Jharkhand"/>
    <s v="Central Sector"/>
    <s v="KODARMA TPP"/>
    <x v="1"/>
    <n v="1000"/>
    <n v="614"/>
    <n v="662.25"/>
    <n v="695.32"/>
    <n v="48.25"/>
    <n v="1.0785830618892509"/>
    <n v="-4.756083529885527E-2"/>
    <n v="0.8901209677419355"/>
  </r>
  <r>
    <s v="2024-01_843"/>
    <s v="2024-01"/>
    <x v="6"/>
    <n v="31"/>
    <x v="3"/>
    <s v="Jharkhand"/>
    <s v="Central Sector"/>
    <s v="NORTH KARANPURA TPP"/>
    <x v="1"/>
    <n v="660"/>
    <n v="506"/>
    <n v="481.69"/>
    <n v="0"/>
    <n v="-24.310000000000002"/>
    <n v="0.95195652173913048"/>
    <n v="0"/>
    <n v="0.9809587813620072"/>
  </r>
  <r>
    <s v="2024-01_845"/>
    <s v="2024-01"/>
    <x v="6"/>
    <n v="31"/>
    <x v="3"/>
    <s v="Jharkhand"/>
    <s v="Central Sector"/>
    <s v="PATRATU STPP"/>
    <x v="1"/>
    <n v="0"/>
    <n v="0"/>
    <n v="0"/>
    <n v="0"/>
    <n v="0"/>
    <n v="0"/>
    <n v="0"/>
    <n v="0"/>
  </r>
  <r>
    <s v="2024-01_848"/>
    <s v="2024-01"/>
    <x v="6"/>
    <n v="31"/>
    <x v="3"/>
    <s v="Jharkhand"/>
    <s v="Central Sector"/>
    <s v="PANCHET HPS"/>
    <x v="2"/>
    <n v="80"/>
    <n v="4"/>
    <n v="3.33"/>
    <n v="2.33"/>
    <n v="-0.66999999999999993"/>
    <n v="0.83250000000000002"/>
    <n v="0.42918454935622319"/>
    <n v="5.5947580645161289E-2"/>
  </r>
  <r>
    <s v="2024-01_855"/>
    <s v="2024-01"/>
    <x v="6"/>
    <n v="31"/>
    <x v="3"/>
    <s v="Odisha"/>
    <s v="State Sector"/>
    <s v="IB VALLEY TPS"/>
    <x v="1"/>
    <n v="1740"/>
    <n v="1049"/>
    <n v="1114.81"/>
    <n v="904.42"/>
    <n v="65.809999999999945"/>
    <n v="1.0627359389895137"/>
    <n v="0.23262422325910528"/>
    <n v="0.86114973427264863"/>
  </r>
  <r>
    <s v="2024-01_858"/>
    <s v="2024-01"/>
    <x v="6"/>
    <n v="31"/>
    <x v="3"/>
    <s v="Odisha"/>
    <s v="State Sector"/>
    <s v="MACHKUND HPS"/>
    <x v="2"/>
    <n v="114.75"/>
    <n v="55"/>
    <n v="89.35"/>
    <n v="41.15"/>
    <n v="34.349999999999994"/>
    <n v="1.6245454545454545"/>
    <n v="1.1713244228432562"/>
    <n v="1.0465715557429662"/>
  </r>
  <r>
    <s v="2024-01_860"/>
    <s v="2024-01"/>
    <x v="6"/>
    <n v="31"/>
    <x v="3"/>
    <s v="Odisha"/>
    <s v="State Sector"/>
    <s v="BALIMELA HPS"/>
    <x v="2"/>
    <n v="510"/>
    <n v="70"/>
    <n v="69.81"/>
    <n v="41.17"/>
    <n v="-0.18999999999999773"/>
    <n v="0.99728571428571433"/>
    <n v="0.69565217391304346"/>
    <n v="0.18398165717900064"/>
  </r>
  <r>
    <s v="2024-01_861"/>
    <s v="2024-01"/>
    <x v="6"/>
    <n v="31"/>
    <x v="3"/>
    <s v="Odisha"/>
    <s v="State Sector"/>
    <s v="CHIPLIMA HPS"/>
    <x v="2"/>
    <n v="72"/>
    <n v="24"/>
    <n v="24.97"/>
    <n v="16.05"/>
    <n v="0.96999999999999886"/>
    <n v="1.0404166666666665"/>
    <n v="0.55576323987538923"/>
    <n v="0.46613649940262841"/>
  </r>
  <r>
    <s v="2024-01_862"/>
    <s v="2024-01"/>
    <x v="6"/>
    <n v="31"/>
    <x v="3"/>
    <s v="Odisha"/>
    <s v="State Sector"/>
    <s v="HIRAKUD HPS"/>
    <x v="2"/>
    <n v="287.8"/>
    <n v="15"/>
    <n v="31.01"/>
    <n v="25.35"/>
    <n v="16.010000000000002"/>
    <n v="2.0673333333333335"/>
    <n v="0.22327416173570019"/>
    <n v="0.14482316722335553"/>
  </r>
  <r>
    <s v="2024-01_863"/>
    <s v="2024-01"/>
    <x v="6"/>
    <n v="31"/>
    <x v="3"/>
    <s v="Odisha"/>
    <s v="State Sector"/>
    <s v="RENGALI HPS"/>
    <x v="2"/>
    <n v="250"/>
    <n v="17"/>
    <n v="34.5"/>
    <n v="36.56"/>
    <n v="17.5"/>
    <n v="2.0294117647058822"/>
    <n v="-5.6345733041575551E-2"/>
    <n v="0.18548387096774194"/>
  </r>
  <r>
    <s v="2024-01_864"/>
    <s v="2024-01"/>
    <x v="6"/>
    <n v="31"/>
    <x v="3"/>
    <s v="Odisha"/>
    <s v="State Sector"/>
    <s v="UPPER INDRAVATI HPS"/>
    <x v="2"/>
    <n v="600"/>
    <n v="104"/>
    <n v="141.27000000000001"/>
    <n v="105.98"/>
    <n v="37.27000000000001"/>
    <n v="1.3583653846153847"/>
    <n v="0.33298735610492552"/>
    <n v="0.31646505376344086"/>
  </r>
  <r>
    <s v="2024-01_865"/>
    <s v="2024-01"/>
    <x v="6"/>
    <n v="31"/>
    <x v="3"/>
    <s v="Odisha"/>
    <s v="State Sector"/>
    <s v="UPPER KOLAB HPS"/>
    <x v="2"/>
    <n v="320"/>
    <n v="74"/>
    <n v="53.81"/>
    <n v="71.61"/>
    <n v="-20.189999999999998"/>
    <n v="0.72716216216216223"/>
    <n v="-0.24856863566540982"/>
    <n v="0.22601646505376344"/>
  </r>
  <r>
    <s v="2024-01_868"/>
    <s v="2024-01"/>
    <x v="6"/>
    <n v="31"/>
    <x v="3"/>
    <s v="Odisha"/>
    <s v="Private Sector"/>
    <s v="KAMALANGA TPS"/>
    <x v="1"/>
    <n v="1050"/>
    <n v="662"/>
    <n v="501.61"/>
    <n v="708.96"/>
    <n v="-160.38999999999999"/>
    <n v="0.75771903323262846"/>
    <n v="-0.29247066125028209"/>
    <n v="0.64210189452124933"/>
  </r>
  <r>
    <s v="2024-01_870"/>
    <s v="2024-01"/>
    <x v="6"/>
    <n v="31"/>
    <x v="3"/>
    <s v="Odisha"/>
    <s v="Private Sector"/>
    <s v="UTKAL TPP (IND BARATH)"/>
    <x v="1"/>
    <n v="350"/>
    <n v="0"/>
    <n v="16.420000000000002"/>
    <n v="0"/>
    <n v="16.420000000000002"/>
    <n v="0"/>
    <n v="0"/>
    <n v="6.3056835637480796E-2"/>
  </r>
  <r>
    <s v="2024-01_872"/>
    <s v="2024-01"/>
    <x v="6"/>
    <n v="31"/>
    <x v="3"/>
    <s v="Odisha"/>
    <s v="Private Sector"/>
    <s v="ICCL IMP"/>
    <x v="1"/>
    <n v="0"/>
    <n v="21"/>
    <n v="32.04"/>
    <n v="23.89"/>
    <n v="11.04"/>
    <n v="1.5257142857142856"/>
    <n v="0.34114692339891162"/>
    <n v="0"/>
  </r>
  <r>
    <s v="2024-01_874"/>
    <s v="2024-01"/>
    <x v="6"/>
    <n v="31"/>
    <x v="3"/>
    <s v="Odisha"/>
    <s v="Private Sector"/>
    <s v="DERANG TPP"/>
    <x v="1"/>
    <n v="1200"/>
    <n v="605"/>
    <n v="851"/>
    <n v="772.08"/>
    <n v="246"/>
    <n v="1.4066115702479338"/>
    <n v="0.10221738679929535"/>
    <n v="0.95318100358422941"/>
  </r>
  <r>
    <s v="2024-01_876"/>
    <s v="2024-01"/>
    <x v="6"/>
    <n v="31"/>
    <x v="3"/>
    <s v="Odisha"/>
    <s v="Private Sector"/>
    <s v="LANCO BABANDH TPP"/>
    <x v="1"/>
    <n v="0"/>
    <n v="0"/>
    <n v="0"/>
    <n v="0"/>
    <n v="0"/>
    <n v="0"/>
    <n v="0"/>
    <n v="0"/>
  </r>
  <r>
    <s v="2024-01_878"/>
    <s v="2024-01"/>
    <x v="6"/>
    <n v="31"/>
    <x v="3"/>
    <s v="Odisha"/>
    <s v="Private Sector"/>
    <s v="NALCO IMP"/>
    <x v="1"/>
    <n v="0"/>
    <n v="8"/>
    <n v="0.94"/>
    <n v="10.130000000000001"/>
    <n v="-7.0600000000000005"/>
    <n v="0.11749999999999999"/>
    <n v="-0.90720631786771966"/>
    <n v="0"/>
  </r>
  <r>
    <s v="2024-01_880"/>
    <s v="2024-01"/>
    <x v="6"/>
    <n v="31"/>
    <x v="3"/>
    <s v="Odisha"/>
    <s v="Private Sector"/>
    <s v="VEDANTA TPP"/>
    <x v="1"/>
    <n v="600"/>
    <n v="238"/>
    <n v="282.45"/>
    <n v="247.76"/>
    <n v="44.449999999999989"/>
    <n v="1.1867647058823529"/>
    <n v="0.14001453019050694"/>
    <n v="0.63272849462365588"/>
  </r>
  <r>
    <s v="2024-01_883"/>
    <s v="2024-01"/>
    <x v="6"/>
    <n v="31"/>
    <x v="3"/>
    <s v="Odisha"/>
    <s v="Central Sector"/>
    <s v="ROURKELA PP-II EXPANSION"/>
    <x v="1"/>
    <n v="0"/>
    <n v="0"/>
    <n v="0"/>
    <n v="0"/>
    <n v="0"/>
    <n v="0"/>
    <n v="0"/>
    <n v="0"/>
  </r>
  <r>
    <s v="2024-01_885"/>
    <s v="2024-01"/>
    <x v="6"/>
    <n v="31"/>
    <x v="3"/>
    <s v="Odisha"/>
    <s v="Central Sector"/>
    <s v="DARLIPALI STPS"/>
    <x v="1"/>
    <n v="1600"/>
    <n v="925"/>
    <n v="1160.52"/>
    <n v="1115.49"/>
    <n v="235.51999999999998"/>
    <n v="1.2546162162162162"/>
    <n v="4.0367910066428182E-2"/>
    <n v="0.97489919354838706"/>
  </r>
  <r>
    <s v="2024-01_886"/>
    <s v="2024-01"/>
    <x v="6"/>
    <n v="31"/>
    <x v="3"/>
    <s v="Odisha"/>
    <s v="Central Sector"/>
    <s v="TALCHER STPS"/>
    <x v="1"/>
    <n v="3000"/>
    <n v="2167"/>
    <n v="1814.53"/>
    <n v="1903.93"/>
    <n v="-352.47"/>
    <n v="0.83734656206737423"/>
    <n v="-4.6955507818039574E-2"/>
    <n v="0.81296146953405013"/>
  </r>
  <r>
    <s v="2024-01_893"/>
    <s v="2024-01"/>
    <x v="6"/>
    <n v="31"/>
    <x v="3"/>
    <s v="Sikkim"/>
    <s v="State Sector"/>
    <s v="TEESTA-III HPS"/>
    <x v="2"/>
    <n v="1200"/>
    <n v="179"/>
    <n v="0"/>
    <n v="156.31"/>
    <n v="-179"/>
    <n v="0"/>
    <n v="-1"/>
    <n v="0"/>
  </r>
  <r>
    <s v="2024-01_896"/>
    <s v="2024-01"/>
    <x v="6"/>
    <n v="31"/>
    <x v="3"/>
    <s v="Sikkim"/>
    <s v="Private Sector"/>
    <s v="JORETHANG LOOP"/>
    <x v="2"/>
    <n v="96"/>
    <n v="12"/>
    <n v="6.34"/>
    <n v="9.92"/>
    <n v="-5.66"/>
    <n v="0.52833333333333332"/>
    <n v="-0.36088709677419356"/>
    <n v="8.8765681003584229E-2"/>
  </r>
  <r>
    <s v="2024-01_898"/>
    <s v="2024-01"/>
    <x v="6"/>
    <n v="31"/>
    <x v="3"/>
    <s v="Sikkim"/>
    <s v="Private Sector"/>
    <s v="CHUZACHEN HPS"/>
    <x v="2"/>
    <n v="110"/>
    <n v="14"/>
    <n v="8.7799999999999994"/>
    <n v="7.21"/>
    <n v="-5.2200000000000006"/>
    <n v="0.62714285714285711"/>
    <n v="0.21775312066574196"/>
    <n v="0.10728250244379277"/>
  </r>
  <r>
    <s v="2024-01_900"/>
    <s v="2024-01"/>
    <x v="6"/>
    <n v="31"/>
    <x v="3"/>
    <s v="Sikkim"/>
    <s v="Private Sector"/>
    <s v="RONGNICHU HPS"/>
    <x v="2"/>
    <n v="113"/>
    <n v="18"/>
    <n v="7.44"/>
    <n v="7.86"/>
    <n v="-10.559999999999999"/>
    <n v="0.41333333333333333"/>
    <n v="-5.3435114503816786E-2"/>
    <n v="8.8495575221238937E-2"/>
  </r>
  <r>
    <s v="2024-01_902"/>
    <s v="2024-01"/>
    <x v="6"/>
    <n v="31"/>
    <x v="3"/>
    <s v="Sikkim"/>
    <s v="Private Sector"/>
    <s v="TASHIDING HPS"/>
    <x v="2"/>
    <n v="97"/>
    <n v="11"/>
    <n v="12.77"/>
    <n v="9.76"/>
    <n v="1.7699999999999996"/>
    <n v="1.1609090909090909"/>
    <n v="0.30840163934426229"/>
    <n v="0.17694823190333667"/>
  </r>
  <r>
    <s v="2024-01_904"/>
    <s v="2024-01"/>
    <x v="6"/>
    <n v="31"/>
    <x v="3"/>
    <s v="Sikkim"/>
    <s v="Private Sector"/>
    <s v="DIKCHU HPS"/>
    <x v="2"/>
    <n v="96"/>
    <n v="8"/>
    <n v="0"/>
    <n v="8.09"/>
    <n v="-8"/>
    <n v="0"/>
    <n v="-1"/>
    <n v="0"/>
  </r>
  <r>
    <s v="2024-01_907"/>
    <s v="2024-01"/>
    <x v="6"/>
    <n v="31"/>
    <x v="3"/>
    <s v="Sikkim"/>
    <s v="Central Sector"/>
    <s v="RANGIT HPS"/>
    <x v="2"/>
    <n v="60"/>
    <n v="13"/>
    <n v="11.83"/>
    <n v="5.08"/>
    <n v="-1.17"/>
    <n v="0.91"/>
    <n v="1.328740157480315"/>
    <n v="0.26500896057347673"/>
  </r>
  <r>
    <s v="2024-01_908"/>
    <s v="2024-01"/>
    <x v="6"/>
    <n v="31"/>
    <x v="3"/>
    <s v="Sikkim"/>
    <s v="Central Sector"/>
    <s v="TEESTA V HPS"/>
    <x v="2"/>
    <n v="510"/>
    <n v="67"/>
    <n v="0"/>
    <n v="75.430000000000007"/>
    <n v="-67"/>
    <n v="0"/>
    <n v="-1"/>
    <n v="0"/>
  </r>
  <r>
    <s v="2024-01_914"/>
    <s v="2024-01"/>
    <x v="6"/>
    <n v="31"/>
    <x v="3"/>
    <s v="West Bengal"/>
    <s v="State Sector"/>
    <s v="D.P.L. TPS"/>
    <x v="1"/>
    <n v="550"/>
    <n v="186"/>
    <n v="129.47"/>
    <n v="333.35"/>
    <n v="-56.53"/>
    <n v="0.69607526881720427"/>
    <n v="-0.61160941952902359"/>
    <n v="0.3163978494623656"/>
  </r>
  <r>
    <s v="2024-01_916"/>
    <s v="2024-01"/>
    <x v="6"/>
    <n v="31"/>
    <x v="3"/>
    <s v="West Bengal"/>
    <s v="State Sector"/>
    <s v="BAKRESWAR TPS"/>
    <x v="1"/>
    <n v="1050"/>
    <n v="758"/>
    <n v="754.77"/>
    <n v="795.24"/>
    <n v="-3.2300000000000182"/>
    <n v="0.99573878627968337"/>
    <n v="-5.0890297268749093E-2"/>
    <n v="0.96616743471582178"/>
  </r>
  <r>
    <s v="2024-01_917"/>
    <s v="2024-01"/>
    <x v="6"/>
    <n v="31"/>
    <x v="3"/>
    <s v="West Bengal"/>
    <s v="State Sector"/>
    <s v="BANDEL TPS"/>
    <x v="1"/>
    <n v="270"/>
    <n v="156"/>
    <n v="53.26"/>
    <n v="181.1"/>
    <n v="-102.74000000000001"/>
    <n v="0.34141025641025641"/>
    <n v="-0.70590833793484264"/>
    <n v="0.26513341298287535"/>
  </r>
  <r>
    <s v="2024-01_918"/>
    <s v="2024-01"/>
    <x v="6"/>
    <n v="31"/>
    <x v="3"/>
    <s v="West Bengal"/>
    <s v="State Sector"/>
    <s v="KOLAGHAT TPS"/>
    <x v="1"/>
    <n v="840"/>
    <n v="359"/>
    <n v="562.53"/>
    <n v="498.65"/>
    <n v="203.52999999999997"/>
    <n v="1.5669359331476322"/>
    <n v="0.12810588589190816"/>
    <n v="0.90010560675883255"/>
  </r>
  <r>
    <s v="2024-01_919"/>
    <s v="2024-01"/>
    <x v="6"/>
    <n v="31"/>
    <x v="3"/>
    <s v="West Bengal"/>
    <s v="State Sector"/>
    <s v="SAGARDIGHI TPP ST-III"/>
    <x v="1"/>
    <n v="0"/>
    <n v="0"/>
    <n v="0"/>
    <n v="0"/>
    <n v="0"/>
    <n v="0"/>
    <n v="0"/>
    <n v="0"/>
  </r>
  <r>
    <s v="2024-01_920"/>
    <s v="2024-01"/>
    <x v="6"/>
    <n v="31"/>
    <x v="3"/>
    <s v="West Bengal"/>
    <s v="State Sector"/>
    <s v="SAGARDIGHI TPS"/>
    <x v="1"/>
    <n v="1600"/>
    <n v="988"/>
    <n v="1013.95"/>
    <n v="1198.1500000000001"/>
    <n v="25.950000000000045"/>
    <n v="1.026265182186235"/>
    <n v="-0.15373701122563954"/>
    <n v="0.85177251344086025"/>
  </r>
  <r>
    <s v="2024-01_921"/>
    <s v="2024-01"/>
    <x v="6"/>
    <n v="31"/>
    <x v="3"/>
    <s v="West Bengal"/>
    <s v="State Sector"/>
    <s v="SANTALDIH TPS"/>
    <x v="1"/>
    <n v="500"/>
    <n v="206"/>
    <n v="326.77999999999997"/>
    <n v="372.99"/>
    <n v="120.77999999999997"/>
    <n v="1.5863106796116504"/>
    <n v="-0.12389072093085615"/>
    <n v="0.87844086021505374"/>
  </r>
  <r>
    <s v="2024-01_924"/>
    <s v="2024-01"/>
    <x v="6"/>
    <n v="31"/>
    <x v="3"/>
    <s v="West Bengal"/>
    <s v="State Sector"/>
    <s v="HALDIA GT (Liq.)"/>
    <x v="0"/>
    <n v="40"/>
    <n v="0"/>
    <n v="0"/>
    <n v="0"/>
    <n v="0"/>
    <n v="0"/>
    <n v="0"/>
    <n v="0"/>
  </r>
  <r>
    <s v="2024-01_925"/>
    <s v="2024-01"/>
    <x v="6"/>
    <n v="31"/>
    <x v="3"/>
    <s v="West Bengal"/>
    <s v="State Sector"/>
    <s v="KASBA GT (Liq.)"/>
    <x v="0"/>
    <n v="40"/>
    <n v="0"/>
    <n v="0"/>
    <n v="0"/>
    <n v="0"/>
    <n v="0"/>
    <n v="0"/>
    <n v="0"/>
  </r>
  <r>
    <s v="2024-01_928"/>
    <s v="2024-01"/>
    <x v="6"/>
    <n v="31"/>
    <x v="3"/>
    <s v="West Bengal"/>
    <s v="State Sector"/>
    <s v="JALDHAKA HPS ST-I"/>
    <x v="2"/>
    <n v="36"/>
    <n v="0"/>
    <n v="0.16"/>
    <n v="3.53"/>
    <n v="0.16"/>
    <n v="0"/>
    <n v="-0.95467422096317278"/>
    <n v="5.9737156511350063E-3"/>
  </r>
  <r>
    <s v="2024-01_929"/>
    <s v="2024-01"/>
    <x v="6"/>
    <n v="31"/>
    <x v="3"/>
    <s v="West Bengal"/>
    <s v="State Sector"/>
    <s v="PURULIA PSS HPS"/>
    <x v="2"/>
    <n v="900"/>
    <n v="110"/>
    <n v="162.11000000000001"/>
    <n v="202.55"/>
    <n v="52.110000000000014"/>
    <n v="1.4737272727272728"/>
    <n v="-0.19965440631942727"/>
    <n v="0.24209976105137396"/>
  </r>
  <r>
    <s v="2024-01_930"/>
    <s v="2024-01"/>
    <x v="6"/>
    <n v="31"/>
    <x v="3"/>
    <s v="West Bengal"/>
    <s v="State Sector"/>
    <s v="RAMMAM HPS"/>
    <x v="2"/>
    <n v="50"/>
    <n v="8"/>
    <n v="8.2200000000000006"/>
    <n v="9.57"/>
    <n v="0.22000000000000064"/>
    <n v="1.0275000000000001"/>
    <n v="-0.14106583072100309"/>
    <n v="0.22096774193548388"/>
  </r>
  <r>
    <s v="2024-01_933"/>
    <s v="2024-01"/>
    <x v="6"/>
    <n v="31"/>
    <x v="3"/>
    <s v="West Bengal"/>
    <s v="Private Sector"/>
    <s v="BUDGE BUDGE TPS"/>
    <x v="1"/>
    <n v="750"/>
    <n v="520"/>
    <n v="323.22000000000003"/>
    <n v="470.49"/>
    <n v="-196.77999999999997"/>
    <n v="0.62157692307692314"/>
    <n v="-0.31301409169164057"/>
    <n v="0.57924731182795697"/>
  </r>
  <r>
    <s v="2024-01_934"/>
    <s v="2024-01"/>
    <x v="6"/>
    <n v="31"/>
    <x v="3"/>
    <s v="West Bengal"/>
    <s v="Private Sector"/>
    <s v="SOUTHERN REPL. TPS"/>
    <x v="1"/>
    <n v="135"/>
    <n v="29"/>
    <n v="36.590000000000003"/>
    <n v="0"/>
    <n v="7.5900000000000034"/>
    <n v="1.2617241379310347"/>
    <n v="0"/>
    <n v="0.36429709279171646"/>
  </r>
  <r>
    <s v="2024-01_935"/>
    <s v="2024-01"/>
    <x v="6"/>
    <n v="31"/>
    <x v="3"/>
    <s v="West Bengal"/>
    <s v="Private Sector"/>
    <s v="TITAGARH TPS"/>
    <x v="1"/>
    <n v="240"/>
    <n v="0"/>
    <n v="0"/>
    <n v="0"/>
    <n v="0"/>
    <n v="0"/>
    <n v="0"/>
    <n v="0"/>
  </r>
  <r>
    <s v="2024-01_937"/>
    <s v="2024-01"/>
    <x v="6"/>
    <n v="31"/>
    <x v="3"/>
    <s v="West Bengal"/>
    <s v="Private Sector"/>
    <s v="DISHERGARH TPP"/>
    <x v="1"/>
    <n v="12"/>
    <n v="0"/>
    <n v="8.4"/>
    <n v="1.47"/>
    <n v="8.4"/>
    <n v="0"/>
    <n v="4.7142857142857144"/>
    <n v="0.94086021505376349"/>
  </r>
  <r>
    <s v="2024-01_939"/>
    <s v="2024-01"/>
    <x v="6"/>
    <n v="31"/>
    <x v="3"/>
    <s v="West Bengal"/>
    <s v="Private Sector"/>
    <s v="HALDIA TPP"/>
    <x v="1"/>
    <n v="600"/>
    <n v="277"/>
    <n v="380.35"/>
    <n v="195.17"/>
    <n v="103.35000000000002"/>
    <n v="1.3731046931407942"/>
    <n v="0.94881385458830791"/>
    <n v="0.85203853046594979"/>
  </r>
  <r>
    <s v="2024-01_941"/>
    <s v="2024-01"/>
    <x v="6"/>
    <n v="31"/>
    <x v="3"/>
    <s v="West Bengal"/>
    <s v="Private Sector"/>
    <s v="HIRANMAYE TPP"/>
    <x v="1"/>
    <n v="300"/>
    <n v="143"/>
    <n v="149.97999999999999"/>
    <n v="184.24"/>
    <n v="6.9799999999999898"/>
    <n v="1.0488111888111888"/>
    <n v="-0.18595310464611386"/>
    <n v="0.67195340501792111"/>
  </r>
  <r>
    <s v="2024-01_944"/>
    <s v="2024-01"/>
    <x v="6"/>
    <n v="31"/>
    <x v="3"/>
    <s v="West Bengal"/>
    <s v="Central Sector"/>
    <s v="DURGAPUR STEEL TPS"/>
    <x v="1"/>
    <n v="1000"/>
    <n v="606"/>
    <n v="454.88"/>
    <n v="653.15"/>
    <n v="-151.12"/>
    <n v="0.75062706270627066"/>
    <n v="-0.30355967235703896"/>
    <n v="0.61139784946236564"/>
  </r>
  <r>
    <s v="2024-01_945"/>
    <s v="2024-01"/>
    <x v="6"/>
    <n v="31"/>
    <x v="3"/>
    <s v="West Bengal"/>
    <s v="Central Sector"/>
    <s v="DURGAPUR TPS"/>
    <x v="1"/>
    <n v="0"/>
    <n v="0"/>
    <n v="0"/>
    <n v="0"/>
    <n v="0"/>
    <n v="0"/>
    <n v="0"/>
    <n v="0"/>
  </r>
  <r>
    <s v="2024-01_946"/>
    <s v="2024-01"/>
    <x v="6"/>
    <n v="31"/>
    <x v="3"/>
    <s v="West Bengal"/>
    <s v="Central Sector"/>
    <s v="MEJIA TPS"/>
    <x v="1"/>
    <n v="2340"/>
    <n v="1093"/>
    <n v="1398.37"/>
    <n v="1424.78"/>
    <n v="305.36999999999989"/>
    <n v="1.2793870082342176"/>
    <n v="-1.8536195061693794E-2"/>
    <n v="0.80321776491131325"/>
  </r>
  <r>
    <s v="2024-01_947"/>
    <s v="2024-01"/>
    <x v="6"/>
    <n v="31"/>
    <x v="3"/>
    <s v="West Bengal"/>
    <s v="Central Sector"/>
    <s v="RAGHUNATHPUR TPP"/>
    <x v="1"/>
    <n v="1200"/>
    <n v="595"/>
    <n v="665.08"/>
    <n v="378.63"/>
    <n v="70.080000000000041"/>
    <n v="1.1177815126050421"/>
    <n v="0.75654332725880158"/>
    <n v="0.74493727598566306"/>
  </r>
  <r>
    <s v="2024-01_949"/>
    <s v="2024-01"/>
    <x v="6"/>
    <n v="31"/>
    <x v="3"/>
    <s v="West Bengal"/>
    <s v="Central Sector"/>
    <s v="FARAKKA STPS"/>
    <x v="1"/>
    <n v="2100"/>
    <n v="1090"/>
    <n v="1157.71"/>
    <n v="1180.95"/>
    <n v="67.710000000000036"/>
    <n v="1.0621192660550458"/>
    <n v="-1.9679071933612777E-2"/>
    <n v="0.74098182283666159"/>
  </r>
  <r>
    <s v="2024-01_952"/>
    <s v="2024-01"/>
    <x v="6"/>
    <n v="31"/>
    <x v="3"/>
    <s v="West Bengal"/>
    <s v="Central Sector"/>
    <s v="MAITHON HPS"/>
    <x v="2"/>
    <n v="63.2"/>
    <n v="4"/>
    <n v="1.82"/>
    <n v="4.55"/>
    <n v="-2.1799999999999997"/>
    <n v="0.45500000000000002"/>
    <n v="-0.59999999999999987"/>
    <n v="3.8706274669933302E-2"/>
  </r>
  <r>
    <s v="2024-01_954"/>
    <s v="2024-01"/>
    <x v="6"/>
    <n v="31"/>
    <x v="3"/>
    <s v="West Bengal"/>
    <s v="Central Sector"/>
    <s v="TEESTA LOW DAM-III HPS"/>
    <x v="2"/>
    <n v="132"/>
    <n v="12"/>
    <n v="0.26"/>
    <n v="6.28"/>
    <n v="-11.74"/>
    <n v="2.1666666666666667E-2"/>
    <n v="-0.95859872611464969"/>
    <n v="2.6474421635711959E-3"/>
  </r>
  <r>
    <s v="2024-01_955"/>
    <s v="2024-01"/>
    <x v="6"/>
    <n v="31"/>
    <x v="3"/>
    <s v="West Bengal"/>
    <s v="Central Sector"/>
    <s v="TEESTA LOW DAM-IV HPS"/>
    <x v="2"/>
    <n v="160"/>
    <n v="15"/>
    <n v="13.21"/>
    <n v="11.15"/>
    <n v="-1.7899999999999991"/>
    <n v="0.88066666666666671"/>
    <n v="0.18475336322869959"/>
    <n v="0.11097110215053764"/>
  </r>
  <r>
    <s v="2024-01_962"/>
    <s v="2024-01"/>
    <x v="6"/>
    <n v="31"/>
    <x v="4"/>
    <s v="Arunachal Pradesh"/>
    <s v="Central Sector"/>
    <s v="KAMENG HPS"/>
    <x v="2"/>
    <n v="600"/>
    <n v="100"/>
    <n v="104.41"/>
    <n v="124.25"/>
    <n v="4.4099999999999966"/>
    <n v="1.0441"/>
    <n v="-0.15967806841046281"/>
    <n v="0.23389336917562725"/>
  </r>
  <r>
    <s v="2024-01_963"/>
    <s v="2024-01"/>
    <x v="6"/>
    <n v="31"/>
    <x v="4"/>
    <s v="Arunachal Pradesh"/>
    <s v="Central Sector"/>
    <s v="PARE"/>
    <x v="2"/>
    <n v="110"/>
    <n v="12"/>
    <n v="12.49"/>
    <n v="14.97"/>
    <n v="0.49000000000000021"/>
    <n v="1.0408333333333333"/>
    <n v="-0.16566466265865065"/>
    <n v="0.15261485826001955"/>
  </r>
  <r>
    <s v="2024-01_964"/>
    <s v="2024-01"/>
    <x v="6"/>
    <n v="31"/>
    <x v="4"/>
    <s v="Arunachal Pradesh"/>
    <s v="Central Sector"/>
    <s v="RANGANADI HPS"/>
    <x v="2"/>
    <n v="405"/>
    <n v="36"/>
    <n v="31.69"/>
    <n v="39.119999999999997"/>
    <n v="-4.3099999999999987"/>
    <n v="0.88027777777777783"/>
    <n v="-0.18992842535787313"/>
    <n v="0.10517058276914908"/>
  </r>
  <r>
    <s v="2024-01_966"/>
    <s v="2024-01"/>
    <x v="6"/>
    <n v="31"/>
    <x v="4"/>
    <s v="Arunachal Pradesh"/>
    <s v="Central Sector"/>
    <s v="LOWER SUBANSIRI HEP"/>
    <x v="2"/>
    <n v="0"/>
    <n v="243"/>
    <n v="0"/>
    <n v="0"/>
    <n v="-243"/>
    <n v="0"/>
    <n v="0"/>
    <n v="0"/>
  </r>
  <r>
    <s v="2024-01_972"/>
    <s v="2024-01"/>
    <x v="6"/>
    <n v="31"/>
    <x v="4"/>
    <s v="Assam"/>
    <s v="State Sector"/>
    <s v="LAKWA GT"/>
    <x v="0"/>
    <n v="97.2"/>
    <n v="42"/>
    <n v="0"/>
    <n v="38.89"/>
    <n v="-42"/>
    <n v="0"/>
    <n v="-1"/>
    <n v="0"/>
  </r>
  <r>
    <s v="2024-01_973"/>
    <s v="2024-01"/>
    <x v="6"/>
    <n v="31"/>
    <x v="4"/>
    <s v="Assam"/>
    <s v="State Sector"/>
    <s v="LAKWA REPLACEMENT POWER PROJECT"/>
    <x v="0"/>
    <n v="69.760000000000005"/>
    <n v="46"/>
    <n v="43.02"/>
    <n v="48.99"/>
    <n v="-2.9799999999999969"/>
    <n v="0.93521739130434789"/>
    <n v="-0.12186160440906305"/>
    <n v="0.8288787363125184"/>
  </r>
  <r>
    <s v="2024-01_974"/>
    <s v="2024-01"/>
    <x v="6"/>
    <n v="31"/>
    <x v="4"/>
    <s v="Assam"/>
    <s v="State Sector"/>
    <s v="NAMRUP CCPP"/>
    <x v="0"/>
    <n v="139.4"/>
    <n v="67"/>
    <n v="76.56"/>
    <n v="67.290000000000006"/>
    <n v="9.5600000000000023"/>
    <n v="1.142686567164179"/>
    <n v="0.13776192599197495"/>
    <n v="0.73818669875503307"/>
  </r>
  <r>
    <s v="2024-01_977"/>
    <s v="2024-01"/>
    <x v="6"/>
    <n v="31"/>
    <x v="4"/>
    <s v="Assam"/>
    <s v="State Sector"/>
    <s v="KARBI LANGPI HPS"/>
    <x v="2"/>
    <n v="100"/>
    <n v="10"/>
    <n v="0"/>
    <n v="18.489999999999998"/>
    <n v="-10"/>
    <n v="0"/>
    <n v="-1"/>
    <n v="0"/>
  </r>
  <r>
    <s v="2024-01_978"/>
    <s v="2024-01"/>
    <x v="6"/>
    <n v="31"/>
    <x v="4"/>
    <s v="Assam"/>
    <s v="State Sector"/>
    <s v="LOWER KOPILI HPS"/>
    <x v="2"/>
    <n v="0"/>
    <n v="0"/>
    <n v="0"/>
    <n v="0"/>
    <n v="0"/>
    <n v="0"/>
    <n v="0"/>
    <n v="0"/>
  </r>
  <r>
    <s v="2024-01_981"/>
    <s v="2024-01"/>
    <x v="6"/>
    <n v="31"/>
    <x v="4"/>
    <s v="Assam"/>
    <s v="Central Sector"/>
    <s v="BONGAIGAON TPP"/>
    <x v="1"/>
    <n v="750"/>
    <n v="317"/>
    <n v="399.79"/>
    <n v="442.9"/>
    <n v="82.79000000000002"/>
    <n v="1.2611671924290222"/>
    <n v="-9.7335741702415809E-2"/>
    <n v="0.71646953405017921"/>
  </r>
  <r>
    <s v="2024-01_984"/>
    <s v="2024-01"/>
    <x v="6"/>
    <n v="31"/>
    <x v="4"/>
    <s v="Assam"/>
    <s v="Central Sector"/>
    <s v="KATHALGURI CCPP"/>
    <x v="0"/>
    <n v="291"/>
    <n v="152"/>
    <n v="159.62"/>
    <n v="134.37"/>
    <n v="7.6200000000000045"/>
    <n v="1.0501315789473684"/>
    <n v="0.18791396889186573"/>
    <n v="0.73726120533569817"/>
  </r>
  <r>
    <s v="2024-01_987"/>
    <s v="2024-01"/>
    <x v="6"/>
    <n v="31"/>
    <x v="4"/>
    <s v="Assam"/>
    <s v="Central Sector"/>
    <s v="KHONDONG HPS"/>
    <x v="2"/>
    <n v="50"/>
    <n v="0"/>
    <n v="0"/>
    <n v="0"/>
    <n v="0"/>
    <n v="0"/>
    <n v="0"/>
    <n v="0"/>
  </r>
  <r>
    <s v="2024-01_988"/>
    <s v="2024-01"/>
    <x v="6"/>
    <n v="31"/>
    <x v="4"/>
    <s v="Assam"/>
    <s v="Central Sector"/>
    <s v="KOPILI HPS"/>
    <x v="2"/>
    <n v="200"/>
    <n v="20"/>
    <n v="39.85"/>
    <n v="0"/>
    <n v="19.850000000000001"/>
    <n v="1.9925000000000002"/>
    <n v="0"/>
    <n v="0.26780913978494625"/>
  </r>
  <r>
    <s v="2024-01_995"/>
    <s v="2024-01"/>
    <x v="6"/>
    <n v="31"/>
    <x v="4"/>
    <s v="Manipur"/>
    <s v="State Sector"/>
    <s v="LEIMAKHONG DG"/>
    <x v="1"/>
    <n v="36"/>
    <n v="0"/>
    <n v="0"/>
    <n v="0"/>
    <n v="0"/>
    <n v="0"/>
    <n v="0"/>
    <n v="0"/>
  </r>
  <r>
    <s v="2024-01_998"/>
    <s v="2024-01"/>
    <x v="6"/>
    <n v="31"/>
    <x v="4"/>
    <s v="Manipur"/>
    <s v="Central Sector"/>
    <s v="LOKTAK HPS"/>
    <x v="2"/>
    <n v="105"/>
    <n v="0"/>
    <n v="25.15"/>
    <n v="14.06"/>
    <n v="25.15"/>
    <n v="0"/>
    <n v="0.78876244665718331"/>
    <n v="0.32194060419866871"/>
  </r>
  <r>
    <s v="2024-01_1005"/>
    <s v="2024-01"/>
    <x v="6"/>
    <n v="31"/>
    <x v="4"/>
    <s v="Meghalaya"/>
    <s v="State Sector"/>
    <s v="KYRDEMKULAI HPS"/>
    <x v="2"/>
    <n v="60"/>
    <n v="10"/>
    <n v="8.7200000000000006"/>
    <n v="7.28"/>
    <n v="-1.2799999999999994"/>
    <n v="0.87200000000000011"/>
    <n v="0.19780219780219785"/>
    <n v="0.19534050179211471"/>
  </r>
  <r>
    <s v="2024-01_1006"/>
    <s v="2024-01"/>
    <x v="6"/>
    <n v="31"/>
    <x v="4"/>
    <s v="Meghalaya"/>
    <s v="State Sector"/>
    <s v="MYNTDU(LESHKA) St-1 HPS"/>
    <x v="2"/>
    <n v="126"/>
    <n v="4"/>
    <n v="6.53"/>
    <n v="1.1399999999999999"/>
    <n v="2.5300000000000002"/>
    <n v="1.6325000000000001"/>
    <n v="4.7280701754385976"/>
    <n v="6.9657791431984986E-2"/>
  </r>
  <r>
    <s v="2024-01_1007"/>
    <s v="2024-01"/>
    <x v="6"/>
    <n v="31"/>
    <x v="4"/>
    <s v="Meghalaya"/>
    <s v="State Sector"/>
    <s v="NEW UMTRU HPS"/>
    <x v="2"/>
    <n v="40"/>
    <n v="10"/>
    <n v="8.35"/>
    <n v="8.4700000000000006"/>
    <n v="-1.6500000000000004"/>
    <n v="0.83499999999999996"/>
    <n v="-1.4167650531287011E-2"/>
    <n v="0.28057795698924731"/>
  </r>
  <r>
    <s v="2024-01_1008"/>
    <s v="2024-01"/>
    <x v="6"/>
    <n v="31"/>
    <x v="4"/>
    <s v="Meghalaya"/>
    <s v="State Sector"/>
    <s v="UMIAM HPS ST-I"/>
    <x v="2"/>
    <n v="36"/>
    <n v="7"/>
    <n v="7.12"/>
    <n v="5.86"/>
    <n v="0.12000000000000011"/>
    <n v="1.0171428571428571"/>
    <n v="0.21501706484641633"/>
    <n v="0.26583034647550774"/>
  </r>
  <r>
    <s v="2024-01_1009"/>
    <s v="2024-01"/>
    <x v="6"/>
    <n v="31"/>
    <x v="4"/>
    <s v="Meghalaya"/>
    <s v="State Sector"/>
    <s v="UMIAM HPS ST-IV"/>
    <x v="2"/>
    <n v="60"/>
    <n v="12"/>
    <n v="9.35"/>
    <n v="7.7"/>
    <n v="-2.6500000000000004"/>
    <n v="0.77916666666666667"/>
    <n v="0.21428571428571422"/>
    <n v="0.20945340501792115"/>
  </r>
  <r>
    <s v="2024-01_1015"/>
    <s v="2024-01"/>
    <x v="6"/>
    <n v="31"/>
    <x v="4"/>
    <s v="Mizoram"/>
    <s v="Central Sector"/>
    <s v="TUIRIAL HPS"/>
    <x v="2"/>
    <n v="60"/>
    <n v="14"/>
    <n v="16.34"/>
    <n v="16.14"/>
    <n v="2.34"/>
    <n v="1.167142857142857"/>
    <n v="1.2391573729863648E-2"/>
    <n v="0.36603942652329752"/>
  </r>
  <r>
    <s v="2024-01_1021"/>
    <s v="2024-01"/>
    <x v="6"/>
    <n v="31"/>
    <x v="4"/>
    <s v="Nagaland"/>
    <s v="Central Sector"/>
    <s v="DOYANG HPS"/>
    <x v="2"/>
    <n v="75"/>
    <n v="4"/>
    <n v="4.7300000000000004"/>
    <n v="4.78"/>
    <n v="0.73000000000000043"/>
    <n v="1.1825000000000001"/>
    <n v="-1.0460251046025068E-2"/>
    <n v="8.4767025089605735E-2"/>
  </r>
  <r>
    <s v="2024-01_1027"/>
    <s v="2024-01"/>
    <x v="6"/>
    <n v="31"/>
    <x v="4"/>
    <s v="Tripura"/>
    <s v="State Sector"/>
    <s v="BARAMURA GT"/>
    <x v="0"/>
    <n v="42"/>
    <n v="17"/>
    <n v="13.48"/>
    <n v="27.2"/>
    <n v="-3.5199999999999996"/>
    <n v="0.79294117647058826"/>
    <n v="-0.50441176470588234"/>
    <n v="0.43138760880696364"/>
  </r>
  <r>
    <s v="2024-01_1028"/>
    <s v="2024-01"/>
    <x v="6"/>
    <n v="31"/>
    <x v="4"/>
    <s v="Tripura"/>
    <s v="State Sector"/>
    <s v="ROKHIA GT"/>
    <x v="0"/>
    <n v="63"/>
    <n v="27"/>
    <n v="27.27"/>
    <n v="26.74"/>
    <n v="0.26999999999999957"/>
    <n v="1.01"/>
    <n v="1.9820493642483214E-2"/>
    <n v="0.58179723502304148"/>
  </r>
  <r>
    <s v="2024-01_1031"/>
    <s v="2024-01"/>
    <x v="6"/>
    <n v="31"/>
    <x v="4"/>
    <s v="Tripura"/>
    <s v="Central Sector"/>
    <s v="AGARTALA GT"/>
    <x v="0"/>
    <n v="135"/>
    <n v="78"/>
    <n v="41.26"/>
    <n v="68.45"/>
    <n v="-36.74"/>
    <n v="0.52897435897435896"/>
    <n v="-0.39722425127830541"/>
    <n v="0.41079251294305058"/>
  </r>
  <r>
    <s v="2024-01_1032"/>
    <s v="2024-01"/>
    <x v="6"/>
    <n v="31"/>
    <x v="4"/>
    <s v="Tripura"/>
    <s v="Central Sector"/>
    <s v="MONARCHAK CCPP"/>
    <x v="0"/>
    <n v="101"/>
    <n v="56"/>
    <n v="58.9"/>
    <n v="72.150000000000006"/>
    <n v="2.8999999999999986"/>
    <n v="1.0517857142857143"/>
    <n v="-0.18364518364518373"/>
    <n v="0.78382838283828382"/>
  </r>
  <r>
    <s v="2024-01_1034"/>
    <s v="2024-01"/>
    <x v="6"/>
    <n v="31"/>
    <x v="4"/>
    <s v="Tripura"/>
    <s v="Central Sector"/>
    <s v="TRIPURA CCPP"/>
    <x v="0"/>
    <n v="726.6"/>
    <n v="426"/>
    <n v="356.26"/>
    <n v="442.44"/>
    <n v="-69.740000000000009"/>
    <n v="0.83629107981220652"/>
    <n v="-0.19478347346532865"/>
    <n v="0.659020211975647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1D4F4-FB82-4366-8A40-8BB6B9B2FB5C}" name="Pivot_Fue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E6:G11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numFmtId="16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165" outline="0" showAll="0"/>
    <pivotField compact="0" numFmtId="166" outline="0" showAll="0"/>
    <pivotField compact="0" numFmtId="167" outline="0" showAll="0"/>
    <pivotField compact="0" numFmtId="166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Power (MU)" fld="11" baseField="0" baseItem="0" numFmtId="164"/>
    <dataField name="Target (MU)" fld="10" baseField="0" baseItem="0" numFmtId="164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5C647-8BAC-43EC-B7E8-5F6E01CF118D}" name="Pivot_Monthl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A6:C14" firstHeaderRow="0" firstDataRow="1" firstDataCol="1"/>
  <pivotFields count="17">
    <pivotField compact="0" outline="0" showAll="0"/>
    <pivotField compact="0" outline="0" showAll="0"/>
    <pivotField axis="axisRow" compact="0" outline="0" showAll="0">
      <items count="8">
        <item x="6"/>
        <item x="0"/>
        <item x="1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165" outline="0" showAll="0"/>
    <pivotField compact="0" numFmtId="166" outline="0" showAll="0"/>
    <pivotField compact="0" numFmtId="167" outline="0" showAll="0"/>
    <pivotField compact="0" numFmtId="166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arget (MU)" fld="10" baseField="0" baseItem="0" numFmtId="164"/>
    <dataField name="Actual Power (MU)" fld="11" baseField="0" baseItem="0" numFmtId="164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9222C-2F3E-4627-95A8-FC2B3803A6C5}" name="Pivot_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I6:K13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4"/>
        <item x="5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165" outline="0" showAll="0"/>
    <pivotField compact="0" numFmtId="166" outline="0" showAll="0"/>
    <pivotField compact="0" numFmtId="167" outline="0" showAll="0"/>
    <pivotField compact="0" numFmtId="166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ctual Power (MU)" fld="11" baseField="0" baseItem="0" numFmtId="164"/>
    <dataField name="Target (MU)" fld="10" baseField="0" baseItem="0" numFmtId="164"/>
  </dataField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9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6" width="17" customWidth="1"/>
  </cols>
  <sheetData>
    <row r="1" spans="1:2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 x14ac:dyDescent="0.3">
      <c r="A2" s="2" t="s">
        <v>55</v>
      </c>
      <c r="B2" s="2" t="s">
        <v>56</v>
      </c>
      <c r="C2" s="2">
        <v>1</v>
      </c>
      <c r="D2" s="2" t="s">
        <v>24</v>
      </c>
      <c r="E2" s="2" t="s">
        <v>57</v>
      </c>
      <c r="F2" s="2" t="s">
        <v>58</v>
      </c>
      <c r="G2" s="2" t="s">
        <v>59</v>
      </c>
      <c r="H2" s="2" t="s">
        <v>60</v>
      </c>
      <c r="I2" s="2">
        <v>270</v>
      </c>
      <c r="J2" s="2">
        <v>175</v>
      </c>
      <c r="K2" s="2">
        <v>12</v>
      </c>
      <c r="L2" s="2">
        <v>27.58</v>
      </c>
      <c r="M2" s="2">
        <v>27.58</v>
      </c>
      <c r="N2" s="2">
        <v>229.83</v>
      </c>
      <c r="O2" s="2">
        <v>100</v>
      </c>
      <c r="P2" s="2">
        <v>65</v>
      </c>
      <c r="Q2" s="2">
        <v>108.45</v>
      </c>
      <c r="R2" s="2">
        <v>115.04</v>
      </c>
      <c r="S2" s="2">
        <v>166.85</v>
      </c>
      <c r="T2" s="2">
        <v>94.27</v>
      </c>
      <c r="U2" s="2" t="s">
        <v>60</v>
      </c>
      <c r="V2" s="2" t="s">
        <v>60</v>
      </c>
      <c r="W2" s="2" t="s">
        <v>60</v>
      </c>
      <c r="X2" s="2" t="s">
        <v>60</v>
      </c>
      <c r="Y2" s="2" t="s">
        <v>60</v>
      </c>
      <c r="Z2" s="2" t="s">
        <v>60</v>
      </c>
    </row>
    <row r="3" spans="1:26" x14ac:dyDescent="0.3">
      <c r="A3" s="3" t="s">
        <v>55</v>
      </c>
      <c r="B3" s="3" t="s">
        <v>56</v>
      </c>
      <c r="C3" s="3">
        <v>2</v>
      </c>
      <c r="D3" s="3" t="s">
        <v>24</v>
      </c>
      <c r="E3" s="3" t="s">
        <v>57</v>
      </c>
      <c r="F3" s="3" t="s">
        <v>58</v>
      </c>
      <c r="G3" s="3" t="s">
        <v>61</v>
      </c>
      <c r="H3" s="3" t="s">
        <v>16</v>
      </c>
      <c r="I3" s="3">
        <v>270</v>
      </c>
      <c r="J3" s="3">
        <v>175</v>
      </c>
      <c r="K3" s="3">
        <v>12</v>
      </c>
      <c r="L3" s="3">
        <v>27.58</v>
      </c>
      <c r="M3" s="3">
        <v>27.58</v>
      </c>
      <c r="N3" s="3">
        <v>229.83</v>
      </c>
      <c r="O3" s="3">
        <v>100</v>
      </c>
      <c r="P3" s="3">
        <v>65</v>
      </c>
      <c r="Q3" s="3">
        <v>108.45</v>
      </c>
      <c r="R3" s="3">
        <v>115.04</v>
      </c>
      <c r="S3" s="3">
        <v>166.85</v>
      </c>
      <c r="T3" s="3">
        <v>94.27</v>
      </c>
      <c r="U3" s="3" t="s">
        <v>60</v>
      </c>
      <c r="V3" s="3" t="s">
        <v>60</v>
      </c>
      <c r="W3" s="3" t="s">
        <v>60</v>
      </c>
      <c r="X3" s="3" t="s">
        <v>60</v>
      </c>
      <c r="Y3" s="3" t="s">
        <v>60</v>
      </c>
      <c r="Z3" s="3" t="s">
        <v>60</v>
      </c>
    </row>
    <row r="4" spans="1:26" x14ac:dyDescent="0.3">
      <c r="A4" s="2" t="s">
        <v>55</v>
      </c>
      <c r="B4" s="2" t="s">
        <v>56</v>
      </c>
      <c r="C4" s="2">
        <v>3</v>
      </c>
      <c r="D4" s="2" t="s">
        <v>24</v>
      </c>
      <c r="E4" s="2" t="s">
        <v>57</v>
      </c>
      <c r="F4" s="2" t="s">
        <v>58</v>
      </c>
      <c r="G4" s="2" t="s">
        <v>62</v>
      </c>
      <c r="H4" s="2" t="s">
        <v>60</v>
      </c>
      <c r="I4" s="2">
        <v>1500</v>
      </c>
      <c r="J4" s="2">
        <v>4100</v>
      </c>
      <c r="K4" s="2">
        <v>342</v>
      </c>
      <c r="L4" s="2">
        <v>91.46</v>
      </c>
      <c r="M4" s="2">
        <v>214.86</v>
      </c>
      <c r="N4" s="2">
        <v>26.74</v>
      </c>
      <c r="O4" s="2">
        <v>42.57</v>
      </c>
      <c r="P4" s="2">
        <v>1408</v>
      </c>
      <c r="Q4" s="2">
        <v>468.99</v>
      </c>
      <c r="R4" s="2">
        <v>1110.3900000000001</v>
      </c>
      <c r="S4" s="2">
        <v>33.31</v>
      </c>
      <c r="T4" s="2">
        <v>42.24</v>
      </c>
      <c r="U4" s="2" t="s">
        <v>60</v>
      </c>
      <c r="V4" s="2" t="s">
        <v>60</v>
      </c>
      <c r="W4" s="2" t="s">
        <v>60</v>
      </c>
      <c r="X4" s="2" t="s">
        <v>60</v>
      </c>
      <c r="Y4" s="2" t="s">
        <v>60</v>
      </c>
      <c r="Z4" s="2" t="s">
        <v>60</v>
      </c>
    </row>
    <row r="5" spans="1:26" x14ac:dyDescent="0.3">
      <c r="A5" s="3" t="s">
        <v>55</v>
      </c>
      <c r="B5" s="3" t="s">
        <v>56</v>
      </c>
      <c r="C5" s="3">
        <v>4</v>
      </c>
      <c r="D5" s="3" t="s">
        <v>24</v>
      </c>
      <c r="E5" s="3" t="s">
        <v>57</v>
      </c>
      <c r="F5" s="3" t="s">
        <v>58</v>
      </c>
      <c r="G5" s="3" t="s">
        <v>63</v>
      </c>
      <c r="H5" s="3" t="s">
        <v>60</v>
      </c>
      <c r="I5" s="3">
        <v>330.4</v>
      </c>
      <c r="J5" s="3">
        <v>1500</v>
      </c>
      <c r="K5" s="3">
        <v>119</v>
      </c>
      <c r="L5" s="3">
        <v>121.82</v>
      </c>
      <c r="M5" s="3">
        <v>132.37</v>
      </c>
      <c r="N5" s="3">
        <v>102.37</v>
      </c>
      <c r="O5" s="3">
        <v>92.03</v>
      </c>
      <c r="P5" s="3">
        <v>576</v>
      </c>
      <c r="Q5" s="3">
        <v>337.64</v>
      </c>
      <c r="R5" s="3">
        <v>565.24</v>
      </c>
      <c r="S5" s="3">
        <v>58.62</v>
      </c>
      <c r="T5" s="3">
        <v>59.73</v>
      </c>
      <c r="U5" s="3" t="s">
        <v>60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60</v>
      </c>
    </row>
    <row r="6" spans="1:26" x14ac:dyDescent="0.3">
      <c r="A6" s="2" t="s">
        <v>55</v>
      </c>
      <c r="B6" s="2" t="s">
        <v>56</v>
      </c>
      <c r="C6" s="2">
        <v>5</v>
      </c>
      <c r="D6" s="2" t="s">
        <v>24</v>
      </c>
      <c r="E6" s="2" t="s">
        <v>57</v>
      </c>
      <c r="F6" s="2" t="s">
        <v>58</v>
      </c>
      <c r="G6" s="2" t="s">
        <v>64</v>
      </c>
      <c r="H6" s="2" t="s">
        <v>16</v>
      </c>
      <c r="I6" s="2">
        <v>1830.4</v>
      </c>
      <c r="J6" s="2">
        <v>5600</v>
      </c>
      <c r="K6" s="2">
        <v>461</v>
      </c>
      <c r="L6" s="2">
        <v>213.28</v>
      </c>
      <c r="M6" s="2">
        <v>347.23</v>
      </c>
      <c r="N6" s="2">
        <v>46.26</v>
      </c>
      <c r="O6" s="2">
        <v>61.42</v>
      </c>
      <c r="P6" s="2">
        <v>1984</v>
      </c>
      <c r="Q6" s="2">
        <v>806.63</v>
      </c>
      <c r="R6" s="2">
        <v>1675.63</v>
      </c>
      <c r="S6" s="2">
        <v>40.659999999999997</v>
      </c>
      <c r="T6" s="2">
        <v>48.14</v>
      </c>
      <c r="U6" s="2" t="s">
        <v>60</v>
      </c>
      <c r="V6" s="2" t="s">
        <v>60</v>
      </c>
      <c r="W6" s="2" t="s">
        <v>60</v>
      </c>
      <c r="X6" s="2" t="s">
        <v>60</v>
      </c>
      <c r="Y6" s="2" t="s">
        <v>60</v>
      </c>
      <c r="Z6" s="2" t="s">
        <v>60</v>
      </c>
    </row>
    <row r="7" spans="1:26" x14ac:dyDescent="0.3">
      <c r="A7" s="3" t="s">
        <v>55</v>
      </c>
      <c r="B7" s="3" t="s">
        <v>56</v>
      </c>
      <c r="C7" s="3">
        <v>6</v>
      </c>
      <c r="D7" s="3" t="s">
        <v>24</v>
      </c>
      <c r="E7" s="3" t="s">
        <v>57</v>
      </c>
      <c r="F7" s="3" t="s">
        <v>58</v>
      </c>
      <c r="G7" s="3" t="s">
        <v>58</v>
      </c>
      <c r="H7" s="3" t="s">
        <v>16</v>
      </c>
      <c r="I7" s="3">
        <v>2100.4</v>
      </c>
      <c r="J7" s="3">
        <v>5775</v>
      </c>
      <c r="K7" s="3">
        <v>473</v>
      </c>
      <c r="L7" s="3">
        <v>240.86</v>
      </c>
      <c r="M7" s="3">
        <v>374.81</v>
      </c>
      <c r="N7" s="3">
        <v>50.92</v>
      </c>
      <c r="O7" s="3">
        <v>64.260000000000005</v>
      </c>
      <c r="P7" s="3">
        <v>2049</v>
      </c>
      <c r="Q7" s="3">
        <v>915.08</v>
      </c>
      <c r="R7" s="3">
        <v>1790.67</v>
      </c>
      <c r="S7" s="3">
        <v>44.66</v>
      </c>
      <c r="T7" s="3">
        <v>51.1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60</v>
      </c>
      <c r="Z7" s="3" t="s">
        <v>60</v>
      </c>
    </row>
    <row r="8" spans="1:26" x14ac:dyDescent="0.3">
      <c r="A8" s="2" t="s">
        <v>55</v>
      </c>
      <c r="B8" s="2" t="s">
        <v>56</v>
      </c>
      <c r="C8" s="2">
        <v>7</v>
      </c>
      <c r="D8" s="2" t="s">
        <v>24</v>
      </c>
      <c r="E8" s="2" t="s">
        <v>57</v>
      </c>
      <c r="F8" s="2" t="s">
        <v>65</v>
      </c>
      <c r="G8" s="2" t="s">
        <v>66</v>
      </c>
      <c r="H8" s="2" t="s">
        <v>60</v>
      </c>
      <c r="I8" s="2">
        <v>108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 t="s">
        <v>60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60</v>
      </c>
    </row>
    <row r="9" spans="1:26" x14ac:dyDescent="0.3">
      <c r="A9" s="3" t="s">
        <v>55</v>
      </c>
      <c r="B9" s="3" t="s">
        <v>56</v>
      </c>
      <c r="C9" s="3">
        <v>8</v>
      </c>
      <c r="D9" s="3" t="s">
        <v>24</v>
      </c>
      <c r="E9" s="3" t="s">
        <v>57</v>
      </c>
      <c r="F9" s="3" t="s">
        <v>65</v>
      </c>
      <c r="G9" s="3" t="s">
        <v>67</v>
      </c>
      <c r="H9" s="3" t="s">
        <v>16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 t="s">
        <v>60</v>
      </c>
      <c r="V9" s="3" t="s">
        <v>60</v>
      </c>
      <c r="W9" s="3" t="s">
        <v>60</v>
      </c>
      <c r="X9" s="3" t="s">
        <v>60</v>
      </c>
      <c r="Y9" s="3" t="s">
        <v>60</v>
      </c>
      <c r="Z9" s="3" t="s">
        <v>60</v>
      </c>
    </row>
    <row r="10" spans="1:26" x14ac:dyDescent="0.3">
      <c r="A10" s="2" t="s">
        <v>55</v>
      </c>
      <c r="B10" s="2" t="s">
        <v>56</v>
      </c>
      <c r="C10" s="2">
        <v>9</v>
      </c>
      <c r="D10" s="2" t="s">
        <v>24</v>
      </c>
      <c r="E10" s="2" t="s">
        <v>57</v>
      </c>
      <c r="F10" s="2" t="s">
        <v>65</v>
      </c>
      <c r="G10" s="2" t="s">
        <v>65</v>
      </c>
      <c r="H10" s="2" t="s">
        <v>16</v>
      </c>
      <c r="I10" s="2">
        <v>108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60</v>
      </c>
      <c r="V10" s="2" t="s">
        <v>60</v>
      </c>
      <c r="W10" s="2" t="s">
        <v>60</v>
      </c>
      <c r="X10" s="2" t="s">
        <v>60</v>
      </c>
      <c r="Y10" s="2" t="s">
        <v>60</v>
      </c>
      <c r="Z10" s="2" t="s">
        <v>60</v>
      </c>
    </row>
    <row r="11" spans="1:26" x14ac:dyDescent="0.3">
      <c r="A11" s="3" t="s">
        <v>55</v>
      </c>
      <c r="B11" s="3" t="s">
        <v>56</v>
      </c>
      <c r="C11" s="3">
        <v>10</v>
      </c>
      <c r="D11" s="3" t="s">
        <v>24</v>
      </c>
      <c r="E11" s="3" t="s">
        <v>57</v>
      </c>
      <c r="F11" s="3" t="s">
        <v>65</v>
      </c>
      <c r="G11" s="3" t="s">
        <v>68</v>
      </c>
      <c r="H11" s="3" t="s">
        <v>16</v>
      </c>
      <c r="I11" s="3">
        <v>2208.4</v>
      </c>
      <c r="J11" s="3">
        <v>5775</v>
      </c>
      <c r="K11" s="3">
        <v>473</v>
      </c>
      <c r="L11" s="3">
        <v>240.86</v>
      </c>
      <c r="M11" s="3">
        <v>374.81</v>
      </c>
      <c r="N11" s="3">
        <v>50.92</v>
      </c>
      <c r="O11" s="3">
        <v>64.260000000000005</v>
      </c>
      <c r="P11" s="3">
        <v>2049</v>
      </c>
      <c r="Q11" s="3">
        <v>915.08</v>
      </c>
      <c r="R11" s="3">
        <v>1790.67</v>
      </c>
      <c r="S11" s="3">
        <v>44.66</v>
      </c>
      <c r="T11" s="3">
        <v>51.1</v>
      </c>
      <c r="U11" s="3" t="s">
        <v>60</v>
      </c>
      <c r="V11" s="3" t="s">
        <v>60</v>
      </c>
      <c r="W11" s="3" t="s">
        <v>60</v>
      </c>
      <c r="X11" s="3" t="s">
        <v>60</v>
      </c>
      <c r="Y11" s="3" t="s">
        <v>60</v>
      </c>
      <c r="Z11" s="3" t="s">
        <v>60</v>
      </c>
    </row>
    <row r="12" spans="1:26" x14ac:dyDescent="0.3">
      <c r="A12" s="2" t="s">
        <v>55</v>
      </c>
      <c r="B12" s="2" t="s">
        <v>56</v>
      </c>
      <c r="C12" s="2">
        <v>11</v>
      </c>
      <c r="D12" s="2" t="s">
        <v>24</v>
      </c>
      <c r="E12" s="2" t="s">
        <v>57</v>
      </c>
      <c r="F12" s="2" t="s">
        <v>65</v>
      </c>
      <c r="G12" s="2" t="s">
        <v>68</v>
      </c>
      <c r="H12" s="2" t="s">
        <v>57</v>
      </c>
      <c r="I12" s="2">
        <v>2208.4</v>
      </c>
      <c r="J12" s="2">
        <v>5775</v>
      </c>
      <c r="K12" s="2">
        <v>473</v>
      </c>
      <c r="L12" s="2">
        <v>240.86</v>
      </c>
      <c r="M12" s="2">
        <v>374.81</v>
      </c>
      <c r="N12" s="2">
        <v>50.92</v>
      </c>
      <c r="O12" s="2">
        <v>64.260000000000005</v>
      </c>
      <c r="P12" s="2">
        <v>2049</v>
      </c>
      <c r="Q12" s="2">
        <v>915.08</v>
      </c>
      <c r="R12" s="2">
        <v>1790.67</v>
      </c>
      <c r="S12" s="2">
        <v>44.66</v>
      </c>
      <c r="T12" s="2">
        <v>51.1</v>
      </c>
      <c r="U12" s="2" t="s">
        <v>60</v>
      </c>
      <c r="V12" s="2" t="s">
        <v>60</v>
      </c>
      <c r="W12" s="2" t="s">
        <v>60</v>
      </c>
      <c r="X12" s="2" t="s">
        <v>60</v>
      </c>
      <c r="Y12" s="2" t="s">
        <v>60</v>
      </c>
      <c r="Z12" s="2" t="s">
        <v>60</v>
      </c>
    </row>
    <row r="13" spans="1:26" x14ac:dyDescent="0.3">
      <c r="A13" s="3" t="s">
        <v>55</v>
      </c>
      <c r="B13" s="3" t="s">
        <v>56</v>
      </c>
      <c r="C13" s="3">
        <v>12</v>
      </c>
      <c r="D13" s="3" t="s">
        <v>24</v>
      </c>
      <c r="E13" s="3" t="s">
        <v>69</v>
      </c>
      <c r="F13" s="3" t="s">
        <v>58</v>
      </c>
      <c r="G13" s="3" t="s">
        <v>70</v>
      </c>
      <c r="H13" s="3" t="s">
        <v>60</v>
      </c>
      <c r="I13" s="3">
        <v>710</v>
      </c>
      <c r="J13" s="3">
        <v>4000</v>
      </c>
      <c r="K13" s="3">
        <v>305</v>
      </c>
      <c r="L13" s="3">
        <v>430.22</v>
      </c>
      <c r="M13" s="3">
        <v>458.14</v>
      </c>
      <c r="N13" s="3">
        <v>141.06</v>
      </c>
      <c r="O13" s="3">
        <v>93.91</v>
      </c>
      <c r="P13" s="3">
        <v>1446</v>
      </c>
      <c r="Q13" s="3">
        <v>1306.99</v>
      </c>
      <c r="R13" s="3">
        <v>1789.02</v>
      </c>
      <c r="S13" s="3">
        <v>90.39</v>
      </c>
      <c r="T13" s="3">
        <v>73.06</v>
      </c>
      <c r="U13" s="3">
        <v>57.74</v>
      </c>
      <c r="V13" s="3">
        <v>81.44</v>
      </c>
      <c r="W13" s="3">
        <v>86.73</v>
      </c>
      <c r="X13" s="3">
        <v>69.56</v>
      </c>
      <c r="Y13" s="3">
        <v>62.87</v>
      </c>
      <c r="Z13" s="3">
        <v>86.06</v>
      </c>
    </row>
    <row r="14" spans="1:26" x14ac:dyDescent="0.3">
      <c r="A14" s="2" t="s">
        <v>55</v>
      </c>
      <c r="B14" s="2" t="s">
        <v>56</v>
      </c>
      <c r="C14" s="2">
        <v>13</v>
      </c>
      <c r="D14" s="2" t="s">
        <v>24</v>
      </c>
      <c r="E14" s="2" t="s">
        <v>69</v>
      </c>
      <c r="F14" s="2" t="s">
        <v>58</v>
      </c>
      <c r="G14" s="2" t="s">
        <v>71</v>
      </c>
      <c r="H14" s="2" t="s">
        <v>60</v>
      </c>
      <c r="I14" s="2">
        <v>1200</v>
      </c>
      <c r="J14" s="2">
        <v>6100</v>
      </c>
      <c r="K14" s="2">
        <v>553</v>
      </c>
      <c r="L14" s="2">
        <v>267.13</v>
      </c>
      <c r="M14" s="2">
        <v>620.32000000000005</v>
      </c>
      <c r="N14" s="2">
        <v>48.31</v>
      </c>
      <c r="O14" s="2">
        <v>43.06</v>
      </c>
      <c r="P14" s="2">
        <v>2591</v>
      </c>
      <c r="Q14" s="2">
        <v>1433.98</v>
      </c>
      <c r="R14" s="2">
        <v>1945.6</v>
      </c>
      <c r="S14" s="2">
        <v>55.34</v>
      </c>
      <c r="T14" s="2">
        <v>73.7</v>
      </c>
      <c r="U14" s="2">
        <v>61.94</v>
      </c>
      <c r="V14" s="2">
        <v>29.92</v>
      </c>
      <c r="W14" s="2">
        <v>69.48</v>
      </c>
      <c r="X14" s="2">
        <v>73.739999999999995</v>
      </c>
      <c r="Y14" s="2">
        <v>40.81</v>
      </c>
      <c r="Z14" s="2">
        <v>55.37</v>
      </c>
    </row>
    <row r="15" spans="1:26" x14ac:dyDescent="0.3">
      <c r="A15" s="3" t="s">
        <v>55</v>
      </c>
      <c r="B15" s="3" t="s">
        <v>56</v>
      </c>
      <c r="C15" s="3">
        <v>14</v>
      </c>
      <c r="D15" s="3" t="s">
        <v>24</v>
      </c>
      <c r="E15" s="3" t="s">
        <v>69</v>
      </c>
      <c r="F15" s="3" t="s">
        <v>58</v>
      </c>
      <c r="G15" s="3" t="s">
        <v>72</v>
      </c>
      <c r="H15" s="3" t="s">
        <v>60</v>
      </c>
      <c r="I15" s="3">
        <v>600</v>
      </c>
      <c r="J15" s="3">
        <v>4200</v>
      </c>
      <c r="K15" s="3">
        <v>320</v>
      </c>
      <c r="L15" s="3">
        <v>293.92</v>
      </c>
      <c r="M15" s="3">
        <v>370.68</v>
      </c>
      <c r="N15" s="3">
        <v>91.85</v>
      </c>
      <c r="O15" s="3">
        <v>79.290000000000006</v>
      </c>
      <c r="P15" s="3">
        <v>1438</v>
      </c>
      <c r="Q15" s="3">
        <v>1209.31</v>
      </c>
      <c r="R15" s="3">
        <v>1523.84</v>
      </c>
      <c r="S15" s="3">
        <v>84.1</v>
      </c>
      <c r="T15" s="3">
        <v>79.36</v>
      </c>
      <c r="U15" s="3">
        <v>71.680000000000007</v>
      </c>
      <c r="V15" s="3">
        <v>65.84</v>
      </c>
      <c r="W15" s="3">
        <v>83.04</v>
      </c>
      <c r="X15" s="3">
        <v>81.849999999999994</v>
      </c>
      <c r="Y15" s="3">
        <v>68.84</v>
      </c>
      <c r="Z15" s="3">
        <v>86.74</v>
      </c>
    </row>
    <row r="16" spans="1:26" x14ac:dyDescent="0.3">
      <c r="A16" s="2" t="s">
        <v>55</v>
      </c>
      <c r="B16" s="2" t="s">
        <v>56</v>
      </c>
      <c r="C16" s="2">
        <v>15</v>
      </c>
      <c r="D16" s="2" t="s">
        <v>24</v>
      </c>
      <c r="E16" s="2" t="s">
        <v>69</v>
      </c>
      <c r="F16" s="2" t="s">
        <v>58</v>
      </c>
      <c r="G16" s="2" t="s">
        <v>73</v>
      </c>
      <c r="H16" s="2" t="s">
        <v>74</v>
      </c>
      <c r="I16" s="2">
        <v>2510</v>
      </c>
      <c r="J16" s="2">
        <v>14300</v>
      </c>
      <c r="K16" s="2">
        <v>1178</v>
      </c>
      <c r="L16" s="2">
        <v>991.27</v>
      </c>
      <c r="M16" s="2">
        <v>1449.14</v>
      </c>
      <c r="N16" s="2">
        <v>84.15</v>
      </c>
      <c r="O16" s="2">
        <v>68.400000000000006</v>
      </c>
      <c r="P16" s="2">
        <v>5475</v>
      </c>
      <c r="Q16" s="2">
        <v>3950.28</v>
      </c>
      <c r="R16" s="2">
        <v>5258.46</v>
      </c>
      <c r="S16" s="2">
        <v>72.150000000000006</v>
      </c>
      <c r="T16" s="2">
        <v>75.12</v>
      </c>
      <c r="U16" s="2">
        <v>63.08</v>
      </c>
      <c r="V16" s="2">
        <v>53.08</v>
      </c>
      <c r="W16" s="2">
        <v>77.599999999999994</v>
      </c>
      <c r="X16" s="2">
        <v>74.5</v>
      </c>
      <c r="Y16" s="2">
        <v>53.75</v>
      </c>
      <c r="Z16" s="2">
        <v>71.55</v>
      </c>
    </row>
    <row r="17" spans="1:26" x14ac:dyDescent="0.3">
      <c r="A17" s="3" t="s">
        <v>55</v>
      </c>
      <c r="B17" s="3" t="s">
        <v>56</v>
      </c>
      <c r="C17" s="3">
        <v>16</v>
      </c>
      <c r="D17" s="3" t="s">
        <v>24</v>
      </c>
      <c r="E17" s="3" t="s">
        <v>69</v>
      </c>
      <c r="F17" s="3" t="s">
        <v>58</v>
      </c>
      <c r="G17" s="3" t="s">
        <v>58</v>
      </c>
      <c r="H17" s="3" t="s">
        <v>75</v>
      </c>
      <c r="I17" s="3">
        <v>2510</v>
      </c>
      <c r="J17" s="3">
        <v>14300</v>
      </c>
      <c r="K17" s="3">
        <v>1178</v>
      </c>
      <c r="L17" s="3">
        <v>991.27</v>
      </c>
      <c r="M17" s="3">
        <v>1449.14</v>
      </c>
      <c r="N17" s="3">
        <v>84.15</v>
      </c>
      <c r="O17" s="3">
        <v>68.400000000000006</v>
      </c>
      <c r="P17" s="3">
        <v>5475</v>
      </c>
      <c r="Q17" s="3">
        <v>3950.28</v>
      </c>
      <c r="R17" s="3">
        <v>5258.46</v>
      </c>
      <c r="S17" s="3">
        <v>72.150000000000006</v>
      </c>
      <c r="T17" s="3">
        <v>75.12</v>
      </c>
      <c r="U17" s="3">
        <v>63.08</v>
      </c>
      <c r="V17" s="3">
        <v>53.08</v>
      </c>
      <c r="W17" s="3">
        <v>77.599999999999994</v>
      </c>
      <c r="X17" s="3">
        <v>74.5</v>
      </c>
      <c r="Y17" s="3">
        <v>53.75</v>
      </c>
      <c r="Z17" s="3">
        <v>71.55</v>
      </c>
    </row>
    <row r="18" spans="1:26" x14ac:dyDescent="0.3">
      <c r="A18" s="2" t="s">
        <v>55</v>
      </c>
      <c r="B18" s="2" t="s">
        <v>56</v>
      </c>
      <c r="C18" s="2">
        <v>17</v>
      </c>
      <c r="D18" s="2" t="s">
        <v>24</v>
      </c>
      <c r="E18" s="2" t="s">
        <v>69</v>
      </c>
      <c r="F18" s="2" t="s">
        <v>65</v>
      </c>
      <c r="G18" s="2" t="s">
        <v>76</v>
      </c>
      <c r="H18" s="2" t="s">
        <v>60</v>
      </c>
      <c r="I18" s="2">
        <v>1320</v>
      </c>
      <c r="J18" s="2">
        <v>7600</v>
      </c>
      <c r="K18" s="2">
        <v>614</v>
      </c>
      <c r="L18" s="2">
        <v>718.48</v>
      </c>
      <c r="M18" s="2">
        <v>801.6</v>
      </c>
      <c r="N18" s="2">
        <v>117.02</v>
      </c>
      <c r="O18" s="2">
        <v>89.63</v>
      </c>
      <c r="P18" s="2">
        <v>2868</v>
      </c>
      <c r="Q18" s="2">
        <v>2718.87</v>
      </c>
      <c r="R18" s="2">
        <v>3007.71</v>
      </c>
      <c r="S18" s="2">
        <v>94.8</v>
      </c>
      <c r="T18" s="2">
        <v>90.4</v>
      </c>
      <c r="U18" s="2">
        <v>62.52</v>
      </c>
      <c r="V18" s="2">
        <v>73.16</v>
      </c>
      <c r="W18" s="2">
        <v>81.62</v>
      </c>
      <c r="X18" s="2">
        <v>74.209999999999994</v>
      </c>
      <c r="Y18" s="2">
        <v>70.349999999999994</v>
      </c>
      <c r="Z18" s="2">
        <v>77.819999999999993</v>
      </c>
    </row>
    <row r="19" spans="1:26" x14ac:dyDescent="0.3">
      <c r="A19" s="3" t="s">
        <v>55</v>
      </c>
      <c r="B19" s="3" t="s">
        <v>56</v>
      </c>
      <c r="C19" s="3">
        <v>18</v>
      </c>
      <c r="D19" s="3" t="s">
        <v>24</v>
      </c>
      <c r="E19" s="3" t="s">
        <v>69</v>
      </c>
      <c r="F19" s="3" t="s">
        <v>65</v>
      </c>
      <c r="G19" s="3" t="s">
        <v>77</v>
      </c>
      <c r="H19" s="3" t="s">
        <v>74</v>
      </c>
      <c r="I19" s="3">
        <v>1320</v>
      </c>
      <c r="J19" s="3">
        <v>7600</v>
      </c>
      <c r="K19" s="3">
        <v>614</v>
      </c>
      <c r="L19" s="3">
        <v>718.48</v>
      </c>
      <c r="M19" s="3">
        <v>801.6</v>
      </c>
      <c r="N19" s="3">
        <v>117.02</v>
      </c>
      <c r="O19" s="3">
        <v>89.63</v>
      </c>
      <c r="P19" s="3">
        <v>2868</v>
      </c>
      <c r="Q19" s="3">
        <v>2718.87</v>
      </c>
      <c r="R19" s="3">
        <v>3007.71</v>
      </c>
      <c r="S19" s="3">
        <v>94.8</v>
      </c>
      <c r="T19" s="3">
        <v>90.4</v>
      </c>
      <c r="U19" s="3">
        <v>62.52</v>
      </c>
      <c r="V19" s="3">
        <v>73.16</v>
      </c>
      <c r="W19" s="3">
        <v>81.62</v>
      </c>
      <c r="X19" s="3">
        <v>74.209999999999994</v>
      </c>
      <c r="Y19" s="3">
        <v>70.349999999999994</v>
      </c>
      <c r="Z19" s="3">
        <v>77.819999999999993</v>
      </c>
    </row>
    <row r="20" spans="1:26" x14ac:dyDescent="0.3">
      <c r="A20" s="2" t="s">
        <v>55</v>
      </c>
      <c r="B20" s="2" t="s">
        <v>56</v>
      </c>
      <c r="C20" s="2">
        <v>19</v>
      </c>
      <c r="D20" s="2" t="s">
        <v>24</v>
      </c>
      <c r="E20" s="2" t="s">
        <v>69</v>
      </c>
      <c r="F20" s="2" t="s">
        <v>65</v>
      </c>
      <c r="G20" s="2" t="s">
        <v>65</v>
      </c>
      <c r="H20" s="2" t="s">
        <v>75</v>
      </c>
      <c r="I20" s="2">
        <v>1320</v>
      </c>
      <c r="J20" s="2">
        <v>7600</v>
      </c>
      <c r="K20" s="2">
        <v>614</v>
      </c>
      <c r="L20" s="2">
        <v>718.48</v>
      </c>
      <c r="M20" s="2">
        <v>801.6</v>
      </c>
      <c r="N20" s="2">
        <v>117.02</v>
      </c>
      <c r="O20" s="2">
        <v>89.63</v>
      </c>
      <c r="P20" s="2">
        <v>2868</v>
      </c>
      <c r="Q20" s="2">
        <v>2718.87</v>
      </c>
      <c r="R20" s="2">
        <v>3007.71</v>
      </c>
      <c r="S20" s="2">
        <v>94.8</v>
      </c>
      <c r="T20" s="2">
        <v>90.4</v>
      </c>
      <c r="U20" s="2">
        <v>62.52</v>
      </c>
      <c r="V20" s="2">
        <v>73.16</v>
      </c>
      <c r="W20" s="2">
        <v>81.62</v>
      </c>
      <c r="X20" s="2">
        <v>74.209999999999994</v>
      </c>
      <c r="Y20" s="2">
        <v>70.349999999999994</v>
      </c>
      <c r="Z20" s="2">
        <v>77.819999999999993</v>
      </c>
    </row>
    <row r="21" spans="1:26" x14ac:dyDescent="0.3">
      <c r="A21" s="3" t="s">
        <v>55</v>
      </c>
      <c r="B21" s="3" t="s">
        <v>56</v>
      </c>
      <c r="C21" s="3">
        <v>20</v>
      </c>
      <c r="D21" s="3" t="s">
        <v>24</v>
      </c>
      <c r="E21" s="3" t="s">
        <v>69</v>
      </c>
      <c r="F21" s="3" t="s">
        <v>78</v>
      </c>
      <c r="G21" s="3" t="s">
        <v>79</v>
      </c>
      <c r="H21" s="3" t="s">
        <v>60</v>
      </c>
      <c r="I21" s="3">
        <v>1500</v>
      </c>
      <c r="J21" s="3">
        <v>7600</v>
      </c>
      <c r="K21" s="3">
        <v>603</v>
      </c>
      <c r="L21" s="3">
        <v>675.5</v>
      </c>
      <c r="M21" s="3">
        <v>710.2</v>
      </c>
      <c r="N21" s="3">
        <v>112.02</v>
      </c>
      <c r="O21" s="3">
        <v>95.11</v>
      </c>
      <c r="P21" s="3">
        <v>2865</v>
      </c>
      <c r="Q21" s="3">
        <v>2585.29</v>
      </c>
      <c r="R21" s="3">
        <v>3502.71</v>
      </c>
      <c r="S21" s="3">
        <v>90.24</v>
      </c>
      <c r="T21" s="3">
        <v>73.81</v>
      </c>
      <c r="U21" s="3">
        <v>54.03</v>
      </c>
      <c r="V21" s="3">
        <v>60.53</v>
      </c>
      <c r="W21" s="3">
        <v>63.64</v>
      </c>
      <c r="X21" s="3">
        <v>65.23</v>
      </c>
      <c r="Y21" s="3">
        <v>58.86</v>
      </c>
      <c r="Z21" s="3">
        <v>79.75</v>
      </c>
    </row>
    <row r="22" spans="1:26" x14ac:dyDescent="0.3">
      <c r="A22" s="2" t="s">
        <v>55</v>
      </c>
      <c r="B22" s="2" t="s">
        <v>56</v>
      </c>
      <c r="C22" s="2">
        <v>21</v>
      </c>
      <c r="D22" s="2" t="s">
        <v>24</v>
      </c>
      <c r="E22" s="2" t="s">
        <v>69</v>
      </c>
      <c r="F22" s="2" t="s">
        <v>78</v>
      </c>
      <c r="G22" s="2" t="s">
        <v>80</v>
      </c>
      <c r="H22" s="2" t="s">
        <v>74</v>
      </c>
      <c r="I22" s="2">
        <v>1500</v>
      </c>
      <c r="J22" s="2">
        <v>7600</v>
      </c>
      <c r="K22" s="2">
        <v>603</v>
      </c>
      <c r="L22" s="2">
        <v>675.5</v>
      </c>
      <c r="M22" s="2">
        <v>710.2</v>
      </c>
      <c r="N22" s="2">
        <v>112.02</v>
      </c>
      <c r="O22" s="2">
        <v>95.11</v>
      </c>
      <c r="P22" s="2">
        <v>2865</v>
      </c>
      <c r="Q22" s="2">
        <v>2585.29</v>
      </c>
      <c r="R22" s="2">
        <v>3502.71</v>
      </c>
      <c r="S22" s="2">
        <v>90.24</v>
      </c>
      <c r="T22" s="2">
        <v>73.81</v>
      </c>
      <c r="U22" s="2">
        <v>54.03</v>
      </c>
      <c r="V22" s="2">
        <v>60.53</v>
      </c>
      <c r="W22" s="2">
        <v>63.64</v>
      </c>
      <c r="X22" s="2">
        <v>65.23</v>
      </c>
      <c r="Y22" s="2">
        <v>58.86</v>
      </c>
      <c r="Z22" s="2">
        <v>79.75</v>
      </c>
    </row>
    <row r="23" spans="1:26" x14ac:dyDescent="0.3">
      <c r="A23" s="3" t="s">
        <v>55</v>
      </c>
      <c r="B23" s="3" t="s">
        <v>56</v>
      </c>
      <c r="C23" s="3">
        <v>22</v>
      </c>
      <c r="D23" s="3" t="s">
        <v>24</v>
      </c>
      <c r="E23" s="3" t="s">
        <v>69</v>
      </c>
      <c r="F23" s="3" t="s">
        <v>78</v>
      </c>
      <c r="G23" s="3" t="s">
        <v>81</v>
      </c>
      <c r="H23" s="3" t="s">
        <v>75</v>
      </c>
      <c r="I23" s="3">
        <v>1500</v>
      </c>
      <c r="J23" s="3">
        <v>7600</v>
      </c>
      <c r="K23" s="3">
        <v>603</v>
      </c>
      <c r="L23" s="3">
        <v>675.5</v>
      </c>
      <c r="M23" s="3">
        <v>710.2</v>
      </c>
      <c r="N23" s="3">
        <v>112.02</v>
      </c>
      <c r="O23" s="3">
        <v>95.11</v>
      </c>
      <c r="P23" s="3">
        <v>2865</v>
      </c>
      <c r="Q23" s="3">
        <v>2585.29</v>
      </c>
      <c r="R23" s="3">
        <v>3502.71</v>
      </c>
      <c r="S23" s="3">
        <v>90.24</v>
      </c>
      <c r="T23" s="3">
        <v>73.81</v>
      </c>
      <c r="U23" s="3">
        <v>54.03</v>
      </c>
      <c r="V23" s="3">
        <v>60.53</v>
      </c>
      <c r="W23" s="3">
        <v>63.64</v>
      </c>
      <c r="X23" s="3">
        <v>65.23</v>
      </c>
      <c r="Y23" s="3">
        <v>58.86</v>
      </c>
      <c r="Z23" s="3">
        <v>79.75</v>
      </c>
    </row>
    <row r="24" spans="1:26" x14ac:dyDescent="0.3">
      <c r="A24" s="2" t="s">
        <v>55</v>
      </c>
      <c r="B24" s="2" t="s">
        <v>56</v>
      </c>
      <c r="C24" s="2">
        <v>23</v>
      </c>
      <c r="D24" s="2" t="s">
        <v>24</v>
      </c>
      <c r="E24" s="2" t="s">
        <v>69</v>
      </c>
      <c r="F24" s="2" t="s">
        <v>78</v>
      </c>
      <c r="G24" s="2" t="s">
        <v>82</v>
      </c>
      <c r="H24" s="2" t="s">
        <v>60</v>
      </c>
      <c r="I24" s="2">
        <v>431.59</v>
      </c>
      <c r="J24" s="2">
        <v>150</v>
      </c>
      <c r="K24" s="2">
        <v>12</v>
      </c>
      <c r="L24" s="2">
        <v>0.01</v>
      </c>
      <c r="M24" s="2">
        <v>0</v>
      </c>
      <c r="N24" s="2">
        <v>0.08</v>
      </c>
      <c r="O24" s="2">
        <v>0</v>
      </c>
      <c r="P24" s="2">
        <v>51</v>
      </c>
      <c r="Q24" s="2">
        <v>70.2</v>
      </c>
      <c r="R24" s="2">
        <v>2.5499999999999998</v>
      </c>
      <c r="S24" s="2">
        <v>137.65</v>
      </c>
      <c r="T24" s="2">
        <v>2752.94</v>
      </c>
      <c r="U24" s="2" t="s">
        <v>60</v>
      </c>
      <c r="V24" s="2" t="s">
        <v>60</v>
      </c>
      <c r="W24" s="2" t="s">
        <v>60</v>
      </c>
      <c r="X24" s="2" t="s">
        <v>60</v>
      </c>
      <c r="Y24" s="2" t="s">
        <v>60</v>
      </c>
      <c r="Z24" s="2" t="s">
        <v>60</v>
      </c>
    </row>
    <row r="25" spans="1:26" x14ac:dyDescent="0.3">
      <c r="A25" s="3" t="s">
        <v>55</v>
      </c>
      <c r="B25" s="3" t="s">
        <v>56</v>
      </c>
      <c r="C25" s="3">
        <v>24</v>
      </c>
      <c r="D25" s="3" t="s">
        <v>24</v>
      </c>
      <c r="E25" s="3" t="s">
        <v>69</v>
      </c>
      <c r="F25" s="3" t="s">
        <v>78</v>
      </c>
      <c r="G25" s="3" t="s">
        <v>83</v>
      </c>
      <c r="H25" s="3" t="s">
        <v>16</v>
      </c>
      <c r="I25" s="3">
        <v>431.59</v>
      </c>
      <c r="J25" s="3">
        <v>150</v>
      </c>
      <c r="K25" s="3">
        <v>12</v>
      </c>
      <c r="L25" s="3">
        <v>0.01</v>
      </c>
      <c r="M25" s="3">
        <v>0</v>
      </c>
      <c r="N25" s="3">
        <v>0.08</v>
      </c>
      <c r="O25" s="3">
        <v>0</v>
      </c>
      <c r="P25" s="3">
        <v>51</v>
      </c>
      <c r="Q25" s="3">
        <v>70.2</v>
      </c>
      <c r="R25" s="3">
        <v>2.5499999999999998</v>
      </c>
      <c r="S25" s="3">
        <v>137.65</v>
      </c>
      <c r="T25" s="3">
        <v>2752.94</v>
      </c>
      <c r="U25" s="3" t="s">
        <v>60</v>
      </c>
      <c r="V25" s="3" t="s">
        <v>60</v>
      </c>
      <c r="W25" s="3" t="s">
        <v>60</v>
      </c>
      <c r="X25" s="3" t="s">
        <v>60</v>
      </c>
      <c r="Y25" s="3" t="s">
        <v>60</v>
      </c>
      <c r="Z25" s="3" t="s">
        <v>60</v>
      </c>
    </row>
    <row r="26" spans="1:26" x14ac:dyDescent="0.3">
      <c r="A26" s="2" t="s">
        <v>55</v>
      </c>
      <c r="B26" s="2" t="s">
        <v>56</v>
      </c>
      <c r="C26" s="2">
        <v>25</v>
      </c>
      <c r="D26" s="2" t="s">
        <v>24</v>
      </c>
      <c r="E26" s="2" t="s">
        <v>69</v>
      </c>
      <c r="F26" s="2" t="s">
        <v>78</v>
      </c>
      <c r="G26" s="2" t="s">
        <v>84</v>
      </c>
      <c r="H26" s="2" t="s">
        <v>16</v>
      </c>
      <c r="I26" s="2">
        <v>431.59</v>
      </c>
      <c r="J26" s="2">
        <v>150</v>
      </c>
      <c r="K26" s="2">
        <v>12</v>
      </c>
      <c r="L26" s="2">
        <v>0.01</v>
      </c>
      <c r="M26" s="2">
        <v>0</v>
      </c>
      <c r="N26" s="2">
        <v>0.08</v>
      </c>
      <c r="O26" s="2">
        <v>0</v>
      </c>
      <c r="P26" s="2">
        <v>51</v>
      </c>
      <c r="Q26" s="2">
        <v>70.2</v>
      </c>
      <c r="R26" s="2">
        <v>2.5499999999999998</v>
      </c>
      <c r="S26" s="2">
        <v>137.65</v>
      </c>
      <c r="T26" s="2">
        <v>2752.94</v>
      </c>
      <c r="U26" s="2" t="s">
        <v>60</v>
      </c>
      <c r="V26" s="2" t="s">
        <v>60</v>
      </c>
      <c r="W26" s="2" t="s">
        <v>60</v>
      </c>
      <c r="X26" s="2" t="s">
        <v>60</v>
      </c>
      <c r="Y26" s="2" t="s">
        <v>60</v>
      </c>
      <c r="Z26" s="2" t="s">
        <v>60</v>
      </c>
    </row>
    <row r="27" spans="1:26" x14ac:dyDescent="0.3">
      <c r="A27" s="3" t="s">
        <v>55</v>
      </c>
      <c r="B27" s="3" t="s">
        <v>56</v>
      </c>
      <c r="C27" s="3">
        <v>26</v>
      </c>
      <c r="D27" s="3" t="s">
        <v>24</v>
      </c>
      <c r="E27" s="3" t="s">
        <v>69</v>
      </c>
      <c r="F27" s="3" t="s">
        <v>78</v>
      </c>
      <c r="G27" s="3" t="s">
        <v>68</v>
      </c>
      <c r="H27" s="3" t="s">
        <v>75</v>
      </c>
      <c r="I27" s="3">
        <v>5330</v>
      </c>
      <c r="J27" s="3">
        <v>29500</v>
      </c>
      <c r="K27" s="3">
        <v>2395</v>
      </c>
      <c r="L27" s="3">
        <v>2385.25</v>
      </c>
      <c r="M27" s="3">
        <v>2960.94</v>
      </c>
      <c r="N27" s="3">
        <v>99.59</v>
      </c>
      <c r="O27" s="3">
        <v>80.56</v>
      </c>
      <c r="P27" s="3">
        <v>11208</v>
      </c>
      <c r="Q27" s="3">
        <v>9254.44</v>
      </c>
      <c r="R27" s="3">
        <v>11768.88</v>
      </c>
      <c r="S27" s="3">
        <v>82.57</v>
      </c>
      <c r="T27" s="3">
        <v>78.63</v>
      </c>
      <c r="U27" s="3">
        <v>60.4</v>
      </c>
      <c r="V27" s="3">
        <v>60.15</v>
      </c>
      <c r="W27" s="3">
        <v>74.67</v>
      </c>
      <c r="X27" s="3">
        <v>71.819999999999993</v>
      </c>
      <c r="Y27" s="3">
        <v>59.3</v>
      </c>
      <c r="Z27" s="3">
        <v>75.41</v>
      </c>
    </row>
    <row r="28" spans="1:26" x14ac:dyDescent="0.3">
      <c r="A28" s="2" t="s">
        <v>55</v>
      </c>
      <c r="B28" s="2" t="s">
        <v>56</v>
      </c>
      <c r="C28" s="2">
        <v>27</v>
      </c>
      <c r="D28" s="2" t="s">
        <v>24</v>
      </c>
      <c r="E28" s="2" t="s">
        <v>69</v>
      </c>
      <c r="F28" s="2" t="s">
        <v>78</v>
      </c>
      <c r="G28" s="2" t="s">
        <v>68</v>
      </c>
      <c r="H28" s="2" t="s">
        <v>16</v>
      </c>
      <c r="I28" s="2">
        <v>431.59</v>
      </c>
      <c r="J28" s="2">
        <v>150</v>
      </c>
      <c r="K28" s="2">
        <v>12</v>
      </c>
      <c r="L28" s="2">
        <v>0.01</v>
      </c>
      <c r="M28" s="2">
        <v>0</v>
      </c>
      <c r="N28" s="2">
        <v>0.08</v>
      </c>
      <c r="O28" s="2">
        <v>0</v>
      </c>
      <c r="P28" s="2">
        <v>51</v>
      </c>
      <c r="Q28" s="2">
        <v>70.2</v>
      </c>
      <c r="R28" s="2">
        <v>2.5499999999999998</v>
      </c>
      <c r="S28" s="2">
        <v>137.65</v>
      </c>
      <c r="T28" s="2">
        <v>2752.94</v>
      </c>
      <c r="U28" s="2" t="s">
        <v>60</v>
      </c>
      <c r="V28" s="2" t="s">
        <v>60</v>
      </c>
      <c r="W28" s="2" t="s">
        <v>60</v>
      </c>
      <c r="X28" s="2" t="s">
        <v>60</v>
      </c>
      <c r="Y28" s="2" t="s">
        <v>60</v>
      </c>
      <c r="Z28" s="2" t="s">
        <v>60</v>
      </c>
    </row>
    <row r="29" spans="1:26" x14ac:dyDescent="0.3">
      <c r="A29" s="3" t="s">
        <v>55</v>
      </c>
      <c r="B29" s="3" t="s">
        <v>56</v>
      </c>
      <c r="C29" s="3">
        <v>28</v>
      </c>
      <c r="D29" s="3" t="s">
        <v>24</v>
      </c>
      <c r="E29" s="3" t="s">
        <v>69</v>
      </c>
      <c r="F29" s="3" t="s">
        <v>78</v>
      </c>
      <c r="G29" s="3" t="s">
        <v>68</v>
      </c>
      <c r="H29" s="3" t="s">
        <v>69</v>
      </c>
      <c r="I29" s="3">
        <v>5761.59</v>
      </c>
      <c r="J29" s="3">
        <v>29650</v>
      </c>
      <c r="K29" s="3">
        <v>2407</v>
      </c>
      <c r="L29" s="3">
        <v>2385.2600000000002</v>
      </c>
      <c r="M29" s="3">
        <v>2960.94</v>
      </c>
      <c r="N29" s="3">
        <v>99.1</v>
      </c>
      <c r="O29" s="3">
        <v>80.56</v>
      </c>
      <c r="P29" s="3">
        <v>11259</v>
      </c>
      <c r="Q29" s="3">
        <v>9324.64</v>
      </c>
      <c r="R29" s="3">
        <v>11771.43</v>
      </c>
      <c r="S29" s="3">
        <v>82.82</v>
      </c>
      <c r="T29" s="3">
        <v>79.209999999999994</v>
      </c>
      <c r="U29" s="3" t="s">
        <v>60</v>
      </c>
      <c r="V29" s="3" t="s">
        <v>60</v>
      </c>
      <c r="W29" s="3" t="s">
        <v>60</v>
      </c>
      <c r="X29" s="3" t="s">
        <v>60</v>
      </c>
      <c r="Y29" s="3" t="s">
        <v>60</v>
      </c>
      <c r="Z29" s="3" t="s">
        <v>60</v>
      </c>
    </row>
    <row r="30" spans="1:26" x14ac:dyDescent="0.3">
      <c r="A30" s="2" t="s">
        <v>55</v>
      </c>
      <c r="B30" s="2" t="s">
        <v>56</v>
      </c>
      <c r="C30" s="2">
        <v>29</v>
      </c>
      <c r="D30" s="2" t="s">
        <v>24</v>
      </c>
      <c r="E30" s="2" t="s">
        <v>85</v>
      </c>
      <c r="F30" s="2" t="s">
        <v>58</v>
      </c>
      <c r="G30" s="2" t="s">
        <v>86</v>
      </c>
      <c r="H30" s="2" t="s">
        <v>60</v>
      </c>
      <c r="I30" s="2">
        <v>195</v>
      </c>
      <c r="J30" s="2">
        <v>185</v>
      </c>
      <c r="K30" s="2">
        <v>38</v>
      </c>
      <c r="L30" s="2">
        <v>22.28</v>
      </c>
      <c r="M30" s="2">
        <v>33.840000000000003</v>
      </c>
      <c r="N30" s="2">
        <v>58.63</v>
      </c>
      <c r="O30" s="2">
        <v>65.84</v>
      </c>
      <c r="P30" s="2">
        <v>97</v>
      </c>
      <c r="Q30" s="2">
        <v>79.17</v>
      </c>
      <c r="R30" s="2">
        <v>91.36</v>
      </c>
      <c r="S30" s="2">
        <v>81.62</v>
      </c>
      <c r="T30" s="2">
        <v>86.66</v>
      </c>
      <c r="U30" s="2" t="s">
        <v>60</v>
      </c>
      <c r="V30" s="2" t="s">
        <v>60</v>
      </c>
      <c r="W30" s="2" t="s">
        <v>60</v>
      </c>
      <c r="X30" s="2" t="s">
        <v>60</v>
      </c>
      <c r="Y30" s="2" t="s">
        <v>60</v>
      </c>
      <c r="Z30" s="2" t="s">
        <v>60</v>
      </c>
    </row>
    <row r="31" spans="1:26" x14ac:dyDescent="0.3">
      <c r="A31" s="3" t="s">
        <v>55</v>
      </c>
      <c r="B31" s="3" t="s">
        <v>56</v>
      </c>
      <c r="C31" s="3">
        <v>30</v>
      </c>
      <c r="D31" s="3" t="s">
        <v>24</v>
      </c>
      <c r="E31" s="3" t="s">
        <v>85</v>
      </c>
      <c r="F31" s="3" t="s">
        <v>58</v>
      </c>
      <c r="G31" s="3" t="s">
        <v>87</v>
      </c>
      <c r="H31" s="3" t="s">
        <v>60</v>
      </c>
      <c r="I31" s="3">
        <v>100</v>
      </c>
      <c r="J31" s="3">
        <v>389</v>
      </c>
      <c r="K31" s="3">
        <v>75</v>
      </c>
      <c r="L31" s="3">
        <v>30.92</v>
      </c>
      <c r="M31" s="3">
        <v>79.13</v>
      </c>
      <c r="N31" s="3">
        <v>41.23</v>
      </c>
      <c r="O31" s="3">
        <v>39.07</v>
      </c>
      <c r="P31" s="3">
        <v>168</v>
      </c>
      <c r="Q31" s="3">
        <v>149.31</v>
      </c>
      <c r="R31" s="3">
        <v>176.2</v>
      </c>
      <c r="S31" s="3">
        <v>88.88</v>
      </c>
      <c r="T31" s="3">
        <v>84.74</v>
      </c>
      <c r="U31" s="3" t="s">
        <v>60</v>
      </c>
      <c r="V31" s="3" t="s">
        <v>60</v>
      </c>
      <c r="W31" s="3" t="s">
        <v>60</v>
      </c>
      <c r="X31" s="3" t="s">
        <v>60</v>
      </c>
      <c r="Y31" s="3" t="s">
        <v>60</v>
      </c>
      <c r="Z31" s="3" t="s">
        <v>60</v>
      </c>
    </row>
    <row r="32" spans="1:26" x14ac:dyDescent="0.3">
      <c r="A32" s="2" t="s">
        <v>55</v>
      </c>
      <c r="B32" s="2" t="s">
        <v>56</v>
      </c>
      <c r="C32" s="2">
        <v>31</v>
      </c>
      <c r="D32" s="2" t="s">
        <v>24</v>
      </c>
      <c r="E32" s="2" t="s">
        <v>85</v>
      </c>
      <c r="F32" s="2" t="s">
        <v>58</v>
      </c>
      <c r="G32" s="2" t="s">
        <v>88</v>
      </c>
      <c r="H32" s="2" t="s">
        <v>60</v>
      </c>
      <c r="I32" s="2">
        <v>111</v>
      </c>
      <c r="J32" s="2">
        <v>300</v>
      </c>
      <c r="K32" s="2">
        <v>44</v>
      </c>
      <c r="L32" s="2">
        <v>40.64</v>
      </c>
      <c r="M32" s="2">
        <v>52.74</v>
      </c>
      <c r="N32" s="2">
        <v>92.36</v>
      </c>
      <c r="O32" s="2">
        <v>77.06</v>
      </c>
      <c r="P32" s="2">
        <v>108</v>
      </c>
      <c r="Q32" s="2">
        <v>144.24</v>
      </c>
      <c r="R32" s="2">
        <v>110.92</v>
      </c>
      <c r="S32" s="2">
        <v>133.56</v>
      </c>
      <c r="T32" s="2">
        <v>130.04</v>
      </c>
      <c r="U32" s="2" t="s">
        <v>60</v>
      </c>
      <c r="V32" s="2" t="s">
        <v>60</v>
      </c>
      <c r="W32" s="2" t="s">
        <v>60</v>
      </c>
      <c r="X32" s="2" t="s">
        <v>60</v>
      </c>
      <c r="Y32" s="2" t="s">
        <v>60</v>
      </c>
      <c r="Z32" s="2" t="s">
        <v>60</v>
      </c>
    </row>
    <row r="33" spans="1:26" x14ac:dyDescent="0.3">
      <c r="A33" s="3" t="s">
        <v>55</v>
      </c>
      <c r="B33" s="3" t="s">
        <v>56</v>
      </c>
      <c r="C33" s="3">
        <v>32</v>
      </c>
      <c r="D33" s="3" t="s">
        <v>24</v>
      </c>
      <c r="E33" s="3" t="s">
        <v>85</v>
      </c>
      <c r="F33" s="3" t="s">
        <v>58</v>
      </c>
      <c r="G33" s="3" t="s">
        <v>89</v>
      </c>
      <c r="H33" s="3" t="s">
        <v>12</v>
      </c>
      <c r="I33" s="3">
        <v>406</v>
      </c>
      <c r="J33" s="3">
        <v>874</v>
      </c>
      <c r="K33" s="3">
        <v>157</v>
      </c>
      <c r="L33" s="3">
        <v>93.84</v>
      </c>
      <c r="M33" s="3">
        <v>165.71</v>
      </c>
      <c r="N33" s="3">
        <v>59.77</v>
      </c>
      <c r="O33" s="3">
        <v>56.63</v>
      </c>
      <c r="P33" s="3">
        <v>373</v>
      </c>
      <c r="Q33" s="3">
        <v>372.72</v>
      </c>
      <c r="R33" s="3">
        <v>378.48</v>
      </c>
      <c r="S33" s="3">
        <v>99.92</v>
      </c>
      <c r="T33" s="3">
        <v>98.48</v>
      </c>
      <c r="U33" s="3" t="s">
        <v>60</v>
      </c>
      <c r="V33" s="3" t="s">
        <v>60</v>
      </c>
      <c r="W33" s="3" t="s">
        <v>60</v>
      </c>
      <c r="X33" s="3" t="s">
        <v>60</v>
      </c>
      <c r="Y33" s="3" t="s">
        <v>60</v>
      </c>
      <c r="Z33" s="3" t="s">
        <v>60</v>
      </c>
    </row>
    <row r="34" spans="1:26" x14ac:dyDescent="0.3">
      <c r="A34" s="2" t="s">
        <v>55</v>
      </c>
      <c r="B34" s="2" t="s">
        <v>56</v>
      </c>
      <c r="C34" s="2">
        <v>33</v>
      </c>
      <c r="D34" s="2" t="s">
        <v>24</v>
      </c>
      <c r="E34" s="2" t="s">
        <v>85</v>
      </c>
      <c r="F34" s="2" t="s">
        <v>58</v>
      </c>
      <c r="G34" s="2" t="s">
        <v>90</v>
      </c>
      <c r="H34" s="2" t="s">
        <v>60</v>
      </c>
      <c r="I34" s="2">
        <v>66</v>
      </c>
      <c r="J34" s="2">
        <v>304</v>
      </c>
      <c r="K34" s="2">
        <v>46</v>
      </c>
      <c r="L34" s="2">
        <v>44.86</v>
      </c>
      <c r="M34" s="2">
        <v>47.54</v>
      </c>
      <c r="N34" s="2">
        <v>97.52</v>
      </c>
      <c r="O34" s="2">
        <v>94.36</v>
      </c>
      <c r="P34" s="2">
        <v>153</v>
      </c>
      <c r="Q34" s="2">
        <v>152.80000000000001</v>
      </c>
      <c r="R34" s="2">
        <v>150.1</v>
      </c>
      <c r="S34" s="2">
        <v>99.87</v>
      </c>
      <c r="T34" s="2">
        <v>101.8</v>
      </c>
      <c r="U34" s="2" t="s">
        <v>60</v>
      </c>
      <c r="V34" s="2" t="s">
        <v>60</v>
      </c>
      <c r="W34" s="2" t="s">
        <v>60</v>
      </c>
      <c r="X34" s="2" t="s">
        <v>60</v>
      </c>
      <c r="Y34" s="2" t="s">
        <v>60</v>
      </c>
      <c r="Z34" s="2" t="s">
        <v>60</v>
      </c>
    </row>
    <row r="35" spans="1:26" x14ac:dyDescent="0.3">
      <c r="A35" s="3" t="s">
        <v>55</v>
      </c>
      <c r="B35" s="3" t="s">
        <v>56</v>
      </c>
      <c r="C35" s="3">
        <v>34</v>
      </c>
      <c r="D35" s="3" t="s">
        <v>24</v>
      </c>
      <c r="E35" s="3" t="s">
        <v>85</v>
      </c>
      <c r="F35" s="3" t="s">
        <v>58</v>
      </c>
      <c r="G35" s="3" t="s">
        <v>91</v>
      </c>
      <c r="H35" s="3" t="s">
        <v>60</v>
      </c>
      <c r="I35" s="3">
        <v>60</v>
      </c>
      <c r="J35" s="3">
        <v>180</v>
      </c>
      <c r="K35" s="3">
        <v>23</v>
      </c>
      <c r="L35" s="3">
        <v>31.88</v>
      </c>
      <c r="M35" s="3">
        <v>30.84</v>
      </c>
      <c r="N35" s="3">
        <v>138.61000000000001</v>
      </c>
      <c r="O35" s="3">
        <v>103.37</v>
      </c>
      <c r="P35" s="3">
        <v>48</v>
      </c>
      <c r="Q35" s="3">
        <v>76.88</v>
      </c>
      <c r="R35" s="3">
        <v>48.12</v>
      </c>
      <c r="S35" s="3">
        <v>160.16999999999999</v>
      </c>
      <c r="T35" s="3">
        <v>159.77000000000001</v>
      </c>
      <c r="U35" s="3" t="s">
        <v>60</v>
      </c>
      <c r="V35" s="3" t="s">
        <v>60</v>
      </c>
      <c r="W35" s="3" t="s">
        <v>60</v>
      </c>
      <c r="X35" s="3" t="s">
        <v>60</v>
      </c>
      <c r="Y35" s="3" t="s">
        <v>60</v>
      </c>
      <c r="Z35" s="3" t="s">
        <v>60</v>
      </c>
    </row>
    <row r="36" spans="1:26" x14ac:dyDescent="0.3">
      <c r="A36" s="2" t="s">
        <v>55</v>
      </c>
      <c r="B36" s="2" t="s">
        <v>56</v>
      </c>
      <c r="C36" s="2">
        <v>35</v>
      </c>
      <c r="D36" s="2" t="s">
        <v>24</v>
      </c>
      <c r="E36" s="2" t="s">
        <v>85</v>
      </c>
      <c r="F36" s="2" t="s">
        <v>58</v>
      </c>
      <c r="G36" s="2" t="s">
        <v>92</v>
      </c>
      <c r="H36" s="2" t="s">
        <v>60</v>
      </c>
      <c r="I36" s="2">
        <v>126</v>
      </c>
      <c r="J36" s="2">
        <v>619</v>
      </c>
      <c r="K36" s="2">
        <v>99</v>
      </c>
      <c r="L36" s="2">
        <v>25.73</v>
      </c>
      <c r="M36" s="2">
        <v>89.22</v>
      </c>
      <c r="N36" s="2">
        <v>25.99</v>
      </c>
      <c r="O36" s="2">
        <v>28.84</v>
      </c>
      <c r="P36" s="2">
        <v>291</v>
      </c>
      <c r="Q36" s="2">
        <v>213.47</v>
      </c>
      <c r="R36" s="2">
        <v>261.95999999999998</v>
      </c>
      <c r="S36" s="2">
        <v>73.36</v>
      </c>
      <c r="T36" s="2">
        <v>81.489999999999995</v>
      </c>
      <c r="U36" s="2" t="s">
        <v>60</v>
      </c>
      <c r="V36" s="2" t="s">
        <v>60</v>
      </c>
      <c r="W36" s="2" t="s">
        <v>60</v>
      </c>
      <c r="X36" s="2" t="s">
        <v>60</v>
      </c>
      <c r="Y36" s="2" t="s">
        <v>60</v>
      </c>
      <c r="Z36" s="2" t="s">
        <v>60</v>
      </c>
    </row>
    <row r="37" spans="1:26" x14ac:dyDescent="0.3">
      <c r="A37" s="3" t="s">
        <v>55</v>
      </c>
      <c r="B37" s="3" t="s">
        <v>56</v>
      </c>
      <c r="C37" s="3">
        <v>36</v>
      </c>
      <c r="D37" s="3" t="s">
        <v>24</v>
      </c>
      <c r="E37" s="3" t="s">
        <v>85</v>
      </c>
      <c r="F37" s="3" t="s">
        <v>58</v>
      </c>
      <c r="G37" s="3" t="s">
        <v>93</v>
      </c>
      <c r="H37" s="3" t="s">
        <v>60</v>
      </c>
      <c r="I37" s="3">
        <v>120</v>
      </c>
      <c r="J37" s="3">
        <v>550</v>
      </c>
      <c r="K37" s="3">
        <v>72</v>
      </c>
      <c r="L37" s="3">
        <v>67.709999999999994</v>
      </c>
      <c r="M37" s="3">
        <v>90.93</v>
      </c>
      <c r="N37" s="3">
        <v>94.04</v>
      </c>
      <c r="O37" s="3">
        <v>74.459999999999994</v>
      </c>
      <c r="P37" s="3">
        <v>235</v>
      </c>
      <c r="Q37" s="3">
        <v>240.6</v>
      </c>
      <c r="R37" s="3">
        <v>307.55</v>
      </c>
      <c r="S37" s="3">
        <v>102.38</v>
      </c>
      <c r="T37" s="3">
        <v>78.23</v>
      </c>
      <c r="U37" s="3" t="s">
        <v>60</v>
      </c>
      <c r="V37" s="3" t="s">
        <v>60</v>
      </c>
      <c r="W37" s="3" t="s">
        <v>60</v>
      </c>
      <c r="X37" s="3" t="s">
        <v>60</v>
      </c>
      <c r="Y37" s="3" t="s">
        <v>60</v>
      </c>
      <c r="Z37" s="3" t="s">
        <v>60</v>
      </c>
    </row>
    <row r="38" spans="1:26" x14ac:dyDescent="0.3">
      <c r="A38" s="2" t="s">
        <v>55</v>
      </c>
      <c r="B38" s="2" t="s">
        <v>56</v>
      </c>
      <c r="C38" s="2">
        <v>37</v>
      </c>
      <c r="D38" s="2" t="s">
        <v>24</v>
      </c>
      <c r="E38" s="2" t="s">
        <v>85</v>
      </c>
      <c r="F38" s="2" t="s">
        <v>58</v>
      </c>
      <c r="G38" s="2" t="s">
        <v>94</v>
      </c>
      <c r="H38" s="2" t="s">
        <v>60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60</v>
      </c>
      <c r="V38" s="2" t="s">
        <v>60</v>
      </c>
      <c r="W38" s="2" t="s">
        <v>60</v>
      </c>
      <c r="X38" s="2" t="s">
        <v>60</v>
      </c>
      <c r="Y38" s="2" t="s">
        <v>60</v>
      </c>
      <c r="Z38" s="2" t="s">
        <v>60</v>
      </c>
    </row>
    <row r="39" spans="1:26" x14ac:dyDescent="0.3">
      <c r="A39" s="3" t="s">
        <v>55</v>
      </c>
      <c r="B39" s="3" t="s">
        <v>56</v>
      </c>
      <c r="C39" s="3">
        <v>38</v>
      </c>
      <c r="D39" s="3" t="s">
        <v>24</v>
      </c>
      <c r="E39" s="3" t="s">
        <v>85</v>
      </c>
      <c r="F39" s="3" t="s">
        <v>58</v>
      </c>
      <c r="G39" s="3" t="s">
        <v>95</v>
      </c>
      <c r="H39" s="3" t="s">
        <v>12</v>
      </c>
      <c r="I39" s="3">
        <v>372</v>
      </c>
      <c r="J39" s="3">
        <v>1653</v>
      </c>
      <c r="K39" s="3">
        <v>240</v>
      </c>
      <c r="L39" s="3">
        <v>170.18</v>
      </c>
      <c r="M39" s="3">
        <v>258.52999999999997</v>
      </c>
      <c r="N39" s="3">
        <v>70.91</v>
      </c>
      <c r="O39" s="3">
        <v>65.83</v>
      </c>
      <c r="P39" s="3">
        <v>727</v>
      </c>
      <c r="Q39" s="3">
        <v>683.75</v>
      </c>
      <c r="R39" s="3">
        <v>767.73</v>
      </c>
      <c r="S39" s="3">
        <v>94.05</v>
      </c>
      <c r="T39" s="3">
        <v>89.06</v>
      </c>
      <c r="U39" s="3" t="s">
        <v>60</v>
      </c>
      <c r="V39" s="3" t="s">
        <v>60</v>
      </c>
      <c r="W39" s="3" t="s">
        <v>60</v>
      </c>
      <c r="X39" s="3" t="s">
        <v>60</v>
      </c>
      <c r="Y39" s="3" t="s">
        <v>60</v>
      </c>
      <c r="Z39" s="3" t="s">
        <v>60</v>
      </c>
    </row>
    <row r="40" spans="1:26" x14ac:dyDescent="0.3">
      <c r="A40" s="2" t="s">
        <v>55</v>
      </c>
      <c r="B40" s="2" t="s">
        <v>56</v>
      </c>
      <c r="C40" s="2">
        <v>39</v>
      </c>
      <c r="D40" s="2" t="s">
        <v>24</v>
      </c>
      <c r="E40" s="2" t="s">
        <v>85</v>
      </c>
      <c r="F40" s="2" t="s">
        <v>58</v>
      </c>
      <c r="G40" s="2" t="s">
        <v>96</v>
      </c>
      <c r="H40" s="2" t="s">
        <v>60</v>
      </c>
      <c r="I40" s="2">
        <v>110</v>
      </c>
      <c r="J40" s="2">
        <v>475</v>
      </c>
      <c r="K40" s="2">
        <v>70</v>
      </c>
      <c r="L40" s="2">
        <v>74.319999999999993</v>
      </c>
      <c r="M40" s="2">
        <v>78.27</v>
      </c>
      <c r="N40" s="2">
        <v>106.17</v>
      </c>
      <c r="O40" s="2">
        <v>94.95</v>
      </c>
      <c r="P40" s="2">
        <v>245</v>
      </c>
      <c r="Q40" s="2">
        <v>259.41000000000003</v>
      </c>
      <c r="R40" s="2">
        <v>252.13</v>
      </c>
      <c r="S40" s="2">
        <v>105.88</v>
      </c>
      <c r="T40" s="2">
        <v>102.89</v>
      </c>
      <c r="U40" s="2" t="s">
        <v>60</v>
      </c>
      <c r="V40" s="2" t="s">
        <v>60</v>
      </c>
      <c r="W40" s="2" t="s">
        <v>60</v>
      </c>
      <c r="X40" s="2" t="s">
        <v>60</v>
      </c>
      <c r="Y40" s="2" t="s">
        <v>60</v>
      </c>
      <c r="Z40" s="2" t="s">
        <v>60</v>
      </c>
    </row>
    <row r="41" spans="1:26" x14ac:dyDescent="0.3">
      <c r="A41" s="3" t="s">
        <v>55</v>
      </c>
      <c r="B41" s="3" t="s">
        <v>56</v>
      </c>
      <c r="C41" s="3">
        <v>40</v>
      </c>
      <c r="D41" s="3" t="s">
        <v>24</v>
      </c>
      <c r="E41" s="3" t="s">
        <v>85</v>
      </c>
      <c r="F41" s="3" t="s">
        <v>58</v>
      </c>
      <c r="G41" s="3" t="s">
        <v>97</v>
      </c>
      <c r="H41" s="3" t="s">
        <v>12</v>
      </c>
      <c r="I41" s="3">
        <v>110</v>
      </c>
      <c r="J41" s="3">
        <v>475</v>
      </c>
      <c r="K41" s="3">
        <v>70</v>
      </c>
      <c r="L41" s="3">
        <v>74.319999999999993</v>
      </c>
      <c r="M41" s="3">
        <v>78.27</v>
      </c>
      <c r="N41" s="3">
        <v>106.17</v>
      </c>
      <c r="O41" s="3">
        <v>94.95</v>
      </c>
      <c r="P41" s="3">
        <v>245</v>
      </c>
      <c r="Q41" s="3">
        <v>259.41000000000003</v>
      </c>
      <c r="R41" s="3">
        <v>252.13</v>
      </c>
      <c r="S41" s="3">
        <v>105.88</v>
      </c>
      <c r="T41" s="3">
        <v>102.89</v>
      </c>
      <c r="U41" s="3" t="s">
        <v>60</v>
      </c>
      <c r="V41" s="3" t="s">
        <v>60</v>
      </c>
      <c r="W41" s="3" t="s">
        <v>60</v>
      </c>
      <c r="X41" s="3" t="s">
        <v>60</v>
      </c>
      <c r="Y41" s="3" t="s">
        <v>60</v>
      </c>
      <c r="Z41" s="3" t="s">
        <v>60</v>
      </c>
    </row>
    <row r="42" spans="1:26" x14ac:dyDescent="0.3">
      <c r="A42" s="2" t="s">
        <v>55</v>
      </c>
      <c r="B42" s="2" t="s">
        <v>56</v>
      </c>
      <c r="C42" s="2">
        <v>41</v>
      </c>
      <c r="D42" s="2" t="s">
        <v>24</v>
      </c>
      <c r="E42" s="2" t="s">
        <v>85</v>
      </c>
      <c r="F42" s="2" t="s">
        <v>58</v>
      </c>
      <c r="G42" s="2" t="s">
        <v>58</v>
      </c>
      <c r="H42" s="2" t="s">
        <v>12</v>
      </c>
      <c r="I42" s="2">
        <v>888</v>
      </c>
      <c r="J42" s="2">
        <v>3002</v>
      </c>
      <c r="K42" s="2">
        <v>467</v>
      </c>
      <c r="L42" s="2">
        <v>338.34</v>
      </c>
      <c r="M42" s="2">
        <v>502.51</v>
      </c>
      <c r="N42" s="2">
        <v>72.45</v>
      </c>
      <c r="O42" s="2">
        <v>67.33</v>
      </c>
      <c r="P42" s="2">
        <v>1345</v>
      </c>
      <c r="Q42" s="2">
        <v>1315.88</v>
      </c>
      <c r="R42" s="2">
        <v>1398.34</v>
      </c>
      <c r="S42" s="2">
        <v>97.83</v>
      </c>
      <c r="T42" s="2">
        <v>94.1</v>
      </c>
      <c r="U42" s="2" t="s">
        <v>60</v>
      </c>
      <c r="V42" s="2" t="s">
        <v>60</v>
      </c>
      <c r="W42" s="2" t="s">
        <v>60</v>
      </c>
      <c r="X42" s="2" t="s">
        <v>60</v>
      </c>
      <c r="Y42" s="2" t="s">
        <v>60</v>
      </c>
      <c r="Z42" s="2" t="s">
        <v>60</v>
      </c>
    </row>
    <row r="43" spans="1:26" x14ac:dyDescent="0.3">
      <c r="A43" s="3" t="s">
        <v>55</v>
      </c>
      <c r="B43" s="3" t="s">
        <v>56</v>
      </c>
      <c r="C43" s="3">
        <v>42</v>
      </c>
      <c r="D43" s="3" t="s">
        <v>24</v>
      </c>
      <c r="E43" s="3" t="s">
        <v>85</v>
      </c>
      <c r="F43" s="3" t="s">
        <v>65</v>
      </c>
      <c r="G43" s="3" t="s">
        <v>98</v>
      </c>
      <c r="H43" s="3" t="s">
        <v>60</v>
      </c>
      <c r="I43" s="3">
        <v>192</v>
      </c>
      <c r="J43" s="3">
        <v>653</v>
      </c>
      <c r="K43" s="3">
        <v>148</v>
      </c>
      <c r="L43" s="3">
        <v>115.18</v>
      </c>
      <c r="M43" s="3">
        <v>134.24</v>
      </c>
      <c r="N43" s="3">
        <v>77.819999999999993</v>
      </c>
      <c r="O43" s="3">
        <v>85.8</v>
      </c>
      <c r="P43" s="3">
        <v>328</v>
      </c>
      <c r="Q43" s="3">
        <v>299.44</v>
      </c>
      <c r="R43" s="3">
        <v>293.20999999999998</v>
      </c>
      <c r="S43" s="3">
        <v>91.29</v>
      </c>
      <c r="T43" s="3">
        <v>102.12</v>
      </c>
      <c r="U43" s="3" t="s">
        <v>60</v>
      </c>
      <c r="V43" s="3" t="s">
        <v>60</v>
      </c>
      <c r="W43" s="3" t="s">
        <v>60</v>
      </c>
      <c r="X43" s="3" t="s">
        <v>60</v>
      </c>
      <c r="Y43" s="3" t="s">
        <v>60</v>
      </c>
      <c r="Z43" s="3" t="s">
        <v>60</v>
      </c>
    </row>
    <row r="44" spans="1:26" x14ac:dyDescent="0.3">
      <c r="A44" s="2" t="s">
        <v>55</v>
      </c>
      <c r="B44" s="2" t="s">
        <v>56</v>
      </c>
      <c r="C44" s="2">
        <v>43</v>
      </c>
      <c r="D44" s="2" t="s">
        <v>24</v>
      </c>
      <c r="E44" s="2" t="s">
        <v>85</v>
      </c>
      <c r="F44" s="2" t="s">
        <v>65</v>
      </c>
      <c r="G44" s="2" t="s">
        <v>99</v>
      </c>
      <c r="H44" s="2" t="s">
        <v>12</v>
      </c>
      <c r="I44" s="2">
        <v>192</v>
      </c>
      <c r="J44" s="2">
        <v>653</v>
      </c>
      <c r="K44" s="2">
        <v>148</v>
      </c>
      <c r="L44" s="2">
        <v>115.18</v>
      </c>
      <c r="M44" s="2">
        <v>134.24</v>
      </c>
      <c r="N44" s="2">
        <v>77.819999999999993</v>
      </c>
      <c r="O44" s="2">
        <v>85.8</v>
      </c>
      <c r="P44" s="2">
        <v>328</v>
      </c>
      <c r="Q44" s="2">
        <v>299.44</v>
      </c>
      <c r="R44" s="2">
        <v>293.20999999999998</v>
      </c>
      <c r="S44" s="2">
        <v>91.29</v>
      </c>
      <c r="T44" s="2">
        <v>102.12</v>
      </c>
      <c r="U44" s="2" t="s">
        <v>60</v>
      </c>
      <c r="V44" s="2" t="s">
        <v>60</v>
      </c>
      <c r="W44" s="2" t="s">
        <v>60</v>
      </c>
      <c r="X44" s="2" t="s">
        <v>60</v>
      </c>
      <c r="Y44" s="2" t="s">
        <v>60</v>
      </c>
      <c r="Z44" s="2" t="s">
        <v>60</v>
      </c>
    </row>
    <row r="45" spans="1:26" x14ac:dyDescent="0.3">
      <c r="A45" s="3" t="s">
        <v>55</v>
      </c>
      <c r="B45" s="3" t="s">
        <v>56</v>
      </c>
      <c r="C45" s="3">
        <v>44</v>
      </c>
      <c r="D45" s="3" t="s">
        <v>24</v>
      </c>
      <c r="E45" s="3" t="s">
        <v>85</v>
      </c>
      <c r="F45" s="3" t="s">
        <v>65</v>
      </c>
      <c r="G45" s="3" t="s">
        <v>100</v>
      </c>
      <c r="H45" s="3" t="s">
        <v>60</v>
      </c>
      <c r="I45" s="3">
        <v>100</v>
      </c>
      <c r="J45" s="3">
        <v>348</v>
      </c>
      <c r="K45" s="3">
        <v>79</v>
      </c>
      <c r="L45" s="3">
        <v>22.3</v>
      </c>
      <c r="M45" s="3">
        <v>78.62</v>
      </c>
      <c r="N45" s="3">
        <v>28.23</v>
      </c>
      <c r="O45" s="3">
        <v>28.36</v>
      </c>
      <c r="P45" s="3">
        <v>171</v>
      </c>
      <c r="Q45" s="3">
        <v>105.87</v>
      </c>
      <c r="R45" s="3">
        <v>161.97</v>
      </c>
      <c r="S45" s="3">
        <v>61.91</v>
      </c>
      <c r="T45" s="3">
        <v>65.36</v>
      </c>
      <c r="U45" s="3" t="s">
        <v>60</v>
      </c>
      <c r="V45" s="3" t="s">
        <v>60</v>
      </c>
      <c r="W45" s="3" t="s">
        <v>60</v>
      </c>
      <c r="X45" s="3" t="s">
        <v>60</v>
      </c>
      <c r="Y45" s="3" t="s">
        <v>60</v>
      </c>
      <c r="Z45" s="3" t="s">
        <v>60</v>
      </c>
    </row>
    <row r="46" spans="1:26" x14ac:dyDescent="0.3">
      <c r="A46" s="2" t="s">
        <v>55</v>
      </c>
      <c r="B46" s="2" t="s">
        <v>56</v>
      </c>
      <c r="C46" s="2">
        <v>45</v>
      </c>
      <c r="D46" s="2" t="s">
        <v>24</v>
      </c>
      <c r="E46" s="2" t="s">
        <v>85</v>
      </c>
      <c r="F46" s="2" t="s">
        <v>65</v>
      </c>
      <c r="G46" s="2" t="s">
        <v>101</v>
      </c>
      <c r="H46" s="2" t="s">
        <v>12</v>
      </c>
      <c r="I46" s="2">
        <v>100</v>
      </c>
      <c r="J46" s="2">
        <v>348</v>
      </c>
      <c r="K46" s="2">
        <v>79</v>
      </c>
      <c r="L46" s="2">
        <v>22.3</v>
      </c>
      <c r="M46" s="2">
        <v>78.62</v>
      </c>
      <c r="N46" s="2">
        <v>28.23</v>
      </c>
      <c r="O46" s="2">
        <v>28.36</v>
      </c>
      <c r="P46" s="2">
        <v>171</v>
      </c>
      <c r="Q46" s="2">
        <v>105.87</v>
      </c>
      <c r="R46" s="2">
        <v>161.97</v>
      </c>
      <c r="S46" s="2">
        <v>61.91</v>
      </c>
      <c r="T46" s="2">
        <v>65.36</v>
      </c>
      <c r="U46" s="2" t="s">
        <v>60</v>
      </c>
      <c r="V46" s="2" t="s">
        <v>60</v>
      </c>
      <c r="W46" s="2" t="s">
        <v>60</v>
      </c>
      <c r="X46" s="2" t="s">
        <v>60</v>
      </c>
      <c r="Y46" s="2" t="s">
        <v>60</v>
      </c>
      <c r="Z46" s="2" t="s">
        <v>60</v>
      </c>
    </row>
    <row r="47" spans="1:26" x14ac:dyDescent="0.3">
      <c r="A47" s="3" t="s">
        <v>55</v>
      </c>
      <c r="B47" s="3" t="s">
        <v>56</v>
      </c>
      <c r="C47" s="3">
        <v>46</v>
      </c>
      <c r="D47" s="3" t="s">
        <v>24</v>
      </c>
      <c r="E47" s="3" t="s">
        <v>85</v>
      </c>
      <c r="F47" s="3" t="s">
        <v>65</v>
      </c>
      <c r="G47" s="3" t="s">
        <v>102</v>
      </c>
      <c r="H47" s="3" t="s">
        <v>60</v>
      </c>
      <c r="I47" s="3">
        <v>70</v>
      </c>
      <c r="J47" s="3">
        <v>293</v>
      </c>
      <c r="K47" s="3">
        <v>52</v>
      </c>
      <c r="L47" s="3">
        <v>42.77</v>
      </c>
      <c r="M47" s="3">
        <v>52.36</v>
      </c>
      <c r="N47" s="3">
        <v>82.25</v>
      </c>
      <c r="O47" s="3">
        <v>81.680000000000007</v>
      </c>
      <c r="P47" s="3">
        <v>154</v>
      </c>
      <c r="Q47" s="3">
        <v>125.92</v>
      </c>
      <c r="R47" s="3">
        <v>128.26</v>
      </c>
      <c r="S47" s="3">
        <v>81.77</v>
      </c>
      <c r="T47" s="3">
        <v>98.18</v>
      </c>
      <c r="U47" s="3" t="s">
        <v>60</v>
      </c>
      <c r="V47" s="3" t="s">
        <v>60</v>
      </c>
      <c r="W47" s="3" t="s">
        <v>60</v>
      </c>
      <c r="X47" s="3" t="s">
        <v>60</v>
      </c>
      <c r="Y47" s="3" t="s">
        <v>60</v>
      </c>
      <c r="Z47" s="3" t="s">
        <v>60</v>
      </c>
    </row>
    <row r="48" spans="1:26" x14ac:dyDescent="0.3">
      <c r="A48" s="2" t="s">
        <v>55</v>
      </c>
      <c r="B48" s="2" t="s">
        <v>56</v>
      </c>
      <c r="C48" s="2">
        <v>47</v>
      </c>
      <c r="D48" s="2" t="s">
        <v>24</v>
      </c>
      <c r="E48" s="2" t="s">
        <v>85</v>
      </c>
      <c r="F48" s="2" t="s">
        <v>65</v>
      </c>
      <c r="G48" s="2" t="s">
        <v>103</v>
      </c>
      <c r="H48" s="2" t="s">
        <v>12</v>
      </c>
      <c r="I48" s="2">
        <v>70</v>
      </c>
      <c r="J48" s="2">
        <v>293</v>
      </c>
      <c r="K48" s="2">
        <v>52</v>
      </c>
      <c r="L48" s="2">
        <v>42.77</v>
      </c>
      <c r="M48" s="2">
        <v>52.36</v>
      </c>
      <c r="N48" s="2">
        <v>82.25</v>
      </c>
      <c r="O48" s="2">
        <v>81.680000000000007</v>
      </c>
      <c r="P48" s="2">
        <v>154</v>
      </c>
      <c r="Q48" s="2">
        <v>125.92</v>
      </c>
      <c r="R48" s="2">
        <v>128.26</v>
      </c>
      <c r="S48" s="2">
        <v>81.77</v>
      </c>
      <c r="T48" s="2">
        <v>98.18</v>
      </c>
      <c r="U48" s="2" t="s">
        <v>60</v>
      </c>
      <c r="V48" s="2" t="s">
        <v>60</v>
      </c>
      <c r="W48" s="2" t="s">
        <v>60</v>
      </c>
      <c r="X48" s="2" t="s">
        <v>60</v>
      </c>
      <c r="Y48" s="2" t="s">
        <v>60</v>
      </c>
      <c r="Z48" s="2" t="s">
        <v>60</v>
      </c>
    </row>
    <row r="49" spans="1:26" x14ac:dyDescent="0.3">
      <c r="A49" s="3" t="s">
        <v>55</v>
      </c>
      <c r="B49" s="3" t="s">
        <v>56</v>
      </c>
      <c r="C49" s="3">
        <v>48</v>
      </c>
      <c r="D49" s="3" t="s">
        <v>24</v>
      </c>
      <c r="E49" s="3" t="s">
        <v>85</v>
      </c>
      <c r="F49" s="3" t="s">
        <v>65</v>
      </c>
      <c r="G49" s="3" t="s">
        <v>104</v>
      </c>
      <c r="H49" s="3" t="s">
        <v>60</v>
      </c>
      <c r="I49" s="3">
        <v>180</v>
      </c>
      <c r="J49" s="3">
        <v>770</v>
      </c>
      <c r="K49" s="3">
        <v>127</v>
      </c>
      <c r="L49" s="3">
        <v>120.6</v>
      </c>
      <c r="M49" s="3">
        <v>86.28</v>
      </c>
      <c r="N49" s="3">
        <v>94.96</v>
      </c>
      <c r="O49" s="3">
        <v>139.78</v>
      </c>
      <c r="P49" s="3">
        <v>407</v>
      </c>
      <c r="Q49" s="3">
        <v>376.75</v>
      </c>
      <c r="R49" s="3">
        <v>167.04</v>
      </c>
      <c r="S49" s="3">
        <v>92.57</v>
      </c>
      <c r="T49" s="3">
        <v>225.54</v>
      </c>
      <c r="U49" s="3" t="s">
        <v>60</v>
      </c>
      <c r="V49" s="3" t="s">
        <v>60</v>
      </c>
      <c r="W49" s="3" t="s">
        <v>60</v>
      </c>
      <c r="X49" s="3" t="s">
        <v>60</v>
      </c>
      <c r="Y49" s="3" t="s">
        <v>60</v>
      </c>
      <c r="Z49" s="3" t="s">
        <v>60</v>
      </c>
    </row>
    <row r="50" spans="1:26" x14ac:dyDescent="0.3">
      <c r="A50" s="2" t="s">
        <v>55</v>
      </c>
      <c r="B50" s="2" t="s">
        <v>56</v>
      </c>
      <c r="C50" s="2">
        <v>49</v>
      </c>
      <c r="D50" s="2" t="s">
        <v>24</v>
      </c>
      <c r="E50" s="2" t="s">
        <v>85</v>
      </c>
      <c r="F50" s="2" t="s">
        <v>65</v>
      </c>
      <c r="G50" s="2" t="s">
        <v>105</v>
      </c>
      <c r="H50" s="2" t="s">
        <v>12</v>
      </c>
      <c r="I50" s="2">
        <v>180</v>
      </c>
      <c r="J50" s="2">
        <v>770</v>
      </c>
      <c r="K50" s="2">
        <v>127</v>
      </c>
      <c r="L50" s="2">
        <v>120.6</v>
      </c>
      <c r="M50" s="2">
        <v>86.28</v>
      </c>
      <c r="N50" s="2">
        <v>94.96</v>
      </c>
      <c r="O50" s="2">
        <v>139.78</v>
      </c>
      <c r="P50" s="2">
        <v>407</v>
      </c>
      <c r="Q50" s="2">
        <v>376.75</v>
      </c>
      <c r="R50" s="2">
        <v>167.04</v>
      </c>
      <c r="S50" s="2">
        <v>92.57</v>
      </c>
      <c r="T50" s="2">
        <v>225.54</v>
      </c>
      <c r="U50" s="2" t="s">
        <v>60</v>
      </c>
      <c r="V50" s="2" t="s">
        <v>60</v>
      </c>
      <c r="W50" s="2" t="s">
        <v>60</v>
      </c>
      <c r="X50" s="2" t="s">
        <v>60</v>
      </c>
      <c r="Y50" s="2" t="s">
        <v>60</v>
      </c>
      <c r="Z50" s="2" t="s">
        <v>60</v>
      </c>
    </row>
    <row r="51" spans="1:26" x14ac:dyDescent="0.3">
      <c r="A51" s="3" t="s">
        <v>55</v>
      </c>
      <c r="B51" s="3" t="s">
        <v>56</v>
      </c>
      <c r="C51" s="3">
        <v>50</v>
      </c>
      <c r="D51" s="3" t="s">
        <v>24</v>
      </c>
      <c r="E51" s="3" t="s">
        <v>85</v>
      </c>
      <c r="F51" s="3" t="s">
        <v>65</v>
      </c>
      <c r="G51" s="3" t="s">
        <v>106</v>
      </c>
      <c r="H51" s="3" t="s">
        <v>60</v>
      </c>
      <c r="I51" s="3">
        <v>300</v>
      </c>
      <c r="J51" s="3">
        <v>1213</v>
      </c>
      <c r="K51" s="3">
        <v>212</v>
      </c>
      <c r="L51" s="3">
        <v>210.04</v>
      </c>
      <c r="M51" s="3">
        <v>236.17</v>
      </c>
      <c r="N51" s="3">
        <v>99.08</v>
      </c>
      <c r="O51" s="3">
        <v>88.94</v>
      </c>
      <c r="P51" s="3">
        <v>540</v>
      </c>
      <c r="Q51" s="3">
        <v>484.14</v>
      </c>
      <c r="R51" s="3">
        <v>645.35</v>
      </c>
      <c r="S51" s="3">
        <v>89.66</v>
      </c>
      <c r="T51" s="3">
        <v>75.02</v>
      </c>
      <c r="U51" s="3" t="s">
        <v>60</v>
      </c>
      <c r="V51" s="3" t="s">
        <v>60</v>
      </c>
      <c r="W51" s="3" t="s">
        <v>60</v>
      </c>
      <c r="X51" s="3" t="s">
        <v>60</v>
      </c>
      <c r="Y51" s="3" t="s">
        <v>60</v>
      </c>
      <c r="Z51" s="3" t="s">
        <v>60</v>
      </c>
    </row>
    <row r="52" spans="1:26" x14ac:dyDescent="0.3">
      <c r="A52" s="2" t="s">
        <v>55</v>
      </c>
      <c r="B52" s="2" t="s">
        <v>56</v>
      </c>
      <c r="C52" s="2">
        <v>51</v>
      </c>
      <c r="D52" s="2" t="s">
        <v>24</v>
      </c>
      <c r="E52" s="2" t="s">
        <v>85</v>
      </c>
      <c r="F52" s="2" t="s">
        <v>65</v>
      </c>
      <c r="G52" s="2" t="s">
        <v>107</v>
      </c>
      <c r="H52" s="2" t="s">
        <v>60</v>
      </c>
      <c r="I52" s="2">
        <v>1045</v>
      </c>
      <c r="J52" s="2">
        <v>4132</v>
      </c>
      <c r="K52" s="2">
        <v>707</v>
      </c>
      <c r="L52" s="2">
        <v>753.32</v>
      </c>
      <c r="M52" s="2">
        <v>835.8</v>
      </c>
      <c r="N52" s="2">
        <v>106.55</v>
      </c>
      <c r="O52" s="2">
        <v>90.13</v>
      </c>
      <c r="P52" s="2">
        <v>2137</v>
      </c>
      <c r="Q52" s="2">
        <v>1631.91</v>
      </c>
      <c r="R52" s="2">
        <v>2010.27</v>
      </c>
      <c r="S52" s="2">
        <v>76.36</v>
      </c>
      <c r="T52" s="2">
        <v>81.180000000000007</v>
      </c>
      <c r="U52" s="2" t="s">
        <v>60</v>
      </c>
      <c r="V52" s="2" t="s">
        <v>60</v>
      </c>
      <c r="W52" s="2" t="s">
        <v>60</v>
      </c>
      <c r="X52" s="2" t="s">
        <v>60</v>
      </c>
      <c r="Y52" s="2" t="s">
        <v>60</v>
      </c>
      <c r="Z52" s="2" t="s">
        <v>60</v>
      </c>
    </row>
    <row r="53" spans="1:26" x14ac:dyDescent="0.3">
      <c r="A53" s="3" t="s">
        <v>55</v>
      </c>
      <c r="B53" s="3" t="s">
        <v>56</v>
      </c>
      <c r="C53" s="3">
        <v>52</v>
      </c>
      <c r="D53" s="3" t="s">
        <v>24</v>
      </c>
      <c r="E53" s="3" t="s">
        <v>85</v>
      </c>
      <c r="F53" s="3" t="s">
        <v>65</v>
      </c>
      <c r="G53" s="3" t="s">
        <v>108</v>
      </c>
      <c r="H53" s="3" t="s">
        <v>12</v>
      </c>
      <c r="I53" s="3">
        <v>1345</v>
      </c>
      <c r="J53" s="3">
        <v>5345</v>
      </c>
      <c r="K53" s="3">
        <v>919</v>
      </c>
      <c r="L53" s="3">
        <v>963.36</v>
      </c>
      <c r="M53" s="3">
        <v>1071.97</v>
      </c>
      <c r="N53" s="3">
        <v>104.83</v>
      </c>
      <c r="O53" s="3">
        <v>89.87</v>
      </c>
      <c r="P53" s="3">
        <v>2677</v>
      </c>
      <c r="Q53" s="3">
        <v>2116.0500000000002</v>
      </c>
      <c r="R53" s="3">
        <v>2655.62</v>
      </c>
      <c r="S53" s="3">
        <v>79.05</v>
      </c>
      <c r="T53" s="3">
        <v>79.680000000000007</v>
      </c>
      <c r="U53" s="3" t="s">
        <v>60</v>
      </c>
      <c r="V53" s="3" t="s">
        <v>60</v>
      </c>
      <c r="W53" s="3" t="s">
        <v>60</v>
      </c>
      <c r="X53" s="3" t="s">
        <v>60</v>
      </c>
      <c r="Y53" s="3" t="s">
        <v>60</v>
      </c>
      <c r="Z53" s="3" t="s">
        <v>60</v>
      </c>
    </row>
    <row r="54" spans="1:26" x14ac:dyDescent="0.3">
      <c r="A54" s="2" t="s">
        <v>55</v>
      </c>
      <c r="B54" s="2" t="s">
        <v>56</v>
      </c>
      <c r="C54" s="2">
        <v>53</v>
      </c>
      <c r="D54" s="2" t="s">
        <v>24</v>
      </c>
      <c r="E54" s="2" t="s">
        <v>85</v>
      </c>
      <c r="F54" s="2" t="s">
        <v>65</v>
      </c>
      <c r="G54" s="2" t="s">
        <v>109</v>
      </c>
      <c r="H54" s="2" t="s">
        <v>60</v>
      </c>
      <c r="I54" s="2">
        <v>100</v>
      </c>
      <c r="J54" s="2">
        <v>402</v>
      </c>
      <c r="K54" s="2">
        <v>78</v>
      </c>
      <c r="L54" s="2">
        <v>19.190000000000001</v>
      </c>
      <c r="M54" s="2">
        <v>42.09</v>
      </c>
      <c r="N54" s="2">
        <v>24.6</v>
      </c>
      <c r="O54" s="2">
        <v>45.59</v>
      </c>
      <c r="P54" s="2">
        <v>173</v>
      </c>
      <c r="Q54" s="2">
        <v>102.15</v>
      </c>
      <c r="R54" s="2">
        <v>138.02000000000001</v>
      </c>
      <c r="S54" s="2">
        <v>59.05</v>
      </c>
      <c r="T54" s="2">
        <v>74.010000000000005</v>
      </c>
      <c r="U54" s="2" t="s">
        <v>60</v>
      </c>
      <c r="V54" s="2" t="s">
        <v>60</v>
      </c>
      <c r="W54" s="2" t="s">
        <v>60</v>
      </c>
      <c r="X54" s="2" t="s">
        <v>60</v>
      </c>
      <c r="Y54" s="2" t="s">
        <v>60</v>
      </c>
      <c r="Z54" s="2" t="s">
        <v>60</v>
      </c>
    </row>
    <row r="55" spans="1:26" x14ac:dyDescent="0.3">
      <c r="A55" s="3" t="s">
        <v>55</v>
      </c>
      <c r="B55" s="3" t="s">
        <v>56</v>
      </c>
      <c r="C55" s="3">
        <v>54</v>
      </c>
      <c r="D55" s="3" t="s">
        <v>24</v>
      </c>
      <c r="E55" s="3" t="s">
        <v>85</v>
      </c>
      <c r="F55" s="3" t="s">
        <v>65</v>
      </c>
      <c r="G55" s="3" t="s">
        <v>110</v>
      </c>
      <c r="H55" s="3" t="s">
        <v>12</v>
      </c>
      <c r="I55" s="3">
        <v>100</v>
      </c>
      <c r="J55" s="3">
        <v>402</v>
      </c>
      <c r="K55" s="3">
        <v>78</v>
      </c>
      <c r="L55" s="3">
        <v>19.190000000000001</v>
      </c>
      <c r="M55" s="3">
        <v>42.09</v>
      </c>
      <c r="N55" s="3">
        <v>24.6</v>
      </c>
      <c r="O55" s="3">
        <v>45.59</v>
      </c>
      <c r="P55" s="3">
        <v>173</v>
      </c>
      <c r="Q55" s="3">
        <v>102.15</v>
      </c>
      <c r="R55" s="3">
        <v>138.02000000000001</v>
      </c>
      <c r="S55" s="3">
        <v>59.05</v>
      </c>
      <c r="T55" s="3">
        <v>74.010000000000005</v>
      </c>
      <c r="U55" s="3" t="s">
        <v>60</v>
      </c>
      <c r="V55" s="3" t="s">
        <v>60</v>
      </c>
      <c r="W55" s="3" t="s">
        <v>60</v>
      </c>
      <c r="X55" s="3" t="s">
        <v>60</v>
      </c>
      <c r="Y55" s="3" t="s">
        <v>60</v>
      </c>
      <c r="Z55" s="3" t="s">
        <v>60</v>
      </c>
    </row>
    <row r="56" spans="1:26" x14ac:dyDescent="0.3">
      <c r="A56" s="2" t="s">
        <v>55</v>
      </c>
      <c r="B56" s="2" t="s">
        <v>56</v>
      </c>
      <c r="C56" s="2">
        <v>55</v>
      </c>
      <c r="D56" s="2" t="s">
        <v>24</v>
      </c>
      <c r="E56" s="2" t="s">
        <v>85</v>
      </c>
      <c r="F56" s="2" t="s">
        <v>65</v>
      </c>
      <c r="G56" s="2" t="s">
        <v>111</v>
      </c>
      <c r="H56" s="2" t="s">
        <v>60</v>
      </c>
      <c r="I56" s="2">
        <v>36</v>
      </c>
      <c r="J56" s="2">
        <v>158</v>
      </c>
      <c r="K56" s="2">
        <v>26</v>
      </c>
      <c r="L56" s="2">
        <v>25.86</v>
      </c>
      <c r="M56" s="2">
        <v>25.04</v>
      </c>
      <c r="N56" s="2">
        <v>99.46</v>
      </c>
      <c r="O56" s="2">
        <v>103.27</v>
      </c>
      <c r="P56" s="2">
        <v>73</v>
      </c>
      <c r="Q56" s="2">
        <v>86.5</v>
      </c>
      <c r="R56" s="2">
        <v>56.62</v>
      </c>
      <c r="S56" s="2">
        <v>118.49</v>
      </c>
      <c r="T56" s="2">
        <v>152.77000000000001</v>
      </c>
      <c r="U56" s="2" t="s">
        <v>60</v>
      </c>
      <c r="V56" s="2" t="s">
        <v>60</v>
      </c>
      <c r="W56" s="2" t="s">
        <v>60</v>
      </c>
      <c r="X56" s="2" t="s">
        <v>60</v>
      </c>
      <c r="Y56" s="2" t="s">
        <v>60</v>
      </c>
      <c r="Z56" s="2" t="s">
        <v>60</v>
      </c>
    </row>
    <row r="57" spans="1:26" x14ac:dyDescent="0.3">
      <c r="A57" s="3" t="s">
        <v>55</v>
      </c>
      <c r="B57" s="3" t="s">
        <v>56</v>
      </c>
      <c r="C57" s="3">
        <v>56</v>
      </c>
      <c r="D57" s="3" t="s">
        <v>24</v>
      </c>
      <c r="E57" s="3" t="s">
        <v>85</v>
      </c>
      <c r="F57" s="3" t="s">
        <v>65</v>
      </c>
      <c r="G57" s="3" t="s">
        <v>112</v>
      </c>
      <c r="H57" s="3" t="s">
        <v>12</v>
      </c>
      <c r="I57" s="3">
        <v>36</v>
      </c>
      <c r="J57" s="3">
        <v>158</v>
      </c>
      <c r="K57" s="3">
        <v>26</v>
      </c>
      <c r="L57" s="3">
        <v>25.86</v>
      </c>
      <c r="M57" s="3">
        <v>25.04</v>
      </c>
      <c r="N57" s="3">
        <v>99.46</v>
      </c>
      <c r="O57" s="3">
        <v>103.27</v>
      </c>
      <c r="P57" s="3">
        <v>73</v>
      </c>
      <c r="Q57" s="3">
        <v>86.5</v>
      </c>
      <c r="R57" s="3">
        <v>56.62</v>
      </c>
      <c r="S57" s="3">
        <v>118.49</v>
      </c>
      <c r="T57" s="3">
        <v>152.77000000000001</v>
      </c>
      <c r="U57" s="3" t="s">
        <v>60</v>
      </c>
      <c r="V57" s="3" t="s">
        <v>60</v>
      </c>
      <c r="W57" s="3" t="s">
        <v>60</v>
      </c>
      <c r="X57" s="3" t="s">
        <v>60</v>
      </c>
      <c r="Y57" s="3" t="s">
        <v>60</v>
      </c>
      <c r="Z57" s="3" t="s">
        <v>60</v>
      </c>
    </row>
    <row r="58" spans="1:26" x14ac:dyDescent="0.3">
      <c r="A58" s="2" t="s">
        <v>55</v>
      </c>
      <c r="B58" s="2" t="s">
        <v>56</v>
      </c>
      <c r="C58" s="2">
        <v>57</v>
      </c>
      <c r="D58" s="2" t="s">
        <v>24</v>
      </c>
      <c r="E58" s="2" t="s">
        <v>85</v>
      </c>
      <c r="F58" s="2" t="s">
        <v>65</v>
      </c>
      <c r="G58" s="2" t="s">
        <v>113</v>
      </c>
      <c r="H58" s="2" t="s">
        <v>60</v>
      </c>
      <c r="I58" s="2">
        <v>86</v>
      </c>
      <c r="J58" s="2">
        <v>332</v>
      </c>
      <c r="K58" s="2">
        <v>70</v>
      </c>
      <c r="L58" s="2">
        <v>22.72</v>
      </c>
      <c r="M58" s="2">
        <v>67.239999999999995</v>
      </c>
      <c r="N58" s="2">
        <v>32.46</v>
      </c>
      <c r="O58" s="2">
        <v>33.79</v>
      </c>
      <c r="P58" s="2">
        <v>152</v>
      </c>
      <c r="Q58" s="2">
        <v>105</v>
      </c>
      <c r="R58" s="2">
        <v>140.22</v>
      </c>
      <c r="S58" s="2">
        <v>69.08</v>
      </c>
      <c r="T58" s="2">
        <v>74.88</v>
      </c>
      <c r="U58" s="2" t="s">
        <v>60</v>
      </c>
      <c r="V58" s="2" t="s">
        <v>60</v>
      </c>
      <c r="W58" s="2" t="s">
        <v>60</v>
      </c>
      <c r="X58" s="2" t="s">
        <v>60</v>
      </c>
      <c r="Y58" s="2" t="s">
        <v>60</v>
      </c>
      <c r="Z58" s="2" t="s">
        <v>60</v>
      </c>
    </row>
    <row r="59" spans="1:26" x14ac:dyDescent="0.3">
      <c r="A59" s="3" t="s">
        <v>55</v>
      </c>
      <c r="B59" s="3" t="s">
        <v>56</v>
      </c>
      <c r="C59" s="3">
        <v>58</v>
      </c>
      <c r="D59" s="3" t="s">
        <v>24</v>
      </c>
      <c r="E59" s="3" t="s">
        <v>85</v>
      </c>
      <c r="F59" s="3" t="s">
        <v>65</v>
      </c>
      <c r="G59" s="3" t="s">
        <v>114</v>
      </c>
      <c r="H59" s="3" t="s">
        <v>12</v>
      </c>
      <c r="I59" s="3">
        <v>86</v>
      </c>
      <c r="J59" s="3">
        <v>332</v>
      </c>
      <c r="K59" s="3">
        <v>70</v>
      </c>
      <c r="L59" s="3">
        <v>22.72</v>
      </c>
      <c r="M59" s="3">
        <v>67.239999999999995</v>
      </c>
      <c r="N59" s="3">
        <v>32.46</v>
      </c>
      <c r="O59" s="3">
        <v>33.79</v>
      </c>
      <c r="P59" s="3">
        <v>152</v>
      </c>
      <c r="Q59" s="3">
        <v>105</v>
      </c>
      <c r="R59" s="3">
        <v>140.22</v>
      </c>
      <c r="S59" s="3">
        <v>69.08</v>
      </c>
      <c r="T59" s="3">
        <v>74.88</v>
      </c>
      <c r="U59" s="3" t="s">
        <v>60</v>
      </c>
      <c r="V59" s="3" t="s">
        <v>60</v>
      </c>
      <c r="W59" s="3" t="s">
        <v>60</v>
      </c>
      <c r="X59" s="3" t="s">
        <v>60</v>
      </c>
      <c r="Y59" s="3" t="s">
        <v>60</v>
      </c>
      <c r="Z59" s="3" t="s">
        <v>60</v>
      </c>
    </row>
    <row r="60" spans="1:26" x14ac:dyDescent="0.3">
      <c r="A60" s="2" t="s">
        <v>55</v>
      </c>
      <c r="B60" s="2" t="s">
        <v>56</v>
      </c>
      <c r="C60" s="2">
        <v>59</v>
      </c>
      <c r="D60" s="2" t="s">
        <v>24</v>
      </c>
      <c r="E60" s="2" t="s">
        <v>85</v>
      </c>
      <c r="F60" s="2" t="s">
        <v>65</v>
      </c>
      <c r="G60" s="2" t="s">
        <v>115</v>
      </c>
      <c r="H60" s="2" t="s">
        <v>60</v>
      </c>
      <c r="I60" s="2">
        <v>0</v>
      </c>
      <c r="J60" s="2">
        <v>50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60</v>
      </c>
      <c r="V60" s="2" t="s">
        <v>60</v>
      </c>
      <c r="W60" s="2" t="s">
        <v>60</v>
      </c>
      <c r="X60" s="2" t="s">
        <v>60</v>
      </c>
      <c r="Y60" s="2" t="s">
        <v>60</v>
      </c>
      <c r="Z60" s="2" t="s">
        <v>60</v>
      </c>
    </row>
    <row r="61" spans="1:26" x14ac:dyDescent="0.3">
      <c r="A61" s="3" t="s">
        <v>55</v>
      </c>
      <c r="B61" s="3" t="s">
        <v>56</v>
      </c>
      <c r="C61" s="3">
        <v>60</v>
      </c>
      <c r="D61" s="3" t="s">
        <v>24</v>
      </c>
      <c r="E61" s="3" t="s">
        <v>85</v>
      </c>
      <c r="F61" s="3" t="s">
        <v>65</v>
      </c>
      <c r="G61" s="3" t="s">
        <v>116</v>
      </c>
      <c r="H61" s="3" t="s">
        <v>12</v>
      </c>
      <c r="I61" s="3">
        <v>0</v>
      </c>
      <c r="J61" s="3">
        <v>50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 t="s">
        <v>60</v>
      </c>
      <c r="V61" s="3" t="s">
        <v>60</v>
      </c>
      <c r="W61" s="3" t="s">
        <v>60</v>
      </c>
      <c r="X61" s="3" t="s">
        <v>60</v>
      </c>
      <c r="Y61" s="3" t="s">
        <v>60</v>
      </c>
      <c r="Z61" s="3" t="s">
        <v>60</v>
      </c>
    </row>
    <row r="62" spans="1:26" x14ac:dyDescent="0.3">
      <c r="A62" s="2" t="s">
        <v>55</v>
      </c>
      <c r="B62" s="2" t="s">
        <v>56</v>
      </c>
      <c r="C62" s="2">
        <v>61</v>
      </c>
      <c r="D62" s="2" t="s">
        <v>24</v>
      </c>
      <c r="E62" s="2" t="s">
        <v>85</v>
      </c>
      <c r="F62" s="2" t="s">
        <v>65</v>
      </c>
      <c r="G62" s="2" t="s">
        <v>65</v>
      </c>
      <c r="H62" s="2" t="s">
        <v>12</v>
      </c>
      <c r="I62" s="2">
        <v>2109</v>
      </c>
      <c r="J62" s="2">
        <v>8351</v>
      </c>
      <c r="K62" s="2">
        <v>1499</v>
      </c>
      <c r="L62" s="2">
        <v>1331.98</v>
      </c>
      <c r="M62" s="2">
        <v>1557.84</v>
      </c>
      <c r="N62" s="2">
        <v>88.86</v>
      </c>
      <c r="O62" s="2">
        <v>85.5</v>
      </c>
      <c r="P62" s="2">
        <v>4135</v>
      </c>
      <c r="Q62" s="2">
        <v>3317.68</v>
      </c>
      <c r="R62" s="2">
        <v>3740.96</v>
      </c>
      <c r="S62" s="2">
        <v>80.23</v>
      </c>
      <c r="T62" s="2">
        <v>88.69</v>
      </c>
      <c r="U62" s="2" t="s">
        <v>60</v>
      </c>
      <c r="V62" s="2" t="s">
        <v>60</v>
      </c>
      <c r="W62" s="2" t="s">
        <v>60</v>
      </c>
      <c r="X62" s="2" t="s">
        <v>60</v>
      </c>
      <c r="Y62" s="2" t="s">
        <v>60</v>
      </c>
      <c r="Z62" s="2" t="s">
        <v>60</v>
      </c>
    </row>
    <row r="63" spans="1:26" x14ac:dyDescent="0.3">
      <c r="A63" s="3" t="s">
        <v>55</v>
      </c>
      <c r="B63" s="3" t="s">
        <v>56</v>
      </c>
      <c r="C63" s="3">
        <v>62</v>
      </c>
      <c r="D63" s="3" t="s">
        <v>24</v>
      </c>
      <c r="E63" s="3" t="s">
        <v>85</v>
      </c>
      <c r="F63" s="3" t="s">
        <v>78</v>
      </c>
      <c r="G63" s="3" t="s">
        <v>117</v>
      </c>
      <c r="H63" s="3" t="s">
        <v>60</v>
      </c>
      <c r="I63" s="3">
        <v>612</v>
      </c>
      <c r="J63" s="3">
        <v>2014</v>
      </c>
      <c r="K63" s="3">
        <v>197</v>
      </c>
      <c r="L63" s="3">
        <v>311.39</v>
      </c>
      <c r="M63" s="3">
        <v>199.75</v>
      </c>
      <c r="N63" s="3">
        <v>158.07</v>
      </c>
      <c r="O63" s="3">
        <v>155.88999999999999</v>
      </c>
      <c r="P63" s="3">
        <v>623</v>
      </c>
      <c r="Q63" s="3">
        <v>753.34</v>
      </c>
      <c r="R63" s="3">
        <v>688.63</v>
      </c>
      <c r="S63" s="3">
        <v>120.92</v>
      </c>
      <c r="T63" s="3">
        <v>109.4</v>
      </c>
      <c r="U63" s="3" t="s">
        <v>60</v>
      </c>
      <c r="V63" s="3" t="s">
        <v>60</v>
      </c>
      <c r="W63" s="3" t="s">
        <v>60</v>
      </c>
      <c r="X63" s="3" t="s">
        <v>60</v>
      </c>
      <c r="Y63" s="3" t="s">
        <v>60</v>
      </c>
      <c r="Z63" s="3" t="s">
        <v>60</v>
      </c>
    </row>
    <row r="64" spans="1:26" x14ac:dyDescent="0.3">
      <c r="A64" s="2" t="s">
        <v>55</v>
      </c>
      <c r="B64" s="2" t="s">
        <v>56</v>
      </c>
      <c r="C64" s="2">
        <v>63</v>
      </c>
      <c r="D64" s="2" t="s">
        <v>24</v>
      </c>
      <c r="E64" s="2" t="s">
        <v>85</v>
      </c>
      <c r="F64" s="2" t="s">
        <v>78</v>
      </c>
      <c r="G64" s="2" t="s">
        <v>118</v>
      </c>
      <c r="H64" s="2" t="s">
        <v>60</v>
      </c>
      <c r="I64" s="2">
        <v>785</v>
      </c>
      <c r="J64" s="2">
        <v>2586</v>
      </c>
      <c r="K64" s="2">
        <v>253</v>
      </c>
      <c r="L64" s="2">
        <v>417.39</v>
      </c>
      <c r="M64" s="2">
        <v>267.75</v>
      </c>
      <c r="N64" s="2">
        <v>164.98</v>
      </c>
      <c r="O64" s="2">
        <v>155.88999999999999</v>
      </c>
      <c r="P64" s="2">
        <v>802</v>
      </c>
      <c r="Q64" s="2">
        <v>935.01</v>
      </c>
      <c r="R64" s="2">
        <v>855.5</v>
      </c>
      <c r="S64" s="2">
        <v>116.58</v>
      </c>
      <c r="T64" s="2">
        <v>109.29</v>
      </c>
      <c r="U64" s="2" t="s">
        <v>60</v>
      </c>
      <c r="V64" s="2" t="s">
        <v>60</v>
      </c>
      <c r="W64" s="2" t="s">
        <v>60</v>
      </c>
      <c r="X64" s="2" t="s">
        <v>60</v>
      </c>
      <c r="Y64" s="2" t="s">
        <v>60</v>
      </c>
      <c r="Z64" s="2" t="s">
        <v>60</v>
      </c>
    </row>
    <row r="65" spans="1:26" x14ac:dyDescent="0.3">
      <c r="A65" s="3" t="s">
        <v>55</v>
      </c>
      <c r="B65" s="3" t="s">
        <v>56</v>
      </c>
      <c r="C65" s="3">
        <v>64</v>
      </c>
      <c r="D65" s="3" t="s">
        <v>24</v>
      </c>
      <c r="E65" s="3" t="s">
        <v>85</v>
      </c>
      <c r="F65" s="3" t="s">
        <v>78</v>
      </c>
      <c r="G65" s="3" t="s">
        <v>119</v>
      </c>
      <c r="H65" s="3" t="s">
        <v>60</v>
      </c>
      <c r="I65" s="3">
        <v>990</v>
      </c>
      <c r="J65" s="3">
        <v>3000</v>
      </c>
      <c r="K65" s="3">
        <v>455</v>
      </c>
      <c r="L65" s="3">
        <v>398.83</v>
      </c>
      <c r="M65" s="3">
        <v>452.88</v>
      </c>
      <c r="N65" s="3">
        <v>87.65</v>
      </c>
      <c r="O65" s="3">
        <v>88.07</v>
      </c>
      <c r="P65" s="3">
        <v>1469</v>
      </c>
      <c r="Q65" s="3">
        <v>1345.8</v>
      </c>
      <c r="R65" s="3">
        <v>1356.68</v>
      </c>
      <c r="S65" s="3">
        <v>91.61</v>
      </c>
      <c r="T65" s="3">
        <v>99.2</v>
      </c>
      <c r="U65" s="3" t="s">
        <v>60</v>
      </c>
      <c r="V65" s="3" t="s">
        <v>60</v>
      </c>
      <c r="W65" s="3" t="s">
        <v>60</v>
      </c>
      <c r="X65" s="3" t="s">
        <v>60</v>
      </c>
      <c r="Y65" s="3" t="s">
        <v>60</v>
      </c>
      <c r="Z65" s="3" t="s">
        <v>60</v>
      </c>
    </row>
    <row r="66" spans="1:26" x14ac:dyDescent="0.3">
      <c r="A66" s="2" t="s">
        <v>55</v>
      </c>
      <c r="B66" s="2" t="s">
        <v>56</v>
      </c>
      <c r="C66" s="2">
        <v>65</v>
      </c>
      <c r="D66" s="2" t="s">
        <v>24</v>
      </c>
      <c r="E66" s="2" t="s">
        <v>85</v>
      </c>
      <c r="F66" s="2" t="s">
        <v>78</v>
      </c>
      <c r="G66" s="2" t="s">
        <v>120</v>
      </c>
      <c r="H66" s="2" t="s">
        <v>60</v>
      </c>
      <c r="I66" s="2">
        <v>396</v>
      </c>
      <c r="J66" s="2">
        <v>1100</v>
      </c>
      <c r="K66" s="2">
        <v>130</v>
      </c>
      <c r="L66" s="2">
        <v>212.27</v>
      </c>
      <c r="M66" s="2">
        <v>96.4</v>
      </c>
      <c r="N66" s="2">
        <v>163.28</v>
      </c>
      <c r="O66" s="2">
        <v>220.2</v>
      </c>
      <c r="P66" s="2">
        <v>310</v>
      </c>
      <c r="Q66" s="2">
        <v>388.55</v>
      </c>
      <c r="R66" s="2">
        <v>330.87</v>
      </c>
      <c r="S66" s="2">
        <v>125.34</v>
      </c>
      <c r="T66" s="2">
        <v>117.43</v>
      </c>
      <c r="U66" s="2" t="s">
        <v>60</v>
      </c>
      <c r="V66" s="2" t="s">
        <v>60</v>
      </c>
      <c r="W66" s="2" t="s">
        <v>60</v>
      </c>
      <c r="X66" s="2" t="s">
        <v>60</v>
      </c>
      <c r="Y66" s="2" t="s">
        <v>60</v>
      </c>
      <c r="Z66" s="2" t="s">
        <v>60</v>
      </c>
    </row>
    <row r="67" spans="1:26" x14ac:dyDescent="0.3">
      <c r="A67" s="3" t="s">
        <v>55</v>
      </c>
      <c r="B67" s="3" t="s">
        <v>56</v>
      </c>
      <c r="C67" s="3">
        <v>66</v>
      </c>
      <c r="D67" s="3" t="s">
        <v>24</v>
      </c>
      <c r="E67" s="3" t="s">
        <v>85</v>
      </c>
      <c r="F67" s="3" t="s">
        <v>78</v>
      </c>
      <c r="G67" s="3" t="s">
        <v>121</v>
      </c>
      <c r="H67" s="3" t="s">
        <v>12</v>
      </c>
      <c r="I67" s="3">
        <v>2783</v>
      </c>
      <c r="J67" s="3">
        <v>8700</v>
      </c>
      <c r="K67" s="3">
        <v>1035</v>
      </c>
      <c r="L67" s="3">
        <v>1339.88</v>
      </c>
      <c r="M67" s="3">
        <v>1016.78</v>
      </c>
      <c r="N67" s="3">
        <v>129.46</v>
      </c>
      <c r="O67" s="3">
        <v>131.78</v>
      </c>
      <c r="P67" s="3">
        <v>3204</v>
      </c>
      <c r="Q67" s="3">
        <v>3422.7</v>
      </c>
      <c r="R67" s="3">
        <v>3231.68</v>
      </c>
      <c r="S67" s="3">
        <v>106.83</v>
      </c>
      <c r="T67" s="3">
        <v>105.91</v>
      </c>
      <c r="U67" s="3" t="s">
        <v>60</v>
      </c>
      <c r="V67" s="3" t="s">
        <v>60</v>
      </c>
      <c r="W67" s="3" t="s">
        <v>60</v>
      </c>
      <c r="X67" s="3" t="s">
        <v>60</v>
      </c>
      <c r="Y67" s="3" t="s">
        <v>60</v>
      </c>
      <c r="Z67" s="3" t="s">
        <v>60</v>
      </c>
    </row>
    <row r="68" spans="1:26" x14ac:dyDescent="0.3">
      <c r="A68" s="2" t="s">
        <v>55</v>
      </c>
      <c r="B68" s="2" t="s">
        <v>56</v>
      </c>
      <c r="C68" s="2">
        <v>67</v>
      </c>
      <c r="D68" s="2" t="s">
        <v>24</v>
      </c>
      <c r="E68" s="2" t="s">
        <v>85</v>
      </c>
      <c r="F68" s="2" t="s">
        <v>78</v>
      </c>
      <c r="G68" s="2" t="s">
        <v>122</v>
      </c>
      <c r="H68" s="2" t="s">
        <v>60</v>
      </c>
      <c r="I68" s="2">
        <v>180</v>
      </c>
      <c r="J68" s="2">
        <v>692</v>
      </c>
      <c r="K68" s="2">
        <v>117</v>
      </c>
      <c r="L68" s="2">
        <v>36.409999999999997</v>
      </c>
      <c r="M68" s="2">
        <v>61.3</v>
      </c>
      <c r="N68" s="2">
        <v>31.12</v>
      </c>
      <c r="O68" s="2">
        <v>59.4</v>
      </c>
      <c r="P68" s="2">
        <v>355</v>
      </c>
      <c r="Q68" s="2">
        <v>275.58</v>
      </c>
      <c r="R68" s="2">
        <v>244.61</v>
      </c>
      <c r="S68" s="2">
        <v>77.63</v>
      </c>
      <c r="T68" s="2">
        <v>112.66</v>
      </c>
      <c r="U68" s="2" t="s">
        <v>60</v>
      </c>
      <c r="V68" s="2" t="s">
        <v>60</v>
      </c>
      <c r="W68" s="2" t="s">
        <v>60</v>
      </c>
      <c r="X68" s="2" t="s">
        <v>60</v>
      </c>
      <c r="Y68" s="2" t="s">
        <v>60</v>
      </c>
      <c r="Z68" s="2" t="s">
        <v>60</v>
      </c>
    </row>
    <row r="69" spans="1:26" x14ac:dyDescent="0.3">
      <c r="A69" s="3" t="s">
        <v>55</v>
      </c>
      <c r="B69" s="3" t="s">
        <v>56</v>
      </c>
      <c r="C69" s="3">
        <v>68</v>
      </c>
      <c r="D69" s="3" t="s">
        <v>24</v>
      </c>
      <c r="E69" s="3" t="s">
        <v>85</v>
      </c>
      <c r="F69" s="3" t="s">
        <v>78</v>
      </c>
      <c r="G69" s="3" t="s">
        <v>123</v>
      </c>
      <c r="H69" s="3" t="s">
        <v>60</v>
      </c>
      <c r="I69" s="3">
        <v>540</v>
      </c>
      <c r="J69" s="3">
        <v>2224</v>
      </c>
      <c r="K69" s="3">
        <v>384</v>
      </c>
      <c r="L69" s="3">
        <v>408.88</v>
      </c>
      <c r="M69" s="3">
        <v>376.53</v>
      </c>
      <c r="N69" s="3">
        <v>106.48</v>
      </c>
      <c r="O69" s="3">
        <v>108.59</v>
      </c>
      <c r="P69" s="3">
        <v>1080</v>
      </c>
      <c r="Q69" s="3">
        <v>1205.99</v>
      </c>
      <c r="R69" s="3">
        <v>893.57</v>
      </c>
      <c r="S69" s="3">
        <v>111.67</v>
      </c>
      <c r="T69" s="3">
        <v>134.96</v>
      </c>
      <c r="U69" s="3" t="s">
        <v>60</v>
      </c>
      <c r="V69" s="3" t="s">
        <v>60</v>
      </c>
      <c r="W69" s="3" t="s">
        <v>60</v>
      </c>
      <c r="X69" s="3" t="s">
        <v>60</v>
      </c>
      <c r="Y69" s="3" t="s">
        <v>60</v>
      </c>
      <c r="Z69" s="3" t="s">
        <v>60</v>
      </c>
    </row>
    <row r="70" spans="1:26" x14ac:dyDescent="0.3">
      <c r="A70" s="2" t="s">
        <v>55</v>
      </c>
      <c r="B70" s="2" t="s">
        <v>56</v>
      </c>
      <c r="C70" s="2">
        <v>69</v>
      </c>
      <c r="D70" s="2" t="s">
        <v>24</v>
      </c>
      <c r="E70" s="2" t="s">
        <v>85</v>
      </c>
      <c r="F70" s="2" t="s">
        <v>78</v>
      </c>
      <c r="G70" s="2" t="s">
        <v>124</v>
      </c>
      <c r="H70" s="2" t="s">
        <v>60</v>
      </c>
      <c r="I70" s="2">
        <v>300</v>
      </c>
      <c r="J70" s="2">
        <v>1433</v>
      </c>
      <c r="K70" s="2">
        <v>212</v>
      </c>
      <c r="L70" s="2">
        <v>79.81</v>
      </c>
      <c r="M70" s="2">
        <v>207.57</v>
      </c>
      <c r="N70" s="2">
        <v>37.65</v>
      </c>
      <c r="O70" s="2">
        <v>38.450000000000003</v>
      </c>
      <c r="P70" s="2">
        <v>753</v>
      </c>
      <c r="Q70" s="2">
        <v>552.29</v>
      </c>
      <c r="R70" s="2">
        <v>661.19</v>
      </c>
      <c r="S70" s="2">
        <v>73.349999999999994</v>
      </c>
      <c r="T70" s="2">
        <v>83.53</v>
      </c>
      <c r="U70" s="2" t="s">
        <v>60</v>
      </c>
      <c r="V70" s="2" t="s">
        <v>60</v>
      </c>
      <c r="W70" s="2" t="s">
        <v>60</v>
      </c>
      <c r="X70" s="2" t="s">
        <v>60</v>
      </c>
      <c r="Y70" s="2" t="s">
        <v>60</v>
      </c>
      <c r="Z70" s="2" t="s">
        <v>60</v>
      </c>
    </row>
    <row r="71" spans="1:26" x14ac:dyDescent="0.3">
      <c r="A71" s="3" t="s">
        <v>55</v>
      </c>
      <c r="B71" s="3" t="s">
        <v>56</v>
      </c>
      <c r="C71" s="3">
        <v>70</v>
      </c>
      <c r="D71" s="3" t="s">
        <v>24</v>
      </c>
      <c r="E71" s="3" t="s">
        <v>85</v>
      </c>
      <c r="F71" s="3" t="s">
        <v>78</v>
      </c>
      <c r="G71" s="3" t="s">
        <v>125</v>
      </c>
      <c r="H71" s="3" t="s">
        <v>60</v>
      </c>
      <c r="I71" s="3">
        <v>231</v>
      </c>
      <c r="J71" s="3">
        <v>1063</v>
      </c>
      <c r="K71" s="3">
        <v>162</v>
      </c>
      <c r="L71" s="3">
        <v>128.85</v>
      </c>
      <c r="M71" s="3">
        <v>157.88999999999999</v>
      </c>
      <c r="N71" s="3">
        <v>79.540000000000006</v>
      </c>
      <c r="O71" s="3">
        <v>81.61</v>
      </c>
      <c r="P71" s="3">
        <v>545</v>
      </c>
      <c r="Q71" s="3">
        <v>470.24</v>
      </c>
      <c r="R71" s="3">
        <v>503.97</v>
      </c>
      <c r="S71" s="3">
        <v>86.28</v>
      </c>
      <c r="T71" s="3">
        <v>93.31</v>
      </c>
      <c r="U71" s="3" t="s">
        <v>60</v>
      </c>
      <c r="V71" s="3" t="s">
        <v>60</v>
      </c>
      <c r="W71" s="3" t="s">
        <v>60</v>
      </c>
      <c r="X71" s="3" t="s">
        <v>60</v>
      </c>
      <c r="Y71" s="3" t="s">
        <v>60</v>
      </c>
      <c r="Z71" s="3" t="s">
        <v>60</v>
      </c>
    </row>
    <row r="72" spans="1:26" x14ac:dyDescent="0.3">
      <c r="A72" s="2" t="s">
        <v>55</v>
      </c>
      <c r="B72" s="2" t="s">
        <v>56</v>
      </c>
      <c r="C72" s="2">
        <v>71</v>
      </c>
      <c r="D72" s="2" t="s">
        <v>24</v>
      </c>
      <c r="E72" s="2" t="s">
        <v>85</v>
      </c>
      <c r="F72" s="2" t="s">
        <v>78</v>
      </c>
      <c r="G72" s="2" t="s">
        <v>126</v>
      </c>
      <c r="H72" s="2" t="s">
        <v>60</v>
      </c>
      <c r="I72" s="2">
        <v>0</v>
      </c>
      <c r="J72" s="2">
        <v>285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10</v>
      </c>
      <c r="Q72" s="2">
        <v>0</v>
      </c>
      <c r="R72" s="2">
        <v>0</v>
      </c>
      <c r="S72" s="2">
        <v>0</v>
      </c>
      <c r="T72" s="2">
        <v>0</v>
      </c>
      <c r="U72" s="2" t="s">
        <v>60</v>
      </c>
      <c r="V72" s="2" t="s">
        <v>60</v>
      </c>
      <c r="W72" s="2" t="s">
        <v>60</v>
      </c>
      <c r="X72" s="2" t="s">
        <v>60</v>
      </c>
      <c r="Y72" s="2" t="s">
        <v>60</v>
      </c>
      <c r="Z72" s="2" t="s">
        <v>60</v>
      </c>
    </row>
    <row r="73" spans="1:26" x14ac:dyDescent="0.3">
      <c r="A73" s="3" t="s">
        <v>55</v>
      </c>
      <c r="B73" s="3" t="s">
        <v>56</v>
      </c>
      <c r="C73" s="3">
        <v>72</v>
      </c>
      <c r="D73" s="3" t="s">
        <v>24</v>
      </c>
      <c r="E73" s="3" t="s">
        <v>85</v>
      </c>
      <c r="F73" s="3" t="s">
        <v>78</v>
      </c>
      <c r="G73" s="3" t="s">
        <v>127</v>
      </c>
      <c r="H73" s="3" t="s">
        <v>60</v>
      </c>
      <c r="I73" s="3">
        <v>520</v>
      </c>
      <c r="J73" s="3">
        <v>809</v>
      </c>
      <c r="K73" s="3">
        <v>145</v>
      </c>
      <c r="L73" s="3">
        <v>51.73</v>
      </c>
      <c r="M73" s="3">
        <v>157.97999999999999</v>
      </c>
      <c r="N73" s="3">
        <v>35.68</v>
      </c>
      <c r="O73" s="3">
        <v>32.74</v>
      </c>
      <c r="P73" s="3">
        <v>367</v>
      </c>
      <c r="Q73" s="3">
        <v>212.08</v>
      </c>
      <c r="R73" s="3">
        <v>284.43</v>
      </c>
      <c r="S73" s="3">
        <v>57.79</v>
      </c>
      <c r="T73" s="3">
        <v>74.56</v>
      </c>
      <c r="U73" s="3" t="s">
        <v>60</v>
      </c>
      <c r="V73" s="3" t="s">
        <v>60</v>
      </c>
      <c r="W73" s="3" t="s">
        <v>60</v>
      </c>
      <c r="X73" s="3" t="s">
        <v>60</v>
      </c>
      <c r="Y73" s="3" t="s">
        <v>60</v>
      </c>
      <c r="Z73" s="3" t="s">
        <v>60</v>
      </c>
    </row>
    <row r="74" spans="1:26" x14ac:dyDescent="0.3">
      <c r="A74" s="2" t="s">
        <v>55</v>
      </c>
      <c r="B74" s="2" t="s">
        <v>56</v>
      </c>
      <c r="C74" s="2">
        <v>73</v>
      </c>
      <c r="D74" s="2" t="s">
        <v>24</v>
      </c>
      <c r="E74" s="2" t="s">
        <v>85</v>
      </c>
      <c r="F74" s="2" t="s">
        <v>78</v>
      </c>
      <c r="G74" s="2" t="s">
        <v>128</v>
      </c>
      <c r="H74" s="2" t="s">
        <v>12</v>
      </c>
      <c r="I74" s="2">
        <v>1771</v>
      </c>
      <c r="J74" s="2">
        <v>6506</v>
      </c>
      <c r="K74" s="2">
        <v>1020</v>
      </c>
      <c r="L74" s="2">
        <v>705.68</v>
      </c>
      <c r="M74" s="2">
        <v>961.27</v>
      </c>
      <c r="N74" s="2">
        <v>69.180000000000007</v>
      </c>
      <c r="O74" s="2">
        <v>73.41</v>
      </c>
      <c r="P74" s="2">
        <v>3110</v>
      </c>
      <c r="Q74" s="2">
        <v>2716.18</v>
      </c>
      <c r="R74" s="2">
        <v>2587.77</v>
      </c>
      <c r="S74" s="2">
        <v>87.34</v>
      </c>
      <c r="T74" s="2">
        <v>104.96</v>
      </c>
      <c r="U74" s="2" t="s">
        <v>60</v>
      </c>
      <c r="V74" s="2" t="s">
        <v>60</v>
      </c>
      <c r="W74" s="2" t="s">
        <v>60</v>
      </c>
      <c r="X74" s="2" t="s">
        <v>60</v>
      </c>
      <c r="Y74" s="2" t="s">
        <v>60</v>
      </c>
      <c r="Z74" s="2" t="s">
        <v>60</v>
      </c>
    </row>
    <row r="75" spans="1:26" x14ac:dyDescent="0.3">
      <c r="A75" s="3" t="s">
        <v>55</v>
      </c>
      <c r="B75" s="3" t="s">
        <v>56</v>
      </c>
      <c r="C75" s="3">
        <v>74</v>
      </c>
      <c r="D75" s="3" t="s">
        <v>24</v>
      </c>
      <c r="E75" s="3" t="s">
        <v>85</v>
      </c>
      <c r="F75" s="3" t="s">
        <v>78</v>
      </c>
      <c r="G75" s="3" t="s">
        <v>129</v>
      </c>
      <c r="H75" s="3" t="s">
        <v>60</v>
      </c>
      <c r="I75" s="3">
        <v>800</v>
      </c>
      <c r="J75" s="3">
        <v>3100</v>
      </c>
      <c r="K75" s="3">
        <v>595</v>
      </c>
      <c r="L75" s="3">
        <v>623.79999999999995</v>
      </c>
      <c r="M75" s="3">
        <v>635.53</v>
      </c>
      <c r="N75" s="3">
        <v>104.84</v>
      </c>
      <c r="O75" s="3">
        <v>98.15</v>
      </c>
      <c r="P75" s="3">
        <v>1584</v>
      </c>
      <c r="Q75" s="3">
        <v>1315.76</v>
      </c>
      <c r="R75" s="3">
        <v>1362.51</v>
      </c>
      <c r="S75" s="3">
        <v>83.07</v>
      </c>
      <c r="T75" s="3">
        <v>96.57</v>
      </c>
      <c r="U75" s="3" t="s">
        <v>60</v>
      </c>
      <c r="V75" s="3" t="s">
        <v>60</v>
      </c>
      <c r="W75" s="3" t="s">
        <v>60</v>
      </c>
      <c r="X75" s="3" t="s">
        <v>60</v>
      </c>
      <c r="Y75" s="3" t="s">
        <v>60</v>
      </c>
      <c r="Z75" s="3" t="s">
        <v>60</v>
      </c>
    </row>
    <row r="76" spans="1:26" x14ac:dyDescent="0.3">
      <c r="A76" s="2" t="s">
        <v>55</v>
      </c>
      <c r="B76" s="2" t="s">
        <v>56</v>
      </c>
      <c r="C76" s="2">
        <v>75</v>
      </c>
      <c r="D76" s="2" t="s">
        <v>24</v>
      </c>
      <c r="E76" s="2" t="s">
        <v>85</v>
      </c>
      <c r="F76" s="2" t="s">
        <v>78</v>
      </c>
      <c r="G76" s="2" t="s">
        <v>83</v>
      </c>
      <c r="H76" s="2" t="s">
        <v>12</v>
      </c>
      <c r="I76" s="2">
        <v>800</v>
      </c>
      <c r="J76" s="2">
        <v>3100</v>
      </c>
      <c r="K76" s="2">
        <v>595</v>
      </c>
      <c r="L76" s="2">
        <v>623.79999999999995</v>
      </c>
      <c r="M76" s="2">
        <v>635.53</v>
      </c>
      <c r="N76" s="2">
        <v>104.84</v>
      </c>
      <c r="O76" s="2">
        <v>98.15</v>
      </c>
      <c r="P76" s="2">
        <v>1584</v>
      </c>
      <c r="Q76" s="2">
        <v>1315.76</v>
      </c>
      <c r="R76" s="2">
        <v>1362.51</v>
      </c>
      <c r="S76" s="2">
        <v>83.07</v>
      </c>
      <c r="T76" s="2">
        <v>96.57</v>
      </c>
      <c r="U76" s="2" t="s">
        <v>60</v>
      </c>
      <c r="V76" s="2" t="s">
        <v>60</v>
      </c>
      <c r="W76" s="2" t="s">
        <v>60</v>
      </c>
      <c r="X76" s="2" t="s">
        <v>60</v>
      </c>
      <c r="Y76" s="2" t="s">
        <v>60</v>
      </c>
      <c r="Z76" s="2" t="s">
        <v>60</v>
      </c>
    </row>
    <row r="77" spans="1:26" x14ac:dyDescent="0.3">
      <c r="A77" s="3" t="s">
        <v>55</v>
      </c>
      <c r="B77" s="3" t="s">
        <v>56</v>
      </c>
      <c r="C77" s="3">
        <v>76</v>
      </c>
      <c r="D77" s="3" t="s">
        <v>24</v>
      </c>
      <c r="E77" s="3" t="s">
        <v>85</v>
      </c>
      <c r="F77" s="3" t="s">
        <v>78</v>
      </c>
      <c r="G77" s="3" t="s">
        <v>130</v>
      </c>
      <c r="H77" s="3" t="s">
        <v>60</v>
      </c>
      <c r="I77" s="3">
        <v>1500</v>
      </c>
      <c r="J77" s="3">
        <v>6925</v>
      </c>
      <c r="K77" s="3">
        <v>1166</v>
      </c>
      <c r="L77" s="3">
        <v>1078.51</v>
      </c>
      <c r="M77" s="3">
        <v>1181.44</v>
      </c>
      <c r="N77" s="3">
        <v>92.5</v>
      </c>
      <c r="O77" s="3">
        <v>91.29</v>
      </c>
      <c r="P77" s="3">
        <v>3236</v>
      </c>
      <c r="Q77" s="3">
        <v>2642.61</v>
      </c>
      <c r="R77" s="3">
        <v>3271.86</v>
      </c>
      <c r="S77" s="3">
        <v>81.66</v>
      </c>
      <c r="T77" s="3">
        <v>80.77</v>
      </c>
      <c r="U77" s="3" t="s">
        <v>60</v>
      </c>
      <c r="V77" s="3" t="s">
        <v>60</v>
      </c>
      <c r="W77" s="3" t="s">
        <v>60</v>
      </c>
      <c r="X77" s="3" t="s">
        <v>60</v>
      </c>
      <c r="Y77" s="3" t="s">
        <v>60</v>
      </c>
      <c r="Z77" s="3" t="s">
        <v>60</v>
      </c>
    </row>
    <row r="78" spans="1:26" x14ac:dyDescent="0.3">
      <c r="A78" s="2" t="s">
        <v>55</v>
      </c>
      <c r="B78" s="2" t="s">
        <v>56</v>
      </c>
      <c r="C78" s="2">
        <v>77</v>
      </c>
      <c r="D78" s="2" t="s">
        <v>24</v>
      </c>
      <c r="E78" s="2" t="s">
        <v>85</v>
      </c>
      <c r="F78" s="2" t="s">
        <v>78</v>
      </c>
      <c r="G78" s="2" t="s">
        <v>131</v>
      </c>
      <c r="H78" s="2" t="s">
        <v>60</v>
      </c>
      <c r="I78" s="2">
        <v>412.02</v>
      </c>
      <c r="J78" s="2">
        <v>1940</v>
      </c>
      <c r="K78" s="2">
        <v>327</v>
      </c>
      <c r="L78" s="2">
        <v>298.95</v>
      </c>
      <c r="M78" s="2">
        <v>324.83999999999997</v>
      </c>
      <c r="N78" s="2">
        <v>91.42</v>
      </c>
      <c r="O78" s="2">
        <v>92.03</v>
      </c>
      <c r="P78" s="2">
        <v>907</v>
      </c>
      <c r="Q78" s="2">
        <v>741.08</v>
      </c>
      <c r="R78" s="2">
        <v>912.28</v>
      </c>
      <c r="S78" s="2">
        <v>81.709999999999994</v>
      </c>
      <c r="T78" s="2">
        <v>81.23</v>
      </c>
      <c r="U78" s="2" t="s">
        <v>60</v>
      </c>
      <c r="V78" s="2" t="s">
        <v>60</v>
      </c>
      <c r="W78" s="2" t="s">
        <v>60</v>
      </c>
      <c r="X78" s="2" t="s">
        <v>60</v>
      </c>
      <c r="Y78" s="2" t="s">
        <v>60</v>
      </c>
      <c r="Z78" s="2" t="s">
        <v>60</v>
      </c>
    </row>
    <row r="79" spans="1:26" x14ac:dyDescent="0.3">
      <c r="A79" s="3" t="s">
        <v>55</v>
      </c>
      <c r="B79" s="3" t="s">
        <v>56</v>
      </c>
      <c r="C79" s="3">
        <v>78</v>
      </c>
      <c r="D79" s="3" t="s">
        <v>24</v>
      </c>
      <c r="E79" s="3" t="s">
        <v>85</v>
      </c>
      <c r="F79" s="3" t="s">
        <v>78</v>
      </c>
      <c r="G79" s="3" t="s">
        <v>132</v>
      </c>
      <c r="H79" s="3" t="s">
        <v>12</v>
      </c>
      <c r="I79" s="3">
        <v>1912.02</v>
      </c>
      <c r="J79" s="3">
        <v>8865</v>
      </c>
      <c r="K79" s="3">
        <v>1493</v>
      </c>
      <c r="L79" s="3">
        <v>1377.46</v>
      </c>
      <c r="M79" s="3">
        <v>1506.28</v>
      </c>
      <c r="N79" s="3">
        <v>92.26</v>
      </c>
      <c r="O79" s="3">
        <v>91.45</v>
      </c>
      <c r="P79" s="3">
        <v>4143</v>
      </c>
      <c r="Q79" s="3">
        <v>3383.69</v>
      </c>
      <c r="R79" s="3">
        <v>4184.1400000000003</v>
      </c>
      <c r="S79" s="3">
        <v>81.67</v>
      </c>
      <c r="T79" s="3">
        <v>80.87</v>
      </c>
      <c r="U79" s="3" t="s">
        <v>60</v>
      </c>
      <c r="V79" s="3" t="s">
        <v>60</v>
      </c>
      <c r="W79" s="3" t="s">
        <v>60</v>
      </c>
      <c r="X79" s="3" t="s">
        <v>60</v>
      </c>
      <c r="Y79" s="3" t="s">
        <v>60</v>
      </c>
      <c r="Z79" s="3" t="s">
        <v>60</v>
      </c>
    </row>
    <row r="80" spans="1:26" x14ac:dyDescent="0.3">
      <c r="A80" s="2" t="s">
        <v>55</v>
      </c>
      <c r="B80" s="2" t="s">
        <v>56</v>
      </c>
      <c r="C80" s="2">
        <v>79</v>
      </c>
      <c r="D80" s="2" t="s">
        <v>24</v>
      </c>
      <c r="E80" s="2" t="s">
        <v>85</v>
      </c>
      <c r="F80" s="2" t="s">
        <v>78</v>
      </c>
      <c r="G80" s="2" t="s">
        <v>84</v>
      </c>
      <c r="H80" s="2" t="s">
        <v>12</v>
      </c>
      <c r="I80" s="2">
        <v>7266.02</v>
      </c>
      <c r="J80" s="2">
        <v>27171</v>
      </c>
      <c r="K80" s="2">
        <v>4143</v>
      </c>
      <c r="L80" s="2">
        <v>4046.82</v>
      </c>
      <c r="M80" s="2">
        <v>4119.8599999999997</v>
      </c>
      <c r="N80" s="2">
        <v>97.68</v>
      </c>
      <c r="O80" s="2">
        <v>98.23</v>
      </c>
      <c r="P80" s="2">
        <v>12041</v>
      </c>
      <c r="Q80" s="2">
        <v>10838.33</v>
      </c>
      <c r="R80" s="2">
        <v>11366.1</v>
      </c>
      <c r="S80" s="2">
        <v>90.01</v>
      </c>
      <c r="T80" s="2">
        <v>95.36</v>
      </c>
      <c r="U80" s="2" t="s">
        <v>60</v>
      </c>
      <c r="V80" s="2" t="s">
        <v>60</v>
      </c>
      <c r="W80" s="2" t="s">
        <v>60</v>
      </c>
      <c r="X80" s="2" t="s">
        <v>60</v>
      </c>
      <c r="Y80" s="2" t="s">
        <v>60</v>
      </c>
      <c r="Z80" s="2" t="s">
        <v>60</v>
      </c>
    </row>
    <row r="81" spans="1:26" x14ac:dyDescent="0.3">
      <c r="A81" s="3" t="s">
        <v>55</v>
      </c>
      <c r="B81" s="3" t="s">
        <v>56</v>
      </c>
      <c r="C81" s="3">
        <v>80</v>
      </c>
      <c r="D81" s="3" t="s">
        <v>24</v>
      </c>
      <c r="E81" s="3" t="s">
        <v>85</v>
      </c>
      <c r="F81" s="3" t="s">
        <v>78</v>
      </c>
      <c r="G81" s="3" t="s">
        <v>68</v>
      </c>
      <c r="H81" s="3" t="s">
        <v>16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 t="s">
        <v>60</v>
      </c>
      <c r="V81" s="3" t="s">
        <v>60</v>
      </c>
      <c r="W81" s="3" t="s">
        <v>60</v>
      </c>
      <c r="X81" s="3" t="s">
        <v>60</v>
      </c>
      <c r="Y81" s="3" t="s">
        <v>60</v>
      </c>
      <c r="Z81" s="3" t="s">
        <v>60</v>
      </c>
    </row>
    <row r="82" spans="1:26" x14ac:dyDescent="0.3">
      <c r="A82" s="2" t="s">
        <v>55</v>
      </c>
      <c r="B82" s="2" t="s">
        <v>56</v>
      </c>
      <c r="C82" s="2">
        <v>81</v>
      </c>
      <c r="D82" s="2" t="s">
        <v>24</v>
      </c>
      <c r="E82" s="2" t="s">
        <v>85</v>
      </c>
      <c r="F82" s="2" t="s">
        <v>78</v>
      </c>
      <c r="G82" s="2" t="s">
        <v>68</v>
      </c>
      <c r="H82" s="2" t="s">
        <v>12</v>
      </c>
      <c r="I82" s="2">
        <v>10263.02</v>
      </c>
      <c r="J82" s="2">
        <v>38524</v>
      </c>
      <c r="K82" s="2">
        <v>6109</v>
      </c>
      <c r="L82" s="2">
        <v>5717.14</v>
      </c>
      <c r="M82" s="2">
        <v>6180.21</v>
      </c>
      <c r="N82" s="2">
        <v>93.59</v>
      </c>
      <c r="O82" s="2">
        <v>92.51</v>
      </c>
      <c r="P82" s="2">
        <v>17521</v>
      </c>
      <c r="Q82" s="2">
        <v>15471.89</v>
      </c>
      <c r="R82" s="2">
        <v>16505.400000000001</v>
      </c>
      <c r="S82" s="2">
        <v>88.3</v>
      </c>
      <c r="T82" s="2">
        <v>93.74</v>
      </c>
      <c r="U82" s="2" t="s">
        <v>60</v>
      </c>
      <c r="V82" s="2" t="s">
        <v>60</v>
      </c>
      <c r="W82" s="2" t="s">
        <v>60</v>
      </c>
      <c r="X82" s="2" t="s">
        <v>60</v>
      </c>
      <c r="Y82" s="2" t="s">
        <v>60</v>
      </c>
      <c r="Z82" s="2" t="s">
        <v>60</v>
      </c>
    </row>
    <row r="83" spans="1:26" x14ac:dyDescent="0.3">
      <c r="A83" s="3" t="s">
        <v>55</v>
      </c>
      <c r="B83" s="3" t="s">
        <v>56</v>
      </c>
      <c r="C83" s="3">
        <v>82</v>
      </c>
      <c r="D83" s="3" t="s">
        <v>24</v>
      </c>
      <c r="E83" s="3" t="s">
        <v>85</v>
      </c>
      <c r="F83" s="3" t="s">
        <v>78</v>
      </c>
      <c r="G83" s="3" t="s">
        <v>68</v>
      </c>
      <c r="H83" s="3" t="s">
        <v>85</v>
      </c>
      <c r="I83" s="3">
        <v>10263.02</v>
      </c>
      <c r="J83" s="3">
        <v>38524</v>
      </c>
      <c r="K83" s="3">
        <v>6109</v>
      </c>
      <c r="L83" s="3">
        <v>5717.14</v>
      </c>
      <c r="M83" s="3">
        <v>6180.21</v>
      </c>
      <c r="N83" s="3">
        <v>93.59</v>
      </c>
      <c r="O83" s="3">
        <v>92.51</v>
      </c>
      <c r="P83" s="3">
        <v>17521</v>
      </c>
      <c r="Q83" s="3">
        <v>15471.89</v>
      </c>
      <c r="R83" s="3">
        <v>16505.400000000001</v>
      </c>
      <c r="S83" s="3">
        <v>88.3</v>
      </c>
      <c r="T83" s="3">
        <v>93.74</v>
      </c>
      <c r="U83" s="3" t="s">
        <v>60</v>
      </c>
      <c r="V83" s="3" t="s">
        <v>60</v>
      </c>
      <c r="W83" s="3" t="s">
        <v>60</v>
      </c>
      <c r="X83" s="3" t="s">
        <v>60</v>
      </c>
      <c r="Y83" s="3" t="s">
        <v>60</v>
      </c>
      <c r="Z83" s="3" t="s">
        <v>60</v>
      </c>
    </row>
    <row r="84" spans="1:26" x14ac:dyDescent="0.3">
      <c r="A84" s="2" t="s">
        <v>55</v>
      </c>
      <c r="B84" s="2" t="s">
        <v>56</v>
      </c>
      <c r="C84" s="2">
        <v>83</v>
      </c>
      <c r="D84" s="2" t="s">
        <v>24</v>
      </c>
      <c r="E84" s="2" t="s">
        <v>133</v>
      </c>
      <c r="F84" s="2" t="s">
        <v>58</v>
      </c>
      <c r="G84" s="2" t="s">
        <v>134</v>
      </c>
      <c r="H84" s="2" t="s">
        <v>60</v>
      </c>
      <c r="I84" s="2">
        <v>175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60</v>
      </c>
      <c r="V84" s="2" t="s">
        <v>60</v>
      </c>
      <c r="W84" s="2" t="s">
        <v>60</v>
      </c>
      <c r="X84" s="2" t="s">
        <v>60</v>
      </c>
      <c r="Y84" s="2" t="s">
        <v>60</v>
      </c>
      <c r="Z84" s="2" t="s">
        <v>60</v>
      </c>
    </row>
    <row r="85" spans="1:26" x14ac:dyDescent="0.3">
      <c r="A85" s="3" t="s">
        <v>55</v>
      </c>
      <c r="B85" s="3" t="s">
        <v>56</v>
      </c>
      <c r="C85" s="3">
        <v>84</v>
      </c>
      <c r="D85" s="3" t="s">
        <v>24</v>
      </c>
      <c r="E85" s="3" t="s">
        <v>133</v>
      </c>
      <c r="F85" s="3" t="s">
        <v>58</v>
      </c>
      <c r="G85" s="3" t="s">
        <v>135</v>
      </c>
      <c r="H85" s="3" t="s">
        <v>16</v>
      </c>
      <c r="I85" s="3">
        <v>175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 t="s">
        <v>60</v>
      </c>
      <c r="V85" s="3" t="s">
        <v>60</v>
      </c>
      <c r="W85" s="3" t="s">
        <v>60</v>
      </c>
      <c r="X85" s="3" t="s">
        <v>60</v>
      </c>
      <c r="Y85" s="3" t="s">
        <v>60</v>
      </c>
      <c r="Z85" s="3" t="s">
        <v>60</v>
      </c>
    </row>
    <row r="86" spans="1:26" x14ac:dyDescent="0.3">
      <c r="A86" s="2" t="s">
        <v>55</v>
      </c>
      <c r="B86" s="2" t="s">
        <v>56</v>
      </c>
      <c r="C86" s="2">
        <v>85</v>
      </c>
      <c r="D86" s="2" t="s">
        <v>24</v>
      </c>
      <c r="E86" s="2" t="s">
        <v>133</v>
      </c>
      <c r="F86" s="2" t="s">
        <v>58</v>
      </c>
      <c r="G86" s="2" t="s">
        <v>58</v>
      </c>
      <c r="H86" s="2" t="s">
        <v>16</v>
      </c>
      <c r="I86" s="2">
        <v>175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60</v>
      </c>
      <c r="V86" s="2" t="s">
        <v>60</v>
      </c>
      <c r="W86" s="2" t="s">
        <v>60</v>
      </c>
      <c r="X86" s="2" t="s">
        <v>60</v>
      </c>
      <c r="Y86" s="2" t="s">
        <v>60</v>
      </c>
      <c r="Z86" s="2" t="s">
        <v>60</v>
      </c>
    </row>
    <row r="87" spans="1:26" x14ac:dyDescent="0.3">
      <c r="A87" s="3" t="s">
        <v>55</v>
      </c>
      <c r="B87" s="3" t="s">
        <v>56</v>
      </c>
      <c r="C87" s="3">
        <v>86</v>
      </c>
      <c r="D87" s="3" t="s">
        <v>24</v>
      </c>
      <c r="E87" s="3" t="s">
        <v>133</v>
      </c>
      <c r="F87" s="3" t="s">
        <v>58</v>
      </c>
      <c r="G87" s="3" t="s">
        <v>136</v>
      </c>
      <c r="H87" s="3" t="s">
        <v>60</v>
      </c>
      <c r="I87" s="3">
        <v>450</v>
      </c>
      <c r="J87" s="3">
        <v>2751</v>
      </c>
      <c r="K87" s="3">
        <v>325</v>
      </c>
      <c r="L87" s="3">
        <v>309.77</v>
      </c>
      <c r="M87" s="3">
        <v>334.69</v>
      </c>
      <c r="N87" s="3">
        <v>95.31</v>
      </c>
      <c r="O87" s="3">
        <v>92.55</v>
      </c>
      <c r="P87" s="3">
        <v>1212</v>
      </c>
      <c r="Q87" s="3">
        <v>1106.9100000000001</v>
      </c>
      <c r="R87" s="3">
        <v>1189.93</v>
      </c>
      <c r="S87" s="3">
        <v>91.33</v>
      </c>
      <c r="T87" s="3">
        <v>93.02</v>
      </c>
      <c r="U87" s="3" t="s">
        <v>60</v>
      </c>
      <c r="V87" s="3" t="s">
        <v>60</v>
      </c>
      <c r="W87" s="3" t="s">
        <v>60</v>
      </c>
      <c r="X87" s="3" t="s">
        <v>60</v>
      </c>
      <c r="Y87" s="3" t="s">
        <v>60</v>
      </c>
      <c r="Z87" s="3" t="s">
        <v>60</v>
      </c>
    </row>
    <row r="88" spans="1:26" x14ac:dyDescent="0.3">
      <c r="A88" s="2" t="s">
        <v>55</v>
      </c>
      <c r="B88" s="2" t="s">
        <v>56</v>
      </c>
      <c r="C88" s="2">
        <v>87</v>
      </c>
      <c r="D88" s="2" t="s">
        <v>24</v>
      </c>
      <c r="E88" s="2" t="s">
        <v>133</v>
      </c>
      <c r="F88" s="2" t="s">
        <v>58</v>
      </c>
      <c r="G88" s="2" t="s">
        <v>137</v>
      </c>
      <c r="H88" s="2" t="s">
        <v>60</v>
      </c>
      <c r="I88" s="2">
        <v>450</v>
      </c>
      <c r="J88" s="2">
        <v>1700</v>
      </c>
      <c r="K88" s="2">
        <v>407</v>
      </c>
      <c r="L88" s="2">
        <v>322.32</v>
      </c>
      <c r="M88" s="2">
        <v>333.68</v>
      </c>
      <c r="N88" s="2">
        <v>79.19</v>
      </c>
      <c r="O88" s="2">
        <v>96.6</v>
      </c>
      <c r="P88" s="2">
        <v>1153</v>
      </c>
      <c r="Q88" s="2">
        <v>922.62</v>
      </c>
      <c r="R88" s="2">
        <v>866.16</v>
      </c>
      <c r="S88" s="2">
        <v>80.02</v>
      </c>
      <c r="T88" s="2">
        <v>106.52</v>
      </c>
      <c r="U88" s="2" t="s">
        <v>60</v>
      </c>
      <c r="V88" s="2" t="s">
        <v>60</v>
      </c>
      <c r="W88" s="2" t="s">
        <v>60</v>
      </c>
      <c r="X88" s="2" t="s">
        <v>60</v>
      </c>
      <c r="Y88" s="2" t="s">
        <v>60</v>
      </c>
      <c r="Z88" s="2" t="s">
        <v>60</v>
      </c>
    </row>
    <row r="89" spans="1:26" x14ac:dyDescent="0.3">
      <c r="A89" s="3" t="s">
        <v>55</v>
      </c>
      <c r="B89" s="3" t="s">
        <v>56</v>
      </c>
      <c r="C89" s="3">
        <v>88</v>
      </c>
      <c r="D89" s="3" t="s">
        <v>24</v>
      </c>
      <c r="E89" s="3" t="s">
        <v>133</v>
      </c>
      <c r="F89" s="3" t="s">
        <v>58</v>
      </c>
      <c r="G89" s="3" t="s">
        <v>138</v>
      </c>
      <c r="H89" s="3" t="s">
        <v>60</v>
      </c>
      <c r="I89" s="3">
        <v>105</v>
      </c>
      <c r="J89" s="3">
        <v>650</v>
      </c>
      <c r="K89" s="3">
        <v>70</v>
      </c>
      <c r="L89" s="3">
        <v>63.2</v>
      </c>
      <c r="M89" s="3">
        <v>70.7</v>
      </c>
      <c r="N89" s="3">
        <v>90.29</v>
      </c>
      <c r="O89" s="3">
        <v>89.39</v>
      </c>
      <c r="P89" s="3">
        <v>280</v>
      </c>
      <c r="Q89" s="3">
        <v>238.11</v>
      </c>
      <c r="R89" s="3">
        <v>272.14</v>
      </c>
      <c r="S89" s="3">
        <v>85.04</v>
      </c>
      <c r="T89" s="3">
        <v>87.5</v>
      </c>
      <c r="U89" s="3" t="s">
        <v>60</v>
      </c>
      <c r="V89" s="3" t="s">
        <v>60</v>
      </c>
      <c r="W89" s="3" t="s">
        <v>60</v>
      </c>
      <c r="X89" s="3" t="s">
        <v>60</v>
      </c>
      <c r="Y89" s="3" t="s">
        <v>60</v>
      </c>
      <c r="Z89" s="3" t="s">
        <v>60</v>
      </c>
    </row>
    <row r="90" spans="1:26" x14ac:dyDescent="0.3">
      <c r="A90" s="2" t="s">
        <v>55</v>
      </c>
      <c r="B90" s="2" t="s">
        <v>56</v>
      </c>
      <c r="C90" s="2">
        <v>89</v>
      </c>
      <c r="D90" s="2" t="s">
        <v>24</v>
      </c>
      <c r="E90" s="2" t="s">
        <v>133</v>
      </c>
      <c r="F90" s="2" t="s">
        <v>58</v>
      </c>
      <c r="G90" s="2" t="s">
        <v>139</v>
      </c>
      <c r="H90" s="2" t="s">
        <v>60</v>
      </c>
      <c r="I90" s="2">
        <v>105</v>
      </c>
      <c r="J90" s="2">
        <v>450</v>
      </c>
      <c r="K90" s="2">
        <v>76</v>
      </c>
      <c r="L90" s="2">
        <v>23.79</v>
      </c>
      <c r="M90" s="2">
        <v>39.71</v>
      </c>
      <c r="N90" s="2">
        <v>31.3</v>
      </c>
      <c r="O90" s="2">
        <v>59.91</v>
      </c>
      <c r="P90" s="2">
        <v>255</v>
      </c>
      <c r="Q90" s="2">
        <v>85.14</v>
      </c>
      <c r="R90" s="2">
        <v>155.91999999999999</v>
      </c>
      <c r="S90" s="2">
        <v>33.39</v>
      </c>
      <c r="T90" s="2">
        <v>54.6</v>
      </c>
      <c r="U90" s="2" t="s">
        <v>60</v>
      </c>
      <c r="V90" s="2" t="s">
        <v>60</v>
      </c>
      <c r="W90" s="2" t="s">
        <v>60</v>
      </c>
      <c r="X90" s="2" t="s">
        <v>60</v>
      </c>
      <c r="Y90" s="2" t="s">
        <v>60</v>
      </c>
      <c r="Z90" s="2" t="s">
        <v>60</v>
      </c>
    </row>
    <row r="91" spans="1:26" x14ac:dyDescent="0.3">
      <c r="A91" s="3" t="s">
        <v>55</v>
      </c>
      <c r="B91" s="3" t="s">
        <v>56</v>
      </c>
      <c r="C91" s="3">
        <v>90</v>
      </c>
      <c r="D91" s="3" t="s">
        <v>24</v>
      </c>
      <c r="E91" s="3" t="s">
        <v>133</v>
      </c>
      <c r="F91" s="3" t="s">
        <v>58</v>
      </c>
      <c r="G91" s="3" t="s">
        <v>135</v>
      </c>
      <c r="H91" s="3" t="s">
        <v>12</v>
      </c>
      <c r="I91" s="3">
        <v>1110</v>
      </c>
      <c r="J91" s="3">
        <v>5551</v>
      </c>
      <c r="K91" s="3">
        <v>878</v>
      </c>
      <c r="L91" s="3">
        <v>719.08</v>
      </c>
      <c r="M91" s="3">
        <v>778.78</v>
      </c>
      <c r="N91" s="3">
        <v>81.900000000000006</v>
      </c>
      <c r="O91" s="3">
        <v>92.33</v>
      </c>
      <c r="P91" s="3">
        <v>2900</v>
      </c>
      <c r="Q91" s="3">
        <v>2352.7800000000002</v>
      </c>
      <c r="R91" s="3">
        <v>2484.15</v>
      </c>
      <c r="S91" s="3">
        <v>81.13</v>
      </c>
      <c r="T91" s="3">
        <v>94.71</v>
      </c>
      <c r="U91" s="3" t="s">
        <v>60</v>
      </c>
      <c r="V91" s="3" t="s">
        <v>60</v>
      </c>
      <c r="W91" s="3" t="s">
        <v>60</v>
      </c>
      <c r="X91" s="3" t="s">
        <v>60</v>
      </c>
      <c r="Y91" s="3" t="s">
        <v>60</v>
      </c>
      <c r="Z91" s="3" t="s">
        <v>60</v>
      </c>
    </row>
    <row r="92" spans="1:26" x14ac:dyDescent="0.3">
      <c r="A92" s="2" t="s">
        <v>55</v>
      </c>
      <c r="B92" s="2" t="s">
        <v>56</v>
      </c>
      <c r="C92" s="2">
        <v>91</v>
      </c>
      <c r="D92" s="2" t="s">
        <v>24</v>
      </c>
      <c r="E92" s="2" t="s">
        <v>133</v>
      </c>
      <c r="F92" s="2" t="s">
        <v>58</v>
      </c>
      <c r="G92" s="2" t="s">
        <v>58</v>
      </c>
      <c r="H92" s="2" t="s">
        <v>12</v>
      </c>
      <c r="I92" s="2">
        <v>1110</v>
      </c>
      <c r="J92" s="2">
        <v>5551</v>
      </c>
      <c r="K92" s="2">
        <v>878</v>
      </c>
      <c r="L92" s="2">
        <v>719.08</v>
      </c>
      <c r="M92" s="2">
        <v>778.78</v>
      </c>
      <c r="N92" s="2">
        <v>81.900000000000006</v>
      </c>
      <c r="O92" s="2">
        <v>92.33</v>
      </c>
      <c r="P92" s="2">
        <v>2900</v>
      </c>
      <c r="Q92" s="2">
        <v>2352.7800000000002</v>
      </c>
      <c r="R92" s="2">
        <v>2484.15</v>
      </c>
      <c r="S92" s="2">
        <v>81.13</v>
      </c>
      <c r="T92" s="2">
        <v>94.71</v>
      </c>
      <c r="U92" s="2" t="s">
        <v>60</v>
      </c>
      <c r="V92" s="2" t="s">
        <v>60</v>
      </c>
      <c r="W92" s="2" t="s">
        <v>60</v>
      </c>
      <c r="X92" s="2" t="s">
        <v>60</v>
      </c>
      <c r="Y92" s="2" t="s">
        <v>60</v>
      </c>
      <c r="Z92" s="2" t="s">
        <v>60</v>
      </c>
    </row>
    <row r="93" spans="1:26" x14ac:dyDescent="0.3">
      <c r="A93" s="3" t="s">
        <v>55</v>
      </c>
      <c r="B93" s="3" t="s">
        <v>56</v>
      </c>
      <c r="C93" s="3">
        <v>92</v>
      </c>
      <c r="D93" s="3" t="s">
        <v>24</v>
      </c>
      <c r="E93" s="3" t="s">
        <v>133</v>
      </c>
      <c r="F93" s="3" t="s">
        <v>78</v>
      </c>
      <c r="G93" s="3" t="s">
        <v>140</v>
      </c>
      <c r="H93" s="3" t="s">
        <v>60</v>
      </c>
      <c r="I93" s="3">
        <v>390</v>
      </c>
      <c r="J93" s="3">
        <v>2267</v>
      </c>
      <c r="K93" s="3">
        <v>250</v>
      </c>
      <c r="L93" s="3">
        <v>174.3</v>
      </c>
      <c r="M93" s="3">
        <v>249.46</v>
      </c>
      <c r="N93" s="3">
        <v>69.72</v>
      </c>
      <c r="O93" s="3">
        <v>69.87</v>
      </c>
      <c r="P93" s="3">
        <v>1056</v>
      </c>
      <c r="Q93" s="3">
        <v>872.74</v>
      </c>
      <c r="R93" s="3">
        <v>1040.4100000000001</v>
      </c>
      <c r="S93" s="3">
        <v>82.65</v>
      </c>
      <c r="T93" s="3">
        <v>83.88</v>
      </c>
      <c r="U93" s="3" t="s">
        <v>60</v>
      </c>
      <c r="V93" s="3" t="s">
        <v>60</v>
      </c>
      <c r="W93" s="3" t="s">
        <v>60</v>
      </c>
      <c r="X93" s="3" t="s">
        <v>60</v>
      </c>
      <c r="Y93" s="3" t="s">
        <v>60</v>
      </c>
      <c r="Z93" s="3" t="s">
        <v>60</v>
      </c>
    </row>
    <row r="94" spans="1:26" x14ac:dyDescent="0.3">
      <c r="A94" s="2" t="s">
        <v>55</v>
      </c>
      <c r="B94" s="2" t="s">
        <v>56</v>
      </c>
      <c r="C94" s="2">
        <v>93</v>
      </c>
      <c r="D94" s="2" t="s">
        <v>24</v>
      </c>
      <c r="E94" s="2" t="s">
        <v>133</v>
      </c>
      <c r="F94" s="2" t="s">
        <v>78</v>
      </c>
      <c r="G94" s="2" t="s">
        <v>141</v>
      </c>
      <c r="H94" s="2" t="s">
        <v>60</v>
      </c>
      <c r="I94" s="2">
        <v>330</v>
      </c>
      <c r="J94" s="2">
        <v>1712</v>
      </c>
      <c r="K94" s="2">
        <v>233</v>
      </c>
      <c r="L94" s="2">
        <v>248.32</v>
      </c>
      <c r="M94" s="2">
        <v>223.17</v>
      </c>
      <c r="N94" s="2">
        <v>106.58</v>
      </c>
      <c r="O94" s="2">
        <v>111.27</v>
      </c>
      <c r="P94" s="2">
        <v>918</v>
      </c>
      <c r="Q94" s="2">
        <v>787.03</v>
      </c>
      <c r="R94" s="2">
        <v>942.51</v>
      </c>
      <c r="S94" s="2">
        <v>85.73</v>
      </c>
      <c r="T94" s="2">
        <v>83.5</v>
      </c>
      <c r="U94" s="2" t="s">
        <v>60</v>
      </c>
      <c r="V94" s="2" t="s">
        <v>60</v>
      </c>
      <c r="W94" s="2" t="s">
        <v>60</v>
      </c>
      <c r="X94" s="2" t="s">
        <v>60</v>
      </c>
      <c r="Y94" s="2" t="s">
        <v>60</v>
      </c>
      <c r="Z94" s="2" t="s">
        <v>60</v>
      </c>
    </row>
    <row r="95" spans="1:26" x14ac:dyDescent="0.3">
      <c r="A95" s="3" t="s">
        <v>55</v>
      </c>
      <c r="B95" s="3" t="s">
        <v>56</v>
      </c>
      <c r="C95" s="3">
        <v>94</v>
      </c>
      <c r="D95" s="3" t="s">
        <v>24</v>
      </c>
      <c r="E95" s="3" t="s">
        <v>133</v>
      </c>
      <c r="F95" s="3" t="s">
        <v>78</v>
      </c>
      <c r="G95" s="3" t="s">
        <v>142</v>
      </c>
      <c r="H95" s="3" t="s">
        <v>60</v>
      </c>
      <c r="I95" s="3">
        <v>690</v>
      </c>
      <c r="J95" s="3">
        <v>3503</v>
      </c>
      <c r="K95" s="3">
        <v>517</v>
      </c>
      <c r="L95" s="3">
        <v>497.31</v>
      </c>
      <c r="M95" s="3">
        <v>501.12</v>
      </c>
      <c r="N95" s="3">
        <v>96.19</v>
      </c>
      <c r="O95" s="3">
        <v>99.24</v>
      </c>
      <c r="P95" s="3">
        <v>1670</v>
      </c>
      <c r="Q95" s="3">
        <v>1653</v>
      </c>
      <c r="R95" s="3">
        <v>1580.57</v>
      </c>
      <c r="S95" s="3">
        <v>98.98</v>
      </c>
      <c r="T95" s="3">
        <v>104.58</v>
      </c>
      <c r="U95" s="3" t="s">
        <v>60</v>
      </c>
      <c r="V95" s="3" t="s">
        <v>60</v>
      </c>
      <c r="W95" s="3" t="s">
        <v>60</v>
      </c>
      <c r="X95" s="3" t="s">
        <v>60</v>
      </c>
      <c r="Y95" s="3" t="s">
        <v>60</v>
      </c>
      <c r="Z95" s="3" t="s">
        <v>60</v>
      </c>
    </row>
    <row r="96" spans="1:26" x14ac:dyDescent="0.3">
      <c r="A96" s="2" t="s">
        <v>55</v>
      </c>
      <c r="B96" s="2" t="s">
        <v>56</v>
      </c>
      <c r="C96" s="2">
        <v>95</v>
      </c>
      <c r="D96" s="2" t="s">
        <v>24</v>
      </c>
      <c r="E96" s="2" t="s">
        <v>133</v>
      </c>
      <c r="F96" s="2" t="s">
        <v>78</v>
      </c>
      <c r="G96" s="2" t="s">
        <v>143</v>
      </c>
      <c r="H96" s="2" t="s">
        <v>60</v>
      </c>
      <c r="I96" s="2">
        <v>120</v>
      </c>
      <c r="J96" s="2">
        <v>507</v>
      </c>
      <c r="K96" s="2">
        <v>77</v>
      </c>
      <c r="L96" s="2">
        <v>75.17</v>
      </c>
      <c r="M96" s="2">
        <v>71.3</v>
      </c>
      <c r="N96" s="2">
        <v>97.62</v>
      </c>
      <c r="O96" s="2">
        <v>105.43</v>
      </c>
      <c r="P96" s="2">
        <v>246</v>
      </c>
      <c r="Q96" s="2">
        <v>323.83999999999997</v>
      </c>
      <c r="R96" s="2">
        <v>193.67</v>
      </c>
      <c r="S96" s="2">
        <v>131.63999999999999</v>
      </c>
      <c r="T96" s="2">
        <v>167.21</v>
      </c>
      <c r="U96" s="2" t="s">
        <v>60</v>
      </c>
      <c r="V96" s="2" t="s">
        <v>60</v>
      </c>
      <c r="W96" s="2" t="s">
        <v>60</v>
      </c>
      <c r="X96" s="2" t="s">
        <v>60</v>
      </c>
      <c r="Y96" s="2" t="s">
        <v>60</v>
      </c>
      <c r="Z96" s="2" t="s">
        <v>60</v>
      </c>
    </row>
    <row r="97" spans="1:26" x14ac:dyDescent="0.3">
      <c r="A97" s="3" t="s">
        <v>55</v>
      </c>
      <c r="B97" s="3" t="s">
        <v>56</v>
      </c>
      <c r="C97" s="3">
        <v>96</v>
      </c>
      <c r="D97" s="3" t="s">
        <v>24</v>
      </c>
      <c r="E97" s="3" t="s">
        <v>133</v>
      </c>
      <c r="F97" s="3" t="s">
        <v>78</v>
      </c>
      <c r="G97" s="3" t="s">
        <v>144</v>
      </c>
      <c r="H97" s="3" t="s">
        <v>60</v>
      </c>
      <c r="I97" s="3">
        <v>480</v>
      </c>
      <c r="J97" s="3">
        <v>2821</v>
      </c>
      <c r="K97" s="3">
        <v>333</v>
      </c>
      <c r="L97" s="3">
        <v>326.79000000000002</v>
      </c>
      <c r="M97" s="3">
        <v>337.78</v>
      </c>
      <c r="N97" s="3">
        <v>98.14</v>
      </c>
      <c r="O97" s="3">
        <v>96.75</v>
      </c>
      <c r="P97" s="3">
        <v>1368</v>
      </c>
      <c r="Q97" s="3">
        <v>1315.38</v>
      </c>
      <c r="R97" s="3">
        <v>1356.06</v>
      </c>
      <c r="S97" s="3">
        <v>96.15</v>
      </c>
      <c r="T97" s="3">
        <v>97</v>
      </c>
      <c r="U97" s="3" t="s">
        <v>60</v>
      </c>
      <c r="V97" s="3" t="s">
        <v>60</v>
      </c>
      <c r="W97" s="3" t="s">
        <v>60</v>
      </c>
      <c r="X97" s="3" t="s">
        <v>60</v>
      </c>
      <c r="Y97" s="3" t="s">
        <v>60</v>
      </c>
      <c r="Z97" s="3" t="s">
        <v>60</v>
      </c>
    </row>
    <row r="98" spans="1:26" x14ac:dyDescent="0.3">
      <c r="A98" s="2" t="s">
        <v>55</v>
      </c>
      <c r="B98" s="2" t="s">
        <v>56</v>
      </c>
      <c r="C98" s="2">
        <v>97</v>
      </c>
      <c r="D98" s="2" t="s">
        <v>24</v>
      </c>
      <c r="E98" s="2" t="s">
        <v>133</v>
      </c>
      <c r="F98" s="2" t="s">
        <v>78</v>
      </c>
      <c r="G98" s="2" t="s">
        <v>145</v>
      </c>
      <c r="H98" s="2" t="s">
        <v>60</v>
      </c>
      <c r="I98" s="2">
        <v>240</v>
      </c>
      <c r="J98" s="2">
        <v>1623</v>
      </c>
      <c r="K98" s="2">
        <v>170</v>
      </c>
      <c r="L98" s="2">
        <v>179.06</v>
      </c>
      <c r="M98" s="2">
        <v>178.94</v>
      </c>
      <c r="N98" s="2">
        <v>105.33</v>
      </c>
      <c r="O98" s="2">
        <v>100.07</v>
      </c>
      <c r="P98" s="2">
        <v>682</v>
      </c>
      <c r="Q98" s="2">
        <v>687.34</v>
      </c>
      <c r="R98" s="2">
        <v>686.14</v>
      </c>
      <c r="S98" s="2">
        <v>100.78</v>
      </c>
      <c r="T98" s="2">
        <v>100.17</v>
      </c>
      <c r="U98" s="2" t="s">
        <v>60</v>
      </c>
      <c r="V98" s="2" t="s">
        <v>60</v>
      </c>
      <c r="W98" s="2" t="s">
        <v>60</v>
      </c>
      <c r="X98" s="2" t="s">
        <v>60</v>
      </c>
      <c r="Y98" s="2" t="s">
        <v>60</v>
      </c>
      <c r="Z98" s="2" t="s">
        <v>60</v>
      </c>
    </row>
    <row r="99" spans="1:26" x14ac:dyDescent="0.3">
      <c r="A99" s="3" t="s">
        <v>55</v>
      </c>
      <c r="B99" s="3" t="s">
        <v>56</v>
      </c>
      <c r="C99" s="3">
        <v>98</v>
      </c>
      <c r="D99" s="3" t="s">
        <v>24</v>
      </c>
      <c r="E99" s="3" t="s">
        <v>133</v>
      </c>
      <c r="F99" s="3" t="s">
        <v>78</v>
      </c>
      <c r="G99" s="3" t="s">
        <v>128</v>
      </c>
      <c r="H99" s="3" t="s">
        <v>12</v>
      </c>
      <c r="I99" s="3">
        <v>2250</v>
      </c>
      <c r="J99" s="3">
        <v>12433</v>
      </c>
      <c r="K99" s="3">
        <v>1580</v>
      </c>
      <c r="L99" s="3">
        <v>1500.95</v>
      </c>
      <c r="M99" s="3">
        <v>1561.77</v>
      </c>
      <c r="N99" s="3">
        <v>95</v>
      </c>
      <c r="O99" s="3">
        <v>96.11</v>
      </c>
      <c r="P99" s="3">
        <v>5940</v>
      </c>
      <c r="Q99" s="3">
        <v>5639.33</v>
      </c>
      <c r="R99" s="3">
        <v>5799.36</v>
      </c>
      <c r="S99" s="3">
        <v>94.94</v>
      </c>
      <c r="T99" s="3">
        <v>97.24</v>
      </c>
      <c r="U99" s="3" t="s">
        <v>60</v>
      </c>
      <c r="V99" s="3" t="s">
        <v>60</v>
      </c>
      <c r="W99" s="3" t="s">
        <v>60</v>
      </c>
      <c r="X99" s="3" t="s">
        <v>60</v>
      </c>
      <c r="Y99" s="3" t="s">
        <v>60</v>
      </c>
      <c r="Z99" s="3" t="s">
        <v>60</v>
      </c>
    </row>
    <row r="100" spans="1:26" x14ac:dyDescent="0.3">
      <c r="A100" s="2" t="s">
        <v>55</v>
      </c>
      <c r="B100" s="2" t="s">
        <v>56</v>
      </c>
      <c r="C100" s="2">
        <v>99</v>
      </c>
      <c r="D100" s="2" t="s">
        <v>24</v>
      </c>
      <c r="E100" s="2" t="s">
        <v>133</v>
      </c>
      <c r="F100" s="2" t="s">
        <v>78</v>
      </c>
      <c r="G100" s="2" t="s">
        <v>84</v>
      </c>
      <c r="H100" s="2" t="s">
        <v>12</v>
      </c>
      <c r="I100" s="2">
        <v>2250</v>
      </c>
      <c r="J100" s="2">
        <v>12433</v>
      </c>
      <c r="K100" s="2">
        <v>1580</v>
      </c>
      <c r="L100" s="2">
        <v>1500.95</v>
      </c>
      <c r="M100" s="2">
        <v>1561.77</v>
      </c>
      <c r="N100" s="2">
        <v>95</v>
      </c>
      <c r="O100" s="2">
        <v>96.11</v>
      </c>
      <c r="P100" s="2">
        <v>5940</v>
      </c>
      <c r="Q100" s="2">
        <v>5639.33</v>
      </c>
      <c r="R100" s="2">
        <v>5799.36</v>
      </c>
      <c r="S100" s="2">
        <v>94.94</v>
      </c>
      <c r="T100" s="2">
        <v>97.24</v>
      </c>
      <c r="U100" s="2" t="s">
        <v>60</v>
      </c>
      <c r="V100" s="2" t="s">
        <v>60</v>
      </c>
      <c r="W100" s="2" t="s">
        <v>60</v>
      </c>
      <c r="X100" s="2" t="s">
        <v>60</v>
      </c>
      <c r="Y100" s="2" t="s">
        <v>60</v>
      </c>
      <c r="Z100" s="2" t="s">
        <v>60</v>
      </c>
    </row>
    <row r="101" spans="1:26" x14ac:dyDescent="0.3">
      <c r="A101" s="3" t="s">
        <v>55</v>
      </c>
      <c r="B101" s="3" t="s">
        <v>56</v>
      </c>
      <c r="C101" s="3">
        <v>100</v>
      </c>
      <c r="D101" s="3" t="s">
        <v>24</v>
      </c>
      <c r="E101" s="3" t="s">
        <v>133</v>
      </c>
      <c r="F101" s="3" t="s">
        <v>78</v>
      </c>
      <c r="G101" s="3" t="s">
        <v>68</v>
      </c>
      <c r="H101" s="3" t="s">
        <v>16</v>
      </c>
      <c r="I101" s="3">
        <v>175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60</v>
      </c>
      <c r="V101" s="3" t="s">
        <v>60</v>
      </c>
      <c r="W101" s="3" t="s">
        <v>60</v>
      </c>
      <c r="X101" s="3" t="s">
        <v>60</v>
      </c>
      <c r="Y101" s="3" t="s">
        <v>60</v>
      </c>
      <c r="Z101" s="3" t="s">
        <v>60</v>
      </c>
    </row>
    <row r="102" spans="1:26" x14ac:dyDescent="0.3">
      <c r="A102" s="2" t="s">
        <v>55</v>
      </c>
      <c r="B102" s="2" t="s">
        <v>56</v>
      </c>
      <c r="C102" s="2">
        <v>101</v>
      </c>
      <c r="D102" s="2" t="s">
        <v>24</v>
      </c>
      <c r="E102" s="2" t="s">
        <v>133</v>
      </c>
      <c r="F102" s="2" t="s">
        <v>78</v>
      </c>
      <c r="G102" s="2" t="s">
        <v>68</v>
      </c>
      <c r="H102" s="2" t="s">
        <v>12</v>
      </c>
      <c r="I102" s="2">
        <v>3360</v>
      </c>
      <c r="J102" s="2">
        <v>17984</v>
      </c>
      <c r="K102" s="2">
        <v>2458</v>
      </c>
      <c r="L102" s="2">
        <v>2220.0300000000002</v>
      </c>
      <c r="M102" s="2">
        <v>2340.5500000000002</v>
      </c>
      <c r="N102" s="2">
        <v>90.32</v>
      </c>
      <c r="O102" s="2">
        <v>94.85</v>
      </c>
      <c r="P102" s="2">
        <v>8840</v>
      </c>
      <c r="Q102" s="2">
        <v>7992.11</v>
      </c>
      <c r="R102" s="2">
        <v>8283.51</v>
      </c>
      <c r="S102" s="2">
        <v>90.41</v>
      </c>
      <c r="T102" s="2">
        <v>96.48</v>
      </c>
      <c r="U102" s="2" t="s">
        <v>60</v>
      </c>
      <c r="V102" s="2" t="s">
        <v>60</v>
      </c>
      <c r="W102" s="2" t="s">
        <v>60</v>
      </c>
      <c r="X102" s="2" t="s">
        <v>60</v>
      </c>
      <c r="Y102" s="2" t="s">
        <v>60</v>
      </c>
      <c r="Z102" s="2" t="s">
        <v>60</v>
      </c>
    </row>
    <row r="103" spans="1:26" x14ac:dyDescent="0.3">
      <c r="A103" s="3" t="s">
        <v>55</v>
      </c>
      <c r="B103" s="3" t="s">
        <v>56</v>
      </c>
      <c r="C103" s="3">
        <v>102</v>
      </c>
      <c r="D103" s="3" t="s">
        <v>24</v>
      </c>
      <c r="E103" s="3" t="s">
        <v>133</v>
      </c>
      <c r="F103" s="3" t="s">
        <v>78</v>
      </c>
      <c r="G103" s="3" t="s">
        <v>68</v>
      </c>
      <c r="H103" s="3" t="s">
        <v>133</v>
      </c>
      <c r="I103" s="3">
        <v>3535</v>
      </c>
      <c r="J103" s="3">
        <v>17984</v>
      </c>
      <c r="K103" s="3">
        <v>2458</v>
      </c>
      <c r="L103" s="3">
        <v>2220.0300000000002</v>
      </c>
      <c r="M103" s="3">
        <v>2340.5500000000002</v>
      </c>
      <c r="N103" s="3">
        <v>90.32</v>
      </c>
      <c r="O103" s="3">
        <v>94.85</v>
      </c>
      <c r="P103" s="3">
        <v>8840</v>
      </c>
      <c r="Q103" s="3">
        <v>7992.11</v>
      </c>
      <c r="R103" s="3">
        <v>8283.51</v>
      </c>
      <c r="S103" s="3">
        <v>90.41</v>
      </c>
      <c r="T103" s="3">
        <v>96.48</v>
      </c>
      <c r="U103" s="3" t="s">
        <v>60</v>
      </c>
      <c r="V103" s="3" t="s">
        <v>60</v>
      </c>
      <c r="W103" s="3" t="s">
        <v>60</v>
      </c>
      <c r="X103" s="3" t="s">
        <v>60</v>
      </c>
      <c r="Y103" s="3" t="s">
        <v>60</v>
      </c>
      <c r="Z103" s="3" t="s">
        <v>60</v>
      </c>
    </row>
    <row r="104" spans="1:26" x14ac:dyDescent="0.3">
      <c r="A104" s="2" t="s">
        <v>55</v>
      </c>
      <c r="B104" s="2" t="s">
        <v>56</v>
      </c>
      <c r="C104" s="2">
        <v>103</v>
      </c>
      <c r="D104" s="2" t="s">
        <v>24</v>
      </c>
      <c r="E104" s="2" t="s">
        <v>146</v>
      </c>
      <c r="F104" s="2" t="s">
        <v>78</v>
      </c>
      <c r="G104" s="2" t="s">
        <v>147</v>
      </c>
      <c r="H104" s="2" t="s">
        <v>60</v>
      </c>
      <c r="I104" s="2">
        <v>44</v>
      </c>
      <c r="J104" s="2">
        <v>204</v>
      </c>
      <c r="K104" s="2">
        <v>31</v>
      </c>
      <c r="L104" s="2">
        <v>32.53</v>
      </c>
      <c r="M104" s="2">
        <v>31.62</v>
      </c>
      <c r="N104" s="2">
        <v>104.94</v>
      </c>
      <c r="O104" s="2">
        <v>102.88</v>
      </c>
      <c r="P104" s="2">
        <v>91</v>
      </c>
      <c r="Q104" s="2">
        <v>67.069999999999993</v>
      </c>
      <c r="R104" s="2">
        <v>78.7</v>
      </c>
      <c r="S104" s="2">
        <v>73.7</v>
      </c>
      <c r="T104" s="2">
        <v>85.22</v>
      </c>
      <c r="U104" s="2" t="s">
        <v>60</v>
      </c>
      <c r="V104" s="2" t="s">
        <v>60</v>
      </c>
      <c r="W104" s="2" t="s">
        <v>60</v>
      </c>
      <c r="X104" s="2" t="s">
        <v>60</v>
      </c>
      <c r="Y104" s="2" t="s">
        <v>60</v>
      </c>
      <c r="Z104" s="2" t="s">
        <v>60</v>
      </c>
    </row>
    <row r="105" spans="1:26" x14ac:dyDescent="0.3">
      <c r="A105" s="3" t="s">
        <v>55</v>
      </c>
      <c r="B105" s="3" t="s">
        <v>56</v>
      </c>
      <c r="C105" s="3">
        <v>104</v>
      </c>
      <c r="D105" s="3" t="s">
        <v>24</v>
      </c>
      <c r="E105" s="3" t="s">
        <v>146</v>
      </c>
      <c r="F105" s="3" t="s">
        <v>78</v>
      </c>
      <c r="G105" s="3" t="s">
        <v>148</v>
      </c>
      <c r="H105" s="3" t="s">
        <v>60</v>
      </c>
      <c r="I105" s="3">
        <v>45</v>
      </c>
      <c r="J105" s="3">
        <v>226</v>
      </c>
      <c r="K105" s="3">
        <v>32</v>
      </c>
      <c r="L105" s="3">
        <v>33.18</v>
      </c>
      <c r="M105" s="3">
        <v>33.17</v>
      </c>
      <c r="N105" s="3">
        <v>103.69</v>
      </c>
      <c r="O105" s="3">
        <v>100.03</v>
      </c>
      <c r="P105" s="3">
        <v>94</v>
      </c>
      <c r="Q105" s="3">
        <v>83.73</v>
      </c>
      <c r="R105" s="3">
        <v>94.73</v>
      </c>
      <c r="S105" s="3">
        <v>89.07</v>
      </c>
      <c r="T105" s="3">
        <v>88.39</v>
      </c>
      <c r="U105" s="3" t="s">
        <v>60</v>
      </c>
      <c r="V105" s="3" t="s">
        <v>60</v>
      </c>
      <c r="W105" s="3" t="s">
        <v>60</v>
      </c>
      <c r="X105" s="3" t="s">
        <v>60</v>
      </c>
      <c r="Y105" s="3" t="s">
        <v>60</v>
      </c>
      <c r="Z105" s="3" t="s">
        <v>60</v>
      </c>
    </row>
    <row r="106" spans="1:26" x14ac:dyDescent="0.3">
      <c r="A106" s="2" t="s">
        <v>55</v>
      </c>
      <c r="B106" s="2" t="s">
        <v>56</v>
      </c>
      <c r="C106" s="2">
        <v>105</v>
      </c>
      <c r="D106" s="2" t="s">
        <v>24</v>
      </c>
      <c r="E106" s="2" t="s">
        <v>146</v>
      </c>
      <c r="F106" s="2" t="s">
        <v>78</v>
      </c>
      <c r="G106" s="2" t="s">
        <v>128</v>
      </c>
      <c r="H106" s="2" t="s">
        <v>12</v>
      </c>
      <c r="I106" s="2">
        <v>89</v>
      </c>
      <c r="J106" s="2">
        <v>430</v>
      </c>
      <c r="K106" s="2">
        <v>63</v>
      </c>
      <c r="L106" s="2">
        <v>65.709999999999994</v>
      </c>
      <c r="M106" s="2">
        <v>64.790000000000006</v>
      </c>
      <c r="N106" s="2">
        <v>104.3</v>
      </c>
      <c r="O106" s="2">
        <v>101.42</v>
      </c>
      <c r="P106" s="2">
        <v>185</v>
      </c>
      <c r="Q106" s="2">
        <v>150.80000000000001</v>
      </c>
      <c r="R106" s="2">
        <v>173.43</v>
      </c>
      <c r="S106" s="2">
        <v>81.510000000000005</v>
      </c>
      <c r="T106" s="2">
        <v>86.95</v>
      </c>
      <c r="U106" s="2" t="s">
        <v>60</v>
      </c>
      <c r="V106" s="2" t="s">
        <v>60</v>
      </c>
      <c r="W106" s="2" t="s">
        <v>60</v>
      </c>
      <c r="X106" s="2" t="s">
        <v>60</v>
      </c>
      <c r="Y106" s="2" t="s">
        <v>60</v>
      </c>
      <c r="Z106" s="2" t="s">
        <v>60</v>
      </c>
    </row>
    <row r="107" spans="1:26" x14ac:dyDescent="0.3">
      <c r="A107" s="3" t="s">
        <v>55</v>
      </c>
      <c r="B107" s="3" t="s">
        <v>56</v>
      </c>
      <c r="C107" s="3">
        <v>106</v>
      </c>
      <c r="D107" s="3" t="s">
        <v>24</v>
      </c>
      <c r="E107" s="3" t="s">
        <v>146</v>
      </c>
      <c r="F107" s="3" t="s">
        <v>78</v>
      </c>
      <c r="G107" s="3" t="s">
        <v>84</v>
      </c>
      <c r="H107" s="3" t="s">
        <v>12</v>
      </c>
      <c r="I107" s="3">
        <v>89</v>
      </c>
      <c r="J107" s="3">
        <v>430</v>
      </c>
      <c r="K107" s="3">
        <v>63</v>
      </c>
      <c r="L107" s="3">
        <v>65.709999999999994</v>
      </c>
      <c r="M107" s="3">
        <v>64.790000000000006</v>
      </c>
      <c r="N107" s="3">
        <v>104.3</v>
      </c>
      <c r="O107" s="3">
        <v>101.42</v>
      </c>
      <c r="P107" s="3">
        <v>185</v>
      </c>
      <c r="Q107" s="3">
        <v>150.80000000000001</v>
      </c>
      <c r="R107" s="3">
        <v>173.43</v>
      </c>
      <c r="S107" s="3">
        <v>81.510000000000005</v>
      </c>
      <c r="T107" s="3">
        <v>86.95</v>
      </c>
      <c r="U107" s="3" t="s">
        <v>60</v>
      </c>
      <c r="V107" s="3" t="s">
        <v>60</v>
      </c>
      <c r="W107" s="3" t="s">
        <v>60</v>
      </c>
      <c r="X107" s="3" t="s">
        <v>60</v>
      </c>
      <c r="Y107" s="3" t="s">
        <v>60</v>
      </c>
      <c r="Z107" s="3" t="s">
        <v>60</v>
      </c>
    </row>
    <row r="108" spans="1:26" x14ac:dyDescent="0.3">
      <c r="A108" s="2" t="s">
        <v>55</v>
      </c>
      <c r="B108" s="2" t="s">
        <v>56</v>
      </c>
      <c r="C108" s="2">
        <v>107</v>
      </c>
      <c r="D108" s="2" t="s">
        <v>24</v>
      </c>
      <c r="E108" s="2" t="s">
        <v>146</v>
      </c>
      <c r="F108" s="2" t="s">
        <v>78</v>
      </c>
      <c r="G108" s="2" t="s">
        <v>68</v>
      </c>
      <c r="H108" s="2" t="s">
        <v>16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60</v>
      </c>
      <c r="V108" s="2" t="s">
        <v>60</v>
      </c>
      <c r="W108" s="2" t="s">
        <v>60</v>
      </c>
      <c r="X108" s="2" t="s">
        <v>60</v>
      </c>
      <c r="Y108" s="2" t="s">
        <v>60</v>
      </c>
      <c r="Z108" s="2" t="s">
        <v>60</v>
      </c>
    </row>
    <row r="109" spans="1:26" x14ac:dyDescent="0.3">
      <c r="A109" s="3" t="s">
        <v>55</v>
      </c>
      <c r="B109" s="3" t="s">
        <v>56</v>
      </c>
      <c r="C109" s="3">
        <v>108</v>
      </c>
      <c r="D109" s="3" t="s">
        <v>24</v>
      </c>
      <c r="E109" s="3" t="s">
        <v>146</v>
      </c>
      <c r="F109" s="3" t="s">
        <v>78</v>
      </c>
      <c r="G109" s="3" t="s">
        <v>68</v>
      </c>
      <c r="H109" s="3" t="s">
        <v>12</v>
      </c>
      <c r="I109" s="3">
        <v>89</v>
      </c>
      <c r="J109" s="3">
        <v>430</v>
      </c>
      <c r="K109" s="3">
        <v>63</v>
      </c>
      <c r="L109" s="3">
        <v>65.709999999999994</v>
      </c>
      <c r="M109" s="3">
        <v>64.790000000000006</v>
      </c>
      <c r="N109" s="3">
        <v>104.3</v>
      </c>
      <c r="O109" s="3">
        <v>101.42</v>
      </c>
      <c r="P109" s="3">
        <v>185</v>
      </c>
      <c r="Q109" s="3">
        <v>150.80000000000001</v>
      </c>
      <c r="R109" s="3">
        <v>173.43</v>
      </c>
      <c r="S109" s="3">
        <v>81.510000000000005</v>
      </c>
      <c r="T109" s="3">
        <v>86.95</v>
      </c>
      <c r="U109" s="3" t="s">
        <v>60</v>
      </c>
      <c r="V109" s="3" t="s">
        <v>60</v>
      </c>
      <c r="W109" s="3" t="s">
        <v>60</v>
      </c>
      <c r="X109" s="3" t="s">
        <v>60</v>
      </c>
      <c r="Y109" s="3" t="s">
        <v>60</v>
      </c>
      <c r="Z109" s="3" t="s">
        <v>60</v>
      </c>
    </row>
    <row r="110" spans="1:26" x14ac:dyDescent="0.3">
      <c r="A110" s="2" t="s">
        <v>55</v>
      </c>
      <c r="B110" s="2" t="s">
        <v>56</v>
      </c>
      <c r="C110" s="2">
        <v>109</v>
      </c>
      <c r="D110" s="2" t="s">
        <v>24</v>
      </c>
      <c r="E110" s="2" t="s">
        <v>146</v>
      </c>
      <c r="F110" s="2" t="s">
        <v>78</v>
      </c>
      <c r="G110" s="2" t="s">
        <v>68</v>
      </c>
      <c r="H110" s="2" t="s">
        <v>146</v>
      </c>
      <c r="I110" s="2">
        <v>89</v>
      </c>
      <c r="J110" s="2">
        <v>430</v>
      </c>
      <c r="K110" s="2">
        <v>63</v>
      </c>
      <c r="L110" s="2">
        <v>65.709999999999994</v>
      </c>
      <c r="M110" s="2">
        <v>64.790000000000006</v>
      </c>
      <c r="N110" s="2">
        <v>104.3</v>
      </c>
      <c r="O110" s="2">
        <v>101.42</v>
      </c>
      <c r="P110" s="2">
        <v>185</v>
      </c>
      <c r="Q110" s="2">
        <v>150.80000000000001</v>
      </c>
      <c r="R110" s="2">
        <v>173.43</v>
      </c>
      <c r="S110" s="2">
        <v>81.510000000000005</v>
      </c>
      <c r="T110" s="2">
        <v>86.95</v>
      </c>
      <c r="U110" s="2" t="s">
        <v>60</v>
      </c>
      <c r="V110" s="2" t="s">
        <v>60</v>
      </c>
      <c r="W110" s="2" t="s">
        <v>60</v>
      </c>
      <c r="X110" s="2" t="s">
        <v>60</v>
      </c>
      <c r="Y110" s="2" t="s">
        <v>60</v>
      </c>
      <c r="Z110" s="2" t="s">
        <v>60</v>
      </c>
    </row>
    <row r="111" spans="1:26" x14ac:dyDescent="0.3">
      <c r="A111" s="3" t="s">
        <v>55</v>
      </c>
      <c r="B111" s="3" t="s">
        <v>56</v>
      </c>
      <c r="C111" s="3">
        <v>110</v>
      </c>
      <c r="D111" s="3" t="s">
        <v>24</v>
      </c>
      <c r="E111" s="3" t="s">
        <v>149</v>
      </c>
      <c r="F111" s="3" t="s">
        <v>58</v>
      </c>
      <c r="G111" s="3" t="s">
        <v>150</v>
      </c>
      <c r="H111" s="3" t="s">
        <v>60</v>
      </c>
      <c r="I111" s="3">
        <v>920</v>
      </c>
      <c r="J111" s="3">
        <v>3150</v>
      </c>
      <c r="K111" s="3">
        <v>262</v>
      </c>
      <c r="L111" s="3">
        <v>387.89</v>
      </c>
      <c r="M111" s="3">
        <v>182.9</v>
      </c>
      <c r="N111" s="3">
        <v>148.05000000000001</v>
      </c>
      <c r="O111" s="3">
        <v>212.08</v>
      </c>
      <c r="P111" s="3">
        <v>1225</v>
      </c>
      <c r="Q111" s="3">
        <v>1343.61</v>
      </c>
      <c r="R111" s="3">
        <v>1296.71</v>
      </c>
      <c r="S111" s="3">
        <v>109.68</v>
      </c>
      <c r="T111" s="3">
        <v>103.62</v>
      </c>
      <c r="U111" s="3">
        <v>38.28</v>
      </c>
      <c r="V111" s="3">
        <v>56.67</v>
      </c>
      <c r="W111" s="3">
        <v>26.72</v>
      </c>
      <c r="X111" s="3">
        <v>45.48</v>
      </c>
      <c r="Y111" s="3">
        <v>49.88</v>
      </c>
      <c r="Z111" s="3">
        <v>48.14</v>
      </c>
    </row>
    <row r="112" spans="1:26" x14ac:dyDescent="0.3">
      <c r="A112" s="2" t="s">
        <v>55</v>
      </c>
      <c r="B112" s="2" t="s">
        <v>56</v>
      </c>
      <c r="C112" s="2">
        <v>111</v>
      </c>
      <c r="D112" s="2" t="s">
        <v>24</v>
      </c>
      <c r="E112" s="2" t="s">
        <v>149</v>
      </c>
      <c r="F112" s="2" t="s">
        <v>58</v>
      </c>
      <c r="G112" s="2" t="s">
        <v>151</v>
      </c>
      <c r="H112" s="2" t="s">
        <v>60</v>
      </c>
      <c r="I112" s="2">
        <v>840</v>
      </c>
      <c r="J112" s="2">
        <v>3200</v>
      </c>
      <c r="K112" s="2">
        <v>246</v>
      </c>
      <c r="L112" s="2">
        <v>310.52999999999997</v>
      </c>
      <c r="M112" s="2">
        <v>281.14999999999998</v>
      </c>
      <c r="N112" s="2">
        <v>126.23</v>
      </c>
      <c r="O112" s="2">
        <v>110.45</v>
      </c>
      <c r="P112" s="2">
        <v>1207</v>
      </c>
      <c r="Q112" s="2">
        <v>1169.8399999999999</v>
      </c>
      <c r="R112" s="2">
        <v>1357.19</v>
      </c>
      <c r="S112" s="2">
        <v>96.92</v>
      </c>
      <c r="T112" s="2">
        <v>86.2</v>
      </c>
      <c r="U112" s="2">
        <v>39.36</v>
      </c>
      <c r="V112" s="2">
        <v>49.69</v>
      </c>
      <c r="W112" s="2">
        <v>44.99</v>
      </c>
      <c r="X112" s="2">
        <v>49.07</v>
      </c>
      <c r="Y112" s="2">
        <v>47.56</v>
      </c>
      <c r="Z112" s="2">
        <v>55.18</v>
      </c>
    </row>
    <row r="113" spans="1:26" x14ac:dyDescent="0.3">
      <c r="A113" s="3" t="s">
        <v>55</v>
      </c>
      <c r="B113" s="3" t="s">
        <v>56</v>
      </c>
      <c r="C113" s="3">
        <v>112</v>
      </c>
      <c r="D113" s="3" t="s">
        <v>24</v>
      </c>
      <c r="E113" s="3" t="s">
        <v>149</v>
      </c>
      <c r="F113" s="3" t="s">
        <v>58</v>
      </c>
      <c r="G113" s="3" t="s">
        <v>97</v>
      </c>
      <c r="H113" s="3" t="s">
        <v>74</v>
      </c>
      <c r="I113" s="3">
        <v>1760</v>
      </c>
      <c r="J113" s="3">
        <v>6350</v>
      </c>
      <c r="K113" s="3">
        <v>508</v>
      </c>
      <c r="L113" s="3">
        <v>698.42</v>
      </c>
      <c r="M113" s="3">
        <v>464.05</v>
      </c>
      <c r="N113" s="3">
        <v>137.47999999999999</v>
      </c>
      <c r="O113" s="3">
        <v>150.51</v>
      </c>
      <c r="P113" s="3">
        <v>2432</v>
      </c>
      <c r="Q113" s="3">
        <v>2513.4499999999998</v>
      </c>
      <c r="R113" s="3">
        <v>2653.9</v>
      </c>
      <c r="S113" s="3">
        <v>103.35</v>
      </c>
      <c r="T113" s="3">
        <v>94.71</v>
      </c>
      <c r="U113" s="3">
        <v>38.799999999999997</v>
      </c>
      <c r="V113" s="3">
        <v>53.34</v>
      </c>
      <c r="W113" s="3">
        <v>35.44</v>
      </c>
      <c r="X113" s="3">
        <v>47.19</v>
      </c>
      <c r="Y113" s="3">
        <v>48.77</v>
      </c>
      <c r="Z113" s="3">
        <v>51.5</v>
      </c>
    </row>
    <row r="114" spans="1:26" x14ac:dyDescent="0.3">
      <c r="A114" s="2" t="s">
        <v>55</v>
      </c>
      <c r="B114" s="2" t="s">
        <v>56</v>
      </c>
      <c r="C114" s="2">
        <v>113</v>
      </c>
      <c r="D114" s="2" t="s">
        <v>24</v>
      </c>
      <c r="E114" s="2" t="s">
        <v>149</v>
      </c>
      <c r="F114" s="2" t="s">
        <v>58</v>
      </c>
      <c r="G114" s="2" t="s">
        <v>58</v>
      </c>
      <c r="H114" s="2" t="s">
        <v>75</v>
      </c>
      <c r="I114" s="2">
        <v>1760</v>
      </c>
      <c r="J114" s="2">
        <v>6350</v>
      </c>
      <c r="K114" s="2">
        <v>508</v>
      </c>
      <c r="L114" s="2">
        <v>698.42</v>
      </c>
      <c r="M114" s="2">
        <v>464.05</v>
      </c>
      <c r="N114" s="2">
        <v>137.47999999999999</v>
      </c>
      <c r="O114" s="2">
        <v>150.51</v>
      </c>
      <c r="P114" s="2">
        <v>2432</v>
      </c>
      <c r="Q114" s="2">
        <v>2513.4499999999998</v>
      </c>
      <c r="R114" s="2">
        <v>2653.9</v>
      </c>
      <c r="S114" s="2">
        <v>103.35</v>
      </c>
      <c r="T114" s="2">
        <v>94.71</v>
      </c>
      <c r="U114" s="2">
        <v>38.799999999999997</v>
      </c>
      <c r="V114" s="2">
        <v>53.34</v>
      </c>
      <c r="W114" s="2">
        <v>35.44</v>
      </c>
      <c r="X114" s="2">
        <v>47.19</v>
      </c>
      <c r="Y114" s="2">
        <v>48.77</v>
      </c>
      <c r="Z114" s="2">
        <v>51.5</v>
      </c>
    </row>
    <row r="115" spans="1:26" x14ac:dyDescent="0.3">
      <c r="A115" s="3" t="s">
        <v>55</v>
      </c>
      <c r="B115" s="3" t="s">
        <v>56</v>
      </c>
      <c r="C115" s="3">
        <v>114</v>
      </c>
      <c r="D115" s="3" t="s">
        <v>24</v>
      </c>
      <c r="E115" s="3" t="s">
        <v>149</v>
      </c>
      <c r="F115" s="3" t="s">
        <v>58</v>
      </c>
      <c r="G115" s="3" t="s">
        <v>152</v>
      </c>
      <c r="H115" s="3" t="s">
        <v>60</v>
      </c>
      <c r="I115" s="3">
        <v>67</v>
      </c>
      <c r="J115" s="3">
        <v>265</v>
      </c>
      <c r="K115" s="3">
        <v>36</v>
      </c>
      <c r="L115" s="3">
        <v>39.86</v>
      </c>
      <c r="M115" s="3">
        <v>30.54</v>
      </c>
      <c r="N115" s="3">
        <v>110.72</v>
      </c>
      <c r="O115" s="3">
        <v>130.52000000000001</v>
      </c>
      <c r="P115" s="3">
        <v>123</v>
      </c>
      <c r="Q115" s="3">
        <v>78.209999999999994</v>
      </c>
      <c r="R115" s="3">
        <v>83.25</v>
      </c>
      <c r="S115" s="3">
        <v>63.59</v>
      </c>
      <c r="T115" s="3">
        <v>93.95</v>
      </c>
      <c r="U115" s="3" t="s">
        <v>60</v>
      </c>
      <c r="V115" s="3" t="s">
        <v>60</v>
      </c>
      <c r="W115" s="3" t="s">
        <v>60</v>
      </c>
      <c r="X115" s="3" t="s">
        <v>60</v>
      </c>
      <c r="Y115" s="3" t="s">
        <v>60</v>
      </c>
      <c r="Z115" s="3" t="s">
        <v>60</v>
      </c>
    </row>
    <row r="116" spans="1:26" x14ac:dyDescent="0.3">
      <c r="A116" s="2" t="s">
        <v>55</v>
      </c>
      <c r="B116" s="2" t="s">
        <v>56</v>
      </c>
      <c r="C116" s="2">
        <v>115</v>
      </c>
      <c r="D116" s="2" t="s">
        <v>24</v>
      </c>
      <c r="E116" s="2" t="s">
        <v>149</v>
      </c>
      <c r="F116" s="2" t="s">
        <v>58</v>
      </c>
      <c r="G116" s="2" t="s">
        <v>153</v>
      </c>
      <c r="H116" s="2" t="s">
        <v>60</v>
      </c>
      <c r="I116" s="2">
        <v>67</v>
      </c>
      <c r="J116" s="2">
        <v>265</v>
      </c>
      <c r="K116" s="2">
        <v>37</v>
      </c>
      <c r="L116" s="2">
        <v>40.700000000000003</v>
      </c>
      <c r="M116" s="2">
        <v>30.58</v>
      </c>
      <c r="N116" s="2">
        <v>110</v>
      </c>
      <c r="O116" s="2">
        <v>133.09</v>
      </c>
      <c r="P116" s="2">
        <v>123</v>
      </c>
      <c r="Q116" s="2">
        <v>78.98</v>
      </c>
      <c r="R116" s="2">
        <v>93</v>
      </c>
      <c r="S116" s="2">
        <v>64.209999999999994</v>
      </c>
      <c r="T116" s="2">
        <v>84.92</v>
      </c>
      <c r="U116" s="2" t="s">
        <v>60</v>
      </c>
      <c r="V116" s="2" t="s">
        <v>60</v>
      </c>
      <c r="W116" s="2" t="s">
        <v>60</v>
      </c>
      <c r="X116" s="2" t="s">
        <v>60</v>
      </c>
      <c r="Y116" s="2" t="s">
        <v>60</v>
      </c>
      <c r="Z116" s="2" t="s">
        <v>60</v>
      </c>
    </row>
    <row r="117" spans="1:26" x14ac:dyDescent="0.3">
      <c r="A117" s="3" t="s">
        <v>55</v>
      </c>
      <c r="B117" s="3" t="s">
        <v>56</v>
      </c>
      <c r="C117" s="3">
        <v>116</v>
      </c>
      <c r="D117" s="3" t="s">
        <v>24</v>
      </c>
      <c r="E117" s="3" t="s">
        <v>149</v>
      </c>
      <c r="F117" s="3" t="s">
        <v>58</v>
      </c>
      <c r="G117" s="3" t="s">
        <v>154</v>
      </c>
      <c r="H117" s="3" t="s">
        <v>60</v>
      </c>
      <c r="I117" s="3">
        <v>45</v>
      </c>
      <c r="J117" s="3">
        <v>234</v>
      </c>
      <c r="K117" s="3">
        <v>24</v>
      </c>
      <c r="L117" s="3">
        <v>23.95</v>
      </c>
      <c r="M117" s="3">
        <v>91.67</v>
      </c>
      <c r="N117" s="3">
        <v>99.79</v>
      </c>
      <c r="O117" s="3">
        <v>26.13</v>
      </c>
      <c r="P117" s="3">
        <v>48</v>
      </c>
      <c r="Q117" s="3">
        <v>51.99</v>
      </c>
      <c r="R117" s="3">
        <v>292.27</v>
      </c>
      <c r="S117" s="3">
        <v>108.31</v>
      </c>
      <c r="T117" s="3">
        <v>17.79</v>
      </c>
      <c r="U117" s="3" t="s">
        <v>60</v>
      </c>
      <c r="V117" s="3" t="s">
        <v>60</v>
      </c>
      <c r="W117" s="3" t="s">
        <v>60</v>
      </c>
      <c r="X117" s="3" t="s">
        <v>60</v>
      </c>
      <c r="Y117" s="3" t="s">
        <v>60</v>
      </c>
      <c r="Z117" s="3" t="s">
        <v>60</v>
      </c>
    </row>
    <row r="118" spans="1:26" x14ac:dyDescent="0.3">
      <c r="A118" s="2" t="s">
        <v>55</v>
      </c>
      <c r="B118" s="2" t="s">
        <v>56</v>
      </c>
      <c r="C118" s="2">
        <v>117</v>
      </c>
      <c r="D118" s="2" t="s">
        <v>24</v>
      </c>
      <c r="E118" s="2" t="s">
        <v>149</v>
      </c>
      <c r="F118" s="2" t="s">
        <v>58</v>
      </c>
      <c r="G118" s="2" t="s">
        <v>155</v>
      </c>
      <c r="H118" s="2" t="s">
        <v>60</v>
      </c>
      <c r="I118" s="2">
        <v>45</v>
      </c>
      <c r="J118" s="2">
        <v>234</v>
      </c>
      <c r="K118" s="2">
        <v>24</v>
      </c>
      <c r="L118" s="2">
        <v>26.3</v>
      </c>
      <c r="M118" s="2">
        <v>0</v>
      </c>
      <c r="N118" s="2">
        <v>109.58</v>
      </c>
      <c r="O118" s="2">
        <v>0</v>
      </c>
      <c r="P118" s="2">
        <v>48</v>
      </c>
      <c r="Q118" s="2">
        <v>54.35</v>
      </c>
      <c r="R118" s="2">
        <v>0</v>
      </c>
      <c r="S118" s="2">
        <v>113.23</v>
      </c>
      <c r="T118" s="2">
        <v>0</v>
      </c>
      <c r="U118" s="2" t="s">
        <v>60</v>
      </c>
      <c r="V118" s="2" t="s">
        <v>60</v>
      </c>
      <c r="W118" s="2" t="s">
        <v>60</v>
      </c>
      <c r="X118" s="2" t="s">
        <v>60</v>
      </c>
      <c r="Y118" s="2" t="s">
        <v>60</v>
      </c>
      <c r="Z118" s="2" t="s">
        <v>60</v>
      </c>
    </row>
    <row r="119" spans="1:26" x14ac:dyDescent="0.3">
      <c r="A119" s="3" t="s">
        <v>55</v>
      </c>
      <c r="B119" s="3" t="s">
        <v>56</v>
      </c>
      <c r="C119" s="3">
        <v>118</v>
      </c>
      <c r="D119" s="3" t="s">
        <v>24</v>
      </c>
      <c r="E119" s="3" t="s">
        <v>149</v>
      </c>
      <c r="F119" s="3" t="s">
        <v>58</v>
      </c>
      <c r="G119" s="3" t="s">
        <v>156</v>
      </c>
      <c r="H119" s="3" t="s">
        <v>60</v>
      </c>
      <c r="I119" s="3">
        <v>58.5</v>
      </c>
      <c r="J119" s="3">
        <v>306</v>
      </c>
      <c r="K119" s="3">
        <v>32</v>
      </c>
      <c r="L119" s="3">
        <v>33.090000000000003</v>
      </c>
      <c r="M119" s="3">
        <v>0</v>
      </c>
      <c r="N119" s="3">
        <v>103.41</v>
      </c>
      <c r="O119" s="3">
        <v>0</v>
      </c>
      <c r="P119" s="3">
        <v>62</v>
      </c>
      <c r="Q119" s="3">
        <v>69.27</v>
      </c>
      <c r="R119" s="3">
        <v>0</v>
      </c>
      <c r="S119" s="3">
        <v>111.73</v>
      </c>
      <c r="T119" s="3">
        <v>0</v>
      </c>
      <c r="U119" s="3" t="s">
        <v>60</v>
      </c>
      <c r="V119" s="3" t="s">
        <v>60</v>
      </c>
      <c r="W119" s="3" t="s">
        <v>60</v>
      </c>
      <c r="X119" s="3" t="s">
        <v>60</v>
      </c>
      <c r="Y119" s="3" t="s">
        <v>60</v>
      </c>
      <c r="Z119" s="3" t="s">
        <v>60</v>
      </c>
    </row>
    <row r="120" spans="1:26" x14ac:dyDescent="0.3">
      <c r="A120" s="2" t="s">
        <v>55</v>
      </c>
      <c r="B120" s="2" t="s">
        <v>56</v>
      </c>
      <c r="C120" s="2">
        <v>119</v>
      </c>
      <c r="D120" s="2" t="s">
        <v>24</v>
      </c>
      <c r="E120" s="2" t="s">
        <v>149</v>
      </c>
      <c r="F120" s="2" t="s">
        <v>58</v>
      </c>
      <c r="G120" s="2" t="s">
        <v>157</v>
      </c>
      <c r="H120" s="2" t="s">
        <v>60</v>
      </c>
      <c r="I120" s="2">
        <v>58.5</v>
      </c>
      <c r="J120" s="2">
        <v>306</v>
      </c>
      <c r="K120" s="2">
        <v>32</v>
      </c>
      <c r="L120" s="2">
        <v>30.78</v>
      </c>
      <c r="M120" s="2">
        <v>0</v>
      </c>
      <c r="N120" s="2">
        <v>96.19</v>
      </c>
      <c r="O120" s="2">
        <v>0</v>
      </c>
      <c r="P120" s="2">
        <v>62</v>
      </c>
      <c r="Q120" s="2">
        <v>67.16</v>
      </c>
      <c r="R120" s="2">
        <v>0</v>
      </c>
      <c r="S120" s="2">
        <v>108.32</v>
      </c>
      <c r="T120" s="2">
        <v>0</v>
      </c>
      <c r="U120" s="2" t="s">
        <v>60</v>
      </c>
      <c r="V120" s="2" t="s">
        <v>60</v>
      </c>
      <c r="W120" s="2" t="s">
        <v>60</v>
      </c>
      <c r="X120" s="2" t="s">
        <v>60</v>
      </c>
      <c r="Y120" s="2" t="s">
        <v>60</v>
      </c>
      <c r="Z120" s="2" t="s">
        <v>60</v>
      </c>
    </row>
    <row r="121" spans="1:26" x14ac:dyDescent="0.3">
      <c r="A121" s="3" t="s">
        <v>55</v>
      </c>
      <c r="B121" s="3" t="s">
        <v>56</v>
      </c>
      <c r="C121" s="3">
        <v>120</v>
      </c>
      <c r="D121" s="3" t="s">
        <v>24</v>
      </c>
      <c r="E121" s="3" t="s">
        <v>149</v>
      </c>
      <c r="F121" s="3" t="s">
        <v>58</v>
      </c>
      <c r="G121" s="3" t="s">
        <v>158</v>
      </c>
      <c r="H121" s="3" t="s">
        <v>60</v>
      </c>
      <c r="I121" s="3">
        <v>600</v>
      </c>
      <c r="J121" s="3">
        <v>1580</v>
      </c>
      <c r="K121" s="3">
        <v>215</v>
      </c>
      <c r="L121" s="3">
        <v>387.37</v>
      </c>
      <c r="M121" s="3">
        <v>138.13</v>
      </c>
      <c r="N121" s="3">
        <v>180.17</v>
      </c>
      <c r="O121" s="3">
        <v>280.44</v>
      </c>
      <c r="P121" s="3">
        <v>675</v>
      </c>
      <c r="Q121" s="3">
        <v>868.67</v>
      </c>
      <c r="R121" s="3">
        <v>490.47</v>
      </c>
      <c r="S121" s="3">
        <v>128.69</v>
      </c>
      <c r="T121" s="3">
        <v>177.11</v>
      </c>
      <c r="U121" s="3" t="s">
        <v>60</v>
      </c>
      <c r="V121" s="3" t="s">
        <v>60</v>
      </c>
      <c r="W121" s="3" t="s">
        <v>60</v>
      </c>
      <c r="X121" s="3" t="s">
        <v>60</v>
      </c>
      <c r="Y121" s="3" t="s">
        <v>60</v>
      </c>
      <c r="Z121" s="3" t="s">
        <v>60</v>
      </c>
    </row>
    <row r="122" spans="1:26" x14ac:dyDescent="0.3">
      <c r="A122" s="2" t="s">
        <v>55</v>
      </c>
      <c r="B122" s="2" t="s">
        <v>56</v>
      </c>
      <c r="C122" s="2">
        <v>121</v>
      </c>
      <c r="D122" s="2" t="s">
        <v>24</v>
      </c>
      <c r="E122" s="2" t="s">
        <v>149</v>
      </c>
      <c r="F122" s="2" t="s">
        <v>58</v>
      </c>
      <c r="G122" s="2" t="s">
        <v>97</v>
      </c>
      <c r="H122" s="2" t="s">
        <v>12</v>
      </c>
      <c r="I122" s="2">
        <v>941</v>
      </c>
      <c r="J122" s="2">
        <v>3190</v>
      </c>
      <c r="K122" s="2">
        <v>400</v>
      </c>
      <c r="L122" s="2">
        <v>582.04999999999995</v>
      </c>
      <c r="M122" s="2">
        <v>290.92</v>
      </c>
      <c r="N122" s="2">
        <v>145.51</v>
      </c>
      <c r="O122" s="2">
        <v>200.07</v>
      </c>
      <c r="P122" s="2">
        <v>1141</v>
      </c>
      <c r="Q122" s="2">
        <v>1268.6300000000001</v>
      </c>
      <c r="R122" s="2">
        <v>958.99</v>
      </c>
      <c r="S122" s="2">
        <v>111.19</v>
      </c>
      <c r="T122" s="2">
        <v>132.29</v>
      </c>
      <c r="U122" s="2" t="s">
        <v>60</v>
      </c>
      <c r="V122" s="2" t="s">
        <v>60</v>
      </c>
      <c r="W122" s="2" t="s">
        <v>60</v>
      </c>
      <c r="X122" s="2" t="s">
        <v>60</v>
      </c>
      <c r="Y122" s="2" t="s">
        <v>60</v>
      </c>
      <c r="Z122" s="2" t="s">
        <v>60</v>
      </c>
    </row>
    <row r="123" spans="1:26" x14ac:dyDescent="0.3">
      <c r="A123" s="3" t="s">
        <v>55</v>
      </c>
      <c r="B123" s="3" t="s">
        <v>56</v>
      </c>
      <c r="C123" s="3">
        <v>122</v>
      </c>
      <c r="D123" s="3" t="s">
        <v>24</v>
      </c>
      <c r="E123" s="3" t="s">
        <v>149</v>
      </c>
      <c r="F123" s="3" t="s">
        <v>58</v>
      </c>
      <c r="G123" s="3" t="s">
        <v>58</v>
      </c>
      <c r="H123" s="3" t="s">
        <v>12</v>
      </c>
      <c r="I123" s="3">
        <v>941</v>
      </c>
      <c r="J123" s="3">
        <v>3190</v>
      </c>
      <c r="K123" s="3">
        <v>400</v>
      </c>
      <c r="L123" s="3">
        <v>582.04999999999995</v>
      </c>
      <c r="M123" s="3">
        <v>290.92</v>
      </c>
      <c r="N123" s="3">
        <v>145.51</v>
      </c>
      <c r="O123" s="3">
        <v>200.07</v>
      </c>
      <c r="P123" s="3">
        <v>1141</v>
      </c>
      <c r="Q123" s="3">
        <v>1268.6300000000001</v>
      </c>
      <c r="R123" s="3">
        <v>958.99</v>
      </c>
      <c r="S123" s="3">
        <v>111.19</v>
      </c>
      <c r="T123" s="3">
        <v>132.29</v>
      </c>
      <c r="U123" s="3" t="s">
        <v>60</v>
      </c>
      <c r="V123" s="3" t="s">
        <v>60</v>
      </c>
      <c r="W123" s="3" t="s">
        <v>60</v>
      </c>
      <c r="X123" s="3" t="s">
        <v>60</v>
      </c>
      <c r="Y123" s="3" t="s">
        <v>60</v>
      </c>
      <c r="Z123" s="3" t="s">
        <v>60</v>
      </c>
    </row>
    <row r="124" spans="1:26" x14ac:dyDescent="0.3">
      <c r="A124" s="2" t="s">
        <v>55</v>
      </c>
      <c r="B124" s="2" t="s">
        <v>56</v>
      </c>
      <c r="C124" s="2">
        <v>123</v>
      </c>
      <c r="D124" s="2" t="s">
        <v>24</v>
      </c>
      <c r="E124" s="2" t="s">
        <v>149</v>
      </c>
      <c r="F124" s="2" t="s">
        <v>58</v>
      </c>
      <c r="G124" s="2" t="s">
        <v>159</v>
      </c>
      <c r="H124" s="2" t="s">
        <v>60</v>
      </c>
      <c r="I124" s="2">
        <v>540</v>
      </c>
      <c r="J124" s="2">
        <v>3000</v>
      </c>
      <c r="K124" s="2">
        <v>224</v>
      </c>
      <c r="L124" s="2">
        <v>217.21</v>
      </c>
      <c r="M124" s="2">
        <v>187.03</v>
      </c>
      <c r="N124" s="2">
        <v>96.97</v>
      </c>
      <c r="O124" s="2">
        <v>116.14</v>
      </c>
      <c r="P124" s="2">
        <v>1078</v>
      </c>
      <c r="Q124" s="2">
        <v>839.93</v>
      </c>
      <c r="R124" s="2">
        <v>659.81</v>
      </c>
      <c r="S124" s="2">
        <v>77.92</v>
      </c>
      <c r="T124" s="2">
        <v>127.3</v>
      </c>
      <c r="U124" s="2">
        <v>55.75</v>
      </c>
      <c r="V124" s="2">
        <v>54.06</v>
      </c>
      <c r="W124" s="2">
        <v>46.55</v>
      </c>
      <c r="X124" s="2">
        <v>68.180000000000007</v>
      </c>
      <c r="Y124" s="2">
        <v>53.12</v>
      </c>
      <c r="Z124" s="2">
        <v>41.73</v>
      </c>
    </row>
    <row r="125" spans="1:26" x14ac:dyDescent="0.3">
      <c r="A125" s="3" t="s">
        <v>55</v>
      </c>
      <c r="B125" s="3" t="s">
        <v>56</v>
      </c>
      <c r="C125" s="3">
        <v>124</v>
      </c>
      <c r="D125" s="3" t="s">
        <v>24</v>
      </c>
      <c r="E125" s="3" t="s">
        <v>149</v>
      </c>
      <c r="F125" s="3" t="s">
        <v>58</v>
      </c>
      <c r="G125" s="3" t="s">
        <v>160</v>
      </c>
      <c r="H125" s="3" t="s">
        <v>74</v>
      </c>
      <c r="I125" s="3">
        <v>540</v>
      </c>
      <c r="J125" s="3">
        <v>3000</v>
      </c>
      <c r="K125" s="3">
        <v>224</v>
      </c>
      <c r="L125" s="3">
        <v>217.21</v>
      </c>
      <c r="M125" s="3">
        <v>187.03</v>
      </c>
      <c r="N125" s="3">
        <v>96.97</v>
      </c>
      <c r="O125" s="3">
        <v>116.14</v>
      </c>
      <c r="P125" s="3">
        <v>1078</v>
      </c>
      <c r="Q125" s="3">
        <v>839.93</v>
      </c>
      <c r="R125" s="3">
        <v>659.81</v>
      </c>
      <c r="S125" s="3">
        <v>77.92</v>
      </c>
      <c r="T125" s="3">
        <v>127.3</v>
      </c>
      <c r="U125" s="3">
        <v>55.75</v>
      </c>
      <c r="V125" s="3">
        <v>54.06</v>
      </c>
      <c r="W125" s="3">
        <v>46.55</v>
      </c>
      <c r="X125" s="3">
        <v>68.180000000000007</v>
      </c>
      <c r="Y125" s="3">
        <v>53.12</v>
      </c>
      <c r="Z125" s="3">
        <v>41.73</v>
      </c>
    </row>
    <row r="126" spans="1:26" x14ac:dyDescent="0.3">
      <c r="A126" s="2" t="s">
        <v>55</v>
      </c>
      <c r="B126" s="2" t="s">
        <v>56</v>
      </c>
      <c r="C126" s="2">
        <v>125</v>
      </c>
      <c r="D126" s="2" t="s">
        <v>24</v>
      </c>
      <c r="E126" s="2" t="s">
        <v>149</v>
      </c>
      <c r="F126" s="2" t="s">
        <v>65</v>
      </c>
      <c r="G126" s="2" t="s">
        <v>161</v>
      </c>
      <c r="H126" s="2" t="s">
        <v>60</v>
      </c>
      <c r="I126" s="2">
        <v>1400</v>
      </c>
      <c r="J126" s="2">
        <v>10400</v>
      </c>
      <c r="K126" s="2">
        <v>924</v>
      </c>
      <c r="L126" s="2">
        <v>826.25</v>
      </c>
      <c r="M126" s="2">
        <v>901.8</v>
      </c>
      <c r="N126" s="2">
        <v>89.42</v>
      </c>
      <c r="O126" s="2">
        <v>91.62</v>
      </c>
      <c r="P126" s="2">
        <v>3745</v>
      </c>
      <c r="Q126" s="2">
        <v>3549.28</v>
      </c>
      <c r="R126" s="2">
        <v>3811.63</v>
      </c>
      <c r="S126" s="2">
        <v>94.77</v>
      </c>
      <c r="T126" s="2">
        <v>93.12</v>
      </c>
      <c r="U126" s="2">
        <v>88.71</v>
      </c>
      <c r="V126" s="2">
        <v>79.33</v>
      </c>
      <c r="W126" s="2">
        <v>86.58</v>
      </c>
      <c r="X126" s="2">
        <v>91.36</v>
      </c>
      <c r="Y126" s="2">
        <v>86.58</v>
      </c>
      <c r="Z126" s="2">
        <v>92.98</v>
      </c>
    </row>
    <row r="127" spans="1:26" x14ac:dyDescent="0.3">
      <c r="A127" s="3" t="s">
        <v>55</v>
      </c>
      <c r="B127" s="3" t="s">
        <v>56</v>
      </c>
      <c r="C127" s="3">
        <v>126</v>
      </c>
      <c r="D127" s="3" t="s">
        <v>24</v>
      </c>
      <c r="E127" s="3" t="s">
        <v>149</v>
      </c>
      <c r="F127" s="3" t="s">
        <v>65</v>
      </c>
      <c r="G127" s="3" t="s">
        <v>162</v>
      </c>
      <c r="H127" s="3" t="s">
        <v>74</v>
      </c>
      <c r="I127" s="3">
        <v>1400</v>
      </c>
      <c r="J127" s="3">
        <v>10400</v>
      </c>
      <c r="K127" s="3">
        <v>924</v>
      </c>
      <c r="L127" s="3">
        <v>826.25</v>
      </c>
      <c r="M127" s="3">
        <v>901.8</v>
      </c>
      <c r="N127" s="3">
        <v>89.42</v>
      </c>
      <c r="O127" s="3">
        <v>91.62</v>
      </c>
      <c r="P127" s="3">
        <v>3745</v>
      </c>
      <c r="Q127" s="3">
        <v>3549.28</v>
      </c>
      <c r="R127" s="3">
        <v>3811.63</v>
      </c>
      <c r="S127" s="3">
        <v>94.77</v>
      </c>
      <c r="T127" s="3">
        <v>93.12</v>
      </c>
      <c r="U127" s="3">
        <v>88.71</v>
      </c>
      <c r="V127" s="3">
        <v>79.33</v>
      </c>
      <c r="W127" s="3">
        <v>86.58</v>
      </c>
      <c r="X127" s="3">
        <v>91.36</v>
      </c>
      <c r="Y127" s="3">
        <v>86.58</v>
      </c>
      <c r="Z127" s="3">
        <v>92.98</v>
      </c>
    </row>
    <row r="128" spans="1:26" x14ac:dyDescent="0.3">
      <c r="A128" s="2" t="s">
        <v>55</v>
      </c>
      <c r="B128" s="2" t="s">
        <v>56</v>
      </c>
      <c r="C128" s="2">
        <v>127</v>
      </c>
      <c r="D128" s="2" t="s">
        <v>24</v>
      </c>
      <c r="E128" s="2" t="s">
        <v>149</v>
      </c>
      <c r="F128" s="2" t="s">
        <v>65</v>
      </c>
      <c r="G128" s="2" t="s">
        <v>163</v>
      </c>
      <c r="H128" s="2" t="s">
        <v>60</v>
      </c>
      <c r="I128" s="2">
        <v>1980</v>
      </c>
      <c r="J128" s="2">
        <v>12400</v>
      </c>
      <c r="K128" s="2">
        <v>990</v>
      </c>
      <c r="L128" s="2">
        <v>855.42</v>
      </c>
      <c r="M128" s="2">
        <v>1024.94</v>
      </c>
      <c r="N128" s="2">
        <v>86.41</v>
      </c>
      <c r="O128" s="2">
        <v>83.46</v>
      </c>
      <c r="P128" s="2">
        <v>4498</v>
      </c>
      <c r="Q128" s="2">
        <v>3898.17</v>
      </c>
      <c r="R128" s="2">
        <v>3811.15</v>
      </c>
      <c r="S128" s="2">
        <v>86.66</v>
      </c>
      <c r="T128" s="2">
        <v>102.28</v>
      </c>
      <c r="U128" s="2">
        <v>67.2</v>
      </c>
      <c r="V128" s="2">
        <v>58.07</v>
      </c>
      <c r="W128" s="2">
        <v>69.58</v>
      </c>
      <c r="X128" s="2">
        <v>77.59</v>
      </c>
      <c r="Y128" s="2">
        <v>67.239999999999995</v>
      </c>
      <c r="Z128" s="2">
        <v>65.739999999999995</v>
      </c>
    </row>
    <row r="129" spans="1:26" x14ac:dyDescent="0.3">
      <c r="A129" s="3" t="s">
        <v>55</v>
      </c>
      <c r="B129" s="3" t="s">
        <v>56</v>
      </c>
      <c r="C129" s="3">
        <v>128</v>
      </c>
      <c r="D129" s="3" t="s">
        <v>24</v>
      </c>
      <c r="E129" s="3" t="s">
        <v>149</v>
      </c>
      <c r="F129" s="3" t="s">
        <v>65</v>
      </c>
      <c r="G129" s="3" t="s">
        <v>164</v>
      </c>
      <c r="H129" s="3" t="s">
        <v>74</v>
      </c>
      <c r="I129" s="3">
        <v>1980</v>
      </c>
      <c r="J129" s="3">
        <v>12400</v>
      </c>
      <c r="K129" s="3">
        <v>990</v>
      </c>
      <c r="L129" s="3">
        <v>855.42</v>
      </c>
      <c r="M129" s="3">
        <v>1024.94</v>
      </c>
      <c r="N129" s="3">
        <v>86.41</v>
      </c>
      <c r="O129" s="3">
        <v>83.46</v>
      </c>
      <c r="P129" s="3">
        <v>4498</v>
      </c>
      <c r="Q129" s="3">
        <v>3898.17</v>
      </c>
      <c r="R129" s="3">
        <v>3811.15</v>
      </c>
      <c r="S129" s="3">
        <v>86.66</v>
      </c>
      <c r="T129" s="3">
        <v>102.28</v>
      </c>
      <c r="U129" s="3">
        <v>67.2</v>
      </c>
      <c r="V129" s="3">
        <v>58.07</v>
      </c>
      <c r="W129" s="3">
        <v>69.58</v>
      </c>
      <c r="X129" s="3">
        <v>77.59</v>
      </c>
      <c r="Y129" s="3">
        <v>67.239999999999995</v>
      </c>
      <c r="Z129" s="3">
        <v>65.739999999999995</v>
      </c>
    </row>
    <row r="130" spans="1:26" x14ac:dyDescent="0.3">
      <c r="A130" s="2" t="s">
        <v>55</v>
      </c>
      <c r="B130" s="2" t="s">
        <v>56</v>
      </c>
      <c r="C130" s="2">
        <v>129</v>
      </c>
      <c r="D130" s="2" t="s">
        <v>24</v>
      </c>
      <c r="E130" s="2" t="s">
        <v>149</v>
      </c>
      <c r="F130" s="2" t="s">
        <v>65</v>
      </c>
      <c r="G130" s="2" t="s">
        <v>65</v>
      </c>
      <c r="H130" s="2" t="s">
        <v>75</v>
      </c>
      <c r="I130" s="2">
        <v>3920</v>
      </c>
      <c r="J130" s="2">
        <v>25800</v>
      </c>
      <c r="K130" s="2">
        <v>2138</v>
      </c>
      <c r="L130" s="2">
        <v>1898.88</v>
      </c>
      <c r="M130" s="2">
        <v>2113.77</v>
      </c>
      <c r="N130" s="2">
        <v>88.82</v>
      </c>
      <c r="O130" s="2">
        <v>89.83</v>
      </c>
      <c r="P130" s="2">
        <v>9321</v>
      </c>
      <c r="Q130" s="2">
        <v>8287.3799999999992</v>
      </c>
      <c r="R130" s="2">
        <v>8282.59</v>
      </c>
      <c r="S130" s="2">
        <v>88.91</v>
      </c>
      <c r="T130" s="2">
        <v>100.06</v>
      </c>
      <c r="U130" s="2">
        <v>73.31</v>
      </c>
      <c r="V130" s="2">
        <v>65.11</v>
      </c>
      <c r="W130" s="2">
        <v>72.48</v>
      </c>
      <c r="X130" s="2">
        <v>81.209999999999994</v>
      </c>
      <c r="Y130" s="2">
        <v>72.2</v>
      </c>
      <c r="Z130" s="2">
        <v>72.16</v>
      </c>
    </row>
    <row r="131" spans="1:26" x14ac:dyDescent="0.3">
      <c r="A131" s="3" t="s">
        <v>55</v>
      </c>
      <c r="B131" s="3" t="s">
        <v>56</v>
      </c>
      <c r="C131" s="3">
        <v>130</v>
      </c>
      <c r="D131" s="3" t="s">
        <v>24</v>
      </c>
      <c r="E131" s="3" t="s">
        <v>149</v>
      </c>
      <c r="F131" s="3" t="s">
        <v>78</v>
      </c>
      <c r="G131" s="3" t="s">
        <v>165</v>
      </c>
      <c r="H131" s="3" t="s">
        <v>60</v>
      </c>
      <c r="I131" s="3">
        <v>77.650000000000006</v>
      </c>
      <c r="J131" s="3">
        <v>500</v>
      </c>
      <c r="K131" s="3">
        <v>42</v>
      </c>
      <c r="L131" s="3">
        <v>52.88</v>
      </c>
      <c r="M131" s="3">
        <v>53.37</v>
      </c>
      <c r="N131" s="3">
        <v>125.9</v>
      </c>
      <c r="O131" s="3">
        <v>99.08</v>
      </c>
      <c r="P131" s="3">
        <v>166</v>
      </c>
      <c r="Q131" s="3">
        <v>199.69</v>
      </c>
      <c r="R131" s="3">
        <v>197.9</v>
      </c>
      <c r="S131" s="3">
        <v>120.3</v>
      </c>
      <c r="T131" s="3">
        <v>100.9</v>
      </c>
      <c r="U131" s="3" t="s">
        <v>60</v>
      </c>
      <c r="V131" s="3" t="s">
        <v>60</v>
      </c>
      <c r="W131" s="3" t="s">
        <v>60</v>
      </c>
      <c r="X131" s="3" t="s">
        <v>60</v>
      </c>
      <c r="Y131" s="3" t="s">
        <v>60</v>
      </c>
      <c r="Z131" s="3" t="s">
        <v>60</v>
      </c>
    </row>
    <row r="132" spans="1:26" x14ac:dyDescent="0.3">
      <c r="A132" s="2" t="s">
        <v>55</v>
      </c>
      <c r="B132" s="2" t="s">
        <v>56</v>
      </c>
      <c r="C132" s="2">
        <v>131</v>
      </c>
      <c r="D132" s="2" t="s">
        <v>24</v>
      </c>
      <c r="E132" s="2" t="s">
        <v>149</v>
      </c>
      <c r="F132" s="2" t="s">
        <v>78</v>
      </c>
      <c r="G132" s="2" t="s">
        <v>166</v>
      </c>
      <c r="H132" s="2" t="s">
        <v>60</v>
      </c>
      <c r="I132" s="2">
        <v>77.650000000000006</v>
      </c>
      <c r="J132" s="2">
        <v>500</v>
      </c>
      <c r="K132" s="2">
        <v>42</v>
      </c>
      <c r="L132" s="2">
        <v>53.23</v>
      </c>
      <c r="M132" s="2">
        <v>54.98</v>
      </c>
      <c r="N132" s="2">
        <v>126.74</v>
      </c>
      <c r="O132" s="2">
        <v>96.82</v>
      </c>
      <c r="P132" s="2">
        <v>166</v>
      </c>
      <c r="Q132" s="2">
        <v>199.77</v>
      </c>
      <c r="R132" s="2">
        <v>198.7</v>
      </c>
      <c r="S132" s="2">
        <v>120.34</v>
      </c>
      <c r="T132" s="2">
        <v>100.54</v>
      </c>
      <c r="U132" s="2" t="s">
        <v>60</v>
      </c>
      <c r="V132" s="2" t="s">
        <v>60</v>
      </c>
      <c r="W132" s="2" t="s">
        <v>60</v>
      </c>
      <c r="X132" s="2" t="s">
        <v>60</v>
      </c>
      <c r="Y132" s="2" t="s">
        <v>60</v>
      </c>
      <c r="Z132" s="2" t="s">
        <v>60</v>
      </c>
    </row>
    <row r="133" spans="1:26" x14ac:dyDescent="0.3">
      <c r="A133" s="3" t="s">
        <v>55</v>
      </c>
      <c r="B133" s="3" t="s">
        <v>56</v>
      </c>
      <c r="C133" s="3">
        <v>132</v>
      </c>
      <c r="D133" s="3" t="s">
        <v>24</v>
      </c>
      <c r="E133" s="3" t="s">
        <v>149</v>
      </c>
      <c r="F133" s="3" t="s">
        <v>78</v>
      </c>
      <c r="G133" s="3" t="s">
        <v>121</v>
      </c>
      <c r="H133" s="3" t="s">
        <v>12</v>
      </c>
      <c r="I133" s="3">
        <v>155.30000000000001</v>
      </c>
      <c r="J133" s="3">
        <v>1000</v>
      </c>
      <c r="K133" s="3">
        <v>84</v>
      </c>
      <c r="L133" s="3">
        <v>106.11</v>
      </c>
      <c r="M133" s="3">
        <v>108.35</v>
      </c>
      <c r="N133" s="3">
        <v>126.32</v>
      </c>
      <c r="O133" s="3">
        <v>97.93</v>
      </c>
      <c r="P133" s="3">
        <v>332</v>
      </c>
      <c r="Q133" s="3">
        <v>399.46</v>
      </c>
      <c r="R133" s="3">
        <v>396.6</v>
      </c>
      <c r="S133" s="3">
        <v>120.32</v>
      </c>
      <c r="T133" s="3">
        <v>100.72</v>
      </c>
      <c r="U133" s="3" t="s">
        <v>60</v>
      </c>
      <c r="V133" s="3" t="s">
        <v>60</v>
      </c>
      <c r="W133" s="3" t="s">
        <v>60</v>
      </c>
      <c r="X133" s="3" t="s">
        <v>60</v>
      </c>
      <c r="Y133" s="3" t="s">
        <v>60</v>
      </c>
      <c r="Z133" s="3" t="s">
        <v>60</v>
      </c>
    </row>
    <row r="134" spans="1:26" x14ac:dyDescent="0.3">
      <c r="A134" s="2" t="s">
        <v>55</v>
      </c>
      <c r="B134" s="2" t="s">
        <v>56</v>
      </c>
      <c r="C134" s="2">
        <v>133</v>
      </c>
      <c r="D134" s="2" t="s">
        <v>24</v>
      </c>
      <c r="E134" s="2" t="s">
        <v>149</v>
      </c>
      <c r="F134" s="2" t="s">
        <v>78</v>
      </c>
      <c r="G134" s="2" t="s">
        <v>84</v>
      </c>
      <c r="H134" s="2" t="s">
        <v>12</v>
      </c>
      <c r="I134" s="2">
        <v>155.30000000000001</v>
      </c>
      <c r="J134" s="2">
        <v>1000</v>
      </c>
      <c r="K134" s="2">
        <v>84</v>
      </c>
      <c r="L134" s="2">
        <v>106.11</v>
      </c>
      <c r="M134" s="2">
        <v>108.35</v>
      </c>
      <c r="N134" s="2">
        <v>126.32</v>
      </c>
      <c r="O134" s="2">
        <v>97.93</v>
      </c>
      <c r="P134" s="2">
        <v>332</v>
      </c>
      <c r="Q134" s="2">
        <v>399.46</v>
      </c>
      <c r="R134" s="2">
        <v>396.6</v>
      </c>
      <c r="S134" s="2">
        <v>120.32</v>
      </c>
      <c r="T134" s="2">
        <v>100.72</v>
      </c>
      <c r="U134" s="2" t="s">
        <v>60</v>
      </c>
      <c r="V134" s="2" t="s">
        <v>60</v>
      </c>
      <c r="W134" s="2" t="s">
        <v>60</v>
      </c>
      <c r="X134" s="2" t="s">
        <v>60</v>
      </c>
      <c r="Y134" s="2" t="s">
        <v>60</v>
      </c>
      <c r="Z134" s="2" t="s">
        <v>60</v>
      </c>
    </row>
    <row r="135" spans="1:26" x14ac:dyDescent="0.3">
      <c r="A135" s="3" t="s">
        <v>55</v>
      </c>
      <c r="B135" s="3" t="s">
        <v>56</v>
      </c>
      <c r="C135" s="3">
        <v>134</v>
      </c>
      <c r="D135" s="3" t="s">
        <v>24</v>
      </c>
      <c r="E135" s="3" t="s">
        <v>149</v>
      </c>
      <c r="F135" s="3" t="s">
        <v>78</v>
      </c>
      <c r="G135" s="3" t="s">
        <v>68</v>
      </c>
      <c r="H135" s="3" t="s">
        <v>75</v>
      </c>
      <c r="I135" s="3">
        <v>5680</v>
      </c>
      <c r="J135" s="3">
        <v>32150</v>
      </c>
      <c r="K135" s="3">
        <v>2646</v>
      </c>
      <c r="L135" s="3">
        <v>2597.3000000000002</v>
      </c>
      <c r="M135" s="3">
        <v>2577.8200000000002</v>
      </c>
      <c r="N135" s="3">
        <v>98.16</v>
      </c>
      <c r="O135" s="3">
        <v>100.76</v>
      </c>
      <c r="P135" s="3">
        <v>11753</v>
      </c>
      <c r="Q135" s="3">
        <v>10800.83</v>
      </c>
      <c r="R135" s="3">
        <v>10936.49</v>
      </c>
      <c r="S135" s="3">
        <v>91.9</v>
      </c>
      <c r="T135" s="3">
        <v>98.76</v>
      </c>
      <c r="U135" s="3">
        <v>62.61</v>
      </c>
      <c r="V135" s="3">
        <v>61.46</v>
      </c>
      <c r="W135" s="3">
        <v>61</v>
      </c>
      <c r="X135" s="3">
        <v>70.67</v>
      </c>
      <c r="Y135" s="3">
        <v>64.94</v>
      </c>
      <c r="Z135" s="3">
        <v>65.760000000000005</v>
      </c>
    </row>
    <row r="136" spans="1:26" x14ac:dyDescent="0.3">
      <c r="A136" s="2" t="s">
        <v>55</v>
      </c>
      <c r="B136" s="2" t="s">
        <v>56</v>
      </c>
      <c r="C136" s="2">
        <v>135</v>
      </c>
      <c r="D136" s="2" t="s">
        <v>24</v>
      </c>
      <c r="E136" s="2" t="s">
        <v>149</v>
      </c>
      <c r="F136" s="2" t="s">
        <v>78</v>
      </c>
      <c r="G136" s="2" t="s">
        <v>68</v>
      </c>
      <c r="H136" s="2" t="s">
        <v>16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60</v>
      </c>
      <c r="V136" s="2" t="s">
        <v>60</v>
      </c>
      <c r="W136" s="2" t="s">
        <v>60</v>
      </c>
      <c r="X136" s="2" t="s">
        <v>60</v>
      </c>
      <c r="Y136" s="2" t="s">
        <v>60</v>
      </c>
      <c r="Z136" s="2" t="s">
        <v>60</v>
      </c>
    </row>
    <row r="137" spans="1:26" x14ac:dyDescent="0.3">
      <c r="A137" s="3" t="s">
        <v>55</v>
      </c>
      <c r="B137" s="3" t="s">
        <v>56</v>
      </c>
      <c r="C137" s="3">
        <v>136</v>
      </c>
      <c r="D137" s="3" t="s">
        <v>24</v>
      </c>
      <c r="E137" s="3" t="s">
        <v>149</v>
      </c>
      <c r="F137" s="3" t="s">
        <v>78</v>
      </c>
      <c r="G137" s="3" t="s">
        <v>68</v>
      </c>
      <c r="H137" s="3" t="s">
        <v>12</v>
      </c>
      <c r="I137" s="3">
        <v>1096.3</v>
      </c>
      <c r="J137" s="3">
        <v>4190</v>
      </c>
      <c r="K137" s="3">
        <v>484</v>
      </c>
      <c r="L137" s="3">
        <v>688.16</v>
      </c>
      <c r="M137" s="3">
        <v>399.27</v>
      </c>
      <c r="N137" s="3">
        <v>142.18</v>
      </c>
      <c r="O137" s="3">
        <v>172.35</v>
      </c>
      <c r="P137" s="3">
        <v>1473</v>
      </c>
      <c r="Q137" s="3">
        <v>1668.09</v>
      </c>
      <c r="R137" s="3">
        <v>1355.59</v>
      </c>
      <c r="S137" s="3">
        <v>113.24</v>
      </c>
      <c r="T137" s="3">
        <v>123.05</v>
      </c>
      <c r="U137" s="3" t="s">
        <v>60</v>
      </c>
      <c r="V137" s="3" t="s">
        <v>60</v>
      </c>
      <c r="W137" s="3" t="s">
        <v>60</v>
      </c>
      <c r="X137" s="3" t="s">
        <v>60</v>
      </c>
      <c r="Y137" s="3" t="s">
        <v>60</v>
      </c>
      <c r="Z137" s="3" t="s">
        <v>60</v>
      </c>
    </row>
    <row r="138" spans="1:26" x14ac:dyDescent="0.3">
      <c r="A138" s="2" t="s">
        <v>55</v>
      </c>
      <c r="B138" s="2" t="s">
        <v>56</v>
      </c>
      <c r="C138" s="2">
        <v>137</v>
      </c>
      <c r="D138" s="2" t="s">
        <v>24</v>
      </c>
      <c r="E138" s="2" t="s">
        <v>149</v>
      </c>
      <c r="F138" s="2" t="s">
        <v>78</v>
      </c>
      <c r="G138" s="2" t="s">
        <v>68</v>
      </c>
      <c r="H138" s="2" t="s">
        <v>149</v>
      </c>
      <c r="I138" s="2">
        <v>6776.3</v>
      </c>
      <c r="J138" s="2">
        <v>36340</v>
      </c>
      <c r="K138" s="2">
        <v>3130</v>
      </c>
      <c r="L138" s="2">
        <v>3285.46</v>
      </c>
      <c r="M138" s="2">
        <v>2977.09</v>
      </c>
      <c r="N138" s="2">
        <v>104.97</v>
      </c>
      <c r="O138" s="2">
        <v>110.36</v>
      </c>
      <c r="P138" s="2">
        <v>13226</v>
      </c>
      <c r="Q138" s="2">
        <v>12468.92</v>
      </c>
      <c r="R138" s="2">
        <v>12292.08</v>
      </c>
      <c r="S138" s="2">
        <v>94.28</v>
      </c>
      <c r="T138" s="2">
        <v>101.44</v>
      </c>
      <c r="U138" s="2" t="s">
        <v>60</v>
      </c>
      <c r="V138" s="2" t="s">
        <v>60</v>
      </c>
      <c r="W138" s="2" t="s">
        <v>60</v>
      </c>
      <c r="X138" s="2" t="s">
        <v>60</v>
      </c>
      <c r="Y138" s="2" t="s">
        <v>60</v>
      </c>
      <c r="Z138" s="2" t="s">
        <v>60</v>
      </c>
    </row>
    <row r="139" spans="1:26" x14ac:dyDescent="0.3">
      <c r="A139" s="3" t="s">
        <v>55</v>
      </c>
      <c r="B139" s="3" t="s">
        <v>56</v>
      </c>
      <c r="C139" s="3">
        <v>138</v>
      </c>
      <c r="D139" s="3" t="s">
        <v>24</v>
      </c>
      <c r="E139" s="3" t="s">
        <v>167</v>
      </c>
      <c r="F139" s="3" t="s">
        <v>58</v>
      </c>
      <c r="G139" s="3" t="s">
        <v>168</v>
      </c>
      <c r="H139" s="3" t="s">
        <v>60</v>
      </c>
      <c r="I139" s="3">
        <v>1320</v>
      </c>
      <c r="J139" s="3">
        <v>8400</v>
      </c>
      <c r="K139" s="3">
        <v>500</v>
      </c>
      <c r="L139" s="3">
        <v>230.97</v>
      </c>
      <c r="M139" s="3">
        <v>625.92999999999995</v>
      </c>
      <c r="N139" s="3">
        <v>46.19</v>
      </c>
      <c r="O139" s="3">
        <v>36.9</v>
      </c>
      <c r="P139" s="3">
        <v>2895</v>
      </c>
      <c r="Q139" s="3">
        <v>2022.52</v>
      </c>
      <c r="R139" s="3">
        <v>2841.12</v>
      </c>
      <c r="S139" s="3">
        <v>69.86</v>
      </c>
      <c r="T139" s="3">
        <v>71.19</v>
      </c>
      <c r="U139" s="3">
        <v>50.91</v>
      </c>
      <c r="V139" s="3">
        <v>23.52</v>
      </c>
      <c r="W139" s="3">
        <v>63.74</v>
      </c>
      <c r="X139" s="3">
        <v>74.900000000000006</v>
      </c>
      <c r="Y139" s="3">
        <v>52.33</v>
      </c>
      <c r="Z139" s="3">
        <v>73.510000000000005</v>
      </c>
    </row>
    <row r="140" spans="1:26" x14ac:dyDescent="0.3">
      <c r="A140" s="2" t="s">
        <v>55</v>
      </c>
      <c r="B140" s="2" t="s">
        <v>56</v>
      </c>
      <c r="C140" s="2">
        <v>139</v>
      </c>
      <c r="D140" s="2" t="s">
        <v>24</v>
      </c>
      <c r="E140" s="2" t="s">
        <v>167</v>
      </c>
      <c r="F140" s="2" t="s">
        <v>58</v>
      </c>
      <c r="G140" s="2" t="s">
        <v>169</v>
      </c>
      <c r="H140" s="2" t="s">
        <v>60</v>
      </c>
      <c r="I140" s="2">
        <v>500</v>
      </c>
      <c r="J140" s="2">
        <v>3400</v>
      </c>
      <c r="K140" s="2">
        <v>185</v>
      </c>
      <c r="L140" s="2">
        <v>317.18</v>
      </c>
      <c r="M140" s="2">
        <v>125.87</v>
      </c>
      <c r="N140" s="2">
        <v>171.45</v>
      </c>
      <c r="O140" s="2">
        <v>251.99</v>
      </c>
      <c r="P140" s="2">
        <v>1123</v>
      </c>
      <c r="Q140" s="2">
        <v>1141.77</v>
      </c>
      <c r="R140" s="2">
        <v>1061.6400000000001</v>
      </c>
      <c r="S140" s="2">
        <v>101.67</v>
      </c>
      <c r="T140" s="2">
        <v>107.55</v>
      </c>
      <c r="U140" s="2">
        <v>49.73</v>
      </c>
      <c r="V140" s="2">
        <v>85.26</v>
      </c>
      <c r="W140" s="2">
        <v>33.840000000000003</v>
      </c>
      <c r="X140" s="2">
        <v>76.709999999999994</v>
      </c>
      <c r="Y140" s="2">
        <v>77.989999999999995</v>
      </c>
      <c r="Z140" s="2">
        <v>72.52</v>
      </c>
    </row>
    <row r="141" spans="1:26" x14ac:dyDescent="0.3">
      <c r="A141" s="3" t="s">
        <v>55</v>
      </c>
      <c r="B141" s="3" t="s">
        <v>56</v>
      </c>
      <c r="C141" s="3">
        <v>140</v>
      </c>
      <c r="D141" s="3" t="s">
        <v>24</v>
      </c>
      <c r="E141" s="3" t="s">
        <v>167</v>
      </c>
      <c r="F141" s="3" t="s">
        <v>58</v>
      </c>
      <c r="G141" s="3" t="s">
        <v>170</v>
      </c>
      <c r="H141" s="3" t="s">
        <v>60</v>
      </c>
      <c r="I141" s="3">
        <v>500</v>
      </c>
      <c r="J141" s="3">
        <v>3000</v>
      </c>
      <c r="K141" s="3">
        <v>262</v>
      </c>
      <c r="L141" s="3">
        <v>112.08</v>
      </c>
      <c r="M141" s="3">
        <v>163.52000000000001</v>
      </c>
      <c r="N141" s="3">
        <v>42.78</v>
      </c>
      <c r="O141" s="3">
        <v>68.540000000000006</v>
      </c>
      <c r="P141" s="3">
        <v>978</v>
      </c>
      <c r="Q141" s="3">
        <v>639.32000000000005</v>
      </c>
      <c r="R141" s="3">
        <v>661.8</v>
      </c>
      <c r="S141" s="3">
        <v>65.37</v>
      </c>
      <c r="T141" s="3">
        <v>96.6</v>
      </c>
      <c r="U141" s="3">
        <v>70.430000000000007</v>
      </c>
      <c r="V141" s="3">
        <v>30.13</v>
      </c>
      <c r="W141" s="3">
        <v>43.96</v>
      </c>
      <c r="X141" s="3">
        <v>66.8</v>
      </c>
      <c r="Y141" s="3">
        <v>43.67</v>
      </c>
      <c r="Z141" s="3">
        <v>45.2</v>
      </c>
    </row>
    <row r="142" spans="1:26" x14ac:dyDescent="0.3">
      <c r="A142" s="2" t="s">
        <v>55</v>
      </c>
      <c r="B142" s="2" t="s">
        <v>56</v>
      </c>
      <c r="C142" s="2">
        <v>141</v>
      </c>
      <c r="D142" s="2" t="s">
        <v>24</v>
      </c>
      <c r="E142" s="2" t="s">
        <v>167</v>
      </c>
      <c r="F142" s="2" t="s">
        <v>58</v>
      </c>
      <c r="G142" s="2" t="s">
        <v>171</v>
      </c>
      <c r="H142" s="2" t="s">
        <v>60</v>
      </c>
      <c r="I142" s="2">
        <v>250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</row>
    <row r="143" spans="1:26" x14ac:dyDescent="0.3">
      <c r="A143" s="3" t="s">
        <v>55</v>
      </c>
      <c r="B143" s="3" t="s">
        <v>56</v>
      </c>
      <c r="C143" s="3">
        <v>142</v>
      </c>
      <c r="D143" s="3" t="s">
        <v>24</v>
      </c>
      <c r="E143" s="3" t="s">
        <v>167</v>
      </c>
      <c r="F143" s="3" t="s">
        <v>58</v>
      </c>
      <c r="G143" s="3" t="s">
        <v>172</v>
      </c>
      <c r="H143" s="3" t="s">
        <v>60</v>
      </c>
      <c r="I143" s="3">
        <v>1200</v>
      </c>
      <c r="J143" s="3">
        <v>7000</v>
      </c>
      <c r="K143" s="3">
        <v>596</v>
      </c>
      <c r="L143" s="3">
        <v>426.76</v>
      </c>
      <c r="M143" s="3">
        <v>738.44</v>
      </c>
      <c r="N143" s="3">
        <v>71.599999999999994</v>
      </c>
      <c r="O143" s="3">
        <v>57.79</v>
      </c>
      <c r="P143" s="3">
        <v>2710</v>
      </c>
      <c r="Q143" s="3">
        <v>2330.6799999999998</v>
      </c>
      <c r="R143" s="3">
        <v>1904.64</v>
      </c>
      <c r="S143" s="3">
        <v>86</v>
      </c>
      <c r="T143" s="3">
        <v>122.37</v>
      </c>
      <c r="U143" s="3">
        <v>66.760000000000005</v>
      </c>
      <c r="V143" s="3">
        <v>47.8</v>
      </c>
      <c r="W143" s="3">
        <v>82.71</v>
      </c>
      <c r="X143" s="3">
        <v>77.13</v>
      </c>
      <c r="Y143" s="3">
        <v>66.33</v>
      </c>
      <c r="Z143" s="3">
        <v>54.21</v>
      </c>
    </row>
    <row r="144" spans="1:26" x14ac:dyDescent="0.3">
      <c r="A144" s="2" t="s">
        <v>55</v>
      </c>
      <c r="B144" s="2" t="s">
        <v>56</v>
      </c>
      <c r="C144" s="2">
        <v>143</v>
      </c>
      <c r="D144" s="2" t="s">
        <v>24</v>
      </c>
      <c r="E144" s="2" t="s">
        <v>167</v>
      </c>
      <c r="F144" s="2" t="s">
        <v>58</v>
      </c>
      <c r="G144" s="2" t="s">
        <v>173</v>
      </c>
      <c r="H144" s="2" t="s">
        <v>60</v>
      </c>
      <c r="I144" s="2">
        <v>1240</v>
      </c>
      <c r="J144" s="2">
        <v>8000</v>
      </c>
      <c r="K144" s="2">
        <v>587</v>
      </c>
      <c r="L144" s="2">
        <v>720.8</v>
      </c>
      <c r="M144" s="2">
        <v>494.24</v>
      </c>
      <c r="N144" s="2">
        <v>122.79</v>
      </c>
      <c r="O144" s="2">
        <v>145.84</v>
      </c>
      <c r="P144" s="2">
        <v>2842</v>
      </c>
      <c r="Q144" s="2">
        <v>2848.18</v>
      </c>
      <c r="R144" s="2">
        <v>2596.0300000000002</v>
      </c>
      <c r="S144" s="2">
        <v>100.22</v>
      </c>
      <c r="T144" s="2">
        <v>109.71</v>
      </c>
      <c r="U144" s="2">
        <v>63.63</v>
      </c>
      <c r="V144" s="2">
        <v>78.13</v>
      </c>
      <c r="W144" s="2">
        <v>53.57</v>
      </c>
      <c r="X144" s="2">
        <v>78.28</v>
      </c>
      <c r="Y144" s="2">
        <v>78.45</v>
      </c>
      <c r="Z144" s="2">
        <v>71.5</v>
      </c>
    </row>
    <row r="145" spans="1:26" x14ac:dyDescent="0.3">
      <c r="A145" s="3" t="s">
        <v>55</v>
      </c>
      <c r="B145" s="3" t="s">
        <v>56</v>
      </c>
      <c r="C145" s="3">
        <v>144</v>
      </c>
      <c r="D145" s="3" t="s">
        <v>24</v>
      </c>
      <c r="E145" s="3" t="s">
        <v>167</v>
      </c>
      <c r="F145" s="3" t="s">
        <v>58</v>
      </c>
      <c r="G145" s="3" t="s">
        <v>174</v>
      </c>
      <c r="H145" s="3" t="s">
        <v>60</v>
      </c>
      <c r="I145" s="3">
        <v>1320</v>
      </c>
      <c r="J145" s="3">
        <v>6000</v>
      </c>
      <c r="K145" s="3">
        <v>492</v>
      </c>
      <c r="L145" s="3">
        <v>590.04999999999995</v>
      </c>
      <c r="M145" s="3">
        <v>300.60000000000002</v>
      </c>
      <c r="N145" s="3">
        <v>119.93</v>
      </c>
      <c r="O145" s="3">
        <v>196.29</v>
      </c>
      <c r="P145" s="3">
        <v>2095</v>
      </c>
      <c r="Q145" s="3">
        <v>2300.83</v>
      </c>
      <c r="R145" s="3">
        <v>1323.78</v>
      </c>
      <c r="S145" s="3">
        <v>109.82</v>
      </c>
      <c r="T145" s="3">
        <v>173.81</v>
      </c>
      <c r="U145" s="3">
        <v>50.1</v>
      </c>
      <c r="V145" s="3">
        <v>60.08</v>
      </c>
      <c r="W145" s="3">
        <v>30.61</v>
      </c>
      <c r="X145" s="3">
        <v>54.2</v>
      </c>
      <c r="Y145" s="3">
        <v>59.53</v>
      </c>
      <c r="Z145" s="3">
        <v>34.25</v>
      </c>
    </row>
    <row r="146" spans="1:26" x14ac:dyDescent="0.3">
      <c r="A146" s="2" t="s">
        <v>55</v>
      </c>
      <c r="B146" s="2" t="s">
        <v>56</v>
      </c>
      <c r="C146" s="2">
        <v>145</v>
      </c>
      <c r="D146" s="2" t="s">
        <v>24</v>
      </c>
      <c r="E146" s="2" t="s">
        <v>167</v>
      </c>
      <c r="F146" s="2" t="s">
        <v>58</v>
      </c>
      <c r="G146" s="2" t="s">
        <v>175</v>
      </c>
      <c r="H146" s="2" t="s">
        <v>60</v>
      </c>
      <c r="I146" s="2">
        <v>1500</v>
      </c>
      <c r="J146" s="2">
        <v>6100</v>
      </c>
      <c r="K146" s="2">
        <v>480</v>
      </c>
      <c r="L146" s="2">
        <v>798.53</v>
      </c>
      <c r="M146" s="2">
        <v>448.53</v>
      </c>
      <c r="N146" s="2">
        <v>166.36</v>
      </c>
      <c r="O146" s="2">
        <v>178.03</v>
      </c>
      <c r="P146" s="2">
        <v>2301</v>
      </c>
      <c r="Q146" s="2">
        <v>2430.21</v>
      </c>
      <c r="R146" s="2">
        <v>2472.1799999999998</v>
      </c>
      <c r="S146" s="2">
        <v>105.62</v>
      </c>
      <c r="T146" s="2">
        <v>98.3</v>
      </c>
      <c r="U146" s="2">
        <v>43.01</v>
      </c>
      <c r="V146" s="2">
        <v>71.55</v>
      </c>
      <c r="W146" s="2">
        <v>40.19</v>
      </c>
      <c r="X146" s="2">
        <v>52.39</v>
      </c>
      <c r="Y146" s="2">
        <v>55.33</v>
      </c>
      <c r="Z146" s="2">
        <v>56.29</v>
      </c>
    </row>
    <row r="147" spans="1:26" x14ac:dyDescent="0.3">
      <c r="A147" s="3" t="s">
        <v>55</v>
      </c>
      <c r="B147" s="3" t="s">
        <v>56</v>
      </c>
      <c r="C147" s="3">
        <v>146</v>
      </c>
      <c r="D147" s="3" t="s">
        <v>24</v>
      </c>
      <c r="E147" s="3" t="s">
        <v>167</v>
      </c>
      <c r="F147" s="3" t="s">
        <v>58</v>
      </c>
      <c r="G147" s="3" t="s">
        <v>176</v>
      </c>
      <c r="H147" s="3" t="s">
        <v>74</v>
      </c>
      <c r="I147" s="3">
        <v>7830</v>
      </c>
      <c r="J147" s="3">
        <v>41900</v>
      </c>
      <c r="K147" s="3">
        <v>3102</v>
      </c>
      <c r="L147" s="3">
        <v>3196.37</v>
      </c>
      <c r="M147" s="3">
        <v>2897.13</v>
      </c>
      <c r="N147" s="3">
        <v>103.04</v>
      </c>
      <c r="O147" s="3">
        <v>110.33</v>
      </c>
      <c r="P147" s="3">
        <v>14944</v>
      </c>
      <c r="Q147" s="3">
        <v>13713.51</v>
      </c>
      <c r="R147" s="3">
        <v>12861.19</v>
      </c>
      <c r="S147" s="3">
        <v>91.77</v>
      </c>
      <c r="T147" s="3">
        <v>106.63</v>
      </c>
      <c r="U147" s="3">
        <v>53.25</v>
      </c>
      <c r="V147" s="3">
        <v>54.87</v>
      </c>
      <c r="W147" s="3">
        <v>49.73</v>
      </c>
      <c r="X147" s="3">
        <v>65.180000000000007</v>
      </c>
      <c r="Y147" s="3">
        <v>59.82</v>
      </c>
      <c r="Z147" s="3">
        <v>56.1</v>
      </c>
    </row>
    <row r="148" spans="1:26" x14ac:dyDescent="0.3">
      <c r="A148" s="2" t="s">
        <v>55</v>
      </c>
      <c r="B148" s="2" t="s">
        <v>56</v>
      </c>
      <c r="C148" s="2">
        <v>147</v>
      </c>
      <c r="D148" s="2" t="s">
        <v>24</v>
      </c>
      <c r="E148" s="2" t="s">
        <v>167</v>
      </c>
      <c r="F148" s="2" t="s">
        <v>58</v>
      </c>
      <c r="G148" s="2" t="s">
        <v>58</v>
      </c>
      <c r="H148" s="2" t="s">
        <v>75</v>
      </c>
      <c r="I148" s="2">
        <v>7830</v>
      </c>
      <c r="J148" s="2">
        <v>41900</v>
      </c>
      <c r="K148" s="2">
        <v>3102</v>
      </c>
      <c r="L148" s="2">
        <v>3196.37</v>
      </c>
      <c r="M148" s="2">
        <v>2897.13</v>
      </c>
      <c r="N148" s="2">
        <v>103.04</v>
      </c>
      <c r="O148" s="2">
        <v>110.33</v>
      </c>
      <c r="P148" s="2">
        <v>14944</v>
      </c>
      <c r="Q148" s="2">
        <v>13713.51</v>
      </c>
      <c r="R148" s="2">
        <v>12861.19</v>
      </c>
      <c r="S148" s="2">
        <v>91.77</v>
      </c>
      <c r="T148" s="2">
        <v>106.63</v>
      </c>
      <c r="U148" s="2">
        <v>53.25</v>
      </c>
      <c r="V148" s="2">
        <v>54.87</v>
      </c>
      <c r="W148" s="2">
        <v>49.73</v>
      </c>
      <c r="X148" s="2">
        <v>65.180000000000007</v>
      </c>
      <c r="Y148" s="2">
        <v>59.82</v>
      </c>
      <c r="Z148" s="2">
        <v>56.1</v>
      </c>
    </row>
    <row r="149" spans="1:26" x14ac:dyDescent="0.3">
      <c r="A149" s="3" t="s">
        <v>55</v>
      </c>
      <c r="B149" s="3" t="s">
        <v>56</v>
      </c>
      <c r="C149" s="3">
        <v>148</v>
      </c>
      <c r="D149" s="3" t="s">
        <v>24</v>
      </c>
      <c r="E149" s="3" t="s">
        <v>167</v>
      </c>
      <c r="F149" s="3" t="s">
        <v>58</v>
      </c>
      <c r="G149" s="3" t="s">
        <v>177</v>
      </c>
      <c r="H149" s="3" t="s">
        <v>60</v>
      </c>
      <c r="I149" s="3">
        <v>330</v>
      </c>
      <c r="J149" s="3">
        <v>150</v>
      </c>
      <c r="K149" s="3">
        <v>12</v>
      </c>
      <c r="L149" s="3">
        <v>0</v>
      </c>
      <c r="M149" s="3">
        <v>0</v>
      </c>
      <c r="N149" s="3">
        <v>0</v>
      </c>
      <c r="O149" s="3">
        <v>0</v>
      </c>
      <c r="P149" s="3">
        <v>51</v>
      </c>
      <c r="Q149" s="3">
        <v>0</v>
      </c>
      <c r="R149" s="3">
        <v>0</v>
      </c>
      <c r="S149" s="3">
        <v>0</v>
      </c>
      <c r="T149" s="3">
        <v>0</v>
      </c>
      <c r="U149" s="3" t="s">
        <v>60</v>
      </c>
      <c r="V149" s="3" t="s">
        <v>60</v>
      </c>
      <c r="W149" s="3" t="s">
        <v>60</v>
      </c>
      <c r="X149" s="3" t="s">
        <v>60</v>
      </c>
      <c r="Y149" s="3" t="s">
        <v>60</v>
      </c>
      <c r="Z149" s="3" t="s">
        <v>60</v>
      </c>
    </row>
    <row r="150" spans="1:26" x14ac:dyDescent="0.3">
      <c r="A150" s="2" t="s">
        <v>55</v>
      </c>
      <c r="B150" s="2" t="s">
        <v>56</v>
      </c>
      <c r="C150" s="2">
        <v>149</v>
      </c>
      <c r="D150" s="2" t="s">
        <v>24</v>
      </c>
      <c r="E150" s="2" t="s">
        <v>167</v>
      </c>
      <c r="F150" s="2" t="s">
        <v>58</v>
      </c>
      <c r="G150" s="2" t="s">
        <v>178</v>
      </c>
      <c r="H150" s="2" t="s">
        <v>60</v>
      </c>
      <c r="I150" s="2">
        <v>273.5</v>
      </c>
      <c r="J150" s="2">
        <v>1050</v>
      </c>
      <c r="K150" s="2">
        <v>82</v>
      </c>
      <c r="L150" s="2">
        <v>81.73</v>
      </c>
      <c r="M150" s="2">
        <v>129.08000000000001</v>
      </c>
      <c r="N150" s="2">
        <v>99.67</v>
      </c>
      <c r="O150" s="2">
        <v>63.32</v>
      </c>
      <c r="P150" s="2">
        <v>397</v>
      </c>
      <c r="Q150" s="2">
        <v>373.77</v>
      </c>
      <c r="R150" s="2">
        <v>420.6</v>
      </c>
      <c r="S150" s="2">
        <v>94.15</v>
      </c>
      <c r="T150" s="2">
        <v>88.87</v>
      </c>
      <c r="U150" s="2" t="s">
        <v>60</v>
      </c>
      <c r="V150" s="2" t="s">
        <v>60</v>
      </c>
      <c r="W150" s="2" t="s">
        <v>60</v>
      </c>
      <c r="X150" s="2" t="s">
        <v>60</v>
      </c>
      <c r="Y150" s="2" t="s">
        <v>60</v>
      </c>
      <c r="Z150" s="2" t="s">
        <v>60</v>
      </c>
    </row>
    <row r="151" spans="1:26" x14ac:dyDescent="0.3">
      <c r="A151" s="3" t="s">
        <v>55</v>
      </c>
      <c r="B151" s="3" t="s">
        <v>56</v>
      </c>
      <c r="C151" s="3">
        <v>150</v>
      </c>
      <c r="D151" s="3" t="s">
        <v>24</v>
      </c>
      <c r="E151" s="3" t="s">
        <v>167</v>
      </c>
      <c r="F151" s="3" t="s">
        <v>58</v>
      </c>
      <c r="G151" s="3" t="s">
        <v>176</v>
      </c>
      <c r="H151" s="3" t="s">
        <v>16</v>
      </c>
      <c r="I151" s="3">
        <v>603.5</v>
      </c>
      <c r="J151" s="3">
        <v>1200</v>
      </c>
      <c r="K151" s="3">
        <v>94</v>
      </c>
      <c r="L151" s="3">
        <v>81.73</v>
      </c>
      <c r="M151" s="3">
        <v>129.08000000000001</v>
      </c>
      <c r="N151" s="3">
        <v>86.95</v>
      </c>
      <c r="O151" s="3">
        <v>63.32</v>
      </c>
      <c r="P151" s="3">
        <v>448</v>
      </c>
      <c r="Q151" s="3">
        <v>373.77</v>
      </c>
      <c r="R151" s="3">
        <v>420.6</v>
      </c>
      <c r="S151" s="3">
        <v>83.43</v>
      </c>
      <c r="T151" s="3">
        <v>88.87</v>
      </c>
      <c r="U151" s="3" t="s">
        <v>60</v>
      </c>
      <c r="V151" s="3" t="s">
        <v>60</v>
      </c>
      <c r="W151" s="3" t="s">
        <v>60</v>
      </c>
      <c r="X151" s="3" t="s">
        <v>60</v>
      </c>
      <c r="Y151" s="3" t="s">
        <v>60</v>
      </c>
      <c r="Z151" s="3" t="s">
        <v>60</v>
      </c>
    </row>
    <row r="152" spans="1:26" x14ac:dyDescent="0.3">
      <c r="A152" s="2" t="s">
        <v>55</v>
      </c>
      <c r="B152" s="2" t="s">
        <v>56</v>
      </c>
      <c r="C152" s="2">
        <v>151</v>
      </c>
      <c r="D152" s="2" t="s">
        <v>24</v>
      </c>
      <c r="E152" s="2" t="s">
        <v>167</v>
      </c>
      <c r="F152" s="2" t="s">
        <v>58</v>
      </c>
      <c r="G152" s="2" t="s">
        <v>58</v>
      </c>
      <c r="H152" s="2" t="s">
        <v>16</v>
      </c>
      <c r="I152" s="2">
        <v>603.5</v>
      </c>
      <c r="J152" s="2">
        <v>1200</v>
      </c>
      <c r="K152" s="2">
        <v>94</v>
      </c>
      <c r="L152" s="2">
        <v>81.73</v>
      </c>
      <c r="M152" s="2">
        <v>129.08000000000001</v>
      </c>
      <c r="N152" s="2">
        <v>86.95</v>
      </c>
      <c r="O152" s="2">
        <v>63.32</v>
      </c>
      <c r="P152" s="2">
        <v>448</v>
      </c>
      <c r="Q152" s="2">
        <v>373.77</v>
      </c>
      <c r="R152" s="2">
        <v>420.6</v>
      </c>
      <c r="S152" s="2">
        <v>83.43</v>
      </c>
      <c r="T152" s="2">
        <v>88.87</v>
      </c>
      <c r="U152" s="2" t="s">
        <v>60</v>
      </c>
      <c r="V152" s="2" t="s">
        <v>60</v>
      </c>
      <c r="W152" s="2" t="s">
        <v>60</v>
      </c>
      <c r="X152" s="2" t="s">
        <v>60</v>
      </c>
      <c r="Y152" s="2" t="s">
        <v>60</v>
      </c>
      <c r="Z152" s="2" t="s">
        <v>60</v>
      </c>
    </row>
    <row r="153" spans="1:26" x14ac:dyDescent="0.3">
      <c r="A153" s="3" t="s">
        <v>55</v>
      </c>
      <c r="B153" s="3" t="s">
        <v>56</v>
      </c>
      <c r="C153" s="3">
        <v>152</v>
      </c>
      <c r="D153" s="3" t="s">
        <v>24</v>
      </c>
      <c r="E153" s="3" t="s">
        <v>167</v>
      </c>
      <c r="F153" s="3" t="s">
        <v>58</v>
      </c>
      <c r="G153" s="3" t="s">
        <v>179</v>
      </c>
      <c r="H153" s="3" t="s">
        <v>60</v>
      </c>
      <c r="I153" s="3">
        <v>99</v>
      </c>
      <c r="J153" s="3">
        <v>200</v>
      </c>
      <c r="K153" s="3">
        <v>4</v>
      </c>
      <c r="L153" s="3">
        <v>32.89</v>
      </c>
      <c r="M153" s="3">
        <v>17.62</v>
      </c>
      <c r="N153" s="3">
        <v>822.25</v>
      </c>
      <c r="O153" s="3">
        <v>186.66</v>
      </c>
      <c r="P153" s="3">
        <v>4</v>
      </c>
      <c r="Q153" s="3">
        <v>37.51</v>
      </c>
      <c r="R153" s="3">
        <v>40.76</v>
      </c>
      <c r="S153" s="3">
        <v>937.75</v>
      </c>
      <c r="T153" s="3">
        <v>92.03</v>
      </c>
      <c r="U153" s="3" t="s">
        <v>60</v>
      </c>
      <c r="V153" s="3" t="s">
        <v>60</v>
      </c>
      <c r="W153" s="3" t="s">
        <v>60</v>
      </c>
      <c r="X153" s="3" t="s">
        <v>60</v>
      </c>
      <c r="Y153" s="3" t="s">
        <v>60</v>
      </c>
      <c r="Z153" s="3" t="s">
        <v>60</v>
      </c>
    </row>
    <row r="154" spans="1:26" x14ac:dyDescent="0.3">
      <c r="A154" s="2" t="s">
        <v>55</v>
      </c>
      <c r="B154" s="2" t="s">
        <v>56</v>
      </c>
      <c r="C154" s="2">
        <v>153</v>
      </c>
      <c r="D154" s="2" t="s">
        <v>24</v>
      </c>
      <c r="E154" s="2" t="s">
        <v>167</v>
      </c>
      <c r="F154" s="2" t="s">
        <v>58</v>
      </c>
      <c r="G154" s="2" t="s">
        <v>180</v>
      </c>
      <c r="H154" s="2" t="s">
        <v>60</v>
      </c>
      <c r="I154" s="2">
        <v>50</v>
      </c>
      <c r="J154" s="2">
        <v>130</v>
      </c>
      <c r="K154" s="2">
        <v>0</v>
      </c>
      <c r="L154" s="2">
        <v>0.11</v>
      </c>
      <c r="M154" s="2">
        <v>0.1</v>
      </c>
      <c r="N154" s="2">
        <v>0</v>
      </c>
      <c r="O154" s="2">
        <v>110</v>
      </c>
      <c r="P154" s="2">
        <v>4</v>
      </c>
      <c r="Q154" s="2">
        <v>0.11</v>
      </c>
      <c r="R154" s="2">
        <v>5.15</v>
      </c>
      <c r="S154" s="2">
        <v>2.75</v>
      </c>
      <c r="T154" s="2">
        <v>2.14</v>
      </c>
      <c r="U154" s="2" t="s">
        <v>60</v>
      </c>
      <c r="V154" s="2" t="s">
        <v>60</v>
      </c>
      <c r="W154" s="2" t="s">
        <v>60</v>
      </c>
      <c r="X154" s="2" t="s">
        <v>60</v>
      </c>
      <c r="Y154" s="2" t="s">
        <v>60</v>
      </c>
      <c r="Z154" s="2" t="s">
        <v>60</v>
      </c>
    </row>
    <row r="155" spans="1:26" x14ac:dyDescent="0.3">
      <c r="A155" s="3" t="s">
        <v>55</v>
      </c>
      <c r="B155" s="3" t="s">
        <v>56</v>
      </c>
      <c r="C155" s="3">
        <v>154</v>
      </c>
      <c r="D155" s="3" t="s">
        <v>24</v>
      </c>
      <c r="E155" s="3" t="s">
        <v>167</v>
      </c>
      <c r="F155" s="3" t="s">
        <v>58</v>
      </c>
      <c r="G155" s="3" t="s">
        <v>181</v>
      </c>
      <c r="H155" s="3" t="s">
        <v>60</v>
      </c>
      <c r="I155" s="3">
        <v>90</v>
      </c>
      <c r="J155" s="3">
        <v>30</v>
      </c>
      <c r="K155" s="3">
        <v>0</v>
      </c>
      <c r="L155" s="3">
        <v>0</v>
      </c>
      <c r="M155" s="3">
        <v>1.07</v>
      </c>
      <c r="N155" s="3">
        <v>0</v>
      </c>
      <c r="O155" s="3">
        <v>0</v>
      </c>
      <c r="P155" s="3">
        <v>2</v>
      </c>
      <c r="Q155" s="3">
        <v>0</v>
      </c>
      <c r="R155" s="3">
        <v>4.42</v>
      </c>
      <c r="S155" s="3">
        <v>0</v>
      </c>
      <c r="T155" s="3">
        <v>0</v>
      </c>
      <c r="U155" s="3" t="s">
        <v>60</v>
      </c>
      <c r="V155" s="3" t="s">
        <v>60</v>
      </c>
      <c r="W155" s="3" t="s">
        <v>60</v>
      </c>
      <c r="X155" s="3" t="s">
        <v>60</v>
      </c>
      <c r="Y155" s="3" t="s">
        <v>60</v>
      </c>
      <c r="Z155" s="3" t="s">
        <v>60</v>
      </c>
    </row>
    <row r="156" spans="1:26" x14ac:dyDescent="0.3">
      <c r="A156" s="2" t="s">
        <v>55</v>
      </c>
      <c r="B156" s="2" t="s">
        <v>56</v>
      </c>
      <c r="C156" s="2">
        <v>155</v>
      </c>
      <c r="D156" s="2" t="s">
        <v>24</v>
      </c>
      <c r="E156" s="2" t="s">
        <v>167</v>
      </c>
      <c r="F156" s="2" t="s">
        <v>58</v>
      </c>
      <c r="G156" s="2" t="s">
        <v>182</v>
      </c>
      <c r="H156" s="2" t="s">
        <v>60</v>
      </c>
      <c r="I156" s="2">
        <v>172</v>
      </c>
      <c r="J156" s="2">
        <v>312</v>
      </c>
      <c r="K156" s="2">
        <v>2</v>
      </c>
      <c r="L156" s="2">
        <v>45.02</v>
      </c>
      <c r="M156" s="2">
        <v>1.18</v>
      </c>
      <c r="N156" s="2">
        <v>2251</v>
      </c>
      <c r="O156" s="2">
        <v>3815.25</v>
      </c>
      <c r="P156" s="2">
        <v>2</v>
      </c>
      <c r="Q156" s="2">
        <v>49.37</v>
      </c>
      <c r="R156" s="2">
        <v>34.83</v>
      </c>
      <c r="S156" s="2">
        <v>2468.5</v>
      </c>
      <c r="T156" s="2">
        <v>141.75</v>
      </c>
      <c r="U156" s="2" t="s">
        <v>60</v>
      </c>
      <c r="V156" s="2" t="s">
        <v>60</v>
      </c>
      <c r="W156" s="2" t="s">
        <v>60</v>
      </c>
      <c r="X156" s="2" t="s">
        <v>60</v>
      </c>
      <c r="Y156" s="2" t="s">
        <v>60</v>
      </c>
      <c r="Z156" s="2" t="s">
        <v>60</v>
      </c>
    </row>
    <row r="157" spans="1:26" x14ac:dyDescent="0.3">
      <c r="A157" s="3" t="s">
        <v>55</v>
      </c>
      <c r="B157" s="3" t="s">
        <v>56</v>
      </c>
      <c r="C157" s="3">
        <v>156</v>
      </c>
      <c r="D157" s="3" t="s">
        <v>24</v>
      </c>
      <c r="E157" s="3" t="s">
        <v>167</v>
      </c>
      <c r="F157" s="3" t="s">
        <v>58</v>
      </c>
      <c r="G157" s="3" t="s">
        <v>176</v>
      </c>
      <c r="H157" s="3" t="s">
        <v>12</v>
      </c>
      <c r="I157" s="3">
        <v>411</v>
      </c>
      <c r="J157" s="3">
        <v>672</v>
      </c>
      <c r="K157" s="3">
        <v>6</v>
      </c>
      <c r="L157" s="3">
        <v>78.02</v>
      </c>
      <c r="M157" s="3">
        <v>19.97</v>
      </c>
      <c r="N157" s="3">
        <v>1300.33</v>
      </c>
      <c r="O157" s="3">
        <v>390.69</v>
      </c>
      <c r="P157" s="3">
        <v>12</v>
      </c>
      <c r="Q157" s="3">
        <v>86.99</v>
      </c>
      <c r="R157" s="3">
        <v>85.16</v>
      </c>
      <c r="S157" s="3">
        <v>724.92</v>
      </c>
      <c r="T157" s="3">
        <v>102.15</v>
      </c>
      <c r="U157" s="3" t="s">
        <v>60</v>
      </c>
      <c r="V157" s="3" t="s">
        <v>60</v>
      </c>
      <c r="W157" s="3" t="s">
        <v>60</v>
      </c>
      <c r="X157" s="3" t="s">
        <v>60</v>
      </c>
      <c r="Y157" s="3" t="s">
        <v>60</v>
      </c>
      <c r="Z157" s="3" t="s">
        <v>60</v>
      </c>
    </row>
    <row r="158" spans="1:26" x14ac:dyDescent="0.3">
      <c r="A158" s="2" t="s">
        <v>55</v>
      </c>
      <c r="B158" s="2" t="s">
        <v>56</v>
      </c>
      <c r="C158" s="2">
        <v>157</v>
      </c>
      <c r="D158" s="2" t="s">
        <v>24</v>
      </c>
      <c r="E158" s="2" t="s">
        <v>167</v>
      </c>
      <c r="F158" s="2" t="s">
        <v>58</v>
      </c>
      <c r="G158" s="2" t="s">
        <v>58</v>
      </c>
      <c r="H158" s="2" t="s">
        <v>12</v>
      </c>
      <c r="I158" s="2">
        <v>411</v>
      </c>
      <c r="J158" s="2">
        <v>672</v>
      </c>
      <c r="K158" s="2">
        <v>6</v>
      </c>
      <c r="L158" s="2">
        <v>78.02</v>
      </c>
      <c r="M158" s="2">
        <v>19.97</v>
      </c>
      <c r="N158" s="2">
        <v>1300.33</v>
      </c>
      <c r="O158" s="2">
        <v>390.69</v>
      </c>
      <c r="P158" s="2">
        <v>12</v>
      </c>
      <c r="Q158" s="2">
        <v>86.99</v>
      </c>
      <c r="R158" s="2">
        <v>85.16</v>
      </c>
      <c r="S158" s="2">
        <v>724.92</v>
      </c>
      <c r="T158" s="2">
        <v>102.15</v>
      </c>
      <c r="U158" s="2" t="s">
        <v>60</v>
      </c>
      <c r="V158" s="2" t="s">
        <v>60</v>
      </c>
      <c r="W158" s="2" t="s">
        <v>60</v>
      </c>
      <c r="X158" s="2" t="s">
        <v>60</v>
      </c>
      <c r="Y158" s="2" t="s">
        <v>60</v>
      </c>
      <c r="Z158" s="2" t="s">
        <v>60</v>
      </c>
    </row>
    <row r="159" spans="1:26" x14ac:dyDescent="0.3">
      <c r="A159" s="3" t="s">
        <v>55</v>
      </c>
      <c r="B159" s="3" t="s">
        <v>56</v>
      </c>
      <c r="C159" s="3">
        <v>158</v>
      </c>
      <c r="D159" s="3" t="s">
        <v>24</v>
      </c>
      <c r="E159" s="3" t="s">
        <v>167</v>
      </c>
      <c r="F159" s="3" t="s">
        <v>65</v>
      </c>
      <c r="G159" s="3" t="s">
        <v>183</v>
      </c>
      <c r="H159" s="3" t="s">
        <v>60</v>
      </c>
      <c r="I159" s="3">
        <v>1320</v>
      </c>
      <c r="J159" s="3">
        <v>9300</v>
      </c>
      <c r="K159" s="3">
        <v>770</v>
      </c>
      <c r="L159" s="3">
        <v>505.12</v>
      </c>
      <c r="M159" s="3">
        <v>811.72</v>
      </c>
      <c r="N159" s="3">
        <v>65.599999999999994</v>
      </c>
      <c r="O159" s="3">
        <v>62.23</v>
      </c>
      <c r="P159" s="3">
        <v>3321</v>
      </c>
      <c r="Q159" s="3">
        <v>2459.25</v>
      </c>
      <c r="R159" s="3">
        <v>3232.52</v>
      </c>
      <c r="S159" s="3">
        <v>74.05</v>
      </c>
      <c r="T159" s="3">
        <v>76.08</v>
      </c>
      <c r="U159" s="3">
        <v>78.41</v>
      </c>
      <c r="V159" s="3">
        <v>51.43</v>
      </c>
      <c r="W159" s="3">
        <v>82.65</v>
      </c>
      <c r="X159" s="3">
        <v>85.93</v>
      </c>
      <c r="Y159" s="3">
        <v>63.63</v>
      </c>
      <c r="Z159" s="3">
        <v>83.64</v>
      </c>
    </row>
    <row r="160" spans="1:26" x14ac:dyDescent="0.3">
      <c r="A160" s="2" t="s">
        <v>55</v>
      </c>
      <c r="B160" s="2" t="s">
        <v>56</v>
      </c>
      <c r="C160" s="2">
        <v>159</v>
      </c>
      <c r="D160" s="2" t="s">
        <v>24</v>
      </c>
      <c r="E160" s="2" t="s">
        <v>167</v>
      </c>
      <c r="F160" s="2" t="s">
        <v>65</v>
      </c>
      <c r="G160" s="2" t="s">
        <v>184</v>
      </c>
      <c r="H160" s="2" t="s">
        <v>74</v>
      </c>
      <c r="I160" s="2">
        <v>1320</v>
      </c>
      <c r="J160" s="2">
        <v>9300</v>
      </c>
      <c r="K160" s="2">
        <v>770</v>
      </c>
      <c r="L160" s="2">
        <v>505.12</v>
      </c>
      <c r="M160" s="2">
        <v>811.72</v>
      </c>
      <c r="N160" s="2">
        <v>65.599999999999994</v>
      </c>
      <c r="O160" s="2">
        <v>62.23</v>
      </c>
      <c r="P160" s="2">
        <v>3321</v>
      </c>
      <c r="Q160" s="2">
        <v>2459.25</v>
      </c>
      <c r="R160" s="2">
        <v>3232.52</v>
      </c>
      <c r="S160" s="2">
        <v>74.05</v>
      </c>
      <c r="T160" s="2">
        <v>76.08</v>
      </c>
      <c r="U160" s="2">
        <v>78.41</v>
      </c>
      <c r="V160" s="2">
        <v>51.43</v>
      </c>
      <c r="W160" s="2">
        <v>82.65</v>
      </c>
      <c r="X160" s="2">
        <v>85.93</v>
      </c>
      <c r="Y160" s="2">
        <v>63.63</v>
      </c>
      <c r="Z160" s="2">
        <v>83.64</v>
      </c>
    </row>
    <row r="161" spans="1:26" x14ac:dyDescent="0.3">
      <c r="A161" s="3" t="s">
        <v>55</v>
      </c>
      <c r="B161" s="3" t="s">
        <v>56</v>
      </c>
      <c r="C161" s="3">
        <v>160</v>
      </c>
      <c r="D161" s="3" t="s">
        <v>24</v>
      </c>
      <c r="E161" s="3" t="s">
        <v>167</v>
      </c>
      <c r="F161" s="3" t="s">
        <v>65</v>
      </c>
      <c r="G161" s="3" t="s">
        <v>185</v>
      </c>
      <c r="H161" s="3" t="s">
        <v>60</v>
      </c>
      <c r="I161" s="3">
        <v>1080</v>
      </c>
      <c r="J161" s="3">
        <v>7200</v>
      </c>
      <c r="K161" s="3">
        <v>552</v>
      </c>
      <c r="L161" s="3">
        <v>574.42999999999995</v>
      </c>
      <c r="M161" s="3">
        <v>621.78</v>
      </c>
      <c r="N161" s="3">
        <v>104.06</v>
      </c>
      <c r="O161" s="3">
        <v>92.38</v>
      </c>
      <c r="P161" s="3">
        <v>2464</v>
      </c>
      <c r="Q161" s="3">
        <v>2161.0300000000002</v>
      </c>
      <c r="R161" s="3">
        <v>2348.13</v>
      </c>
      <c r="S161" s="3">
        <v>87.7</v>
      </c>
      <c r="T161" s="3">
        <v>92.03</v>
      </c>
      <c r="U161" s="3">
        <v>68.7</v>
      </c>
      <c r="V161" s="3">
        <v>71.489999999999995</v>
      </c>
      <c r="W161" s="3">
        <v>77.38</v>
      </c>
      <c r="X161" s="3">
        <v>77.92</v>
      </c>
      <c r="Y161" s="3">
        <v>68.34</v>
      </c>
      <c r="Z161" s="3">
        <v>74.260000000000005</v>
      </c>
    </row>
    <row r="162" spans="1:26" x14ac:dyDescent="0.3">
      <c r="A162" s="2" t="s">
        <v>55</v>
      </c>
      <c r="B162" s="2" t="s">
        <v>56</v>
      </c>
      <c r="C162" s="2">
        <v>161</v>
      </c>
      <c r="D162" s="2" t="s">
        <v>24</v>
      </c>
      <c r="E162" s="2" t="s">
        <v>167</v>
      </c>
      <c r="F162" s="2" t="s">
        <v>65</v>
      </c>
      <c r="G162" s="2" t="s">
        <v>186</v>
      </c>
      <c r="H162" s="2" t="s">
        <v>74</v>
      </c>
      <c r="I162" s="2">
        <v>1080</v>
      </c>
      <c r="J162" s="2">
        <v>7200</v>
      </c>
      <c r="K162" s="2">
        <v>552</v>
      </c>
      <c r="L162" s="2">
        <v>574.42999999999995</v>
      </c>
      <c r="M162" s="2">
        <v>621.78</v>
      </c>
      <c r="N162" s="2">
        <v>104.06</v>
      </c>
      <c r="O162" s="2">
        <v>92.38</v>
      </c>
      <c r="P162" s="2">
        <v>2464</v>
      </c>
      <c r="Q162" s="2">
        <v>2161.0300000000002</v>
      </c>
      <c r="R162" s="2">
        <v>2348.13</v>
      </c>
      <c r="S162" s="2">
        <v>87.7</v>
      </c>
      <c r="T162" s="2">
        <v>92.03</v>
      </c>
      <c r="U162" s="2">
        <v>68.7</v>
      </c>
      <c r="V162" s="2">
        <v>71.489999999999995</v>
      </c>
      <c r="W162" s="2">
        <v>77.38</v>
      </c>
      <c r="X162" s="2">
        <v>77.92</v>
      </c>
      <c r="Y162" s="2">
        <v>68.34</v>
      </c>
      <c r="Z162" s="2">
        <v>74.260000000000005</v>
      </c>
    </row>
    <row r="163" spans="1:26" x14ac:dyDescent="0.3">
      <c r="A163" s="3" t="s">
        <v>55</v>
      </c>
      <c r="B163" s="3" t="s">
        <v>56</v>
      </c>
      <c r="C163" s="3">
        <v>162</v>
      </c>
      <c r="D163" s="3" t="s">
        <v>24</v>
      </c>
      <c r="E163" s="3" t="s">
        <v>167</v>
      </c>
      <c r="F163" s="3" t="s">
        <v>65</v>
      </c>
      <c r="G163" s="3" t="s">
        <v>65</v>
      </c>
      <c r="H163" s="3" t="s">
        <v>75</v>
      </c>
      <c r="I163" s="3">
        <v>2400</v>
      </c>
      <c r="J163" s="3">
        <v>16500</v>
      </c>
      <c r="K163" s="3">
        <v>1322</v>
      </c>
      <c r="L163" s="3">
        <v>1079.55</v>
      </c>
      <c r="M163" s="3">
        <v>1433.5</v>
      </c>
      <c r="N163" s="3">
        <v>81.66</v>
      </c>
      <c r="O163" s="3">
        <v>75.31</v>
      </c>
      <c r="P163" s="3">
        <v>5785</v>
      </c>
      <c r="Q163" s="3">
        <v>4620.28</v>
      </c>
      <c r="R163" s="3">
        <v>5580.65</v>
      </c>
      <c r="S163" s="3">
        <v>79.87</v>
      </c>
      <c r="T163" s="3">
        <v>82.79</v>
      </c>
      <c r="U163" s="3">
        <v>74.040000000000006</v>
      </c>
      <c r="V163" s="3">
        <v>60.46</v>
      </c>
      <c r="W163" s="3">
        <v>80.28</v>
      </c>
      <c r="X163" s="3">
        <v>82.32</v>
      </c>
      <c r="Y163" s="3">
        <v>65.75</v>
      </c>
      <c r="Z163" s="3">
        <v>79.41</v>
      </c>
    </row>
    <row r="164" spans="1:26" x14ac:dyDescent="0.3">
      <c r="A164" s="2" t="s">
        <v>55</v>
      </c>
      <c r="B164" s="2" t="s">
        <v>56</v>
      </c>
      <c r="C164" s="2">
        <v>163</v>
      </c>
      <c r="D164" s="2" t="s">
        <v>24</v>
      </c>
      <c r="E164" s="2" t="s">
        <v>167</v>
      </c>
      <c r="F164" s="2" t="s">
        <v>78</v>
      </c>
      <c r="G164" s="2" t="s">
        <v>187</v>
      </c>
      <c r="H164" s="2" t="s">
        <v>60</v>
      </c>
      <c r="I164" s="2">
        <v>250</v>
      </c>
      <c r="J164" s="2">
        <v>1500</v>
      </c>
      <c r="K164" s="2">
        <v>116</v>
      </c>
      <c r="L164" s="2">
        <v>112.68</v>
      </c>
      <c r="M164" s="2">
        <v>112.15</v>
      </c>
      <c r="N164" s="2">
        <v>97.14</v>
      </c>
      <c r="O164" s="2">
        <v>100.47</v>
      </c>
      <c r="P164" s="2">
        <v>542</v>
      </c>
      <c r="Q164" s="2">
        <v>467.92</v>
      </c>
      <c r="R164" s="2">
        <v>445.7</v>
      </c>
      <c r="S164" s="2">
        <v>86.33</v>
      </c>
      <c r="T164" s="2">
        <v>104.99</v>
      </c>
      <c r="U164" s="2">
        <v>62.37</v>
      </c>
      <c r="V164" s="2">
        <v>60.58</v>
      </c>
      <c r="W164" s="2">
        <v>60.3</v>
      </c>
      <c r="X164" s="2">
        <v>74.040000000000006</v>
      </c>
      <c r="Y164" s="2">
        <v>63.92</v>
      </c>
      <c r="Z164" s="2">
        <v>60.89</v>
      </c>
    </row>
    <row r="165" spans="1:26" x14ac:dyDescent="0.3">
      <c r="A165" s="3" t="s">
        <v>55</v>
      </c>
      <c r="B165" s="3" t="s">
        <v>56</v>
      </c>
      <c r="C165" s="3">
        <v>164</v>
      </c>
      <c r="D165" s="3" t="s">
        <v>24</v>
      </c>
      <c r="E165" s="3" t="s">
        <v>167</v>
      </c>
      <c r="F165" s="3" t="s">
        <v>78</v>
      </c>
      <c r="G165" s="3" t="s">
        <v>188</v>
      </c>
      <c r="H165" s="3" t="s">
        <v>74</v>
      </c>
      <c r="I165" s="3">
        <v>250</v>
      </c>
      <c r="J165" s="3">
        <v>1500</v>
      </c>
      <c r="K165" s="3">
        <v>116</v>
      </c>
      <c r="L165" s="3">
        <v>112.68</v>
      </c>
      <c r="M165" s="3">
        <v>112.15</v>
      </c>
      <c r="N165" s="3">
        <v>97.14</v>
      </c>
      <c r="O165" s="3">
        <v>100.47</v>
      </c>
      <c r="P165" s="3">
        <v>542</v>
      </c>
      <c r="Q165" s="3">
        <v>467.92</v>
      </c>
      <c r="R165" s="3">
        <v>445.7</v>
      </c>
      <c r="S165" s="3">
        <v>86.33</v>
      </c>
      <c r="T165" s="3">
        <v>104.99</v>
      </c>
      <c r="U165" s="3">
        <v>62.37</v>
      </c>
      <c r="V165" s="3">
        <v>60.58</v>
      </c>
      <c r="W165" s="3">
        <v>60.3</v>
      </c>
      <c r="X165" s="3">
        <v>74.040000000000006</v>
      </c>
      <c r="Y165" s="3">
        <v>63.92</v>
      </c>
      <c r="Z165" s="3">
        <v>60.89</v>
      </c>
    </row>
    <row r="166" spans="1:26" x14ac:dyDescent="0.3">
      <c r="A166" s="2" t="s">
        <v>55</v>
      </c>
      <c r="B166" s="2" t="s">
        <v>56</v>
      </c>
      <c r="C166" s="2">
        <v>165</v>
      </c>
      <c r="D166" s="2" t="s">
        <v>24</v>
      </c>
      <c r="E166" s="2" t="s">
        <v>167</v>
      </c>
      <c r="F166" s="2" t="s">
        <v>78</v>
      </c>
      <c r="G166" s="2" t="s">
        <v>81</v>
      </c>
      <c r="H166" s="2" t="s">
        <v>75</v>
      </c>
      <c r="I166" s="2">
        <v>250</v>
      </c>
      <c r="J166" s="2">
        <v>1500</v>
      </c>
      <c r="K166" s="2">
        <v>116</v>
      </c>
      <c r="L166" s="2">
        <v>112.68</v>
      </c>
      <c r="M166" s="2">
        <v>112.15</v>
      </c>
      <c r="N166" s="2">
        <v>97.14</v>
      </c>
      <c r="O166" s="2">
        <v>100.47</v>
      </c>
      <c r="P166" s="2">
        <v>542</v>
      </c>
      <c r="Q166" s="2">
        <v>467.92</v>
      </c>
      <c r="R166" s="2">
        <v>445.7</v>
      </c>
      <c r="S166" s="2">
        <v>86.33</v>
      </c>
      <c r="T166" s="2">
        <v>104.99</v>
      </c>
      <c r="U166" s="2">
        <v>62.37</v>
      </c>
      <c r="V166" s="2">
        <v>60.58</v>
      </c>
      <c r="W166" s="2">
        <v>60.3</v>
      </c>
      <c r="X166" s="2">
        <v>74.040000000000006</v>
      </c>
      <c r="Y166" s="2">
        <v>63.92</v>
      </c>
      <c r="Z166" s="2">
        <v>60.89</v>
      </c>
    </row>
    <row r="167" spans="1:26" x14ac:dyDescent="0.3">
      <c r="A167" s="3" t="s">
        <v>55</v>
      </c>
      <c r="B167" s="3" t="s">
        <v>56</v>
      </c>
      <c r="C167" s="3">
        <v>166</v>
      </c>
      <c r="D167" s="3" t="s">
        <v>24</v>
      </c>
      <c r="E167" s="3" t="s">
        <v>167</v>
      </c>
      <c r="F167" s="3" t="s">
        <v>78</v>
      </c>
      <c r="G167" s="3" t="s">
        <v>189</v>
      </c>
      <c r="H167" s="3" t="s">
        <v>60</v>
      </c>
      <c r="I167" s="3">
        <v>419.33</v>
      </c>
      <c r="J167" s="3">
        <v>140</v>
      </c>
      <c r="K167" s="3">
        <v>11</v>
      </c>
      <c r="L167" s="3">
        <v>26.75</v>
      </c>
      <c r="M167" s="3">
        <v>6.16</v>
      </c>
      <c r="N167" s="3">
        <v>243.18</v>
      </c>
      <c r="O167" s="3">
        <v>434.25</v>
      </c>
      <c r="P167" s="3">
        <v>50</v>
      </c>
      <c r="Q167" s="3">
        <v>132.75</v>
      </c>
      <c r="R167" s="3">
        <v>56.32</v>
      </c>
      <c r="S167" s="3">
        <v>265.5</v>
      </c>
      <c r="T167" s="3">
        <v>235.71</v>
      </c>
      <c r="U167" s="3" t="s">
        <v>60</v>
      </c>
      <c r="V167" s="3" t="s">
        <v>60</v>
      </c>
      <c r="W167" s="3" t="s">
        <v>60</v>
      </c>
      <c r="X167" s="3" t="s">
        <v>60</v>
      </c>
      <c r="Y167" s="3" t="s">
        <v>60</v>
      </c>
      <c r="Z167" s="3" t="s">
        <v>60</v>
      </c>
    </row>
    <row r="168" spans="1:26" x14ac:dyDescent="0.3">
      <c r="A168" s="2" t="s">
        <v>55</v>
      </c>
      <c r="B168" s="2" t="s">
        <v>56</v>
      </c>
      <c r="C168" s="2">
        <v>167</v>
      </c>
      <c r="D168" s="2" t="s">
        <v>24</v>
      </c>
      <c r="E168" s="2" t="s">
        <v>167</v>
      </c>
      <c r="F168" s="2" t="s">
        <v>78</v>
      </c>
      <c r="G168" s="2" t="s">
        <v>83</v>
      </c>
      <c r="H168" s="2" t="s">
        <v>16</v>
      </c>
      <c r="I168" s="2">
        <v>419.33</v>
      </c>
      <c r="J168" s="2">
        <v>140</v>
      </c>
      <c r="K168" s="2">
        <v>11</v>
      </c>
      <c r="L168" s="2">
        <v>26.75</v>
      </c>
      <c r="M168" s="2">
        <v>6.16</v>
      </c>
      <c r="N168" s="2">
        <v>243.18</v>
      </c>
      <c r="O168" s="2">
        <v>434.25</v>
      </c>
      <c r="P168" s="2">
        <v>50</v>
      </c>
      <c r="Q168" s="2">
        <v>132.75</v>
      </c>
      <c r="R168" s="2">
        <v>56.32</v>
      </c>
      <c r="S168" s="2">
        <v>265.5</v>
      </c>
      <c r="T168" s="2">
        <v>235.71</v>
      </c>
      <c r="U168" s="2" t="s">
        <v>60</v>
      </c>
      <c r="V168" s="2" t="s">
        <v>60</v>
      </c>
      <c r="W168" s="2" t="s">
        <v>60</v>
      </c>
      <c r="X168" s="2" t="s">
        <v>60</v>
      </c>
      <c r="Y168" s="2" t="s">
        <v>60</v>
      </c>
      <c r="Z168" s="2" t="s">
        <v>60</v>
      </c>
    </row>
    <row r="169" spans="1:26" x14ac:dyDescent="0.3">
      <c r="A169" s="3" t="s">
        <v>55</v>
      </c>
      <c r="B169" s="3" t="s">
        <v>56</v>
      </c>
      <c r="C169" s="3">
        <v>168</v>
      </c>
      <c r="D169" s="3" t="s">
        <v>24</v>
      </c>
      <c r="E169" s="3" t="s">
        <v>167</v>
      </c>
      <c r="F169" s="3" t="s">
        <v>78</v>
      </c>
      <c r="G169" s="3" t="s">
        <v>81</v>
      </c>
      <c r="H169" s="3" t="s">
        <v>16</v>
      </c>
      <c r="I169" s="3">
        <v>419.33</v>
      </c>
      <c r="J169" s="3">
        <v>140</v>
      </c>
      <c r="K169" s="3">
        <v>11</v>
      </c>
      <c r="L169" s="3">
        <v>26.75</v>
      </c>
      <c r="M169" s="3">
        <v>6.16</v>
      </c>
      <c r="N169" s="3">
        <v>243.18</v>
      </c>
      <c r="O169" s="3">
        <v>434.25</v>
      </c>
      <c r="P169" s="3">
        <v>50</v>
      </c>
      <c r="Q169" s="3">
        <v>132.75</v>
      </c>
      <c r="R169" s="3">
        <v>56.32</v>
      </c>
      <c r="S169" s="3">
        <v>265.5</v>
      </c>
      <c r="T169" s="3">
        <v>235.71</v>
      </c>
      <c r="U169" s="3" t="s">
        <v>60</v>
      </c>
      <c r="V169" s="3" t="s">
        <v>60</v>
      </c>
      <c r="W169" s="3" t="s">
        <v>60</v>
      </c>
      <c r="X169" s="3" t="s">
        <v>60</v>
      </c>
      <c r="Y169" s="3" t="s">
        <v>60</v>
      </c>
      <c r="Z169" s="3" t="s">
        <v>60</v>
      </c>
    </row>
    <row r="170" spans="1:26" x14ac:dyDescent="0.3">
      <c r="A170" s="2" t="s">
        <v>55</v>
      </c>
      <c r="B170" s="2" t="s">
        <v>56</v>
      </c>
      <c r="C170" s="2">
        <v>169</v>
      </c>
      <c r="D170" s="2" t="s">
        <v>24</v>
      </c>
      <c r="E170" s="2" t="s">
        <v>167</v>
      </c>
      <c r="F170" s="2" t="s">
        <v>78</v>
      </c>
      <c r="G170" s="2" t="s">
        <v>190</v>
      </c>
      <c r="H170" s="2" t="s">
        <v>60</v>
      </c>
      <c r="I170" s="2">
        <v>100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</row>
    <row r="171" spans="1:26" x14ac:dyDescent="0.3">
      <c r="A171" s="3" t="s">
        <v>55</v>
      </c>
      <c r="B171" s="3" t="s">
        <v>56</v>
      </c>
      <c r="C171" s="3">
        <v>170</v>
      </c>
      <c r="D171" s="3" t="s">
        <v>24</v>
      </c>
      <c r="E171" s="3" t="s">
        <v>167</v>
      </c>
      <c r="F171" s="3" t="s">
        <v>78</v>
      </c>
      <c r="G171" s="3" t="s">
        <v>191</v>
      </c>
      <c r="H171" s="3" t="s">
        <v>14</v>
      </c>
      <c r="I171" s="3">
        <v>100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</row>
    <row r="172" spans="1:26" x14ac:dyDescent="0.3">
      <c r="A172" s="2" t="s">
        <v>55</v>
      </c>
      <c r="B172" s="2" t="s">
        <v>56</v>
      </c>
      <c r="C172" s="2">
        <v>171</v>
      </c>
      <c r="D172" s="2" t="s">
        <v>24</v>
      </c>
      <c r="E172" s="2" t="s">
        <v>167</v>
      </c>
      <c r="F172" s="2" t="s">
        <v>78</v>
      </c>
      <c r="G172" s="2" t="s">
        <v>192</v>
      </c>
      <c r="H172" s="2" t="s">
        <v>60</v>
      </c>
      <c r="I172" s="2">
        <v>1080</v>
      </c>
      <c r="J172" s="2">
        <v>6141</v>
      </c>
      <c r="K172" s="2">
        <v>487</v>
      </c>
      <c r="L172" s="2">
        <v>581.02</v>
      </c>
      <c r="M172" s="2">
        <v>623.04</v>
      </c>
      <c r="N172" s="2">
        <v>119.31</v>
      </c>
      <c r="O172" s="2">
        <v>93.26</v>
      </c>
      <c r="P172" s="2">
        <v>2160</v>
      </c>
      <c r="Q172" s="2">
        <v>2400.08</v>
      </c>
      <c r="R172" s="2">
        <v>2553.4499999999998</v>
      </c>
      <c r="S172" s="2">
        <v>111.11</v>
      </c>
      <c r="T172" s="2">
        <v>93.99</v>
      </c>
      <c r="U172" s="2">
        <v>60.61</v>
      </c>
      <c r="V172" s="2">
        <v>72.31</v>
      </c>
      <c r="W172" s="2">
        <v>77.540000000000006</v>
      </c>
      <c r="X172" s="2">
        <v>68.31</v>
      </c>
      <c r="Y172" s="2">
        <v>75.900000000000006</v>
      </c>
      <c r="Z172" s="2">
        <v>80.75</v>
      </c>
    </row>
    <row r="173" spans="1:26" x14ac:dyDescent="0.3">
      <c r="A173" s="3" t="s">
        <v>55</v>
      </c>
      <c r="B173" s="3" t="s">
        <v>56</v>
      </c>
      <c r="C173" s="3">
        <v>172</v>
      </c>
      <c r="D173" s="3" t="s">
        <v>24</v>
      </c>
      <c r="E173" s="3" t="s">
        <v>167</v>
      </c>
      <c r="F173" s="3" t="s">
        <v>78</v>
      </c>
      <c r="G173" s="3" t="s">
        <v>193</v>
      </c>
      <c r="H173" s="3" t="s">
        <v>14</v>
      </c>
      <c r="I173" s="3">
        <v>1080</v>
      </c>
      <c r="J173" s="3">
        <v>6141</v>
      </c>
      <c r="K173" s="3">
        <v>487</v>
      </c>
      <c r="L173" s="3">
        <v>581.02</v>
      </c>
      <c r="M173" s="3">
        <v>623.04</v>
      </c>
      <c r="N173" s="3">
        <v>119.31</v>
      </c>
      <c r="O173" s="3">
        <v>93.26</v>
      </c>
      <c r="P173" s="3">
        <v>2160</v>
      </c>
      <c r="Q173" s="3">
        <v>2400.08</v>
      </c>
      <c r="R173" s="3">
        <v>2553.4499999999998</v>
      </c>
      <c r="S173" s="3">
        <v>111.11</v>
      </c>
      <c r="T173" s="3">
        <v>93.99</v>
      </c>
      <c r="U173" s="3">
        <v>60.61</v>
      </c>
      <c r="V173" s="3">
        <v>72.31</v>
      </c>
      <c r="W173" s="3">
        <v>77.540000000000006</v>
      </c>
      <c r="X173" s="3">
        <v>68.31</v>
      </c>
      <c r="Y173" s="3">
        <v>75.900000000000006</v>
      </c>
      <c r="Z173" s="3">
        <v>80.75</v>
      </c>
    </row>
    <row r="174" spans="1:26" x14ac:dyDescent="0.3">
      <c r="A174" s="2" t="s">
        <v>55</v>
      </c>
      <c r="B174" s="2" t="s">
        <v>56</v>
      </c>
      <c r="C174" s="2">
        <v>173</v>
      </c>
      <c r="D174" s="2" t="s">
        <v>24</v>
      </c>
      <c r="E174" s="2" t="s">
        <v>167</v>
      </c>
      <c r="F174" s="2" t="s">
        <v>78</v>
      </c>
      <c r="G174" s="2" t="s">
        <v>84</v>
      </c>
      <c r="H174" s="2" t="s">
        <v>14</v>
      </c>
      <c r="I174" s="2">
        <v>1180</v>
      </c>
      <c r="J174" s="2">
        <v>6141</v>
      </c>
      <c r="K174" s="2">
        <v>487</v>
      </c>
      <c r="L174" s="2">
        <v>581.02</v>
      </c>
      <c r="M174" s="2">
        <v>623.04</v>
      </c>
      <c r="N174" s="2">
        <v>119.31</v>
      </c>
      <c r="O174" s="2">
        <v>93.26</v>
      </c>
      <c r="P174" s="2">
        <v>2160</v>
      </c>
      <c r="Q174" s="2">
        <v>2400.08</v>
      </c>
      <c r="R174" s="2">
        <v>2553.4499999999998</v>
      </c>
      <c r="S174" s="2">
        <v>111.11</v>
      </c>
      <c r="T174" s="2">
        <v>93.99</v>
      </c>
      <c r="U174" s="2">
        <v>60.61</v>
      </c>
      <c r="V174" s="2">
        <v>66.180000000000007</v>
      </c>
      <c r="W174" s="2">
        <v>70.97</v>
      </c>
      <c r="X174" s="2">
        <v>68.31</v>
      </c>
      <c r="Y174" s="2">
        <v>69.47</v>
      </c>
      <c r="Z174" s="2">
        <v>73.91</v>
      </c>
    </row>
    <row r="175" spans="1:26" x14ac:dyDescent="0.3">
      <c r="A175" s="3" t="s">
        <v>55</v>
      </c>
      <c r="B175" s="3" t="s">
        <v>56</v>
      </c>
      <c r="C175" s="3">
        <v>174</v>
      </c>
      <c r="D175" s="3" t="s">
        <v>24</v>
      </c>
      <c r="E175" s="3" t="s">
        <v>167</v>
      </c>
      <c r="F175" s="3" t="s">
        <v>78</v>
      </c>
      <c r="G175" s="3" t="s">
        <v>68</v>
      </c>
      <c r="H175" s="3" t="s">
        <v>75</v>
      </c>
      <c r="I175" s="3">
        <v>10480</v>
      </c>
      <c r="J175" s="3">
        <v>59900</v>
      </c>
      <c r="K175" s="3">
        <v>4540</v>
      </c>
      <c r="L175" s="3">
        <v>4388.6000000000004</v>
      </c>
      <c r="M175" s="3">
        <v>4442.78</v>
      </c>
      <c r="N175" s="3">
        <v>96.67</v>
      </c>
      <c r="O175" s="3">
        <v>98.78</v>
      </c>
      <c r="P175" s="3">
        <v>21271</v>
      </c>
      <c r="Q175" s="3">
        <v>18801.71</v>
      </c>
      <c r="R175" s="3">
        <v>18887.54</v>
      </c>
      <c r="S175" s="3">
        <v>88.39</v>
      </c>
      <c r="T175" s="3">
        <v>99.55</v>
      </c>
      <c r="U175" s="3">
        <v>58.23</v>
      </c>
      <c r="V175" s="3">
        <v>56.28</v>
      </c>
      <c r="W175" s="3">
        <v>56.98</v>
      </c>
      <c r="X175" s="3">
        <v>69.319999999999993</v>
      </c>
      <c r="Y175" s="3">
        <v>61.27</v>
      </c>
      <c r="Z175" s="3">
        <v>61.55</v>
      </c>
    </row>
    <row r="176" spans="1:26" x14ac:dyDescent="0.3">
      <c r="A176" s="2" t="s">
        <v>55</v>
      </c>
      <c r="B176" s="2" t="s">
        <v>56</v>
      </c>
      <c r="C176" s="2">
        <v>175</v>
      </c>
      <c r="D176" s="2" t="s">
        <v>24</v>
      </c>
      <c r="E176" s="2" t="s">
        <v>167</v>
      </c>
      <c r="F176" s="2" t="s">
        <v>78</v>
      </c>
      <c r="G176" s="2" t="s">
        <v>68</v>
      </c>
      <c r="H176" s="2" t="s">
        <v>14</v>
      </c>
      <c r="I176" s="2">
        <v>1180</v>
      </c>
      <c r="J176" s="2">
        <v>6141</v>
      </c>
      <c r="K176" s="2">
        <v>487</v>
      </c>
      <c r="L176" s="2">
        <v>581.02</v>
      </c>
      <c r="M176" s="2">
        <v>623.04</v>
      </c>
      <c r="N176" s="2">
        <v>119.31</v>
      </c>
      <c r="O176" s="2">
        <v>93.26</v>
      </c>
      <c r="P176" s="2">
        <v>2160</v>
      </c>
      <c r="Q176" s="2">
        <v>2400.08</v>
      </c>
      <c r="R176" s="2">
        <v>2553.4499999999998</v>
      </c>
      <c r="S176" s="2">
        <v>111.11</v>
      </c>
      <c r="T176" s="2">
        <v>93.99</v>
      </c>
      <c r="U176" s="2">
        <v>60.61</v>
      </c>
      <c r="V176" s="2">
        <v>66.180000000000007</v>
      </c>
      <c r="W176" s="2">
        <v>70.97</v>
      </c>
      <c r="X176" s="2">
        <v>68.31</v>
      </c>
      <c r="Y176" s="2">
        <v>69.47</v>
      </c>
      <c r="Z176" s="2">
        <v>73.91</v>
      </c>
    </row>
    <row r="177" spans="1:26" x14ac:dyDescent="0.3">
      <c r="A177" s="3" t="s">
        <v>55</v>
      </c>
      <c r="B177" s="3" t="s">
        <v>56</v>
      </c>
      <c r="C177" s="3">
        <v>176</v>
      </c>
      <c r="D177" s="3" t="s">
        <v>24</v>
      </c>
      <c r="E177" s="3" t="s">
        <v>167</v>
      </c>
      <c r="F177" s="3" t="s">
        <v>78</v>
      </c>
      <c r="G177" s="3" t="s">
        <v>68</v>
      </c>
      <c r="H177" s="3" t="s">
        <v>16</v>
      </c>
      <c r="I177" s="3">
        <v>1022.83</v>
      </c>
      <c r="J177" s="3">
        <v>1340</v>
      </c>
      <c r="K177" s="3">
        <v>105</v>
      </c>
      <c r="L177" s="3">
        <v>108.48</v>
      </c>
      <c r="M177" s="3">
        <v>135.24</v>
      </c>
      <c r="N177" s="3">
        <v>103.31</v>
      </c>
      <c r="O177" s="3">
        <v>80.209999999999994</v>
      </c>
      <c r="P177" s="3">
        <v>498</v>
      </c>
      <c r="Q177" s="3">
        <v>506.52</v>
      </c>
      <c r="R177" s="3">
        <v>476.92</v>
      </c>
      <c r="S177" s="3">
        <v>101.71</v>
      </c>
      <c r="T177" s="3">
        <v>106.21</v>
      </c>
      <c r="U177" s="3" t="s">
        <v>60</v>
      </c>
      <c r="V177" s="3" t="s">
        <v>60</v>
      </c>
      <c r="W177" s="3" t="s">
        <v>60</v>
      </c>
      <c r="X177" s="3" t="s">
        <v>60</v>
      </c>
      <c r="Y177" s="3" t="s">
        <v>60</v>
      </c>
      <c r="Z177" s="3" t="s">
        <v>60</v>
      </c>
    </row>
    <row r="178" spans="1:26" x14ac:dyDescent="0.3">
      <c r="A178" s="2" t="s">
        <v>55</v>
      </c>
      <c r="B178" s="2" t="s">
        <v>56</v>
      </c>
      <c r="C178" s="2">
        <v>177</v>
      </c>
      <c r="D178" s="2" t="s">
        <v>24</v>
      </c>
      <c r="E178" s="2" t="s">
        <v>167</v>
      </c>
      <c r="F178" s="2" t="s">
        <v>78</v>
      </c>
      <c r="G178" s="2" t="s">
        <v>68</v>
      </c>
      <c r="H178" s="2" t="s">
        <v>12</v>
      </c>
      <c r="I178" s="2">
        <v>411</v>
      </c>
      <c r="J178" s="2">
        <v>672</v>
      </c>
      <c r="K178" s="2">
        <v>6</v>
      </c>
      <c r="L178" s="2">
        <v>78.02</v>
      </c>
      <c r="M178" s="2">
        <v>19.97</v>
      </c>
      <c r="N178" s="2">
        <v>1300.33</v>
      </c>
      <c r="O178" s="2">
        <v>390.69</v>
      </c>
      <c r="P178" s="2">
        <v>12</v>
      </c>
      <c r="Q178" s="2">
        <v>86.99</v>
      </c>
      <c r="R178" s="2">
        <v>85.16</v>
      </c>
      <c r="S178" s="2">
        <v>724.92</v>
      </c>
      <c r="T178" s="2">
        <v>102.15</v>
      </c>
      <c r="U178" s="2" t="s">
        <v>60</v>
      </c>
      <c r="V178" s="2" t="s">
        <v>60</v>
      </c>
      <c r="W178" s="2" t="s">
        <v>60</v>
      </c>
      <c r="X178" s="2" t="s">
        <v>60</v>
      </c>
      <c r="Y178" s="2" t="s">
        <v>60</v>
      </c>
      <c r="Z178" s="2" t="s">
        <v>60</v>
      </c>
    </row>
    <row r="179" spans="1:26" x14ac:dyDescent="0.3">
      <c r="A179" s="3" t="s">
        <v>55</v>
      </c>
      <c r="B179" s="3" t="s">
        <v>56</v>
      </c>
      <c r="C179" s="3">
        <v>178</v>
      </c>
      <c r="D179" s="3" t="s">
        <v>24</v>
      </c>
      <c r="E179" s="3" t="s">
        <v>167</v>
      </c>
      <c r="F179" s="3" t="s">
        <v>78</v>
      </c>
      <c r="G179" s="3" t="s">
        <v>68</v>
      </c>
      <c r="H179" s="3" t="s">
        <v>167</v>
      </c>
      <c r="I179" s="3">
        <v>13093.83</v>
      </c>
      <c r="J179" s="3">
        <v>68053</v>
      </c>
      <c r="K179" s="3">
        <v>5138</v>
      </c>
      <c r="L179" s="3">
        <v>5156.12</v>
      </c>
      <c r="M179" s="3">
        <v>5221.03</v>
      </c>
      <c r="N179" s="3">
        <v>100.35</v>
      </c>
      <c r="O179" s="3">
        <v>98.76</v>
      </c>
      <c r="P179" s="3">
        <v>23941</v>
      </c>
      <c r="Q179" s="3">
        <v>21795.3</v>
      </c>
      <c r="R179" s="3">
        <v>22003.07</v>
      </c>
      <c r="S179" s="3">
        <v>91.04</v>
      </c>
      <c r="T179" s="3">
        <v>99.06</v>
      </c>
      <c r="U179" s="3" t="s">
        <v>60</v>
      </c>
      <c r="V179" s="3" t="s">
        <v>60</v>
      </c>
      <c r="W179" s="3" t="s">
        <v>60</v>
      </c>
      <c r="X179" s="3" t="s">
        <v>60</v>
      </c>
      <c r="Y179" s="3" t="s">
        <v>60</v>
      </c>
      <c r="Z179" s="3" t="s">
        <v>60</v>
      </c>
    </row>
    <row r="180" spans="1:26" x14ac:dyDescent="0.3">
      <c r="A180" s="2" t="s">
        <v>55</v>
      </c>
      <c r="B180" s="2" t="s">
        <v>56</v>
      </c>
      <c r="C180" s="2">
        <v>179</v>
      </c>
      <c r="D180" s="2" t="s">
        <v>24</v>
      </c>
      <c r="E180" s="2" t="s">
        <v>194</v>
      </c>
      <c r="F180" s="2" t="s">
        <v>58</v>
      </c>
      <c r="G180" s="2" t="s">
        <v>195</v>
      </c>
      <c r="H180" s="2" t="s">
        <v>60</v>
      </c>
      <c r="I180" s="2">
        <v>240</v>
      </c>
      <c r="J180" s="2">
        <v>857</v>
      </c>
      <c r="K180" s="2">
        <v>111</v>
      </c>
      <c r="L180" s="2">
        <v>85.67</v>
      </c>
      <c r="M180" s="2">
        <v>118.47</v>
      </c>
      <c r="N180" s="2">
        <v>77.180000000000007</v>
      </c>
      <c r="O180" s="2">
        <v>72.31</v>
      </c>
      <c r="P180" s="2">
        <v>330</v>
      </c>
      <c r="Q180" s="2">
        <v>309.66000000000003</v>
      </c>
      <c r="R180" s="2">
        <v>283.94</v>
      </c>
      <c r="S180" s="2">
        <v>93.84</v>
      </c>
      <c r="T180" s="2">
        <v>109.06</v>
      </c>
      <c r="U180" s="2" t="s">
        <v>60</v>
      </c>
      <c r="V180" s="2" t="s">
        <v>60</v>
      </c>
      <c r="W180" s="2" t="s">
        <v>60</v>
      </c>
      <c r="X180" s="2" t="s">
        <v>60</v>
      </c>
      <c r="Y180" s="2" t="s">
        <v>60</v>
      </c>
      <c r="Z180" s="2" t="s">
        <v>60</v>
      </c>
    </row>
    <row r="181" spans="1:26" x14ac:dyDescent="0.3">
      <c r="A181" s="3" t="s">
        <v>55</v>
      </c>
      <c r="B181" s="3" t="s">
        <v>56</v>
      </c>
      <c r="C181" s="3">
        <v>180</v>
      </c>
      <c r="D181" s="3" t="s">
        <v>24</v>
      </c>
      <c r="E181" s="3" t="s">
        <v>194</v>
      </c>
      <c r="F181" s="3" t="s">
        <v>58</v>
      </c>
      <c r="G181" s="3" t="s">
        <v>196</v>
      </c>
      <c r="H181" s="3" t="s">
        <v>60</v>
      </c>
      <c r="I181" s="3">
        <v>144</v>
      </c>
      <c r="J181" s="3">
        <v>780</v>
      </c>
      <c r="K181" s="3">
        <v>67</v>
      </c>
      <c r="L181" s="3">
        <v>63.36</v>
      </c>
      <c r="M181" s="3">
        <v>61.45</v>
      </c>
      <c r="N181" s="3">
        <v>94.57</v>
      </c>
      <c r="O181" s="3">
        <v>103.11</v>
      </c>
      <c r="P181" s="3">
        <v>268</v>
      </c>
      <c r="Q181" s="3">
        <v>236.04</v>
      </c>
      <c r="R181" s="3">
        <v>271.89999999999998</v>
      </c>
      <c r="S181" s="3">
        <v>88.07</v>
      </c>
      <c r="T181" s="3">
        <v>86.81</v>
      </c>
      <c r="U181" s="3" t="s">
        <v>60</v>
      </c>
      <c r="V181" s="3" t="s">
        <v>60</v>
      </c>
      <c r="W181" s="3" t="s">
        <v>60</v>
      </c>
      <c r="X181" s="3" t="s">
        <v>60</v>
      </c>
      <c r="Y181" s="3" t="s">
        <v>60</v>
      </c>
      <c r="Z181" s="3" t="s">
        <v>60</v>
      </c>
    </row>
    <row r="182" spans="1:26" x14ac:dyDescent="0.3">
      <c r="A182" s="2" t="s">
        <v>55</v>
      </c>
      <c r="B182" s="2" t="s">
        <v>56</v>
      </c>
      <c r="C182" s="2">
        <v>181</v>
      </c>
      <c r="D182" s="2" t="s">
        <v>24</v>
      </c>
      <c r="E182" s="2" t="s">
        <v>194</v>
      </c>
      <c r="F182" s="2" t="s">
        <v>58</v>
      </c>
      <c r="G182" s="2" t="s">
        <v>197</v>
      </c>
      <c r="H182" s="2" t="s">
        <v>60</v>
      </c>
      <c r="I182" s="2">
        <v>33.75</v>
      </c>
      <c r="J182" s="2">
        <v>150</v>
      </c>
      <c r="K182" s="2">
        <v>19</v>
      </c>
      <c r="L182" s="2">
        <v>10.63</v>
      </c>
      <c r="M182" s="2">
        <v>14.07</v>
      </c>
      <c r="N182" s="2">
        <v>55.95</v>
      </c>
      <c r="O182" s="2">
        <v>75.55</v>
      </c>
      <c r="P182" s="2">
        <v>58</v>
      </c>
      <c r="Q182" s="2">
        <v>33.92</v>
      </c>
      <c r="R182" s="2">
        <v>41.95</v>
      </c>
      <c r="S182" s="2">
        <v>58.48</v>
      </c>
      <c r="T182" s="2">
        <v>80.86</v>
      </c>
      <c r="U182" s="2" t="s">
        <v>60</v>
      </c>
      <c r="V182" s="2" t="s">
        <v>60</v>
      </c>
      <c r="W182" s="2" t="s">
        <v>60</v>
      </c>
      <c r="X182" s="2" t="s">
        <v>60</v>
      </c>
      <c r="Y182" s="2" t="s">
        <v>60</v>
      </c>
      <c r="Z182" s="2" t="s">
        <v>60</v>
      </c>
    </row>
    <row r="183" spans="1:26" x14ac:dyDescent="0.3">
      <c r="A183" s="3" t="s">
        <v>55</v>
      </c>
      <c r="B183" s="3" t="s">
        <v>56</v>
      </c>
      <c r="C183" s="3">
        <v>182</v>
      </c>
      <c r="D183" s="3" t="s">
        <v>24</v>
      </c>
      <c r="E183" s="3" t="s">
        <v>194</v>
      </c>
      <c r="F183" s="3" t="s">
        <v>58</v>
      </c>
      <c r="G183" s="3" t="s">
        <v>198</v>
      </c>
      <c r="H183" s="3" t="s">
        <v>60</v>
      </c>
      <c r="I183" s="3">
        <v>51</v>
      </c>
      <c r="J183" s="3">
        <v>223</v>
      </c>
      <c r="K183" s="3">
        <v>30</v>
      </c>
      <c r="L183" s="3">
        <v>14.83</v>
      </c>
      <c r="M183" s="3">
        <v>22.73</v>
      </c>
      <c r="N183" s="3">
        <v>49.43</v>
      </c>
      <c r="O183" s="3">
        <v>65.239999999999995</v>
      </c>
      <c r="P183" s="3">
        <v>89</v>
      </c>
      <c r="Q183" s="3">
        <v>32.97</v>
      </c>
      <c r="R183" s="3">
        <v>71.56</v>
      </c>
      <c r="S183" s="3">
        <v>37.04</v>
      </c>
      <c r="T183" s="3">
        <v>46.07</v>
      </c>
      <c r="U183" s="3" t="s">
        <v>60</v>
      </c>
      <c r="V183" s="3" t="s">
        <v>60</v>
      </c>
      <c r="W183" s="3" t="s">
        <v>60</v>
      </c>
      <c r="X183" s="3" t="s">
        <v>60</v>
      </c>
      <c r="Y183" s="3" t="s">
        <v>60</v>
      </c>
      <c r="Z183" s="3" t="s">
        <v>60</v>
      </c>
    </row>
    <row r="184" spans="1:26" x14ac:dyDescent="0.3">
      <c r="A184" s="2" t="s">
        <v>55</v>
      </c>
      <c r="B184" s="2" t="s">
        <v>56</v>
      </c>
      <c r="C184" s="2">
        <v>183</v>
      </c>
      <c r="D184" s="2" t="s">
        <v>24</v>
      </c>
      <c r="E184" s="2" t="s">
        <v>194</v>
      </c>
      <c r="F184" s="2" t="s">
        <v>58</v>
      </c>
      <c r="G184" s="2" t="s">
        <v>199</v>
      </c>
      <c r="H184" s="2" t="s">
        <v>60</v>
      </c>
      <c r="I184" s="2">
        <v>41.4</v>
      </c>
      <c r="J184" s="2">
        <v>210</v>
      </c>
      <c r="K184" s="2">
        <v>24</v>
      </c>
      <c r="L184" s="2">
        <v>28.29</v>
      </c>
      <c r="M184" s="2">
        <v>27.08</v>
      </c>
      <c r="N184" s="2">
        <v>117.88</v>
      </c>
      <c r="O184" s="2">
        <v>104.47</v>
      </c>
      <c r="P184" s="2">
        <v>82</v>
      </c>
      <c r="Q184" s="2">
        <v>77.680000000000007</v>
      </c>
      <c r="R184" s="2">
        <v>96.25</v>
      </c>
      <c r="S184" s="2">
        <v>94.73</v>
      </c>
      <c r="T184" s="2">
        <v>80.709999999999994</v>
      </c>
      <c r="U184" s="2" t="s">
        <v>60</v>
      </c>
      <c r="V184" s="2" t="s">
        <v>60</v>
      </c>
      <c r="W184" s="2" t="s">
        <v>60</v>
      </c>
      <c r="X184" s="2" t="s">
        <v>60</v>
      </c>
      <c r="Y184" s="2" t="s">
        <v>60</v>
      </c>
      <c r="Z184" s="2" t="s">
        <v>60</v>
      </c>
    </row>
    <row r="185" spans="1:26" x14ac:dyDescent="0.3">
      <c r="A185" s="3" t="s">
        <v>55</v>
      </c>
      <c r="B185" s="3" t="s">
        <v>56</v>
      </c>
      <c r="C185" s="3">
        <v>184</v>
      </c>
      <c r="D185" s="3" t="s">
        <v>24</v>
      </c>
      <c r="E185" s="3" t="s">
        <v>194</v>
      </c>
      <c r="F185" s="3" t="s">
        <v>58</v>
      </c>
      <c r="G185" s="3" t="s">
        <v>200</v>
      </c>
      <c r="H185" s="3" t="s">
        <v>60</v>
      </c>
      <c r="I185" s="3">
        <v>120</v>
      </c>
      <c r="J185" s="3">
        <v>390</v>
      </c>
      <c r="K185" s="3">
        <v>50</v>
      </c>
      <c r="L185" s="3">
        <v>38.21</v>
      </c>
      <c r="M185" s="3">
        <v>55.28</v>
      </c>
      <c r="N185" s="3">
        <v>76.42</v>
      </c>
      <c r="O185" s="3">
        <v>69.12</v>
      </c>
      <c r="P185" s="3">
        <v>151</v>
      </c>
      <c r="Q185" s="3">
        <v>149.27000000000001</v>
      </c>
      <c r="R185" s="3">
        <v>138.71</v>
      </c>
      <c r="S185" s="3">
        <v>98.85</v>
      </c>
      <c r="T185" s="3">
        <v>107.61</v>
      </c>
      <c r="U185" s="3" t="s">
        <v>60</v>
      </c>
      <c r="V185" s="3" t="s">
        <v>60</v>
      </c>
      <c r="W185" s="3" t="s">
        <v>60</v>
      </c>
      <c r="X185" s="3" t="s">
        <v>60</v>
      </c>
      <c r="Y185" s="3" t="s">
        <v>60</v>
      </c>
      <c r="Z185" s="3" t="s">
        <v>60</v>
      </c>
    </row>
    <row r="186" spans="1:26" x14ac:dyDescent="0.3">
      <c r="A186" s="2" t="s">
        <v>55</v>
      </c>
      <c r="B186" s="2" t="s">
        <v>56</v>
      </c>
      <c r="C186" s="2">
        <v>185</v>
      </c>
      <c r="D186" s="2" t="s">
        <v>24</v>
      </c>
      <c r="E186" s="2" t="s">
        <v>194</v>
      </c>
      <c r="F186" s="2" t="s">
        <v>58</v>
      </c>
      <c r="G186" s="2" t="s">
        <v>201</v>
      </c>
      <c r="H186" s="2" t="s">
        <v>60</v>
      </c>
      <c r="I186" s="2">
        <v>30</v>
      </c>
      <c r="J186" s="2">
        <v>140</v>
      </c>
      <c r="K186" s="2">
        <v>15</v>
      </c>
      <c r="L186" s="2">
        <v>14.33</v>
      </c>
      <c r="M186" s="2">
        <v>19</v>
      </c>
      <c r="N186" s="2">
        <v>95.53</v>
      </c>
      <c r="O186" s="2">
        <v>75.42</v>
      </c>
      <c r="P186" s="2">
        <v>52</v>
      </c>
      <c r="Q186" s="2">
        <v>40.32</v>
      </c>
      <c r="R186" s="2">
        <v>51.41</v>
      </c>
      <c r="S186" s="2">
        <v>77.540000000000006</v>
      </c>
      <c r="T186" s="2">
        <v>78.430000000000007</v>
      </c>
      <c r="U186" s="2" t="s">
        <v>60</v>
      </c>
      <c r="V186" s="2" t="s">
        <v>60</v>
      </c>
      <c r="W186" s="2" t="s">
        <v>60</v>
      </c>
      <c r="X186" s="2" t="s">
        <v>60</v>
      </c>
      <c r="Y186" s="2" t="s">
        <v>60</v>
      </c>
      <c r="Z186" s="2" t="s">
        <v>60</v>
      </c>
    </row>
    <row r="187" spans="1:26" x14ac:dyDescent="0.3">
      <c r="A187" s="3" t="s">
        <v>55</v>
      </c>
      <c r="B187" s="3" t="s">
        <v>56</v>
      </c>
      <c r="C187" s="3">
        <v>186</v>
      </c>
      <c r="D187" s="3" t="s">
        <v>24</v>
      </c>
      <c r="E187" s="3" t="s">
        <v>194</v>
      </c>
      <c r="F187" s="3" t="s">
        <v>58</v>
      </c>
      <c r="G187" s="3" t="s">
        <v>202</v>
      </c>
      <c r="H187" s="3" t="s">
        <v>60</v>
      </c>
      <c r="I187" s="3">
        <v>90</v>
      </c>
      <c r="J187" s="3">
        <v>462</v>
      </c>
      <c r="K187" s="3">
        <v>45</v>
      </c>
      <c r="L187" s="3">
        <v>51.38</v>
      </c>
      <c r="M187" s="3">
        <v>6.53</v>
      </c>
      <c r="N187" s="3">
        <v>114.18</v>
      </c>
      <c r="O187" s="3">
        <v>786.83</v>
      </c>
      <c r="P187" s="3">
        <v>204</v>
      </c>
      <c r="Q187" s="3">
        <v>175.47</v>
      </c>
      <c r="R187" s="3">
        <v>143.72</v>
      </c>
      <c r="S187" s="3">
        <v>86.01</v>
      </c>
      <c r="T187" s="3">
        <v>122.09</v>
      </c>
      <c r="U187" s="3" t="s">
        <v>60</v>
      </c>
      <c r="V187" s="3" t="s">
        <v>60</v>
      </c>
      <c r="W187" s="3" t="s">
        <v>60</v>
      </c>
      <c r="X187" s="3" t="s">
        <v>60</v>
      </c>
      <c r="Y187" s="3" t="s">
        <v>60</v>
      </c>
      <c r="Z187" s="3" t="s">
        <v>60</v>
      </c>
    </row>
    <row r="188" spans="1:26" x14ac:dyDescent="0.3">
      <c r="A188" s="2" t="s">
        <v>55</v>
      </c>
      <c r="B188" s="2" t="s">
        <v>56</v>
      </c>
      <c r="C188" s="2">
        <v>187</v>
      </c>
      <c r="D188" s="2" t="s">
        <v>24</v>
      </c>
      <c r="E188" s="2" t="s">
        <v>194</v>
      </c>
      <c r="F188" s="2" t="s">
        <v>58</v>
      </c>
      <c r="G188" s="2" t="s">
        <v>203</v>
      </c>
      <c r="H188" s="2" t="s">
        <v>60</v>
      </c>
      <c r="I188" s="2">
        <v>304</v>
      </c>
      <c r="J188" s="2">
        <v>1310</v>
      </c>
      <c r="K188" s="2">
        <v>193</v>
      </c>
      <c r="L188" s="2">
        <v>194.94</v>
      </c>
      <c r="M188" s="2">
        <v>194.09</v>
      </c>
      <c r="N188" s="2">
        <v>101.01</v>
      </c>
      <c r="O188" s="2">
        <v>100.44</v>
      </c>
      <c r="P188" s="2">
        <v>556</v>
      </c>
      <c r="Q188" s="2">
        <v>502.63</v>
      </c>
      <c r="R188" s="2">
        <v>575.95000000000005</v>
      </c>
      <c r="S188" s="2">
        <v>90.4</v>
      </c>
      <c r="T188" s="2">
        <v>87.27</v>
      </c>
      <c r="U188" s="2" t="s">
        <v>60</v>
      </c>
      <c r="V188" s="2" t="s">
        <v>60</v>
      </c>
      <c r="W188" s="2" t="s">
        <v>60</v>
      </c>
      <c r="X188" s="2" t="s">
        <v>60</v>
      </c>
      <c r="Y188" s="2" t="s">
        <v>60</v>
      </c>
      <c r="Z188" s="2" t="s">
        <v>60</v>
      </c>
    </row>
    <row r="189" spans="1:26" x14ac:dyDescent="0.3">
      <c r="A189" s="3" t="s">
        <v>55</v>
      </c>
      <c r="B189" s="3" t="s">
        <v>56</v>
      </c>
      <c r="C189" s="3">
        <v>188</v>
      </c>
      <c r="D189" s="3" t="s">
        <v>24</v>
      </c>
      <c r="E189" s="3" t="s">
        <v>194</v>
      </c>
      <c r="F189" s="3" t="s">
        <v>58</v>
      </c>
      <c r="G189" s="3" t="s">
        <v>204</v>
      </c>
      <c r="H189" s="3" t="s">
        <v>60</v>
      </c>
      <c r="I189" s="3">
        <v>198</v>
      </c>
      <c r="J189" s="3">
        <v>260</v>
      </c>
      <c r="K189" s="3">
        <v>13</v>
      </c>
      <c r="L189" s="3">
        <v>0</v>
      </c>
      <c r="M189" s="3">
        <v>0</v>
      </c>
      <c r="N189" s="3">
        <v>0</v>
      </c>
      <c r="O189" s="3">
        <v>0</v>
      </c>
      <c r="P189" s="3">
        <v>58</v>
      </c>
      <c r="Q189" s="3">
        <v>126.01</v>
      </c>
      <c r="R189" s="3">
        <v>203.41</v>
      </c>
      <c r="S189" s="3">
        <v>217.26</v>
      </c>
      <c r="T189" s="3">
        <v>61.95</v>
      </c>
      <c r="U189" s="3" t="s">
        <v>60</v>
      </c>
      <c r="V189" s="3" t="s">
        <v>60</v>
      </c>
      <c r="W189" s="3" t="s">
        <v>60</v>
      </c>
      <c r="X189" s="3" t="s">
        <v>60</v>
      </c>
      <c r="Y189" s="3" t="s">
        <v>60</v>
      </c>
      <c r="Z189" s="3" t="s">
        <v>60</v>
      </c>
    </row>
    <row r="190" spans="1:26" x14ac:dyDescent="0.3">
      <c r="A190" s="2" t="s">
        <v>55</v>
      </c>
      <c r="B190" s="2" t="s">
        <v>56</v>
      </c>
      <c r="C190" s="2">
        <v>189</v>
      </c>
      <c r="D190" s="2" t="s">
        <v>24</v>
      </c>
      <c r="E190" s="2" t="s">
        <v>194</v>
      </c>
      <c r="F190" s="2" t="s">
        <v>58</v>
      </c>
      <c r="G190" s="2" t="s">
        <v>205</v>
      </c>
      <c r="H190" s="2" t="s">
        <v>60</v>
      </c>
      <c r="I190" s="2">
        <v>120</v>
      </c>
      <c r="J190" s="2">
        <v>353</v>
      </c>
      <c r="K190" s="2">
        <v>59</v>
      </c>
      <c r="L190" s="2">
        <v>67.62</v>
      </c>
      <c r="M190" s="2">
        <v>65.84</v>
      </c>
      <c r="N190" s="2">
        <v>114.61</v>
      </c>
      <c r="O190" s="2">
        <v>102.7</v>
      </c>
      <c r="P190" s="2">
        <v>127</v>
      </c>
      <c r="Q190" s="2">
        <v>128.88</v>
      </c>
      <c r="R190" s="2">
        <v>74.63</v>
      </c>
      <c r="S190" s="2">
        <v>101.48</v>
      </c>
      <c r="T190" s="2">
        <v>172.69</v>
      </c>
      <c r="U190" s="2" t="s">
        <v>60</v>
      </c>
      <c r="V190" s="2" t="s">
        <v>60</v>
      </c>
      <c r="W190" s="2" t="s">
        <v>60</v>
      </c>
      <c r="X190" s="2" t="s">
        <v>60</v>
      </c>
      <c r="Y190" s="2" t="s">
        <v>60</v>
      </c>
      <c r="Z190" s="2" t="s">
        <v>60</v>
      </c>
    </row>
    <row r="191" spans="1:26" x14ac:dyDescent="0.3">
      <c r="A191" s="3" t="s">
        <v>55</v>
      </c>
      <c r="B191" s="3" t="s">
        <v>56</v>
      </c>
      <c r="C191" s="3">
        <v>190</v>
      </c>
      <c r="D191" s="3" t="s">
        <v>24</v>
      </c>
      <c r="E191" s="3" t="s">
        <v>194</v>
      </c>
      <c r="F191" s="3" t="s">
        <v>58</v>
      </c>
      <c r="G191" s="3" t="s">
        <v>206</v>
      </c>
      <c r="H191" s="3" t="s">
        <v>12</v>
      </c>
      <c r="I191" s="3">
        <v>1372.15</v>
      </c>
      <c r="J191" s="3">
        <v>5135</v>
      </c>
      <c r="K191" s="3">
        <v>626</v>
      </c>
      <c r="L191" s="3">
        <v>569.26</v>
      </c>
      <c r="M191" s="3">
        <v>584.54</v>
      </c>
      <c r="N191" s="3">
        <v>90.94</v>
      </c>
      <c r="O191" s="3">
        <v>97.39</v>
      </c>
      <c r="P191" s="3">
        <v>1975</v>
      </c>
      <c r="Q191" s="3">
        <v>1812.85</v>
      </c>
      <c r="R191" s="3">
        <v>1953.43</v>
      </c>
      <c r="S191" s="3">
        <v>91.79</v>
      </c>
      <c r="T191" s="3">
        <v>92.8</v>
      </c>
      <c r="U191" s="3" t="s">
        <v>60</v>
      </c>
      <c r="V191" s="3" t="s">
        <v>60</v>
      </c>
      <c r="W191" s="3" t="s">
        <v>60</v>
      </c>
      <c r="X191" s="3" t="s">
        <v>60</v>
      </c>
      <c r="Y191" s="3" t="s">
        <v>60</v>
      </c>
      <c r="Z191" s="3" t="s">
        <v>60</v>
      </c>
    </row>
    <row r="192" spans="1:26" x14ac:dyDescent="0.3">
      <c r="A192" s="2" t="s">
        <v>55</v>
      </c>
      <c r="B192" s="2" t="s">
        <v>56</v>
      </c>
      <c r="C192" s="2">
        <v>191</v>
      </c>
      <c r="D192" s="2" t="s">
        <v>24</v>
      </c>
      <c r="E192" s="2" t="s">
        <v>194</v>
      </c>
      <c r="F192" s="2" t="s">
        <v>58</v>
      </c>
      <c r="G192" s="2" t="s">
        <v>58</v>
      </c>
      <c r="H192" s="2" t="s">
        <v>12</v>
      </c>
      <c r="I192" s="2">
        <v>1372.15</v>
      </c>
      <c r="J192" s="2">
        <v>5135</v>
      </c>
      <c r="K192" s="2">
        <v>626</v>
      </c>
      <c r="L192" s="2">
        <v>569.26</v>
      </c>
      <c r="M192" s="2">
        <v>584.54</v>
      </c>
      <c r="N192" s="2">
        <v>90.94</v>
      </c>
      <c r="O192" s="2">
        <v>97.39</v>
      </c>
      <c r="P192" s="2">
        <v>1975</v>
      </c>
      <c r="Q192" s="2">
        <v>1812.85</v>
      </c>
      <c r="R192" s="2">
        <v>1953.43</v>
      </c>
      <c r="S192" s="2">
        <v>91.79</v>
      </c>
      <c r="T192" s="2">
        <v>92.8</v>
      </c>
      <c r="U192" s="2" t="s">
        <v>60</v>
      </c>
      <c r="V192" s="2" t="s">
        <v>60</v>
      </c>
      <c r="W192" s="2" t="s">
        <v>60</v>
      </c>
      <c r="X192" s="2" t="s">
        <v>60</v>
      </c>
      <c r="Y192" s="2" t="s">
        <v>60</v>
      </c>
      <c r="Z192" s="2" t="s">
        <v>60</v>
      </c>
    </row>
    <row r="193" spans="1:26" x14ac:dyDescent="0.3">
      <c r="A193" s="3" t="s">
        <v>55</v>
      </c>
      <c r="B193" s="3" t="s">
        <v>56</v>
      </c>
      <c r="C193" s="3">
        <v>192</v>
      </c>
      <c r="D193" s="3" t="s">
        <v>24</v>
      </c>
      <c r="E193" s="3" t="s">
        <v>194</v>
      </c>
      <c r="F193" s="3" t="s">
        <v>65</v>
      </c>
      <c r="G193" s="3" t="s">
        <v>207</v>
      </c>
      <c r="H193" s="3" t="s">
        <v>60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 t="s">
        <v>60</v>
      </c>
      <c r="V193" s="3" t="s">
        <v>60</v>
      </c>
      <c r="W193" s="3" t="s">
        <v>60</v>
      </c>
      <c r="X193" s="3" t="s">
        <v>60</v>
      </c>
      <c r="Y193" s="3" t="s">
        <v>60</v>
      </c>
      <c r="Z193" s="3" t="s">
        <v>60</v>
      </c>
    </row>
    <row r="194" spans="1:26" x14ac:dyDescent="0.3">
      <c r="A194" s="2" t="s">
        <v>55</v>
      </c>
      <c r="B194" s="2" t="s">
        <v>56</v>
      </c>
      <c r="C194" s="2">
        <v>193</v>
      </c>
      <c r="D194" s="2" t="s">
        <v>24</v>
      </c>
      <c r="E194" s="2" t="s">
        <v>194</v>
      </c>
      <c r="F194" s="2" t="s">
        <v>65</v>
      </c>
      <c r="G194" s="2" t="s">
        <v>208</v>
      </c>
      <c r="H194" s="2" t="s">
        <v>16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60</v>
      </c>
      <c r="V194" s="2" t="s">
        <v>60</v>
      </c>
      <c r="W194" s="2" t="s">
        <v>60</v>
      </c>
      <c r="X194" s="2" t="s">
        <v>60</v>
      </c>
      <c r="Y194" s="2" t="s">
        <v>60</v>
      </c>
      <c r="Z194" s="2" t="s">
        <v>60</v>
      </c>
    </row>
    <row r="195" spans="1:26" x14ac:dyDescent="0.3">
      <c r="A195" s="3" t="s">
        <v>55</v>
      </c>
      <c r="B195" s="3" t="s">
        <v>56</v>
      </c>
      <c r="C195" s="3">
        <v>194</v>
      </c>
      <c r="D195" s="3" t="s">
        <v>24</v>
      </c>
      <c r="E195" s="3" t="s">
        <v>194</v>
      </c>
      <c r="F195" s="3" t="s">
        <v>65</v>
      </c>
      <c r="G195" s="3" t="s">
        <v>209</v>
      </c>
      <c r="H195" s="3" t="s">
        <v>60</v>
      </c>
      <c r="I195" s="3">
        <v>225</v>
      </c>
      <c r="J195" s="3">
        <v>50</v>
      </c>
      <c r="K195" s="3">
        <v>4</v>
      </c>
      <c r="L195" s="3">
        <v>6.24</v>
      </c>
      <c r="M195" s="3">
        <v>0</v>
      </c>
      <c r="N195" s="3">
        <v>156</v>
      </c>
      <c r="O195" s="3">
        <v>0</v>
      </c>
      <c r="P195" s="3">
        <v>18</v>
      </c>
      <c r="Q195" s="3">
        <v>169.69</v>
      </c>
      <c r="R195" s="3">
        <v>0</v>
      </c>
      <c r="S195" s="3">
        <v>942.72</v>
      </c>
      <c r="T195" s="3">
        <v>0</v>
      </c>
      <c r="U195" s="3" t="s">
        <v>60</v>
      </c>
      <c r="V195" s="3" t="s">
        <v>60</v>
      </c>
      <c r="W195" s="3" t="s">
        <v>60</v>
      </c>
      <c r="X195" s="3" t="s">
        <v>60</v>
      </c>
      <c r="Y195" s="3" t="s">
        <v>60</v>
      </c>
      <c r="Z195" s="3" t="s">
        <v>60</v>
      </c>
    </row>
    <row r="196" spans="1:26" x14ac:dyDescent="0.3">
      <c r="A196" s="2" t="s">
        <v>55</v>
      </c>
      <c r="B196" s="2" t="s">
        <v>56</v>
      </c>
      <c r="C196" s="2">
        <v>195</v>
      </c>
      <c r="D196" s="2" t="s">
        <v>24</v>
      </c>
      <c r="E196" s="2" t="s">
        <v>194</v>
      </c>
      <c r="F196" s="2" t="s">
        <v>65</v>
      </c>
      <c r="G196" s="2" t="s">
        <v>210</v>
      </c>
      <c r="H196" s="2" t="s">
        <v>16</v>
      </c>
      <c r="I196" s="2">
        <v>225</v>
      </c>
      <c r="J196" s="2">
        <v>50</v>
      </c>
      <c r="K196" s="2">
        <v>4</v>
      </c>
      <c r="L196" s="2">
        <v>6.24</v>
      </c>
      <c r="M196" s="2">
        <v>0</v>
      </c>
      <c r="N196" s="2">
        <v>156</v>
      </c>
      <c r="O196" s="2">
        <v>0</v>
      </c>
      <c r="P196" s="2">
        <v>18</v>
      </c>
      <c r="Q196" s="2">
        <v>169.69</v>
      </c>
      <c r="R196" s="2">
        <v>0</v>
      </c>
      <c r="S196" s="2">
        <v>942.72</v>
      </c>
      <c r="T196" s="2">
        <v>0</v>
      </c>
      <c r="U196" s="2" t="s">
        <v>60</v>
      </c>
      <c r="V196" s="2" t="s">
        <v>60</v>
      </c>
      <c r="W196" s="2" t="s">
        <v>60</v>
      </c>
      <c r="X196" s="2" t="s">
        <v>60</v>
      </c>
      <c r="Y196" s="2" t="s">
        <v>60</v>
      </c>
      <c r="Z196" s="2" t="s">
        <v>60</v>
      </c>
    </row>
    <row r="197" spans="1:26" x14ac:dyDescent="0.3">
      <c r="A197" s="3" t="s">
        <v>55</v>
      </c>
      <c r="B197" s="3" t="s">
        <v>56</v>
      </c>
      <c r="C197" s="3">
        <v>196</v>
      </c>
      <c r="D197" s="3" t="s">
        <v>24</v>
      </c>
      <c r="E197" s="3" t="s">
        <v>194</v>
      </c>
      <c r="F197" s="3" t="s">
        <v>65</v>
      </c>
      <c r="G197" s="3" t="s">
        <v>211</v>
      </c>
      <c r="H197" s="3" t="s">
        <v>60</v>
      </c>
      <c r="I197" s="3">
        <v>439</v>
      </c>
      <c r="J197" s="3">
        <v>200</v>
      </c>
      <c r="K197" s="3">
        <v>17</v>
      </c>
      <c r="L197" s="3">
        <v>0</v>
      </c>
      <c r="M197" s="3">
        <v>0</v>
      </c>
      <c r="N197" s="3">
        <v>0</v>
      </c>
      <c r="O197" s="3">
        <v>0</v>
      </c>
      <c r="P197" s="3">
        <v>69</v>
      </c>
      <c r="Q197" s="3">
        <v>125.12</v>
      </c>
      <c r="R197" s="3">
        <v>0</v>
      </c>
      <c r="S197" s="3">
        <v>181.33</v>
      </c>
      <c r="T197" s="3">
        <v>0</v>
      </c>
      <c r="U197" s="3" t="s">
        <v>60</v>
      </c>
      <c r="V197" s="3" t="s">
        <v>60</v>
      </c>
      <c r="W197" s="3" t="s">
        <v>60</v>
      </c>
      <c r="X197" s="3" t="s">
        <v>60</v>
      </c>
      <c r="Y197" s="3" t="s">
        <v>60</v>
      </c>
      <c r="Z197" s="3" t="s">
        <v>60</v>
      </c>
    </row>
    <row r="198" spans="1:26" x14ac:dyDescent="0.3">
      <c r="A198" s="2" t="s">
        <v>55</v>
      </c>
      <c r="B198" s="2" t="s">
        <v>56</v>
      </c>
      <c r="C198" s="2">
        <v>197</v>
      </c>
      <c r="D198" s="2" t="s">
        <v>24</v>
      </c>
      <c r="E198" s="2" t="s">
        <v>194</v>
      </c>
      <c r="F198" s="2" t="s">
        <v>65</v>
      </c>
      <c r="G198" s="2" t="s">
        <v>212</v>
      </c>
      <c r="H198" s="2" t="s">
        <v>16</v>
      </c>
      <c r="I198" s="2">
        <v>439</v>
      </c>
      <c r="J198" s="2">
        <v>200</v>
      </c>
      <c r="K198" s="2">
        <v>17</v>
      </c>
      <c r="L198" s="2">
        <v>0</v>
      </c>
      <c r="M198" s="2">
        <v>0</v>
      </c>
      <c r="N198" s="2">
        <v>0</v>
      </c>
      <c r="O198" s="2">
        <v>0</v>
      </c>
      <c r="P198" s="2">
        <v>69</v>
      </c>
      <c r="Q198" s="2">
        <v>125.12</v>
      </c>
      <c r="R198" s="2">
        <v>0</v>
      </c>
      <c r="S198" s="2">
        <v>181.33</v>
      </c>
      <c r="T198" s="2">
        <v>0</v>
      </c>
      <c r="U198" s="2" t="s">
        <v>60</v>
      </c>
      <c r="V198" s="2" t="s">
        <v>60</v>
      </c>
      <c r="W198" s="2" t="s">
        <v>60</v>
      </c>
      <c r="X198" s="2" t="s">
        <v>60</v>
      </c>
      <c r="Y198" s="2" t="s">
        <v>60</v>
      </c>
      <c r="Z198" s="2" t="s">
        <v>60</v>
      </c>
    </row>
    <row r="199" spans="1:26" x14ac:dyDescent="0.3">
      <c r="A199" s="3" t="s">
        <v>55</v>
      </c>
      <c r="B199" s="3" t="s">
        <v>56</v>
      </c>
      <c r="C199" s="3">
        <v>198</v>
      </c>
      <c r="D199" s="3" t="s">
        <v>24</v>
      </c>
      <c r="E199" s="3" t="s">
        <v>194</v>
      </c>
      <c r="F199" s="3" t="s">
        <v>65</v>
      </c>
      <c r="G199" s="3" t="s">
        <v>65</v>
      </c>
      <c r="H199" s="3" t="s">
        <v>16</v>
      </c>
      <c r="I199" s="3">
        <v>664</v>
      </c>
      <c r="J199" s="3">
        <v>250</v>
      </c>
      <c r="K199" s="3">
        <v>21</v>
      </c>
      <c r="L199" s="3">
        <v>6.24</v>
      </c>
      <c r="M199" s="3">
        <v>0</v>
      </c>
      <c r="N199" s="3">
        <v>29.71</v>
      </c>
      <c r="O199" s="3">
        <v>0</v>
      </c>
      <c r="P199" s="3">
        <v>87</v>
      </c>
      <c r="Q199" s="3">
        <v>294.81</v>
      </c>
      <c r="R199" s="3">
        <v>0</v>
      </c>
      <c r="S199" s="3">
        <v>338.86</v>
      </c>
      <c r="T199" s="3">
        <v>0</v>
      </c>
      <c r="U199" s="3" t="s">
        <v>60</v>
      </c>
      <c r="V199" s="3" t="s">
        <v>60</v>
      </c>
      <c r="W199" s="3" t="s">
        <v>60</v>
      </c>
      <c r="X199" s="3" t="s">
        <v>60</v>
      </c>
      <c r="Y199" s="3">
        <v>0</v>
      </c>
      <c r="Z199" s="3" t="s">
        <v>60</v>
      </c>
    </row>
    <row r="200" spans="1:26" x14ac:dyDescent="0.3">
      <c r="A200" s="2" t="s">
        <v>55</v>
      </c>
      <c r="B200" s="2" t="s">
        <v>56</v>
      </c>
      <c r="C200" s="2">
        <v>199</v>
      </c>
      <c r="D200" s="2" t="s">
        <v>24</v>
      </c>
      <c r="E200" s="2" t="s">
        <v>194</v>
      </c>
      <c r="F200" s="2" t="s">
        <v>65</v>
      </c>
      <c r="G200" s="2" t="s">
        <v>213</v>
      </c>
      <c r="H200" s="2" t="s">
        <v>60</v>
      </c>
      <c r="I200" s="2">
        <v>330</v>
      </c>
      <c r="J200" s="2">
        <v>1310</v>
      </c>
      <c r="K200" s="2">
        <v>235</v>
      </c>
      <c r="L200" s="2">
        <v>234.22</v>
      </c>
      <c r="M200" s="2">
        <v>246.15</v>
      </c>
      <c r="N200" s="2">
        <v>99.67</v>
      </c>
      <c r="O200" s="2">
        <v>95.15</v>
      </c>
      <c r="P200" s="2">
        <v>517</v>
      </c>
      <c r="Q200" s="2">
        <v>508.83</v>
      </c>
      <c r="R200" s="2">
        <v>597.24</v>
      </c>
      <c r="S200" s="2">
        <v>98.42</v>
      </c>
      <c r="T200" s="2">
        <v>85.2</v>
      </c>
      <c r="U200" s="2" t="s">
        <v>60</v>
      </c>
      <c r="V200" s="2" t="s">
        <v>60</v>
      </c>
      <c r="W200" s="2" t="s">
        <v>60</v>
      </c>
      <c r="X200" s="2" t="s">
        <v>60</v>
      </c>
      <c r="Y200" s="2" t="s">
        <v>60</v>
      </c>
      <c r="Z200" s="2" t="s">
        <v>60</v>
      </c>
    </row>
    <row r="201" spans="1:26" x14ac:dyDescent="0.3">
      <c r="A201" s="3" t="s">
        <v>55</v>
      </c>
      <c r="B201" s="3" t="s">
        <v>56</v>
      </c>
      <c r="C201" s="3">
        <v>200</v>
      </c>
      <c r="D201" s="3" t="s">
        <v>24</v>
      </c>
      <c r="E201" s="3" t="s">
        <v>194</v>
      </c>
      <c r="F201" s="3" t="s">
        <v>65</v>
      </c>
      <c r="G201" s="3" t="s">
        <v>214</v>
      </c>
      <c r="H201" s="3" t="s">
        <v>12</v>
      </c>
      <c r="I201" s="3">
        <v>330</v>
      </c>
      <c r="J201" s="3">
        <v>1310</v>
      </c>
      <c r="K201" s="3">
        <v>235</v>
      </c>
      <c r="L201" s="3">
        <v>234.22</v>
      </c>
      <c r="M201" s="3">
        <v>246.15</v>
      </c>
      <c r="N201" s="3">
        <v>99.67</v>
      </c>
      <c r="O201" s="3">
        <v>95.15</v>
      </c>
      <c r="P201" s="3">
        <v>517</v>
      </c>
      <c r="Q201" s="3">
        <v>508.83</v>
      </c>
      <c r="R201" s="3">
        <v>597.24</v>
      </c>
      <c r="S201" s="3">
        <v>98.42</v>
      </c>
      <c r="T201" s="3">
        <v>85.2</v>
      </c>
      <c r="U201" s="3" t="s">
        <v>60</v>
      </c>
      <c r="V201" s="3" t="s">
        <v>60</v>
      </c>
      <c r="W201" s="3" t="s">
        <v>60</v>
      </c>
      <c r="X201" s="3" t="s">
        <v>60</v>
      </c>
      <c r="Y201" s="3" t="s">
        <v>60</v>
      </c>
      <c r="Z201" s="3" t="s">
        <v>60</v>
      </c>
    </row>
    <row r="202" spans="1:26" x14ac:dyDescent="0.3">
      <c r="A202" s="2" t="s">
        <v>55</v>
      </c>
      <c r="B202" s="2" t="s">
        <v>56</v>
      </c>
      <c r="C202" s="2">
        <v>201</v>
      </c>
      <c r="D202" s="2" t="s">
        <v>24</v>
      </c>
      <c r="E202" s="2" t="s">
        <v>194</v>
      </c>
      <c r="F202" s="2" t="s">
        <v>65</v>
      </c>
      <c r="G202" s="2" t="s">
        <v>215</v>
      </c>
      <c r="H202" s="2" t="s">
        <v>60</v>
      </c>
      <c r="I202" s="2">
        <v>400</v>
      </c>
      <c r="J202" s="2">
        <v>1750</v>
      </c>
      <c r="K202" s="2">
        <v>259</v>
      </c>
      <c r="L202" s="2">
        <v>297.61</v>
      </c>
      <c r="M202" s="2">
        <v>310.64</v>
      </c>
      <c r="N202" s="2">
        <v>114.91</v>
      </c>
      <c r="O202" s="2">
        <v>95.81</v>
      </c>
      <c r="P202" s="2">
        <v>786</v>
      </c>
      <c r="Q202" s="2">
        <v>695.39</v>
      </c>
      <c r="R202" s="2">
        <v>949.29</v>
      </c>
      <c r="S202" s="2">
        <v>88.47</v>
      </c>
      <c r="T202" s="2">
        <v>73.25</v>
      </c>
      <c r="U202" s="2" t="s">
        <v>60</v>
      </c>
      <c r="V202" s="2" t="s">
        <v>60</v>
      </c>
      <c r="W202" s="2" t="s">
        <v>60</v>
      </c>
      <c r="X202" s="2" t="s">
        <v>60</v>
      </c>
      <c r="Y202" s="2" t="s">
        <v>60</v>
      </c>
      <c r="Z202" s="2" t="s">
        <v>60</v>
      </c>
    </row>
    <row r="203" spans="1:26" x14ac:dyDescent="0.3">
      <c r="A203" s="3" t="s">
        <v>55</v>
      </c>
      <c r="B203" s="3" t="s">
        <v>56</v>
      </c>
      <c r="C203" s="3">
        <v>202</v>
      </c>
      <c r="D203" s="3" t="s">
        <v>24</v>
      </c>
      <c r="E203" s="3" t="s">
        <v>194</v>
      </c>
      <c r="F203" s="3" t="s">
        <v>65</v>
      </c>
      <c r="G203" s="3" t="s">
        <v>216</v>
      </c>
      <c r="H203" s="3" t="s">
        <v>12</v>
      </c>
      <c r="I203" s="3">
        <v>400</v>
      </c>
      <c r="J203" s="3">
        <v>1750</v>
      </c>
      <c r="K203" s="3">
        <v>259</v>
      </c>
      <c r="L203" s="3">
        <v>297.61</v>
      </c>
      <c r="M203" s="3">
        <v>310.64</v>
      </c>
      <c r="N203" s="3">
        <v>114.91</v>
      </c>
      <c r="O203" s="3">
        <v>95.81</v>
      </c>
      <c r="P203" s="3">
        <v>786</v>
      </c>
      <c r="Q203" s="3">
        <v>695.39</v>
      </c>
      <c r="R203" s="3">
        <v>949.29</v>
      </c>
      <c r="S203" s="3">
        <v>88.47</v>
      </c>
      <c r="T203" s="3">
        <v>73.25</v>
      </c>
      <c r="U203" s="3" t="s">
        <v>60</v>
      </c>
      <c r="V203" s="3" t="s">
        <v>60</v>
      </c>
      <c r="W203" s="3" t="s">
        <v>60</v>
      </c>
      <c r="X203" s="3" t="s">
        <v>60</v>
      </c>
      <c r="Y203" s="3" t="s">
        <v>60</v>
      </c>
      <c r="Z203" s="3" t="s">
        <v>60</v>
      </c>
    </row>
    <row r="204" spans="1:26" x14ac:dyDescent="0.3">
      <c r="A204" s="2" t="s">
        <v>55</v>
      </c>
      <c r="B204" s="2" t="s">
        <v>56</v>
      </c>
      <c r="C204" s="2">
        <v>203</v>
      </c>
      <c r="D204" s="2" t="s">
        <v>24</v>
      </c>
      <c r="E204" s="2" t="s">
        <v>194</v>
      </c>
      <c r="F204" s="2" t="s">
        <v>65</v>
      </c>
      <c r="G204" s="2" t="s">
        <v>217</v>
      </c>
      <c r="H204" s="2" t="s">
        <v>60</v>
      </c>
      <c r="I204" s="2">
        <v>99</v>
      </c>
      <c r="J204" s="2">
        <v>439</v>
      </c>
      <c r="K204" s="2">
        <v>77</v>
      </c>
      <c r="L204" s="2">
        <v>77.349999999999994</v>
      </c>
      <c r="M204" s="2">
        <v>56.89</v>
      </c>
      <c r="N204" s="2">
        <v>100.45</v>
      </c>
      <c r="O204" s="2">
        <v>135.96</v>
      </c>
      <c r="P204" s="2">
        <v>179</v>
      </c>
      <c r="Q204" s="2">
        <v>180.88</v>
      </c>
      <c r="R204" s="2">
        <v>172.4</v>
      </c>
      <c r="S204" s="2">
        <v>101.05</v>
      </c>
      <c r="T204" s="2">
        <v>104.92</v>
      </c>
      <c r="U204" s="2" t="s">
        <v>60</v>
      </c>
      <c r="V204" s="2" t="s">
        <v>60</v>
      </c>
      <c r="W204" s="2" t="s">
        <v>60</v>
      </c>
      <c r="X204" s="2" t="s">
        <v>60</v>
      </c>
      <c r="Y204" s="2" t="s">
        <v>60</v>
      </c>
      <c r="Z204" s="2" t="s">
        <v>60</v>
      </c>
    </row>
    <row r="205" spans="1:26" x14ac:dyDescent="0.3">
      <c r="A205" s="3" t="s">
        <v>55</v>
      </c>
      <c r="B205" s="3" t="s">
        <v>56</v>
      </c>
      <c r="C205" s="3">
        <v>204</v>
      </c>
      <c r="D205" s="3" t="s">
        <v>24</v>
      </c>
      <c r="E205" s="3" t="s">
        <v>194</v>
      </c>
      <c r="F205" s="3" t="s">
        <v>65</v>
      </c>
      <c r="G205" s="3" t="s">
        <v>218</v>
      </c>
      <c r="H205" s="3" t="s">
        <v>12</v>
      </c>
      <c r="I205" s="3">
        <v>99</v>
      </c>
      <c r="J205" s="3">
        <v>439</v>
      </c>
      <c r="K205" s="3">
        <v>77</v>
      </c>
      <c r="L205" s="3">
        <v>77.349999999999994</v>
      </c>
      <c r="M205" s="3">
        <v>56.89</v>
      </c>
      <c r="N205" s="3">
        <v>100.45</v>
      </c>
      <c r="O205" s="3">
        <v>135.96</v>
      </c>
      <c r="P205" s="3">
        <v>179</v>
      </c>
      <c r="Q205" s="3">
        <v>180.88</v>
      </c>
      <c r="R205" s="3">
        <v>172.4</v>
      </c>
      <c r="S205" s="3">
        <v>101.05</v>
      </c>
      <c r="T205" s="3">
        <v>104.92</v>
      </c>
      <c r="U205" s="3" t="s">
        <v>60</v>
      </c>
      <c r="V205" s="3" t="s">
        <v>60</v>
      </c>
      <c r="W205" s="3" t="s">
        <v>60</v>
      </c>
      <c r="X205" s="3" t="s">
        <v>60</v>
      </c>
      <c r="Y205" s="3" t="s">
        <v>60</v>
      </c>
      <c r="Z205" s="3" t="s">
        <v>60</v>
      </c>
    </row>
    <row r="206" spans="1:26" x14ac:dyDescent="0.3">
      <c r="A206" s="2" t="s">
        <v>55</v>
      </c>
      <c r="B206" s="2" t="s">
        <v>56</v>
      </c>
      <c r="C206" s="2">
        <v>205</v>
      </c>
      <c r="D206" s="2" t="s">
        <v>24</v>
      </c>
      <c r="E206" s="2" t="s">
        <v>194</v>
      </c>
      <c r="F206" s="2" t="s">
        <v>65</v>
      </c>
      <c r="G206" s="2" t="s">
        <v>65</v>
      </c>
      <c r="H206" s="2" t="s">
        <v>12</v>
      </c>
      <c r="I206" s="2">
        <v>829</v>
      </c>
      <c r="J206" s="2">
        <v>3499</v>
      </c>
      <c r="K206" s="2">
        <v>571</v>
      </c>
      <c r="L206" s="2">
        <v>609.17999999999995</v>
      </c>
      <c r="M206" s="2">
        <v>613.67999999999995</v>
      </c>
      <c r="N206" s="2">
        <v>106.69</v>
      </c>
      <c r="O206" s="2">
        <v>99.27</v>
      </c>
      <c r="P206" s="2">
        <v>1482</v>
      </c>
      <c r="Q206" s="2">
        <v>1385.1</v>
      </c>
      <c r="R206" s="2">
        <v>1718.93</v>
      </c>
      <c r="S206" s="2">
        <v>93.46</v>
      </c>
      <c r="T206" s="2">
        <v>80.58</v>
      </c>
      <c r="U206" s="2" t="s">
        <v>60</v>
      </c>
      <c r="V206" s="2" t="s">
        <v>60</v>
      </c>
      <c r="W206" s="2" t="s">
        <v>60</v>
      </c>
      <c r="X206" s="2" t="s">
        <v>60</v>
      </c>
      <c r="Y206" s="2" t="s">
        <v>60</v>
      </c>
      <c r="Z206" s="2" t="s">
        <v>60</v>
      </c>
    </row>
    <row r="207" spans="1:26" x14ac:dyDescent="0.3">
      <c r="A207" s="3" t="s">
        <v>55</v>
      </c>
      <c r="B207" s="3" t="s">
        <v>56</v>
      </c>
      <c r="C207" s="3">
        <v>206</v>
      </c>
      <c r="D207" s="3" t="s">
        <v>24</v>
      </c>
      <c r="E207" s="3" t="s">
        <v>194</v>
      </c>
      <c r="F207" s="3" t="s">
        <v>78</v>
      </c>
      <c r="G207" s="3" t="s">
        <v>219</v>
      </c>
      <c r="H207" s="3" t="s">
        <v>60</v>
      </c>
      <c r="I207" s="3">
        <v>280</v>
      </c>
      <c r="J207" s="3">
        <v>1165</v>
      </c>
      <c r="K207" s="3">
        <v>207</v>
      </c>
      <c r="L207" s="3">
        <v>199.67</v>
      </c>
      <c r="M207" s="3">
        <v>199.59</v>
      </c>
      <c r="N207" s="3">
        <v>96.46</v>
      </c>
      <c r="O207" s="3">
        <v>100.04</v>
      </c>
      <c r="P207" s="3">
        <v>530</v>
      </c>
      <c r="Q207" s="3">
        <v>451.13</v>
      </c>
      <c r="R207" s="3">
        <v>560.38</v>
      </c>
      <c r="S207" s="3">
        <v>85.12</v>
      </c>
      <c r="T207" s="3">
        <v>80.5</v>
      </c>
      <c r="U207" s="3" t="s">
        <v>60</v>
      </c>
      <c r="V207" s="3" t="s">
        <v>60</v>
      </c>
      <c r="W207" s="3" t="s">
        <v>60</v>
      </c>
      <c r="X207" s="3" t="s">
        <v>60</v>
      </c>
      <c r="Y207" s="3" t="s">
        <v>60</v>
      </c>
      <c r="Z207" s="3" t="s">
        <v>60</v>
      </c>
    </row>
    <row r="208" spans="1:26" x14ac:dyDescent="0.3">
      <c r="A208" s="2" t="s">
        <v>55</v>
      </c>
      <c r="B208" s="2" t="s">
        <v>56</v>
      </c>
      <c r="C208" s="2">
        <v>207</v>
      </c>
      <c r="D208" s="2" t="s">
        <v>24</v>
      </c>
      <c r="E208" s="2" t="s">
        <v>194</v>
      </c>
      <c r="F208" s="2" t="s">
        <v>78</v>
      </c>
      <c r="G208" s="2" t="s">
        <v>220</v>
      </c>
      <c r="H208" s="2" t="s">
        <v>60</v>
      </c>
      <c r="I208" s="2">
        <v>94.2</v>
      </c>
      <c r="J208" s="2">
        <v>499</v>
      </c>
      <c r="K208" s="2">
        <v>66</v>
      </c>
      <c r="L208" s="2">
        <v>68.2</v>
      </c>
      <c r="M208" s="2">
        <v>70.11</v>
      </c>
      <c r="N208" s="2">
        <v>103.33</v>
      </c>
      <c r="O208" s="2">
        <v>97.28</v>
      </c>
      <c r="P208" s="2">
        <v>183</v>
      </c>
      <c r="Q208" s="2">
        <v>157.44</v>
      </c>
      <c r="R208" s="2">
        <v>192.08</v>
      </c>
      <c r="S208" s="2">
        <v>86.03</v>
      </c>
      <c r="T208" s="2">
        <v>81.97</v>
      </c>
      <c r="U208" s="2" t="s">
        <v>60</v>
      </c>
      <c r="V208" s="2" t="s">
        <v>60</v>
      </c>
      <c r="W208" s="2" t="s">
        <v>60</v>
      </c>
      <c r="X208" s="2" t="s">
        <v>60</v>
      </c>
      <c r="Y208" s="2" t="s">
        <v>60</v>
      </c>
      <c r="Z208" s="2" t="s">
        <v>60</v>
      </c>
    </row>
    <row r="209" spans="1:26" x14ac:dyDescent="0.3">
      <c r="A209" s="3" t="s">
        <v>55</v>
      </c>
      <c r="B209" s="3" t="s">
        <v>56</v>
      </c>
      <c r="C209" s="3">
        <v>208</v>
      </c>
      <c r="D209" s="3" t="s">
        <v>24</v>
      </c>
      <c r="E209" s="3" t="s">
        <v>194</v>
      </c>
      <c r="F209" s="3" t="s">
        <v>78</v>
      </c>
      <c r="G209" s="3" t="s">
        <v>128</v>
      </c>
      <c r="H209" s="3" t="s">
        <v>12</v>
      </c>
      <c r="I209" s="3">
        <v>374.2</v>
      </c>
      <c r="J209" s="3">
        <v>1664</v>
      </c>
      <c r="K209" s="3">
        <v>273</v>
      </c>
      <c r="L209" s="3">
        <v>267.87</v>
      </c>
      <c r="M209" s="3">
        <v>269.7</v>
      </c>
      <c r="N209" s="3">
        <v>98.12</v>
      </c>
      <c r="O209" s="3">
        <v>99.32</v>
      </c>
      <c r="P209" s="3">
        <v>713</v>
      </c>
      <c r="Q209" s="3">
        <v>608.57000000000005</v>
      </c>
      <c r="R209" s="3">
        <v>752.46</v>
      </c>
      <c r="S209" s="3">
        <v>85.35</v>
      </c>
      <c r="T209" s="3">
        <v>80.88</v>
      </c>
      <c r="U209" s="3" t="s">
        <v>60</v>
      </c>
      <c r="V209" s="3" t="s">
        <v>60</v>
      </c>
      <c r="W209" s="3" t="s">
        <v>60</v>
      </c>
      <c r="X209" s="3" t="s">
        <v>60</v>
      </c>
      <c r="Y209" s="3" t="s">
        <v>60</v>
      </c>
      <c r="Z209" s="3" t="s">
        <v>60</v>
      </c>
    </row>
    <row r="210" spans="1:26" x14ac:dyDescent="0.3">
      <c r="A210" s="2" t="s">
        <v>55</v>
      </c>
      <c r="B210" s="2" t="s">
        <v>56</v>
      </c>
      <c r="C210" s="2">
        <v>209</v>
      </c>
      <c r="D210" s="2" t="s">
        <v>24</v>
      </c>
      <c r="E210" s="2" t="s">
        <v>194</v>
      </c>
      <c r="F210" s="2" t="s">
        <v>78</v>
      </c>
      <c r="G210" s="2" t="s">
        <v>221</v>
      </c>
      <c r="H210" s="2" t="s">
        <v>60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60</v>
      </c>
      <c r="V210" s="2" t="s">
        <v>60</v>
      </c>
      <c r="W210" s="2" t="s">
        <v>60</v>
      </c>
      <c r="X210" s="2" t="s">
        <v>60</v>
      </c>
      <c r="Y210" s="2" t="s">
        <v>60</v>
      </c>
      <c r="Z210" s="2" t="s">
        <v>60</v>
      </c>
    </row>
    <row r="211" spans="1:26" x14ac:dyDescent="0.3">
      <c r="A211" s="3" t="s">
        <v>55</v>
      </c>
      <c r="B211" s="3" t="s">
        <v>56</v>
      </c>
      <c r="C211" s="3">
        <v>210</v>
      </c>
      <c r="D211" s="3" t="s">
        <v>24</v>
      </c>
      <c r="E211" s="3" t="s">
        <v>194</v>
      </c>
      <c r="F211" s="3" t="s">
        <v>78</v>
      </c>
      <c r="G211" s="3" t="s">
        <v>83</v>
      </c>
      <c r="H211" s="3" t="s">
        <v>12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 t="s">
        <v>60</v>
      </c>
      <c r="V211" s="3" t="s">
        <v>60</v>
      </c>
      <c r="W211" s="3" t="s">
        <v>60</v>
      </c>
      <c r="X211" s="3" t="s">
        <v>60</v>
      </c>
      <c r="Y211" s="3" t="s">
        <v>60</v>
      </c>
      <c r="Z211" s="3" t="s">
        <v>60</v>
      </c>
    </row>
    <row r="212" spans="1:26" x14ac:dyDescent="0.3">
      <c r="A212" s="2" t="s">
        <v>55</v>
      </c>
      <c r="B212" s="2" t="s">
        <v>56</v>
      </c>
      <c r="C212" s="2">
        <v>211</v>
      </c>
      <c r="D212" s="2" t="s">
        <v>24</v>
      </c>
      <c r="E212" s="2" t="s">
        <v>194</v>
      </c>
      <c r="F212" s="2" t="s">
        <v>78</v>
      </c>
      <c r="G212" s="2" t="s">
        <v>222</v>
      </c>
      <c r="H212" s="2" t="s">
        <v>60</v>
      </c>
      <c r="I212" s="2">
        <v>0</v>
      </c>
      <c r="J212" s="2">
        <v>215</v>
      </c>
      <c r="K212" s="2">
        <v>32</v>
      </c>
      <c r="L212" s="2">
        <v>0</v>
      </c>
      <c r="M212" s="2">
        <v>0</v>
      </c>
      <c r="N212" s="2">
        <v>0</v>
      </c>
      <c r="O212" s="2">
        <v>0</v>
      </c>
      <c r="P212" s="2">
        <v>80</v>
      </c>
      <c r="Q212" s="2">
        <v>0</v>
      </c>
      <c r="R212" s="2">
        <v>0</v>
      </c>
      <c r="S212" s="2">
        <v>0</v>
      </c>
      <c r="T212" s="2">
        <v>0</v>
      </c>
      <c r="U212" s="2" t="s">
        <v>60</v>
      </c>
      <c r="V212" s="2" t="s">
        <v>60</v>
      </c>
      <c r="W212" s="2" t="s">
        <v>60</v>
      </c>
      <c r="X212" s="2" t="s">
        <v>60</v>
      </c>
      <c r="Y212" s="2" t="s">
        <v>60</v>
      </c>
      <c r="Z212" s="2" t="s">
        <v>60</v>
      </c>
    </row>
    <row r="213" spans="1:26" x14ac:dyDescent="0.3">
      <c r="A213" s="3" t="s">
        <v>55</v>
      </c>
      <c r="B213" s="3" t="s">
        <v>56</v>
      </c>
      <c r="C213" s="3">
        <v>212</v>
      </c>
      <c r="D213" s="3" t="s">
        <v>24</v>
      </c>
      <c r="E213" s="3" t="s">
        <v>194</v>
      </c>
      <c r="F213" s="3" t="s">
        <v>78</v>
      </c>
      <c r="G213" s="3" t="s">
        <v>132</v>
      </c>
      <c r="H213" s="3" t="s">
        <v>12</v>
      </c>
      <c r="I213" s="3">
        <v>0</v>
      </c>
      <c r="J213" s="3">
        <v>215</v>
      </c>
      <c r="K213" s="3">
        <v>32</v>
      </c>
      <c r="L213" s="3">
        <v>0</v>
      </c>
      <c r="M213" s="3">
        <v>0</v>
      </c>
      <c r="N213" s="3">
        <v>0</v>
      </c>
      <c r="O213" s="3">
        <v>0</v>
      </c>
      <c r="P213" s="3">
        <v>80</v>
      </c>
      <c r="Q213" s="3">
        <v>0</v>
      </c>
      <c r="R213" s="3">
        <v>0</v>
      </c>
      <c r="S213" s="3">
        <v>0</v>
      </c>
      <c r="T213" s="3">
        <v>0</v>
      </c>
      <c r="U213" s="3" t="s">
        <v>60</v>
      </c>
      <c r="V213" s="3" t="s">
        <v>60</v>
      </c>
      <c r="W213" s="3" t="s">
        <v>60</v>
      </c>
      <c r="X213" s="3" t="s">
        <v>60</v>
      </c>
      <c r="Y213" s="3" t="s">
        <v>60</v>
      </c>
      <c r="Z213" s="3" t="s">
        <v>60</v>
      </c>
    </row>
    <row r="214" spans="1:26" x14ac:dyDescent="0.3">
      <c r="A214" s="2" t="s">
        <v>55</v>
      </c>
      <c r="B214" s="2" t="s">
        <v>56</v>
      </c>
      <c r="C214" s="2">
        <v>213</v>
      </c>
      <c r="D214" s="2" t="s">
        <v>24</v>
      </c>
      <c r="E214" s="2" t="s">
        <v>194</v>
      </c>
      <c r="F214" s="2" t="s">
        <v>78</v>
      </c>
      <c r="G214" s="2" t="s">
        <v>223</v>
      </c>
      <c r="H214" s="2" t="s">
        <v>60</v>
      </c>
      <c r="I214" s="2">
        <v>400</v>
      </c>
      <c r="J214" s="2">
        <v>1160</v>
      </c>
      <c r="K214" s="2">
        <v>87</v>
      </c>
      <c r="L214" s="2">
        <v>118.47</v>
      </c>
      <c r="M214" s="2">
        <v>90.66</v>
      </c>
      <c r="N214" s="2">
        <v>136.16999999999999</v>
      </c>
      <c r="O214" s="2">
        <v>130.68</v>
      </c>
      <c r="P214" s="2">
        <v>361</v>
      </c>
      <c r="Q214" s="2">
        <v>348.7</v>
      </c>
      <c r="R214" s="2">
        <v>387.1</v>
      </c>
      <c r="S214" s="2">
        <v>96.59</v>
      </c>
      <c r="T214" s="2">
        <v>90.08</v>
      </c>
      <c r="U214" s="2" t="s">
        <v>60</v>
      </c>
      <c r="V214" s="2" t="s">
        <v>60</v>
      </c>
      <c r="W214" s="2" t="s">
        <v>60</v>
      </c>
      <c r="X214" s="2" t="s">
        <v>60</v>
      </c>
      <c r="Y214" s="2" t="s">
        <v>60</v>
      </c>
      <c r="Z214" s="2" t="s">
        <v>60</v>
      </c>
    </row>
    <row r="215" spans="1:26" x14ac:dyDescent="0.3">
      <c r="A215" s="3" t="s">
        <v>55</v>
      </c>
      <c r="B215" s="3" t="s">
        <v>56</v>
      </c>
      <c r="C215" s="3">
        <v>214</v>
      </c>
      <c r="D215" s="3" t="s">
        <v>24</v>
      </c>
      <c r="E215" s="3" t="s">
        <v>194</v>
      </c>
      <c r="F215" s="3" t="s">
        <v>78</v>
      </c>
      <c r="G215" s="3" t="s">
        <v>224</v>
      </c>
      <c r="H215" s="3" t="s">
        <v>60</v>
      </c>
      <c r="I215" s="3">
        <v>1000</v>
      </c>
      <c r="J215" s="3">
        <v>3000</v>
      </c>
      <c r="K215" s="3">
        <v>153</v>
      </c>
      <c r="L215" s="3">
        <v>336.73</v>
      </c>
      <c r="M215" s="3">
        <v>206.92</v>
      </c>
      <c r="N215" s="3">
        <v>220.08</v>
      </c>
      <c r="O215" s="3">
        <v>162.72999999999999</v>
      </c>
      <c r="P215" s="3">
        <v>698</v>
      </c>
      <c r="Q215" s="3">
        <v>861.23</v>
      </c>
      <c r="R215" s="3">
        <v>786.91</v>
      </c>
      <c r="S215" s="3">
        <v>123.39</v>
      </c>
      <c r="T215" s="3">
        <v>109.44</v>
      </c>
      <c r="U215" s="3" t="s">
        <v>60</v>
      </c>
      <c r="V215" s="3" t="s">
        <v>60</v>
      </c>
      <c r="W215" s="3" t="s">
        <v>60</v>
      </c>
      <c r="X215" s="3" t="s">
        <v>60</v>
      </c>
      <c r="Y215" s="3" t="s">
        <v>60</v>
      </c>
      <c r="Z215" s="3" t="s">
        <v>60</v>
      </c>
    </row>
    <row r="216" spans="1:26" x14ac:dyDescent="0.3">
      <c r="A216" s="2" t="s">
        <v>55</v>
      </c>
      <c r="B216" s="2" t="s">
        <v>56</v>
      </c>
      <c r="C216" s="2">
        <v>215</v>
      </c>
      <c r="D216" s="2" t="s">
        <v>24</v>
      </c>
      <c r="E216" s="2" t="s">
        <v>194</v>
      </c>
      <c r="F216" s="2" t="s">
        <v>78</v>
      </c>
      <c r="G216" s="2" t="s">
        <v>225</v>
      </c>
      <c r="H216" s="2" t="s">
        <v>12</v>
      </c>
      <c r="I216" s="2">
        <v>1400</v>
      </c>
      <c r="J216" s="2">
        <v>4160</v>
      </c>
      <c r="K216" s="2">
        <v>240</v>
      </c>
      <c r="L216" s="2">
        <v>455.2</v>
      </c>
      <c r="M216" s="2">
        <v>297.58</v>
      </c>
      <c r="N216" s="2">
        <v>189.67</v>
      </c>
      <c r="O216" s="2">
        <v>152.97</v>
      </c>
      <c r="P216" s="2">
        <v>1059</v>
      </c>
      <c r="Q216" s="2">
        <v>1209.93</v>
      </c>
      <c r="R216" s="2">
        <v>1174.01</v>
      </c>
      <c r="S216" s="2">
        <v>114.25</v>
      </c>
      <c r="T216" s="2">
        <v>103.06</v>
      </c>
      <c r="U216" s="2" t="s">
        <v>60</v>
      </c>
      <c r="V216" s="2" t="s">
        <v>60</v>
      </c>
      <c r="W216" s="2" t="s">
        <v>60</v>
      </c>
      <c r="X216" s="2" t="s">
        <v>60</v>
      </c>
      <c r="Y216" s="2" t="s">
        <v>60</v>
      </c>
      <c r="Z216" s="2" t="s">
        <v>60</v>
      </c>
    </row>
    <row r="217" spans="1:26" x14ac:dyDescent="0.3">
      <c r="A217" s="3" t="s">
        <v>55</v>
      </c>
      <c r="B217" s="3" t="s">
        <v>56</v>
      </c>
      <c r="C217" s="3">
        <v>216</v>
      </c>
      <c r="D217" s="3" t="s">
        <v>24</v>
      </c>
      <c r="E217" s="3" t="s">
        <v>194</v>
      </c>
      <c r="F217" s="3" t="s">
        <v>78</v>
      </c>
      <c r="G217" s="3" t="s">
        <v>84</v>
      </c>
      <c r="H217" s="3" t="s">
        <v>12</v>
      </c>
      <c r="I217" s="3">
        <v>1774.2</v>
      </c>
      <c r="J217" s="3">
        <v>6039</v>
      </c>
      <c r="K217" s="3">
        <v>545</v>
      </c>
      <c r="L217" s="3">
        <v>723.07</v>
      </c>
      <c r="M217" s="3">
        <v>567.28</v>
      </c>
      <c r="N217" s="3">
        <v>132.66999999999999</v>
      </c>
      <c r="O217" s="3">
        <v>127.46</v>
      </c>
      <c r="P217" s="3">
        <v>1852</v>
      </c>
      <c r="Q217" s="3">
        <v>1818.5</v>
      </c>
      <c r="R217" s="3">
        <v>1926.47</v>
      </c>
      <c r="S217" s="3">
        <v>98.19</v>
      </c>
      <c r="T217" s="3">
        <v>94.4</v>
      </c>
      <c r="U217" s="3" t="s">
        <v>60</v>
      </c>
      <c r="V217" s="3" t="s">
        <v>60</v>
      </c>
      <c r="W217" s="3" t="s">
        <v>60</v>
      </c>
      <c r="X217" s="3" t="s">
        <v>60</v>
      </c>
      <c r="Y217" s="3" t="s">
        <v>60</v>
      </c>
      <c r="Z217" s="3" t="s">
        <v>60</v>
      </c>
    </row>
    <row r="218" spans="1:26" x14ac:dyDescent="0.3">
      <c r="A218" s="2" t="s">
        <v>55</v>
      </c>
      <c r="B218" s="2" t="s">
        <v>56</v>
      </c>
      <c r="C218" s="2">
        <v>217</v>
      </c>
      <c r="D218" s="2" t="s">
        <v>24</v>
      </c>
      <c r="E218" s="2" t="s">
        <v>194</v>
      </c>
      <c r="F218" s="2" t="s">
        <v>78</v>
      </c>
      <c r="G218" s="2" t="s">
        <v>68</v>
      </c>
      <c r="H218" s="2" t="s">
        <v>16</v>
      </c>
      <c r="I218" s="2">
        <v>664</v>
      </c>
      <c r="J218" s="2">
        <v>250</v>
      </c>
      <c r="K218" s="2">
        <v>21</v>
      </c>
      <c r="L218" s="2">
        <v>6.24</v>
      </c>
      <c r="M218" s="2">
        <v>0</v>
      </c>
      <c r="N218" s="2">
        <v>29.71</v>
      </c>
      <c r="O218" s="2">
        <v>0</v>
      </c>
      <c r="P218" s="2">
        <v>87</v>
      </c>
      <c r="Q218" s="2">
        <v>294.81</v>
      </c>
      <c r="R218" s="2">
        <v>0</v>
      </c>
      <c r="S218" s="2">
        <v>338.86</v>
      </c>
      <c r="T218" s="2">
        <v>0</v>
      </c>
      <c r="U218" s="2" t="s">
        <v>60</v>
      </c>
      <c r="V218" s="2" t="s">
        <v>60</v>
      </c>
      <c r="W218" s="2" t="s">
        <v>60</v>
      </c>
      <c r="X218" s="2" t="s">
        <v>60</v>
      </c>
      <c r="Y218" s="2" t="s">
        <v>60</v>
      </c>
      <c r="Z218" s="2" t="s">
        <v>60</v>
      </c>
    </row>
    <row r="219" spans="1:26" x14ac:dyDescent="0.3">
      <c r="A219" s="3" t="s">
        <v>55</v>
      </c>
      <c r="B219" s="3" t="s">
        <v>56</v>
      </c>
      <c r="C219" s="3">
        <v>218</v>
      </c>
      <c r="D219" s="3" t="s">
        <v>24</v>
      </c>
      <c r="E219" s="3" t="s">
        <v>194</v>
      </c>
      <c r="F219" s="3" t="s">
        <v>78</v>
      </c>
      <c r="G219" s="3" t="s">
        <v>68</v>
      </c>
      <c r="H219" s="3" t="s">
        <v>12</v>
      </c>
      <c r="I219" s="3">
        <v>3975.35</v>
      </c>
      <c r="J219" s="3">
        <v>14673</v>
      </c>
      <c r="K219" s="3">
        <v>1742</v>
      </c>
      <c r="L219" s="3">
        <v>1901.51</v>
      </c>
      <c r="M219" s="3">
        <v>1765.5</v>
      </c>
      <c r="N219" s="3">
        <v>109.16</v>
      </c>
      <c r="O219" s="3">
        <v>107.7</v>
      </c>
      <c r="P219" s="3">
        <v>5309</v>
      </c>
      <c r="Q219" s="3">
        <v>5016.45</v>
      </c>
      <c r="R219" s="3">
        <v>5598.83</v>
      </c>
      <c r="S219" s="3">
        <v>94.49</v>
      </c>
      <c r="T219" s="3">
        <v>89.6</v>
      </c>
      <c r="U219" s="3" t="s">
        <v>60</v>
      </c>
      <c r="V219" s="3" t="s">
        <v>60</v>
      </c>
      <c r="W219" s="3" t="s">
        <v>60</v>
      </c>
      <c r="X219" s="3" t="s">
        <v>60</v>
      </c>
      <c r="Y219" s="3" t="s">
        <v>60</v>
      </c>
      <c r="Z219" s="3" t="s">
        <v>60</v>
      </c>
    </row>
    <row r="220" spans="1:26" x14ac:dyDescent="0.3">
      <c r="A220" s="2" t="s">
        <v>55</v>
      </c>
      <c r="B220" s="2" t="s">
        <v>56</v>
      </c>
      <c r="C220" s="2">
        <v>219</v>
      </c>
      <c r="D220" s="2" t="s">
        <v>24</v>
      </c>
      <c r="E220" s="2" t="s">
        <v>194</v>
      </c>
      <c r="F220" s="2" t="s">
        <v>78</v>
      </c>
      <c r="G220" s="2" t="s">
        <v>68</v>
      </c>
      <c r="H220" s="2" t="s">
        <v>194</v>
      </c>
      <c r="I220" s="2">
        <v>4639.3500000000004</v>
      </c>
      <c r="J220" s="2">
        <v>14923</v>
      </c>
      <c r="K220" s="2">
        <v>1763</v>
      </c>
      <c r="L220" s="2">
        <v>1907.75</v>
      </c>
      <c r="M220" s="2">
        <v>1765.5</v>
      </c>
      <c r="N220" s="2">
        <v>108.21</v>
      </c>
      <c r="O220" s="2">
        <v>108.06</v>
      </c>
      <c r="P220" s="2">
        <v>5396</v>
      </c>
      <c r="Q220" s="2">
        <v>5311.26</v>
      </c>
      <c r="R220" s="2">
        <v>5598.83</v>
      </c>
      <c r="S220" s="2">
        <v>98.43</v>
      </c>
      <c r="T220" s="2">
        <v>94.86</v>
      </c>
      <c r="U220" s="2" t="s">
        <v>60</v>
      </c>
      <c r="V220" s="2" t="s">
        <v>60</v>
      </c>
      <c r="W220" s="2" t="s">
        <v>60</v>
      </c>
      <c r="X220" s="2" t="s">
        <v>60</v>
      </c>
      <c r="Y220" s="2" t="s">
        <v>60</v>
      </c>
      <c r="Z220" s="2" t="s">
        <v>60</v>
      </c>
    </row>
    <row r="221" spans="1:26" x14ac:dyDescent="0.3">
      <c r="A221" s="3" t="s">
        <v>55</v>
      </c>
      <c r="B221" s="3" t="s">
        <v>56</v>
      </c>
      <c r="C221" s="3">
        <v>220</v>
      </c>
      <c r="D221" s="3" t="s">
        <v>24</v>
      </c>
      <c r="E221" s="3" t="s">
        <v>226</v>
      </c>
      <c r="F221" s="3" t="s">
        <v>58</v>
      </c>
      <c r="G221" s="3" t="s">
        <v>227</v>
      </c>
      <c r="H221" s="3" t="s">
        <v>60</v>
      </c>
      <c r="I221" s="3">
        <v>2630</v>
      </c>
      <c r="J221" s="3">
        <v>19700</v>
      </c>
      <c r="K221" s="3">
        <v>1663</v>
      </c>
      <c r="L221" s="3">
        <v>1639.99</v>
      </c>
      <c r="M221" s="3">
        <v>1729.64</v>
      </c>
      <c r="N221" s="3">
        <v>98.62</v>
      </c>
      <c r="O221" s="3">
        <v>94.82</v>
      </c>
      <c r="P221" s="3">
        <v>6939</v>
      </c>
      <c r="Q221" s="3">
        <v>6022.59</v>
      </c>
      <c r="R221" s="3">
        <v>6929.37</v>
      </c>
      <c r="S221" s="3">
        <v>86.79</v>
      </c>
      <c r="T221" s="3">
        <v>86.91</v>
      </c>
      <c r="U221" s="3">
        <v>84.99</v>
      </c>
      <c r="V221" s="3">
        <v>83.81</v>
      </c>
      <c r="W221" s="3">
        <v>88.39</v>
      </c>
      <c r="X221" s="3">
        <v>90.11</v>
      </c>
      <c r="Y221" s="3">
        <v>78.209999999999994</v>
      </c>
      <c r="Z221" s="3">
        <v>89.98</v>
      </c>
    </row>
    <row r="222" spans="1:26" x14ac:dyDescent="0.3">
      <c r="A222" s="2" t="s">
        <v>55</v>
      </c>
      <c r="B222" s="2" t="s">
        <v>56</v>
      </c>
      <c r="C222" s="2">
        <v>221</v>
      </c>
      <c r="D222" s="2" t="s">
        <v>24</v>
      </c>
      <c r="E222" s="2" t="s">
        <v>226</v>
      </c>
      <c r="F222" s="2" t="s">
        <v>58</v>
      </c>
      <c r="G222" s="2" t="s">
        <v>228</v>
      </c>
      <c r="H222" s="2" t="s">
        <v>60</v>
      </c>
      <c r="I222" s="2">
        <v>1265</v>
      </c>
      <c r="J222" s="2">
        <v>6800</v>
      </c>
      <c r="K222" s="2">
        <v>517</v>
      </c>
      <c r="L222" s="2">
        <v>607.64</v>
      </c>
      <c r="M222" s="2">
        <v>600.42999999999995</v>
      </c>
      <c r="N222" s="2">
        <v>117.53</v>
      </c>
      <c r="O222" s="2">
        <v>101.2</v>
      </c>
      <c r="P222" s="2">
        <v>2443</v>
      </c>
      <c r="Q222" s="2">
        <v>2101.58</v>
      </c>
      <c r="R222" s="2">
        <v>2539.48</v>
      </c>
      <c r="S222" s="2">
        <v>86.02</v>
      </c>
      <c r="T222" s="2">
        <v>82.76</v>
      </c>
      <c r="U222" s="2">
        <v>54.93</v>
      </c>
      <c r="V222" s="2">
        <v>64.56</v>
      </c>
      <c r="W222" s="2">
        <v>63.8</v>
      </c>
      <c r="X222" s="2">
        <v>65.959999999999994</v>
      </c>
      <c r="Y222" s="2">
        <v>56.74</v>
      </c>
      <c r="Z222" s="2">
        <v>68.56</v>
      </c>
    </row>
    <row r="223" spans="1:26" x14ac:dyDescent="0.3">
      <c r="A223" s="3" t="s">
        <v>55</v>
      </c>
      <c r="B223" s="3" t="s">
        <v>56</v>
      </c>
      <c r="C223" s="3">
        <v>222</v>
      </c>
      <c r="D223" s="3" t="s">
        <v>24</v>
      </c>
      <c r="E223" s="3" t="s">
        <v>226</v>
      </c>
      <c r="F223" s="3" t="s">
        <v>58</v>
      </c>
      <c r="G223" s="3" t="s">
        <v>229</v>
      </c>
      <c r="H223" s="3" t="s">
        <v>60</v>
      </c>
      <c r="I223" s="3">
        <v>0</v>
      </c>
      <c r="J223" s="3">
        <v>2000</v>
      </c>
      <c r="K223" s="3">
        <v>154</v>
      </c>
      <c r="L223" s="3">
        <v>0</v>
      </c>
      <c r="M223" s="3">
        <v>0</v>
      </c>
      <c r="N223" s="3">
        <v>0</v>
      </c>
      <c r="O223" s="3">
        <v>0</v>
      </c>
      <c r="P223" s="3">
        <v>154</v>
      </c>
      <c r="Q223" s="3">
        <v>0</v>
      </c>
      <c r="R223" s="3">
        <v>0</v>
      </c>
      <c r="S223" s="3">
        <v>0</v>
      </c>
      <c r="T223" s="3">
        <v>0</v>
      </c>
      <c r="U223" s="3">
        <v>31.36</v>
      </c>
      <c r="V223" s="3">
        <v>0</v>
      </c>
      <c r="W223" s="3">
        <v>0</v>
      </c>
      <c r="X223" s="3">
        <v>7.97</v>
      </c>
      <c r="Y223" s="3">
        <v>0</v>
      </c>
      <c r="Z223" s="3">
        <v>0</v>
      </c>
    </row>
    <row r="224" spans="1:26" x14ac:dyDescent="0.3">
      <c r="A224" s="2" t="s">
        <v>55</v>
      </c>
      <c r="B224" s="2" t="s">
        <v>56</v>
      </c>
      <c r="C224" s="2">
        <v>223</v>
      </c>
      <c r="D224" s="2" t="s">
        <v>24</v>
      </c>
      <c r="E224" s="2" t="s">
        <v>226</v>
      </c>
      <c r="F224" s="2" t="s">
        <v>58</v>
      </c>
      <c r="G224" s="2" t="s">
        <v>230</v>
      </c>
      <c r="H224" s="2" t="s">
        <v>60</v>
      </c>
      <c r="I224" s="2">
        <v>0</v>
      </c>
      <c r="J224" s="2">
        <v>2000</v>
      </c>
      <c r="K224" s="2">
        <v>160</v>
      </c>
      <c r="L224" s="2">
        <v>0</v>
      </c>
      <c r="M224" s="2">
        <v>0</v>
      </c>
      <c r="N224" s="2">
        <v>0</v>
      </c>
      <c r="O224" s="2">
        <v>0</v>
      </c>
      <c r="P224" s="2">
        <v>160</v>
      </c>
      <c r="Q224" s="2">
        <v>0</v>
      </c>
      <c r="R224" s="2">
        <v>0</v>
      </c>
      <c r="S224" s="2">
        <v>0</v>
      </c>
      <c r="T224" s="2">
        <v>0</v>
      </c>
      <c r="U224" s="2">
        <v>32.58</v>
      </c>
      <c r="V224" s="2">
        <v>0</v>
      </c>
      <c r="W224" s="2">
        <v>0</v>
      </c>
      <c r="X224" s="2">
        <v>8.2799999999999994</v>
      </c>
      <c r="Y224" s="2">
        <v>0</v>
      </c>
      <c r="Z224" s="2">
        <v>0</v>
      </c>
    </row>
    <row r="225" spans="1:26" x14ac:dyDescent="0.3">
      <c r="A225" s="3" t="s">
        <v>55</v>
      </c>
      <c r="B225" s="3" t="s">
        <v>56</v>
      </c>
      <c r="C225" s="3">
        <v>224</v>
      </c>
      <c r="D225" s="3" t="s">
        <v>24</v>
      </c>
      <c r="E225" s="3" t="s">
        <v>226</v>
      </c>
      <c r="F225" s="3" t="s">
        <v>58</v>
      </c>
      <c r="G225" s="3" t="s">
        <v>231</v>
      </c>
      <c r="H225" s="3" t="s">
        <v>60</v>
      </c>
      <c r="I225" s="3">
        <v>1000</v>
      </c>
      <c r="J225" s="3">
        <v>5700</v>
      </c>
      <c r="K225" s="3">
        <v>449</v>
      </c>
      <c r="L225" s="3">
        <v>411.67</v>
      </c>
      <c r="M225" s="3">
        <v>452.67</v>
      </c>
      <c r="N225" s="3">
        <v>91.69</v>
      </c>
      <c r="O225" s="3">
        <v>90.94</v>
      </c>
      <c r="P225" s="3">
        <v>2117</v>
      </c>
      <c r="Q225" s="3">
        <v>1441.86</v>
      </c>
      <c r="R225" s="3">
        <v>1824.15</v>
      </c>
      <c r="S225" s="3">
        <v>68.11</v>
      </c>
      <c r="T225" s="3">
        <v>79.040000000000006</v>
      </c>
      <c r="U225" s="3">
        <v>60.35</v>
      </c>
      <c r="V225" s="3">
        <v>55.33</v>
      </c>
      <c r="W225" s="3">
        <v>55.61</v>
      </c>
      <c r="X225" s="3">
        <v>72.3</v>
      </c>
      <c r="Y225" s="3">
        <v>49.24</v>
      </c>
      <c r="Z225" s="3">
        <v>56.95</v>
      </c>
    </row>
    <row r="226" spans="1:26" x14ac:dyDescent="0.3">
      <c r="A226" s="2" t="s">
        <v>55</v>
      </c>
      <c r="B226" s="2" t="s">
        <v>56</v>
      </c>
      <c r="C226" s="2">
        <v>225</v>
      </c>
      <c r="D226" s="2" t="s">
        <v>24</v>
      </c>
      <c r="E226" s="2" t="s">
        <v>226</v>
      </c>
      <c r="F226" s="2" t="s">
        <v>58</v>
      </c>
      <c r="G226" s="2" t="s">
        <v>232</v>
      </c>
      <c r="H226" s="2" t="s">
        <v>60</v>
      </c>
      <c r="I226" s="2" t="s">
        <v>60</v>
      </c>
      <c r="J226" s="2">
        <v>400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</row>
    <row r="227" spans="1:26" x14ac:dyDescent="0.3">
      <c r="A227" s="3" t="s">
        <v>55</v>
      </c>
      <c r="B227" s="3" t="s">
        <v>56</v>
      </c>
      <c r="C227" s="3">
        <v>226</v>
      </c>
      <c r="D227" s="3" t="s">
        <v>24</v>
      </c>
      <c r="E227" s="3" t="s">
        <v>226</v>
      </c>
      <c r="F227" s="3" t="s">
        <v>58</v>
      </c>
      <c r="G227" s="3" t="s">
        <v>233</v>
      </c>
      <c r="H227" s="3" t="s">
        <v>60</v>
      </c>
      <c r="I227" s="3">
        <v>1140</v>
      </c>
      <c r="J227" s="3">
        <v>5300</v>
      </c>
      <c r="K227" s="3">
        <v>417</v>
      </c>
      <c r="L227" s="3">
        <v>489.8</v>
      </c>
      <c r="M227" s="3">
        <v>436.04</v>
      </c>
      <c r="N227" s="3">
        <v>117.46</v>
      </c>
      <c r="O227" s="3">
        <v>112.33</v>
      </c>
      <c r="P227" s="3">
        <v>1986</v>
      </c>
      <c r="Q227" s="3">
        <v>1702.67</v>
      </c>
      <c r="R227" s="3">
        <v>1899.18</v>
      </c>
      <c r="S227" s="3">
        <v>85.73</v>
      </c>
      <c r="T227" s="3">
        <v>89.65</v>
      </c>
      <c r="U227" s="3">
        <v>49.17</v>
      </c>
      <c r="V227" s="3">
        <v>57.75</v>
      </c>
      <c r="W227" s="3">
        <v>51.41</v>
      </c>
      <c r="X227" s="3">
        <v>59.5</v>
      </c>
      <c r="Y227" s="3">
        <v>51.01</v>
      </c>
      <c r="Z227" s="3">
        <v>56.9</v>
      </c>
    </row>
    <row r="228" spans="1:26" x14ac:dyDescent="0.3">
      <c r="A228" s="2" t="s">
        <v>55</v>
      </c>
      <c r="B228" s="2" t="s">
        <v>56</v>
      </c>
      <c r="C228" s="2">
        <v>227</v>
      </c>
      <c r="D228" s="2" t="s">
        <v>24</v>
      </c>
      <c r="E228" s="2" t="s">
        <v>226</v>
      </c>
      <c r="F228" s="2" t="s">
        <v>58</v>
      </c>
      <c r="G228" s="2" t="s">
        <v>234</v>
      </c>
      <c r="H228" s="2" t="s">
        <v>74</v>
      </c>
      <c r="I228" s="2">
        <v>6035</v>
      </c>
      <c r="J228" s="2">
        <v>41900</v>
      </c>
      <c r="K228" s="2">
        <v>3360</v>
      </c>
      <c r="L228" s="2">
        <v>3149.1</v>
      </c>
      <c r="M228" s="2">
        <v>3218.78</v>
      </c>
      <c r="N228" s="2">
        <v>93.72</v>
      </c>
      <c r="O228" s="2">
        <v>97.84</v>
      </c>
      <c r="P228" s="2">
        <v>13799</v>
      </c>
      <c r="Q228" s="2">
        <v>11268.7</v>
      </c>
      <c r="R228" s="2">
        <v>13192.18</v>
      </c>
      <c r="S228" s="2">
        <v>81.66</v>
      </c>
      <c r="T228" s="2">
        <v>85.42</v>
      </c>
      <c r="U228" s="2">
        <v>61.4</v>
      </c>
      <c r="V228" s="2">
        <v>70.14</v>
      </c>
      <c r="W228" s="2">
        <v>70.59</v>
      </c>
      <c r="X228" s="2">
        <v>64.08</v>
      </c>
      <c r="Y228" s="2">
        <v>63.77</v>
      </c>
      <c r="Z228" s="2">
        <v>73.510000000000005</v>
      </c>
    </row>
    <row r="229" spans="1:26" x14ac:dyDescent="0.3">
      <c r="A229" s="3" t="s">
        <v>55</v>
      </c>
      <c r="B229" s="3" t="s">
        <v>56</v>
      </c>
      <c r="C229" s="3">
        <v>228</v>
      </c>
      <c r="D229" s="3" t="s">
        <v>24</v>
      </c>
      <c r="E229" s="3" t="s">
        <v>226</v>
      </c>
      <c r="F229" s="3" t="s">
        <v>58</v>
      </c>
      <c r="G229" s="3" t="s">
        <v>58</v>
      </c>
      <c r="H229" s="3" t="s">
        <v>75</v>
      </c>
      <c r="I229" s="3">
        <v>6035</v>
      </c>
      <c r="J229" s="3">
        <v>41900</v>
      </c>
      <c r="K229" s="3">
        <v>3360</v>
      </c>
      <c r="L229" s="3">
        <v>3149.1</v>
      </c>
      <c r="M229" s="3">
        <v>3218.78</v>
      </c>
      <c r="N229" s="3">
        <v>93.72</v>
      </c>
      <c r="O229" s="3">
        <v>97.84</v>
      </c>
      <c r="P229" s="3">
        <v>13799</v>
      </c>
      <c r="Q229" s="3">
        <v>11268.7</v>
      </c>
      <c r="R229" s="3">
        <v>13192.18</v>
      </c>
      <c r="S229" s="3">
        <v>81.66</v>
      </c>
      <c r="T229" s="3">
        <v>85.42</v>
      </c>
      <c r="U229" s="3">
        <v>61.4</v>
      </c>
      <c r="V229" s="3">
        <v>70.14</v>
      </c>
      <c r="W229" s="3">
        <v>70.59</v>
      </c>
      <c r="X229" s="3">
        <v>64.08</v>
      </c>
      <c r="Y229" s="3">
        <v>63.77</v>
      </c>
      <c r="Z229" s="3">
        <v>73.510000000000005</v>
      </c>
    </row>
    <row r="230" spans="1:26" x14ac:dyDescent="0.3">
      <c r="A230" s="2" t="s">
        <v>55</v>
      </c>
      <c r="B230" s="2" t="s">
        <v>56</v>
      </c>
      <c r="C230" s="2">
        <v>229</v>
      </c>
      <c r="D230" s="2" t="s">
        <v>24</v>
      </c>
      <c r="E230" s="2" t="s">
        <v>226</v>
      </c>
      <c r="F230" s="2" t="s">
        <v>58</v>
      </c>
      <c r="G230" s="2" t="s">
        <v>235</v>
      </c>
      <c r="H230" s="2" t="s">
        <v>60</v>
      </c>
      <c r="I230" s="2">
        <v>72</v>
      </c>
      <c r="J230" s="2">
        <v>334</v>
      </c>
      <c r="K230" s="2">
        <v>42</v>
      </c>
      <c r="L230" s="2">
        <v>34.51</v>
      </c>
      <c r="M230" s="2">
        <v>42.4</v>
      </c>
      <c r="N230" s="2">
        <v>82.17</v>
      </c>
      <c r="O230" s="2">
        <v>81.39</v>
      </c>
      <c r="P230" s="2">
        <v>147</v>
      </c>
      <c r="Q230" s="2">
        <v>91.82</v>
      </c>
      <c r="R230" s="2">
        <v>110.54</v>
      </c>
      <c r="S230" s="2">
        <v>62.46</v>
      </c>
      <c r="T230" s="2">
        <v>83.06</v>
      </c>
      <c r="U230" s="2" t="s">
        <v>60</v>
      </c>
      <c r="V230" s="2" t="s">
        <v>60</v>
      </c>
      <c r="W230" s="2" t="s">
        <v>60</v>
      </c>
      <c r="X230" s="2" t="s">
        <v>60</v>
      </c>
      <c r="Y230" s="2" t="s">
        <v>60</v>
      </c>
      <c r="Z230" s="2" t="s">
        <v>60</v>
      </c>
    </row>
    <row r="231" spans="1:26" x14ac:dyDescent="0.3">
      <c r="A231" s="3" t="s">
        <v>55</v>
      </c>
      <c r="B231" s="3" t="s">
        <v>56</v>
      </c>
      <c r="C231" s="3">
        <v>230</v>
      </c>
      <c r="D231" s="3" t="s">
        <v>24</v>
      </c>
      <c r="E231" s="3" t="s">
        <v>226</v>
      </c>
      <c r="F231" s="3" t="s">
        <v>58</v>
      </c>
      <c r="G231" s="3" t="s">
        <v>236</v>
      </c>
      <c r="H231" s="3" t="s">
        <v>60</v>
      </c>
      <c r="I231" s="3">
        <v>30.6</v>
      </c>
      <c r="J231" s="3">
        <v>120</v>
      </c>
      <c r="K231" s="3">
        <v>7</v>
      </c>
      <c r="L231" s="3">
        <v>7</v>
      </c>
      <c r="M231" s="3">
        <v>6.04</v>
      </c>
      <c r="N231" s="3">
        <v>100</v>
      </c>
      <c r="O231" s="3">
        <v>115.89</v>
      </c>
      <c r="P231" s="3">
        <v>18</v>
      </c>
      <c r="Q231" s="3">
        <v>12.61</v>
      </c>
      <c r="R231" s="3">
        <v>13.21</v>
      </c>
      <c r="S231" s="3">
        <v>70.06</v>
      </c>
      <c r="T231" s="3">
        <v>95.46</v>
      </c>
      <c r="U231" s="3" t="s">
        <v>60</v>
      </c>
      <c r="V231" s="3" t="s">
        <v>60</v>
      </c>
      <c r="W231" s="3" t="s">
        <v>60</v>
      </c>
      <c r="X231" s="3" t="s">
        <v>60</v>
      </c>
      <c r="Y231" s="3" t="s">
        <v>60</v>
      </c>
      <c r="Z231" s="3" t="s">
        <v>60</v>
      </c>
    </row>
    <row r="232" spans="1:26" x14ac:dyDescent="0.3">
      <c r="A232" s="2" t="s">
        <v>55</v>
      </c>
      <c r="B232" s="2" t="s">
        <v>56</v>
      </c>
      <c r="C232" s="2">
        <v>231</v>
      </c>
      <c r="D232" s="2" t="s">
        <v>24</v>
      </c>
      <c r="E232" s="2" t="s">
        <v>226</v>
      </c>
      <c r="F232" s="2" t="s">
        <v>58</v>
      </c>
      <c r="G232" s="2" t="s">
        <v>237</v>
      </c>
      <c r="H232" s="2" t="s">
        <v>60</v>
      </c>
      <c r="I232" s="2">
        <v>99</v>
      </c>
      <c r="J232" s="2">
        <v>220</v>
      </c>
      <c r="K232" s="2">
        <v>12</v>
      </c>
      <c r="L232" s="2">
        <v>26.63</v>
      </c>
      <c r="M232" s="2">
        <v>4.45</v>
      </c>
      <c r="N232" s="2">
        <v>221.92</v>
      </c>
      <c r="O232" s="2">
        <v>598.42999999999995</v>
      </c>
      <c r="P232" s="2">
        <v>47</v>
      </c>
      <c r="Q232" s="2">
        <v>53.65</v>
      </c>
      <c r="R232" s="2">
        <v>42.19</v>
      </c>
      <c r="S232" s="2">
        <v>114.15</v>
      </c>
      <c r="T232" s="2">
        <v>127.16</v>
      </c>
      <c r="U232" s="2" t="s">
        <v>60</v>
      </c>
      <c r="V232" s="2" t="s">
        <v>60</v>
      </c>
      <c r="W232" s="2" t="s">
        <v>60</v>
      </c>
      <c r="X232" s="2" t="s">
        <v>60</v>
      </c>
      <c r="Y232" s="2" t="s">
        <v>60</v>
      </c>
      <c r="Z232" s="2" t="s">
        <v>60</v>
      </c>
    </row>
    <row r="233" spans="1:26" x14ac:dyDescent="0.3">
      <c r="A233" s="3" t="s">
        <v>55</v>
      </c>
      <c r="B233" s="3" t="s">
        <v>56</v>
      </c>
      <c r="C233" s="3">
        <v>232</v>
      </c>
      <c r="D233" s="3" t="s">
        <v>24</v>
      </c>
      <c r="E233" s="3" t="s">
        <v>226</v>
      </c>
      <c r="F233" s="3" t="s">
        <v>58</v>
      </c>
      <c r="G233" s="3" t="s">
        <v>238</v>
      </c>
      <c r="H233" s="3" t="s">
        <v>60</v>
      </c>
      <c r="I233" s="3">
        <v>300</v>
      </c>
      <c r="J233" s="3">
        <v>650</v>
      </c>
      <c r="K233" s="3">
        <v>50</v>
      </c>
      <c r="L233" s="3">
        <v>58.41</v>
      </c>
      <c r="M233" s="3">
        <v>7.54</v>
      </c>
      <c r="N233" s="3">
        <v>116.82</v>
      </c>
      <c r="O233" s="3">
        <v>774.67</v>
      </c>
      <c r="P233" s="3">
        <v>160</v>
      </c>
      <c r="Q233" s="3">
        <v>120.51</v>
      </c>
      <c r="R233" s="3">
        <v>88.96</v>
      </c>
      <c r="S233" s="3">
        <v>75.319999999999993</v>
      </c>
      <c r="T233" s="3">
        <v>135.47</v>
      </c>
      <c r="U233" s="3" t="s">
        <v>60</v>
      </c>
      <c r="V233" s="3" t="s">
        <v>60</v>
      </c>
      <c r="W233" s="3" t="s">
        <v>60</v>
      </c>
      <c r="X233" s="3" t="s">
        <v>60</v>
      </c>
      <c r="Y233" s="3" t="s">
        <v>60</v>
      </c>
      <c r="Z233" s="3" t="s">
        <v>60</v>
      </c>
    </row>
    <row r="234" spans="1:26" x14ac:dyDescent="0.3">
      <c r="A234" s="2" t="s">
        <v>55</v>
      </c>
      <c r="B234" s="2" t="s">
        <v>56</v>
      </c>
      <c r="C234" s="2">
        <v>233</v>
      </c>
      <c r="D234" s="2" t="s">
        <v>24</v>
      </c>
      <c r="E234" s="2" t="s">
        <v>226</v>
      </c>
      <c r="F234" s="2" t="s">
        <v>58</v>
      </c>
      <c r="G234" s="2" t="s">
        <v>239</v>
      </c>
      <c r="H234" s="2" t="s">
        <v>12</v>
      </c>
      <c r="I234" s="2">
        <v>501.6</v>
      </c>
      <c r="J234" s="2">
        <v>1324</v>
      </c>
      <c r="K234" s="2">
        <v>111</v>
      </c>
      <c r="L234" s="2">
        <v>126.55</v>
      </c>
      <c r="M234" s="2">
        <v>60.43</v>
      </c>
      <c r="N234" s="2">
        <v>114.01</v>
      </c>
      <c r="O234" s="2">
        <v>209.42</v>
      </c>
      <c r="P234" s="2">
        <v>372</v>
      </c>
      <c r="Q234" s="2">
        <v>278.58999999999997</v>
      </c>
      <c r="R234" s="2">
        <v>254.9</v>
      </c>
      <c r="S234" s="2">
        <v>74.89</v>
      </c>
      <c r="T234" s="2">
        <v>109.29</v>
      </c>
      <c r="U234" s="2" t="s">
        <v>60</v>
      </c>
      <c r="V234" s="2" t="s">
        <v>60</v>
      </c>
      <c r="W234" s="2" t="s">
        <v>60</v>
      </c>
      <c r="X234" s="2" t="s">
        <v>60</v>
      </c>
      <c r="Y234" s="2" t="s">
        <v>60</v>
      </c>
      <c r="Z234" s="2" t="s">
        <v>60</v>
      </c>
    </row>
    <row r="235" spans="1:26" x14ac:dyDescent="0.3">
      <c r="A235" s="3" t="s">
        <v>55</v>
      </c>
      <c r="B235" s="3" t="s">
        <v>56</v>
      </c>
      <c r="C235" s="3">
        <v>234</v>
      </c>
      <c r="D235" s="3" t="s">
        <v>24</v>
      </c>
      <c r="E235" s="3" t="s">
        <v>226</v>
      </c>
      <c r="F235" s="3" t="s">
        <v>58</v>
      </c>
      <c r="G235" s="3" t="s">
        <v>58</v>
      </c>
      <c r="H235" s="3" t="s">
        <v>12</v>
      </c>
      <c r="I235" s="3">
        <v>501.6</v>
      </c>
      <c r="J235" s="3">
        <v>1324</v>
      </c>
      <c r="K235" s="3">
        <v>111</v>
      </c>
      <c r="L235" s="3">
        <v>126.55</v>
      </c>
      <c r="M235" s="3">
        <v>60.43</v>
      </c>
      <c r="N235" s="3">
        <v>114.01</v>
      </c>
      <c r="O235" s="3">
        <v>209.42</v>
      </c>
      <c r="P235" s="3">
        <v>372</v>
      </c>
      <c r="Q235" s="3">
        <v>278.58999999999997</v>
      </c>
      <c r="R235" s="3">
        <v>254.9</v>
      </c>
      <c r="S235" s="3">
        <v>74.89</v>
      </c>
      <c r="T235" s="3">
        <v>109.29</v>
      </c>
      <c r="U235" s="3" t="s">
        <v>60</v>
      </c>
      <c r="V235" s="3" t="s">
        <v>60</v>
      </c>
      <c r="W235" s="3" t="s">
        <v>60</v>
      </c>
      <c r="X235" s="3" t="s">
        <v>60</v>
      </c>
      <c r="Y235" s="3" t="s">
        <v>60</v>
      </c>
      <c r="Z235" s="3" t="s">
        <v>60</v>
      </c>
    </row>
    <row r="236" spans="1:26" x14ac:dyDescent="0.3">
      <c r="A236" s="2" t="s">
        <v>55</v>
      </c>
      <c r="B236" s="2" t="s">
        <v>56</v>
      </c>
      <c r="C236" s="2">
        <v>235</v>
      </c>
      <c r="D236" s="2" t="s">
        <v>24</v>
      </c>
      <c r="E236" s="2" t="s">
        <v>226</v>
      </c>
      <c r="F236" s="2" t="s">
        <v>65</v>
      </c>
      <c r="G236" s="2" t="s">
        <v>240</v>
      </c>
      <c r="H236" s="2" t="s">
        <v>60</v>
      </c>
      <c r="I236" s="2">
        <v>90</v>
      </c>
      <c r="J236" s="2">
        <v>300</v>
      </c>
      <c r="K236" s="2">
        <v>24</v>
      </c>
      <c r="L236" s="2">
        <v>33.49</v>
      </c>
      <c r="M236" s="2">
        <v>43.39</v>
      </c>
      <c r="N236" s="2">
        <v>139.54</v>
      </c>
      <c r="O236" s="2">
        <v>77.180000000000007</v>
      </c>
      <c r="P236" s="2">
        <v>112</v>
      </c>
      <c r="Q236" s="2">
        <v>111.08</v>
      </c>
      <c r="R236" s="2">
        <v>126.22</v>
      </c>
      <c r="S236" s="2">
        <v>99.18</v>
      </c>
      <c r="T236" s="2">
        <v>88.01</v>
      </c>
      <c r="U236" s="2">
        <v>35.840000000000003</v>
      </c>
      <c r="V236" s="2">
        <v>50.01</v>
      </c>
      <c r="W236" s="2">
        <v>64.8</v>
      </c>
      <c r="X236" s="2">
        <v>42.5</v>
      </c>
      <c r="Y236" s="2">
        <v>42.15</v>
      </c>
      <c r="Z236" s="2">
        <v>47.9</v>
      </c>
    </row>
    <row r="237" spans="1:26" x14ac:dyDescent="0.3">
      <c r="A237" s="3" t="s">
        <v>55</v>
      </c>
      <c r="B237" s="3" t="s">
        <v>56</v>
      </c>
      <c r="C237" s="3">
        <v>236</v>
      </c>
      <c r="D237" s="3" t="s">
        <v>24</v>
      </c>
      <c r="E237" s="3" t="s">
        <v>226</v>
      </c>
      <c r="F237" s="3" t="s">
        <v>65</v>
      </c>
      <c r="G237" s="3" t="s">
        <v>241</v>
      </c>
      <c r="H237" s="3" t="s">
        <v>60</v>
      </c>
      <c r="I237" s="3">
        <v>90</v>
      </c>
      <c r="J237" s="3">
        <v>280</v>
      </c>
      <c r="K237" s="3">
        <v>22</v>
      </c>
      <c r="L237" s="3">
        <v>36.93</v>
      </c>
      <c r="M237" s="3">
        <v>43.49</v>
      </c>
      <c r="N237" s="3">
        <v>167.86</v>
      </c>
      <c r="O237" s="3">
        <v>84.92</v>
      </c>
      <c r="P237" s="3">
        <v>106</v>
      </c>
      <c r="Q237" s="3">
        <v>113.34</v>
      </c>
      <c r="R237" s="3">
        <v>124.77</v>
      </c>
      <c r="S237" s="3">
        <v>106.92</v>
      </c>
      <c r="T237" s="3">
        <v>90.84</v>
      </c>
      <c r="U237" s="3">
        <v>32.86</v>
      </c>
      <c r="V237" s="3">
        <v>55.15</v>
      </c>
      <c r="W237" s="3">
        <v>64.95</v>
      </c>
      <c r="X237" s="3">
        <v>40.22</v>
      </c>
      <c r="Y237" s="3">
        <v>43.01</v>
      </c>
      <c r="Z237" s="3">
        <v>47.35</v>
      </c>
    </row>
    <row r="238" spans="1:26" x14ac:dyDescent="0.3">
      <c r="A238" s="2" t="s">
        <v>55</v>
      </c>
      <c r="B238" s="2" t="s">
        <v>56</v>
      </c>
      <c r="C238" s="2">
        <v>237</v>
      </c>
      <c r="D238" s="2" t="s">
        <v>24</v>
      </c>
      <c r="E238" s="2" t="s">
        <v>226</v>
      </c>
      <c r="F238" s="2" t="s">
        <v>65</v>
      </c>
      <c r="G238" s="2" t="s">
        <v>242</v>
      </c>
      <c r="H238" s="2" t="s">
        <v>60</v>
      </c>
      <c r="I238" s="2">
        <v>90</v>
      </c>
      <c r="J238" s="2">
        <v>325</v>
      </c>
      <c r="K238" s="2">
        <v>26</v>
      </c>
      <c r="L238" s="2">
        <v>33.31</v>
      </c>
      <c r="M238" s="2">
        <v>39.58</v>
      </c>
      <c r="N238" s="2">
        <v>128.12</v>
      </c>
      <c r="O238" s="2">
        <v>84.16</v>
      </c>
      <c r="P238" s="2">
        <v>122</v>
      </c>
      <c r="Q238" s="2">
        <v>111.44</v>
      </c>
      <c r="R238" s="2">
        <v>138.66</v>
      </c>
      <c r="S238" s="2">
        <v>91.34</v>
      </c>
      <c r="T238" s="2">
        <v>80.37</v>
      </c>
      <c r="U238" s="2">
        <v>38.83</v>
      </c>
      <c r="V238" s="2">
        <v>49.75</v>
      </c>
      <c r="W238" s="2">
        <v>59.11</v>
      </c>
      <c r="X238" s="2">
        <v>46.3</v>
      </c>
      <c r="Y238" s="2">
        <v>42.29</v>
      </c>
      <c r="Z238" s="2">
        <v>52.62</v>
      </c>
    </row>
    <row r="239" spans="1:26" x14ac:dyDescent="0.3">
      <c r="A239" s="3" t="s">
        <v>55</v>
      </c>
      <c r="B239" s="3" t="s">
        <v>56</v>
      </c>
      <c r="C239" s="3">
        <v>238</v>
      </c>
      <c r="D239" s="3" t="s">
        <v>24</v>
      </c>
      <c r="E239" s="3" t="s">
        <v>226</v>
      </c>
      <c r="F239" s="3" t="s">
        <v>65</v>
      </c>
      <c r="G239" s="3" t="s">
        <v>243</v>
      </c>
      <c r="H239" s="3" t="s">
        <v>60</v>
      </c>
      <c r="I239" s="3">
        <v>90</v>
      </c>
      <c r="J239" s="3">
        <v>280</v>
      </c>
      <c r="K239" s="3">
        <v>22</v>
      </c>
      <c r="L239" s="3">
        <v>36.950000000000003</v>
      </c>
      <c r="M239" s="3">
        <v>40.25</v>
      </c>
      <c r="N239" s="3">
        <v>167.95</v>
      </c>
      <c r="O239" s="3">
        <v>91.8</v>
      </c>
      <c r="P239" s="3">
        <v>106</v>
      </c>
      <c r="Q239" s="3">
        <v>120.48</v>
      </c>
      <c r="R239" s="3">
        <v>126.26</v>
      </c>
      <c r="S239" s="3">
        <v>113.66</v>
      </c>
      <c r="T239" s="3">
        <v>95.42</v>
      </c>
      <c r="U239" s="3">
        <v>32.86</v>
      </c>
      <c r="V239" s="3">
        <v>55.18</v>
      </c>
      <c r="W239" s="3">
        <v>60.11</v>
      </c>
      <c r="X239" s="3">
        <v>40.22</v>
      </c>
      <c r="Y239" s="3">
        <v>45.72</v>
      </c>
      <c r="Z239" s="3">
        <v>47.91</v>
      </c>
    </row>
    <row r="240" spans="1:26" x14ac:dyDescent="0.3">
      <c r="A240" s="2" t="s">
        <v>55</v>
      </c>
      <c r="B240" s="2" t="s">
        <v>56</v>
      </c>
      <c r="C240" s="2">
        <v>239</v>
      </c>
      <c r="D240" s="2" t="s">
        <v>24</v>
      </c>
      <c r="E240" s="2" t="s">
        <v>226</v>
      </c>
      <c r="F240" s="2" t="s">
        <v>65</v>
      </c>
      <c r="G240" s="2" t="s">
        <v>244</v>
      </c>
      <c r="H240" s="2" t="s">
        <v>60</v>
      </c>
      <c r="I240" s="2">
        <v>90</v>
      </c>
      <c r="J240" s="2">
        <v>350</v>
      </c>
      <c r="K240" s="2">
        <v>28</v>
      </c>
      <c r="L240" s="2">
        <v>32.19</v>
      </c>
      <c r="M240" s="2">
        <v>43.63</v>
      </c>
      <c r="N240" s="2">
        <v>114.96</v>
      </c>
      <c r="O240" s="2">
        <v>73.78</v>
      </c>
      <c r="P240" s="2">
        <v>132</v>
      </c>
      <c r="Q240" s="2">
        <v>105.85</v>
      </c>
      <c r="R240" s="2">
        <v>132.47999999999999</v>
      </c>
      <c r="S240" s="2">
        <v>80.19</v>
      </c>
      <c r="T240" s="2">
        <v>79.900000000000006</v>
      </c>
      <c r="U240" s="2">
        <v>41.82</v>
      </c>
      <c r="V240" s="2">
        <v>48.07</v>
      </c>
      <c r="W240" s="2">
        <v>65.16</v>
      </c>
      <c r="X240" s="2">
        <v>50.09</v>
      </c>
      <c r="Y240" s="2">
        <v>40.17</v>
      </c>
      <c r="Z240" s="2">
        <v>50.27</v>
      </c>
    </row>
    <row r="241" spans="1:26" x14ac:dyDescent="0.3">
      <c r="A241" s="3" t="s">
        <v>55</v>
      </c>
      <c r="B241" s="3" t="s">
        <v>56</v>
      </c>
      <c r="C241" s="3">
        <v>240</v>
      </c>
      <c r="D241" s="3" t="s">
        <v>24</v>
      </c>
      <c r="E241" s="3" t="s">
        <v>226</v>
      </c>
      <c r="F241" s="3" t="s">
        <v>65</v>
      </c>
      <c r="G241" s="3" t="s">
        <v>245</v>
      </c>
      <c r="H241" s="3" t="s">
        <v>74</v>
      </c>
      <c r="I241" s="3">
        <v>450</v>
      </c>
      <c r="J241" s="3">
        <v>1535</v>
      </c>
      <c r="K241" s="3">
        <v>122</v>
      </c>
      <c r="L241" s="3">
        <v>172.87</v>
      </c>
      <c r="M241" s="3">
        <v>210.34</v>
      </c>
      <c r="N241" s="3">
        <v>141.69999999999999</v>
      </c>
      <c r="O241" s="3">
        <v>82.19</v>
      </c>
      <c r="P241" s="3">
        <v>578</v>
      </c>
      <c r="Q241" s="3">
        <v>562.19000000000005</v>
      </c>
      <c r="R241" s="3">
        <v>648.39</v>
      </c>
      <c r="S241" s="3">
        <v>97.26</v>
      </c>
      <c r="T241" s="3">
        <v>86.71</v>
      </c>
      <c r="U241" s="3">
        <v>36.44</v>
      </c>
      <c r="V241" s="3">
        <v>51.63</v>
      </c>
      <c r="W241" s="3">
        <v>62.83</v>
      </c>
      <c r="X241" s="3">
        <v>43.87</v>
      </c>
      <c r="Y241" s="3">
        <v>42.67</v>
      </c>
      <c r="Z241" s="3">
        <v>49.21</v>
      </c>
    </row>
    <row r="242" spans="1:26" x14ac:dyDescent="0.3">
      <c r="A242" s="2" t="s">
        <v>55</v>
      </c>
      <c r="B242" s="2" t="s">
        <v>56</v>
      </c>
      <c r="C242" s="2">
        <v>241</v>
      </c>
      <c r="D242" s="2" t="s">
        <v>24</v>
      </c>
      <c r="E242" s="2" t="s">
        <v>226</v>
      </c>
      <c r="F242" s="2" t="s">
        <v>65</v>
      </c>
      <c r="G242" s="2" t="s">
        <v>246</v>
      </c>
      <c r="H242" s="2" t="s">
        <v>60</v>
      </c>
      <c r="I242" s="2">
        <v>1200</v>
      </c>
      <c r="J242" s="2">
        <v>8900</v>
      </c>
      <c r="K242" s="2">
        <v>739</v>
      </c>
      <c r="L242" s="2">
        <v>748.33</v>
      </c>
      <c r="M242" s="2">
        <v>703.7</v>
      </c>
      <c r="N242" s="2">
        <v>101.26</v>
      </c>
      <c r="O242" s="2">
        <v>106.34</v>
      </c>
      <c r="P242" s="2">
        <v>3101</v>
      </c>
      <c r="Q242" s="2">
        <v>3059.99</v>
      </c>
      <c r="R242" s="2">
        <v>2760.2</v>
      </c>
      <c r="S242" s="2">
        <v>98.68</v>
      </c>
      <c r="T242" s="2">
        <v>110.86</v>
      </c>
      <c r="U242" s="2">
        <v>82.77</v>
      </c>
      <c r="V242" s="2">
        <v>83.82</v>
      </c>
      <c r="W242" s="2">
        <v>78.819999999999993</v>
      </c>
      <c r="X242" s="2">
        <v>88.26</v>
      </c>
      <c r="Y242" s="2">
        <v>87.09</v>
      </c>
      <c r="Z242" s="2">
        <v>78.56</v>
      </c>
    </row>
    <row r="243" spans="1:26" x14ac:dyDescent="0.3">
      <c r="A243" s="3" t="s">
        <v>55</v>
      </c>
      <c r="B243" s="3" t="s">
        <v>56</v>
      </c>
      <c r="C243" s="3">
        <v>242</v>
      </c>
      <c r="D243" s="3" t="s">
        <v>24</v>
      </c>
      <c r="E243" s="3" t="s">
        <v>226</v>
      </c>
      <c r="F243" s="3" t="s">
        <v>65</v>
      </c>
      <c r="G243" s="3" t="s">
        <v>247</v>
      </c>
      <c r="H243" s="3" t="s">
        <v>74</v>
      </c>
      <c r="I243" s="3">
        <v>1200</v>
      </c>
      <c r="J243" s="3">
        <v>8900</v>
      </c>
      <c r="K243" s="3">
        <v>739</v>
      </c>
      <c r="L243" s="3">
        <v>748.33</v>
      </c>
      <c r="M243" s="3">
        <v>703.7</v>
      </c>
      <c r="N243" s="3">
        <v>101.26</v>
      </c>
      <c r="O243" s="3">
        <v>106.34</v>
      </c>
      <c r="P243" s="3">
        <v>3101</v>
      </c>
      <c r="Q243" s="3">
        <v>3059.99</v>
      </c>
      <c r="R243" s="3">
        <v>2760.2</v>
      </c>
      <c r="S243" s="3">
        <v>98.68</v>
      </c>
      <c r="T243" s="3">
        <v>110.86</v>
      </c>
      <c r="U243" s="3">
        <v>82.77</v>
      </c>
      <c r="V243" s="3">
        <v>83.82</v>
      </c>
      <c r="W243" s="3">
        <v>78.819999999999993</v>
      </c>
      <c r="X243" s="3">
        <v>88.26</v>
      </c>
      <c r="Y243" s="3">
        <v>87.09</v>
      </c>
      <c r="Z243" s="3">
        <v>78.56</v>
      </c>
    </row>
    <row r="244" spans="1:26" x14ac:dyDescent="0.3">
      <c r="A244" s="2" t="s">
        <v>55</v>
      </c>
      <c r="B244" s="2" t="s">
        <v>56</v>
      </c>
      <c r="C244" s="2">
        <v>243</v>
      </c>
      <c r="D244" s="2" t="s">
        <v>24</v>
      </c>
      <c r="E244" s="2" t="s">
        <v>226</v>
      </c>
      <c r="F244" s="2" t="s">
        <v>65</v>
      </c>
      <c r="G244" s="2" t="s">
        <v>248</v>
      </c>
      <c r="H244" s="2" t="s">
        <v>60</v>
      </c>
      <c r="I244" s="2">
        <v>1980</v>
      </c>
      <c r="J244" s="2">
        <v>10500</v>
      </c>
      <c r="K244" s="2">
        <v>831</v>
      </c>
      <c r="L244" s="2">
        <v>912.77</v>
      </c>
      <c r="M244" s="2">
        <v>1098.3699999999999</v>
      </c>
      <c r="N244" s="2">
        <v>109.84</v>
      </c>
      <c r="O244" s="2">
        <v>83.1</v>
      </c>
      <c r="P244" s="2">
        <v>3918</v>
      </c>
      <c r="Q244" s="2">
        <v>4323.96</v>
      </c>
      <c r="R244" s="2">
        <v>4401.16</v>
      </c>
      <c r="S244" s="2">
        <v>110.36</v>
      </c>
      <c r="T244" s="2">
        <v>98.25</v>
      </c>
      <c r="U244" s="2">
        <v>56.41</v>
      </c>
      <c r="V244" s="2">
        <v>61.96</v>
      </c>
      <c r="W244" s="2">
        <v>74.56</v>
      </c>
      <c r="X244" s="2">
        <v>67.58</v>
      </c>
      <c r="Y244" s="2">
        <v>74.58</v>
      </c>
      <c r="Z244" s="2">
        <v>75.92</v>
      </c>
    </row>
    <row r="245" spans="1:26" x14ac:dyDescent="0.3">
      <c r="A245" s="3" t="s">
        <v>55</v>
      </c>
      <c r="B245" s="3" t="s">
        <v>56</v>
      </c>
      <c r="C245" s="3">
        <v>244</v>
      </c>
      <c r="D245" s="3" t="s">
        <v>24</v>
      </c>
      <c r="E245" s="3" t="s">
        <v>226</v>
      </c>
      <c r="F245" s="3" t="s">
        <v>65</v>
      </c>
      <c r="G245" s="3" t="s">
        <v>249</v>
      </c>
      <c r="H245" s="3" t="s">
        <v>74</v>
      </c>
      <c r="I245" s="3">
        <v>1980</v>
      </c>
      <c r="J245" s="3">
        <v>10500</v>
      </c>
      <c r="K245" s="3">
        <v>831</v>
      </c>
      <c r="L245" s="3">
        <v>912.77</v>
      </c>
      <c r="M245" s="3">
        <v>1098.3699999999999</v>
      </c>
      <c r="N245" s="3">
        <v>109.84</v>
      </c>
      <c r="O245" s="3">
        <v>83.1</v>
      </c>
      <c r="P245" s="3">
        <v>3918</v>
      </c>
      <c r="Q245" s="3">
        <v>4323.96</v>
      </c>
      <c r="R245" s="3">
        <v>4401.16</v>
      </c>
      <c r="S245" s="3">
        <v>110.36</v>
      </c>
      <c r="T245" s="3">
        <v>98.25</v>
      </c>
      <c r="U245" s="3">
        <v>56.41</v>
      </c>
      <c r="V245" s="3">
        <v>61.96</v>
      </c>
      <c r="W245" s="3">
        <v>74.56</v>
      </c>
      <c r="X245" s="3">
        <v>67.58</v>
      </c>
      <c r="Y245" s="3">
        <v>74.58</v>
      </c>
      <c r="Z245" s="3">
        <v>75.92</v>
      </c>
    </row>
    <row r="246" spans="1:26" x14ac:dyDescent="0.3">
      <c r="A246" s="2" t="s">
        <v>55</v>
      </c>
      <c r="B246" s="2" t="s">
        <v>56</v>
      </c>
      <c r="C246" s="2">
        <v>245</v>
      </c>
      <c r="D246" s="2" t="s">
        <v>24</v>
      </c>
      <c r="E246" s="2" t="s">
        <v>226</v>
      </c>
      <c r="F246" s="2" t="s">
        <v>65</v>
      </c>
      <c r="G246" s="2" t="s">
        <v>250</v>
      </c>
      <c r="H246" s="2" t="s">
        <v>60</v>
      </c>
      <c r="I246" s="2">
        <v>1980</v>
      </c>
      <c r="J246" s="2">
        <v>12600</v>
      </c>
      <c r="K246" s="2">
        <v>1027</v>
      </c>
      <c r="L246" s="2">
        <v>1115.1400000000001</v>
      </c>
      <c r="M246" s="2">
        <v>1245.52</v>
      </c>
      <c r="N246" s="2">
        <v>108.58</v>
      </c>
      <c r="O246" s="2">
        <v>89.53</v>
      </c>
      <c r="P246" s="2">
        <v>4681</v>
      </c>
      <c r="Q246" s="2">
        <v>4350.04</v>
      </c>
      <c r="R246" s="2">
        <v>4268.79</v>
      </c>
      <c r="S246" s="2">
        <v>92.93</v>
      </c>
      <c r="T246" s="2">
        <v>101.9</v>
      </c>
      <c r="U246" s="2">
        <v>69.72</v>
      </c>
      <c r="V246" s="2">
        <v>75.7</v>
      </c>
      <c r="W246" s="2">
        <v>84.55</v>
      </c>
      <c r="X246" s="2">
        <v>80.739999999999995</v>
      </c>
      <c r="Y246" s="2">
        <v>75.03</v>
      </c>
      <c r="Z246" s="2">
        <v>73.63</v>
      </c>
    </row>
    <row r="247" spans="1:26" x14ac:dyDescent="0.3">
      <c r="A247" s="3" t="s">
        <v>55</v>
      </c>
      <c r="B247" s="3" t="s">
        <v>56</v>
      </c>
      <c r="C247" s="3">
        <v>246</v>
      </c>
      <c r="D247" s="3" t="s">
        <v>24</v>
      </c>
      <c r="E247" s="3" t="s">
        <v>226</v>
      </c>
      <c r="F247" s="3" t="s">
        <v>65</v>
      </c>
      <c r="G247" s="3" t="s">
        <v>251</v>
      </c>
      <c r="H247" s="3" t="s">
        <v>74</v>
      </c>
      <c r="I247" s="3">
        <v>1980</v>
      </c>
      <c r="J247" s="3">
        <v>12600</v>
      </c>
      <c r="K247" s="3">
        <v>1027</v>
      </c>
      <c r="L247" s="3">
        <v>1115.1400000000001</v>
      </c>
      <c r="M247" s="3">
        <v>1245.52</v>
      </c>
      <c r="N247" s="3">
        <v>108.58</v>
      </c>
      <c r="O247" s="3">
        <v>89.53</v>
      </c>
      <c r="P247" s="3">
        <v>4681</v>
      </c>
      <c r="Q247" s="3">
        <v>4350.04</v>
      </c>
      <c r="R247" s="3">
        <v>4268.79</v>
      </c>
      <c r="S247" s="3">
        <v>92.93</v>
      </c>
      <c r="T247" s="3">
        <v>101.9</v>
      </c>
      <c r="U247" s="3">
        <v>69.72</v>
      </c>
      <c r="V247" s="3">
        <v>75.7</v>
      </c>
      <c r="W247" s="3">
        <v>84.55</v>
      </c>
      <c r="X247" s="3">
        <v>80.739999999999995</v>
      </c>
      <c r="Y247" s="3">
        <v>75.03</v>
      </c>
      <c r="Z247" s="3">
        <v>73.63</v>
      </c>
    </row>
    <row r="248" spans="1:26" x14ac:dyDescent="0.3">
      <c r="A248" s="2" t="s">
        <v>55</v>
      </c>
      <c r="B248" s="2" t="s">
        <v>56</v>
      </c>
      <c r="C248" s="2">
        <v>247</v>
      </c>
      <c r="D248" s="2" t="s">
        <v>24</v>
      </c>
      <c r="E248" s="2" t="s">
        <v>226</v>
      </c>
      <c r="F248" s="2" t="s">
        <v>65</v>
      </c>
      <c r="G248" s="2" t="s">
        <v>252</v>
      </c>
      <c r="H248" s="2" t="s">
        <v>60</v>
      </c>
      <c r="I248" s="2">
        <v>1200</v>
      </c>
      <c r="J248" s="2">
        <v>6700</v>
      </c>
      <c r="K248" s="2">
        <v>535</v>
      </c>
      <c r="L248" s="2">
        <v>676.7</v>
      </c>
      <c r="M248" s="2">
        <v>643.20000000000005</v>
      </c>
      <c r="N248" s="2">
        <v>126.49</v>
      </c>
      <c r="O248" s="2">
        <v>105.21</v>
      </c>
      <c r="P248" s="2">
        <v>2530</v>
      </c>
      <c r="Q248" s="2">
        <v>2650.1</v>
      </c>
      <c r="R248" s="2">
        <v>2591.35</v>
      </c>
      <c r="S248" s="2">
        <v>104.75</v>
      </c>
      <c r="T248" s="2">
        <v>102.27</v>
      </c>
      <c r="U248" s="2">
        <v>59.92</v>
      </c>
      <c r="V248" s="2">
        <v>75.8</v>
      </c>
      <c r="W248" s="2">
        <v>72.040000000000006</v>
      </c>
      <c r="X248" s="2">
        <v>72.010000000000005</v>
      </c>
      <c r="Y248" s="2">
        <v>75.42</v>
      </c>
      <c r="Z248" s="2">
        <v>73.75</v>
      </c>
    </row>
    <row r="249" spans="1:26" x14ac:dyDescent="0.3">
      <c r="A249" s="3" t="s">
        <v>55</v>
      </c>
      <c r="B249" s="3" t="s">
        <v>56</v>
      </c>
      <c r="C249" s="3">
        <v>248</v>
      </c>
      <c r="D249" s="3" t="s">
        <v>24</v>
      </c>
      <c r="E249" s="3" t="s">
        <v>226</v>
      </c>
      <c r="F249" s="3" t="s">
        <v>65</v>
      </c>
      <c r="G249" s="3" t="s">
        <v>253</v>
      </c>
      <c r="H249" s="3" t="s">
        <v>74</v>
      </c>
      <c r="I249" s="3">
        <v>1200</v>
      </c>
      <c r="J249" s="3">
        <v>6700</v>
      </c>
      <c r="K249" s="3">
        <v>535</v>
      </c>
      <c r="L249" s="3">
        <v>676.7</v>
      </c>
      <c r="M249" s="3">
        <v>643.20000000000005</v>
      </c>
      <c r="N249" s="3">
        <v>126.49</v>
      </c>
      <c r="O249" s="3">
        <v>105.21</v>
      </c>
      <c r="P249" s="3">
        <v>2530</v>
      </c>
      <c r="Q249" s="3">
        <v>2650.1</v>
      </c>
      <c r="R249" s="3">
        <v>2591.35</v>
      </c>
      <c r="S249" s="3">
        <v>104.75</v>
      </c>
      <c r="T249" s="3">
        <v>102.27</v>
      </c>
      <c r="U249" s="3">
        <v>59.92</v>
      </c>
      <c r="V249" s="3">
        <v>75.8</v>
      </c>
      <c r="W249" s="3">
        <v>72.040000000000006</v>
      </c>
      <c r="X249" s="3">
        <v>72.010000000000005</v>
      </c>
      <c r="Y249" s="3">
        <v>75.42</v>
      </c>
      <c r="Z249" s="3">
        <v>73.75</v>
      </c>
    </row>
    <row r="250" spans="1:26" x14ac:dyDescent="0.3">
      <c r="A250" s="2" t="s">
        <v>55</v>
      </c>
      <c r="B250" s="2" t="s">
        <v>56</v>
      </c>
      <c r="C250" s="2">
        <v>249</v>
      </c>
      <c r="D250" s="2" t="s">
        <v>24</v>
      </c>
      <c r="E250" s="2" t="s">
        <v>226</v>
      </c>
      <c r="F250" s="2" t="s">
        <v>65</v>
      </c>
      <c r="G250" s="2" t="s">
        <v>65</v>
      </c>
      <c r="H250" s="2" t="s">
        <v>75</v>
      </c>
      <c r="I250" s="2">
        <v>6810</v>
      </c>
      <c r="J250" s="2">
        <v>40235</v>
      </c>
      <c r="K250" s="2">
        <v>3254</v>
      </c>
      <c r="L250" s="2">
        <v>3625.81</v>
      </c>
      <c r="M250" s="2">
        <v>3901.13</v>
      </c>
      <c r="N250" s="2">
        <v>111.43</v>
      </c>
      <c r="O250" s="2">
        <v>92.94</v>
      </c>
      <c r="P250" s="2">
        <v>14808</v>
      </c>
      <c r="Q250" s="2">
        <v>14946.28</v>
      </c>
      <c r="R250" s="2">
        <v>14669.89</v>
      </c>
      <c r="S250" s="2">
        <v>100.93</v>
      </c>
      <c r="T250" s="2">
        <v>101.88</v>
      </c>
      <c r="U250" s="2">
        <v>64.22</v>
      </c>
      <c r="V250" s="2">
        <v>71.56</v>
      </c>
      <c r="W250" s="2">
        <v>77</v>
      </c>
      <c r="X250" s="2">
        <v>74.260000000000005</v>
      </c>
      <c r="Y250" s="2">
        <v>74.959999999999994</v>
      </c>
      <c r="Z250" s="2">
        <v>73.569999999999993</v>
      </c>
    </row>
    <row r="251" spans="1:26" x14ac:dyDescent="0.3">
      <c r="A251" s="3" t="s">
        <v>55</v>
      </c>
      <c r="B251" s="3" t="s">
        <v>56</v>
      </c>
      <c r="C251" s="3">
        <v>250</v>
      </c>
      <c r="D251" s="3" t="s">
        <v>24</v>
      </c>
      <c r="E251" s="3" t="s">
        <v>226</v>
      </c>
      <c r="F251" s="3" t="s">
        <v>78</v>
      </c>
      <c r="G251" s="3" t="s">
        <v>254</v>
      </c>
      <c r="H251" s="3" t="s">
        <v>60</v>
      </c>
      <c r="I251" s="3">
        <v>1320</v>
      </c>
      <c r="J251" s="3">
        <v>7700</v>
      </c>
      <c r="K251" s="3">
        <v>668</v>
      </c>
      <c r="L251" s="3">
        <v>771.15</v>
      </c>
      <c r="M251" s="3">
        <v>276.89</v>
      </c>
      <c r="N251" s="3">
        <v>115.44</v>
      </c>
      <c r="O251" s="3">
        <v>278.5</v>
      </c>
      <c r="P251" s="3">
        <v>2942</v>
      </c>
      <c r="Q251" s="3">
        <v>2937.48</v>
      </c>
      <c r="R251" s="3">
        <v>1549.11</v>
      </c>
      <c r="S251" s="3">
        <v>99.85</v>
      </c>
      <c r="T251" s="3">
        <v>189.62</v>
      </c>
      <c r="U251" s="3">
        <v>68.02</v>
      </c>
      <c r="V251" s="3">
        <v>78.52</v>
      </c>
      <c r="W251" s="3">
        <v>28.19</v>
      </c>
      <c r="X251" s="3">
        <v>76.12</v>
      </c>
      <c r="Y251" s="3">
        <v>76</v>
      </c>
      <c r="Z251" s="3">
        <v>40.08</v>
      </c>
    </row>
    <row r="252" spans="1:26" x14ac:dyDescent="0.3">
      <c r="A252" s="2" t="s">
        <v>55</v>
      </c>
      <c r="B252" s="2" t="s">
        <v>56</v>
      </c>
      <c r="C252" s="2">
        <v>251</v>
      </c>
      <c r="D252" s="2" t="s">
        <v>24</v>
      </c>
      <c r="E252" s="2" t="s">
        <v>226</v>
      </c>
      <c r="F252" s="2" t="s">
        <v>78</v>
      </c>
      <c r="G252" s="2" t="s">
        <v>255</v>
      </c>
      <c r="H252" s="2" t="s">
        <v>74</v>
      </c>
      <c r="I252" s="2">
        <v>1320</v>
      </c>
      <c r="J252" s="2">
        <v>7700</v>
      </c>
      <c r="K252" s="2">
        <v>668</v>
      </c>
      <c r="L252" s="2">
        <v>771.15</v>
      </c>
      <c r="M252" s="2">
        <v>276.89</v>
      </c>
      <c r="N252" s="2">
        <v>115.44</v>
      </c>
      <c r="O252" s="2">
        <v>278.5</v>
      </c>
      <c r="P252" s="2">
        <v>2942</v>
      </c>
      <c r="Q252" s="2">
        <v>2937.48</v>
      </c>
      <c r="R252" s="2">
        <v>1549.11</v>
      </c>
      <c r="S252" s="2">
        <v>99.85</v>
      </c>
      <c r="T252" s="2">
        <v>189.62</v>
      </c>
      <c r="U252" s="2">
        <v>68.02</v>
      </c>
      <c r="V252" s="2">
        <v>78.52</v>
      </c>
      <c r="W252" s="2">
        <v>28.19</v>
      </c>
      <c r="X252" s="2">
        <v>76.12</v>
      </c>
      <c r="Y252" s="2">
        <v>76</v>
      </c>
      <c r="Z252" s="2">
        <v>40.08</v>
      </c>
    </row>
    <row r="253" spans="1:26" x14ac:dyDescent="0.3">
      <c r="A253" s="3" t="s">
        <v>55</v>
      </c>
      <c r="B253" s="3" t="s">
        <v>56</v>
      </c>
      <c r="C253" s="3">
        <v>252</v>
      </c>
      <c r="D253" s="3" t="s">
        <v>24</v>
      </c>
      <c r="E253" s="3" t="s">
        <v>226</v>
      </c>
      <c r="F253" s="3" t="s">
        <v>78</v>
      </c>
      <c r="G253" s="3" t="s">
        <v>256</v>
      </c>
      <c r="H253" s="3" t="s">
        <v>60</v>
      </c>
      <c r="I253" s="3">
        <v>1820</v>
      </c>
      <c r="J253" s="3">
        <v>12600</v>
      </c>
      <c r="K253" s="3">
        <v>1016</v>
      </c>
      <c r="L253" s="3">
        <v>762.96</v>
      </c>
      <c r="M253" s="3">
        <v>891.48</v>
      </c>
      <c r="N253" s="3">
        <v>75.09</v>
      </c>
      <c r="O253" s="3">
        <v>85.58</v>
      </c>
      <c r="P253" s="3">
        <v>4534</v>
      </c>
      <c r="Q253" s="3">
        <v>3160.74</v>
      </c>
      <c r="R253" s="3">
        <v>4013.02</v>
      </c>
      <c r="S253" s="3">
        <v>69.709999999999994</v>
      </c>
      <c r="T253" s="3">
        <v>78.760000000000005</v>
      </c>
      <c r="U253" s="3">
        <v>75.03</v>
      </c>
      <c r="V253" s="3">
        <v>56.35</v>
      </c>
      <c r="W253" s="3">
        <v>65.84</v>
      </c>
      <c r="X253" s="3">
        <v>85.08</v>
      </c>
      <c r="Y253" s="3">
        <v>59.31</v>
      </c>
      <c r="Z253" s="3">
        <v>75.31</v>
      </c>
    </row>
    <row r="254" spans="1:26" x14ac:dyDescent="0.3">
      <c r="A254" s="2" t="s">
        <v>55</v>
      </c>
      <c r="B254" s="2" t="s">
        <v>56</v>
      </c>
      <c r="C254" s="2">
        <v>253</v>
      </c>
      <c r="D254" s="2" t="s">
        <v>24</v>
      </c>
      <c r="E254" s="2" t="s">
        <v>226</v>
      </c>
      <c r="F254" s="2" t="s">
        <v>78</v>
      </c>
      <c r="G254" s="2" t="s">
        <v>257</v>
      </c>
      <c r="H254" s="2" t="s">
        <v>60</v>
      </c>
      <c r="I254" s="2">
        <v>3000</v>
      </c>
      <c r="J254" s="2">
        <v>24600</v>
      </c>
      <c r="K254" s="2">
        <v>2183</v>
      </c>
      <c r="L254" s="2">
        <v>2110.92</v>
      </c>
      <c r="M254" s="2">
        <v>2075.4499999999998</v>
      </c>
      <c r="N254" s="2">
        <v>96.7</v>
      </c>
      <c r="O254" s="2">
        <v>101.71</v>
      </c>
      <c r="P254" s="2">
        <v>8605</v>
      </c>
      <c r="Q254" s="2">
        <v>8146.52</v>
      </c>
      <c r="R254" s="2">
        <v>8197.48</v>
      </c>
      <c r="S254" s="2">
        <v>94.67</v>
      </c>
      <c r="T254" s="2">
        <v>99.38</v>
      </c>
      <c r="U254" s="2">
        <v>97.8</v>
      </c>
      <c r="V254" s="2">
        <v>94.58</v>
      </c>
      <c r="W254" s="2">
        <v>92.99</v>
      </c>
      <c r="X254" s="2">
        <v>97.96</v>
      </c>
      <c r="Y254" s="2">
        <v>92.74</v>
      </c>
      <c r="Z254" s="2">
        <v>93.32</v>
      </c>
    </row>
    <row r="255" spans="1:26" x14ac:dyDescent="0.3">
      <c r="A255" s="3" t="s">
        <v>55</v>
      </c>
      <c r="B255" s="3" t="s">
        <v>56</v>
      </c>
      <c r="C255" s="3">
        <v>254</v>
      </c>
      <c r="D255" s="3" t="s">
        <v>24</v>
      </c>
      <c r="E255" s="3" t="s">
        <v>226</v>
      </c>
      <c r="F255" s="3" t="s">
        <v>78</v>
      </c>
      <c r="G255" s="3" t="s">
        <v>258</v>
      </c>
      <c r="H255" s="3" t="s">
        <v>60</v>
      </c>
      <c r="I255" s="3">
        <v>2000</v>
      </c>
      <c r="J255" s="3">
        <v>15700</v>
      </c>
      <c r="K255" s="3">
        <v>1342</v>
      </c>
      <c r="L255" s="3">
        <v>1380.46</v>
      </c>
      <c r="M255" s="3">
        <v>1398.28</v>
      </c>
      <c r="N255" s="3">
        <v>102.87</v>
      </c>
      <c r="O255" s="3">
        <v>98.73</v>
      </c>
      <c r="P255" s="3">
        <v>5433</v>
      </c>
      <c r="Q255" s="3">
        <v>5436.3</v>
      </c>
      <c r="R255" s="3">
        <v>5279.08</v>
      </c>
      <c r="S255" s="3">
        <v>100.06</v>
      </c>
      <c r="T255" s="3">
        <v>102.98</v>
      </c>
      <c r="U255" s="3">
        <v>90.19</v>
      </c>
      <c r="V255" s="3">
        <v>92.77</v>
      </c>
      <c r="W255" s="3">
        <v>93.97</v>
      </c>
      <c r="X255" s="3">
        <v>92.78</v>
      </c>
      <c r="Y255" s="3">
        <v>92.83</v>
      </c>
      <c r="Z255" s="3">
        <v>90.15</v>
      </c>
    </row>
    <row r="256" spans="1:26" x14ac:dyDescent="0.3">
      <c r="A256" s="2" t="s">
        <v>55</v>
      </c>
      <c r="B256" s="2" t="s">
        <v>56</v>
      </c>
      <c r="C256" s="2">
        <v>255</v>
      </c>
      <c r="D256" s="2" t="s">
        <v>24</v>
      </c>
      <c r="E256" s="2" t="s">
        <v>226</v>
      </c>
      <c r="F256" s="2" t="s">
        <v>78</v>
      </c>
      <c r="G256" s="2" t="s">
        <v>259</v>
      </c>
      <c r="H256" s="2" t="s">
        <v>60</v>
      </c>
      <c r="I256" s="2">
        <v>1760</v>
      </c>
      <c r="J256" s="2">
        <v>12800</v>
      </c>
      <c r="K256" s="2">
        <v>1077</v>
      </c>
      <c r="L256" s="2">
        <v>867.01</v>
      </c>
      <c r="M256" s="2">
        <v>895.46</v>
      </c>
      <c r="N256" s="2">
        <v>80.5</v>
      </c>
      <c r="O256" s="2">
        <v>96.82</v>
      </c>
      <c r="P256" s="2">
        <v>4577</v>
      </c>
      <c r="Q256" s="2">
        <v>3240.84</v>
      </c>
      <c r="R256" s="2">
        <v>4223.3</v>
      </c>
      <c r="S256" s="2">
        <v>70.81</v>
      </c>
      <c r="T256" s="2">
        <v>76.739999999999995</v>
      </c>
      <c r="U256" s="2">
        <v>82.25</v>
      </c>
      <c r="V256" s="2">
        <v>66.209999999999994</v>
      </c>
      <c r="W256" s="2">
        <v>68.38</v>
      </c>
      <c r="X256" s="2">
        <v>88.82</v>
      </c>
      <c r="Y256" s="2">
        <v>62.89</v>
      </c>
      <c r="Z256" s="2">
        <v>81.95</v>
      </c>
    </row>
    <row r="257" spans="1:26" x14ac:dyDescent="0.3">
      <c r="A257" s="3" t="s">
        <v>55</v>
      </c>
      <c r="B257" s="3" t="s">
        <v>56</v>
      </c>
      <c r="C257" s="3">
        <v>256</v>
      </c>
      <c r="D257" s="3" t="s">
        <v>24</v>
      </c>
      <c r="E257" s="3" t="s">
        <v>226</v>
      </c>
      <c r="F257" s="3" t="s">
        <v>78</v>
      </c>
      <c r="G257" s="3" t="s">
        <v>260</v>
      </c>
      <c r="H257" s="3" t="s">
        <v>60</v>
      </c>
      <c r="I257" s="3">
        <v>1550</v>
      </c>
      <c r="J257" s="3">
        <v>10600</v>
      </c>
      <c r="K257" s="3">
        <v>844</v>
      </c>
      <c r="L257" s="3">
        <v>793.87</v>
      </c>
      <c r="M257" s="3">
        <v>838.58</v>
      </c>
      <c r="N257" s="3">
        <v>94.06</v>
      </c>
      <c r="O257" s="3">
        <v>94.67</v>
      </c>
      <c r="P257" s="3">
        <v>3746</v>
      </c>
      <c r="Q257" s="3">
        <v>2859.56</v>
      </c>
      <c r="R257" s="3">
        <v>3452.56</v>
      </c>
      <c r="S257" s="3">
        <v>76.34</v>
      </c>
      <c r="T257" s="3">
        <v>82.82</v>
      </c>
      <c r="U257" s="3">
        <v>73.19</v>
      </c>
      <c r="V257" s="3">
        <v>68.84</v>
      </c>
      <c r="W257" s="3">
        <v>72.72</v>
      </c>
      <c r="X257" s="3">
        <v>82.54</v>
      </c>
      <c r="Y257" s="3">
        <v>63.01</v>
      </c>
      <c r="Z257" s="3">
        <v>76.069999999999993</v>
      </c>
    </row>
    <row r="258" spans="1:26" x14ac:dyDescent="0.3">
      <c r="A258" s="2" t="s">
        <v>55</v>
      </c>
      <c r="B258" s="2" t="s">
        <v>56</v>
      </c>
      <c r="C258" s="2">
        <v>257</v>
      </c>
      <c r="D258" s="2" t="s">
        <v>24</v>
      </c>
      <c r="E258" s="2" t="s">
        <v>226</v>
      </c>
      <c r="F258" s="2" t="s">
        <v>78</v>
      </c>
      <c r="G258" s="2" t="s">
        <v>83</v>
      </c>
      <c r="H258" s="2" t="s">
        <v>74</v>
      </c>
      <c r="I258" s="2">
        <v>10130</v>
      </c>
      <c r="J258" s="2">
        <v>76300</v>
      </c>
      <c r="K258" s="2">
        <v>6462</v>
      </c>
      <c r="L258" s="2">
        <v>5915.22</v>
      </c>
      <c r="M258" s="2">
        <v>6099.25</v>
      </c>
      <c r="N258" s="2">
        <v>91.54</v>
      </c>
      <c r="O258" s="2">
        <v>96.98</v>
      </c>
      <c r="P258" s="2">
        <v>26895</v>
      </c>
      <c r="Q258" s="2">
        <v>22843.96</v>
      </c>
      <c r="R258" s="2">
        <v>25165.439999999999</v>
      </c>
      <c r="S258" s="2">
        <v>84.94</v>
      </c>
      <c r="T258" s="2">
        <v>90.78</v>
      </c>
      <c r="U258" s="2">
        <v>85.74</v>
      </c>
      <c r="V258" s="2">
        <v>78.489999999999995</v>
      </c>
      <c r="W258" s="2">
        <v>80.930000000000007</v>
      </c>
      <c r="X258" s="2">
        <v>90.68</v>
      </c>
      <c r="Y258" s="2">
        <v>77.02</v>
      </c>
      <c r="Z258" s="2">
        <v>84.84</v>
      </c>
    </row>
    <row r="259" spans="1:26" x14ac:dyDescent="0.3">
      <c r="A259" s="3" t="s">
        <v>55</v>
      </c>
      <c r="B259" s="3" t="s">
        <v>56</v>
      </c>
      <c r="C259" s="3">
        <v>258</v>
      </c>
      <c r="D259" s="3" t="s">
        <v>24</v>
      </c>
      <c r="E259" s="3" t="s">
        <v>226</v>
      </c>
      <c r="F259" s="3" t="s">
        <v>78</v>
      </c>
      <c r="G259" s="3" t="s">
        <v>261</v>
      </c>
      <c r="H259" s="3" t="s">
        <v>60</v>
      </c>
      <c r="I259" s="3">
        <v>0</v>
      </c>
      <c r="J259" s="3">
        <v>3300</v>
      </c>
      <c r="K259" s="3">
        <v>160</v>
      </c>
      <c r="L259" s="3">
        <v>0</v>
      </c>
      <c r="M259" s="3">
        <v>0</v>
      </c>
      <c r="N259" s="3">
        <v>0</v>
      </c>
      <c r="O259" s="3">
        <v>0</v>
      </c>
      <c r="P259" s="3">
        <v>310</v>
      </c>
      <c r="Q259" s="3">
        <v>0</v>
      </c>
      <c r="R259" s="3">
        <v>0</v>
      </c>
      <c r="S259" s="3">
        <v>0</v>
      </c>
      <c r="T259" s="3">
        <v>0</v>
      </c>
      <c r="U259" s="3">
        <v>32.58</v>
      </c>
      <c r="V259" s="3">
        <v>0</v>
      </c>
      <c r="W259" s="3">
        <v>0</v>
      </c>
      <c r="X259" s="3">
        <v>16.04</v>
      </c>
      <c r="Y259" s="3">
        <v>0</v>
      </c>
      <c r="Z259" s="3">
        <v>0</v>
      </c>
    </row>
    <row r="260" spans="1:26" x14ac:dyDescent="0.3">
      <c r="A260" s="2" t="s">
        <v>55</v>
      </c>
      <c r="B260" s="2" t="s">
        <v>56</v>
      </c>
      <c r="C260" s="2">
        <v>259</v>
      </c>
      <c r="D260" s="2" t="s">
        <v>24</v>
      </c>
      <c r="E260" s="2" t="s">
        <v>226</v>
      </c>
      <c r="F260" s="2" t="s">
        <v>78</v>
      </c>
      <c r="G260" s="2" t="s">
        <v>262</v>
      </c>
      <c r="H260" s="2" t="s">
        <v>74</v>
      </c>
      <c r="I260" s="2">
        <v>0</v>
      </c>
      <c r="J260" s="2">
        <v>3300</v>
      </c>
      <c r="K260" s="2">
        <v>160</v>
      </c>
      <c r="L260" s="2">
        <v>0</v>
      </c>
      <c r="M260" s="2">
        <v>0</v>
      </c>
      <c r="N260" s="2">
        <v>0</v>
      </c>
      <c r="O260" s="2">
        <v>0</v>
      </c>
      <c r="P260" s="2">
        <v>310</v>
      </c>
      <c r="Q260" s="2">
        <v>0</v>
      </c>
      <c r="R260" s="2">
        <v>0</v>
      </c>
      <c r="S260" s="2">
        <v>0</v>
      </c>
      <c r="T260" s="2">
        <v>0</v>
      </c>
      <c r="U260" s="2">
        <v>32.58</v>
      </c>
      <c r="V260" s="2">
        <v>0</v>
      </c>
      <c r="W260" s="2">
        <v>0</v>
      </c>
      <c r="X260" s="2">
        <v>16.04</v>
      </c>
      <c r="Y260" s="2">
        <v>0</v>
      </c>
      <c r="Z260" s="2">
        <v>0</v>
      </c>
    </row>
    <row r="261" spans="1:26" x14ac:dyDescent="0.3">
      <c r="A261" s="3" t="s">
        <v>55</v>
      </c>
      <c r="B261" s="3" t="s">
        <v>56</v>
      </c>
      <c r="C261" s="3">
        <v>260</v>
      </c>
      <c r="D261" s="3" t="s">
        <v>24</v>
      </c>
      <c r="E261" s="3" t="s">
        <v>226</v>
      </c>
      <c r="F261" s="3" t="s">
        <v>78</v>
      </c>
      <c r="G261" s="3" t="s">
        <v>263</v>
      </c>
      <c r="H261" s="3" t="s">
        <v>60</v>
      </c>
      <c r="I261" s="3">
        <v>0</v>
      </c>
      <c r="J261" s="3">
        <v>200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</row>
    <row r="262" spans="1:26" x14ac:dyDescent="0.3">
      <c r="A262" s="2" t="s">
        <v>55</v>
      </c>
      <c r="B262" s="2" t="s">
        <v>56</v>
      </c>
      <c r="C262" s="2">
        <v>261</v>
      </c>
      <c r="D262" s="2" t="s">
        <v>24</v>
      </c>
      <c r="E262" s="2" t="s">
        <v>226</v>
      </c>
      <c r="F262" s="2" t="s">
        <v>78</v>
      </c>
      <c r="G262" s="2" t="s">
        <v>225</v>
      </c>
      <c r="H262" s="2" t="s">
        <v>74</v>
      </c>
      <c r="I262" s="2">
        <v>0</v>
      </c>
      <c r="J262" s="2">
        <v>200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</row>
    <row r="263" spans="1:26" x14ac:dyDescent="0.3">
      <c r="A263" s="3" t="s">
        <v>55</v>
      </c>
      <c r="B263" s="3" t="s">
        <v>56</v>
      </c>
      <c r="C263" s="3">
        <v>262</v>
      </c>
      <c r="D263" s="3" t="s">
        <v>24</v>
      </c>
      <c r="E263" s="3" t="s">
        <v>226</v>
      </c>
      <c r="F263" s="3" t="s">
        <v>78</v>
      </c>
      <c r="G263" s="3" t="s">
        <v>84</v>
      </c>
      <c r="H263" s="3" t="s">
        <v>75</v>
      </c>
      <c r="I263" s="3">
        <v>11450</v>
      </c>
      <c r="J263" s="3">
        <v>87500</v>
      </c>
      <c r="K263" s="3">
        <v>7290</v>
      </c>
      <c r="L263" s="3">
        <v>6686.37</v>
      </c>
      <c r="M263" s="3">
        <v>6376.14</v>
      </c>
      <c r="N263" s="3">
        <v>91.72</v>
      </c>
      <c r="O263" s="3">
        <v>104.87</v>
      </c>
      <c r="P263" s="3">
        <v>30147</v>
      </c>
      <c r="Q263" s="3">
        <v>25781.439999999999</v>
      </c>
      <c r="R263" s="3">
        <v>26714.55</v>
      </c>
      <c r="S263" s="3">
        <v>85.52</v>
      </c>
      <c r="T263" s="3">
        <v>96.51</v>
      </c>
      <c r="U263" s="3">
        <v>80.91</v>
      </c>
      <c r="V263" s="3">
        <v>78.489999999999995</v>
      </c>
      <c r="W263" s="3">
        <v>74.849999999999994</v>
      </c>
      <c r="X263" s="3">
        <v>85.02</v>
      </c>
      <c r="Y263" s="3">
        <v>76.900000000000006</v>
      </c>
      <c r="Z263" s="3">
        <v>79.680000000000007</v>
      </c>
    </row>
    <row r="264" spans="1:26" x14ac:dyDescent="0.3">
      <c r="A264" s="2" t="s">
        <v>55</v>
      </c>
      <c r="B264" s="2" t="s">
        <v>56</v>
      </c>
      <c r="C264" s="2">
        <v>263</v>
      </c>
      <c r="D264" s="2" t="s">
        <v>24</v>
      </c>
      <c r="E264" s="2" t="s">
        <v>226</v>
      </c>
      <c r="F264" s="2" t="s">
        <v>78</v>
      </c>
      <c r="G264" s="2" t="s">
        <v>264</v>
      </c>
      <c r="H264" s="2" t="s">
        <v>60</v>
      </c>
      <c r="I264" s="2">
        <v>663.36</v>
      </c>
      <c r="J264" s="2">
        <v>480</v>
      </c>
      <c r="K264" s="2">
        <v>42</v>
      </c>
      <c r="L264" s="2">
        <v>129.57</v>
      </c>
      <c r="M264" s="2">
        <v>11.36</v>
      </c>
      <c r="N264" s="2">
        <v>308.5</v>
      </c>
      <c r="O264" s="2">
        <v>1140.58</v>
      </c>
      <c r="P264" s="2">
        <v>172</v>
      </c>
      <c r="Q264" s="2">
        <v>277.49</v>
      </c>
      <c r="R264" s="2">
        <v>114.73</v>
      </c>
      <c r="S264" s="2">
        <v>161.33000000000001</v>
      </c>
      <c r="T264" s="2">
        <v>241.86</v>
      </c>
      <c r="U264" s="2" t="s">
        <v>60</v>
      </c>
      <c r="V264" s="2" t="s">
        <v>60</v>
      </c>
      <c r="W264" s="2" t="s">
        <v>60</v>
      </c>
      <c r="X264" s="2" t="s">
        <v>60</v>
      </c>
      <c r="Y264" s="2" t="s">
        <v>60</v>
      </c>
      <c r="Z264" s="2" t="s">
        <v>60</v>
      </c>
    </row>
    <row r="265" spans="1:26" x14ac:dyDescent="0.3">
      <c r="A265" s="3" t="s">
        <v>55</v>
      </c>
      <c r="B265" s="3" t="s">
        <v>56</v>
      </c>
      <c r="C265" s="3">
        <v>264</v>
      </c>
      <c r="D265" s="3" t="s">
        <v>24</v>
      </c>
      <c r="E265" s="3" t="s">
        <v>226</v>
      </c>
      <c r="F265" s="3" t="s">
        <v>78</v>
      </c>
      <c r="G265" s="3" t="s">
        <v>265</v>
      </c>
      <c r="H265" s="3" t="s">
        <v>60</v>
      </c>
      <c r="I265" s="3">
        <v>829.78</v>
      </c>
      <c r="J265" s="3">
        <v>1040</v>
      </c>
      <c r="K265" s="3">
        <v>71</v>
      </c>
      <c r="L265" s="3">
        <v>154.66999999999999</v>
      </c>
      <c r="M265" s="3">
        <v>39.61</v>
      </c>
      <c r="N265" s="3">
        <v>217.85</v>
      </c>
      <c r="O265" s="3">
        <v>390.48</v>
      </c>
      <c r="P265" s="3">
        <v>336</v>
      </c>
      <c r="Q265" s="3">
        <v>381.8</v>
      </c>
      <c r="R265" s="3">
        <v>510.58</v>
      </c>
      <c r="S265" s="3">
        <v>113.63</v>
      </c>
      <c r="T265" s="3">
        <v>74.78</v>
      </c>
      <c r="U265" s="3" t="s">
        <v>60</v>
      </c>
      <c r="V265" s="3" t="s">
        <v>60</v>
      </c>
      <c r="W265" s="3" t="s">
        <v>60</v>
      </c>
      <c r="X265" s="3" t="s">
        <v>60</v>
      </c>
      <c r="Y265" s="3" t="s">
        <v>60</v>
      </c>
      <c r="Z265" s="3" t="s">
        <v>60</v>
      </c>
    </row>
    <row r="266" spans="1:26" x14ac:dyDescent="0.3">
      <c r="A266" s="2" t="s">
        <v>55</v>
      </c>
      <c r="B266" s="2" t="s">
        <v>56</v>
      </c>
      <c r="C266" s="2">
        <v>265</v>
      </c>
      <c r="D266" s="2" t="s">
        <v>24</v>
      </c>
      <c r="E266" s="2" t="s">
        <v>226</v>
      </c>
      <c r="F266" s="2" t="s">
        <v>78</v>
      </c>
      <c r="G266" s="2" t="s">
        <v>83</v>
      </c>
      <c r="H266" s="2" t="s">
        <v>16</v>
      </c>
      <c r="I266" s="2">
        <v>1493.14</v>
      </c>
      <c r="J266" s="2">
        <v>1520</v>
      </c>
      <c r="K266" s="2">
        <v>113</v>
      </c>
      <c r="L266" s="2">
        <v>284.24</v>
      </c>
      <c r="M266" s="2">
        <v>50.97</v>
      </c>
      <c r="N266" s="2">
        <v>251.54</v>
      </c>
      <c r="O266" s="2">
        <v>557.66</v>
      </c>
      <c r="P266" s="2">
        <v>508</v>
      </c>
      <c r="Q266" s="2">
        <v>659.29</v>
      </c>
      <c r="R266" s="2">
        <v>625.30999999999995</v>
      </c>
      <c r="S266" s="2">
        <v>129.78</v>
      </c>
      <c r="T266" s="2">
        <v>105.43</v>
      </c>
      <c r="U266" s="2" t="s">
        <v>60</v>
      </c>
      <c r="V266" s="2" t="s">
        <v>60</v>
      </c>
      <c r="W266" s="2" t="s">
        <v>60</v>
      </c>
      <c r="X266" s="2" t="s">
        <v>60</v>
      </c>
      <c r="Y266" s="2" t="s">
        <v>60</v>
      </c>
      <c r="Z266" s="2" t="s">
        <v>60</v>
      </c>
    </row>
    <row r="267" spans="1:26" x14ac:dyDescent="0.3">
      <c r="A267" s="3" t="s">
        <v>55</v>
      </c>
      <c r="B267" s="3" t="s">
        <v>56</v>
      </c>
      <c r="C267" s="3">
        <v>266</v>
      </c>
      <c r="D267" s="3" t="s">
        <v>24</v>
      </c>
      <c r="E267" s="3" t="s">
        <v>226</v>
      </c>
      <c r="F267" s="3" t="s">
        <v>78</v>
      </c>
      <c r="G267" s="3" t="s">
        <v>84</v>
      </c>
      <c r="H267" s="3" t="s">
        <v>16</v>
      </c>
      <c r="I267" s="3">
        <v>1493.14</v>
      </c>
      <c r="J267" s="3">
        <v>1520</v>
      </c>
      <c r="K267" s="3">
        <v>113</v>
      </c>
      <c r="L267" s="3">
        <v>284.24</v>
      </c>
      <c r="M267" s="3">
        <v>50.97</v>
      </c>
      <c r="N267" s="3">
        <v>251.54</v>
      </c>
      <c r="O267" s="3">
        <v>557.66</v>
      </c>
      <c r="P267" s="3">
        <v>508</v>
      </c>
      <c r="Q267" s="3">
        <v>659.29</v>
      </c>
      <c r="R267" s="3">
        <v>625.30999999999995</v>
      </c>
      <c r="S267" s="3">
        <v>129.78</v>
      </c>
      <c r="T267" s="3">
        <v>105.43</v>
      </c>
      <c r="U267" s="3" t="s">
        <v>60</v>
      </c>
      <c r="V267" s="3" t="s">
        <v>60</v>
      </c>
      <c r="W267" s="3" t="s">
        <v>60</v>
      </c>
      <c r="X267" s="3" t="s">
        <v>60</v>
      </c>
      <c r="Y267" s="3" t="s">
        <v>60</v>
      </c>
      <c r="Z267" s="3" t="s">
        <v>60</v>
      </c>
    </row>
    <row r="268" spans="1:26" x14ac:dyDescent="0.3">
      <c r="A268" s="2" t="s">
        <v>55</v>
      </c>
      <c r="B268" s="2" t="s">
        <v>56</v>
      </c>
      <c r="C268" s="2">
        <v>267</v>
      </c>
      <c r="D268" s="2" t="s">
        <v>24</v>
      </c>
      <c r="E268" s="2" t="s">
        <v>226</v>
      </c>
      <c r="F268" s="2" t="s">
        <v>78</v>
      </c>
      <c r="G268" s="2" t="s">
        <v>266</v>
      </c>
      <c r="H268" s="2" t="s">
        <v>60</v>
      </c>
      <c r="I268" s="2">
        <v>440</v>
      </c>
      <c r="J268" s="2">
        <v>3098</v>
      </c>
      <c r="K268" s="2">
        <v>126</v>
      </c>
      <c r="L268" s="2">
        <v>302.19</v>
      </c>
      <c r="M268" s="2">
        <v>289.39</v>
      </c>
      <c r="N268" s="2">
        <v>239.83</v>
      </c>
      <c r="O268" s="2">
        <v>104.42</v>
      </c>
      <c r="P268" s="2">
        <v>999</v>
      </c>
      <c r="Q268" s="2">
        <v>1180.43</v>
      </c>
      <c r="R268" s="2">
        <v>793.18</v>
      </c>
      <c r="S268" s="2">
        <v>118.16</v>
      </c>
      <c r="T268" s="2">
        <v>148.82</v>
      </c>
      <c r="U268" s="2">
        <v>38.49</v>
      </c>
      <c r="V268" s="2">
        <v>92.31</v>
      </c>
      <c r="W268" s="2">
        <v>88.4</v>
      </c>
      <c r="X268" s="2">
        <v>77.540000000000006</v>
      </c>
      <c r="Y268" s="2">
        <v>91.63</v>
      </c>
      <c r="Z268" s="2">
        <v>61.57</v>
      </c>
    </row>
    <row r="269" spans="1:26" x14ac:dyDescent="0.3">
      <c r="A269" s="3" t="s">
        <v>55</v>
      </c>
      <c r="B269" s="3" t="s">
        <v>56</v>
      </c>
      <c r="C269" s="3">
        <v>268</v>
      </c>
      <c r="D269" s="3" t="s">
        <v>24</v>
      </c>
      <c r="E269" s="3" t="s">
        <v>226</v>
      </c>
      <c r="F269" s="3" t="s">
        <v>78</v>
      </c>
      <c r="G269" s="3" t="s">
        <v>193</v>
      </c>
      <c r="H269" s="3" t="s">
        <v>14</v>
      </c>
      <c r="I269" s="3">
        <v>440</v>
      </c>
      <c r="J269" s="3">
        <v>3098</v>
      </c>
      <c r="K269" s="3">
        <v>126</v>
      </c>
      <c r="L269" s="3">
        <v>302.19</v>
      </c>
      <c r="M269" s="3">
        <v>289.39</v>
      </c>
      <c r="N269" s="3">
        <v>239.83</v>
      </c>
      <c r="O269" s="3">
        <v>104.42</v>
      </c>
      <c r="P269" s="3">
        <v>999</v>
      </c>
      <c r="Q269" s="3">
        <v>1180.43</v>
      </c>
      <c r="R269" s="3">
        <v>793.18</v>
      </c>
      <c r="S269" s="3">
        <v>118.16</v>
      </c>
      <c r="T269" s="3">
        <v>148.82</v>
      </c>
      <c r="U269" s="3">
        <v>38.49</v>
      </c>
      <c r="V269" s="3">
        <v>92.31</v>
      </c>
      <c r="W269" s="3">
        <v>88.4</v>
      </c>
      <c r="X269" s="3">
        <v>77.540000000000006</v>
      </c>
      <c r="Y269" s="3">
        <v>91.63</v>
      </c>
      <c r="Z269" s="3">
        <v>61.57</v>
      </c>
    </row>
    <row r="270" spans="1:26" x14ac:dyDescent="0.3">
      <c r="A270" s="2" t="s">
        <v>55</v>
      </c>
      <c r="B270" s="2" t="s">
        <v>56</v>
      </c>
      <c r="C270" s="2">
        <v>269</v>
      </c>
      <c r="D270" s="2" t="s">
        <v>24</v>
      </c>
      <c r="E270" s="2" t="s">
        <v>226</v>
      </c>
      <c r="F270" s="2" t="s">
        <v>78</v>
      </c>
      <c r="G270" s="2" t="s">
        <v>84</v>
      </c>
      <c r="H270" s="2" t="s">
        <v>14</v>
      </c>
      <c r="I270" s="2">
        <v>440</v>
      </c>
      <c r="J270" s="2">
        <v>3098</v>
      </c>
      <c r="K270" s="2">
        <v>126</v>
      </c>
      <c r="L270" s="2">
        <v>302.19</v>
      </c>
      <c r="M270" s="2">
        <v>289.39</v>
      </c>
      <c r="N270" s="2">
        <v>239.83</v>
      </c>
      <c r="O270" s="2">
        <v>104.42</v>
      </c>
      <c r="P270" s="2">
        <v>999</v>
      </c>
      <c r="Q270" s="2">
        <v>1180.43</v>
      </c>
      <c r="R270" s="2">
        <v>793.18</v>
      </c>
      <c r="S270" s="2">
        <v>118.16</v>
      </c>
      <c r="T270" s="2">
        <v>148.82</v>
      </c>
      <c r="U270" s="2">
        <v>38.49</v>
      </c>
      <c r="V270" s="2">
        <v>92.31</v>
      </c>
      <c r="W270" s="2">
        <v>88.4</v>
      </c>
      <c r="X270" s="2">
        <v>77.540000000000006</v>
      </c>
      <c r="Y270" s="2">
        <v>91.63</v>
      </c>
      <c r="Z270" s="2">
        <v>61.57</v>
      </c>
    </row>
    <row r="271" spans="1:26" x14ac:dyDescent="0.3">
      <c r="A271" s="3" t="s">
        <v>55</v>
      </c>
      <c r="B271" s="3" t="s">
        <v>56</v>
      </c>
      <c r="C271" s="3">
        <v>270</v>
      </c>
      <c r="D271" s="3" t="s">
        <v>24</v>
      </c>
      <c r="E271" s="3" t="s">
        <v>226</v>
      </c>
      <c r="F271" s="3" t="s">
        <v>78</v>
      </c>
      <c r="G271" s="3" t="s">
        <v>68</v>
      </c>
      <c r="H271" s="3" t="s">
        <v>75</v>
      </c>
      <c r="I271" s="3">
        <v>24295</v>
      </c>
      <c r="J271" s="3">
        <v>169635</v>
      </c>
      <c r="K271" s="3">
        <v>13904</v>
      </c>
      <c r="L271" s="3">
        <v>13461.28</v>
      </c>
      <c r="M271" s="3">
        <v>13496.05</v>
      </c>
      <c r="N271" s="3">
        <v>96.82</v>
      </c>
      <c r="O271" s="3">
        <v>99.74</v>
      </c>
      <c r="P271" s="3">
        <v>58754</v>
      </c>
      <c r="Q271" s="3">
        <v>51996.42</v>
      </c>
      <c r="R271" s="3">
        <v>54576.62</v>
      </c>
      <c r="S271" s="3">
        <v>88.5</v>
      </c>
      <c r="T271" s="3">
        <v>95.27</v>
      </c>
      <c r="U271" s="3">
        <v>71.13</v>
      </c>
      <c r="V271" s="3">
        <v>74.47</v>
      </c>
      <c r="W271" s="3">
        <v>74.38</v>
      </c>
      <c r="X271" s="3">
        <v>76.37</v>
      </c>
      <c r="Y271" s="3">
        <v>73.09</v>
      </c>
      <c r="Z271" s="3">
        <v>76.430000000000007</v>
      </c>
    </row>
    <row r="272" spans="1:26" x14ac:dyDescent="0.3">
      <c r="A272" s="2" t="s">
        <v>55</v>
      </c>
      <c r="B272" s="2" t="s">
        <v>56</v>
      </c>
      <c r="C272" s="2">
        <v>271</v>
      </c>
      <c r="D272" s="2" t="s">
        <v>24</v>
      </c>
      <c r="E272" s="2" t="s">
        <v>226</v>
      </c>
      <c r="F272" s="2" t="s">
        <v>78</v>
      </c>
      <c r="G272" s="2" t="s">
        <v>68</v>
      </c>
      <c r="H272" s="2" t="s">
        <v>14</v>
      </c>
      <c r="I272" s="2">
        <v>440</v>
      </c>
      <c r="J272" s="2">
        <v>3098</v>
      </c>
      <c r="K272" s="2">
        <v>126</v>
      </c>
      <c r="L272" s="2">
        <v>302.19</v>
      </c>
      <c r="M272" s="2">
        <v>289.39</v>
      </c>
      <c r="N272" s="2">
        <v>239.83</v>
      </c>
      <c r="O272" s="2">
        <v>104.42</v>
      </c>
      <c r="P272" s="2">
        <v>999</v>
      </c>
      <c r="Q272" s="2">
        <v>1180.43</v>
      </c>
      <c r="R272" s="2">
        <v>793.18</v>
      </c>
      <c r="S272" s="2">
        <v>118.16</v>
      </c>
      <c r="T272" s="2">
        <v>148.82</v>
      </c>
      <c r="U272" s="2">
        <v>38.49</v>
      </c>
      <c r="V272" s="2">
        <v>92.31</v>
      </c>
      <c r="W272" s="2">
        <v>88.4</v>
      </c>
      <c r="X272" s="2">
        <v>77.540000000000006</v>
      </c>
      <c r="Y272" s="2">
        <v>91.63</v>
      </c>
      <c r="Z272" s="2">
        <v>61.57</v>
      </c>
    </row>
    <row r="273" spans="1:26" x14ac:dyDescent="0.3">
      <c r="A273" s="3" t="s">
        <v>55</v>
      </c>
      <c r="B273" s="3" t="s">
        <v>56</v>
      </c>
      <c r="C273" s="3">
        <v>272</v>
      </c>
      <c r="D273" s="3" t="s">
        <v>24</v>
      </c>
      <c r="E273" s="3" t="s">
        <v>226</v>
      </c>
      <c r="F273" s="3" t="s">
        <v>78</v>
      </c>
      <c r="G273" s="3" t="s">
        <v>68</v>
      </c>
      <c r="H273" s="3" t="s">
        <v>16</v>
      </c>
      <c r="I273" s="3">
        <v>1493.14</v>
      </c>
      <c r="J273" s="3">
        <v>1520</v>
      </c>
      <c r="K273" s="3">
        <v>113</v>
      </c>
      <c r="L273" s="3">
        <v>284.24</v>
      </c>
      <c r="M273" s="3">
        <v>50.97</v>
      </c>
      <c r="N273" s="3">
        <v>251.54</v>
      </c>
      <c r="O273" s="3">
        <v>557.66</v>
      </c>
      <c r="P273" s="3">
        <v>508</v>
      </c>
      <c r="Q273" s="3">
        <v>659.29</v>
      </c>
      <c r="R273" s="3">
        <v>625.30999999999995</v>
      </c>
      <c r="S273" s="3">
        <v>129.78</v>
      </c>
      <c r="T273" s="3">
        <v>105.43</v>
      </c>
      <c r="U273" s="3" t="s">
        <v>60</v>
      </c>
      <c r="V273" s="3" t="s">
        <v>60</v>
      </c>
      <c r="W273" s="3" t="s">
        <v>60</v>
      </c>
      <c r="X273" s="3" t="s">
        <v>60</v>
      </c>
      <c r="Y273" s="3" t="s">
        <v>60</v>
      </c>
      <c r="Z273" s="3" t="s">
        <v>60</v>
      </c>
    </row>
    <row r="274" spans="1:26" x14ac:dyDescent="0.3">
      <c r="A274" s="2" t="s">
        <v>55</v>
      </c>
      <c r="B274" s="2" t="s">
        <v>56</v>
      </c>
      <c r="C274" s="2">
        <v>273</v>
      </c>
      <c r="D274" s="2" t="s">
        <v>24</v>
      </c>
      <c r="E274" s="2" t="s">
        <v>226</v>
      </c>
      <c r="F274" s="2" t="s">
        <v>78</v>
      </c>
      <c r="G274" s="2" t="s">
        <v>68</v>
      </c>
      <c r="H274" s="2" t="s">
        <v>12</v>
      </c>
      <c r="I274" s="2">
        <v>501.6</v>
      </c>
      <c r="J274" s="2">
        <v>1324</v>
      </c>
      <c r="K274" s="2">
        <v>111</v>
      </c>
      <c r="L274" s="2">
        <v>126.55</v>
      </c>
      <c r="M274" s="2">
        <v>60.43</v>
      </c>
      <c r="N274" s="2">
        <v>114.01</v>
      </c>
      <c r="O274" s="2">
        <v>209.42</v>
      </c>
      <c r="P274" s="2">
        <v>372</v>
      </c>
      <c r="Q274" s="2">
        <v>278.58999999999997</v>
      </c>
      <c r="R274" s="2">
        <v>254.9</v>
      </c>
      <c r="S274" s="2">
        <v>74.89</v>
      </c>
      <c r="T274" s="2">
        <v>109.29</v>
      </c>
      <c r="U274" s="2" t="s">
        <v>60</v>
      </c>
      <c r="V274" s="2" t="s">
        <v>60</v>
      </c>
      <c r="W274" s="2" t="s">
        <v>60</v>
      </c>
      <c r="X274" s="2" t="s">
        <v>60</v>
      </c>
      <c r="Y274" s="2" t="s">
        <v>60</v>
      </c>
      <c r="Z274" s="2" t="s">
        <v>60</v>
      </c>
    </row>
    <row r="275" spans="1:26" x14ac:dyDescent="0.3">
      <c r="A275" s="3" t="s">
        <v>55</v>
      </c>
      <c r="B275" s="3" t="s">
        <v>56</v>
      </c>
      <c r="C275" s="3">
        <v>274</v>
      </c>
      <c r="D275" s="3" t="s">
        <v>24</v>
      </c>
      <c r="E275" s="3" t="s">
        <v>226</v>
      </c>
      <c r="F275" s="3" t="s">
        <v>78</v>
      </c>
      <c r="G275" s="3" t="s">
        <v>68</v>
      </c>
      <c r="H275" s="3" t="s">
        <v>226</v>
      </c>
      <c r="I275" s="3">
        <v>26729.74</v>
      </c>
      <c r="J275" s="3">
        <v>175577</v>
      </c>
      <c r="K275" s="3">
        <v>14254</v>
      </c>
      <c r="L275" s="3">
        <v>14174.26</v>
      </c>
      <c r="M275" s="3">
        <v>13896.84</v>
      </c>
      <c r="N275" s="3">
        <v>99.44</v>
      </c>
      <c r="O275" s="3">
        <v>102</v>
      </c>
      <c r="P275" s="3">
        <v>60633</v>
      </c>
      <c r="Q275" s="3">
        <v>54114.73</v>
      </c>
      <c r="R275" s="3">
        <v>56250.01</v>
      </c>
      <c r="S275" s="3">
        <v>89.25</v>
      </c>
      <c r="T275" s="3">
        <v>96.2</v>
      </c>
      <c r="U275" s="3" t="s">
        <v>60</v>
      </c>
      <c r="V275" s="3" t="s">
        <v>60</v>
      </c>
      <c r="W275" s="3" t="s">
        <v>60</v>
      </c>
      <c r="X275" s="3" t="s">
        <v>60</v>
      </c>
      <c r="Y275" s="3" t="s">
        <v>60</v>
      </c>
      <c r="Z275" s="3" t="s">
        <v>60</v>
      </c>
    </row>
    <row r="276" spans="1:26" x14ac:dyDescent="0.3">
      <c r="A276" s="2" t="s">
        <v>55</v>
      </c>
      <c r="B276" s="2" t="s">
        <v>56</v>
      </c>
      <c r="C276" s="2">
        <v>275</v>
      </c>
      <c r="D276" s="2" t="s">
        <v>23</v>
      </c>
      <c r="E276" s="2" t="s">
        <v>267</v>
      </c>
      <c r="F276" s="2" t="s">
        <v>58</v>
      </c>
      <c r="G276" s="2" t="s">
        <v>268</v>
      </c>
      <c r="H276" s="2" t="s">
        <v>60</v>
      </c>
      <c r="I276" s="2">
        <v>500</v>
      </c>
      <c r="J276" s="2">
        <v>3600</v>
      </c>
      <c r="K276" s="2">
        <v>293</v>
      </c>
      <c r="L276" s="2">
        <v>338.21</v>
      </c>
      <c r="M276" s="2">
        <v>285.99</v>
      </c>
      <c r="N276" s="2">
        <v>115.43</v>
      </c>
      <c r="O276" s="2">
        <v>118.26</v>
      </c>
      <c r="P276" s="2">
        <v>1264</v>
      </c>
      <c r="Q276" s="2">
        <v>1340.71</v>
      </c>
      <c r="R276" s="2">
        <v>1270.69</v>
      </c>
      <c r="S276" s="2">
        <v>106.07</v>
      </c>
      <c r="T276" s="2">
        <v>105.51</v>
      </c>
      <c r="U276" s="2">
        <v>78.760000000000005</v>
      </c>
      <c r="V276" s="2">
        <v>90.92</v>
      </c>
      <c r="W276" s="2">
        <v>76.88</v>
      </c>
      <c r="X276" s="2">
        <v>86.34</v>
      </c>
      <c r="Y276" s="2">
        <v>91.58</v>
      </c>
      <c r="Z276" s="2">
        <v>86.8</v>
      </c>
    </row>
    <row r="277" spans="1:26" x14ac:dyDescent="0.3">
      <c r="A277" s="3" t="s">
        <v>55</v>
      </c>
      <c r="B277" s="3" t="s">
        <v>56</v>
      </c>
      <c r="C277" s="3">
        <v>276</v>
      </c>
      <c r="D277" s="3" t="s">
        <v>23</v>
      </c>
      <c r="E277" s="3" t="s">
        <v>267</v>
      </c>
      <c r="F277" s="3" t="s">
        <v>58</v>
      </c>
      <c r="G277" s="3" t="s">
        <v>269</v>
      </c>
      <c r="H277" s="3" t="s">
        <v>60</v>
      </c>
      <c r="I277" s="3">
        <v>1340</v>
      </c>
      <c r="J277" s="3">
        <v>9600</v>
      </c>
      <c r="K277" s="3">
        <v>595</v>
      </c>
      <c r="L277" s="3">
        <v>532.62</v>
      </c>
      <c r="M277" s="3">
        <v>883.05</v>
      </c>
      <c r="N277" s="3">
        <v>89.52</v>
      </c>
      <c r="O277" s="3">
        <v>60.32</v>
      </c>
      <c r="P277" s="3">
        <v>3163</v>
      </c>
      <c r="Q277" s="3">
        <v>3014.52</v>
      </c>
      <c r="R277" s="3">
        <v>3163.38</v>
      </c>
      <c r="S277" s="3">
        <v>95.31</v>
      </c>
      <c r="T277" s="3">
        <v>95.29</v>
      </c>
      <c r="U277" s="3">
        <v>59.68</v>
      </c>
      <c r="V277" s="3">
        <v>53.42</v>
      </c>
      <c r="W277" s="3">
        <v>88.57</v>
      </c>
      <c r="X277" s="3">
        <v>80.62</v>
      </c>
      <c r="Y277" s="3">
        <v>76.83</v>
      </c>
      <c r="Z277" s="3">
        <v>80.63</v>
      </c>
    </row>
    <row r="278" spans="1:26" x14ac:dyDescent="0.3">
      <c r="A278" s="2" t="s">
        <v>55</v>
      </c>
      <c r="B278" s="2" t="s">
        <v>56</v>
      </c>
      <c r="C278" s="2">
        <v>277</v>
      </c>
      <c r="D278" s="2" t="s">
        <v>23</v>
      </c>
      <c r="E278" s="2" t="s">
        <v>267</v>
      </c>
      <c r="F278" s="2" t="s">
        <v>58</v>
      </c>
      <c r="G278" s="2" t="s">
        <v>270</v>
      </c>
      <c r="H278" s="2" t="s">
        <v>60</v>
      </c>
      <c r="I278" s="2">
        <v>1000</v>
      </c>
      <c r="J278" s="2">
        <v>5000</v>
      </c>
      <c r="K278" s="2">
        <v>419</v>
      </c>
      <c r="L278" s="2">
        <v>663.1</v>
      </c>
      <c r="M278" s="2">
        <v>394.27</v>
      </c>
      <c r="N278" s="2">
        <v>158.26</v>
      </c>
      <c r="O278" s="2">
        <v>168.18</v>
      </c>
      <c r="P278" s="2">
        <v>1964</v>
      </c>
      <c r="Q278" s="2">
        <v>2493.81</v>
      </c>
      <c r="R278" s="2">
        <v>1737.13</v>
      </c>
      <c r="S278" s="2">
        <v>126.98</v>
      </c>
      <c r="T278" s="2">
        <v>143.56</v>
      </c>
      <c r="U278" s="2">
        <v>56.32</v>
      </c>
      <c r="V278" s="2">
        <v>89.13</v>
      </c>
      <c r="W278" s="2">
        <v>52.99</v>
      </c>
      <c r="X278" s="2">
        <v>67.08</v>
      </c>
      <c r="Y278" s="2">
        <v>85.17</v>
      </c>
      <c r="Z278" s="2">
        <v>59.33</v>
      </c>
    </row>
    <row r="279" spans="1:26" x14ac:dyDescent="0.3">
      <c r="A279" s="3" t="s">
        <v>55</v>
      </c>
      <c r="B279" s="3" t="s">
        <v>56</v>
      </c>
      <c r="C279" s="3">
        <v>278</v>
      </c>
      <c r="D279" s="3" t="s">
        <v>23</v>
      </c>
      <c r="E279" s="3" t="s">
        <v>267</v>
      </c>
      <c r="F279" s="3" t="s">
        <v>58</v>
      </c>
      <c r="G279" s="3" t="s">
        <v>271</v>
      </c>
      <c r="H279" s="3" t="s">
        <v>74</v>
      </c>
      <c r="I279" s="3">
        <v>2840</v>
      </c>
      <c r="J279" s="3">
        <v>18200</v>
      </c>
      <c r="K279" s="3">
        <v>1307</v>
      </c>
      <c r="L279" s="3">
        <v>1533.93</v>
      </c>
      <c r="M279" s="3">
        <v>1563.31</v>
      </c>
      <c r="N279" s="3">
        <v>117.36</v>
      </c>
      <c r="O279" s="3">
        <v>98.12</v>
      </c>
      <c r="P279" s="3">
        <v>6391</v>
      </c>
      <c r="Q279" s="3">
        <v>6849.04</v>
      </c>
      <c r="R279" s="3">
        <v>6171.2</v>
      </c>
      <c r="S279" s="3">
        <v>107.17</v>
      </c>
      <c r="T279" s="3">
        <v>110.98</v>
      </c>
      <c r="U279" s="3">
        <v>61.86</v>
      </c>
      <c r="V279" s="3">
        <v>72.599999999999994</v>
      </c>
      <c r="W279" s="3">
        <v>73.989999999999995</v>
      </c>
      <c r="X279" s="3">
        <v>76.86</v>
      </c>
      <c r="Y279" s="3">
        <v>82.36</v>
      </c>
      <c r="Z279" s="3">
        <v>74.209999999999994</v>
      </c>
    </row>
    <row r="280" spans="1:26" x14ac:dyDescent="0.3">
      <c r="A280" s="2" t="s">
        <v>55</v>
      </c>
      <c r="B280" s="2" t="s">
        <v>56</v>
      </c>
      <c r="C280" s="2">
        <v>279</v>
      </c>
      <c r="D280" s="2" t="s">
        <v>23</v>
      </c>
      <c r="E280" s="2" t="s">
        <v>267</v>
      </c>
      <c r="F280" s="2" t="s">
        <v>58</v>
      </c>
      <c r="G280" s="2" t="s">
        <v>58</v>
      </c>
      <c r="H280" s="2" t="s">
        <v>75</v>
      </c>
      <c r="I280" s="2">
        <v>2840</v>
      </c>
      <c r="J280" s="2">
        <v>18200</v>
      </c>
      <c r="K280" s="2">
        <v>1307</v>
      </c>
      <c r="L280" s="2">
        <v>1533.93</v>
      </c>
      <c r="M280" s="2">
        <v>1563.31</v>
      </c>
      <c r="N280" s="2">
        <v>117.36</v>
      </c>
      <c r="O280" s="2">
        <v>98.12</v>
      </c>
      <c r="P280" s="2">
        <v>6391</v>
      </c>
      <c r="Q280" s="2">
        <v>6849.04</v>
      </c>
      <c r="R280" s="2">
        <v>6171.2</v>
      </c>
      <c r="S280" s="2">
        <v>107.17</v>
      </c>
      <c r="T280" s="2">
        <v>110.98</v>
      </c>
      <c r="U280" s="2">
        <v>61.86</v>
      </c>
      <c r="V280" s="2">
        <v>72.599999999999994</v>
      </c>
      <c r="W280" s="2">
        <v>73.989999999999995</v>
      </c>
      <c r="X280" s="2">
        <v>76.86</v>
      </c>
      <c r="Y280" s="2">
        <v>82.36</v>
      </c>
      <c r="Z280" s="2">
        <v>74.209999999999994</v>
      </c>
    </row>
    <row r="281" spans="1:26" x14ac:dyDescent="0.3">
      <c r="A281" s="3" t="s">
        <v>55</v>
      </c>
      <c r="B281" s="3" t="s">
        <v>56</v>
      </c>
      <c r="C281" s="3">
        <v>280</v>
      </c>
      <c r="D281" s="3" t="s">
        <v>23</v>
      </c>
      <c r="E281" s="3" t="s">
        <v>267</v>
      </c>
      <c r="F281" s="3" t="s">
        <v>58</v>
      </c>
      <c r="G281" s="3" t="s">
        <v>272</v>
      </c>
      <c r="H281" s="3" t="s">
        <v>60</v>
      </c>
      <c r="I281" s="3">
        <v>120</v>
      </c>
      <c r="J281" s="3">
        <v>274</v>
      </c>
      <c r="K281" s="3">
        <v>30</v>
      </c>
      <c r="L281" s="3">
        <v>23.26</v>
      </c>
      <c r="M281" s="3">
        <v>10.1</v>
      </c>
      <c r="N281" s="3">
        <v>77.53</v>
      </c>
      <c r="O281" s="3">
        <v>230.3</v>
      </c>
      <c r="P281" s="3">
        <v>70</v>
      </c>
      <c r="Q281" s="3">
        <v>60.9</v>
      </c>
      <c r="R281" s="3">
        <v>69.27</v>
      </c>
      <c r="S281" s="3">
        <v>87</v>
      </c>
      <c r="T281" s="3">
        <v>87.92</v>
      </c>
      <c r="U281" s="3" t="s">
        <v>60</v>
      </c>
      <c r="V281" s="3" t="s">
        <v>60</v>
      </c>
      <c r="W281" s="3" t="s">
        <v>60</v>
      </c>
      <c r="X281" s="3" t="s">
        <v>60</v>
      </c>
      <c r="Y281" s="3" t="s">
        <v>60</v>
      </c>
      <c r="Z281" s="3" t="s">
        <v>60</v>
      </c>
    </row>
    <row r="282" spans="1:26" x14ac:dyDescent="0.3">
      <c r="A282" s="2" t="s">
        <v>55</v>
      </c>
      <c r="B282" s="2" t="s">
        <v>56</v>
      </c>
      <c r="C282" s="2">
        <v>281</v>
      </c>
      <c r="D282" s="2" t="s">
        <v>23</v>
      </c>
      <c r="E282" s="2" t="s">
        <v>267</v>
      </c>
      <c r="F282" s="2" t="s">
        <v>58</v>
      </c>
      <c r="G282" s="2" t="s">
        <v>271</v>
      </c>
      <c r="H282" s="2" t="s">
        <v>12</v>
      </c>
      <c r="I282" s="2">
        <v>120</v>
      </c>
      <c r="J282" s="2">
        <v>274</v>
      </c>
      <c r="K282" s="2">
        <v>30</v>
      </c>
      <c r="L282" s="2">
        <v>23.26</v>
      </c>
      <c r="M282" s="2">
        <v>10.1</v>
      </c>
      <c r="N282" s="2">
        <v>77.53</v>
      </c>
      <c r="O282" s="2">
        <v>230.3</v>
      </c>
      <c r="P282" s="2">
        <v>70</v>
      </c>
      <c r="Q282" s="2">
        <v>60.9</v>
      </c>
      <c r="R282" s="2">
        <v>69.27</v>
      </c>
      <c r="S282" s="2">
        <v>87</v>
      </c>
      <c r="T282" s="2">
        <v>87.92</v>
      </c>
      <c r="U282" s="2" t="s">
        <v>60</v>
      </c>
      <c r="V282" s="2" t="s">
        <v>60</v>
      </c>
      <c r="W282" s="2" t="s">
        <v>60</v>
      </c>
      <c r="X282" s="2" t="s">
        <v>60</v>
      </c>
      <c r="Y282" s="2" t="s">
        <v>60</v>
      </c>
      <c r="Z282" s="2" t="s">
        <v>60</v>
      </c>
    </row>
    <row r="283" spans="1:26" x14ac:dyDescent="0.3">
      <c r="A283" s="3" t="s">
        <v>55</v>
      </c>
      <c r="B283" s="3" t="s">
        <v>56</v>
      </c>
      <c r="C283" s="3">
        <v>282</v>
      </c>
      <c r="D283" s="3" t="s">
        <v>23</v>
      </c>
      <c r="E283" s="3" t="s">
        <v>267</v>
      </c>
      <c r="F283" s="3" t="s">
        <v>58</v>
      </c>
      <c r="G283" s="3" t="s">
        <v>58</v>
      </c>
      <c r="H283" s="3" t="s">
        <v>12</v>
      </c>
      <c r="I283" s="3">
        <v>120</v>
      </c>
      <c r="J283" s="3">
        <v>274</v>
      </c>
      <c r="K283" s="3">
        <v>30</v>
      </c>
      <c r="L283" s="3">
        <v>23.26</v>
      </c>
      <c r="M283" s="3">
        <v>10.1</v>
      </c>
      <c r="N283" s="3">
        <v>77.53</v>
      </c>
      <c r="O283" s="3">
        <v>230.3</v>
      </c>
      <c r="P283" s="3">
        <v>70</v>
      </c>
      <c r="Q283" s="3">
        <v>60.9</v>
      </c>
      <c r="R283" s="3">
        <v>69.27</v>
      </c>
      <c r="S283" s="3">
        <v>87</v>
      </c>
      <c r="T283" s="3">
        <v>87.92</v>
      </c>
      <c r="U283" s="3" t="s">
        <v>60</v>
      </c>
      <c r="V283" s="3" t="s">
        <v>60</v>
      </c>
      <c r="W283" s="3" t="s">
        <v>60</v>
      </c>
      <c r="X283" s="3" t="s">
        <v>60</v>
      </c>
      <c r="Y283" s="3" t="s">
        <v>60</v>
      </c>
      <c r="Z283" s="3" t="s">
        <v>60</v>
      </c>
    </row>
    <row r="284" spans="1:26" x14ac:dyDescent="0.3">
      <c r="A284" s="2" t="s">
        <v>55</v>
      </c>
      <c r="B284" s="2" t="s">
        <v>56</v>
      </c>
      <c r="C284" s="2">
        <v>283</v>
      </c>
      <c r="D284" s="2" t="s">
        <v>23</v>
      </c>
      <c r="E284" s="2" t="s">
        <v>267</v>
      </c>
      <c r="F284" s="2" t="s">
        <v>65</v>
      </c>
      <c r="G284" s="2" t="s">
        <v>273</v>
      </c>
      <c r="H284" s="2" t="s">
        <v>60</v>
      </c>
      <c r="I284" s="2">
        <v>30</v>
      </c>
      <c r="J284" s="2">
        <v>200</v>
      </c>
      <c r="K284" s="2">
        <v>15</v>
      </c>
      <c r="L284" s="2">
        <v>18.54</v>
      </c>
      <c r="M284" s="2">
        <v>15.34</v>
      </c>
      <c r="N284" s="2">
        <v>123.6</v>
      </c>
      <c r="O284" s="2">
        <v>120.86</v>
      </c>
      <c r="P284" s="2">
        <v>71</v>
      </c>
      <c r="Q284" s="2">
        <v>77.66</v>
      </c>
      <c r="R284" s="2">
        <v>67.510000000000005</v>
      </c>
      <c r="S284" s="2">
        <v>109.38</v>
      </c>
      <c r="T284" s="2">
        <v>115.03</v>
      </c>
      <c r="U284" s="2">
        <v>67.2</v>
      </c>
      <c r="V284" s="2">
        <v>83.06</v>
      </c>
      <c r="W284" s="2">
        <v>68.73</v>
      </c>
      <c r="X284" s="2">
        <v>80.83</v>
      </c>
      <c r="Y284" s="2">
        <v>88.41</v>
      </c>
      <c r="Z284" s="2">
        <v>76.86</v>
      </c>
    </row>
    <row r="285" spans="1:26" x14ac:dyDescent="0.3">
      <c r="A285" s="3" t="s">
        <v>55</v>
      </c>
      <c r="B285" s="3" t="s">
        <v>56</v>
      </c>
      <c r="C285" s="3">
        <v>284</v>
      </c>
      <c r="D285" s="3" t="s">
        <v>23</v>
      </c>
      <c r="E285" s="3" t="s">
        <v>267</v>
      </c>
      <c r="F285" s="3" t="s">
        <v>65</v>
      </c>
      <c r="G285" s="3" t="s">
        <v>274</v>
      </c>
      <c r="H285" s="3" t="s">
        <v>60</v>
      </c>
      <c r="I285" s="3">
        <v>270</v>
      </c>
      <c r="J285" s="3">
        <v>1700</v>
      </c>
      <c r="K285" s="3">
        <v>142</v>
      </c>
      <c r="L285" s="3">
        <v>152.38999999999999</v>
      </c>
      <c r="M285" s="3">
        <v>41.84</v>
      </c>
      <c r="N285" s="3">
        <v>107.32</v>
      </c>
      <c r="O285" s="3">
        <v>364.22</v>
      </c>
      <c r="P285" s="3">
        <v>636</v>
      </c>
      <c r="Q285" s="3">
        <v>628.49</v>
      </c>
      <c r="R285" s="3">
        <v>367.05</v>
      </c>
      <c r="S285" s="3">
        <v>98.82</v>
      </c>
      <c r="T285" s="3">
        <v>171.23</v>
      </c>
      <c r="U285" s="3">
        <v>70.69</v>
      </c>
      <c r="V285" s="3">
        <v>75.86</v>
      </c>
      <c r="W285" s="3">
        <v>20.83</v>
      </c>
      <c r="X285" s="3">
        <v>80.45</v>
      </c>
      <c r="Y285" s="3">
        <v>79.5</v>
      </c>
      <c r="Z285" s="3">
        <v>46.43</v>
      </c>
    </row>
    <row r="286" spans="1:26" x14ac:dyDescent="0.3">
      <c r="A286" s="2" t="s">
        <v>55</v>
      </c>
      <c r="B286" s="2" t="s">
        <v>56</v>
      </c>
      <c r="C286" s="2">
        <v>285</v>
      </c>
      <c r="D286" s="2" t="s">
        <v>23</v>
      </c>
      <c r="E286" s="2" t="s">
        <v>267</v>
      </c>
      <c r="F286" s="2" t="s">
        <v>65</v>
      </c>
      <c r="G286" s="2" t="s">
        <v>275</v>
      </c>
      <c r="H286" s="2" t="s">
        <v>60</v>
      </c>
      <c r="I286" s="2">
        <v>25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</row>
    <row r="287" spans="1:26" x14ac:dyDescent="0.3">
      <c r="A287" s="3" t="s">
        <v>55</v>
      </c>
      <c r="B287" s="3" t="s">
        <v>56</v>
      </c>
      <c r="C287" s="3">
        <v>286</v>
      </c>
      <c r="D287" s="3" t="s">
        <v>23</v>
      </c>
      <c r="E287" s="3" t="s">
        <v>267</v>
      </c>
      <c r="F287" s="3" t="s">
        <v>65</v>
      </c>
      <c r="G287" s="3" t="s">
        <v>276</v>
      </c>
      <c r="H287" s="3" t="s">
        <v>74</v>
      </c>
      <c r="I287" s="3">
        <v>325</v>
      </c>
      <c r="J287" s="3">
        <v>1900</v>
      </c>
      <c r="K287" s="3">
        <v>157</v>
      </c>
      <c r="L287" s="3">
        <v>170.93</v>
      </c>
      <c r="M287" s="3">
        <v>57.18</v>
      </c>
      <c r="N287" s="3">
        <v>108.87</v>
      </c>
      <c r="O287" s="3">
        <v>298.93</v>
      </c>
      <c r="P287" s="3">
        <v>707</v>
      </c>
      <c r="Q287" s="3">
        <v>706.15</v>
      </c>
      <c r="R287" s="3">
        <v>434.56</v>
      </c>
      <c r="S287" s="3">
        <v>99.88</v>
      </c>
      <c r="T287" s="3">
        <v>162.5</v>
      </c>
      <c r="U287" s="3">
        <v>64.930000000000007</v>
      </c>
      <c r="V287" s="3">
        <v>70.69</v>
      </c>
      <c r="W287" s="3">
        <v>23.65</v>
      </c>
      <c r="X287" s="3">
        <v>74.3</v>
      </c>
      <c r="Y287" s="3">
        <v>74.209999999999994</v>
      </c>
      <c r="Z287" s="3">
        <v>45.67</v>
      </c>
    </row>
    <row r="288" spans="1:26" x14ac:dyDescent="0.3">
      <c r="A288" s="2" t="s">
        <v>55</v>
      </c>
      <c r="B288" s="2" t="s">
        <v>56</v>
      </c>
      <c r="C288" s="2">
        <v>287</v>
      </c>
      <c r="D288" s="2" t="s">
        <v>23</v>
      </c>
      <c r="E288" s="2" t="s">
        <v>267</v>
      </c>
      <c r="F288" s="2" t="s">
        <v>65</v>
      </c>
      <c r="G288" s="2" t="s">
        <v>277</v>
      </c>
      <c r="H288" s="2" t="s">
        <v>60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</row>
    <row r="289" spans="1:26" x14ac:dyDescent="0.3">
      <c r="A289" s="3" t="s">
        <v>55</v>
      </c>
      <c r="B289" s="3" t="s">
        <v>56</v>
      </c>
      <c r="C289" s="3">
        <v>288</v>
      </c>
      <c r="D289" s="3" t="s">
        <v>23</v>
      </c>
      <c r="E289" s="3" t="s">
        <v>267</v>
      </c>
      <c r="F289" s="3" t="s">
        <v>65</v>
      </c>
      <c r="G289" s="3" t="s">
        <v>278</v>
      </c>
      <c r="H289" s="3" t="s">
        <v>74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</row>
    <row r="290" spans="1:26" x14ac:dyDescent="0.3">
      <c r="A290" s="2" t="s">
        <v>55</v>
      </c>
      <c r="B290" s="2" t="s">
        <v>56</v>
      </c>
      <c r="C290" s="2">
        <v>289</v>
      </c>
      <c r="D290" s="2" t="s">
        <v>23</v>
      </c>
      <c r="E290" s="2" t="s">
        <v>267</v>
      </c>
      <c r="F290" s="2" t="s">
        <v>65</v>
      </c>
      <c r="G290" s="2" t="s">
        <v>279</v>
      </c>
      <c r="H290" s="2" t="s">
        <v>60</v>
      </c>
      <c r="I290" s="2">
        <v>600</v>
      </c>
      <c r="J290" s="2">
        <v>3300</v>
      </c>
      <c r="K290" s="2">
        <v>255</v>
      </c>
      <c r="L290" s="2">
        <v>180.16</v>
      </c>
      <c r="M290" s="2">
        <v>183.67</v>
      </c>
      <c r="N290" s="2">
        <v>70.650000000000006</v>
      </c>
      <c r="O290" s="2">
        <v>98.09</v>
      </c>
      <c r="P290" s="2">
        <v>1195</v>
      </c>
      <c r="Q290" s="2">
        <v>927.7</v>
      </c>
      <c r="R290" s="2">
        <v>950.76</v>
      </c>
      <c r="S290" s="2">
        <v>77.63</v>
      </c>
      <c r="T290" s="2">
        <v>97.57</v>
      </c>
      <c r="U290" s="2">
        <v>57.12</v>
      </c>
      <c r="V290" s="2">
        <v>40.36</v>
      </c>
      <c r="W290" s="2">
        <v>41.14</v>
      </c>
      <c r="X290" s="2">
        <v>68.02</v>
      </c>
      <c r="Y290" s="2">
        <v>52.81</v>
      </c>
      <c r="Z290" s="2">
        <v>54.12</v>
      </c>
    </row>
    <row r="291" spans="1:26" x14ac:dyDescent="0.3">
      <c r="A291" s="3" t="s">
        <v>55</v>
      </c>
      <c r="B291" s="3" t="s">
        <v>56</v>
      </c>
      <c r="C291" s="3">
        <v>290</v>
      </c>
      <c r="D291" s="3" t="s">
        <v>23</v>
      </c>
      <c r="E291" s="3" t="s">
        <v>267</v>
      </c>
      <c r="F291" s="3" t="s">
        <v>65</v>
      </c>
      <c r="G291" s="3" t="s">
        <v>280</v>
      </c>
      <c r="H291" s="3" t="s">
        <v>74</v>
      </c>
      <c r="I291" s="3">
        <v>600</v>
      </c>
      <c r="J291" s="3">
        <v>3300</v>
      </c>
      <c r="K291" s="3">
        <v>255</v>
      </c>
      <c r="L291" s="3">
        <v>180.16</v>
      </c>
      <c r="M291" s="3">
        <v>183.67</v>
      </c>
      <c r="N291" s="3">
        <v>70.650000000000006</v>
      </c>
      <c r="O291" s="3">
        <v>98.09</v>
      </c>
      <c r="P291" s="3">
        <v>1195</v>
      </c>
      <c r="Q291" s="3">
        <v>927.7</v>
      </c>
      <c r="R291" s="3">
        <v>950.76</v>
      </c>
      <c r="S291" s="3">
        <v>77.63</v>
      </c>
      <c r="T291" s="3">
        <v>97.57</v>
      </c>
      <c r="U291" s="3">
        <v>57.12</v>
      </c>
      <c r="V291" s="3">
        <v>40.36</v>
      </c>
      <c r="W291" s="3">
        <v>41.14</v>
      </c>
      <c r="X291" s="3">
        <v>68.02</v>
      </c>
      <c r="Y291" s="3">
        <v>52.81</v>
      </c>
      <c r="Z291" s="3">
        <v>54.12</v>
      </c>
    </row>
    <row r="292" spans="1:26" x14ac:dyDescent="0.3">
      <c r="A292" s="2" t="s">
        <v>55</v>
      </c>
      <c r="B292" s="2" t="s">
        <v>56</v>
      </c>
      <c r="C292" s="2">
        <v>291</v>
      </c>
      <c r="D292" s="2" t="s">
        <v>23</v>
      </c>
      <c r="E292" s="2" t="s">
        <v>267</v>
      </c>
      <c r="F292" s="2" t="s">
        <v>65</v>
      </c>
      <c r="G292" s="2" t="s">
        <v>281</v>
      </c>
      <c r="H292" s="2" t="s">
        <v>60</v>
      </c>
      <c r="I292" s="2">
        <v>1200</v>
      </c>
      <c r="J292" s="2">
        <v>8400</v>
      </c>
      <c r="K292" s="2">
        <v>693</v>
      </c>
      <c r="L292" s="2">
        <v>744.19</v>
      </c>
      <c r="M292" s="2">
        <v>325.3</v>
      </c>
      <c r="N292" s="2">
        <v>107.39</v>
      </c>
      <c r="O292" s="2">
        <v>228.77</v>
      </c>
      <c r="P292" s="2">
        <v>2984</v>
      </c>
      <c r="Q292" s="2">
        <v>2861.99</v>
      </c>
      <c r="R292" s="2">
        <v>2750.02</v>
      </c>
      <c r="S292" s="2">
        <v>95.91</v>
      </c>
      <c r="T292" s="2">
        <v>104.07</v>
      </c>
      <c r="U292" s="2">
        <v>77.62</v>
      </c>
      <c r="V292" s="2">
        <v>83.35</v>
      </c>
      <c r="W292" s="2">
        <v>36.44</v>
      </c>
      <c r="X292" s="2">
        <v>84.93</v>
      </c>
      <c r="Y292" s="2">
        <v>81.45</v>
      </c>
      <c r="Z292" s="2">
        <v>78.27</v>
      </c>
    </row>
    <row r="293" spans="1:26" x14ac:dyDescent="0.3">
      <c r="A293" s="3" t="s">
        <v>55</v>
      </c>
      <c r="B293" s="3" t="s">
        <v>56</v>
      </c>
      <c r="C293" s="3">
        <v>292</v>
      </c>
      <c r="D293" s="3" t="s">
        <v>23</v>
      </c>
      <c r="E293" s="3" t="s">
        <v>267</v>
      </c>
      <c r="F293" s="3" t="s">
        <v>65</v>
      </c>
      <c r="G293" s="3" t="s">
        <v>282</v>
      </c>
      <c r="H293" s="3" t="s">
        <v>74</v>
      </c>
      <c r="I293" s="3">
        <v>1200</v>
      </c>
      <c r="J293" s="3">
        <v>8400</v>
      </c>
      <c r="K293" s="3">
        <v>693</v>
      </c>
      <c r="L293" s="3">
        <v>744.19</v>
      </c>
      <c r="M293" s="3">
        <v>325.3</v>
      </c>
      <c r="N293" s="3">
        <v>107.39</v>
      </c>
      <c r="O293" s="3">
        <v>228.77</v>
      </c>
      <c r="P293" s="3">
        <v>2984</v>
      </c>
      <c r="Q293" s="3">
        <v>2861.99</v>
      </c>
      <c r="R293" s="3">
        <v>2750.02</v>
      </c>
      <c r="S293" s="3">
        <v>95.91</v>
      </c>
      <c r="T293" s="3">
        <v>104.07</v>
      </c>
      <c r="U293" s="3">
        <v>77.62</v>
      </c>
      <c r="V293" s="3">
        <v>83.35</v>
      </c>
      <c r="W293" s="3">
        <v>36.44</v>
      </c>
      <c r="X293" s="3">
        <v>84.93</v>
      </c>
      <c r="Y293" s="3">
        <v>81.45</v>
      </c>
      <c r="Z293" s="3">
        <v>78.27</v>
      </c>
    </row>
    <row r="294" spans="1:26" x14ac:dyDescent="0.3">
      <c r="A294" s="2" t="s">
        <v>55</v>
      </c>
      <c r="B294" s="2" t="s">
        <v>56</v>
      </c>
      <c r="C294" s="2">
        <v>293</v>
      </c>
      <c r="D294" s="2" t="s">
        <v>23</v>
      </c>
      <c r="E294" s="2" t="s">
        <v>267</v>
      </c>
      <c r="F294" s="2" t="s">
        <v>65</v>
      </c>
      <c r="G294" s="2" t="s">
        <v>283</v>
      </c>
      <c r="H294" s="2" t="s">
        <v>60</v>
      </c>
      <c r="I294" s="2">
        <v>1370</v>
      </c>
      <c r="J294" s="2">
        <v>8500</v>
      </c>
      <c r="K294" s="2">
        <v>328</v>
      </c>
      <c r="L294" s="2">
        <v>730.61</v>
      </c>
      <c r="M294" s="2">
        <v>495.28</v>
      </c>
      <c r="N294" s="2">
        <v>222.75</v>
      </c>
      <c r="O294" s="2">
        <v>147.51</v>
      </c>
      <c r="P294" s="2">
        <v>2789</v>
      </c>
      <c r="Q294" s="2">
        <v>3049.42</v>
      </c>
      <c r="R294" s="2">
        <v>2419.19</v>
      </c>
      <c r="S294" s="2">
        <v>109.34</v>
      </c>
      <c r="T294" s="2">
        <v>126.05</v>
      </c>
      <c r="U294" s="2">
        <v>32.18</v>
      </c>
      <c r="V294" s="2">
        <v>71.680000000000007</v>
      </c>
      <c r="W294" s="2">
        <v>48.59</v>
      </c>
      <c r="X294" s="2">
        <v>69.53</v>
      </c>
      <c r="Y294" s="2">
        <v>76.02</v>
      </c>
      <c r="Z294" s="2">
        <v>60.31</v>
      </c>
    </row>
    <row r="295" spans="1:26" x14ac:dyDescent="0.3">
      <c r="A295" s="3" t="s">
        <v>55</v>
      </c>
      <c r="B295" s="3" t="s">
        <v>56</v>
      </c>
      <c r="C295" s="3">
        <v>294</v>
      </c>
      <c r="D295" s="3" t="s">
        <v>23</v>
      </c>
      <c r="E295" s="3" t="s">
        <v>267</v>
      </c>
      <c r="F295" s="3" t="s">
        <v>65</v>
      </c>
      <c r="G295" s="3" t="s">
        <v>284</v>
      </c>
      <c r="H295" s="3" t="s">
        <v>74</v>
      </c>
      <c r="I295" s="3">
        <v>1370</v>
      </c>
      <c r="J295" s="3">
        <v>8500</v>
      </c>
      <c r="K295" s="3">
        <v>328</v>
      </c>
      <c r="L295" s="3">
        <v>730.61</v>
      </c>
      <c r="M295" s="3">
        <v>495.28</v>
      </c>
      <c r="N295" s="3">
        <v>222.75</v>
      </c>
      <c r="O295" s="3">
        <v>147.51</v>
      </c>
      <c r="P295" s="3">
        <v>2789</v>
      </c>
      <c r="Q295" s="3">
        <v>3049.42</v>
      </c>
      <c r="R295" s="3">
        <v>2419.19</v>
      </c>
      <c r="S295" s="3">
        <v>109.34</v>
      </c>
      <c r="T295" s="3">
        <v>126.05</v>
      </c>
      <c r="U295" s="3">
        <v>32.18</v>
      </c>
      <c r="V295" s="3">
        <v>71.680000000000007</v>
      </c>
      <c r="W295" s="3">
        <v>48.59</v>
      </c>
      <c r="X295" s="3">
        <v>69.53</v>
      </c>
      <c r="Y295" s="3">
        <v>76.02</v>
      </c>
      <c r="Z295" s="3">
        <v>60.31</v>
      </c>
    </row>
    <row r="296" spans="1:26" x14ac:dyDescent="0.3">
      <c r="A296" s="2" t="s">
        <v>55</v>
      </c>
      <c r="B296" s="2" t="s">
        <v>56</v>
      </c>
      <c r="C296" s="2">
        <v>295</v>
      </c>
      <c r="D296" s="2" t="s">
        <v>23</v>
      </c>
      <c r="E296" s="2" t="s">
        <v>267</v>
      </c>
      <c r="F296" s="2" t="s">
        <v>65</v>
      </c>
      <c r="G296" s="2" t="s">
        <v>285</v>
      </c>
      <c r="H296" s="2" t="s">
        <v>60</v>
      </c>
      <c r="I296" s="2">
        <v>1000</v>
      </c>
      <c r="J296" s="2">
        <v>6100</v>
      </c>
      <c r="K296" s="2">
        <v>495</v>
      </c>
      <c r="L296" s="2">
        <v>651.08000000000004</v>
      </c>
      <c r="M296" s="2">
        <v>459.74</v>
      </c>
      <c r="N296" s="2">
        <v>131.53</v>
      </c>
      <c r="O296" s="2">
        <v>141.62</v>
      </c>
      <c r="P296" s="2">
        <v>2284</v>
      </c>
      <c r="Q296" s="2">
        <v>2561.0100000000002</v>
      </c>
      <c r="R296" s="2">
        <v>1619.17</v>
      </c>
      <c r="S296" s="2">
        <v>112.13</v>
      </c>
      <c r="T296" s="2">
        <v>158.16999999999999</v>
      </c>
      <c r="U296" s="2">
        <v>66.53</v>
      </c>
      <c r="V296" s="2">
        <v>87.51</v>
      </c>
      <c r="W296" s="2">
        <v>61.79</v>
      </c>
      <c r="X296" s="2">
        <v>78.010000000000005</v>
      </c>
      <c r="Y296" s="2">
        <v>87.47</v>
      </c>
      <c r="Z296" s="2">
        <v>55.3</v>
      </c>
    </row>
    <row r="297" spans="1:26" x14ac:dyDescent="0.3">
      <c r="A297" s="3" t="s">
        <v>55</v>
      </c>
      <c r="B297" s="3" t="s">
        <v>56</v>
      </c>
      <c r="C297" s="3">
        <v>296</v>
      </c>
      <c r="D297" s="3" t="s">
        <v>23</v>
      </c>
      <c r="E297" s="3" t="s">
        <v>267</v>
      </c>
      <c r="F297" s="3" t="s">
        <v>65</v>
      </c>
      <c r="G297" s="3" t="s">
        <v>286</v>
      </c>
      <c r="H297" s="3" t="s">
        <v>60</v>
      </c>
      <c r="I297" s="3">
        <v>2400</v>
      </c>
      <c r="J297" s="3">
        <v>11000</v>
      </c>
      <c r="K297" s="3">
        <v>645</v>
      </c>
      <c r="L297" s="3">
        <v>1369.93</v>
      </c>
      <c r="M297" s="3">
        <v>658.38</v>
      </c>
      <c r="N297" s="3">
        <v>212.39</v>
      </c>
      <c r="O297" s="3">
        <v>208.08</v>
      </c>
      <c r="P297" s="3">
        <v>3960</v>
      </c>
      <c r="Q297" s="3">
        <v>5853.41</v>
      </c>
      <c r="R297" s="3">
        <v>3863.24</v>
      </c>
      <c r="S297" s="3">
        <v>147.81</v>
      </c>
      <c r="T297" s="3">
        <v>151.52000000000001</v>
      </c>
      <c r="U297" s="3">
        <v>36.119999999999997</v>
      </c>
      <c r="V297" s="3">
        <v>76.72</v>
      </c>
      <c r="W297" s="3">
        <v>36.869999999999997</v>
      </c>
      <c r="X297" s="3">
        <v>56.35</v>
      </c>
      <c r="Y297" s="3">
        <v>83.3</v>
      </c>
      <c r="Z297" s="3">
        <v>54.98</v>
      </c>
    </row>
    <row r="298" spans="1:26" x14ac:dyDescent="0.3">
      <c r="A298" s="2" t="s">
        <v>55</v>
      </c>
      <c r="B298" s="2" t="s">
        <v>56</v>
      </c>
      <c r="C298" s="2">
        <v>297</v>
      </c>
      <c r="D298" s="2" t="s">
        <v>23</v>
      </c>
      <c r="E298" s="2" t="s">
        <v>267</v>
      </c>
      <c r="F298" s="2" t="s">
        <v>65</v>
      </c>
      <c r="G298" s="2" t="s">
        <v>287</v>
      </c>
      <c r="H298" s="2" t="s">
        <v>74</v>
      </c>
      <c r="I298" s="2">
        <v>3400</v>
      </c>
      <c r="J298" s="2">
        <v>17100</v>
      </c>
      <c r="K298" s="2">
        <v>1140</v>
      </c>
      <c r="L298" s="2">
        <v>2021.01</v>
      </c>
      <c r="M298" s="2">
        <v>1118.1199999999999</v>
      </c>
      <c r="N298" s="2">
        <v>177.28</v>
      </c>
      <c r="O298" s="2">
        <v>180.75</v>
      </c>
      <c r="P298" s="2">
        <v>6244</v>
      </c>
      <c r="Q298" s="2">
        <v>8414.42</v>
      </c>
      <c r="R298" s="2">
        <v>5482.41</v>
      </c>
      <c r="S298" s="2">
        <v>134.76</v>
      </c>
      <c r="T298" s="2">
        <v>153.47999999999999</v>
      </c>
      <c r="U298" s="2">
        <v>45.07</v>
      </c>
      <c r="V298" s="2">
        <v>79.89</v>
      </c>
      <c r="W298" s="2">
        <v>44.2</v>
      </c>
      <c r="X298" s="2">
        <v>62.72</v>
      </c>
      <c r="Y298" s="2">
        <v>84.52</v>
      </c>
      <c r="Z298" s="2">
        <v>55.07</v>
      </c>
    </row>
    <row r="299" spans="1:26" x14ac:dyDescent="0.3">
      <c r="A299" s="3" t="s">
        <v>55</v>
      </c>
      <c r="B299" s="3" t="s">
        <v>56</v>
      </c>
      <c r="C299" s="3">
        <v>298</v>
      </c>
      <c r="D299" s="3" t="s">
        <v>23</v>
      </c>
      <c r="E299" s="3" t="s">
        <v>267</v>
      </c>
      <c r="F299" s="3" t="s">
        <v>65</v>
      </c>
      <c r="G299" s="3" t="s">
        <v>288</v>
      </c>
      <c r="H299" s="3" t="s">
        <v>60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</row>
    <row r="300" spans="1:26" x14ac:dyDescent="0.3">
      <c r="A300" s="2" t="s">
        <v>55</v>
      </c>
      <c r="B300" s="2" t="s">
        <v>56</v>
      </c>
      <c r="C300" s="2">
        <v>299</v>
      </c>
      <c r="D300" s="2" t="s">
        <v>23</v>
      </c>
      <c r="E300" s="2" t="s">
        <v>267</v>
      </c>
      <c r="F300" s="2" t="s">
        <v>65</v>
      </c>
      <c r="G300" s="2" t="s">
        <v>289</v>
      </c>
      <c r="H300" s="2" t="s">
        <v>60</v>
      </c>
      <c r="I300" s="2">
        <v>600</v>
      </c>
      <c r="J300" s="2">
        <v>4400</v>
      </c>
      <c r="K300" s="2">
        <v>339</v>
      </c>
      <c r="L300" s="2">
        <v>346.06</v>
      </c>
      <c r="M300" s="2">
        <v>250</v>
      </c>
      <c r="N300" s="2">
        <v>102.08</v>
      </c>
      <c r="O300" s="2">
        <v>138.41999999999999</v>
      </c>
      <c r="P300" s="2">
        <v>1359</v>
      </c>
      <c r="Q300" s="2">
        <v>1393.43</v>
      </c>
      <c r="R300" s="2">
        <v>993.97</v>
      </c>
      <c r="S300" s="2">
        <v>102.53</v>
      </c>
      <c r="T300" s="2">
        <v>140.19</v>
      </c>
      <c r="U300" s="2">
        <v>75.94</v>
      </c>
      <c r="V300" s="2">
        <v>77.52</v>
      </c>
      <c r="W300" s="2">
        <v>56</v>
      </c>
      <c r="X300" s="2">
        <v>77.36</v>
      </c>
      <c r="Y300" s="2">
        <v>79.319999999999993</v>
      </c>
      <c r="Z300" s="2">
        <v>56.58</v>
      </c>
    </row>
    <row r="301" spans="1:26" x14ac:dyDescent="0.3">
      <c r="A301" s="3" t="s">
        <v>55</v>
      </c>
      <c r="B301" s="3" t="s">
        <v>56</v>
      </c>
      <c r="C301" s="3">
        <v>300</v>
      </c>
      <c r="D301" s="3" t="s">
        <v>23</v>
      </c>
      <c r="E301" s="3" t="s">
        <v>267</v>
      </c>
      <c r="F301" s="3" t="s">
        <v>65</v>
      </c>
      <c r="G301" s="3" t="s">
        <v>290</v>
      </c>
      <c r="H301" s="3" t="s">
        <v>74</v>
      </c>
      <c r="I301" s="3">
        <v>600</v>
      </c>
      <c r="J301" s="3">
        <v>4400</v>
      </c>
      <c r="K301" s="3">
        <v>339</v>
      </c>
      <c r="L301" s="3">
        <v>346.06</v>
      </c>
      <c r="M301" s="3">
        <v>250</v>
      </c>
      <c r="N301" s="3">
        <v>102.08</v>
      </c>
      <c r="O301" s="3">
        <v>138.41999999999999</v>
      </c>
      <c r="P301" s="3">
        <v>1359</v>
      </c>
      <c r="Q301" s="3">
        <v>1393.43</v>
      </c>
      <c r="R301" s="3">
        <v>993.97</v>
      </c>
      <c r="S301" s="3">
        <v>102.53</v>
      </c>
      <c r="T301" s="3">
        <v>140.19</v>
      </c>
      <c r="U301" s="3">
        <v>75.94</v>
      </c>
      <c r="V301" s="3">
        <v>77.52</v>
      </c>
      <c r="W301" s="3">
        <v>56</v>
      </c>
      <c r="X301" s="3">
        <v>77.36</v>
      </c>
      <c r="Y301" s="3">
        <v>79.319999999999993</v>
      </c>
      <c r="Z301" s="3">
        <v>56.58</v>
      </c>
    </row>
    <row r="302" spans="1:26" x14ac:dyDescent="0.3">
      <c r="A302" s="2" t="s">
        <v>55</v>
      </c>
      <c r="B302" s="2" t="s">
        <v>56</v>
      </c>
      <c r="C302" s="2">
        <v>301</v>
      </c>
      <c r="D302" s="2" t="s">
        <v>23</v>
      </c>
      <c r="E302" s="2" t="s">
        <v>267</v>
      </c>
      <c r="F302" s="2" t="s">
        <v>65</v>
      </c>
      <c r="G302" s="2" t="s">
        <v>291</v>
      </c>
      <c r="H302" s="2" t="s">
        <v>60</v>
      </c>
      <c r="I302" s="2">
        <v>300</v>
      </c>
      <c r="J302" s="2">
        <v>2200</v>
      </c>
      <c r="K302" s="2">
        <v>169</v>
      </c>
      <c r="L302" s="2">
        <v>187.25</v>
      </c>
      <c r="M302" s="2">
        <v>142.33000000000001</v>
      </c>
      <c r="N302" s="2">
        <v>110.8</v>
      </c>
      <c r="O302" s="2">
        <v>131.56</v>
      </c>
      <c r="P302" s="2">
        <v>755</v>
      </c>
      <c r="Q302" s="2">
        <v>705.9</v>
      </c>
      <c r="R302" s="2">
        <v>707.78</v>
      </c>
      <c r="S302" s="2">
        <v>93.5</v>
      </c>
      <c r="T302" s="2">
        <v>99.73</v>
      </c>
      <c r="U302" s="2">
        <v>75.72</v>
      </c>
      <c r="V302" s="2">
        <v>83.89</v>
      </c>
      <c r="W302" s="2">
        <v>63.77</v>
      </c>
      <c r="X302" s="2">
        <v>85.95</v>
      </c>
      <c r="Y302" s="2">
        <v>80.36</v>
      </c>
      <c r="Z302" s="2">
        <v>80.58</v>
      </c>
    </row>
    <row r="303" spans="1:26" x14ac:dyDescent="0.3">
      <c r="A303" s="3" t="s">
        <v>55</v>
      </c>
      <c r="B303" s="3" t="s">
        <v>56</v>
      </c>
      <c r="C303" s="3">
        <v>302</v>
      </c>
      <c r="D303" s="3" t="s">
        <v>23</v>
      </c>
      <c r="E303" s="3" t="s">
        <v>267</v>
      </c>
      <c r="F303" s="3" t="s">
        <v>65</v>
      </c>
      <c r="G303" s="3" t="s">
        <v>292</v>
      </c>
      <c r="H303" s="3" t="s">
        <v>74</v>
      </c>
      <c r="I303" s="3">
        <v>300</v>
      </c>
      <c r="J303" s="3">
        <v>2200</v>
      </c>
      <c r="K303" s="3">
        <v>169</v>
      </c>
      <c r="L303" s="3">
        <v>187.25</v>
      </c>
      <c r="M303" s="3">
        <v>142.33000000000001</v>
      </c>
      <c r="N303" s="3">
        <v>110.8</v>
      </c>
      <c r="O303" s="3">
        <v>131.56</v>
      </c>
      <c r="P303" s="3">
        <v>755</v>
      </c>
      <c r="Q303" s="3">
        <v>705.9</v>
      </c>
      <c r="R303" s="3">
        <v>707.78</v>
      </c>
      <c r="S303" s="3">
        <v>93.5</v>
      </c>
      <c r="T303" s="3">
        <v>99.73</v>
      </c>
      <c r="U303" s="3">
        <v>75.72</v>
      </c>
      <c r="V303" s="3">
        <v>83.89</v>
      </c>
      <c r="W303" s="3">
        <v>63.77</v>
      </c>
      <c r="X303" s="3">
        <v>85.95</v>
      </c>
      <c r="Y303" s="3">
        <v>80.36</v>
      </c>
      <c r="Z303" s="3">
        <v>80.58</v>
      </c>
    </row>
    <row r="304" spans="1:26" x14ac:dyDescent="0.3">
      <c r="A304" s="2" t="s">
        <v>55</v>
      </c>
      <c r="B304" s="2" t="s">
        <v>56</v>
      </c>
      <c r="C304" s="2">
        <v>303</v>
      </c>
      <c r="D304" s="2" t="s">
        <v>23</v>
      </c>
      <c r="E304" s="2" t="s">
        <v>267</v>
      </c>
      <c r="F304" s="2" t="s">
        <v>65</v>
      </c>
      <c r="G304" s="2" t="s">
        <v>293</v>
      </c>
      <c r="H304" s="2" t="s">
        <v>60</v>
      </c>
      <c r="I304" s="2">
        <v>600</v>
      </c>
      <c r="J304" s="2">
        <v>4200</v>
      </c>
      <c r="K304" s="2">
        <v>363</v>
      </c>
      <c r="L304" s="2">
        <v>383.14</v>
      </c>
      <c r="M304" s="2">
        <v>308.82</v>
      </c>
      <c r="N304" s="2">
        <v>105.55</v>
      </c>
      <c r="O304" s="2">
        <v>124.07</v>
      </c>
      <c r="P304" s="2">
        <v>1520</v>
      </c>
      <c r="Q304" s="2">
        <v>1617.78</v>
      </c>
      <c r="R304" s="2">
        <v>1306.6500000000001</v>
      </c>
      <c r="S304" s="2">
        <v>106.43</v>
      </c>
      <c r="T304" s="2">
        <v>123.81</v>
      </c>
      <c r="U304" s="2">
        <v>81.319999999999993</v>
      </c>
      <c r="V304" s="2">
        <v>85.83</v>
      </c>
      <c r="W304" s="2">
        <v>69.180000000000007</v>
      </c>
      <c r="X304" s="2">
        <v>86.52</v>
      </c>
      <c r="Y304" s="2">
        <v>92.09</v>
      </c>
      <c r="Z304" s="2">
        <v>74.38</v>
      </c>
    </row>
    <row r="305" spans="1:26" x14ac:dyDescent="0.3">
      <c r="A305" s="3" t="s">
        <v>55</v>
      </c>
      <c r="B305" s="3" t="s">
        <v>56</v>
      </c>
      <c r="C305" s="3">
        <v>304</v>
      </c>
      <c r="D305" s="3" t="s">
        <v>23</v>
      </c>
      <c r="E305" s="3" t="s">
        <v>267</v>
      </c>
      <c r="F305" s="3" t="s">
        <v>65</v>
      </c>
      <c r="G305" s="3" t="s">
        <v>294</v>
      </c>
      <c r="H305" s="3" t="s">
        <v>74</v>
      </c>
      <c r="I305" s="3">
        <v>600</v>
      </c>
      <c r="J305" s="3">
        <v>4200</v>
      </c>
      <c r="K305" s="3">
        <v>363</v>
      </c>
      <c r="L305" s="3">
        <v>383.14</v>
      </c>
      <c r="M305" s="3">
        <v>308.82</v>
      </c>
      <c r="N305" s="3">
        <v>105.55</v>
      </c>
      <c r="O305" s="3">
        <v>124.07</v>
      </c>
      <c r="P305" s="3">
        <v>1520</v>
      </c>
      <c r="Q305" s="3">
        <v>1617.78</v>
      </c>
      <c r="R305" s="3">
        <v>1306.6500000000001</v>
      </c>
      <c r="S305" s="3">
        <v>106.43</v>
      </c>
      <c r="T305" s="3">
        <v>123.81</v>
      </c>
      <c r="U305" s="3">
        <v>81.319999999999993</v>
      </c>
      <c r="V305" s="3">
        <v>85.83</v>
      </c>
      <c r="W305" s="3">
        <v>69.180000000000007</v>
      </c>
      <c r="X305" s="3">
        <v>86.52</v>
      </c>
      <c r="Y305" s="3">
        <v>92.09</v>
      </c>
      <c r="Z305" s="3">
        <v>74.38</v>
      </c>
    </row>
    <row r="306" spans="1:26" x14ac:dyDescent="0.3">
      <c r="A306" s="2" t="s">
        <v>55</v>
      </c>
      <c r="B306" s="2" t="s">
        <v>56</v>
      </c>
      <c r="C306" s="2">
        <v>305</v>
      </c>
      <c r="D306" s="2" t="s">
        <v>23</v>
      </c>
      <c r="E306" s="2" t="s">
        <v>267</v>
      </c>
      <c r="F306" s="2" t="s">
        <v>65</v>
      </c>
      <c r="G306" s="2" t="s">
        <v>295</v>
      </c>
      <c r="H306" s="2" t="s">
        <v>60</v>
      </c>
      <c r="I306" s="2">
        <v>1440</v>
      </c>
      <c r="J306" s="2">
        <v>7100</v>
      </c>
      <c r="K306" s="2">
        <v>475</v>
      </c>
      <c r="L306" s="2">
        <v>514.57000000000005</v>
      </c>
      <c r="M306" s="2">
        <v>358.84</v>
      </c>
      <c r="N306" s="2">
        <v>108.33</v>
      </c>
      <c r="O306" s="2">
        <v>143.4</v>
      </c>
      <c r="P306" s="2">
        <v>2548</v>
      </c>
      <c r="Q306" s="2">
        <v>2654.67</v>
      </c>
      <c r="R306" s="2">
        <v>2315.33</v>
      </c>
      <c r="S306" s="2">
        <v>104.19</v>
      </c>
      <c r="T306" s="2">
        <v>114.66</v>
      </c>
      <c r="U306" s="2">
        <v>44.34</v>
      </c>
      <c r="V306" s="2">
        <v>48.03</v>
      </c>
      <c r="W306" s="2">
        <v>33.49</v>
      </c>
      <c r="X306" s="2">
        <v>60.43</v>
      </c>
      <c r="Y306" s="2">
        <v>62.96</v>
      </c>
      <c r="Z306" s="2">
        <v>54.91</v>
      </c>
    </row>
    <row r="307" spans="1:26" x14ac:dyDescent="0.3">
      <c r="A307" s="3" t="s">
        <v>55</v>
      </c>
      <c r="B307" s="3" t="s">
        <v>56</v>
      </c>
      <c r="C307" s="3">
        <v>306</v>
      </c>
      <c r="D307" s="3" t="s">
        <v>23</v>
      </c>
      <c r="E307" s="3" t="s">
        <v>267</v>
      </c>
      <c r="F307" s="3" t="s">
        <v>65</v>
      </c>
      <c r="G307" s="3" t="s">
        <v>296</v>
      </c>
      <c r="H307" s="3" t="s">
        <v>74</v>
      </c>
      <c r="I307" s="3">
        <v>1440</v>
      </c>
      <c r="J307" s="3">
        <v>7100</v>
      </c>
      <c r="K307" s="3">
        <v>475</v>
      </c>
      <c r="L307" s="3">
        <v>514.57000000000005</v>
      </c>
      <c r="M307" s="3">
        <v>358.84</v>
      </c>
      <c r="N307" s="3">
        <v>108.33</v>
      </c>
      <c r="O307" s="3">
        <v>143.4</v>
      </c>
      <c r="P307" s="3">
        <v>2548</v>
      </c>
      <c r="Q307" s="3">
        <v>2654.67</v>
      </c>
      <c r="R307" s="3">
        <v>2315.33</v>
      </c>
      <c r="S307" s="3">
        <v>104.19</v>
      </c>
      <c r="T307" s="3">
        <v>114.66</v>
      </c>
      <c r="U307" s="3">
        <v>44.34</v>
      </c>
      <c r="V307" s="3">
        <v>48.03</v>
      </c>
      <c r="W307" s="3">
        <v>33.49</v>
      </c>
      <c r="X307" s="3">
        <v>60.43</v>
      </c>
      <c r="Y307" s="3">
        <v>62.96</v>
      </c>
      <c r="Z307" s="3">
        <v>54.91</v>
      </c>
    </row>
    <row r="308" spans="1:26" x14ac:dyDescent="0.3">
      <c r="A308" s="2" t="s">
        <v>55</v>
      </c>
      <c r="B308" s="2" t="s">
        <v>56</v>
      </c>
      <c r="C308" s="2">
        <v>307</v>
      </c>
      <c r="D308" s="2" t="s">
        <v>23</v>
      </c>
      <c r="E308" s="2" t="s">
        <v>267</v>
      </c>
      <c r="F308" s="2" t="s">
        <v>65</v>
      </c>
      <c r="G308" s="2" t="s">
        <v>297</v>
      </c>
      <c r="H308" s="2" t="s">
        <v>60</v>
      </c>
      <c r="I308" s="2">
        <v>100</v>
      </c>
      <c r="J308" s="2">
        <v>700</v>
      </c>
      <c r="K308" s="2">
        <v>54</v>
      </c>
      <c r="L308" s="2">
        <v>56.1</v>
      </c>
      <c r="M308" s="2">
        <v>22.1</v>
      </c>
      <c r="N308" s="2">
        <v>103.89</v>
      </c>
      <c r="O308" s="2">
        <v>253.85</v>
      </c>
      <c r="P308" s="2">
        <v>242</v>
      </c>
      <c r="Q308" s="2">
        <v>230.21</v>
      </c>
      <c r="R308" s="2">
        <v>212.68</v>
      </c>
      <c r="S308" s="2">
        <v>95.13</v>
      </c>
      <c r="T308" s="2">
        <v>108.24</v>
      </c>
      <c r="U308" s="2">
        <v>72.58</v>
      </c>
      <c r="V308" s="2">
        <v>75.400000000000006</v>
      </c>
      <c r="W308" s="2">
        <v>29.7</v>
      </c>
      <c r="X308" s="2">
        <v>82.65</v>
      </c>
      <c r="Y308" s="2">
        <v>78.62</v>
      </c>
      <c r="Z308" s="2">
        <v>72.64</v>
      </c>
    </row>
    <row r="309" spans="1:26" x14ac:dyDescent="0.3">
      <c r="A309" s="3" t="s">
        <v>55</v>
      </c>
      <c r="B309" s="3" t="s">
        <v>56</v>
      </c>
      <c r="C309" s="3">
        <v>308</v>
      </c>
      <c r="D309" s="3" t="s">
        <v>23</v>
      </c>
      <c r="E309" s="3" t="s">
        <v>267</v>
      </c>
      <c r="F309" s="3" t="s">
        <v>65</v>
      </c>
      <c r="G309" s="3" t="s">
        <v>298</v>
      </c>
      <c r="H309" s="3" t="s">
        <v>74</v>
      </c>
      <c r="I309" s="3">
        <v>100</v>
      </c>
      <c r="J309" s="3">
        <v>700</v>
      </c>
      <c r="K309" s="3">
        <v>54</v>
      </c>
      <c r="L309" s="3">
        <v>56.1</v>
      </c>
      <c r="M309" s="3">
        <v>22.1</v>
      </c>
      <c r="N309" s="3">
        <v>103.89</v>
      </c>
      <c r="O309" s="3">
        <v>253.85</v>
      </c>
      <c r="P309" s="3">
        <v>242</v>
      </c>
      <c r="Q309" s="3">
        <v>230.21</v>
      </c>
      <c r="R309" s="3">
        <v>212.68</v>
      </c>
      <c r="S309" s="3">
        <v>95.13</v>
      </c>
      <c r="T309" s="3">
        <v>108.24</v>
      </c>
      <c r="U309" s="3">
        <v>72.58</v>
      </c>
      <c r="V309" s="3">
        <v>75.400000000000006</v>
      </c>
      <c r="W309" s="3">
        <v>29.7</v>
      </c>
      <c r="X309" s="3">
        <v>82.65</v>
      </c>
      <c r="Y309" s="3">
        <v>78.62</v>
      </c>
      <c r="Z309" s="3">
        <v>72.64</v>
      </c>
    </row>
    <row r="310" spans="1:26" x14ac:dyDescent="0.3">
      <c r="A310" s="2" t="s">
        <v>55</v>
      </c>
      <c r="B310" s="2" t="s">
        <v>56</v>
      </c>
      <c r="C310" s="2">
        <v>309</v>
      </c>
      <c r="D310" s="2" t="s">
        <v>23</v>
      </c>
      <c r="E310" s="2" t="s">
        <v>267</v>
      </c>
      <c r="F310" s="2" t="s">
        <v>65</v>
      </c>
      <c r="G310" s="2" t="s">
        <v>299</v>
      </c>
      <c r="H310" s="2" t="s">
        <v>60</v>
      </c>
      <c r="I310" s="2">
        <v>600</v>
      </c>
      <c r="J310" s="2">
        <v>2000</v>
      </c>
      <c r="K310" s="2">
        <v>154</v>
      </c>
      <c r="L310" s="2">
        <v>195</v>
      </c>
      <c r="M310" s="2">
        <v>119.18</v>
      </c>
      <c r="N310" s="2">
        <v>126.62</v>
      </c>
      <c r="O310" s="2">
        <v>163.62</v>
      </c>
      <c r="P310" s="2">
        <v>750</v>
      </c>
      <c r="Q310" s="2">
        <v>894.17</v>
      </c>
      <c r="R310" s="2">
        <v>119.18</v>
      </c>
      <c r="S310" s="2">
        <v>119.22</v>
      </c>
      <c r="T310" s="2">
        <v>750.27</v>
      </c>
      <c r="U310" s="2">
        <v>34.5</v>
      </c>
      <c r="V310" s="2">
        <v>43.68</v>
      </c>
      <c r="W310" s="2">
        <v>26.7</v>
      </c>
      <c r="X310" s="2">
        <v>42.69</v>
      </c>
      <c r="Y310" s="2">
        <v>50.9</v>
      </c>
      <c r="Z310" s="2">
        <v>6.78</v>
      </c>
    </row>
    <row r="311" spans="1:26" x14ac:dyDescent="0.3">
      <c r="A311" s="3" t="s">
        <v>55</v>
      </c>
      <c r="B311" s="3" t="s">
        <v>56</v>
      </c>
      <c r="C311" s="3">
        <v>310</v>
      </c>
      <c r="D311" s="3" t="s">
        <v>23</v>
      </c>
      <c r="E311" s="3" t="s">
        <v>267</v>
      </c>
      <c r="F311" s="3" t="s">
        <v>65</v>
      </c>
      <c r="G311" s="3" t="s">
        <v>300</v>
      </c>
      <c r="H311" s="3" t="s">
        <v>74</v>
      </c>
      <c r="I311" s="3">
        <v>600</v>
      </c>
      <c r="J311" s="3">
        <v>2000</v>
      </c>
      <c r="K311" s="3">
        <v>154</v>
      </c>
      <c r="L311" s="3">
        <v>195</v>
      </c>
      <c r="M311" s="3">
        <v>119.18</v>
      </c>
      <c r="N311" s="3">
        <v>126.62</v>
      </c>
      <c r="O311" s="3">
        <v>163.62</v>
      </c>
      <c r="P311" s="3">
        <v>750</v>
      </c>
      <c r="Q311" s="3">
        <v>894.17</v>
      </c>
      <c r="R311" s="3">
        <v>119.18</v>
      </c>
      <c r="S311" s="3">
        <v>119.22</v>
      </c>
      <c r="T311" s="3">
        <v>750.27</v>
      </c>
      <c r="U311" s="3">
        <v>34.5</v>
      </c>
      <c r="V311" s="3">
        <v>43.68</v>
      </c>
      <c r="W311" s="3">
        <v>26.7</v>
      </c>
      <c r="X311" s="3">
        <v>42.69</v>
      </c>
      <c r="Y311" s="3">
        <v>50.9</v>
      </c>
      <c r="Z311" s="3">
        <v>6.78</v>
      </c>
    </row>
    <row r="312" spans="1:26" x14ac:dyDescent="0.3">
      <c r="A312" s="2" t="s">
        <v>55</v>
      </c>
      <c r="B312" s="2" t="s">
        <v>56</v>
      </c>
      <c r="C312" s="2">
        <v>311</v>
      </c>
      <c r="D312" s="2" t="s">
        <v>23</v>
      </c>
      <c r="E312" s="2" t="s">
        <v>267</v>
      </c>
      <c r="F312" s="2" t="s">
        <v>65</v>
      </c>
      <c r="G312" s="2" t="s">
        <v>301</v>
      </c>
      <c r="H312" s="2" t="s">
        <v>60</v>
      </c>
      <c r="I312" s="2">
        <v>63</v>
      </c>
      <c r="J312" s="2">
        <v>100</v>
      </c>
      <c r="K312" s="2">
        <v>9</v>
      </c>
      <c r="L312" s="2">
        <v>35.869999999999997</v>
      </c>
      <c r="M312" s="2">
        <v>0</v>
      </c>
      <c r="N312" s="2">
        <v>398.56</v>
      </c>
      <c r="O312" s="2">
        <v>0</v>
      </c>
      <c r="P312" s="2">
        <v>36</v>
      </c>
      <c r="Q312" s="2">
        <v>95.75</v>
      </c>
      <c r="R312" s="2">
        <v>0</v>
      </c>
      <c r="S312" s="2">
        <v>265.97000000000003</v>
      </c>
      <c r="T312" s="2">
        <v>0</v>
      </c>
      <c r="U312" s="2">
        <v>19.2</v>
      </c>
      <c r="V312" s="2">
        <v>76.53</v>
      </c>
      <c r="W312" s="2">
        <v>0</v>
      </c>
      <c r="X312" s="2">
        <v>19.52</v>
      </c>
      <c r="Y312" s="2">
        <v>51.91</v>
      </c>
      <c r="Z312" s="2">
        <v>0</v>
      </c>
    </row>
    <row r="313" spans="1:26" x14ac:dyDescent="0.3">
      <c r="A313" s="3" t="s">
        <v>55</v>
      </c>
      <c r="B313" s="3" t="s">
        <v>56</v>
      </c>
      <c r="C313" s="3">
        <v>312</v>
      </c>
      <c r="D313" s="3" t="s">
        <v>23</v>
      </c>
      <c r="E313" s="3" t="s">
        <v>267</v>
      </c>
      <c r="F313" s="3" t="s">
        <v>65</v>
      </c>
      <c r="G313" s="3" t="s">
        <v>302</v>
      </c>
      <c r="H313" s="3" t="s">
        <v>74</v>
      </c>
      <c r="I313" s="3">
        <v>63</v>
      </c>
      <c r="J313" s="3">
        <v>100</v>
      </c>
      <c r="K313" s="3">
        <v>9</v>
      </c>
      <c r="L313" s="3">
        <v>35.869999999999997</v>
      </c>
      <c r="M313" s="3">
        <v>0</v>
      </c>
      <c r="N313" s="3">
        <v>398.56</v>
      </c>
      <c r="O313" s="3">
        <v>0</v>
      </c>
      <c r="P313" s="3">
        <v>36</v>
      </c>
      <c r="Q313" s="3">
        <v>95.75</v>
      </c>
      <c r="R313" s="3">
        <v>0</v>
      </c>
      <c r="S313" s="3">
        <v>265.97000000000003</v>
      </c>
      <c r="T313" s="3">
        <v>0</v>
      </c>
      <c r="U313" s="3">
        <v>19.2</v>
      </c>
      <c r="V313" s="3">
        <v>76.53</v>
      </c>
      <c r="W313" s="3">
        <v>0</v>
      </c>
      <c r="X313" s="3">
        <v>19.52</v>
      </c>
      <c r="Y313" s="3">
        <v>51.91</v>
      </c>
      <c r="Z313" s="3">
        <v>0</v>
      </c>
    </row>
    <row r="314" spans="1:26" x14ac:dyDescent="0.3">
      <c r="A314" s="2" t="s">
        <v>55</v>
      </c>
      <c r="B314" s="2" t="s">
        <v>56</v>
      </c>
      <c r="C314" s="2">
        <v>313</v>
      </c>
      <c r="D314" s="2" t="s">
        <v>23</v>
      </c>
      <c r="E314" s="2" t="s">
        <v>267</v>
      </c>
      <c r="F314" s="2" t="s">
        <v>65</v>
      </c>
      <c r="G314" s="2" t="s">
        <v>303</v>
      </c>
      <c r="H314" s="2" t="s">
        <v>60</v>
      </c>
      <c r="I314" s="2">
        <v>600</v>
      </c>
      <c r="J314" s="2">
        <v>3000</v>
      </c>
      <c r="K314" s="2">
        <v>249</v>
      </c>
      <c r="L314" s="2">
        <v>298.89999999999998</v>
      </c>
      <c r="M314" s="2">
        <v>250.43</v>
      </c>
      <c r="N314" s="2">
        <v>120.04</v>
      </c>
      <c r="O314" s="2">
        <v>119.35</v>
      </c>
      <c r="P314" s="2">
        <v>1170</v>
      </c>
      <c r="Q314" s="2">
        <v>1250.6099999999999</v>
      </c>
      <c r="R314" s="2">
        <v>594.5</v>
      </c>
      <c r="S314" s="2">
        <v>106.89</v>
      </c>
      <c r="T314" s="2">
        <v>210.36</v>
      </c>
      <c r="U314" s="2">
        <v>55.78</v>
      </c>
      <c r="V314" s="2">
        <v>66.959999999999994</v>
      </c>
      <c r="W314" s="2">
        <v>56.1</v>
      </c>
      <c r="X314" s="2">
        <v>66.599999999999994</v>
      </c>
      <c r="Y314" s="2">
        <v>71.19</v>
      </c>
      <c r="Z314" s="2">
        <v>33.840000000000003</v>
      </c>
    </row>
    <row r="315" spans="1:26" x14ac:dyDescent="0.3">
      <c r="A315" s="3" t="s">
        <v>55</v>
      </c>
      <c r="B315" s="3" t="s">
        <v>56</v>
      </c>
      <c r="C315" s="3">
        <v>314</v>
      </c>
      <c r="D315" s="3" t="s">
        <v>23</v>
      </c>
      <c r="E315" s="3" t="s">
        <v>267</v>
      </c>
      <c r="F315" s="3" t="s">
        <v>65</v>
      </c>
      <c r="G315" s="3" t="s">
        <v>304</v>
      </c>
      <c r="H315" s="3" t="s">
        <v>74</v>
      </c>
      <c r="I315" s="3">
        <v>600</v>
      </c>
      <c r="J315" s="3">
        <v>3000</v>
      </c>
      <c r="K315" s="3">
        <v>249</v>
      </c>
      <c r="L315" s="3">
        <v>298.89999999999998</v>
      </c>
      <c r="M315" s="3">
        <v>250.43</v>
      </c>
      <c r="N315" s="3">
        <v>120.04</v>
      </c>
      <c r="O315" s="3">
        <v>119.35</v>
      </c>
      <c r="P315" s="3">
        <v>1170</v>
      </c>
      <c r="Q315" s="3">
        <v>1250.6099999999999</v>
      </c>
      <c r="R315" s="3">
        <v>594.5</v>
      </c>
      <c r="S315" s="3">
        <v>106.89</v>
      </c>
      <c r="T315" s="3">
        <v>210.36</v>
      </c>
      <c r="U315" s="3">
        <v>55.78</v>
      </c>
      <c r="V315" s="3">
        <v>66.959999999999994</v>
      </c>
      <c r="W315" s="3">
        <v>56.1</v>
      </c>
      <c r="X315" s="3">
        <v>66.599999999999994</v>
      </c>
      <c r="Y315" s="3">
        <v>71.19</v>
      </c>
      <c r="Z315" s="3">
        <v>33.840000000000003</v>
      </c>
    </row>
    <row r="316" spans="1:26" x14ac:dyDescent="0.3">
      <c r="A316" s="2" t="s">
        <v>55</v>
      </c>
      <c r="B316" s="2" t="s">
        <v>56</v>
      </c>
      <c r="C316" s="2">
        <v>315</v>
      </c>
      <c r="D316" s="2" t="s">
        <v>23</v>
      </c>
      <c r="E316" s="2" t="s">
        <v>267</v>
      </c>
      <c r="F316" s="2" t="s">
        <v>65</v>
      </c>
      <c r="G316" s="2" t="s">
        <v>305</v>
      </c>
      <c r="H316" s="2" t="s">
        <v>60</v>
      </c>
      <c r="I316" s="2">
        <v>35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</row>
    <row r="317" spans="1:26" x14ac:dyDescent="0.3">
      <c r="A317" s="3" t="s">
        <v>55</v>
      </c>
      <c r="B317" s="3" t="s">
        <v>56</v>
      </c>
      <c r="C317" s="3">
        <v>316</v>
      </c>
      <c r="D317" s="3" t="s">
        <v>23</v>
      </c>
      <c r="E317" s="3" t="s">
        <v>267</v>
      </c>
      <c r="F317" s="3" t="s">
        <v>65</v>
      </c>
      <c r="G317" s="3" t="s">
        <v>306</v>
      </c>
      <c r="H317" s="3" t="s">
        <v>74</v>
      </c>
      <c r="I317" s="3">
        <v>35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</row>
    <row r="318" spans="1:26" x14ac:dyDescent="0.3">
      <c r="A318" s="2" t="s">
        <v>55</v>
      </c>
      <c r="B318" s="2" t="s">
        <v>56</v>
      </c>
      <c r="C318" s="2">
        <v>317</v>
      </c>
      <c r="D318" s="2" t="s">
        <v>23</v>
      </c>
      <c r="E318" s="2" t="s">
        <v>267</v>
      </c>
      <c r="F318" s="2" t="s">
        <v>65</v>
      </c>
      <c r="G318" s="2" t="s">
        <v>307</v>
      </c>
      <c r="H318" s="2" t="s">
        <v>60</v>
      </c>
      <c r="I318" s="2">
        <v>135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</row>
    <row r="319" spans="1:26" x14ac:dyDescent="0.3">
      <c r="A319" s="3" t="s">
        <v>55</v>
      </c>
      <c r="B319" s="3" t="s">
        <v>56</v>
      </c>
      <c r="C319" s="3">
        <v>318</v>
      </c>
      <c r="D319" s="3" t="s">
        <v>23</v>
      </c>
      <c r="E319" s="3" t="s">
        <v>267</v>
      </c>
      <c r="F319" s="3" t="s">
        <v>65</v>
      </c>
      <c r="G319" s="3" t="s">
        <v>308</v>
      </c>
      <c r="H319" s="3" t="s">
        <v>74</v>
      </c>
      <c r="I319" s="3">
        <v>135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</row>
    <row r="320" spans="1:26" x14ac:dyDescent="0.3">
      <c r="A320" s="2" t="s">
        <v>55</v>
      </c>
      <c r="B320" s="2" t="s">
        <v>56</v>
      </c>
      <c r="C320" s="2">
        <v>319</v>
      </c>
      <c r="D320" s="2" t="s">
        <v>23</v>
      </c>
      <c r="E320" s="2" t="s">
        <v>267</v>
      </c>
      <c r="F320" s="2" t="s">
        <v>65</v>
      </c>
      <c r="G320" s="2" t="s">
        <v>309</v>
      </c>
      <c r="H320" s="2" t="s">
        <v>60</v>
      </c>
      <c r="I320" s="2">
        <v>1800</v>
      </c>
      <c r="J320" s="2">
        <v>11800</v>
      </c>
      <c r="K320" s="2">
        <v>739</v>
      </c>
      <c r="L320" s="2">
        <v>922.07</v>
      </c>
      <c r="M320" s="2">
        <v>792.43</v>
      </c>
      <c r="N320" s="2">
        <v>124.77</v>
      </c>
      <c r="O320" s="2">
        <v>116.36</v>
      </c>
      <c r="P320" s="2">
        <v>4107</v>
      </c>
      <c r="Q320" s="2">
        <v>3647.42</v>
      </c>
      <c r="R320" s="2">
        <v>3572.49</v>
      </c>
      <c r="S320" s="2">
        <v>88.81</v>
      </c>
      <c r="T320" s="2">
        <v>102.1</v>
      </c>
      <c r="U320" s="2">
        <v>55.18</v>
      </c>
      <c r="V320" s="2">
        <v>68.849999999999994</v>
      </c>
      <c r="W320" s="2">
        <v>59.17</v>
      </c>
      <c r="X320" s="2">
        <v>77.930000000000007</v>
      </c>
      <c r="Y320" s="2">
        <v>69.209999999999994</v>
      </c>
      <c r="Z320" s="2">
        <v>67.78</v>
      </c>
    </row>
    <row r="321" spans="1:26" x14ac:dyDescent="0.3">
      <c r="A321" s="3" t="s">
        <v>55</v>
      </c>
      <c r="B321" s="3" t="s">
        <v>56</v>
      </c>
      <c r="C321" s="3">
        <v>320</v>
      </c>
      <c r="D321" s="3" t="s">
        <v>23</v>
      </c>
      <c r="E321" s="3" t="s">
        <v>267</v>
      </c>
      <c r="F321" s="3" t="s">
        <v>65</v>
      </c>
      <c r="G321" s="3" t="s">
        <v>310</v>
      </c>
      <c r="H321" s="3" t="s">
        <v>74</v>
      </c>
      <c r="I321" s="3">
        <v>1800</v>
      </c>
      <c r="J321" s="3">
        <v>11800</v>
      </c>
      <c r="K321" s="3">
        <v>739</v>
      </c>
      <c r="L321" s="3">
        <v>922.07</v>
      </c>
      <c r="M321" s="3">
        <v>792.43</v>
      </c>
      <c r="N321" s="3">
        <v>124.77</v>
      </c>
      <c r="O321" s="3">
        <v>116.36</v>
      </c>
      <c r="P321" s="3">
        <v>4107</v>
      </c>
      <c r="Q321" s="3">
        <v>3647.42</v>
      </c>
      <c r="R321" s="3">
        <v>3572.49</v>
      </c>
      <c r="S321" s="3">
        <v>88.81</v>
      </c>
      <c r="T321" s="3">
        <v>102.1</v>
      </c>
      <c r="U321" s="3">
        <v>55.18</v>
      </c>
      <c r="V321" s="3">
        <v>68.849999999999994</v>
      </c>
      <c r="W321" s="3">
        <v>59.17</v>
      </c>
      <c r="X321" s="3">
        <v>77.930000000000007</v>
      </c>
      <c r="Y321" s="3">
        <v>69.209999999999994</v>
      </c>
      <c r="Z321" s="3">
        <v>67.78</v>
      </c>
    </row>
    <row r="322" spans="1:26" x14ac:dyDescent="0.3">
      <c r="A322" s="2" t="s">
        <v>55</v>
      </c>
      <c r="B322" s="2" t="s">
        <v>56</v>
      </c>
      <c r="C322" s="2">
        <v>321</v>
      </c>
      <c r="D322" s="2" t="s">
        <v>23</v>
      </c>
      <c r="E322" s="2" t="s">
        <v>267</v>
      </c>
      <c r="F322" s="2" t="s">
        <v>65</v>
      </c>
      <c r="G322" s="2" t="s">
        <v>65</v>
      </c>
      <c r="H322" s="2" t="s">
        <v>75</v>
      </c>
      <c r="I322" s="2">
        <v>13168</v>
      </c>
      <c r="J322" s="2">
        <v>74700</v>
      </c>
      <c r="K322" s="2">
        <v>5124</v>
      </c>
      <c r="L322" s="2">
        <v>6785.86</v>
      </c>
      <c r="M322" s="2">
        <v>4423.68</v>
      </c>
      <c r="N322" s="2">
        <v>132.43</v>
      </c>
      <c r="O322" s="2">
        <v>153.4</v>
      </c>
      <c r="P322" s="2">
        <v>26406</v>
      </c>
      <c r="Q322" s="2">
        <v>28449.62</v>
      </c>
      <c r="R322" s="2">
        <v>21859.52</v>
      </c>
      <c r="S322" s="2">
        <v>107.74</v>
      </c>
      <c r="T322" s="2">
        <v>130.15</v>
      </c>
      <c r="U322" s="2">
        <v>52.3</v>
      </c>
      <c r="V322" s="2">
        <v>69.260000000000005</v>
      </c>
      <c r="W322" s="2">
        <v>45.15</v>
      </c>
      <c r="X322" s="2">
        <v>68.489999999999995</v>
      </c>
      <c r="Y322" s="2">
        <v>73.790000000000006</v>
      </c>
      <c r="Z322" s="2">
        <v>56.7</v>
      </c>
    </row>
    <row r="323" spans="1:26" x14ac:dyDescent="0.3">
      <c r="A323" s="3" t="s">
        <v>55</v>
      </c>
      <c r="B323" s="3" t="s">
        <v>56</v>
      </c>
      <c r="C323" s="3">
        <v>322</v>
      </c>
      <c r="D323" s="3" t="s">
        <v>23</v>
      </c>
      <c r="E323" s="3" t="s">
        <v>267</v>
      </c>
      <c r="F323" s="3" t="s">
        <v>78</v>
      </c>
      <c r="G323" s="3" t="s">
        <v>311</v>
      </c>
      <c r="H323" s="3" t="s">
        <v>60</v>
      </c>
      <c r="I323" s="3">
        <v>500</v>
      </c>
      <c r="J323" s="3">
        <v>3700</v>
      </c>
      <c r="K323" s="3">
        <v>311</v>
      </c>
      <c r="L323" s="3">
        <v>326.45999999999998</v>
      </c>
      <c r="M323" s="3">
        <v>331.14</v>
      </c>
      <c r="N323" s="3">
        <v>104.97</v>
      </c>
      <c r="O323" s="3">
        <v>98.59</v>
      </c>
      <c r="P323" s="3">
        <v>1299</v>
      </c>
      <c r="Q323" s="3">
        <v>1325.23</v>
      </c>
      <c r="R323" s="3">
        <v>1360.55</v>
      </c>
      <c r="S323" s="3">
        <v>102.02</v>
      </c>
      <c r="T323" s="3">
        <v>97.4</v>
      </c>
      <c r="U323" s="3">
        <v>83.6</v>
      </c>
      <c r="V323" s="3">
        <v>87.76</v>
      </c>
      <c r="W323" s="3">
        <v>89.02</v>
      </c>
      <c r="X323" s="3">
        <v>88.73</v>
      </c>
      <c r="Y323" s="3">
        <v>90.52</v>
      </c>
      <c r="Z323" s="3">
        <v>92.93</v>
      </c>
    </row>
    <row r="324" spans="1:26" x14ac:dyDescent="0.3">
      <c r="A324" s="2" t="s">
        <v>55</v>
      </c>
      <c r="B324" s="2" t="s">
        <v>56</v>
      </c>
      <c r="C324" s="2">
        <v>323</v>
      </c>
      <c r="D324" s="2" t="s">
        <v>23</v>
      </c>
      <c r="E324" s="2" t="s">
        <v>267</v>
      </c>
      <c r="F324" s="2" t="s">
        <v>78</v>
      </c>
      <c r="G324" s="2" t="s">
        <v>312</v>
      </c>
      <c r="H324" s="2" t="s">
        <v>74</v>
      </c>
      <c r="I324" s="2">
        <v>500</v>
      </c>
      <c r="J324" s="2">
        <v>3700</v>
      </c>
      <c r="K324" s="2">
        <v>311</v>
      </c>
      <c r="L324" s="2">
        <v>326.45999999999998</v>
      </c>
      <c r="M324" s="2">
        <v>331.14</v>
      </c>
      <c r="N324" s="2">
        <v>104.97</v>
      </c>
      <c r="O324" s="2">
        <v>98.59</v>
      </c>
      <c r="P324" s="2">
        <v>1299</v>
      </c>
      <c r="Q324" s="2">
        <v>1325.23</v>
      </c>
      <c r="R324" s="2">
        <v>1360.55</v>
      </c>
      <c r="S324" s="2">
        <v>102.02</v>
      </c>
      <c r="T324" s="2">
        <v>97.4</v>
      </c>
      <c r="U324" s="2">
        <v>83.6</v>
      </c>
      <c r="V324" s="2">
        <v>87.76</v>
      </c>
      <c r="W324" s="2">
        <v>89.02</v>
      </c>
      <c r="X324" s="2">
        <v>88.73</v>
      </c>
      <c r="Y324" s="2">
        <v>90.52</v>
      </c>
      <c r="Z324" s="2">
        <v>92.93</v>
      </c>
    </row>
    <row r="325" spans="1:26" x14ac:dyDescent="0.3">
      <c r="A325" s="3" t="s">
        <v>55</v>
      </c>
      <c r="B325" s="3" t="s">
        <v>56</v>
      </c>
      <c r="C325" s="3">
        <v>324</v>
      </c>
      <c r="D325" s="3" t="s">
        <v>23</v>
      </c>
      <c r="E325" s="3" t="s">
        <v>267</v>
      </c>
      <c r="F325" s="3" t="s">
        <v>78</v>
      </c>
      <c r="G325" s="3" t="s">
        <v>313</v>
      </c>
      <c r="H325" s="3" t="s">
        <v>60</v>
      </c>
      <c r="I325" s="3">
        <v>2600</v>
      </c>
      <c r="J325" s="3">
        <v>21175</v>
      </c>
      <c r="K325" s="3">
        <v>1497</v>
      </c>
      <c r="L325" s="3">
        <v>1560.16</v>
      </c>
      <c r="M325" s="3">
        <v>1626.7</v>
      </c>
      <c r="N325" s="3">
        <v>104.22</v>
      </c>
      <c r="O325" s="3">
        <v>95.91</v>
      </c>
      <c r="P325" s="3">
        <v>6863</v>
      </c>
      <c r="Q325" s="3">
        <v>6710.1</v>
      </c>
      <c r="R325" s="3">
        <v>6648.74</v>
      </c>
      <c r="S325" s="3">
        <v>97.77</v>
      </c>
      <c r="T325" s="3">
        <v>100.92</v>
      </c>
      <c r="U325" s="3">
        <v>77.39</v>
      </c>
      <c r="V325" s="3">
        <v>80.650000000000006</v>
      </c>
      <c r="W325" s="3">
        <v>84.09</v>
      </c>
      <c r="X325" s="3">
        <v>90.15</v>
      </c>
      <c r="Y325" s="3">
        <v>88.14</v>
      </c>
      <c r="Z325" s="3">
        <v>87.34</v>
      </c>
    </row>
    <row r="326" spans="1:26" x14ac:dyDescent="0.3">
      <c r="A326" s="2" t="s">
        <v>55</v>
      </c>
      <c r="B326" s="2" t="s">
        <v>56</v>
      </c>
      <c r="C326" s="2">
        <v>325</v>
      </c>
      <c r="D326" s="2" t="s">
        <v>23</v>
      </c>
      <c r="E326" s="2" t="s">
        <v>267</v>
      </c>
      <c r="F326" s="2" t="s">
        <v>78</v>
      </c>
      <c r="G326" s="2" t="s">
        <v>314</v>
      </c>
      <c r="H326" s="2" t="s">
        <v>60</v>
      </c>
      <c r="I326" s="2">
        <v>1600</v>
      </c>
      <c r="J326" s="2">
        <v>12000</v>
      </c>
      <c r="K326" s="2">
        <v>996</v>
      </c>
      <c r="L326" s="2">
        <v>1072.46</v>
      </c>
      <c r="M326" s="2">
        <v>1038.75</v>
      </c>
      <c r="N326" s="2">
        <v>107.68</v>
      </c>
      <c r="O326" s="2">
        <v>103.25</v>
      </c>
      <c r="P326" s="2">
        <v>4187</v>
      </c>
      <c r="Q326" s="2">
        <v>4193.2</v>
      </c>
      <c r="R326" s="2">
        <v>4022.68</v>
      </c>
      <c r="S326" s="2">
        <v>100.15</v>
      </c>
      <c r="T326" s="2">
        <v>104.24</v>
      </c>
      <c r="U326" s="2">
        <v>83.67</v>
      </c>
      <c r="V326" s="2">
        <v>90.09</v>
      </c>
      <c r="W326" s="2">
        <v>87.26</v>
      </c>
      <c r="X326" s="2">
        <v>89.37</v>
      </c>
      <c r="Y326" s="2">
        <v>89.51</v>
      </c>
      <c r="Z326" s="2">
        <v>85.87</v>
      </c>
    </row>
    <row r="327" spans="1:26" x14ac:dyDescent="0.3">
      <c r="A327" s="3" t="s">
        <v>55</v>
      </c>
      <c r="B327" s="3" t="s">
        <v>56</v>
      </c>
      <c r="C327" s="3">
        <v>326</v>
      </c>
      <c r="D327" s="3" t="s">
        <v>23</v>
      </c>
      <c r="E327" s="3" t="s">
        <v>267</v>
      </c>
      <c r="F327" s="3" t="s">
        <v>78</v>
      </c>
      <c r="G327" s="3" t="s">
        <v>315</v>
      </c>
      <c r="H327" s="3" t="s">
        <v>60</v>
      </c>
      <c r="I327" s="3">
        <v>2980</v>
      </c>
      <c r="J327" s="3">
        <v>22700</v>
      </c>
      <c r="K327" s="3">
        <v>1453</v>
      </c>
      <c r="L327" s="3">
        <v>1623.15</v>
      </c>
      <c r="M327" s="3">
        <v>1763.66</v>
      </c>
      <c r="N327" s="3">
        <v>111.71</v>
      </c>
      <c r="O327" s="3">
        <v>92.03</v>
      </c>
      <c r="P327" s="3">
        <v>7222</v>
      </c>
      <c r="Q327" s="3">
        <v>6817.28</v>
      </c>
      <c r="R327" s="3">
        <v>5942.38</v>
      </c>
      <c r="S327" s="3">
        <v>94.4</v>
      </c>
      <c r="T327" s="3">
        <v>114.72</v>
      </c>
      <c r="U327" s="3">
        <v>65.540000000000006</v>
      </c>
      <c r="V327" s="3">
        <v>73.209999999999994</v>
      </c>
      <c r="W327" s="3">
        <v>79.55</v>
      </c>
      <c r="X327" s="3">
        <v>82.77</v>
      </c>
      <c r="Y327" s="3">
        <v>78.13</v>
      </c>
      <c r="Z327" s="3">
        <v>68.099999999999994</v>
      </c>
    </row>
    <row r="328" spans="1:26" x14ac:dyDescent="0.3">
      <c r="A328" s="2" t="s">
        <v>55</v>
      </c>
      <c r="B328" s="2" t="s">
        <v>56</v>
      </c>
      <c r="C328" s="2">
        <v>327</v>
      </c>
      <c r="D328" s="2" t="s">
        <v>23</v>
      </c>
      <c r="E328" s="2" t="s">
        <v>267</v>
      </c>
      <c r="F328" s="2" t="s">
        <v>78</v>
      </c>
      <c r="G328" s="2" t="s">
        <v>83</v>
      </c>
      <c r="H328" s="2" t="s">
        <v>74</v>
      </c>
      <c r="I328" s="2">
        <v>7180</v>
      </c>
      <c r="J328" s="2">
        <v>55875</v>
      </c>
      <c r="K328" s="2">
        <v>3946</v>
      </c>
      <c r="L328" s="2">
        <v>4255.7700000000004</v>
      </c>
      <c r="M328" s="2">
        <v>4429.1099999999997</v>
      </c>
      <c r="N328" s="2">
        <v>107.85</v>
      </c>
      <c r="O328" s="2">
        <v>96.09</v>
      </c>
      <c r="P328" s="2">
        <v>18272</v>
      </c>
      <c r="Q328" s="2">
        <v>17720.580000000002</v>
      </c>
      <c r="R328" s="2">
        <v>16613.8</v>
      </c>
      <c r="S328" s="2">
        <v>96.98</v>
      </c>
      <c r="T328" s="2">
        <v>106.66</v>
      </c>
      <c r="U328" s="2">
        <v>73.87</v>
      </c>
      <c r="V328" s="2">
        <v>79.67</v>
      </c>
      <c r="W328" s="2">
        <v>82.91</v>
      </c>
      <c r="X328" s="2">
        <v>86.91</v>
      </c>
      <c r="Y328" s="2">
        <v>84.29</v>
      </c>
      <c r="Z328" s="2">
        <v>79.03</v>
      </c>
    </row>
    <row r="329" spans="1:26" x14ac:dyDescent="0.3">
      <c r="A329" s="3" t="s">
        <v>55</v>
      </c>
      <c r="B329" s="3" t="s">
        <v>56</v>
      </c>
      <c r="C329" s="3">
        <v>328</v>
      </c>
      <c r="D329" s="3" t="s">
        <v>23</v>
      </c>
      <c r="E329" s="3" t="s">
        <v>267</v>
      </c>
      <c r="F329" s="3" t="s">
        <v>78</v>
      </c>
      <c r="G329" s="3" t="s">
        <v>84</v>
      </c>
      <c r="H329" s="3" t="s">
        <v>75</v>
      </c>
      <c r="I329" s="3">
        <v>7680</v>
      </c>
      <c r="J329" s="3">
        <v>59575</v>
      </c>
      <c r="K329" s="3">
        <v>4257</v>
      </c>
      <c r="L329" s="3">
        <v>4582.2299999999996</v>
      </c>
      <c r="M329" s="3">
        <v>4760.25</v>
      </c>
      <c r="N329" s="3">
        <v>107.64</v>
      </c>
      <c r="O329" s="3">
        <v>96.26</v>
      </c>
      <c r="P329" s="3">
        <v>19571</v>
      </c>
      <c r="Q329" s="3">
        <v>19045.810000000001</v>
      </c>
      <c r="R329" s="3">
        <v>17974.349999999999</v>
      </c>
      <c r="S329" s="3">
        <v>97.32</v>
      </c>
      <c r="T329" s="3">
        <v>105.96</v>
      </c>
      <c r="U329" s="3">
        <v>74.5</v>
      </c>
      <c r="V329" s="3">
        <v>80.19</v>
      </c>
      <c r="W329" s="3">
        <v>83.31</v>
      </c>
      <c r="X329" s="3">
        <v>87.03</v>
      </c>
      <c r="Y329" s="3">
        <v>84.7</v>
      </c>
      <c r="Z329" s="3">
        <v>79.930000000000007</v>
      </c>
    </row>
    <row r="330" spans="1:26" x14ac:dyDescent="0.3">
      <c r="A330" s="2" t="s">
        <v>55</v>
      </c>
      <c r="B330" s="2" t="s">
        <v>56</v>
      </c>
      <c r="C330" s="2">
        <v>329</v>
      </c>
      <c r="D330" s="2" t="s">
        <v>23</v>
      </c>
      <c r="E330" s="2" t="s">
        <v>267</v>
      </c>
      <c r="F330" s="2" t="s">
        <v>78</v>
      </c>
      <c r="G330" s="2" t="s">
        <v>68</v>
      </c>
      <c r="H330" s="2" t="s">
        <v>75</v>
      </c>
      <c r="I330" s="2">
        <v>23688</v>
      </c>
      <c r="J330" s="2">
        <v>152475</v>
      </c>
      <c r="K330" s="2">
        <v>10688</v>
      </c>
      <c r="L330" s="2">
        <v>12902.02</v>
      </c>
      <c r="M330" s="2">
        <v>10747.24</v>
      </c>
      <c r="N330" s="2">
        <v>120.72</v>
      </c>
      <c r="O330" s="2">
        <v>120.05</v>
      </c>
      <c r="P330" s="2">
        <v>52368</v>
      </c>
      <c r="Q330" s="2">
        <v>54344.47</v>
      </c>
      <c r="R330" s="2">
        <v>46005.07</v>
      </c>
      <c r="S330" s="2">
        <v>103.77</v>
      </c>
      <c r="T330" s="2">
        <v>118.13</v>
      </c>
      <c r="U330" s="2">
        <v>60.65</v>
      </c>
      <c r="V330" s="2">
        <v>73.209999999999994</v>
      </c>
      <c r="W330" s="2">
        <v>60.98</v>
      </c>
      <c r="X330" s="2">
        <v>75.5</v>
      </c>
      <c r="Y330" s="2">
        <v>78.349999999999994</v>
      </c>
      <c r="Z330" s="2">
        <v>66.33</v>
      </c>
    </row>
    <row r="331" spans="1:26" x14ac:dyDescent="0.3">
      <c r="A331" s="3" t="s">
        <v>55</v>
      </c>
      <c r="B331" s="3" t="s">
        <v>56</v>
      </c>
      <c r="C331" s="3">
        <v>330</v>
      </c>
      <c r="D331" s="3" t="s">
        <v>23</v>
      </c>
      <c r="E331" s="3" t="s">
        <v>267</v>
      </c>
      <c r="F331" s="3" t="s">
        <v>78</v>
      </c>
      <c r="G331" s="3" t="s">
        <v>68</v>
      </c>
      <c r="H331" s="3" t="s">
        <v>16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 t="s">
        <v>60</v>
      </c>
      <c r="V331" s="3" t="s">
        <v>60</v>
      </c>
      <c r="W331" s="3" t="s">
        <v>60</v>
      </c>
      <c r="X331" s="3" t="s">
        <v>60</v>
      </c>
      <c r="Y331" s="3" t="s">
        <v>60</v>
      </c>
      <c r="Z331" s="3" t="s">
        <v>60</v>
      </c>
    </row>
    <row r="332" spans="1:26" x14ac:dyDescent="0.3">
      <c r="A332" s="2" t="s">
        <v>55</v>
      </c>
      <c r="B332" s="2" t="s">
        <v>56</v>
      </c>
      <c r="C332" s="2">
        <v>331</v>
      </c>
      <c r="D332" s="2" t="s">
        <v>23</v>
      </c>
      <c r="E332" s="2" t="s">
        <v>267</v>
      </c>
      <c r="F332" s="2" t="s">
        <v>78</v>
      </c>
      <c r="G332" s="2" t="s">
        <v>68</v>
      </c>
      <c r="H332" s="2" t="s">
        <v>12</v>
      </c>
      <c r="I332" s="2">
        <v>120</v>
      </c>
      <c r="J332" s="2">
        <v>274</v>
      </c>
      <c r="K332" s="2">
        <v>30</v>
      </c>
      <c r="L332" s="2">
        <v>23.26</v>
      </c>
      <c r="M332" s="2">
        <v>10.1</v>
      </c>
      <c r="N332" s="2">
        <v>77.53</v>
      </c>
      <c r="O332" s="2">
        <v>230.3</v>
      </c>
      <c r="P332" s="2">
        <v>70</v>
      </c>
      <c r="Q332" s="2">
        <v>60.9</v>
      </c>
      <c r="R332" s="2">
        <v>69.27</v>
      </c>
      <c r="S332" s="2">
        <v>87</v>
      </c>
      <c r="T332" s="2">
        <v>87.92</v>
      </c>
      <c r="U332" s="2" t="s">
        <v>60</v>
      </c>
      <c r="V332" s="2" t="s">
        <v>60</v>
      </c>
      <c r="W332" s="2" t="s">
        <v>60</v>
      </c>
      <c r="X332" s="2" t="s">
        <v>60</v>
      </c>
      <c r="Y332" s="2" t="s">
        <v>60</v>
      </c>
      <c r="Z332" s="2" t="s">
        <v>60</v>
      </c>
    </row>
    <row r="333" spans="1:26" x14ac:dyDescent="0.3">
      <c r="A333" s="3" t="s">
        <v>55</v>
      </c>
      <c r="B333" s="3" t="s">
        <v>56</v>
      </c>
      <c r="C333" s="3">
        <v>332</v>
      </c>
      <c r="D333" s="3" t="s">
        <v>23</v>
      </c>
      <c r="E333" s="3" t="s">
        <v>267</v>
      </c>
      <c r="F333" s="3" t="s">
        <v>78</v>
      </c>
      <c r="G333" s="3" t="s">
        <v>68</v>
      </c>
      <c r="H333" s="3" t="s">
        <v>267</v>
      </c>
      <c r="I333" s="3">
        <v>23808</v>
      </c>
      <c r="J333" s="3">
        <v>152749</v>
      </c>
      <c r="K333" s="3">
        <v>10718</v>
      </c>
      <c r="L333" s="3">
        <v>12925.28</v>
      </c>
      <c r="M333" s="3">
        <v>10757.34</v>
      </c>
      <c r="N333" s="3">
        <v>120.59</v>
      </c>
      <c r="O333" s="3">
        <v>120.15</v>
      </c>
      <c r="P333" s="3">
        <v>52438</v>
      </c>
      <c r="Q333" s="3">
        <v>54405.37</v>
      </c>
      <c r="R333" s="3">
        <v>46074.34</v>
      </c>
      <c r="S333" s="3">
        <v>103.75</v>
      </c>
      <c r="T333" s="3">
        <v>118.08</v>
      </c>
      <c r="U333" s="3" t="s">
        <v>60</v>
      </c>
      <c r="V333" s="3" t="s">
        <v>60</v>
      </c>
      <c r="W333" s="3" t="s">
        <v>60</v>
      </c>
      <c r="X333" s="3" t="s">
        <v>60</v>
      </c>
      <c r="Y333" s="3" t="s">
        <v>60</v>
      </c>
      <c r="Z333" s="3" t="s">
        <v>60</v>
      </c>
    </row>
    <row r="334" spans="1:26" x14ac:dyDescent="0.3">
      <c r="A334" s="2" t="s">
        <v>55</v>
      </c>
      <c r="B334" s="2" t="s">
        <v>56</v>
      </c>
      <c r="C334" s="2">
        <v>333</v>
      </c>
      <c r="D334" s="2" t="s">
        <v>23</v>
      </c>
      <c r="E334" s="2" t="s">
        <v>316</v>
      </c>
      <c r="F334" s="2" t="s">
        <v>65</v>
      </c>
      <c r="G334" s="2" t="s">
        <v>317</v>
      </c>
      <c r="H334" s="2" t="s">
        <v>60</v>
      </c>
      <c r="I334" s="2">
        <v>48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60</v>
      </c>
      <c r="V334" s="2" t="s">
        <v>60</v>
      </c>
      <c r="W334" s="2" t="s">
        <v>60</v>
      </c>
      <c r="X334" s="2" t="s">
        <v>60</v>
      </c>
      <c r="Y334" s="2" t="s">
        <v>60</v>
      </c>
      <c r="Z334" s="2" t="s">
        <v>60</v>
      </c>
    </row>
    <row r="335" spans="1:26" x14ac:dyDescent="0.3">
      <c r="A335" s="3" t="s">
        <v>55</v>
      </c>
      <c r="B335" s="3" t="s">
        <v>56</v>
      </c>
      <c r="C335" s="3">
        <v>334</v>
      </c>
      <c r="D335" s="3" t="s">
        <v>23</v>
      </c>
      <c r="E335" s="3" t="s">
        <v>316</v>
      </c>
      <c r="F335" s="3" t="s">
        <v>65</v>
      </c>
      <c r="G335" s="3" t="s">
        <v>318</v>
      </c>
      <c r="H335" s="3" t="s">
        <v>16</v>
      </c>
      <c r="I335" s="3">
        <v>48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 t="s">
        <v>60</v>
      </c>
      <c r="V335" s="3" t="s">
        <v>60</v>
      </c>
      <c r="W335" s="3" t="s">
        <v>60</v>
      </c>
      <c r="X335" s="3" t="s">
        <v>60</v>
      </c>
      <c r="Y335" s="3" t="s">
        <v>60</v>
      </c>
      <c r="Z335" s="3" t="s">
        <v>60</v>
      </c>
    </row>
    <row r="336" spans="1:26" x14ac:dyDescent="0.3">
      <c r="A336" s="2" t="s">
        <v>55</v>
      </c>
      <c r="B336" s="2" t="s">
        <v>56</v>
      </c>
      <c r="C336" s="2">
        <v>335</v>
      </c>
      <c r="D336" s="2" t="s">
        <v>23</v>
      </c>
      <c r="E336" s="2" t="s">
        <v>316</v>
      </c>
      <c r="F336" s="2" t="s">
        <v>65</v>
      </c>
      <c r="G336" s="2" t="s">
        <v>65</v>
      </c>
      <c r="H336" s="2" t="s">
        <v>16</v>
      </c>
      <c r="I336" s="2">
        <v>48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60</v>
      </c>
      <c r="V336" s="2" t="s">
        <v>60</v>
      </c>
      <c r="W336" s="2" t="s">
        <v>60</v>
      </c>
      <c r="X336" s="2" t="s">
        <v>60</v>
      </c>
      <c r="Y336" s="2" t="s">
        <v>60</v>
      </c>
      <c r="Z336" s="2" t="s">
        <v>60</v>
      </c>
    </row>
    <row r="337" spans="1:26" x14ac:dyDescent="0.3">
      <c r="A337" s="3" t="s">
        <v>55</v>
      </c>
      <c r="B337" s="3" t="s">
        <v>56</v>
      </c>
      <c r="C337" s="3">
        <v>336</v>
      </c>
      <c r="D337" s="3" t="s">
        <v>23</v>
      </c>
      <c r="E337" s="3" t="s">
        <v>316</v>
      </c>
      <c r="F337" s="3" t="s">
        <v>65</v>
      </c>
      <c r="G337" s="3" t="s">
        <v>68</v>
      </c>
      <c r="H337" s="3" t="s">
        <v>16</v>
      </c>
      <c r="I337" s="3">
        <v>48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 t="s">
        <v>60</v>
      </c>
      <c r="V337" s="3" t="s">
        <v>60</v>
      </c>
      <c r="W337" s="3" t="s">
        <v>60</v>
      </c>
      <c r="X337" s="3" t="s">
        <v>60</v>
      </c>
      <c r="Y337" s="3" t="s">
        <v>60</v>
      </c>
      <c r="Z337" s="3" t="s">
        <v>60</v>
      </c>
    </row>
    <row r="338" spans="1:26" x14ac:dyDescent="0.3">
      <c r="A338" s="2" t="s">
        <v>55</v>
      </c>
      <c r="B338" s="2" t="s">
        <v>56</v>
      </c>
      <c r="C338" s="2">
        <v>337</v>
      </c>
      <c r="D338" s="2" t="s">
        <v>23</v>
      </c>
      <c r="E338" s="2" t="s">
        <v>316</v>
      </c>
      <c r="F338" s="2" t="s">
        <v>65</v>
      </c>
      <c r="G338" s="2" t="s">
        <v>68</v>
      </c>
      <c r="H338" s="2" t="s">
        <v>316</v>
      </c>
      <c r="I338" s="2">
        <v>48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60</v>
      </c>
      <c r="V338" s="2" t="s">
        <v>60</v>
      </c>
      <c r="W338" s="2" t="s">
        <v>60</v>
      </c>
      <c r="X338" s="2" t="s">
        <v>60</v>
      </c>
      <c r="Y338" s="2" t="s">
        <v>60</v>
      </c>
      <c r="Z338" s="2" t="s">
        <v>60</v>
      </c>
    </row>
    <row r="339" spans="1:26" x14ac:dyDescent="0.3">
      <c r="A339" s="3" t="s">
        <v>55</v>
      </c>
      <c r="B339" s="3" t="s">
        <v>56</v>
      </c>
      <c r="C339" s="3">
        <v>338</v>
      </c>
      <c r="D339" s="3" t="s">
        <v>23</v>
      </c>
      <c r="E339" s="3" t="s">
        <v>319</v>
      </c>
      <c r="F339" s="3" t="s">
        <v>58</v>
      </c>
      <c r="G339" s="3" t="s">
        <v>320</v>
      </c>
      <c r="H339" s="3" t="s">
        <v>60</v>
      </c>
      <c r="I339" s="3">
        <v>250</v>
      </c>
      <c r="J339" s="3">
        <v>1000</v>
      </c>
      <c r="K339" s="3">
        <v>26</v>
      </c>
      <c r="L339" s="3">
        <v>48.55</v>
      </c>
      <c r="M339" s="3">
        <v>70.150000000000006</v>
      </c>
      <c r="N339" s="3">
        <v>186.73</v>
      </c>
      <c r="O339" s="3">
        <v>69.209999999999994</v>
      </c>
      <c r="P339" s="3">
        <v>272</v>
      </c>
      <c r="Q339" s="3">
        <v>189.01</v>
      </c>
      <c r="R339" s="3">
        <v>306.61</v>
      </c>
      <c r="S339" s="3">
        <v>69.489999999999995</v>
      </c>
      <c r="T339" s="3">
        <v>61.65</v>
      </c>
      <c r="U339" s="3">
        <v>13.98</v>
      </c>
      <c r="V339" s="3">
        <v>26.1</v>
      </c>
      <c r="W339" s="3">
        <v>37.72</v>
      </c>
      <c r="X339" s="3">
        <v>37.159999999999997</v>
      </c>
      <c r="Y339" s="3">
        <v>25.82</v>
      </c>
      <c r="Z339" s="3">
        <v>41.89</v>
      </c>
    </row>
    <row r="340" spans="1:26" x14ac:dyDescent="0.3">
      <c r="A340" s="2" t="s">
        <v>55</v>
      </c>
      <c r="B340" s="2" t="s">
        <v>56</v>
      </c>
      <c r="C340" s="2">
        <v>339</v>
      </c>
      <c r="D340" s="2" t="s">
        <v>23</v>
      </c>
      <c r="E340" s="2" t="s">
        <v>319</v>
      </c>
      <c r="F340" s="2" t="s">
        <v>58</v>
      </c>
      <c r="G340" s="2" t="s">
        <v>321</v>
      </c>
      <c r="H340" s="2" t="s">
        <v>74</v>
      </c>
      <c r="I340" s="2">
        <v>250</v>
      </c>
      <c r="J340" s="2">
        <v>1000</v>
      </c>
      <c r="K340" s="2">
        <v>26</v>
      </c>
      <c r="L340" s="2">
        <v>48.55</v>
      </c>
      <c r="M340" s="2">
        <v>70.150000000000006</v>
      </c>
      <c r="N340" s="2">
        <v>186.73</v>
      </c>
      <c r="O340" s="2">
        <v>69.209999999999994</v>
      </c>
      <c r="P340" s="2">
        <v>272</v>
      </c>
      <c r="Q340" s="2">
        <v>189.01</v>
      </c>
      <c r="R340" s="2">
        <v>306.61</v>
      </c>
      <c r="S340" s="2">
        <v>69.489999999999995</v>
      </c>
      <c r="T340" s="2">
        <v>61.65</v>
      </c>
      <c r="U340" s="2">
        <v>13.98</v>
      </c>
      <c r="V340" s="2">
        <v>26.1</v>
      </c>
      <c r="W340" s="2">
        <v>37.72</v>
      </c>
      <c r="X340" s="2">
        <v>37.159999999999997</v>
      </c>
      <c r="Y340" s="2">
        <v>25.82</v>
      </c>
      <c r="Z340" s="2">
        <v>41.89</v>
      </c>
    </row>
    <row r="341" spans="1:26" x14ac:dyDescent="0.3">
      <c r="A341" s="3" t="s">
        <v>55</v>
      </c>
      <c r="B341" s="3" t="s">
        <v>56</v>
      </c>
      <c r="C341" s="3">
        <v>340</v>
      </c>
      <c r="D341" s="3" t="s">
        <v>23</v>
      </c>
      <c r="E341" s="3" t="s">
        <v>319</v>
      </c>
      <c r="F341" s="3" t="s">
        <v>58</v>
      </c>
      <c r="G341" s="3" t="s">
        <v>322</v>
      </c>
      <c r="H341" s="3" t="s">
        <v>60</v>
      </c>
      <c r="I341" s="3">
        <v>500</v>
      </c>
      <c r="J341" s="3">
        <v>1200</v>
      </c>
      <c r="K341" s="3">
        <v>73</v>
      </c>
      <c r="L341" s="3">
        <v>98.67</v>
      </c>
      <c r="M341" s="3">
        <v>72.209999999999994</v>
      </c>
      <c r="N341" s="3">
        <v>135.16</v>
      </c>
      <c r="O341" s="3">
        <v>136.63999999999999</v>
      </c>
      <c r="P341" s="3">
        <v>462</v>
      </c>
      <c r="Q341" s="3">
        <v>608.59</v>
      </c>
      <c r="R341" s="3">
        <v>446.97</v>
      </c>
      <c r="S341" s="3">
        <v>131.72999999999999</v>
      </c>
      <c r="T341" s="3">
        <v>136.16</v>
      </c>
      <c r="U341" s="3">
        <v>19.62</v>
      </c>
      <c r="V341" s="3">
        <v>26.52</v>
      </c>
      <c r="W341" s="3">
        <v>19.41</v>
      </c>
      <c r="X341" s="3">
        <v>31.56</v>
      </c>
      <c r="Y341" s="3">
        <v>41.57</v>
      </c>
      <c r="Z341" s="3">
        <v>30.53</v>
      </c>
    </row>
    <row r="342" spans="1:26" x14ac:dyDescent="0.3">
      <c r="A342" s="2" t="s">
        <v>55</v>
      </c>
      <c r="B342" s="2" t="s">
        <v>56</v>
      </c>
      <c r="C342" s="2">
        <v>341</v>
      </c>
      <c r="D342" s="2" t="s">
        <v>23</v>
      </c>
      <c r="E342" s="2" t="s">
        <v>319</v>
      </c>
      <c r="F342" s="2" t="s">
        <v>58</v>
      </c>
      <c r="G342" s="2" t="s">
        <v>323</v>
      </c>
      <c r="H342" s="2" t="s">
        <v>60</v>
      </c>
      <c r="I342" s="2">
        <v>630</v>
      </c>
      <c r="J342" s="2">
        <v>2900</v>
      </c>
      <c r="K342" s="2">
        <v>177</v>
      </c>
      <c r="L342" s="2">
        <v>245.18</v>
      </c>
      <c r="M342" s="2">
        <v>231.58</v>
      </c>
      <c r="N342" s="2">
        <v>138.52000000000001</v>
      </c>
      <c r="O342" s="2">
        <v>105.87</v>
      </c>
      <c r="P342" s="2">
        <v>1034</v>
      </c>
      <c r="Q342" s="2">
        <v>1154.6300000000001</v>
      </c>
      <c r="R342" s="2">
        <v>1357.49</v>
      </c>
      <c r="S342" s="2">
        <v>111.67</v>
      </c>
      <c r="T342" s="2">
        <v>85.06</v>
      </c>
      <c r="U342" s="2">
        <v>37.76</v>
      </c>
      <c r="V342" s="2">
        <v>52.31</v>
      </c>
      <c r="W342" s="2">
        <v>49.41</v>
      </c>
      <c r="X342" s="2">
        <v>56.05</v>
      </c>
      <c r="Y342" s="2">
        <v>62.59</v>
      </c>
      <c r="Z342" s="2">
        <v>73.59</v>
      </c>
    </row>
    <row r="343" spans="1:26" x14ac:dyDescent="0.3">
      <c r="A343" s="3" t="s">
        <v>55</v>
      </c>
      <c r="B343" s="3" t="s">
        <v>56</v>
      </c>
      <c r="C343" s="3">
        <v>342</v>
      </c>
      <c r="D343" s="3" t="s">
        <v>23</v>
      </c>
      <c r="E343" s="3" t="s">
        <v>319</v>
      </c>
      <c r="F343" s="3" t="s">
        <v>58</v>
      </c>
      <c r="G343" s="3" t="s">
        <v>324</v>
      </c>
      <c r="H343" s="3" t="s">
        <v>60</v>
      </c>
      <c r="I343" s="3">
        <v>150</v>
      </c>
      <c r="J343" s="3">
        <v>900</v>
      </c>
      <c r="K343" s="3">
        <v>37</v>
      </c>
      <c r="L343" s="3">
        <v>26.67</v>
      </c>
      <c r="M343" s="3">
        <v>17.22</v>
      </c>
      <c r="N343" s="3">
        <v>72.08</v>
      </c>
      <c r="O343" s="3">
        <v>154.88</v>
      </c>
      <c r="P343" s="3">
        <v>311</v>
      </c>
      <c r="Q343" s="3">
        <v>220.84</v>
      </c>
      <c r="R343" s="3">
        <v>192.39</v>
      </c>
      <c r="S343" s="3">
        <v>71.010000000000005</v>
      </c>
      <c r="T343" s="3">
        <v>114.79</v>
      </c>
      <c r="U343" s="3">
        <v>33.15</v>
      </c>
      <c r="V343" s="3">
        <v>23.9</v>
      </c>
      <c r="W343" s="3">
        <v>15.43</v>
      </c>
      <c r="X343" s="3">
        <v>70.81</v>
      </c>
      <c r="Y343" s="3">
        <v>50.28</v>
      </c>
      <c r="Z343" s="3">
        <v>43.8</v>
      </c>
    </row>
    <row r="344" spans="1:26" x14ac:dyDescent="0.3">
      <c r="A344" s="2" t="s">
        <v>55</v>
      </c>
      <c r="B344" s="2" t="s">
        <v>56</v>
      </c>
      <c r="C344" s="2">
        <v>343</v>
      </c>
      <c r="D344" s="2" t="s">
        <v>23</v>
      </c>
      <c r="E344" s="2" t="s">
        <v>319</v>
      </c>
      <c r="F344" s="2" t="s">
        <v>58</v>
      </c>
      <c r="G344" s="2" t="s">
        <v>325</v>
      </c>
      <c r="H344" s="2" t="s">
        <v>60</v>
      </c>
      <c r="I344" s="2">
        <v>500</v>
      </c>
      <c r="J344" s="2">
        <v>1700</v>
      </c>
      <c r="K344" s="2">
        <v>75</v>
      </c>
      <c r="L344" s="2">
        <v>0</v>
      </c>
      <c r="M344" s="2">
        <v>53.1</v>
      </c>
      <c r="N344" s="2">
        <v>0</v>
      </c>
      <c r="O344" s="2">
        <v>0</v>
      </c>
      <c r="P344" s="2">
        <v>622</v>
      </c>
      <c r="Q344" s="2">
        <v>23.68</v>
      </c>
      <c r="R344" s="2">
        <v>374.6</v>
      </c>
      <c r="S344" s="2">
        <v>3.81</v>
      </c>
      <c r="T344" s="2">
        <v>6.32</v>
      </c>
      <c r="U344" s="2">
        <v>20.16</v>
      </c>
      <c r="V344" s="2">
        <v>0</v>
      </c>
      <c r="W344" s="2">
        <v>14.27</v>
      </c>
      <c r="X344" s="2">
        <v>42.49</v>
      </c>
      <c r="Y344" s="2">
        <v>1.62</v>
      </c>
      <c r="Z344" s="2">
        <v>25.59</v>
      </c>
    </row>
    <row r="345" spans="1:26" x14ac:dyDescent="0.3">
      <c r="A345" s="3" t="s">
        <v>55</v>
      </c>
      <c r="B345" s="3" t="s">
        <v>56</v>
      </c>
      <c r="C345" s="3">
        <v>344</v>
      </c>
      <c r="D345" s="3" t="s">
        <v>23</v>
      </c>
      <c r="E345" s="3" t="s">
        <v>319</v>
      </c>
      <c r="F345" s="3" t="s">
        <v>58</v>
      </c>
      <c r="G345" s="3" t="s">
        <v>326</v>
      </c>
      <c r="H345" s="3" t="s">
        <v>60</v>
      </c>
      <c r="I345" s="3">
        <v>1110</v>
      </c>
      <c r="J345" s="3">
        <v>5900</v>
      </c>
      <c r="K345" s="3">
        <v>242</v>
      </c>
      <c r="L345" s="3">
        <v>405.4</v>
      </c>
      <c r="M345" s="3">
        <v>378.23</v>
      </c>
      <c r="N345" s="3">
        <v>167.52</v>
      </c>
      <c r="O345" s="3">
        <v>107.18</v>
      </c>
      <c r="P345" s="3">
        <v>2063</v>
      </c>
      <c r="Q345" s="3">
        <v>1992.99</v>
      </c>
      <c r="R345" s="3">
        <v>2148.25</v>
      </c>
      <c r="S345" s="3">
        <v>96.61</v>
      </c>
      <c r="T345" s="3">
        <v>92.77</v>
      </c>
      <c r="U345" s="3">
        <v>29.3</v>
      </c>
      <c r="V345" s="3">
        <v>49.09</v>
      </c>
      <c r="W345" s="3">
        <v>45.8</v>
      </c>
      <c r="X345" s="3">
        <v>63.48</v>
      </c>
      <c r="Y345" s="3">
        <v>61.32</v>
      </c>
      <c r="Z345" s="3">
        <v>66.099999999999994</v>
      </c>
    </row>
    <row r="346" spans="1:26" x14ac:dyDescent="0.3">
      <c r="A346" s="2" t="s">
        <v>55</v>
      </c>
      <c r="B346" s="2" t="s">
        <v>56</v>
      </c>
      <c r="C346" s="2">
        <v>345</v>
      </c>
      <c r="D346" s="2" t="s">
        <v>23</v>
      </c>
      <c r="E346" s="2" t="s">
        <v>319</v>
      </c>
      <c r="F346" s="2" t="s">
        <v>58</v>
      </c>
      <c r="G346" s="2" t="s">
        <v>327</v>
      </c>
      <c r="H346" s="2" t="s">
        <v>60</v>
      </c>
      <c r="I346" s="2">
        <v>2270</v>
      </c>
      <c r="J346" s="2">
        <v>10450</v>
      </c>
      <c r="K346" s="2">
        <v>761</v>
      </c>
      <c r="L346" s="2">
        <v>1049.26</v>
      </c>
      <c r="M346" s="2">
        <v>590.9</v>
      </c>
      <c r="N346" s="2">
        <v>137.88</v>
      </c>
      <c r="O346" s="2">
        <v>177.57</v>
      </c>
      <c r="P346" s="2">
        <v>3944</v>
      </c>
      <c r="Q346" s="2">
        <v>4012.34</v>
      </c>
      <c r="R346" s="2">
        <v>4127.1000000000004</v>
      </c>
      <c r="S346" s="2">
        <v>101.73</v>
      </c>
      <c r="T346" s="2">
        <v>97.22</v>
      </c>
      <c r="U346" s="2">
        <v>45.06</v>
      </c>
      <c r="V346" s="2">
        <v>62.13</v>
      </c>
      <c r="W346" s="2">
        <v>34.99</v>
      </c>
      <c r="X346" s="2">
        <v>59.34</v>
      </c>
      <c r="Y346" s="2">
        <v>60.37</v>
      </c>
      <c r="Z346" s="2">
        <v>62.09</v>
      </c>
    </row>
    <row r="347" spans="1:26" x14ac:dyDescent="0.3">
      <c r="A347" s="3" t="s">
        <v>55</v>
      </c>
      <c r="B347" s="3" t="s">
        <v>56</v>
      </c>
      <c r="C347" s="3">
        <v>346</v>
      </c>
      <c r="D347" s="3" t="s">
        <v>23</v>
      </c>
      <c r="E347" s="3" t="s">
        <v>319</v>
      </c>
      <c r="F347" s="3" t="s">
        <v>58</v>
      </c>
      <c r="G347" s="3" t="s">
        <v>328</v>
      </c>
      <c r="H347" s="3" t="s">
        <v>74</v>
      </c>
      <c r="I347" s="3">
        <v>5160</v>
      </c>
      <c r="J347" s="3">
        <v>23050</v>
      </c>
      <c r="K347" s="3">
        <v>1365</v>
      </c>
      <c r="L347" s="3">
        <v>1825.18</v>
      </c>
      <c r="M347" s="3">
        <v>1343.24</v>
      </c>
      <c r="N347" s="3">
        <v>133.71</v>
      </c>
      <c r="O347" s="3">
        <v>135.88</v>
      </c>
      <c r="P347" s="3">
        <v>8436</v>
      </c>
      <c r="Q347" s="3">
        <v>8013.07</v>
      </c>
      <c r="R347" s="3">
        <v>8646.7999999999993</v>
      </c>
      <c r="S347" s="3">
        <v>94.99</v>
      </c>
      <c r="T347" s="3">
        <v>92.67</v>
      </c>
      <c r="U347" s="3">
        <v>35.56</v>
      </c>
      <c r="V347" s="3">
        <v>47.54</v>
      </c>
      <c r="W347" s="3">
        <v>34.99</v>
      </c>
      <c r="X347" s="3">
        <v>55.84</v>
      </c>
      <c r="Y347" s="3">
        <v>53.04</v>
      </c>
      <c r="Z347" s="3">
        <v>57.23</v>
      </c>
    </row>
    <row r="348" spans="1:26" x14ac:dyDescent="0.3">
      <c r="A348" s="2" t="s">
        <v>55</v>
      </c>
      <c r="B348" s="2" t="s">
        <v>56</v>
      </c>
      <c r="C348" s="2">
        <v>347</v>
      </c>
      <c r="D348" s="2" t="s">
        <v>23</v>
      </c>
      <c r="E348" s="2" t="s">
        <v>319</v>
      </c>
      <c r="F348" s="2" t="s">
        <v>58</v>
      </c>
      <c r="G348" s="2" t="s">
        <v>58</v>
      </c>
      <c r="H348" s="2" t="s">
        <v>75</v>
      </c>
      <c r="I348" s="2">
        <v>5410</v>
      </c>
      <c r="J348" s="2">
        <v>24050</v>
      </c>
      <c r="K348" s="2">
        <v>1391</v>
      </c>
      <c r="L348" s="2">
        <v>1873.73</v>
      </c>
      <c r="M348" s="2">
        <v>1413.39</v>
      </c>
      <c r="N348" s="2">
        <v>134.69999999999999</v>
      </c>
      <c r="O348" s="2">
        <v>132.57</v>
      </c>
      <c r="P348" s="2">
        <v>8708</v>
      </c>
      <c r="Q348" s="2">
        <v>8202.08</v>
      </c>
      <c r="R348" s="2">
        <v>8953.41</v>
      </c>
      <c r="S348" s="2">
        <v>94.19</v>
      </c>
      <c r="T348" s="2">
        <v>91.61</v>
      </c>
      <c r="U348" s="2">
        <v>34.56</v>
      </c>
      <c r="V348" s="2">
        <v>46.55</v>
      </c>
      <c r="W348" s="2">
        <v>35.11</v>
      </c>
      <c r="X348" s="2">
        <v>54.97</v>
      </c>
      <c r="Y348" s="2">
        <v>51.78</v>
      </c>
      <c r="Z348" s="2">
        <v>56.52</v>
      </c>
    </row>
    <row r="349" spans="1:26" x14ac:dyDescent="0.3">
      <c r="A349" s="3" t="s">
        <v>55</v>
      </c>
      <c r="B349" s="3" t="s">
        <v>56</v>
      </c>
      <c r="C349" s="3">
        <v>348</v>
      </c>
      <c r="D349" s="3" t="s">
        <v>23</v>
      </c>
      <c r="E349" s="3" t="s">
        <v>319</v>
      </c>
      <c r="F349" s="3" t="s">
        <v>58</v>
      </c>
      <c r="G349" s="3" t="s">
        <v>329</v>
      </c>
      <c r="H349" s="3" t="s">
        <v>60</v>
      </c>
      <c r="I349" s="3">
        <v>702</v>
      </c>
      <c r="J349" s="3">
        <v>500</v>
      </c>
      <c r="K349" s="3">
        <v>43</v>
      </c>
      <c r="L349" s="3">
        <v>0</v>
      </c>
      <c r="M349" s="3">
        <v>0</v>
      </c>
      <c r="N349" s="3">
        <v>0</v>
      </c>
      <c r="O349" s="3">
        <v>0</v>
      </c>
      <c r="P349" s="3">
        <v>173</v>
      </c>
      <c r="Q349" s="3">
        <v>33.729999999999997</v>
      </c>
      <c r="R349" s="3">
        <v>0</v>
      </c>
      <c r="S349" s="3">
        <v>19.5</v>
      </c>
      <c r="T349" s="3">
        <v>0</v>
      </c>
      <c r="U349" s="3" t="s">
        <v>60</v>
      </c>
      <c r="V349" s="3" t="s">
        <v>60</v>
      </c>
      <c r="W349" s="3" t="s">
        <v>60</v>
      </c>
      <c r="X349" s="3" t="s">
        <v>60</v>
      </c>
      <c r="Y349" s="3" t="s">
        <v>60</v>
      </c>
      <c r="Z349" s="3" t="s">
        <v>60</v>
      </c>
    </row>
    <row r="350" spans="1:26" x14ac:dyDescent="0.3">
      <c r="A350" s="2" t="s">
        <v>55</v>
      </c>
      <c r="B350" s="2" t="s">
        <v>56</v>
      </c>
      <c r="C350" s="2">
        <v>349</v>
      </c>
      <c r="D350" s="2" t="s">
        <v>23</v>
      </c>
      <c r="E350" s="2" t="s">
        <v>319</v>
      </c>
      <c r="F350" s="2" t="s">
        <v>58</v>
      </c>
      <c r="G350" s="2" t="s">
        <v>330</v>
      </c>
      <c r="H350" s="2" t="s">
        <v>16</v>
      </c>
      <c r="I350" s="2">
        <v>702</v>
      </c>
      <c r="J350" s="2">
        <v>500</v>
      </c>
      <c r="K350" s="2">
        <v>43</v>
      </c>
      <c r="L350" s="2">
        <v>0</v>
      </c>
      <c r="M350" s="2">
        <v>0</v>
      </c>
      <c r="N350" s="2">
        <v>0</v>
      </c>
      <c r="O350" s="2">
        <v>0</v>
      </c>
      <c r="P350" s="2">
        <v>173</v>
      </c>
      <c r="Q350" s="2">
        <v>33.729999999999997</v>
      </c>
      <c r="R350" s="2">
        <v>0</v>
      </c>
      <c r="S350" s="2">
        <v>19.5</v>
      </c>
      <c r="T350" s="2">
        <v>0</v>
      </c>
      <c r="U350" s="2" t="s">
        <v>60</v>
      </c>
      <c r="V350" s="2" t="s">
        <v>60</v>
      </c>
      <c r="W350" s="2" t="s">
        <v>60</v>
      </c>
      <c r="X350" s="2" t="s">
        <v>60</v>
      </c>
      <c r="Y350" s="2" t="s">
        <v>60</v>
      </c>
      <c r="Z350" s="2" t="s">
        <v>60</v>
      </c>
    </row>
    <row r="351" spans="1:26" x14ac:dyDescent="0.3">
      <c r="A351" s="3" t="s">
        <v>55</v>
      </c>
      <c r="B351" s="3" t="s">
        <v>56</v>
      </c>
      <c r="C351" s="3">
        <v>350</v>
      </c>
      <c r="D351" s="3" t="s">
        <v>23</v>
      </c>
      <c r="E351" s="3" t="s">
        <v>319</v>
      </c>
      <c r="F351" s="3" t="s">
        <v>58</v>
      </c>
      <c r="G351" s="3" t="s">
        <v>331</v>
      </c>
      <c r="H351" s="3" t="s">
        <v>60</v>
      </c>
      <c r="I351" s="3">
        <v>594.72</v>
      </c>
      <c r="J351" s="3">
        <v>360</v>
      </c>
      <c r="K351" s="3">
        <v>26</v>
      </c>
      <c r="L351" s="3">
        <v>6.61</v>
      </c>
      <c r="M351" s="3">
        <v>0</v>
      </c>
      <c r="N351" s="3">
        <v>25.42</v>
      </c>
      <c r="O351" s="3">
        <v>0</v>
      </c>
      <c r="P351" s="3">
        <v>121</v>
      </c>
      <c r="Q351" s="3">
        <v>55.47</v>
      </c>
      <c r="R351" s="3">
        <v>0</v>
      </c>
      <c r="S351" s="3">
        <v>45.84</v>
      </c>
      <c r="T351" s="3">
        <v>0</v>
      </c>
      <c r="U351" s="3" t="s">
        <v>60</v>
      </c>
      <c r="V351" s="3" t="s">
        <v>60</v>
      </c>
      <c r="W351" s="3" t="s">
        <v>60</v>
      </c>
      <c r="X351" s="3" t="s">
        <v>60</v>
      </c>
      <c r="Y351" s="3" t="s">
        <v>60</v>
      </c>
      <c r="Z351" s="3" t="s">
        <v>60</v>
      </c>
    </row>
    <row r="352" spans="1:26" x14ac:dyDescent="0.3">
      <c r="A352" s="2" t="s">
        <v>55</v>
      </c>
      <c r="B352" s="2" t="s">
        <v>56</v>
      </c>
      <c r="C352" s="2">
        <v>351</v>
      </c>
      <c r="D352" s="2" t="s">
        <v>23</v>
      </c>
      <c r="E352" s="2" t="s">
        <v>319</v>
      </c>
      <c r="F352" s="2" t="s">
        <v>58</v>
      </c>
      <c r="G352" s="2" t="s">
        <v>332</v>
      </c>
      <c r="H352" s="2" t="s">
        <v>60</v>
      </c>
      <c r="I352" s="2">
        <v>374</v>
      </c>
      <c r="J352" s="2">
        <v>200</v>
      </c>
      <c r="K352" s="2">
        <v>18</v>
      </c>
      <c r="L352" s="2">
        <v>5.16</v>
      </c>
      <c r="M352" s="2">
        <v>0</v>
      </c>
      <c r="N352" s="2">
        <v>28.67</v>
      </c>
      <c r="O352" s="2">
        <v>0</v>
      </c>
      <c r="P352" s="2">
        <v>68</v>
      </c>
      <c r="Q352" s="2">
        <v>62.42</v>
      </c>
      <c r="R352" s="2">
        <v>0</v>
      </c>
      <c r="S352" s="2">
        <v>91.79</v>
      </c>
      <c r="T352" s="2">
        <v>0</v>
      </c>
      <c r="U352" s="2" t="s">
        <v>60</v>
      </c>
      <c r="V352" s="2" t="s">
        <v>60</v>
      </c>
      <c r="W352" s="2" t="s">
        <v>60</v>
      </c>
      <c r="X352" s="2" t="s">
        <v>60</v>
      </c>
      <c r="Y352" s="2" t="s">
        <v>60</v>
      </c>
      <c r="Z352" s="2" t="s">
        <v>60</v>
      </c>
    </row>
    <row r="353" spans="1:26" x14ac:dyDescent="0.3">
      <c r="A353" s="3" t="s">
        <v>55</v>
      </c>
      <c r="B353" s="3" t="s">
        <v>56</v>
      </c>
      <c r="C353" s="3">
        <v>352</v>
      </c>
      <c r="D353" s="3" t="s">
        <v>23</v>
      </c>
      <c r="E353" s="3" t="s">
        <v>319</v>
      </c>
      <c r="F353" s="3" t="s">
        <v>58</v>
      </c>
      <c r="G353" s="3" t="s">
        <v>328</v>
      </c>
      <c r="H353" s="3" t="s">
        <v>16</v>
      </c>
      <c r="I353" s="3">
        <v>968.72</v>
      </c>
      <c r="J353" s="3">
        <v>560</v>
      </c>
      <c r="K353" s="3">
        <v>44</v>
      </c>
      <c r="L353" s="3">
        <v>11.77</v>
      </c>
      <c r="M353" s="3">
        <v>0</v>
      </c>
      <c r="N353" s="3">
        <v>26.75</v>
      </c>
      <c r="O353" s="3">
        <v>0</v>
      </c>
      <c r="P353" s="3">
        <v>189</v>
      </c>
      <c r="Q353" s="3">
        <v>117.89</v>
      </c>
      <c r="R353" s="3">
        <v>0</v>
      </c>
      <c r="S353" s="3">
        <v>62.38</v>
      </c>
      <c r="T353" s="3">
        <v>0</v>
      </c>
      <c r="U353" s="3" t="s">
        <v>60</v>
      </c>
      <c r="V353" s="3" t="s">
        <v>60</v>
      </c>
      <c r="W353" s="3" t="s">
        <v>60</v>
      </c>
      <c r="X353" s="3" t="s">
        <v>60</v>
      </c>
      <c r="Y353" s="3" t="s">
        <v>60</v>
      </c>
      <c r="Z353" s="3" t="s">
        <v>60</v>
      </c>
    </row>
    <row r="354" spans="1:26" x14ac:dyDescent="0.3">
      <c r="A354" s="2" t="s">
        <v>55</v>
      </c>
      <c r="B354" s="2" t="s">
        <v>56</v>
      </c>
      <c r="C354" s="2">
        <v>353</v>
      </c>
      <c r="D354" s="2" t="s">
        <v>23</v>
      </c>
      <c r="E354" s="2" t="s">
        <v>319</v>
      </c>
      <c r="F354" s="2" t="s">
        <v>58</v>
      </c>
      <c r="G354" s="2" t="s">
        <v>333</v>
      </c>
      <c r="H354" s="2" t="s">
        <v>60</v>
      </c>
      <c r="I354" s="2">
        <v>156.1</v>
      </c>
      <c r="J354" s="2">
        <v>150</v>
      </c>
      <c r="K354" s="2">
        <v>12</v>
      </c>
      <c r="L354" s="2">
        <v>0</v>
      </c>
      <c r="M354" s="2">
        <v>0</v>
      </c>
      <c r="N354" s="2">
        <v>0</v>
      </c>
      <c r="O354" s="2">
        <v>0</v>
      </c>
      <c r="P354" s="2">
        <v>54</v>
      </c>
      <c r="Q354" s="2">
        <v>0</v>
      </c>
      <c r="R354" s="2">
        <v>0</v>
      </c>
      <c r="S354" s="2">
        <v>0</v>
      </c>
      <c r="T354" s="2">
        <v>0</v>
      </c>
      <c r="U354" s="2" t="s">
        <v>60</v>
      </c>
      <c r="V354" s="2" t="s">
        <v>60</v>
      </c>
      <c r="W354" s="2" t="s">
        <v>60</v>
      </c>
      <c r="X354" s="2" t="s">
        <v>60</v>
      </c>
      <c r="Y354" s="2" t="s">
        <v>60</v>
      </c>
      <c r="Z354" s="2" t="s">
        <v>60</v>
      </c>
    </row>
    <row r="355" spans="1:26" x14ac:dyDescent="0.3">
      <c r="A355" s="3" t="s">
        <v>55</v>
      </c>
      <c r="B355" s="3" t="s">
        <v>56</v>
      </c>
      <c r="C355" s="3">
        <v>354</v>
      </c>
      <c r="D355" s="3" t="s">
        <v>23</v>
      </c>
      <c r="E355" s="3" t="s">
        <v>319</v>
      </c>
      <c r="F355" s="3" t="s">
        <v>58</v>
      </c>
      <c r="G355" s="3" t="s">
        <v>334</v>
      </c>
      <c r="H355" s="3" t="s">
        <v>60</v>
      </c>
      <c r="I355" s="3">
        <v>351</v>
      </c>
      <c r="J355" s="3">
        <v>200</v>
      </c>
      <c r="K355" s="3">
        <v>17</v>
      </c>
      <c r="L355" s="3">
        <v>0</v>
      </c>
      <c r="M355" s="3">
        <v>0</v>
      </c>
      <c r="N355" s="3">
        <v>0</v>
      </c>
      <c r="O355" s="3">
        <v>0</v>
      </c>
      <c r="P355" s="3">
        <v>64</v>
      </c>
      <c r="Q355" s="3">
        <v>0</v>
      </c>
      <c r="R355" s="3">
        <v>0</v>
      </c>
      <c r="S355" s="3">
        <v>0</v>
      </c>
      <c r="T355" s="3">
        <v>0</v>
      </c>
      <c r="U355" s="3" t="s">
        <v>60</v>
      </c>
      <c r="V355" s="3" t="s">
        <v>60</v>
      </c>
      <c r="W355" s="3" t="s">
        <v>60</v>
      </c>
      <c r="X355" s="3" t="s">
        <v>60</v>
      </c>
      <c r="Y355" s="3" t="s">
        <v>60</v>
      </c>
      <c r="Z355" s="3" t="s">
        <v>60</v>
      </c>
    </row>
    <row r="356" spans="1:26" x14ac:dyDescent="0.3">
      <c r="A356" s="2" t="s">
        <v>55</v>
      </c>
      <c r="B356" s="2" t="s">
        <v>56</v>
      </c>
      <c r="C356" s="2">
        <v>355</v>
      </c>
      <c r="D356" s="2" t="s">
        <v>23</v>
      </c>
      <c r="E356" s="2" t="s">
        <v>319</v>
      </c>
      <c r="F356" s="2" t="s">
        <v>58</v>
      </c>
      <c r="G356" s="2" t="s">
        <v>335</v>
      </c>
      <c r="H356" s="2" t="s">
        <v>16</v>
      </c>
      <c r="I356" s="2">
        <v>507.1</v>
      </c>
      <c r="J356" s="2">
        <v>350</v>
      </c>
      <c r="K356" s="2">
        <v>29</v>
      </c>
      <c r="L356" s="2">
        <v>0</v>
      </c>
      <c r="M356" s="2">
        <v>0</v>
      </c>
      <c r="N356" s="2">
        <v>0</v>
      </c>
      <c r="O356" s="2">
        <v>0</v>
      </c>
      <c r="P356" s="2">
        <v>118</v>
      </c>
      <c r="Q356" s="2">
        <v>0</v>
      </c>
      <c r="R356" s="2">
        <v>0</v>
      </c>
      <c r="S356" s="2">
        <v>0</v>
      </c>
      <c r="T356" s="2">
        <v>0</v>
      </c>
      <c r="U356" s="2" t="s">
        <v>60</v>
      </c>
      <c r="V356" s="2" t="s">
        <v>60</v>
      </c>
      <c r="W356" s="2" t="s">
        <v>60</v>
      </c>
      <c r="X356" s="2" t="s">
        <v>60</v>
      </c>
      <c r="Y356" s="2" t="s">
        <v>60</v>
      </c>
      <c r="Z356" s="2" t="s">
        <v>60</v>
      </c>
    </row>
    <row r="357" spans="1:26" x14ac:dyDescent="0.3">
      <c r="A357" s="3" t="s">
        <v>55</v>
      </c>
      <c r="B357" s="3" t="s">
        <v>56</v>
      </c>
      <c r="C357" s="3">
        <v>356</v>
      </c>
      <c r="D357" s="3" t="s">
        <v>23</v>
      </c>
      <c r="E357" s="3" t="s">
        <v>319</v>
      </c>
      <c r="F357" s="3" t="s">
        <v>58</v>
      </c>
      <c r="G357" s="3" t="s">
        <v>58</v>
      </c>
      <c r="H357" s="3" t="s">
        <v>16</v>
      </c>
      <c r="I357" s="3">
        <v>2177.8200000000002</v>
      </c>
      <c r="J357" s="3">
        <v>1410</v>
      </c>
      <c r="K357" s="3">
        <v>116</v>
      </c>
      <c r="L357" s="3">
        <v>11.77</v>
      </c>
      <c r="M357" s="3">
        <v>0</v>
      </c>
      <c r="N357" s="3">
        <v>10.15</v>
      </c>
      <c r="O357" s="3">
        <v>0</v>
      </c>
      <c r="P357" s="3">
        <v>480</v>
      </c>
      <c r="Q357" s="3">
        <v>151.62</v>
      </c>
      <c r="R357" s="3">
        <v>0</v>
      </c>
      <c r="S357" s="3">
        <v>31.59</v>
      </c>
      <c r="T357" s="3">
        <v>0</v>
      </c>
      <c r="U357" s="3" t="s">
        <v>60</v>
      </c>
      <c r="V357" s="3" t="s">
        <v>60</v>
      </c>
      <c r="W357" s="3" t="s">
        <v>60</v>
      </c>
      <c r="X357" s="3" t="s">
        <v>60</v>
      </c>
      <c r="Y357" s="3" t="s">
        <v>60</v>
      </c>
      <c r="Z357" s="3" t="s">
        <v>60</v>
      </c>
    </row>
    <row r="358" spans="1:26" x14ac:dyDescent="0.3">
      <c r="A358" s="2" t="s">
        <v>55</v>
      </c>
      <c r="B358" s="2" t="s">
        <v>56</v>
      </c>
      <c r="C358" s="2">
        <v>357</v>
      </c>
      <c r="D358" s="2" t="s">
        <v>23</v>
      </c>
      <c r="E358" s="2" t="s">
        <v>319</v>
      </c>
      <c r="F358" s="2" t="s">
        <v>58</v>
      </c>
      <c r="G358" s="2" t="s">
        <v>336</v>
      </c>
      <c r="H358" s="2" t="s">
        <v>60</v>
      </c>
      <c r="I358" s="2">
        <v>240</v>
      </c>
      <c r="J358" s="2">
        <v>330</v>
      </c>
      <c r="K358" s="2">
        <v>22</v>
      </c>
      <c r="L358" s="2">
        <v>21.52</v>
      </c>
      <c r="M358" s="2">
        <v>26.28</v>
      </c>
      <c r="N358" s="2">
        <v>97.82</v>
      </c>
      <c r="O358" s="2">
        <v>81.89</v>
      </c>
      <c r="P358" s="2">
        <v>41</v>
      </c>
      <c r="Q358" s="2">
        <v>43.77</v>
      </c>
      <c r="R358" s="2">
        <v>51.95</v>
      </c>
      <c r="S358" s="2">
        <v>106.76</v>
      </c>
      <c r="T358" s="2">
        <v>84.25</v>
      </c>
      <c r="U358" s="2" t="s">
        <v>60</v>
      </c>
      <c r="V358" s="2" t="s">
        <v>60</v>
      </c>
      <c r="W358" s="2" t="s">
        <v>60</v>
      </c>
      <c r="X358" s="2" t="s">
        <v>60</v>
      </c>
      <c r="Y358" s="2" t="s">
        <v>60</v>
      </c>
      <c r="Z358" s="2" t="s">
        <v>60</v>
      </c>
    </row>
    <row r="359" spans="1:26" x14ac:dyDescent="0.3">
      <c r="A359" s="3" t="s">
        <v>55</v>
      </c>
      <c r="B359" s="3" t="s">
        <v>56</v>
      </c>
      <c r="C359" s="3">
        <v>358</v>
      </c>
      <c r="D359" s="3" t="s">
        <v>23</v>
      </c>
      <c r="E359" s="3" t="s">
        <v>319</v>
      </c>
      <c r="F359" s="3" t="s">
        <v>58</v>
      </c>
      <c r="G359" s="3" t="s">
        <v>337</v>
      </c>
      <c r="H359" s="3" t="s">
        <v>60</v>
      </c>
      <c r="I359" s="3">
        <v>300</v>
      </c>
      <c r="J359" s="3">
        <v>721</v>
      </c>
      <c r="K359" s="3">
        <v>35</v>
      </c>
      <c r="L359" s="3">
        <v>9.33</v>
      </c>
      <c r="M359" s="3">
        <v>94.39</v>
      </c>
      <c r="N359" s="3">
        <v>26.66</v>
      </c>
      <c r="O359" s="3">
        <v>9.8800000000000008</v>
      </c>
      <c r="P359" s="3">
        <v>148</v>
      </c>
      <c r="Q359" s="3">
        <v>164.8</v>
      </c>
      <c r="R359" s="3">
        <v>237.35</v>
      </c>
      <c r="S359" s="3">
        <v>111.35</v>
      </c>
      <c r="T359" s="3">
        <v>69.430000000000007</v>
      </c>
      <c r="U359" s="3" t="s">
        <v>60</v>
      </c>
      <c r="V359" s="3" t="s">
        <v>60</v>
      </c>
      <c r="W359" s="3" t="s">
        <v>60</v>
      </c>
      <c r="X359" s="3" t="s">
        <v>60</v>
      </c>
      <c r="Y359" s="3" t="s">
        <v>60</v>
      </c>
      <c r="Z359" s="3" t="s">
        <v>60</v>
      </c>
    </row>
    <row r="360" spans="1:26" x14ac:dyDescent="0.3">
      <c r="A360" s="2" t="s">
        <v>55</v>
      </c>
      <c r="B360" s="2" t="s">
        <v>56</v>
      </c>
      <c r="C360" s="2">
        <v>359</v>
      </c>
      <c r="D360" s="2" t="s">
        <v>23</v>
      </c>
      <c r="E360" s="2" t="s">
        <v>319</v>
      </c>
      <c r="F360" s="2" t="s">
        <v>58</v>
      </c>
      <c r="G360" s="2" t="s">
        <v>328</v>
      </c>
      <c r="H360" s="2" t="s">
        <v>12</v>
      </c>
      <c r="I360" s="2">
        <v>540</v>
      </c>
      <c r="J360" s="2">
        <v>1051</v>
      </c>
      <c r="K360" s="2">
        <v>57</v>
      </c>
      <c r="L360" s="2">
        <v>30.85</v>
      </c>
      <c r="M360" s="2">
        <v>120.67</v>
      </c>
      <c r="N360" s="2">
        <v>54.12</v>
      </c>
      <c r="O360" s="2">
        <v>25.57</v>
      </c>
      <c r="P360" s="2">
        <v>189</v>
      </c>
      <c r="Q360" s="2">
        <v>208.57</v>
      </c>
      <c r="R360" s="2">
        <v>289.3</v>
      </c>
      <c r="S360" s="2">
        <v>110.35</v>
      </c>
      <c r="T360" s="2">
        <v>72.09</v>
      </c>
      <c r="U360" s="2" t="s">
        <v>60</v>
      </c>
      <c r="V360" s="2" t="s">
        <v>60</v>
      </c>
      <c r="W360" s="2" t="s">
        <v>60</v>
      </c>
      <c r="X360" s="2" t="s">
        <v>60</v>
      </c>
      <c r="Y360" s="2" t="s">
        <v>60</v>
      </c>
      <c r="Z360" s="2" t="s">
        <v>60</v>
      </c>
    </row>
    <row r="361" spans="1:26" x14ac:dyDescent="0.3">
      <c r="A361" s="3" t="s">
        <v>55</v>
      </c>
      <c r="B361" s="3" t="s">
        <v>56</v>
      </c>
      <c r="C361" s="3">
        <v>360</v>
      </c>
      <c r="D361" s="3" t="s">
        <v>23</v>
      </c>
      <c r="E361" s="3" t="s">
        <v>319</v>
      </c>
      <c r="F361" s="3" t="s">
        <v>58</v>
      </c>
      <c r="G361" s="3" t="s">
        <v>338</v>
      </c>
      <c r="H361" s="3" t="s">
        <v>60</v>
      </c>
      <c r="I361" s="3">
        <v>250</v>
      </c>
      <c r="J361" s="3">
        <v>986</v>
      </c>
      <c r="K361" s="3">
        <v>48</v>
      </c>
      <c r="L361" s="3">
        <v>27.38</v>
      </c>
      <c r="M361" s="3">
        <v>20.58</v>
      </c>
      <c r="N361" s="3">
        <v>57.04</v>
      </c>
      <c r="O361" s="3">
        <v>133.04</v>
      </c>
      <c r="P361" s="3">
        <v>175</v>
      </c>
      <c r="Q361" s="3">
        <v>164.59</v>
      </c>
      <c r="R361" s="3">
        <v>89.98</v>
      </c>
      <c r="S361" s="3">
        <v>94.05</v>
      </c>
      <c r="T361" s="3">
        <v>182.92</v>
      </c>
      <c r="U361" s="3" t="s">
        <v>60</v>
      </c>
      <c r="V361" s="3" t="s">
        <v>60</v>
      </c>
      <c r="W361" s="3" t="s">
        <v>60</v>
      </c>
      <c r="X361" s="3" t="s">
        <v>60</v>
      </c>
      <c r="Y361" s="3" t="s">
        <v>60</v>
      </c>
      <c r="Z361" s="3" t="s">
        <v>60</v>
      </c>
    </row>
    <row r="362" spans="1:26" x14ac:dyDescent="0.3">
      <c r="A362" s="2" t="s">
        <v>55</v>
      </c>
      <c r="B362" s="2" t="s">
        <v>56</v>
      </c>
      <c r="C362" s="2">
        <v>361</v>
      </c>
      <c r="D362" s="2" t="s">
        <v>23</v>
      </c>
      <c r="E362" s="2" t="s">
        <v>319</v>
      </c>
      <c r="F362" s="2" t="s">
        <v>58</v>
      </c>
      <c r="G362" s="2" t="s">
        <v>339</v>
      </c>
      <c r="H362" s="2" t="s">
        <v>60</v>
      </c>
      <c r="I362" s="2">
        <v>1200</v>
      </c>
      <c r="J362" s="2">
        <v>2114</v>
      </c>
      <c r="K362" s="2">
        <v>38</v>
      </c>
      <c r="L362" s="2">
        <v>383.24</v>
      </c>
      <c r="M362" s="2">
        <v>356.57</v>
      </c>
      <c r="N362" s="2">
        <v>1008.53</v>
      </c>
      <c r="O362" s="2">
        <v>107.48</v>
      </c>
      <c r="P362" s="2">
        <v>508</v>
      </c>
      <c r="Q362" s="2">
        <v>451.09</v>
      </c>
      <c r="R362" s="2">
        <v>649.49</v>
      </c>
      <c r="S362" s="2">
        <v>88.8</v>
      </c>
      <c r="T362" s="2">
        <v>69.45</v>
      </c>
      <c r="U362" s="2" t="s">
        <v>60</v>
      </c>
      <c r="V362" s="2" t="s">
        <v>60</v>
      </c>
      <c r="W362" s="2" t="s">
        <v>60</v>
      </c>
      <c r="X362" s="2" t="s">
        <v>60</v>
      </c>
      <c r="Y362" s="2" t="s">
        <v>60</v>
      </c>
      <c r="Z362" s="2" t="s">
        <v>60</v>
      </c>
    </row>
    <row r="363" spans="1:26" x14ac:dyDescent="0.3">
      <c r="A363" s="3" t="s">
        <v>55</v>
      </c>
      <c r="B363" s="3" t="s">
        <v>56</v>
      </c>
      <c r="C363" s="3">
        <v>362</v>
      </c>
      <c r="D363" s="3" t="s">
        <v>23</v>
      </c>
      <c r="E363" s="3" t="s">
        <v>319</v>
      </c>
      <c r="F363" s="3" t="s">
        <v>58</v>
      </c>
      <c r="G363" s="3" t="s">
        <v>340</v>
      </c>
      <c r="H363" s="3" t="s">
        <v>12</v>
      </c>
      <c r="I363" s="3">
        <v>1450</v>
      </c>
      <c r="J363" s="3">
        <v>3100</v>
      </c>
      <c r="K363" s="3">
        <v>86</v>
      </c>
      <c r="L363" s="3">
        <v>410.62</v>
      </c>
      <c r="M363" s="3">
        <v>377.15</v>
      </c>
      <c r="N363" s="3">
        <v>477.47</v>
      </c>
      <c r="O363" s="3">
        <v>108.87</v>
      </c>
      <c r="P363" s="3">
        <v>683</v>
      </c>
      <c r="Q363" s="3">
        <v>615.67999999999995</v>
      </c>
      <c r="R363" s="3">
        <v>739.47</v>
      </c>
      <c r="S363" s="3">
        <v>90.14</v>
      </c>
      <c r="T363" s="3">
        <v>83.26</v>
      </c>
      <c r="U363" s="3" t="s">
        <v>60</v>
      </c>
      <c r="V363" s="3" t="s">
        <v>60</v>
      </c>
      <c r="W363" s="3" t="s">
        <v>60</v>
      </c>
      <c r="X363" s="3" t="s">
        <v>60</v>
      </c>
      <c r="Y363" s="3" t="s">
        <v>60</v>
      </c>
      <c r="Z363" s="3" t="s">
        <v>60</v>
      </c>
    </row>
    <row r="364" spans="1:26" x14ac:dyDescent="0.3">
      <c r="A364" s="2" t="s">
        <v>55</v>
      </c>
      <c r="B364" s="2" t="s">
        <v>56</v>
      </c>
      <c r="C364" s="2">
        <v>363</v>
      </c>
      <c r="D364" s="2" t="s">
        <v>23</v>
      </c>
      <c r="E364" s="2" t="s">
        <v>319</v>
      </c>
      <c r="F364" s="2" t="s">
        <v>58</v>
      </c>
      <c r="G364" s="2" t="s">
        <v>58</v>
      </c>
      <c r="H364" s="2" t="s">
        <v>12</v>
      </c>
      <c r="I364" s="2">
        <v>1990</v>
      </c>
      <c r="J364" s="2">
        <v>4151</v>
      </c>
      <c r="K364" s="2">
        <v>143</v>
      </c>
      <c r="L364" s="2">
        <v>441.47</v>
      </c>
      <c r="M364" s="2">
        <v>497.82</v>
      </c>
      <c r="N364" s="2">
        <v>308.72000000000003</v>
      </c>
      <c r="O364" s="2">
        <v>88.68</v>
      </c>
      <c r="P364" s="2">
        <v>872</v>
      </c>
      <c r="Q364" s="2">
        <v>824.25</v>
      </c>
      <c r="R364" s="2">
        <v>1028.77</v>
      </c>
      <c r="S364" s="2">
        <v>94.52</v>
      </c>
      <c r="T364" s="2">
        <v>80.12</v>
      </c>
      <c r="U364" s="2" t="s">
        <v>60</v>
      </c>
      <c r="V364" s="2" t="s">
        <v>60</v>
      </c>
      <c r="W364" s="2" t="s">
        <v>60</v>
      </c>
      <c r="X364" s="2" t="s">
        <v>60</v>
      </c>
      <c r="Y364" s="2" t="s">
        <v>60</v>
      </c>
      <c r="Z364" s="2" t="s">
        <v>60</v>
      </c>
    </row>
    <row r="365" spans="1:26" x14ac:dyDescent="0.3">
      <c r="A365" s="3" t="s">
        <v>55</v>
      </c>
      <c r="B365" s="3" t="s">
        <v>56</v>
      </c>
      <c r="C365" s="3">
        <v>364</v>
      </c>
      <c r="D365" s="3" t="s">
        <v>23</v>
      </c>
      <c r="E365" s="3" t="s">
        <v>319</v>
      </c>
      <c r="F365" s="3" t="s">
        <v>65</v>
      </c>
      <c r="G365" s="3" t="s">
        <v>341</v>
      </c>
      <c r="H365" s="3" t="s">
        <v>60</v>
      </c>
      <c r="I365" s="3">
        <v>1980</v>
      </c>
      <c r="J365" s="3">
        <v>6500</v>
      </c>
      <c r="K365" s="3">
        <v>490</v>
      </c>
      <c r="L365" s="3">
        <v>1064.76</v>
      </c>
      <c r="M365" s="3">
        <v>652.92999999999995</v>
      </c>
      <c r="N365" s="3">
        <v>217.3</v>
      </c>
      <c r="O365" s="3">
        <v>163.07</v>
      </c>
      <c r="P365" s="3">
        <v>2422</v>
      </c>
      <c r="Q365" s="3">
        <v>4244.8</v>
      </c>
      <c r="R365" s="3">
        <v>1849.17</v>
      </c>
      <c r="S365" s="3">
        <v>175.26</v>
      </c>
      <c r="T365" s="3">
        <v>229.55</v>
      </c>
      <c r="U365" s="3">
        <v>33.26</v>
      </c>
      <c r="V365" s="3">
        <v>72.28</v>
      </c>
      <c r="W365" s="3">
        <v>44.32</v>
      </c>
      <c r="X365" s="3">
        <v>41.78</v>
      </c>
      <c r="Y365" s="3">
        <v>73.22</v>
      </c>
      <c r="Z365" s="3">
        <v>31.9</v>
      </c>
    </row>
    <row r="366" spans="1:26" x14ac:dyDescent="0.3">
      <c r="A366" s="2" t="s">
        <v>55</v>
      </c>
      <c r="B366" s="2" t="s">
        <v>56</v>
      </c>
      <c r="C366" s="2">
        <v>365</v>
      </c>
      <c r="D366" s="2" t="s">
        <v>23</v>
      </c>
      <c r="E366" s="2" t="s">
        <v>319</v>
      </c>
      <c r="F366" s="2" t="s">
        <v>65</v>
      </c>
      <c r="G366" s="2" t="s">
        <v>342</v>
      </c>
      <c r="H366" s="2" t="s">
        <v>60</v>
      </c>
      <c r="I366" s="2">
        <v>2640</v>
      </c>
      <c r="J366" s="2">
        <v>9600</v>
      </c>
      <c r="K366" s="2">
        <v>678</v>
      </c>
      <c r="L366" s="2">
        <v>0</v>
      </c>
      <c r="M366" s="2">
        <v>18.2</v>
      </c>
      <c r="N366" s="2">
        <v>0</v>
      </c>
      <c r="O366" s="2">
        <v>0</v>
      </c>
      <c r="P366" s="2">
        <v>3634</v>
      </c>
      <c r="Q366" s="2">
        <v>514.24</v>
      </c>
      <c r="R366" s="2">
        <v>3065.08</v>
      </c>
      <c r="S366" s="2">
        <v>14.15</v>
      </c>
      <c r="T366" s="2">
        <v>16.78</v>
      </c>
      <c r="U366" s="2">
        <v>34.520000000000003</v>
      </c>
      <c r="V366" s="2">
        <v>0</v>
      </c>
      <c r="W366" s="2">
        <v>0.93</v>
      </c>
      <c r="X366" s="2">
        <v>47.01</v>
      </c>
      <c r="Y366" s="2">
        <v>6.65</v>
      </c>
      <c r="Z366" s="2">
        <v>39.65</v>
      </c>
    </row>
    <row r="367" spans="1:26" x14ac:dyDescent="0.3">
      <c r="A367" s="3" t="s">
        <v>55</v>
      </c>
      <c r="B367" s="3" t="s">
        <v>56</v>
      </c>
      <c r="C367" s="3">
        <v>366</v>
      </c>
      <c r="D367" s="3" t="s">
        <v>23</v>
      </c>
      <c r="E367" s="3" t="s">
        <v>319</v>
      </c>
      <c r="F367" s="3" t="s">
        <v>65</v>
      </c>
      <c r="G367" s="3" t="s">
        <v>184</v>
      </c>
      <c r="H367" s="3" t="s">
        <v>74</v>
      </c>
      <c r="I367" s="3">
        <v>4620</v>
      </c>
      <c r="J367" s="3">
        <v>16100</v>
      </c>
      <c r="K367" s="3">
        <v>1168</v>
      </c>
      <c r="L367" s="3">
        <v>1064.76</v>
      </c>
      <c r="M367" s="3">
        <v>671.13</v>
      </c>
      <c r="N367" s="3">
        <v>91.16</v>
      </c>
      <c r="O367" s="3">
        <v>158.65</v>
      </c>
      <c r="P367" s="3">
        <v>6056</v>
      </c>
      <c r="Q367" s="3">
        <v>4759.04</v>
      </c>
      <c r="R367" s="3">
        <v>4914.25</v>
      </c>
      <c r="S367" s="3">
        <v>78.58</v>
      </c>
      <c r="T367" s="3">
        <v>96.84</v>
      </c>
      <c r="U367" s="3">
        <v>33.979999999999997</v>
      </c>
      <c r="V367" s="3">
        <v>30.98</v>
      </c>
      <c r="W367" s="3">
        <v>19.53</v>
      </c>
      <c r="X367" s="3">
        <v>44.77</v>
      </c>
      <c r="Y367" s="3">
        <v>35.18</v>
      </c>
      <c r="Z367" s="3">
        <v>36.33</v>
      </c>
    </row>
    <row r="368" spans="1:26" x14ac:dyDescent="0.3">
      <c r="A368" s="2" t="s">
        <v>55</v>
      </c>
      <c r="B368" s="2" t="s">
        <v>56</v>
      </c>
      <c r="C368" s="2">
        <v>367</v>
      </c>
      <c r="D368" s="2" t="s">
        <v>23</v>
      </c>
      <c r="E368" s="2" t="s">
        <v>319</v>
      </c>
      <c r="F368" s="2" t="s">
        <v>65</v>
      </c>
      <c r="G368" s="2" t="s">
        <v>343</v>
      </c>
      <c r="H368" s="2" t="s">
        <v>60</v>
      </c>
      <c r="I368" s="2">
        <v>4000</v>
      </c>
      <c r="J368" s="2">
        <v>11500</v>
      </c>
      <c r="K368" s="2">
        <v>742</v>
      </c>
      <c r="L368" s="2">
        <v>1532.37</v>
      </c>
      <c r="M368" s="2">
        <v>1110.1300000000001</v>
      </c>
      <c r="N368" s="2">
        <v>206.52</v>
      </c>
      <c r="O368" s="2">
        <v>138.04</v>
      </c>
      <c r="P368" s="2">
        <v>4229</v>
      </c>
      <c r="Q368" s="2">
        <v>5281.86</v>
      </c>
      <c r="R368" s="2">
        <v>5278.28</v>
      </c>
      <c r="S368" s="2">
        <v>124.9</v>
      </c>
      <c r="T368" s="2">
        <v>100.07</v>
      </c>
      <c r="U368" s="2">
        <v>24.93</v>
      </c>
      <c r="V368" s="2">
        <v>51.49</v>
      </c>
      <c r="W368" s="2">
        <v>37.299999999999997</v>
      </c>
      <c r="X368" s="2">
        <v>36.11</v>
      </c>
      <c r="Y368" s="2">
        <v>45.1</v>
      </c>
      <c r="Z368" s="2">
        <v>45.07</v>
      </c>
    </row>
    <row r="369" spans="1:26" x14ac:dyDescent="0.3">
      <c r="A369" s="3" t="s">
        <v>55</v>
      </c>
      <c r="B369" s="3" t="s">
        <v>56</v>
      </c>
      <c r="C369" s="3">
        <v>368</v>
      </c>
      <c r="D369" s="3" t="s">
        <v>23</v>
      </c>
      <c r="E369" s="3" t="s">
        <v>319</v>
      </c>
      <c r="F369" s="3" t="s">
        <v>65</v>
      </c>
      <c r="G369" s="3" t="s">
        <v>344</v>
      </c>
      <c r="H369" s="3" t="s">
        <v>74</v>
      </c>
      <c r="I369" s="3">
        <v>4000</v>
      </c>
      <c r="J369" s="3">
        <v>11500</v>
      </c>
      <c r="K369" s="3">
        <v>742</v>
      </c>
      <c r="L369" s="3">
        <v>1532.37</v>
      </c>
      <c r="M369" s="3">
        <v>1110.1300000000001</v>
      </c>
      <c r="N369" s="3">
        <v>206.52</v>
      </c>
      <c r="O369" s="3">
        <v>138.04</v>
      </c>
      <c r="P369" s="3">
        <v>4229</v>
      </c>
      <c r="Q369" s="3">
        <v>5281.86</v>
      </c>
      <c r="R369" s="3">
        <v>5278.28</v>
      </c>
      <c r="S369" s="3">
        <v>124.9</v>
      </c>
      <c r="T369" s="3">
        <v>100.07</v>
      </c>
      <c r="U369" s="3">
        <v>24.93</v>
      </c>
      <c r="V369" s="3">
        <v>51.49</v>
      </c>
      <c r="W369" s="3">
        <v>37.299999999999997</v>
      </c>
      <c r="X369" s="3">
        <v>36.11</v>
      </c>
      <c r="Y369" s="3">
        <v>45.1</v>
      </c>
      <c r="Z369" s="3">
        <v>45.07</v>
      </c>
    </row>
    <row r="370" spans="1:26" x14ac:dyDescent="0.3">
      <c r="A370" s="2" t="s">
        <v>55</v>
      </c>
      <c r="B370" s="2" t="s">
        <v>56</v>
      </c>
      <c r="C370" s="2">
        <v>369</v>
      </c>
      <c r="D370" s="2" t="s">
        <v>23</v>
      </c>
      <c r="E370" s="2" t="s">
        <v>319</v>
      </c>
      <c r="F370" s="2" t="s">
        <v>65</v>
      </c>
      <c r="G370" s="2" t="s">
        <v>345</v>
      </c>
      <c r="H370" s="2" t="s">
        <v>60</v>
      </c>
      <c r="I370" s="2">
        <v>1200</v>
      </c>
      <c r="J370" s="2">
        <v>2000</v>
      </c>
      <c r="K370" s="2">
        <v>170</v>
      </c>
      <c r="L370" s="2">
        <v>432.21</v>
      </c>
      <c r="M370" s="2">
        <v>0</v>
      </c>
      <c r="N370" s="2">
        <v>254.24</v>
      </c>
      <c r="O370" s="2">
        <v>0</v>
      </c>
      <c r="P370" s="2">
        <v>668</v>
      </c>
      <c r="Q370" s="2">
        <v>1523.33</v>
      </c>
      <c r="R370" s="2">
        <v>0</v>
      </c>
      <c r="S370" s="2">
        <v>228.04</v>
      </c>
      <c r="T370" s="2">
        <v>0</v>
      </c>
      <c r="U370" s="2">
        <v>19.04</v>
      </c>
      <c r="V370" s="2">
        <v>48.41</v>
      </c>
      <c r="W370" s="2">
        <v>0</v>
      </c>
      <c r="X370" s="2">
        <v>19.010000000000002</v>
      </c>
      <c r="Y370" s="2">
        <v>43.36</v>
      </c>
      <c r="Z370" s="2">
        <v>0</v>
      </c>
    </row>
    <row r="371" spans="1:26" x14ac:dyDescent="0.3">
      <c r="A371" s="3" t="s">
        <v>55</v>
      </c>
      <c r="B371" s="3" t="s">
        <v>56</v>
      </c>
      <c r="C371" s="3">
        <v>370</v>
      </c>
      <c r="D371" s="3" t="s">
        <v>23</v>
      </c>
      <c r="E371" s="3" t="s">
        <v>319</v>
      </c>
      <c r="F371" s="3" t="s">
        <v>65</v>
      </c>
      <c r="G371" s="3" t="s">
        <v>346</v>
      </c>
      <c r="H371" s="3" t="s">
        <v>74</v>
      </c>
      <c r="I371" s="3">
        <v>1200</v>
      </c>
      <c r="J371" s="3">
        <v>2000</v>
      </c>
      <c r="K371" s="3">
        <v>170</v>
      </c>
      <c r="L371" s="3">
        <v>432.21</v>
      </c>
      <c r="M371" s="3">
        <v>0</v>
      </c>
      <c r="N371" s="3">
        <v>254.24</v>
      </c>
      <c r="O371" s="3">
        <v>0</v>
      </c>
      <c r="P371" s="3">
        <v>668</v>
      </c>
      <c r="Q371" s="3">
        <v>1523.33</v>
      </c>
      <c r="R371" s="3">
        <v>0</v>
      </c>
      <c r="S371" s="3">
        <v>228.04</v>
      </c>
      <c r="T371" s="3">
        <v>0</v>
      </c>
      <c r="U371" s="3">
        <v>19.04</v>
      </c>
      <c r="V371" s="3">
        <v>48.41</v>
      </c>
      <c r="W371" s="3">
        <v>0</v>
      </c>
      <c r="X371" s="3">
        <v>19.010000000000002</v>
      </c>
      <c r="Y371" s="3">
        <v>43.36</v>
      </c>
      <c r="Z371" s="3">
        <v>0</v>
      </c>
    </row>
    <row r="372" spans="1:26" x14ac:dyDescent="0.3">
      <c r="A372" s="2" t="s">
        <v>55</v>
      </c>
      <c r="B372" s="2" t="s">
        <v>56</v>
      </c>
      <c r="C372" s="2">
        <v>371</v>
      </c>
      <c r="D372" s="2" t="s">
        <v>23</v>
      </c>
      <c r="E372" s="2" t="s">
        <v>319</v>
      </c>
      <c r="F372" s="2" t="s">
        <v>65</v>
      </c>
      <c r="G372" s="2" t="s">
        <v>347</v>
      </c>
      <c r="H372" s="2" t="s">
        <v>60</v>
      </c>
      <c r="I372" s="2">
        <v>500</v>
      </c>
      <c r="J372" s="2">
        <v>2800</v>
      </c>
      <c r="K372" s="2">
        <v>180</v>
      </c>
      <c r="L372" s="2">
        <v>200.06</v>
      </c>
      <c r="M372" s="2">
        <v>190.04</v>
      </c>
      <c r="N372" s="2">
        <v>111.14</v>
      </c>
      <c r="O372" s="2">
        <v>105.27</v>
      </c>
      <c r="P372" s="2">
        <v>998</v>
      </c>
      <c r="Q372" s="2">
        <v>982.96</v>
      </c>
      <c r="R372" s="2">
        <v>952.05</v>
      </c>
      <c r="S372" s="2">
        <v>98.49</v>
      </c>
      <c r="T372" s="2">
        <v>103.25</v>
      </c>
      <c r="U372" s="2">
        <v>48.39</v>
      </c>
      <c r="V372" s="2">
        <v>53.78</v>
      </c>
      <c r="W372" s="2">
        <v>51.09</v>
      </c>
      <c r="X372" s="2">
        <v>68.17</v>
      </c>
      <c r="Y372" s="2">
        <v>67.14</v>
      </c>
      <c r="Z372" s="2">
        <v>65.03</v>
      </c>
    </row>
    <row r="373" spans="1:26" x14ac:dyDescent="0.3">
      <c r="A373" s="3" t="s">
        <v>55</v>
      </c>
      <c r="B373" s="3" t="s">
        <v>56</v>
      </c>
      <c r="C373" s="3">
        <v>372</v>
      </c>
      <c r="D373" s="3" t="s">
        <v>23</v>
      </c>
      <c r="E373" s="3" t="s">
        <v>319</v>
      </c>
      <c r="F373" s="3" t="s">
        <v>65</v>
      </c>
      <c r="G373" s="3" t="s">
        <v>348</v>
      </c>
      <c r="H373" s="3" t="s">
        <v>74</v>
      </c>
      <c r="I373" s="3">
        <v>500</v>
      </c>
      <c r="J373" s="3">
        <v>2800</v>
      </c>
      <c r="K373" s="3">
        <v>180</v>
      </c>
      <c r="L373" s="3">
        <v>200.06</v>
      </c>
      <c r="M373" s="3">
        <v>190.04</v>
      </c>
      <c r="N373" s="3">
        <v>111.14</v>
      </c>
      <c r="O373" s="3">
        <v>105.27</v>
      </c>
      <c r="P373" s="3">
        <v>998</v>
      </c>
      <c r="Q373" s="3">
        <v>982.96</v>
      </c>
      <c r="R373" s="3">
        <v>952.05</v>
      </c>
      <c r="S373" s="3">
        <v>98.49</v>
      </c>
      <c r="T373" s="3">
        <v>103.25</v>
      </c>
      <c r="U373" s="3">
        <v>48.39</v>
      </c>
      <c r="V373" s="3">
        <v>53.78</v>
      </c>
      <c r="W373" s="3">
        <v>51.09</v>
      </c>
      <c r="X373" s="3">
        <v>68.17</v>
      </c>
      <c r="Y373" s="3">
        <v>67.14</v>
      </c>
      <c r="Z373" s="3">
        <v>65.03</v>
      </c>
    </row>
    <row r="374" spans="1:26" x14ac:dyDescent="0.3">
      <c r="A374" s="2" t="s">
        <v>55</v>
      </c>
      <c r="B374" s="2" t="s">
        <v>56</v>
      </c>
      <c r="C374" s="2">
        <v>373</v>
      </c>
      <c r="D374" s="2" t="s">
        <v>23</v>
      </c>
      <c r="E374" s="2" t="s">
        <v>319</v>
      </c>
      <c r="F374" s="2" t="s">
        <v>65</v>
      </c>
      <c r="G374" s="2" t="s">
        <v>349</v>
      </c>
      <c r="H374" s="2" t="s">
        <v>60</v>
      </c>
      <c r="I374" s="2">
        <v>362</v>
      </c>
      <c r="J374" s="2">
        <v>2750</v>
      </c>
      <c r="K374" s="2">
        <v>251</v>
      </c>
      <c r="L374" s="2">
        <v>261.75</v>
      </c>
      <c r="M374" s="2">
        <v>244.21</v>
      </c>
      <c r="N374" s="2">
        <v>104.28</v>
      </c>
      <c r="O374" s="2">
        <v>107.18</v>
      </c>
      <c r="P374" s="2">
        <v>990</v>
      </c>
      <c r="Q374" s="2">
        <v>998.84</v>
      </c>
      <c r="R374" s="2">
        <v>992.68</v>
      </c>
      <c r="S374" s="2">
        <v>100.89</v>
      </c>
      <c r="T374" s="2">
        <v>100.62</v>
      </c>
      <c r="U374" s="2">
        <v>93.19</v>
      </c>
      <c r="V374" s="2">
        <v>97.19</v>
      </c>
      <c r="W374" s="2">
        <v>90.67</v>
      </c>
      <c r="X374" s="2">
        <v>93.4</v>
      </c>
      <c r="Y374" s="2">
        <v>94.24</v>
      </c>
      <c r="Z374" s="2">
        <v>93.65</v>
      </c>
    </row>
    <row r="375" spans="1:26" x14ac:dyDescent="0.3">
      <c r="A375" s="3" t="s">
        <v>55</v>
      </c>
      <c r="B375" s="3" t="s">
        <v>56</v>
      </c>
      <c r="C375" s="3">
        <v>374</v>
      </c>
      <c r="D375" s="3" t="s">
        <v>23</v>
      </c>
      <c r="E375" s="3" t="s">
        <v>319</v>
      </c>
      <c r="F375" s="3" t="s">
        <v>65</v>
      </c>
      <c r="G375" s="3" t="s">
        <v>350</v>
      </c>
      <c r="H375" s="3" t="s">
        <v>74</v>
      </c>
      <c r="I375" s="3">
        <v>362</v>
      </c>
      <c r="J375" s="3">
        <v>2750</v>
      </c>
      <c r="K375" s="3">
        <v>251</v>
      </c>
      <c r="L375" s="3">
        <v>261.75</v>
      </c>
      <c r="M375" s="3">
        <v>244.21</v>
      </c>
      <c r="N375" s="3">
        <v>104.28</v>
      </c>
      <c r="O375" s="3">
        <v>107.18</v>
      </c>
      <c r="P375" s="3">
        <v>990</v>
      </c>
      <c r="Q375" s="3">
        <v>998.84</v>
      </c>
      <c r="R375" s="3">
        <v>992.68</v>
      </c>
      <c r="S375" s="3">
        <v>100.89</v>
      </c>
      <c r="T375" s="3">
        <v>100.62</v>
      </c>
      <c r="U375" s="3">
        <v>93.19</v>
      </c>
      <c r="V375" s="3">
        <v>97.19</v>
      </c>
      <c r="W375" s="3">
        <v>90.67</v>
      </c>
      <c r="X375" s="3">
        <v>93.4</v>
      </c>
      <c r="Y375" s="3">
        <v>94.24</v>
      </c>
      <c r="Z375" s="3">
        <v>93.65</v>
      </c>
    </row>
    <row r="376" spans="1:26" x14ac:dyDescent="0.3">
      <c r="A376" s="2" t="s">
        <v>55</v>
      </c>
      <c r="B376" s="2" t="s">
        <v>56</v>
      </c>
      <c r="C376" s="2">
        <v>375</v>
      </c>
      <c r="D376" s="2" t="s">
        <v>23</v>
      </c>
      <c r="E376" s="2" t="s">
        <v>319</v>
      </c>
      <c r="F376" s="2" t="s">
        <v>65</v>
      </c>
      <c r="G376" s="2" t="s">
        <v>65</v>
      </c>
      <c r="H376" s="2" t="s">
        <v>75</v>
      </c>
      <c r="I376" s="2">
        <v>10682</v>
      </c>
      <c r="J376" s="2">
        <v>35150</v>
      </c>
      <c r="K376" s="2">
        <v>2511</v>
      </c>
      <c r="L376" s="2">
        <v>3491.15</v>
      </c>
      <c r="M376" s="2">
        <v>2215.5100000000002</v>
      </c>
      <c r="N376" s="2">
        <v>139.03</v>
      </c>
      <c r="O376" s="2">
        <v>157.58000000000001</v>
      </c>
      <c r="P376" s="2">
        <v>12941</v>
      </c>
      <c r="Q376" s="2">
        <v>13546.03</v>
      </c>
      <c r="R376" s="2">
        <v>12137.26</v>
      </c>
      <c r="S376" s="2">
        <v>104.68</v>
      </c>
      <c r="T376" s="2">
        <v>111.61</v>
      </c>
      <c r="U376" s="2">
        <v>31.6</v>
      </c>
      <c r="V376" s="2">
        <v>43.93</v>
      </c>
      <c r="W376" s="2">
        <v>27.88</v>
      </c>
      <c r="X376" s="2">
        <v>41.38</v>
      </c>
      <c r="Y376" s="2">
        <v>43.31</v>
      </c>
      <c r="Z376" s="2">
        <v>38.81</v>
      </c>
    </row>
    <row r="377" spans="1:26" x14ac:dyDescent="0.3">
      <c r="A377" s="3" t="s">
        <v>55</v>
      </c>
      <c r="B377" s="3" t="s">
        <v>56</v>
      </c>
      <c r="C377" s="3">
        <v>376</v>
      </c>
      <c r="D377" s="3" t="s">
        <v>23</v>
      </c>
      <c r="E377" s="3" t="s">
        <v>319</v>
      </c>
      <c r="F377" s="3" t="s">
        <v>65</v>
      </c>
      <c r="G377" s="3" t="s">
        <v>351</v>
      </c>
      <c r="H377" s="3" t="s">
        <v>60</v>
      </c>
      <c r="I377" s="3">
        <v>655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 t="s">
        <v>60</v>
      </c>
      <c r="V377" s="3" t="s">
        <v>60</v>
      </c>
      <c r="W377" s="3" t="s">
        <v>60</v>
      </c>
      <c r="X377" s="3" t="s">
        <v>60</v>
      </c>
      <c r="Y377" s="3" t="s">
        <v>60</v>
      </c>
      <c r="Z377" s="3" t="s">
        <v>60</v>
      </c>
    </row>
    <row r="378" spans="1:26" x14ac:dyDescent="0.3">
      <c r="A378" s="2" t="s">
        <v>55</v>
      </c>
      <c r="B378" s="2" t="s">
        <v>56</v>
      </c>
      <c r="C378" s="2">
        <v>377</v>
      </c>
      <c r="D378" s="2" t="s">
        <v>23</v>
      </c>
      <c r="E378" s="2" t="s">
        <v>319</v>
      </c>
      <c r="F378" s="2" t="s">
        <v>65</v>
      </c>
      <c r="G378" s="2" t="s">
        <v>352</v>
      </c>
      <c r="H378" s="2" t="s">
        <v>16</v>
      </c>
      <c r="I378" s="2">
        <v>655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 t="s">
        <v>60</v>
      </c>
      <c r="V378" s="2" t="s">
        <v>60</v>
      </c>
      <c r="W378" s="2" t="s">
        <v>60</v>
      </c>
      <c r="X378" s="2" t="s">
        <v>60</v>
      </c>
      <c r="Y378" s="2" t="s">
        <v>60</v>
      </c>
      <c r="Z378" s="2" t="s">
        <v>60</v>
      </c>
    </row>
    <row r="379" spans="1:26" x14ac:dyDescent="0.3">
      <c r="A379" s="3" t="s">
        <v>55</v>
      </c>
      <c r="B379" s="3" t="s">
        <v>56</v>
      </c>
      <c r="C379" s="3">
        <v>378</v>
      </c>
      <c r="D379" s="3" t="s">
        <v>23</v>
      </c>
      <c r="E379" s="3" t="s">
        <v>319</v>
      </c>
      <c r="F379" s="3" t="s">
        <v>65</v>
      </c>
      <c r="G379" s="3" t="s">
        <v>353</v>
      </c>
      <c r="H379" s="3" t="s">
        <v>60</v>
      </c>
      <c r="I379" s="3">
        <v>515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 t="s">
        <v>60</v>
      </c>
      <c r="V379" s="3" t="s">
        <v>60</v>
      </c>
      <c r="W379" s="3" t="s">
        <v>60</v>
      </c>
      <c r="X379" s="3" t="s">
        <v>60</v>
      </c>
      <c r="Y379" s="3" t="s">
        <v>60</v>
      </c>
      <c r="Z379" s="3" t="s">
        <v>60</v>
      </c>
    </row>
    <row r="380" spans="1:26" x14ac:dyDescent="0.3">
      <c r="A380" s="2" t="s">
        <v>55</v>
      </c>
      <c r="B380" s="2" t="s">
        <v>56</v>
      </c>
      <c r="C380" s="2">
        <v>379</v>
      </c>
      <c r="D380" s="2" t="s">
        <v>23</v>
      </c>
      <c r="E380" s="2" t="s">
        <v>319</v>
      </c>
      <c r="F380" s="2" t="s">
        <v>65</v>
      </c>
      <c r="G380" s="2" t="s">
        <v>354</v>
      </c>
      <c r="H380" s="2" t="s">
        <v>16</v>
      </c>
      <c r="I380" s="2">
        <v>515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60</v>
      </c>
      <c r="V380" s="2" t="s">
        <v>60</v>
      </c>
      <c r="W380" s="2" t="s">
        <v>60</v>
      </c>
      <c r="X380" s="2" t="s">
        <v>60</v>
      </c>
      <c r="Y380" s="2" t="s">
        <v>60</v>
      </c>
      <c r="Z380" s="2" t="s">
        <v>60</v>
      </c>
    </row>
    <row r="381" spans="1:26" x14ac:dyDescent="0.3">
      <c r="A381" s="3" t="s">
        <v>55</v>
      </c>
      <c r="B381" s="3" t="s">
        <v>56</v>
      </c>
      <c r="C381" s="3">
        <v>380</v>
      </c>
      <c r="D381" s="3" t="s">
        <v>23</v>
      </c>
      <c r="E381" s="3" t="s">
        <v>319</v>
      </c>
      <c r="F381" s="3" t="s">
        <v>65</v>
      </c>
      <c r="G381" s="3" t="s">
        <v>355</v>
      </c>
      <c r="H381" s="3" t="s">
        <v>60</v>
      </c>
      <c r="I381" s="3">
        <v>160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 t="s">
        <v>60</v>
      </c>
      <c r="V381" s="3" t="s">
        <v>60</v>
      </c>
      <c r="W381" s="3" t="s">
        <v>60</v>
      </c>
      <c r="X381" s="3" t="s">
        <v>60</v>
      </c>
      <c r="Y381" s="3" t="s">
        <v>60</v>
      </c>
      <c r="Z381" s="3" t="s">
        <v>60</v>
      </c>
    </row>
    <row r="382" spans="1:26" x14ac:dyDescent="0.3">
      <c r="A382" s="2" t="s">
        <v>55</v>
      </c>
      <c r="B382" s="2" t="s">
        <v>56</v>
      </c>
      <c r="C382" s="2">
        <v>381</v>
      </c>
      <c r="D382" s="2" t="s">
        <v>23</v>
      </c>
      <c r="E382" s="2" t="s">
        <v>319</v>
      </c>
      <c r="F382" s="2" t="s">
        <v>65</v>
      </c>
      <c r="G382" s="2" t="s">
        <v>356</v>
      </c>
      <c r="H382" s="2" t="s">
        <v>60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60</v>
      </c>
      <c r="V382" s="2" t="s">
        <v>60</v>
      </c>
      <c r="W382" s="2" t="s">
        <v>60</v>
      </c>
      <c r="X382" s="2" t="s">
        <v>60</v>
      </c>
      <c r="Y382" s="2" t="s">
        <v>60</v>
      </c>
      <c r="Z382" s="2" t="s">
        <v>60</v>
      </c>
    </row>
    <row r="383" spans="1:26" x14ac:dyDescent="0.3">
      <c r="A383" s="3" t="s">
        <v>55</v>
      </c>
      <c r="B383" s="3" t="s">
        <v>56</v>
      </c>
      <c r="C383" s="3">
        <v>382</v>
      </c>
      <c r="D383" s="3" t="s">
        <v>23</v>
      </c>
      <c r="E383" s="3" t="s">
        <v>319</v>
      </c>
      <c r="F383" s="3" t="s">
        <v>65</v>
      </c>
      <c r="G383" s="3" t="s">
        <v>348</v>
      </c>
      <c r="H383" s="3" t="s">
        <v>16</v>
      </c>
      <c r="I383" s="3">
        <v>160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 t="s">
        <v>60</v>
      </c>
      <c r="V383" s="3" t="s">
        <v>60</v>
      </c>
      <c r="W383" s="3" t="s">
        <v>60</v>
      </c>
      <c r="X383" s="3" t="s">
        <v>60</v>
      </c>
      <c r="Y383" s="3" t="s">
        <v>60</v>
      </c>
      <c r="Z383" s="3" t="s">
        <v>60</v>
      </c>
    </row>
    <row r="384" spans="1:26" x14ac:dyDescent="0.3">
      <c r="A384" s="2" t="s">
        <v>55</v>
      </c>
      <c r="B384" s="2" t="s">
        <v>56</v>
      </c>
      <c r="C384" s="2">
        <v>383</v>
      </c>
      <c r="D384" s="2" t="s">
        <v>23</v>
      </c>
      <c r="E384" s="2" t="s">
        <v>319</v>
      </c>
      <c r="F384" s="2" t="s">
        <v>65</v>
      </c>
      <c r="G384" s="2" t="s">
        <v>357</v>
      </c>
      <c r="H384" s="2" t="s">
        <v>60</v>
      </c>
      <c r="I384" s="2">
        <v>1147.5</v>
      </c>
      <c r="J384" s="2">
        <v>1700</v>
      </c>
      <c r="K384" s="2">
        <v>147</v>
      </c>
      <c r="L384" s="2">
        <v>291.83</v>
      </c>
      <c r="M384" s="2">
        <v>151.26</v>
      </c>
      <c r="N384" s="2">
        <v>198.52</v>
      </c>
      <c r="O384" s="2">
        <v>192.93</v>
      </c>
      <c r="P384" s="2">
        <v>578</v>
      </c>
      <c r="Q384" s="2">
        <v>1419.35</v>
      </c>
      <c r="R384" s="2">
        <v>724.21</v>
      </c>
      <c r="S384" s="2">
        <v>245.56</v>
      </c>
      <c r="T384" s="2">
        <v>195.99</v>
      </c>
      <c r="U384" s="2" t="s">
        <v>60</v>
      </c>
      <c r="V384" s="2" t="s">
        <v>60</v>
      </c>
      <c r="W384" s="2" t="s">
        <v>60</v>
      </c>
      <c r="X384" s="2" t="s">
        <v>60</v>
      </c>
      <c r="Y384" s="2" t="s">
        <v>60</v>
      </c>
      <c r="Z384" s="2" t="s">
        <v>60</v>
      </c>
    </row>
    <row r="385" spans="1:26" x14ac:dyDescent="0.3">
      <c r="A385" s="3" t="s">
        <v>55</v>
      </c>
      <c r="B385" s="3" t="s">
        <v>56</v>
      </c>
      <c r="C385" s="3">
        <v>384</v>
      </c>
      <c r="D385" s="3" t="s">
        <v>23</v>
      </c>
      <c r="E385" s="3" t="s">
        <v>319</v>
      </c>
      <c r="F385" s="3" t="s">
        <v>65</v>
      </c>
      <c r="G385" s="3" t="s">
        <v>350</v>
      </c>
      <c r="H385" s="3" t="s">
        <v>16</v>
      </c>
      <c r="I385" s="3">
        <v>1147.5</v>
      </c>
      <c r="J385" s="3">
        <v>1700</v>
      </c>
      <c r="K385" s="3">
        <v>147</v>
      </c>
      <c r="L385" s="3">
        <v>291.83</v>
      </c>
      <c r="M385" s="3">
        <v>151.26</v>
      </c>
      <c r="N385" s="3">
        <v>198.52</v>
      </c>
      <c r="O385" s="3">
        <v>192.93</v>
      </c>
      <c r="P385" s="3">
        <v>578</v>
      </c>
      <c r="Q385" s="3">
        <v>1419.35</v>
      </c>
      <c r="R385" s="3">
        <v>724.21</v>
      </c>
      <c r="S385" s="3">
        <v>245.56</v>
      </c>
      <c r="T385" s="3">
        <v>195.99</v>
      </c>
      <c r="U385" s="3" t="s">
        <v>60</v>
      </c>
      <c r="V385" s="3" t="s">
        <v>60</v>
      </c>
      <c r="W385" s="3" t="s">
        <v>60</v>
      </c>
      <c r="X385" s="3" t="s">
        <v>60</v>
      </c>
      <c r="Y385" s="3" t="s">
        <v>60</v>
      </c>
      <c r="Z385" s="3" t="s">
        <v>60</v>
      </c>
    </row>
    <row r="386" spans="1:26" x14ac:dyDescent="0.3">
      <c r="A386" s="2" t="s">
        <v>55</v>
      </c>
      <c r="B386" s="2" t="s">
        <v>56</v>
      </c>
      <c r="C386" s="2">
        <v>385</v>
      </c>
      <c r="D386" s="2" t="s">
        <v>23</v>
      </c>
      <c r="E386" s="2" t="s">
        <v>319</v>
      </c>
      <c r="F386" s="2" t="s">
        <v>65</v>
      </c>
      <c r="G386" s="2" t="s">
        <v>358</v>
      </c>
      <c r="H386" s="2" t="s">
        <v>60</v>
      </c>
      <c r="I386" s="2">
        <v>1200</v>
      </c>
      <c r="J386" s="2">
        <v>150</v>
      </c>
      <c r="K386" s="2">
        <v>12</v>
      </c>
      <c r="L386" s="2">
        <v>0</v>
      </c>
      <c r="M386" s="2">
        <v>0</v>
      </c>
      <c r="N386" s="2">
        <v>0</v>
      </c>
      <c r="O386" s="2">
        <v>0</v>
      </c>
      <c r="P386" s="2">
        <v>54</v>
      </c>
      <c r="Q386" s="2">
        <v>300.14999999999998</v>
      </c>
      <c r="R386" s="2">
        <v>0</v>
      </c>
      <c r="S386" s="2">
        <v>555.83000000000004</v>
      </c>
      <c r="T386" s="2">
        <v>0</v>
      </c>
      <c r="U386" s="2" t="s">
        <v>60</v>
      </c>
      <c r="V386" s="2" t="s">
        <v>60</v>
      </c>
      <c r="W386" s="2" t="s">
        <v>60</v>
      </c>
      <c r="X386" s="2" t="s">
        <v>60</v>
      </c>
      <c r="Y386" s="2" t="s">
        <v>60</v>
      </c>
      <c r="Z386" s="2" t="s">
        <v>60</v>
      </c>
    </row>
    <row r="387" spans="1:26" x14ac:dyDescent="0.3">
      <c r="A387" s="3" t="s">
        <v>55</v>
      </c>
      <c r="B387" s="3" t="s">
        <v>56</v>
      </c>
      <c r="C387" s="3">
        <v>386</v>
      </c>
      <c r="D387" s="3" t="s">
        <v>23</v>
      </c>
      <c r="E387" s="3" t="s">
        <v>319</v>
      </c>
      <c r="F387" s="3" t="s">
        <v>65</v>
      </c>
      <c r="G387" s="3" t="s">
        <v>359</v>
      </c>
      <c r="H387" s="3" t="s">
        <v>60</v>
      </c>
      <c r="I387" s="3">
        <v>382.5</v>
      </c>
      <c r="J387" s="3">
        <v>500</v>
      </c>
      <c r="K387" s="3">
        <v>43</v>
      </c>
      <c r="L387" s="3">
        <v>8.85</v>
      </c>
      <c r="M387" s="3">
        <v>0</v>
      </c>
      <c r="N387" s="3">
        <v>20.58</v>
      </c>
      <c r="O387" s="3">
        <v>0</v>
      </c>
      <c r="P387" s="3">
        <v>171</v>
      </c>
      <c r="Q387" s="3">
        <v>530.29999999999995</v>
      </c>
      <c r="R387" s="3">
        <v>8.5399999999999991</v>
      </c>
      <c r="S387" s="3">
        <v>310.12</v>
      </c>
      <c r="T387" s="3">
        <v>6209.6</v>
      </c>
      <c r="U387" s="3" t="s">
        <v>60</v>
      </c>
      <c r="V387" s="3" t="s">
        <v>60</v>
      </c>
      <c r="W387" s="3" t="s">
        <v>60</v>
      </c>
      <c r="X387" s="3" t="s">
        <v>60</v>
      </c>
      <c r="Y387" s="3" t="s">
        <v>60</v>
      </c>
      <c r="Z387" s="3" t="s">
        <v>60</v>
      </c>
    </row>
    <row r="388" spans="1:26" x14ac:dyDescent="0.3">
      <c r="A388" s="2" t="s">
        <v>55</v>
      </c>
      <c r="B388" s="2" t="s">
        <v>56</v>
      </c>
      <c r="C388" s="2">
        <v>387</v>
      </c>
      <c r="D388" s="2" t="s">
        <v>23</v>
      </c>
      <c r="E388" s="2" t="s">
        <v>319</v>
      </c>
      <c r="F388" s="2" t="s">
        <v>65</v>
      </c>
      <c r="G388" s="2" t="s">
        <v>350</v>
      </c>
      <c r="H388" s="2" t="s">
        <v>16</v>
      </c>
      <c r="I388" s="2">
        <v>1582.5</v>
      </c>
      <c r="J388" s="2">
        <v>650</v>
      </c>
      <c r="K388" s="2">
        <v>55</v>
      </c>
      <c r="L388" s="2">
        <v>8.85</v>
      </c>
      <c r="M388" s="2">
        <v>0</v>
      </c>
      <c r="N388" s="2">
        <v>16.09</v>
      </c>
      <c r="O388" s="2">
        <v>0</v>
      </c>
      <c r="P388" s="2">
        <v>225</v>
      </c>
      <c r="Q388" s="2">
        <v>830.45</v>
      </c>
      <c r="R388" s="2">
        <v>8.5399999999999991</v>
      </c>
      <c r="S388" s="2">
        <v>369.09</v>
      </c>
      <c r="T388" s="2">
        <v>9724.24</v>
      </c>
      <c r="U388" s="2" t="s">
        <v>60</v>
      </c>
      <c r="V388" s="2" t="s">
        <v>60</v>
      </c>
      <c r="W388" s="2" t="s">
        <v>60</v>
      </c>
      <c r="X388" s="2" t="s">
        <v>60</v>
      </c>
      <c r="Y388" s="2" t="s">
        <v>60</v>
      </c>
      <c r="Z388" s="2" t="s">
        <v>60</v>
      </c>
    </row>
    <row r="389" spans="1:26" x14ac:dyDescent="0.3">
      <c r="A389" s="3" t="s">
        <v>55</v>
      </c>
      <c r="B389" s="3" t="s">
        <v>56</v>
      </c>
      <c r="C389" s="3">
        <v>388</v>
      </c>
      <c r="D389" s="3" t="s">
        <v>23</v>
      </c>
      <c r="E389" s="3" t="s">
        <v>319</v>
      </c>
      <c r="F389" s="3" t="s">
        <v>65</v>
      </c>
      <c r="G389" s="3" t="s">
        <v>65</v>
      </c>
      <c r="H389" s="3" t="s">
        <v>16</v>
      </c>
      <c r="I389" s="3">
        <v>4060</v>
      </c>
      <c r="J389" s="3">
        <v>2350</v>
      </c>
      <c r="K389" s="3">
        <v>202</v>
      </c>
      <c r="L389" s="3">
        <v>300.68</v>
      </c>
      <c r="M389" s="3">
        <v>151.26</v>
      </c>
      <c r="N389" s="3">
        <v>148.85</v>
      </c>
      <c r="O389" s="3">
        <v>198.78</v>
      </c>
      <c r="P389" s="3">
        <v>803</v>
      </c>
      <c r="Q389" s="3">
        <v>2249.8000000000002</v>
      </c>
      <c r="R389" s="3">
        <v>732.75</v>
      </c>
      <c r="S389" s="3">
        <v>280.17</v>
      </c>
      <c r="T389" s="3">
        <v>307.04000000000002</v>
      </c>
      <c r="U389" s="3" t="s">
        <v>60</v>
      </c>
      <c r="V389" s="3" t="s">
        <v>60</v>
      </c>
      <c r="W389" s="3" t="s">
        <v>60</v>
      </c>
      <c r="X389" s="3" t="s">
        <v>60</v>
      </c>
      <c r="Y389" s="3" t="s">
        <v>60</v>
      </c>
      <c r="Z389" s="3" t="s">
        <v>60</v>
      </c>
    </row>
    <row r="390" spans="1:26" x14ac:dyDescent="0.3">
      <c r="A390" s="2" t="s">
        <v>55</v>
      </c>
      <c r="B390" s="2" t="s">
        <v>56</v>
      </c>
      <c r="C390" s="2">
        <v>389</v>
      </c>
      <c r="D390" s="2" t="s">
        <v>23</v>
      </c>
      <c r="E390" s="2" t="s">
        <v>319</v>
      </c>
      <c r="F390" s="2" t="s">
        <v>78</v>
      </c>
      <c r="G390" s="2" t="s">
        <v>360</v>
      </c>
      <c r="H390" s="2" t="s">
        <v>60</v>
      </c>
      <c r="I390" s="2">
        <v>657.39</v>
      </c>
      <c r="J390" s="2">
        <v>540</v>
      </c>
      <c r="K390" s="2">
        <v>43</v>
      </c>
      <c r="L390" s="2">
        <v>44.27</v>
      </c>
      <c r="M390" s="2">
        <v>10.93</v>
      </c>
      <c r="N390" s="2">
        <v>102.95</v>
      </c>
      <c r="O390" s="2">
        <v>405.03</v>
      </c>
      <c r="P390" s="2">
        <v>183</v>
      </c>
      <c r="Q390" s="2">
        <v>215.69</v>
      </c>
      <c r="R390" s="2">
        <v>140.74</v>
      </c>
      <c r="S390" s="2">
        <v>117.86</v>
      </c>
      <c r="T390" s="2">
        <v>153.25</v>
      </c>
      <c r="U390" s="2" t="s">
        <v>60</v>
      </c>
      <c r="V390" s="2" t="s">
        <v>60</v>
      </c>
      <c r="W390" s="2" t="s">
        <v>60</v>
      </c>
      <c r="X390" s="2" t="s">
        <v>60</v>
      </c>
      <c r="Y390" s="2" t="s">
        <v>60</v>
      </c>
      <c r="Z390" s="2" t="s">
        <v>60</v>
      </c>
    </row>
    <row r="391" spans="1:26" x14ac:dyDescent="0.3">
      <c r="A391" s="3" t="s">
        <v>55</v>
      </c>
      <c r="B391" s="3" t="s">
        <v>56</v>
      </c>
      <c r="C391" s="3">
        <v>390</v>
      </c>
      <c r="D391" s="3" t="s">
        <v>23</v>
      </c>
      <c r="E391" s="3" t="s">
        <v>319</v>
      </c>
      <c r="F391" s="3" t="s">
        <v>78</v>
      </c>
      <c r="G391" s="3" t="s">
        <v>361</v>
      </c>
      <c r="H391" s="3" t="s">
        <v>60</v>
      </c>
      <c r="I391" s="3">
        <v>656.2</v>
      </c>
      <c r="J391" s="3">
        <v>430</v>
      </c>
      <c r="K391" s="3">
        <v>34</v>
      </c>
      <c r="L391" s="3">
        <v>40.479999999999997</v>
      </c>
      <c r="M391" s="3">
        <v>9.43</v>
      </c>
      <c r="N391" s="3">
        <v>119.06</v>
      </c>
      <c r="O391" s="3">
        <v>429.27</v>
      </c>
      <c r="P391" s="3">
        <v>140</v>
      </c>
      <c r="Q391" s="3">
        <v>202.97</v>
      </c>
      <c r="R391" s="3">
        <v>142.47</v>
      </c>
      <c r="S391" s="3">
        <v>144.97999999999999</v>
      </c>
      <c r="T391" s="3">
        <v>142.47</v>
      </c>
      <c r="U391" s="3" t="s">
        <v>60</v>
      </c>
      <c r="V391" s="3" t="s">
        <v>60</v>
      </c>
      <c r="W391" s="3" t="s">
        <v>60</v>
      </c>
      <c r="X391" s="3" t="s">
        <v>60</v>
      </c>
      <c r="Y391" s="3" t="s">
        <v>60</v>
      </c>
      <c r="Z391" s="3" t="s">
        <v>60</v>
      </c>
    </row>
    <row r="392" spans="1:26" x14ac:dyDescent="0.3">
      <c r="A392" s="2" t="s">
        <v>55</v>
      </c>
      <c r="B392" s="2" t="s">
        <v>56</v>
      </c>
      <c r="C392" s="2">
        <v>391</v>
      </c>
      <c r="D392" s="2" t="s">
        <v>23</v>
      </c>
      <c r="E392" s="2" t="s">
        <v>319</v>
      </c>
      <c r="F392" s="2" t="s">
        <v>78</v>
      </c>
      <c r="G392" s="2" t="s">
        <v>83</v>
      </c>
      <c r="H392" s="2" t="s">
        <v>16</v>
      </c>
      <c r="I392" s="2">
        <v>1313.59</v>
      </c>
      <c r="J392" s="2">
        <v>970</v>
      </c>
      <c r="K392" s="2">
        <v>77</v>
      </c>
      <c r="L392" s="2">
        <v>84.75</v>
      </c>
      <c r="M392" s="2">
        <v>20.36</v>
      </c>
      <c r="N392" s="2">
        <v>110.06</v>
      </c>
      <c r="O392" s="2">
        <v>416.26</v>
      </c>
      <c r="P392" s="2">
        <v>323</v>
      </c>
      <c r="Q392" s="2">
        <v>418.66</v>
      </c>
      <c r="R392" s="2">
        <v>283.20999999999998</v>
      </c>
      <c r="S392" s="2">
        <v>129.62</v>
      </c>
      <c r="T392" s="2">
        <v>147.83000000000001</v>
      </c>
      <c r="U392" s="2" t="s">
        <v>60</v>
      </c>
      <c r="V392" s="2" t="s">
        <v>60</v>
      </c>
      <c r="W392" s="2" t="s">
        <v>60</v>
      </c>
      <c r="X392" s="2" t="s">
        <v>60</v>
      </c>
      <c r="Y392" s="2" t="s">
        <v>60</v>
      </c>
      <c r="Z392" s="2" t="s">
        <v>60</v>
      </c>
    </row>
    <row r="393" spans="1:26" x14ac:dyDescent="0.3">
      <c r="A393" s="3" t="s">
        <v>55</v>
      </c>
      <c r="B393" s="3" t="s">
        <v>56</v>
      </c>
      <c r="C393" s="3">
        <v>392</v>
      </c>
      <c r="D393" s="3" t="s">
        <v>23</v>
      </c>
      <c r="E393" s="3" t="s">
        <v>319</v>
      </c>
      <c r="F393" s="3" t="s">
        <v>78</v>
      </c>
      <c r="G393" s="3" t="s">
        <v>81</v>
      </c>
      <c r="H393" s="3" t="s">
        <v>16</v>
      </c>
      <c r="I393" s="3">
        <v>1313.59</v>
      </c>
      <c r="J393" s="3">
        <v>970</v>
      </c>
      <c r="K393" s="3">
        <v>77</v>
      </c>
      <c r="L393" s="3">
        <v>84.75</v>
      </c>
      <c r="M393" s="3">
        <v>20.36</v>
      </c>
      <c r="N393" s="3">
        <v>110.06</v>
      </c>
      <c r="O393" s="3">
        <v>416.26</v>
      </c>
      <c r="P393" s="3">
        <v>323</v>
      </c>
      <c r="Q393" s="3">
        <v>418.66</v>
      </c>
      <c r="R393" s="3">
        <v>283.20999999999998</v>
      </c>
      <c r="S393" s="3">
        <v>129.62</v>
      </c>
      <c r="T393" s="3">
        <v>147.83000000000001</v>
      </c>
      <c r="U393" s="3" t="s">
        <v>60</v>
      </c>
      <c r="V393" s="3" t="s">
        <v>60</v>
      </c>
      <c r="W393" s="3" t="s">
        <v>60</v>
      </c>
      <c r="X393" s="3" t="s">
        <v>60</v>
      </c>
      <c r="Y393" s="3" t="s">
        <v>60</v>
      </c>
      <c r="Z393" s="3" t="s">
        <v>60</v>
      </c>
    </row>
    <row r="394" spans="1:26" x14ac:dyDescent="0.3">
      <c r="A394" s="2" t="s">
        <v>55</v>
      </c>
      <c r="B394" s="2" t="s">
        <v>56</v>
      </c>
      <c r="C394" s="2">
        <v>393</v>
      </c>
      <c r="D394" s="2" t="s">
        <v>23</v>
      </c>
      <c r="E394" s="2" t="s">
        <v>319</v>
      </c>
      <c r="F394" s="2" t="s">
        <v>78</v>
      </c>
      <c r="G394" s="2" t="s">
        <v>362</v>
      </c>
      <c r="H394" s="2" t="s">
        <v>60</v>
      </c>
      <c r="I394" s="2">
        <v>1140</v>
      </c>
      <c r="J394" s="2">
        <v>9014</v>
      </c>
      <c r="K394" s="2">
        <v>770</v>
      </c>
      <c r="L394" s="2">
        <v>693.39</v>
      </c>
      <c r="M394" s="2">
        <v>334.02</v>
      </c>
      <c r="N394" s="2">
        <v>90.05</v>
      </c>
      <c r="O394" s="2">
        <v>207.59</v>
      </c>
      <c r="P394" s="2">
        <v>2527</v>
      </c>
      <c r="Q394" s="2">
        <v>1509.09</v>
      </c>
      <c r="R394" s="2">
        <v>1273.94</v>
      </c>
      <c r="S394" s="2">
        <v>59.72</v>
      </c>
      <c r="T394" s="2">
        <v>118.46</v>
      </c>
      <c r="U394" s="2">
        <v>61.31</v>
      </c>
      <c r="V394" s="2">
        <v>81.75</v>
      </c>
      <c r="W394" s="2">
        <v>102.03</v>
      </c>
      <c r="X394" s="2">
        <v>68.22</v>
      </c>
      <c r="Y394" s="2">
        <v>83.42</v>
      </c>
      <c r="Z394" s="2">
        <v>98.88</v>
      </c>
    </row>
    <row r="395" spans="1:26" x14ac:dyDescent="0.3">
      <c r="A395" s="3" t="s">
        <v>55</v>
      </c>
      <c r="B395" s="3" t="s">
        <v>56</v>
      </c>
      <c r="C395" s="3">
        <v>394</v>
      </c>
      <c r="D395" s="3" t="s">
        <v>23</v>
      </c>
      <c r="E395" s="3" t="s">
        <v>319</v>
      </c>
      <c r="F395" s="3" t="s">
        <v>78</v>
      </c>
      <c r="G395" s="3" t="s">
        <v>193</v>
      </c>
      <c r="H395" s="3" t="s">
        <v>14</v>
      </c>
      <c r="I395" s="3">
        <v>1140</v>
      </c>
      <c r="J395" s="3">
        <v>9014</v>
      </c>
      <c r="K395" s="3">
        <v>770</v>
      </c>
      <c r="L395" s="3">
        <v>693.39</v>
      </c>
      <c r="M395" s="3">
        <v>334.02</v>
      </c>
      <c r="N395" s="3">
        <v>90.05</v>
      </c>
      <c r="O395" s="3">
        <v>207.59</v>
      </c>
      <c r="P395" s="3">
        <v>2527</v>
      </c>
      <c r="Q395" s="3">
        <v>1509.09</v>
      </c>
      <c r="R395" s="3">
        <v>1273.94</v>
      </c>
      <c r="S395" s="3">
        <v>59.72</v>
      </c>
      <c r="T395" s="3">
        <v>118.46</v>
      </c>
      <c r="U395" s="3">
        <v>61.31</v>
      </c>
      <c r="V395" s="3">
        <v>81.75</v>
      </c>
      <c r="W395" s="3">
        <v>102.03</v>
      </c>
      <c r="X395" s="3">
        <v>68.22</v>
      </c>
      <c r="Y395" s="3">
        <v>83.42</v>
      </c>
      <c r="Z395" s="3">
        <v>98.88</v>
      </c>
    </row>
    <row r="396" spans="1:26" x14ac:dyDescent="0.3">
      <c r="A396" s="2" t="s">
        <v>55</v>
      </c>
      <c r="B396" s="2" t="s">
        <v>56</v>
      </c>
      <c r="C396" s="2">
        <v>395</v>
      </c>
      <c r="D396" s="2" t="s">
        <v>23</v>
      </c>
      <c r="E396" s="2" t="s">
        <v>319</v>
      </c>
      <c r="F396" s="2" t="s">
        <v>78</v>
      </c>
      <c r="G396" s="2" t="s">
        <v>84</v>
      </c>
      <c r="H396" s="2" t="s">
        <v>14</v>
      </c>
      <c r="I396" s="2">
        <v>1140</v>
      </c>
      <c r="J396" s="2">
        <v>9014</v>
      </c>
      <c r="K396" s="2">
        <v>770</v>
      </c>
      <c r="L396" s="2">
        <v>693.39</v>
      </c>
      <c r="M396" s="2">
        <v>334.02</v>
      </c>
      <c r="N396" s="2">
        <v>90.05</v>
      </c>
      <c r="O396" s="2">
        <v>207.59</v>
      </c>
      <c r="P396" s="2">
        <v>2527</v>
      </c>
      <c r="Q396" s="2">
        <v>1509.09</v>
      </c>
      <c r="R396" s="2">
        <v>1273.94</v>
      </c>
      <c r="S396" s="2">
        <v>59.72</v>
      </c>
      <c r="T396" s="2">
        <v>118.46</v>
      </c>
      <c r="U396" s="2">
        <v>61.31</v>
      </c>
      <c r="V396" s="2">
        <v>81.75</v>
      </c>
      <c r="W396" s="2">
        <v>102.03</v>
      </c>
      <c r="X396" s="2">
        <v>68.22</v>
      </c>
      <c r="Y396" s="2">
        <v>83.42</v>
      </c>
      <c r="Z396" s="2">
        <v>98.88</v>
      </c>
    </row>
    <row r="397" spans="1:26" x14ac:dyDescent="0.3">
      <c r="A397" s="3" t="s">
        <v>55</v>
      </c>
      <c r="B397" s="3" t="s">
        <v>56</v>
      </c>
      <c r="C397" s="3">
        <v>396</v>
      </c>
      <c r="D397" s="3" t="s">
        <v>23</v>
      </c>
      <c r="E397" s="3" t="s">
        <v>319</v>
      </c>
      <c r="F397" s="3" t="s">
        <v>78</v>
      </c>
      <c r="G397" s="3" t="s">
        <v>68</v>
      </c>
      <c r="H397" s="3" t="s">
        <v>75</v>
      </c>
      <c r="I397" s="3">
        <v>16092</v>
      </c>
      <c r="J397" s="3">
        <v>59200</v>
      </c>
      <c r="K397" s="3">
        <v>3902</v>
      </c>
      <c r="L397" s="3">
        <v>5364.88</v>
      </c>
      <c r="M397" s="3">
        <v>3628.9</v>
      </c>
      <c r="N397" s="3">
        <v>137.49</v>
      </c>
      <c r="O397" s="3">
        <v>147.84</v>
      </c>
      <c r="P397" s="3">
        <v>21649</v>
      </c>
      <c r="Q397" s="3">
        <v>21748.11</v>
      </c>
      <c r="R397" s="3">
        <v>21090.67</v>
      </c>
      <c r="S397" s="3">
        <v>100.46</v>
      </c>
      <c r="T397" s="3">
        <v>103.12</v>
      </c>
      <c r="U397" s="3">
        <v>32.590000000000003</v>
      </c>
      <c r="V397" s="3">
        <v>44.81</v>
      </c>
      <c r="W397" s="3">
        <v>30.31</v>
      </c>
      <c r="X397" s="3">
        <v>45.95</v>
      </c>
      <c r="Y397" s="3">
        <v>46.16</v>
      </c>
      <c r="Z397" s="3">
        <v>44.76</v>
      </c>
    </row>
    <row r="398" spans="1:26" x14ac:dyDescent="0.3">
      <c r="A398" s="2" t="s">
        <v>55</v>
      </c>
      <c r="B398" s="2" t="s">
        <v>56</v>
      </c>
      <c r="C398" s="2">
        <v>397</v>
      </c>
      <c r="D398" s="2" t="s">
        <v>23</v>
      </c>
      <c r="E398" s="2" t="s">
        <v>319</v>
      </c>
      <c r="F398" s="2" t="s">
        <v>78</v>
      </c>
      <c r="G398" s="2" t="s">
        <v>68</v>
      </c>
      <c r="H398" s="2" t="s">
        <v>14</v>
      </c>
      <c r="I398" s="2">
        <v>1140</v>
      </c>
      <c r="J398" s="2">
        <v>9014</v>
      </c>
      <c r="K398" s="2">
        <v>770</v>
      </c>
      <c r="L398" s="2">
        <v>693.39</v>
      </c>
      <c r="M398" s="2">
        <v>334.02</v>
      </c>
      <c r="N398" s="2">
        <v>90.05</v>
      </c>
      <c r="O398" s="2">
        <v>207.59</v>
      </c>
      <c r="P398" s="2">
        <v>2527</v>
      </c>
      <c r="Q398" s="2">
        <v>1509.09</v>
      </c>
      <c r="R398" s="2">
        <v>1273.94</v>
      </c>
      <c r="S398" s="2">
        <v>59.72</v>
      </c>
      <c r="T398" s="2">
        <v>118.46</v>
      </c>
      <c r="U398" s="2">
        <v>61.31</v>
      </c>
      <c r="V398" s="2">
        <v>81.75</v>
      </c>
      <c r="W398" s="2">
        <v>102.03</v>
      </c>
      <c r="X398" s="2">
        <v>68.22</v>
      </c>
      <c r="Y398" s="2">
        <v>83.42</v>
      </c>
      <c r="Z398" s="2">
        <v>98.88</v>
      </c>
    </row>
    <row r="399" spans="1:26" x14ac:dyDescent="0.3">
      <c r="A399" s="3" t="s">
        <v>55</v>
      </c>
      <c r="B399" s="3" t="s">
        <v>56</v>
      </c>
      <c r="C399" s="3">
        <v>398</v>
      </c>
      <c r="D399" s="3" t="s">
        <v>23</v>
      </c>
      <c r="E399" s="3" t="s">
        <v>319</v>
      </c>
      <c r="F399" s="3" t="s">
        <v>78</v>
      </c>
      <c r="G399" s="3" t="s">
        <v>68</v>
      </c>
      <c r="H399" s="3" t="s">
        <v>16</v>
      </c>
      <c r="I399" s="3">
        <v>7551.41</v>
      </c>
      <c r="J399" s="3">
        <v>4730</v>
      </c>
      <c r="K399" s="3">
        <v>395</v>
      </c>
      <c r="L399" s="3">
        <v>397.2</v>
      </c>
      <c r="M399" s="3">
        <v>171.62</v>
      </c>
      <c r="N399" s="3">
        <v>100.56</v>
      </c>
      <c r="O399" s="3">
        <v>231.44</v>
      </c>
      <c r="P399" s="3">
        <v>1606</v>
      </c>
      <c r="Q399" s="3">
        <v>2820.08</v>
      </c>
      <c r="R399" s="3">
        <v>1015.96</v>
      </c>
      <c r="S399" s="3">
        <v>175.6</v>
      </c>
      <c r="T399" s="3">
        <v>277.58</v>
      </c>
      <c r="U399" s="3" t="s">
        <v>60</v>
      </c>
      <c r="V399" s="3" t="s">
        <v>60</v>
      </c>
      <c r="W399" s="3" t="s">
        <v>60</v>
      </c>
      <c r="X399" s="3" t="s">
        <v>60</v>
      </c>
      <c r="Y399" s="3" t="s">
        <v>60</v>
      </c>
      <c r="Z399" s="3" t="s">
        <v>60</v>
      </c>
    </row>
    <row r="400" spans="1:26" x14ac:dyDescent="0.3">
      <c r="A400" s="2" t="s">
        <v>55</v>
      </c>
      <c r="B400" s="2" t="s">
        <v>56</v>
      </c>
      <c r="C400" s="2">
        <v>399</v>
      </c>
      <c r="D400" s="2" t="s">
        <v>23</v>
      </c>
      <c r="E400" s="2" t="s">
        <v>319</v>
      </c>
      <c r="F400" s="2" t="s">
        <v>78</v>
      </c>
      <c r="G400" s="2" t="s">
        <v>68</v>
      </c>
      <c r="H400" s="2" t="s">
        <v>12</v>
      </c>
      <c r="I400" s="2">
        <v>1990</v>
      </c>
      <c r="J400" s="2">
        <v>4151</v>
      </c>
      <c r="K400" s="2">
        <v>143</v>
      </c>
      <c r="L400" s="2">
        <v>441.47</v>
      </c>
      <c r="M400" s="2">
        <v>497.82</v>
      </c>
      <c r="N400" s="2">
        <v>308.72000000000003</v>
      </c>
      <c r="O400" s="2">
        <v>88.68</v>
      </c>
      <c r="P400" s="2">
        <v>872</v>
      </c>
      <c r="Q400" s="2">
        <v>824.25</v>
      </c>
      <c r="R400" s="2">
        <v>1028.77</v>
      </c>
      <c r="S400" s="2">
        <v>94.52</v>
      </c>
      <c r="T400" s="2">
        <v>80.12</v>
      </c>
      <c r="U400" s="2" t="s">
        <v>60</v>
      </c>
      <c r="V400" s="2" t="s">
        <v>60</v>
      </c>
      <c r="W400" s="2" t="s">
        <v>60</v>
      </c>
      <c r="X400" s="2" t="s">
        <v>60</v>
      </c>
      <c r="Y400" s="2" t="s">
        <v>60</v>
      </c>
      <c r="Z400" s="2" t="s">
        <v>60</v>
      </c>
    </row>
    <row r="401" spans="1:26" x14ac:dyDescent="0.3">
      <c r="A401" s="3" t="s">
        <v>55</v>
      </c>
      <c r="B401" s="3" t="s">
        <v>56</v>
      </c>
      <c r="C401" s="3">
        <v>400</v>
      </c>
      <c r="D401" s="3" t="s">
        <v>23</v>
      </c>
      <c r="E401" s="3" t="s">
        <v>319</v>
      </c>
      <c r="F401" s="3" t="s">
        <v>78</v>
      </c>
      <c r="G401" s="3" t="s">
        <v>68</v>
      </c>
      <c r="H401" s="3" t="s">
        <v>319</v>
      </c>
      <c r="I401" s="3">
        <v>26773.41</v>
      </c>
      <c r="J401" s="3">
        <v>77095</v>
      </c>
      <c r="K401" s="3">
        <v>5210</v>
      </c>
      <c r="L401" s="3">
        <v>6896.94</v>
      </c>
      <c r="M401" s="3">
        <v>4632.3599999999997</v>
      </c>
      <c r="N401" s="3">
        <v>132.38</v>
      </c>
      <c r="O401" s="3">
        <v>148.88999999999999</v>
      </c>
      <c r="P401" s="3">
        <v>26654</v>
      </c>
      <c r="Q401" s="3">
        <v>26901.53</v>
      </c>
      <c r="R401" s="3">
        <v>24409.34</v>
      </c>
      <c r="S401" s="3">
        <v>100.93</v>
      </c>
      <c r="T401" s="3">
        <v>110.21</v>
      </c>
      <c r="U401" s="3" t="s">
        <v>60</v>
      </c>
      <c r="V401" s="3" t="s">
        <v>60</v>
      </c>
      <c r="W401" s="3" t="s">
        <v>60</v>
      </c>
      <c r="X401" s="3" t="s">
        <v>60</v>
      </c>
      <c r="Y401" s="3" t="s">
        <v>60</v>
      </c>
      <c r="Z401" s="3" t="s">
        <v>60</v>
      </c>
    </row>
    <row r="402" spans="1:26" x14ac:dyDescent="0.3">
      <c r="A402" s="2" t="s">
        <v>55</v>
      </c>
      <c r="B402" s="2" t="s">
        <v>56</v>
      </c>
      <c r="C402" s="2">
        <v>401</v>
      </c>
      <c r="D402" s="2" t="s">
        <v>23</v>
      </c>
      <c r="E402" s="2" t="s">
        <v>363</v>
      </c>
      <c r="F402" s="2" t="s">
        <v>58</v>
      </c>
      <c r="G402" s="2" t="s">
        <v>364</v>
      </c>
      <c r="H402" s="2" t="s">
        <v>60</v>
      </c>
      <c r="I402" s="2">
        <v>210</v>
      </c>
      <c r="J402" s="2">
        <v>1650</v>
      </c>
      <c r="K402" s="2">
        <v>133</v>
      </c>
      <c r="L402" s="2">
        <v>155.21</v>
      </c>
      <c r="M402" s="2">
        <v>139.4</v>
      </c>
      <c r="N402" s="2">
        <v>116.7</v>
      </c>
      <c r="O402" s="2">
        <v>111.34</v>
      </c>
      <c r="P402" s="2">
        <v>556</v>
      </c>
      <c r="Q402" s="2">
        <v>586.34</v>
      </c>
      <c r="R402" s="2">
        <v>579.22</v>
      </c>
      <c r="S402" s="2">
        <v>105.46</v>
      </c>
      <c r="T402" s="2">
        <v>101.23</v>
      </c>
      <c r="U402" s="2">
        <v>85.13</v>
      </c>
      <c r="V402" s="2">
        <v>99.34</v>
      </c>
      <c r="W402" s="2">
        <v>89.22</v>
      </c>
      <c r="X402" s="2">
        <v>90.42</v>
      </c>
      <c r="Y402" s="2">
        <v>95.36</v>
      </c>
      <c r="Z402" s="2">
        <v>94.2</v>
      </c>
    </row>
    <row r="403" spans="1:26" x14ac:dyDescent="0.3">
      <c r="A403" s="3" t="s">
        <v>55</v>
      </c>
      <c r="B403" s="3" t="s">
        <v>56</v>
      </c>
      <c r="C403" s="3">
        <v>402</v>
      </c>
      <c r="D403" s="3" t="s">
        <v>23</v>
      </c>
      <c r="E403" s="3" t="s">
        <v>363</v>
      </c>
      <c r="F403" s="3" t="s">
        <v>58</v>
      </c>
      <c r="G403" s="3" t="s">
        <v>365</v>
      </c>
      <c r="H403" s="3" t="s">
        <v>60</v>
      </c>
      <c r="I403" s="3">
        <v>1340</v>
      </c>
      <c r="J403" s="3">
        <v>8550</v>
      </c>
      <c r="K403" s="3">
        <v>584</v>
      </c>
      <c r="L403" s="3">
        <v>831.13</v>
      </c>
      <c r="M403" s="3">
        <v>694.11</v>
      </c>
      <c r="N403" s="3">
        <v>142.32</v>
      </c>
      <c r="O403" s="3">
        <v>119.74</v>
      </c>
      <c r="P403" s="3">
        <v>3014</v>
      </c>
      <c r="Q403" s="3">
        <v>3044.15</v>
      </c>
      <c r="R403" s="3">
        <v>2721.49</v>
      </c>
      <c r="S403" s="3">
        <v>101</v>
      </c>
      <c r="T403" s="3">
        <v>111.86</v>
      </c>
      <c r="U403" s="3">
        <v>58.58</v>
      </c>
      <c r="V403" s="3">
        <v>83.37</v>
      </c>
      <c r="W403" s="3">
        <v>69.62</v>
      </c>
      <c r="X403" s="3">
        <v>76.819999999999993</v>
      </c>
      <c r="Y403" s="3">
        <v>77.59</v>
      </c>
      <c r="Z403" s="3">
        <v>69.36</v>
      </c>
    </row>
    <row r="404" spans="1:26" x14ac:dyDescent="0.3">
      <c r="A404" s="2" t="s">
        <v>55</v>
      </c>
      <c r="B404" s="2" t="s">
        <v>56</v>
      </c>
      <c r="C404" s="2">
        <v>403</v>
      </c>
      <c r="D404" s="2" t="s">
        <v>23</v>
      </c>
      <c r="E404" s="2" t="s">
        <v>363</v>
      </c>
      <c r="F404" s="2" t="s">
        <v>58</v>
      </c>
      <c r="G404" s="2" t="s">
        <v>366</v>
      </c>
      <c r="H404" s="2" t="s">
        <v>60</v>
      </c>
      <c r="I404" s="2">
        <v>1330</v>
      </c>
      <c r="J404" s="2">
        <v>3750</v>
      </c>
      <c r="K404" s="2">
        <v>233</v>
      </c>
      <c r="L404" s="2">
        <v>302.98</v>
      </c>
      <c r="M404" s="2">
        <v>350.9</v>
      </c>
      <c r="N404" s="2">
        <v>130.03</v>
      </c>
      <c r="O404" s="2">
        <v>86.34</v>
      </c>
      <c r="P404" s="2">
        <v>1227</v>
      </c>
      <c r="Q404" s="2">
        <v>1337.17</v>
      </c>
      <c r="R404" s="2">
        <v>1403</v>
      </c>
      <c r="S404" s="2">
        <v>108.98</v>
      </c>
      <c r="T404" s="2">
        <v>95.31</v>
      </c>
      <c r="U404" s="2">
        <v>23.55</v>
      </c>
      <c r="V404" s="2">
        <v>30.62</v>
      </c>
      <c r="W404" s="2">
        <v>35.46</v>
      </c>
      <c r="X404" s="2">
        <v>31.51</v>
      </c>
      <c r="Y404" s="2">
        <v>34.340000000000003</v>
      </c>
      <c r="Z404" s="2">
        <v>36.03</v>
      </c>
    </row>
    <row r="405" spans="1:26" x14ac:dyDescent="0.3">
      <c r="A405" s="3" t="s">
        <v>55</v>
      </c>
      <c r="B405" s="3" t="s">
        <v>56</v>
      </c>
      <c r="C405" s="3">
        <v>404</v>
      </c>
      <c r="D405" s="3" t="s">
        <v>23</v>
      </c>
      <c r="E405" s="3" t="s">
        <v>363</v>
      </c>
      <c r="F405" s="3" t="s">
        <v>58</v>
      </c>
      <c r="G405" s="3" t="s">
        <v>367</v>
      </c>
      <c r="H405" s="3" t="s">
        <v>60</v>
      </c>
      <c r="I405" s="3">
        <v>2520</v>
      </c>
      <c r="J405" s="3">
        <v>13700</v>
      </c>
      <c r="K405" s="3">
        <v>719</v>
      </c>
      <c r="L405" s="3">
        <v>986.67</v>
      </c>
      <c r="M405" s="3">
        <v>986.56</v>
      </c>
      <c r="N405" s="3">
        <v>137.22999999999999</v>
      </c>
      <c r="O405" s="3">
        <v>100.01</v>
      </c>
      <c r="P405" s="3">
        <v>4420</v>
      </c>
      <c r="Q405" s="3">
        <v>4343.01</v>
      </c>
      <c r="R405" s="3">
        <v>4905.3599999999997</v>
      </c>
      <c r="S405" s="3">
        <v>98.26</v>
      </c>
      <c r="T405" s="3">
        <v>88.54</v>
      </c>
      <c r="U405" s="3">
        <v>38.35</v>
      </c>
      <c r="V405" s="3">
        <v>52.63</v>
      </c>
      <c r="W405" s="3">
        <v>52.62</v>
      </c>
      <c r="X405" s="3">
        <v>59.9</v>
      </c>
      <c r="Y405" s="3">
        <v>58.86</v>
      </c>
      <c r="Z405" s="3">
        <v>66.48</v>
      </c>
    </row>
    <row r="406" spans="1:26" x14ac:dyDescent="0.3">
      <c r="A406" s="2" t="s">
        <v>55</v>
      </c>
      <c r="B406" s="2" t="s">
        <v>56</v>
      </c>
      <c r="C406" s="2">
        <v>405</v>
      </c>
      <c r="D406" s="2" t="s">
        <v>23</v>
      </c>
      <c r="E406" s="2" t="s">
        <v>363</v>
      </c>
      <c r="F406" s="2" t="s">
        <v>58</v>
      </c>
      <c r="G406" s="2" t="s">
        <v>368</v>
      </c>
      <c r="H406" s="2" t="s">
        <v>74</v>
      </c>
      <c r="I406" s="2">
        <v>5400</v>
      </c>
      <c r="J406" s="2">
        <v>27650</v>
      </c>
      <c r="K406" s="2">
        <v>1669</v>
      </c>
      <c r="L406" s="2">
        <v>2275.9899999999998</v>
      </c>
      <c r="M406" s="2">
        <v>2170.9699999999998</v>
      </c>
      <c r="N406" s="2">
        <v>136.37</v>
      </c>
      <c r="O406" s="2">
        <v>104.84</v>
      </c>
      <c r="P406" s="2">
        <v>9217</v>
      </c>
      <c r="Q406" s="2">
        <v>9310.67</v>
      </c>
      <c r="R406" s="2">
        <v>9609.07</v>
      </c>
      <c r="S406" s="2">
        <v>101.02</v>
      </c>
      <c r="T406" s="2">
        <v>96.89</v>
      </c>
      <c r="U406" s="2">
        <v>41.54</v>
      </c>
      <c r="V406" s="2">
        <v>56.65</v>
      </c>
      <c r="W406" s="2">
        <v>54.04</v>
      </c>
      <c r="X406" s="2">
        <v>58.29</v>
      </c>
      <c r="Y406" s="2">
        <v>58.89</v>
      </c>
      <c r="Z406" s="2">
        <v>60.77</v>
      </c>
    </row>
    <row r="407" spans="1:26" x14ac:dyDescent="0.3">
      <c r="A407" s="3" t="s">
        <v>55</v>
      </c>
      <c r="B407" s="3" t="s">
        <v>56</v>
      </c>
      <c r="C407" s="3">
        <v>406</v>
      </c>
      <c r="D407" s="3" t="s">
        <v>23</v>
      </c>
      <c r="E407" s="3" t="s">
        <v>363</v>
      </c>
      <c r="F407" s="3" t="s">
        <v>58</v>
      </c>
      <c r="G407" s="3" t="s">
        <v>58</v>
      </c>
      <c r="H407" s="3" t="s">
        <v>75</v>
      </c>
      <c r="I407" s="3">
        <v>5400</v>
      </c>
      <c r="J407" s="3">
        <v>27650</v>
      </c>
      <c r="K407" s="3">
        <v>1669</v>
      </c>
      <c r="L407" s="3">
        <v>2275.9899999999998</v>
      </c>
      <c r="M407" s="3">
        <v>2170.9699999999998</v>
      </c>
      <c r="N407" s="3">
        <v>136.37</v>
      </c>
      <c r="O407" s="3">
        <v>104.84</v>
      </c>
      <c r="P407" s="3">
        <v>9217</v>
      </c>
      <c r="Q407" s="3">
        <v>9310.67</v>
      </c>
      <c r="R407" s="3">
        <v>9609.07</v>
      </c>
      <c r="S407" s="3">
        <v>101.02</v>
      </c>
      <c r="T407" s="3">
        <v>96.89</v>
      </c>
      <c r="U407" s="3">
        <v>41.54</v>
      </c>
      <c r="V407" s="3">
        <v>56.65</v>
      </c>
      <c r="W407" s="3">
        <v>54.04</v>
      </c>
      <c r="X407" s="3">
        <v>58.29</v>
      </c>
      <c r="Y407" s="3">
        <v>58.89</v>
      </c>
      <c r="Z407" s="3">
        <v>60.77</v>
      </c>
    </row>
    <row r="408" spans="1:26" x14ac:dyDescent="0.3">
      <c r="A408" s="2" t="s">
        <v>55</v>
      </c>
      <c r="B408" s="2" t="s">
        <v>56</v>
      </c>
      <c r="C408" s="2">
        <v>407</v>
      </c>
      <c r="D408" s="2" t="s">
        <v>23</v>
      </c>
      <c r="E408" s="2" t="s">
        <v>363</v>
      </c>
      <c r="F408" s="2" t="s">
        <v>58</v>
      </c>
      <c r="G408" s="2" t="s">
        <v>369</v>
      </c>
      <c r="H408" s="2" t="s">
        <v>60</v>
      </c>
      <c r="I408" s="2">
        <v>30</v>
      </c>
      <c r="J408" s="2">
        <v>90</v>
      </c>
      <c r="K408" s="2">
        <v>7</v>
      </c>
      <c r="L408" s="2">
        <v>4.55</v>
      </c>
      <c r="M408" s="2">
        <v>4.74</v>
      </c>
      <c r="N408" s="2">
        <v>65</v>
      </c>
      <c r="O408" s="2">
        <v>95.99</v>
      </c>
      <c r="P408" s="2">
        <v>24</v>
      </c>
      <c r="Q408" s="2">
        <v>26.51</v>
      </c>
      <c r="R408" s="2">
        <v>20.3</v>
      </c>
      <c r="S408" s="2">
        <v>110.46</v>
      </c>
      <c r="T408" s="2">
        <v>130.59</v>
      </c>
      <c r="U408" s="2" t="s">
        <v>60</v>
      </c>
      <c r="V408" s="2" t="s">
        <v>60</v>
      </c>
      <c r="W408" s="2" t="s">
        <v>60</v>
      </c>
      <c r="X408" s="2" t="s">
        <v>60</v>
      </c>
      <c r="Y408" s="2" t="s">
        <v>60</v>
      </c>
      <c r="Z408" s="2" t="s">
        <v>60</v>
      </c>
    </row>
    <row r="409" spans="1:26" x14ac:dyDescent="0.3">
      <c r="A409" s="3" t="s">
        <v>55</v>
      </c>
      <c r="B409" s="3" t="s">
        <v>56</v>
      </c>
      <c r="C409" s="3">
        <v>408</v>
      </c>
      <c r="D409" s="3" t="s">
        <v>23</v>
      </c>
      <c r="E409" s="3" t="s">
        <v>363</v>
      </c>
      <c r="F409" s="3" t="s">
        <v>58</v>
      </c>
      <c r="G409" s="3" t="s">
        <v>370</v>
      </c>
      <c r="H409" s="3" t="s">
        <v>60</v>
      </c>
      <c r="I409" s="3">
        <v>60</v>
      </c>
      <c r="J409" s="3">
        <v>98</v>
      </c>
      <c r="K409" s="3">
        <v>12</v>
      </c>
      <c r="L409" s="3">
        <v>42</v>
      </c>
      <c r="M409" s="3">
        <v>41.25</v>
      </c>
      <c r="N409" s="3">
        <v>350</v>
      </c>
      <c r="O409" s="3">
        <v>101.82</v>
      </c>
      <c r="P409" s="3">
        <v>12</v>
      </c>
      <c r="Q409" s="3">
        <v>54.4</v>
      </c>
      <c r="R409" s="3">
        <v>58.23</v>
      </c>
      <c r="S409" s="3">
        <v>453.33</v>
      </c>
      <c r="T409" s="3">
        <v>93.42</v>
      </c>
      <c r="U409" s="3" t="s">
        <v>60</v>
      </c>
      <c r="V409" s="3" t="s">
        <v>60</v>
      </c>
      <c r="W409" s="3" t="s">
        <v>60</v>
      </c>
      <c r="X409" s="3" t="s">
        <v>60</v>
      </c>
      <c r="Y409" s="3" t="s">
        <v>60</v>
      </c>
      <c r="Z409" s="3" t="s">
        <v>60</v>
      </c>
    </row>
    <row r="410" spans="1:26" x14ac:dyDescent="0.3">
      <c r="A410" s="2" t="s">
        <v>55</v>
      </c>
      <c r="B410" s="2" t="s">
        <v>56</v>
      </c>
      <c r="C410" s="2">
        <v>409</v>
      </c>
      <c r="D410" s="2" t="s">
        <v>23</v>
      </c>
      <c r="E410" s="2" t="s">
        <v>363</v>
      </c>
      <c r="F410" s="2" t="s">
        <v>58</v>
      </c>
      <c r="G410" s="2" t="s">
        <v>371</v>
      </c>
      <c r="H410" s="2" t="s">
        <v>60</v>
      </c>
      <c r="I410" s="2">
        <v>315</v>
      </c>
      <c r="J410" s="2">
        <v>1000</v>
      </c>
      <c r="K410" s="2">
        <v>100</v>
      </c>
      <c r="L410" s="2">
        <v>24.21</v>
      </c>
      <c r="M410" s="2">
        <v>62.08</v>
      </c>
      <c r="N410" s="2">
        <v>24.21</v>
      </c>
      <c r="O410" s="2">
        <v>39</v>
      </c>
      <c r="P410" s="2">
        <v>270</v>
      </c>
      <c r="Q410" s="2">
        <v>174.72</v>
      </c>
      <c r="R410" s="2">
        <v>211.01</v>
      </c>
      <c r="S410" s="2">
        <v>64.709999999999994</v>
      </c>
      <c r="T410" s="2">
        <v>82.8</v>
      </c>
      <c r="U410" s="2" t="s">
        <v>60</v>
      </c>
      <c r="V410" s="2" t="s">
        <v>60</v>
      </c>
      <c r="W410" s="2" t="s">
        <v>60</v>
      </c>
      <c r="X410" s="2" t="s">
        <v>60</v>
      </c>
      <c r="Y410" s="2" t="s">
        <v>60</v>
      </c>
      <c r="Z410" s="2" t="s">
        <v>60</v>
      </c>
    </row>
    <row r="411" spans="1:26" x14ac:dyDescent="0.3">
      <c r="A411" s="3" t="s">
        <v>55</v>
      </c>
      <c r="B411" s="3" t="s">
        <v>56</v>
      </c>
      <c r="C411" s="3">
        <v>410</v>
      </c>
      <c r="D411" s="3" t="s">
        <v>23</v>
      </c>
      <c r="E411" s="3" t="s">
        <v>363</v>
      </c>
      <c r="F411" s="3" t="s">
        <v>58</v>
      </c>
      <c r="G411" s="3" t="s">
        <v>372</v>
      </c>
      <c r="H411" s="3" t="s">
        <v>60</v>
      </c>
      <c r="I411" s="3">
        <v>90</v>
      </c>
      <c r="J411" s="3">
        <v>420</v>
      </c>
      <c r="K411" s="3">
        <v>30</v>
      </c>
      <c r="L411" s="3">
        <v>61.21</v>
      </c>
      <c r="M411" s="3">
        <v>31.47</v>
      </c>
      <c r="N411" s="3">
        <v>204.03</v>
      </c>
      <c r="O411" s="3">
        <v>194.48</v>
      </c>
      <c r="P411" s="3">
        <v>118</v>
      </c>
      <c r="Q411" s="3">
        <v>135.77000000000001</v>
      </c>
      <c r="R411" s="3">
        <v>103.99</v>
      </c>
      <c r="S411" s="3">
        <v>115.06</v>
      </c>
      <c r="T411" s="3">
        <v>130.56</v>
      </c>
      <c r="U411" s="3" t="s">
        <v>60</v>
      </c>
      <c r="V411" s="3" t="s">
        <v>60</v>
      </c>
      <c r="W411" s="3" t="s">
        <v>60</v>
      </c>
      <c r="X411" s="3" t="s">
        <v>60</v>
      </c>
      <c r="Y411" s="3" t="s">
        <v>60</v>
      </c>
      <c r="Z411" s="3" t="s">
        <v>60</v>
      </c>
    </row>
    <row r="412" spans="1:26" x14ac:dyDescent="0.3">
      <c r="A412" s="2" t="s">
        <v>55</v>
      </c>
      <c r="B412" s="2" t="s">
        <v>56</v>
      </c>
      <c r="C412" s="2">
        <v>411</v>
      </c>
      <c r="D412" s="2" t="s">
        <v>23</v>
      </c>
      <c r="E412" s="2" t="s">
        <v>363</v>
      </c>
      <c r="F412" s="2" t="s">
        <v>58</v>
      </c>
      <c r="G412" s="2" t="s">
        <v>373</v>
      </c>
      <c r="H412" s="2" t="s">
        <v>60</v>
      </c>
      <c r="I412" s="2">
        <v>115</v>
      </c>
      <c r="J412" s="2">
        <v>270</v>
      </c>
      <c r="K412" s="2">
        <v>20</v>
      </c>
      <c r="L412" s="2">
        <v>15.7</v>
      </c>
      <c r="M412" s="2">
        <v>0</v>
      </c>
      <c r="N412" s="2">
        <v>78.5</v>
      </c>
      <c r="O412" s="2">
        <v>0</v>
      </c>
      <c r="P412" s="2">
        <v>45</v>
      </c>
      <c r="Q412" s="2">
        <v>73.27</v>
      </c>
      <c r="R412" s="2">
        <v>16.899999999999999</v>
      </c>
      <c r="S412" s="2">
        <v>162.82</v>
      </c>
      <c r="T412" s="2">
        <v>433.55</v>
      </c>
      <c r="U412" s="2" t="s">
        <v>60</v>
      </c>
      <c r="V412" s="2" t="s">
        <v>60</v>
      </c>
      <c r="W412" s="2" t="s">
        <v>60</v>
      </c>
      <c r="X412" s="2" t="s">
        <v>60</v>
      </c>
      <c r="Y412" s="2" t="s">
        <v>60</v>
      </c>
      <c r="Z412" s="2" t="s">
        <v>60</v>
      </c>
    </row>
    <row r="413" spans="1:26" x14ac:dyDescent="0.3">
      <c r="A413" s="3" t="s">
        <v>55</v>
      </c>
      <c r="B413" s="3" t="s">
        <v>56</v>
      </c>
      <c r="C413" s="3">
        <v>412</v>
      </c>
      <c r="D413" s="3" t="s">
        <v>23</v>
      </c>
      <c r="E413" s="3" t="s">
        <v>363</v>
      </c>
      <c r="F413" s="3" t="s">
        <v>58</v>
      </c>
      <c r="G413" s="3" t="s">
        <v>374</v>
      </c>
      <c r="H413" s="3" t="s">
        <v>60</v>
      </c>
      <c r="I413" s="3">
        <v>60</v>
      </c>
      <c r="J413" s="3">
        <v>116</v>
      </c>
      <c r="K413" s="3">
        <v>11</v>
      </c>
      <c r="L413" s="3">
        <v>5.7</v>
      </c>
      <c r="M413" s="3">
        <v>19.46</v>
      </c>
      <c r="N413" s="3">
        <v>51.82</v>
      </c>
      <c r="O413" s="3">
        <v>29.29</v>
      </c>
      <c r="P413" s="3">
        <v>13</v>
      </c>
      <c r="Q413" s="3">
        <v>7.26</v>
      </c>
      <c r="R413" s="3">
        <v>30.2</v>
      </c>
      <c r="S413" s="3">
        <v>55.85</v>
      </c>
      <c r="T413" s="3">
        <v>24.04</v>
      </c>
      <c r="U413" s="3" t="s">
        <v>60</v>
      </c>
      <c r="V413" s="3" t="s">
        <v>60</v>
      </c>
      <c r="W413" s="3" t="s">
        <v>60</v>
      </c>
      <c r="X413" s="3" t="s">
        <v>60</v>
      </c>
      <c r="Y413" s="3" t="s">
        <v>60</v>
      </c>
      <c r="Z413" s="3" t="s">
        <v>60</v>
      </c>
    </row>
    <row r="414" spans="1:26" x14ac:dyDescent="0.3">
      <c r="A414" s="2" t="s">
        <v>55</v>
      </c>
      <c r="B414" s="2" t="s">
        <v>56</v>
      </c>
      <c r="C414" s="2">
        <v>413</v>
      </c>
      <c r="D414" s="2" t="s">
        <v>23</v>
      </c>
      <c r="E414" s="2" t="s">
        <v>363</v>
      </c>
      <c r="F414" s="2" t="s">
        <v>58</v>
      </c>
      <c r="G414" s="2" t="s">
        <v>375</v>
      </c>
      <c r="H414" s="2" t="s">
        <v>60</v>
      </c>
      <c r="I414" s="2">
        <v>45</v>
      </c>
      <c r="J414" s="2">
        <v>88</v>
      </c>
      <c r="K414" s="2">
        <v>10</v>
      </c>
      <c r="L414" s="2">
        <v>16.47</v>
      </c>
      <c r="M414" s="2">
        <v>15.74</v>
      </c>
      <c r="N414" s="2">
        <v>164.7</v>
      </c>
      <c r="O414" s="2">
        <v>104.64</v>
      </c>
      <c r="P414" s="2">
        <v>10</v>
      </c>
      <c r="Q414" s="2">
        <v>20.07</v>
      </c>
      <c r="R414" s="2">
        <v>25.17</v>
      </c>
      <c r="S414" s="2">
        <v>200.7</v>
      </c>
      <c r="T414" s="2">
        <v>79.739999999999995</v>
      </c>
      <c r="U414" s="2" t="s">
        <v>60</v>
      </c>
      <c r="V414" s="2" t="s">
        <v>60</v>
      </c>
      <c r="W414" s="2" t="s">
        <v>60</v>
      </c>
      <c r="X414" s="2" t="s">
        <v>60</v>
      </c>
      <c r="Y414" s="2" t="s">
        <v>60</v>
      </c>
      <c r="Z414" s="2" t="s">
        <v>60</v>
      </c>
    </row>
    <row r="415" spans="1:26" x14ac:dyDescent="0.3">
      <c r="A415" s="3" t="s">
        <v>55</v>
      </c>
      <c r="B415" s="3" t="s">
        <v>56</v>
      </c>
      <c r="C415" s="3">
        <v>414</v>
      </c>
      <c r="D415" s="3" t="s">
        <v>23</v>
      </c>
      <c r="E415" s="3" t="s">
        <v>363</v>
      </c>
      <c r="F415" s="3" t="s">
        <v>58</v>
      </c>
      <c r="G415" s="3" t="s">
        <v>368</v>
      </c>
      <c r="H415" s="3" t="s">
        <v>12</v>
      </c>
      <c r="I415" s="3">
        <v>715</v>
      </c>
      <c r="J415" s="3">
        <v>2082</v>
      </c>
      <c r="K415" s="3">
        <v>190</v>
      </c>
      <c r="L415" s="3">
        <v>169.84</v>
      </c>
      <c r="M415" s="3">
        <v>174.74</v>
      </c>
      <c r="N415" s="3">
        <v>89.39</v>
      </c>
      <c r="O415" s="3">
        <v>97.2</v>
      </c>
      <c r="P415" s="3">
        <v>492</v>
      </c>
      <c r="Q415" s="3">
        <v>492</v>
      </c>
      <c r="R415" s="3">
        <v>465.8</v>
      </c>
      <c r="S415" s="3">
        <v>100</v>
      </c>
      <c r="T415" s="3">
        <v>105.62</v>
      </c>
      <c r="U415" s="3" t="s">
        <v>60</v>
      </c>
      <c r="V415" s="3" t="s">
        <v>60</v>
      </c>
      <c r="W415" s="3" t="s">
        <v>60</v>
      </c>
      <c r="X415" s="3" t="s">
        <v>60</v>
      </c>
      <c r="Y415" s="3" t="s">
        <v>60</v>
      </c>
      <c r="Z415" s="3" t="s">
        <v>60</v>
      </c>
    </row>
    <row r="416" spans="1:26" x14ac:dyDescent="0.3">
      <c r="A416" s="2" t="s">
        <v>55</v>
      </c>
      <c r="B416" s="2" t="s">
        <v>56</v>
      </c>
      <c r="C416" s="2">
        <v>415</v>
      </c>
      <c r="D416" s="2" t="s">
        <v>23</v>
      </c>
      <c r="E416" s="2" t="s">
        <v>363</v>
      </c>
      <c r="F416" s="2" t="s">
        <v>58</v>
      </c>
      <c r="G416" s="2" t="s">
        <v>58</v>
      </c>
      <c r="H416" s="2" t="s">
        <v>12</v>
      </c>
      <c r="I416" s="2">
        <v>715</v>
      </c>
      <c r="J416" s="2">
        <v>2082</v>
      </c>
      <c r="K416" s="2">
        <v>190</v>
      </c>
      <c r="L416" s="2">
        <v>169.84</v>
      </c>
      <c r="M416" s="2">
        <v>174.74</v>
      </c>
      <c r="N416" s="2">
        <v>89.39</v>
      </c>
      <c r="O416" s="2">
        <v>97.2</v>
      </c>
      <c r="P416" s="2">
        <v>492</v>
      </c>
      <c r="Q416" s="2">
        <v>492</v>
      </c>
      <c r="R416" s="2">
        <v>465.8</v>
      </c>
      <c r="S416" s="2">
        <v>100</v>
      </c>
      <c r="T416" s="2">
        <v>105.62</v>
      </c>
      <c r="U416" s="2" t="s">
        <v>60</v>
      </c>
      <c r="V416" s="2" t="s">
        <v>60</v>
      </c>
      <c r="W416" s="2" t="s">
        <v>60</v>
      </c>
      <c r="X416" s="2" t="s">
        <v>60</v>
      </c>
      <c r="Y416" s="2" t="s">
        <v>60</v>
      </c>
      <c r="Z416" s="2" t="s">
        <v>60</v>
      </c>
    </row>
    <row r="417" spans="1:26" x14ac:dyDescent="0.3">
      <c r="A417" s="3" t="s">
        <v>55</v>
      </c>
      <c r="B417" s="3" t="s">
        <v>56</v>
      </c>
      <c r="C417" s="3">
        <v>416</v>
      </c>
      <c r="D417" s="3" t="s">
        <v>23</v>
      </c>
      <c r="E417" s="3" t="s">
        <v>363</v>
      </c>
      <c r="F417" s="3" t="s">
        <v>65</v>
      </c>
      <c r="G417" s="3" t="s">
        <v>376</v>
      </c>
      <c r="H417" s="3" t="s">
        <v>60</v>
      </c>
      <c r="I417" s="3">
        <v>90</v>
      </c>
      <c r="J417" s="3">
        <v>600</v>
      </c>
      <c r="K417" s="3">
        <v>48</v>
      </c>
      <c r="L417" s="3">
        <v>45.88</v>
      </c>
      <c r="M417" s="3">
        <v>6.46</v>
      </c>
      <c r="N417" s="3">
        <v>95.58</v>
      </c>
      <c r="O417" s="3">
        <v>710.22</v>
      </c>
      <c r="P417" s="3">
        <v>216</v>
      </c>
      <c r="Q417" s="3">
        <v>178.6</v>
      </c>
      <c r="R417" s="3">
        <v>58.13</v>
      </c>
      <c r="S417" s="3">
        <v>82.69</v>
      </c>
      <c r="T417" s="3">
        <v>307.24</v>
      </c>
      <c r="U417" s="3">
        <v>71.680000000000007</v>
      </c>
      <c r="V417" s="3">
        <v>68.52</v>
      </c>
      <c r="W417" s="3">
        <v>9.65</v>
      </c>
      <c r="X417" s="3">
        <v>81.97</v>
      </c>
      <c r="Y417" s="3">
        <v>67.77</v>
      </c>
      <c r="Z417" s="3">
        <v>22.06</v>
      </c>
    </row>
    <row r="418" spans="1:26" x14ac:dyDescent="0.3">
      <c r="A418" s="2" t="s">
        <v>55</v>
      </c>
      <c r="B418" s="2" t="s">
        <v>56</v>
      </c>
      <c r="C418" s="2">
        <v>417</v>
      </c>
      <c r="D418" s="2" t="s">
        <v>23</v>
      </c>
      <c r="E418" s="2" t="s">
        <v>363</v>
      </c>
      <c r="F418" s="2" t="s">
        <v>65</v>
      </c>
      <c r="G418" s="2" t="s">
        <v>377</v>
      </c>
      <c r="H418" s="2" t="s">
        <v>74</v>
      </c>
      <c r="I418" s="2">
        <v>90</v>
      </c>
      <c r="J418" s="2">
        <v>600</v>
      </c>
      <c r="K418" s="2">
        <v>48</v>
      </c>
      <c r="L418" s="2">
        <v>45.88</v>
      </c>
      <c r="M418" s="2">
        <v>6.46</v>
      </c>
      <c r="N418" s="2">
        <v>95.58</v>
      </c>
      <c r="O418" s="2">
        <v>710.22</v>
      </c>
      <c r="P418" s="2">
        <v>216</v>
      </c>
      <c r="Q418" s="2">
        <v>178.6</v>
      </c>
      <c r="R418" s="2">
        <v>58.13</v>
      </c>
      <c r="S418" s="2">
        <v>82.69</v>
      </c>
      <c r="T418" s="2">
        <v>307.24</v>
      </c>
      <c r="U418" s="2">
        <v>71.680000000000007</v>
      </c>
      <c r="V418" s="2">
        <v>68.52</v>
      </c>
      <c r="W418" s="2">
        <v>9.65</v>
      </c>
      <c r="X418" s="2">
        <v>81.97</v>
      </c>
      <c r="Y418" s="2">
        <v>67.77</v>
      </c>
      <c r="Z418" s="2">
        <v>22.06</v>
      </c>
    </row>
    <row r="419" spans="1:26" x14ac:dyDescent="0.3">
      <c r="A419" s="3" t="s">
        <v>55</v>
      </c>
      <c r="B419" s="3" t="s">
        <v>56</v>
      </c>
      <c r="C419" s="3">
        <v>418</v>
      </c>
      <c r="D419" s="3" t="s">
        <v>23</v>
      </c>
      <c r="E419" s="3" t="s">
        <v>363</v>
      </c>
      <c r="F419" s="3" t="s">
        <v>65</v>
      </c>
      <c r="G419" s="3" t="s">
        <v>378</v>
      </c>
      <c r="H419" s="3" t="s">
        <v>60</v>
      </c>
      <c r="I419" s="3">
        <v>1200</v>
      </c>
      <c r="J419" s="3">
        <v>6000</v>
      </c>
      <c r="K419" s="3">
        <v>446</v>
      </c>
      <c r="L419" s="3">
        <v>572.66999999999996</v>
      </c>
      <c r="M419" s="3">
        <v>120.83</v>
      </c>
      <c r="N419" s="3">
        <v>128.4</v>
      </c>
      <c r="O419" s="3">
        <v>473.95</v>
      </c>
      <c r="P419" s="3">
        <v>1947</v>
      </c>
      <c r="Q419" s="3">
        <v>2387.69</v>
      </c>
      <c r="R419" s="3">
        <v>1527</v>
      </c>
      <c r="S419" s="3">
        <v>122.63</v>
      </c>
      <c r="T419" s="3">
        <v>156.36000000000001</v>
      </c>
      <c r="U419" s="3">
        <v>49.96</v>
      </c>
      <c r="V419" s="3">
        <v>64.14</v>
      </c>
      <c r="W419" s="3">
        <v>13.53</v>
      </c>
      <c r="X419" s="3">
        <v>55.41</v>
      </c>
      <c r="Y419" s="3">
        <v>67.959999999999994</v>
      </c>
      <c r="Z419" s="3">
        <v>43.46</v>
      </c>
    </row>
    <row r="420" spans="1:26" x14ac:dyDescent="0.3">
      <c r="A420" s="2" t="s">
        <v>55</v>
      </c>
      <c r="B420" s="2" t="s">
        <v>56</v>
      </c>
      <c r="C420" s="2">
        <v>419</v>
      </c>
      <c r="D420" s="2" t="s">
        <v>23</v>
      </c>
      <c r="E420" s="2" t="s">
        <v>363</v>
      </c>
      <c r="F420" s="2" t="s">
        <v>65</v>
      </c>
      <c r="G420" s="2" t="s">
        <v>379</v>
      </c>
      <c r="H420" s="2" t="s">
        <v>74</v>
      </c>
      <c r="I420" s="2">
        <v>1200</v>
      </c>
      <c r="J420" s="2">
        <v>6000</v>
      </c>
      <c r="K420" s="2">
        <v>446</v>
      </c>
      <c r="L420" s="2">
        <v>572.66999999999996</v>
      </c>
      <c r="M420" s="2">
        <v>120.83</v>
      </c>
      <c r="N420" s="2">
        <v>128.4</v>
      </c>
      <c r="O420" s="2">
        <v>473.95</v>
      </c>
      <c r="P420" s="2">
        <v>1947</v>
      </c>
      <c r="Q420" s="2">
        <v>2387.69</v>
      </c>
      <c r="R420" s="2">
        <v>1527</v>
      </c>
      <c r="S420" s="2">
        <v>122.63</v>
      </c>
      <c r="T420" s="2">
        <v>156.36000000000001</v>
      </c>
      <c r="U420" s="2">
        <v>49.96</v>
      </c>
      <c r="V420" s="2">
        <v>64.14</v>
      </c>
      <c r="W420" s="2">
        <v>13.53</v>
      </c>
      <c r="X420" s="2">
        <v>55.41</v>
      </c>
      <c r="Y420" s="2">
        <v>67.959999999999994</v>
      </c>
      <c r="Z420" s="2">
        <v>43.46</v>
      </c>
    </row>
    <row r="421" spans="1:26" x14ac:dyDescent="0.3">
      <c r="A421" s="3" t="s">
        <v>55</v>
      </c>
      <c r="B421" s="3" t="s">
        <v>56</v>
      </c>
      <c r="C421" s="3">
        <v>420</v>
      </c>
      <c r="D421" s="3" t="s">
        <v>23</v>
      </c>
      <c r="E421" s="3" t="s">
        <v>363</v>
      </c>
      <c r="F421" s="3" t="s">
        <v>65</v>
      </c>
      <c r="G421" s="3" t="s">
        <v>380</v>
      </c>
      <c r="H421" s="3" t="s">
        <v>60</v>
      </c>
      <c r="I421" s="3">
        <v>500</v>
      </c>
      <c r="J421" s="3">
        <v>3350</v>
      </c>
      <c r="K421" s="3">
        <v>272</v>
      </c>
      <c r="L421" s="3">
        <v>272.87</v>
      </c>
      <c r="M421" s="3">
        <v>228.11</v>
      </c>
      <c r="N421" s="3">
        <v>100.32</v>
      </c>
      <c r="O421" s="3">
        <v>119.62</v>
      </c>
      <c r="P421" s="3">
        <v>1212</v>
      </c>
      <c r="Q421" s="3">
        <v>1098.92</v>
      </c>
      <c r="R421" s="3">
        <v>1060.77</v>
      </c>
      <c r="S421" s="3">
        <v>90.67</v>
      </c>
      <c r="T421" s="3">
        <v>103.6</v>
      </c>
      <c r="U421" s="3">
        <v>73.12</v>
      </c>
      <c r="V421" s="3">
        <v>73.349999999999994</v>
      </c>
      <c r="W421" s="3">
        <v>61.32</v>
      </c>
      <c r="X421" s="3">
        <v>82.79</v>
      </c>
      <c r="Y421" s="3">
        <v>75.06</v>
      </c>
      <c r="Z421" s="3">
        <v>72.459999999999994</v>
      </c>
    </row>
    <row r="422" spans="1:26" x14ac:dyDescent="0.3">
      <c r="A422" s="2" t="s">
        <v>55</v>
      </c>
      <c r="B422" s="2" t="s">
        <v>56</v>
      </c>
      <c r="C422" s="2">
        <v>421</v>
      </c>
      <c r="D422" s="2" t="s">
        <v>23</v>
      </c>
      <c r="E422" s="2" t="s">
        <v>363</v>
      </c>
      <c r="F422" s="2" t="s">
        <v>65</v>
      </c>
      <c r="G422" s="2" t="s">
        <v>381</v>
      </c>
      <c r="H422" s="2" t="s">
        <v>60</v>
      </c>
      <c r="I422" s="2">
        <v>1320</v>
      </c>
      <c r="J422" s="2">
        <v>9100</v>
      </c>
      <c r="K422" s="2">
        <v>740</v>
      </c>
      <c r="L422" s="2">
        <v>854.18</v>
      </c>
      <c r="M422" s="2">
        <v>813.95</v>
      </c>
      <c r="N422" s="2">
        <v>115.43</v>
      </c>
      <c r="O422" s="2">
        <v>104.94</v>
      </c>
      <c r="P422" s="2">
        <v>3310</v>
      </c>
      <c r="Q422" s="2">
        <v>3461.08</v>
      </c>
      <c r="R422" s="2">
        <v>3394.81</v>
      </c>
      <c r="S422" s="2">
        <v>104.56</v>
      </c>
      <c r="T422" s="2">
        <v>101.95</v>
      </c>
      <c r="U422" s="2">
        <v>75.349999999999994</v>
      </c>
      <c r="V422" s="2">
        <v>86.98</v>
      </c>
      <c r="W422" s="2">
        <v>82.88</v>
      </c>
      <c r="X422" s="2">
        <v>85.64</v>
      </c>
      <c r="Y422" s="2">
        <v>89.55</v>
      </c>
      <c r="Z422" s="2">
        <v>87.84</v>
      </c>
    </row>
    <row r="423" spans="1:26" x14ac:dyDescent="0.3">
      <c r="A423" s="3" t="s">
        <v>55</v>
      </c>
      <c r="B423" s="3" t="s">
        <v>56</v>
      </c>
      <c r="C423" s="3">
        <v>422</v>
      </c>
      <c r="D423" s="3" t="s">
        <v>23</v>
      </c>
      <c r="E423" s="3" t="s">
        <v>363</v>
      </c>
      <c r="F423" s="3" t="s">
        <v>65</v>
      </c>
      <c r="G423" s="3" t="s">
        <v>216</v>
      </c>
      <c r="H423" s="3" t="s">
        <v>74</v>
      </c>
      <c r="I423" s="3">
        <v>1820</v>
      </c>
      <c r="J423" s="3">
        <v>12450</v>
      </c>
      <c r="K423" s="3">
        <v>1012</v>
      </c>
      <c r="L423" s="3">
        <v>1127.05</v>
      </c>
      <c r="M423" s="3">
        <v>1042.06</v>
      </c>
      <c r="N423" s="3">
        <v>111.37</v>
      </c>
      <c r="O423" s="3">
        <v>108.16</v>
      </c>
      <c r="P423" s="3">
        <v>4522</v>
      </c>
      <c r="Q423" s="3">
        <v>4560</v>
      </c>
      <c r="R423" s="3">
        <v>4455.58</v>
      </c>
      <c r="S423" s="3">
        <v>100.84</v>
      </c>
      <c r="T423" s="3">
        <v>102.34</v>
      </c>
      <c r="U423" s="3">
        <v>74.739999999999995</v>
      </c>
      <c r="V423" s="3">
        <v>83.23</v>
      </c>
      <c r="W423" s="3">
        <v>76.959999999999994</v>
      </c>
      <c r="X423" s="3">
        <v>84.86</v>
      </c>
      <c r="Y423" s="3">
        <v>85.57</v>
      </c>
      <c r="Z423" s="3">
        <v>83.61</v>
      </c>
    </row>
    <row r="424" spans="1:26" x14ac:dyDescent="0.3">
      <c r="A424" s="2" t="s">
        <v>55</v>
      </c>
      <c r="B424" s="2" t="s">
        <v>56</v>
      </c>
      <c r="C424" s="2">
        <v>423</v>
      </c>
      <c r="D424" s="2" t="s">
        <v>23</v>
      </c>
      <c r="E424" s="2" t="s">
        <v>363</v>
      </c>
      <c r="F424" s="2" t="s">
        <v>65</v>
      </c>
      <c r="G424" s="2" t="s">
        <v>382</v>
      </c>
      <c r="H424" s="2" t="s">
        <v>60</v>
      </c>
      <c r="I424" s="2">
        <v>1200</v>
      </c>
      <c r="J424" s="2">
        <v>8000</v>
      </c>
      <c r="K424" s="2">
        <v>644</v>
      </c>
      <c r="L424" s="2">
        <v>755.4</v>
      </c>
      <c r="M424" s="2">
        <v>613.22</v>
      </c>
      <c r="N424" s="2">
        <v>117.3</v>
      </c>
      <c r="O424" s="2">
        <v>123.19</v>
      </c>
      <c r="P424" s="2">
        <v>2882</v>
      </c>
      <c r="Q424" s="2">
        <v>3023.84</v>
      </c>
      <c r="R424" s="2">
        <v>2762.5</v>
      </c>
      <c r="S424" s="2">
        <v>104.92</v>
      </c>
      <c r="T424" s="2">
        <v>109.46</v>
      </c>
      <c r="U424" s="2">
        <v>72.13</v>
      </c>
      <c r="V424" s="2">
        <v>84.61</v>
      </c>
      <c r="W424" s="2">
        <v>68.69</v>
      </c>
      <c r="X424" s="2">
        <v>82.02</v>
      </c>
      <c r="Y424" s="2">
        <v>86.06</v>
      </c>
      <c r="Z424" s="2">
        <v>78.62</v>
      </c>
    </row>
    <row r="425" spans="1:26" x14ac:dyDescent="0.3">
      <c r="A425" s="3" t="s">
        <v>55</v>
      </c>
      <c r="B425" s="3" t="s">
        <v>56</v>
      </c>
      <c r="C425" s="3">
        <v>424</v>
      </c>
      <c r="D425" s="3" t="s">
        <v>23</v>
      </c>
      <c r="E425" s="3" t="s">
        <v>363</v>
      </c>
      <c r="F425" s="3" t="s">
        <v>65</v>
      </c>
      <c r="G425" s="3" t="s">
        <v>383</v>
      </c>
      <c r="H425" s="3" t="s">
        <v>74</v>
      </c>
      <c r="I425" s="3">
        <v>1200</v>
      </c>
      <c r="J425" s="3">
        <v>8000</v>
      </c>
      <c r="K425" s="3">
        <v>644</v>
      </c>
      <c r="L425" s="3">
        <v>755.4</v>
      </c>
      <c r="M425" s="3">
        <v>613.22</v>
      </c>
      <c r="N425" s="3">
        <v>117.3</v>
      </c>
      <c r="O425" s="3">
        <v>123.19</v>
      </c>
      <c r="P425" s="3">
        <v>2882</v>
      </c>
      <c r="Q425" s="3">
        <v>3023.84</v>
      </c>
      <c r="R425" s="3">
        <v>2762.5</v>
      </c>
      <c r="S425" s="3">
        <v>104.92</v>
      </c>
      <c r="T425" s="3">
        <v>109.46</v>
      </c>
      <c r="U425" s="3">
        <v>72.13</v>
      </c>
      <c r="V425" s="3">
        <v>84.61</v>
      </c>
      <c r="W425" s="3">
        <v>68.69</v>
      </c>
      <c r="X425" s="3">
        <v>82.02</v>
      </c>
      <c r="Y425" s="3">
        <v>86.06</v>
      </c>
      <c r="Z425" s="3">
        <v>78.62</v>
      </c>
    </row>
    <row r="426" spans="1:26" x14ac:dyDescent="0.3">
      <c r="A426" s="2" t="s">
        <v>55</v>
      </c>
      <c r="B426" s="2" t="s">
        <v>56</v>
      </c>
      <c r="C426" s="2">
        <v>425</v>
      </c>
      <c r="D426" s="2" t="s">
        <v>23</v>
      </c>
      <c r="E426" s="2" t="s">
        <v>363</v>
      </c>
      <c r="F426" s="2" t="s">
        <v>65</v>
      </c>
      <c r="G426" s="2" t="s">
        <v>384</v>
      </c>
      <c r="H426" s="2" t="s">
        <v>60</v>
      </c>
      <c r="I426" s="2">
        <v>3960</v>
      </c>
      <c r="J426" s="2">
        <v>32400</v>
      </c>
      <c r="K426" s="2">
        <v>2561</v>
      </c>
      <c r="L426" s="2">
        <v>2775.75</v>
      </c>
      <c r="M426" s="2">
        <v>2685.09</v>
      </c>
      <c r="N426" s="2">
        <v>108.39</v>
      </c>
      <c r="O426" s="2">
        <v>103.38</v>
      </c>
      <c r="P426" s="2">
        <v>10854</v>
      </c>
      <c r="Q426" s="2">
        <v>10273.35</v>
      </c>
      <c r="R426" s="2">
        <v>11112.57</v>
      </c>
      <c r="S426" s="2">
        <v>94.65</v>
      </c>
      <c r="T426" s="2">
        <v>92.45</v>
      </c>
      <c r="U426" s="2">
        <v>86.92</v>
      </c>
      <c r="V426" s="2">
        <v>94.21</v>
      </c>
      <c r="W426" s="2">
        <v>91.14</v>
      </c>
      <c r="X426" s="2">
        <v>93.61</v>
      </c>
      <c r="Y426" s="2">
        <v>88.6</v>
      </c>
      <c r="Z426" s="2">
        <v>95.84</v>
      </c>
    </row>
    <row r="427" spans="1:26" x14ac:dyDescent="0.3">
      <c r="A427" s="3" t="s">
        <v>55</v>
      </c>
      <c r="B427" s="3" t="s">
        <v>56</v>
      </c>
      <c r="C427" s="3">
        <v>426</v>
      </c>
      <c r="D427" s="3" t="s">
        <v>23</v>
      </c>
      <c r="E427" s="3" t="s">
        <v>363</v>
      </c>
      <c r="F427" s="3" t="s">
        <v>65</v>
      </c>
      <c r="G427" s="3" t="s">
        <v>385</v>
      </c>
      <c r="H427" s="3" t="s">
        <v>74</v>
      </c>
      <c r="I427" s="3">
        <v>3960</v>
      </c>
      <c r="J427" s="3">
        <v>32400</v>
      </c>
      <c r="K427" s="3">
        <v>2561</v>
      </c>
      <c r="L427" s="3">
        <v>2775.75</v>
      </c>
      <c r="M427" s="3">
        <v>2685.09</v>
      </c>
      <c r="N427" s="3">
        <v>108.39</v>
      </c>
      <c r="O427" s="3">
        <v>103.38</v>
      </c>
      <c r="P427" s="3">
        <v>10854</v>
      </c>
      <c r="Q427" s="3">
        <v>10273.35</v>
      </c>
      <c r="R427" s="3">
        <v>11112.57</v>
      </c>
      <c r="S427" s="3">
        <v>94.65</v>
      </c>
      <c r="T427" s="3">
        <v>92.45</v>
      </c>
      <c r="U427" s="3">
        <v>86.92</v>
      </c>
      <c r="V427" s="3">
        <v>94.21</v>
      </c>
      <c r="W427" s="3">
        <v>91.14</v>
      </c>
      <c r="X427" s="3">
        <v>93.61</v>
      </c>
      <c r="Y427" s="3">
        <v>88.6</v>
      </c>
      <c r="Z427" s="3">
        <v>95.84</v>
      </c>
    </row>
    <row r="428" spans="1:26" x14ac:dyDescent="0.3">
      <c r="A428" s="2" t="s">
        <v>55</v>
      </c>
      <c r="B428" s="2" t="s">
        <v>56</v>
      </c>
      <c r="C428" s="2">
        <v>427</v>
      </c>
      <c r="D428" s="2" t="s">
        <v>23</v>
      </c>
      <c r="E428" s="2" t="s">
        <v>363</v>
      </c>
      <c r="F428" s="2" t="s">
        <v>65</v>
      </c>
      <c r="G428" s="2" t="s">
        <v>65</v>
      </c>
      <c r="H428" s="2" t="s">
        <v>75</v>
      </c>
      <c r="I428" s="2">
        <v>8270</v>
      </c>
      <c r="J428" s="2">
        <v>59450</v>
      </c>
      <c r="K428" s="2">
        <v>4711</v>
      </c>
      <c r="L428" s="2">
        <v>5276.75</v>
      </c>
      <c r="M428" s="2">
        <v>4467.66</v>
      </c>
      <c r="N428" s="2">
        <v>112.01</v>
      </c>
      <c r="O428" s="2">
        <v>118.11</v>
      </c>
      <c r="P428" s="2">
        <v>20421</v>
      </c>
      <c r="Q428" s="2">
        <v>20423.48</v>
      </c>
      <c r="R428" s="2">
        <v>19915.78</v>
      </c>
      <c r="S428" s="2">
        <v>100.01</v>
      </c>
      <c r="T428" s="2">
        <v>102.55</v>
      </c>
      <c r="U428" s="2">
        <v>76.59</v>
      </c>
      <c r="V428" s="2">
        <v>85.76</v>
      </c>
      <c r="W428" s="2">
        <v>72.61</v>
      </c>
      <c r="X428" s="2">
        <v>84.35</v>
      </c>
      <c r="Y428" s="2">
        <v>84.34</v>
      </c>
      <c r="Z428" s="2">
        <v>82.25</v>
      </c>
    </row>
    <row r="429" spans="1:26" x14ac:dyDescent="0.3">
      <c r="A429" s="3" t="s">
        <v>55</v>
      </c>
      <c r="B429" s="3" t="s">
        <v>56</v>
      </c>
      <c r="C429" s="3">
        <v>428</v>
      </c>
      <c r="D429" s="3" t="s">
        <v>23</v>
      </c>
      <c r="E429" s="3" t="s">
        <v>363</v>
      </c>
      <c r="F429" s="3" t="s">
        <v>65</v>
      </c>
      <c r="G429" s="3" t="s">
        <v>386</v>
      </c>
      <c r="H429" s="3" t="s">
        <v>60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 t="s">
        <v>60</v>
      </c>
      <c r="V429" s="3" t="s">
        <v>60</v>
      </c>
      <c r="W429" s="3" t="s">
        <v>60</v>
      </c>
      <c r="X429" s="3" t="s">
        <v>60</v>
      </c>
      <c r="Y429" s="3" t="s">
        <v>60</v>
      </c>
      <c r="Z429" s="3" t="s">
        <v>60</v>
      </c>
    </row>
    <row r="430" spans="1:26" x14ac:dyDescent="0.3">
      <c r="A430" s="2" t="s">
        <v>55</v>
      </c>
      <c r="B430" s="2" t="s">
        <v>56</v>
      </c>
      <c r="C430" s="2">
        <v>429</v>
      </c>
      <c r="D430" s="2" t="s">
        <v>23</v>
      </c>
      <c r="E430" s="2" t="s">
        <v>363</v>
      </c>
      <c r="F430" s="2" t="s">
        <v>65</v>
      </c>
      <c r="G430" s="2" t="s">
        <v>387</v>
      </c>
      <c r="H430" s="2" t="s">
        <v>12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60</v>
      </c>
      <c r="V430" s="2" t="s">
        <v>60</v>
      </c>
      <c r="W430" s="2" t="s">
        <v>60</v>
      </c>
      <c r="X430" s="2" t="s">
        <v>60</v>
      </c>
      <c r="Y430" s="2" t="s">
        <v>60</v>
      </c>
      <c r="Z430" s="2" t="s">
        <v>60</v>
      </c>
    </row>
    <row r="431" spans="1:26" x14ac:dyDescent="0.3">
      <c r="A431" s="3" t="s">
        <v>55</v>
      </c>
      <c r="B431" s="3" t="s">
        <v>56</v>
      </c>
      <c r="C431" s="3">
        <v>430</v>
      </c>
      <c r="D431" s="3" t="s">
        <v>23</v>
      </c>
      <c r="E431" s="3" t="s">
        <v>363</v>
      </c>
      <c r="F431" s="3" t="s">
        <v>65</v>
      </c>
      <c r="G431" s="3" t="s">
        <v>65</v>
      </c>
      <c r="H431" s="3" t="s">
        <v>12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 t="s">
        <v>60</v>
      </c>
      <c r="V431" s="3" t="s">
        <v>60</v>
      </c>
      <c r="W431" s="3" t="s">
        <v>60</v>
      </c>
      <c r="X431" s="3" t="s">
        <v>60</v>
      </c>
      <c r="Y431" s="3" t="s">
        <v>60</v>
      </c>
      <c r="Z431" s="3" t="s">
        <v>60</v>
      </c>
    </row>
    <row r="432" spans="1:26" x14ac:dyDescent="0.3">
      <c r="A432" s="2" t="s">
        <v>55</v>
      </c>
      <c r="B432" s="2" t="s">
        <v>56</v>
      </c>
      <c r="C432" s="2">
        <v>431</v>
      </c>
      <c r="D432" s="2" t="s">
        <v>23</v>
      </c>
      <c r="E432" s="2" t="s">
        <v>363</v>
      </c>
      <c r="F432" s="2" t="s">
        <v>78</v>
      </c>
      <c r="G432" s="2" t="s">
        <v>388</v>
      </c>
      <c r="H432" s="2" t="s">
        <v>60</v>
      </c>
      <c r="I432" s="2">
        <v>600</v>
      </c>
      <c r="J432" s="2">
        <v>3800</v>
      </c>
      <c r="K432" s="2">
        <v>303</v>
      </c>
      <c r="L432" s="2">
        <v>302.7</v>
      </c>
      <c r="M432" s="2">
        <v>325.14999999999998</v>
      </c>
      <c r="N432" s="2">
        <v>99.9</v>
      </c>
      <c r="O432" s="2">
        <v>93.1</v>
      </c>
      <c r="P432" s="2">
        <v>1422</v>
      </c>
      <c r="Q432" s="2">
        <v>1251.83</v>
      </c>
      <c r="R432" s="2">
        <v>1378.91</v>
      </c>
      <c r="S432" s="2">
        <v>88.03</v>
      </c>
      <c r="T432" s="2">
        <v>90.78</v>
      </c>
      <c r="U432" s="2">
        <v>67.88</v>
      </c>
      <c r="V432" s="2">
        <v>67.81</v>
      </c>
      <c r="W432" s="2">
        <v>72.84</v>
      </c>
      <c r="X432" s="2">
        <v>80.94</v>
      </c>
      <c r="Y432" s="2">
        <v>71.260000000000005</v>
      </c>
      <c r="Z432" s="2">
        <v>78.489999999999995</v>
      </c>
    </row>
    <row r="433" spans="1:26" x14ac:dyDescent="0.3">
      <c r="A433" s="3" t="s">
        <v>55</v>
      </c>
      <c r="B433" s="3" t="s">
        <v>56</v>
      </c>
      <c r="C433" s="3">
        <v>432</v>
      </c>
      <c r="D433" s="3" t="s">
        <v>23</v>
      </c>
      <c r="E433" s="3" t="s">
        <v>363</v>
      </c>
      <c r="F433" s="3" t="s">
        <v>78</v>
      </c>
      <c r="G433" s="3" t="s">
        <v>389</v>
      </c>
      <c r="H433" s="3" t="s">
        <v>74</v>
      </c>
      <c r="I433" s="3">
        <v>600</v>
      </c>
      <c r="J433" s="3">
        <v>3800</v>
      </c>
      <c r="K433" s="3">
        <v>303</v>
      </c>
      <c r="L433" s="3">
        <v>302.7</v>
      </c>
      <c r="M433" s="3">
        <v>325.14999999999998</v>
      </c>
      <c r="N433" s="3">
        <v>99.9</v>
      </c>
      <c r="O433" s="3">
        <v>93.1</v>
      </c>
      <c r="P433" s="3">
        <v>1422</v>
      </c>
      <c r="Q433" s="3">
        <v>1251.83</v>
      </c>
      <c r="R433" s="3">
        <v>1378.91</v>
      </c>
      <c r="S433" s="3">
        <v>88.03</v>
      </c>
      <c r="T433" s="3">
        <v>90.78</v>
      </c>
      <c r="U433" s="3">
        <v>67.88</v>
      </c>
      <c r="V433" s="3">
        <v>67.81</v>
      </c>
      <c r="W433" s="3">
        <v>72.84</v>
      </c>
      <c r="X433" s="3">
        <v>80.94</v>
      </c>
      <c r="Y433" s="3">
        <v>71.260000000000005</v>
      </c>
      <c r="Z433" s="3">
        <v>78.489999999999995</v>
      </c>
    </row>
    <row r="434" spans="1:26" x14ac:dyDescent="0.3">
      <c r="A434" s="2" t="s">
        <v>55</v>
      </c>
      <c r="B434" s="2" t="s">
        <v>56</v>
      </c>
      <c r="C434" s="2">
        <v>433</v>
      </c>
      <c r="D434" s="2" t="s">
        <v>23</v>
      </c>
      <c r="E434" s="2" t="s">
        <v>363</v>
      </c>
      <c r="F434" s="2" t="s">
        <v>78</v>
      </c>
      <c r="G434" s="2" t="s">
        <v>390</v>
      </c>
      <c r="H434" s="2" t="s">
        <v>60</v>
      </c>
      <c r="I434" s="2">
        <v>1600</v>
      </c>
      <c r="J434" s="2">
        <v>10500</v>
      </c>
      <c r="K434" s="2">
        <v>1013</v>
      </c>
      <c r="L434" s="2">
        <v>766.33</v>
      </c>
      <c r="M434" s="2">
        <v>749.28</v>
      </c>
      <c r="N434" s="2">
        <v>75.650000000000006</v>
      </c>
      <c r="O434" s="2">
        <v>102.28</v>
      </c>
      <c r="P434" s="2">
        <v>4301</v>
      </c>
      <c r="Q434" s="2">
        <v>2767.67</v>
      </c>
      <c r="R434" s="2">
        <v>3595.41</v>
      </c>
      <c r="S434" s="2">
        <v>64.349999999999994</v>
      </c>
      <c r="T434" s="2">
        <v>76.98</v>
      </c>
      <c r="U434" s="2">
        <v>85.1</v>
      </c>
      <c r="V434" s="2">
        <v>64.38</v>
      </c>
      <c r="W434" s="2">
        <v>62.94</v>
      </c>
      <c r="X434" s="2">
        <v>91.81</v>
      </c>
      <c r="Y434" s="2">
        <v>59.08</v>
      </c>
      <c r="Z434" s="2">
        <v>76.75</v>
      </c>
    </row>
    <row r="435" spans="1:26" x14ac:dyDescent="0.3">
      <c r="A435" s="3" t="s">
        <v>55</v>
      </c>
      <c r="B435" s="3" t="s">
        <v>56</v>
      </c>
      <c r="C435" s="3">
        <v>434</v>
      </c>
      <c r="D435" s="3" t="s">
        <v>23</v>
      </c>
      <c r="E435" s="3" t="s">
        <v>363</v>
      </c>
      <c r="F435" s="3" t="s">
        <v>78</v>
      </c>
      <c r="G435" s="3" t="s">
        <v>391</v>
      </c>
      <c r="H435" s="3" t="s">
        <v>60</v>
      </c>
      <c r="I435" s="3">
        <v>1320</v>
      </c>
      <c r="J435" s="3">
        <v>8500</v>
      </c>
      <c r="K435" s="3">
        <v>666</v>
      </c>
      <c r="L435" s="3">
        <v>355.9</v>
      </c>
      <c r="M435" s="3">
        <v>380.04</v>
      </c>
      <c r="N435" s="3">
        <v>53.44</v>
      </c>
      <c r="O435" s="3">
        <v>93.65</v>
      </c>
      <c r="P435" s="3">
        <v>2886</v>
      </c>
      <c r="Q435" s="3">
        <v>1915.8</v>
      </c>
      <c r="R435" s="3">
        <v>2201.35</v>
      </c>
      <c r="S435" s="3">
        <v>66.38</v>
      </c>
      <c r="T435" s="3">
        <v>87.03</v>
      </c>
      <c r="U435" s="3">
        <v>67.819999999999993</v>
      </c>
      <c r="V435" s="3">
        <v>36.24</v>
      </c>
      <c r="W435" s="3">
        <v>38.700000000000003</v>
      </c>
      <c r="X435" s="3">
        <v>74.67</v>
      </c>
      <c r="Y435" s="3">
        <v>49.57</v>
      </c>
      <c r="Z435" s="3">
        <v>56.96</v>
      </c>
    </row>
    <row r="436" spans="1:26" x14ac:dyDescent="0.3">
      <c r="A436" s="2" t="s">
        <v>55</v>
      </c>
      <c r="B436" s="2" t="s">
        <v>56</v>
      </c>
      <c r="C436" s="2">
        <v>435</v>
      </c>
      <c r="D436" s="2" t="s">
        <v>23</v>
      </c>
      <c r="E436" s="2" t="s">
        <v>363</v>
      </c>
      <c r="F436" s="2" t="s">
        <v>78</v>
      </c>
      <c r="G436" s="2" t="s">
        <v>392</v>
      </c>
      <c r="H436" s="2" t="s">
        <v>60</v>
      </c>
      <c r="I436" s="2">
        <v>4760</v>
      </c>
      <c r="J436" s="2">
        <v>38500</v>
      </c>
      <c r="K436" s="2">
        <v>3073</v>
      </c>
      <c r="L436" s="2">
        <v>2887.86</v>
      </c>
      <c r="M436" s="2">
        <v>3136.85</v>
      </c>
      <c r="N436" s="2">
        <v>93.98</v>
      </c>
      <c r="O436" s="2">
        <v>92.06</v>
      </c>
      <c r="P436" s="2">
        <v>12676</v>
      </c>
      <c r="Q436" s="2">
        <v>12348.44</v>
      </c>
      <c r="R436" s="2">
        <v>12508.48</v>
      </c>
      <c r="S436" s="2">
        <v>97.42</v>
      </c>
      <c r="T436" s="2">
        <v>98.72</v>
      </c>
      <c r="U436" s="2">
        <v>86.77</v>
      </c>
      <c r="V436" s="2">
        <v>81.540000000000006</v>
      </c>
      <c r="W436" s="2">
        <v>88.58</v>
      </c>
      <c r="X436" s="2">
        <v>90.95</v>
      </c>
      <c r="Y436" s="2">
        <v>88.6</v>
      </c>
      <c r="Z436" s="2">
        <v>89.75</v>
      </c>
    </row>
    <row r="437" spans="1:26" x14ac:dyDescent="0.3">
      <c r="A437" s="3" t="s">
        <v>55</v>
      </c>
      <c r="B437" s="3" t="s">
        <v>56</v>
      </c>
      <c r="C437" s="3">
        <v>436</v>
      </c>
      <c r="D437" s="3" t="s">
        <v>23</v>
      </c>
      <c r="E437" s="3" t="s">
        <v>363</v>
      </c>
      <c r="F437" s="3" t="s">
        <v>78</v>
      </c>
      <c r="G437" s="3" t="s">
        <v>83</v>
      </c>
      <c r="H437" s="3" t="s">
        <v>74</v>
      </c>
      <c r="I437" s="3">
        <v>7680</v>
      </c>
      <c r="J437" s="3">
        <v>57500</v>
      </c>
      <c r="K437" s="3">
        <v>4752</v>
      </c>
      <c r="L437" s="3">
        <v>4010.09</v>
      </c>
      <c r="M437" s="3">
        <v>4266.17</v>
      </c>
      <c r="N437" s="3">
        <v>84.39</v>
      </c>
      <c r="O437" s="3">
        <v>94</v>
      </c>
      <c r="P437" s="3">
        <v>19863</v>
      </c>
      <c r="Q437" s="3">
        <v>17031.91</v>
      </c>
      <c r="R437" s="3">
        <v>18305.240000000002</v>
      </c>
      <c r="S437" s="3">
        <v>85.75</v>
      </c>
      <c r="T437" s="3">
        <v>93.04</v>
      </c>
      <c r="U437" s="3">
        <v>83.17</v>
      </c>
      <c r="V437" s="3">
        <v>70.180000000000007</v>
      </c>
      <c r="W437" s="3">
        <v>74.66</v>
      </c>
      <c r="X437" s="3">
        <v>88.33</v>
      </c>
      <c r="Y437" s="3">
        <v>75.739999999999995</v>
      </c>
      <c r="Z437" s="3">
        <v>81.400000000000006</v>
      </c>
    </row>
    <row r="438" spans="1:26" x14ac:dyDescent="0.3">
      <c r="A438" s="2" t="s">
        <v>55</v>
      </c>
      <c r="B438" s="2" t="s">
        <v>56</v>
      </c>
      <c r="C438" s="2">
        <v>437</v>
      </c>
      <c r="D438" s="2" t="s">
        <v>23</v>
      </c>
      <c r="E438" s="2" t="s">
        <v>363</v>
      </c>
      <c r="F438" s="2" t="s">
        <v>78</v>
      </c>
      <c r="G438" s="2" t="s">
        <v>81</v>
      </c>
      <c r="H438" s="2" t="s">
        <v>75</v>
      </c>
      <c r="I438" s="2">
        <v>8280</v>
      </c>
      <c r="J438" s="2">
        <v>61300</v>
      </c>
      <c r="K438" s="2">
        <v>5055</v>
      </c>
      <c r="L438" s="2">
        <v>4312.79</v>
      </c>
      <c r="M438" s="2">
        <v>4591.32</v>
      </c>
      <c r="N438" s="2">
        <v>85.32</v>
      </c>
      <c r="O438" s="2">
        <v>93.93</v>
      </c>
      <c r="P438" s="2">
        <v>21285</v>
      </c>
      <c r="Q438" s="2">
        <v>18283.740000000002</v>
      </c>
      <c r="R438" s="2">
        <v>19684.150000000001</v>
      </c>
      <c r="S438" s="2">
        <v>85.9</v>
      </c>
      <c r="T438" s="2">
        <v>92.89</v>
      </c>
      <c r="U438" s="2">
        <v>82.06</v>
      </c>
      <c r="V438" s="2">
        <v>70.010000000000005</v>
      </c>
      <c r="W438" s="2">
        <v>74.53</v>
      </c>
      <c r="X438" s="2">
        <v>87.8</v>
      </c>
      <c r="Y438" s="2">
        <v>75.42</v>
      </c>
      <c r="Z438" s="2">
        <v>81.19</v>
      </c>
    </row>
    <row r="439" spans="1:26" x14ac:dyDescent="0.3">
      <c r="A439" s="3" t="s">
        <v>55</v>
      </c>
      <c r="B439" s="3" t="s">
        <v>56</v>
      </c>
      <c r="C439" s="3">
        <v>438</v>
      </c>
      <c r="D439" s="3" t="s">
        <v>23</v>
      </c>
      <c r="E439" s="3" t="s">
        <v>363</v>
      </c>
      <c r="F439" s="3" t="s">
        <v>78</v>
      </c>
      <c r="G439" s="3" t="s">
        <v>393</v>
      </c>
      <c r="H439" s="3" t="s">
        <v>60</v>
      </c>
      <c r="I439" s="3">
        <v>1000</v>
      </c>
      <c r="J439" s="3">
        <v>2150</v>
      </c>
      <c r="K439" s="3">
        <v>144</v>
      </c>
      <c r="L439" s="3">
        <v>382.83</v>
      </c>
      <c r="M439" s="3">
        <v>379.91</v>
      </c>
      <c r="N439" s="3">
        <v>265.85000000000002</v>
      </c>
      <c r="O439" s="3">
        <v>100.77</v>
      </c>
      <c r="P439" s="3">
        <v>495</v>
      </c>
      <c r="Q439" s="3">
        <v>684.23</v>
      </c>
      <c r="R439" s="3">
        <v>695.9</v>
      </c>
      <c r="S439" s="3">
        <v>138.22999999999999</v>
      </c>
      <c r="T439" s="3">
        <v>98.32</v>
      </c>
      <c r="U439" s="3" t="s">
        <v>60</v>
      </c>
      <c r="V439" s="3" t="s">
        <v>60</v>
      </c>
      <c r="W439" s="3" t="s">
        <v>60</v>
      </c>
      <c r="X439" s="3" t="s">
        <v>60</v>
      </c>
      <c r="Y439" s="3" t="s">
        <v>60</v>
      </c>
      <c r="Z439" s="3" t="s">
        <v>60</v>
      </c>
    </row>
    <row r="440" spans="1:26" x14ac:dyDescent="0.3">
      <c r="A440" s="2" t="s">
        <v>55</v>
      </c>
      <c r="B440" s="2" t="s">
        <v>56</v>
      </c>
      <c r="C440" s="2">
        <v>439</v>
      </c>
      <c r="D440" s="2" t="s">
        <v>23</v>
      </c>
      <c r="E440" s="2" t="s">
        <v>363</v>
      </c>
      <c r="F440" s="2" t="s">
        <v>78</v>
      </c>
      <c r="G440" s="2" t="s">
        <v>394</v>
      </c>
      <c r="H440" s="2" t="s">
        <v>60</v>
      </c>
      <c r="I440" s="2">
        <v>520</v>
      </c>
      <c r="J440" s="2">
        <v>1115</v>
      </c>
      <c r="K440" s="2">
        <v>80</v>
      </c>
      <c r="L440" s="2">
        <v>231.62</v>
      </c>
      <c r="M440" s="2">
        <v>206.09</v>
      </c>
      <c r="N440" s="2">
        <v>289.52999999999997</v>
      </c>
      <c r="O440" s="2">
        <v>112.39</v>
      </c>
      <c r="P440" s="2">
        <v>273</v>
      </c>
      <c r="Q440" s="2">
        <v>389.59</v>
      </c>
      <c r="R440" s="2">
        <v>363.39</v>
      </c>
      <c r="S440" s="2">
        <v>142.71</v>
      </c>
      <c r="T440" s="2">
        <v>107.21</v>
      </c>
      <c r="U440" s="2" t="s">
        <v>60</v>
      </c>
      <c r="V440" s="2" t="s">
        <v>60</v>
      </c>
      <c r="W440" s="2" t="s">
        <v>60</v>
      </c>
      <c r="X440" s="2" t="s">
        <v>60</v>
      </c>
      <c r="Y440" s="2" t="s">
        <v>60</v>
      </c>
      <c r="Z440" s="2" t="s">
        <v>60</v>
      </c>
    </row>
    <row r="441" spans="1:26" x14ac:dyDescent="0.3">
      <c r="A441" s="3" t="s">
        <v>55</v>
      </c>
      <c r="B441" s="3" t="s">
        <v>56</v>
      </c>
      <c r="C441" s="3">
        <v>440</v>
      </c>
      <c r="D441" s="3" t="s">
        <v>23</v>
      </c>
      <c r="E441" s="3" t="s">
        <v>363</v>
      </c>
      <c r="F441" s="3" t="s">
        <v>78</v>
      </c>
      <c r="G441" s="3" t="s">
        <v>395</v>
      </c>
      <c r="H441" s="3" t="s">
        <v>12</v>
      </c>
      <c r="I441" s="3">
        <v>1520</v>
      </c>
      <c r="J441" s="3">
        <v>3265</v>
      </c>
      <c r="K441" s="3">
        <v>224</v>
      </c>
      <c r="L441" s="3">
        <v>614.45000000000005</v>
      </c>
      <c r="M441" s="3">
        <v>586</v>
      </c>
      <c r="N441" s="3">
        <v>274.31</v>
      </c>
      <c r="O441" s="3">
        <v>104.85</v>
      </c>
      <c r="P441" s="3">
        <v>768</v>
      </c>
      <c r="Q441" s="3">
        <v>1073.82</v>
      </c>
      <c r="R441" s="3">
        <v>1059.29</v>
      </c>
      <c r="S441" s="3">
        <v>139.82</v>
      </c>
      <c r="T441" s="3">
        <v>101.37</v>
      </c>
      <c r="U441" s="3" t="s">
        <v>60</v>
      </c>
      <c r="V441" s="3" t="s">
        <v>60</v>
      </c>
      <c r="W441" s="3" t="s">
        <v>60</v>
      </c>
      <c r="X441" s="3" t="s">
        <v>60</v>
      </c>
      <c r="Y441" s="3" t="s">
        <v>60</v>
      </c>
      <c r="Z441" s="3" t="s">
        <v>60</v>
      </c>
    </row>
    <row r="442" spans="1:26" x14ac:dyDescent="0.3">
      <c r="A442" s="2" t="s">
        <v>55</v>
      </c>
      <c r="B442" s="2" t="s">
        <v>56</v>
      </c>
      <c r="C442" s="2">
        <v>441</v>
      </c>
      <c r="D442" s="2" t="s">
        <v>23</v>
      </c>
      <c r="E442" s="2" t="s">
        <v>363</v>
      </c>
      <c r="F442" s="2" t="s">
        <v>78</v>
      </c>
      <c r="G442" s="2" t="s">
        <v>84</v>
      </c>
      <c r="H442" s="2" t="s">
        <v>12</v>
      </c>
      <c r="I442" s="2">
        <v>1520</v>
      </c>
      <c r="J442" s="2">
        <v>3265</v>
      </c>
      <c r="K442" s="2">
        <v>224</v>
      </c>
      <c r="L442" s="2">
        <v>614.45000000000005</v>
      </c>
      <c r="M442" s="2">
        <v>586</v>
      </c>
      <c r="N442" s="2">
        <v>274.31</v>
      </c>
      <c r="O442" s="2">
        <v>104.85</v>
      </c>
      <c r="P442" s="2">
        <v>768</v>
      </c>
      <c r="Q442" s="2">
        <v>1073.82</v>
      </c>
      <c r="R442" s="2">
        <v>1059.29</v>
      </c>
      <c r="S442" s="2">
        <v>139.82</v>
      </c>
      <c r="T442" s="2">
        <v>101.37</v>
      </c>
      <c r="U442" s="2" t="s">
        <v>60</v>
      </c>
      <c r="V442" s="2" t="s">
        <v>60</v>
      </c>
      <c r="W442" s="2" t="s">
        <v>60</v>
      </c>
      <c r="X442" s="2" t="s">
        <v>60</v>
      </c>
      <c r="Y442" s="2" t="s">
        <v>60</v>
      </c>
      <c r="Z442" s="2" t="s">
        <v>60</v>
      </c>
    </row>
    <row r="443" spans="1:26" x14ac:dyDescent="0.3">
      <c r="A443" s="3" t="s">
        <v>55</v>
      </c>
      <c r="B443" s="3" t="s">
        <v>56</v>
      </c>
      <c r="C443" s="3">
        <v>442</v>
      </c>
      <c r="D443" s="3" t="s">
        <v>23</v>
      </c>
      <c r="E443" s="3" t="s">
        <v>363</v>
      </c>
      <c r="F443" s="3" t="s">
        <v>78</v>
      </c>
      <c r="G443" s="3" t="s">
        <v>68</v>
      </c>
      <c r="H443" s="3" t="s">
        <v>75</v>
      </c>
      <c r="I443" s="3">
        <v>21950</v>
      </c>
      <c r="J443" s="3">
        <v>148400</v>
      </c>
      <c r="K443" s="3">
        <v>11435</v>
      </c>
      <c r="L443" s="3">
        <v>11865.53</v>
      </c>
      <c r="M443" s="3">
        <v>11229.95</v>
      </c>
      <c r="N443" s="3">
        <v>103.77</v>
      </c>
      <c r="O443" s="3">
        <v>105.66</v>
      </c>
      <c r="P443" s="3">
        <v>50923</v>
      </c>
      <c r="Q443" s="3">
        <v>48017.89</v>
      </c>
      <c r="R443" s="3">
        <v>49209</v>
      </c>
      <c r="S443" s="3">
        <v>94.3</v>
      </c>
      <c r="T443" s="3">
        <v>97.58</v>
      </c>
      <c r="U443" s="3">
        <v>70.02</v>
      </c>
      <c r="V443" s="3">
        <v>72.66</v>
      </c>
      <c r="W443" s="3">
        <v>68.77</v>
      </c>
      <c r="X443" s="3">
        <v>79.23</v>
      </c>
      <c r="Y443" s="3">
        <v>74.709999999999994</v>
      </c>
      <c r="Z443" s="3">
        <v>76.569999999999993</v>
      </c>
    </row>
    <row r="444" spans="1:26" x14ac:dyDescent="0.3">
      <c r="A444" s="2" t="s">
        <v>55</v>
      </c>
      <c r="B444" s="2" t="s">
        <v>56</v>
      </c>
      <c r="C444" s="2">
        <v>443</v>
      </c>
      <c r="D444" s="2" t="s">
        <v>23</v>
      </c>
      <c r="E444" s="2" t="s">
        <v>363</v>
      </c>
      <c r="F444" s="2" t="s">
        <v>78</v>
      </c>
      <c r="G444" s="2" t="s">
        <v>68</v>
      </c>
      <c r="H444" s="2" t="s">
        <v>16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60</v>
      </c>
      <c r="V444" s="2" t="s">
        <v>60</v>
      </c>
      <c r="W444" s="2" t="s">
        <v>60</v>
      </c>
      <c r="X444" s="2" t="s">
        <v>60</v>
      </c>
      <c r="Y444" s="2" t="s">
        <v>60</v>
      </c>
      <c r="Z444" s="2" t="s">
        <v>60</v>
      </c>
    </row>
    <row r="445" spans="1:26" x14ac:dyDescent="0.3">
      <c r="A445" s="3" t="s">
        <v>55</v>
      </c>
      <c r="B445" s="3" t="s">
        <v>56</v>
      </c>
      <c r="C445" s="3">
        <v>444</v>
      </c>
      <c r="D445" s="3" t="s">
        <v>23</v>
      </c>
      <c r="E445" s="3" t="s">
        <v>363</v>
      </c>
      <c r="F445" s="3" t="s">
        <v>78</v>
      </c>
      <c r="G445" s="3" t="s">
        <v>68</v>
      </c>
      <c r="H445" s="3" t="s">
        <v>12</v>
      </c>
      <c r="I445" s="3">
        <v>2235</v>
      </c>
      <c r="J445" s="3">
        <v>5347</v>
      </c>
      <c r="K445" s="3">
        <v>414</v>
      </c>
      <c r="L445" s="3">
        <v>784.29</v>
      </c>
      <c r="M445" s="3">
        <v>760.74</v>
      </c>
      <c r="N445" s="3">
        <v>189.44</v>
      </c>
      <c r="O445" s="3">
        <v>103.1</v>
      </c>
      <c r="P445" s="3">
        <v>1260</v>
      </c>
      <c r="Q445" s="3">
        <v>1565.82</v>
      </c>
      <c r="R445" s="3">
        <v>1525.09</v>
      </c>
      <c r="S445" s="3">
        <v>124.27</v>
      </c>
      <c r="T445" s="3">
        <v>102.67</v>
      </c>
      <c r="U445" s="3" t="s">
        <v>60</v>
      </c>
      <c r="V445" s="3" t="s">
        <v>60</v>
      </c>
      <c r="W445" s="3" t="s">
        <v>60</v>
      </c>
      <c r="X445" s="3" t="s">
        <v>60</v>
      </c>
      <c r="Y445" s="3" t="s">
        <v>60</v>
      </c>
      <c r="Z445" s="3" t="s">
        <v>60</v>
      </c>
    </row>
    <row r="446" spans="1:26" x14ac:dyDescent="0.3">
      <c r="A446" s="2" t="s">
        <v>55</v>
      </c>
      <c r="B446" s="2" t="s">
        <v>56</v>
      </c>
      <c r="C446" s="2">
        <v>445</v>
      </c>
      <c r="D446" s="2" t="s">
        <v>23</v>
      </c>
      <c r="E446" s="2" t="s">
        <v>363</v>
      </c>
      <c r="F446" s="2" t="s">
        <v>78</v>
      </c>
      <c r="G446" s="2" t="s">
        <v>68</v>
      </c>
      <c r="H446" s="2" t="s">
        <v>363</v>
      </c>
      <c r="I446" s="2">
        <v>24185</v>
      </c>
      <c r="J446" s="2">
        <v>153747</v>
      </c>
      <c r="K446" s="2">
        <v>11849</v>
      </c>
      <c r="L446" s="2">
        <v>12649.82</v>
      </c>
      <c r="M446" s="2">
        <v>11990.69</v>
      </c>
      <c r="N446" s="2">
        <v>106.76</v>
      </c>
      <c r="O446" s="2">
        <v>105.5</v>
      </c>
      <c r="P446" s="2">
        <v>52183</v>
      </c>
      <c r="Q446" s="2">
        <v>49583.71</v>
      </c>
      <c r="R446" s="2">
        <v>50734.09</v>
      </c>
      <c r="S446" s="2">
        <v>95.02</v>
      </c>
      <c r="T446" s="2">
        <v>97.73</v>
      </c>
      <c r="U446" s="2" t="s">
        <v>60</v>
      </c>
      <c r="V446" s="2" t="s">
        <v>60</v>
      </c>
      <c r="W446" s="2" t="s">
        <v>60</v>
      </c>
      <c r="X446" s="2" t="s">
        <v>60</v>
      </c>
      <c r="Y446" s="2" t="s">
        <v>60</v>
      </c>
      <c r="Z446" s="2" t="s">
        <v>60</v>
      </c>
    </row>
    <row r="447" spans="1:26" x14ac:dyDescent="0.3">
      <c r="A447" s="3" t="s">
        <v>55</v>
      </c>
      <c r="B447" s="3" t="s">
        <v>56</v>
      </c>
      <c r="C447" s="3">
        <v>446</v>
      </c>
      <c r="D447" s="3" t="s">
        <v>23</v>
      </c>
      <c r="E447" s="3" t="s">
        <v>396</v>
      </c>
      <c r="F447" s="3" t="s">
        <v>58</v>
      </c>
      <c r="G447" s="3" t="s">
        <v>397</v>
      </c>
      <c r="H447" s="3" t="s">
        <v>60</v>
      </c>
      <c r="I447" s="3">
        <v>1210</v>
      </c>
      <c r="J447" s="3">
        <v>8600</v>
      </c>
      <c r="K447" s="3">
        <v>504</v>
      </c>
      <c r="L447" s="3">
        <v>670.97</v>
      </c>
      <c r="M447" s="3">
        <v>509.43</v>
      </c>
      <c r="N447" s="3">
        <v>133.13</v>
      </c>
      <c r="O447" s="3">
        <v>131.71</v>
      </c>
      <c r="P447" s="3">
        <v>2540</v>
      </c>
      <c r="Q447" s="3">
        <v>2716.47</v>
      </c>
      <c r="R447" s="3">
        <v>2414.09</v>
      </c>
      <c r="S447" s="3">
        <v>106.95</v>
      </c>
      <c r="T447" s="3">
        <v>112.53</v>
      </c>
      <c r="U447" s="3">
        <v>38.21</v>
      </c>
      <c r="V447" s="3">
        <v>74.53</v>
      </c>
      <c r="W447" s="3">
        <v>56.59</v>
      </c>
      <c r="X447" s="3">
        <v>67.180000000000007</v>
      </c>
      <c r="Y447" s="3">
        <v>76.67</v>
      </c>
      <c r="Z447" s="3">
        <v>68.14</v>
      </c>
    </row>
    <row r="448" spans="1:26" x14ac:dyDescent="0.3">
      <c r="A448" s="2" t="s">
        <v>55</v>
      </c>
      <c r="B448" s="2" t="s">
        <v>56</v>
      </c>
      <c r="C448" s="2">
        <v>447</v>
      </c>
      <c r="D448" s="2" t="s">
        <v>23</v>
      </c>
      <c r="E448" s="2" t="s">
        <v>396</v>
      </c>
      <c r="F448" s="2" t="s">
        <v>58</v>
      </c>
      <c r="G448" s="2" t="s">
        <v>398</v>
      </c>
      <c r="H448" s="2" t="s">
        <v>60</v>
      </c>
      <c r="I448" s="2">
        <v>2920</v>
      </c>
      <c r="J448" s="2">
        <v>18600</v>
      </c>
      <c r="K448" s="2">
        <v>998</v>
      </c>
      <c r="L448" s="2">
        <v>1151.68</v>
      </c>
      <c r="M448" s="2">
        <v>997.99</v>
      </c>
      <c r="N448" s="2">
        <v>115.4</v>
      </c>
      <c r="O448" s="2">
        <v>115.4</v>
      </c>
      <c r="P448" s="2">
        <v>6023</v>
      </c>
      <c r="Q448" s="2">
        <v>5674.27</v>
      </c>
      <c r="R448" s="2">
        <v>5534.08</v>
      </c>
      <c r="S448" s="2">
        <v>94.21</v>
      </c>
      <c r="T448" s="2">
        <v>102.53</v>
      </c>
      <c r="U448" s="2">
        <v>45.94</v>
      </c>
      <c r="V448" s="2">
        <v>53.01</v>
      </c>
      <c r="W448" s="2">
        <v>45.94</v>
      </c>
      <c r="X448" s="2">
        <v>70.45</v>
      </c>
      <c r="Y448" s="2">
        <v>66.37</v>
      </c>
      <c r="Z448" s="2">
        <v>64.73</v>
      </c>
    </row>
    <row r="449" spans="1:26" x14ac:dyDescent="0.3">
      <c r="A449" s="3" t="s">
        <v>55</v>
      </c>
      <c r="B449" s="3" t="s">
        <v>56</v>
      </c>
      <c r="C449" s="3">
        <v>448</v>
      </c>
      <c r="D449" s="3" t="s">
        <v>23</v>
      </c>
      <c r="E449" s="3" t="s">
        <v>396</v>
      </c>
      <c r="F449" s="3" t="s">
        <v>58</v>
      </c>
      <c r="G449" s="3" t="s">
        <v>399</v>
      </c>
      <c r="H449" s="3" t="s">
        <v>60</v>
      </c>
      <c r="I449" s="3">
        <v>1340</v>
      </c>
      <c r="J449" s="3">
        <v>7500</v>
      </c>
      <c r="K449" s="3">
        <v>529</v>
      </c>
      <c r="L449" s="3">
        <v>571.26</v>
      </c>
      <c r="M449" s="3">
        <v>588.41999999999996</v>
      </c>
      <c r="N449" s="3">
        <v>107.99</v>
      </c>
      <c r="O449" s="3">
        <v>97.08</v>
      </c>
      <c r="P449" s="3">
        <v>2729</v>
      </c>
      <c r="Q449" s="3">
        <v>2666.65</v>
      </c>
      <c r="R449" s="3">
        <v>2737.05</v>
      </c>
      <c r="S449" s="3">
        <v>97.72</v>
      </c>
      <c r="T449" s="3">
        <v>97.43</v>
      </c>
      <c r="U449" s="3">
        <v>53.06</v>
      </c>
      <c r="V449" s="3">
        <v>57.3</v>
      </c>
      <c r="W449" s="3">
        <v>59.02</v>
      </c>
      <c r="X449" s="3">
        <v>69.55</v>
      </c>
      <c r="Y449" s="3">
        <v>67.97</v>
      </c>
      <c r="Z449" s="3">
        <v>69.760000000000005</v>
      </c>
    </row>
    <row r="450" spans="1:26" x14ac:dyDescent="0.3">
      <c r="A450" s="2" t="s">
        <v>55</v>
      </c>
      <c r="B450" s="2" t="s">
        <v>56</v>
      </c>
      <c r="C450" s="2">
        <v>449</v>
      </c>
      <c r="D450" s="2" t="s">
        <v>23</v>
      </c>
      <c r="E450" s="2" t="s">
        <v>396</v>
      </c>
      <c r="F450" s="2" t="s">
        <v>58</v>
      </c>
      <c r="G450" s="2" t="s">
        <v>400</v>
      </c>
      <c r="H450" s="2" t="s">
        <v>60</v>
      </c>
      <c r="I450" s="2">
        <v>2190</v>
      </c>
      <c r="J450" s="2">
        <v>11650</v>
      </c>
      <c r="K450" s="2">
        <v>621</v>
      </c>
      <c r="L450" s="2">
        <v>902.22</v>
      </c>
      <c r="M450" s="2">
        <v>672.19</v>
      </c>
      <c r="N450" s="2">
        <v>145.29</v>
      </c>
      <c r="O450" s="2">
        <v>134.22</v>
      </c>
      <c r="P450" s="2">
        <v>3928</v>
      </c>
      <c r="Q450" s="2">
        <v>4128.84</v>
      </c>
      <c r="R450" s="2">
        <v>4218.0200000000004</v>
      </c>
      <c r="S450" s="2">
        <v>105.11</v>
      </c>
      <c r="T450" s="2">
        <v>97.89</v>
      </c>
      <c r="U450" s="2">
        <v>38.11</v>
      </c>
      <c r="V450" s="2">
        <v>55.37</v>
      </c>
      <c r="W450" s="2">
        <v>41.25</v>
      </c>
      <c r="X450" s="2">
        <v>61.26</v>
      </c>
      <c r="Y450" s="2">
        <v>64.39</v>
      </c>
      <c r="Z450" s="2">
        <v>65.78</v>
      </c>
    </row>
    <row r="451" spans="1:26" x14ac:dyDescent="0.3">
      <c r="A451" s="3" t="s">
        <v>55</v>
      </c>
      <c r="B451" s="3" t="s">
        <v>56</v>
      </c>
      <c r="C451" s="3">
        <v>450</v>
      </c>
      <c r="D451" s="3" t="s">
        <v>23</v>
      </c>
      <c r="E451" s="3" t="s">
        <v>396</v>
      </c>
      <c r="F451" s="3" t="s">
        <v>58</v>
      </c>
      <c r="G451" s="3" t="s">
        <v>401</v>
      </c>
      <c r="H451" s="3" t="s">
        <v>60</v>
      </c>
      <c r="I451" s="3">
        <v>630</v>
      </c>
      <c r="J451" s="3">
        <v>3000</v>
      </c>
      <c r="K451" s="3">
        <v>202</v>
      </c>
      <c r="L451" s="3">
        <v>211.61</v>
      </c>
      <c r="M451" s="3">
        <v>160.83000000000001</v>
      </c>
      <c r="N451" s="3">
        <v>104.76</v>
      </c>
      <c r="O451" s="3">
        <v>131.57</v>
      </c>
      <c r="P451" s="3">
        <v>1089</v>
      </c>
      <c r="Q451" s="3">
        <v>926.65</v>
      </c>
      <c r="R451" s="3">
        <v>1002.88</v>
      </c>
      <c r="S451" s="3">
        <v>85.09</v>
      </c>
      <c r="T451" s="3">
        <v>92.4</v>
      </c>
      <c r="U451" s="3">
        <v>43.1</v>
      </c>
      <c r="V451" s="3">
        <v>45.15</v>
      </c>
      <c r="W451" s="3">
        <v>34.31</v>
      </c>
      <c r="X451" s="3">
        <v>59.04</v>
      </c>
      <c r="Y451" s="3">
        <v>50.23</v>
      </c>
      <c r="Z451" s="3">
        <v>54.37</v>
      </c>
    </row>
    <row r="452" spans="1:26" x14ac:dyDescent="0.3">
      <c r="A452" s="2" t="s">
        <v>55</v>
      </c>
      <c r="B452" s="2" t="s">
        <v>56</v>
      </c>
      <c r="C452" s="2">
        <v>451</v>
      </c>
      <c r="D452" s="2" t="s">
        <v>23</v>
      </c>
      <c r="E452" s="2" t="s">
        <v>396</v>
      </c>
      <c r="F452" s="2" t="s">
        <v>58</v>
      </c>
      <c r="G452" s="2" t="s">
        <v>402</v>
      </c>
      <c r="H452" s="2" t="s">
        <v>60</v>
      </c>
      <c r="I452" s="2">
        <v>500</v>
      </c>
      <c r="J452" s="2">
        <v>3200</v>
      </c>
      <c r="K452" s="2">
        <v>257</v>
      </c>
      <c r="L452" s="2">
        <v>240.7</v>
      </c>
      <c r="M452" s="2">
        <v>211.44</v>
      </c>
      <c r="N452" s="2">
        <v>93.66</v>
      </c>
      <c r="O452" s="2">
        <v>113.84</v>
      </c>
      <c r="P452" s="2">
        <v>1172</v>
      </c>
      <c r="Q452" s="2">
        <v>1095.8699999999999</v>
      </c>
      <c r="R452" s="2">
        <v>1064.04</v>
      </c>
      <c r="S452" s="2">
        <v>93.5</v>
      </c>
      <c r="T452" s="2">
        <v>102.99</v>
      </c>
      <c r="U452" s="2">
        <v>69.09</v>
      </c>
      <c r="V452" s="2">
        <v>64.7</v>
      </c>
      <c r="W452" s="2">
        <v>56.84</v>
      </c>
      <c r="X452" s="2">
        <v>80.05</v>
      </c>
      <c r="Y452" s="2">
        <v>74.849999999999994</v>
      </c>
      <c r="Z452" s="2">
        <v>72.680000000000007</v>
      </c>
    </row>
    <row r="453" spans="1:26" x14ac:dyDescent="0.3">
      <c r="A453" s="3" t="s">
        <v>55</v>
      </c>
      <c r="B453" s="3" t="s">
        <v>56</v>
      </c>
      <c r="C453" s="3">
        <v>452</v>
      </c>
      <c r="D453" s="3" t="s">
        <v>23</v>
      </c>
      <c r="E453" s="3" t="s">
        <v>396</v>
      </c>
      <c r="F453" s="3" t="s">
        <v>58</v>
      </c>
      <c r="G453" s="3" t="s">
        <v>403</v>
      </c>
      <c r="H453" s="3" t="s">
        <v>60</v>
      </c>
      <c r="I453" s="3">
        <v>750</v>
      </c>
      <c r="J453" s="3">
        <v>3600</v>
      </c>
      <c r="K453" s="3">
        <v>291</v>
      </c>
      <c r="L453" s="3">
        <v>140.6</v>
      </c>
      <c r="M453" s="3">
        <v>321.95</v>
      </c>
      <c r="N453" s="3">
        <v>48.32</v>
      </c>
      <c r="O453" s="3">
        <v>43.67</v>
      </c>
      <c r="P453" s="3">
        <v>1284</v>
      </c>
      <c r="Q453" s="3">
        <v>1259.33</v>
      </c>
      <c r="R453" s="3">
        <v>1329.56</v>
      </c>
      <c r="S453" s="3">
        <v>98.08</v>
      </c>
      <c r="T453" s="3">
        <v>94.72</v>
      </c>
      <c r="U453" s="3">
        <v>52.15</v>
      </c>
      <c r="V453" s="3">
        <v>25.2</v>
      </c>
      <c r="W453" s="3">
        <v>57.7</v>
      </c>
      <c r="X453" s="3">
        <v>58.47</v>
      </c>
      <c r="Y453" s="3">
        <v>57.35</v>
      </c>
      <c r="Z453" s="3">
        <v>60.54</v>
      </c>
    </row>
    <row r="454" spans="1:26" x14ac:dyDescent="0.3">
      <c r="A454" s="2" t="s">
        <v>55</v>
      </c>
      <c r="B454" s="2" t="s">
        <v>56</v>
      </c>
      <c r="C454" s="2">
        <v>453</v>
      </c>
      <c r="D454" s="2" t="s">
        <v>23</v>
      </c>
      <c r="E454" s="2" t="s">
        <v>396</v>
      </c>
      <c r="F454" s="2" t="s">
        <v>58</v>
      </c>
      <c r="G454" s="2" t="s">
        <v>404</v>
      </c>
      <c r="H454" s="2" t="s">
        <v>74</v>
      </c>
      <c r="I454" s="2">
        <v>9540</v>
      </c>
      <c r="J454" s="2">
        <v>56150</v>
      </c>
      <c r="K454" s="2">
        <v>3402</v>
      </c>
      <c r="L454" s="2">
        <v>3889.04</v>
      </c>
      <c r="M454" s="2">
        <v>3462.25</v>
      </c>
      <c r="N454" s="2">
        <v>114.32</v>
      </c>
      <c r="O454" s="2">
        <v>112.33</v>
      </c>
      <c r="P454" s="2">
        <v>18765</v>
      </c>
      <c r="Q454" s="2">
        <v>18468.080000000002</v>
      </c>
      <c r="R454" s="2">
        <v>18299.72</v>
      </c>
      <c r="S454" s="2">
        <v>98.42</v>
      </c>
      <c r="T454" s="2">
        <v>100.92</v>
      </c>
      <c r="U454" s="2">
        <v>45.68</v>
      </c>
      <c r="V454" s="2">
        <v>54.79</v>
      </c>
      <c r="W454" s="2">
        <v>48.78</v>
      </c>
      <c r="X454" s="2">
        <v>66.61</v>
      </c>
      <c r="Y454" s="2">
        <v>66.12</v>
      </c>
      <c r="Z454" s="2">
        <v>65.510000000000005</v>
      </c>
    </row>
    <row r="455" spans="1:26" x14ac:dyDescent="0.3">
      <c r="A455" s="3" t="s">
        <v>55</v>
      </c>
      <c r="B455" s="3" t="s">
        <v>56</v>
      </c>
      <c r="C455" s="3">
        <v>454</v>
      </c>
      <c r="D455" s="3" t="s">
        <v>23</v>
      </c>
      <c r="E455" s="3" t="s">
        <v>396</v>
      </c>
      <c r="F455" s="3" t="s">
        <v>58</v>
      </c>
      <c r="G455" s="3" t="s">
        <v>58</v>
      </c>
      <c r="H455" s="3" t="s">
        <v>75</v>
      </c>
      <c r="I455" s="3">
        <v>9540</v>
      </c>
      <c r="J455" s="3">
        <v>56150</v>
      </c>
      <c r="K455" s="3">
        <v>3402</v>
      </c>
      <c r="L455" s="3">
        <v>3889.04</v>
      </c>
      <c r="M455" s="3">
        <v>3462.25</v>
      </c>
      <c r="N455" s="3">
        <v>114.32</v>
      </c>
      <c r="O455" s="3">
        <v>112.33</v>
      </c>
      <c r="P455" s="3">
        <v>18765</v>
      </c>
      <c r="Q455" s="3">
        <v>18468.080000000002</v>
      </c>
      <c r="R455" s="3">
        <v>18299.72</v>
      </c>
      <c r="S455" s="3">
        <v>98.42</v>
      </c>
      <c r="T455" s="3">
        <v>100.92</v>
      </c>
      <c r="U455" s="3">
        <v>45.68</v>
      </c>
      <c r="V455" s="3">
        <v>54.79</v>
      </c>
      <c r="W455" s="3">
        <v>48.78</v>
      </c>
      <c r="X455" s="3">
        <v>66.61</v>
      </c>
      <c r="Y455" s="3">
        <v>66.12</v>
      </c>
      <c r="Z455" s="3">
        <v>65.510000000000005</v>
      </c>
    </row>
    <row r="456" spans="1:26" x14ac:dyDescent="0.3">
      <c r="A456" s="2" t="s">
        <v>55</v>
      </c>
      <c r="B456" s="2" t="s">
        <v>56</v>
      </c>
      <c r="C456" s="2">
        <v>455</v>
      </c>
      <c r="D456" s="2" t="s">
        <v>23</v>
      </c>
      <c r="E456" s="2" t="s">
        <v>396</v>
      </c>
      <c r="F456" s="2" t="s">
        <v>58</v>
      </c>
      <c r="G456" s="2" t="s">
        <v>405</v>
      </c>
      <c r="H456" s="2" t="s">
        <v>60</v>
      </c>
      <c r="I456" s="2">
        <v>672</v>
      </c>
      <c r="J456" s="2">
        <v>2100</v>
      </c>
      <c r="K456" s="2">
        <v>145</v>
      </c>
      <c r="L456" s="2">
        <v>1.43</v>
      </c>
      <c r="M456" s="2">
        <v>113.01</v>
      </c>
      <c r="N456" s="2">
        <v>0.99</v>
      </c>
      <c r="O456" s="2">
        <v>1.27</v>
      </c>
      <c r="P456" s="2">
        <v>775</v>
      </c>
      <c r="Q456" s="2">
        <v>379.74</v>
      </c>
      <c r="R456" s="2">
        <v>602.62</v>
      </c>
      <c r="S456" s="2">
        <v>49</v>
      </c>
      <c r="T456" s="2">
        <v>63.01</v>
      </c>
      <c r="U456" s="2" t="s">
        <v>60</v>
      </c>
      <c r="V456" s="2" t="s">
        <v>60</v>
      </c>
      <c r="W456" s="2" t="s">
        <v>60</v>
      </c>
      <c r="X456" s="2" t="s">
        <v>60</v>
      </c>
      <c r="Y456" s="2" t="s">
        <v>60</v>
      </c>
      <c r="Z456" s="2" t="s">
        <v>60</v>
      </c>
    </row>
    <row r="457" spans="1:26" x14ac:dyDescent="0.3">
      <c r="A457" s="3" t="s">
        <v>55</v>
      </c>
      <c r="B457" s="3" t="s">
        <v>56</v>
      </c>
      <c r="C457" s="3">
        <v>456</v>
      </c>
      <c r="D457" s="3" t="s">
        <v>23</v>
      </c>
      <c r="E457" s="3" t="s">
        <v>396</v>
      </c>
      <c r="F457" s="3" t="s">
        <v>58</v>
      </c>
      <c r="G457" s="3" t="s">
        <v>404</v>
      </c>
      <c r="H457" s="3" t="s">
        <v>16</v>
      </c>
      <c r="I457" s="3">
        <v>672</v>
      </c>
      <c r="J457" s="3">
        <v>2100</v>
      </c>
      <c r="K457" s="3">
        <v>145</v>
      </c>
      <c r="L457" s="3">
        <v>1.43</v>
      </c>
      <c r="M457" s="3">
        <v>113.01</v>
      </c>
      <c r="N457" s="3">
        <v>0.99</v>
      </c>
      <c r="O457" s="3">
        <v>1.27</v>
      </c>
      <c r="P457" s="3">
        <v>775</v>
      </c>
      <c r="Q457" s="3">
        <v>379.74</v>
      </c>
      <c r="R457" s="3">
        <v>602.62</v>
      </c>
      <c r="S457" s="3">
        <v>49</v>
      </c>
      <c r="T457" s="3">
        <v>63.01</v>
      </c>
      <c r="U457" s="3" t="s">
        <v>60</v>
      </c>
      <c r="V457" s="3" t="s">
        <v>60</v>
      </c>
      <c r="W457" s="3" t="s">
        <v>60</v>
      </c>
      <c r="X457" s="3" t="s">
        <v>60</v>
      </c>
      <c r="Y457" s="3" t="s">
        <v>60</v>
      </c>
      <c r="Z457" s="3" t="s">
        <v>60</v>
      </c>
    </row>
    <row r="458" spans="1:26" x14ac:dyDescent="0.3">
      <c r="A458" s="2" t="s">
        <v>55</v>
      </c>
      <c r="B458" s="2" t="s">
        <v>56</v>
      </c>
      <c r="C458" s="2">
        <v>457</v>
      </c>
      <c r="D458" s="2" t="s">
        <v>23</v>
      </c>
      <c r="E458" s="2" t="s">
        <v>396</v>
      </c>
      <c r="F458" s="2" t="s">
        <v>58</v>
      </c>
      <c r="G458" s="2" t="s">
        <v>58</v>
      </c>
      <c r="H458" s="2" t="s">
        <v>16</v>
      </c>
      <c r="I458" s="2">
        <v>672</v>
      </c>
      <c r="J458" s="2">
        <v>2100</v>
      </c>
      <c r="K458" s="2">
        <v>145</v>
      </c>
      <c r="L458" s="2">
        <v>1.43</v>
      </c>
      <c r="M458" s="2">
        <v>113.01</v>
      </c>
      <c r="N458" s="2">
        <v>0.99</v>
      </c>
      <c r="O458" s="2">
        <v>1.27</v>
      </c>
      <c r="P458" s="2">
        <v>775</v>
      </c>
      <c r="Q458" s="2">
        <v>379.74</v>
      </c>
      <c r="R458" s="2">
        <v>602.62</v>
      </c>
      <c r="S458" s="2">
        <v>49</v>
      </c>
      <c r="T458" s="2">
        <v>63.01</v>
      </c>
      <c r="U458" s="2" t="s">
        <v>60</v>
      </c>
      <c r="V458" s="2" t="s">
        <v>60</v>
      </c>
      <c r="W458" s="2" t="s">
        <v>60</v>
      </c>
      <c r="X458" s="2" t="s">
        <v>60</v>
      </c>
      <c r="Y458" s="2" t="s">
        <v>60</v>
      </c>
      <c r="Z458" s="2" t="s">
        <v>60</v>
      </c>
    </row>
    <row r="459" spans="1:26" x14ac:dyDescent="0.3">
      <c r="A459" s="3" t="s">
        <v>55</v>
      </c>
      <c r="B459" s="3" t="s">
        <v>56</v>
      </c>
      <c r="C459" s="3">
        <v>458</v>
      </c>
      <c r="D459" s="3" t="s">
        <v>23</v>
      </c>
      <c r="E459" s="3" t="s">
        <v>396</v>
      </c>
      <c r="F459" s="3" t="s">
        <v>58</v>
      </c>
      <c r="G459" s="3" t="s">
        <v>406</v>
      </c>
      <c r="H459" s="3" t="s">
        <v>60</v>
      </c>
      <c r="I459" s="3">
        <v>80</v>
      </c>
      <c r="J459" s="3">
        <v>85</v>
      </c>
      <c r="K459" s="3">
        <v>11</v>
      </c>
      <c r="L459" s="3">
        <v>13.63</v>
      </c>
      <c r="M459" s="3">
        <v>12.83</v>
      </c>
      <c r="N459" s="3">
        <v>123.91</v>
      </c>
      <c r="O459" s="3">
        <v>106.24</v>
      </c>
      <c r="P459" s="3">
        <v>28</v>
      </c>
      <c r="Q459" s="3">
        <v>39.81</v>
      </c>
      <c r="R459" s="3">
        <v>30.75</v>
      </c>
      <c r="S459" s="3">
        <v>142.18</v>
      </c>
      <c r="T459" s="3">
        <v>129.46</v>
      </c>
      <c r="U459" s="3" t="s">
        <v>60</v>
      </c>
      <c r="V459" s="3" t="s">
        <v>60</v>
      </c>
      <c r="W459" s="3" t="s">
        <v>60</v>
      </c>
      <c r="X459" s="3" t="s">
        <v>60</v>
      </c>
      <c r="Y459" s="3" t="s">
        <v>60</v>
      </c>
      <c r="Z459" s="3" t="s">
        <v>60</v>
      </c>
    </row>
    <row r="460" spans="1:26" x14ac:dyDescent="0.3">
      <c r="A460" s="2" t="s">
        <v>55</v>
      </c>
      <c r="B460" s="2" t="s">
        <v>56</v>
      </c>
      <c r="C460" s="2">
        <v>459</v>
      </c>
      <c r="D460" s="2" t="s">
        <v>23</v>
      </c>
      <c r="E460" s="2" t="s">
        <v>396</v>
      </c>
      <c r="F460" s="2" t="s">
        <v>58</v>
      </c>
      <c r="G460" s="2" t="s">
        <v>407</v>
      </c>
      <c r="H460" s="2" t="s">
        <v>60</v>
      </c>
      <c r="I460" s="2">
        <v>250</v>
      </c>
      <c r="J460" s="2">
        <v>384</v>
      </c>
      <c r="K460" s="2">
        <v>35</v>
      </c>
      <c r="L460" s="2">
        <v>6.81</v>
      </c>
      <c r="M460" s="2">
        <v>2.95</v>
      </c>
      <c r="N460" s="2">
        <v>19.46</v>
      </c>
      <c r="O460" s="2">
        <v>230.88</v>
      </c>
      <c r="P460" s="2">
        <v>140</v>
      </c>
      <c r="Q460" s="2">
        <v>10.48</v>
      </c>
      <c r="R460" s="2">
        <v>22.26</v>
      </c>
      <c r="S460" s="2">
        <v>7.49</v>
      </c>
      <c r="T460" s="2">
        <v>47.08</v>
      </c>
      <c r="U460" s="2" t="s">
        <v>60</v>
      </c>
      <c r="V460" s="2" t="s">
        <v>60</v>
      </c>
      <c r="W460" s="2" t="s">
        <v>60</v>
      </c>
      <c r="X460" s="2" t="s">
        <v>60</v>
      </c>
      <c r="Y460" s="2" t="s">
        <v>60</v>
      </c>
      <c r="Z460" s="2" t="s">
        <v>60</v>
      </c>
    </row>
    <row r="461" spans="1:26" x14ac:dyDescent="0.3">
      <c r="A461" s="3" t="s">
        <v>55</v>
      </c>
      <c r="B461" s="3" t="s">
        <v>56</v>
      </c>
      <c r="C461" s="3">
        <v>460</v>
      </c>
      <c r="D461" s="3" t="s">
        <v>23</v>
      </c>
      <c r="E461" s="3" t="s">
        <v>396</v>
      </c>
      <c r="F461" s="3" t="s">
        <v>58</v>
      </c>
      <c r="G461" s="3" t="s">
        <v>408</v>
      </c>
      <c r="H461" s="3" t="s">
        <v>60</v>
      </c>
      <c r="I461" s="3">
        <v>36</v>
      </c>
      <c r="J461" s="3">
        <v>130</v>
      </c>
      <c r="K461" s="3">
        <v>11</v>
      </c>
      <c r="L461" s="3">
        <v>4.5199999999999996</v>
      </c>
      <c r="M461" s="3">
        <v>11.87</v>
      </c>
      <c r="N461" s="3">
        <v>41.09</v>
      </c>
      <c r="O461" s="3">
        <v>38.08</v>
      </c>
      <c r="P461" s="3">
        <v>50</v>
      </c>
      <c r="Q461" s="3">
        <v>56.02</v>
      </c>
      <c r="R461" s="3">
        <v>62.47</v>
      </c>
      <c r="S461" s="3">
        <v>112.04</v>
      </c>
      <c r="T461" s="3">
        <v>89.68</v>
      </c>
      <c r="U461" s="3" t="s">
        <v>60</v>
      </c>
      <c r="V461" s="3" t="s">
        <v>60</v>
      </c>
      <c r="W461" s="3" t="s">
        <v>60</v>
      </c>
      <c r="X461" s="3" t="s">
        <v>60</v>
      </c>
      <c r="Y461" s="3" t="s">
        <v>60</v>
      </c>
      <c r="Z461" s="3" t="s">
        <v>60</v>
      </c>
    </row>
    <row r="462" spans="1:26" x14ac:dyDescent="0.3">
      <c r="A462" s="2" t="s">
        <v>55</v>
      </c>
      <c r="B462" s="2" t="s">
        <v>56</v>
      </c>
      <c r="C462" s="2">
        <v>461</v>
      </c>
      <c r="D462" s="2" t="s">
        <v>23</v>
      </c>
      <c r="E462" s="2" t="s">
        <v>396</v>
      </c>
      <c r="F462" s="2" t="s">
        <v>58</v>
      </c>
      <c r="G462" s="2" t="s">
        <v>409</v>
      </c>
      <c r="H462" s="2" t="s">
        <v>60</v>
      </c>
      <c r="I462" s="2">
        <v>600</v>
      </c>
      <c r="J462" s="2">
        <v>800</v>
      </c>
      <c r="K462" s="2">
        <v>20</v>
      </c>
      <c r="L462" s="2">
        <v>56.26</v>
      </c>
      <c r="M462" s="2">
        <v>72.959999999999994</v>
      </c>
      <c r="N462" s="2">
        <v>281.3</v>
      </c>
      <c r="O462" s="2">
        <v>77.11</v>
      </c>
      <c r="P462" s="2">
        <v>359</v>
      </c>
      <c r="Q462" s="2">
        <v>427.56</v>
      </c>
      <c r="R462" s="2">
        <v>500.48</v>
      </c>
      <c r="S462" s="2">
        <v>119.1</v>
      </c>
      <c r="T462" s="2">
        <v>85.43</v>
      </c>
      <c r="U462" s="2" t="s">
        <v>60</v>
      </c>
      <c r="V462" s="2" t="s">
        <v>60</v>
      </c>
      <c r="W462" s="2" t="s">
        <v>60</v>
      </c>
      <c r="X462" s="2" t="s">
        <v>60</v>
      </c>
      <c r="Y462" s="2" t="s">
        <v>60</v>
      </c>
      <c r="Z462" s="2" t="s">
        <v>60</v>
      </c>
    </row>
    <row r="463" spans="1:26" x14ac:dyDescent="0.3">
      <c r="A463" s="3" t="s">
        <v>55</v>
      </c>
      <c r="B463" s="3" t="s">
        <v>56</v>
      </c>
      <c r="C463" s="3">
        <v>462</v>
      </c>
      <c r="D463" s="3" t="s">
        <v>23</v>
      </c>
      <c r="E463" s="3" t="s">
        <v>396</v>
      </c>
      <c r="F463" s="3" t="s">
        <v>58</v>
      </c>
      <c r="G463" s="3" t="s">
        <v>410</v>
      </c>
      <c r="H463" s="3" t="s">
        <v>60</v>
      </c>
      <c r="I463" s="3">
        <v>320</v>
      </c>
      <c r="J463" s="3">
        <v>568</v>
      </c>
      <c r="K463" s="3">
        <v>25</v>
      </c>
      <c r="L463" s="3">
        <v>34.090000000000003</v>
      </c>
      <c r="M463" s="3">
        <v>46.77</v>
      </c>
      <c r="N463" s="3">
        <v>136.36000000000001</v>
      </c>
      <c r="O463" s="3">
        <v>72.89</v>
      </c>
      <c r="P463" s="3">
        <v>223</v>
      </c>
      <c r="Q463" s="3">
        <v>257.97000000000003</v>
      </c>
      <c r="R463" s="3">
        <v>502.65</v>
      </c>
      <c r="S463" s="3">
        <v>115.68</v>
      </c>
      <c r="T463" s="3">
        <v>51.32</v>
      </c>
      <c r="U463" s="3" t="s">
        <v>60</v>
      </c>
      <c r="V463" s="3" t="s">
        <v>60</v>
      </c>
      <c r="W463" s="3" t="s">
        <v>60</v>
      </c>
      <c r="X463" s="3" t="s">
        <v>60</v>
      </c>
      <c r="Y463" s="3" t="s">
        <v>60</v>
      </c>
      <c r="Z463" s="3" t="s">
        <v>60</v>
      </c>
    </row>
    <row r="464" spans="1:26" x14ac:dyDescent="0.3">
      <c r="A464" s="2" t="s">
        <v>55</v>
      </c>
      <c r="B464" s="2" t="s">
        <v>56</v>
      </c>
      <c r="C464" s="2">
        <v>463</v>
      </c>
      <c r="D464" s="2" t="s">
        <v>23</v>
      </c>
      <c r="E464" s="2" t="s">
        <v>396</v>
      </c>
      <c r="F464" s="2" t="s">
        <v>58</v>
      </c>
      <c r="G464" s="2" t="s">
        <v>411</v>
      </c>
      <c r="H464" s="2" t="s">
        <v>60</v>
      </c>
      <c r="I464" s="2">
        <v>1000</v>
      </c>
      <c r="J464" s="2">
        <v>1667</v>
      </c>
      <c r="K464" s="2">
        <v>50</v>
      </c>
      <c r="L464" s="2">
        <v>10.62</v>
      </c>
      <c r="M464" s="2">
        <v>62.78</v>
      </c>
      <c r="N464" s="2">
        <v>21.24</v>
      </c>
      <c r="O464" s="2">
        <v>16.920000000000002</v>
      </c>
      <c r="P464" s="2">
        <v>532</v>
      </c>
      <c r="Q464" s="2">
        <v>646.85</v>
      </c>
      <c r="R464" s="2">
        <v>499.82</v>
      </c>
      <c r="S464" s="2">
        <v>121.59</v>
      </c>
      <c r="T464" s="2">
        <v>129.41999999999999</v>
      </c>
      <c r="U464" s="2" t="s">
        <v>60</v>
      </c>
      <c r="V464" s="2" t="s">
        <v>60</v>
      </c>
      <c r="W464" s="2" t="s">
        <v>60</v>
      </c>
      <c r="X464" s="2" t="s">
        <v>60</v>
      </c>
      <c r="Y464" s="2" t="s">
        <v>60</v>
      </c>
      <c r="Z464" s="2" t="s">
        <v>60</v>
      </c>
    </row>
    <row r="465" spans="1:26" x14ac:dyDescent="0.3">
      <c r="A465" s="3" t="s">
        <v>55</v>
      </c>
      <c r="B465" s="3" t="s">
        <v>56</v>
      </c>
      <c r="C465" s="3">
        <v>464</v>
      </c>
      <c r="D465" s="3" t="s">
        <v>23</v>
      </c>
      <c r="E465" s="3" t="s">
        <v>396</v>
      </c>
      <c r="F465" s="3" t="s">
        <v>58</v>
      </c>
      <c r="G465" s="3" t="s">
        <v>412</v>
      </c>
      <c r="H465" s="3" t="s">
        <v>60</v>
      </c>
      <c r="I465" s="3">
        <v>60</v>
      </c>
      <c r="J465" s="3">
        <v>110</v>
      </c>
      <c r="K465" s="3">
        <v>11</v>
      </c>
      <c r="L465" s="3">
        <v>1.1599999999999999</v>
      </c>
      <c r="M465" s="3">
        <v>14.88</v>
      </c>
      <c r="N465" s="3">
        <v>10.55</v>
      </c>
      <c r="O465" s="3">
        <v>7.8</v>
      </c>
      <c r="P465" s="3">
        <v>38</v>
      </c>
      <c r="Q465" s="3">
        <v>16.829999999999998</v>
      </c>
      <c r="R465" s="3">
        <v>47.15</v>
      </c>
      <c r="S465" s="3">
        <v>44.29</v>
      </c>
      <c r="T465" s="3">
        <v>35.69</v>
      </c>
      <c r="U465" s="3" t="s">
        <v>60</v>
      </c>
      <c r="V465" s="3" t="s">
        <v>60</v>
      </c>
      <c r="W465" s="3" t="s">
        <v>60</v>
      </c>
      <c r="X465" s="3" t="s">
        <v>60</v>
      </c>
      <c r="Y465" s="3" t="s">
        <v>60</v>
      </c>
      <c r="Z465" s="3" t="s">
        <v>60</v>
      </c>
    </row>
    <row r="466" spans="1:26" x14ac:dyDescent="0.3">
      <c r="A466" s="2" t="s">
        <v>55</v>
      </c>
      <c r="B466" s="2" t="s">
        <v>56</v>
      </c>
      <c r="C466" s="2">
        <v>465</v>
      </c>
      <c r="D466" s="2" t="s">
        <v>23</v>
      </c>
      <c r="E466" s="2" t="s">
        <v>396</v>
      </c>
      <c r="F466" s="2" t="s">
        <v>58</v>
      </c>
      <c r="G466" s="2" t="s">
        <v>413</v>
      </c>
      <c r="H466" s="2" t="s">
        <v>60</v>
      </c>
      <c r="I466" s="2">
        <v>60</v>
      </c>
      <c r="J466" s="2">
        <v>144</v>
      </c>
      <c r="K466" s="2">
        <v>11</v>
      </c>
      <c r="L466" s="2">
        <v>0.64</v>
      </c>
      <c r="M466" s="2">
        <v>19.239999999999998</v>
      </c>
      <c r="N466" s="2">
        <v>5.82</v>
      </c>
      <c r="O466" s="2">
        <v>3.33</v>
      </c>
      <c r="P466" s="2">
        <v>66</v>
      </c>
      <c r="Q466" s="2">
        <v>100.25</v>
      </c>
      <c r="R466" s="2">
        <v>67.73</v>
      </c>
      <c r="S466" s="2">
        <v>151.88999999999999</v>
      </c>
      <c r="T466" s="2">
        <v>148.01</v>
      </c>
      <c r="U466" s="2" t="s">
        <v>60</v>
      </c>
      <c r="V466" s="2" t="s">
        <v>60</v>
      </c>
      <c r="W466" s="2" t="s">
        <v>60</v>
      </c>
      <c r="X466" s="2" t="s">
        <v>60</v>
      </c>
      <c r="Y466" s="2" t="s">
        <v>60</v>
      </c>
      <c r="Z466" s="2" t="s">
        <v>60</v>
      </c>
    </row>
    <row r="467" spans="1:26" x14ac:dyDescent="0.3">
      <c r="A467" s="3" t="s">
        <v>55</v>
      </c>
      <c r="B467" s="3" t="s">
        <v>56</v>
      </c>
      <c r="C467" s="3">
        <v>466</v>
      </c>
      <c r="D467" s="3" t="s">
        <v>23</v>
      </c>
      <c r="E467" s="3" t="s">
        <v>396</v>
      </c>
      <c r="F467" s="3" t="s">
        <v>58</v>
      </c>
      <c r="G467" s="3" t="s">
        <v>404</v>
      </c>
      <c r="H467" s="3" t="s">
        <v>12</v>
      </c>
      <c r="I467" s="3">
        <v>2406</v>
      </c>
      <c r="J467" s="3">
        <v>3888</v>
      </c>
      <c r="K467" s="3">
        <v>174</v>
      </c>
      <c r="L467" s="3">
        <v>127.73</v>
      </c>
      <c r="M467" s="3">
        <v>244.28</v>
      </c>
      <c r="N467" s="3">
        <v>73.41</v>
      </c>
      <c r="O467" s="3">
        <v>52.29</v>
      </c>
      <c r="P467" s="3">
        <v>1436</v>
      </c>
      <c r="Q467" s="3">
        <v>1555.77</v>
      </c>
      <c r="R467" s="3">
        <v>1733.31</v>
      </c>
      <c r="S467" s="3">
        <v>108.34</v>
      </c>
      <c r="T467" s="3">
        <v>89.76</v>
      </c>
      <c r="U467" s="3" t="s">
        <v>60</v>
      </c>
      <c r="V467" s="3" t="s">
        <v>60</v>
      </c>
      <c r="W467" s="3" t="s">
        <v>60</v>
      </c>
      <c r="X467" s="3" t="s">
        <v>60</v>
      </c>
      <c r="Y467" s="3" t="s">
        <v>60</v>
      </c>
      <c r="Z467" s="3" t="s">
        <v>60</v>
      </c>
    </row>
    <row r="468" spans="1:26" x14ac:dyDescent="0.3">
      <c r="A468" s="2" t="s">
        <v>55</v>
      </c>
      <c r="B468" s="2" t="s">
        <v>56</v>
      </c>
      <c r="C468" s="2">
        <v>467</v>
      </c>
      <c r="D468" s="2" t="s">
        <v>23</v>
      </c>
      <c r="E468" s="2" t="s">
        <v>396</v>
      </c>
      <c r="F468" s="2" t="s">
        <v>58</v>
      </c>
      <c r="G468" s="2" t="s">
        <v>414</v>
      </c>
      <c r="H468" s="2" t="s">
        <v>60</v>
      </c>
      <c r="I468" s="2">
        <v>160</v>
      </c>
      <c r="J468" s="2">
        <v>325</v>
      </c>
      <c r="K468" s="2">
        <v>20</v>
      </c>
      <c r="L468" s="2">
        <v>21.89</v>
      </c>
      <c r="M468" s="2">
        <v>34.119999999999997</v>
      </c>
      <c r="N468" s="2">
        <v>109.45</v>
      </c>
      <c r="O468" s="2">
        <v>64.16</v>
      </c>
      <c r="P468" s="2">
        <v>58</v>
      </c>
      <c r="Q468" s="2">
        <v>36.76</v>
      </c>
      <c r="R468" s="2">
        <v>72.73</v>
      </c>
      <c r="S468" s="2">
        <v>63.38</v>
      </c>
      <c r="T468" s="2">
        <v>50.54</v>
      </c>
      <c r="U468" s="2" t="s">
        <v>60</v>
      </c>
      <c r="V468" s="2" t="s">
        <v>60</v>
      </c>
      <c r="W468" s="2" t="s">
        <v>60</v>
      </c>
      <c r="X468" s="2" t="s">
        <v>60</v>
      </c>
      <c r="Y468" s="2" t="s">
        <v>60</v>
      </c>
      <c r="Z468" s="2" t="s">
        <v>60</v>
      </c>
    </row>
    <row r="469" spans="1:26" x14ac:dyDescent="0.3">
      <c r="A469" s="3" t="s">
        <v>55</v>
      </c>
      <c r="B469" s="3" t="s">
        <v>56</v>
      </c>
      <c r="C469" s="3">
        <v>468</v>
      </c>
      <c r="D469" s="3" t="s">
        <v>23</v>
      </c>
      <c r="E469" s="3" t="s">
        <v>396</v>
      </c>
      <c r="F469" s="3" t="s">
        <v>58</v>
      </c>
      <c r="G469" s="3" t="s">
        <v>368</v>
      </c>
      <c r="H469" s="3" t="s">
        <v>12</v>
      </c>
      <c r="I469" s="3">
        <v>160</v>
      </c>
      <c r="J469" s="3">
        <v>325</v>
      </c>
      <c r="K469" s="3">
        <v>20</v>
      </c>
      <c r="L469" s="3">
        <v>21.89</v>
      </c>
      <c r="M469" s="3">
        <v>34.119999999999997</v>
      </c>
      <c r="N469" s="3">
        <v>109.45</v>
      </c>
      <c r="O469" s="3">
        <v>64.16</v>
      </c>
      <c r="P469" s="3">
        <v>58</v>
      </c>
      <c r="Q469" s="3">
        <v>36.76</v>
      </c>
      <c r="R469" s="3">
        <v>72.73</v>
      </c>
      <c r="S469" s="3">
        <v>63.38</v>
      </c>
      <c r="T469" s="3">
        <v>50.54</v>
      </c>
      <c r="U469" s="3" t="s">
        <v>60</v>
      </c>
      <c r="V469" s="3" t="s">
        <v>60</v>
      </c>
      <c r="W469" s="3" t="s">
        <v>60</v>
      </c>
      <c r="X469" s="3" t="s">
        <v>60</v>
      </c>
      <c r="Y469" s="3" t="s">
        <v>60</v>
      </c>
      <c r="Z469" s="3" t="s">
        <v>60</v>
      </c>
    </row>
    <row r="470" spans="1:26" x14ac:dyDescent="0.3">
      <c r="A470" s="2" t="s">
        <v>55</v>
      </c>
      <c r="B470" s="2" t="s">
        <v>56</v>
      </c>
      <c r="C470" s="2">
        <v>469</v>
      </c>
      <c r="D470" s="2" t="s">
        <v>23</v>
      </c>
      <c r="E470" s="2" t="s">
        <v>396</v>
      </c>
      <c r="F470" s="2" t="s">
        <v>58</v>
      </c>
      <c r="G470" s="2" t="s">
        <v>58</v>
      </c>
      <c r="H470" s="2" t="s">
        <v>12</v>
      </c>
      <c r="I470" s="2">
        <v>2566</v>
      </c>
      <c r="J470" s="2">
        <v>4213</v>
      </c>
      <c r="K470" s="2">
        <v>194</v>
      </c>
      <c r="L470" s="2">
        <v>149.62</v>
      </c>
      <c r="M470" s="2">
        <v>278.39999999999998</v>
      </c>
      <c r="N470" s="2">
        <v>77.12</v>
      </c>
      <c r="O470" s="2">
        <v>53.74</v>
      </c>
      <c r="P470" s="2">
        <v>1494</v>
      </c>
      <c r="Q470" s="2">
        <v>1592.53</v>
      </c>
      <c r="R470" s="2">
        <v>1806.04</v>
      </c>
      <c r="S470" s="2">
        <v>106.6</v>
      </c>
      <c r="T470" s="2">
        <v>88.18</v>
      </c>
      <c r="U470" s="2" t="s">
        <v>60</v>
      </c>
      <c r="V470" s="2" t="s">
        <v>60</v>
      </c>
      <c r="W470" s="2" t="s">
        <v>60</v>
      </c>
      <c r="X470" s="2" t="s">
        <v>60</v>
      </c>
      <c r="Y470" s="2" t="s">
        <v>60</v>
      </c>
      <c r="Z470" s="2" t="s">
        <v>60</v>
      </c>
    </row>
    <row r="471" spans="1:26" x14ac:dyDescent="0.3">
      <c r="A471" s="3" t="s">
        <v>55</v>
      </c>
      <c r="B471" s="3" t="s">
        <v>56</v>
      </c>
      <c r="C471" s="3">
        <v>470</v>
      </c>
      <c r="D471" s="3" t="s">
        <v>23</v>
      </c>
      <c r="E471" s="3" t="s">
        <v>396</v>
      </c>
      <c r="F471" s="3" t="s">
        <v>65</v>
      </c>
      <c r="G471" s="3" t="s">
        <v>415</v>
      </c>
      <c r="H471" s="3" t="s">
        <v>60</v>
      </c>
      <c r="I471" s="3">
        <v>500</v>
      </c>
      <c r="J471" s="3">
        <v>3800</v>
      </c>
      <c r="K471" s="3">
        <v>346</v>
      </c>
      <c r="L471" s="3">
        <v>271.52999999999997</v>
      </c>
      <c r="M471" s="3">
        <v>202.84</v>
      </c>
      <c r="N471" s="3">
        <v>78.48</v>
      </c>
      <c r="O471" s="3">
        <v>133.86000000000001</v>
      </c>
      <c r="P471" s="3">
        <v>1323</v>
      </c>
      <c r="Q471" s="3">
        <v>1129.68</v>
      </c>
      <c r="R471" s="3">
        <v>1207.07</v>
      </c>
      <c r="S471" s="3">
        <v>85.39</v>
      </c>
      <c r="T471" s="3">
        <v>93.59</v>
      </c>
      <c r="U471" s="3">
        <v>93.01</v>
      </c>
      <c r="V471" s="3">
        <v>72.989999999999995</v>
      </c>
      <c r="W471" s="3">
        <v>54.53</v>
      </c>
      <c r="X471" s="3">
        <v>90.37</v>
      </c>
      <c r="Y471" s="3">
        <v>77.16</v>
      </c>
      <c r="Z471" s="3">
        <v>82.45</v>
      </c>
    </row>
    <row r="472" spans="1:26" x14ac:dyDescent="0.3">
      <c r="A472" s="2" t="s">
        <v>55</v>
      </c>
      <c r="B472" s="2" t="s">
        <v>56</v>
      </c>
      <c r="C472" s="2">
        <v>471</v>
      </c>
      <c r="D472" s="2" t="s">
        <v>23</v>
      </c>
      <c r="E472" s="2" t="s">
        <v>396</v>
      </c>
      <c r="F472" s="2" t="s">
        <v>65</v>
      </c>
      <c r="G472" s="2" t="s">
        <v>416</v>
      </c>
      <c r="H472" s="2" t="s">
        <v>74</v>
      </c>
      <c r="I472" s="2">
        <v>500</v>
      </c>
      <c r="J472" s="2">
        <v>3800</v>
      </c>
      <c r="K472" s="2">
        <v>346</v>
      </c>
      <c r="L472" s="2">
        <v>271.52999999999997</v>
      </c>
      <c r="M472" s="2">
        <v>202.84</v>
      </c>
      <c r="N472" s="2">
        <v>78.48</v>
      </c>
      <c r="O472" s="2">
        <v>133.86000000000001</v>
      </c>
      <c r="P472" s="2">
        <v>1323</v>
      </c>
      <c r="Q472" s="2">
        <v>1129.68</v>
      </c>
      <c r="R472" s="2">
        <v>1207.07</v>
      </c>
      <c r="S472" s="2">
        <v>85.39</v>
      </c>
      <c r="T472" s="2">
        <v>93.59</v>
      </c>
      <c r="U472" s="2">
        <v>93.01</v>
      </c>
      <c r="V472" s="2">
        <v>72.989999999999995</v>
      </c>
      <c r="W472" s="2">
        <v>54.53</v>
      </c>
      <c r="X472" s="2">
        <v>90.37</v>
      </c>
      <c r="Y472" s="2">
        <v>77.16</v>
      </c>
      <c r="Z472" s="2">
        <v>82.45</v>
      </c>
    </row>
    <row r="473" spans="1:26" x14ac:dyDescent="0.3">
      <c r="A473" s="3" t="s">
        <v>55</v>
      </c>
      <c r="B473" s="3" t="s">
        <v>56</v>
      </c>
      <c r="C473" s="3">
        <v>472</v>
      </c>
      <c r="D473" s="3" t="s">
        <v>23</v>
      </c>
      <c r="E473" s="3" t="s">
        <v>396</v>
      </c>
      <c r="F473" s="3" t="s">
        <v>65</v>
      </c>
      <c r="G473" s="3" t="s">
        <v>417</v>
      </c>
      <c r="H473" s="3" t="s">
        <v>60</v>
      </c>
      <c r="I473" s="3">
        <v>246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</row>
    <row r="474" spans="1:26" x14ac:dyDescent="0.3">
      <c r="A474" s="2" t="s">
        <v>55</v>
      </c>
      <c r="B474" s="2" t="s">
        <v>56</v>
      </c>
      <c r="C474" s="2">
        <v>473</v>
      </c>
      <c r="D474" s="2" t="s">
        <v>23</v>
      </c>
      <c r="E474" s="2" t="s">
        <v>396</v>
      </c>
      <c r="F474" s="2" t="s">
        <v>65</v>
      </c>
      <c r="G474" s="2" t="s">
        <v>418</v>
      </c>
      <c r="H474" s="2" t="s">
        <v>74</v>
      </c>
      <c r="I474" s="2">
        <v>246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</row>
    <row r="475" spans="1:26" x14ac:dyDescent="0.3">
      <c r="A475" s="3" t="s">
        <v>55</v>
      </c>
      <c r="B475" s="3" t="s">
        <v>56</v>
      </c>
      <c r="C475" s="3">
        <v>474</v>
      </c>
      <c r="D475" s="3" t="s">
        <v>23</v>
      </c>
      <c r="E475" s="3" t="s">
        <v>396</v>
      </c>
      <c r="F475" s="3" t="s">
        <v>65</v>
      </c>
      <c r="G475" s="3" t="s">
        <v>419</v>
      </c>
      <c r="H475" s="3" t="s">
        <v>60</v>
      </c>
      <c r="I475" s="3">
        <v>3300</v>
      </c>
      <c r="J475" s="3">
        <v>23800</v>
      </c>
      <c r="K475" s="3">
        <v>1685</v>
      </c>
      <c r="L475" s="3">
        <v>1637.11</v>
      </c>
      <c r="M475" s="3">
        <v>1560.04</v>
      </c>
      <c r="N475" s="3">
        <v>97.16</v>
      </c>
      <c r="O475" s="3">
        <v>104.94</v>
      </c>
      <c r="P475" s="3">
        <v>8197</v>
      </c>
      <c r="Q475" s="3">
        <v>7468.41</v>
      </c>
      <c r="R475" s="3">
        <v>7595.81</v>
      </c>
      <c r="S475" s="3">
        <v>91.11</v>
      </c>
      <c r="T475" s="3">
        <v>98.32</v>
      </c>
      <c r="U475" s="3">
        <v>68.63</v>
      </c>
      <c r="V475" s="3">
        <v>66.680000000000007</v>
      </c>
      <c r="W475" s="3">
        <v>63.54</v>
      </c>
      <c r="X475" s="3">
        <v>84.83</v>
      </c>
      <c r="Y475" s="3">
        <v>77.290000000000006</v>
      </c>
      <c r="Z475" s="3">
        <v>78.61</v>
      </c>
    </row>
    <row r="476" spans="1:26" x14ac:dyDescent="0.3">
      <c r="A476" s="2" t="s">
        <v>55</v>
      </c>
      <c r="B476" s="2" t="s">
        <v>56</v>
      </c>
      <c r="C476" s="2">
        <v>475</v>
      </c>
      <c r="D476" s="2" t="s">
        <v>23</v>
      </c>
      <c r="E476" s="2" t="s">
        <v>396</v>
      </c>
      <c r="F476" s="2" t="s">
        <v>65</v>
      </c>
      <c r="G476" s="2" t="s">
        <v>184</v>
      </c>
      <c r="H476" s="2" t="s">
        <v>74</v>
      </c>
      <c r="I476" s="2">
        <v>3300</v>
      </c>
      <c r="J476" s="2">
        <v>23800</v>
      </c>
      <c r="K476" s="2">
        <v>1685</v>
      </c>
      <c r="L476" s="2">
        <v>1637.11</v>
      </c>
      <c r="M476" s="2">
        <v>1560.04</v>
      </c>
      <c r="N476" s="2">
        <v>97.16</v>
      </c>
      <c r="O476" s="2">
        <v>104.94</v>
      </c>
      <c r="P476" s="2">
        <v>8197</v>
      </c>
      <c r="Q476" s="2">
        <v>7468.41</v>
      </c>
      <c r="R476" s="2">
        <v>7595.81</v>
      </c>
      <c r="S476" s="2">
        <v>91.11</v>
      </c>
      <c r="T476" s="2">
        <v>98.32</v>
      </c>
      <c r="U476" s="2">
        <v>68.63</v>
      </c>
      <c r="V476" s="2">
        <v>66.680000000000007</v>
      </c>
      <c r="W476" s="2">
        <v>63.54</v>
      </c>
      <c r="X476" s="2">
        <v>84.83</v>
      </c>
      <c r="Y476" s="2">
        <v>77.290000000000006</v>
      </c>
      <c r="Z476" s="2">
        <v>78.61</v>
      </c>
    </row>
    <row r="477" spans="1:26" x14ac:dyDescent="0.3">
      <c r="A477" s="3" t="s">
        <v>55</v>
      </c>
      <c r="B477" s="3" t="s">
        <v>56</v>
      </c>
      <c r="C477" s="3">
        <v>476</v>
      </c>
      <c r="D477" s="3" t="s">
        <v>23</v>
      </c>
      <c r="E477" s="3" t="s">
        <v>396</v>
      </c>
      <c r="F477" s="3" t="s">
        <v>65</v>
      </c>
      <c r="G477" s="3" t="s">
        <v>420</v>
      </c>
      <c r="H477" s="3" t="s">
        <v>60</v>
      </c>
      <c r="I477" s="3">
        <v>600</v>
      </c>
      <c r="J477" s="3">
        <v>3700</v>
      </c>
      <c r="K477" s="3">
        <v>310</v>
      </c>
      <c r="L477" s="3">
        <v>395.06</v>
      </c>
      <c r="M477" s="3">
        <v>328.37</v>
      </c>
      <c r="N477" s="3">
        <v>127.44</v>
      </c>
      <c r="O477" s="3">
        <v>120.31</v>
      </c>
      <c r="P477" s="3">
        <v>1413</v>
      </c>
      <c r="Q477" s="3">
        <v>1579.38</v>
      </c>
      <c r="R477" s="3">
        <v>1459.36</v>
      </c>
      <c r="S477" s="3">
        <v>111.77</v>
      </c>
      <c r="T477" s="3">
        <v>108.22</v>
      </c>
      <c r="U477" s="3">
        <v>69.44</v>
      </c>
      <c r="V477" s="3">
        <v>88.5</v>
      </c>
      <c r="W477" s="3">
        <v>73.56</v>
      </c>
      <c r="X477" s="3">
        <v>80.430000000000007</v>
      </c>
      <c r="Y477" s="3">
        <v>89.9</v>
      </c>
      <c r="Z477" s="3">
        <v>83.07</v>
      </c>
    </row>
    <row r="478" spans="1:26" x14ac:dyDescent="0.3">
      <c r="A478" s="2" t="s">
        <v>55</v>
      </c>
      <c r="B478" s="2" t="s">
        <v>56</v>
      </c>
      <c r="C478" s="2">
        <v>477</v>
      </c>
      <c r="D478" s="2" t="s">
        <v>23</v>
      </c>
      <c r="E478" s="2" t="s">
        <v>396</v>
      </c>
      <c r="F478" s="2" t="s">
        <v>65</v>
      </c>
      <c r="G478" s="2" t="s">
        <v>421</v>
      </c>
      <c r="H478" s="2" t="s">
        <v>74</v>
      </c>
      <c r="I478" s="2">
        <v>600</v>
      </c>
      <c r="J478" s="2">
        <v>3700</v>
      </c>
      <c r="K478" s="2">
        <v>310</v>
      </c>
      <c r="L478" s="2">
        <v>395.06</v>
      </c>
      <c r="M478" s="2">
        <v>328.37</v>
      </c>
      <c r="N478" s="2">
        <v>127.44</v>
      </c>
      <c r="O478" s="2">
        <v>120.31</v>
      </c>
      <c r="P478" s="2">
        <v>1413</v>
      </c>
      <c r="Q478" s="2">
        <v>1579.38</v>
      </c>
      <c r="R478" s="2">
        <v>1459.36</v>
      </c>
      <c r="S478" s="2">
        <v>111.77</v>
      </c>
      <c r="T478" s="2">
        <v>108.22</v>
      </c>
      <c r="U478" s="2">
        <v>69.44</v>
      </c>
      <c r="V478" s="2">
        <v>88.5</v>
      </c>
      <c r="W478" s="2">
        <v>73.56</v>
      </c>
      <c r="X478" s="2">
        <v>80.430000000000007</v>
      </c>
      <c r="Y478" s="2">
        <v>89.9</v>
      </c>
      <c r="Z478" s="2">
        <v>83.07</v>
      </c>
    </row>
    <row r="479" spans="1:26" x14ac:dyDescent="0.3">
      <c r="A479" s="3" t="s">
        <v>55</v>
      </c>
      <c r="B479" s="3" t="s">
        <v>56</v>
      </c>
      <c r="C479" s="3">
        <v>478</v>
      </c>
      <c r="D479" s="3" t="s">
        <v>23</v>
      </c>
      <c r="E479" s="3" t="s">
        <v>396</v>
      </c>
      <c r="F479" s="3" t="s">
        <v>65</v>
      </c>
      <c r="G479" s="3" t="s">
        <v>422</v>
      </c>
      <c r="H479" s="3" t="s">
        <v>60</v>
      </c>
      <c r="I479" s="3">
        <v>120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</row>
    <row r="480" spans="1:26" x14ac:dyDescent="0.3">
      <c r="A480" s="2" t="s">
        <v>55</v>
      </c>
      <c r="B480" s="2" t="s">
        <v>56</v>
      </c>
      <c r="C480" s="2">
        <v>479</v>
      </c>
      <c r="D480" s="2" t="s">
        <v>23</v>
      </c>
      <c r="E480" s="2" t="s">
        <v>396</v>
      </c>
      <c r="F480" s="2" t="s">
        <v>65</v>
      </c>
      <c r="G480" s="2" t="s">
        <v>423</v>
      </c>
      <c r="H480" s="2" t="s">
        <v>74</v>
      </c>
      <c r="I480" s="2">
        <v>120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</row>
    <row r="481" spans="1:26" x14ac:dyDescent="0.3">
      <c r="A481" s="3" t="s">
        <v>55</v>
      </c>
      <c r="B481" s="3" t="s">
        <v>56</v>
      </c>
      <c r="C481" s="3">
        <v>480</v>
      </c>
      <c r="D481" s="3" t="s">
        <v>23</v>
      </c>
      <c r="E481" s="3" t="s">
        <v>396</v>
      </c>
      <c r="F481" s="3" t="s">
        <v>65</v>
      </c>
      <c r="G481" s="3" t="s">
        <v>424</v>
      </c>
      <c r="H481" s="3" t="s">
        <v>60</v>
      </c>
      <c r="I481" s="3">
        <v>600</v>
      </c>
      <c r="J481" s="3">
        <v>4200</v>
      </c>
      <c r="K481" s="3">
        <v>368</v>
      </c>
      <c r="L481" s="3">
        <v>379.98</v>
      </c>
      <c r="M481" s="3">
        <v>218.77</v>
      </c>
      <c r="N481" s="3">
        <v>103.26</v>
      </c>
      <c r="O481" s="3">
        <v>173.69</v>
      </c>
      <c r="P481" s="3">
        <v>1542</v>
      </c>
      <c r="Q481" s="3">
        <v>1561.22</v>
      </c>
      <c r="R481" s="3">
        <v>1447.71</v>
      </c>
      <c r="S481" s="3">
        <v>101.25</v>
      </c>
      <c r="T481" s="3">
        <v>107.84</v>
      </c>
      <c r="U481" s="3">
        <v>82.44</v>
      </c>
      <c r="V481" s="3">
        <v>85.12</v>
      </c>
      <c r="W481" s="3">
        <v>49.01</v>
      </c>
      <c r="X481" s="3">
        <v>87.77</v>
      </c>
      <c r="Y481" s="3">
        <v>88.87</v>
      </c>
      <c r="Z481" s="3">
        <v>82.41</v>
      </c>
    </row>
    <row r="482" spans="1:26" x14ac:dyDescent="0.3">
      <c r="A482" s="2" t="s">
        <v>55</v>
      </c>
      <c r="B482" s="2" t="s">
        <v>56</v>
      </c>
      <c r="C482" s="2">
        <v>481</v>
      </c>
      <c r="D482" s="2" t="s">
        <v>23</v>
      </c>
      <c r="E482" s="2" t="s">
        <v>396</v>
      </c>
      <c r="F482" s="2" t="s">
        <v>65</v>
      </c>
      <c r="G482" s="2" t="s">
        <v>425</v>
      </c>
      <c r="H482" s="2" t="s">
        <v>74</v>
      </c>
      <c r="I482" s="2">
        <v>600</v>
      </c>
      <c r="J482" s="2">
        <v>4200</v>
      </c>
      <c r="K482" s="2">
        <v>368</v>
      </c>
      <c r="L482" s="2">
        <v>379.98</v>
      </c>
      <c r="M482" s="2">
        <v>218.77</v>
      </c>
      <c r="N482" s="2">
        <v>103.26</v>
      </c>
      <c r="O482" s="2">
        <v>173.69</v>
      </c>
      <c r="P482" s="2">
        <v>1542</v>
      </c>
      <c r="Q482" s="2">
        <v>1561.22</v>
      </c>
      <c r="R482" s="2">
        <v>1447.71</v>
      </c>
      <c r="S482" s="2">
        <v>101.25</v>
      </c>
      <c r="T482" s="2">
        <v>107.84</v>
      </c>
      <c r="U482" s="2">
        <v>82.44</v>
      </c>
      <c r="V482" s="2">
        <v>85.12</v>
      </c>
      <c r="W482" s="2">
        <v>49.01</v>
      </c>
      <c r="X482" s="2">
        <v>87.77</v>
      </c>
      <c r="Y482" s="2">
        <v>88.87</v>
      </c>
      <c r="Z482" s="2">
        <v>82.41</v>
      </c>
    </row>
    <row r="483" spans="1:26" x14ac:dyDescent="0.3">
      <c r="A483" s="3" t="s">
        <v>55</v>
      </c>
      <c r="B483" s="3" t="s">
        <v>56</v>
      </c>
      <c r="C483" s="3">
        <v>482</v>
      </c>
      <c r="D483" s="3" t="s">
        <v>23</v>
      </c>
      <c r="E483" s="3" t="s">
        <v>396</v>
      </c>
      <c r="F483" s="3" t="s">
        <v>65</v>
      </c>
      <c r="G483" s="3" t="s">
        <v>426</v>
      </c>
      <c r="H483" s="3" t="s">
        <v>60</v>
      </c>
      <c r="I483" s="3">
        <v>270</v>
      </c>
      <c r="J483" s="3">
        <v>1000</v>
      </c>
      <c r="K483" s="3">
        <v>77</v>
      </c>
      <c r="L483" s="3">
        <v>153.85</v>
      </c>
      <c r="M483" s="3">
        <v>0</v>
      </c>
      <c r="N483" s="3">
        <v>199.81</v>
      </c>
      <c r="O483" s="3">
        <v>0</v>
      </c>
      <c r="P483" s="3">
        <v>375</v>
      </c>
      <c r="Q483" s="3">
        <v>539.37</v>
      </c>
      <c r="R483" s="3">
        <v>0</v>
      </c>
      <c r="S483" s="3">
        <v>143.83000000000001</v>
      </c>
      <c r="T483" s="3">
        <v>0</v>
      </c>
      <c r="U483" s="3">
        <v>38.33</v>
      </c>
      <c r="V483" s="3">
        <v>76.59</v>
      </c>
      <c r="W483" s="3">
        <v>0</v>
      </c>
      <c r="X483" s="3">
        <v>47.43</v>
      </c>
      <c r="Y483" s="3">
        <v>68.23</v>
      </c>
      <c r="Z483" s="3">
        <v>0</v>
      </c>
    </row>
    <row r="484" spans="1:26" x14ac:dyDescent="0.3">
      <c r="A484" s="2" t="s">
        <v>55</v>
      </c>
      <c r="B484" s="2" t="s">
        <v>56</v>
      </c>
      <c r="C484" s="2">
        <v>483</v>
      </c>
      <c r="D484" s="2" t="s">
        <v>23</v>
      </c>
      <c r="E484" s="2" t="s">
        <v>396</v>
      </c>
      <c r="F484" s="2" t="s">
        <v>65</v>
      </c>
      <c r="G484" s="2" t="s">
        <v>427</v>
      </c>
      <c r="H484" s="2" t="s">
        <v>74</v>
      </c>
      <c r="I484" s="2">
        <v>270</v>
      </c>
      <c r="J484" s="2">
        <v>1000</v>
      </c>
      <c r="K484" s="2">
        <v>77</v>
      </c>
      <c r="L484" s="2">
        <v>153.85</v>
      </c>
      <c r="M484" s="2">
        <v>0</v>
      </c>
      <c r="N484" s="2">
        <v>199.81</v>
      </c>
      <c r="O484" s="2">
        <v>0</v>
      </c>
      <c r="P484" s="2">
        <v>375</v>
      </c>
      <c r="Q484" s="2">
        <v>539.37</v>
      </c>
      <c r="R484" s="2">
        <v>0</v>
      </c>
      <c r="S484" s="2">
        <v>143.83000000000001</v>
      </c>
      <c r="T484" s="2">
        <v>0</v>
      </c>
      <c r="U484" s="2">
        <v>38.33</v>
      </c>
      <c r="V484" s="2">
        <v>76.59</v>
      </c>
      <c r="W484" s="2">
        <v>0</v>
      </c>
      <c r="X484" s="2">
        <v>47.43</v>
      </c>
      <c r="Y484" s="2">
        <v>68.23</v>
      </c>
      <c r="Z484" s="2">
        <v>0</v>
      </c>
    </row>
    <row r="485" spans="1:26" x14ac:dyDescent="0.3">
      <c r="A485" s="3" t="s">
        <v>55</v>
      </c>
      <c r="B485" s="3" t="s">
        <v>56</v>
      </c>
      <c r="C485" s="3">
        <v>484</v>
      </c>
      <c r="D485" s="3" t="s">
        <v>23</v>
      </c>
      <c r="E485" s="3" t="s">
        <v>396</v>
      </c>
      <c r="F485" s="3" t="s">
        <v>65</v>
      </c>
      <c r="G485" s="3" t="s">
        <v>428</v>
      </c>
      <c r="H485" s="3" t="s">
        <v>60</v>
      </c>
      <c r="I485" s="3">
        <v>300</v>
      </c>
      <c r="J485" s="3">
        <v>1000</v>
      </c>
      <c r="K485" s="3">
        <v>78</v>
      </c>
      <c r="L485" s="3">
        <v>179.34</v>
      </c>
      <c r="M485" s="3">
        <v>0.01</v>
      </c>
      <c r="N485" s="3">
        <v>229.92</v>
      </c>
      <c r="O485" s="3">
        <v>1793400</v>
      </c>
      <c r="P485" s="3">
        <v>390</v>
      </c>
      <c r="Q485" s="3">
        <v>755.31</v>
      </c>
      <c r="R485" s="3">
        <v>0.01</v>
      </c>
      <c r="S485" s="3">
        <v>193.67</v>
      </c>
      <c r="T485" s="3">
        <v>7553100</v>
      </c>
      <c r="U485" s="3">
        <v>34.950000000000003</v>
      </c>
      <c r="V485" s="3">
        <v>80.349999999999994</v>
      </c>
      <c r="W485" s="3">
        <v>0</v>
      </c>
      <c r="X485" s="3">
        <v>44.4</v>
      </c>
      <c r="Y485" s="3">
        <v>85.99</v>
      </c>
      <c r="Z485" s="3">
        <v>0</v>
      </c>
    </row>
    <row r="486" spans="1:26" x14ac:dyDescent="0.3">
      <c r="A486" s="2" t="s">
        <v>55</v>
      </c>
      <c r="B486" s="2" t="s">
        <v>56</v>
      </c>
      <c r="C486" s="2">
        <v>485</v>
      </c>
      <c r="D486" s="2" t="s">
        <v>23</v>
      </c>
      <c r="E486" s="2" t="s">
        <v>396</v>
      </c>
      <c r="F486" s="2" t="s">
        <v>65</v>
      </c>
      <c r="G486" s="2" t="s">
        <v>429</v>
      </c>
      <c r="H486" s="2" t="s">
        <v>74</v>
      </c>
      <c r="I486" s="2">
        <v>300</v>
      </c>
      <c r="J486" s="2">
        <v>1000</v>
      </c>
      <c r="K486" s="2">
        <v>78</v>
      </c>
      <c r="L486" s="2">
        <v>179.34</v>
      </c>
      <c r="M486" s="2">
        <v>0.01</v>
      </c>
      <c r="N486" s="2">
        <v>229.92</v>
      </c>
      <c r="O486" s="2">
        <v>1793400</v>
      </c>
      <c r="P486" s="2">
        <v>390</v>
      </c>
      <c r="Q486" s="2">
        <v>755.31</v>
      </c>
      <c r="R486" s="2">
        <v>0.01</v>
      </c>
      <c r="S486" s="2">
        <v>193.67</v>
      </c>
      <c r="T486" s="2">
        <v>7553100</v>
      </c>
      <c r="U486" s="2">
        <v>34.950000000000003</v>
      </c>
      <c r="V486" s="2">
        <v>80.349999999999994</v>
      </c>
      <c r="W486" s="2">
        <v>0</v>
      </c>
      <c r="X486" s="2">
        <v>44.4</v>
      </c>
      <c r="Y486" s="2">
        <v>85.99</v>
      </c>
      <c r="Z486" s="2">
        <v>0</v>
      </c>
    </row>
    <row r="487" spans="1:26" x14ac:dyDescent="0.3">
      <c r="A487" s="3" t="s">
        <v>55</v>
      </c>
      <c r="B487" s="3" t="s">
        <v>56</v>
      </c>
      <c r="C487" s="3">
        <v>486</v>
      </c>
      <c r="D487" s="3" t="s">
        <v>23</v>
      </c>
      <c r="E487" s="3" t="s">
        <v>396</v>
      </c>
      <c r="F487" s="3" t="s">
        <v>65</v>
      </c>
      <c r="G487" s="3" t="s">
        <v>430</v>
      </c>
      <c r="H487" s="3" t="s">
        <v>60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</row>
    <row r="488" spans="1:26" x14ac:dyDescent="0.3">
      <c r="A488" s="2" t="s">
        <v>55</v>
      </c>
      <c r="B488" s="2" t="s">
        <v>56</v>
      </c>
      <c r="C488" s="2">
        <v>487</v>
      </c>
      <c r="D488" s="2" t="s">
        <v>23</v>
      </c>
      <c r="E488" s="2" t="s">
        <v>396</v>
      </c>
      <c r="F488" s="2" t="s">
        <v>65</v>
      </c>
      <c r="G488" s="2" t="s">
        <v>431</v>
      </c>
      <c r="H488" s="2" t="s">
        <v>74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</row>
    <row r="489" spans="1:26" x14ac:dyDescent="0.3">
      <c r="A489" s="3" t="s">
        <v>55</v>
      </c>
      <c r="B489" s="3" t="s">
        <v>56</v>
      </c>
      <c r="C489" s="3">
        <v>488</v>
      </c>
      <c r="D489" s="3" t="s">
        <v>23</v>
      </c>
      <c r="E489" s="3" t="s">
        <v>396</v>
      </c>
      <c r="F489" s="3" t="s">
        <v>65</v>
      </c>
      <c r="G489" s="3" t="s">
        <v>432</v>
      </c>
      <c r="H489" s="3" t="s">
        <v>60</v>
      </c>
      <c r="I489" s="3">
        <v>1350</v>
      </c>
      <c r="J489" s="3">
        <v>8550</v>
      </c>
      <c r="K489" s="3">
        <v>561</v>
      </c>
      <c r="L489" s="3">
        <v>734.82</v>
      </c>
      <c r="M489" s="3">
        <v>623.41999999999996</v>
      </c>
      <c r="N489" s="3">
        <v>130.97999999999999</v>
      </c>
      <c r="O489" s="3">
        <v>117.87</v>
      </c>
      <c r="P489" s="3">
        <v>2914</v>
      </c>
      <c r="Q489" s="3">
        <v>3203.43</v>
      </c>
      <c r="R489" s="3">
        <v>3026.12</v>
      </c>
      <c r="S489" s="3">
        <v>109.93</v>
      </c>
      <c r="T489" s="3">
        <v>105.86</v>
      </c>
      <c r="U489" s="3">
        <v>55.85</v>
      </c>
      <c r="V489" s="3">
        <v>73.16</v>
      </c>
      <c r="W489" s="3">
        <v>62.07</v>
      </c>
      <c r="X489" s="3">
        <v>73.72</v>
      </c>
      <c r="Y489" s="3">
        <v>81.040000000000006</v>
      </c>
      <c r="Z489" s="3">
        <v>76.56</v>
      </c>
    </row>
    <row r="490" spans="1:26" x14ac:dyDescent="0.3">
      <c r="A490" s="2" t="s">
        <v>55</v>
      </c>
      <c r="B490" s="2" t="s">
        <v>56</v>
      </c>
      <c r="C490" s="2">
        <v>489</v>
      </c>
      <c r="D490" s="2" t="s">
        <v>23</v>
      </c>
      <c r="E490" s="2" t="s">
        <v>396</v>
      </c>
      <c r="F490" s="2" t="s">
        <v>65</v>
      </c>
      <c r="G490" s="2" t="s">
        <v>433</v>
      </c>
      <c r="H490" s="2" t="s">
        <v>74</v>
      </c>
      <c r="I490" s="2">
        <v>1350</v>
      </c>
      <c r="J490" s="2">
        <v>8550</v>
      </c>
      <c r="K490" s="2">
        <v>561</v>
      </c>
      <c r="L490" s="2">
        <v>734.82</v>
      </c>
      <c r="M490" s="2">
        <v>623.41999999999996</v>
      </c>
      <c r="N490" s="2">
        <v>130.97999999999999</v>
      </c>
      <c r="O490" s="2">
        <v>117.87</v>
      </c>
      <c r="P490" s="2">
        <v>2914</v>
      </c>
      <c r="Q490" s="2">
        <v>3203.43</v>
      </c>
      <c r="R490" s="2">
        <v>3026.12</v>
      </c>
      <c r="S490" s="2">
        <v>109.93</v>
      </c>
      <c r="T490" s="2">
        <v>105.86</v>
      </c>
      <c r="U490" s="2">
        <v>55.85</v>
      </c>
      <c r="V490" s="2">
        <v>73.16</v>
      </c>
      <c r="W490" s="2">
        <v>62.07</v>
      </c>
      <c r="X490" s="2">
        <v>73.72</v>
      </c>
      <c r="Y490" s="2">
        <v>81.040000000000006</v>
      </c>
      <c r="Z490" s="2">
        <v>76.56</v>
      </c>
    </row>
    <row r="491" spans="1:26" x14ac:dyDescent="0.3">
      <c r="A491" s="3" t="s">
        <v>55</v>
      </c>
      <c r="B491" s="3" t="s">
        <v>56</v>
      </c>
      <c r="C491" s="3">
        <v>490</v>
      </c>
      <c r="D491" s="3" t="s">
        <v>23</v>
      </c>
      <c r="E491" s="3" t="s">
        <v>396</v>
      </c>
      <c r="F491" s="3" t="s">
        <v>65</v>
      </c>
      <c r="G491" s="3" t="s">
        <v>434</v>
      </c>
      <c r="H491" s="3" t="s">
        <v>60</v>
      </c>
      <c r="I491" s="3">
        <v>150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</row>
    <row r="492" spans="1:26" x14ac:dyDescent="0.3">
      <c r="A492" s="2" t="s">
        <v>55</v>
      </c>
      <c r="B492" s="2" t="s">
        <v>56</v>
      </c>
      <c r="C492" s="2">
        <v>491</v>
      </c>
      <c r="D492" s="2" t="s">
        <v>23</v>
      </c>
      <c r="E492" s="2" t="s">
        <v>396</v>
      </c>
      <c r="F492" s="2" t="s">
        <v>65</v>
      </c>
      <c r="G492" s="2" t="s">
        <v>435</v>
      </c>
      <c r="H492" s="2" t="s">
        <v>74</v>
      </c>
      <c r="I492" s="2">
        <v>150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</row>
    <row r="493" spans="1:26" x14ac:dyDescent="0.3">
      <c r="A493" s="3" t="s">
        <v>55</v>
      </c>
      <c r="B493" s="3" t="s">
        <v>56</v>
      </c>
      <c r="C493" s="3">
        <v>492</v>
      </c>
      <c r="D493" s="3" t="s">
        <v>23</v>
      </c>
      <c r="E493" s="3" t="s">
        <v>396</v>
      </c>
      <c r="F493" s="3" t="s">
        <v>65</v>
      </c>
      <c r="G493" s="3" t="s">
        <v>436</v>
      </c>
      <c r="H493" s="3" t="s">
        <v>60</v>
      </c>
      <c r="I493" s="3">
        <v>1350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</row>
    <row r="494" spans="1:26" x14ac:dyDescent="0.3">
      <c r="A494" s="2" t="s">
        <v>55</v>
      </c>
      <c r="B494" s="2" t="s">
        <v>56</v>
      </c>
      <c r="C494" s="2">
        <v>493</v>
      </c>
      <c r="D494" s="2" t="s">
        <v>23</v>
      </c>
      <c r="E494" s="2" t="s">
        <v>396</v>
      </c>
      <c r="F494" s="2" t="s">
        <v>65</v>
      </c>
      <c r="G494" s="2" t="s">
        <v>437</v>
      </c>
      <c r="H494" s="2" t="s">
        <v>74</v>
      </c>
      <c r="I494" s="2">
        <v>1350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</row>
    <row r="495" spans="1:26" x14ac:dyDescent="0.3">
      <c r="A495" s="3" t="s">
        <v>55</v>
      </c>
      <c r="B495" s="3" t="s">
        <v>56</v>
      </c>
      <c r="C495" s="3">
        <v>494</v>
      </c>
      <c r="D495" s="3" t="s">
        <v>23</v>
      </c>
      <c r="E495" s="3" t="s">
        <v>396</v>
      </c>
      <c r="F495" s="3" t="s">
        <v>65</v>
      </c>
      <c r="G495" s="3" t="s">
        <v>438</v>
      </c>
      <c r="H495" s="3" t="s">
        <v>60</v>
      </c>
      <c r="I495" s="3">
        <v>750</v>
      </c>
      <c r="J495" s="3">
        <v>3700</v>
      </c>
      <c r="K495" s="3">
        <v>287</v>
      </c>
      <c r="L495" s="3">
        <v>272.89999999999998</v>
      </c>
      <c r="M495" s="3">
        <v>316.11</v>
      </c>
      <c r="N495" s="3">
        <v>95.09</v>
      </c>
      <c r="O495" s="3">
        <v>86.33</v>
      </c>
      <c r="P495" s="3">
        <v>1385</v>
      </c>
      <c r="Q495" s="3">
        <v>1346.31</v>
      </c>
      <c r="R495" s="3">
        <v>1672.88</v>
      </c>
      <c r="S495" s="3">
        <v>97.21</v>
      </c>
      <c r="T495" s="3">
        <v>80.48</v>
      </c>
      <c r="U495" s="3">
        <v>51.43</v>
      </c>
      <c r="V495" s="3">
        <v>48.91</v>
      </c>
      <c r="W495" s="3">
        <v>56.65</v>
      </c>
      <c r="X495" s="3">
        <v>63.07</v>
      </c>
      <c r="Y495" s="3">
        <v>61.31</v>
      </c>
      <c r="Z495" s="3">
        <v>76.180000000000007</v>
      </c>
    </row>
    <row r="496" spans="1:26" x14ac:dyDescent="0.3">
      <c r="A496" s="2" t="s">
        <v>55</v>
      </c>
      <c r="B496" s="2" t="s">
        <v>56</v>
      </c>
      <c r="C496" s="2">
        <v>495</v>
      </c>
      <c r="D496" s="2" t="s">
        <v>23</v>
      </c>
      <c r="E496" s="2" t="s">
        <v>396</v>
      </c>
      <c r="F496" s="2" t="s">
        <v>65</v>
      </c>
      <c r="G496" s="2" t="s">
        <v>439</v>
      </c>
      <c r="H496" s="2" t="s">
        <v>74</v>
      </c>
      <c r="I496" s="2">
        <v>750</v>
      </c>
      <c r="J496" s="2">
        <v>3700</v>
      </c>
      <c r="K496" s="2">
        <v>287</v>
      </c>
      <c r="L496" s="2">
        <v>272.89999999999998</v>
      </c>
      <c r="M496" s="2">
        <v>316.11</v>
      </c>
      <c r="N496" s="2">
        <v>95.09</v>
      </c>
      <c r="O496" s="2">
        <v>86.33</v>
      </c>
      <c r="P496" s="2">
        <v>1385</v>
      </c>
      <c r="Q496" s="2">
        <v>1346.31</v>
      </c>
      <c r="R496" s="2">
        <v>1672.88</v>
      </c>
      <c r="S496" s="2">
        <v>97.21</v>
      </c>
      <c r="T496" s="2">
        <v>80.48</v>
      </c>
      <c r="U496" s="2">
        <v>51.43</v>
      </c>
      <c r="V496" s="2">
        <v>48.91</v>
      </c>
      <c r="W496" s="2">
        <v>56.65</v>
      </c>
      <c r="X496" s="2">
        <v>63.07</v>
      </c>
      <c r="Y496" s="2">
        <v>61.31</v>
      </c>
      <c r="Z496" s="2">
        <v>76.180000000000007</v>
      </c>
    </row>
    <row r="497" spans="1:26" x14ac:dyDescent="0.3">
      <c r="A497" s="3" t="s">
        <v>55</v>
      </c>
      <c r="B497" s="3" t="s">
        <v>56</v>
      </c>
      <c r="C497" s="3">
        <v>496</v>
      </c>
      <c r="D497" s="3" t="s">
        <v>23</v>
      </c>
      <c r="E497" s="3" t="s">
        <v>396</v>
      </c>
      <c r="F497" s="3" t="s">
        <v>65</v>
      </c>
      <c r="G497" s="3" t="s">
        <v>440</v>
      </c>
      <c r="H497" s="3" t="s">
        <v>60</v>
      </c>
      <c r="I497" s="3">
        <v>600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</row>
    <row r="498" spans="1:26" x14ac:dyDescent="0.3">
      <c r="A498" s="2" t="s">
        <v>55</v>
      </c>
      <c r="B498" s="2" t="s">
        <v>56</v>
      </c>
      <c r="C498" s="2">
        <v>497</v>
      </c>
      <c r="D498" s="2" t="s">
        <v>23</v>
      </c>
      <c r="E498" s="2" t="s">
        <v>396</v>
      </c>
      <c r="F498" s="2" t="s">
        <v>65</v>
      </c>
      <c r="G498" s="2" t="s">
        <v>441</v>
      </c>
      <c r="H498" s="2" t="s">
        <v>74</v>
      </c>
      <c r="I498" s="2">
        <v>600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</row>
    <row r="499" spans="1:26" x14ac:dyDescent="0.3">
      <c r="A499" s="3" t="s">
        <v>55</v>
      </c>
      <c r="B499" s="3" t="s">
        <v>56</v>
      </c>
      <c r="C499" s="3">
        <v>498</v>
      </c>
      <c r="D499" s="3" t="s">
        <v>23</v>
      </c>
      <c r="E499" s="3" t="s">
        <v>396</v>
      </c>
      <c r="F499" s="3" t="s">
        <v>65</v>
      </c>
      <c r="G499" s="3" t="s">
        <v>442</v>
      </c>
      <c r="H499" s="3" t="s">
        <v>60</v>
      </c>
      <c r="I499" s="3">
        <v>540</v>
      </c>
      <c r="J499" s="3">
        <v>2600</v>
      </c>
      <c r="K499" s="3">
        <v>208</v>
      </c>
      <c r="L499" s="3">
        <v>250.71</v>
      </c>
      <c r="M499" s="3">
        <v>204.05</v>
      </c>
      <c r="N499" s="3">
        <v>120.53</v>
      </c>
      <c r="O499" s="3">
        <v>122.87</v>
      </c>
      <c r="P499" s="3">
        <v>926</v>
      </c>
      <c r="Q499" s="3">
        <v>1222.19</v>
      </c>
      <c r="R499" s="3">
        <v>968.44</v>
      </c>
      <c r="S499" s="3">
        <v>131.99</v>
      </c>
      <c r="T499" s="3">
        <v>126.2</v>
      </c>
      <c r="U499" s="3">
        <v>51.77</v>
      </c>
      <c r="V499" s="3">
        <v>62.4</v>
      </c>
      <c r="W499" s="3">
        <v>50.79</v>
      </c>
      <c r="X499" s="3">
        <v>58.57</v>
      </c>
      <c r="Y499" s="3">
        <v>77.3</v>
      </c>
      <c r="Z499" s="3">
        <v>61.25</v>
      </c>
    </row>
    <row r="500" spans="1:26" x14ac:dyDescent="0.3">
      <c r="A500" s="2" t="s">
        <v>55</v>
      </c>
      <c r="B500" s="2" t="s">
        <v>56</v>
      </c>
      <c r="C500" s="2">
        <v>499</v>
      </c>
      <c r="D500" s="2" t="s">
        <v>23</v>
      </c>
      <c r="E500" s="2" t="s">
        <v>396</v>
      </c>
      <c r="F500" s="2" t="s">
        <v>65</v>
      </c>
      <c r="G500" s="2" t="s">
        <v>310</v>
      </c>
      <c r="H500" s="2" t="s">
        <v>74</v>
      </c>
      <c r="I500" s="2">
        <v>540</v>
      </c>
      <c r="J500" s="2">
        <v>2600</v>
      </c>
      <c r="K500" s="2">
        <v>208</v>
      </c>
      <c r="L500" s="2">
        <v>250.71</v>
      </c>
      <c r="M500" s="2">
        <v>204.05</v>
      </c>
      <c r="N500" s="2">
        <v>120.53</v>
      </c>
      <c r="O500" s="2">
        <v>122.87</v>
      </c>
      <c r="P500" s="2">
        <v>926</v>
      </c>
      <c r="Q500" s="2">
        <v>1222.19</v>
      </c>
      <c r="R500" s="2">
        <v>968.44</v>
      </c>
      <c r="S500" s="2">
        <v>131.99</v>
      </c>
      <c r="T500" s="2">
        <v>126.2</v>
      </c>
      <c r="U500" s="2">
        <v>51.77</v>
      </c>
      <c r="V500" s="2">
        <v>62.4</v>
      </c>
      <c r="W500" s="2">
        <v>50.79</v>
      </c>
      <c r="X500" s="2">
        <v>58.57</v>
      </c>
      <c r="Y500" s="2">
        <v>77.3</v>
      </c>
      <c r="Z500" s="2">
        <v>61.25</v>
      </c>
    </row>
    <row r="501" spans="1:26" x14ac:dyDescent="0.3">
      <c r="A501" s="3" t="s">
        <v>55</v>
      </c>
      <c r="B501" s="3" t="s">
        <v>56</v>
      </c>
      <c r="C501" s="3">
        <v>500</v>
      </c>
      <c r="D501" s="3" t="s">
        <v>23</v>
      </c>
      <c r="E501" s="3" t="s">
        <v>396</v>
      </c>
      <c r="F501" s="3" t="s">
        <v>65</v>
      </c>
      <c r="G501" s="3" t="s">
        <v>65</v>
      </c>
      <c r="H501" s="3" t="s">
        <v>75</v>
      </c>
      <c r="I501" s="3">
        <v>10676</v>
      </c>
      <c r="J501" s="3">
        <v>52350</v>
      </c>
      <c r="K501" s="3">
        <v>3920</v>
      </c>
      <c r="L501" s="3">
        <v>4275.3</v>
      </c>
      <c r="M501" s="3">
        <v>3453.61</v>
      </c>
      <c r="N501" s="3">
        <v>109.06</v>
      </c>
      <c r="O501" s="3">
        <v>123.79</v>
      </c>
      <c r="P501" s="3">
        <v>18465</v>
      </c>
      <c r="Q501" s="3">
        <v>18805.3</v>
      </c>
      <c r="R501" s="3">
        <v>17377.400000000001</v>
      </c>
      <c r="S501" s="3">
        <v>101.84</v>
      </c>
      <c r="T501" s="3">
        <v>108.22</v>
      </c>
      <c r="U501" s="3">
        <v>49.35</v>
      </c>
      <c r="V501" s="3">
        <v>53.83</v>
      </c>
      <c r="W501" s="3">
        <v>43.48</v>
      </c>
      <c r="X501" s="3">
        <v>59.07</v>
      </c>
      <c r="Y501" s="3">
        <v>60.16</v>
      </c>
      <c r="Z501" s="3">
        <v>55.59</v>
      </c>
    </row>
    <row r="502" spans="1:26" x14ac:dyDescent="0.3">
      <c r="A502" s="2" t="s">
        <v>55</v>
      </c>
      <c r="B502" s="2" t="s">
        <v>56</v>
      </c>
      <c r="C502" s="2">
        <v>501</v>
      </c>
      <c r="D502" s="2" t="s">
        <v>23</v>
      </c>
      <c r="E502" s="2" t="s">
        <v>396</v>
      </c>
      <c r="F502" s="2" t="s">
        <v>65</v>
      </c>
      <c r="G502" s="2" t="s">
        <v>443</v>
      </c>
      <c r="H502" s="2" t="s">
        <v>60</v>
      </c>
      <c r="I502" s="2">
        <v>388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60</v>
      </c>
      <c r="V502" s="2" t="s">
        <v>60</v>
      </c>
      <c r="W502" s="2" t="s">
        <v>60</v>
      </c>
      <c r="X502" s="2" t="s">
        <v>60</v>
      </c>
      <c r="Y502" s="2" t="s">
        <v>60</v>
      </c>
      <c r="Z502" s="2" t="s">
        <v>60</v>
      </c>
    </row>
    <row r="503" spans="1:26" x14ac:dyDescent="0.3">
      <c r="A503" s="3" t="s">
        <v>55</v>
      </c>
      <c r="B503" s="3" t="s">
        <v>56</v>
      </c>
      <c r="C503" s="3">
        <v>502</v>
      </c>
      <c r="D503" s="3" t="s">
        <v>23</v>
      </c>
      <c r="E503" s="3" t="s">
        <v>396</v>
      </c>
      <c r="F503" s="3" t="s">
        <v>65</v>
      </c>
      <c r="G503" s="3" t="s">
        <v>444</v>
      </c>
      <c r="H503" s="3" t="s">
        <v>16</v>
      </c>
      <c r="I503" s="3">
        <v>388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 t="s">
        <v>60</v>
      </c>
      <c r="V503" s="3" t="s">
        <v>60</v>
      </c>
      <c r="W503" s="3" t="s">
        <v>60</v>
      </c>
      <c r="X503" s="3" t="s">
        <v>60</v>
      </c>
      <c r="Y503" s="3" t="s">
        <v>60</v>
      </c>
      <c r="Z503" s="3" t="s">
        <v>60</v>
      </c>
    </row>
    <row r="504" spans="1:26" x14ac:dyDescent="0.3">
      <c r="A504" s="2" t="s">
        <v>55</v>
      </c>
      <c r="B504" s="2" t="s">
        <v>56</v>
      </c>
      <c r="C504" s="2">
        <v>503</v>
      </c>
      <c r="D504" s="2" t="s">
        <v>23</v>
      </c>
      <c r="E504" s="2" t="s">
        <v>396</v>
      </c>
      <c r="F504" s="2" t="s">
        <v>65</v>
      </c>
      <c r="G504" s="2" t="s">
        <v>445</v>
      </c>
      <c r="H504" s="2" t="s">
        <v>60</v>
      </c>
      <c r="I504" s="2">
        <v>180</v>
      </c>
      <c r="J504" s="2">
        <v>500</v>
      </c>
      <c r="K504" s="2">
        <v>30</v>
      </c>
      <c r="L504" s="2">
        <v>98.37</v>
      </c>
      <c r="M504" s="2">
        <v>9.6300000000000008</v>
      </c>
      <c r="N504" s="2">
        <v>327.9</v>
      </c>
      <c r="O504" s="2">
        <v>1021.5</v>
      </c>
      <c r="P504" s="2">
        <v>182</v>
      </c>
      <c r="Q504" s="2">
        <v>332.82</v>
      </c>
      <c r="R504" s="2">
        <v>202.51</v>
      </c>
      <c r="S504" s="2">
        <v>182.87</v>
      </c>
      <c r="T504" s="2">
        <v>164.35</v>
      </c>
      <c r="U504" s="2" t="s">
        <v>60</v>
      </c>
      <c r="V504" s="2" t="s">
        <v>60</v>
      </c>
      <c r="W504" s="2" t="s">
        <v>60</v>
      </c>
      <c r="X504" s="2" t="s">
        <v>60</v>
      </c>
      <c r="Y504" s="2" t="s">
        <v>60</v>
      </c>
      <c r="Z504" s="2" t="s">
        <v>60</v>
      </c>
    </row>
    <row r="505" spans="1:26" x14ac:dyDescent="0.3">
      <c r="A505" s="3" t="s">
        <v>55</v>
      </c>
      <c r="B505" s="3" t="s">
        <v>56</v>
      </c>
      <c r="C505" s="3">
        <v>504</v>
      </c>
      <c r="D505" s="3" t="s">
        <v>23</v>
      </c>
      <c r="E505" s="3" t="s">
        <v>396</v>
      </c>
      <c r="F505" s="3" t="s">
        <v>65</v>
      </c>
      <c r="G505" s="3" t="s">
        <v>439</v>
      </c>
      <c r="H505" s="3" t="s">
        <v>16</v>
      </c>
      <c r="I505" s="3">
        <v>180</v>
      </c>
      <c r="J505" s="3">
        <v>500</v>
      </c>
      <c r="K505" s="3">
        <v>30</v>
      </c>
      <c r="L505" s="3">
        <v>98.37</v>
      </c>
      <c r="M505" s="3">
        <v>9.6300000000000008</v>
      </c>
      <c r="N505" s="3">
        <v>327.9</v>
      </c>
      <c r="O505" s="3">
        <v>1021.5</v>
      </c>
      <c r="P505" s="3">
        <v>182</v>
      </c>
      <c r="Q505" s="3">
        <v>332.82</v>
      </c>
      <c r="R505" s="3">
        <v>202.51</v>
      </c>
      <c r="S505" s="3">
        <v>182.87</v>
      </c>
      <c r="T505" s="3">
        <v>164.35</v>
      </c>
      <c r="U505" s="3" t="s">
        <v>60</v>
      </c>
      <c r="V505" s="3" t="s">
        <v>60</v>
      </c>
      <c r="W505" s="3" t="s">
        <v>60</v>
      </c>
      <c r="X505" s="3" t="s">
        <v>60</v>
      </c>
      <c r="Y505" s="3" t="s">
        <v>60</v>
      </c>
      <c r="Z505" s="3" t="s">
        <v>60</v>
      </c>
    </row>
    <row r="506" spans="1:26" x14ac:dyDescent="0.3">
      <c r="A506" s="2" t="s">
        <v>55</v>
      </c>
      <c r="B506" s="2" t="s">
        <v>56</v>
      </c>
      <c r="C506" s="2">
        <v>505</v>
      </c>
      <c r="D506" s="2" t="s">
        <v>23</v>
      </c>
      <c r="E506" s="2" t="s">
        <v>396</v>
      </c>
      <c r="F506" s="2" t="s">
        <v>65</v>
      </c>
      <c r="G506" s="2" t="s">
        <v>65</v>
      </c>
      <c r="H506" s="2" t="s">
        <v>16</v>
      </c>
      <c r="I506" s="2">
        <v>568</v>
      </c>
      <c r="J506" s="2">
        <v>500</v>
      </c>
      <c r="K506" s="2">
        <v>30</v>
      </c>
      <c r="L506" s="2">
        <v>98.37</v>
      </c>
      <c r="M506" s="2">
        <v>9.6300000000000008</v>
      </c>
      <c r="N506" s="2">
        <v>327.9</v>
      </c>
      <c r="O506" s="2">
        <v>1021.5</v>
      </c>
      <c r="P506" s="2">
        <v>182</v>
      </c>
      <c r="Q506" s="2">
        <v>332.82</v>
      </c>
      <c r="R506" s="2">
        <v>202.51</v>
      </c>
      <c r="S506" s="2">
        <v>182.87</v>
      </c>
      <c r="T506" s="2">
        <v>164.35</v>
      </c>
      <c r="U506" s="2" t="s">
        <v>60</v>
      </c>
      <c r="V506" s="2" t="s">
        <v>60</v>
      </c>
      <c r="W506" s="2" t="s">
        <v>60</v>
      </c>
      <c r="X506" s="2" t="s">
        <v>60</v>
      </c>
      <c r="Y506" s="2" t="s">
        <v>60</v>
      </c>
      <c r="Z506" s="2" t="s">
        <v>60</v>
      </c>
    </row>
    <row r="507" spans="1:26" x14ac:dyDescent="0.3">
      <c r="A507" s="3" t="s">
        <v>55</v>
      </c>
      <c r="B507" s="3" t="s">
        <v>56</v>
      </c>
      <c r="C507" s="3">
        <v>506</v>
      </c>
      <c r="D507" s="3" t="s">
        <v>23</v>
      </c>
      <c r="E507" s="3" t="s">
        <v>396</v>
      </c>
      <c r="F507" s="3" t="s">
        <v>65</v>
      </c>
      <c r="G507" s="3" t="s">
        <v>446</v>
      </c>
      <c r="H507" s="3" t="s">
        <v>60</v>
      </c>
      <c r="I507" s="3">
        <v>34</v>
      </c>
      <c r="J507" s="3">
        <v>36</v>
      </c>
      <c r="K507" s="3">
        <v>7</v>
      </c>
      <c r="L507" s="3">
        <v>8.7200000000000006</v>
      </c>
      <c r="M507" s="3">
        <v>2.89</v>
      </c>
      <c r="N507" s="3">
        <v>124.57</v>
      </c>
      <c r="O507" s="3">
        <v>301.73</v>
      </c>
      <c r="P507" s="3">
        <v>23</v>
      </c>
      <c r="Q507" s="3">
        <v>19.25</v>
      </c>
      <c r="R507" s="3">
        <v>16.34</v>
      </c>
      <c r="S507" s="3">
        <v>83.7</v>
      </c>
      <c r="T507" s="3">
        <v>117.81</v>
      </c>
      <c r="U507" s="3" t="s">
        <v>60</v>
      </c>
      <c r="V507" s="3" t="s">
        <v>60</v>
      </c>
      <c r="W507" s="3" t="s">
        <v>60</v>
      </c>
      <c r="X507" s="3" t="s">
        <v>60</v>
      </c>
      <c r="Y507" s="3" t="s">
        <v>60</v>
      </c>
      <c r="Z507" s="3" t="s">
        <v>60</v>
      </c>
    </row>
    <row r="508" spans="1:26" x14ac:dyDescent="0.3">
      <c r="A508" s="2" t="s">
        <v>55</v>
      </c>
      <c r="B508" s="2" t="s">
        <v>56</v>
      </c>
      <c r="C508" s="2">
        <v>507</v>
      </c>
      <c r="D508" s="2" t="s">
        <v>23</v>
      </c>
      <c r="E508" s="2" t="s">
        <v>396</v>
      </c>
      <c r="F508" s="2" t="s">
        <v>65</v>
      </c>
      <c r="G508" s="2" t="s">
        <v>447</v>
      </c>
      <c r="H508" s="2" t="s">
        <v>12</v>
      </c>
      <c r="I508" s="2">
        <v>34</v>
      </c>
      <c r="J508" s="2">
        <v>36</v>
      </c>
      <c r="K508" s="2">
        <v>7</v>
      </c>
      <c r="L508" s="2">
        <v>8.7200000000000006</v>
      </c>
      <c r="M508" s="2">
        <v>2.89</v>
      </c>
      <c r="N508" s="2">
        <v>124.57</v>
      </c>
      <c r="O508" s="2">
        <v>301.73</v>
      </c>
      <c r="P508" s="2">
        <v>23</v>
      </c>
      <c r="Q508" s="2">
        <v>19.25</v>
      </c>
      <c r="R508" s="2">
        <v>16.34</v>
      </c>
      <c r="S508" s="2">
        <v>83.7</v>
      </c>
      <c r="T508" s="2">
        <v>117.81</v>
      </c>
      <c r="U508" s="2" t="s">
        <v>60</v>
      </c>
      <c r="V508" s="2" t="s">
        <v>60</v>
      </c>
      <c r="W508" s="2" t="s">
        <v>60</v>
      </c>
      <c r="X508" s="2" t="s">
        <v>60</v>
      </c>
      <c r="Y508" s="2" t="s">
        <v>60</v>
      </c>
      <c r="Z508" s="2" t="s">
        <v>60</v>
      </c>
    </row>
    <row r="509" spans="1:26" x14ac:dyDescent="0.3">
      <c r="A509" s="3" t="s">
        <v>55</v>
      </c>
      <c r="B509" s="3" t="s">
        <v>56</v>
      </c>
      <c r="C509" s="3">
        <v>508</v>
      </c>
      <c r="D509" s="3" t="s">
        <v>23</v>
      </c>
      <c r="E509" s="3" t="s">
        <v>396</v>
      </c>
      <c r="F509" s="3" t="s">
        <v>65</v>
      </c>
      <c r="G509" s="3" t="s">
        <v>448</v>
      </c>
      <c r="H509" s="3" t="s">
        <v>60</v>
      </c>
      <c r="I509" s="3">
        <v>150</v>
      </c>
      <c r="J509" s="3">
        <v>452</v>
      </c>
      <c r="K509" s="3">
        <v>49</v>
      </c>
      <c r="L509" s="3">
        <v>44.96</v>
      </c>
      <c r="M509" s="3">
        <v>52.09</v>
      </c>
      <c r="N509" s="3">
        <v>91.76</v>
      </c>
      <c r="O509" s="3">
        <v>86.31</v>
      </c>
      <c r="P509" s="3">
        <v>155</v>
      </c>
      <c r="Q509" s="3">
        <v>167.05</v>
      </c>
      <c r="R509" s="3">
        <v>128.9</v>
      </c>
      <c r="S509" s="3">
        <v>107.77</v>
      </c>
      <c r="T509" s="3">
        <v>129.6</v>
      </c>
      <c r="U509" s="3" t="s">
        <v>60</v>
      </c>
      <c r="V509" s="3" t="s">
        <v>60</v>
      </c>
      <c r="W509" s="3" t="s">
        <v>60</v>
      </c>
      <c r="X509" s="3" t="s">
        <v>60</v>
      </c>
      <c r="Y509" s="3" t="s">
        <v>60</v>
      </c>
      <c r="Z509" s="3" t="s">
        <v>60</v>
      </c>
    </row>
    <row r="510" spans="1:26" x14ac:dyDescent="0.3">
      <c r="A510" s="2" t="s">
        <v>55</v>
      </c>
      <c r="B510" s="2" t="s">
        <v>56</v>
      </c>
      <c r="C510" s="2">
        <v>509</v>
      </c>
      <c r="D510" s="2" t="s">
        <v>23</v>
      </c>
      <c r="E510" s="2" t="s">
        <v>396</v>
      </c>
      <c r="F510" s="2" t="s">
        <v>65</v>
      </c>
      <c r="G510" s="2" t="s">
        <v>449</v>
      </c>
      <c r="H510" s="2" t="s">
        <v>60</v>
      </c>
      <c r="I510" s="2">
        <v>150</v>
      </c>
      <c r="J510" s="2">
        <v>448</v>
      </c>
      <c r="K510" s="2">
        <v>49</v>
      </c>
      <c r="L510" s="2">
        <v>61.83</v>
      </c>
      <c r="M510" s="2">
        <v>76.83</v>
      </c>
      <c r="N510" s="2">
        <v>126.18</v>
      </c>
      <c r="O510" s="2">
        <v>80.48</v>
      </c>
      <c r="P510" s="2">
        <v>155</v>
      </c>
      <c r="Q510" s="2">
        <v>194.39</v>
      </c>
      <c r="R510" s="2">
        <v>171.83</v>
      </c>
      <c r="S510" s="2">
        <v>125.41</v>
      </c>
      <c r="T510" s="2">
        <v>113.13</v>
      </c>
      <c r="U510" s="2" t="s">
        <v>60</v>
      </c>
      <c r="V510" s="2" t="s">
        <v>60</v>
      </c>
      <c r="W510" s="2" t="s">
        <v>60</v>
      </c>
      <c r="X510" s="2" t="s">
        <v>60</v>
      </c>
      <c r="Y510" s="2" t="s">
        <v>60</v>
      </c>
      <c r="Z510" s="2" t="s">
        <v>60</v>
      </c>
    </row>
    <row r="511" spans="1:26" x14ac:dyDescent="0.3">
      <c r="A511" s="3" t="s">
        <v>55</v>
      </c>
      <c r="B511" s="3" t="s">
        <v>56</v>
      </c>
      <c r="C511" s="3">
        <v>510</v>
      </c>
      <c r="D511" s="3" t="s">
        <v>23</v>
      </c>
      <c r="E511" s="3" t="s">
        <v>396</v>
      </c>
      <c r="F511" s="3" t="s">
        <v>65</v>
      </c>
      <c r="G511" s="3" t="s">
        <v>450</v>
      </c>
      <c r="H511" s="3" t="s">
        <v>60</v>
      </c>
      <c r="I511" s="3">
        <v>75</v>
      </c>
      <c r="J511" s="3">
        <v>285</v>
      </c>
      <c r="K511" s="3">
        <v>5</v>
      </c>
      <c r="L511" s="3">
        <v>3.24</v>
      </c>
      <c r="M511" s="3">
        <v>8.17</v>
      </c>
      <c r="N511" s="3">
        <v>64.8</v>
      </c>
      <c r="O511" s="3">
        <v>39.659999999999997</v>
      </c>
      <c r="P511" s="3">
        <v>99</v>
      </c>
      <c r="Q511" s="3">
        <v>108.16</v>
      </c>
      <c r="R511" s="3">
        <v>119.16</v>
      </c>
      <c r="S511" s="3">
        <v>109.25</v>
      </c>
      <c r="T511" s="3">
        <v>90.77</v>
      </c>
      <c r="U511" s="3" t="s">
        <v>60</v>
      </c>
      <c r="V511" s="3" t="s">
        <v>60</v>
      </c>
      <c r="W511" s="3" t="s">
        <v>60</v>
      </c>
      <c r="X511" s="3" t="s">
        <v>60</v>
      </c>
      <c r="Y511" s="3" t="s">
        <v>60</v>
      </c>
      <c r="Z511" s="3" t="s">
        <v>60</v>
      </c>
    </row>
    <row r="512" spans="1:26" x14ac:dyDescent="0.3">
      <c r="A512" s="2" t="s">
        <v>55</v>
      </c>
      <c r="B512" s="2" t="s">
        <v>56</v>
      </c>
      <c r="C512" s="2">
        <v>511</v>
      </c>
      <c r="D512" s="2" t="s">
        <v>23</v>
      </c>
      <c r="E512" s="2" t="s">
        <v>396</v>
      </c>
      <c r="F512" s="2" t="s">
        <v>65</v>
      </c>
      <c r="G512" s="2" t="s">
        <v>451</v>
      </c>
      <c r="H512" s="2" t="s">
        <v>60</v>
      </c>
      <c r="I512" s="2">
        <v>72</v>
      </c>
      <c r="J512" s="2">
        <v>285</v>
      </c>
      <c r="K512" s="2">
        <v>34</v>
      </c>
      <c r="L512" s="2">
        <v>36.54</v>
      </c>
      <c r="M512" s="2">
        <v>38.35</v>
      </c>
      <c r="N512" s="2">
        <v>107.47</v>
      </c>
      <c r="O512" s="2">
        <v>95.28</v>
      </c>
      <c r="P512" s="2">
        <v>104</v>
      </c>
      <c r="Q512" s="2">
        <v>117.32</v>
      </c>
      <c r="R512" s="2">
        <v>126.54</v>
      </c>
      <c r="S512" s="2">
        <v>112.81</v>
      </c>
      <c r="T512" s="2">
        <v>92.71</v>
      </c>
      <c r="U512" s="2" t="s">
        <v>60</v>
      </c>
      <c r="V512" s="2" t="s">
        <v>60</v>
      </c>
      <c r="W512" s="2" t="s">
        <v>60</v>
      </c>
      <c r="X512" s="2" t="s">
        <v>60</v>
      </c>
      <c r="Y512" s="2" t="s">
        <v>60</v>
      </c>
      <c r="Z512" s="2" t="s">
        <v>60</v>
      </c>
    </row>
    <row r="513" spans="1:26" x14ac:dyDescent="0.3">
      <c r="A513" s="3" t="s">
        <v>55</v>
      </c>
      <c r="B513" s="3" t="s">
        <v>56</v>
      </c>
      <c r="C513" s="3">
        <v>512</v>
      </c>
      <c r="D513" s="3" t="s">
        <v>23</v>
      </c>
      <c r="E513" s="3" t="s">
        <v>396</v>
      </c>
      <c r="F513" s="3" t="s">
        <v>65</v>
      </c>
      <c r="G513" s="3" t="s">
        <v>452</v>
      </c>
      <c r="H513" s="3" t="s">
        <v>12</v>
      </c>
      <c r="I513" s="3">
        <v>447</v>
      </c>
      <c r="J513" s="3">
        <v>1470</v>
      </c>
      <c r="K513" s="3">
        <v>137</v>
      </c>
      <c r="L513" s="3">
        <v>146.57</v>
      </c>
      <c r="M513" s="3">
        <v>175.44</v>
      </c>
      <c r="N513" s="3">
        <v>106.99</v>
      </c>
      <c r="O513" s="3">
        <v>83.54</v>
      </c>
      <c r="P513" s="3">
        <v>513</v>
      </c>
      <c r="Q513" s="3">
        <v>586.91999999999996</v>
      </c>
      <c r="R513" s="3">
        <v>546.42999999999995</v>
      </c>
      <c r="S513" s="3">
        <v>114.41</v>
      </c>
      <c r="T513" s="3">
        <v>107.41</v>
      </c>
      <c r="U513" s="3" t="s">
        <v>60</v>
      </c>
      <c r="V513" s="3" t="s">
        <v>60</v>
      </c>
      <c r="W513" s="3" t="s">
        <v>60</v>
      </c>
      <c r="X513" s="3" t="s">
        <v>60</v>
      </c>
      <c r="Y513" s="3" t="s">
        <v>60</v>
      </c>
      <c r="Z513" s="3" t="s">
        <v>60</v>
      </c>
    </row>
    <row r="514" spans="1:26" x14ac:dyDescent="0.3">
      <c r="A514" s="2" t="s">
        <v>55</v>
      </c>
      <c r="B514" s="2" t="s">
        <v>56</v>
      </c>
      <c r="C514" s="2">
        <v>513</v>
      </c>
      <c r="D514" s="2" t="s">
        <v>23</v>
      </c>
      <c r="E514" s="2" t="s">
        <v>396</v>
      </c>
      <c r="F514" s="2" t="s">
        <v>65</v>
      </c>
      <c r="G514" s="2" t="s">
        <v>65</v>
      </c>
      <c r="H514" s="2" t="s">
        <v>12</v>
      </c>
      <c r="I514" s="2">
        <v>481</v>
      </c>
      <c r="J514" s="2">
        <v>1506</v>
      </c>
      <c r="K514" s="2">
        <v>144</v>
      </c>
      <c r="L514" s="2">
        <v>155.29</v>
      </c>
      <c r="M514" s="2">
        <v>178.33</v>
      </c>
      <c r="N514" s="2">
        <v>107.84</v>
      </c>
      <c r="O514" s="2">
        <v>87.08</v>
      </c>
      <c r="P514" s="2">
        <v>536</v>
      </c>
      <c r="Q514" s="2">
        <v>606.16999999999996</v>
      </c>
      <c r="R514" s="2">
        <v>562.77</v>
      </c>
      <c r="S514" s="2">
        <v>113.09</v>
      </c>
      <c r="T514" s="2">
        <v>107.71</v>
      </c>
      <c r="U514" s="2" t="s">
        <v>60</v>
      </c>
      <c r="V514" s="2" t="s">
        <v>60</v>
      </c>
      <c r="W514" s="2" t="s">
        <v>60</v>
      </c>
      <c r="X514" s="2" t="s">
        <v>60</v>
      </c>
      <c r="Y514" s="2" t="s">
        <v>60</v>
      </c>
      <c r="Z514" s="2" t="s">
        <v>60</v>
      </c>
    </row>
    <row r="515" spans="1:26" x14ac:dyDescent="0.3">
      <c r="A515" s="3" t="s">
        <v>55</v>
      </c>
      <c r="B515" s="3" t="s">
        <v>56</v>
      </c>
      <c r="C515" s="3">
        <v>514</v>
      </c>
      <c r="D515" s="3" t="s">
        <v>23</v>
      </c>
      <c r="E515" s="3" t="s">
        <v>396</v>
      </c>
      <c r="F515" s="3" t="s">
        <v>78</v>
      </c>
      <c r="G515" s="3" t="s">
        <v>453</v>
      </c>
      <c r="H515" s="3" t="s">
        <v>60</v>
      </c>
      <c r="I515" s="3">
        <v>2320</v>
      </c>
      <c r="J515" s="3">
        <v>15600</v>
      </c>
      <c r="K515" s="3">
        <v>1371</v>
      </c>
      <c r="L515" s="3">
        <v>1210.75</v>
      </c>
      <c r="M515" s="3">
        <v>1172.5999999999999</v>
      </c>
      <c r="N515" s="3">
        <v>88.31</v>
      </c>
      <c r="O515" s="3">
        <v>103.25</v>
      </c>
      <c r="P515" s="3">
        <v>5829</v>
      </c>
      <c r="Q515" s="3">
        <v>4867.79</v>
      </c>
      <c r="R515" s="3">
        <v>5087.37</v>
      </c>
      <c r="S515" s="3">
        <v>83.51</v>
      </c>
      <c r="T515" s="3">
        <v>95.68</v>
      </c>
      <c r="U515" s="3">
        <v>79.430000000000007</v>
      </c>
      <c r="V515" s="3">
        <v>70.14</v>
      </c>
      <c r="W515" s="3">
        <v>67.930000000000007</v>
      </c>
      <c r="X515" s="3">
        <v>85.81</v>
      </c>
      <c r="Y515" s="3">
        <v>71.66</v>
      </c>
      <c r="Z515" s="3">
        <v>74.89</v>
      </c>
    </row>
    <row r="516" spans="1:26" x14ac:dyDescent="0.3">
      <c r="A516" s="2" t="s">
        <v>55</v>
      </c>
      <c r="B516" s="2" t="s">
        <v>56</v>
      </c>
      <c r="C516" s="2">
        <v>515</v>
      </c>
      <c r="D516" s="2" t="s">
        <v>23</v>
      </c>
      <c r="E516" s="2" t="s">
        <v>396</v>
      </c>
      <c r="F516" s="2" t="s">
        <v>78</v>
      </c>
      <c r="G516" s="2" t="s">
        <v>454</v>
      </c>
      <c r="H516" s="2" t="s">
        <v>60</v>
      </c>
      <c r="I516" s="2">
        <v>1320</v>
      </c>
      <c r="J516" s="2">
        <v>6900</v>
      </c>
      <c r="K516" s="2">
        <v>555</v>
      </c>
      <c r="L516" s="2">
        <v>600.19000000000005</v>
      </c>
      <c r="M516" s="2">
        <v>384.17</v>
      </c>
      <c r="N516" s="2">
        <v>108.14</v>
      </c>
      <c r="O516" s="2">
        <v>156.22999999999999</v>
      </c>
      <c r="P516" s="2">
        <v>2606</v>
      </c>
      <c r="Q516" s="2">
        <v>2096.23</v>
      </c>
      <c r="R516" s="2">
        <v>2136.63</v>
      </c>
      <c r="S516" s="2">
        <v>80.44</v>
      </c>
      <c r="T516" s="2">
        <v>98.11</v>
      </c>
      <c r="U516" s="2">
        <v>56.51</v>
      </c>
      <c r="V516" s="2">
        <v>61.11</v>
      </c>
      <c r="W516" s="2">
        <v>39.119999999999997</v>
      </c>
      <c r="X516" s="2">
        <v>67.430000000000007</v>
      </c>
      <c r="Y516" s="2">
        <v>54.24</v>
      </c>
      <c r="Z516" s="2">
        <v>55.28</v>
      </c>
    </row>
    <row r="517" spans="1:26" x14ac:dyDescent="0.3">
      <c r="A517" s="3" t="s">
        <v>55</v>
      </c>
      <c r="B517" s="3" t="s">
        <v>56</v>
      </c>
      <c r="C517" s="3">
        <v>516</v>
      </c>
      <c r="D517" s="3" t="s">
        <v>23</v>
      </c>
      <c r="E517" s="3" t="s">
        <v>396</v>
      </c>
      <c r="F517" s="3" t="s">
        <v>78</v>
      </c>
      <c r="G517" s="3" t="s">
        <v>83</v>
      </c>
      <c r="H517" s="3" t="s">
        <v>74</v>
      </c>
      <c r="I517" s="3">
        <v>3640</v>
      </c>
      <c r="J517" s="3">
        <v>22500</v>
      </c>
      <c r="K517" s="3">
        <v>1926</v>
      </c>
      <c r="L517" s="3">
        <v>1810.94</v>
      </c>
      <c r="M517" s="3">
        <v>1556.77</v>
      </c>
      <c r="N517" s="3">
        <v>94.03</v>
      </c>
      <c r="O517" s="3">
        <v>116.33</v>
      </c>
      <c r="P517" s="3">
        <v>8435</v>
      </c>
      <c r="Q517" s="3">
        <v>6964.02</v>
      </c>
      <c r="R517" s="3">
        <v>7224</v>
      </c>
      <c r="S517" s="3">
        <v>82.56</v>
      </c>
      <c r="T517" s="3">
        <v>96.4</v>
      </c>
      <c r="U517" s="3">
        <v>71.12</v>
      </c>
      <c r="V517" s="3">
        <v>66.87</v>
      </c>
      <c r="W517" s="3">
        <v>57.48</v>
      </c>
      <c r="X517" s="3">
        <v>79.14</v>
      </c>
      <c r="Y517" s="3">
        <v>65.34</v>
      </c>
      <c r="Z517" s="3">
        <v>67.78</v>
      </c>
    </row>
    <row r="518" spans="1:26" x14ac:dyDescent="0.3">
      <c r="A518" s="2" t="s">
        <v>55</v>
      </c>
      <c r="B518" s="2" t="s">
        <v>56</v>
      </c>
      <c r="C518" s="2">
        <v>517</v>
      </c>
      <c r="D518" s="2" t="s">
        <v>23</v>
      </c>
      <c r="E518" s="2" t="s">
        <v>396</v>
      </c>
      <c r="F518" s="2" t="s">
        <v>78</v>
      </c>
      <c r="G518" s="2" t="s">
        <v>84</v>
      </c>
      <c r="H518" s="2" t="s">
        <v>75</v>
      </c>
      <c r="I518" s="2">
        <v>3640</v>
      </c>
      <c r="J518" s="2">
        <v>22500</v>
      </c>
      <c r="K518" s="2">
        <v>1926</v>
      </c>
      <c r="L518" s="2">
        <v>1810.94</v>
      </c>
      <c r="M518" s="2">
        <v>1556.77</v>
      </c>
      <c r="N518" s="2">
        <v>94.03</v>
      </c>
      <c r="O518" s="2">
        <v>116.33</v>
      </c>
      <c r="P518" s="2">
        <v>8435</v>
      </c>
      <c r="Q518" s="2">
        <v>6964.02</v>
      </c>
      <c r="R518" s="2">
        <v>7224</v>
      </c>
      <c r="S518" s="2">
        <v>82.56</v>
      </c>
      <c r="T518" s="2">
        <v>96.4</v>
      </c>
      <c r="U518" s="2">
        <v>71.12</v>
      </c>
      <c r="V518" s="2">
        <v>66.87</v>
      </c>
      <c r="W518" s="2">
        <v>57.48</v>
      </c>
      <c r="X518" s="2">
        <v>79.14</v>
      </c>
      <c r="Y518" s="2">
        <v>65.34</v>
      </c>
      <c r="Z518" s="2">
        <v>67.78</v>
      </c>
    </row>
    <row r="519" spans="1:26" x14ac:dyDescent="0.3">
      <c r="A519" s="3" t="s">
        <v>55</v>
      </c>
      <c r="B519" s="3" t="s">
        <v>56</v>
      </c>
      <c r="C519" s="3">
        <v>518</v>
      </c>
      <c r="D519" s="3" t="s">
        <v>23</v>
      </c>
      <c r="E519" s="3" t="s">
        <v>396</v>
      </c>
      <c r="F519" s="3" t="s">
        <v>78</v>
      </c>
      <c r="G519" s="3" t="s">
        <v>455</v>
      </c>
      <c r="H519" s="3" t="s">
        <v>60</v>
      </c>
      <c r="I519" s="3">
        <v>1967.08</v>
      </c>
      <c r="J519" s="3">
        <v>1050</v>
      </c>
      <c r="K519" s="3">
        <v>96</v>
      </c>
      <c r="L519" s="3">
        <v>80.38</v>
      </c>
      <c r="M519" s="3">
        <v>0</v>
      </c>
      <c r="N519" s="3">
        <v>83.73</v>
      </c>
      <c r="O519" s="3">
        <v>0</v>
      </c>
      <c r="P519" s="3">
        <v>382</v>
      </c>
      <c r="Q519" s="3">
        <v>457.28</v>
      </c>
      <c r="R519" s="3">
        <v>302.88</v>
      </c>
      <c r="S519" s="3">
        <v>119.71</v>
      </c>
      <c r="T519" s="3">
        <v>150.97999999999999</v>
      </c>
      <c r="U519" s="3" t="s">
        <v>60</v>
      </c>
      <c r="V519" s="3" t="s">
        <v>60</v>
      </c>
      <c r="W519" s="3" t="s">
        <v>60</v>
      </c>
      <c r="X519" s="3" t="s">
        <v>60</v>
      </c>
      <c r="Y519" s="3" t="s">
        <v>60</v>
      </c>
      <c r="Z519" s="3" t="s">
        <v>60</v>
      </c>
    </row>
    <row r="520" spans="1:26" x14ac:dyDescent="0.3">
      <c r="A520" s="2" t="s">
        <v>55</v>
      </c>
      <c r="B520" s="2" t="s">
        <v>56</v>
      </c>
      <c r="C520" s="2">
        <v>519</v>
      </c>
      <c r="D520" s="2" t="s">
        <v>23</v>
      </c>
      <c r="E520" s="2" t="s">
        <v>396</v>
      </c>
      <c r="F520" s="2" t="s">
        <v>78</v>
      </c>
      <c r="G520" s="2" t="s">
        <v>456</v>
      </c>
      <c r="H520" s="2" t="s">
        <v>16</v>
      </c>
      <c r="I520" s="2">
        <v>1967.08</v>
      </c>
      <c r="J520" s="2">
        <v>1050</v>
      </c>
      <c r="K520" s="2">
        <v>96</v>
      </c>
      <c r="L520" s="2">
        <v>80.38</v>
      </c>
      <c r="M520" s="2">
        <v>0</v>
      </c>
      <c r="N520" s="2">
        <v>83.73</v>
      </c>
      <c r="O520" s="2">
        <v>0</v>
      </c>
      <c r="P520" s="2">
        <v>382</v>
      </c>
      <c r="Q520" s="2">
        <v>457.28</v>
      </c>
      <c r="R520" s="2">
        <v>302.88</v>
      </c>
      <c r="S520" s="2">
        <v>119.71</v>
      </c>
      <c r="T520" s="2">
        <v>150.97999999999999</v>
      </c>
      <c r="U520" s="2" t="s">
        <v>60</v>
      </c>
      <c r="V520" s="2" t="s">
        <v>60</v>
      </c>
      <c r="W520" s="2" t="s">
        <v>60</v>
      </c>
      <c r="X520" s="2" t="s">
        <v>60</v>
      </c>
      <c r="Y520" s="2" t="s">
        <v>60</v>
      </c>
      <c r="Z520" s="2" t="s">
        <v>60</v>
      </c>
    </row>
    <row r="521" spans="1:26" x14ac:dyDescent="0.3">
      <c r="A521" s="3" t="s">
        <v>55</v>
      </c>
      <c r="B521" s="3" t="s">
        <v>56</v>
      </c>
      <c r="C521" s="3">
        <v>520</v>
      </c>
      <c r="D521" s="3" t="s">
        <v>23</v>
      </c>
      <c r="E521" s="3" t="s">
        <v>396</v>
      </c>
      <c r="F521" s="3" t="s">
        <v>78</v>
      </c>
      <c r="G521" s="3" t="s">
        <v>81</v>
      </c>
      <c r="H521" s="3" t="s">
        <v>16</v>
      </c>
      <c r="I521" s="3">
        <v>1967.08</v>
      </c>
      <c r="J521" s="3">
        <v>1050</v>
      </c>
      <c r="K521" s="3">
        <v>96</v>
      </c>
      <c r="L521" s="3">
        <v>80.38</v>
      </c>
      <c r="M521" s="3">
        <v>0</v>
      </c>
      <c r="N521" s="3">
        <v>83.73</v>
      </c>
      <c r="O521" s="3">
        <v>0</v>
      </c>
      <c r="P521" s="3">
        <v>382</v>
      </c>
      <c r="Q521" s="3">
        <v>457.28</v>
      </c>
      <c r="R521" s="3">
        <v>302.88</v>
      </c>
      <c r="S521" s="3">
        <v>119.71</v>
      </c>
      <c r="T521" s="3">
        <v>150.97999999999999</v>
      </c>
      <c r="U521" s="3" t="s">
        <v>60</v>
      </c>
      <c r="V521" s="3" t="s">
        <v>60</v>
      </c>
      <c r="W521" s="3" t="s">
        <v>60</v>
      </c>
      <c r="X521" s="3" t="s">
        <v>60</v>
      </c>
      <c r="Y521" s="3" t="s">
        <v>60</v>
      </c>
      <c r="Z521" s="3" t="s">
        <v>60</v>
      </c>
    </row>
    <row r="522" spans="1:26" x14ac:dyDescent="0.3">
      <c r="A522" s="2" t="s">
        <v>55</v>
      </c>
      <c r="B522" s="2" t="s">
        <v>56</v>
      </c>
      <c r="C522" s="2">
        <v>521</v>
      </c>
      <c r="D522" s="2" t="s">
        <v>23</v>
      </c>
      <c r="E522" s="2" t="s">
        <v>396</v>
      </c>
      <c r="F522" s="2" t="s">
        <v>78</v>
      </c>
      <c r="G522" s="2" t="s">
        <v>457</v>
      </c>
      <c r="H522" s="2" t="s">
        <v>60</v>
      </c>
      <c r="I522" s="2">
        <v>1400</v>
      </c>
      <c r="J522" s="2">
        <v>8151</v>
      </c>
      <c r="K522" s="2">
        <v>759</v>
      </c>
      <c r="L522" s="2">
        <v>806.77</v>
      </c>
      <c r="M522" s="2">
        <v>700.93</v>
      </c>
      <c r="N522" s="2">
        <v>106.29</v>
      </c>
      <c r="O522" s="2">
        <v>115.1</v>
      </c>
      <c r="P522" s="2">
        <v>2312</v>
      </c>
      <c r="Q522" s="2">
        <v>2580.58</v>
      </c>
      <c r="R522" s="2">
        <v>3072.09</v>
      </c>
      <c r="S522" s="2">
        <v>111.62</v>
      </c>
      <c r="T522" s="2">
        <v>84</v>
      </c>
      <c r="U522" s="2">
        <v>72.87</v>
      </c>
      <c r="V522" s="2">
        <v>77.45</v>
      </c>
      <c r="W522" s="2">
        <v>67.290000000000006</v>
      </c>
      <c r="X522" s="2">
        <v>56.4</v>
      </c>
      <c r="Y522" s="2">
        <v>62.95</v>
      </c>
      <c r="Z522" s="2">
        <v>74.94</v>
      </c>
    </row>
    <row r="523" spans="1:26" x14ac:dyDescent="0.3">
      <c r="A523" s="3" t="s">
        <v>55</v>
      </c>
      <c r="B523" s="3" t="s">
        <v>56</v>
      </c>
      <c r="C523" s="3">
        <v>522</v>
      </c>
      <c r="D523" s="3" t="s">
        <v>23</v>
      </c>
      <c r="E523" s="3" t="s">
        <v>396</v>
      </c>
      <c r="F523" s="3" t="s">
        <v>78</v>
      </c>
      <c r="G523" s="3" t="s">
        <v>193</v>
      </c>
      <c r="H523" s="3" t="s">
        <v>14</v>
      </c>
      <c r="I523" s="3">
        <v>1400</v>
      </c>
      <c r="J523" s="3">
        <v>8151</v>
      </c>
      <c r="K523" s="3">
        <v>759</v>
      </c>
      <c r="L523" s="3">
        <v>806.77</v>
      </c>
      <c r="M523" s="3">
        <v>700.93</v>
      </c>
      <c r="N523" s="3">
        <v>106.29</v>
      </c>
      <c r="O523" s="3">
        <v>115.1</v>
      </c>
      <c r="P523" s="3">
        <v>2312</v>
      </c>
      <c r="Q523" s="3">
        <v>2580.58</v>
      </c>
      <c r="R523" s="3">
        <v>3072.09</v>
      </c>
      <c r="S523" s="3">
        <v>111.62</v>
      </c>
      <c r="T523" s="3">
        <v>84</v>
      </c>
      <c r="U523" s="3">
        <v>72.87</v>
      </c>
      <c r="V523" s="3">
        <v>77.45</v>
      </c>
      <c r="W523" s="3">
        <v>67.290000000000006</v>
      </c>
      <c r="X523" s="3">
        <v>56.4</v>
      </c>
      <c r="Y523" s="3">
        <v>62.95</v>
      </c>
      <c r="Z523" s="3">
        <v>74.94</v>
      </c>
    </row>
    <row r="524" spans="1:26" x14ac:dyDescent="0.3">
      <c r="A524" s="2" t="s">
        <v>55</v>
      </c>
      <c r="B524" s="2" t="s">
        <v>56</v>
      </c>
      <c r="C524" s="2">
        <v>523</v>
      </c>
      <c r="D524" s="2" t="s">
        <v>23</v>
      </c>
      <c r="E524" s="2" t="s">
        <v>396</v>
      </c>
      <c r="F524" s="2" t="s">
        <v>78</v>
      </c>
      <c r="G524" s="2" t="s">
        <v>84</v>
      </c>
      <c r="H524" s="2" t="s">
        <v>14</v>
      </c>
      <c r="I524" s="2">
        <v>1400</v>
      </c>
      <c r="J524" s="2">
        <v>8151</v>
      </c>
      <c r="K524" s="2">
        <v>759</v>
      </c>
      <c r="L524" s="2">
        <v>806.77</v>
      </c>
      <c r="M524" s="2">
        <v>700.93</v>
      </c>
      <c r="N524" s="2">
        <v>106.29</v>
      </c>
      <c r="O524" s="2">
        <v>115.1</v>
      </c>
      <c r="P524" s="2">
        <v>2312</v>
      </c>
      <c r="Q524" s="2">
        <v>2580.58</v>
      </c>
      <c r="R524" s="2">
        <v>3072.09</v>
      </c>
      <c r="S524" s="2">
        <v>111.62</v>
      </c>
      <c r="T524" s="2">
        <v>84</v>
      </c>
      <c r="U524" s="2">
        <v>72.87</v>
      </c>
      <c r="V524" s="2">
        <v>77.45</v>
      </c>
      <c r="W524" s="2">
        <v>67.290000000000006</v>
      </c>
      <c r="X524" s="2">
        <v>56.4</v>
      </c>
      <c r="Y524" s="2">
        <v>62.95</v>
      </c>
      <c r="Z524" s="2">
        <v>74.94</v>
      </c>
    </row>
    <row r="525" spans="1:26" x14ac:dyDescent="0.3">
      <c r="A525" s="3" t="s">
        <v>55</v>
      </c>
      <c r="B525" s="3" t="s">
        <v>56</v>
      </c>
      <c r="C525" s="3">
        <v>524</v>
      </c>
      <c r="D525" s="3" t="s">
        <v>23</v>
      </c>
      <c r="E525" s="3" t="s">
        <v>396</v>
      </c>
      <c r="F525" s="3" t="s">
        <v>78</v>
      </c>
      <c r="G525" s="3" t="s">
        <v>68</v>
      </c>
      <c r="H525" s="3" t="s">
        <v>75</v>
      </c>
      <c r="I525" s="3">
        <v>23856</v>
      </c>
      <c r="J525" s="3">
        <v>131000</v>
      </c>
      <c r="K525" s="3">
        <v>9248</v>
      </c>
      <c r="L525" s="3">
        <v>9975.2800000000007</v>
      </c>
      <c r="M525" s="3">
        <v>8472.6299999999992</v>
      </c>
      <c r="N525" s="3">
        <v>107.86</v>
      </c>
      <c r="O525" s="3">
        <v>117.74</v>
      </c>
      <c r="P525" s="3">
        <v>45665</v>
      </c>
      <c r="Q525" s="3">
        <v>44237.4</v>
      </c>
      <c r="R525" s="3">
        <v>42901.120000000003</v>
      </c>
      <c r="S525" s="3">
        <v>96.87</v>
      </c>
      <c r="T525" s="3">
        <v>103.11</v>
      </c>
      <c r="U525" s="3">
        <v>51.2</v>
      </c>
      <c r="V525" s="3">
        <v>56.2</v>
      </c>
      <c r="W525" s="3">
        <v>47.74</v>
      </c>
      <c r="X525" s="3">
        <v>65.150000000000006</v>
      </c>
      <c r="Y525" s="3">
        <v>63.33</v>
      </c>
      <c r="Z525" s="3">
        <v>61.42</v>
      </c>
    </row>
    <row r="526" spans="1:26" x14ac:dyDescent="0.3">
      <c r="A526" s="2" t="s">
        <v>55</v>
      </c>
      <c r="B526" s="2" t="s">
        <v>56</v>
      </c>
      <c r="C526" s="2">
        <v>525</v>
      </c>
      <c r="D526" s="2" t="s">
        <v>23</v>
      </c>
      <c r="E526" s="2" t="s">
        <v>396</v>
      </c>
      <c r="F526" s="2" t="s">
        <v>78</v>
      </c>
      <c r="G526" s="2" t="s">
        <v>68</v>
      </c>
      <c r="H526" s="2" t="s">
        <v>14</v>
      </c>
      <c r="I526" s="2">
        <v>1400</v>
      </c>
      <c r="J526" s="2">
        <v>8151</v>
      </c>
      <c r="K526" s="2">
        <v>759</v>
      </c>
      <c r="L526" s="2">
        <v>806.77</v>
      </c>
      <c r="M526" s="2">
        <v>700.93</v>
      </c>
      <c r="N526" s="2">
        <v>106.29</v>
      </c>
      <c r="O526" s="2">
        <v>115.1</v>
      </c>
      <c r="P526" s="2">
        <v>2312</v>
      </c>
      <c r="Q526" s="2">
        <v>2580.58</v>
      </c>
      <c r="R526" s="2">
        <v>3072.09</v>
      </c>
      <c r="S526" s="2">
        <v>111.62</v>
      </c>
      <c r="T526" s="2">
        <v>84</v>
      </c>
      <c r="U526" s="2">
        <v>72.87</v>
      </c>
      <c r="V526" s="2">
        <v>77.45</v>
      </c>
      <c r="W526" s="2">
        <v>67.290000000000006</v>
      </c>
      <c r="X526" s="2">
        <v>56.4</v>
      </c>
      <c r="Y526" s="2">
        <v>62.95</v>
      </c>
      <c r="Z526" s="2">
        <v>74.94</v>
      </c>
    </row>
    <row r="527" spans="1:26" x14ac:dyDescent="0.3">
      <c r="A527" s="3" t="s">
        <v>55</v>
      </c>
      <c r="B527" s="3" t="s">
        <v>56</v>
      </c>
      <c r="C527" s="3">
        <v>526</v>
      </c>
      <c r="D527" s="3" t="s">
        <v>23</v>
      </c>
      <c r="E527" s="3" t="s">
        <v>396</v>
      </c>
      <c r="F527" s="3" t="s">
        <v>78</v>
      </c>
      <c r="G527" s="3" t="s">
        <v>68</v>
      </c>
      <c r="H527" s="3" t="s">
        <v>16</v>
      </c>
      <c r="I527" s="3">
        <v>3207.08</v>
      </c>
      <c r="J527" s="3">
        <v>3650</v>
      </c>
      <c r="K527" s="3">
        <v>271</v>
      </c>
      <c r="L527" s="3">
        <v>180.18</v>
      </c>
      <c r="M527" s="3">
        <v>122.64</v>
      </c>
      <c r="N527" s="3">
        <v>66.489999999999995</v>
      </c>
      <c r="O527" s="3">
        <v>146.91999999999999</v>
      </c>
      <c r="P527" s="3">
        <v>1339</v>
      </c>
      <c r="Q527" s="3">
        <v>1169.8399999999999</v>
      </c>
      <c r="R527" s="3">
        <v>1108.01</v>
      </c>
      <c r="S527" s="3">
        <v>87.37</v>
      </c>
      <c r="T527" s="3">
        <v>105.58</v>
      </c>
      <c r="U527" s="3" t="s">
        <v>60</v>
      </c>
      <c r="V527" s="3" t="s">
        <v>60</v>
      </c>
      <c r="W527" s="3" t="s">
        <v>60</v>
      </c>
      <c r="X527" s="3" t="s">
        <v>60</v>
      </c>
      <c r="Y527" s="3" t="s">
        <v>60</v>
      </c>
      <c r="Z527" s="3" t="s">
        <v>60</v>
      </c>
    </row>
    <row r="528" spans="1:26" x14ac:dyDescent="0.3">
      <c r="A528" s="2" t="s">
        <v>55</v>
      </c>
      <c r="B528" s="2" t="s">
        <v>56</v>
      </c>
      <c r="C528" s="2">
        <v>527</v>
      </c>
      <c r="D528" s="2" t="s">
        <v>23</v>
      </c>
      <c r="E528" s="2" t="s">
        <v>396</v>
      </c>
      <c r="F528" s="2" t="s">
        <v>78</v>
      </c>
      <c r="G528" s="2" t="s">
        <v>68</v>
      </c>
      <c r="H528" s="2" t="s">
        <v>12</v>
      </c>
      <c r="I528" s="2">
        <v>3047</v>
      </c>
      <c r="J528" s="2">
        <v>5719</v>
      </c>
      <c r="K528" s="2">
        <v>338</v>
      </c>
      <c r="L528" s="2">
        <v>304.91000000000003</v>
      </c>
      <c r="M528" s="2">
        <v>456.73</v>
      </c>
      <c r="N528" s="2">
        <v>90.21</v>
      </c>
      <c r="O528" s="2">
        <v>66.760000000000005</v>
      </c>
      <c r="P528" s="2">
        <v>2030</v>
      </c>
      <c r="Q528" s="2">
        <v>2198.6999999999998</v>
      </c>
      <c r="R528" s="2">
        <v>2368.81</v>
      </c>
      <c r="S528" s="2">
        <v>108.31</v>
      </c>
      <c r="T528" s="2">
        <v>92.82</v>
      </c>
      <c r="U528" s="2" t="s">
        <v>60</v>
      </c>
      <c r="V528" s="2" t="s">
        <v>60</v>
      </c>
      <c r="W528" s="2" t="s">
        <v>60</v>
      </c>
      <c r="X528" s="2" t="s">
        <v>60</v>
      </c>
      <c r="Y528" s="2" t="s">
        <v>60</v>
      </c>
      <c r="Z528" s="2" t="s">
        <v>60</v>
      </c>
    </row>
    <row r="529" spans="1:26" x14ac:dyDescent="0.3">
      <c r="A529" s="3" t="s">
        <v>55</v>
      </c>
      <c r="B529" s="3" t="s">
        <v>56</v>
      </c>
      <c r="C529" s="3">
        <v>528</v>
      </c>
      <c r="D529" s="3" t="s">
        <v>23</v>
      </c>
      <c r="E529" s="3" t="s">
        <v>396</v>
      </c>
      <c r="F529" s="3" t="s">
        <v>78</v>
      </c>
      <c r="G529" s="3" t="s">
        <v>68</v>
      </c>
      <c r="H529" s="3" t="s">
        <v>396</v>
      </c>
      <c r="I529" s="3">
        <v>31510.080000000002</v>
      </c>
      <c r="J529" s="3">
        <v>148520</v>
      </c>
      <c r="K529" s="3">
        <v>10616</v>
      </c>
      <c r="L529" s="3">
        <v>11267.14</v>
      </c>
      <c r="M529" s="3">
        <v>9752.93</v>
      </c>
      <c r="N529" s="3">
        <v>106.13</v>
      </c>
      <c r="O529" s="3">
        <v>115.53</v>
      </c>
      <c r="P529" s="3">
        <v>51346</v>
      </c>
      <c r="Q529" s="3">
        <v>50186.52</v>
      </c>
      <c r="R529" s="3">
        <v>49450.03</v>
      </c>
      <c r="S529" s="3">
        <v>97.74</v>
      </c>
      <c r="T529" s="3">
        <v>101.49</v>
      </c>
      <c r="U529" s="3" t="s">
        <v>60</v>
      </c>
      <c r="V529" s="3" t="s">
        <v>60</v>
      </c>
      <c r="W529" s="3" t="s">
        <v>60</v>
      </c>
      <c r="X529" s="3" t="s">
        <v>60</v>
      </c>
      <c r="Y529" s="3" t="s">
        <v>60</v>
      </c>
      <c r="Z529" s="3" t="s">
        <v>60</v>
      </c>
    </row>
    <row r="530" spans="1:26" x14ac:dyDescent="0.3">
      <c r="A530" s="2" t="s">
        <v>55</v>
      </c>
      <c r="B530" s="2" t="s">
        <v>56</v>
      </c>
      <c r="C530" s="2">
        <v>529</v>
      </c>
      <c r="D530" s="2" t="s">
        <v>25</v>
      </c>
      <c r="E530" s="2" t="s">
        <v>458</v>
      </c>
      <c r="F530" s="2" t="s">
        <v>58</v>
      </c>
      <c r="G530" s="2" t="s">
        <v>459</v>
      </c>
      <c r="H530" s="2" t="s">
        <v>60</v>
      </c>
      <c r="I530" s="2">
        <v>1760</v>
      </c>
      <c r="J530" s="2">
        <v>13500</v>
      </c>
      <c r="K530" s="2">
        <v>992</v>
      </c>
      <c r="L530" s="2">
        <v>918.65</v>
      </c>
      <c r="M530" s="2">
        <v>776.54</v>
      </c>
      <c r="N530" s="2">
        <v>92.61</v>
      </c>
      <c r="O530" s="2">
        <v>118.3</v>
      </c>
      <c r="P530" s="2">
        <v>4409</v>
      </c>
      <c r="Q530" s="2">
        <v>4129.34</v>
      </c>
      <c r="R530" s="2">
        <v>3909.12</v>
      </c>
      <c r="S530" s="2">
        <v>93.66</v>
      </c>
      <c r="T530" s="2">
        <v>105.63</v>
      </c>
      <c r="U530" s="2">
        <v>52.08</v>
      </c>
      <c r="V530" s="2">
        <v>70.16</v>
      </c>
      <c r="W530" s="2">
        <v>59.3</v>
      </c>
      <c r="X530" s="2">
        <v>58.82</v>
      </c>
      <c r="Y530" s="2">
        <v>80.13</v>
      </c>
      <c r="Z530" s="2">
        <v>75.86</v>
      </c>
    </row>
    <row r="531" spans="1:26" x14ac:dyDescent="0.3">
      <c r="A531" s="3" t="s">
        <v>55</v>
      </c>
      <c r="B531" s="3" t="s">
        <v>56</v>
      </c>
      <c r="C531" s="3">
        <v>530</v>
      </c>
      <c r="D531" s="3" t="s">
        <v>25</v>
      </c>
      <c r="E531" s="3" t="s">
        <v>458</v>
      </c>
      <c r="F531" s="3" t="s">
        <v>58</v>
      </c>
      <c r="G531" s="3" t="s">
        <v>460</v>
      </c>
      <c r="H531" s="3" t="s">
        <v>60</v>
      </c>
      <c r="I531" s="3">
        <v>1650</v>
      </c>
      <c r="J531" s="3">
        <v>9500</v>
      </c>
      <c r="K531" s="3">
        <v>723</v>
      </c>
      <c r="L531" s="3">
        <v>796.23</v>
      </c>
      <c r="M531" s="3">
        <v>730.04</v>
      </c>
      <c r="N531" s="3">
        <v>110.13</v>
      </c>
      <c r="O531" s="3">
        <v>109.07</v>
      </c>
      <c r="P531" s="3">
        <v>3537</v>
      </c>
      <c r="Q531" s="3">
        <v>3563.31</v>
      </c>
      <c r="R531" s="3">
        <v>3237.7</v>
      </c>
      <c r="S531" s="3">
        <v>100.74</v>
      </c>
      <c r="T531" s="3">
        <v>110.06</v>
      </c>
      <c r="U531" s="3">
        <v>58.9</v>
      </c>
      <c r="V531" s="3">
        <v>64.86</v>
      </c>
      <c r="W531" s="3">
        <v>59.47</v>
      </c>
      <c r="X531" s="3">
        <v>73.209999999999994</v>
      </c>
      <c r="Y531" s="3">
        <v>73.760000000000005</v>
      </c>
      <c r="Z531" s="3">
        <v>67.02</v>
      </c>
    </row>
    <row r="532" spans="1:26" x14ac:dyDescent="0.3">
      <c r="A532" s="2" t="s">
        <v>55</v>
      </c>
      <c r="B532" s="2" t="s">
        <v>56</v>
      </c>
      <c r="C532" s="2">
        <v>531</v>
      </c>
      <c r="D532" s="2" t="s">
        <v>25</v>
      </c>
      <c r="E532" s="2" t="s">
        <v>458</v>
      </c>
      <c r="F532" s="2" t="s">
        <v>58</v>
      </c>
      <c r="G532" s="2" t="s">
        <v>461</v>
      </c>
      <c r="H532" s="2" t="s">
        <v>74</v>
      </c>
      <c r="I532" s="2">
        <v>3410</v>
      </c>
      <c r="J532" s="2">
        <v>23000</v>
      </c>
      <c r="K532" s="2">
        <v>1715</v>
      </c>
      <c r="L532" s="2">
        <v>1714.88</v>
      </c>
      <c r="M532" s="2">
        <v>1506.58</v>
      </c>
      <c r="N532" s="2">
        <v>99.99</v>
      </c>
      <c r="O532" s="2">
        <v>113.83</v>
      </c>
      <c r="P532" s="2">
        <v>7946</v>
      </c>
      <c r="Q532" s="2">
        <v>7692.65</v>
      </c>
      <c r="R532" s="2">
        <v>7146.82</v>
      </c>
      <c r="S532" s="2">
        <v>96.81</v>
      </c>
      <c r="T532" s="2">
        <v>107.64</v>
      </c>
      <c r="U532" s="2">
        <v>54.75</v>
      </c>
      <c r="V532" s="2">
        <v>67.59</v>
      </c>
      <c r="W532" s="2">
        <v>59.38</v>
      </c>
      <c r="X532" s="2">
        <v>64.459999999999994</v>
      </c>
      <c r="Y532" s="2">
        <v>77.05</v>
      </c>
      <c r="Z532" s="2">
        <v>71.58</v>
      </c>
    </row>
    <row r="533" spans="1:26" x14ac:dyDescent="0.3">
      <c r="A533" s="3" t="s">
        <v>55</v>
      </c>
      <c r="B533" s="3" t="s">
        <v>56</v>
      </c>
      <c r="C533" s="3">
        <v>532</v>
      </c>
      <c r="D533" s="3" t="s">
        <v>25</v>
      </c>
      <c r="E533" s="3" t="s">
        <v>458</v>
      </c>
      <c r="F533" s="3" t="s">
        <v>58</v>
      </c>
      <c r="G533" s="3" t="s">
        <v>462</v>
      </c>
      <c r="H533" s="3" t="s">
        <v>60</v>
      </c>
      <c r="I533" s="3">
        <v>2400</v>
      </c>
      <c r="J533" s="3">
        <v>9000</v>
      </c>
      <c r="K533" s="3">
        <v>746</v>
      </c>
      <c r="L533" s="3">
        <v>820.05</v>
      </c>
      <c r="M533" s="3">
        <v>530.42999999999995</v>
      </c>
      <c r="N533" s="3">
        <v>109.93</v>
      </c>
      <c r="O533" s="3">
        <v>154.6</v>
      </c>
      <c r="P533" s="3">
        <v>3525</v>
      </c>
      <c r="Q533" s="3">
        <v>3966.23</v>
      </c>
      <c r="R533" s="3">
        <v>1876.52</v>
      </c>
      <c r="S533" s="3">
        <v>112.52</v>
      </c>
      <c r="T533" s="3">
        <v>211.36</v>
      </c>
      <c r="U533" s="3">
        <v>41.78</v>
      </c>
      <c r="V533" s="3">
        <v>46.31</v>
      </c>
      <c r="W533" s="3">
        <v>44.56</v>
      </c>
      <c r="X533" s="3">
        <v>50.16</v>
      </c>
      <c r="Y533" s="3">
        <v>53.42</v>
      </c>
      <c r="Z533" s="3">
        <v>40.06</v>
      </c>
    </row>
    <row r="534" spans="1:26" x14ac:dyDescent="0.3">
      <c r="A534" s="2" t="s">
        <v>55</v>
      </c>
      <c r="B534" s="2" t="s">
        <v>56</v>
      </c>
      <c r="C534" s="2">
        <v>533</v>
      </c>
      <c r="D534" s="2" t="s">
        <v>25</v>
      </c>
      <c r="E534" s="2" t="s">
        <v>458</v>
      </c>
      <c r="F534" s="2" t="s">
        <v>58</v>
      </c>
      <c r="G534" s="2" t="s">
        <v>463</v>
      </c>
      <c r="H534" s="2" t="s">
        <v>74</v>
      </c>
      <c r="I534" s="2">
        <v>2400</v>
      </c>
      <c r="J534" s="2">
        <v>9000</v>
      </c>
      <c r="K534" s="2">
        <v>746</v>
      </c>
      <c r="L534" s="2">
        <v>820.05</v>
      </c>
      <c r="M534" s="2">
        <v>530.42999999999995</v>
      </c>
      <c r="N534" s="2">
        <v>109.93</v>
      </c>
      <c r="O534" s="2">
        <v>154.6</v>
      </c>
      <c r="P534" s="2">
        <v>3525</v>
      </c>
      <c r="Q534" s="2">
        <v>3966.23</v>
      </c>
      <c r="R534" s="2">
        <v>1876.52</v>
      </c>
      <c r="S534" s="2">
        <v>112.52</v>
      </c>
      <c r="T534" s="2">
        <v>211.36</v>
      </c>
      <c r="U534" s="2">
        <v>41.78</v>
      </c>
      <c r="V534" s="2">
        <v>46.31</v>
      </c>
      <c r="W534" s="2">
        <v>44.56</v>
      </c>
      <c r="X534" s="2">
        <v>50.16</v>
      </c>
      <c r="Y534" s="2">
        <v>53.42</v>
      </c>
      <c r="Z534" s="2">
        <v>40.06</v>
      </c>
    </row>
    <row r="535" spans="1:26" x14ac:dyDescent="0.3">
      <c r="A535" s="3" t="s">
        <v>55</v>
      </c>
      <c r="B535" s="3" t="s">
        <v>56</v>
      </c>
      <c r="C535" s="3">
        <v>534</v>
      </c>
      <c r="D535" s="3" t="s">
        <v>25</v>
      </c>
      <c r="E535" s="3" t="s">
        <v>458</v>
      </c>
      <c r="F535" s="3" t="s">
        <v>58</v>
      </c>
      <c r="G535" s="3" t="s">
        <v>58</v>
      </c>
      <c r="H535" s="3" t="s">
        <v>75</v>
      </c>
      <c r="I535" s="3">
        <v>5810</v>
      </c>
      <c r="J535" s="3">
        <v>32000</v>
      </c>
      <c r="K535" s="3">
        <v>2461</v>
      </c>
      <c r="L535" s="3">
        <v>2534.9299999999998</v>
      </c>
      <c r="M535" s="3">
        <v>2037.01</v>
      </c>
      <c r="N535" s="3">
        <v>103</v>
      </c>
      <c r="O535" s="3">
        <v>124.44</v>
      </c>
      <c r="P535" s="3">
        <v>11471</v>
      </c>
      <c r="Q535" s="3">
        <v>11658.88</v>
      </c>
      <c r="R535" s="3">
        <v>9023.34</v>
      </c>
      <c r="S535" s="3">
        <v>101.64</v>
      </c>
      <c r="T535" s="3">
        <v>129.21</v>
      </c>
      <c r="U535" s="3">
        <v>50.04</v>
      </c>
      <c r="V535" s="3">
        <v>60.8</v>
      </c>
      <c r="W535" s="3">
        <v>54.65</v>
      </c>
      <c r="X535" s="3">
        <v>59.27</v>
      </c>
      <c r="Y535" s="3">
        <v>69.5</v>
      </c>
      <c r="Z535" s="3">
        <v>61.51</v>
      </c>
    </row>
    <row r="536" spans="1:26" x14ac:dyDescent="0.3">
      <c r="A536" s="2" t="s">
        <v>55</v>
      </c>
      <c r="B536" s="2" t="s">
        <v>56</v>
      </c>
      <c r="C536" s="2">
        <v>535</v>
      </c>
      <c r="D536" s="2" t="s">
        <v>25</v>
      </c>
      <c r="E536" s="2" t="s">
        <v>458</v>
      </c>
      <c r="F536" s="2" t="s">
        <v>58</v>
      </c>
      <c r="G536" s="2" t="s">
        <v>464</v>
      </c>
      <c r="H536" s="2" t="s">
        <v>60</v>
      </c>
      <c r="I536" s="2">
        <v>235.4</v>
      </c>
      <c r="J536" s="2">
        <v>200</v>
      </c>
      <c r="K536" s="2">
        <v>16</v>
      </c>
      <c r="L536" s="2">
        <v>0</v>
      </c>
      <c r="M536" s="2">
        <v>29.76</v>
      </c>
      <c r="N536" s="2">
        <v>0</v>
      </c>
      <c r="O536" s="2">
        <v>0</v>
      </c>
      <c r="P536" s="2">
        <v>72</v>
      </c>
      <c r="Q536" s="2">
        <v>0</v>
      </c>
      <c r="R536" s="2">
        <v>163.78</v>
      </c>
      <c r="S536" s="2">
        <v>0</v>
      </c>
      <c r="T536" s="2">
        <v>0</v>
      </c>
      <c r="U536" s="2" t="s">
        <v>60</v>
      </c>
      <c r="V536" s="2" t="s">
        <v>60</v>
      </c>
      <c r="W536" s="2" t="s">
        <v>60</v>
      </c>
      <c r="X536" s="2" t="s">
        <v>60</v>
      </c>
      <c r="Y536" s="2" t="s">
        <v>60</v>
      </c>
      <c r="Z536" s="2" t="s">
        <v>60</v>
      </c>
    </row>
    <row r="537" spans="1:26" x14ac:dyDescent="0.3">
      <c r="A537" s="3" t="s">
        <v>55</v>
      </c>
      <c r="B537" s="3" t="s">
        <v>56</v>
      </c>
      <c r="C537" s="3">
        <v>536</v>
      </c>
      <c r="D537" s="3" t="s">
        <v>25</v>
      </c>
      <c r="E537" s="3" t="s">
        <v>458</v>
      </c>
      <c r="F537" s="3" t="s">
        <v>58</v>
      </c>
      <c r="G537" s="3" t="s">
        <v>465</v>
      </c>
      <c r="H537" s="3" t="s">
        <v>16</v>
      </c>
      <c r="I537" s="3">
        <v>235.4</v>
      </c>
      <c r="J537" s="3">
        <v>200</v>
      </c>
      <c r="K537" s="3">
        <v>16</v>
      </c>
      <c r="L537" s="3">
        <v>0</v>
      </c>
      <c r="M537" s="3">
        <v>29.76</v>
      </c>
      <c r="N537" s="3">
        <v>0</v>
      </c>
      <c r="O537" s="3">
        <v>0</v>
      </c>
      <c r="P537" s="3">
        <v>72</v>
      </c>
      <c r="Q537" s="3">
        <v>0</v>
      </c>
      <c r="R537" s="3">
        <v>163.78</v>
      </c>
      <c r="S537" s="3">
        <v>0</v>
      </c>
      <c r="T537" s="3">
        <v>0</v>
      </c>
      <c r="U537" s="3" t="s">
        <v>60</v>
      </c>
      <c r="V537" s="3" t="s">
        <v>60</v>
      </c>
      <c r="W537" s="3" t="s">
        <v>60</v>
      </c>
      <c r="X537" s="3" t="s">
        <v>60</v>
      </c>
      <c r="Y537" s="3" t="s">
        <v>60</v>
      </c>
      <c r="Z537" s="3" t="s">
        <v>60</v>
      </c>
    </row>
    <row r="538" spans="1:26" x14ac:dyDescent="0.3">
      <c r="A538" s="2" t="s">
        <v>55</v>
      </c>
      <c r="B538" s="2" t="s">
        <v>56</v>
      </c>
      <c r="C538" s="2">
        <v>537</v>
      </c>
      <c r="D538" s="2" t="s">
        <v>25</v>
      </c>
      <c r="E538" s="2" t="s">
        <v>458</v>
      </c>
      <c r="F538" s="2" t="s">
        <v>58</v>
      </c>
      <c r="G538" s="2" t="s">
        <v>58</v>
      </c>
      <c r="H538" s="2" t="s">
        <v>16</v>
      </c>
      <c r="I538" s="2">
        <v>235.4</v>
      </c>
      <c r="J538" s="2">
        <v>200</v>
      </c>
      <c r="K538" s="2">
        <v>16</v>
      </c>
      <c r="L538" s="2">
        <v>0</v>
      </c>
      <c r="M538" s="2">
        <v>29.76</v>
      </c>
      <c r="N538" s="2">
        <v>0</v>
      </c>
      <c r="O538" s="2">
        <v>0</v>
      </c>
      <c r="P538" s="2">
        <v>72</v>
      </c>
      <c r="Q538" s="2">
        <v>0</v>
      </c>
      <c r="R538" s="2">
        <v>163.78</v>
      </c>
      <c r="S538" s="2">
        <v>0</v>
      </c>
      <c r="T538" s="2">
        <v>0</v>
      </c>
      <c r="U538" s="2" t="s">
        <v>60</v>
      </c>
      <c r="V538" s="2" t="s">
        <v>60</v>
      </c>
      <c r="W538" s="2" t="s">
        <v>60</v>
      </c>
      <c r="X538" s="2" t="s">
        <v>60</v>
      </c>
      <c r="Y538" s="2" t="s">
        <v>60</v>
      </c>
      <c r="Z538" s="2" t="s">
        <v>60</v>
      </c>
    </row>
    <row r="539" spans="1:26" x14ac:dyDescent="0.3">
      <c r="A539" s="3" t="s">
        <v>55</v>
      </c>
      <c r="B539" s="3" t="s">
        <v>56</v>
      </c>
      <c r="C539" s="3">
        <v>538</v>
      </c>
      <c r="D539" s="3" t="s">
        <v>25</v>
      </c>
      <c r="E539" s="3" t="s">
        <v>458</v>
      </c>
      <c r="F539" s="3" t="s">
        <v>58</v>
      </c>
      <c r="G539" s="3" t="s">
        <v>466</v>
      </c>
      <c r="H539" s="3" t="s">
        <v>60</v>
      </c>
      <c r="I539" s="3">
        <v>460</v>
      </c>
      <c r="J539" s="3">
        <v>1084</v>
      </c>
      <c r="K539" s="3">
        <v>92</v>
      </c>
      <c r="L539" s="3">
        <v>88.83</v>
      </c>
      <c r="M539" s="3">
        <v>115.09</v>
      </c>
      <c r="N539" s="3">
        <v>96.55</v>
      </c>
      <c r="O539" s="3">
        <v>77.180000000000007</v>
      </c>
      <c r="P539" s="3">
        <v>317</v>
      </c>
      <c r="Q539" s="3">
        <v>341.99</v>
      </c>
      <c r="R539" s="3">
        <v>355.99</v>
      </c>
      <c r="S539" s="3">
        <v>107.88</v>
      </c>
      <c r="T539" s="3">
        <v>96.07</v>
      </c>
      <c r="U539" s="3" t="s">
        <v>60</v>
      </c>
      <c r="V539" s="3" t="s">
        <v>60</v>
      </c>
      <c r="W539" s="3" t="s">
        <v>60</v>
      </c>
      <c r="X539" s="3" t="s">
        <v>60</v>
      </c>
      <c r="Y539" s="3" t="s">
        <v>60</v>
      </c>
      <c r="Z539" s="3" t="s">
        <v>60</v>
      </c>
    </row>
    <row r="540" spans="1:26" x14ac:dyDescent="0.3">
      <c r="A540" s="2" t="s">
        <v>55</v>
      </c>
      <c r="B540" s="2" t="s">
        <v>56</v>
      </c>
      <c r="C540" s="2">
        <v>539</v>
      </c>
      <c r="D540" s="2" t="s">
        <v>25</v>
      </c>
      <c r="E540" s="2" t="s">
        <v>458</v>
      </c>
      <c r="F540" s="2" t="s">
        <v>58</v>
      </c>
      <c r="G540" s="2" t="s">
        <v>467</v>
      </c>
      <c r="H540" s="2" t="s">
        <v>60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60</v>
      </c>
      <c r="V540" s="2" t="s">
        <v>60</v>
      </c>
      <c r="W540" s="2" t="s">
        <v>60</v>
      </c>
      <c r="X540" s="2" t="s">
        <v>60</v>
      </c>
      <c r="Y540" s="2" t="s">
        <v>60</v>
      </c>
      <c r="Z540" s="2" t="s">
        <v>60</v>
      </c>
    </row>
    <row r="541" spans="1:26" x14ac:dyDescent="0.3">
      <c r="A541" s="3" t="s">
        <v>55</v>
      </c>
      <c r="B541" s="3" t="s">
        <v>56</v>
      </c>
      <c r="C541" s="3">
        <v>540</v>
      </c>
      <c r="D541" s="3" t="s">
        <v>25</v>
      </c>
      <c r="E541" s="3" t="s">
        <v>458</v>
      </c>
      <c r="F541" s="3" t="s">
        <v>58</v>
      </c>
      <c r="G541" s="3" t="s">
        <v>468</v>
      </c>
      <c r="H541" s="3" t="s">
        <v>60</v>
      </c>
      <c r="I541" s="3">
        <v>90</v>
      </c>
      <c r="J541" s="3">
        <v>128</v>
      </c>
      <c r="K541" s="3">
        <v>0</v>
      </c>
      <c r="L541" s="3">
        <v>0</v>
      </c>
      <c r="M541" s="3">
        <v>2.42</v>
      </c>
      <c r="N541" s="3">
        <v>0</v>
      </c>
      <c r="O541" s="3">
        <v>0</v>
      </c>
      <c r="P541" s="3">
        <v>3</v>
      </c>
      <c r="Q541" s="3">
        <v>0.09</v>
      </c>
      <c r="R541" s="3">
        <v>14.52</v>
      </c>
      <c r="S541" s="3">
        <v>3</v>
      </c>
      <c r="T541" s="3">
        <v>0.62</v>
      </c>
      <c r="U541" s="3" t="s">
        <v>60</v>
      </c>
      <c r="V541" s="3" t="s">
        <v>60</v>
      </c>
      <c r="W541" s="3" t="s">
        <v>60</v>
      </c>
      <c r="X541" s="3" t="s">
        <v>60</v>
      </c>
      <c r="Y541" s="3" t="s">
        <v>60</v>
      </c>
      <c r="Z541" s="3" t="s">
        <v>60</v>
      </c>
    </row>
    <row r="542" spans="1:26" x14ac:dyDescent="0.3">
      <c r="A542" s="2" t="s">
        <v>55</v>
      </c>
      <c r="B542" s="2" t="s">
        <v>56</v>
      </c>
      <c r="C542" s="2">
        <v>541</v>
      </c>
      <c r="D542" s="2" t="s">
        <v>25</v>
      </c>
      <c r="E542" s="2" t="s">
        <v>458</v>
      </c>
      <c r="F542" s="2" t="s">
        <v>58</v>
      </c>
      <c r="G542" s="2" t="s">
        <v>469</v>
      </c>
      <c r="H542" s="2" t="s">
        <v>60</v>
      </c>
      <c r="I542" s="2">
        <v>50</v>
      </c>
      <c r="J542" s="2">
        <v>90</v>
      </c>
      <c r="K542" s="2">
        <v>4</v>
      </c>
      <c r="L542" s="2">
        <v>0</v>
      </c>
      <c r="M542" s="2">
        <v>0.65</v>
      </c>
      <c r="N542" s="2">
        <v>0</v>
      </c>
      <c r="O542" s="2">
        <v>0</v>
      </c>
      <c r="P542" s="2">
        <v>7</v>
      </c>
      <c r="Q542" s="2">
        <v>0.37</v>
      </c>
      <c r="R542" s="2">
        <v>4.5</v>
      </c>
      <c r="S542" s="2">
        <v>5.29</v>
      </c>
      <c r="T542" s="2">
        <v>8.2200000000000006</v>
      </c>
      <c r="U542" s="2" t="s">
        <v>60</v>
      </c>
      <c r="V542" s="2" t="s">
        <v>60</v>
      </c>
      <c r="W542" s="2" t="s">
        <v>60</v>
      </c>
      <c r="X542" s="2" t="s">
        <v>60</v>
      </c>
      <c r="Y542" s="2" t="s">
        <v>60</v>
      </c>
      <c r="Z542" s="2" t="s">
        <v>60</v>
      </c>
    </row>
    <row r="543" spans="1:26" x14ac:dyDescent="0.3">
      <c r="A543" s="3" t="s">
        <v>55</v>
      </c>
      <c r="B543" s="3" t="s">
        <v>56</v>
      </c>
      <c r="C543" s="3">
        <v>542</v>
      </c>
      <c r="D543" s="3" t="s">
        <v>25</v>
      </c>
      <c r="E543" s="3" t="s">
        <v>458</v>
      </c>
      <c r="F543" s="3" t="s">
        <v>58</v>
      </c>
      <c r="G543" s="3" t="s">
        <v>470</v>
      </c>
      <c r="H543" s="3" t="s">
        <v>60</v>
      </c>
      <c r="I543" s="3">
        <v>770</v>
      </c>
      <c r="J543" s="3">
        <v>1047</v>
      </c>
      <c r="K543" s="3">
        <v>20</v>
      </c>
      <c r="L543" s="3">
        <v>0.06</v>
      </c>
      <c r="M543" s="3">
        <v>135.26</v>
      </c>
      <c r="N543" s="3">
        <v>0.3</v>
      </c>
      <c r="O543" s="3">
        <v>0.04</v>
      </c>
      <c r="P543" s="3">
        <v>135</v>
      </c>
      <c r="Q543" s="3">
        <v>5.55</v>
      </c>
      <c r="R543" s="3">
        <v>135.26</v>
      </c>
      <c r="S543" s="3">
        <v>4.1100000000000003</v>
      </c>
      <c r="T543" s="3">
        <v>4.0999999999999996</v>
      </c>
      <c r="U543" s="3" t="s">
        <v>60</v>
      </c>
      <c r="V543" s="3" t="s">
        <v>60</v>
      </c>
      <c r="W543" s="3" t="s">
        <v>60</v>
      </c>
      <c r="X543" s="3" t="s">
        <v>60</v>
      </c>
      <c r="Y543" s="3" t="s">
        <v>60</v>
      </c>
      <c r="Z543" s="3" t="s">
        <v>60</v>
      </c>
    </row>
    <row r="544" spans="1:26" x14ac:dyDescent="0.3">
      <c r="A544" s="2" t="s">
        <v>55</v>
      </c>
      <c r="B544" s="2" t="s">
        <v>56</v>
      </c>
      <c r="C544" s="2">
        <v>543</v>
      </c>
      <c r="D544" s="2" t="s">
        <v>25</v>
      </c>
      <c r="E544" s="2" t="s">
        <v>458</v>
      </c>
      <c r="F544" s="2" t="s">
        <v>58</v>
      </c>
      <c r="G544" s="2" t="s">
        <v>471</v>
      </c>
      <c r="H544" s="2" t="s">
        <v>60</v>
      </c>
      <c r="I544" s="2">
        <v>240</v>
      </c>
      <c r="J544" s="2">
        <v>470</v>
      </c>
      <c r="K544" s="2">
        <v>30</v>
      </c>
      <c r="L544" s="2">
        <v>36.61</v>
      </c>
      <c r="M544" s="2">
        <v>16.95</v>
      </c>
      <c r="N544" s="2">
        <v>122.03</v>
      </c>
      <c r="O544" s="2">
        <v>215.99</v>
      </c>
      <c r="P544" s="2">
        <v>134</v>
      </c>
      <c r="Q544" s="2">
        <v>133.55000000000001</v>
      </c>
      <c r="R544" s="2">
        <v>118.54</v>
      </c>
      <c r="S544" s="2">
        <v>99.66</v>
      </c>
      <c r="T544" s="2">
        <v>112.66</v>
      </c>
      <c r="U544" s="2" t="s">
        <v>60</v>
      </c>
      <c r="V544" s="2" t="s">
        <v>60</v>
      </c>
      <c r="W544" s="2" t="s">
        <v>60</v>
      </c>
      <c r="X544" s="2" t="s">
        <v>60</v>
      </c>
      <c r="Y544" s="2" t="s">
        <v>60</v>
      </c>
      <c r="Z544" s="2" t="s">
        <v>60</v>
      </c>
    </row>
    <row r="545" spans="1:26" x14ac:dyDescent="0.3">
      <c r="A545" s="3" t="s">
        <v>55</v>
      </c>
      <c r="B545" s="3" t="s">
        <v>56</v>
      </c>
      <c r="C545" s="3">
        <v>544</v>
      </c>
      <c r="D545" s="3" t="s">
        <v>25</v>
      </c>
      <c r="E545" s="3" t="s">
        <v>458</v>
      </c>
      <c r="F545" s="3" t="s">
        <v>58</v>
      </c>
      <c r="G545" s="3" t="s">
        <v>461</v>
      </c>
      <c r="H545" s="3" t="s">
        <v>12</v>
      </c>
      <c r="I545" s="3">
        <v>1610</v>
      </c>
      <c r="J545" s="3">
        <v>2819</v>
      </c>
      <c r="K545" s="3">
        <v>146</v>
      </c>
      <c r="L545" s="3">
        <v>125.5</v>
      </c>
      <c r="M545" s="3">
        <v>270.37</v>
      </c>
      <c r="N545" s="3">
        <v>85.96</v>
      </c>
      <c r="O545" s="3">
        <v>46.42</v>
      </c>
      <c r="P545" s="3">
        <v>596</v>
      </c>
      <c r="Q545" s="3">
        <v>481.55</v>
      </c>
      <c r="R545" s="3">
        <v>628.80999999999995</v>
      </c>
      <c r="S545" s="3">
        <v>80.8</v>
      </c>
      <c r="T545" s="3">
        <v>76.58</v>
      </c>
      <c r="U545" s="3" t="s">
        <v>60</v>
      </c>
      <c r="V545" s="3" t="s">
        <v>60</v>
      </c>
      <c r="W545" s="3" t="s">
        <v>60</v>
      </c>
      <c r="X545" s="3" t="s">
        <v>60</v>
      </c>
      <c r="Y545" s="3" t="s">
        <v>60</v>
      </c>
      <c r="Z545" s="3" t="s">
        <v>60</v>
      </c>
    </row>
    <row r="546" spans="1:26" x14ac:dyDescent="0.3">
      <c r="A546" s="2" t="s">
        <v>55</v>
      </c>
      <c r="B546" s="2" t="s">
        <v>56</v>
      </c>
      <c r="C546" s="2">
        <v>545</v>
      </c>
      <c r="D546" s="2" t="s">
        <v>25</v>
      </c>
      <c r="E546" s="2" t="s">
        <v>458</v>
      </c>
      <c r="F546" s="2" t="s">
        <v>58</v>
      </c>
      <c r="G546" s="2" t="s">
        <v>58</v>
      </c>
      <c r="H546" s="2" t="s">
        <v>12</v>
      </c>
      <c r="I546" s="2">
        <v>1610</v>
      </c>
      <c r="J546" s="2">
        <v>2819</v>
      </c>
      <c r="K546" s="2">
        <v>146</v>
      </c>
      <c r="L546" s="2">
        <v>125.5</v>
      </c>
      <c r="M546" s="2">
        <v>270.37</v>
      </c>
      <c r="N546" s="2">
        <v>85.96</v>
      </c>
      <c r="O546" s="2">
        <v>46.42</v>
      </c>
      <c r="P546" s="2">
        <v>596</v>
      </c>
      <c r="Q546" s="2">
        <v>481.55</v>
      </c>
      <c r="R546" s="2">
        <v>628.80999999999995</v>
      </c>
      <c r="S546" s="2">
        <v>80.8</v>
      </c>
      <c r="T546" s="2">
        <v>76.58</v>
      </c>
      <c r="U546" s="2" t="s">
        <v>60</v>
      </c>
      <c r="V546" s="2" t="s">
        <v>60</v>
      </c>
      <c r="W546" s="2" t="s">
        <v>60</v>
      </c>
      <c r="X546" s="2" t="s">
        <v>60</v>
      </c>
      <c r="Y546" s="2" t="s">
        <v>60</v>
      </c>
      <c r="Z546" s="2" t="s">
        <v>60</v>
      </c>
    </row>
    <row r="547" spans="1:26" x14ac:dyDescent="0.3">
      <c r="A547" s="3" t="s">
        <v>55</v>
      </c>
      <c r="B547" s="3" t="s">
        <v>56</v>
      </c>
      <c r="C547" s="3">
        <v>546</v>
      </c>
      <c r="D547" s="3" t="s">
        <v>25</v>
      </c>
      <c r="E547" s="3" t="s">
        <v>458</v>
      </c>
      <c r="F547" s="3" t="s">
        <v>65</v>
      </c>
      <c r="G547" s="3" t="s">
        <v>472</v>
      </c>
      <c r="H547" s="3" t="s">
        <v>60</v>
      </c>
      <c r="I547" s="3">
        <v>1040</v>
      </c>
      <c r="J547" s="3">
        <v>3800</v>
      </c>
      <c r="K547" s="3">
        <v>303</v>
      </c>
      <c r="L547" s="3">
        <v>449.3</v>
      </c>
      <c r="M547" s="3">
        <v>402.86</v>
      </c>
      <c r="N547" s="3">
        <v>148.28</v>
      </c>
      <c r="O547" s="3">
        <v>111.53</v>
      </c>
      <c r="P547" s="3">
        <v>1471</v>
      </c>
      <c r="Q547" s="3">
        <v>1896.79</v>
      </c>
      <c r="R547" s="3">
        <v>1478.57</v>
      </c>
      <c r="S547" s="3">
        <v>128.94999999999999</v>
      </c>
      <c r="T547" s="3">
        <v>128.29</v>
      </c>
      <c r="U547" s="3">
        <v>39.159999999999997</v>
      </c>
      <c r="V547" s="3">
        <v>58.07</v>
      </c>
      <c r="W547" s="3">
        <v>52.07</v>
      </c>
      <c r="X547" s="3">
        <v>48.31</v>
      </c>
      <c r="Y547" s="3">
        <v>62.29</v>
      </c>
      <c r="Z547" s="3">
        <v>48.56</v>
      </c>
    </row>
    <row r="548" spans="1:26" x14ac:dyDescent="0.3">
      <c r="A548" s="2" t="s">
        <v>55</v>
      </c>
      <c r="B548" s="2" t="s">
        <v>56</v>
      </c>
      <c r="C548" s="2">
        <v>547</v>
      </c>
      <c r="D548" s="2" t="s">
        <v>25</v>
      </c>
      <c r="E548" s="2" t="s">
        <v>458</v>
      </c>
      <c r="F548" s="2" t="s">
        <v>65</v>
      </c>
      <c r="G548" s="2" t="s">
        <v>473</v>
      </c>
      <c r="H548" s="2" t="s">
        <v>74</v>
      </c>
      <c r="I548" s="2">
        <v>1040</v>
      </c>
      <c r="J548" s="2">
        <v>3800</v>
      </c>
      <c r="K548" s="2">
        <v>303</v>
      </c>
      <c r="L548" s="2">
        <v>449.3</v>
      </c>
      <c r="M548" s="2">
        <v>402.86</v>
      </c>
      <c r="N548" s="2">
        <v>148.28</v>
      </c>
      <c r="O548" s="2">
        <v>111.53</v>
      </c>
      <c r="P548" s="2">
        <v>1471</v>
      </c>
      <c r="Q548" s="2">
        <v>1896.79</v>
      </c>
      <c r="R548" s="2">
        <v>1478.57</v>
      </c>
      <c r="S548" s="2">
        <v>128.94999999999999</v>
      </c>
      <c r="T548" s="2">
        <v>128.29</v>
      </c>
      <c r="U548" s="2">
        <v>39.159999999999997</v>
      </c>
      <c r="V548" s="2">
        <v>58.07</v>
      </c>
      <c r="W548" s="2">
        <v>52.07</v>
      </c>
      <c r="X548" s="2">
        <v>48.31</v>
      </c>
      <c r="Y548" s="2">
        <v>62.29</v>
      </c>
      <c r="Z548" s="2">
        <v>48.56</v>
      </c>
    </row>
    <row r="549" spans="1:26" x14ac:dyDescent="0.3">
      <c r="A549" s="3" t="s">
        <v>55</v>
      </c>
      <c r="B549" s="3" t="s">
        <v>56</v>
      </c>
      <c r="C549" s="3">
        <v>548</v>
      </c>
      <c r="D549" s="3" t="s">
        <v>25</v>
      </c>
      <c r="E549" s="3" t="s">
        <v>458</v>
      </c>
      <c r="F549" s="3" t="s">
        <v>65</v>
      </c>
      <c r="G549" s="3" t="s">
        <v>474</v>
      </c>
      <c r="H549" s="3" t="s">
        <v>60</v>
      </c>
      <c r="I549" s="3">
        <v>36.799999999999997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 t="s">
        <v>60</v>
      </c>
      <c r="V549" s="3" t="s">
        <v>60</v>
      </c>
      <c r="W549" s="3" t="s">
        <v>60</v>
      </c>
      <c r="X549" s="3" t="s">
        <v>60</v>
      </c>
      <c r="Y549" s="3" t="s">
        <v>60</v>
      </c>
      <c r="Z549" s="3" t="s">
        <v>60</v>
      </c>
    </row>
    <row r="550" spans="1:26" x14ac:dyDescent="0.3">
      <c r="A550" s="2" t="s">
        <v>55</v>
      </c>
      <c r="B550" s="2" t="s">
        <v>56</v>
      </c>
      <c r="C550" s="2">
        <v>549</v>
      </c>
      <c r="D550" s="2" t="s">
        <v>25</v>
      </c>
      <c r="E550" s="2" t="s">
        <v>458</v>
      </c>
      <c r="F550" s="2" t="s">
        <v>65</v>
      </c>
      <c r="G550" s="2" t="s">
        <v>475</v>
      </c>
      <c r="H550" s="2" t="s">
        <v>476</v>
      </c>
      <c r="I550" s="2">
        <v>36.799999999999997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60</v>
      </c>
      <c r="V550" s="2" t="s">
        <v>60</v>
      </c>
      <c r="W550" s="2" t="s">
        <v>60</v>
      </c>
      <c r="X550" s="2" t="s">
        <v>60</v>
      </c>
      <c r="Y550" s="2" t="s">
        <v>60</v>
      </c>
      <c r="Z550" s="2" t="s">
        <v>60</v>
      </c>
    </row>
    <row r="551" spans="1:26" x14ac:dyDescent="0.3">
      <c r="A551" s="3" t="s">
        <v>55</v>
      </c>
      <c r="B551" s="3" t="s">
        <v>56</v>
      </c>
      <c r="C551" s="3">
        <v>550</v>
      </c>
      <c r="D551" s="3" t="s">
        <v>25</v>
      </c>
      <c r="E551" s="3" t="s">
        <v>458</v>
      </c>
      <c r="F551" s="3" t="s">
        <v>65</v>
      </c>
      <c r="G551" s="3" t="s">
        <v>477</v>
      </c>
      <c r="H551" s="3" t="s">
        <v>60</v>
      </c>
      <c r="I551" s="3">
        <v>300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</row>
    <row r="552" spans="1:26" x14ac:dyDescent="0.3">
      <c r="A552" s="2" t="s">
        <v>55</v>
      </c>
      <c r="B552" s="2" t="s">
        <v>56</v>
      </c>
      <c r="C552" s="2">
        <v>551</v>
      </c>
      <c r="D552" s="2" t="s">
        <v>25</v>
      </c>
      <c r="E552" s="2" t="s">
        <v>458</v>
      </c>
      <c r="F552" s="2" t="s">
        <v>65</v>
      </c>
      <c r="G552" s="2" t="s">
        <v>478</v>
      </c>
      <c r="H552" s="2" t="s">
        <v>74</v>
      </c>
      <c r="I552" s="2">
        <v>300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</row>
    <row r="553" spans="1:26" x14ac:dyDescent="0.3">
      <c r="A553" s="3" t="s">
        <v>55</v>
      </c>
      <c r="B553" s="3" t="s">
        <v>56</v>
      </c>
      <c r="C553" s="3">
        <v>552</v>
      </c>
      <c r="D553" s="3" t="s">
        <v>25</v>
      </c>
      <c r="E553" s="3" t="s">
        <v>458</v>
      </c>
      <c r="F553" s="3" t="s">
        <v>65</v>
      </c>
      <c r="G553" s="3" t="s">
        <v>479</v>
      </c>
      <c r="H553" s="3" t="s">
        <v>60</v>
      </c>
      <c r="I553" s="3">
        <v>1320</v>
      </c>
      <c r="J553" s="3">
        <v>9300</v>
      </c>
      <c r="K553" s="3">
        <v>718</v>
      </c>
      <c r="L553" s="3">
        <v>827.7</v>
      </c>
      <c r="M553" s="3">
        <v>767.88</v>
      </c>
      <c r="N553" s="3">
        <v>115.28</v>
      </c>
      <c r="O553" s="3">
        <v>107.79</v>
      </c>
      <c r="P553" s="3">
        <v>3196</v>
      </c>
      <c r="Q553" s="3">
        <v>3365.88</v>
      </c>
      <c r="R553" s="3">
        <v>2859.1</v>
      </c>
      <c r="S553" s="3">
        <v>105.32</v>
      </c>
      <c r="T553" s="3">
        <v>117.73</v>
      </c>
      <c r="U553" s="3">
        <v>73.11</v>
      </c>
      <c r="V553" s="3">
        <v>84.28</v>
      </c>
      <c r="W553" s="3">
        <v>78.19</v>
      </c>
      <c r="X553" s="3">
        <v>82.69</v>
      </c>
      <c r="Y553" s="3">
        <v>87.09</v>
      </c>
      <c r="Z553" s="3">
        <v>73.97</v>
      </c>
    </row>
    <row r="554" spans="1:26" x14ac:dyDescent="0.3">
      <c r="A554" s="2" t="s">
        <v>55</v>
      </c>
      <c r="B554" s="2" t="s">
        <v>56</v>
      </c>
      <c r="C554" s="2">
        <v>553</v>
      </c>
      <c r="D554" s="2" t="s">
        <v>25</v>
      </c>
      <c r="E554" s="2" t="s">
        <v>458</v>
      </c>
      <c r="F554" s="2" t="s">
        <v>65</v>
      </c>
      <c r="G554" s="2" t="s">
        <v>480</v>
      </c>
      <c r="H554" s="2" t="s">
        <v>60</v>
      </c>
      <c r="I554" s="2">
        <v>1320</v>
      </c>
      <c r="J554" s="2">
        <v>8500</v>
      </c>
      <c r="K554" s="2">
        <v>712</v>
      </c>
      <c r="L554" s="2">
        <v>788.73</v>
      </c>
      <c r="M554" s="2">
        <v>362.07</v>
      </c>
      <c r="N554" s="2">
        <v>110.78</v>
      </c>
      <c r="O554" s="2">
        <v>217.84</v>
      </c>
      <c r="P554" s="2">
        <v>3168</v>
      </c>
      <c r="Q554" s="2">
        <v>3178.25</v>
      </c>
      <c r="R554" s="2">
        <v>2670.43</v>
      </c>
      <c r="S554" s="2">
        <v>100.32</v>
      </c>
      <c r="T554" s="2">
        <v>119.02</v>
      </c>
      <c r="U554" s="2">
        <v>72.5</v>
      </c>
      <c r="V554" s="2">
        <v>80.31</v>
      </c>
      <c r="W554" s="2">
        <v>36.869999999999997</v>
      </c>
      <c r="X554" s="2">
        <v>81.97</v>
      </c>
      <c r="Y554" s="2">
        <v>82.23</v>
      </c>
      <c r="Z554" s="2">
        <v>69.09</v>
      </c>
    </row>
    <row r="555" spans="1:26" x14ac:dyDescent="0.3">
      <c r="A555" s="3" t="s">
        <v>55</v>
      </c>
      <c r="B555" s="3" t="s">
        <v>56</v>
      </c>
      <c r="C555" s="3">
        <v>554</v>
      </c>
      <c r="D555" s="3" t="s">
        <v>25</v>
      </c>
      <c r="E555" s="3" t="s">
        <v>458</v>
      </c>
      <c r="F555" s="3" t="s">
        <v>65</v>
      </c>
      <c r="G555" s="3" t="s">
        <v>481</v>
      </c>
      <c r="H555" s="3" t="s">
        <v>74</v>
      </c>
      <c r="I555" s="3">
        <v>2640</v>
      </c>
      <c r="J555" s="3">
        <v>17800</v>
      </c>
      <c r="K555" s="3">
        <v>1430</v>
      </c>
      <c r="L555" s="3">
        <v>1616.43</v>
      </c>
      <c r="M555" s="3">
        <v>1129.95</v>
      </c>
      <c r="N555" s="3">
        <v>113.04</v>
      </c>
      <c r="O555" s="3">
        <v>143.05000000000001</v>
      </c>
      <c r="P555" s="3">
        <v>6364</v>
      </c>
      <c r="Q555" s="3">
        <v>6544.13</v>
      </c>
      <c r="R555" s="3">
        <v>5529.53</v>
      </c>
      <c r="S555" s="3">
        <v>102.83</v>
      </c>
      <c r="T555" s="3">
        <v>118.35</v>
      </c>
      <c r="U555" s="3">
        <v>72.8</v>
      </c>
      <c r="V555" s="3">
        <v>82.3</v>
      </c>
      <c r="W555" s="3">
        <v>57.53</v>
      </c>
      <c r="X555" s="3">
        <v>82.33</v>
      </c>
      <c r="Y555" s="3">
        <v>84.66</v>
      </c>
      <c r="Z555" s="3">
        <v>71.53</v>
      </c>
    </row>
    <row r="556" spans="1:26" x14ac:dyDescent="0.3">
      <c r="A556" s="2" t="s">
        <v>55</v>
      </c>
      <c r="B556" s="2" t="s">
        <v>56</v>
      </c>
      <c r="C556" s="2">
        <v>555</v>
      </c>
      <c r="D556" s="2" t="s">
        <v>25</v>
      </c>
      <c r="E556" s="2" t="s">
        <v>458</v>
      </c>
      <c r="F556" s="2" t="s">
        <v>65</v>
      </c>
      <c r="G556" s="2" t="s">
        <v>482</v>
      </c>
      <c r="H556" s="2" t="s">
        <v>60</v>
      </c>
      <c r="I556" s="2">
        <v>600</v>
      </c>
      <c r="J556" s="2">
        <v>0</v>
      </c>
      <c r="K556" s="2">
        <v>0</v>
      </c>
      <c r="L556" s="2">
        <v>198.03</v>
      </c>
      <c r="M556" s="2">
        <v>0</v>
      </c>
      <c r="N556" s="2">
        <v>0</v>
      </c>
      <c r="O556" s="2">
        <v>0</v>
      </c>
      <c r="P556" s="2">
        <v>0</v>
      </c>
      <c r="Q556" s="2">
        <v>720.24</v>
      </c>
      <c r="R556" s="2">
        <v>0</v>
      </c>
      <c r="S556" s="2">
        <v>0</v>
      </c>
      <c r="T556" s="2">
        <v>0</v>
      </c>
      <c r="U556" s="2">
        <v>0</v>
      </c>
      <c r="V556" s="2">
        <v>44.36</v>
      </c>
      <c r="W556" s="2">
        <v>0</v>
      </c>
      <c r="X556" s="2">
        <v>0</v>
      </c>
      <c r="Y556" s="2">
        <v>41</v>
      </c>
      <c r="Z556" s="2">
        <v>0</v>
      </c>
    </row>
    <row r="557" spans="1:26" x14ac:dyDescent="0.3">
      <c r="A557" s="3" t="s">
        <v>55</v>
      </c>
      <c r="B557" s="3" t="s">
        <v>56</v>
      </c>
      <c r="C557" s="3">
        <v>556</v>
      </c>
      <c r="D557" s="3" t="s">
        <v>25</v>
      </c>
      <c r="E557" s="3" t="s">
        <v>458</v>
      </c>
      <c r="F557" s="3" t="s">
        <v>65</v>
      </c>
      <c r="G557" s="3" t="s">
        <v>483</v>
      </c>
      <c r="H557" s="3" t="s">
        <v>74</v>
      </c>
      <c r="I557" s="3">
        <v>600</v>
      </c>
      <c r="J557" s="3">
        <v>0</v>
      </c>
      <c r="K557" s="3">
        <v>0</v>
      </c>
      <c r="L557" s="3">
        <v>198.03</v>
      </c>
      <c r="M557" s="3">
        <v>0</v>
      </c>
      <c r="N557" s="3">
        <v>0</v>
      </c>
      <c r="O557" s="3">
        <v>0</v>
      </c>
      <c r="P557" s="3">
        <v>0</v>
      </c>
      <c r="Q557" s="3">
        <v>720.24</v>
      </c>
      <c r="R557" s="3">
        <v>0</v>
      </c>
      <c r="S557" s="3">
        <v>0</v>
      </c>
      <c r="T557" s="3">
        <v>0</v>
      </c>
      <c r="U557" s="3">
        <v>0</v>
      </c>
      <c r="V557" s="3">
        <v>44.36</v>
      </c>
      <c r="W557" s="3">
        <v>0</v>
      </c>
      <c r="X557" s="3">
        <v>0</v>
      </c>
      <c r="Y557" s="3">
        <v>41</v>
      </c>
      <c r="Z557" s="3">
        <v>0</v>
      </c>
    </row>
    <row r="558" spans="1:26" x14ac:dyDescent="0.3">
      <c r="A558" s="2" t="s">
        <v>55</v>
      </c>
      <c r="B558" s="2" t="s">
        <v>56</v>
      </c>
      <c r="C558" s="2">
        <v>557</v>
      </c>
      <c r="D558" s="2" t="s">
        <v>25</v>
      </c>
      <c r="E558" s="2" t="s">
        <v>458</v>
      </c>
      <c r="F558" s="2" t="s">
        <v>65</v>
      </c>
      <c r="G558" s="2" t="s">
        <v>65</v>
      </c>
      <c r="H558" s="2" t="s">
        <v>75</v>
      </c>
      <c r="I558" s="2">
        <v>4616.8</v>
      </c>
      <c r="J558" s="2">
        <v>21600</v>
      </c>
      <c r="K558" s="2">
        <v>1733</v>
      </c>
      <c r="L558" s="2">
        <v>2263.7600000000002</v>
      </c>
      <c r="M558" s="2">
        <v>1532.81</v>
      </c>
      <c r="N558" s="2">
        <v>130.63</v>
      </c>
      <c r="O558" s="2">
        <v>147.69</v>
      </c>
      <c r="P558" s="2">
        <v>7835</v>
      </c>
      <c r="Q558" s="2">
        <v>9161.16</v>
      </c>
      <c r="R558" s="2">
        <v>7008.1</v>
      </c>
      <c r="S558" s="2">
        <v>116.93</v>
      </c>
      <c r="T558" s="2">
        <v>130.72</v>
      </c>
      <c r="U558" s="2">
        <v>50.86</v>
      </c>
      <c r="V558" s="2">
        <v>66.430000000000007</v>
      </c>
      <c r="W558" s="2">
        <v>44.98</v>
      </c>
      <c r="X558" s="2">
        <v>58.43</v>
      </c>
      <c r="Y558" s="2">
        <v>68.31</v>
      </c>
      <c r="Z558" s="2">
        <v>52.26</v>
      </c>
    </row>
    <row r="559" spans="1:26" x14ac:dyDescent="0.3">
      <c r="A559" s="3" t="s">
        <v>55</v>
      </c>
      <c r="B559" s="3" t="s">
        <v>56</v>
      </c>
      <c r="C559" s="3">
        <v>558</v>
      </c>
      <c r="D559" s="3" t="s">
        <v>25</v>
      </c>
      <c r="E559" s="3" t="s">
        <v>458</v>
      </c>
      <c r="F559" s="3" t="s">
        <v>65</v>
      </c>
      <c r="G559" s="3" t="s">
        <v>484</v>
      </c>
      <c r="H559" s="3" t="s">
        <v>60</v>
      </c>
      <c r="I559" s="3">
        <v>272</v>
      </c>
      <c r="J559" s="3">
        <v>500</v>
      </c>
      <c r="K559" s="3">
        <v>37</v>
      </c>
      <c r="L559" s="3">
        <v>0</v>
      </c>
      <c r="M559" s="3">
        <v>63.11</v>
      </c>
      <c r="N559" s="3">
        <v>0</v>
      </c>
      <c r="O559" s="3">
        <v>0</v>
      </c>
      <c r="P559" s="3">
        <v>179</v>
      </c>
      <c r="Q559" s="3">
        <v>0</v>
      </c>
      <c r="R559" s="3">
        <v>267.36</v>
      </c>
      <c r="S559" s="3">
        <v>0</v>
      </c>
      <c r="T559" s="3">
        <v>0</v>
      </c>
      <c r="U559" s="3" t="s">
        <v>60</v>
      </c>
      <c r="V559" s="3" t="s">
        <v>60</v>
      </c>
      <c r="W559" s="3" t="s">
        <v>60</v>
      </c>
      <c r="X559" s="3" t="s">
        <v>60</v>
      </c>
      <c r="Y559" s="3" t="s">
        <v>60</v>
      </c>
      <c r="Z559" s="3" t="s">
        <v>60</v>
      </c>
    </row>
    <row r="560" spans="1:26" x14ac:dyDescent="0.3">
      <c r="A560" s="2" t="s">
        <v>55</v>
      </c>
      <c r="B560" s="2" t="s">
        <v>56</v>
      </c>
      <c r="C560" s="2">
        <v>559</v>
      </c>
      <c r="D560" s="2" t="s">
        <v>25</v>
      </c>
      <c r="E560" s="2" t="s">
        <v>458</v>
      </c>
      <c r="F560" s="2" t="s">
        <v>65</v>
      </c>
      <c r="G560" s="2" t="s">
        <v>485</v>
      </c>
      <c r="H560" s="2" t="s">
        <v>16</v>
      </c>
      <c r="I560" s="2">
        <v>272</v>
      </c>
      <c r="J560" s="2">
        <v>500</v>
      </c>
      <c r="K560" s="2">
        <v>37</v>
      </c>
      <c r="L560" s="2">
        <v>0</v>
      </c>
      <c r="M560" s="2">
        <v>63.11</v>
      </c>
      <c r="N560" s="2">
        <v>0</v>
      </c>
      <c r="O560" s="2">
        <v>0</v>
      </c>
      <c r="P560" s="2">
        <v>179</v>
      </c>
      <c r="Q560" s="2">
        <v>0</v>
      </c>
      <c r="R560" s="2">
        <v>267.36</v>
      </c>
      <c r="S560" s="2">
        <v>0</v>
      </c>
      <c r="T560" s="2">
        <v>0</v>
      </c>
      <c r="U560" s="2" t="s">
        <v>60</v>
      </c>
      <c r="V560" s="2" t="s">
        <v>60</v>
      </c>
      <c r="W560" s="2" t="s">
        <v>60</v>
      </c>
      <c r="X560" s="2" t="s">
        <v>60</v>
      </c>
      <c r="Y560" s="2" t="s">
        <v>60</v>
      </c>
      <c r="Z560" s="2" t="s">
        <v>60</v>
      </c>
    </row>
    <row r="561" spans="1:26" x14ac:dyDescent="0.3">
      <c r="A561" s="3" t="s">
        <v>55</v>
      </c>
      <c r="B561" s="3" t="s">
        <v>56</v>
      </c>
      <c r="C561" s="3">
        <v>560</v>
      </c>
      <c r="D561" s="3" t="s">
        <v>25</v>
      </c>
      <c r="E561" s="3" t="s">
        <v>458</v>
      </c>
      <c r="F561" s="3" t="s">
        <v>65</v>
      </c>
      <c r="G561" s="3" t="s">
        <v>486</v>
      </c>
      <c r="H561" s="3" t="s">
        <v>60</v>
      </c>
      <c r="I561" s="3">
        <v>220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 t="s">
        <v>60</v>
      </c>
      <c r="V561" s="3" t="s">
        <v>60</v>
      </c>
      <c r="W561" s="3" t="s">
        <v>60</v>
      </c>
      <c r="X561" s="3" t="s">
        <v>60</v>
      </c>
      <c r="Y561" s="3" t="s">
        <v>60</v>
      </c>
      <c r="Z561" s="3" t="s">
        <v>60</v>
      </c>
    </row>
    <row r="562" spans="1:26" x14ac:dyDescent="0.3">
      <c r="A562" s="2" t="s">
        <v>55</v>
      </c>
      <c r="B562" s="2" t="s">
        <v>56</v>
      </c>
      <c r="C562" s="2">
        <v>561</v>
      </c>
      <c r="D562" s="2" t="s">
        <v>25</v>
      </c>
      <c r="E562" s="2" t="s">
        <v>458</v>
      </c>
      <c r="F562" s="2" t="s">
        <v>65</v>
      </c>
      <c r="G562" s="2" t="s">
        <v>487</v>
      </c>
      <c r="H562" s="2" t="s">
        <v>16</v>
      </c>
      <c r="I562" s="2">
        <v>220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60</v>
      </c>
      <c r="V562" s="2" t="s">
        <v>60</v>
      </c>
      <c r="W562" s="2" t="s">
        <v>60</v>
      </c>
      <c r="X562" s="2" t="s">
        <v>60</v>
      </c>
      <c r="Y562" s="2" t="s">
        <v>60</v>
      </c>
      <c r="Z562" s="2" t="s">
        <v>60</v>
      </c>
    </row>
    <row r="563" spans="1:26" x14ac:dyDescent="0.3">
      <c r="A563" s="3" t="s">
        <v>55</v>
      </c>
      <c r="B563" s="3" t="s">
        <v>56</v>
      </c>
      <c r="C563" s="3">
        <v>562</v>
      </c>
      <c r="D563" s="3" t="s">
        <v>25</v>
      </c>
      <c r="E563" s="3" t="s">
        <v>458</v>
      </c>
      <c r="F563" s="3" t="s">
        <v>65</v>
      </c>
      <c r="G563" s="3" t="s">
        <v>488</v>
      </c>
      <c r="H563" s="3" t="s">
        <v>60</v>
      </c>
      <c r="I563" s="3">
        <v>464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 t="s">
        <v>60</v>
      </c>
      <c r="V563" s="3" t="s">
        <v>60</v>
      </c>
      <c r="W563" s="3" t="s">
        <v>60</v>
      </c>
      <c r="X563" s="3" t="s">
        <v>60</v>
      </c>
      <c r="Y563" s="3" t="s">
        <v>60</v>
      </c>
      <c r="Z563" s="3" t="s">
        <v>60</v>
      </c>
    </row>
    <row r="564" spans="1:26" x14ac:dyDescent="0.3">
      <c r="A564" s="2" t="s">
        <v>55</v>
      </c>
      <c r="B564" s="2" t="s">
        <v>56</v>
      </c>
      <c r="C564" s="2">
        <v>563</v>
      </c>
      <c r="D564" s="2" t="s">
        <v>25</v>
      </c>
      <c r="E564" s="2" t="s">
        <v>458</v>
      </c>
      <c r="F564" s="2" t="s">
        <v>65</v>
      </c>
      <c r="G564" s="2" t="s">
        <v>489</v>
      </c>
      <c r="H564" s="2" t="s">
        <v>16</v>
      </c>
      <c r="I564" s="2">
        <v>464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60</v>
      </c>
      <c r="V564" s="2" t="s">
        <v>60</v>
      </c>
      <c r="W564" s="2" t="s">
        <v>60</v>
      </c>
      <c r="X564" s="2" t="s">
        <v>60</v>
      </c>
      <c r="Y564" s="2" t="s">
        <v>60</v>
      </c>
      <c r="Z564" s="2" t="s">
        <v>60</v>
      </c>
    </row>
    <row r="565" spans="1:26" x14ac:dyDescent="0.3">
      <c r="A565" s="3" t="s">
        <v>55</v>
      </c>
      <c r="B565" s="3" t="s">
        <v>56</v>
      </c>
      <c r="C565" s="3">
        <v>564</v>
      </c>
      <c r="D565" s="3" t="s">
        <v>25</v>
      </c>
      <c r="E565" s="3" t="s">
        <v>458</v>
      </c>
      <c r="F565" s="3" t="s">
        <v>65</v>
      </c>
      <c r="G565" s="3" t="s">
        <v>490</v>
      </c>
      <c r="H565" s="3" t="s">
        <v>60</v>
      </c>
      <c r="I565" s="3">
        <v>220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 t="s">
        <v>60</v>
      </c>
      <c r="V565" s="3" t="s">
        <v>60</v>
      </c>
      <c r="W565" s="3" t="s">
        <v>60</v>
      </c>
      <c r="X565" s="3" t="s">
        <v>60</v>
      </c>
      <c r="Y565" s="3" t="s">
        <v>60</v>
      </c>
      <c r="Z565" s="3" t="s">
        <v>60</v>
      </c>
    </row>
    <row r="566" spans="1:26" x14ac:dyDescent="0.3">
      <c r="A566" s="2" t="s">
        <v>55</v>
      </c>
      <c r="B566" s="2" t="s">
        <v>56</v>
      </c>
      <c r="C566" s="2">
        <v>565</v>
      </c>
      <c r="D566" s="2" t="s">
        <v>25</v>
      </c>
      <c r="E566" s="2" t="s">
        <v>458</v>
      </c>
      <c r="F566" s="2" t="s">
        <v>65</v>
      </c>
      <c r="G566" s="2" t="s">
        <v>425</v>
      </c>
      <c r="H566" s="2" t="s">
        <v>16</v>
      </c>
      <c r="I566" s="2">
        <v>220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60</v>
      </c>
      <c r="V566" s="2" t="s">
        <v>60</v>
      </c>
      <c r="W566" s="2" t="s">
        <v>60</v>
      </c>
      <c r="X566" s="2" t="s">
        <v>60</v>
      </c>
      <c r="Y566" s="2" t="s">
        <v>60</v>
      </c>
      <c r="Z566" s="2" t="s">
        <v>60</v>
      </c>
    </row>
    <row r="567" spans="1:26" x14ac:dyDescent="0.3">
      <c r="A567" s="3" t="s">
        <v>55</v>
      </c>
      <c r="B567" s="3" t="s">
        <v>56</v>
      </c>
      <c r="C567" s="3">
        <v>566</v>
      </c>
      <c r="D567" s="3" t="s">
        <v>25</v>
      </c>
      <c r="E567" s="3" t="s">
        <v>458</v>
      </c>
      <c r="F567" s="3" t="s">
        <v>65</v>
      </c>
      <c r="G567" s="3" t="s">
        <v>491</v>
      </c>
      <c r="H567" s="3" t="s">
        <v>60</v>
      </c>
      <c r="I567" s="3">
        <v>768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 t="s">
        <v>60</v>
      </c>
      <c r="V567" s="3" t="s">
        <v>60</v>
      </c>
      <c r="W567" s="3" t="s">
        <v>60</v>
      </c>
      <c r="X567" s="3" t="s">
        <v>60</v>
      </c>
      <c r="Y567" s="3" t="s">
        <v>60</v>
      </c>
      <c r="Z567" s="3" t="s">
        <v>60</v>
      </c>
    </row>
    <row r="568" spans="1:26" x14ac:dyDescent="0.3">
      <c r="A568" s="2" t="s">
        <v>55</v>
      </c>
      <c r="B568" s="2" t="s">
        <v>56</v>
      </c>
      <c r="C568" s="2">
        <v>567</v>
      </c>
      <c r="D568" s="2" t="s">
        <v>25</v>
      </c>
      <c r="E568" s="2" t="s">
        <v>458</v>
      </c>
      <c r="F568" s="2" t="s">
        <v>65</v>
      </c>
      <c r="G568" s="2" t="s">
        <v>492</v>
      </c>
      <c r="H568" s="2" t="s">
        <v>16</v>
      </c>
      <c r="I568" s="2">
        <v>768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60</v>
      </c>
      <c r="V568" s="2" t="s">
        <v>60</v>
      </c>
      <c r="W568" s="2" t="s">
        <v>60</v>
      </c>
      <c r="X568" s="2" t="s">
        <v>60</v>
      </c>
      <c r="Y568" s="2" t="s">
        <v>60</v>
      </c>
      <c r="Z568" s="2" t="s">
        <v>60</v>
      </c>
    </row>
    <row r="569" spans="1:26" x14ac:dyDescent="0.3">
      <c r="A569" s="3" t="s">
        <v>55</v>
      </c>
      <c r="B569" s="3" t="s">
        <v>56</v>
      </c>
      <c r="C569" s="3">
        <v>568</v>
      </c>
      <c r="D569" s="3" t="s">
        <v>25</v>
      </c>
      <c r="E569" s="3" t="s">
        <v>458</v>
      </c>
      <c r="F569" s="3" t="s">
        <v>65</v>
      </c>
      <c r="G569" s="3" t="s">
        <v>493</v>
      </c>
      <c r="H569" s="3" t="s">
        <v>60</v>
      </c>
      <c r="I569" s="3">
        <v>220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 t="s">
        <v>60</v>
      </c>
      <c r="V569" s="3" t="s">
        <v>60</v>
      </c>
      <c r="W569" s="3" t="s">
        <v>60</v>
      </c>
      <c r="X569" s="3" t="s">
        <v>60</v>
      </c>
      <c r="Y569" s="3" t="s">
        <v>60</v>
      </c>
      <c r="Z569" s="3" t="s">
        <v>60</v>
      </c>
    </row>
    <row r="570" spans="1:26" x14ac:dyDescent="0.3">
      <c r="A570" s="2" t="s">
        <v>55</v>
      </c>
      <c r="B570" s="2" t="s">
        <v>56</v>
      </c>
      <c r="C570" s="2">
        <v>569</v>
      </c>
      <c r="D570" s="2" t="s">
        <v>25</v>
      </c>
      <c r="E570" s="2" t="s">
        <v>458</v>
      </c>
      <c r="F570" s="2" t="s">
        <v>65</v>
      </c>
      <c r="G570" s="2" t="s">
        <v>494</v>
      </c>
      <c r="H570" s="2" t="s">
        <v>16</v>
      </c>
      <c r="I570" s="2">
        <v>220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60</v>
      </c>
      <c r="V570" s="2" t="s">
        <v>60</v>
      </c>
      <c r="W570" s="2" t="s">
        <v>60</v>
      </c>
      <c r="X570" s="2" t="s">
        <v>60</v>
      </c>
      <c r="Y570" s="2" t="s">
        <v>60</v>
      </c>
      <c r="Z570" s="2" t="s">
        <v>60</v>
      </c>
    </row>
    <row r="571" spans="1:26" x14ac:dyDescent="0.3">
      <c r="A571" s="3" t="s">
        <v>55</v>
      </c>
      <c r="B571" s="3" t="s">
        <v>56</v>
      </c>
      <c r="C571" s="3">
        <v>570</v>
      </c>
      <c r="D571" s="3" t="s">
        <v>25</v>
      </c>
      <c r="E571" s="3" t="s">
        <v>458</v>
      </c>
      <c r="F571" s="3" t="s">
        <v>65</v>
      </c>
      <c r="G571" s="3" t="s">
        <v>495</v>
      </c>
      <c r="H571" s="3" t="s">
        <v>60</v>
      </c>
      <c r="I571" s="3">
        <v>445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 t="s">
        <v>60</v>
      </c>
      <c r="V571" s="3" t="s">
        <v>60</v>
      </c>
      <c r="W571" s="3" t="s">
        <v>60</v>
      </c>
      <c r="X571" s="3" t="s">
        <v>60</v>
      </c>
      <c r="Y571" s="3" t="s">
        <v>60</v>
      </c>
      <c r="Z571" s="3" t="s">
        <v>60</v>
      </c>
    </row>
    <row r="572" spans="1:26" x14ac:dyDescent="0.3">
      <c r="A572" s="2" t="s">
        <v>55</v>
      </c>
      <c r="B572" s="2" t="s">
        <v>56</v>
      </c>
      <c r="C572" s="2">
        <v>571</v>
      </c>
      <c r="D572" s="2" t="s">
        <v>25</v>
      </c>
      <c r="E572" s="2" t="s">
        <v>458</v>
      </c>
      <c r="F572" s="2" t="s">
        <v>65</v>
      </c>
      <c r="G572" s="2" t="s">
        <v>496</v>
      </c>
      <c r="H572" s="2" t="s">
        <v>16</v>
      </c>
      <c r="I572" s="2">
        <v>445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60</v>
      </c>
      <c r="V572" s="2" t="s">
        <v>60</v>
      </c>
      <c r="W572" s="2" t="s">
        <v>60</v>
      </c>
      <c r="X572" s="2" t="s">
        <v>60</v>
      </c>
      <c r="Y572" s="2" t="s">
        <v>60</v>
      </c>
      <c r="Z572" s="2" t="s">
        <v>60</v>
      </c>
    </row>
    <row r="573" spans="1:26" x14ac:dyDescent="0.3">
      <c r="A573" s="3" t="s">
        <v>55</v>
      </c>
      <c r="B573" s="3" t="s">
        <v>56</v>
      </c>
      <c r="C573" s="3">
        <v>572</v>
      </c>
      <c r="D573" s="3" t="s">
        <v>25</v>
      </c>
      <c r="E573" s="3" t="s">
        <v>458</v>
      </c>
      <c r="F573" s="3" t="s">
        <v>65</v>
      </c>
      <c r="G573" s="3" t="s">
        <v>497</v>
      </c>
      <c r="H573" s="3" t="s">
        <v>60</v>
      </c>
      <c r="I573" s="3">
        <v>368.14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 t="s">
        <v>60</v>
      </c>
      <c r="V573" s="3" t="s">
        <v>60</v>
      </c>
      <c r="W573" s="3" t="s">
        <v>60</v>
      </c>
      <c r="X573" s="3" t="s">
        <v>60</v>
      </c>
      <c r="Y573" s="3" t="s">
        <v>60</v>
      </c>
      <c r="Z573" s="3" t="s">
        <v>60</v>
      </c>
    </row>
    <row r="574" spans="1:26" x14ac:dyDescent="0.3">
      <c r="A574" s="2" t="s">
        <v>55</v>
      </c>
      <c r="B574" s="2" t="s">
        <v>56</v>
      </c>
      <c r="C574" s="2">
        <v>573</v>
      </c>
      <c r="D574" s="2" t="s">
        <v>25</v>
      </c>
      <c r="E574" s="2" t="s">
        <v>458</v>
      </c>
      <c r="F574" s="2" t="s">
        <v>65</v>
      </c>
      <c r="G574" s="2" t="s">
        <v>498</v>
      </c>
      <c r="H574" s="2" t="s">
        <v>60</v>
      </c>
      <c r="I574" s="2">
        <v>366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60</v>
      </c>
      <c r="V574" s="2" t="s">
        <v>60</v>
      </c>
      <c r="W574" s="2" t="s">
        <v>60</v>
      </c>
      <c r="X574" s="2" t="s">
        <v>60</v>
      </c>
      <c r="Y574" s="2" t="s">
        <v>60</v>
      </c>
      <c r="Z574" s="2" t="s">
        <v>60</v>
      </c>
    </row>
    <row r="575" spans="1:26" x14ac:dyDescent="0.3">
      <c r="A575" s="3" t="s">
        <v>55</v>
      </c>
      <c r="B575" s="3" t="s">
        <v>56</v>
      </c>
      <c r="C575" s="3">
        <v>574</v>
      </c>
      <c r="D575" s="3" t="s">
        <v>25</v>
      </c>
      <c r="E575" s="3" t="s">
        <v>458</v>
      </c>
      <c r="F575" s="3" t="s">
        <v>65</v>
      </c>
      <c r="G575" s="3" t="s">
        <v>499</v>
      </c>
      <c r="H575" s="3" t="s">
        <v>60</v>
      </c>
      <c r="I575" s="3">
        <v>742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 t="s">
        <v>60</v>
      </c>
      <c r="V575" s="3" t="s">
        <v>60</v>
      </c>
      <c r="W575" s="3" t="s">
        <v>60</v>
      </c>
      <c r="X575" s="3" t="s">
        <v>60</v>
      </c>
      <c r="Y575" s="3" t="s">
        <v>60</v>
      </c>
      <c r="Z575" s="3" t="s">
        <v>60</v>
      </c>
    </row>
    <row r="576" spans="1:26" x14ac:dyDescent="0.3">
      <c r="A576" s="2" t="s">
        <v>55</v>
      </c>
      <c r="B576" s="2" t="s">
        <v>56</v>
      </c>
      <c r="C576" s="2">
        <v>575</v>
      </c>
      <c r="D576" s="2" t="s">
        <v>25</v>
      </c>
      <c r="E576" s="2" t="s">
        <v>458</v>
      </c>
      <c r="F576" s="2" t="s">
        <v>65</v>
      </c>
      <c r="G576" s="2" t="s">
        <v>500</v>
      </c>
      <c r="H576" s="2" t="s">
        <v>16</v>
      </c>
      <c r="I576" s="2">
        <v>1476.14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60</v>
      </c>
      <c r="V576" s="2" t="s">
        <v>60</v>
      </c>
      <c r="W576" s="2" t="s">
        <v>60</v>
      </c>
      <c r="X576" s="2" t="s">
        <v>60</v>
      </c>
      <c r="Y576" s="2" t="s">
        <v>60</v>
      </c>
      <c r="Z576" s="2" t="s">
        <v>60</v>
      </c>
    </row>
    <row r="577" spans="1:26" x14ac:dyDescent="0.3">
      <c r="A577" s="3" t="s">
        <v>55</v>
      </c>
      <c r="B577" s="3" t="s">
        <v>56</v>
      </c>
      <c r="C577" s="3">
        <v>576</v>
      </c>
      <c r="D577" s="3" t="s">
        <v>25</v>
      </c>
      <c r="E577" s="3" t="s">
        <v>458</v>
      </c>
      <c r="F577" s="3" t="s">
        <v>65</v>
      </c>
      <c r="G577" s="3" t="s">
        <v>501</v>
      </c>
      <c r="H577" s="3" t="s">
        <v>60</v>
      </c>
      <c r="I577" s="3">
        <v>208</v>
      </c>
      <c r="J577" s="3">
        <v>400</v>
      </c>
      <c r="K577" s="3">
        <v>32</v>
      </c>
      <c r="L577" s="3">
        <v>0</v>
      </c>
      <c r="M577" s="3">
        <v>0</v>
      </c>
      <c r="N577" s="3">
        <v>0</v>
      </c>
      <c r="O577" s="3">
        <v>0</v>
      </c>
      <c r="P577" s="3">
        <v>144</v>
      </c>
      <c r="Q577" s="3">
        <v>0</v>
      </c>
      <c r="R577" s="3">
        <v>0</v>
      </c>
      <c r="S577" s="3">
        <v>0</v>
      </c>
      <c r="T577" s="3">
        <v>0</v>
      </c>
      <c r="U577" s="3" t="s">
        <v>60</v>
      </c>
      <c r="V577" s="3" t="s">
        <v>60</v>
      </c>
      <c r="W577" s="3" t="s">
        <v>60</v>
      </c>
      <c r="X577" s="3" t="s">
        <v>60</v>
      </c>
      <c r="Y577" s="3" t="s">
        <v>60</v>
      </c>
      <c r="Z577" s="3" t="s">
        <v>60</v>
      </c>
    </row>
    <row r="578" spans="1:26" x14ac:dyDescent="0.3">
      <c r="A578" s="2" t="s">
        <v>55</v>
      </c>
      <c r="B578" s="2" t="s">
        <v>56</v>
      </c>
      <c r="C578" s="2">
        <v>577</v>
      </c>
      <c r="D578" s="2" t="s">
        <v>25</v>
      </c>
      <c r="E578" s="2" t="s">
        <v>458</v>
      </c>
      <c r="F578" s="2" t="s">
        <v>65</v>
      </c>
      <c r="G578" s="2" t="s">
        <v>502</v>
      </c>
      <c r="H578" s="2" t="s">
        <v>16</v>
      </c>
      <c r="I578" s="2">
        <v>208</v>
      </c>
      <c r="J578" s="2">
        <v>400</v>
      </c>
      <c r="K578" s="2">
        <v>32</v>
      </c>
      <c r="L578" s="2">
        <v>0</v>
      </c>
      <c r="M578" s="2">
        <v>0</v>
      </c>
      <c r="N578" s="2">
        <v>0</v>
      </c>
      <c r="O578" s="2">
        <v>0</v>
      </c>
      <c r="P578" s="2">
        <v>144</v>
      </c>
      <c r="Q578" s="2">
        <v>0</v>
      </c>
      <c r="R578" s="2">
        <v>0</v>
      </c>
      <c r="S578" s="2">
        <v>0</v>
      </c>
      <c r="T578" s="2">
        <v>0</v>
      </c>
      <c r="U578" s="2" t="s">
        <v>60</v>
      </c>
      <c r="V578" s="2" t="s">
        <v>60</v>
      </c>
      <c r="W578" s="2" t="s">
        <v>60</v>
      </c>
      <c r="X578" s="2" t="s">
        <v>60</v>
      </c>
      <c r="Y578" s="2" t="s">
        <v>60</v>
      </c>
      <c r="Z578" s="2" t="s">
        <v>60</v>
      </c>
    </row>
    <row r="579" spans="1:26" x14ac:dyDescent="0.3">
      <c r="A579" s="3" t="s">
        <v>55</v>
      </c>
      <c r="B579" s="3" t="s">
        <v>56</v>
      </c>
      <c r="C579" s="3">
        <v>578</v>
      </c>
      <c r="D579" s="3" t="s">
        <v>25</v>
      </c>
      <c r="E579" s="3" t="s">
        <v>458</v>
      </c>
      <c r="F579" s="3" t="s">
        <v>65</v>
      </c>
      <c r="G579" s="3" t="s">
        <v>503</v>
      </c>
      <c r="H579" s="3" t="s">
        <v>60</v>
      </c>
      <c r="I579" s="3">
        <v>370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 t="s">
        <v>60</v>
      </c>
      <c r="V579" s="3" t="s">
        <v>60</v>
      </c>
      <c r="W579" s="3" t="s">
        <v>60</v>
      </c>
      <c r="X579" s="3" t="s">
        <v>60</v>
      </c>
      <c r="Y579" s="3" t="s">
        <v>60</v>
      </c>
      <c r="Z579" s="3" t="s">
        <v>60</v>
      </c>
    </row>
    <row r="580" spans="1:26" x14ac:dyDescent="0.3">
      <c r="A580" s="2" t="s">
        <v>55</v>
      </c>
      <c r="B580" s="2" t="s">
        <v>56</v>
      </c>
      <c r="C580" s="2">
        <v>579</v>
      </c>
      <c r="D580" s="2" t="s">
        <v>25</v>
      </c>
      <c r="E580" s="2" t="s">
        <v>458</v>
      </c>
      <c r="F580" s="2" t="s">
        <v>65</v>
      </c>
      <c r="G580" s="2" t="s">
        <v>504</v>
      </c>
      <c r="H580" s="2" t="s">
        <v>16</v>
      </c>
      <c r="I580" s="2">
        <v>370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60</v>
      </c>
      <c r="V580" s="2" t="s">
        <v>60</v>
      </c>
      <c r="W580" s="2" t="s">
        <v>60</v>
      </c>
      <c r="X580" s="2" t="s">
        <v>60</v>
      </c>
      <c r="Y580" s="2" t="s">
        <v>60</v>
      </c>
      <c r="Z580" s="2" t="s">
        <v>60</v>
      </c>
    </row>
    <row r="581" spans="1:26" x14ac:dyDescent="0.3">
      <c r="A581" s="3" t="s">
        <v>55</v>
      </c>
      <c r="B581" s="3" t="s">
        <v>56</v>
      </c>
      <c r="C581" s="3">
        <v>580</v>
      </c>
      <c r="D581" s="3" t="s">
        <v>25</v>
      </c>
      <c r="E581" s="3" t="s">
        <v>458</v>
      </c>
      <c r="F581" s="3" t="s">
        <v>65</v>
      </c>
      <c r="G581" s="3" t="s">
        <v>65</v>
      </c>
      <c r="H581" s="3" t="s">
        <v>16</v>
      </c>
      <c r="I581" s="3">
        <v>4663.1400000000003</v>
      </c>
      <c r="J581" s="3">
        <v>900</v>
      </c>
      <c r="K581" s="3">
        <v>69</v>
      </c>
      <c r="L581" s="3">
        <v>0</v>
      </c>
      <c r="M581" s="3">
        <v>63.11</v>
      </c>
      <c r="N581" s="3">
        <v>0</v>
      </c>
      <c r="O581" s="3">
        <v>0</v>
      </c>
      <c r="P581" s="3">
        <v>323</v>
      </c>
      <c r="Q581" s="3">
        <v>0</v>
      </c>
      <c r="R581" s="3">
        <v>267.36</v>
      </c>
      <c r="S581" s="3">
        <v>0</v>
      </c>
      <c r="T581" s="3">
        <v>0</v>
      </c>
      <c r="U581" s="3" t="s">
        <v>60</v>
      </c>
      <c r="V581" s="3" t="s">
        <v>60</v>
      </c>
      <c r="W581" s="3" t="s">
        <v>60</v>
      </c>
      <c r="X581" s="3" t="s">
        <v>60</v>
      </c>
      <c r="Y581" s="3" t="s">
        <v>60</v>
      </c>
      <c r="Z581" s="3" t="s">
        <v>60</v>
      </c>
    </row>
    <row r="582" spans="1:26" x14ac:dyDescent="0.3">
      <c r="A582" s="2" t="s">
        <v>55</v>
      </c>
      <c r="B582" s="2" t="s">
        <v>56</v>
      </c>
      <c r="C582" s="2">
        <v>581</v>
      </c>
      <c r="D582" s="2" t="s">
        <v>25</v>
      </c>
      <c r="E582" s="2" t="s">
        <v>458</v>
      </c>
      <c r="F582" s="2" t="s">
        <v>78</v>
      </c>
      <c r="G582" s="2" t="s">
        <v>505</v>
      </c>
      <c r="H582" s="2" t="s">
        <v>60</v>
      </c>
      <c r="I582" s="2">
        <v>2000</v>
      </c>
      <c r="J582" s="2">
        <v>13600</v>
      </c>
      <c r="K582" s="2">
        <v>1086</v>
      </c>
      <c r="L582" s="2">
        <v>725.2</v>
      </c>
      <c r="M582" s="2">
        <v>1021.67</v>
      </c>
      <c r="N582" s="2">
        <v>66.78</v>
      </c>
      <c r="O582" s="2">
        <v>70.98</v>
      </c>
      <c r="P582" s="2">
        <v>4686</v>
      </c>
      <c r="Q582" s="2">
        <v>3300.41</v>
      </c>
      <c r="R582" s="2">
        <v>4403.6099999999997</v>
      </c>
      <c r="S582" s="2">
        <v>70.430000000000007</v>
      </c>
      <c r="T582" s="2">
        <v>74.95</v>
      </c>
      <c r="U582" s="2">
        <v>72.98</v>
      </c>
      <c r="V582" s="2">
        <v>48.74</v>
      </c>
      <c r="W582" s="2">
        <v>68.66</v>
      </c>
      <c r="X582" s="2">
        <v>80.02</v>
      </c>
      <c r="Y582" s="2">
        <v>56.36</v>
      </c>
      <c r="Z582" s="2">
        <v>75.2</v>
      </c>
    </row>
    <row r="583" spans="1:26" x14ac:dyDescent="0.3">
      <c r="A583" s="3" t="s">
        <v>55</v>
      </c>
      <c r="B583" s="3" t="s">
        <v>56</v>
      </c>
      <c r="C583" s="3">
        <v>582</v>
      </c>
      <c r="D583" s="3" t="s">
        <v>25</v>
      </c>
      <c r="E583" s="3" t="s">
        <v>458</v>
      </c>
      <c r="F583" s="3" t="s">
        <v>78</v>
      </c>
      <c r="G583" s="3" t="s">
        <v>83</v>
      </c>
      <c r="H583" s="3" t="s">
        <v>74</v>
      </c>
      <c r="I583" s="3">
        <v>2000</v>
      </c>
      <c r="J583" s="3">
        <v>13600</v>
      </c>
      <c r="K583" s="3">
        <v>1086</v>
      </c>
      <c r="L583" s="3">
        <v>725.2</v>
      </c>
      <c r="M583" s="3">
        <v>1021.67</v>
      </c>
      <c r="N583" s="3">
        <v>66.78</v>
      </c>
      <c r="O583" s="3">
        <v>70.98</v>
      </c>
      <c r="P583" s="3">
        <v>4686</v>
      </c>
      <c r="Q583" s="3">
        <v>3300.41</v>
      </c>
      <c r="R583" s="3">
        <v>4403.6099999999997</v>
      </c>
      <c r="S583" s="3">
        <v>70.430000000000007</v>
      </c>
      <c r="T583" s="3">
        <v>74.95</v>
      </c>
      <c r="U583" s="3">
        <v>72.98</v>
      </c>
      <c r="V583" s="3">
        <v>48.74</v>
      </c>
      <c r="W583" s="3">
        <v>68.66</v>
      </c>
      <c r="X583" s="3">
        <v>80.02</v>
      </c>
      <c r="Y583" s="3">
        <v>56.36</v>
      </c>
      <c r="Z583" s="3">
        <v>75.2</v>
      </c>
    </row>
    <row r="584" spans="1:26" x14ac:dyDescent="0.3">
      <c r="A584" s="2" t="s">
        <v>55</v>
      </c>
      <c r="B584" s="2" t="s">
        <v>56</v>
      </c>
      <c r="C584" s="2">
        <v>583</v>
      </c>
      <c r="D584" s="2" t="s">
        <v>25</v>
      </c>
      <c r="E584" s="2" t="s">
        <v>458</v>
      </c>
      <c r="F584" s="2" t="s">
        <v>78</v>
      </c>
      <c r="G584" s="2" t="s">
        <v>84</v>
      </c>
      <c r="H584" s="2" t="s">
        <v>75</v>
      </c>
      <c r="I584" s="2">
        <v>2000</v>
      </c>
      <c r="J584" s="2">
        <v>13600</v>
      </c>
      <c r="K584" s="2">
        <v>1086</v>
      </c>
      <c r="L584" s="2">
        <v>725.2</v>
      </c>
      <c r="M584" s="2">
        <v>1021.67</v>
      </c>
      <c r="N584" s="2">
        <v>66.78</v>
      </c>
      <c r="O584" s="2">
        <v>70.98</v>
      </c>
      <c r="P584" s="2">
        <v>4686</v>
      </c>
      <c r="Q584" s="2">
        <v>3300.41</v>
      </c>
      <c r="R584" s="2">
        <v>4403.6099999999997</v>
      </c>
      <c r="S584" s="2">
        <v>70.430000000000007</v>
      </c>
      <c r="T584" s="2">
        <v>74.95</v>
      </c>
      <c r="U584" s="2">
        <v>72.98</v>
      </c>
      <c r="V584" s="2">
        <v>48.74</v>
      </c>
      <c r="W584" s="2">
        <v>68.66</v>
      </c>
      <c r="X584" s="2">
        <v>80.02</v>
      </c>
      <c r="Y584" s="2">
        <v>56.36</v>
      </c>
      <c r="Z584" s="2">
        <v>75.2</v>
      </c>
    </row>
    <row r="585" spans="1:26" x14ac:dyDescent="0.3">
      <c r="A585" s="3" t="s">
        <v>55</v>
      </c>
      <c r="B585" s="3" t="s">
        <v>56</v>
      </c>
      <c r="C585" s="3">
        <v>584</v>
      </c>
      <c r="D585" s="3" t="s">
        <v>25</v>
      </c>
      <c r="E585" s="3" t="s">
        <v>458</v>
      </c>
      <c r="F585" s="3" t="s">
        <v>78</v>
      </c>
      <c r="G585" s="3" t="s">
        <v>68</v>
      </c>
      <c r="H585" s="3" t="s">
        <v>75</v>
      </c>
      <c r="I585" s="3">
        <v>12426.8</v>
      </c>
      <c r="J585" s="3">
        <v>67200</v>
      </c>
      <c r="K585" s="3">
        <v>5280</v>
      </c>
      <c r="L585" s="3">
        <v>5523.89</v>
      </c>
      <c r="M585" s="3">
        <v>4591.49</v>
      </c>
      <c r="N585" s="3">
        <v>104.62</v>
      </c>
      <c r="O585" s="3">
        <v>120.31</v>
      </c>
      <c r="P585" s="3">
        <v>23992</v>
      </c>
      <c r="Q585" s="3">
        <v>24120.45</v>
      </c>
      <c r="R585" s="3">
        <v>20435.05</v>
      </c>
      <c r="S585" s="3">
        <v>100.54</v>
      </c>
      <c r="T585" s="3">
        <v>118.03</v>
      </c>
      <c r="U585" s="3">
        <v>53.8</v>
      </c>
      <c r="V585" s="3">
        <v>60.94</v>
      </c>
      <c r="W585" s="3">
        <v>53.25</v>
      </c>
      <c r="X585" s="3">
        <v>62.12</v>
      </c>
      <c r="Y585" s="3">
        <v>66.760000000000005</v>
      </c>
      <c r="Z585" s="3">
        <v>60.22</v>
      </c>
    </row>
    <row r="586" spans="1:26" x14ac:dyDescent="0.3">
      <c r="A586" s="2" t="s">
        <v>55</v>
      </c>
      <c r="B586" s="2" t="s">
        <v>56</v>
      </c>
      <c r="C586" s="2">
        <v>585</v>
      </c>
      <c r="D586" s="2" t="s">
        <v>25</v>
      </c>
      <c r="E586" s="2" t="s">
        <v>458</v>
      </c>
      <c r="F586" s="2" t="s">
        <v>78</v>
      </c>
      <c r="G586" s="2" t="s">
        <v>68</v>
      </c>
      <c r="H586" s="2" t="s">
        <v>16</v>
      </c>
      <c r="I586" s="2">
        <v>4898.54</v>
      </c>
      <c r="J586" s="2">
        <v>1100</v>
      </c>
      <c r="K586" s="2">
        <v>85</v>
      </c>
      <c r="L586" s="2">
        <v>0</v>
      </c>
      <c r="M586" s="2">
        <v>92.87</v>
      </c>
      <c r="N586" s="2">
        <v>0</v>
      </c>
      <c r="O586" s="2">
        <v>0</v>
      </c>
      <c r="P586" s="2">
        <v>395</v>
      </c>
      <c r="Q586" s="2">
        <v>0</v>
      </c>
      <c r="R586" s="2">
        <v>431.14</v>
      </c>
      <c r="S586" s="2">
        <v>0</v>
      </c>
      <c r="T586" s="2">
        <v>0</v>
      </c>
      <c r="U586" s="2" t="s">
        <v>60</v>
      </c>
      <c r="V586" s="2" t="s">
        <v>60</v>
      </c>
      <c r="W586" s="2" t="s">
        <v>60</v>
      </c>
      <c r="X586" s="2" t="s">
        <v>60</v>
      </c>
      <c r="Y586" s="2" t="s">
        <v>60</v>
      </c>
      <c r="Z586" s="2" t="s">
        <v>60</v>
      </c>
    </row>
    <row r="587" spans="1:26" x14ac:dyDescent="0.3">
      <c r="A587" s="3" t="s">
        <v>55</v>
      </c>
      <c r="B587" s="3" t="s">
        <v>56</v>
      </c>
      <c r="C587" s="3">
        <v>586</v>
      </c>
      <c r="D587" s="3" t="s">
        <v>25</v>
      </c>
      <c r="E587" s="3" t="s">
        <v>458</v>
      </c>
      <c r="F587" s="3" t="s">
        <v>78</v>
      </c>
      <c r="G587" s="3" t="s">
        <v>68</v>
      </c>
      <c r="H587" s="3" t="s">
        <v>12</v>
      </c>
      <c r="I587" s="3">
        <v>1610</v>
      </c>
      <c r="J587" s="3">
        <v>2819</v>
      </c>
      <c r="K587" s="3">
        <v>146</v>
      </c>
      <c r="L587" s="3">
        <v>125.5</v>
      </c>
      <c r="M587" s="3">
        <v>270.37</v>
      </c>
      <c r="N587" s="3">
        <v>85.96</v>
      </c>
      <c r="O587" s="3">
        <v>46.42</v>
      </c>
      <c r="P587" s="3">
        <v>596</v>
      </c>
      <c r="Q587" s="3">
        <v>481.55</v>
      </c>
      <c r="R587" s="3">
        <v>628.80999999999995</v>
      </c>
      <c r="S587" s="3">
        <v>80.8</v>
      </c>
      <c r="T587" s="3">
        <v>76.58</v>
      </c>
      <c r="U587" s="3" t="s">
        <v>60</v>
      </c>
      <c r="V587" s="3" t="s">
        <v>60</v>
      </c>
      <c r="W587" s="3" t="s">
        <v>60</v>
      </c>
      <c r="X587" s="3" t="s">
        <v>60</v>
      </c>
      <c r="Y587" s="3" t="s">
        <v>60</v>
      </c>
      <c r="Z587" s="3" t="s">
        <v>60</v>
      </c>
    </row>
    <row r="588" spans="1:26" x14ac:dyDescent="0.3">
      <c r="A588" s="2" t="s">
        <v>55</v>
      </c>
      <c r="B588" s="2" t="s">
        <v>56</v>
      </c>
      <c r="C588" s="2">
        <v>587</v>
      </c>
      <c r="D588" s="2" t="s">
        <v>25</v>
      </c>
      <c r="E588" s="2" t="s">
        <v>458</v>
      </c>
      <c r="F588" s="2" t="s">
        <v>78</v>
      </c>
      <c r="G588" s="2" t="s">
        <v>68</v>
      </c>
      <c r="H588" s="2" t="s">
        <v>458</v>
      </c>
      <c r="I588" s="2">
        <v>18935.34</v>
      </c>
      <c r="J588" s="2">
        <v>71119</v>
      </c>
      <c r="K588" s="2">
        <v>5511</v>
      </c>
      <c r="L588" s="2">
        <v>5649.39</v>
      </c>
      <c r="M588" s="2">
        <v>4954.7299999999996</v>
      </c>
      <c r="N588" s="2">
        <v>102.51</v>
      </c>
      <c r="O588" s="2">
        <v>114.02</v>
      </c>
      <c r="P588" s="2">
        <v>24983</v>
      </c>
      <c r="Q588" s="2">
        <v>24602</v>
      </c>
      <c r="R588" s="2">
        <v>21495</v>
      </c>
      <c r="S588" s="2">
        <v>98.47</v>
      </c>
      <c r="T588" s="2">
        <v>114.45</v>
      </c>
      <c r="U588" s="2" t="s">
        <v>60</v>
      </c>
      <c r="V588" s="2" t="s">
        <v>60</v>
      </c>
      <c r="W588" s="2" t="s">
        <v>60</v>
      </c>
      <c r="X588" s="2" t="s">
        <v>60</v>
      </c>
      <c r="Y588" s="2" t="s">
        <v>60</v>
      </c>
      <c r="Z588" s="2" t="s">
        <v>60</v>
      </c>
    </row>
    <row r="589" spans="1:26" x14ac:dyDescent="0.3">
      <c r="A589" s="3" t="s">
        <v>55</v>
      </c>
      <c r="B589" s="3" t="s">
        <v>56</v>
      </c>
      <c r="C589" s="3">
        <v>588</v>
      </c>
      <c r="D589" s="3" t="s">
        <v>25</v>
      </c>
      <c r="E589" s="3" t="s">
        <v>506</v>
      </c>
      <c r="F589" s="3" t="s">
        <v>58</v>
      </c>
      <c r="G589" s="3" t="s">
        <v>507</v>
      </c>
      <c r="H589" s="3" t="s">
        <v>60</v>
      </c>
      <c r="I589" s="3">
        <v>1700</v>
      </c>
      <c r="J589" s="3">
        <v>9000</v>
      </c>
      <c r="K589" s="3">
        <v>748</v>
      </c>
      <c r="L589" s="3">
        <v>542.82000000000005</v>
      </c>
      <c r="M589" s="3">
        <v>415.49</v>
      </c>
      <c r="N589" s="3">
        <v>72.569999999999993</v>
      </c>
      <c r="O589" s="3">
        <v>130.65</v>
      </c>
      <c r="P589" s="3">
        <v>3511</v>
      </c>
      <c r="Q589" s="3">
        <v>2909.47</v>
      </c>
      <c r="R589" s="3">
        <v>2397.98</v>
      </c>
      <c r="S589" s="3">
        <v>82.87</v>
      </c>
      <c r="T589" s="3">
        <v>121.33</v>
      </c>
      <c r="U589" s="3">
        <v>59.14</v>
      </c>
      <c r="V589" s="3">
        <v>42.92</v>
      </c>
      <c r="W589" s="3">
        <v>32.85</v>
      </c>
      <c r="X589" s="3">
        <v>70.540000000000006</v>
      </c>
      <c r="Y589" s="3">
        <v>58.45</v>
      </c>
      <c r="Z589" s="3">
        <v>48.18</v>
      </c>
    </row>
    <row r="590" spans="1:26" x14ac:dyDescent="0.3">
      <c r="A590" s="2" t="s">
        <v>55</v>
      </c>
      <c r="B590" s="2" t="s">
        <v>56</v>
      </c>
      <c r="C590" s="2">
        <v>589</v>
      </c>
      <c r="D590" s="2" t="s">
        <v>25</v>
      </c>
      <c r="E590" s="2" t="s">
        <v>506</v>
      </c>
      <c r="F590" s="2" t="s">
        <v>58</v>
      </c>
      <c r="G590" s="2" t="s">
        <v>508</v>
      </c>
      <c r="H590" s="2" t="s">
        <v>60</v>
      </c>
      <c r="I590" s="2">
        <v>1720</v>
      </c>
      <c r="J590" s="2">
        <v>8500</v>
      </c>
      <c r="K590" s="2">
        <v>702</v>
      </c>
      <c r="L590" s="2">
        <v>514.87</v>
      </c>
      <c r="M590" s="2">
        <v>140.93</v>
      </c>
      <c r="N590" s="2">
        <v>73.34</v>
      </c>
      <c r="O590" s="2">
        <v>365.34</v>
      </c>
      <c r="P590" s="2">
        <v>3310</v>
      </c>
      <c r="Q590" s="2">
        <v>2647.9</v>
      </c>
      <c r="R590" s="2">
        <v>2295.77</v>
      </c>
      <c r="S590" s="2">
        <v>80</v>
      </c>
      <c r="T590" s="2">
        <v>115.34</v>
      </c>
      <c r="U590" s="2">
        <v>54.86</v>
      </c>
      <c r="V590" s="2">
        <v>40.229999999999997</v>
      </c>
      <c r="W590" s="2">
        <v>11.01</v>
      </c>
      <c r="X590" s="2">
        <v>65.72</v>
      </c>
      <c r="Y590" s="2">
        <v>52.58</v>
      </c>
      <c r="Z590" s="2">
        <v>45.59</v>
      </c>
    </row>
    <row r="591" spans="1:26" x14ac:dyDescent="0.3">
      <c r="A591" s="3" t="s">
        <v>55</v>
      </c>
      <c r="B591" s="3" t="s">
        <v>56</v>
      </c>
      <c r="C591" s="3">
        <v>590</v>
      </c>
      <c r="D591" s="3" t="s">
        <v>25</v>
      </c>
      <c r="E591" s="3" t="s">
        <v>506</v>
      </c>
      <c r="F591" s="3" t="s">
        <v>58</v>
      </c>
      <c r="G591" s="3" t="s">
        <v>509</v>
      </c>
      <c r="H591" s="3" t="s">
        <v>74</v>
      </c>
      <c r="I591" s="3">
        <v>3420</v>
      </c>
      <c r="J591" s="3">
        <v>17500</v>
      </c>
      <c r="K591" s="3">
        <v>1450</v>
      </c>
      <c r="L591" s="3">
        <v>1057.69</v>
      </c>
      <c r="M591" s="3">
        <v>556.41999999999996</v>
      </c>
      <c r="N591" s="3">
        <v>72.94</v>
      </c>
      <c r="O591" s="3">
        <v>190.09</v>
      </c>
      <c r="P591" s="3">
        <v>6821</v>
      </c>
      <c r="Q591" s="3">
        <v>5557.37</v>
      </c>
      <c r="R591" s="3">
        <v>4693.75</v>
      </c>
      <c r="S591" s="3">
        <v>81.47</v>
      </c>
      <c r="T591" s="3">
        <v>118.4</v>
      </c>
      <c r="U591" s="3">
        <v>56.99</v>
      </c>
      <c r="V591" s="3">
        <v>41.57</v>
      </c>
      <c r="W591" s="3">
        <v>21.87</v>
      </c>
      <c r="X591" s="3">
        <v>68.12</v>
      </c>
      <c r="Y591" s="3">
        <v>55.5</v>
      </c>
      <c r="Z591" s="3">
        <v>46.87</v>
      </c>
    </row>
    <row r="592" spans="1:26" x14ac:dyDescent="0.3">
      <c r="A592" s="2" t="s">
        <v>55</v>
      </c>
      <c r="B592" s="2" t="s">
        <v>56</v>
      </c>
      <c r="C592" s="2">
        <v>591</v>
      </c>
      <c r="D592" s="2" t="s">
        <v>25</v>
      </c>
      <c r="E592" s="2" t="s">
        <v>506</v>
      </c>
      <c r="F592" s="2" t="s">
        <v>58</v>
      </c>
      <c r="G592" s="2" t="s">
        <v>510</v>
      </c>
      <c r="H592" s="2" t="s">
        <v>60</v>
      </c>
      <c r="I592" s="2">
        <v>1600</v>
      </c>
      <c r="J592" s="2">
        <v>6000</v>
      </c>
      <c r="K592" s="2">
        <v>462</v>
      </c>
      <c r="L592" s="2">
        <v>538.23</v>
      </c>
      <c r="M592" s="2">
        <v>121.06</v>
      </c>
      <c r="N592" s="2">
        <v>116.5</v>
      </c>
      <c r="O592" s="2">
        <v>444.6</v>
      </c>
      <c r="P592" s="2">
        <v>2248</v>
      </c>
      <c r="Q592" s="2">
        <v>2315.0100000000002</v>
      </c>
      <c r="R592" s="2">
        <v>2045.36</v>
      </c>
      <c r="S592" s="2">
        <v>102.98</v>
      </c>
      <c r="T592" s="2">
        <v>113.18</v>
      </c>
      <c r="U592" s="2">
        <v>38.81</v>
      </c>
      <c r="V592" s="2">
        <v>45.21</v>
      </c>
      <c r="W592" s="2">
        <v>10.17</v>
      </c>
      <c r="X592" s="2">
        <v>47.98</v>
      </c>
      <c r="Y592" s="2">
        <v>49.42</v>
      </c>
      <c r="Z592" s="2">
        <v>43.66</v>
      </c>
    </row>
    <row r="593" spans="1:26" x14ac:dyDescent="0.3">
      <c r="A593" s="3" t="s">
        <v>55</v>
      </c>
      <c r="B593" s="3" t="s">
        <v>56</v>
      </c>
      <c r="C593" s="3">
        <v>592</v>
      </c>
      <c r="D593" s="3" t="s">
        <v>25</v>
      </c>
      <c r="E593" s="3" t="s">
        <v>506</v>
      </c>
      <c r="F593" s="3" t="s">
        <v>58</v>
      </c>
      <c r="G593" s="3" t="s">
        <v>511</v>
      </c>
      <c r="H593" s="3" t="s">
        <v>74</v>
      </c>
      <c r="I593" s="3">
        <v>1600</v>
      </c>
      <c r="J593" s="3">
        <v>6000</v>
      </c>
      <c r="K593" s="3">
        <v>462</v>
      </c>
      <c r="L593" s="3">
        <v>538.23</v>
      </c>
      <c r="M593" s="3">
        <v>121.06</v>
      </c>
      <c r="N593" s="3">
        <v>116.5</v>
      </c>
      <c r="O593" s="3">
        <v>444.6</v>
      </c>
      <c r="P593" s="3">
        <v>2248</v>
      </c>
      <c r="Q593" s="3">
        <v>2315.0100000000002</v>
      </c>
      <c r="R593" s="3">
        <v>2045.36</v>
      </c>
      <c r="S593" s="3">
        <v>102.98</v>
      </c>
      <c r="T593" s="3">
        <v>113.18</v>
      </c>
      <c r="U593" s="3">
        <v>38.81</v>
      </c>
      <c r="V593" s="3">
        <v>45.21</v>
      </c>
      <c r="W593" s="3">
        <v>10.17</v>
      </c>
      <c r="X593" s="3">
        <v>47.98</v>
      </c>
      <c r="Y593" s="3">
        <v>49.42</v>
      </c>
      <c r="Z593" s="3">
        <v>43.66</v>
      </c>
    </row>
    <row r="594" spans="1:26" x14ac:dyDescent="0.3">
      <c r="A594" s="2" t="s">
        <v>55</v>
      </c>
      <c r="B594" s="2" t="s">
        <v>56</v>
      </c>
      <c r="C594" s="2">
        <v>593</v>
      </c>
      <c r="D594" s="2" t="s">
        <v>25</v>
      </c>
      <c r="E594" s="2" t="s">
        <v>506</v>
      </c>
      <c r="F594" s="2" t="s">
        <v>58</v>
      </c>
      <c r="G594" s="2" t="s">
        <v>58</v>
      </c>
      <c r="H594" s="2" t="s">
        <v>75</v>
      </c>
      <c r="I594" s="2">
        <v>5020</v>
      </c>
      <c r="J594" s="2">
        <v>23500</v>
      </c>
      <c r="K594" s="2">
        <v>1912</v>
      </c>
      <c r="L594" s="2">
        <v>1595.92</v>
      </c>
      <c r="M594" s="2">
        <v>677.48</v>
      </c>
      <c r="N594" s="2">
        <v>83.47</v>
      </c>
      <c r="O594" s="2">
        <v>235.57</v>
      </c>
      <c r="P594" s="2">
        <v>9069</v>
      </c>
      <c r="Q594" s="2">
        <v>7872.38</v>
      </c>
      <c r="R594" s="2">
        <v>6739.11</v>
      </c>
      <c r="S594" s="2">
        <v>86.81</v>
      </c>
      <c r="T594" s="2">
        <v>116.82</v>
      </c>
      <c r="U594" s="2">
        <v>51.19</v>
      </c>
      <c r="V594" s="2">
        <v>42.73</v>
      </c>
      <c r="W594" s="2">
        <v>18.14</v>
      </c>
      <c r="X594" s="2">
        <v>61.7</v>
      </c>
      <c r="Y594" s="2">
        <v>53.56</v>
      </c>
      <c r="Z594" s="2">
        <v>45.85</v>
      </c>
    </row>
    <row r="595" spans="1:26" x14ac:dyDescent="0.3">
      <c r="A595" s="3" t="s">
        <v>55</v>
      </c>
      <c r="B595" s="3" t="s">
        <v>56</v>
      </c>
      <c r="C595" s="3">
        <v>594</v>
      </c>
      <c r="D595" s="3" t="s">
        <v>25</v>
      </c>
      <c r="E595" s="3" t="s">
        <v>506</v>
      </c>
      <c r="F595" s="3" t="s">
        <v>58</v>
      </c>
      <c r="G595" s="3" t="s">
        <v>512</v>
      </c>
      <c r="H595" s="3" t="s">
        <v>60</v>
      </c>
      <c r="I595" s="3">
        <v>0</v>
      </c>
      <c r="J595" s="3">
        <v>500</v>
      </c>
      <c r="K595" s="3">
        <v>42</v>
      </c>
      <c r="L595" s="3">
        <v>0</v>
      </c>
      <c r="M595" s="3">
        <v>0</v>
      </c>
      <c r="N595" s="3">
        <v>0</v>
      </c>
      <c r="O595" s="3">
        <v>0</v>
      </c>
      <c r="P595" s="3">
        <v>167</v>
      </c>
      <c r="Q595" s="3">
        <v>0</v>
      </c>
      <c r="R595" s="3">
        <v>0</v>
      </c>
      <c r="S595" s="3">
        <v>0</v>
      </c>
      <c r="T595" s="3">
        <v>0</v>
      </c>
      <c r="U595" s="3" t="s">
        <v>60</v>
      </c>
      <c r="V595" s="3" t="s">
        <v>60</v>
      </c>
      <c r="W595" s="3" t="s">
        <v>60</v>
      </c>
      <c r="X595" s="3" t="s">
        <v>60</v>
      </c>
      <c r="Y595" s="3" t="s">
        <v>60</v>
      </c>
      <c r="Z595" s="3" t="s">
        <v>60</v>
      </c>
    </row>
    <row r="596" spans="1:26" x14ac:dyDescent="0.3">
      <c r="A596" s="2" t="s">
        <v>55</v>
      </c>
      <c r="B596" s="2" t="s">
        <v>56</v>
      </c>
      <c r="C596" s="2">
        <v>595</v>
      </c>
      <c r="D596" s="2" t="s">
        <v>25</v>
      </c>
      <c r="E596" s="2" t="s">
        <v>506</v>
      </c>
      <c r="F596" s="2" t="s">
        <v>58</v>
      </c>
      <c r="G596" s="2" t="s">
        <v>509</v>
      </c>
      <c r="H596" s="2" t="s">
        <v>16</v>
      </c>
      <c r="I596" s="2">
        <v>0</v>
      </c>
      <c r="J596" s="2">
        <v>500</v>
      </c>
      <c r="K596" s="2">
        <v>42</v>
      </c>
      <c r="L596" s="2">
        <v>0</v>
      </c>
      <c r="M596" s="2">
        <v>0</v>
      </c>
      <c r="N596" s="2">
        <v>0</v>
      </c>
      <c r="O596" s="2">
        <v>0</v>
      </c>
      <c r="P596" s="2">
        <v>167</v>
      </c>
      <c r="Q596" s="2">
        <v>0</v>
      </c>
      <c r="R596" s="2">
        <v>0</v>
      </c>
      <c r="S596" s="2">
        <v>0</v>
      </c>
      <c r="T596" s="2">
        <v>0</v>
      </c>
      <c r="U596" s="2" t="s">
        <v>60</v>
      </c>
      <c r="V596" s="2" t="s">
        <v>60</v>
      </c>
      <c r="W596" s="2" t="s">
        <v>60</v>
      </c>
      <c r="X596" s="2" t="s">
        <v>60</v>
      </c>
      <c r="Y596" s="2" t="s">
        <v>60</v>
      </c>
      <c r="Z596" s="2" t="s">
        <v>60</v>
      </c>
    </row>
    <row r="597" spans="1:26" x14ac:dyDescent="0.3">
      <c r="A597" s="3" t="s">
        <v>55</v>
      </c>
      <c r="B597" s="3" t="s">
        <v>56</v>
      </c>
      <c r="C597" s="3">
        <v>596</v>
      </c>
      <c r="D597" s="3" t="s">
        <v>25</v>
      </c>
      <c r="E597" s="3" t="s">
        <v>506</v>
      </c>
      <c r="F597" s="3" t="s">
        <v>58</v>
      </c>
      <c r="G597" s="3" t="s">
        <v>58</v>
      </c>
      <c r="H597" s="3" t="s">
        <v>16</v>
      </c>
      <c r="I597" s="3">
        <v>0</v>
      </c>
      <c r="J597" s="3">
        <v>500</v>
      </c>
      <c r="K597" s="3">
        <v>42</v>
      </c>
      <c r="L597" s="3">
        <v>0</v>
      </c>
      <c r="M597" s="3">
        <v>0</v>
      </c>
      <c r="N597" s="3">
        <v>0</v>
      </c>
      <c r="O597" s="3">
        <v>0</v>
      </c>
      <c r="P597" s="3">
        <v>167</v>
      </c>
      <c r="Q597" s="3">
        <v>0</v>
      </c>
      <c r="R597" s="3">
        <v>0</v>
      </c>
      <c r="S597" s="3">
        <v>0</v>
      </c>
      <c r="T597" s="3">
        <v>0</v>
      </c>
      <c r="U597" s="3" t="s">
        <v>60</v>
      </c>
      <c r="V597" s="3" t="s">
        <v>60</v>
      </c>
      <c r="W597" s="3" t="s">
        <v>60</v>
      </c>
      <c r="X597" s="3" t="s">
        <v>60</v>
      </c>
      <c r="Y597" s="3" t="s">
        <v>60</v>
      </c>
      <c r="Z597" s="3" t="s">
        <v>60</v>
      </c>
    </row>
    <row r="598" spans="1:26" x14ac:dyDescent="0.3">
      <c r="A598" s="2" t="s">
        <v>55</v>
      </c>
      <c r="B598" s="2" t="s">
        <v>56</v>
      </c>
      <c r="C598" s="2">
        <v>597</v>
      </c>
      <c r="D598" s="2" t="s">
        <v>25</v>
      </c>
      <c r="E598" s="2" t="s">
        <v>506</v>
      </c>
      <c r="F598" s="2" t="s">
        <v>58</v>
      </c>
      <c r="G598" s="2" t="s">
        <v>513</v>
      </c>
      <c r="H598" s="2" t="s">
        <v>60</v>
      </c>
      <c r="I598" s="2">
        <v>36</v>
      </c>
      <c r="J598" s="2">
        <v>79</v>
      </c>
      <c r="K598" s="2">
        <v>3</v>
      </c>
      <c r="L598" s="2">
        <v>0.67</v>
      </c>
      <c r="M598" s="2">
        <v>6.14</v>
      </c>
      <c r="N598" s="2">
        <v>22.33</v>
      </c>
      <c r="O598" s="2">
        <v>10.91</v>
      </c>
      <c r="P598" s="2">
        <v>6</v>
      </c>
      <c r="Q598" s="2">
        <v>3.57</v>
      </c>
      <c r="R598" s="2">
        <v>12.25</v>
      </c>
      <c r="S598" s="2">
        <v>59.5</v>
      </c>
      <c r="T598" s="2">
        <v>29.14</v>
      </c>
      <c r="U598" s="2" t="s">
        <v>60</v>
      </c>
      <c r="V598" s="2" t="s">
        <v>60</v>
      </c>
      <c r="W598" s="2" t="s">
        <v>60</v>
      </c>
      <c r="X598" s="2" t="s">
        <v>60</v>
      </c>
      <c r="Y598" s="2" t="s">
        <v>60</v>
      </c>
      <c r="Z598" s="2" t="s">
        <v>60</v>
      </c>
    </row>
    <row r="599" spans="1:26" x14ac:dyDescent="0.3">
      <c r="A599" s="3" t="s">
        <v>55</v>
      </c>
      <c r="B599" s="3" t="s">
        <v>56</v>
      </c>
      <c r="C599" s="3">
        <v>598</v>
      </c>
      <c r="D599" s="3" t="s">
        <v>25</v>
      </c>
      <c r="E599" s="3" t="s">
        <v>506</v>
      </c>
      <c r="F599" s="3" t="s">
        <v>58</v>
      </c>
      <c r="G599" s="3" t="s">
        <v>514</v>
      </c>
      <c r="H599" s="3" t="s">
        <v>60</v>
      </c>
      <c r="I599" s="3">
        <v>36</v>
      </c>
      <c r="J599" s="3">
        <v>81</v>
      </c>
      <c r="K599" s="3">
        <v>3</v>
      </c>
      <c r="L599" s="3">
        <v>0.44</v>
      </c>
      <c r="M599" s="3">
        <v>9.58</v>
      </c>
      <c r="N599" s="3">
        <v>14.67</v>
      </c>
      <c r="O599" s="3">
        <v>4.59</v>
      </c>
      <c r="P599" s="3">
        <v>6</v>
      </c>
      <c r="Q599" s="3">
        <v>0.81</v>
      </c>
      <c r="R599" s="3">
        <v>12.6</v>
      </c>
      <c r="S599" s="3">
        <v>13.5</v>
      </c>
      <c r="T599" s="3">
        <v>6.43</v>
      </c>
      <c r="U599" s="3" t="s">
        <v>60</v>
      </c>
      <c r="V599" s="3" t="s">
        <v>60</v>
      </c>
      <c r="W599" s="3" t="s">
        <v>60</v>
      </c>
      <c r="X599" s="3" t="s">
        <v>60</v>
      </c>
      <c r="Y599" s="3" t="s">
        <v>60</v>
      </c>
      <c r="Z599" s="3" t="s">
        <v>60</v>
      </c>
    </row>
    <row r="600" spans="1:26" x14ac:dyDescent="0.3">
      <c r="A600" s="2" t="s">
        <v>55</v>
      </c>
      <c r="B600" s="2" t="s">
        <v>56</v>
      </c>
      <c r="C600" s="2">
        <v>599</v>
      </c>
      <c r="D600" s="2" t="s">
        <v>25</v>
      </c>
      <c r="E600" s="2" t="s">
        <v>506</v>
      </c>
      <c r="F600" s="2" t="s">
        <v>58</v>
      </c>
      <c r="G600" s="2" t="s">
        <v>461</v>
      </c>
      <c r="H600" s="2" t="s">
        <v>12</v>
      </c>
      <c r="I600" s="2">
        <v>72</v>
      </c>
      <c r="J600" s="2">
        <v>160</v>
      </c>
      <c r="K600" s="2">
        <v>6</v>
      </c>
      <c r="L600" s="2">
        <v>1.1100000000000001</v>
      </c>
      <c r="M600" s="2">
        <v>15.72</v>
      </c>
      <c r="N600" s="2">
        <v>18.5</v>
      </c>
      <c r="O600" s="2">
        <v>7.06</v>
      </c>
      <c r="P600" s="2">
        <v>12</v>
      </c>
      <c r="Q600" s="2">
        <v>4.38</v>
      </c>
      <c r="R600" s="2">
        <v>24.85</v>
      </c>
      <c r="S600" s="2">
        <v>36.5</v>
      </c>
      <c r="T600" s="2">
        <v>17.63</v>
      </c>
      <c r="U600" s="2" t="s">
        <v>60</v>
      </c>
      <c r="V600" s="2" t="s">
        <v>60</v>
      </c>
      <c r="W600" s="2" t="s">
        <v>60</v>
      </c>
      <c r="X600" s="2" t="s">
        <v>60</v>
      </c>
      <c r="Y600" s="2" t="s">
        <v>60</v>
      </c>
      <c r="Z600" s="2" t="s">
        <v>60</v>
      </c>
    </row>
    <row r="601" spans="1:26" x14ac:dyDescent="0.3">
      <c r="A601" s="3" t="s">
        <v>55</v>
      </c>
      <c r="B601" s="3" t="s">
        <v>56</v>
      </c>
      <c r="C601" s="3">
        <v>600</v>
      </c>
      <c r="D601" s="3" t="s">
        <v>25</v>
      </c>
      <c r="E601" s="3" t="s">
        <v>506</v>
      </c>
      <c r="F601" s="3" t="s">
        <v>58</v>
      </c>
      <c r="G601" s="3" t="s">
        <v>515</v>
      </c>
      <c r="H601" s="3" t="s">
        <v>60</v>
      </c>
      <c r="I601" s="3">
        <v>290</v>
      </c>
      <c r="J601" s="3">
        <v>510</v>
      </c>
      <c r="K601" s="3">
        <v>65</v>
      </c>
      <c r="L601" s="3">
        <v>40.130000000000003</v>
      </c>
      <c r="M601" s="3">
        <v>88.55</v>
      </c>
      <c r="N601" s="3">
        <v>61.74</v>
      </c>
      <c r="O601" s="3">
        <v>45.32</v>
      </c>
      <c r="P601" s="3">
        <v>72</v>
      </c>
      <c r="Q601" s="3">
        <v>41.37</v>
      </c>
      <c r="R601" s="3">
        <v>93.41</v>
      </c>
      <c r="S601" s="3">
        <v>57.46</v>
      </c>
      <c r="T601" s="3">
        <v>44.29</v>
      </c>
      <c r="U601" s="3" t="s">
        <v>60</v>
      </c>
      <c r="V601" s="3" t="s">
        <v>60</v>
      </c>
      <c r="W601" s="3" t="s">
        <v>60</v>
      </c>
      <c r="X601" s="3" t="s">
        <v>60</v>
      </c>
      <c r="Y601" s="3" t="s">
        <v>60</v>
      </c>
      <c r="Z601" s="3" t="s">
        <v>60</v>
      </c>
    </row>
    <row r="602" spans="1:26" x14ac:dyDescent="0.3">
      <c r="A602" s="2" t="s">
        <v>55</v>
      </c>
      <c r="B602" s="2" t="s">
        <v>56</v>
      </c>
      <c r="C602" s="2">
        <v>601</v>
      </c>
      <c r="D602" s="2" t="s">
        <v>25</v>
      </c>
      <c r="E602" s="2" t="s">
        <v>506</v>
      </c>
      <c r="F602" s="2" t="s">
        <v>58</v>
      </c>
      <c r="G602" s="2" t="s">
        <v>516</v>
      </c>
      <c r="H602" s="2" t="s">
        <v>60</v>
      </c>
      <c r="I602" s="2">
        <v>26</v>
      </c>
      <c r="J602" s="2">
        <v>60</v>
      </c>
      <c r="K602" s="2">
        <v>2</v>
      </c>
      <c r="L602" s="2">
        <v>0</v>
      </c>
      <c r="M602" s="2">
        <v>13.39</v>
      </c>
      <c r="N602" s="2">
        <v>0</v>
      </c>
      <c r="O602" s="2">
        <v>0</v>
      </c>
      <c r="P602" s="2">
        <v>7</v>
      </c>
      <c r="Q602" s="2">
        <v>7.55</v>
      </c>
      <c r="R602" s="2">
        <v>20.63</v>
      </c>
      <c r="S602" s="2">
        <v>107.86</v>
      </c>
      <c r="T602" s="2">
        <v>36.6</v>
      </c>
      <c r="U602" s="2" t="s">
        <v>60</v>
      </c>
      <c r="V602" s="2" t="s">
        <v>60</v>
      </c>
      <c r="W602" s="2" t="s">
        <v>60</v>
      </c>
      <c r="X602" s="2" t="s">
        <v>60</v>
      </c>
      <c r="Y602" s="2" t="s">
        <v>60</v>
      </c>
      <c r="Z602" s="2" t="s">
        <v>60</v>
      </c>
    </row>
    <row r="603" spans="1:26" x14ac:dyDescent="0.3">
      <c r="A603" s="3" t="s">
        <v>55</v>
      </c>
      <c r="B603" s="3" t="s">
        <v>56</v>
      </c>
      <c r="C603" s="3">
        <v>602</v>
      </c>
      <c r="D603" s="3" t="s">
        <v>25</v>
      </c>
      <c r="E603" s="3" t="s">
        <v>506</v>
      </c>
      <c r="F603" s="3" t="s">
        <v>58</v>
      </c>
      <c r="G603" s="3" t="s">
        <v>517</v>
      </c>
      <c r="H603" s="3" t="s">
        <v>60</v>
      </c>
      <c r="I603" s="3">
        <v>240</v>
      </c>
      <c r="J603" s="3">
        <v>548</v>
      </c>
      <c r="K603" s="3">
        <v>45</v>
      </c>
      <c r="L603" s="3">
        <v>38.770000000000003</v>
      </c>
      <c r="M603" s="3">
        <v>55.06</v>
      </c>
      <c r="N603" s="3">
        <v>86.16</v>
      </c>
      <c r="O603" s="3">
        <v>70.41</v>
      </c>
      <c r="P603" s="3">
        <v>195</v>
      </c>
      <c r="Q603" s="3">
        <v>136.55000000000001</v>
      </c>
      <c r="R603" s="3">
        <v>187.71</v>
      </c>
      <c r="S603" s="3">
        <v>70.03</v>
      </c>
      <c r="T603" s="3">
        <v>72.75</v>
      </c>
      <c r="U603" s="3" t="s">
        <v>60</v>
      </c>
      <c r="V603" s="3" t="s">
        <v>60</v>
      </c>
      <c r="W603" s="3" t="s">
        <v>60</v>
      </c>
      <c r="X603" s="3" t="s">
        <v>60</v>
      </c>
      <c r="Y603" s="3" t="s">
        <v>60</v>
      </c>
      <c r="Z603" s="3" t="s">
        <v>60</v>
      </c>
    </row>
    <row r="604" spans="1:26" x14ac:dyDescent="0.3">
      <c r="A604" s="2" t="s">
        <v>55</v>
      </c>
      <c r="B604" s="2" t="s">
        <v>56</v>
      </c>
      <c r="C604" s="2">
        <v>603</v>
      </c>
      <c r="D604" s="2" t="s">
        <v>25</v>
      </c>
      <c r="E604" s="2" t="s">
        <v>506</v>
      </c>
      <c r="F604" s="2" t="s">
        <v>58</v>
      </c>
      <c r="G604" s="2" t="s">
        <v>518</v>
      </c>
      <c r="H604" s="2" t="s">
        <v>60</v>
      </c>
      <c r="I604" s="2">
        <v>32</v>
      </c>
      <c r="J604" s="2">
        <v>86</v>
      </c>
      <c r="K604" s="2">
        <v>1</v>
      </c>
      <c r="L604" s="2">
        <v>0</v>
      </c>
      <c r="M604" s="2">
        <v>1.1000000000000001</v>
      </c>
      <c r="N604" s="2">
        <v>0</v>
      </c>
      <c r="O604" s="2">
        <v>0</v>
      </c>
      <c r="P604" s="2">
        <v>9</v>
      </c>
      <c r="Q604" s="2">
        <v>9.51</v>
      </c>
      <c r="R604" s="2">
        <v>7.98</v>
      </c>
      <c r="S604" s="2">
        <v>105.67</v>
      </c>
      <c r="T604" s="2">
        <v>119.17</v>
      </c>
      <c r="U604" s="2" t="s">
        <v>60</v>
      </c>
      <c r="V604" s="2" t="s">
        <v>60</v>
      </c>
      <c r="W604" s="2" t="s">
        <v>60</v>
      </c>
      <c r="X604" s="2" t="s">
        <v>60</v>
      </c>
      <c r="Y604" s="2" t="s">
        <v>60</v>
      </c>
      <c r="Z604" s="2" t="s">
        <v>60</v>
      </c>
    </row>
    <row r="605" spans="1:26" x14ac:dyDescent="0.3">
      <c r="A605" s="3" t="s">
        <v>55</v>
      </c>
      <c r="B605" s="3" t="s">
        <v>56</v>
      </c>
      <c r="C605" s="3">
        <v>604</v>
      </c>
      <c r="D605" s="3" t="s">
        <v>25</v>
      </c>
      <c r="E605" s="3" t="s">
        <v>506</v>
      </c>
      <c r="F605" s="3" t="s">
        <v>58</v>
      </c>
      <c r="G605" s="3" t="s">
        <v>519</v>
      </c>
      <c r="H605" s="3" t="s">
        <v>60</v>
      </c>
      <c r="I605" s="3">
        <v>139.19999999999999</v>
      </c>
      <c r="J605" s="3">
        <v>350</v>
      </c>
      <c r="K605" s="3">
        <v>30</v>
      </c>
      <c r="L605" s="3">
        <v>21.21</v>
      </c>
      <c r="M605" s="3">
        <v>43.91</v>
      </c>
      <c r="N605" s="3">
        <v>70.7</v>
      </c>
      <c r="O605" s="3">
        <v>48.3</v>
      </c>
      <c r="P605" s="3">
        <v>120</v>
      </c>
      <c r="Q605" s="3">
        <v>145.82</v>
      </c>
      <c r="R605" s="3">
        <v>198.4</v>
      </c>
      <c r="S605" s="3">
        <v>121.52</v>
      </c>
      <c r="T605" s="3">
        <v>73.5</v>
      </c>
      <c r="U605" s="3" t="s">
        <v>60</v>
      </c>
      <c r="V605" s="3" t="s">
        <v>60</v>
      </c>
      <c r="W605" s="3" t="s">
        <v>60</v>
      </c>
      <c r="X605" s="3" t="s">
        <v>60</v>
      </c>
      <c r="Y605" s="3" t="s">
        <v>60</v>
      </c>
      <c r="Z605" s="3" t="s">
        <v>60</v>
      </c>
    </row>
    <row r="606" spans="1:26" x14ac:dyDescent="0.3">
      <c r="A606" s="2" t="s">
        <v>55</v>
      </c>
      <c r="B606" s="2" t="s">
        <v>56</v>
      </c>
      <c r="C606" s="2">
        <v>605</v>
      </c>
      <c r="D606" s="2" t="s">
        <v>25</v>
      </c>
      <c r="E606" s="2" t="s">
        <v>506</v>
      </c>
      <c r="F606" s="2" t="s">
        <v>58</v>
      </c>
      <c r="G606" s="2" t="s">
        <v>520</v>
      </c>
      <c r="H606" s="2" t="s">
        <v>60</v>
      </c>
      <c r="I606" s="2">
        <v>150</v>
      </c>
      <c r="J606" s="2">
        <v>400</v>
      </c>
      <c r="K606" s="2">
        <v>54</v>
      </c>
      <c r="L606" s="2">
        <v>61.7</v>
      </c>
      <c r="M606" s="2">
        <v>64.31</v>
      </c>
      <c r="N606" s="2">
        <v>114.26</v>
      </c>
      <c r="O606" s="2">
        <v>95.94</v>
      </c>
      <c r="P606" s="2">
        <v>154</v>
      </c>
      <c r="Q606" s="2">
        <v>139.80000000000001</v>
      </c>
      <c r="R606" s="2">
        <v>146.47</v>
      </c>
      <c r="S606" s="2">
        <v>90.78</v>
      </c>
      <c r="T606" s="2">
        <v>95.45</v>
      </c>
      <c r="U606" s="2" t="s">
        <v>60</v>
      </c>
      <c r="V606" s="2" t="s">
        <v>60</v>
      </c>
      <c r="W606" s="2" t="s">
        <v>60</v>
      </c>
      <c r="X606" s="2" t="s">
        <v>60</v>
      </c>
      <c r="Y606" s="2" t="s">
        <v>60</v>
      </c>
      <c r="Z606" s="2" t="s">
        <v>60</v>
      </c>
    </row>
    <row r="607" spans="1:26" x14ac:dyDescent="0.3">
      <c r="A607" s="3" t="s">
        <v>55</v>
      </c>
      <c r="B607" s="3" t="s">
        <v>56</v>
      </c>
      <c r="C607" s="3">
        <v>606</v>
      </c>
      <c r="D607" s="3" t="s">
        <v>25</v>
      </c>
      <c r="E607" s="3" t="s">
        <v>506</v>
      </c>
      <c r="F607" s="3" t="s">
        <v>58</v>
      </c>
      <c r="G607" s="3" t="s">
        <v>521</v>
      </c>
      <c r="H607" s="3" t="s">
        <v>60</v>
      </c>
      <c r="I607" s="3">
        <v>900</v>
      </c>
      <c r="J607" s="3">
        <v>3000</v>
      </c>
      <c r="K607" s="3">
        <v>219</v>
      </c>
      <c r="L607" s="3">
        <v>235.83</v>
      </c>
      <c r="M607" s="3">
        <v>233.81</v>
      </c>
      <c r="N607" s="3">
        <v>107.68</v>
      </c>
      <c r="O607" s="3">
        <v>100.86</v>
      </c>
      <c r="P607" s="3">
        <v>1085</v>
      </c>
      <c r="Q607" s="3">
        <v>1097.28</v>
      </c>
      <c r="R607" s="3">
        <v>1111.3499999999999</v>
      </c>
      <c r="S607" s="3">
        <v>101.13</v>
      </c>
      <c r="T607" s="3">
        <v>98.73</v>
      </c>
      <c r="U607" s="3" t="s">
        <v>60</v>
      </c>
      <c r="V607" s="3" t="s">
        <v>60</v>
      </c>
      <c r="W607" s="3" t="s">
        <v>60</v>
      </c>
      <c r="X607" s="3" t="s">
        <v>60</v>
      </c>
      <c r="Y607" s="3" t="s">
        <v>60</v>
      </c>
      <c r="Z607" s="3" t="s">
        <v>60</v>
      </c>
    </row>
    <row r="608" spans="1:26" x14ac:dyDescent="0.3">
      <c r="A608" s="2" t="s">
        <v>55</v>
      </c>
      <c r="B608" s="2" t="s">
        <v>56</v>
      </c>
      <c r="C608" s="2">
        <v>607</v>
      </c>
      <c r="D608" s="2" t="s">
        <v>25</v>
      </c>
      <c r="E608" s="2" t="s">
        <v>506</v>
      </c>
      <c r="F608" s="2" t="s">
        <v>58</v>
      </c>
      <c r="G608" s="2" t="s">
        <v>522</v>
      </c>
      <c r="H608" s="2" t="s">
        <v>60</v>
      </c>
      <c r="I608" s="2">
        <v>100</v>
      </c>
      <c r="J608" s="2">
        <v>406</v>
      </c>
      <c r="K608" s="2">
        <v>18</v>
      </c>
      <c r="L608" s="2">
        <v>14.93</v>
      </c>
      <c r="M608" s="2">
        <v>14.97</v>
      </c>
      <c r="N608" s="2">
        <v>82.94</v>
      </c>
      <c r="O608" s="2">
        <v>99.73</v>
      </c>
      <c r="P608" s="2">
        <v>84</v>
      </c>
      <c r="Q608" s="2">
        <v>148.75</v>
      </c>
      <c r="R608" s="2">
        <v>108.1</v>
      </c>
      <c r="S608" s="2">
        <v>177.08</v>
      </c>
      <c r="T608" s="2">
        <v>137.6</v>
      </c>
      <c r="U608" s="2" t="s">
        <v>60</v>
      </c>
      <c r="V608" s="2" t="s">
        <v>60</v>
      </c>
      <c r="W608" s="2" t="s">
        <v>60</v>
      </c>
      <c r="X608" s="2" t="s">
        <v>60</v>
      </c>
      <c r="Y608" s="2" t="s">
        <v>60</v>
      </c>
      <c r="Z608" s="2" t="s">
        <v>60</v>
      </c>
    </row>
    <row r="609" spans="1:26" x14ac:dyDescent="0.3">
      <c r="A609" s="3" t="s">
        <v>55</v>
      </c>
      <c r="B609" s="3" t="s">
        <v>56</v>
      </c>
      <c r="C609" s="3">
        <v>608</v>
      </c>
      <c r="D609" s="3" t="s">
        <v>25</v>
      </c>
      <c r="E609" s="3" t="s">
        <v>506</v>
      </c>
      <c r="F609" s="3" t="s">
        <v>58</v>
      </c>
      <c r="G609" s="3" t="s">
        <v>523</v>
      </c>
      <c r="H609" s="3" t="s">
        <v>60</v>
      </c>
      <c r="I609" s="3">
        <v>120</v>
      </c>
      <c r="J609" s="3">
        <v>400</v>
      </c>
      <c r="K609" s="3">
        <v>35</v>
      </c>
      <c r="L609" s="3">
        <v>43.12</v>
      </c>
      <c r="M609" s="3">
        <v>44.62</v>
      </c>
      <c r="N609" s="3">
        <v>123.2</v>
      </c>
      <c r="O609" s="3">
        <v>96.64</v>
      </c>
      <c r="P609" s="3">
        <v>145</v>
      </c>
      <c r="Q609" s="3">
        <v>136.72999999999999</v>
      </c>
      <c r="R609" s="3">
        <v>134.63</v>
      </c>
      <c r="S609" s="3">
        <v>94.3</v>
      </c>
      <c r="T609" s="3">
        <v>101.56</v>
      </c>
      <c r="U609" s="3" t="s">
        <v>60</v>
      </c>
      <c r="V609" s="3" t="s">
        <v>60</v>
      </c>
      <c r="W609" s="3" t="s">
        <v>60</v>
      </c>
      <c r="X609" s="3" t="s">
        <v>60</v>
      </c>
      <c r="Y609" s="3" t="s">
        <v>60</v>
      </c>
      <c r="Z609" s="3" t="s">
        <v>60</v>
      </c>
    </row>
    <row r="610" spans="1:26" x14ac:dyDescent="0.3">
      <c r="A610" s="2" t="s">
        <v>55</v>
      </c>
      <c r="B610" s="2" t="s">
        <v>56</v>
      </c>
      <c r="C610" s="2">
        <v>609</v>
      </c>
      <c r="D610" s="2" t="s">
        <v>25</v>
      </c>
      <c r="E610" s="2" t="s">
        <v>506</v>
      </c>
      <c r="F610" s="2" t="s">
        <v>58</v>
      </c>
      <c r="G610" s="2" t="s">
        <v>524</v>
      </c>
      <c r="H610" s="2" t="s">
        <v>60</v>
      </c>
      <c r="I610" s="2">
        <v>55</v>
      </c>
      <c r="J610" s="2">
        <v>301</v>
      </c>
      <c r="K610" s="2">
        <v>16</v>
      </c>
      <c r="L610" s="2">
        <v>3.45</v>
      </c>
      <c r="M610" s="2">
        <v>14.4</v>
      </c>
      <c r="N610" s="2">
        <v>21.56</v>
      </c>
      <c r="O610" s="2">
        <v>23.96</v>
      </c>
      <c r="P610" s="2">
        <v>86</v>
      </c>
      <c r="Q610" s="2">
        <v>35.770000000000003</v>
      </c>
      <c r="R610" s="2">
        <v>54.43</v>
      </c>
      <c r="S610" s="2">
        <v>41.59</v>
      </c>
      <c r="T610" s="2">
        <v>65.72</v>
      </c>
      <c r="U610" s="2" t="s">
        <v>60</v>
      </c>
      <c r="V610" s="2" t="s">
        <v>60</v>
      </c>
      <c r="W610" s="2" t="s">
        <v>60</v>
      </c>
      <c r="X610" s="2" t="s">
        <v>60</v>
      </c>
      <c r="Y610" s="2" t="s">
        <v>60</v>
      </c>
      <c r="Z610" s="2" t="s">
        <v>60</v>
      </c>
    </row>
    <row r="611" spans="1:26" x14ac:dyDescent="0.3">
      <c r="A611" s="3" t="s">
        <v>55</v>
      </c>
      <c r="B611" s="3" t="s">
        <v>56</v>
      </c>
      <c r="C611" s="3">
        <v>610</v>
      </c>
      <c r="D611" s="3" t="s">
        <v>25</v>
      </c>
      <c r="E611" s="3" t="s">
        <v>506</v>
      </c>
      <c r="F611" s="3" t="s">
        <v>58</v>
      </c>
      <c r="G611" s="3" t="s">
        <v>525</v>
      </c>
      <c r="H611" s="3" t="s">
        <v>60</v>
      </c>
      <c r="I611" s="3">
        <v>28</v>
      </c>
      <c r="J611" s="3">
        <v>96</v>
      </c>
      <c r="K611" s="3">
        <v>4</v>
      </c>
      <c r="L611" s="3">
        <v>0</v>
      </c>
      <c r="M611" s="3">
        <v>8.1</v>
      </c>
      <c r="N611" s="3">
        <v>0</v>
      </c>
      <c r="O611" s="3">
        <v>0</v>
      </c>
      <c r="P611" s="3">
        <v>5</v>
      </c>
      <c r="Q611" s="3">
        <v>0</v>
      </c>
      <c r="R611" s="3">
        <v>9.73</v>
      </c>
      <c r="S611" s="3">
        <v>0</v>
      </c>
      <c r="T611" s="3">
        <v>0</v>
      </c>
      <c r="U611" s="3" t="s">
        <v>60</v>
      </c>
      <c r="V611" s="3" t="s">
        <v>60</v>
      </c>
      <c r="W611" s="3" t="s">
        <v>60</v>
      </c>
      <c r="X611" s="3" t="s">
        <v>60</v>
      </c>
      <c r="Y611" s="3" t="s">
        <v>60</v>
      </c>
      <c r="Z611" s="3" t="s">
        <v>60</v>
      </c>
    </row>
    <row r="612" spans="1:26" x14ac:dyDescent="0.3">
      <c r="A612" s="2" t="s">
        <v>55</v>
      </c>
      <c r="B612" s="2" t="s">
        <v>56</v>
      </c>
      <c r="C612" s="2">
        <v>611</v>
      </c>
      <c r="D612" s="2" t="s">
        <v>25</v>
      </c>
      <c r="E612" s="2" t="s">
        <v>506</v>
      </c>
      <c r="F612" s="2" t="s">
        <v>58</v>
      </c>
      <c r="G612" s="2" t="s">
        <v>526</v>
      </c>
      <c r="H612" s="2" t="s">
        <v>60</v>
      </c>
      <c r="I612" s="2">
        <v>1035</v>
      </c>
      <c r="J612" s="2">
        <v>4800</v>
      </c>
      <c r="K612" s="2">
        <v>341</v>
      </c>
      <c r="L612" s="2">
        <v>195.26</v>
      </c>
      <c r="M612" s="2">
        <v>343.74</v>
      </c>
      <c r="N612" s="2">
        <v>57.26</v>
      </c>
      <c r="O612" s="2">
        <v>56.8</v>
      </c>
      <c r="P612" s="2">
        <v>1759</v>
      </c>
      <c r="Q612" s="2">
        <v>1172.5999999999999</v>
      </c>
      <c r="R612" s="2">
        <v>1625.22</v>
      </c>
      <c r="S612" s="2">
        <v>66.66</v>
      </c>
      <c r="T612" s="2">
        <v>72.150000000000006</v>
      </c>
      <c r="U612" s="2" t="s">
        <v>60</v>
      </c>
      <c r="V612" s="2" t="s">
        <v>60</v>
      </c>
      <c r="W612" s="2" t="s">
        <v>60</v>
      </c>
      <c r="X612" s="2" t="s">
        <v>60</v>
      </c>
      <c r="Y612" s="2" t="s">
        <v>60</v>
      </c>
      <c r="Z612" s="2" t="s">
        <v>60</v>
      </c>
    </row>
    <row r="613" spans="1:26" x14ac:dyDescent="0.3">
      <c r="A613" s="3" t="s">
        <v>55</v>
      </c>
      <c r="B613" s="3" t="s">
        <v>56</v>
      </c>
      <c r="C613" s="3">
        <v>612</v>
      </c>
      <c r="D613" s="3" t="s">
        <v>25</v>
      </c>
      <c r="E613" s="3" t="s">
        <v>506</v>
      </c>
      <c r="F613" s="3" t="s">
        <v>58</v>
      </c>
      <c r="G613" s="3" t="s">
        <v>527</v>
      </c>
      <c r="H613" s="3" t="s">
        <v>60</v>
      </c>
      <c r="I613" s="3">
        <v>42</v>
      </c>
      <c r="J613" s="3">
        <v>225</v>
      </c>
      <c r="K613" s="3">
        <v>25</v>
      </c>
      <c r="L613" s="3">
        <v>9.01</v>
      </c>
      <c r="M613" s="3">
        <v>29.07</v>
      </c>
      <c r="N613" s="3">
        <v>36.04</v>
      </c>
      <c r="O613" s="3">
        <v>30.99</v>
      </c>
      <c r="P613" s="3">
        <v>60</v>
      </c>
      <c r="Q613" s="3">
        <v>40.58</v>
      </c>
      <c r="R613" s="3">
        <v>106.65</v>
      </c>
      <c r="S613" s="3">
        <v>67.63</v>
      </c>
      <c r="T613" s="3">
        <v>38.049999999999997</v>
      </c>
      <c r="U613" s="3" t="s">
        <v>60</v>
      </c>
      <c r="V613" s="3" t="s">
        <v>60</v>
      </c>
      <c r="W613" s="3" t="s">
        <v>60</v>
      </c>
      <c r="X613" s="3" t="s">
        <v>60</v>
      </c>
      <c r="Y613" s="3" t="s">
        <v>60</v>
      </c>
      <c r="Z613" s="3" t="s">
        <v>60</v>
      </c>
    </row>
    <row r="614" spans="1:26" x14ac:dyDescent="0.3">
      <c r="A614" s="2" t="s">
        <v>55</v>
      </c>
      <c r="B614" s="2" t="s">
        <v>56</v>
      </c>
      <c r="C614" s="2">
        <v>613</v>
      </c>
      <c r="D614" s="2" t="s">
        <v>25</v>
      </c>
      <c r="E614" s="2" t="s">
        <v>506</v>
      </c>
      <c r="F614" s="2" t="s">
        <v>58</v>
      </c>
      <c r="G614" s="2" t="s">
        <v>528</v>
      </c>
      <c r="H614" s="2" t="s">
        <v>60</v>
      </c>
      <c r="I614" s="2">
        <v>460</v>
      </c>
      <c r="J614" s="2">
        <v>1060</v>
      </c>
      <c r="K614" s="2">
        <v>95</v>
      </c>
      <c r="L614" s="2">
        <v>95.9</v>
      </c>
      <c r="M614" s="2">
        <v>210.63</v>
      </c>
      <c r="N614" s="2">
        <v>100.95</v>
      </c>
      <c r="O614" s="2">
        <v>45.53</v>
      </c>
      <c r="P614" s="2">
        <v>360</v>
      </c>
      <c r="Q614" s="2">
        <v>239.12</v>
      </c>
      <c r="R614" s="2">
        <v>426.8</v>
      </c>
      <c r="S614" s="2">
        <v>66.42</v>
      </c>
      <c r="T614" s="2">
        <v>56.03</v>
      </c>
      <c r="U614" s="2" t="s">
        <v>60</v>
      </c>
      <c r="V614" s="2" t="s">
        <v>60</v>
      </c>
      <c r="W614" s="2" t="s">
        <v>60</v>
      </c>
      <c r="X614" s="2" t="s">
        <v>60</v>
      </c>
      <c r="Y614" s="2" t="s">
        <v>60</v>
      </c>
      <c r="Z614" s="2" t="s">
        <v>60</v>
      </c>
    </row>
    <row r="615" spans="1:26" x14ac:dyDescent="0.3">
      <c r="A615" s="3" t="s">
        <v>55</v>
      </c>
      <c r="B615" s="3" t="s">
        <v>56</v>
      </c>
      <c r="C615" s="3">
        <v>614</v>
      </c>
      <c r="D615" s="3" t="s">
        <v>25</v>
      </c>
      <c r="E615" s="3" t="s">
        <v>506</v>
      </c>
      <c r="F615" s="3" t="s">
        <v>58</v>
      </c>
      <c r="G615" s="3" t="s">
        <v>509</v>
      </c>
      <c r="H615" s="3" t="s">
        <v>12</v>
      </c>
      <c r="I615" s="3">
        <v>3617.2</v>
      </c>
      <c r="J615" s="3">
        <v>12242</v>
      </c>
      <c r="K615" s="3">
        <v>950</v>
      </c>
      <c r="L615" s="3">
        <v>759.31</v>
      </c>
      <c r="M615" s="3">
        <v>1165.6600000000001</v>
      </c>
      <c r="N615" s="3">
        <v>79.930000000000007</v>
      </c>
      <c r="O615" s="3">
        <v>65.14</v>
      </c>
      <c r="P615" s="3">
        <v>4141</v>
      </c>
      <c r="Q615" s="3">
        <v>3351.43</v>
      </c>
      <c r="R615" s="3">
        <v>4231.51</v>
      </c>
      <c r="S615" s="3">
        <v>80.930000000000007</v>
      </c>
      <c r="T615" s="3">
        <v>79.2</v>
      </c>
      <c r="U615" s="3" t="s">
        <v>60</v>
      </c>
      <c r="V615" s="3" t="s">
        <v>60</v>
      </c>
      <c r="W615" s="3" t="s">
        <v>60</v>
      </c>
      <c r="X615" s="3" t="s">
        <v>60</v>
      </c>
      <c r="Y615" s="3" t="s">
        <v>60</v>
      </c>
      <c r="Z615" s="3" t="s">
        <v>60</v>
      </c>
    </row>
    <row r="616" spans="1:26" x14ac:dyDescent="0.3">
      <c r="A616" s="2" t="s">
        <v>55</v>
      </c>
      <c r="B616" s="2" t="s">
        <v>56</v>
      </c>
      <c r="C616" s="2">
        <v>615</v>
      </c>
      <c r="D616" s="2" t="s">
        <v>25</v>
      </c>
      <c r="E616" s="2" t="s">
        <v>506</v>
      </c>
      <c r="F616" s="2" t="s">
        <v>58</v>
      </c>
      <c r="G616" s="2" t="s">
        <v>58</v>
      </c>
      <c r="H616" s="2" t="s">
        <v>12</v>
      </c>
      <c r="I616" s="2">
        <v>3689.2</v>
      </c>
      <c r="J616" s="2">
        <v>12402</v>
      </c>
      <c r="K616" s="2">
        <v>956</v>
      </c>
      <c r="L616" s="2">
        <v>760.42</v>
      </c>
      <c r="M616" s="2">
        <v>1181.3800000000001</v>
      </c>
      <c r="N616" s="2">
        <v>79.540000000000006</v>
      </c>
      <c r="O616" s="2">
        <v>64.37</v>
      </c>
      <c r="P616" s="2">
        <v>4153</v>
      </c>
      <c r="Q616" s="2">
        <v>3355.81</v>
      </c>
      <c r="R616" s="2">
        <v>4256.3599999999997</v>
      </c>
      <c r="S616" s="2">
        <v>80.8</v>
      </c>
      <c r="T616" s="2">
        <v>78.84</v>
      </c>
      <c r="U616" s="2" t="s">
        <v>60</v>
      </c>
      <c r="V616" s="2" t="s">
        <v>60</v>
      </c>
      <c r="W616" s="2" t="s">
        <v>60</v>
      </c>
      <c r="X616" s="2" t="s">
        <v>60</v>
      </c>
      <c r="Y616" s="2" t="s">
        <v>60</v>
      </c>
      <c r="Z616" s="2" t="s">
        <v>60</v>
      </c>
    </row>
    <row r="617" spans="1:26" x14ac:dyDescent="0.3">
      <c r="A617" s="3" t="s">
        <v>55</v>
      </c>
      <c r="B617" s="3" t="s">
        <v>56</v>
      </c>
      <c r="C617" s="3">
        <v>616</v>
      </c>
      <c r="D617" s="3" t="s">
        <v>25</v>
      </c>
      <c r="E617" s="3" t="s">
        <v>506</v>
      </c>
      <c r="F617" s="3" t="s">
        <v>65</v>
      </c>
      <c r="G617" s="3" t="s">
        <v>529</v>
      </c>
      <c r="H617" s="3" t="s">
        <v>60</v>
      </c>
      <c r="I617" s="3">
        <v>25.2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 t="s">
        <v>60</v>
      </c>
      <c r="V617" s="3" t="s">
        <v>60</v>
      </c>
      <c r="W617" s="3" t="s">
        <v>60</v>
      </c>
      <c r="X617" s="3" t="s">
        <v>60</v>
      </c>
      <c r="Y617" s="3" t="s">
        <v>60</v>
      </c>
      <c r="Z617" s="3" t="s">
        <v>60</v>
      </c>
    </row>
    <row r="618" spans="1:26" x14ac:dyDescent="0.3">
      <c r="A618" s="2" t="s">
        <v>55</v>
      </c>
      <c r="B618" s="2" t="s">
        <v>56</v>
      </c>
      <c r="C618" s="2">
        <v>617</v>
      </c>
      <c r="D618" s="2" t="s">
        <v>25</v>
      </c>
      <c r="E618" s="2" t="s">
        <v>506</v>
      </c>
      <c r="F618" s="2" t="s">
        <v>65</v>
      </c>
      <c r="G618" s="2" t="s">
        <v>530</v>
      </c>
      <c r="H618" s="2" t="s">
        <v>476</v>
      </c>
      <c r="I618" s="2">
        <v>25.2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60</v>
      </c>
      <c r="V618" s="2" t="s">
        <v>60</v>
      </c>
      <c r="W618" s="2" t="s">
        <v>60</v>
      </c>
      <c r="X618" s="2" t="s">
        <v>60</v>
      </c>
      <c r="Y618" s="2" t="s">
        <v>60</v>
      </c>
      <c r="Z618" s="2" t="s">
        <v>60</v>
      </c>
    </row>
    <row r="619" spans="1:26" x14ac:dyDescent="0.3">
      <c r="A619" s="3" t="s">
        <v>55</v>
      </c>
      <c r="B619" s="3" t="s">
        <v>56</v>
      </c>
      <c r="C619" s="3">
        <v>618</v>
      </c>
      <c r="D619" s="3" t="s">
        <v>25</v>
      </c>
      <c r="E619" s="3" t="s">
        <v>506</v>
      </c>
      <c r="F619" s="3" t="s">
        <v>65</v>
      </c>
      <c r="G619" s="3" t="s">
        <v>531</v>
      </c>
      <c r="H619" s="3" t="s">
        <v>60</v>
      </c>
      <c r="I619" s="3">
        <v>260</v>
      </c>
      <c r="J619" s="3">
        <v>1300</v>
      </c>
      <c r="K619" s="3">
        <v>102</v>
      </c>
      <c r="L619" s="3">
        <v>125.73</v>
      </c>
      <c r="M619" s="3">
        <v>136.25</v>
      </c>
      <c r="N619" s="3">
        <v>123.26</v>
      </c>
      <c r="O619" s="3">
        <v>92.28</v>
      </c>
      <c r="P619" s="3">
        <v>449</v>
      </c>
      <c r="Q619" s="3">
        <v>604.21</v>
      </c>
      <c r="R619" s="3">
        <v>641.71</v>
      </c>
      <c r="S619" s="3">
        <v>134.57</v>
      </c>
      <c r="T619" s="3">
        <v>94.16</v>
      </c>
      <c r="U619" s="3">
        <v>52.73</v>
      </c>
      <c r="V619" s="3">
        <v>65</v>
      </c>
      <c r="W619" s="3">
        <v>70.44</v>
      </c>
      <c r="X619" s="3">
        <v>58.98</v>
      </c>
      <c r="Y619" s="3">
        <v>79.37</v>
      </c>
      <c r="Z619" s="3">
        <v>84.29</v>
      </c>
    </row>
    <row r="620" spans="1:26" x14ac:dyDescent="0.3">
      <c r="A620" s="2" t="s">
        <v>55</v>
      </c>
      <c r="B620" s="2" t="s">
        <v>56</v>
      </c>
      <c r="C620" s="2">
        <v>619</v>
      </c>
      <c r="D620" s="2" t="s">
        <v>25</v>
      </c>
      <c r="E620" s="2" t="s">
        <v>506</v>
      </c>
      <c r="F620" s="2" t="s">
        <v>65</v>
      </c>
      <c r="G620" s="2" t="s">
        <v>532</v>
      </c>
      <c r="H620" s="2" t="s">
        <v>60</v>
      </c>
      <c r="I620" s="2">
        <v>600</v>
      </c>
      <c r="J620" s="2">
        <v>1900</v>
      </c>
      <c r="K620" s="2">
        <v>102</v>
      </c>
      <c r="L620" s="2">
        <v>116.02</v>
      </c>
      <c r="M620" s="2">
        <v>109.23</v>
      </c>
      <c r="N620" s="2">
        <v>113.75</v>
      </c>
      <c r="O620" s="2">
        <v>106.22</v>
      </c>
      <c r="P620" s="2">
        <v>637</v>
      </c>
      <c r="Q620" s="2">
        <v>801.78</v>
      </c>
      <c r="R620" s="2">
        <v>795.94</v>
      </c>
      <c r="S620" s="2">
        <v>125.87</v>
      </c>
      <c r="T620" s="2">
        <v>100.73</v>
      </c>
      <c r="U620" s="2">
        <v>22.85</v>
      </c>
      <c r="V620" s="2">
        <v>25.99</v>
      </c>
      <c r="W620" s="2">
        <v>24.47</v>
      </c>
      <c r="X620" s="2">
        <v>36.26</v>
      </c>
      <c r="Y620" s="2">
        <v>45.64</v>
      </c>
      <c r="Z620" s="2">
        <v>45.31</v>
      </c>
    </row>
    <row r="621" spans="1:26" x14ac:dyDescent="0.3">
      <c r="A621" s="3" t="s">
        <v>55</v>
      </c>
      <c r="B621" s="3" t="s">
        <v>56</v>
      </c>
      <c r="C621" s="3">
        <v>620</v>
      </c>
      <c r="D621" s="3" t="s">
        <v>25</v>
      </c>
      <c r="E621" s="3" t="s">
        <v>506</v>
      </c>
      <c r="F621" s="3" t="s">
        <v>65</v>
      </c>
      <c r="G621" s="3" t="s">
        <v>429</v>
      </c>
      <c r="H621" s="3" t="s">
        <v>74</v>
      </c>
      <c r="I621" s="3">
        <v>860</v>
      </c>
      <c r="J621" s="3">
        <v>3200</v>
      </c>
      <c r="K621" s="3">
        <v>204</v>
      </c>
      <c r="L621" s="3">
        <v>241.75</v>
      </c>
      <c r="M621" s="3">
        <v>245.48</v>
      </c>
      <c r="N621" s="3">
        <v>118.5</v>
      </c>
      <c r="O621" s="3">
        <v>98.48</v>
      </c>
      <c r="P621" s="3">
        <v>1086</v>
      </c>
      <c r="Q621" s="3">
        <v>1405.99</v>
      </c>
      <c r="R621" s="3">
        <v>1437.65</v>
      </c>
      <c r="S621" s="3">
        <v>129.47</v>
      </c>
      <c r="T621" s="3">
        <v>97.8</v>
      </c>
      <c r="U621" s="3">
        <v>31.88</v>
      </c>
      <c r="V621" s="3">
        <v>37.78</v>
      </c>
      <c r="W621" s="3">
        <v>38.369999999999997</v>
      </c>
      <c r="X621" s="3">
        <v>43.13</v>
      </c>
      <c r="Y621" s="3">
        <v>55.84</v>
      </c>
      <c r="Z621" s="3">
        <v>57.09</v>
      </c>
    </row>
    <row r="622" spans="1:26" x14ac:dyDescent="0.3">
      <c r="A622" s="2" t="s">
        <v>55</v>
      </c>
      <c r="B622" s="2" t="s">
        <v>56</v>
      </c>
      <c r="C622" s="2">
        <v>621</v>
      </c>
      <c r="D622" s="2" t="s">
        <v>25</v>
      </c>
      <c r="E622" s="2" t="s">
        <v>506</v>
      </c>
      <c r="F622" s="2" t="s">
        <v>65</v>
      </c>
      <c r="G622" s="2" t="s">
        <v>533</v>
      </c>
      <c r="H622" s="2" t="s">
        <v>60</v>
      </c>
      <c r="I622" s="2">
        <v>1200</v>
      </c>
      <c r="J622" s="2">
        <v>1800</v>
      </c>
      <c r="K622" s="2">
        <v>158</v>
      </c>
      <c r="L622" s="2">
        <v>99.14</v>
      </c>
      <c r="M622" s="2">
        <v>0</v>
      </c>
      <c r="N622" s="2">
        <v>62.75</v>
      </c>
      <c r="O622" s="2">
        <v>0</v>
      </c>
      <c r="P622" s="2">
        <v>624</v>
      </c>
      <c r="Q622" s="2">
        <v>1039.93</v>
      </c>
      <c r="R622" s="2">
        <v>433.35</v>
      </c>
      <c r="S622" s="2">
        <v>166.66</v>
      </c>
      <c r="T622" s="2">
        <v>239.97</v>
      </c>
      <c r="U622" s="2">
        <v>17.7</v>
      </c>
      <c r="V622" s="2">
        <v>11.1</v>
      </c>
      <c r="W622" s="2">
        <v>0</v>
      </c>
      <c r="X622" s="2">
        <v>17.760000000000002</v>
      </c>
      <c r="Y622" s="2">
        <v>29.6</v>
      </c>
      <c r="Z622" s="2">
        <v>12.33</v>
      </c>
    </row>
    <row r="623" spans="1:26" x14ac:dyDescent="0.3">
      <c r="A623" s="3" t="s">
        <v>55</v>
      </c>
      <c r="B623" s="3" t="s">
        <v>56</v>
      </c>
      <c r="C623" s="3">
        <v>622</v>
      </c>
      <c r="D623" s="3" t="s">
        <v>25</v>
      </c>
      <c r="E623" s="3" t="s">
        <v>506</v>
      </c>
      <c r="F623" s="3" t="s">
        <v>65</v>
      </c>
      <c r="G623" s="3" t="s">
        <v>534</v>
      </c>
      <c r="H623" s="3" t="s">
        <v>74</v>
      </c>
      <c r="I623" s="3">
        <v>1200</v>
      </c>
      <c r="J623" s="3">
        <v>1800</v>
      </c>
      <c r="K623" s="3">
        <v>158</v>
      </c>
      <c r="L623" s="3">
        <v>99.14</v>
      </c>
      <c r="M623" s="3">
        <v>0</v>
      </c>
      <c r="N623" s="3">
        <v>62.75</v>
      </c>
      <c r="O623" s="3">
        <v>0</v>
      </c>
      <c r="P623" s="3">
        <v>624</v>
      </c>
      <c r="Q623" s="3">
        <v>1039.93</v>
      </c>
      <c r="R623" s="3">
        <v>433.35</v>
      </c>
      <c r="S623" s="3">
        <v>166.66</v>
      </c>
      <c r="T623" s="3">
        <v>239.97</v>
      </c>
      <c r="U623" s="3">
        <v>17.7</v>
      </c>
      <c r="V623" s="3">
        <v>11.1</v>
      </c>
      <c r="W623" s="3">
        <v>0</v>
      </c>
      <c r="X623" s="3">
        <v>17.760000000000002</v>
      </c>
      <c r="Y623" s="3">
        <v>29.6</v>
      </c>
      <c r="Z623" s="3">
        <v>12.33</v>
      </c>
    </row>
    <row r="624" spans="1:26" x14ac:dyDescent="0.3">
      <c r="A624" s="2" t="s">
        <v>55</v>
      </c>
      <c r="B624" s="2" t="s">
        <v>56</v>
      </c>
      <c r="C624" s="2">
        <v>623</v>
      </c>
      <c r="D624" s="2" t="s">
        <v>25</v>
      </c>
      <c r="E624" s="2" t="s">
        <v>506</v>
      </c>
      <c r="F624" s="2" t="s">
        <v>65</v>
      </c>
      <c r="G624" s="2" t="s">
        <v>65</v>
      </c>
      <c r="H624" s="2" t="s">
        <v>75</v>
      </c>
      <c r="I624" s="2">
        <v>2085.1999999999998</v>
      </c>
      <c r="J624" s="2">
        <v>5000</v>
      </c>
      <c r="K624" s="2">
        <v>362</v>
      </c>
      <c r="L624" s="2">
        <v>340.89</v>
      </c>
      <c r="M624" s="2">
        <v>245.48</v>
      </c>
      <c r="N624" s="2">
        <v>94.17</v>
      </c>
      <c r="O624" s="2">
        <v>138.87</v>
      </c>
      <c r="P624" s="2">
        <v>1710</v>
      </c>
      <c r="Q624" s="2">
        <v>2445.92</v>
      </c>
      <c r="R624" s="2">
        <v>1871</v>
      </c>
      <c r="S624" s="2">
        <v>143.04</v>
      </c>
      <c r="T624" s="2">
        <v>130.72999999999999</v>
      </c>
      <c r="U624" s="2">
        <v>23.62</v>
      </c>
      <c r="V624" s="2">
        <v>22.24</v>
      </c>
      <c r="W624" s="2">
        <v>16.02</v>
      </c>
      <c r="X624" s="2">
        <v>28.35</v>
      </c>
      <c r="Y624" s="2">
        <v>40.549999999999997</v>
      </c>
      <c r="Z624" s="2">
        <v>31.02</v>
      </c>
    </row>
    <row r="625" spans="1:26" x14ac:dyDescent="0.3">
      <c r="A625" s="3" t="s">
        <v>55</v>
      </c>
      <c r="B625" s="3" t="s">
        <v>56</v>
      </c>
      <c r="C625" s="3">
        <v>624</v>
      </c>
      <c r="D625" s="3" t="s">
        <v>25</v>
      </c>
      <c r="E625" s="3" t="s">
        <v>506</v>
      </c>
      <c r="F625" s="3" t="s">
        <v>78</v>
      </c>
      <c r="G625" s="3" t="s">
        <v>535</v>
      </c>
      <c r="H625" s="3" t="s">
        <v>60</v>
      </c>
      <c r="I625" s="3">
        <v>2400</v>
      </c>
      <c r="J625" s="3">
        <v>12850</v>
      </c>
      <c r="K625" s="3">
        <v>1096</v>
      </c>
      <c r="L625" s="3">
        <v>744.24</v>
      </c>
      <c r="M625" s="3">
        <v>1067.6400000000001</v>
      </c>
      <c r="N625" s="3">
        <v>67.91</v>
      </c>
      <c r="O625" s="3">
        <v>69.709999999999994</v>
      </c>
      <c r="P625" s="3">
        <v>5139</v>
      </c>
      <c r="Q625" s="3">
        <v>3882.92</v>
      </c>
      <c r="R625" s="3">
        <v>4312.3500000000004</v>
      </c>
      <c r="S625" s="3">
        <v>75.56</v>
      </c>
      <c r="T625" s="3">
        <v>90.04</v>
      </c>
      <c r="U625" s="3">
        <v>61.38</v>
      </c>
      <c r="V625" s="3">
        <v>41.68</v>
      </c>
      <c r="W625" s="3">
        <v>59.79</v>
      </c>
      <c r="X625" s="3">
        <v>73.13</v>
      </c>
      <c r="Y625" s="3">
        <v>55.26</v>
      </c>
      <c r="Z625" s="3">
        <v>61.37</v>
      </c>
    </row>
    <row r="626" spans="1:26" x14ac:dyDescent="0.3">
      <c r="A626" s="2" t="s">
        <v>55</v>
      </c>
      <c r="B626" s="2" t="s">
        <v>56</v>
      </c>
      <c r="C626" s="2">
        <v>625</v>
      </c>
      <c r="D626" s="2" t="s">
        <v>25</v>
      </c>
      <c r="E626" s="2" t="s">
        <v>506</v>
      </c>
      <c r="F626" s="2" t="s">
        <v>78</v>
      </c>
      <c r="G626" s="2" t="s">
        <v>83</v>
      </c>
      <c r="H626" s="2" t="s">
        <v>74</v>
      </c>
      <c r="I626" s="2">
        <v>2400</v>
      </c>
      <c r="J626" s="2">
        <v>12850</v>
      </c>
      <c r="K626" s="2">
        <v>1096</v>
      </c>
      <c r="L626" s="2">
        <v>744.24</v>
      </c>
      <c r="M626" s="2">
        <v>1067.6400000000001</v>
      </c>
      <c r="N626" s="2">
        <v>67.91</v>
      </c>
      <c r="O626" s="2">
        <v>69.709999999999994</v>
      </c>
      <c r="P626" s="2">
        <v>5139</v>
      </c>
      <c r="Q626" s="2">
        <v>3882.92</v>
      </c>
      <c r="R626" s="2">
        <v>4312.3500000000004</v>
      </c>
      <c r="S626" s="2">
        <v>75.56</v>
      </c>
      <c r="T626" s="2">
        <v>90.04</v>
      </c>
      <c r="U626" s="2">
        <v>61.38</v>
      </c>
      <c r="V626" s="2">
        <v>41.68</v>
      </c>
      <c r="W626" s="2">
        <v>59.79</v>
      </c>
      <c r="X626" s="2">
        <v>73.13</v>
      </c>
      <c r="Y626" s="2">
        <v>55.26</v>
      </c>
      <c r="Z626" s="2">
        <v>61.37</v>
      </c>
    </row>
    <row r="627" spans="1:26" x14ac:dyDescent="0.3">
      <c r="A627" s="3" t="s">
        <v>55</v>
      </c>
      <c r="B627" s="3" t="s">
        <v>56</v>
      </c>
      <c r="C627" s="3">
        <v>626</v>
      </c>
      <c r="D627" s="3" t="s">
        <v>25</v>
      </c>
      <c r="E627" s="3" t="s">
        <v>506</v>
      </c>
      <c r="F627" s="3" t="s">
        <v>78</v>
      </c>
      <c r="G627" s="3" t="s">
        <v>84</v>
      </c>
      <c r="H627" s="3" t="s">
        <v>75</v>
      </c>
      <c r="I627" s="3">
        <v>2400</v>
      </c>
      <c r="J627" s="3">
        <v>12850</v>
      </c>
      <c r="K627" s="3">
        <v>1096</v>
      </c>
      <c r="L627" s="3">
        <v>744.24</v>
      </c>
      <c r="M627" s="3">
        <v>1067.6400000000001</v>
      </c>
      <c r="N627" s="3">
        <v>67.91</v>
      </c>
      <c r="O627" s="3">
        <v>69.709999999999994</v>
      </c>
      <c r="P627" s="3">
        <v>5139</v>
      </c>
      <c r="Q627" s="3">
        <v>3882.92</v>
      </c>
      <c r="R627" s="3">
        <v>4312.3500000000004</v>
      </c>
      <c r="S627" s="3">
        <v>75.56</v>
      </c>
      <c r="T627" s="3">
        <v>90.04</v>
      </c>
      <c r="U627" s="3">
        <v>61.38</v>
      </c>
      <c r="V627" s="3">
        <v>41.68</v>
      </c>
      <c r="W627" s="3">
        <v>59.79</v>
      </c>
      <c r="X627" s="3">
        <v>73.13</v>
      </c>
      <c r="Y627" s="3">
        <v>55.26</v>
      </c>
      <c r="Z627" s="3">
        <v>61.37</v>
      </c>
    </row>
    <row r="628" spans="1:26" x14ac:dyDescent="0.3">
      <c r="A628" s="2" t="s">
        <v>55</v>
      </c>
      <c r="B628" s="2" t="s">
        <v>56</v>
      </c>
      <c r="C628" s="2">
        <v>627</v>
      </c>
      <c r="D628" s="2" t="s">
        <v>25</v>
      </c>
      <c r="E628" s="2" t="s">
        <v>506</v>
      </c>
      <c r="F628" s="2" t="s">
        <v>78</v>
      </c>
      <c r="G628" s="2" t="s">
        <v>536</v>
      </c>
      <c r="H628" s="2" t="s">
        <v>60</v>
      </c>
      <c r="I628" s="2">
        <v>880</v>
      </c>
      <c r="J628" s="2">
        <v>6256</v>
      </c>
      <c r="K628" s="2">
        <v>516</v>
      </c>
      <c r="L628" s="2">
        <v>627.62</v>
      </c>
      <c r="M628" s="2">
        <v>675.59</v>
      </c>
      <c r="N628" s="2">
        <v>121.63</v>
      </c>
      <c r="O628" s="2">
        <v>92.9</v>
      </c>
      <c r="P628" s="2">
        <v>2071</v>
      </c>
      <c r="Q628" s="2">
        <v>2437.23</v>
      </c>
      <c r="R628" s="2">
        <v>2609.63</v>
      </c>
      <c r="S628" s="2">
        <v>117.68</v>
      </c>
      <c r="T628" s="2">
        <v>93.39</v>
      </c>
      <c r="U628" s="2">
        <v>78.81</v>
      </c>
      <c r="V628" s="2">
        <v>95.86</v>
      </c>
      <c r="W628" s="2">
        <v>103.19</v>
      </c>
      <c r="X628" s="2">
        <v>80.38</v>
      </c>
      <c r="Y628" s="2">
        <v>94.59</v>
      </c>
      <c r="Z628" s="2">
        <v>101.28</v>
      </c>
    </row>
    <row r="629" spans="1:26" x14ac:dyDescent="0.3">
      <c r="A629" s="3" t="s">
        <v>55</v>
      </c>
      <c r="B629" s="3" t="s">
        <v>56</v>
      </c>
      <c r="C629" s="3">
        <v>628</v>
      </c>
      <c r="D629" s="3" t="s">
        <v>25</v>
      </c>
      <c r="E629" s="3" t="s">
        <v>506</v>
      </c>
      <c r="F629" s="3" t="s">
        <v>78</v>
      </c>
      <c r="G629" s="3" t="s">
        <v>193</v>
      </c>
      <c r="H629" s="3" t="s">
        <v>14</v>
      </c>
      <c r="I629" s="3">
        <v>880</v>
      </c>
      <c r="J629" s="3">
        <v>6256</v>
      </c>
      <c r="K629" s="3">
        <v>516</v>
      </c>
      <c r="L629" s="3">
        <v>627.62</v>
      </c>
      <c r="M629" s="3">
        <v>675.59</v>
      </c>
      <c r="N629" s="3">
        <v>121.63</v>
      </c>
      <c r="O629" s="3">
        <v>92.9</v>
      </c>
      <c r="P629" s="3">
        <v>2071</v>
      </c>
      <c r="Q629" s="3">
        <v>2437.23</v>
      </c>
      <c r="R629" s="3">
        <v>2609.63</v>
      </c>
      <c r="S629" s="3">
        <v>117.68</v>
      </c>
      <c r="T629" s="3">
        <v>93.39</v>
      </c>
      <c r="U629" s="3">
        <v>78.81</v>
      </c>
      <c r="V629" s="3">
        <v>95.86</v>
      </c>
      <c r="W629" s="3">
        <v>103.19</v>
      </c>
      <c r="X629" s="3">
        <v>80.38</v>
      </c>
      <c r="Y629" s="3">
        <v>94.59</v>
      </c>
      <c r="Z629" s="3">
        <v>101.28</v>
      </c>
    </row>
    <row r="630" spans="1:26" x14ac:dyDescent="0.3">
      <c r="A630" s="2" t="s">
        <v>55</v>
      </c>
      <c r="B630" s="2" t="s">
        <v>56</v>
      </c>
      <c r="C630" s="2">
        <v>629</v>
      </c>
      <c r="D630" s="2" t="s">
        <v>25</v>
      </c>
      <c r="E630" s="2" t="s">
        <v>506</v>
      </c>
      <c r="F630" s="2" t="s">
        <v>78</v>
      </c>
      <c r="G630" s="2" t="s">
        <v>84</v>
      </c>
      <c r="H630" s="2" t="s">
        <v>14</v>
      </c>
      <c r="I630" s="2">
        <v>880</v>
      </c>
      <c r="J630" s="2">
        <v>6256</v>
      </c>
      <c r="K630" s="2">
        <v>516</v>
      </c>
      <c r="L630" s="2">
        <v>627.62</v>
      </c>
      <c r="M630" s="2">
        <v>675.59</v>
      </c>
      <c r="N630" s="2">
        <v>121.63</v>
      </c>
      <c r="O630" s="2">
        <v>92.9</v>
      </c>
      <c r="P630" s="2">
        <v>2071</v>
      </c>
      <c r="Q630" s="2">
        <v>2437.23</v>
      </c>
      <c r="R630" s="2">
        <v>2609.63</v>
      </c>
      <c r="S630" s="2">
        <v>117.68</v>
      </c>
      <c r="T630" s="2">
        <v>93.39</v>
      </c>
      <c r="U630" s="2">
        <v>78.81</v>
      </c>
      <c r="V630" s="2">
        <v>95.86</v>
      </c>
      <c r="W630" s="2">
        <v>103.19</v>
      </c>
      <c r="X630" s="2">
        <v>80.38</v>
      </c>
      <c r="Y630" s="2">
        <v>94.59</v>
      </c>
      <c r="Z630" s="2">
        <v>101.28</v>
      </c>
    </row>
    <row r="631" spans="1:26" x14ac:dyDescent="0.3">
      <c r="A631" s="3" t="s">
        <v>55</v>
      </c>
      <c r="B631" s="3" t="s">
        <v>56</v>
      </c>
      <c r="C631" s="3">
        <v>630</v>
      </c>
      <c r="D631" s="3" t="s">
        <v>25</v>
      </c>
      <c r="E631" s="3" t="s">
        <v>506</v>
      </c>
      <c r="F631" s="3" t="s">
        <v>78</v>
      </c>
      <c r="G631" s="3" t="s">
        <v>68</v>
      </c>
      <c r="H631" s="3" t="s">
        <v>75</v>
      </c>
      <c r="I631" s="3">
        <v>9505.2000000000007</v>
      </c>
      <c r="J631" s="3">
        <v>41350</v>
      </c>
      <c r="K631" s="3">
        <v>3370</v>
      </c>
      <c r="L631" s="3">
        <v>2681.05</v>
      </c>
      <c r="M631" s="3">
        <v>1990.6</v>
      </c>
      <c r="N631" s="3">
        <v>79.56</v>
      </c>
      <c r="O631" s="3">
        <v>134.69</v>
      </c>
      <c r="P631" s="3">
        <v>15918</v>
      </c>
      <c r="Q631" s="3">
        <v>14201.22</v>
      </c>
      <c r="R631" s="3">
        <v>12922.46</v>
      </c>
      <c r="S631" s="3">
        <v>89.21</v>
      </c>
      <c r="T631" s="3">
        <v>109.9</v>
      </c>
      <c r="U631" s="3">
        <v>47.78</v>
      </c>
      <c r="V631" s="3">
        <v>38.01</v>
      </c>
      <c r="W631" s="3">
        <v>28.22</v>
      </c>
      <c r="X631" s="3">
        <v>57.35</v>
      </c>
      <c r="Y631" s="3">
        <v>51.16</v>
      </c>
      <c r="Z631" s="3">
        <v>46.55</v>
      </c>
    </row>
    <row r="632" spans="1:26" x14ac:dyDescent="0.3">
      <c r="A632" s="2" t="s">
        <v>55</v>
      </c>
      <c r="B632" s="2" t="s">
        <v>56</v>
      </c>
      <c r="C632" s="2">
        <v>631</v>
      </c>
      <c r="D632" s="2" t="s">
        <v>25</v>
      </c>
      <c r="E632" s="2" t="s">
        <v>506</v>
      </c>
      <c r="F632" s="2" t="s">
        <v>78</v>
      </c>
      <c r="G632" s="2" t="s">
        <v>68</v>
      </c>
      <c r="H632" s="2" t="s">
        <v>14</v>
      </c>
      <c r="I632" s="2">
        <v>880</v>
      </c>
      <c r="J632" s="2">
        <v>6256</v>
      </c>
      <c r="K632" s="2">
        <v>516</v>
      </c>
      <c r="L632" s="2">
        <v>627.62</v>
      </c>
      <c r="M632" s="2">
        <v>675.59</v>
      </c>
      <c r="N632" s="2">
        <v>121.63</v>
      </c>
      <c r="O632" s="2">
        <v>92.9</v>
      </c>
      <c r="P632" s="2">
        <v>2071</v>
      </c>
      <c r="Q632" s="2">
        <v>2437.23</v>
      </c>
      <c r="R632" s="2">
        <v>2609.63</v>
      </c>
      <c r="S632" s="2">
        <v>117.68</v>
      </c>
      <c r="T632" s="2">
        <v>93.39</v>
      </c>
      <c r="U632" s="2">
        <v>78.81</v>
      </c>
      <c r="V632" s="2">
        <v>95.86</v>
      </c>
      <c r="W632" s="2">
        <v>103.19</v>
      </c>
      <c r="X632" s="2">
        <v>80.38</v>
      </c>
      <c r="Y632" s="2">
        <v>94.59</v>
      </c>
      <c r="Z632" s="2">
        <v>101.28</v>
      </c>
    </row>
    <row r="633" spans="1:26" x14ac:dyDescent="0.3">
      <c r="A633" s="3" t="s">
        <v>55</v>
      </c>
      <c r="B633" s="3" t="s">
        <v>56</v>
      </c>
      <c r="C633" s="3">
        <v>632</v>
      </c>
      <c r="D633" s="3" t="s">
        <v>25</v>
      </c>
      <c r="E633" s="3" t="s">
        <v>506</v>
      </c>
      <c r="F633" s="3" t="s">
        <v>78</v>
      </c>
      <c r="G633" s="3" t="s">
        <v>68</v>
      </c>
      <c r="H633" s="3" t="s">
        <v>16</v>
      </c>
      <c r="I633" s="3">
        <v>0</v>
      </c>
      <c r="J633" s="3">
        <v>500</v>
      </c>
      <c r="K633" s="3">
        <v>42</v>
      </c>
      <c r="L633" s="3">
        <v>0</v>
      </c>
      <c r="M633" s="3">
        <v>0</v>
      </c>
      <c r="N633" s="3">
        <v>0</v>
      </c>
      <c r="O633" s="3">
        <v>0</v>
      </c>
      <c r="P633" s="3">
        <v>167</v>
      </c>
      <c r="Q633" s="3">
        <v>0</v>
      </c>
      <c r="R633" s="3">
        <v>0</v>
      </c>
      <c r="S633" s="3">
        <v>0</v>
      </c>
      <c r="T633" s="3">
        <v>0</v>
      </c>
      <c r="U633" s="3" t="s">
        <v>60</v>
      </c>
      <c r="V633" s="3" t="s">
        <v>60</v>
      </c>
      <c r="W633" s="3" t="s">
        <v>60</v>
      </c>
      <c r="X633" s="3" t="s">
        <v>60</v>
      </c>
      <c r="Y633" s="3" t="s">
        <v>60</v>
      </c>
      <c r="Z633" s="3" t="s">
        <v>60</v>
      </c>
    </row>
    <row r="634" spans="1:26" x14ac:dyDescent="0.3">
      <c r="A634" s="2" t="s">
        <v>55</v>
      </c>
      <c r="B634" s="2" t="s">
        <v>56</v>
      </c>
      <c r="C634" s="2">
        <v>633</v>
      </c>
      <c r="D634" s="2" t="s">
        <v>25</v>
      </c>
      <c r="E634" s="2" t="s">
        <v>506</v>
      </c>
      <c r="F634" s="2" t="s">
        <v>78</v>
      </c>
      <c r="G634" s="2" t="s">
        <v>68</v>
      </c>
      <c r="H634" s="2" t="s">
        <v>12</v>
      </c>
      <c r="I634" s="2">
        <v>3689.2</v>
      </c>
      <c r="J634" s="2">
        <v>12402</v>
      </c>
      <c r="K634" s="2">
        <v>956</v>
      </c>
      <c r="L634" s="2">
        <v>760.42</v>
      </c>
      <c r="M634" s="2">
        <v>1181.3800000000001</v>
      </c>
      <c r="N634" s="2">
        <v>79.540000000000006</v>
      </c>
      <c r="O634" s="2">
        <v>64.37</v>
      </c>
      <c r="P634" s="2">
        <v>4153</v>
      </c>
      <c r="Q634" s="2">
        <v>3355.81</v>
      </c>
      <c r="R634" s="2">
        <v>4256.3599999999997</v>
      </c>
      <c r="S634" s="2">
        <v>80.8</v>
      </c>
      <c r="T634" s="2">
        <v>78.84</v>
      </c>
      <c r="U634" s="2" t="s">
        <v>60</v>
      </c>
      <c r="V634" s="2" t="s">
        <v>60</v>
      </c>
      <c r="W634" s="2" t="s">
        <v>60</v>
      </c>
      <c r="X634" s="2" t="s">
        <v>60</v>
      </c>
      <c r="Y634" s="2" t="s">
        <v>60</v>
      </c>
      <c r="Z634" s="2" t="s">
        <v>60</v>
      </c>
    </row>
    <row r="635" spans="1:26" x14ac:dyDescent="0.3">
      <c r="A635" s="3" t="s">
        <v>55</v>
      </c>
      <c r="B635" s="3" t="s">
        <v>56</v>
      </c>
      <c r="C635" s="3">
        <v>634</v>
      </c>
      <c r="D635" s="3" t="s">
        <v>25</v>
      </c>
      <c r="E635" s="3" t="s">
        <v>506</v>
      </c>
      <c r="F635" s="3" t="s">
        <v>78</v>
      </c>
      <c r="G635" s="3" t="s">
        <v>68</v>
      </c>
      <c r="H635" s="3" t="s">
        <v>506</v>
      </c>
      <c r="I635" s="3">
        <v>14074.4</v>
      </c>
      <c r="J635" s="3">
        <v>60508</v>
      </c>
      <c r="K635" s="3">
        <v>4884</v>
      </c>
      <c r="L635" s="3">
        <v>4069.09</v>
      </c>
      <c r="M635" s="3">
        <v>3847.57</v>
      </c>
      <c r="N635" s="3">
        <v>83.31</v>
      </c>
      <c r="O635" s="3">
        <v>105.76</v>
      </c>
      <c r="P635" s="3">
        <v>22309</v>
      </c>
      <c r="Q635" s="3">
        <v>19994.259999999998</v>
      </c>
      <c r="R635" s="3">
        <v>19788.45</v>
      </c>
      <c r="S635" s="3">
        <v>89.62</v>
      </c>
      <c r="T635" s="3">
        <v>101.04</v>
      </c>
      <c r="U635" s="3" t="s">
        <v>60</v>
      </c>
      <c r="V635" s="3" t="s">
        <v>60</v>
      </c>
      <c r="W635" s="3" t="s">
        <v>60</v>
      </c>
      <c r="X635" s="3" t="s">
        <v>60</v>
      </c>
      <c r="Y635" s="3" t="s">
        <v>60</v>
      </c>
      <c r="Z635" s="3" t="s">
        <v>60</v>
      </c>
    </row>
    <row r="636" spans="1:26" x14ac:dyDescent="0.3">
      <c r="A636" s="2" t="s">
        <v>55</v>
      </c>
      <c r="B636" s="2" t="s">
        <v>56</v>
      </c>
      <c r="C636" s="2">
        <v>635</v>
      </c>
      <c r="D636" s="2" t="s">
        <v>25</v>
      </c>
      <c r="E636" s="2" t="s">
        <v>537</v>
      </c>
      <c r="F636" s="2" t="s">
        <v>58</v>
      </c>
      <c r="G636" s="2" t="s">
        <v>538</v>
      </c>
      <c r="H636" s="2" t="s">
        <v>60</v>
      </c>
      <c r="I636" s="2">
        <v>63.96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60</v>
      </c>
      <c r="V636" s="2" t="s">
        <v>60</v>
      </c>
      <c r="W636" s="2" t="s">
        <v>60</v>
      </c>
      <c r="X636" s="2" t="s">
        <v>60</v>
      </c>
      <c r="Y636" s="2" t="s">
        <v>60</v>
      </c>
      <c r="Z636" s="2" t="s">
        <v>60</v>
      </c>
    </row>
    <row r="637" spans="1:26" x14ac:dyDescent="0.3">
      <c r="A637" s="3" t="s">
        <v>55</v>
      </c>
      <c r="B637" s="3" t="s">
        <v>56</v>
      </c>
      <c r="C637" s="3">
        <v>636</v>
      </c>
      <c r="D637" s="3" t="s">
        <v>25</v>
      </c>
      <c r="E637" s="3" t="s">
        <v>537</v>
      </c>
      <c r="F637" s="3" t="s">
        <v>58</v>
      </c>
      <c r="G637" s="3" t="s">
        <v>539</v>
      </c>
      <c r="H637" s="3" t="s">
        <v>60</v>
      </c>
      <c r="I637" s="3">
        <v>96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0.12</v>
      </c>
      <c r="S637" s="3">
        <v>0</v>
      </c>
      <c r="T637" s="3">
        <v>0</v>
      </c>
      <c r="U637" s="3" t="s">
        <v>60</v>
      </c>
      <c r="V637" s="3" t="s">
        <v>60</v>
      </c>
      <c r="W637" s="3" t="s">
        <v>60</v>
      </c>
      <c r="X637" s="3" t="s">
        <v>60</v>
      </c>
      <c r="Y637" s="3" t="s">
        <v>60</v>
      </c>
      <c r="Z637" s="3" t="s">
        <v>60</v>
      </c>
    </row>
    <row r="638" spans="1:26" x14ac:dyDescent="0.3">
      <c r="A638" s="2" t="s">
        <v>55</v>
      </c>
      <c r="B638" s="2" t="s">
        <v>56</v>
      </c>
      <c r="C638" s="2">
        <v>637</v>
      </c>
      <c r="D638" s="2" t="s">
        <v>25</v>
      </c>
      <c r="E638" s="2" t="s">
        <v>537</v>
      </c>
      <c r="F638" s="2" t="s">
        <v>58</v>
      </c>
      <c r="G638" s="2" t="s">
        <v>540</v>
      </c>
      <c r="H638" s="2" t="s">
        <v>476</v>
      </c>
      <c r="I638" s="2">
        <v>159.96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0.12</v>
      </c>
      <c r="S638" s="2">
        <v>0</v>
      </c>
      <c r="T638" s="2">
        <v>0</v>
      </c>
      <c r="U638" s="2" t="s">
        <v>60</v>
      </c>
      <c r="V638" s="2" t="s">
        <v>60</v>
      </c>
      <c r="W638" s="2" t="s">
        <v>60</v>
      </c>
      <c r="X638" s="2" t="s">
        <v>60</v>
      </c>
      <c r="Y638" s="2" t="s">
        <v>60</v>
      </c>
      <c r="Z638" s="2" t="s">
        <v>60</v>
      </c>
    </row>
    <row r="639" spans="1:26" x14ac:dyDescent="0.3">
      <c r="A639" s="3" t="s">
        <v>55</v>
      </c>
      <c r="B639" s="3" t="s">
        <v>56</v>
      </c>
      <c r="C639" s="3">
        <v>638</v>
      </c>
      <c r="D639" s="3" t="s">
        <v>25</v>
      </c>
      <c r="E639" s="3" t="s">
        <v>537</v>
      </c>
      <c r="F639" s="3" t="s">
        <v>58</v>
      </c>
      <c r="G639" s="3" t="s">
        <v>58</v>
      </c>
      <c r="H639" s="3" t="s">
        <v>75</v>
      </c>
      <c r="I639" s="3">
        <v>159.96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0.12</v>
      </c>
      <c r="S639" s="3">
        <v>0</v>
      </c>
      <c r="T639" s="3">
        <v>0</v>
      </c>
      <c r="U639" s="3" t="s">
        <v>60</v>
      </c>
      <c r="V639" s="3" t="s">
        <v>60</v>
      </c>
      <c r="W639" s="3" t="s">
        <v>60</v>
      </c>
      <c r="X639" s="3" t="s">
        <v>60</v>
      </c>
      <c r="Y639" s="3" t="s">
        <v>60</v>
      </c>
      <c r="Z639" s="3" t="s">
        <v>60</v>
      </c>
    </row>
    <row r="640" spans="1:26" x14ac:dyDescent="0.3">
      <c r="A640" s="2" t="s">
        <v>55</v>
      </c>
      <c r="B640" s="2" t="s">
        <v>56</v>
      </c>
      <c r="C640" s="2">
        <v>639</v>
      </c>
      <c r="D640" s="2" t="s">
        <v>25</v>
      </c>
      <c r="E640" s="2" t="s">
        <v>537</v>
      </c>
      <c r="F640" s="2" t="s">
        <v>58</v>
      </c>
      <c r="G640" s="2" t="s">
        <v>541</v>
      </c>
      <c r="H640" s="2" t="s">
        <v>60</v>
      </c>
      <c r="I640" s="2">
        <v>75</v>
      </c>
      <c r="J640" s="2">
        <v>380</v>
      </c>
      <c r="K640" s="2">
        <v>31</v>
      </c>
      <c r="L640" s="2">
        <v>4.93</v>
      </c>
      <c r="M640" s="2">
        <v>26.18</v>
      </c>
      <c r="N640" s="2">
        <v>15.9</v>
      </c>
      <c r="O640" s="2">
        <v>18.829999999999998</v>
      </c>
      <c r="P640" s="2">
        <v>124</v>
      </c>
      <c r="Q640" s="2">
        <v>78.66</v>
      </c>
      <c r="R640" s="2">
        <v>120.98</v>
      </c>
      <c r="S640" s="2">
        <v>63.44</v>
      </c>
      <c r="T640" s="2">
        <v>65.02</v>
      </c>
      <c r="U640" s="2" t="s">
        <v>60</v>
      </c>
      <c r="V640" s="2" t="s">
        <v>60</v>
      </c>
      <c r="W640" s="2" t="s">
        <v>60</v>
      </c>
      <c r="X640" s="2" t="s">
        <v>60</v>
      </c>
      <c r="Y640" s="2" t="s">
        <v>60</v>
      </c>
      <c r="Z640" s="2" t="s">
        <v>60</v>
      </c>
    </row>
    <row r="641" spans="1:26" x14ac:dyDescent="0.3">
      <c r="A641" s="3" t="s">
        <v>55</v>
      </c>
      <c r="B641" s="3" t="s">
        <v>56</v>
      </c>
      <c r="C641" s="3">
        <v>640</v>
      </c>
      <c r="D641" s="3" t="s">
        <v>25</v>
      </c>
      <c r="E641" s="3" t="s">
        <v>537</v>
      </c>
      <c r="F641" s="3" t="s">
        <v>58</v>
      </c>
      <c r="G641" s="3" t="s">
        <v>542</v>
      </c>
      <c r="H641" s="3" t="s">
        <v>60</v>
      </c>
      <c r="I641" s="3">
        <v>780</v>
      </c>
      <c r="J641" s="3">
        <v>2632</v>
      </c>
      <c r="K641" s="3">
        <v>186</v>
      </c>
      <c r="L641" s="3">
        <v>82.56</v>
      </c>
      <c r="M641" s="3">
        <v>216.25</v>
      </c>
      <c r="N641" s="3">
        <v>44.39</v>
      </c>
      <c r="O641" s="3">
        <v>38.18</v>
      </c>
      <c r="P641" s="3">
        <v>1127</v>
      </c>
      <c r="Q641" s="3">
        <v>865.28</v>
      </c>
      <c r="R641" s="3">
        <v>1053.6600000000001</v>
      </c>
      <c r="S641" s="3">
        <v>76.78</v>
      </c>
      <c r="T641" s="3">
        <v>82.12</v>
      </c>
      <c r="U641" s="3" t="s">
        <v>60</v>
      </c>
      <c r="V641" s="3" t="s">
        <v>60</v>
      </c>
      <c r="W641" s="3" t="s">
        <v>60</v>
      </c>
      <c r="X641" s="3" t="s">
        <v>60</v>
      </c>
      <c r="Y641" s="3" t="s">
        <v>60</v>
      </c>
      <c r="Z641" s="3" t="s">
        <v>60</v>
      </c>
    </row>
    <row r="642" spans="1:26" x14ac:dyDescent="0.3">
      <c r="A642" s="2" t="s">
        <v>55</v>
      </c>
      <c r="B642" s="2" t="s">
        <v>56</v>
      </c>
      <c r="C642" s="2">
        <v>641</v>
      </c>
      <c r="D642" s="2" t="s">
        <v>25</v>
      </c>
      <c r="E642" s="2" t="s">
        <v>537</v>
      </c>
      <c r="F642" s="2" t="s">
        <v>58</v>
      </c>
      <c r="G642" s="2" t="s">
        <v>543</v>
      </c>
      <c r="H642" s="2" t="s">
        <v>60</v>
      </c>
      <c r="I642" s="2">
        <v>50</v>
      </c>
      <c r="J642" s="2">
        <v>271</v>
      </c>
      <c r="K642" s="2">
        <v>24</v>
      </c>
      <c r="L642" s="2">
        <v>14.95</v>
      </c>
      <c r="M642" s="2">
        <v>24.01</v>
      </c>
      <c r="N642" s="2">
        <v>62.29</v>
      </c>
      <c r="O642" s="2">
        <v>62.27</v>
      </c>
      <c r="P642" s="2">
        <v>90</v>
      </c>
      <c r="Q642" s="2">
        <v>73.47</v>
      </c>
      <c r="R642" s="2">
        <v>88.53</v>
      </c>
      <c r="S642" s="2">
        <v>81.63</v>
      </c>
      <c r="T642" s="2">
        <v>82.99</v>
      </c>
      <c r="U642" s="2" t="s">
        <v>60</v>
      </c>
      <c r="V642" s="2" t="s">
        <v>60</v>
      </c>
      <c r="W642" s="2" t="s">
        <v>60</v>
      </c>
      <c r="X642" s="2" t="s">
        <v>60</v>
      </c>
      <c r="Y642" s="2" t="s">
        <v>60</v>
      </c>
      <c r="Z642" s="2" t="s">
        <v>60</v>
      </c>
    </row>
    <row r="643" spans="1:26" x14ac:dyDescent="0.3">
      <c r="A643" s="3" t="s">
        <v>55</v>
      </c>
      <c r="B643" s="3" t="s">
        <v>56</v>
      </c>
      <c r="C643" s="3">
        <v>642</v>
      </c>
      <c r="D643" s="3" t="s">
        <v>25</v>
      </c>
      <c r="E643" s="3" t="s">
        <v>537</v>
      </c>
      <c r="F643" s="3" t="s">
        <v>58</v>
      </c>
      <c r="G643" s="3" t="s">
        <v>544</v>
      </c>
      <c r="H643" s="3" t="s">
        <v>60</v>
      </c>
      <c r="I643" s="3">
        <v>100</v>
      </c>
      <c r="J643" s="3">
        <v>0</v>
      </c>
      <c r="K643" s="3">
        <v>0</v>
      </c>
      <c r="L643" s="3">
        <v>45.31</v>
      </c>
      <c r="M643" s="3">
        <v>70.44</v>
      </c>
      <c r="N643" s="3">
        <v>0</v>
      </c>
      <c r="O643" s="3">
        <v>64.319999999999993</v>
      </c>
      <c r="P643" s="3">
        <v>0</v>
      </c>
      <c r="Q643" s="3">
        <v>101.51</v>
      </c>
      <c r="R643" s="3">
        <v>143.61000000000001</v>
      </c>
      <c r="S643" s="3">
        <v>0</v>
      </c>
      <c r="T643" s="3">
        <v>70.680000000000007</v>
      </c>
      <c r="U643" s="3" t="s">
        <v>60</v>
      </c>
      <c r="V643" s="3" t="s">
        <v>60</v>
      </c>
      <c r="W643" s="3" t="s">
        <v>60</v>
      </c>
      <c r="X643" s="3" t="s">
        <v>60</v>
      </c>
      <c r="Y643" s="3" t="s">
        <v>60</v>
      </c>
      <c r="Z643" s="3" t="s">
        <v>60</v>
      </c>
    </row>
    <row r="644" spans="1:26" x14ac:dyDescent="0.3">
      <c r="A644" s="2" t="s">
        <v>55</v>
      </c>
      <c r="B644" s="2" t="s">
        <v>56</v>
      </c>
      <c r="C644" s="2">
        <v>643</v>
      </c>
      <c r="D644" s="2" t="s">
        <v>25</v>
      </c>
      <c r="E644" s="2" t="s">
        <v>537</v>
      </c>
      <c r="F644" s="2" t="s">
        <v>58</v>
      </c>
      <c r="G644" s="2" t="s">
        <v>545</v>
      </c>
      <c r="H644" s="2" t="s">
        <v>60</v>
      </c>
      <c r="I644" s="2">
        <v>50</v>
      </c>
      <c r="J644" s="2">
        <v>0</v>
      </c>
      <c r="K644" s="2">
        <v>0</v>
      </c>
      <c r="L644" s="2">
        <v>22.92</v>
      </c>
      <c r="M644" s="2">
        <v>33.619999999999997</v>
      </c>
      <c r="N644" s="2">
        <v>0</v>
      </c>
      <c r="O644" s="2">
        <v>68.17</v>
      </c>
      <c r="P644" s="2">
        <v>0</v>
      </c>
      <c r="Q644" s="2">
        <v>52.71</v>
      </c>
      <c r="R644" s="2">
        <v>68.92</v>
      </c>
      <c r="S644" s="2">
        <v>0</v>
      </c>
      <c r="T644" s="2">
        <v>76.48</v>
      </c>
      <c r="U644" s="2" t="s">
        <v>60</v>
      </c>
      <c r="V644" s="2" t="s">
        <v>60</v>
      </c>
      <c r="W644" s="2" t="s">
        <v>60</v>
      </c>
      <c r="X644" s="2" t="s">
        <v>60</v>
      </c>
      <c r="Y644" s="2" t="s">
        <v>60</v>
      </c>
      <c r="Z644" s="2" t="s">
        <v>60</v>
      </c>
    </row>
    <row r="645" spans="1:26" x14ac:dyDescent="0.3">
      <c r="A645" s="3" t="s">
        <v>55</v>
      </c>
      <c r="B645" s="3" t="s">
        <v>56</v>
      </c>
      <c r="C645" s="3">
        <v>644</v>
      </c>
      <c r="D645" s="3" t="s">
        <v>25</v>
      </c>
      <c r="E645" s="3" t="s">
        <v>537</v>
      </c>
      <c r="F645" s="3" t="s">
        <v>58</v>
      </c>
      <c r="G645" s="3" t="s">
        <v>546</v>
      </c>
      <c r="H645" s="3" t="s">
        <v>60</v>
      </c>
      <c r="I645" s="3">
        <v>75</v>
      </c>
      <c r="J645" s="3">
        <v>752</v>
      </c>
      <c r="K645" s="3">
        <v>96</v>
      </c>
      <c r="L645" s="3">
        <v>20.48</v>
      </c>
      <c r="M645" s="3">
        <v>42.97</v>
      </c>
      <c r="N645" s="3">
        <v>21.33</v>
      </c>
      <c r="O645" s="3">
        <v>47.67</v>
      </c>
      <c r="P645" s="3">
        <v>286</v>
      </c>
      <c r="Q645" s="3">
        <v>45.94</v>
      </c>
      <c r="R645" s="3">
        <v>74.959999999999994</v>
      </c>
      <c r="S645" s="3">
        <v>16.059999999999999</v>
      </c>
      <c r="T645" s="3">
        <v>61.29</v>
      </c>
      <c r="U645" s="3" t="s">
        <v>60</v>
      </c>
      <c r="V645" s="3" t="s">
        <v>60</v>
      </c>
      <c r="W645" s="3" t="s">
        <v>60</v>
      </c>
      <c r="X645" s="3" t="s">
        <v>60</v>
      </c>
      <c r="Y645" s="3" t="s">
        <v>60</v>
      </c>
      <c r="Z645" s="3" t="s">
        <v>60</v>
      </c>
    </row>
    <row r="646" spans="1:26" x14ac:dyDescent="0.3">
      <c r="A646" s="2" t="s">
        <v>55</v>
      </c>
      <c r="B646" s="2" t="s">
        <v>56</v>
      </c>
      <c r="C646" s="2">
        <v>645</v>
      </c>
      <c r="D646" s="2" t="s">
        <v>25</v>
      </c>
      <c r="E646" s="2" t="s">
        <v>537</v>
      </c>
      <c r="F646" s="2" t="s">
        <v>58</v>
      </c>
      <c r="G646" s="2" t="s">
        <v>547</v>
      </c>
      <c r="H646" s="2" t="s">
        <v>60</v>
      </c>
      <c r="I646" s="2">
        <v>180</v>
      </c>
      <c r="J646" s="2">
        <v>624</v>
      </c>
      <c r="K646" s="2">
        <v>120</v>
      </c>
      <c r="L646" s="2">
        <v>80.27</v>
      </c>
      <c r="M646" s="2">
        <v>120.01</v>
      </c>
      <c r="N646" s="2">
        <v>66.89</v>
      </c>
      <c r="O646" s="2">
        <v>66.89</v>
      </c>
      <c r="P646" s="2">
        <v>195</v>
      </c>
      <c r="Q646" s="2">
        <v>153.34</v>
      </c>
      <c r="R646" s="2">
        <v>230.84</v>
      </c>
      <c r="S646" s="2">
        <v>78.64</v>
      </c>
      <c r="T646" s="2">
        <v>66.430000000000007</v>
      </c>
      <c r="U646" s="2" t="s">
        <v>60</v>
      </c>
      <c r="V646" s="2" t="s">
        <v>60</v>
      </c>
      <c r="W646" s="2" t="s">
        <v>60</v>
      </c>
      <c r="X646" s="2" t="s">
        <v>60</v>
      </c>
      <c r="Y646" s="2" t="s">
        <v>60</v>
      </c>
      <c r="Z646" s="2" t="s">
        <v>60</v>
      </c>
    </row>
    <row r="647" spans="1:26" x14ac:dyDescent="0.3">
      <c r="A647" s="3" t="s">
        <v>55</v>
      </c>
      <c r="B647" s="3" t="s">
        <v>56</v>
      </c>
      <c r="C647" s="3">
        <v>646</v>
      </c>
      <c r="D647" s="3" t="s">
        <v>25</v>
      </c>
      <c r="E647" s="3" t="s">
        <v>537</v>
      </c>
      <c r="F647" s="3" t="s">
        <v>58</v>
      </c>
      <c r="G647" s="3" t="s">
        <v>548</v>
      </c>
      <c r="H647" s="3" t="s">
        <v>60</v>
      </c>
      <c r="I647" s="3">
        <v>52.65</v>
      </c>
      <c r="J647" s="3">
        <v>351</v>
      </c>
      <c r="K647" s="3">
        <v>55</v>
      </c>
      <c r="L647" s="3">
        <v>24.72</v>
      </c>
      <c r="M647" s="3">
        <v>36.64</v>
      </c>
      <c r="N647" s="3">
        <v>44.95</v>
      </c>
      <c r="O647" s="3">
        <v>67.47</v>
      </c>
      <c r="P647" s="3">
        <v>122</v>
      </c>
      <c r="Q647" s="3">
        <v>51.01</v>
      </c>
      <c r="R647" s="3">
        <v>75.23</v>
      </c>
      <c r="S647" s="3">
        <v>41.81</v>
      </c>
      <c r="T647" s="3">
        <v>67.81</v>
      </c>
      <c r="U647" s="3" t="s">
        <v>60</v>
      </c>
      <c r="V647" s="3" t="s">
        <v>60</v>
      </c>
      <c r="W647" s="3" t="s">
        <v>60</v>
      </c>
      <c r="X647" s="3" t="s">
        <v>60</v>
      </c>
      <c r="Y647" s="3" t="s">
        <v>60</v>
      </c>
      <c r="Z647" s="3" t="s">
        <v>60</v>
      </c>
    </row>
    <row r="648" spans="1:26" x14ac:dyDescent="0.3">
      <c r="A648" s="2" t="s">
        <v>55</v>
      </c>
      <c r="B648" s="2" t="s">
        <v>56</v>
      </c>
      <c r="C648" s="2">
        <v>647</v>
      </c>
      <c r="D648" s="2" t="s">
        <v>25</v>
      </c>
      <c r="E648" s="2" t="s">
        <v>537</v>
      </c>
      <c r="F648" s="2" t="s">
        <v>58</v>
      </c>
      <c r="G648" s="2" t="s">
        <v>549</v>
      </c>
      <c r="H648" s="2" t="s">
        <v>60</v>
      </c>
      <c r="I648" s="2">
        <v>37.5</v>
      </c>
      <c r="J648" s="2">
        <v>162</v>
      </c>
      <c r="K648" s="2">
        <v>14</v>
      </c>
      <c r="L648" s="2">
        <v>14.05</v>
      </c>
      <c r="M648" s="2">
        <v>13.74</v>
      </c>
      <c r="N648" s="2">
        <v>100.36</v>
      </c>
      <c r="O648" s="2">
        <v>102.26</v>
      </c>
      <c r="P648" s="2">
        <v>51</v>
      </c>
      <c r="Q648" s="2">
        <v>45.5</v>
      </c>
      <c r="R648" s="2">
        <v>51.06</v>
      </c>
      <c r="S648" s="2">
        <v>89.22</v>
      </c>
      <c r="T648" s="2">
        <v>89.11</v>
      </c>
      <c r="U648" s="2" t="s">
        <v>60</v>
      </c>
      <c r="V648" s="2" t="s">
        <v>60</v>
      </c>
      <c r="W648" s="2" t="s">
        <v>60</v>
      </c>
      <c r="X648" s="2" t="s">
        <v>60</v>
      </c>
      <c r="Y648" s="2" t="s">
        <v>60</v>
      </c>
      <c r="Z648" s="2" t="s">
        <v>60</v>
      </c>
    </row>
    <row r="649" spans="1:26" x14ac:dyDescent="0.3">
      <c r="A649" s="3" t="s">
        <v>55</v>
      </c>
      <c r="B649" s="3" t="s">
        <v>56</v>
      </c>
      <c r="C649" s="3">
        <v>648</v>
      </c>
      <c r="D649" s="3" t="s">
        <v>25</v>
      </c>
      <c r="E649" s="3" t="s">
        <v>537</v>
      </c>
      <c r="F649" s="3" t="s">
        <v>58</v>
      </c>
      <c r="G649" s="3" t="s">
        <v>550</v>
      </c>
      <c r="H649" s="3" t="s">
        <v>60</v>
      </c>
      <c r="I649" s="3" t="s">
        <v>60</v>
      </c>
      <c r="J649" s="3">
        <v>86</v>
      </c>
      <c r="K649" s="3">
        <v>9</v>
      </c>
      <c r="L649" s="3">
        <v>0</v>
      </c>
      <c r="M649" s="3">
        <v>0</v>
      </c>
      <c r="N649" s="3">
        <v>0</v>
      </c>
      <c r="O649" s="3">
        <v>0</v>
      </c>
      <c r="P649" s="3">
        <v>18</v>
      </c>
      <c r="Q649" s="3">
        <v>0</v>
      </c>
      <c r="R649" s="3">
        <v>0</v>
      </c>
      <c r="S649" s="3">
        <v>0</v>
      </c>
      <c r="T649" s="3">
        <v>0</v>
      </c>
      <c r="U649" s="3" t="s">
        <v>60</v>
      </c>
      <c r="V649" s="3" t="s">
        <v>60</v>
      </c>
      <c r="W649" s="3" t="s">
        <v>60</v>
      </c>
      <c r="X649" s="3" t="s">
        <v>60</v>
      </c>
      <c r="Y649" s="3" t="s">
        <v>60</v>
      </c>
      <c r="Z649" s="3" t="s">
        <v>60</v>
      </c>
    </row>
    <row r="650" spans="1:26" x14ac:dyDescent="0.3">
      <c r="A650" s="2" t="s">
        <v>55</v>
      </c>
      <c r="B650" s="2" t="s">
        <v>56</v>
      </c>
      <c r="C650" s="2">
        <v>649</v>
      </c>
      <c r="D650" s="2" t="s">
        <v>25</v>
      </c>
      <c r="E650" s="2" t="s">
        <v>537</v>
      </c>
      <c r="F650" s="2" t="s">
        <v>58</v>
      </c>
      <c r="G650" s="2" t="s">
        <v>551</v>
      </c>
      <c r="H650" s="2" t="s">
        <v>60</v>
      </c>
      <c r="I650" s="2">
        <v>30</v>
      </c>
      <c r="J650" s="2">
        <v>172</v>
      </c>
      <c r="K650" s="2">
        <v>19</v>
      </c>
      <c r="L650" s="2">
        <v>6.14</v>
      </c>
      <c r="M650" s="2">
        <v>16.649999999999999</v>
      </c>
      <c r="N650" s="2">
        <v>32.32</v>
      </c>
      <c r="O650" s="2">
        <v>36.880000000000003</v>
      </c>
      <c r="P650" s="2">
        <v>59</v>
      </c>
      <c r="Q650" s="2">
        <v>49.15</v>
      </c>
      <c r="R650" s="2">
        <v>51.11</v>
      </c>
      <c r="S650" s="2">
        <v>83.31</v>
      </c>
      <c r="T650" s="2">
        <v>96.17</v>
      </c>
      <c r="U650" s="2" t="s">
        <v>60</v>
      </c>
      <c r="V650" s="2" t="s">
        <v>60</v>
      </c>
      <c r="W650" s="2" t="s">
        <v>60</v>
      </c>
      <c r="X650" s="2" t="s">
        <v>60</v>
      </c>
      <c r="Y650" s="2" t="s">
        <v>60</v>
      </c>
      <c r="Z650" s="2" t="s">
        <v>60</v>
      </c>
    </row>
    <row r="651" spans="1:26" x14ac:dyDescent="0.3">
      <c r="A651" s="3" t="s">
        <v>55</v>
      </c>
      <c r="B651" s="3" t="s">
        <v>56</v>
      </c>
      <c r="C651" s="3">
        <v>650</v>
      </c>
      <c r="D651" s="3" t="s">
        <v>25</v>
      </c>
      <c r="E651" s="3" t="s">
        <v>537</v>
      </c>
      <c r="F651" s="3" t="s">
        <v>58</v>
      </c>
      <c r="G651" s="3" t="s">
        <v>552</v>
      </c>
      <c r="H651" s="3" t="s">
        <v>60</v>
      </c>
      <c r="I651" s="3">
        <v>32</v>
      </c>
      <c r="J651" s="3">
        <v>319</v>
      </c>
      <c r="K651" s="3">
        <v>57</v>
      </c>
      <c r="L651" s="3">
        <v>23.61</v>
      </c>
      <c r="M651" s="3">
        <v>27.63</v>
      </c>
      <c r="N651" s="3">
        <v>41.42</v>
      </c>
      <c r="O651" s="3">
        <v>85.45</v>
      </c>
      <c r="P651" s="3">
        <v>100</v>
      </c>
      <c r="Q651" s="3">
        <v>40.270000000000003</v>
      </c>
      <c r="R651" s="3">
        <v>58.48</v>
      </c>
      <c r="S651" s="3">
        <v>40.270000000000003</v>
      </c>
      <c r="T651" s="3">
        <v>68.86</v>
      </c>
      <c r="U651" s="3" t="s">
        <v>60</v>
      </c>
      <c r="V651" s="3" t="s">
        <v>60</v>
      </c>
      <c r="W651" s="3" t="s">
        <v>60</v>
      </c>
      <c r="X651" s="3" t="s">
        <v>60</v>
      </c>
      <c r="Y651" s="3" t="s">
        <v>60</v>
      </c>
      <c r="Z651" s="3" t="s">
        <v>60</v>
      </c>
    </row>
    <row r="652" spans="1:26" x14ac:dyDescent="0.3">
      <c r="A652" s="2" t="s">
        <v>55</v>
      </c>
      <c r="B652" s="2" t="s">
        <v>56</v>
      </c>
      <c r="C652" s="2">
        <v>651</v>
      </c>
      <c r="D652" s="2" t="s">
        <v>25</v>
      </c>
      <c r="E652" s="2" t="s">
        <v>537</v>
      </c>
      <c r="F652" s="2" t="s">
        <v>58</v>
      </c>
      <c r="G652" s="2" t="s">
        <v>553</v>
      </c>
      <c r="H652" s="2" t="s">
        <v>60</v>
      </c>
      <c r="I652" s="2">
        <v>300</v>
      </c>
      <c r="J652" s="2">
        <v>1401</v>
      </c>
      <c r="K652" s="2">
        <v>112</v>
      </c>
      <c r="L652" s="2">
        <v>57.63</v>
      </c>
      <c r="M652" s="2">
        <v>114.26</v>
      </c>
      <c r="N652" s="2">
        <v>51.46</v>
      </c>
      <c r="O652" s="2">
        <v>50.44</v>
      </c>
      <c r="P652" s="2">
        <v>549</v>
      </c>
      <c r="Q652" s="2">
        <v>452.77</v>
      </c>
      <c r="R652" s="2">
        <v>515.26</v>
      </c>
      <c r="S652" s="2">
        <v>82.47</v>
      </c>
      <c r="T652" s="2">
        <v>87.87</v>
      </c>
      <c r="U652" s="2" t="s">
        <v>60</v>
      </c>
      <c r="V652" s="2" t="s">
        <v>60</v>
      </c>
      <c r="W652" s="2" t="s">
        <v>60</v>
      </c>
      <c r="X652" s="2" t="s">
        <v>60</v>
      </c>
      <c r="Y652" s="2" t="s">
        <v>60</v>
      </c>
      <c r="Z652" s="2" t="s">
        <v>60</v>
      </c>
    </row>
    <row r="653" spans="1:26" x14ac:dyDescent="0.3">
      <c r="A653" s="3" t="s">
        <v>55</v>
      </c>
      <c r="B653" s="3" t="s">
        <v>56</v>
      </c>
      <c r="C653" s="3">
        <v>652</v>
      </c>
      <c r="D653" s="3" t="s">
        <v>25</v>
      </c>
      <c r="E653" s="3" t="s">
        <v>537</v>
      </c>
      <c r="F653" s="3" t="s">
        <v>58</v>
      </c>
      <c r="G653" s="3" t="s">
        <v>554</v>
      </c>
      <c r="H653" s="3" t="s">
        <v>60</v>
      </c>
      <c r="I653" s="3">
        <v>48</v>
      </c>
      <c r="J653" s="3">
        <v>182</v>
      </c>
      <c r="K653" s="3">
        <v>8</v>
      </c>
      <c r="L653" s="3">
        <v>18.690000000000001</v>
      </c>
      <c r="M653" s="3">
        <v>17.739999999999998</v>
      </c>
      <c r="N653" s="3">
        <v>233.63</v>
      </c>
      <c r="O653" s="3">
        <v>105.36</v>
      </c>
      <c r="P653" s="3">
        <v>33</v>
      </c>
      <c r="Q653" s="3">
        <v>26.35</v>
      </c>
      <c r="R653" s="3">
        <v>53.83</v>
      </c>
      <c r="S653" s="3">
        <v>79.849999999999994</v>
      </c>
      <c r="T653" s="3">
        <v>48.95</v>
      </c>
      <c r="U653" s="3" t="s">
        <v>60</v>
      </c>
      <c r="V653" s="3" t="s">
        <v>60</v>
      </c>
      <c r="W653" s="3" t="s">
        <v>60</v>
      </c>
      <c r="X653" s="3" t="s">
        <v>60</v>
      </c>
      <c r="Y653" s="3" t="s">
        <v>60</v>
      </c>
      <c r="Z653" s="3" t="s">
        <v>60</v>
      </c>
    </row>
    <row r="654" spans="1:26" x14ac:dyDescent="0.3">
      <c r="A654" s="2" t="s">
        <v>55</v>
      </c>
      <c r="B654" s="2" t="s">
        <v>56</v>
      </c>
      <c r="C654" s="2">
        <v>653</v>
      </c>
      <c r="D654" s="2" t="s">
        <v>25</v>
      </c>
      <c r="E654" s="2" t="s">
        <v>537</v>
      </c>
      <c r="F654" s="2" t="s">
        <v>58</v>
      </c>
      <c r="G654" s="2" t="s">
        <v>555</v>
      </c>
      <c r="H654" s="2" t="s">
        <v>60</v>
      </c>
      <c r="I654" s="2">
        <v>54</v>
      </c>
      <c r="J654" s="2">
        <v>237</v>
      </c>
      <c r="K654" s="2">
        <v>6</v>
      </c>
      <c r="L654" s="2">
        <v>10.39</v>
      </c>
      <c r="M654" s="2">
        <v>5.43</v>
      </c>
      <c r="N654" s="2">
        <v>173.17</v>
      </c>
      <c r="O654" s="2">
        <v>191.34</v>
      </c>
      <c r="P654" s="2">
        <v>60</v>
      </c>
      <c r="Q654" s="2">
        <v>72.33</v>
      </c>
      <c r="R654" s="2">
        <v>58.1</v>
      </c>
      <c r="S654" s="2">
        <v>120.55</v>
      </c>
      <c r="T654" s="2">
        <v>124.49</v>
      </c>
      <c r="U654" s="2" t="s">
        <v>60</v>
      </c>
      <c r="V654" s="2" t="s">
        <v>60</v>
      </c>
      <c r="W654" s="2" t="s">
        <v>60</v>
      </c>
      <c r="X654" s="2" t="s">
        <v>60</v>
      </c>
      <c r="Y654" s="2" t="s">
        <v>60</v>
      </c>
      <c r="Z654" s="2" t="s">
        <v>60</v>
      </c>
    </row>
    <row r="655" spans="1:26" x14ac:dyDescent="0.3">
      <c r="A655" s="3" t="s">
        <v>55</v>
      </c>
      <c r="B655" s="3" t="s">
        <v>56</v>
      </c>
      <c r="C655" s="3">
        <v>654</v>
      </c>
      <c r="D655" s="3" t="s">
        <v>25</v>
      </c>
      <c r="E655" s="3" t="s">
        <v>537</v>
      </c>
      <c r="F655" s="3" t="s">
        <v>58</v>
      </c>
      <c r="G655" s="3" t="s">
        <v>556</v>
      </c>
      <c r="H655" s="3" t="s">
        <v>60</v>
      </c>
      <c r="I655" s="3">
        <v>0</v>
      </c>
      <c r="J655" s="3">
        <v>99</v>
      </c>
      <c r="K655" s="3">
        <v>25</v>
      </c>
      <c r="L655" s="3">
        <v>0</v>
      </c>
      <c r="M655" s="3">
        <v>0</v>
      </c>
      <c r="N655" s="3">
        <v>0</v>
      </c>
      <c r="O655" s="3">
        <v>0</v>
      </c>
      <c r="P655" s="3">
        <v>41</v>
      </c>
      <c r="Q655" s="3">
        <v>0</v>
      </c>
      <c r="R655" s="3">
        <v>0</v>
      </c>
      <c r="S655" s="3">
        <v>0</v>
      </c>
      <c r="T655" s="3">
        <v>0</v>
      </c>
      <c r="U655" s="3" t="s">
        <v>60</v>
      </c>
      <c r="V655" s="3" t="s">
        <v>60</v>
      </c>
      <c r="W655" s="3" t="s">
        <v>60</v>
      </c>
      <c r="X655" s="3" t="s">
        <v>60</v>
      </c>
      <c r="Y655" s="3" t="s">
        <v>60</v>
      </c>
      <c r="Z655" s="3" t="s">
        <v>60</v>
      </c>
    </row>
    <row r="656" spans="1:26" x14ac:dyDescent="0.3">
      <c r="A656" s="2" t="s">
        <v>55</v>
      </c>
      <c r="B656" s="2" t="s">
        <v>56</v>
      </c>
      <c r="C656" s="2">
        <v>655</v>
      </c>
      <c r="D656" s="2" t="s">
        <v>25</v>
      </c>
      <c r="E656" s="2" t="s">
        <v>537</v>
      </c>
      <c r="F656" s="2" t="s">
        <v>58</v>
      </c>
      <c r="G656" s="2" t="s">
        <v>540</v>
      </c>
      <c r="H656" s="2" t="s">
        <v>12</v>
      </c>
      <c r="I656" s="2">
        <v>1864.15</v>
      </c>
      <c r="J656" s="2">
        <v>7668</v>
      </c>
      <c r="K656" s="2">
        <v>762</v>
      </c>
      <c r="L656" s="2">
        <v>426.65</v>
      </c>
      <c r="M656" s="2">
        <v>765.57</v>
      </c>
      <c r="N656" s="2">
        <v>55.99</v>
      </c>
      <c r="O656" s="2">
        <v>55.73</v>
      </c>
      <c r="P656" s="2">
        <v>2855</v>
      </c>
      <c r="Q656" s="2">
        <v>2108.29</v>
      </c>
      <c r="R656" s="2">
        <v>2644.57</v>
      </c>
      <c r="S656" s="2">
        <v>73.849999999999994</v>
      </c>
      <c r="T656" s="2">
        <v>79.72</v>
      </c>
      <c r="U656" s="2" t="s">
        <v>60</v>
      </c>
      <c r="V656" s="2" t="s">
        <v>60</v>
      </c>
      <c r="W656" s="2" t="s">
        <v>60</v>
      </c>
      <c r="X656" s="2" t="s">
        <v>60</v>
      </c>
      <c r="Y656" s="2" t="s">
        <v>60</v>
      </c>
      <c r="Z656" s="2" t="s">
        <v>60</v>
      </c>
    </row>
    <row r="657" spans="1:26" x14ac:dyDescent="0.3">
      <c r="A657" s="3" t="s">
        <v>55</v>
      </c>
      <c r="B657" s="3" t="s">
        <v>56</v>
      </c>
      <c r="C657" s="3">
        <v>656</v>
      </c>
      <c r="D657" s="3" t="s">
        <v>25</v>
      </c>
      <c r="E657" s="3" t="s">
        <v>537</v>
      </c>
      <c r="F657" s="3" t="s">
        <v>58</v>
      </c>
      <c r="G657" s="3" t="s">
        <v>58</v>
      </c>
      <c r="H657" s="3" t="s">
        <v>12</v>
      </c>
      <c r="I657" s="3">
        <v>1864.15</v>
      </c>
      <c r="J657" s="3">
        <v>7668</v>
      </c>
      <c r="K657" s="3">
        <v>762</v>
      </c>
      <c r="L657" s="3">
        <v>426.65</v>
      </c>
      <c r="M657" s="3">
        <v>765.57</v>
      </c>
      <c r="N657" s="3">
        <v>55.99</v>
      </c>
      <c r="O657" s="3">
        <v>55.73</v>
      </c>
      <c r="P657" s="3">
        <v>2855</v>
      </c>
      <c r="Q657" s="3">
        <v>2108.29</v>
      </c>
      <c r="R657" s="3">
        <v>2644.57</v>
      </c>
      <c r="S657" s="3">
        <v>73.849999999999994</v>
      </c>
      <c r="T657" s="3">
        <v>79.72</v>
      </c>
      <c r="U657" s="3" t="s">
        <v>60</v>
      </c>
      <c r="V657" s="3" t="s">
        <v>60</v>
      </c>
      <c r="W657" s="3" t="s">
        <v>60</v>
      </c>
      <c r="X657" s="3" t="s">
        <v>60</v>
      </c>
      <c r="Y657" s="3" t="s">
        <v>60</v>
      </c>
      <c r="Z657" s="3" t="s">
        <v>60</v>
      </c>
    </row>
    <row r="658" spans="1:26" x14ac:dyDescent="0.3">
      <c r="A658" s="2" t="s">
        <v>55</v>
      </c>
      <c r="B658" s="2" t="s">
        <v>56</v>
      </c>
      <c r="C658" s="2">
        <v>657</v>
      </c>
      <c r="D658" s="2" t="s">
        <v>25</v>
      </c>
      <c r="E658" s="2" t="s">
        <v>537</v>
      </c>
      <c r="F658" s="2" t="s">
        <v>65</v>
      </c>
      <c r="G658" s="2" t="s">
        <v>557</v>
      </c>
      <c r="H658" s="2" t="s">
        <v>60</v>
      </c>
      <c r="I658" s="2">
        <v>174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60</v>
      </c>
      <c r="V658" s="2" t="s">
        <v>60</v>
      </c>
      <c r="W658" s="2" t="s">
        <v>60</v>
      </c>
      <c r="X658" s="2" t="s">
        <v>60</v>
      </c>
      <c r="Y658" s="2" t="s">
        <v>60</v>
      </c>
      <c r="Z658" s="2" t="s">
        <v>60</v>
      </c>
    </row>
    <row r="659" spans="1:26" x14ac:dyDescent="0.3">
      <c r="A659" s="3" t="s">
        <v>55</v>
      </c>
      <c r="B659" s="3" t="s">
        <v>56</v>
      </c>
      <c r="C659" s="3">
        <v>658</v>
      </c>
      <c r="D659" s="3" t="s">
        <v>25</v>
      </c>
      <c r="E659" s="3" t="s">
        <v>537</v>
      </c>
      <c r="F659" s="3" t="s">
        <v>65</v>
      </c>
      <c r="G659" s="3" t="s">
        <v>558</v>
      </c>
      <c r="H659" s="3" t="s">
        <v>16</v>
      </c>
      <c r="I659" s="3">
        <v>174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 t="s">
        <v>60</v>
      </c>
      <c r="V659" s="3" t="s">
        <v>60</v>
      </c>
      <c r="W659" s="3" t="s">
        <v>60</v>
      </c>
      <c r="X659" s="3" t="s">
        <v>60</v>
      </c>
      <c r="Y659" s="3" t="s">
        <v>60</v>
      </c>
      <c r="Z659" s="3" t="s">
        <v>60</v>
      </c>
    </row>
    <row r="660" spans="1:26" x14ac:dyDescent="0.3">
      <c r="A660" s="2" t="s">
        <v>55</v>
      </c>
      <c r="B660" s="2" t="s">
        <v>56</v>
      </c>
      <c r="C660" s="2">
        <v>659</v>
      </c>
      <c r="D660" s="2" t="s">
        <v>25</v>
      </c>
      <c r="E660" s="2" t="s">
        <v>537</v>
      </c>
      <c r="F660" s="2" t="s">
        <v>65</v>
      </c>
      <c r="G660" s="2" t="s">
        <v>65</v>
      </c>
      <c r="H660" s="2" t="s">
        <v>16</v>
      </c>
      <c r="I660" s="2">
        <v>174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60</v>
      </c>
      <c r="V660" s="2" t="s">
        <v>60</v>
      </c>
      <c r="W660" s="2" t="s">
        <v>60</v>
      </c>
      <c r="X660" s="2" t="s">
        <v>60</v>
      </c>
      <c r="Y660" s="2" t="s">
        <v>60</v>
      </c>
      <c r="Z660" s="2" t="s">
        <v>60</v>
      </c>
    </row>
    <row r="661" spans="1:26" x14ac:dyDescent="0.3">
      <c r="A661" s="3" t="s">
        <v>55</v>
      </c>
      <c r="B661" s="3" t="s">
        <v>56</v>
      </c>
      <c r="C661" s="3">
        <v>660</v>
      </c>
      <c r="D661" s="3" t="s">
        <v>25</v>
      </c>
      <c r="E661" s="3" t="s">
        <v>537</v>
      </c>
      <c r="F661" s="3" t="s">
        <v>78</v>
      </c>
      <c r="G661" s="3" t="s">
        <v>559</v>
      </c>
      <c r="H661" s="3" t="s">
        <v>60</v>
      </c>
      <c r="I661" s="3">
        <v>359.58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 t="s">
        <v>60</v>
      </c>
      <c r="V661" s="3" t="s">
        <v>60</v>
      </c>
      <c r="W661" s="3" t="s">
        <v>60</v>
      </c>
      <c r="X661" s="3" t="s">
        <v>60</v>
      </c>
      <c r="Y661" s="3" t="s">
        <v>60</v>
      </c>
      <c r="Z661" s="3" t="s">
        <v>60</v>
      </c>
    </row>
    <row r="662" spans="1:26" x14ac:dyDescent="0.3">
      <c r="A662" s="2" t="s">
        <v>55</v>
      </c>
      <c r="B662" s="2" t="s">
        <v>56</v>
      </c>
      <c r="C662" s="2">
        <v>661</v>
      </c>
      <c r="D662" s="2" t="s">
        <v>25</v>
      </c>
      <c r="E662" s="2" t="s">
        <v>537</v>
      </c>
      <c r="F662" s="2" t="s">
        <v>78</v>
      </c>
      <c r="G662" s="2" t="s">
        <v>83</v>
      </c>
      <c r="H662" s="2" t="s">
        <v>16</v>
      </c>
      <c r="I662" s="2">
        <v>359.58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60</v>
      </c>
      <c r="V662" s="2" t="s">
        <v>60</v>
      </c>
      <c r="W662" s="2" t="s">
        <v>60</v>
      </c>
      <c r="X662" s="2" t="s">
        <v>60</v>
      </c>
      <c r="Y662" s="2" t="s">
        <v>60</v>
      </c>
      <c r="Z662" s="2" t="s">
        <v>60</v>
      </c>
    </row>
    <row r="663" spans="1:26" x14ac:dyDescent="0.3">
      <c r="A663" s="3" t="s">
        <v>55</v>
      </c>
      <c r="B663" s="3" t="s">
        <v>56</v>
      </c>
      <c r="C663" s="3">
        <v>662</v>
      </c>
      <c r="D663" s="3" t="s">
        <v>25</v>
      </c>
      <c r="E663" s="3" t="s">
        <v>537</v>
      </c>
      <c r="F663" s="3" t="s">
        <v>78</v>
      </c>
      <c r="G663" s="3" t="s">
        <v>84</v>
      </c>
      <c r="H663" s="3" t="s">
        <v>16</v>
      </c>
      <c r="I663" s="3">
        <v>359.58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 t="s">
        <v>60</v>
      </c>
      <c r="V663" s="3" t="s">
        <v>60</v>
      </c>
      <c r="W663" s="3" t="s">
        <v>60</v>
      </c>
      <c r="X663" s="3" t="s">
        <v>60</v>
      </c>
      <c r="Y663" s="3" t="s">
        <v>60</v>
      </c>
      <c r="Z663" s="3" t="s">
        <v>60</v>
      </c>
    </row>
    <row r="664" spans="1:26" x14ac:dyDescent="0.3">
      <c r="A664" s="2" t="s">
        <v>55</v>
      </c>
      <c r="B664" s="2" t="s">
        <v>56</v>
      </c>
      <c r="C664" s="2">
        <v>663</v>
      </c>
      <c r="D664" s="2" t="s">
        <v>25</v>
      </c>
      <c r="E664" s="2" t="s">
        <v>537</v>
      </c>
      <c r="F664" s="2" t="s">
        <v>78</v>
      </c>
      <c r="G664" s="2" t="s">
        <v>68</v>
      </c>
      <c r="H664" s="2" t="s">
        <v>75</v>
      </c>
      <c r="I664" s="2">
        <v>159.96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0.12</v>
      </c>
      <c r="S664" s="2">
        <v>0</v>
      </c>
      <c r="T664" s="2">
        <v>0</v>
      </c>
      <c r="U664" s="2" t="s">
        <v>60</v>
      </c>
      <c r="V664" s="2" t="s">
        <v>60</v>
      </c>
      <c r="W664" s="2" t="s">
        <v>60</v>
      </c>
      <c r="X664" s="2" t="s">
        <v>60</v>
      </c>
      <c r="Y664" s="2" t="s">
        <v>60</v>
      </c>
      <c r="Z664" s="2" t="s">
        <v>60</v>
      </c>
    </row>
    <row r="665" spans="1:26" x14ac:dyDescent="0.3">
      <c r="A665" s="3" t="s">
        <v>55</v>
      </c>
      <c r="B665" s="3" t="s">
        <v>56</v>
      </c>
      <c r="C665" s="3">
        <v>664</v>
      </c>
      <c r="D665" s="3" t="s">
        <v>25</v>
      </c>
      <c r="E665" s="3" t="s">
        <v>537</v>
      </c>
      <c r="F665" s="3" t="s">
        <v>78</v>
      </c>
      <c r="G665" s="3" t="s">
        <v>68</v>
      </c>
      <c r="H665" s="3" t="s">
        <v>16</v>
      </c>
      <c r="I665" s="3">
        <v>533.58000000000004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 t="s">
        <v>60</v>
      </c>
      <c r="V665" s="3" t="s">
        <v>60</v>
      </c>
      <c r="W665" s="3" t="s">
        <v>60</v>
      </c>
      <c r="X665" s="3" t="s">
        <v>60</v>
      </c>
      <c r="Y665" s="3" t="s">
        <v>60</v>
      </c>
      <c r="Z665" s="3" t="s">
        <v>60</v>
      </c>
    </row>
    <row r="666" spans="1:26" x14ac:dyDescent="0.3">
      <c r="A666" s="2" t="s">
        <v>55</v>
      </c>
      <c r="B666" s="2" t="s">
        <v>56</v>
      </c>
      <c r="C666" s="2">
        <v>665</v>
      </c>
      <c r="D666" s="2" t="s">
        <v>25</v>
      </c>
      <c r="E666" s="2" t="s">
        <v>537</v>
      </c>
      <c r="F666" s="2" t="s">
        <v>78</v>
      </c>
      <c r="G666" s="2" t="s">
        <v>68</v>
      </c>
      <c r="H666" s="2" t="s">
        <v>12</v>
      </c>
      <c r="I666" s="2">
        <v>1864.15</v>
      </c>
      <c r="J666" s="2">
        <v>7668</v>
      </c>
      <c r="K666" s="2">
        <v>762</v>
      </c>
      <c r="L666" s="2">
        <v>426.65</v>
      </c>
      <c r="M666" s="2">
        <v>765.57</v>
      </c>
      <c r="N666" s="2">
        <v>55.99</v>
      </c>
      <c r="O666" s="2">
        <v>55.73</v>
      </c>
      <c r="P666" s="2">
        <v>2855</v>
      </c>
      <c r="Q666" s="2">
        <v>2108.29</v>
      </c>
      <c r="R666" s="2">
        <v>2644.57</v>
      </c>
      <c r="S666" s="2">
        <v>73.849999999999994</v>
      </c>
      <c r="T666" s="2">
        <v>79.72</v>
      </c>
      <c r="U666" s="2" t="s">
        <v>60</v>
      </c>
      <c r="V666" s="2" t="s">
        <v>60</v>
      </c>
      <c r="W666" s="2" t="s">
        <v>60</v>
      </c>
      <c r="X666" s="2" t="s">
        <v>60</v>
      </c>
      <c r="Y666" s="2" t="s">
        <v>60</v>
      </c>
      <c r="Z666" s="2" t="s">
        <v>60</v>
      </c>
    </row>
    <row r="667" spans="1:26" x14ac:dyDescent="0.3">
      <c r="A667" s="3" t="s">
        <v>55</v>
      </c>
      <c r="B667" s="3" t="s">
        <v>56</v>
      </c>
      <c r="C667" s="3">
        <v>666</v>
      </c>
      <c r="D667" s="3" t="s">
        <v>25</v>
      </c>
      <c r="E667" s="3" t="s">
        <v>537</v>
      </c>
      <c r="F667" s="3" t="s">
        <v>78</v>
      </c>
      <c r="G667" s="3" t="s">
        <v>68</v>
      </c>
      <c r="H667" s="3" t="s">
        <v>537</v>
      </c>
      <c r="I667" s="3">
        <v>2557.69</v>
      </c>
      <c r="J667" s="3">
        <v>7668</v>
      </c>
      <c r="K667" s="3">
        <v>762</v>
      </c>
      <c r="L667" s="3">
        <v>426.65</v>
      </c>
      <c r="M667" s="3">
        <v>765.57</v>
      </c>
      <c r="N667" s="3">
        <v>55.99</v>
      </c>
      <c r="O667" s="3">
        <v>55.73</v>
      </c>
      <c r="P667" s="3">
        <v>2855</v>
      </c>
      <c r="Q667" s="3">
        <v>2108.29</v>
      </c>
      <c r="R667" s="3">
        <v>2644.69</v>
      </c>
      <c r="S667" s="3">
        <v>73.849999999999994</v>
      </c>
      <c r="T667" s="3">
        <v>79.72</v>
      </c>
      <c r="U667" s="3" t="s">
        <v>60</v>
      </c>
      <c r="V667" s="3" t="s">
        <v>60</v>
      </c>
      <c r="W667" s="3" t="s">
        <v>60</v>
      </c>
      <c r="X667" s="3" t="s">
        <v>60</v>
      </c>
      <c r="Y667" s="3" t="s">
        <v>60</v>
      </c>
      <c r="Z667" s="3" t="s">
        <v>60</v>
      </c>
    </row>
    <row r="668" spans="1:26" x14ac:dyDescent="0.3">
      <c r="A668" s="2" t="s">
        <v>55</v>
      </c>
      <c r="B668" s="2" t="s">
        <v>56</v>
      </c>
      <c r="C668" s="2">
        <v>667</v>
      </c>
      <c r="D668" s="2" t="s">
        <v>25</v>
      </c>
      <c r="E668" s="2" t="s">
        <v>560</v>
      </c>
      <c r="F668" s="2" t="s">
        <v>58</v>
      </c>
      <c r="G668" s="2" t="s">
        <v>561</v>
      </c>
      <c r="H668" s="2" t="s">
        <v>60</v>
      </c>
      <c r="I668" s="2">
        <v>26.83</v>
      </c>
      <c r="J668" s="2">
        <v>0</v>
      </c>
      <c r="K668" s="2">
        <v>0</v>
      </c>
      <c r="L668" s="2">
        <v>5.08</v>
      </c>
      <c r="M668" s="2">
        <v>0</v>
      </c>
      <c r="N668" s="2">
        <v>0</v>
      </c>
      <c r="O668" s="2">
        <v>0</v>
      </c>
      <c r="P668" s="2">
        <v>0</v>
      </c>
      <c r="Q668" s="2">
        <v>21.94</v>
      </c>
      <c r="R668" s="2">
        <v>0</v>
      </c>
      <c r="S668" s="2">
        <v>0</v>
      </c>
      <c r="T668" s="2">
        <v>0</v>
      </c>
      <c r="U668" s="2" t="s">
        <v>60</v>
      </c>
      <c r="V668" s="2" t="s">
        <v>60</v>
      </c>
      <c r="W668" s="2" t="s">
        <v>60</v>
      </c>
      <c r="X668" s="2" t="s">
        <v>60</v>
      </c>
      <c r="Y668" s="2" t="s">
        <v>60</v>
      </c>
      <c r="Z668" s="2" t="s">
        <v>60</v>
      </c>
    </row>
    <row r="669" spans="1:26" x14ac:dyDescent="0.3">
      <c r="A669" s="3" t="s">
        <v>55</v>
      </c>
      <c r="B669" s="3" t="s">
        <v>56</v>
      </c>
      <c r="C669" s="3">
        <v>668</v>
      </c>
      <c r="D669" s="3" t="s">
        <v>25</v>
      </c>
      <c r="E669" s="3" t="s">
        <v>560</v>
      </c>
      <c r="F669" s="3" t="s">
        <v>58</v>
      </c>
      <c r="G669" s="3" t="s">
        <v>562</v>
      </c>
      <c r="H669" s="3" t="s">
        <v>476</v>
      </c>
      <c r="I669" s="3">
        <v>26.83</v>
      </c>
      <c r="J669" s="3">
        <v>0</v>
      </c>
      <c r="K669" s="3">
        <v>0</v>
      </c>
      <c r="L669" s="3">
        <v>5.08</v>
      </c>
      <c r="M669" s="3">
        <v>0</v>
      </c>
      <c r="N669" s="3">
        <v>0</v>
      </c>
      <c r="O669" s="3">
        <v>0</v>
      </c>
      <c r="P669" s="3">
        <v>0</v>
      </c>
      <c r="Q669" s="3">
        <v>21.94</v>
      </c>
      <c r="R669" s="3">
        <v>0</v>
      </c>
      <c r="S669" s="3">
        <v>0</v>
      </c>
      <c r="T669" s="3">
        <v>0</v>
      </c>
      <c r="U669" s="3" t="s">
        <v>60</v>
      </c>
      <c r="V669" s="3" t="s">
        <v>60</v>
      </c>
      <c r="W669" s="3" t="s">
        <v>60</v>
      </c>
      <c r="X669" s="3" t="s">
        <v>60</v>
      </c>
      <c r="Y669" s="3" t="s">
        <v>60</v>
      </c>
      <c r="Z669" s="3" t="s">
        <v>60</v>
      </c>
    </row>
    <row r="670" spans="1:26" x14ac:dyDescent="0.3">
      <c r="A670" s="2" t="s">
        <v>55</v>
      </c>
      <c r="B670" s="2" t="s">
        <v>56</v>
      </c>
      <c r="C670" s="2">
        <v>669</v>
      </c>
      <c r="D670" s="2" t="s">
        <v>25</v>
      </c>
      <c r="E670" s="2" t="s">
        <v>560</v>
      </c>
      <c r="F670" s="2" t="s">
        <v>58</v>
      </c>
      <c r="G670" s="2" t="s">
        <v>58</v>
      </c>
      <c r="H670" s="2" t="s">
        <v>75</v>
      </c>
      <c r="I670" s="2">
        <v>26.83</v>
      </c>
      <c r="J670" s="2">
        <v>0</v>
      </c>
      <c r="K670" s="2">
        <v>0</v>
      </c>
      <c r="L670" s="2">
        <v>5.08</v>
      </c>
      <c r="M670" s="2">
        <v>0</v>
      </c>
      <c r="N670" s="2">
        <v>0</v>
      </c>
      <c r="O670" s="2">
        <v>0</v>
      </c>
      <c r="P670" s="2">
        <v>0</v>
      </c>
      <c r="Q670" s="2">
        <v>21.94</v>
      </c>
      <c r="R670" s="2">
        <v>0</v>
      </c>
      <c r="S670" s="2">
        <v>0</v>
      </c>
      <c r="T670" s="2">
        <v>0</v>
      </c>
      <c r="U670" s="2" t="s">
        <v>60</v>
      </c>
      <c r="V670" s="2" t="s">
        <v>60</v>
      </c>
      <c r="W670" s="2" t="s">
        <v>60</v>
      </c>
      <c r="X670" s="2" t="s">
        <v>60</v>
      </c>
      <c r="Y670" s="2" t="s">
        <v>60</v>
      </c>
      <c r="Z670" s="2" t="s">
        <v>60</v>
      </c>
    </row>
    <row r="671" spans="1:26" x14ac:dyDescent="0.3">
      <c r="A671" s="3" t="s">
        <v>55</v>
      </c>
      <c r="B671" s="3" t="s">
        <v>56</v>
      </c>
      <c r="C671" s="3">
        <v>670</v>
      </c>
      <c r="D671" s="3" t="s">
        <v>25</v>
      </c>
      <c r="E671" s="3" t="s">
        <v>560</v>
      </c>
      <c r="F671" s="3" t="s">
        <v>58</v>
      </c>
      <c r="G671" s="3" t="s">
        <v>68</v>
      </c>
      <c r="H671" s="3" t="s">
        <v>75</v>
      </c>
      <c r="I671" s="3">
        <v>26.83</v>
      </c>
      <c r="J671" s="3">
        <v>0</v>
      </c>
      <c r="K671" s="3">
        <v>0</v>
      </c>
      <c r="L671" s="3">
        <v>5.08</v>
      </c>
      <c r="M671" s="3">
        <v>0</v>
      </c>
      <c r="N671" s="3">
        <v>0</v>
      </c>
      <c r="O671" s="3">
        <v>0</v>
      </c>
      <c r="P671" s="3">
        <v>0</v>
      </c>
      <c r="Q671" s="3">
        <v>21.94</v>
      </c>
      <c r="R671" s="3">
        <v>0</v>
      </c>
      <c r="S671" s="3">
        <v>0</v>
      </c>
      <c r="T671" s="3">
        <v>0</v>
      </c>
      <c r="U671" s="3" t="s">
        <v>60</v>
      </c>
      <c r="V671" s="3" t="s">
        <v>60</v>
      </c>
      <c r="W671" s="3" t="s">
        <v>60</v>
      </c>
      <c r="X671" s="3" t="s">
        <v>60</v>
      </c>
      <c r="Y671" s="3" t="s">
        <v>60</v>
      </c>
      <c r="Z671" s="3" t="s">
        <v>60</v>
      </c>
    </row>
    <row r="672" spans="1:26" x14ac:dyDescent="0.3">
      <c r="A672" s="2" t="s">
        <v>55</v>
      </c>
      <c r="B672" s="2" t="s">
        <v>56</v>
      </c>
      <c r="C672" s="2">
        <v>671</v>
      </c>
      <c r="D672" s="2" t="s">
        <v>25</v>
      </c>
      <c r="E672" s="2" t="s">
        <v>560</v>
      </c>
      <c r="F672" s="2" t="s">
        <v>58</v>
      </c>
      <c r="G672" s="2" t="s">
        <v>68</v>
      </c>
      <c r="H672" s="2" t="s">
        <v>16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60</v>
      </c>
      <c r="V672" s="2" t="s">
        <v>60</v>
      </c>
      <c r="W672" s="2" t="s">
        <v>60</v>
      </c>
      <c r="X672" s="2" t="s">
        <v>60</v>
      </c>
      <c r="Y672" s="2" t="s">
        <v>60</v>
      </c>
      <c r="Z672" s="2" t="s">
        <v>60</v>
      </c>
    </row>
    <row r="673" spans="1:26" x14ac:dyDescent="0.3">
      <c r="A673" s="3" t="s">
        <v>55</v>
      </c>
      <c r="B673" s="3" t="s">
        <v>56</v>
      </c>
      <c r="C673" s="3">
        <v>672</v>
      </c>
      <c r="D673" s="3" t="s">
        <v>25</v>
      </c>
      <c r="E673" s="3" t="s">
        <v>560</v>
      </c>
      <c r="F673" s="3" t="s">
        <v>58</v>
      </c>
      <c r="G673" s="3" t="s">
        <v>68</v>
      </c>
      <c r="H673" s="3" t="s">
        <v>560</v>
      </c>
      <c r="I673" s="3">
        <v>26.83</v>
      </c>
      <c r="J673" s="3">
        <v>0</v>
      </c>
      <c r="K673" s="3">
        <v>0</v>
      </c>
      <c r="L673" s="3">
        <v>5.08</v>
      </c>
      <c r="M673" s="3">
        <v>0</v>
      </c>
      <c r="N673" s="3">
        <v>0</v>
      </c>
      <c r="O673" s="3">
        <v>0</v>
      </c>
      <c r="P673" s="3">
        <v>0</v>
      </c>
      <c r="Q673" s="3">
        <v>21.94</v>
      </c>
      <c r="R673" s="3">
        <v>0</v>
      </c>
      <c r="S673" s="3">
        <v>0</v>
      </c>
      <c r="T673" s="3">
        <v>0</v>
      </c>
      <c r="U673" s="3" t="s">
        <v>60</v>
      </c>
      <c r="V673" s="3" t="s">
        <v>60</v>
      </c>
      <c r="W673" s="3" t="s">
        <v>60</v>
      </c>
      <c r="X673" s="3" t="s">
        <v>60</v>
      </c>
      <c r="Y673" s="3" t="s">
        <v>60</v>
      </c>
      <c r="Z673" s="3" t="s">
        <v>60</v>
      </c>
    </row>
    <row r="674" spans="1:26" x14ac:dyDescent="0.3">
      <c r="A674" s="2" t="s">
        <v>55</v>
      </c>
      <c r="B674" s="2" t="s">
        <v>56</v>
      </c>
      <c r="C674" s="2">
        <v>673</v>
      </c>
      <c r="D674" s="2" t="s">
        <v>25</v>
      </c>
      <c r="E674" s="2" t="s">
        <v>563</v>
      </c>
      <c r="F674" s="2" t="s">
        <v>58</v>
      </c>
      <c r="G674" s="2" t="s">
        <v>564</v>
      </c>
      <c r="H674" s="2" t="s">
        <v>60</v>
      </c>
      <c r="I674" s="2">
        <v>32.5</v>
      </c>
      <c r="J674" s="2">
        <v>250</v>
      </c>
      <c r="K674" s="2">
        <v>22</v>
      </c>
      <c r="L674" s="2">
        <v>21.08</v>
      </c>
      <c r="M674" s="2">
        <v>16.18</v>
      </c>
      <c r="N674" s="2">
        <v>95.82</v>
      </c>
      <c r="O674" s="2">
        <v>130.28</v>
      </c>
      <c r="P674" s="2">
        <v>81</v>
      </c>
      <c r="Q674" s="2">
        <v>83.11</v>
      </c>
      <c r="R674" s="2">
        <v>72.61</v>
      </c>
      <c r="S674" s="2">
        <v>102.6</v>
      </c>
      <c r="T674" s="2">
        <v>114.46</v>
      </c>
      <c r="U674" s="2" t="s">
        <v>60</v>
      </c>
      <c r="V674" s="2" t="s">
        <v>60</v>
      </c>
      <c r="W674" s="2" t="s">
        <v>60</v>
      </c>
      <c r="X674" s="2" t="s">
        <v>60</v>
      </c>
      <c r="Y674" s="2" t="s">
        <v>60</v>
      </c>
      <c r="Z674" s="2" t="s">
        <v>60</v>
      </c>
    </row>
    <row r="675" spans="1:26" x14ac:dyDescent="0.3">
      <c r="A675" s="3" t="s">
        <v>55</v>
      </c>
      <c r="B675" s="3" t="s">
        <v>56</v>
      </c>
      <c r="C675" s="3">
        <v>674</v>
      </c>
      <c r="D675" s="3" t="s">
        <v>25</v>
      </c>
      <c r="E675" s="3" t="s">
        <v>563</v>
      </c>
      <c r="F675" s="3" t="s">
        <v>58</v>
      </c>
      <c r="G675" s="3" t="s">
        <v>565</v>
      </c>
      <c r="H675" s="3" t="s">
        <v>16</v>
      </c>
      <c r="I675" s="3">
        <v>32.5</v>
      </c>
      <c r="J675" s="3">
        <v>250</v>
      </c>
      <c r="K675" s="3">
        <v>22</v>
      </c>
      <c r="L675" s="3">
        <v>21.08</v>
      </c>
      <c r="M675" s="3">
        <v>16.18</v>
      </c>
      <c r="N675" s="3">
        <v>95.82</v>
      </c>
      <c r="O675" s="3">
        <v>130.28</v>
      </c>
      <c r="P675" s="3">
        <v>81</v>
      </c>
      <c r="Q675" s="3">
        <v>83.11</v>
      </c>
      <c r="R675" s="3">
        <v>72.61</v>
      </c>
      <c r="S675" s="3">
        <v>102.6</v>
      </c>
      <c r="T675" s="3">
        <v>114.46</v>
      </c>
      <c r="U675" s="3" t="s">
        <v>60</v>
      </c>
      <c r="V675" s="3" t="s">
        <v>60</v>
      </c>
      <c r="W675" s="3" t="s">
        <v>60</v>
      </c>
      <c r="X675" s="3" t="s">
        <v>60</v>
      </c>
      <c r="Y675" s="3" t="s">
        <v>60</v>
      </c>
      <c r="Z675" s="3" t="s">
        <v>60</v>
      </c>
    </row>
    <row r="676" spans="1:26" x14ac:dyDescent="0.3">
      <c r="A676" s="2" t="s">
        <v>55</v>
      </c>
      <c r="B676" s="2" t="s">
        <v>56</v>
      </c>
      <c r="C676" s="2">
        <v>675</v>
      </c>
      <c r="D676" s="2" t="s">
        <v>25</v>
      </c>
      <c r="E676" s="2" t="s">
        <v>563</v>
      </c>
      <c r="F676" s="2" t="s">
        <v>58</v>
      </c>
      <c r="G676" s="2" t="s">
        <v>58</v>
      </c>
      <c r="H676" s="2" t="s">
        <v>16</v>
      </c>
      <c r="I676" s="2">
        <v>32.5</v>
      </c>
      <c r="J676" s="2">
        <v>250</v>
      </c>
      <c r="K676" s="2">
        <v>22</v>
      </c>
      <c r="L676" s="2">
        <v>21.08</v>
      </c>
      <c r="M676" s="2">
        <v>16.18</v>
      </c>
      <c r="N676" s="2">
        <v>95.82</v>
      </c>
      <c r="O676" s="2">
        <v>130.28</v>
      </c>
      <c r="P676" s="2">
        <v>81</v>
      </c>
      <c r="Q676" s="2">
        <v>83.11</v>
      </c>
      <c r="R676" s="2">
        <v>72.61</v>
      </c>
      <c r="S676" s="2">
        <v>102.6</v>
      </c>
      <c r="T676" s="2">
        <v>114.46</v>
      </c>
      <c r="U676" s="2" t="s">
        <v>60</v>
      </c>
      <c r="V676" s="2" t="s">
        <v>60</v>
      </c>
      <c r="W676" s="2" t="s">
        <v>60</v>
      </c>
      <c r="X676" s="2" t="s">
        <v>60</v>
      </c>
      <c r="Y676" s="2" t="s">
        <v>60</v>
      </c>
      <c r="Z676" s="2" t="s">
        <v>60</v>
      </c>
    </row>
    <row r="677" spans="1:26" x14ac:dyDescent="0.3">
      <c r="A677" s="3" t="s">
        <v>55</v>
      </c>
      <c r="B677" s="3" t="s">
        <v>56</v>
      </c>
      <c r="C677" s="3">
        <v>676</v>
      </c>
      <c r="D677" s="3" t="s">
        <v>25</v>
      </c>
      <c r="E677" s="3" t="s">
        <v>563</v>
      </c>
      <c r="F677" s="3" t="s">
        <v>58</v>
      </c>
      <c r="G677" s="3" t="s">
        <v>68</v>
      </c>
      <c r="H677" s="3" t="s">
        <v>16</v>
      </c>
      <c r="I677" s="3">
        <v>32.5</v>
      </c>
      <c r="J677" s="3">
        <v>250</v>
      </c>
      <c r="K677" s="3">
        <v>22</v>
      </c>
      <c r="L677" s="3">
        <v>21.08</v>
      </c>
      <c r="M677" s="3">
        <v>16.18</v>
      </c>
      <c r="N677" s="3">
        <v>95.82</v>
      </c>
      <c r="O677" s="3">
        <v>130.28</v>
      </c>
      <c r="P677" s="3">
        <v>81</v>
      </c>
      <c r="Q677" s="3">
        <v>83.11</v>
      </c>
      <c r="R677" s="3">
        <v>72.61</v>
      </c>
      <c r="S677" s="3">
        <v>102.6</v>
      </c>
      <c r="T677" s="3">
        <v>114.46</v>
      </c>
      <c r="U677" s="3" t="s">
        <v>60</v>
      </c>
      <c r="V677" s="3" t="s">
        <v>60</v>
      </c>
      <c r="W677" s="3" t="s">
        <v>60</v>
      </c>
      <c r="X677" s="3" t="s">
        <v>60</v>
      </c>
      <c r="Y677" s="3" t="s">
        <v>60</v>
      </c>
      <c r="Z677" s="3" t="s">
        <v>60</v>
      </c>
    </row>
    <row r="678" spans="1:26" x14ac:dyDescent="0.3">
      <c r="A678" s="2" t="s">
        <v>55</v>
      </c>
      <c r="B678" s="2" t="s">
        <v>56</v>
      </c>
      <c r="C678" s="2">
        <v>677</v>
      </c>
      <c r="D678" s="2" t="s">
        <v>25</v>
      </c>
      <c r="E678" s="2" t="s">
        <v>563</v>
      </c>
      <c r="F678" s="2" t="s">
        <v>58</v>
      </c>
      <c r="G678" s="2" t="s">
        <v>68</v>
      </c>
      <c r="H678" s="2" t="s">
        <v>563</v>
      </c>
      <c r="I678" s="2">
        <v>32.5</v>
      </c>
      <c r="J678" s="2">
        <v>250</v>
      </c>
      <c r="K678" s="2">
        <v>22</v>
      </c>
      <c r="L678" s="2">
        <v>21.08</v>
      </c>
      <c r="M678" s="2">
        <v>16.18</v>
      </c>
      <c r="N678" s="2">
        <v>95.82</v>
      </c>
      <c r="O678" s="2">
        <v>130.28</v>
      </c>
      <c r="P678" s="2">
        <v>81</v>
      </c>
      <c r="Q678" s="2">
        <v>83.11</v>
      </c>
      <c r="R678" s="2">
        <v>72.61</v>
      </c>
      <c r="S678" s="2">
        <v>102.6</v>
      </c>
      <c r="T678" s="2">
        <v>114.46</v>
      </c>
      <c r="U678" s="2" t="s">
        <v>60</v>
      </c>
      <c r="V678" s="2" t="s">
        <v>60</v>
      </c>
      <c r="W678" s="2" t="s">
        <v>60</v>
      </c>
      <c r="X678" s="2" t="s">
        <v>60</v>
      </c>
      <c r="Y678" s="2" t="s">
        <v>60</v>
      </c>
      <c r="Z678" s="2" t="s">
        <v>60</v>
      </c>
    </row>
    <row r="679" spans="1:26" x14ac:dyDescent="0.3">
      <c r="A679" s="3" t="s">
        <v>55</v>
      </c>
      <c r="B679" s="3" t="s">
        <v>56</v>
      </c>
      <c r="C679" s="3">
        <v>678</v>
      </c>
      <c r="D679" s="3" t="s">
        <v>25</v>
      </c>
      <c r="E679" s="3" t="s">
        <v>566</v>
      </c>
      <c r="F679" s="3" t="s">
        <v>58</v>
      </c>
      <c r="G679" s="3" t="s">
        <v>567</v>
      </c>
      <c r="H679" s="3" t="s">
        <v>60</v>
      </c>
      <c r="I679" s="3" t="s">
        <v>60</v>
      </c>
      <c r="J679" s="3">
        <v>100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</row>
    <row r="680" spans="1:26" x14ac:dyDescent="0.3">
      <c r="A680" s="2" t="s">
        <v>55</v>
      </c>
      <c r="B680" s="2" t="s">
        <v>56</v>
      </c>
      <c r="C680" s="2">
        <v>679</v>
      </c>
      <c r="D680" s="2" t="s">
        <v>25</v>
      </c>
      <c r="E680" s="2" t="s">
        <v>566</v>
      </c>
      <c r="F680" s="2" t="s">
        <v>58</v>
      </c>
      <c r="G680" s="2" t="s">
        <v>568</v>
      </c>
      <c r="H680" s="2" t="s">
        <v>60</v>
      </c>
      <c r="I680" s="2">
        <v>840</v>
      </c>
      <c r="J680" s="2">
        <v>5000</v>
      </c>
      <c r="K680" s="2">
        <v>348</v>
      </c>
      <c r="L680" s="2">
        <v>465.81</v>
      </c>
      <c r="M680" s="2">
        <v>417.94</v>
      </c>
      <c r="N680" s="2">
        <v>133.85</v>
      </c>
      <c r="O680" s="2">
        <v>111.45</v>
      </c>
      <c r="P680" s="2">
        <v>1843</v>
      </c>
      <c r="Q680" s="2">
        <v>1924.71</v>
      </c>
      <c r="R680" s="2">
        <v>1774.09</v>
      </c>
      <c r="S680" s="2">
        <v>104.43</v>
      </c>
      <c r="T680" s="2">
        <v>108.49</v>
      </c>
      <c r="U680" s="2">
        <v>55.68</v>
      </c>
      <c r="V680" s="2">
        <v>74.53</v>
      </c>
      <c r="W680" s="2">
        <v>66.87</v>
      </c>
      <c r="X680" s="2">
        <v>74.930000000000007</v>
      </c>
      <c r="Y680" s="2">
        <v>78.260000000000005</v>
      </c>
      <c r="Z680" s="2">
        <v>72.13</v>
      </c>
    </row>
    <row r="681" spans="1:26" x14ac:dyDescent="0.3">
      <c r="A681" s="3" t="s">
        <v>55</v>
      </c>
      <c r="B681" s="3" t="s">
        <v>56</v>
      </c>
      <c r="C681" s="3">
        <v>680</v>
      </c>
      <c r="D681" s="3" t="s">
        <v>25</v>
      </c>
      <c r="E681" s="3" t="s">
        <v>566</v>
      </c>
      <c r="F681" s="3" t="s">
        <v>58</v>
      </c>
      <c r="G681" s="3" t="s">
        <v>569</v>
      </c>
      <c r="H681" s="3" t="s">
        <v>60</v>
      </c>
      <c r="I681" s="3">
        <v>600</v>
      </c>
      <c r="J681" s="3">
        <v>3000</v>
      </c>
      <c r="K681" s="3">
        <v>253</v>
      </c>
      <c r="L681" s="3">
        <v>39.119999999999997</v>
      </c>
      <c r="M681" s="3">
        <v>200.62</v>
      </c>
      <c r="N681" s="3">
        <v>15.46</v>
      </c>
      <c r="O681" s="3">
        <v>19.5</v>
      </c>
      <c r="P681" s="3">
        <v>1189</v>
      </c>
      <c r="Q681" s="3">
        <v>1018.99</v>
      </c>
      <c r="R681" s="3">
        <v>1082.6099999999999</v>
      </c>
      <c r="S681" s="3">
        <v>85.7</v>
      </c>
      <c r="T681" s="3">
        <v>94.12</v>
      </c>
      <c r="U681" s="3">
        <v>56.68</v>
      </c>
      <c r="V681" s="3">
        <v>8.76</v>
      </c>
      <c r="W681" s="3">
        <v>44.94</v>
      </c>
      <c r="X681" s="3">
        <v>67.680000000000007</v>
      </c>
      <c r="Y681" s="3">
        <v>58</v>
      </c>
      <c r="Z681" s="3">
        <v>61.62</v>
      </c>
    </row>
    <row r="682" spans="1:26" x14ac:dyDescent="0.3">
      <c r="A682" s="2" t="s">
        <v>55</v>
      </c>
      <c r="B682" s="2" t="s">
        <v>56</v>
      </c>
      <c r="C682" s="2">
        <v>681</v>
      </c>
      <c r="D682" s="2" t="s">
        <v>25</v>
      </c>
      <c r="E682" s="2" t="s">
        <v>566</v>
      </c>
      <c r="F682" s="2" t="s">
        <v>58</v>
      </c>
      <c r="G682" s="2" t="s">
        <v>570</v>
      </c>
      <c r="H682" s="2" t="s">
        <v>60</v>
      </c>
      <c r="I682" s="2">
        <v>1830</v>
      </c>
      <c r="J682" s="2">
        <v>12450</v>
      </c>
      <c r="K682" s="2">
        <v>953</v>
      </c>
      <c r="L682" s="2">
        <v>786.12</v>
      </c>
      <c r="M682" s="2">
        <v>656.19</v>
      </c>
      <c r="N682" s="2">
        <v>82.49</v>
      </c>
      <c r="O682" s="2">
        <v>119.8</v>
      </c>
      <c r="P682" s="2">
        <v>4562</v>
      </c>
      <c r="Q682" s="2">
        <v>3373.47</v>
      </c>
      <c r="R682" s="2">
        <v>2912.17</v>
      </c>
      <c r="S682" s="2">
        <v>73.95</v>
      </c>
      <c r="T682" s="2">
        <v>115.84</v>
      </c>
      <c r="U682" s="2">
        <v>48.7</v>
      </c>
      <c r="V682" s="2">
        <v>57.74</v>
      </c>
      <c r="W682" s="2">
        <v>48.2</v>
      </c>
      <c r="X682" s="2">
        <v>59.24</v>
      </c>
      <c r="Y682" s="2">
        <v>62.96</v>
      </c>
      <c r="Z682" s="2">
        <v>54.35</v>
      </c>
    </row>
    <row r="683" spans="1:26" x14ac:dyDescent="0.3">
      <c r="A683" s="3" t="s">
        <v>55</v>
      </c>
      <c r="B683" s="3" t="s">
        <v>56</v>
      </c>
      <c r="C683" s="3">
        <v>682</v>
      </c>
      <c r="D683" s="3" t="s">
        <v>25</v>
      </c>
      <c r="E683" s="3" t="s">
        <v>566</v>
      </c>
      <c r="F683" s="3" t="s">
        <v>58</v>
      </c>
      <c r="G683" s="3" t="s">
        <v>571</v>
      </c>
      <c r="H683" s="3" t="s">
        <v>60</v>
      </c>
      <c r="I683" s="3">
        <v>1050</v>
      </c>
      <c r="J683" s="3">
        <v>6000</v>
      </c>
      <c r="K683" s="3">
        <v>351</v>
      </c>
      <c r="L683" s="3">
        <v>457.12</v>
      </c>
      <c r="M683" s="3">
        <v>407.93</v>
      </c>
      <c r="N683" s="3">
        <v>130.22999999999999</v>
      </c>
      <c r="O683" s="3">
        <v>112.06</v>
      </c>
      <c r="P683" s="3">
        <v>2234</v>
      </c>
      <c r="Q683" s="3">
        <v>2175.29</v>
      </c>
      <c r="R683" s="3">
        <v>1515.48</v>
      </c>
      <c r="S683" s="3">
        <v>97.37</v>
      </c>
      <c r="T683" s="3">
        <v>143.54</v>
      </c>
      <c r="U683" s="3">
        <v>44.93</v>
      </c>
      <c r="V683" s="3">
        <v>58.52</v>
      </c>
      <c r="W683" s="3">
        <v>52.22</v>
      </c>
      <c r="X683" s="3">
        <v>72.66</v>
      </c>
      <c r="Y683" s="3">
        <v>70.75</v>
      </c>
      <c r="Z683" s="3">
        <v>49.29</v>
      </c>
    </row>
    <row r="684" spans="1:26" x14ac:dyDescent="0.3">
      <c r="A684" s="2" t="s">
        <v>55</v>
      </c>
      <c r="B684" s="2" t="s">
        <v>56</v>
      </c>
      <c r="C684" s="2">
        <v>683</v>
      </c>
      <c r="D684" s="2" t="s">
        <v>25</v>
      </c>
      <c r="E684" s="2" t="s">
        <v>566</v>
      </c>
      <c r="F684" s="2" t="s">
        <v>58</v>
      </c>
      <c r="G684" s="2" t="s">
        <v>572</v>
      </c>
      <c r="H684" s="2" t="s">
        <v>60</v>
      </c>
      <c r="I684" s="2">
        <v>0</v>
      </c>
      <c r="J684" s="2">
        <v>100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</row>
    <row r="685" spans="1:26" x14ac:dyDescent="0.3">
      <c r="A685" s="3" t="s">
        <v>55</v>
      </c>
      <c r="B685" s="3" t="s">
        <v>56</v>
      </c>
      <c r="C685" s="3">
        <v>684</v>
      </c>
      <c r="D685" s="3" t="s">
        <v>25</v>
      </c>
      <c r="E685" s="3" t="s">
        <v>566</v>
      </c>
      <c r="F685" s="3" t="s">
        <v>58</v>
      </c>
      <c r="G685" s="3" t="s">
        <v>573</v>
      </c>
      <c r="H685" s="3" t="s">
        <v>74</v>
      </c>
      <c r="I685" s="3">
        <v>4320</v>
      </c>
      <c r="J685" s="3">
        <v>26650</v>
      </c>
      <c r="K685" s="3">
        <v>1905</v>
      </c>
      <c r="L685" s="3">
        <v>1748.17</v>
      </c>
      <c r="M685" s="3">
        <v>1682.68</v>
      </c>
      <c r="N685" s="3">
        <v>91.77</v>
      </c>
      <c r="O685" s="3">
        <v>103.89</v>
      </c>
      <c r="P685" s="3">
        <v>9828</v>
      </c>
      <c r="Q685" s="3">
        <v>8492.4599999999991</v>
      </c>
      <c r="R685" s="3">
        <v>7284.35</v>
      </c>
      <c r="S685" s="3">
        <v>86.41</v>
      </c>
      <c r="T685" s="3">
        <v>116.59</v>
      </c>
      <c r="U685" s="3">
        <v>50.01</v>
      </c>
      <c r="V685" s="3">
        <v>54.39</v>
      </c>
      <c r="W685" s="3">
        <v>52.35</v>
      </c>
      <c r="X685" s="3">
        <v>65.56</v>
      </c>
      <c r="Y685" s="3">
        <v>67.14</v>
      </c>
      <c r="Z685" s="3">
        <v>57.59</v>
      </c>
    </row>
    <row r="686" spans="1:26" x14ac:dyDescent="0.3">
      <c r="A686" s="2" t="s">
        <v>55</v>
      </c>
      <c r="B686" s="2" t="s">
        <v>56</v>
      </c>
      <c r="C686" s="2">
        <v>685</v>
      </c>
      <c r="D686" s="2" t="s">
        <v>25</v>
      </c>
      <c r="E686" s="2" t="s">
        <v>566</v>
      </c>
      <c r="F686" s="2" t="s">
        <v>58</v>
      </c>
      <c r="G686" s="2" t="s">
        <v>58</v>
      </c>
      <c r="H686" s="2" t="s">
        <v>75</v>
      </c>
      <c r="I686" s="2">
        <v>4320</v>
      </c>
      <c r="J686" s="2">
        <v>26650</v>
      </c>
      <c r="K686" s="2">
        <v>1905</v>
      </c>
      <c r="L686" s="2">
        <v>1748.17</v>
      </c>
      <c r="M686" s="2">
        <v>1682.68</v>
      </c>
      <c r="N686" s="2">
        <v>91.77</v>
      </c>
      <c r="O686" s="2">
        <v>103.89</v>
      </c>
      <c r="P686" s="2">
        <v>9828</v>
      </c>
      <c r="Q686" s="2">
        <v>8492.4599999999991</v>
      </c>
      <c r="R686" s="2">
        <v>7284.35</v>
      </c>
      <c r="S686" s="2">
        <v>86.41</v>
      </c>
      <c r="T686" s="2">
        <v>116.59</v>
      </c>
      <c r="U686" s="2">
        <v>50.01</v>
      </c>
      <c r="V686" s="2">
        <v>54.39</v>
      </c>
      <c r="W686" s="2">
        <v>52.35</v>
      </c>
      <c r="X686" s="2">
        <v>65.56</v>
      </c>
      <c r="Y686" s="2">
        <v>67.14</v>
      </c>
      <c r="Z686" s="2">
        <v>57.59</v>
      </c>
    </row>
    <row r="687" spans="1:26" x14ac:dyDescent="0.3">
      <c r="A687" s="3" t="s">
        <v>55</v>
      </c>
      <c r="B687" s="3" t="s">
        <v>56</v>
      </c>
      <c r="C687" s="3">
        <v>686</v>
      </c>
      <c r="D687" s="3" t="s">
        <v>25</v>
      </c>
      <c r="E687" s="3" t="s">
        <v>566</v>
      </c>
      <c r="F687" s="3" t="s">
        <v>58</v>
      </c>
      <c r="G687" s="3" t="s">
        <v>574</v>
      </c>
      <c r="H687" s="3" t="s">
        <v>60</v>
      </c>
      <c r="I687" s="3">
        <v>120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0.83</v>
      </c>
      <c r="S687" s="3">
        <v>0</v>
      </c>
      <c r="T687" s="3">
        <v>0</v>
      </c>
      <c r="U687" s="3" t="s">
        <v>60</v>
      </c>
      <c r="V687" s="3" t="s">
        <v>60</v>
      </c>
      <c r="W687" s="3" t="s">
        <v>60</v>
      </c>
      <c r="X687" s="3" t="s">
        <v>60</v>
      </c>
      <c r="Y687" s="3" t="s">
        <v>60</v>
      </c>
      <c r="Z687" s="3" t="s">
        <v>60</v>
      </c>
    </row>
    <row r="688" spans="1:26" x14ac:dyDescent="0.3">
      <c r="A688" s="2" t="s">
        <v>55</v>
      </c>
      <c r="B688" s="2" t="s">
        <v>56</v>
      </c>
      <c r="C688" s="2">
        <v>687</v>
      </c>
      <c r="D688" s="2" t="s">
        <v>25</v>
      </c>
      <c r="E688" s="2" t="s">
        <v>566</v>
      </c>
      <c r="F688" s="2" t="s">
        <v>58</v>
      </c>
      <c r="G688" s="2" t="s">
        <v>575</v>
      </c>
      <c r="H688" s="2" t="s">
        <v>60</v>
      </c>
      <c r="I688" s="2">
        <v>107.88</v>
      </c>
      <c r="J688" s="2">
        <v>200</v>
      </c>
      <c r="K688" s="2">
        <v>16</v>
      </c>
      <c r="L688" s="2">
        <v>12.74</v>
      </c>
      <c r="M688" s="2">
        <v>13.66</v>
      </c>
      <c r="N688" s="2">
        <v>79.63</v>
      </c>
      <c r="O688" s="2">
        <v>93.27</v>
      </c>
      <c r="P688" s="2">
        <v>72</v>
      </c>
      <c r="Q688" s="2">
        <v>47.27</v>
      </c>
      <c r="R688" s="2">
        <v>54.2</v>
      </c>
      <c r="S688" s="2">
        <v>65.650000000000006</v>
      </c>
      <c r="T688" s="2">
        <v>87.21</v>
      </c>
      <c r="U688" s="2" t="s">
        <v>60</v>
      </c>
      <c r="V688" s="2" t="s">
        <v>60</v>
      </c>
      <c r="W688" s="2" t="s">
        <v>60</v>
      </c>
      <c r="X688" s="2" t="s">
        <v>60</v>
      </c>
      <c r="Y688" s="2" t="s">
        <v>60</v>
      </c>
      <c r="Z688" s="2" t="s">
        <v>60</v>
      </c>
    </row>
    <row r="689" spans="1:26" x14ac:dyDescent="0.3">
      <c r="A689" s="3" t="s">
        <v>55</v>
      </c>
      <c r="B689" s="3" t="s">
        <v>56</v>
      </c>
      <c r="C689" s="3">
        <v>688</v>
      </c>
      <c r="D689" s="3" t="s">
        <v>25</v>
      </c>
      <c r="E689" s="3" t="s">
        <v>566</v>
      </c>
      <c r="F689" s="3" t="s">
        <v>58</v>
      </c>
      <c r="G689" s="3" t="s">
        <v>576</v>
      </c>
      <c r="H689" s="3" t="s">
        <v>60</v>
      </c>
      <c r="I689" s="3">
        <v>100</v>
      </c>
      <c r="J689" s="3">
        <v>450</v>
      </c>
      <c r="K689" s="3">
        <v>36</v>
      </c>
      <c r="L689" s="3">
        <v>55.79</v>
      </c>
      <c r="M689" s="3">
        <v>53.24</v>
      </c>
      <c r="N689" s="3">
        <v>154.97</v>
      </c>
      <c r="O689" s="3">
        <v>104.79</v>
      </c>
      <c r="P689" s="3">
        <v>164</v>
      </c>
      <c r="Q689" s="3">
        <v>216.36</v>
      </c>
      <c r="R689" s="3">
        <v>157.78</v>
      </c>
      <c r="S689" s="3">
        <v>131.93</v>
      </c>
      <c r="T689" s="3">
        <v>137.13</v>
      </c>
      <c r="U689" s="3" t="s">
        <v>60</v>
      </c>
      <c r="V689" s="3" t="s">
        <v>60</v>
      </c>
      <c r="W689" s="3" t="s">
        <v>60</v>
      </c>
      <c r="X689" s="3" t="s">
        <v>60</v>
      </c>
      <c r="Y689" s="3" t="s">
        <v>60</v>
      </c>
      <c r="Z689" s="3" t="s">
        <v>60</v>
      </c>
    </row>
    <row r="690" spans="1:26" x14ac:dyDescent="0.3">
      <c r="A690" s="2" t="s">
        <v>55</v>
      </c>
      <c r="B690" s="2" t="s">
        <v>56</v>
      </c>
      <c r="C690" s="2">
        <v>689</v>
      </c>
      <c r="D690" s="2" t="s">
        <v>25</v>
      </c>
      <c r="E690" s="2" t="s">
        <v>566</v>
      </c>
      <c r="F690" s="2" t="s">
        <v>58</v>
      </c>
      <c r="G690" s="2" t="s">
        <v>577</v>
      </c>
      <c r="H690" s="2" t="s">
        <v>60</v>
      </c>
      <c r="I690" s="2">
        <v>186.2</v>
      </c>
      <c r="J690" s="2">
        <v>1250</v>
      </c>
      <c r="K690" s="2">
        <v>80</v>
      </c>
      <c r="L690" s="2">
        <v>108.97</v>
      </c>
      <c r="M690" s="2">
        <v>98.11</v>
      </c>
      <c r="N690" s="2">
        <v>136.21</v>
      </c>
      <c r="O690" s="2">
        <v>111.07</v>
      </c>
      <c r="P690" s="2">
        <v>435</v>
      </c>
      <c r="Q690" s="2">
        <v>412.81</v>
      </c>
      <c r="R690" s="2">
        <v>374.05</v>
      </c>
      <c r="S690" s="2">
        <v>94.9</v>
      </c>
      <c r="T690" s="2">
        <v>110.36</v>
      </c>
      <c r="U690" s="2" t="s">
        <v>60</v>
      </c>
      <c r="V690" s="2" t="s">
        <v>60</v>
      </c>
      <c r="W690" s="2" t="s">
        <v>60</v>
      </c>
      <c r="X690" s="2" t="s">
        <v>60</v>
      </c>
      <c r="Y690" s="2" t="s">
        <v>60</v>
      </c>
      <c r="Z690" s="2" t="s">
        <v>60</v>
      </c>
    </row>
    <row r="691" spans="1:26" x14ac:dyDescent="0.3">
      <c r="A691" s="3" t="s">
        <v>55</v>
      </c>
      <c r="B691" s="3" t="s">
        <v>56</v>
      </c>
      <c r="C691" s="3">
        <v>690</v>
      </c>
      <c r="D691" s="3" t="s">
        <v>25</v>
      </c>
      <c r="E691" s="3" t="s">
        <v>566</v>
      </c>
      <c r="F691" s="3" t="s">
        <v>58</v>
      </c>
      <c r="G691" s="3" t="s">
        <v>573</v>
      </c>
      <c r="H691" s="3" t="s">
        <v>16</v>
      </c>
      <c r="I691" s="3">
        <v>514.08000000000004</v>
      </c>
      <c r="J691" s="3">
        <v>1900</v>
      </c>
      <c r="K691" s="3">
        <v>132</v>
      </c>
      <c r="L691" s="3">
        <v>177.5</v>
      </c>
      <c r="M691" s="3">
        <v>165.01</v>
      </c>
      <c r="N691" s="3">
        <v>134.47</v>
      </c>
      <c r="O691" s="3">
        <v>107.57</v>
      </c>
      <c r="P691" s="3">
        <v>671</v>
      </c>
      <c r="Q691" s="3">
        <v>676.44</v>
      </c>
      <c r="R691" s="3">
        <v>586.86</v>
      </c>
      <c r="S691" s="3">
        <v>100.81</v>
      </c>
      <c r="T691" s="3">
        <v>115.26</v>
      </c>
      <c r="U691" s="3" t="s">
        <v>60</v>
      </c>
      <c r="V691" s="3" t="s">
        <v>60</v>
      </c>
      <c r="W691" s="3" t="s">
        <v>60</v>
      </c>
      <c r="X691" s="3" t="s">
        <v>60</v>
      </c>
      <c r="Y691" s="3" t="s">
        <v>60</v>
      </c>
      <c r="Z691" s="3" t="s">
        <v>60</v>
      </c>
    </row>
    <row r="692" spans="1:26" x14ac:dyDescent="0.3">
      <c r="A692" s="2" t="s">
        <v>55</v>
      </c>
      <c r="B692" s="2" t="s">
        <v>56</v>
      </c>
      <c r="C692" s="2">
        <v>691</v>
      </c>
      <c r="D692" s="2" t="s">
        <v>25</v>
      </c>
      <c r="E692" s="2" t="s">
        <v>566</v>
      </c>
      <c r="F692" s="2" t="s">
        <v>58</v>
      </c>
      <c r="G692" s="2" t="s">
        <v>58</v>
      </c>
      <c r="H692" s="2" t="s">
        <v>16</v>
      </c>
      <c r="I692" s="2">
        <v>514.08000000000004</v>
      </c>
      <c r="J692" s="2">
        <v>1900</v>
      </c>
      <c r="K692" s="2">
        <v>132</v>
      </c>
      <c r="L692" s="2">
        <v>177.5</v>
      </c>
      <c r="M692" s="2">
        <v>165.01</v>
      </c>
      <c r="N692" s="2">
        <v>134.47</v>
      </c>
      <c r="O692" s="2">
        <v>107.57</v>
      </c>
      <c r="P692" s="2">
        <v>671</v>
      </c>
      <c r="Q692" s="2">
        <v>676.44</v>
      </c>
      <c r="R692" s="2">
        <v>586.86</v>
      </c>
      <c r="S692" s="2">
        <v>100.81</v>
      </c>
      <c r="T692" s="2">
        <v>115.26</v>
      </c>
      <c r="U692" s="2" t="s">
        <v>60</v>
      </c>
      <c r="V692" s="2" t="s">
        <v>60</v>
      </c>
      <c r="W692" s="2" t="s">
        <v>60</v>
      </c>
      <c r="X692" s="2" t="s">
        <v>60</v>
      </c>
      <c r="Y692" s="2" t="s">
        <v>60</v>
      </c>
      <c r="Z692" s="2" t="s">
        <v>60</v>
      </c>
    </row>
    <row r="693" spans="1:26" x14ac:dyDescent="0.3">
      <c r="A693" s="3" t="s">
        <v>55</v>
      </c>
      <c r="B693" s="3" t="s">
        <v>56</v>
      </c>
      <c r="C693" s="3">
        <v>692</v>
      </c>
      <c r="D693" s="3" t="s">
        <v>25</v>
      </c>
      <c r="E693" s="3" t="s">
        <v>566</v>
      </c>
      <c r="F693" s="3" t="s">
        <v>58</v>
      </c>
      <c r="G693" s="3" t="s">
        <v>578</v>
      </c>
      <c r="H693" s="3" t="s">
        <v>60</v>
      </c>
      <c r="I693" s="3">
        <v>60</v>
      </c>
      <c r="J693" s="3">
        <v>130</v>
      </c>
      <c r="K693" s="3">
        <v>16</v>
      </c>
      <c r="L693" s="3">
        <v>9.69</v>
      </c>
      <c r="M693" s="3">
        <v>21.25</v>
      </c>
      <c r="N693" s="3">
        <v>60.56</v>
      </c>
      <c r="O693" s="3">
        <v>45.6</v>
      </c>
      <c r="P693" s="3">
        <v>33</v>
      </c>
      <c r="Q693" s="3">
        <v>31.11</v>
      </c>
      <c r="R693" s="3">
        <v>46.47</v>
      </c>
      <c r="S693" s="3">
        <v>94.27</v>
      </c>
      <c r="T693" s="3">
        <v>66.95</v>
      </c>
      <c r="U693" s="3" t="s">
        <v>60</v>
      </c>
      <c r="V693" s="3" t="s">
        <v>60</v>
      </c>
      <c r="W693" s="3" t="s">
        <v>60</v>
      </c>
      <c r="X693" s="3" t="s">
        <v>60</v>
      </c>
      <c r="Y693" s="3" t="s">
        <v>60</v>
      </c>
      <c r="Z693" s="3" t="s">
        <v>60</v>
      </c>
    </row>
    <row r="694" spans="1:26" x14ac:dyDescent="0.3">
      <c r="A694" s="2" t="s">
        <v>55</v>
      </c>
      <c r="B694" s="2" t="s">
        <v>56</v>
      </c>
      <c r="C694" s="2">
        <v>693</v>
      </c>
      <c r="D694" s="2" t="s">
        <v>25</v>
      </c>
      <c r="E694" s="2" t="s">
        <v>566</v>
      </c>
      <c r="F694" s="2" t="s">
        <v>58</v>
      </c>
      <c r="G694" s="2" t="s">
        <v>579</v>
      </c>
      <c r="H694" s="2" t="s">
        <v>60</v>
      </c>
      <c r="I694" s="2">
        <v>30</v>
      </c>
      <c r="J694" s="2">
        <v>68</v>
      </c>
      <c r="K694" s="2">
        <v>5</v>
      </c>
      <c r="L694" s="2">
        <v>15.67</v>
      </c>
      <c r="M694" s="2">
        <v>11.82</v>
      </c>
      <c r="N694" s="2">
        <v>313.39999999999998</v>
      </c>
      <c r="O694" s="2">
        <v>132.57</v>
      </c>
      <c r="P694" s="2">
        <v>12</v>
      </c>
      <c r="Q694" s="2">
        <v>24.89</v>
      </c>
      <c r="R694" s="2">
        <v>31.86</v>
      </c>
      <c r="S694" s="2">
        <v>207.42</v>
      </c>
      <c r="T694" s="2">
        <v>78.12</v>
      </c>
      <c r="U694" s="2" t="s">
        <v>60</v>
      </c>
      <c r="V694" s="2" t="s">
        <v>60</v>
      </c>
      <c r="W694" s="2" t="s">
        <v>60</v>
      </c>
      <c r="X694" s="2" t="s">
        <v>60</v>
      </c>
      <c r="Y694" s="2" t="s">
        <v>60</v>
      </c>
      <c r="Z694" s="2" t="s">
        <v>60</v>
      </c>
    </row>
    <row r="695" spans="1:26" x14ac:dyDescent="0.3">
      <c r="A695" s="3" t="s">
        <v>55</v>
      </c>
      <c r="B695" s="3" t="s">
        <v>56</v>
      </c>
      <c r="C695" s="3">
        <v>694</v>
      </c>
      <c r="D695" s="3" t="s">
        <v>25</v>
      </c>
      <c r="E695" s="3" t="s">
        <v>566</v>
      </c>
      <c r="F695" s="3" t="s">
        <v>58</v>
      </c>
      <c r="G695" s="3" t="s">
        <v>580</v>
      </c>
      <c r="H695" s="3" t="s">
        <v>60</v>
      </c>
      <c r="I695" s="3">
        <v>30</v>
      </c>
      <c r="J695" s="3">
        <v>68</v>
      </c>
      <c r="K695" s="3">
        <v>5</v>
      </c>
      <c r="L695" s="3">
        <v>13.45</v>
      </c>
      <c r="M695" s="3">
        <v>9.84</v>
      </c>
      <c r="N695" s="3">
        <v>269</v>
      </c>
      <c r="O695" s="3">
        <v>136.69</v>
      </c>
      <c r="P695" s="3">
        <v>12</v>
      </c>
      <c r="Q695" s="3">
        <v>20.23</v>
      </c>
      <c r="R695" s="3">
        <v>20.58</v>
      </c>
      <c r="S695" s="3">
        <v>168.58</v>
      </c>
      <c r="T695" s="3">
        <v>98.3</v>
      </c>
      <c r="U695" s="3" t="s">
        <v>60</v>
      </c>
      <c r="V695" s="3" t="s">
        <v>60</v>
      </c>
      <c r="W695" s="3" t="s">
        <v>60</v>
      </c>
      <c r="X695" s="3" t="s">
        <v>60</v>
      </c>
      <c r="Y695" s="3" t="s">
        <v>60</v>
      </c>
      <c r="Z695" s="3" t="s">
        <v>60</v>
      </c>
    </row>
    <row r="696" spans="1:26" x14ac:dyDescent="0.3">
      <c r="A696" s="2" t="s">
        <v>55</v>
      </c>
      <c r="B696" s="2" t="s">
        <v>56</v>
      </c>
      <c r="C696" s="2">
        <v>695</v>
      </c>
      <c r="D696" s="2" t="s">
        <v>25</v>
      </c>
      <c r="E696" s="2" t="s">
        <v>566</v>
      </c>
      <c r="F696" s="2" t="s">
        <v>58</v>
      </c>
      <c r="G696" s="2" t="s">
        <v>581</v>
      </c>
      <c r="H696" s="2" t="s">
        <v>60</v>
      </c>
      <c r="I696" s="2">
        <v>30</v>
      </c>
      <c r="J696" s="2">
        <v>36</v>
      </c>
      <c r="K696" s="2">
        <v>3</v>
      </c>
      <c r="L696" s="2">
        <v>13.32</v>
      </c>
      <c r="M696" s="2">
        <v>10.210000000000001</v>
      </c>
      <c r="N696" s="2">
        <v>444</v>
      </c>
      <c r="O696" s="2">
        <v>130.46</v>
      </c>
      <c r="P696" s="2">
        <v>6</v>
      </c>
      <c r="Q696" s="2">
        <v>34.82</v>
      </c>
      <c r="R696" s="2">
        <v>28.5</v>
      </c>
      <c r="S696" s="2">
        <v>580.33000000000004</v>
      </c>
      <c r="T696" s="2">
        <v>122.18</v>
      </c>
      <c r="U696" s="2" t="s">
        <v>60</v>
      </c>
      <c r="V696" s="2" t="s">
        <v>60</v>
      </c>
      <c r="W696" s="2" t="s">
        <v>60</v>
      </c>
      <c r="X696" s="2" t="s">
        <v>60</v>
      </c>
      <c r="Y696" s="2" t="s">
        <v>60</v>
      </c>
      <c r="Z696" s="2" t="s">
        <v>60</v>
      </c>
    </row>
    <row r="697" spans="1:26" x14ac:dyDescent="0.3">
      <c r="A697" s="3" t="s">
        <v>55</v>
      </c>
      <c r="B697" s="3" t="s">
        <v>56</v>
      </c>
      <c r="C697" s="3">
        <v>696</v>
      </c>
      <c r="D697" s="3" t="s">
        <v>25</v>
      </c>
      <c r="E697" s="3" t="s">
        <v>566</v>
      </c>
      <c r="F697" s="3" t="s">
        <v>58</v>
      </c>
      <c r="G697" s="3" t="s">
        <v>582</v>
      </c>
      <c r="H697" s="3" t="s">
        <v>60</v>
      </c>
      <c r="I697" s="3">
        <v>400</v>
      </c>
      <c r="J697" s="3">
        <v>378</v>
      </c>
      <c r="K697" s="3">
        <v>40</v>
      </c>
      <c r="L697" s="3">
        <v>0</v>
      </c>
      <c r="M697" s="3">
        <v>0</v>
      </c>
      <c r="N697" s="3">
        <v>0</v>
      </c>
      <c r="O697" s="3">
        <v>0</v>
      </c>
      <c r="P697" s="3">
        <v>88</v>
      </c>
      <c r="Q697" s="3">
        <v>44.47</v>
      </c>
      <c r="R697" s="3">
        <v>56.73</v>
      </c>
      <c r="S697" s="3">
        <v>50.53</v>
      </c>
      <c r="T697" s="3">
        <v>78.39</v>
      </c>
      <c r="U697" s="3" t="s">
        <v>60</v>
      </c>
      <c r="V697" s="3" t="s">
        <v>60</v>
      </c>
      <c r="W697" s="3" t="s">
        <v>60</v>
      </c>
      <c r="X697" s="3" t="s">
        <v>60</v>
      </c>
      <c r="Y697" s="3" t="s">
        <v>60</v>
      </c>
      <c r="Z697" s="3" t="s">
        <v>60</v>
      </c>
    </row>
    <row r="698" spans="1:26" x14ac:dyDescent="0.3">
      <c r="A698" s="2" t="s">
        <v>55</v>
      </c>
      <c r="B698" s="2" t="s">
        <v>56</v>
      </c>
      <c r="C698" s="2">
        <v>697</v>
      </c>
      <c r="D698" s="2" t="s">
        <v>25</v>
      </c>
      <c r="E698" s="2" t="s">
        <v>566</v>
      </c>
      <c r="F698" s="2" t="s">
        <v>58</v>
      </c>
      <c r="G698" s="2" t="s">
        <v>583</v>
      </c>
      <c r="H698" s="2" t="s">
        <v>60</v>
      </c>
      <c r="I698" s="2">
        <v>60</v>
      </c>
      <c r="J698" s="2">
        <v>10</v>
      </c>
      <c r="K698" s="2">
        <v>0</v>
      </c>
      <c r="L698" s="2">
        <v>0</v>
      </c>
      <c r="M698" s="2">
        <v>24</v>
      </c>
      <c r="N698" s="2">
        <v>0</v>
      </c>
      <c r="O698" s="2">
        <v>0</v>
      </c>
      <c r="P698" s="2">
        <v>0</v>
      </c>
      <c r="Q698" s="2">
        <v>0</v>
      </c>
      <c r="R698" s="2">
        <v>81.08</v>
      </c>
      <c r="S698" s="2">
        <v>0</v>
      </c>
      <c r="T698" s="2">
        <v>0</v>
      </c>
      <c r="U698" s="2" t="s">
        <v>60</v>
      </c>
      <c r="V698" s="2" t="s">
        <v>60</v>
      </c>
      <c r="W698" s="2" t="s">
        <v>60</v>
      </c>
      <c r="X698" s="2" t="s">
        <v>60</v>
      </c>
      <c r="Y698" s="2" t="s">
        <v>60</v>
      </c>
      <c r="Z698" s="2" t="s">
        <v>60</v>
      </c>
    </row>
    <row r="699" spans="1:26" x14ac:dyDescent="0.3">
      <c r="A699" s="3" t="s">
        <v>55</v>
      </c>
      <c r="B699" s="3" t="s">
        <v>56</v>
      </c>
      <c r="C699" s="3">
        <v>698</v>
      </c>
      <c r="D699" s="3" t="s">
        <v>25</v>
      </c>
      <c r="E699" s="3" t="s">
        <v>566</v>
      </c>
      <c r="F699" s="3" t="s">
        <v>58</v>
      </c>
      <c r="G699" s="3" t="s">
        <v>584</v>
      </c>
      <c r="H699" s="3" t="s">
        <v>60</v>
      </c>
      <c r="I699" s="3">
        <v>40</v>
      </c>
      <c r="J699" s="3">
        <v>65</v>
      </c>
      <c r="K699" s="3">
        <v>5</v>
      </c>
      <c r="L699" s="3">
        <v>0</v>
      </c>
      <c r="M699" s="3">
        <v>9.1</v>
      </c>
      <c r="N699" s="3">
        <v>0</v>
      </c>
      <c r="O699" s="3">
        <v>0</v>
      </c>
      <c r="P699" s="3">
        <v>9</v>
      </c>
      <c r="Q699" s="3">
        <v>6.91</v>
      </c>
      <c r="R699" s="3">
        <v>27.95</v>
      </c>
      <c r="S699" s="3">
        <v>76.78</v>
      </c>
      <c r="T699" s="3">
        <v>24.72</v>
      </c>
      <c r="U699" s="3" t="s">
        <v>60</v>
      </c>
      <c r="V699" s="3" t="s">
        <v>60</v>
      </c>
      <c r="W699" s="3" t="s">
        <v>60</v>
      </c>
      <c r="X699" s="3" t="s">
        <v>60</v>
      </c>
      <c r="Y699" s="3" t="s">
        <v>60</v>
      </c>
      <c r="Z699" s="3" t="s">
        <v>60</v>
      </c>
    </row>
    <row r="700" spans="1:26" x14ac:dyDescent="0.3">
      <c r="A700" s="2" t="s">
        <v>55</v>
      </c>
      <c r="B700" s="2" t="s">
        <v>56</v>
      </c>
      <c r="C700" s="2">
        <v>699</v>
      </c>
      <c r="D700" s="2" t="s">
        <v>25</v>
      </c>
      <c r="E700" s="2" t="s">
        <v>566</v>
      </c>
      <c r="F700" s="2" t="s">
        <v>58</v>
      </c>
      <c r="G700" s="2" t="s">
        <v>585</v>
      </c>
      <c r="H700" s="2" t="s">
        <v>60</v>
      </c>
      <c r="I700" s="2">
        <v>60</v>
      </c>
      <c r="J700" s="2">
        <v>212</v>
      </c>
      <c r="K700" s="2">
        <v>22</v>
      </c>
      <c r="L700" s="2">
        <v>15.34</v>
      </c>
      <c r="M700" s="2">
        <v>11.09</v>
      </c>
      <c r="N700" s="2">
        <v>69.73</v>
      </c>
      <c r="O700" s="2">
        <v>138.32</v>
      </c>
      <c r="P700" s="2">
        <v>78</v>
      </c>
      <c r="Q700" s="2">
        <v>92.67</v>
      </c>
      <c r="R700" s="2">
        <v>60.07</v>
      </c>
      <c r="S700" s="2">
        <v>118.81</v>
      </c>
      <c r="T700" s="2">
        <v>154.27000000000001</v>
      </c>
      <c r="U700" s="2" t="s">
        <v>60</v>
      </c>
      <c r="V700" s="2" t="s">
        <v>60</v>
      </c>
      <c r="W700" s="2" t="s">
        <v>60</v>
      </c>
      <c r="X700" s="2" t="s">
        <v>60</v>
      </c>
      <c r="Y700" s="2" t="s">
        <v>60</v>
      </c>
      <c r="Z700" s="2" t="s">
        <v>60</v>
      </c>
    </row>
    <row r="701" spans="1:26" x14ac:dyDescent="0.3">
      <c r="A701" s="3" t="s">
        <v>55</v>
      </c>
      <c r="B701" s="3" t="s">
        <v>56</v>
      </c>
      <c r="C701" s="3">
        <v>700</v>
      </c>
      <c r="D701" s="3" t="s">
        <v>25</v>
      </c>
      <c r="E701" s="3" t="s">
        <v>566</v>
      </c>
      <c r="F701" s="3" t="s">
        <v>58</v>
      </c>
      <c r="G701" s="3" t="s">
        <v>586</v>
      </c>
      <c r="H701" s="3" t="s">
        <v>60</v>
      </c>
      <c r="I701" s="3">
        <v>175</v>
      </c>
      <c r="J701" s="3">
        <v>500</v>
      </c>
      <c r="K701" s="3">
        <v>45</v>
      </c>
      <c r="L701" s="3">
        <v>45.93</v>
      </c>
      <c r="M701" s="3">
        <v>56.41</v>
      </c>
      <c r="N701" s="3">
        <v>102.07</v>
      </c>
      <c r="O701" s="3">
        <v>81.42</v>
      </c>
      <c r="P701" s="3">
        <v>164</v>
      </c>
      <c r="Q701" s="3">
        <v>238.37</v>
      </c>
      <c r="R701" s="3">
        <v>189.2</v>
      </c>
      <c r="S701" s="3">
        <v>145.35</v>
      </c>
      <c r="T701" s="3">
        <v>125.99</v>
      </c>
      <c r="U701" s="3" t="s">
        <v>60</v>
      </c>
      <c r="V701" s="3" t="s">
        <v>60</v>
      </c>
      <c r="W701" s="3" t="s">
        <v>60</v>
      </c>
      <c r="X701" s="3" t="s">
        <v>60</v>
      </c>
      <c r="Y701" s="3" t="s">
        <v>60</v>
      </c>
      <c r="Z701" s="3" t="s">
        <v>60</v>
      </c>
    </row>
    <row r="702" spans="1:26" x14ac:dyDescent="0.3">
      <c r="A702" s="2" t="s">
        <v>55</v>
      </c>
      <c r="B702" s="2" t="s">
        <v>56</v>
      </c>
      <c r="C702" s="2">
        <v>701</v>
      </c>
      <c r="D702" s="2" t="s">
        <v>25</v>
      </c>
      <c r="E702" s="2" t="s">
        <v>566</v>
      </c>
      <c r="F702" s="2" t="s">
        <v>58</v>
      </c>
      <c r="G702" s="2" t="s">
        <v>587</v>
      </c>
      <c r="H702" s="2" t="s">
        <v>60</v>
      </c>
      <c r="I702" s="2">
        <v>180</v>
      </c>
      <c r="J702" s="2">
        <v>331</v>
      </c>
      <c r="K702" s="2">
        <v>30</v>
      </c>
      <c r="L702" s="2">
        <v>28.46</v>
      </c>
      <c r="M702" s="2">
        <v>36.47</v>
      </c>
      <c r="N702" s="2">
        <v>94.87</v>
      </c>
      <c r="O702" s="2">
        <v>78.040000000000006</v>
      </c>
      <c r="P702" s="2">
        <v>118</v>
      </c>
      <c r="Q702" s="2">
        <v>145.34</v>
      </c>
      <c r="R702" s="2">
        <v>118.95</v>
      </c>
      <c r="S702" s="2">
        <v>123.17</v>
      </c>
      <c r="T702" s="2">
        <v>122.19</v>
      </c>
      <c r="U702" s="2" t="s">
        <v>60</v>
      </c>
      <c r="V702" s="2" t="s">
        <v>60</v>
      </c>
      <c r="W702" s="2" t="s">
        <v>60</v>
      </c>
      <c r="X702" s="2" t="s">
        <v>60</v>
      </c>
      <c r="Y702" s="2" t="s">
        <v>60</v>
      </c>
      <c r="Z702" s="2" t="s">
        <v>60</v>
      </c>
    </row>
    <row r="703" spans="1:26" x14ac:dyDescent="0.3">
      <c r="A703" s="3" t="s">
        <v>55</v>
      </c>
      <c r="B703" s="3" t="s">
        <v>56</v>
      </c>
      <c r="C703" s="3">
        <v>702</v>
      </c>
      <c r="D703" s="3" t="s">
        <v>25</v>
      </c>
      <c r="E703" s="3" t="s">
        <v>566</v>
      </c>
      <c r="F703" s="3" t="s">
        <v>58</v>
      </c>
      <c r="G703" s="3" t="s">
        <v>588</v>
      </c>
      <c r="H703" s="3" t="s">
        <v>60</v>
      </c>
      <c r="I703" s="3">
        <v>100</v>
      </c>
      <c r="J703" s="3">
        <v>150</v>
      </c>
      <c r="K703" s="3">
        <v>13</v>
      </c>
      <c r="L703" s="3">
        <v>24.97</v>
      </c>
      <c r="M703" s="3">
        <v>41.04</v>
      </c>
      <c r="N703" s="3">
        <v>192.08</v>
      </c>
      <c r="O703" s="3">
        <v>60.84</v>
      </c>
      <c r="P703" s="3">
        <v>49</v>
      </c>
      <c r="Q703" s="3">
        <v>39.57</v>
      </c>
      <c r="R703" s="3">
        <v>56.46</v>
      </c>
      <c r="S703" s="3">
        <v>80.760000000000005</v>
      </c>
      <c r="T703" s="3">
        <v>70.09</v>
      </c>
      <c r="U703" s="3" t="s">
        <v>60</v>
      </c>
      <c r="V703" s="3" t="s">
        <v>60</v>
      </c>
      <c r="W703" s="3" t="s">
        <v>60</v>
      </c>
      <c r="X703" s="3" t="s">
        <v>60</v>
      </c>
      <c r="Y703" s="3" t="s">
        <v>60</v>
      </c>
      <c r="Z703" s="3" t="s">
        <v>60</v>
      </c>
    </row>
    <row r="704" spans="1:26" x14ac:dyDescent="0.3">
      <c r="A704" s="2" t="s">
        <v>55</v>
      </c>
      <c r="B704" s="2" t="s">
        <v>56</v>
      </c>
      <c r="C704" s="2">
        <v>703</v>
      </c>
      <c r="D704" s="2" t="s">
        <v>25</v>
      </c>
      <c r="E704" s="2" t="s">
        <v>566</v>
      </c>
      <c r="F704" s="2" t="s">
        <v>58</v>
      </c>
      <c r="G704" s="2" t="s">
        <v>589</v>
      </c>
      <c r="H704" s="2" t="s">
        <v>60</v>
      </c>
      <c r="I704" s="2">
        <v>40</v>
      </c>
      <c r="J704" s="2">
        <v>40</v>
      </c>
      <c r="K704" s="2">
        <v>5</v>
      </c>
      <c r="L704" s="2">
        <v>3.55</v>
      </c>
      <c r="M704" s="2">
        <v>4.74</v>
      </c>
      <c r="N704" s="2">
        <v>71</v>
      </c>
      <c r="O704" s="2">
        <v>74.89</v>
      </c>
      <c r="P704" s="2">
        <v>13</v>
      </c>
      <c r="Q704" s="2">
        <v>31.9</v>
      </c>
      <c r="R704" s="2">
        <v>12.68</v>
      </c>
      <c r="S704" s="2">
        <v>245.38</v>
      </c>
      <c r="T704" s="2">
        <v>251.58</v>
      </c>
      <c r="U704" s="2" t="s">
        <v>60</v>
      </c>
      <c r="V704" s="2" t="s">
        <v>60</v>
      </c>
      <c r="W704" s="2" t="s">
        <v>60</v>
      </c>
      <c r="X704" s="2" t="s">
        <v>60</v>
      </c>
      <c r="Y704" s="2" t="s">
        <v>60</v>
      </c>
      <c r="Z704" s="2" t="s">
        <v>60</v>
      </c>
    </row>
    <row r="705" spans="1:26" x14ac:dyDescent="0.3">
      <c r="A705" s="3" t="s">
        <v>55</v>
      </c>
      <c r="B705" s="3" t="s">
        <v>56</v>
      </c>
      <c r="C705" s="3">
        <v>704</v>
      </c>
      <c r="D705" s="3" t="s">
        <v>25</v>
      </c>
      <c r="E705" s="3" t="s">
        <v>566</v>
      </c>
      <c r="F705" s="3" t="s">
        <v>58</v>
      </c>
      <c r="G705" s="3" t="s">
        <v>590</v>
      </c>
      <c r="H705" s="3" t="s">
        <v>60</v>
      </c>
      <c r="I705" s="3">
        <v>30</v>
      </c>
      <c r="J705" s="3">
        <v>62</v>
      </c>
      <c r="K705" s="3">
        <v>5</v>
      </c>
      <c r="L705" s="3">
        <v>14.79</v>
      </c>
      <c r="M705" s="3">
        <v>12.8</v>
      </c>
      <c r="N705" s="3">
        <v>295.8</v>
      </c>
      <c r="O705" s="3">
        <v>115.55</v>
      </c>
      <c r="P705" s="3">
        <v>12</v>
      </c>
      <c r="Q705" s="3">
        <v>24.79</v>
      </c>
      <c r="R705" s="3">
        <v>29.71</v>
      </c>
      <c r="S705" s="3">
        <v>206.58</v>
      </c>
      <c r="T705" s="3">
        <v>83.44</v>
      </c>
      <c r="U705" s="3" t="s">
        <v>60</v>
      </c>
      <c r="V705" s="3" t="s">
        <v>60</v>
      </c>
      <c r="W705" s="3" t="s">
        <v>60</v>
      </c>
      <c r="X705" s="3" t="s">
        <v>60</v>
      </c>
      <c r="Y705" s="3" t="s">
        <v>60</v>
      </c>
      <c r="Z705" s="3" t="s">
        <v>60</v>
      </c>
    </row>
    <row r="706" spans="1:26" x14ac:dyDescent="0.3">
      <c r="A706" s="2" t="s">
        <v>55</v>
      </c>
      <c r="B706" s="2" t="s">
        <v>56</v>
      </c>
      <c r="C706" s="2">
        <v>705</v>
      </c>
      <c r="D706" s="2" t="s">
        <v>25</v>
      </c>
      <c r="E706" s="2" t="s">
        <v>566</v>
      </c>
      <c r="F706" s="2" t="s">
        <v>58</v>
      </c>
      <c r="G706" s="2" t="s">
        <v>591</v>
      </c>
      <c r="H706" s="2" t="s">
        <v>60</v>
      </c>
      <c r="I706" s="2">
        <v>30</v>
      </c>
      <c r="J706" s="2">
        <v>62</v>
      </c>
      <c r="K706" s="2">
        <v>5</v>
      </c>
      <c r="L706" s="2">
        <v>14.4</v>
      </c>
      <c r="M706" s="2">
        <v>12.62</v>
      </c>
      <c r="N706" s="2">
        <v>288</v>
      </c>
      <c r="O706" s="2">
        <v>114.1</v>
      </c>
      <c r="P706" s="2">
        <v>12</v>
      </c>
      <c r="Q706" s="2">
        <v>24.59</v>
      </c>
      <c r="R706" s="2">
        <v>27.68</v>
      </c>
      <c r="S706" s="2">
        <v>204.92</v>
      </c>
      <c r="T706" s="2">
        <v>88.84</v>
      </c>
      <c r="U706" s="2" t="s">
        <v>60</v>
      </c>
      <c r="V706" s="2" t="s">
        <v>60</v>
      </c>
      <c r="W706" s="2" t="s">
        <v>60</v>
      </c>
      <c r="X706" s="2" t="s">
        <v>60</v>
      </c>
      <c r="Y706" s="2" t="s">
        <v>60</v>
      </c>
      <c r="Z706" s="2" t="s">
        <v>60</v>
      </c>
    </row>
    <row r="707" spans="1:26" x14ac:dyDescent="0.3">
      <c r="A707" s="3" t="s">
        <v>55</v>
      </c>
      <c r="B707" s="3" t="s">
        <v>56</v>
      </c>
      <c r="C707" s="3">
        <v>706</v>
      </c>
      <c r="D707" s="3" t="s">
        <v>25</v>
      </c>
      <c r="E707" s="3" t="s">
        <v>566</v>
      </c>
      <c r="F707" s="3" t="s">
        <v>58</v>
      </c>
      <c r="G707" s="3" t="s">
        <v>592</v>
      </c>
      <c r="H707" s="3" t="s">
        <v>60</v>
      </c>
      <c r="I707" s="3">
        <v>30</v>
      </c>
      <c r="J707" s="3">
        <v>62</v>
      </c>
      <c r="K707" s="3">
        <v>5</v>
      </c>
      <c r="L707" s="3">
        <v>14.26</v>
      </c>
      <c r="M707" s="3">
        <v>11.7</v>
      </c>
      <c r="N707" s="3">
        <v>285.2</v>
      </c>
      <c r="O707" s="3">
        <v>121.88</v>
      </c>
      <c r="P707" s="3">
        <v>12</v>
      </c>
      <c r="Q707" s="3">
        <v>24.6</v>
      </c>
      <c r="R707" s="3">
        <v>25.46</v>
      </c>
      <c r="S707" s="3">
        <v>205</v>
      </c>
      <c r="T707" s="3">
        <v>96.62</v>
      </c>
      <c r="U707" s="3" t="s">
        <v>60</v>
      </c>
      <c r="V707" s="3" t="s">
        <v>60</v>
      </c>
      <c r="W707" s="3" t="s">
        <v>60</v>
      </c>
      <c r="X707" s="3" t="s">
        <v>60</v>
      </c>
      <c r="Y707" s="3" t="s">
        <v>60</v>
      </c>
      <c r="Z707" s="3" t="s">
        <v>60</v>
      </c>
    </row>
    <row r="708" spans="1:26" x14ac:dyDescent="0.3">
      <c r="A708" s="2" t="s">
        <v>55</v>
      </c>
      <c r="B708" s="2" t="s">
        <v>56</v>
      </c>
      <c r="C708" s="2">
        <v>707</v>
      </c>
      <c r="D708" s="2" t="s">
        <v>25</v>
      </c>
      <c r="E708" s="2" t="s">
        <v>566</v>
      </c>
      <c r="F708" s="2" t="s">
        <v>58</v>
      </c>
      <c r="G708" s="2" t="s">
        <v>593</v>
      </c>
      <c r="H708" s="2" t="s">
        <v>60</v>
      </c>
      <c r="I708" s="2">
        <v>30</v>
      </c>
      <c r="J708" s="2">
        <v>62</v>
      </c>
      <c r="K708" s="2">
        <v>5</v>
      </c>
      <c r="L708" s="2">
        <v>11.82</v>
      </c>
      <c r="M708" s="2">
        <v>8.76</v>
      </c>
      <c r="N708" s="2">
        <v>236.4</v>
      </c>
      <c r="O708" s="2">
        <v>134.93</v>
      </c>
      <c r="P708" s="2">
        <v>12</v>
      </c>
      <c r="Q708" s="2">
        <v>20.52</v>
      </c>
      <c r="R708" s="2">
        <v>20.02</v>
      </c>
      <c r="S708" s="2">
        <v>171</v>
      </c>
      <c r="T708" s="2">
        <v>102.5</v>
      </c>
      <c r="U708" s="2" t="s">
        <v>60</v>
      </c>
      <c r="V708" s="2" t="s">
        <v>60</v>
      </c>
      <c r="W708" s="2" t="s">
        <v>60</v>
      </c>
      <c r="X708" s="2" t="s">
        <v>60</v>
      </c>
      <c r="Y708" s="2" t="s">
        <v>60</v>
      </c>
      <c r="Z708" s="2" t="s">
        <v>60</v>
      </c>
    </row>
    <row r="709" spans="1:26" x14ac:dyDescent="0.3">
      <c r="A709" s="3" t="s">
        <v>55</v>
      </c>
      <c r="B709" s="3" t="s">
        <v>56</v>
      </c>
      <c r="C709" s="3">
        <v>708</v>
      </c>
      <c r="D709" s="3" t="s">
        <v>25</v>
      </c>
      <c r="E709" s="3" t="s">
        <v>566</v>
      </c>
      <c r="F709" s="3" t="s">
        <v>58</v>
      </c>
      <c r="G709" s="3" t="s">
        <v>594</v>
      </c>
      <c r="H709" s="3" t="s">
        <v>60</v>
      </c>
      <c r="I709" s="3">
        <v>50</v>
      </c>
      <c r="J709" s="3">
        <v>130</v>
      </c>
      <c r="K709" s="3">
        <v>14</v>
      </c>
      <c r="L709" s="3">
        <v>14.02</v>
      </c>
      <c r="M709" s="3">
        <v>30.38</v>
      </c>
      <c r="N709" s="3">
        <v>100.14</v>
      </c>
      <c r="O709" s="3">
        <v>46.15</v>
      </c>
      <c r="P709" s="3">
        <v>32</v>
      </c>
      <c r="Q709" s="3">
        <v>52.75</v>
      </c>
      <c r="R709" s="3">
        <v>77.84</v>
      </c>
      <c r="S709" s="3">
        <v>164.84</v>
      </c>
      <c r="T709" s="3">
        <v>67.77</v>
      </c>
      <c r="U709" s="3" t="s">
        <v>60</v>
      </c>
      <c r="V709" s="3" t="s">
        <v>60</v>
      </c>
      <c r="W709" s="3" t="s">
        <v>60</v>
      </c>
      <c r="X709" s="3" t="s">
        <v>60</v>
      </c>
      <c r="Y709" s="3" t="s">
        <v>60</v>
      </c>
      <c r="Z709" s="3" t="s">
        <v>60</v>
      </c>
    </row>
    <row r="710" spans="1:26" x14ac:dyDescent="0.3">
      <c r="A710" s="2" t="s">
        <v>55</v>
      </c>
      <c r="B710" s="2" t="s">
        <v>56</v>
      </c>
      <c r="C710" s="2">
        <v>709</v>
      </c>
      <c r="D710" s="2" t="s">
        <v>25</v>
      </c>
      <c r="E710" s="2" t="s">
        <v>566</v>
      </c>
      <c r="F710" s="2" t="s">
        <v>58</v>
      </c>
      <c r="G710" s="2" t="s">
        <v>595</v>
      </c>
      <c r="H710" s="2" t="s">
        <v>60</v>
      </c>
      <c r="I710" s="2">
        <v>200</v>
      </c>
      <c r="J710" s="2">
        <v>301</v>
      </c>
      <c r="K710" s="2">
        <v>30</v>
      </c>
      <c r="L710" s="2">
        <v>52.77</v>
      </c>
      <c r="M710" s="2">
        <v>109.25</v>
      </c>
      <c r="N710" s="2">
        <v>175.9</v>
      </c>
      <c r="O710" s="2">
        <v>48.3</v>
      </c>
      <c r="P710" s="2">
        <v>49</v>
      </c>
      <c r="Q710" s="2">
        <v>89.22</v>
      </c>
      <c r="R710" s="2">
        <v>190.64</v>
      </c>
      <c r="S710" s="2">
        <v>182.08</v>
      </c>
      <c r="T710" s="2">
        <v>46.8</v>
      </c>
      <c r="U710" s="2" t="s">
        <v>60</v>
      </c>
      <c r="V710" s="2" t="s">
        <v>60</v>
      </c>
      <c r="W710" s="2" t="s">
        <v>60</v>
      </c>
      <c r="X710" s="2" t="s">
        <v>60</v>
      </c>
      <c r="Y710" s="2" t="s">
        <v>60</v>
      </c>
      <c r="Z710" s="2" t="s">
        <v>60</v>
      </c>
    </row>
    <row r="711" spans="1:26" x14ac:dyDescent="0.3">
      <c r="A711" s="3" t="s">
        <v>55</v>
      </c>
      <c r="B711" s="3" t="s">
        <v>56</v>
      </c>
      <c r="C711" s="3">
        <v>710</v>
      </c>
      <c r="D711" s="3" t="s">
        <v>25</v>
      </c>
      <c r="E711" s="3" t="s">
        <v>566</v>
      </c>
      <c r="F711" s="3" t="s">
        <v>58</v>
      </c>
      <c r="G711" s="3" t="s">
        <v>596</v>
      </c>
      <c r="H711" s="3" t="s">
        <v>60</v>
      </c>
      <c r="I711" s="3">
        <v>36</v>
      </c>
      <c r="J711" s="3">
        <v>79</v>
      </c>
      <c r="K711" s="3">
        <v>9</v>
      </c>
      <c r="L711" s="3">
        <v>6.9</v>
      </c>
      <c r="M711" s="3">
        <v>11.2</v>
      </c>
      <c r="N711" s="3">
        <v>76.67</v>
      </c>
      <c r="O711" s="3">
        <v>61.61</v>
      </c>
      <c r="P711" s="3">
        <v>34</v>
      </c>
      <c r="Q711" s="3">
        <v>26.87</v>
      </c>
      <c r="R711" s="3">
        <v>38.47</v>
      </c>
      <c r="S711" s="3">
        <v>79.03</v>
      </c>
      <c r="T711" s="3">
        <v>69.849999999999994</v>
      </c>
      <c r="U711" s="3" t="s">
        <v>60</v>
      </c>
      <c r="V711" s="3" t="s">
        <v>60</v>
      </c>
      <c r="W711" s="3" t="s">
        <v>60</v>
      </c>
      <c r="X711" s="3" t="s">
        <v>60</v>
      </c>
      <c r="Y711" s="3" t="s">
        <v>60</v>
      </c>
      <c r="Z711" s="3" t="s">
        <v>60</v>
      </c>
    </row>
    <row r="712" spans="1:26" x14ac:dyDescent="0.3">
      <c r="A712" s="2" t="s">
        <v>55</v>
      </c>
      <c r="B712" s="2" t="s">
        <v>56</v>
      </c>
      <c r="C712" s="2">
        <v>711</v>
      </c>
      <c r="D712" s="2" t="s">
        <v>25</v>
      </c>
      <c r="E712" s="2" t="s">
        <v>566</v>
      </c>
      <c r="F712" s="2" t="s">
        <v>58</v>
      </c>
      <c r="G712" s="2" t="s">
        <v>597</v>
      </c>
      <c r="H712" s="2" t="s">
        <v>60</v>
      </c>
      <c r="I712" s="2">
        <v>32</v>
      </c>
      <c r="J712" s="2">
        <v>120</v>
      </c>
      <c r="K712" s="2">
        <v>12</v>
      </c>
      <c r="L712" s="2">
        <v>7.71</v>
      </c>
      <c r="M712" s="2">
        <v>12.84</v>
      </c>
      <c r="N712" s="2">
        <v>64.25</v>
      </c>
      <c r="O712" s="2">
        <v>60.05</v>
      </c>
      <c r="P712" s="2">
        <v>34</v>
      </c>
      <c r="Q712" s="2">
        <v>8.74</v>
      </c>
      <c r="R712" s="2">
        <v>32.520000000000003</v>
      </c>
      <c r="S712" s="2">
        <v>25.71</v>
      </c>
      <c r="T712" s="2">
        <v>26.88</v>
      </c>
      <c r="U712" s="2" t="s">
        <v>60</v>
      </c>
      <c r="V712" s="2" t="s">
        <v>60</v>
      </c>
      <c r="W712" s="2" t="s">
        <v>60</v>
      </c>
      <c r="X712" s="2" t="s">
        <v>60</v>
      </c>
      <c r="Y712" s="2" t="s">
        <v>60</v>
      </c>
      <c r="Z712" s="2" t="s">
        <v>60</v>
      </c>
    </row>
    <row r="713" spans="1:26" x14ac:dyDescent="0.3">
      <c r="A713" s="3" t="s">
        <v>55</v>
      </c>
      <c r="B713" s="3" t="s">
        <v>56</v>
      </c>
      <c r="C713" s="3">
        <v>712</v>
      </c>
      <c r="D713" s="3" t="s">
        <v>25</v>
      </c>
      <c r="E713" s="3" t="s">
        <v>566</v>
      </c>
      <c r="F713" s="3" t="s">
        <v>58</v>
      </c>
      <c r="G713" s="3" t="s">
        <v>598</v>
      </c>
      <c r="H713" s="3" t="s">
        <v>60</v>
      </c>
      <c r="I713" s="3">
        <v>30</v>
      </c>
      <c r="J713" s="3">
        <v>40</v>
      </c>
      <c r="K713" s="3">
        <v>4</v>
      </c>
      <c r="L713" s="3">
        <v>1.76</v>
      </c>
      <c r="M713" s="3">
        <v>16.14</v>
      </c>
      <c r="N713" s="3">
        <v>44</v>
      </c>
      <c r="O713" s="3">
        <v>10.9</v>
      </c>
      <c r="P713" s="3">
        <v>13</v>
      </c>
      <c r="Q713" s="3">
        <v>1.76</v>
      </c>
      <c r="R713" s="3">
        <v>16.66</v>
      </c>
      <c r="S713" s="3">
        <v>13.54</v>
      </c>
      <c r="T713" s="3">
        <v>10.56</v>
      </c>
      <c r="U713" s="3" t="s">
        <v>60</v>
      </c>
      <c r="V713" s="3" t="s">
        <v>60</v>
      </c>
      <c r="W713" s="3" t="s">
        <v>60</v>
      </c>
      <c r="X713" s="3" t="s">
        <v>60</v>
      </c>
      <c r="Y713" s="3" t="s">
        <v>60</v>
      </c>
      <c r="Z713" s="3" t="s">
        <v>60</v>
      </c>
    </row>
    <row r="714" spans="1:26" x14ac:dyDescent="0.3">
      <c r="A714" s="2" t="s">
        <v>55</v>
      </c>
      <c r="B714" s="2" t="s">
        <v>56</v>
      </c>
      <c r="C714" s="2">
        <v>713</v>
      </c>
      <c r="D714" s="2" t="s">
        <v>25</v>
      </c>
      <c r="E714" s="2" t="s">
        <v>566</v>
      </c>
      <c r="F714" s="2" t="s">
        <v>58</v>
      </c>
      <c r="G714" s="2" t="s">
        <v>599</v>
      </c>
      <c r="H714" s="2" t="s">
        <v>60</v>
      </c>
      <c r="I714" s="2">
        <v>161</v>
      </c>
      <c r="J714" s="2">
        <v>475</v>
      </c>
      <c r="K714" s="2">
        <v>48</v>
      </c>
      <c r="L714" s="2">
        <v>25.82</v>
      </c>
      <c r="M714" s="2">
        <v>110.62</v>
      </c>
      <c r="N714" s="2">
        <v>53.79</v>
      </c>
      <c r="O714" s="2">
        <v>23.34</v>
      </c>
      <c r="P714" s="2">
        <v>83</v>
      </c>
      <c r="Q714" s="2">
        <v>42.46</v>
      </c>
      <c r="R714" s="2">
        <v>146.35</v>
      </c>
      <c r="S714" s="2">
        <v>51.16</v>
      </c>
      <c r="T714" s="2">
        <v>29.01</v>
      </c>
      <c r="U714" s="2" t="s">
        <v>60</v>
      </c>
      <c r="V714" s="2" t="s">
        <v>60</v>
      </c>
      <c r="W714" s="2" t="s">
        <v>60</v>
      </c>
      <c r="X714" s="2" t="s">
        <v>60</v>
      </c>
      <c r="Y714" s="2" t="s">
        <v>60</v>
      </c>
      <c r="Z714" s="2" t="s">
        <v>60</v>
      </c>
    </row>
    <row r="715" spans="1:26" x14ac:dyDescent="0.3">
      <c r="A715" s="3" t="s">
        <v>55</v>
      </c>
      <c r="B715" s="3" t="s">
        <v>56</v>
      </c>
      <c r="C715" s="3">
        <v>714</v>
      </c>
      <c r="D715" s="3" t="s">
        <v>25</v>
      </c>
      <c r="E715" s="3" t="s">
        <v>566</v>
      </c>
      <c r="F715" s="3" t="s">
        <v>58</v>
      </c>
      <c r="G715" s="3" t="s">
        <v>600</v>
      </c>
      <c r="H715" s="3" t="s">
        <v>60</v>
      </c>
      <c r="I715" s="3">
        <v>59.2</v>
      </c>
      <c r="J715" s="3">
        <v>35</v>
      </c>
      <c r="K715" s="3">
        <v>3</v>
      </c>
      <c r="L715" s="3">
        <v>0.63</v>
      </c>
      <c r="M715" s="3">
        <v>2.3199999999999998</v>
      </c>
      <c r="N715" s="3">
        <v>21</v>
      </c>
      <c r="O715" s="3">
        <v>27.16</v>
      </c>
      <c r="P715" s="3">
        <v>11</v>
      </c>
      <c r="Q715" s="3">
        <v>1.01</v>
      </c>
      <c r="R715" s="3">
        <v>2.36</v>
      </c>
      <c r="S715" s="3">
        <v>9.18</v>
      </c>
      <c r="T715" s="3">
        <v>42.8</v>
      </c>
      <c r="U715" s="3" t="s">
        <v>60</v>
      </c>
      <c r="V715" s="3" t="s">
        <v>60</v>
      </c>
      <c r="W715" s="3" t="s">
        <v>60</v>
      </c>
      <c r="X715" s="3" t="s">
        <v>60</v>
      </c>
      <c r="Y715" s="3" t="s">
        <v>60</v>
      </c>
      <c r="Z715" s="3" t="s">
        <v>60</v>
      </c>
    </row>
    <row r="716" spans="1:26" x14ac:dyDescent="0.3">
      <c r="A716" s="2" t="s">
        <v>55</v>
      </c>
      <c r="B716" s="2" t="s">
        <v>56</v>
      </c>
      <c r="C716" s="2">
        <v>715</v>
      </c>
      <c r="D716" s="2" t="s">
        <v>25</v>
      </c>
      <c r="E716" s="2" t="s">
        <v>566</v>
      </c>
      <c r="F716" s="2" t="s">
        <v>58</v>
      </c>
      <c r="G716" s="2" t="s">
        <v>601</v>
      </c>
      <c r="H716" s="2" t="s">
        <v>60</v>
      </c>
      <c r="I716" s="2">
        <v>150</v>
      </c>
      <c r="J716" s="2">
        <v>301</v>
      </c>
      <c r="K716" s="2">
        <v>29</v>
      </c>
      <c r="L716" s="2">
        <v>26.98</v>
      </c>
      <c r="M716" s="2">
        <v>45.24</v>
      </c>
      <c r="N716" s="2">
        <v>93.03</v>
      </c>
      <c r="O716" s="2">
        <v>59.64</v>
      </c>
      <c r="P716" s="2">
        <v>101</v>
      </c>
      <c r="Q716" s="2">
        <v>87.99</v>
      </c>
      <c r="R716" s="2">
        <v>137.41999999999999</v>
      </c>
      <c r="S716" s="2">
        <v>87.12</v>
      </c>
      <c r="T716" s="2">
        <v>64.03</v>
      </c>
      <c r="U716" s="2" t="s">
        <v>60</v>
      </c>
      <c r="V716" s="2" t="s">
        <v>60</v>
      </c>
      <c r="W716" s="2" t="s">
        <v>60</v>
      </c>
      <c r="X716" s="2" t="s">
        <v>60</v>
      </c>
      <c r="Y716" s="2" t="s">
        <v>60</v>
      </c>
      <c r="Z716" s="2" t="s">
        <v>60</v>
      </c>
    </row>
    <row r="717" spans="1:26" x14ac:dyDescent="0.3">
      <c r="A717" s="3" t="s">
        <v>55</v>
      </c>
      <c r="B717" s="3" t="s">
        <v>56</v>
      </c>
      <c r="C717" s="3">
        <v>716</v>
      </c>
      <c r="D717" s="3" t="s">
        <v>25</v>
      </c>
      <c r="E717" s="3" t="s">
        <v>566</v>
      </c>
      <c r="F717" s="3" t="s">
        <v>58</v>
      </c>
      <c r="G717" s="3" t="s">
        <v>602</v>
      </c>
      <c r="H717" s="3" t="s">
        <v>60</v>
      </c>
      <c r="I717" s="3">
        <v>30</v>
      </c>
      <c r="J717" s="3">
        <v>117</v>
      </c>
      <c r="K717" s="3">
        <v>4</v>
      </c>
      <c r="L717" s="3">
        <v>0</v>
      </c>
      <c r="M717" s="3">
        <v>0</v>
      </c>
      <c r="N717" s="3">
        <v>0</v>
      </c>
      <c r="O717" s="3">
        <v>0</v>
      </c>
      <c r="P717" s="3">
        <v>20</v>
      </c>
      <c r="Q717" s="3">
        <v>3.76</v>
      </c>
      <c r="R717" s="3">
        <v>21.31</v>
      </c>
      <c r="S717" s="3">
        <v>18.8</v>
      </c>
      <c r="T717" s="3">
        <v>17.64</v>
      </c>
      <c r="U717" s="3" t="s">
        <v>60</v>
      </c>
      <c r="V717" s="3" t="s">
        <v>60</v>
      </c>
      <c r="W717" s="3" t="s">
        <v>60</v>
      </c>
      <c r="X717" s="3" t="s">
        <v>60</v>
      </c>
      <c r="Y717" s="3" t="s">
        <v>60</v>
      </c>
      <c r="Z717" s="3" t="s">
        <v>60</v>
      </c>
    </row>
    <row r="718" spans="1:26" x14ac:dyDescent="0.3">
      <c r="A718" s="2" t="s">
        <v>55</v>
      </c>
      <c r="B718" s="2" t="s">
        <v>56</v>
      </c>
      <c r="C718" s="2">
        <v>717</v>
      </c>
      <c r="D718" s="2" t="s">
        <v>25</v>
      </c>
      <c r="E718" s="2" t="s">
        <v>566</v>
      </c>
      <c r="F718" s="2" t="s">
        <v>58</v>
      </c>
      <c r="G718" s="2" t="s">
        <v>603</v>
      </c>
      <c r="H718" s="2" t="s">
        <v>60</v>
      </c>
      <c r="I718" s="2">
        <v>70</v>
      </c>
      <c r="J718" s="2">
        <v>300</v>
      </c>
      <c r="K718" s="2">
        <v>24</v>
      </c>
      <c r="L718" s="2">
        <v>1.02</v>
      </c>
      <c r="M718" s="2">
        <v>63.45</v>
      </c>
      <c r="N718" s="2">
        <v>4.25</v>
      </c>
      <c r="O718" s="2">
        <v>1.61</v>
      </c>
      <c r="P718" s="2">
        <v>32</v>
      </c>
      <c r="Q718" s="2">
        <v>1.02</v>
      </c>
      <c r="R718" s="2">
        <v>63.45</v>
      </c>
      <c r="S718" s="2">
        <v>3.19</v>
      </c>
      <c r="T718" s="2">
        <v>1.61</v>
      </c>
      <c r="U718" s="2" t="s">
        <v>60</v>
      </c>
      <c r="V718" s="2" t="s">
        <v>60</v>
      </c>
      <c r="W718" s="2" t="s">
        <v>60</v>
      </c>
      <c r="X718" s="2" t="s">
        <v>60</v>
      </c>
      <c r="Y718" s="2" t="s">
        <v>60</v>
      </c>
      <c r="Z718" s="2" t="s">
        <v>60</v>
      </c>
    </row>
    <row r="719" spans="1:26" x14ac:dyDescent="0.3">
      <c r="A719" s="3" t="s">
        <v>55</v>
      </c>
      <c r="B719" s="3" t="s">
        <v>56</v>
      </c>
      <c r="C719" s="3">
        <v>718</v>
      </c>
      <c r="D719" s="3" t="s">
        <v>25</v>
      </c>
      <c r="E719" s="3" t="s">
        <v>566</v>
      </c>
      <c r="F719" s="3" t="s">
        <v>58</v>
      </c>
      <c r="G719" s="3" t="s">
        <v>604</v>
      </c>
      <c r="H719" s="3" t="s">
        <v>60</v>
      </c>
      <c r="I719" s="3">
        <v>35</v>
      </c>
      <c r="J719" s="3">
        <v>86</v>
      </c>
      <c r="K719" s="3">
        <v>6</v>
      </c>
      <c r="L719" s="3">
        <v>0</v>
      </c>
      <c r="M719" s="3">
        <v>0</v>
      </c>
      <c r="N719" s="3">
        <v>0</v>
      </c>
      <c r="O719" s="3">
        <v>0</v>
      </c>
      <c r="P719" s="3">
        <v>7</v>
      </c>
      <c r="Q719" s="3">
        <v>0</v>
      </c>
      <c r="R719" s="3">
        <v>0</v>
      </c>
      <c r="S719" s="3">
        <v>0</v>
      </c>
      <c r="T719" s="3">
        <v>0</v>
      </c>
      <c r="U719" s="3" t="s">
        <v>60</v>
      </c>
      <c r="V719" s="3" t="s">
        <v>60</v>
      </c>
      <c r="W719" s="3" t="s">
        <v>60</v>
      </c>
      <c r="X719" s="3" t="s">
        <v>60</v>
      </c>
      <c r="Y719" s="3" t="s">
        <v>60</v>
      </c>
      <c r="Z719" s="3" t="s">
        <v>60</v>
      </c>
    </row>
    <row r="720" spans="1:26" x14ac:dyDescent="0.3">
      <c r="A720" s="2" t="s">
        <v>55</v>
      </c>
      <c r="B720" s="2" t="s">
        <v>56</v>
      </c>
      <c r="C720" s="2">
        <v>719</v>
      </c>
      <c r="D720" s="2" t="s">
        <v>25</v>
      </c>
      <c r="E720" s="2" t="s">
        <v>566</v>
      </c>
      <c r="F720" s="2" t="s">
        <v>58</v>
      </c>
      <c r="G720" s="2" t="s">
        <v>573</v>
      </c>
      <c r="H720" s="2" t="s">
        <v>12</v>
      </c>
      <c r="I720" s="2">
        <v>2178.1999999999998</v>
      </c>
      <c r="J720" s="2">
        <v>4220</v>
      </c>
      <c r="K720" s="2">
        <v>392</v>
      </c>
      <c r="L720" s="2">
        <v>363.26</v>
      </c>
      <c r="M720" s="2">
        <v>683.29</v>
      </c>
      <c r="N720" s="2">
        <v>92.67</v>
      </c>
      <c r="O720" s="2">
        <v>53.16</v>
      </c>
      <c r="P720" s="2">
        <v>1046</v>
      </c>
      <c r="Q720" s="2">
        <v>1120.3599999999999</v>
      </c>
      <c r="R720" s="2">
        <v>1560.42</v>
      </c>
      <c r="S720" s="2">
        <v>107.11</v>
      </c>
      <c r="T720" s="2">
        <v>71.8</v>
      </c>
      <c r="U720" s="2" t="s">
        <v>60</v>
      </c>
      <c r="V720" s="2" t="s">
        <v>60</v>
      </c>
      <c r="W720" s="2" t="s">
        <v>60</v>
      </c>
      <c r="X720" s="2" t="s">
        <v>60</v>
      </c>
      <c r="Y720" s="2" t="s">
        <v>60</v>
      </c>
      <c r="Z720" s="2" t="s">
        <v>60</v>
      </c>
    </row>
    <row r="721" spans="1:26" x14ac:dyDescent="0.3">
      <c r="A721" s="3" t="s">
        <v>55</v>
      </c>
      <c r="B721" s="3" t="s">
        <v>56</v>
      </c>
      <c r="C721" s="3">
        <v>720</v>
      </c>
      <c r="D721" s="3" t="s">
        <v>25</v>
      </c>
      <c r="E721" s="3" t="s">
        <v>566</v>
      </c>
      <c r="F721" s="3" t="s">
        <v>58</v>
      </c>
      <c r="G721" s="3" t="s">
        <v>58</v>
      </c>
      <c r="H721" s="3" t="s">
        <v>12</v>
      </c>
      <c r="I721" s="3">
        <v>2178.1999999999998</v>
      </c>
      <c r="J721" s="3">
        <v>4220</v>
      </c>
      <c r="K721" s="3">
        <v>392</v>
      </c>
      <c r="L721" s="3">
        <v>363.26</v>
      </c>
      <c r="M721" s="3">
        <v>683.29</v>
      </c>
      <c r="N721" s="3">
        <v>92.67</v>
      </c>
      <c r="O721" s="3">
        <v>53.16</v>
      </c>
      <c r="P721" s="3">
        <v>1046</v>
      </c>
      <c r="Q721" s="3">
        <v>1120.3599999999999</v>
      </c>
      <c r="R721" s="3">
        <v>1560.42</v>
      </c>
      <c r="S721" s="3">
        <v>107.11</v>
      </c>
      <c r="T721" s="3">
        <v>71.8</v>
      </c>
      <c r="U721" s="3" t="s">
        <v>60</v>
      </c>
      <c r="V721" s="3" t="s">
        <v>60</v>
      </c>
      <c r="W721" s="3" t="s">
        <v>60</v>
      </c>
      <c r="X721" s="3" t="s">
        <v>60</v>
      </c>
      <c r="Y721" s="3" t="s">
        <v>60</v>
      </c>
      <c r="Z721" s="3" t="s">
        <v>60</v>
      </c>
    </row>
    <row r="722" spans="1:26" x14ac:dyDescent="0.3">
      <c r="A722" s="2" t="s">
        <v>55</v>
      </c>
      <c r="B722" s="2" t="s">
        <v>56</v>
      </c>
      <c r="C722" s="2">
        <v>721</v>
      </c>
      <c r="D722" s="2" t="s">
        <v>25</v>
      </c>
      <c r="E722" s="2" t="s">
        <v>566</v>
      </c>
      <c r="F722" s="2" t="s">
        <v>65</v>
      </c>
      <c r="G722" s="2" t="s">
        <v>605</v>
      </c>
      <c r="H722" s="2" t="s">
        <v>60</v>
      </c>
      <c r="I722" s="2">
        <v>1200</v>
      </c>
      <c r="J722" s="2">
        <v>2000</v>
      </c>
      <c r="K722" s="2">
        <v>192</v>
      </c>
      <c r="L722" s="2">
        <v>200.1</v>
      </c>
      <c r="M722" s="2">
        <v>101.46</v>
      </c>
      <c r="N722" s="2">
        <v>104.22</v>
      </c>
      <c r="O722" s="2">
        <v>197.22</v>
      </c>
      <c r="P722" s="2">
        <v>761</v>
      </c>
      <c r="Q722" s="2">
        <v>1628.26</v>
      </c>
      <c r="R722" s="2">
        <v>747.59</v>
      </c>
      <c r="S722" s="2">
        <v>213.96</v>
      </c>
      <c r="T722" s="2">
        <v>217.8</v>
      </c>
      <c r="U722" s="2">
        <v>21.51</v>
      </c>
      <c r="V722" s="2">
        <v>22.41</v>
      </c>
      <c r="W722" s="2">
        <v>11.36</v>
      </c>
      <c r="X722" s="2">
        <v>21.66</v>
      </c>
      <c r="Y722" s="2">
        <v>46.34</v>
      </c>
      <c r="Z722" s="2">
        <v>21.28</v>
      </c>
    </row>
    <row r="723" spans="1:26" x14ac:dyDescent="0.3">
      <c r="A723" s="3" t="s">
        <v>55</v>
      </c>
      <c r="B723" s="3" t="s">
        <v>56</v>
      </c>
      <c r="C723" s="3">
        <v>722</v>
      </c>
      <c r="D723" s="3" t="s">
        <v>25</v>
      </c>
      <c r="E723" s="3" t="s">
        <v>566</v>
      </c>
      <c r="F723" s="3" t="s">
        <v>65</v>
      </c>
      <c r="G723" s="3" t="s">
        <v>606</v>
      </c>
      <c r="H723" s="3" t="s">
        <v>74</v>
      </c>
      <c r="I723" s="3">
        <v>1200</v>
      </c>
      <c r="J723" s="3">
        <v>2000</v>
      </c>
      <c r="K723" s="3">
        <v>192</v>
      </c>
      <c r="L723" s="3">
        <v>200.1</v>
      </c>
      <c r="M723" s="3">
        <v>101.46</v>
      </c>
      <c r="N723" s="3">
        <v>104.22</v>
      </c>
      <c r="O723" s="3">
        <v>197.22</v>
      </c>
      <c r="P723" s="3">
        <v>761</v>
      </c>
      <c r="Q723" s="3">
        <v>1628.26</v>
      </c>
      <c r="R723" s="3">
        <v>747.59</v>
      </c>
      <c r="S723" s="3">
        <v>213.96</v>
      </c>
      <c r="T723" s="3">
        <v>217.8</v>
      </c>
      <c r="U723" s="3">
        <v>21.51</v>
      </c>
      <c r="V723" s="3">
        <v>22.41</v>
      </c>
      <c r="W723" s="3">
        <v>11.36</v>
      </c>
      <c r="X723" s="3">
        <v>21.66</v>
      </c>
      <c r="Y723" s="3">
        <v>46.34</v>
      </c>
      <c r="Z723" s="3">
        <v>21.28</v>
      </c>
    </row>
    <row r="724" spans="1:26" x14ac:dyDescent="0.3">
      <c r="A724" s="2" t="s">
        <v>55</v>
      </c>
      <c r="B724" s="2" t="s">
        <v>56</v>
      </c>
      <c r="C724" s="2">
        <v>723</v>
      </c>
      <c r="D724" s="2" t="s">
        <v>25</v>
      </c>
      <c r="E724" s="2" t="s">
        <v>566</v>
      </c>
      <c r="F724" s="2" t="s">
        <v>65</v>
      </c>
      <c r="G724" s="2" t="s">
        <v>607</v>
      </c>
      <c r="H724" s="2" t="s">
        <v>60</v>
      </c>
      <c r="I724" s="2">
        <v>300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</row>
    <row r="725" spans="1:26" x14ac:dyDescent="0.3">
      <c r="A725" s="3" t="s">
        <v>55</v>
      </c>
      <c r="B725" s="3" t="s">
        <v>56</v>
      </c>
      <c r="C725" s="3">
        <v>724</v>
      </c>
      <c r="D725" s="3" t="s">
        <v>25</v>
      </c>
      <c r="E725" s="3" t="s">
        <v>566</v>
      </c>
      <c r="F725" s="3" t="s">
        <v>65</v>
      </c>
      <c r="G725" s="3" t="s">
        <v>608</v>
      </c>
      <c r="H725" s="3" t="s">
        <v>74</v>
      </c>
      <c r="I725" s="3">
        <v>300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</row>
    <row r="726" spans="1:26" x14ac:dyDescent="0.3">
      <c r="A726" s="2" t="s">
        <v>55</v>
      </c>
      <c r="B726" s="2" t="s">
        <v>56</v>
      </c>
      <c r="C726" s="2">
        <v>725</v>
      </c>
      <c r="D726" s="2" t="s">
        <v>25</v>
      </c>
      <c r="E726" s="2" t="s">
        <v>566</v>
      </c>
      <c r="F726" s="2" t="s">
        <v>65</v>
      </c>
      <c r="G726" s="2" t="s">
        <v>609</v>
      </c>
      <c r="H726" s="2" t="s">
        <v>60</v>
      </c>
      <c r="I726" s="2">
        <v>1200</v>
      </c>
      <c r="J726" s="2">
        <v>4000</v>
      </c>
      <c r="K726" s="2">
        <v>330</v>
      </c>
      <c r="L726" s="2">
        <v>316.08999999999997</v>
      </c>
      <c r="M726" s="2">
        <v>151.13</v>
      </c>
      <c r="N726" s="2">
        <v>95.78</v>
      </c>
      <c r="O726" s="2">
        <v>209.15</v>
      </c>
      <c r="P726" s="2">
        <v>1612</v>
      </c>
      <c r="Q726" s="2">
        <v>2065.85</v>
      </c>
      <c r="R726" s="2">
        <v>839.73</v>
      </c>
      <c r="S726" s="2">
        <v>128.15</v>
      </c>
      <c r="T726" s="2">
        <v>246.01</v>
      </c>
      <c r="U726" s="2">
        <v>36.96</v>
      </c>
      <c r="V726" s="2">
        <v>35.4</v>
      </c>
      <c r="W726" s="2">
        <v>16.93</v>
      </c>
      <c r="X726" s="2">
        <v>45.88</v>
      </c>
      <c r="Y726" s="2">
        <v>58.8</v>
      </c>
      <c r="Z726" s="2">
        <v>23.9</v>
      </c>
    </row>
    <row r="727" spans="1:26" x14ac:dyDescent="0.3">
      <c r="A727" s="3" t="s">
        <v>55</v>
      </c>
      <c r="B727" s="3" t="s">
        <v>56</v>
      </c>
      <c r="C727" s="3">
        <v>726</v>
      </c>
      <c r="D727" s="3" t="s">
        <v>25</v>
      </c>
      <c r="E727" s="3" t="s">
        <v>566</v>
      </c>
      <c r="F727" s="3" t="s">
        <v>65</v>
      </c>
      <c r="G727" s="3" t="s">
        <v>610</v>
      </c>
      <c r="H727" s="3" t="s">
        <v>74</v>
      </c>
      <c r="I727" s="3">
        <v>1200</v>
      </c>
      <c r="J727" s="3">
        <v>4000</v>
      </c>
      <c r="K727" s="3">
        <v>330</v>
      </c>
      <c r="L727" s="3">
        <v>316.08999999999997</v>
      </c>
      <c r="M727" s="3">
        <v>151.13</v>
      </c>
      <c r="N727" s="3">
        <v>95.78</v>
      </c>
      <c r="O727" s="3">
        <v>209.15</v>
      </c>
      <c r="P727" s="3">
        <v>1612</v>
      </c>
      <c r="Q727" s="3">
        <v>2065.85</v>
      </c>
      <c r="R727" s="3">
        <v>839.73</v>
      </c>
      <c r="S727" s="3">
        <v>128.15</v>
      </c>
      <c r="T727" s="3">
        <v>246.01</v>
      </c>
      <c r="U727" s="3">
        <v>36.96</v>
      </c>
      <c r="V727" s="3">
        <v>35.4</v>
      </c>
      <c r="W727" s="3">
        <v>16.93</v>
      </c>
      <c r="X727" s="3">
        <v>45.88</v>
      </c>
      <c r="Y727" s="3">
        <v>58.8</v>
      </c>
      <c r="Z727" s="3">
        <v>23.9</v>
      </c>
    </row>
    <row r="728" spans="1:26" x14ac:dyDescent="0.3">
      <c r="A728" s="2" t="s">
        <v>55</v>
      </c>
      <c r="B728" s="2" t="s">
        <v>56</v>
      </c>
      <c r="C728" s="2">
        <v>727</v>
      </c>
      <c r="D728" s="2" t="s">
        <v>25</v>
      </c>
      <c r="E728" s="2" t="s">
        <v>566</v>
      </c>
      <c r="F728" s="2" t="s">
        <v>65</v>
      </c>
      <c r="G728" s="2" t="s">
        <v>611</v>
      </c>
      <c r="H728" s="2" t="s">
        <v>60</v>
      </c>
      <c r="I728" s="2">
        <v>106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60</v>
      </c>
      <c r="V728" s="2" t="s">
        <v>60</v>
      </c>
      <c r="W728" s="2" t="s">
        <v>60</v>
      </c>
      <c r="X728" s="2" t="s">
        <v>60</v>
      </c>
      <c r="Y728" s="2" t="s">
        <v>60</v>
      </c>
      <c r="Z728" s="2" t="s">
        <v>60</v>
      </c>
    </row>
    <row r="729" spans="1:26" x14ac:dyDescent="0.3">
      <c r="A729" s="3" t="s">
        <v>55</v>
      </c>
      <c r="B729" s="3" t="s">
        <v>56</v>
      </c>
      <c r="C729" s="3">
        <v>728</v>
      </c>
      <c r="D729" s="3" t="s">
        <v>25</v>
      </c>
      <c r="E729" s="3" t="s">
        <v>566</v>
      </c>
      <c r="F729" s="3" t="s">
        <v>65</v>
      </c>
      <c r="G729" s="3" t="s">
        <v>612</v>
      </c>
      <c r="H729" s="3" t="s">
        <v>476</v>
      </c>
      <c r="I729" s="3">
        <v>106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 t="s">
        <v>60</v>
      </c>
      <c r="V729" s="3" t="s">
        <v>60</v>
      </c>
      <c r="W729" s="3" t="s">
        <v>60</v>
      </c>
      <c r="X729" s="3" t="s">
        <v>60</v>
      </c>
      <c r="Y729" s="3" t="s">
        <v>60</v>
      </c>
      <c r="Z729" s="3" t="s">
        <v>60</v>
      </c>
    </row>
    <row r="730" spans="1:26" x14ac:dyDescent="0.3">
      <c r="A730" s="2" t="s">
        <v>55</v>
      </c>
      <c r="B730" s="2" t="s">
        <v>56</v>
      </c>
      <c r="C730" s="2">
        <v>729</v>
      </c>
      <c r="D730" s="2" t="s">
        <v>25</v>
      </c>
      <c r="E730" s="2" t="s">
        <v>566</v>
      </c>
      <c r="F730" s="2" t="s">
        <v>65</v>
      </c>
      <c r="G730" s="2" t="s">
        <v>613</v>
      </c>
      <c r="H730" s="2" t="s">
        <v>60</v>
      </c>
      <c r="I730" s="2">
        <v>105.7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60</v>
      </c>
      <c r="V730" s="2" t="s">
        <v>60</v>
      </c>
      <c r="W730" s="2" t="s">
        <v>60</v>
      </c>
      <c r="X730" s="2" t="s">
        <v>60</v>
      </c>
      <c r="Y730" s="2" t="s">
        <v>60</v>
      </c>
      <c r="Z730" s="2" t="s">
        <v>60</v>
      </c>
    </row>
    <row r="731" spans="1:26" x14ac:dyDescent="0.3">
      <c r="A731" s="3" t="s">
        <v>55</v>
      </c>
      <c r="B731" s="3" t="s">
        <v>56</v>
      </c>
      <c r="C731" s="3">
        <v>730</v>
      </c>
      <c r="D731" s="3" t="s">
        <v>25</v>
      </c>
      <c r="E731" s="3" t="s">
        <v>566</v>
      </c>
      <c r="F731" s="3" t="s">
        <v>65</v>
      </c>
      <c r="G731" s="3" t="s">
        <v>614</v>
      </c>
      <c r="H731" s="3" t="s">
        <v>476</v>
      </c>
      <c r="I731" s="3">
        <v>105.7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 t="s">
        <v>60</v>
      </c>
      <c r="V731" s="3" t="s">
        <v>60</v>
      </c>
      <c r="W731" s="3" t="s">
        <v>60</v>
      </c>
      <c r="X731" s="3" t="s">
        <v>60</v>
      </c>
      <c r="Y731" s="3" t="s">
        <v>60</v>
      </c>
      <c r="Z731" s="3" t="s">
        <v>60</v>
      </c>
    </row>
    <row r="732" spans="1:26" x14ac:dyDescent="0.3">
      <c r="A732" s="2" t="s">
        <v>55</v>
      </c>
      <c r="B732" s="2" t="s">
        <v>56</v>
      </c>
      <c r="C732" s="2">
        <v>731</v>
      </c>
      <c r="D732" s="2" t="s">
        <v>25</v>
      </c>
      <c r="E732" s="2" t="s">
        <v>566</v>
      </c>
      <c r="F732" s="2" t="s">
        <v>65</v>
      </c>
      <c r="G732" s="2" t="s">
        <v>615</v>
      </c>
      <c r="H732" s="2" t="s">
        <v>60</v>
      </c>
      <c r="I732" s="2">
        <v>525</v>
      </c>
      <c r="J732" s="2">
        <v>2000</v>
      </c>
      <c r="K732" s="2">
        <v>71</v>
      </c>
      <c r="L732" s="2">
        <v>267.36</v>
      </c>
      <c r="M732" s="2">
        <v>165.4</v>
      </c>
      <c r="N732" s="2">
        <v>376.56</v>
      </c>
      <c r="O732" s="2">
        <v>161.63999999999999</v>
      </c>
      <c r="P732" s="2">
        <v>703</v>
      </c>
      <c r="Q732" s="2">
        <v>805.8</v>
      </c>
      <c r="R732" s="2">
        <v>570.03</v>
      </c>
      <c r="S732" s="2">
        <v>114.62</v>
      </c>
      <c r="T732" s="2">
        <v>141.36000000000001</v>
      </c>
      <c r="U732" s="2">
        <v>18.18</v>
      </c>
      <c r="V732" s="2">
        <v>68.45</v>
      </c>
      <c r="W732" s="2">
        <v>42.35</v>
      </c>
      <c r="X732" s="2">
        <v>45.73</v>
      </c>
      <c r="Y732" s="2">
        <v>52.42</v>
      </c>
      <c r="Z732" s="2">
        <v>37.08</v>
      </c>
    </row>
    <row r="733" spans="1:26" x14ac:dyDescent="0.3">
      <c r="A733" s="3" t="s">
        <v>55</v>
      </c>
      <c r="B733" s="3" t="s">
        <v>56</v>
      </c>
      <c r="C733" s="3">
        <v>732</v>
      </c>
      <c r="D733" s="3" t="s">
        <v>25</v>
      </c>
      <c r="E733" s="3" t="s">
        <v>566</v>
      </c>
      <c r="F733" s="3" t="s">
        <v>65</v>
      </c>
      <c r="G733" s="3" t="s">
        <v>616</v>
      </c>
      <c r="H733" s="3" t="s">
        <v>74</v>
      </c>
      <c r="I733" s="3">
        <v>525</v>
      </c>
      <c r="J733" s="3">
        <v>2000</v>
      </c>
      <c r="K733" s="3">
        <v>71</v>
      </c>
      <c r="L733" s="3">
        <v>267.36</v>
      </c>
      <c r="M733" s="3">
        <v>165.4</v>
      </c>
      <c r="N733" s="3">
        <v>376.56</v>
      </c>
      <c r="O733" s="3">
        <v>161.63999999999999</v>
      </c>
      <c r="P733" s="3">
        <v>703</v>
      </c>
      <c r="Q733" s="3">
        <v>805.8</v>
      </c>
      <c r="R733" s="3">
        <v>570.03</v>
      </c>
      <c r="S733" s="3">
        <v>114.62</v>
      </c>
      <c r="T733" s="3">
        <v>141.36000000000001</v>
      </c>
      <c r="U733" s="3">
        <v>18.18</v>
      </c>
      <c r="V733" s="3">
        <v>68.45</v>
      </c>
      <c r="W733" s="3">
        <v>42.35</v>
      </c>
      <c r="X733" s="3">
        <v>45.73</v>
      </c>
      <c r="Y733" s="3">
        <v>52.42</v>
      </c>
      <c r="Z733" s="3">
        <v>37.08</v>
      </c>
    </row>
    <row r="734" spans="1:26" x14ac:dyDescent="0.3">
      <c r="A734" s="2" t="s">
        <v>55</v>
      </c>
      <c r="B734" s="2" t="s">
        <v>56</v>
      </c>
      <c r="C734" s="2">
        <v>733</v>
      </c>
      <c r="D734" s="2" t="s">
        <v>25</v>
      </c>
      <c r="E734" s="2" t="s">
        <v>566</v>
      </c>
      <c r="F734" s="2" t="s">
        <v>65</v>
      </c>
      <c r="G734" s="2" t="s">
        <v>617</v>
      </c>
      <c r="H734" s="2" t="s">
        <v>60</v>
      </c>
      <c r="I734" s="2">
        <v>250</v>
      </c>
      <c r="J734" s="2">
        <v>1600</v>
      </c>
      <c r="K734" s="2">
        <v>124</v>
      </c>
      <c r="L734" s="2">
        <v>149.4</v>
      </c>
      <c r="M734" s="2">
        <v>162.01</v>
      </c>
      <c r="N734" s="2">
        <v>120.48</v>
      </c>
      <c r="O734" s="2">
        <v>92.22</v>
      </c>
      <c r="P734" s="2">
        <v>580</v>
      </c>
      <c r="Q734" s="2">
        <v>592.02</v>
      </c>
      <c r="R734" s="2">
        <v>634.88</v>
      </c>
      <c r="S734" s="2">
        <v>102.07</v>
      </c>
      <c r="T734" s="2">
        <v>93.25</v>
      </c>
      <c r="U734" s="2">
        <v>66.67</v>
      </c>
      <c r="V734" s="2">
        <v>80.319999999999993</v>
      </c>
      <c r="W734" s="2">
        <v>87.1</v>
      </c>
      <c r="X734" s="2">
        <v>79.23</v>
      </c>
      <c r="Y734" s="2">
        <v>80.88</v>
      </c>
      <c r="Z734" s="2">
        <v>86.73</v>
      </c>
    </row>
    <row r="735" spans="1:26" x14ac:dyDescent="0.3">
      <c r="A735" s="3" t="s">
        <v>55</v>
      </c>
      <c r="B735" s="3" t="s">
        <v>56</v>
      </c>
      <c r="C735" s="3">
        <v>734</v>
      </c>
      <c r="D735" s="3" t="s">
        <v>25</v>
      </c>
      <c r="E735" s="3" t="s">
        <v>566</v>
      </c>
      <c r="F735" s="3" t="s">
        <v>65</v>
      </c>
      <c r="G735" s="3" t="s">
        <v>618</v>
      </c>
      <c r="H735" s="3" t="s">
        <v>74</v>
      </c>
      <c r="I735" s="3">
        <v>250</v>
      </c>
      <c r="J735" s="3">
        <v>1600</v>
      </c>
      <c r="K735" s="3">
        <v>124</v>
      </c>
      <c r="L735" s="3">
        <v>149.4</v>
      </c>
      <c r="M735" s="3">
        <v>162.01</v>
      </c>
      <c r="N735" s="3">
        <v>120.48</v>
      </c>
      <c r="O735" s="3">
        <v>92.22</v>
      </c>
      <c r="P735" s="3">
        <v>580</v>
      </c>
      <c r="Q735" s="3">
        <v>592.02</v>
      </c>
      <c r="R735" s="3">
        <v>634.88</v>
      </c>
      <c r="S735" s="3">
        <v>102.07</v>
      </c>
      <c r="T735" s="3">
        <v>93.25</v>
      </c>
      <c r="U735" s="3">
        <v>66.67</v>
      </c>
      <c r="V735" s="3">
        <v>80.319999999999993</v>
      </c>
      <c r="W735" s="3">
        <v>87.1</v>
      </c>
      <c r="X735" s="3">
        <v>79.23</v>
      </c>
      <c r="Y735" s="3">
        <v>80.88</v>
      </c>
      <c r="Z735" s="3">
        <v>86.73</v>
      </c>
    </row>
    <row r="736" spans="1:26" x14ac:dyDescent="0.3">
      <c r="A736" s="2" t="s">
        <v>55</v>
      </c>
      <c r="B736" s="2" t="s">
        <v>56</v>
      </c>
      <c r="C736" s="2">
        <v>735</v>
      </c>
      <c r="D736" s="2" t="s">
        <v>25</v>
      </c>
      <c r="E736" s="2" t="s">
        <v>566</v>
      </c>
      <c r="F736" s="2" t="s">
        <v>65</v>
      </c>
      <c r="G736" s="2" t="s">
        <v>65</v>
      </c>
      <c r="H736" s="2" t="s">
        <v>75</v>
      </c>
      <c r="I736" s="2">
        <v>3686.7</v>
      </c>
      <c r="J736" s="2">
        <v>9600</v>
      </c>
      <c r="K736" s="2">
        <v>717</v>
      </c>
      <c r="L736" s="2">
        <v>932.95</v>
      </c>
      <c r="M736" s="2">
        <v>580</v>
      </c>
      <c r="N736" s="2">
        <v>130.12</v>
      </c>
      <c r="O736" s="2">
        <v>160.85</v>
      </c>
      <c r="P736" s="2">
        <v>3656</v>
      </c>
      <c r="Q736" s="2">
        <v>5091.93</v>
      </c>
      <c r="R736" s="2">
        <v>2792.23</v>
      </c>
      <c r="S736" s="2">
        <v>139.28</v>
      </c>
      <c r="T736" s="2">
        <v>182.36</v>
      </c>
      <c r="U736" s="2">
        <v>27.73</v>
      </c>
      <c r="V736" s="2">
        <v>36.090000000000003</v>
      </c>
      <c r="W736" s="2">
        <v>22.43</v>
      </c>
      <c r="X736" s="2">
        <v>35.93</v>
      </c>
      <c r="Y736" s="2">
        <v>50.04</v>
      </c>
      <c r="Z736" s="2">
        <v>27.44</v>
      </c>
    </row>
    <row r="737" spans="1:26" x14ac:dyDescent="0.3">
      <c r="A737" s="3" t="s">
        <v>55</v>
      </c>
      <c r="B737" s="3" t="s">
        <v>56</v>
      </c>
      <c r="C737" s="3">
        <v>736</v>
      </c>
      <c r="D737" s="3" t="s">
        <v>25</v>
      </c>
      <c r="E737" s="3" t="s">
        <v>566</v>
      </c>
      <c r="F737" s="3" t="s">
        <v>65</v>
      </c>
      <c r="G737" s="3" t="s">
        <v>619</v>
      </c>
      <c r="H737" s="3" t="s">
        <v>60</v>
      </c>
      <c r="I737" s="3">
        <v>119.8</v>
      </c>
      <c r="J737" s="3">
        <v>200</v>
      </c>
      <c r="K737" s="3">
        <v>16</v>
      </c>
      <c r="L737" s="3">
        <v>0</v>
      </c>
      <c r="M737" s="3">
        <v>7.67</v>
      </c>
      <c r="N737" s="3">
        <v>0</v>
      </c>
      <c r="O737" s="3">
        <v>0</v>
      </c>
      <c r="P737" s="3">
        <v>70</v>
      </c>
      <c r="Q737" s="3">
        <v>0</v>
      </c>
      <c r="R737" s="3">
        <v>28.56</v>
      </c>
      <c r="S737" s="3">
        <v>0</v>
      </c>
      <c r="T737" s="3">
        <v>0</v>
      </c>
      <c r="U737" s="3" t="s">
        <v>60</v>
      </c>
      <c r="V737" s="3" t="s">
        <v>60</v>
      </c>
      <c r="W737" s="3" t="s">
        <v>60</v>
      </c>
      <c r="X737" s="3" t="s">
        <v>60</v>
      </c>
      <c r="Y737" s="3" t="s">
        <v>60</v>
      </c>
      <c r="Z737" s="3" t="s">
        <v>60</v>
      </c>
    </row>
    <row r="738" spans="1:26" x14ac:dyDescent="0.3">
      <c r="A738" s="2" t="s">
        <v>55</v>
      </c>
      <c r="B738" s="2" t="s">
        <v>56</v>
      </c>
      <c r="C738" s="2">
        <v>737</v>
      </c>
      <c r="D738" s="2" t="s">
        <v>25</v>
      </c>
      <c r="E738" s="2" t="s">
        <v>566</v>
      </c>
      <c r="F738" s="2" t="s">
        <v>65</v>
      </c>
      <c r="G738" s="2" t="s">
        <v>620</v>
      </c>
      <c r="H738" s="2" t="s">
        <v>16</v>
      </c>
      <c r="I738" s="2">
        <v>119.8</v>
      </c>
      <c r="J738" s="2">
        <v>200</v>
      </c>
      <c r="K738" s="2">
        <v>16</v>
      </c>
      <c r="L738" s="2">
        <v>0</v>
      </c>
      <c r="M738" s="2">
        <v>7.67</v>
      </c>
      <c r="N738" s="2">
        <v>0</v>
      </c>
      <c r="O738" s="2">
        <v>0</v>
      </c>
      <c r="P738" s="2">
        <v>70</v>
      </c>
      <c r="Q738" s="2">
        <v>0</v>
      </c>
      <c r="R738" s="2">
        <v>28.56</v>
      </c>
      <c r="S738" s="2">
        <v>0</v>
      </c>
      <c r="T738" s="2">
        <v>0</v>
      </c>
      <c r="U738" s="2" t="s">
        <v>60</v>
      </c>
      <c r="V738" s="2" t="s">
        <v>60</v>
      </c>
      <c r="W738" s="2" t="s">
        <v>60</v>
      </c>
      <c r="X738" s="2" t="s">
        <v>60</v>
      </c>
      <c r="Y738" s="2" t="s">
        <v>60</v>
      </c>
      <c r="Z738" s="2" t="s">
        <v>60</v>
      </c>
    </row>
    <row r="739" spans="1:26" x14ac:dyDescent="0.3">
      <c r="A739" s="3" t="s">
        <v>55</v>
      </c>
      <c r="B739" s="3" t="s">
        <v>56</v>
      </c>
      <c r="C739" s="3">
        <v>738</v>
      </c>
      <c r="D739" s="3" t="s">
        <v>25</v>
      </c>
      <c r="E739" s="3" t="s">
        <v>566</v>
      </c>
      <c r="F739" s="3" t="s">
        <v>65</v>
      </c>
      <c r="G739" s="3" t="s">
        <v>621</v>
      </c>
      <c r="H739" s="3" t="s">
        <v>60</v>
      </c>
      <c r="I739" s="3">
        <v>52.8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 t="s">
        <v>60</v>
      </c>
      <c r="V739" s="3" t="s">
        <v>60</v>
      </c>
      <c r="W739" s="3" t="s">
        <v>60</v>
      </c>
      <c r="X739" s="3" t="s">
        <v>60</v>
      </c>
      <c r="Y739" s="3" t="s">
        <v>60</v>
      </c>
      <c r="Z739" s="3" t="s">
        <v>60</v>
      </c>
    </row>
    <row r="740" spans="1:26" x14ac:dyDescent="0.3">
      <c r="A740" s="2" t="s">
        <v>55</v>
      </c>
      <c r="B740" s="2" t="s">
        <v>56</v>
      </c>
      <c r="C740" s="2">
        <v>739</v>
      </c>
      <c r="D740" s="2" t="s">
        <v>25</v>
      </c>
      <c r="E740" s="2" t="s">
        <v>566</v>
      </c>
      <c r="F740" s="2" t="s">
        <v>65</v>
      </c>
      <c r="G740" s="2" t="s">
        <v>622</v>
      </c>
      <c r="H740" s="2" t="s">
        <v>16</v>
      </c>
      <c r="I740" s="2">
        <v>52.8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60</v>
      </c>
      <c r="V740" s="2" t="s">
        <v>60</v>
      </c>
      <c r="W740" s="2" t="s">
        <v>60</v>
      </c>
      <c r="X740" s="2" t="s">
        <v>60</v>
      </c>
      <c r="Y740" s="2" t="s">
        <v>60</v>
      </c>
      <c r="Z740" s="2" t="s">
        <v>60</v>
      </c>
    </row>
    <row r="741" spans="1:26" x14ac:dyDescent="0.3">
      <c r="A741" s="3" t="s">
        <v>55</v>
      </c>
      <c r="B741" s="3" t="s">
        <v>56</v>
      </c>
      <c r="C741" s="3">
        <v>740</v>
      </c>
      <c r="D741" s="3" t="s">
        <v>25</v>
      </c>
      <c r="E741" s="3" t="s">
        <v>566</v>
      </c>
      <c r="F741" s="3" t="s">
        <v>65</v>
      </c>
      <c r="G741" s="3" t="s">
        <v>623</v>
      </c>
      <c r="H741" s="3" t="s">
        <v>60</v>
      </c>
      <c r="I741" s="3">
        <v>330.5</v>
      </c>
      <c r="J741" s="3">
        <v>100</v>
      </c>
      <c r="K741" s="3">
        <v>8</v>
      </c>
      <c r="L741" s="3">
        <v>0</v>
      </c>
      <c r="M741" s="3">
        <v>0</v>
      </c>
      <c r="N741" s="3">
        <v>0</v>
      </c>
      <c r="O741" s="3">
        <v>0</v>
      </c>
      <c r="P741" s="3">
        <v>35</v>
      </c>
      <c r="Q741" s="3">
        <v>0</v>
      </c>
      <c r="R741" s="3">
        <v>69.11</v>
      </c>
      <c r="S741" s="3">
        <v>0</v>
      </c>
      <c r="T741" s="3">
        <v>0</v>
      </c>
      <c r="U741" s="3" t="s">
        <v>60</v>
      </c>
      <c r="V741" s="3" t="s">
        <v>60</v>
      </c>
      <c r="W741" s="3" t="s">
        <v>60</v>
      </c>
      <c r="X741" s="3" t="s">
        <v>60</v>
      </c>
      <c r="Y741" s="3" t="s">
        <v>60</v>
      </c>
      <c r="Z741" s="3" t="s">
        <v>60</v>
      </c>
    </row>
    <row r="742" spans="1:26" x14ac:dyDescent="0.3">
      <c r="A742" s="2" t="s">
        <v>55</v>
      </c>
      <c r="B742" s="2" t="s">
        <v>56</v>
      </c>
      <c r="C742" s="2">
        <v>741</v>
      </c>
      <c r="D742" s="2" t="s">
        <v>25</v>
      </c>
      <c r="E742" s="2" t="s">
        <v>566</v>
      </c>
      <c r="F742" s="2" t="s">
        <v>65</v>
      </c>
      <c r="G742" s="2" t="s">
        <v>624</v>
      </c>
      <c r="H742" s="2" t="s">
        <v>16</v>
      </c>
      <c r="I742" s="2">
        <v>330.5</v>
      </c>
      <c r="J742" s="2">
        <v>100</v>
      </c>
      <c r="K742" s="2">
        <v>8</v>
      </c>
      <c r="L742" s="2">
        <v>0</v>
      </c>
      <c r="M742" s="2">
        <v>0</v>
      </c>
      <c r="N742" s="2">
        <v>0</v>
      </c>
      <c r="O742" s="2">
        <v>0</v>
      </c>
      <c r="P742" s="2">
        <v>35</v>
      </c>
      <c r="Q742" s="2">
        <v>0</v>
      </c>
      <c r="R742" s="2">
        <v>69.11</v>
      </c>
      <c r="S742" s="2">
        <v>0</v>
      </c>
      <c r="T742" s="2">
        <v>0</v>
      </c>
      <c r="U742" s="2" t="s">
        <v>60</v>
      </c>
      <c r="V742" s="2" t="s">
        <v>60</v>
      </c>
      <c r="W742" s="2" t="s">
        <v>60</v>
      </c>
      <c r="X742" s="2" t="s">
        <v>60</v>
      </c>
      <c r="Y742" s="2" t="s">
        <v>60</v>
      </c>
      <c r="Z742" s="2" t="s">
        <v>60</v>
      </c>
    </row>
    <row r="743" spans="1:26" x14ac:dyDescent="0.3">
      <c r="A743" s="3" t="s">
        <v>55</v>
      </c>
      <c r="B743" s="3" t="s">
        <v>56</v>
      </c>
      <c r="C743" s="3">
        <v>742</v>
      </c>
      <c r="D743" s="3" t="s">
        <v>25</v>
      </c>
      <c r="E743" s="3" t="s">
        <v>566</v>
      </c>
      <c r="F743" s="3" t="s">
        <v>65</v>
      </c>
      <c r="G743" s="3" t="s">
        <v>65</v>
      </c>
      <c r="H743" s="3" t="s">
        <v>16</v>
      </c>
      <c r="I743" s="3">
        <v>503.1</v>
      </c>
      <c r="J743" s="3">
        <v>300</v>
      </c>
      <c r="K743" s="3">
        <v>24</v>
      </c>
      <c r="L743" s="3">
        <v>0</v>
      </c>
      <c r="M743" s="3">
        <v>7.67</v>
      </c>
      <c r="N743" s="3">
        <v>0</v>
      </c>
      <c r="O743" s="3">
        <v>0</v>
      </c>
      <c r="P743" s="3">
        <v>105</v>
      </c>
      <c r="Q743" s="3">
        <v>0</v>
      </c>
      <c r="R743" s="3">
        <v>97.67</v>
      </c>
      <c r="S743" s="3">
        <v>0</v>
      </c>
      <c r="T743" s="3">
        <v>0</v>
      </c>
      <c r="U743" s="3" t="s">
        <v>60</v>
      </c>
      <c r="V743" s="3" t="s">
        <v>60</v>
      </c>
      <c r="W743" s="3" t="s">
        <v>60</v>
      </c>
      <c r="X743" s="3" t="s">
        <v>60</v>
      </c>
      <c r="Y743" s="3" t="s">
        <v>60</v>
      </c>
      <c r="Z743" s="3" t="s">
        <v>60</v>
      </c>
    </row>
    <row r="744" spans="1:26" x14ac:dyDescent="0.3">
      <c r="A744" s="2" t="s">
        <v>55</v>
      </c>
      <c r="B744" s="2" t="s">
        <v>56</v>
      </c>
      <c r="C744" s="2">
        <v>743</v>
      </c>
      <c r="D744" s="2" t="s">
        <v>25</v>
      </c>
      <c r="E744" s="2" t="s">
        <v>566</v>
      </c>
      <c r="F744" s="2" t="s">
        <v>78</v>
      </c>
      <c r="G744" s="2" t="s">
        <v>625</v>
      </c>
      <c r="H744" s="2" t="s">
        <v>60</v>
      </c>
      <c r="I744" s="2">
        <v>420</v>
      </c>
      <c r="J744" s="2">
        <v>3000</v>
      </c>
      <c r="K744" s="2">
        <v>257</v>
      </c>
      <c r="L744" s="2">
        <v>264.58</v>
      </c>
      <c r="M744" s="2">
        <v>296.14</v>
      </c>
      <c r="N744" s="2">
        <v>102.95</v>
      </c>
      <c r="O744" s="2">
        <v>89.34</v>
      </c>
      <c r="P744" s="2">
        <v>1081</v>
      </c>
      <c r="Q744" s="2">
        <v>939.05</v>
      </c>
      <c r="R744" s="2">
        <v>1198.18</v>
      </c>
      <c r="S744" s="2">
        <v>86.87</v>
      </c>
      <c r="T744" s="2">
        <v>78.37</v>
      </c>
      <c r="U744" s="2">
        <v>82.25</v>
      </c>
      <c r="V744" s="2">
        <v>84.67</v>
      </c>
      <c r="W744" s="2">
        <v>94.77</v>
      </c>
      <c r="X744" s="2">
        <v>87.9</v>
      </c>
      <c r="Y744" s="2">
        <v>76.36</v>
      </c>
      <c r="Z744" s="2">
        <v>97.43</v>
      </c>
    </row>
    <row r="745" spans="1:26" x14ac:dyDescent="0.3">
      <c r="A745" s="3" t="s">
        <v>55</v>
      </c>
      <c r="B745" s="3" t="s">
        <v>56</v>
      </c>
      <c r="C745" s="3">
        <v>744</v>
      </c>
      <c r="D745" s="3" t="s">
        <v>25</v>
      </c>
      <c r="E745" s="3" t="s">
        <v>566</v>
      </c>
      <c r="F745" s="3" t="s">
        <v>78</v>
      </c>
      <c r="G745" s="3" t="s">
        <v>626</v>
      </c>
      <c r="H745" s="3" t="s">
        <v>60</v>
      </c>
      <c r="I745" s="3">
        <v>1000</v>
      </c>
      <c r="J745" s="3">
        <v>6200</v>
      </c>
      <c r="K745" s="3">
        <v>539</v>
      </c>
      <c r="L745" s="3">
        <v>597.89</v>
      </c>
      <c r="M745" s="3">
        <v>689.97</v>
      </c>
      <c r="N745" s="3">
        <v>110.93</v>
      </c>
      <c r="O745" s="3">
        <v>86.65</v>
      </c>
      <c r="P745" s="3">
        <v>2438</v>
      </c>
      <c r="Q745" s="3">
        <v>2464.77</v>
      </c>
      <c r="R745" s="3">
        <v>2573</v>
      </c>
      <c r="S745" s="3">
        <v>101.1</v>
      </c>
      <c r="T745" s="3">
        <v>95.79</v>
      </c>
      <c r="U745" s="3">
        <v>72.45</v>
      </c>
      <c r="V745" s="3">
        <v>80.36</v>
      </c>
      <c r="W745" s="3">
        <v>92.74</v>
      </c>
      <c r="X745" s="3">
        <v>83.27</v>
      </c>
      <c r="Y745" s="3">
        <v>84.18</v>
      </c>
      <c r="Z745" s="3">
        <v>87.88</v>
      </c>
    </row>
    <row r="746" spans="1:26" x14ac:dyDescent="0.3">
      <c r="A746" s="2" t="s">
        <v>55</v>
      </c>
      <c r="B746" s="2" t="s">
        <v>56</v>
      </c>
      <c r="C746" s="2">
        <v>745</v>
      </c>
      <c r="D746" s="2" t="s">
        <v>25</v>
      </c>
      <c r="E746" s="2" t="s">
        <v>566</v>
      </c>
      <c r="F746" s="2" t="s">
        <v>78</v>
      </c>
      <c r="G746" s="2" t="s">
        <v>627</v>
      </c>
      <c r="H746" s="2" t="s">
        <v>60</v>
      </c>
      <c r="I746" s="2">
        <v>1470</v>
      </c>
      <c r="J746" s="2">
        <v>9100</v>
      </c>
      <c r="K746" s="2">
        <v>646</v>
      </c>
      <c r="L746" s="2">
        <v>383.27</v>
      </c>
      <c r="M746" s="2">
        <v>715.8</v>
      </c>
      <c r="N746" s="2">
        <v>59.33</v>
      </c>
      <c r="O746" s="2">
        <v>53.54</v>
      </c>
      <c r="P746" s="2">
        <v>3292</v>
      </c>
      <c r="Q746" s="2">
        <v>1779.8</v>
      </c>
      <c r="R746" s="2">
        <v>3357.48</v>
      </c>
      <c r="S746" s="2">
        <v>54.06</v>
      </c>
      <c r="T746" s="2">
        <v>53.01</v>
      </c>
      <c r="U746" s="2">
        <v>59.07</v>
      </c>
      <c r="V746" s="2">
        <v>35.04</v>
      </c>
      <c r="W746" s="2">
        <v>65.45</v>
      </c>
      <c r="X746" s="2">
        <v>76.48</v>
      </c>
      <c r="Y746" s="2">
        <v>41.35</v>
      </c>
      <c r="Z746" s="2">
        <v>78.010000000000005</v>
      </c>
    </row>
    <row r="747" spans="1:26" x14ac:dyDescent="0.3">
      <c r="A747" s="3" t="s">
        <v>55</v>
      </c>
      <c r="B747" s="3" t="s">
        <v>56</v>
      </c>
      <c r="C747" s="3">
        <v>746</v>
      </c>
      <c r="D747" s="3" t="s">
        <v>25</v>
      </c>
      <c r="E747" s="3" t="s">
        <v>566</v>
      </c>
      <c r="F747" s="3" t="s">
        <v>78</v>
      </c>
      <c r="G747" s="3" t="s">
        <v>628</v>
      </c>
      <c r="H747" s="3" t="s">
        <v>60</v>
      </c>
      <c r="I747" s="3">
        <v>500</v>
      </c>
      <c r="J747" s="3">
        <v>2500</v>
      </c>
      <c r="K747" s="3">
        <v>164</v>
      </c>
      <c r="L747" s="3">
        <v>239.46</v>
      </c>
      <c r="M747" s="3">
        <v>139.08000000000001</v>
      </c>
      <c r="N747" s="3">
        <v>146.01</v>
      </c>
      <c r="O747" s="3">
        <v>172.17</v>
      </c>
      <c r="P747" s="3">
        <v>872</v>
      </c>
      <c r="Q747" s="3">
        <v>811.95</v>
      </c>
      <c r="R747" s="3">
        <v>763.65</v>
      </c>
      <c r="S747" s="3">
        <v>93.11</v>
      </c>
      <c r="T747" s="3">
        <v>106.32</v>
      </c>
      <c r="U747" s="3">
        <v>44.09</v>
      </c>
      <c r="V747" s="3">
        <v>64.37</v>
      </c>
      <c r="W747" s="3">
        <v>37.39</v>
      </c>
      <c r="X747" s="3">
        <v>59.56</v>
      </c>
      <c r="Y747" s="3">
        <v>55.46</v>
      </c>
      <c r="Z747" s="3">
        <v>52.16</v>
      </c>
    </row>
    <row r="748" spans="1:26" x14ac:dyDescent="0.3">
      <c r="A748" s="2" t="s">
        <v>55</v>
      </c>
      <c r="B748" s="2" t="s">
        <v>56</v>
      </c>
      <c r="C748" s="2">
        <v>747</v>
      </c>
      <c r="D748" s="2" t="s">
        <v>25</v>
      </c>
      <c r="E748" s="2" t="s">
        <v>566</v>
      </c>
      <c r="F748" s="2" t="s">
        <v>78</v>
      </c>
      <c r="G748" s="2" t="s">
        <v>188</v>
      </c>
      <c r="H748" s="2" t="s">
        <v>74</v>
      </c>
      <c r="I748" s="2">
        <v>3390</v>
      </c>
      <c r="J748" s="2">
        <v>20800</v>
      </c>
      <c r="K748" s="2">
        <v>1606</v>
      </c>
      <c r="L748" s="2">
        <v>1485.2</v>
      </c>
      <c r="M748" s="2">
        <v>1840.99</v>
      </c>
      <c r="N748" s="2">
        <v>92.48</v>
      </c>
      <c r="O748" s="2">
        <v>80.67</v>
      </c>
      <c r="P748" s="2">
        <v>7683</v>
      </c>
      <c r="Q748" s="2">
        <v>5995.57</v>
      </c>
      <c r="R748" s="2">
        <v>7892.31</v>
      </c>
      <c r="S748" s="2">
        <v>78.040000000000006</v>
      </c>
      <c r="T748" s="2">
        <v>75.97</v>
      </c>
      <c r="U748" s="2">
        <v>63.68</v>
      </c>
      <c r="V748" s="2">
        <v>58.89</v>
      </c>
      <c r="W748" s="2">
        <v>72.989999999999995</v>
      </c>
      <c r="X748" s="2">
        <v>77.400000000000006</v>
      </c>
      <c r="Y748" s="2">
        <v>60.4</v>
      </c>
      <c r="Z748" s="2">
        <v>79.510000000000005</v>
      </c>
    </row>
    <row r="749" spans="1:26" x14ac:dyDescent="0.3">
      <c r="A749" s="3" t="s">
        <v>55</v>
      </c>
      <c r="B749" s="3" t="s">
        <v>56</v>
      </c>
      <c r="C749" s="3">
        <v>748</v>
      </c>
      <c r="D749" s="3" t="s">
        <v>25</v>
      </c>
      <c r="E749" s="3" t="s">
        <v>566</v>
      </c>
      <c r="F749" s="3" t="s">
        <v>78</v>
      </c>
      <c r="G749" s="3" t="s">
        <v>629</v>
      </c>
      <c r="H749" s="3" t="s">
        <v>60</v>
      </c>
      <c r="I749" s="3">
        <v>1500</v>
      </c>
      <c r="J749" s="3">
        <v>9500</v>
      </c>
      <c r="K749" s="3">
        <v>731</v>
      </c>
      <c r="L749" s="3">
        <v>841.73</v>
      </c>
      <c r="M749" s="3">
        <v>569.62</v>
      </c>
      <c r="N749" s="3">
        <v>115.15</v>
      </c>
      <c r="O749" s="3">
        <v>147.77000000000001</v>
      </c>
      <c r="P749" s="3">
        <v>3510</v>
      </c>
      <c r="Q749" s="3">
        <v>3184.52</v>
      </c>
      <c r="R749" s="3">
        <v>3360.48</v>
      </c>
      <c r="S749" s="3">
        <v>90.73</v>
      </c>
      <c r="T749" s="3">
        <v>94.76</v>
      </c>
      <c r="U749" s="3">
        <v>65.5</v>
      </c>
      <c r="V749" s="3">
        <v>75.42</v>
      </c>
      <c r="W749" s="3">
        <v>51.04</v>
      </c>
      <c r="X749" s="3">
        <v>79.92</v>
      </c>
      <c r="Y749" s="3">
        <v>72.510000000000005</v>
      </c>
      <c r="Z749" s="3">
        <v>76.510000000000005</v>
      </c>
    </row>
    <row r="750" spans="1:26" x14ac:dyDescent="0.3">
      <c r="A750" s="2" t="s">
        <v>55</v>
      </c>
      <c r="B750" s="2" t="s">
        <v>56</v>
      </c>
      <c r="C750" s="2">
        <v>749</v>
      </c>
      <c r="D750" s="2" t="s">
        <v>25</v>
      </c>
      <c r="E750" s="2" t="s">
        <v>566</v>
      </c>
      <c r="F750" s="2" t="s">
        <v>78</v>
      </c>
      <c r="G750" s="2" t="s">
        <v>630</v>
      </c>
      <c r="H750" s="2" t="s">
        <v>74</v>
      </c>
      <c r="I750" s="2">
        <v>1500</v>
      </c>
      <c r="J750" s="2">
        <v>9500</v>
      </c>
      <c r="K750" s="2">
        <v>731</v>
      </c>
      <c r="L750" s="2">
        <v>841.73</v>
      </c>
      <c r="M750" s="2">
        <v>569.62</v>
      </c>
      <c r="N750" s="2">
        <v>115.15</v>
      </c>
      <c r="O750" s="2">
        <v>147.77000000000001</v>
      </c>
      <c r="P750" s="2">
        <v>3510</v>
      </c>
      <c r="Q750" s="2">
        <v>3184.52</v>
      </c>
      <c r="R750" s="2">
        <v>3360.48</v>
      </c>
      <c r="S750" s="2">
        <v>90.73</v>
      </c>
      <c r="T750" s="2">
        <v>94.76</v>
      </c>
      <c r="U750" s="2">
        <v>65.5</v>
      </c>
      <c r="V750" s="2">
        <v>75.42</v>
      </c>
      <c r="W750" s="2">
        <v>51.04</v>
      </c>
      <c r="X750" s="2">
        <v>79.92</v>
      </c>
      <c r="Y750" s="2">
        <v>72.510000000000005</v>
      </c>
      <c r="Z750" s="2">
        <v>76.510000000000005</v>
      </c>
    </row>
    <row r="751" spans="1:26" x14ac:dyDescent="0.3">
      <c r="A751" s="3" t="s">
        <v>55</v>
      </c>
      <c r="B751" s="3" t="s">
        <v>56</v>
      </c>
      <c r="C751" s="3">
        <v>750</v>
      </c>
      <c r="D751" s="3" t="s">
        <v>25</v>
      </c>
      <c r="E751" s="3" t="s">
        <v>566</v>
      </c>
      <c r="F751" s="3" t="s">
        <v>78</v>
      </c>
      <c r="G751" s="3" t="s">
        <v>631</v>
      </c>
      <c r="H751" s="3" t="s">
        <v>60</v>
      </c>
      <c r="I751" s="3">
        <v>1000</v>
      </c>
      <c r="J751" s="3">
        <v>7000</v>
      </c>
      <c r="K751" s="3">
        <v>615</v>
      </c>
      <c r="L751" s="3">
        <v>338.87</v>
      </c>
      <c r="M751" s="3">
        <v>511.18</v>
      </c>
      <c r="N751" s="3">
        <v>55.1</v>
      </c>
      <c r="O751" s="3">
        <v>66.290000000000006</v>
      </c>
      <c r="P751" s="3">
        <v>2572</v>
      </c>
      <c r="Q751" s="3">
        <v>1777.11</v>
      </c>
      <c r="R751" s="3">
        <v>1939.81</v>
      </c>
      <c r="S751" s="3">
        <v>69.09</v>
      </c>
      <c r="T751" s="3">
        <v>91.61</v>
      </c>
      <c r="U751" s="3">
        <v>82.66</v>
      </c>
      <c r="V751" s="3">
        <v>45.55</v>
      </c>
      <c r="W751" s="3">
        <v>68.709999999999994</v>
      </c>
      <c r="X751" s="3">
        <v>87.84</v>
      </c>
      <c r="Y751" s="3">
        <v>60.69</v>
      </c>
      <c r="Z751" s="3">
        <v>66.25</v>
      </c>
    </row>
    <row r="752" spans="1:26" x14ac:dyDescent="0.3">
      <c r="A752" s="2" t="s">
        <v>55</v>
      </c>
      <c r="B752" s="2" t="s">
        <v>56</v>
      </c>
      <c r="C752" s="2">
        <v>751</v>
      </c>
      <c r="D752" s="2" t="s">
        <v>25</v>
      </c>
      <c r="E752" s="2" t="s">
        <v>566</v>
      </c>
      <c r="F752" s="2" t="s">
        <v>78</v>
      </c>
      <c r="G752" s="2" t="s">
        <v>632</v>
      </c>
      <c r="H752" s="2" t="s">
        <v>74</v>
      </c>
      <c r="I752" s="2">
        <v>1000</v>
      </c>
      <c r="J752" s="2">
        <v>7000</v>
      </c>
      <c r="K752" s="2">
        <v>615</v>
      </c>
      <c r="L752" s="2">
        <v>338.87</v>
      </c>
      <c r="M752" s="2">
        <v>511.18</v>
      </c>
      <c r="N752" s="2">
        <v>55.1</v>
      </c>
      <c r="O752" s="2">
        <v>66.290000000000006</v>
      </c>
      <c r="P752" s="2">
        <v>2572</v>
      </c>
      <c r="Q752" s="2">
        <v>1777.11</v>
      </c>
      <c r="R752" s="2">
        <v>1939.81</v>
      </c>
      <c r="S752" s="2">
        <v>69.09</v>
      </c>
      <c r="T752" s="2">
        <v>91.61</v>
      </c>
      <c r="U752" s="2">
        <v>82.66</v>
      </c>
      <c r="V752" s="2">
        <v>45.55</v>
      </c>
      <c r="W752" s="2">
        <v>68.709999999999994</v>
      </c>
      <c r="X752" s="2">
        <v>87.84</v>
      </c>
      <c r="Y752" s="2">
        <v>60.69</v>
      </c>
      <c r="Z752" s="2">
        <v>66.25</v>
      </c>
    </row>
    <row r="753" spans="1:26" x14ac:dyDescent="0.3">
      <c r="A753" s="3" t="s">
        <v>55</v>
      </c>
      <c r="B753" s="3" t="s">
        <v>56</v>
      </c>
      <c r="C753" s="3">
        <v>752</v>
      </c>
      <c r="D753" s="3" t="s">
        <v>25</v>
      </c>
      <c r="E753" s="3" t="s">
        <v>566</v>
      </c>
      <c r="F753" s="3" t="s">
        <v>78</v>
      </c>
      <c r="G753" s="3" t="s">
        <v>84</v>
      </c>
      <c r="H753" s="3" t="s">
        <v>75</v>
      </c>
      <c r="I753" s="3">
        <v>5890</v>
      </c>
      <c r="J753" s="3">
        <v>37300</v>
      </c>
      <c r="K753" s="3">
        <v>2952</v>
      </c>
      <c r="L753" s="3">
        <v>2665.8</v>
      </c>
      <c r="M753" s="3">
        <v>2921.79</v>
      </c>
      <c r="N753" s="3">
        <v>90.3</v>
      </c>
      <c r="O753" s="3">
        <v>91.24</v>
      </c>
      <c r="P753" s="3">
        <v>13765</v>
      </c>
      <c r="Q753" s="3">
        <v>10957.2</v>
      </c>
      <c r="R753" s="3">
        <v>13192.6</v>
      </c>
      <c r="S753" s="3">
        <v>79.599999999999994</v>
      </c>
      <c r="T753" s="3">
        <v>83.06</v>
      </c>
      <c r="U753" s="3">
        <v>67.36</v>
      </c>
      <c r="V753" s="3">
        <v>60.83</v>
      </c>
      <c r="W753" s="3">
        <v>66.67</v>
      </c>
      <c r="X753" s="3">
        <v>79.819999999999993</v>
      </c>
      <c r="Y753" s="3">
        <v>63.54</v>
      </c>
      <c r="Z753" s="3">
        <v>76.5</v>
      </c>
    </row>
    <row r="754" spans="1:26" x14ac:dyDescent="0.3">
      <c r="A754" s="2" t="s">
        <v>55</v>
      </c>
      <c r="B754" s="2" t="s">
        <v>56</v>
      </c>
      <c r="C754" s="2">
        <v>753</v>
      </c>
      <c r="D754" s="2" t="s">
        <v>25</v>
      </c>
      <c r="E754" s="2" t="s">
        <v>566</v>
      </c>
      <c r="F754" s="2" t="s">
        <v>78</v>
      </c>
      <c r="G754" s="2" t="s">
        <v>633</v>
      </c>
      <c r="H754" s="2" t="s">
        <v>60</v>
      </c>
      <c r="I754" s="2">
        <v>2000</v>
      </c>
      <c r="J754" s="2">
        <v>12071</v>
      </c>
      <c r="K754" s="2">
        <v>1108</v>
      </c>
      <c r="L754" s="2">
        <v>943.54</v>
      </c>
      <c r="M754" s="2">
        <v>1224.3900000000001</v>
      </c>
      <c r="N754" s="2">
        <v>85.16</v>
      </c>
      <c r="O754" s="2">
        <v>77.06</v>
      </c>
      <c r="P754" s="2">
        <v>3745</v>
      </c>
      <c r="Q754" s="2">
        <v>3584.34</v>
      </c>
      <c r="R754" s="2">
        <v>4076.06</v>
      </c>
      <c r="S754" s="2">
        <v>95.71</v>
      </c>
      <c r="T754" s="2">
        <v>87.94</v>
      </c>
      <c r="U754" s="2">
        <v>74.459999999999994</v>
      </c>
      <c r="V754" s="2">
        <v>63.41</v>
      </c>
      <c r="W754" s="2">
        <v>82.28</v>
      </c>
      <c r="X754" s="2">
        <v>63.95</v>
      </c>
      <c r="Y754" s="2">
        <v>61.21</v>
      </c>
      <c r="Z754" s="2">
        <v>69.599999999999994</v>
      </c>
    </row>
    <row r="755" spans="1:26" x14ac:dyDescent="0.3">
      <c r="A755" s="3" t="s">
        <v>55</v>
      </c>
      <c r="B755" s="3" t="s">
        <v>56</v>
      </c>
      <c r="C755" s="3">
        <v>754</v>
      </c>
      <c r="D755" s="3" t="s">
        <v>25</v>
      </c>
      <c r="E755" s="3" t="s">
        <v>566</v>
      </c>
      <c r="F755" s="3" t="s">
        <v>78</v>
      </c>
      <c r="G755" s="3" t="s">
        <v>634</v>
      </c>
      <c r="H755" s="3" t="s">
        <v>60</v>
      </c>
      <c r="I755" s="3">
        <v>440</v>
      </c>
      <c r="J755" s="3">
        <v>1459</v>
      </c>
      <c r="K755" s="3">
        <v>111</v>
      </c>
      <c r="L755" s="3">
        <v>0</v>
      </c>
      <c r="M755" s="3">
        <v>169.57</v>
      </c>
      <c r="N755" s="3">
        <v>0</v>
      </c>
      <c r="O755" s="3">
        <v>0</v>
      </c>
      <c r="P755" s="3">
        <v>501</v>
      </c>
      <c r="Q755" s="3">
        <v>480.88</v>
      </c>
      <c r="R755" s="3">
        <v>551.87</v>
      </c>
      <c r="S755" s="3">
        <v>95.98</v>
      </c>
      <c r="T755" s="3">
        <v>87.14</v>
      </c>
      <c r="U755" s="3">
        <v>33.909999999999997</v>
      </c>
      <c r="V755" s="3">
        <v>0</v>
      </c>
      <c r="W755" s="3">
        <v>51.8</v>
      </c>
      <c r="X755" s="3">
        <v>38.89</v>
      </c>
      <c r="Y755" s="3">
        <v>37.33</v>
      </c>
      <c r="Z755" s="3">
        <v>42.84</v>
      </c>
    </row>
    <row r="756" spans="1:26" x14ac:dyDescent="0.3">
      <c r="A756" s="2" t="s">
        <v>55</v>
      </c>
      <c r="B756" s="2" t="s">
        <v>56</v>
      </c>
      <c r="C756" s="2">
        <v>755</v>
      </c>
      <c r="D756" s="2" t="s">
        <v>25</v>
      </c>
      <c r="E756" s="2" t="s">
        <v>566</v>
      </c>
      <c r="F756" s="2" t="s">
        <v>78</v>
      </c>
      <c r="G756" s="2" t="s">
        <v>193</v>
      </c>
      <c r="H756" s="2" t="s">
        <v>14</v>
      </c>
      <c r="I756" s="2">
        <v>2440</v>
      </c>
      <c r="J756" s="2">
        <v>13530</v>
      </c>
      <c r="K756" s="2">
        <v>1219</v>
      </c>
      <c r="L756" s="2">
        <v>943.54</v>
      </c>
      <c r="M756" s="2">
        <v>1393.96</v>
      </c>
      <c r="N756" s="2">
        <v>77.400000000000006</v>
      </c>
      <c r="O756" s="2">
        <v>67.69</v>
      </c>
      <c r="P756" s="2">
        <v>4246</v>
      </c>
      <c r="Q756" s="2">
        <v>4065.22</v>
      </c>
      <c r="R756" s="2">
        <v>4627.93</v>
      </c>
      <c r="S756" s="2">
        <v>95.74</v>
      </c>
      <c r="T756" s="2">
        <v>87.84</v>
      </c>
      <c r="U756" s="2">
        <v>67.150000000000006</v>
      </c>
      <c r="V756" s="2">
        <v>51.98</v>
      </c>
      <c r="W756" s="2">
        <v>76.790000000000006</v>
      </c>
      <c r="X756" s="2">
        <v>59.43</v>
      </c>
      <c r="Y756" s="2">
        <v>56.9</v>
      </c>
      <c r="Z756" s="2">
        <v>64.78</v>
      </c>
    </row>
    <row r="757" spans="1:26" x14ac:dyDescent="0.3">
      <c r="A757" s="3" t="s">
        <v>55</v>
      </c>
      <c r="B757" s="3" t="s">
        <v>56</v>
      </c>
      <c r="C757" s="3">
        <v>756</v>
      </c>
      <c r="D757" s="3" t="s">
        <v>25</v>
      </c>
      <c r="E757" s="3" t="s">
        <v>566</v>
      </c>
      <c r="F757" s="3" t="s">
        <v>78</v>
      </c>
      <c r="G757" s="3" t="s">
        <v>84</v>
      </c>
      <c r="H757" s="3" t="s">
        <v>14</v>
      </c>
      <c r="I757" s="3">
        <v>2440</v>
      </c>
      <c r="J757" s="3">
        <v>13530</v>
      </c>
      <c r="K757" s="3">
        <v>1219</v>
      </c>
      <c r="L757" s="3">
        <v>943.54</v>
      </c>
      <c r="M757" s="3">
        <v>1393.96</v>
      </c>
      <c r="N757" s="3">
        <v>77.400000000000006</v>
      </c>
      <c r="O757" s="3">
        <v>67.69</v>
      </c>
      <c r="P757" s="3">
        <v>4246</v>
      </c>
      <c r="Q757" s="3">
        <v>4065.22</v>
      </c>
      <c r="R757" s="3">
        <v>4627.93</v>
      </c>
      <c r="S757" s="3">
        <v>95.74</v>
      </c>
      <c r="T757" s="3">
        <v>87.84</v>
      </c>
      <c r="U757" s="3">
        <v>67.150000000000006</v>
      </c>
      <c r="V757" s="3">
        <v>51.98</v>
      </c>
      <c r="W757" s="3">
        <v>76.790000000000006</v>
      </c>
      <c r="X757" s="3">
        <v>59.43</v>
      </c>
      <c r="Y757" s="3">
        <v>56.9</v>
      </c>
      <c r="Z757" s="3">
        <v>64.78</v>
      </c>
    </row>
    <row r="758" spans="1:26" x14ac:dyDescent="0.3">
      <c r="A758" s="2" t="s">
        <v>55</v>
      </c>
      <c r="B758" s="2" t="s">
        <v>56</v>
      </c>
      <c r="C758" s="2">
        <v>757</v>
      </c>
      <c r="D758" s="2" t="s">
        <v>25</v>
      </c>
      <c r="E758" s="2" t="s">
        <v>566</v>
      </c>
      <c r="F758" s="2" t="s">
        <v>78</v>
      </c>
      <c r="G758" s="2" t="s">
        <v>68</v>
      </c>
      <c r="H758" s="2" t="s">
        <v>75</v>
      </c>
      <c r="I758" s="2">
        <v>13896.7</v>
      </c>
      <c r="J758" s="2">
        <v>73550</v>
      </c>
      <c r="K758" s="2">
        <v>5574</v>
      </c>
      <c r="L758" s="2">
        <v>5346.92</v>
      </c>
      <c r="M758" s="2">
        <v>5184.47</v>
      </c>
      <c r="N758" s="2">
        <v>95.93</v>
      </c>
      <c r="O758" s="2">
        <v>103.13</v>
      </c>
      <c r="P758" s="2">
        <v>27249</v>
      </c>
      <c r="Q758" s="2">
        <v>24541.59</v>
      </c>
      <c r="R758" s="2">
        <v>23269.18</v>
      </c>
      <c r="S758" s="2">
        <v>90.06</v>
      </c>
      <c r="T758" s="2">
        <v>105.47</v>
      </c>
      <c r="U758" s="2">
        <v>51.72</v>
      </c>
      <c r="V758" s="2">
        <v>52.52</v>
      </c>
      <c r="W758" s="2">
        <v>50.92</v>
      </c>
      <c r="X758" s="2">
        <v>64.25</v>
      </c>
      <c r="Y758" s="2">
        <v>61.25</v>
      </c>
      <c r="Z758" s="2">
        <v>58.07</v>
      </c>
    </row>
    <row r="759" spans="1:26" x14ac:dyDescent="0.3">
      <c r="A759" s="3" t="s">
        <v>55</v>
      </c>
      <c r="B759" s="3" t="s">
        <v>56</v>
      </c>
      <c r="C759" s="3">
        <v>758</v>
      </c>
      <c r="D759" s="3" t="s">
        <v>25</v>
      </c>
      <c r="E759" s="3" t="s">
        <v>566</v>
      </c>
      <c r="F759" s="3" t="s">
        <v>78</v>
      </c>
      <c r="G759" s="3" t="s">
        <v>68</v>
      </c>
      <c r="H759" s="3" t="s">
        <v>14</v>
      </c>
      <c r="I759" s="3">
        <v>2440</v>
      </c>
      <c r="J759" s="3">
        <v>13530</v>
      </c>
      <c r="K759" s="3">
        <v>1219</v>
      </c>
      <c r="L759" s="3">
        <v>943.54</v>
      </c>
      <c r="M759" s="3">
        <v>1393.96</v>
      </c>
      <c r="N759" s="3">
        <v>77.400000000000006</v>
      </c>
      <c r="O759" s="3">
        <v>67.69</v>
      </c>
      <c r="P759" s="3">
        <v>4246</v>
      </c>
      <c r="Q759" s="3">
        <v>4065.22</v>
      </c>
      <c r="R759" s="3">
        <v>4627.93</v>
      </c>
      <c r="S759" s="3">
        <v>95.74</v>
      </c>
      <c r="T759" s="3">
        <v>87.84</v>
      </c>
      <c r="U759" s="3">
        <v>67.150000000000006</v>
      </c>
      <c r="V759" s="3">
        <v>51.98</v>
      </c>
      <c r="W759" s="3">
        <v>76.790000000000006</v>
      </c>
      <c r="X759" s="3">
        <v>59.43</v>
      </c>
      <c r="Y759" s="3">
        <v>56.9</v>
      </c>
      <c r="Z759" s="3">
        <v>64.78</v>
      </c>
    </row>
    <row r="760" spans="1:26" x14ac:dyDescent="0.3">
      <c r="A760" s="2" t="s">
        <v>55</v>
      </c>
      <c r="B760" s="2" t="s">
        <v>56</v>
      </c>
      <c r="C760" s="2">
        <v>759</v>
      </c>
      <c r="D760" s="2" t="s">
        <v>25</v>
      </c>
      <c r="E760" s="2" t="s">
        <v>566</v>
      </c>
      <c r="F760" s="2" t="s">
        <v>78</v>
      </c>
      <c r="G760" s="2" t="s">
        <v>68</v>
      </c>
      <c r="H760" s="2" t="s">
        <v>16</v>
      </c>
      <c r="I760" s="2">
        <v>1017.18</v>
      </c>
      <c r="J760" s="2">
        <v>2200</v>
      </c>
      <c r="K760" s="2">
        <v>156</v>
      </c>
      <c r="L760" s="2">
        <v>177.5</v>
      </c>
      <c r="M760" s="2">
        <v>172.68</v>
      </c>
      <c r="N760" s="2">
        <v>113.78</v>
      </c>
      <c r="O760" s="2">
        <v>102.79</v>
      </c>
      <c r="P760" s="2">
        <v>776</v>
      </c>
      <c r="Q760" s="2">
        <v>676.44</v>
      </c>
      <c r="R760" s="2">
        <v>684.53</v>
      </c>
      <c r="S760" s="2">
        <v>87.17</v>
      </c>
      <c r="T760" s="2">
        <v>98.82</v>
      </c>
      <c r="U760" s="2" t="s">
        <v>60</v>
      </c>
      <c r="V760" s="2" t="s">
        <v>60</v>
      </c>
      <c r="W760" s="2" t="s">
        <v>60</v>
      </c>
      <c r="X760" s="2" t="s">
        <v>60</v>
      </c>
      <c r="Y760" s="2" t="s">
        <v>60</v>
      </c>
      <c r="Z760" s="2" t="s">
        <v>60</v>
      </c>
    </row>
    <row r="761" spans="1:26" x14ac:dyDescent="0.3">
      <c r="A761" s="3" t="s">
        <v>55</v>
      </c>
      <c r="B761" s="3" t="s">
        <v>56</v>
      </c>
      <c r="C761" s="3">
        <v>760</v>
      </c>
      <c r="D761" s="3" t="s">
        <v>25</v>
      </c>
      <c r="E761" s="3" t="s">
        <v>566</v>
      </c>
      <c r="F761" s="3" t="s">
        <v>78</v>
      </c>
      <c r="G761" s="3" t="s">
        <v>68</v>
      </c>
      <c r="H761" s="3" t="s">
        <v>12</v>
      </c>
      <c r="I761" s="3">
        <v>2178.1999999999998</v>
      </c>
      <c r="J761" s="3">
        <v>4220</v>
      </c>
      <c r="K761" s="3">
        <v>392</v>
      </c>
      <c r="L761" s="3">
        <v>363.26</v>
      </c>
      <c r="M761" s="3">
        <v>683.29</v>
      </c>
      <c r="N761" s="3">
        <v>92.67</v>
      </c>
      <c r="O761" s="3">
        <v>53.16</v>
      </c>
      <c r="P761" s="3">
        <v>1046</v>
      </c>
      <c r="Q761" s="3">
        <v>1120.3599999999999</v>
      </c>
      <c r="R761" s="3">
        <v>1560.42</v>
      </c>
      <c r="S761" s="3">
        <v>107.11</v>
      </c>
      <c r="T761" s="3">
        <v>71.8</v>
      </c>
      <c r="U761" s="3" t="s">
        <v>60</v>
      </c>
      <c r="V761" s="3" t="s">
        <v>60</v>
      </c>
      <c r="W761" s="3" t="s">
        <v>60</v>
      </c>
      <c r="X761" s="3" t="s">
        <v>60</v>
      </c>
      <c r="Y761" s="3" t="s">
        <v>60</v>
      </c>
      <c r="Z761" s="3" t="s">
        <v>60</v>
      </c>
    </row>
    <row r="762" spans="1:26" x14ac:dyDescent="0.3">
      <c r="A762" s="2" t="s">
        <v>55</v>
      </c>
      <c r="B762" s="2" t="s">
        <v>56</v>
      </c>
      <c r="C762" s="2">
        <v>761</v>
      </c>
      <c r="D762" s="2" t="s">
        <v>25</v>
      </c>
      <c r="E762" s="2" t="s">
        <v>566</v>
      </c>
      <c r="F762" s="2" t="s">
        <v>78</v>
      </c>
      <c r="G762" s="2" t="s">
        <v>68</v>
      </c>
      <c r="H762" s="2" t="s">
        <v>566</v>
      </c>
      <c r="I762" s="2">
        <v>19532.080000000002</v>
      </c>
      <c r="J762" s="2">
        <v>93500</v>
      </c>
      <c r="K762" s="2">
        <v>7341</v>
      </c>
      <c r="L762" s="2">
        <v>6831.22</v>
      </c>
      <c r="M762" s="2">
        <v>7434.4</v>
      </c>
      <c r="N762" s="2">
        <v>93.06</v>
      </c>
      <c r="O762" s="2">
        <v>91.89</v>
      </c>
      <c r="P762" s="2">
        <v>33317</v>
      </c>
      <c r="Q762" s="2">
        <v>30403.61</v>
      </c>
      <c r="R762" s="2">
        <v>30142.06</v>
      </c>
      <c r="S762" s="2">
        <v>91.26</v>
      </c>
      <c r="T762" s="2">
        <v>100.87</v>
      </c>
      <c r="U762" s="2" t="s">
        <v>60</v>
      </c>
      <c r="V762" s="2" t="s">
        <v>60</v>
      </c>
      <c r="W762" s="2" t="s">
        <v>60</v>
      </c>
      <c r="X762" s="2" t="s">
        <v>60</v>
      </c>
      <c r="Y762" s="2" t="s">
        <v>60</v>
      </c>
      <c r="Z762" s="2" t="s">
        <v>60</v>
      </c>
    </row>
    <row r="763" spans="1:26" x14ac:dyDescent="0.3">
      <c r="A763" s="3" t="s">
        <v>55</v>
      </c>
      <c r="B763" s="3" t="s">
        <v>56</v>
      </c>
      <c r="C763" s="3">
        <v>762</v>
      </c>
      <c r="D763" s="3" t="s">
        <v>25</v>
      </c>
      <c r="E763" s="3" t="s">
        <v>635</v>
      </c>
      <c r="F763" s="3" t="s">
        <v>58</v>
      </c>
      <c r="G763" s="3" t="s">
        <v>636</v>
      </c>
      <c r="H763" s="3" t="s">
        <v>60</v>
      </c>
      <c r="I763" s="3">
        <v>1200</v>
      </c>
      <c r="J763" s="3">
        <v>9000</v>
      </c>
      <c r="K763" s="3">
        <v>724</v>
      </c>
      <c r="L763" s="3">
        <v>726.83</v>
      </c>
      <c r="M763" s="3">
        <v>821.55</v>
      </c>
      <c r="N763" s="3">
        <v>100.39</v>
      </c>
      <c r="O763" s="3">
        <v>88.47</v>
      </c>
      <c r="P763" s="3">
        <v>3030</v>
      </c>
      <c r="Q763" s="3">
        <v>2770.77</v>
      </c>
      <c r="R763" s="3">
        <v>3127.96</v>
      </c>
      <c r="S763" s="3">
        <v>91.44</v>
      </c>
      <c r="T763" s="3">
        <v>88.58</v>
      </c>
      <c r="U763" s="3">
        <v>81.09</v>
      </c>
      <c r="V763" s="3">
        <v>81.41</v>
      </c>
      <c r="W763" s="3">
        <v>92.02</v>
      </c>
      <c r="X763" s="3">
        <v>86.24</v>
      </c>
      <c r="Y763" s="3">
        <v>78.86</v>
      </c>
      <c r="Z763" s="3">
        <v>89.02</v>
      </c>
    </row>
    <row r="764" spans="1:26" x14ac:dyDescent="0.3">
      <c r="A764" s="2" t="s">
        <v>55</v>
      </c>
      <c r="B764" s="2" t="s">
        <v>56</v>
      </c>
      <c r="C764" s="2">
        <v>763</v>
      </c>
      <c r="D764" s="2" t="s">
        <v>25</v>
      </c>
      <c r="E764" s="2" t="s">
        <v>635</v>
      </c>
      <c r="F764" s="2" t="s">
        <v>58</v>
      </c>
      <c r="G764" s="2" t="s">
        <v>637</v>
      </c>
      <c r="H764" s="2" t="s">
        <v>74</v>
      </c>
      <c r="I764" s="2">
        <v>1200</v>
      </c>
      <c r="J764" s="2">
        <v>9000</v>
      </c>
      <c r="K764" s="2">
        <v>724</v>
      </c>
      <c r="L764" s="2">
        <v>726.83</v>
      </c>
      <c r="M764" s="2">
        <v>821.55</v>
      </c>
      <c r="N764" s="2">
        <v>100.39</v>
      </c>
      <c r="O764" s="2">
        <v>88.47</v>
      </c>
      <c r="P764" s="2">
        <v>3030</v>
      </c>
      <c r="Q764" s="2">
        <v>2770.77</v>
      </c>
      <c r="R764" s="2">
        <v>3127.96</v>
      </c>
      <c r="S764" s="2">
        <v>91.44</v>
      </c>
      <c r="T764" s="2">
        <v>88.58</v>
      </c>
      <c r="U764" s="2">
        <v>81.09</v>
      </c>
      <c r="V764" s="2">
        <v>81.41</v>
      </c>
      <c r="W764" s="2">
        <v>92.02</v>
      </c>
      <c r="X764" s="2">
        <v>86.24</v>
      </c>
      <c r="Y764" s="2">
        <v>78.86</v>
      </c>
      <c r="Z764" s="2">
        <v>89.02</v>
      </c>
    </row>
    <row r="765" spans="1:26" x14ac:dyDescent="0.3">
      <c r="A765" s="3" t="s">
        <v>55</v>
      </c>
      <c r="B765" s="3" t="s">
        <v>56</v>
      </c>
      <c r="C765" s="3">
        <v>764</v>
      </c>
      <c r="D765" s="3" t="s">
        <v>25</v>
      </c>
      <c r="E765" s="3" t="s">
        <v>635</v>
      </c>
      <c r="F765" s="3" t="s">
        <v>58</v>
      </c>
      <c r="G765" s="3" t="s">
        <v>638</v>
      </c>
      <c r="H765" s="3" t="s">
        <v>60</v>
      </c>
      <c r="I765" s="3">
        <v>1080</v>
      </c>
      <c r="J765" s="3">
        <v>6500</v>
      </c>
      <c r="K765" s="3">
        <v>454</v>
      </c>
      <c r="L765" s="3">
        <v>443.75</v>
      </c>
      <c r="M765" s="3">
        <v>294.33</v>
      </c>
      <c r="N765" s="3">
        <v>97.74</v>
      </c>
      <c r="O765" s="3">
        <v>150.77000000000001</v>
      </c>
      <c r="P765" s="3">
        <v>2286</v>
      </c>
      <c r="Q765" s="3">
        <v>2172.73</v>
      </c>
      <c r="R765" s="3">
        <v>1749.72</v>
      </c>
      <c r="S765" s="3">
        <v>95.05</v>
      </c>
      <c r="T765" s="3">
        <v>124.18</v>
      </c>
      <c r="U765" s="3">
        <v>56.5</v>
      </c>
      <c r="V765" s="3">
        <v>55.23</v>
      </c>
      <c r="W765" s="3">
        <v>36.630000000000003</v>
      </c>
      <c r="X765" s="3">
        <v>72.290000000000006</v>
      </c>
      <c r="Y765" s="3">
        <v>68.709999999999994</v>
      </c>
      <c r="Z765" s="3">
        <v>55.33</v>
      </c>
    </row>
    <row r="766" spans="1:26" x14ac:dyDescent="0.3">
      <c r="A766" s="2" t="s">
        <v>55</v>
      </c>
      <c r="B766" s="2" t="s">
        <v>56</v>
      </c>
      <c r="C766" s="2">
        <v>765</v>
      </c>
      <c r="D766" s="2" t="s">
        <v>25</v>
      </c>
      <c r="E766" s="2" t="s">
        <v>635</v>
      </c>
      <c r="F766" s="2" t="s">
        <v>58</v>
      </c>
      <c r="G766" s="2" t="s">
        <v>639</v>
      </c>
      <c r="H766" s="2" t="s">
        <v>60</v>
      </c>
      <c r="I766" s="2">
        <v>1100</v>
      </c>
      <c r="J766" s="2">
        <v>7700</v>
      </c>
      <c r="K766" s="2">
        <v>676</v>
      </c>
      <c r="L766" s="2">
        <v>617.11</v>
      </c>
      <c r="M766" s="2">
        <v>465.48</v>
      </c>
      <c r="N766" s="2">
        <v>91.29</v>
      </c>
      <c r="O766" s="2">
        <v>132.57</v>
      </c>
      <c r="P766" s="2">
        <v>2799</v>
      </c>
      <c r="Q766" s="2">
        <v>2691.33</v>
      </c>
      <c r="R766" s="2">
        <v>2182.31</v>
      </c>
      <c r="S766" s="2">
        <v>96.15</v>
      </c>
      <c r="T766" s="2">
        <v>123.32</v>
      </c>
      <c r="U766" s="2">
        <v>82.6</v>
      </c>
      <c r="V766" s="2">
        <v>75.400000000000006</v>
      </c>
      <c r="W766" s="2">
        <v>56.88</v>
      </c>
      <c r="X766" s="2">
        <v>86.9</v>
      </c>
      <c r="Y766" s="2">
        <v>83.56</v>
      </c>
      <c r="Z766" s="2">
        <v>67.760000000000005</v>
      </c>
    </row>
    <row r="767" spans="1:26" x14ac:dyDescent="0.3">
      <c r="A767" s="3" t="s">
        <v>55</v>
      </c>
      <c r="B767" s="3" t="s">
        <v>56</v>
      </c>
      <c r="C767" s="3">
        <v>766</v>
      </c>
      <c r="D767" s="3" t="s">
        <v>25</v>
      </c>
      <c r="E767" s="3" t="s">
        <v>635</v>
      </c>
      <c r="F767" s="3" t="s">
        <v>58</v>
      </c>
      <c r="G767" s="3" t="s">
        <v>640</v>
      </c>
      <c r="H767" s="3" t="s">
        <v>60</v>
      </c>
      <c r="I767" s="3">
        <v>1000</v>
      </c>
      <c r="J767" s="3">
        <v>7400</v>
      </c>
      <c r="K767" s="3">
        <v>590</v>
      </c>
      <c r="L767" s="3">
        <v>607.70000000000005</v>
      </c>
      <c r="M767" s="3">
        <v>465.28</v>
      </c>
      <c r="N767" s="3">
        <v>103</v>
      </c>
      <c r="O767" s="3">
        <v>130.61000000000001</v>
      </c>
      <c r="P767" s="3">
        <v>2578</v>
      </c>
      <c r="Q767" s="3">
        <v>2417.9699999999998</v>
      </c>
      <c r="R767" s="3">
        <v>2339.87</v>
      </c>
      <c r="S767" s="3">
        <v>93.79</v>
      </c>
      <c r="T767" s="3">
        <v>103.34</v>
      </c>
      <c r="U767" s="3">
        <v>79.3</v>
      </c>
      <c r="V767" s="3">
        <v>81.680000000000007</v>
      </c>
      <c r="W767" s="3">
        <v>62.54</v>
      </c>
      <c r="X767" s="3">
        <v>88.05</v>
      </c>
      <c r="Y767" s="3">
        <v>82.58</v>
      </c>
      <c r="Z767" s="3">
        <v>79.91</v>
      </c>
    </row>
    <row r="768" spans="1:26" x14ac:dyDescent="0.3">
      <c r="A768" s="2" t="s">
        <v>55</v>
      </c>
      <c r="B768" s="2" t="s">
        <v>56</v>
      </c>
      <c r="C768" s="2">
        <v>767</v>
      </c>
      <c r="D768" s="2" t="s">
        <v>25</v>
      </c>
      <c r="E768" s="2" t="s">
        <v>635</v>
      </c>
      <c r="F768" s="2" t="s">
        <v>58</v>
      </c>
      <c r="G768" s="2" t="s">
        <v>641</v>
      </c>
      <c r="H768" s="2" t="s">
        <v>60</v>
      </c>
      <c r="I768" s="2">
        <v>800</v>
      </c>
      <c r="J768" s="2">
        <v>6000</v>
      </c>
      <c r="K768" s="2">
        <v>483</v>
      </c>
      <c r="L768" s="2">
        <v>550.86</v>
      </c>
      <c r="M768" s="2">
        <v>17.399999999999999</v>
      </c>
      <c r="N768" s="2">
        <v>114.05</v>
      </c>
      <c r="O768" s="2">
        <v>3165.86</v>
      </c>
      <c r="P768" s="2">
        <v>2020</v>
      </c>
      <c r="Q768" s="2">
        <v>2180.5300000000002</v>
      </c>
      <c r="R768" s="2">
        <v>1510.6</v>
      </c>
      <c r="S768" s="2">
        <v>107.95</v>
      </c>
      <c r="T768" s="2">
        <v>144.35</v>
      </c>
      <c r="U768" s="2">
        <v>81.150000000000006</v>
      </c>
      <c r="V768" s="2">
        <v>92.55</v>
      </c>
      <c r="W768" s="2">
        <v>2.92</v>
      </c>
      <c r="X768" s="2">
        <v>86.24</v>
      </c>
      <c r="Y768" s="2">
        <v>93.09</v>
      </c>
      <c r="Z768" s="2">
        <v>64.489999999999995</v>
      </c>
    </row>
    <row r="769" spans="1:26" x14ac:dyDescent="0.3">
      <c r="A769" s="3" t="s">
        <v>55</v>
      </c>
      <c r="B769" s="3" t="s">
        <v>56</v>
      </c>
      <c r="C769" s="3">
        <v>768</v>
      </c>
      <c r="D769" s="3" t="s">
        <v>25</v>
      </c>
      <c r="E769" s="3" t="s">
        <v>635</v>
      </c>
      <c r="F769" s="3" t="s">
        <v>58</v>
      </c>
      <c r="G769" s="3" t="s">
        <v>642</v>
      </c>
      <c r="H769" s="3" t="s">
        <v>60</v>
      </c>
      <c r="I769" s="3">
        <v>62.5</v>
      </c>
      <c r="J769" s="3">
        <v>420</v>
      </c>
      <c r="K769" s="3">
        <v>34</v>
      </c>
      <c r="L769" s="3">
        <v>29.22</v>
      </c>
      <c r="M769" s="3">
        <v>24.93</v>
      </c>
      <c r="N769" s="3">
        <v>85.94</v>
      </c>
      <c r="O769" s="3">
        <v>117.21</v>
      </c>
      <c r="P769" s="3">
        <v>132</v>
      </c>
      <c r="Q769" s="3">
        <v>106.19</v>
      </c>
      <c r="R769" s="3">
        <v>102.93</v>
      </c>
      <c r="S769" s="3">
        <v>80.45</v>
      </c>
      <c r="T769" s="3">
        <v>103.17</v>
      </c>
      <c r="U769" s="3">
        <v>73.12</v>
      </c>
      <c r="V769" s="3">
        <v>62.84</v>
      </c>
      <c r="W769" s="3">
        <v>53.61</v>
      </c>
      <c r="X769" s="3">
        <v>72.13</v>
      </c>
      <c r="Y769" s="3">
        <v>58.03</v>
      </c>
      <c r="Z769" s="3">
        <v>56.25</v>
      </c>
    </row>
    <row r="770" spans="1:26" x14ac:dyDescent="0.3">
      <c r="A770" s="2" t="s">
        <v>55</v>
      </c>
      <c r="B770" s="2" t="s">
        <v>56</v>
      </c>
      <c r="C770" s="2">
        <v>769</v>
      </c>
      <c r="D770" s="2" t="s">
        <v>25</v>
      </c>
      <c r="E770" s="2" t="s">
        <v>635</v>
      </c>
      <c r="F770" s="2" t="s">
        <v>58</v>
      </c>
      <c r="G770" s="2" t="s">
        <v>643</v>
      </c>
      <c r="H770" s="2" t="s">
        <v>60</v>
      </c>
      <c r="I770" s="2">
        <v>0</v>
      </c>
      <c r="J770" s="2">
        <v>4700</v>
      </c>
      <c r="K770" s="2">
        <v>215</v>
      </c>
      <c r="L770" s="2">
        <v>0</v>
      </c>
      <c r="M770" s="2">
        <v>0</v>
      </c>
      <c r="N770" s="2">
        <v>0</v>
      </c>
      <c r="O770" s="2">
        <v>0</v>
      </c>
      <c r="P770" s="2">
        <v>215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</row>
    <row r="771" spans="1:26" x14ac:dyDescent="0.3">
      <c r="A771" s="3" t="s">
        <v>55</v>
      </c>
      <c r="B771" s="3" t="s">
        <v>56</v>
      </c>
      <c r="C771" s="3">
        <v>770</v>
      </c>
      <c r="D771" s="3" t="s">
        <v>25</v>
      </c>
      <c r="E771" s="3" t="s">
        <v>635</v>
      </c>
      <c r="F771" s="3" t="s">
        <v>58</v>
      </c>
      <c r="G771" s="3" t="s">
        <v>644</v>
      </c>
      <c r="H771" s="3" t="s">
        <v>74</v>
      </c>
      <c r="I771" s="3">
        <v>4042.5</v>
      </c>
      <c r="J771" s="3">
        <v>32720</v>
      </c>
      <c r="K771" s="3">
        <v>2452</v>
      </c>
      <c r="L771" s="3">
        <v>2248.64</v>
      </c>
      <c r="M771" s="3">
        <v>1267.42</v>
      </c>
      <c r="N771" s="3">
        <v>91.71</v>
      </c>
      <c r="O771" s="3">
        <v>177.42</v>
      </c>
      <c r="P771" s="3">
        <v>10030</v>
      </c>
      <c r="Q771" s="3">
        <v>9568.75</v>
      </c>
      <c r="R771" s="3">
        <v>7885.43</v>
      </c>
      <c r="S771" s="3">
        <v>95.4</v>
      </c>
      <c r="T771" s="3">
        <v>121.35</v>
      </c>
      <c r="U771" s="3">
        <v>74.38</v>
      </c>
      <c r="V771" s="3">
        <v>74.760000000000005</v>
      </c>
      <c r="W771" s="3">
        <v>42.14</v>
      </c>
      <c r="X771" s="3">
        <v>82.92</v>
      </c>
      <c r="Y771" s="3">
        <v>80.84</v>
      </c>
      <c r="Z771" s="3">
        <v>66.62</v>
      </c>
    </row>
    <row r="772" spans="1:26" x14ac:dyDescent="0.3">
      <c r="A772" s="2" t="s">
        <v>55</v>
      </c>
      <c r="B772" s="2" t="s">
        <v>56</v>
      </c>
      <c r="C772" s="2">
        <v>771</v>
      </c>
      <c r="D772" s="2" t="s">
        <v>25</v>
      </c>
      <c r="E772" s="2" t="s">
        <v>635</v>
      </c>
      <c r="F772" s="2" t="s">
        <v>58</v>
      </c>
      <c r="G772" s="2" t="s">
        <v>58</v>
      </c>
      <c r="H772" s="2" t="s">
        <v>75</v>
      </c>
      <c r="I772" s="2">
        <v>5242.5</v>
      </c>
      <c r="J772" s="2">
        <v>41720</v>
      </c>
      <c r="K772" s="2">
        <v>3176</v>
      </c>
      <c r="L772" s="2">
        <v>2975.47</v>
      </c>
      <c r="M772" s="2">
        <v>2088.9699999999998</v>
      </c>
      <c r="N772" s="2">
        <v>93.69</v>
      </c>
      <c r="O772" s="2">
        <v>142.44</v>
      </c>
      <c r="P772" s="2">
        <v>13060</v>
      </c>
      <c r="Q772" s="2">
        <v>12339.52</v>
      </c>
      <c r="R772" s="2">
        <v>11013.39</v>
      </c>
      <c r="S772" s="2">
        <v>94.48</v>
      </c>
      <c r="T772" s="2">
        <v>112.04</v>
      </c>
      <c r="U772" s="2">
        <v>75.91</v>
      </c>
      <c r="V772" s="2">
        <v>76.290000000000006</v>
      </c>
      <c r="W772" s="2">
        <v>53.56</v>
      </c>
      <c r="X772" s="2">
        <v>83.68</v>
      </c>
      <c r="Y772" s="2">
        <v>80.39</v>
      </c>
      <c r="Z772" s="2">
        <v>71.75</v>
      </c>
    </row>
    <row r="773" spans="1:26" x14ac:dyDescent="0.3">
      <c r="A773" s="3" t="s">
        <v>55</v>
      </c>
      <c r="B773" s="3" t="s">
        <v>56</v>
      </c>
      <c r="C773" s="3">
        <v>772</v>
      </c>
      <c r="D773" s="3" t="s">
        <v>25</v>
      </c>
      <c r="E773" s="3" t="s">
        <v>635</v>
      </c>
      <c r="F773" s="3" t="s">
        <v>58</v>
      </c>
      <c r="G773" s="3" t="s">
        <v>645</v>
      </c>
      <c r="H773" s="3" t="s">
        <v>60</v>
      </c>
      <c r="I773" s="3">
        <v>240</v>
      </c>
      <c r="J773" s="3">
        <v>320</v>
      </c>
      <c r="K773" s="3">
        <v>25</v>
      </c>
      <c r="L773" s="3">
        <v>26.27</v>
      </c>
      <c r="M773" s="3">
        <v>72.400000000000006</v>
      </c>
      <c r="N773" s="3">
        <v>105.08</v>
      </c>
      <c r="O773" s="3">
        <v>36.28</v>
      </c>
      <c r="P773" s="3">
        <v>28</v>
      </c>
      <c r="Q773" s="3">
        <v>26.87</v>
      </c>
      <c r="R773" s="3">
        <v>75.8</v>
      </c>
      <c r="S773" s="3">
        <v>95.96</v>
      </c>
      <c r="T773" s="3">
        <v>35.450000000000003</v>
      </c>
      <c r="U773" s="3" t="s">
        <v>60</v>
      </c>
      <c r="V773" s="3" t="s">
        <v>60</v>
      </c>
      <c r="W773" s="3" t="s">
        <v>60</v>
      </c>
      <c r="X773" s="3" t="s">
        <v>60</v>
      </c>
      <c r="Y773" s="3" t="s">
        <v>60</v>
      </c>
      <c r="Z773" s="3" t="s">
        <v>60</v>
      </c>
    </row>
    <row r="774" spans="1:26" x14ac:dyDescent="0.3">
      <c r="A774" s="2" t="s">
        <v>55</v>
      </c>
      <c r="B774" s="2" t="s">
        <v>56</v>
      </c>
      <c r="C774" s="2">
        <v>773</v>
      </c>
      <c r="D774" s="2" t="s">
        <v>25</v>
      </c>
      <c r="E774" s="2" t="s">
        <v>635</v>
      </c>
      <c r="F774" s="2" t="s">
        <v>58</v>
      </c>
      <c r="G774" s="2" t="s">
        <v>646</v>
      </c>
      <c r="H774" s="2" t="s">
        <v>60</v>
      </c>
      <c r="I774" s="2">
        <v>815.6</v>
      </c>
      <c r="J774" s="2">
        <v>1400</v>
      </c>
      <c r="K774" s="2">
        <v>45</v>
      </c>
      <c r="L774" s="2">
        <v>53.65</v>
      </c>
      <c r="M774" s="2">
        <v>43.7</v>
      </c>
      <c r="N774" s="2">
        <v>119.22</v>
      </c>
      <c r="O774" s="2">
        <v>122.77</v>
      </c>
      <c r="P774" s="2">
        <v>79</v>
      </c>
      <c r="Q774" s="2">
        <v>184.9</v>
      </c>
      <c r="R774" s="2">
        <v>193.1</v>
      </c>
      <c r="S774" s="2">
        <v>234.05</v>
      </c>
      <c r="T774" s="2">
        <v>95.75</v>
      </c>
      <c r="U774" s="2" t="s">
        <v>60</v>
      </c>
      <c r="V774" s="2" t="s">
        <v>60</v>
      </c>
      <c r="W774" s="2" t="s">
        <v>60</v>
      </c>
      <c r="X774" s="2" t="s">
        <v>60</v>
      </c>
      <c r="Y774" s="2" t="s">
        <v>60</v>
      </c>
      <c r="Z774" s="2" t="s">
        <v>60</v>
      </c>
    </row>
    <row r="775" spans="1:26" x14ac:dyDescent="0.3">
      <c r="A775" s="3" t="s">
        <v>55</v>
      </c>
      <c r="B775" s="3" t="s">
        <v>56</v>
      </c>
      <c r="C775" s="3">
        <v>774</v>
      </c>
      <c r="D775" s="3" t="s">
        <v>25</v>
      </c>
      <c r="E775" s="3" t="s">
        <v>635</v>
      </c>
      <c r="F775" s="3" t="s">
        <v>58</v>
      </c>
      <c r="G775" s="3" t="s">
        <v>647</v>
      </c>
      <c r="H775" s="3" t="s">
        <v>60</v>
      </c>
      <c r="I775" s="3">
        <v>60</v>
      </c>
      <c r="J775" s="3">
        <v>69</v>
      </c>
      <c r="K775" s="3">
        <v>1</v>
      </c>
      <c r="L775" s="3">
        <v>0</v>
      </c>
      <c r="M775" s="3">
        <v>0</v>
      </c>
      <c r="N775" s="3">
        <v>0</v>
      </c>
      <c r="O775" s="3">
        <v>0</v>
      </c>
      <c r="P775" s="3">
        <v>1</v>
      </c>
      <c r="Q775" s="3">
        <v>0</v>
      </c>
      <c r="R775" s="3">
        <v>1.9</v>
      </c>
      <c r="S775" s="3">
        <v>0</v>
      </c>
      <c r="T775" s="3">
        <v>0</v>
      </c>
      <c r="U775" s="3" t="s">
        <v>60</v>
      </c>
      <c r="V775" s="3" t="s">
        <v>60</v>
      </c>
      <c r="W775" s="3" t="s">
        <v>60</v>
      </c>
      <c r="X775" s="3" t="s">
        <v>60</v>
      </c>
      <c r="Y775" s="3" t="s">
        <v>60</v>
      </c>
      <c r="Z775" s="3" t="s">
        <v>60</v>
      </c>
    </row>
    <row r="776" spans="1:26" x14ac:dyDescent="0.3">
      <c r="A776" s="2" t="s">
        <v>55</v>
      </c>
      <c r="B776" s="2" t="s">
        <v>56</v>
      </c>
      <c r="C776" s="2">
        <v>775</v>
      </c>
      <c r="D776" s="2" t="s">
        <v>25</v>
      </c>
      <c r="E776" s="2" t="s">
        <v>635</v>
      </c>
      <c r="F776" s="2" t="s">
        <v>58</v>
      </c>
      <c r="G776" s="2" t="s">
        <v>648</v>
      </c>
      <c r="H776" s="2" t="s">
        <v>60</v>
      </c>
      <c r="I776" s="2">
        <v>36</v>
      </c>
      <c r="J776" s="2">
        <v>60</v>
      </c>
      <c r="K776" s="2">
        <v>5</v>
      </c>
      <c r="L776" s="2">
        <v>3.6</v>
      </c>
      <c r="M776" s="2">
        <v>12.9</v>
      </c>
      <c r="N776" s="2">
        <v>72</v>
      </c>
      <c r="O776" s="2">
        <v>27.91</v>
      </c>
      <c r="P776" s="2">
        <v>7</v>
      </c>
      <c r="Q776" s="2">
        <v>6.64</v>
      </c>
      <c r="R776" s="2">
        <v>19.8</v>
      </c>
      <c r="S776" s="2">
        <v>94.86</v>
      </c>
      <c r="T776" s="2">
        <v>33.54</v>
      </c>
      <c r="U776" s="2" t="s">
        <v>60</v>
      </c>
      <c r="V776" s="2" t="s">
        <v>60</v>
      </c>
      <c r="W776" s="2" t="s">
        <v>60</v>
      </c>
      <c r="X776" s="2" t="s">
        <v>60</v>
      </c>
      <c r="Y776" s="2" t="s">
        <v>60</v>
      </c>
      <c r="Z776" s="2" t="s">
        <v>60</v>
      </c>
    </row>
    <row r="777" spans="1:26" x14ac:dyDescent="0.3">
      <c r="A777" s="3" t="s">
        <v>55</v>
      </c>
      <c r="B777" s="3" t="s">
        <v>56</v>
      </c>
      <c r="C777" s="3">
        <v>776</v>
      </c>
      <c r="D777" s="3" t="s">
        <v>25</v>
      </c>
      <c r="E777" s="3" t="s">
        <v>635</v>
      </c>
      <c r="F777" s="3" t="s">
        <v>58</v>
      </c>
      <c r="G777" s="3" t="s">
        <v>649</v>
      </c>
      <c r="H777" s="3" t="s">
        <v>60</v>
      </c>
      <c r="I777" s="3">
        <v>234</v>
      </c>
      <c r="J777" s="3">
        <v>320</v>
      </c>
      <c r="K777" s="3">
        <v>27</v>
      </c>
      <c r="L777" s="3">
        <v>26.9</v>
      </c>
      <c r="M777" s="3">
        <v>69.3</v>
      </c>
      <c r="N777" s="3">
        <v>99.63</v>
      </c>
      <c r="O777" s="3">
        <v>38.82</v>
      </c>
      <c r="P777" s="3">
        <v>30</v>
      </c>
      <c r="Q777" s="3">
        <v>26.9</v>
      </c>
      <c r="R777" s="3">
        <v>71.8</v>
      </c>
      <c r="S777" s="3">
        <v>89.67</v>
      </c>
      <c r="T777" s="3">
        <v>37.47</v>
      </c>
      <c r="U777" s="3" t="s">
        <v>60</v>
      </c>
      <c r="V777" s="3" t="s">
        <v>60</v>
      </c>
      <c r="W777" s="3" t="s">
        <v>60</v>
      </c>
      <c r="X777" s="3" t="s">
        <v>60</v>
      </c>
      <c r="Y777" s="3" t="s">
        <v>60</v>
      </c>
      <c r="Z777" s="3" t="s">
        <v>60</v>
      </c>
    </row>
    <row r="778" spans="1:26" x14ac:dyDescent="0.3">
      <c r="A778" s="2" t="s">
        <v>55</v>
      </c>
      <c r="B778" s="2" t="s">
        <v>56</v>
      </c>
      <c r="C778" s="2">
        <v>777</v>
      </c>
      <c r="D778" s="2" t="s">
        <v>25</v>
      </c>
      <c r="E778" s="2" t="s">
        <v>635</v>
      </c>
      <c r="F778" s="2" t="s">
        <v>58</v>
      </c>
      <c r="G778" s="2" t="s">
        <v>650</v>
      </c>
      <c r="H778" s="2" t="s">
        <v>60</v>
      </c>
      <c r="I778" s="2">
        <v>120</v>
      </c>
      <c r="J778" s="2">
        <v>200</v>
      </c>
      <c r="K778" s="2">
        <v>15</v>
      </c>
      <c r="L778" s="2">
        <v>15.75</v>
      </c>
      <c r="M778" s="2">
        <v>17.399999999999999</v>
      </c>
      <c r="N778" s="2">
        <v>105</v>
      </c>
      <c r="O778" s="2">
        <v>90.52</v>
      </c>
      <c r="P778" s="2">
        <v>20</v>
      </c>
      <c r="Q778" s="2">
        <v>44.16</v>
      </c>
      <c r="R778" s="2">
        <v>45.6</v>
      </c>
      <c r="S778" s="2">
        <v>220.8</v>
      </c>
      <c r="T778" s="2">
        <v>96.84</v>
      </c>
      <c r="U778" s="2" t="s">
        <v>60</v>
      </c>
      <c r="V778" s="2" t="s">
        <v>60</v>
      </c>
      <c r="W778" s="2" t="s">
        <v>60</v>
      </c>
      <c r="X778" s="2" t="s">
        <v>60</v>
      </c>
      <c r="Y778" s="2" t="s">
        <v>60</v>
      </c>
      <c r="Z778" s="2" t="s">
        <v>60</v>
      </c>
    </row>
    <row r="779" spans="1:26" x14ac:dyDescent="0.3">
      <c r="A779" s="3" t="s">
        <v>55</v>
      </c>
      <c r="B779" s="3" t="s">
        <v>56</v>
      </c>
      <c r="C779" s="3">
        <v>778</v>
      </c>
      <c r="D779" s="3" t="s">
        <v>25</v>
      </c>
      <c r="E779" s="3" t="s">
        <v>635</v>
      </c>
      <c r="F779" s="3" t="s">
        <v>58</v>
      </c>
      <c r="G779" s="3" t="s">
        <v>651</v>
      </c>
      <c r="H779" s="3" t="s">
        <v>60</v>
      </c>
      <c r="I779" s="3">
        <v>900</v>
      </c>
      <c r="J779" s="3">
        <v>1600</v>
      </c>
      <c r="K779" s="3">
        <v>95</v>
      </c>
      <c r="L779" s="3">
        <v>1.65</v>
      </c>
      <c r="M779" s="3">
        <v>259.5</v>
      </c>
      <c r="N779" s="3">
        <v>1.74</v>
      </c>
      <c r="O779" s="3">
        <v>0.64</v>
      </c>
      <c r="P779" s="3">
        <v>157</v>
      </c>
      <c r="Q779" s="3">
        <v>2.0499999999999998</v>
      </c>
      <c r="R779" s="3">
        <v>260.3</v>
      </c>
      <c r="S779" s="3">
        <v>1.31</v>
      </c>
      <c r="T779" s="3">
        <v>0.79</v>
      </c>
      <c r="U779" s="3" t="s">
        <v>60</v>
      </c>
      <c r="V779" s="3" t="s">
        <v>60</v>
      </c>
      <c r="W779" s="3" t="s">
        <v>60</v>
      </c>
      <c r="X779" s="3" t="s">
        <v>60</v>
      </c>
      <c r="Y779" s="3" t="s">
        <v>60</v>
      </c>
      <c r="Z779" s="3" t="s">
        <v>60</v>
      </c>
    </row>
    <row r="780" spans="1:26" x14ac:dyDescent="0.3">
      <c r="A780" s="2" t="s">
        <v>55</v>
      </c>
      <c r="B780" s="2" t="s">
        <v>56</v>
      </c>
      <c r="C780" s="2">
        <v>779</v>
      </c>
      <c r="D780" s="2" t="s">
        <v>25</v>
      </c>
      <c r="E780" s="2" t="s">
        <v>635</v>
      </c>
      <c r="F780" s="2" t="s">
        <v>58</v>
      </c>
      <c r="G780" s="2" t="s">
        <v>644</v>
      </c>
      <c r="H780" s="2" t="s">
        <v>12</v>
      </c>
      <c r="I780" s="2">
        <v>2405.6</v>
      </c>
      <c r="J780" s="2">
        <v>3969</v>
      </c>
      <c r="K780" s="2">
        <v>213</v>
      </c>
      <c r="L780" s="2">
        <v>127.82</v>
      </c>
      <c r="M780" s="2">
        <v>475.2</v>
      </c>
      <c r="N780" s="2">
        <v>60.01</v>
      </c>
      <c r="O780" s="2">
        <v>26.9</v>
      </c>
      <c r="P780" s="2">
        <v>322</v>
      </c>
      <c r="Q780" s="2">
        <v>291.52</v>
      </c>
      <c r="R780" s="2">
        <v>668.3</v>
      </c>
      <c r="S780" s="2">
        <v>90.53</v>
      </c>
      <c r="T780" s="2">
        <v>43.62</v>
      </c>
      <c r="U780" s="2" t="s">
        <v>60</v>
      </c>
      <c r="V780" s="2" t="s">
        <v>60</v>
      </c>
      <c r="W780" s="2" t="s">
        <v>60</v>
      </c>
      <c r="X780" s="2" t="s">
        <v>60</v>
      </c>
      <c r="Y780" s="2" t="s">
        <v>60</v>
      </c>
      <c r="Z780" s="2" t="s">
        <v>60</v>
      </c>
    </row>
    <row r="781" spans="1:26" x14ac:dyDescent="0.3">
      <c r="A781" s="3" t="s">
        <v>55</v>
      </c>
      <c r="B781" s="3" t="s">
        <v>56</v>
      </c>
      <c r="C781" s="3">
        <v>780</v>
      </c>
      <c r="D781" s="3" t="s">
        <v>25</v>
      </c>
      <c r="E781" s="3" t="s">
        <v>635</v>
      </c>
      <c r="F781" s="3" t="s">
        <v>58</v>
      </c>
      <c r="G781" s="3" t="s">
        <v>58</v>
      </c>
      <c r="H781" s="3" t="s">
        <v>12</v>
      </c>
      <c r="I781" s="3">
        <v>2405.6</v>
      </c>
      <c r="J781" s="3">
        <v>3969</v>
      </c>
      <c r="K781" s="3">
        <v>213</v>
      </c>
      <c r="L781" s="3">
        <v>127.82</v>
      </c>
      <c r="M781" s="3">
        <v>475.2</v>
      </c>
      <c r="N781" s="3">
        <v>60.01</v>
      </c>
      <c r="O781" s="3">
        <v>26.9</v>
      </c>
      <c r="P781" s="3">
        <v>322</v>
      </c>
      <c r="Q781" s="3">
        <v>291.52</v>
      </c>
      <c r="R781" s="3">
        <v>668.3</v>
      </c>
      <c r="S781" s="3">
        <v>90.53</v>
      </c>
      <c r="T781" s="3">
        <v>43.62</v>
      </c>
      <c r="U781" s="3" t="s">
        <v>60</v>
      </c>
      <c r="V781" s="3" t="s">
        <v>60</v>
      </c>
      <c r="W781" s="3" t="s">
        <v>60</v>
      </c>
      <c r="X781" s="3" t="s">
        <v>60</v>
      </c>
      <c r="Y781" s="3" t="s">
        <v>60</v>
      </c>
      <c r="Z781" s="3" t="s">
        <v>60</v>
      </c>
    </row>
    <row r="782" spans="1:26" x14ac:dyDescent="0.3">
      <c r="A782" s="2" t="s">
        <v>55</v>
      </c>
      <c r="B782" s="2" t="s">
        <v>56</v>
      </c>
      <c r="C782" s="2">
        <v>781</v>
      </c>
      <c r="D782" s="2" t="s">
        <v>25</v>
      </c>
      <c r="E782" s="2" t="s">
        <v>635</v>
      </c>
      <c r="F782" s="2" t="s">
        <v>78</v>
      </c>
      <c r="G782" s="2" t="s">
        <v>652</v>
      </c>
      <c r="H782" s="2" t="s">
        <v>60</v>
      </c>
      <c r="I782" s="2">
        <v>2600</v>
      </c>
      <c r="J782" s="2">
        <v>20150</v>
      </c>
      <c r="K782" s="2">
        <v>1753</v>
      </c>
      <c r="L782" s="2">
        <v>1408.33</v>
      </c>
      <c r="M782" s="2">
        <v>1077.3399999999999</v>
      </c>
      <c r="N782" s="2">
        <v>80.34</v>
      </c>
      <c r="O782" s="2">
        <v>130.72</v>
      </c>
      <c r="P782" s="2">
        <v>6971</v>
      </c>
      <c r="Q782" s="2">
        <v>5618.21</v>
      </c>
      <c r="R782" s="2">
        <v>5726.81</v>
      </c>
      <c r="S782" s="2">
        <v>80.59</v>
      </c>
      <c r="T782" s="2">
        <v>98.1</v>
      </c>
      <c r="U782" s="2">
        <v>90.62</v>
      </c>
      <c r="V782" s="2">
        <v>72.8</v>
      </c>
      <c r="W782" s="2">
        <v>55.69</v>
      </c>
      <c r="X782" s="2">
        <v>91.57</v>
      </c>
      <c r="Y782" s="2">
        <v>73.8</v>
      </c>
      <c r="Z782" s="2">
        <v>75.23</v>
      </c>
    </row>
    <row r="783" spans="1:26" x14ac:dyDescent="0.3">
      <c r="A783" s="3" t="s">
        <v>55</v>
      </c>
      <c r="B783" s="3" t="s">
        <v>56</v>
      </c>
      <c r="C783" s="3">
        <v>782</v>
      </c>
      <c r="D783" s="3" t="s">
        <v>25</v>
      </c>
      <c r="E783" s="3" t="s">
        <v>635</v>
      </c>
      <c r="F783" s="3" t="s">
        <v>78</v>
      </c>
      <c r="G783" s="3" t="s">
        <v>653</v>
      </c>
      <c r="H783" s="3" t="s">
        <v>60</v>
      </c>
      <c r="I783" s="3">
        <v>0</v>
      </c>
      <c r="J783" s="3">
        <v>7000</v>
      </c>
      <c r="K783" s="3">
        <v>624</v>
      </c>
      <c r="L783" s="3">
        <v>0</v>
      </c>
      <c r="M783" s="3">
        <v>0</v>
      </c>
      <c r="N783" s="3">
        <v>0</v>
      </c>
      <c r="O783" s="3">
        <v>0</v>
      </c>
      <c r="P783" s="3">
        <v>1820</v>
      </c>
      <c r="Q783" s="3">
        <v>0</v>
      </c>
      <c r="R783" s="3">
        <v>0</v>
      </c>
      <c r="S783" s="3">
        <v>0</v>
      </c>
      <c r="T783" s="3">
        <v>0</v>
      </c>
      <c r="U783" s="3">
        <v>54.44</v>
      </c>
      <c r="V783" s="3">
        <v>0</v>
      </c>
      <c r="W783" s="3">
        <v>0</v>
      </c>
      <c r="X783" s="3">
        <v>64.89</v>
      </c>
      <c r="Y783" s="3">
        <v>0</v>
      </c>
      <c r="Z783" s="3">
        <v>0</v>
      </c>
    </row>
    <row r="784" spans="1:26" x14ac:dyDescent="0.3">
      <c r="A784" s="2" t="s">
        <v>55</v>
      </c>
      <c r="B784" s="2" t="s">
        <v>56</v>
      </c>
      <c r="C784" s="2">
        <v>783</v>
      </c>
      <c r="D784" s="2" t="s">
        <v>25</v>
      </c>
      <c r="E784" s="2" t="s">
        <v>635</v>
      </c>
      <c r="F784" s="2" t="s">
        <v>78</v>
      </c>
      <c r="G784" s="2" t="s">
        <v>83</v>
      </c>
      <c r="H784" s="2" t="s">
        <v>74</v>
      </c>
      <c r="I784" s="2">
        <v>2600</v>
      </c>
      <c r="J784" s="2">
        <v>27150</v>
      </c>
      <c r="K784" s="2">
        <v>2377</v>
      </c>
      <c r="L784" s="2">
        <v>1408.33</v>
      </c>
      <c r="M784" s="2">
        <v>1077.3399999999999</v>
      </c>
      <c r="N784" s="2">
        <v>59.25</v>
      </c>
      <c r="O784" s="2">
        <v>130.72</v>
      </c>
      <c r="P784" s="2">
        <v>8791</v>
      </c>
      <c r="Q784" s="2">
        <v>5618.21</v>
      </c>
      <c r="R784" s="2">
        <v>5726.81</v>
      </c>
      <c r="S784" s="2">
        <v>63.91</v>
      </c>
      <c r="T784" s="2">
        <v>98.1</v>
      </c>
      <c r="U784" s="2">
        <v>82.11</v>
      </c>
      <c r="V784" s="2">
        <v>72.8</v>
      </c>
      <c r="W784" s="2">
        <v>55.69</v>
      </c>
      <c r="X784" s="2">
        <v>85.29</v>
      </c>
      <c r="Y784" s="2">
        <v>73.8</v>
      </c>
      <c r="Z784" s="2">
        <v>75.23</v>
      </c>
    </row>
    <row r="785" spans="1:26" x14ac:dyDescent="0.3">
      <c r="A785" s="3" t="s">
        <v>55</v>
      </c>
      <c r="B785" s="3" t="s">
        <v>56</v>
      </c>
      <c r="C785" s="3">
        <v>784</v>
      </c>
      <c r="D785" s="3" t="s">
        <v>25</v>
      </c>
      <c r="E785" s="3" t="s">
        <v>635</v>
      </c>
      <c r="F785" s="3" t="s">
        <v>78</v>
      </c>
      <c r="G785" s="3" t="s">
        <v>84</v>
      </c>
      <c r="H785" s="3" t="s">
        <v>75</v>
      </c>
      <c r="I785" s="3">
        <v>2600</v>
      </c>
      <c r="J785" s="3">
        <v>27150</v>
      </c>
      <c r="K785" s="3">
        <v>2377</v>
      </c>
      <c r="L785" s="3">
        <v>1408.33</v>
      </c>
      <c r="M785" s="3">
        <v>1077.3399999999999</v>
      </c>
      <c r="N785" s="3">
        <v>59.25</v>
      </c>
      <c r="O785" s="3">
        <v>130.72</v>
      </c>
      <c r="P785" s="3">
        <v>8791</v>
      </c>
      <c r="Q785" s="3">
        <v>5618.21</v>
      </c>
      <c r="R785" s="3">
        <v>5726.81</v>
      </c>
      <c r="S785" s="3">
        <v>63.91</v>
      </c>
      <c r="T785" s="3">
        <v>98.1</v>
      </c>
      <c r="U785" s="3">
        <v>82.11</v>
      </c>
      <c r="V785" s="3">
        <v>72.8</v>
      </c>
      <c r="W785" s="3">
        <v>55.69</v>
      </c>
      <c r="X785" s="3">
        <v>85.29</v>
      </c>
      <c r="Y785" s="3">
        <v>73.8</v>
      </c>
      <c r="Z785" s="3">
        <v>75.23</v>
      </c>
    </row>
    <row r="786" spans="1:26" x14ac:dyDescent="0.3">
      <c r="A786" s="2" t="s">
        <v>55</v>
      </c>
      <c r="B786" s="2" t="s">
        <v>56</v>
      </c>
      <c r="C786" s="2">
        <v>785</v>
      </c>
      <c r="D786" s="2" t="s">
        <v>25</v>
      </c>
      <c r="E786" s="2" t="s">
        <v>635</v>
      </c>
      <c r="F786" s="2" t="s">
        <v>78</v>
      </c>
      <c r="G786" s="2" t="s">
        <v>68</v>
      </c>
      <c r="H786" s="2" t="s">
        <v>75</v>
      </c>
      <c r="I786" s="2">
        <v>7842.5</v>
      </c>
      <c r="J786" s="2">
        <v>68870</v>
      </c>
      <c r="K786" s="2">
        <v>5553</v>
      </c>
      <c r="L786" s="2">
        <v>4383.8</v>
      </c>
      <c r="M786" s="2">
        <v>3166.31</v>
      </c>
      <c r="N786" s="2">
        <v>78.94</v>
      </c>
      <c r="O786" s="2">
        <v>138.44999999999999</v>
      </c>
      <c r="P786" s="2">
        <v>21851</v>
      </c>
      <c r="Q786" s="2">
        <v>17957.73</v>
      </c>
      <c r="R786" s="2">
        <v>16740.2</v>
      </c>
      <c r="S786" s="2">
        <v>82.18</v>
      </c>
      <c r="T786" s="2">
        <v>107.27</v>
      </c>
      <c r="U786" s="2">
        <v>78.349999999999994</v>
      </c>
      <c r="V786" s="2">
        <v>75.13</v>
      </c>
      <c r="W786" s="2">
        <v>54.27</v>
      </c>
      <c r="X786" s="2">
        <v>84.31</v>
      </c>
      <c r="Y786" s="2">
        <v>78.2</v>
      </c>
      <c r="Z786" s="2">
        <v>72.900000000000006</v>
      </c>
    </row>
    <row r="787" spans="1:26" x14ac:dyDescent="0.3">
      <c r="A787" s="3" t="s">
        <v>55</v>
      </c>
      <c r="B787" s="3" t="s">
        <v>56</v>
      </c>
      <c r="C787" s="3">
        <v>786</v>
      </c>
      <c r="D787" s="3" t="s">
        <v>25</v>
      </c>
      <c r="E787" s="3" t="s">
        <v>635</v>
      </c>
      <c r="F787" s="3" t="s">
        <v>78</v>
      </c>
      <c r="G787" s="3" t="s">
        <v>68</v>
      </c>
      <c r="H787" s="3" t="s">
        <v>16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 t="s">
        <v>60</v>
      </c>
      <c r="V787" s="3" t="s">
        <v>60</v>
      </c>
      <c r="W787" s="3" t="s">
        <v>60</v>
      </c>
      <c r="X787" s="3" t="s">
        <v>60</v>
      </c>
      <c r="Y787" s="3" t="s">
        <v>60</v>
      </c>
      <c r="Z787" s="3" t="s">
        <v>60</v>
      </c>
    </row>
    <row r="788" spans="1:26" x14ac:dyDescent="0.3">
      <c r="A788" s="2" t="s">
        <v>55</v>
      </c>
      <c r="B788" s="2" t="s">
        <v>56</v>
      </c>
      <c r="C788" s="2">
        <v>787</v>
      </c>
      <c r="D788" s="2" t="s">
        <v>25</v>
      </c>
      <c r="E788" s="2" t="s">
        <v>635</v>
      </c>
      <c r="F788" s="2" t="s">
        <v>78</v>
      </c>
      <c r="G788" s="2" t="s">
        <v>68</v>
      </c>
      <c r="H788" s="2" t="s">
        <v>12</v>
      </c>
      <c r="I788" s="2">
        <v>2405.6</v>
      </c>
      <c r="J788" s="2">
        <v>3969</v>
      </c>
      <c r="K788" s="2">
        <v>213</v>
      </c>
      <c r="L788" s="2">
        <v>127.82</v>
      </c>
      <c r="M788" s="2">
        <v>475.2</v>
      </c>
      <c r="N788" s="2">
        <v>60.01</v>
      </c>
      <c r="O788" s="2">
        <v>26.9</v>
      </c>
      <c r="P788" s="2">
        <v>322</v>
      </c>
      <c r="Q788" s="2">
        <v>291.52</v>
      </c>
      <c r="R788" s="2">
        <v>668.3</v>
      </c>
      <c r="S788" s="2">
        <v>90.53</v>
      </c>
      <c r="T788" s="2">
        <v>43.62</v>
      </c>
      <c r="U788" s="2" t="s">
        <v>60</v>
      </c>
      <c r="V788" s="2" t="s">
        <v>60</v>
      </c>
      <c r="W788" s="2" t="s">
        <v>60</v>
      </c>
      <c r="X788" s="2" t="s">
        <v>60</v>
      </c>
      <c r="Y788" s="2" t="s">
        <v>60</v>
      </c>
      <c r="Z788" s="2" t="s">
        <v>60</v>
      </c>
    </row>
    <row r="789" spans="1:26" x14ac:dyDescent="0.3">
      <c r="A789" s="3" t="s">
        <v>55</v>
      </c>
      <c r="B789" s="3" t="s">
        <v>56</v>
      </c>
      <c r="C789" s="3">
        <v>788</v>
      </c>
      <c r="D789" s="3" t="s">
        <v>25</v>
      </c>
      <c r="E789" s="3" t="s">
        <v>635</v>
      </c>
      <c r="F789" s="3" t="s">
        <v>78</v>
      </c>
      <c r="G789" s="3" t="s">
        <v>68</v>
      </c>
      <c r="H789" s="3" t="s">
        <v>635</v>
      </c>
      <c r="I789" s="3">
        <v>10248.1</v>
      </c>
      <c r="J789" s="3">
        <v>72839</v>
      </c>
      <c r="K789" s="3">
        <v>5766</v>
      </c>
      <c r="L789" s="3">
        <v>4511.62</v>
      </c>
      <c r="M789" s="3">
        <v>3641.51</v>
      </c>
      <c r="N789" s="3">
        <v>78.25</v>
      </c>
      <c r="O789" s="3">
        <v>123.89</v>
      </c>
      <c r="P789" s="3">
        <v>22173</v>
      </c>
      <c r="Q789" s="3">
        <v>18249.25</v>
      </c>
      <c r="R789" s="3">
        <v>17408.5</v>
      </c>
      <c r="S789" s="3">
        <v>82.3</v>
      </c>
      <c r="T789" s="3">
        <v>104.83</v>
      </c>
      <c r="U789" s="3" t="s">
        <v>60</v>
      </c>
      <c r="V789" s="3" t="s">
        <v>60</v>
      </c>
      <c r="W789" s="3" t="s">
        <v>60</v>
      </c>
      <c r="X789" s="3" t="s">
        <v>60</v>
      </c>
      <c r="Y789" s="3" t="s">
        <v>60</v>
      </c>
      <c r="Z789" s="3" t="s">
        <v>60</v>
      </c>
    </row>
    <row r="790" spans="1:26" x14ac:dyDescent="0.3">
      <c r="A790" s="2" t="s">
        <v>55</v>
      </c>
      <c r="B790" s="2" t="s">
        <v>56</v>
      </c>
      <c r="C790" s="2">
        <v>789</v>
      </c>
      <c r="D790" s="2" t="s">
        <v>26</v>
      </c>
      <c r="E790" s="2" t="s">
        <v>654</v>
      </c>
      <c r="F790" s="2" t="s">
        <v>58</v>
      </c>
      <c r="G790" s="2" t="s">
        <v>655</v>
      </c>
      <c r="H790" s="2" t="s">
        <v>60</v>
      </c>
      <c r="I790" s="2">
        <v>57.52</v>
      </c>
      <c r="J790" s="2">
        <v>69</v>
      </c>
      <c r="K790" s="2">
        <v>6</v>
      </c>
      <c r="L790" s="2">
        <v>6.98</v>
      </c>
      <c r="M790" s="2">
        <v>10.34</v>
      </c>
      <c r="N790" s="2">
        <v>116.33</v>
      </c>
      <c r="O790" s="2">
        <v>67.5</v>
      </c>
      <c r="P790" s="2">
        <v>24</v>
      </c>
      <c r="Q790" s="2">
        <v>31.9</v>
      </c>
      <c r="R790" s="2">
        <v>40.93</v>
      </c>
      <c r="S790" s="2">
        <v>132.91999999999999</v>
      </c>
      <c r="T790" s="2">
        <v>77.94</v>
      </c>
      <c r="U790" s="2" t="s">
        <v>60</v>
      </c>
      <c r="V790" s="2" t="s">
        <v>60</v>
      </c>
      <c r="W790" s="2" t="s">
        <v>60</v>
      </c>
      <c r="X790" s="2" t="s">
        <v>60</v>
      </c>
      <c r="Y790" s="2" t="s">
        <v>60</v>
      </c>
      <c r="Z790" s="2" t="s">
        <v>60</v>
      </c>
    </row>
    <row r="791" spans="1:26" x14ac:dyDescent="0.3">
      <c r="A791" s="3" t="s">
        <v>55</v>
      </c>
      <c r="B791" s="3" t="s">
        <v>56</v>
      </c>
      <c r="C791" s="3">
        <v>790</v>
      </c>
      <c r="D791" s="3" t="s">
        <v>26</v>
      </c>
      <c r="E791" s="3" t="s">
        <v>654</v>
      </c>
      <c r="F791" s="3" t="s">
        <v>58</v>
      </c>
      <c r="G791" s="3" t="s">
        <v>656</v>
      </c>
      <c r="H791" s="3" t="s">
        <v>476</v>
      </c>
      <c r="I791" s="3">
        <v>57.52</v>
      </c>
      <c r="J791" s="3">
        <v>69</v>
      </c>
      <c r="K791" s="3">
        <v>6</v>
      </c>
      <c r="L791" s="3">
        <v>6.98</v>
      </c>
      <c r="M791" s="3">
        <v>10.34</v>
      </c>
      <c r="N791" s="3">
        <v>116.33</v>
      </c>
      <c r="O791" s="3">
        <v>67.5</v>
      </c>
      <c r="P791" s="3">
        <v>24</v>
      </c>
      <c r="Q791" s="3">
        <v>31.9</v>
      </c>
      <c r="R791" s="3">
        <v>40.93</v>
      </c>
      <c r="S791" s="3">
        <v>132.91999999999999</v>
      </c>
      <c r="T791" s="3">
        <v>77.94</v>
      </c>
      <c r="U791" s="3" t="s">
        <v>60</v>
      </c>
      <c r="V791" s="3" t="s">
        <v>60</v>
      </c>
      <c r="W791" s="3" t="s">
        <v>60</v>
      </c>
      <c r="X791" s="3" t="s">
        <v>60</v>
      </c>
      <c r="Y791" s="3" t="s">
        <v>60</v>
      </c>
      <c r="Z791" s="3" t="s">
        <v>60</v>
      </c>
    </row>
    <row r="792" spans="1:26" x14ac:dyDescent="0.3">
      <c r="A792" s="2" t="s">
        <v>55</v>
      </c>
      <c r="B792" s="2" t="s">
        <v>56</v>
      </c>
      <c r="C792" s="2">
        <v>791</v>
      </c>
      <c r="D792" s="2" t="s">
        <v>26</v>
      </c>
      <c r="E792" s="2" t="s">
        <v>654</v>
      </c>
      <c r="F792" s="2" t="s">
        <v>58</v>
      </c>
      <c r="G792" s="2" t="s">
        <v>58</v>
      </c>
      <c r="H792" s="2" t="s">
        <v>75</v>
      </c>
      <c r="I792" s="2">
        <v>57.52</v>
      </c>
      <c r="J792" s="2">
        <v>69</v>
      </c>
      <c r="K792" s="2">
        <v>6</v>
      </c>
      <c r="L792" s="2">
        <v>6.98</v>
      </c>
      <c r="M792" s="2">
        <v>10.34</v>
      </c>
      <c r="N792" s="2">
        <v>116.33</v>
      </c>
      <c r="O792" s="2">
        <v>67.5</v>
      </c>
      <c r="P792" s="2">
        <v>24</v>
      </c>
      <c r="Q792" s="2">
        <v>31.9</v>
      </c>
      <c r="R792" s="2">
        <v>40.93</v>
      </c>
      <c r="S792" s="2">
        <v>132.91999999999999</v>
      </c>
      <c r="T792" s="2">
        <v>77.94</v>
      </c>
      <c r="U792" s="2" t="s">
        <v>60</v>
      </c>
      <c r="V792" s="2" t="s">
        <v>60</v>
      </c>
      <c r="W792" s="2" t="s">
        <v>60</v>
      </c>
      <c r="X792" s="2" t="s">
        <v>60</v>
      </c>
      <c r="Y792" s="2" t="s">
        <v>60</v>
      </c>
      <c r="Z792" s="2" t="s">
        <v>60</v>
      </c>
    </row>
    <row r="793" spans="1:26" x14ac:dyDescent="0.3">
      <c r="A793" s="3" t="s">
        <v>55</v>
      </c>
      <c r="B793" s="3" t="s">
        <v>56</v>
      </c>
      <c r="C793" s="3">
        <v>792</v>
      </c>
      <c r="D793" s="3" t="s">
        <v>26</v>
      </c>
      <c r="E793" s="3" t="s">
        <v>654</v>
      </c>
      <c r="F793" s="3" t="s">
        <v>65</v>
      </c>
      <c r="G793" s="3" t="s">
        <v>657</v>
      </c>
      <c r="H793" s="3" t="s">
        <v>60</v>
      </c>
      <c r="I793" s="3">
        <v>35.19</v>
      </c>
      <c r="J793" s="3">
        <v>41</v>
      </c>
      <c r="K793" s="3">
        <v>3</v>
      </c>
      <c r="L793" s="3">
        <v>19.3</v>
      </c>
      <c r="M793" s="3">
        <v>0</v>
      </c>
      <c r="N793" s="3">
        <v>643.33000000000004</v>
      </c>
      <c r="O793" s="3">
        <v>0</v>
      </c>
      <c r="P793" s="3">
        <v>13</v>
      </c>
      <c r="Q793" s="3">
        <v>82.48</v>
      </c>
      <c r="R793" s="3">
        <v>0</v>
      </c>
      <c r="S793" s="3">
        <v>634.46</v>
      </c>
      <c r="T793" s="3">
        <v>0</v>
      </c>
      <c r="U793" s="3" t="s">
        <v>60</v>
      </c>
      <c r="V793" s="3" t="s">
        <v>60</v>
      </c>
      <c r="W793" s="3" t="s">
        <v>60</v>
      </c>
      <c r="X793" s="3" t="s">
        <v>60</v>
      </c>
      <c r="Y793" s="3" t="s">
        <v>60</v>
      </c>
      <c r="Z793" s="3" t="s">
        <v>60</v>
      </c>
    </row>
    <row r="794" spans="1:26" x14ac:dyDescent="0.3">
      <c r="A794" s="2" t="s">
        <v>55</v>
      </c>
      <c r="B794" s="2" t="s">
        <v>56</v>
      </c>
      <c r="C794" s="2">
        <v>793</v>
      </c>
      <c r="D794" s="2" t="s">
        <v>26</v>
      </c>
      <c r="E794" s="2" t="s">
        <v>654</v>
      </c>
      <c r="F794" s="2" t="s">
        <v>65</v>
      </c>
      <c r="G794" s="2" t="s">
        <v>656</v>
      </c>
      <c r="H794" s="2" t="s">
        <v>476</v>
      </c>
      <c r="I794" s="2">
        <v>35.19</v>
      </c>
      <c r="J794" s="2">
        <v>41</v>
      </c>
      <c r="K794" s="2">
        <v>3</v>
      </c>
      <c r="L794" s="2">
        <v>19.3</v>
      </c>
      <c r="M794" s="2">
        <v>0</v>
      </c>
      <c r="N794" s="2">
        <v>643.33000000000004</v>
      </c>
      <c r="O794" s="2">
        <v>0</v>
      </c>
      <c r="P794" s="2">
        <v>13</v>
      </c>
      <c r="Q794" s="2">
        <v>82.48</v>
      </c>
      <c r="R794" s="2">
        <v>0</v>
      </c>
      <c r="S794" s="2">
        <v>634.46</v>
      </c>
      <c r="T794" s="2">
        <v>0</v>
      </c>
      <c r="U794" s="2" t="s">
        <v>60</v>
      </c>
      <c r="V794" s="2" t="s">
        <v>60</v>
      </c>
      <c r="W794" s="2" t="s">
        <v>60</v>
      </c>
      <c r="X794" s="2" t="s">
        <v>60</v>
      </c>
      <c r="Y794" s="2" t="s">
        <v>60</v>
      </c>
      <c r="Z794" s="2" t="s">
        <v>60</v>
      </c>
    </row>
    <row r="795" spans="1:26" x14ac:dyDescent="0.3">
      <c r="A795" s="3" t="s">
        <v>55</v>
      </c>
      <c r="B795" s="3" t="s">
        <v>56</v>
      </c>
      <c r="C795" s="3">
        <v>794</v>
      </c>
      <c r="D795" s="3" t="s">
        <v>26</v>
      </c>
      <c r="E795" s="3" t="s">
        <v>654</v>
      </c>
      <c r="F795" s="3" t="s">
        <v>65</v>
      </c>
      <c r="G795" s="3" t="s">
        <v>65</v>
      </c>
      <c r="H795" s="3" t="s">
        <v>75</v>
      </c>
      <c r="I795" s="3">
        <v>35.19</v>
      </c>
      <c r="J795" s="3">
        <v>41</v>
      </c>
      <c r="K795" s="3">
        <v>3</v>
      </c>
      <c r="L795" s="3">
        <v>19.3</v>
      </c>
      <c r="M795" s="3">
        <v>0</v>
      </c>
      <c r="N795" s="3">
        <v>643.33000000000004</v>
      </c>
      <c r="O795" s="3">
        <v>0</v>
      </c>
      <c r="P795" s="3">
        <v>13</v>
      </c>
      <c r="Q795" s="3">
        <v>82.48</v>
      </c>
      <c r="R795" s="3">
        <v>0</v>
      </c>
      <c r="S795" s="3">
        <v>634.46</v>
      </c>
      <c r="T795" s="3">
        <v>0</v>
      </c>
      <c r="U795" s="3" t="s">
        <v>60</v>
      </c>
      <c r="V795" s="3" t="s">
        <v>60</v>
      </c>
      <c r="W795" s="3" t="s">
        <v>60</v>
      </c>
      <c r="X795" s="3" t="s">
        <v>60</v>
      </c>
      <c r="Y795" s="3" t="s">
        <v>60</v>
      </c>
      <c r="Z795" s="3" t="s">
        <v>60</v>
      </c>
    </row>
    <row r="796" spans="1:26" x14ac:dyDescent="0.3">
      <c r="A796" s="2" t="s">
        <v>55</v>
      </c>
      <c r="B796" s="2" t="s">
        <v>56</v>
      </c>
      <c r="C796" s="2">
        <v>795</v>
      </c>
      <c r="D796" s="2" t="s">
        <v>26</v>
      </c>
      <c r="E796" s="2" t="s">
        <v>654</v>
      </c>
      <c r="F796" s="2" t="s">
        <v>65</v>
      </c>
      <c r="G796" s="2" t="s">
        <v>68</v>
      </c>
      <c r="H796" s="2" t="s">
        <v>75</v>
      </c>
      <c r="I796" s="2">
        <v>92.71</v>
      </c>
      <c r="J796" s="2">
        <v>110</v>
      </c>
      <c r="K796" s="2">
        <v>9</v>
      </c>
      <c r="L796" s="2">
        <v>26.28</v>
      </c>
      <c r="M796" s="2">
        <v>10.34</v>
      </c>
      <c r="N796" s="2">
        <v>292</v>
      </c>
      <c r="O796" s="2">
        <v>254.16</v>
      </c>
      <c r="P796" s="2">
        <v>37</v>
      </c>
      <c r="Q796" s="2">
        <v>114.38</v>
      </c>
      <c r="R796" s="2">
        <v>40.93</v>
      </c>
      <c r="S796" s="2">
        <v>309.14</v>
      </c>
      <c r="T796" s="2">
        <v>279.45</v>
      </c>
      <c r="U796" s="2" t="s">
        <v>60</v>
      </c>
      <c r="V796" s="2" t="s">
        <v>60</v>
      </c>
      <c r="W796" s="2" t="s">
        <v>60</v>
      </c>
      <c r="X796" s="2" t="s">
        <v>60</v>
      </c>
      <c r="Y796" s="2" t="s">
        <v>60</v>
      </c>
      <c r="Z796" s="2" t="s">
        <v>60</v>
      </c>
    </row>
    <row r="797" spans="1:26" x14ac:dyDescent="0.3">
      <c r="A797" s="3" t="s">
        <v>55</v>
      </c>
      <c r="B797" s="3" t="s">
        <v>56</v>
      </c>
      <c r="C797" s="3">
        <v>796</v>
      </c>
      <c r="D797" s="3" t="s">
        <v>26</v>
      </c>
      <c r="E797" s="3" t="s">
        <v>654</v>
      </c>
      <c r="F797" s="3" t="s">
        <v>65</v>
      </c>
      <c r="G797" s="3" t="s">
        <v>68</v>
      </c>
      <c r="H797" s="3" t="s">
        <v>16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 t="s">
        <v>60</v>
      </c>
      <c r="V797" s="3" t="s">
        <v>60</v>
      </c>
      <c r="W797" s="3" t="s">
        <v>60</v>
      </c>
      <c r="X797" s="3" t="s">
        <v>60</v>
      </c>
      <c r="Y797" s="3" t="s">
        <v>60</v>
      </c>
      <c r="Z797" s="3" t="s">
        <v>60</v>
      </c>
    </row>
    <row r="798" spans="1:26" x14ac:dyDescent="0.3">
      <c r="A798" s="2" t="s">
        <v>55</v>
      </c>
      <c r="B798" s="2" t="s">
        <v>56</v>
      </c>
      <c r="C798" s="2">
        <v>797</v>
      </c>
      <c r="D798" s="2" t="s">
        <v>26</v>
      </c>
      <c r="E798" s="2" t="s">
        <v>654</v>
      </c>
      <c r="F798" s="2" t="s">
        <v>65</v>
      </c>
      <c r="G798" s="2" t="s">
        <v>68</v>
      </c>
      <c r="H798" s="2" t="s">
        <v>654</v>
      </c>
      <c r="I798" s="2">
        <v>92.71</v>
      </c>
      <c r="J798" s="2">
        <v>110</v>
      </c>
      <c r="K798" s="2">
        <v>9</v>
      </c>
      <c r="L798" s="2">
        <v>26.28</v>
      </c>
      <c r="M798" s="2">
        <v>10.34</v>
      </c>
      <c r="N798" s="2">
        <v>292</v>
      </c>
      <c r="O798" s="2">
        <v>254.16</v>
      </c>
      <c r="P798" s="2">
        <v>37</v>
      </c>
      <c r="Q798" s="2">
        <v>114.38</v>
      </c>
      <c r="R798" s="2">
        <v>40.93</v>
      </c>
      <c r="S798" s="2">
        <v>309.14</v>
      </c>
      <c r="T798" s="2">
        <v>279.45</v>
      </c>
      <c r="U798" s="2" t="s">
        <v>60</v>
      </c>
      <c r="V798" s="2" t="s">
        <v>60</v>
      </c>
      <c r="W798" s="2" t="s">
        <v>60</v>
      </c>
      <c r="X798" s="2" t="s">
        <v>60</v>
      </c>
      <c r="Y798" s="2" t="s">
        <v>60</v>
      </c>
      <c r="Z798" s="2" t="s">
        <v>60</v>
      </c>
    </row>
    <row r="799" spans="1:26" x14ac:dyDescent="0.3">
      <c r="A799" s="3" t="s">
        <v>55</v>
      </c>
      <c r="B799" s="3" t="s">
        <v>56</v>
      </c>
      <c r="C799" s="3">
        <v>798</v>
      </c>
      <c r="D799" s="3" t="s">
        <v>26</v>
      </c>
      <c r="E799" s="3" t="s">
        <v>658</v>
      </c>
      <c r="F799" s="3" t="s">
        <v>78</v>
      </c>
      <c r="G799" s="3" t="s">
        <v>659</v>
      </c>
      <c r="H799" s="3" t="s">
        <v>60</v>
      </c>
      <c r="I799" s="3">
        <v>1000</v>
      </c>
      <c r="J799" s="3">
        <v>6700</v>
      </c>
      <c r="K799" s="3">
        <v>408</v>
      </c>
      <c r="L799" s="3">
        <v>495.06</v>
      </c>
      <c r="M799" s="3">
        <v>522.99</v>
      </c>
      <c r="N799" s="3">
        <v>121.34</v>
      </c>
      <c r="O799" s="3">
        <v>94.66</v>
      </c>
      <c r="P799" s="3">
        <v>2303</v>
      </c>
      <c r="Q799" s="3">
        <v>2181.4699999999998</v>
      </c>
      <c r="R799" s="3">
        <v>2378.9699999999998</v>
      </c>
      <c r="S799" s="3">
        <v>94.72</v>
      </c>
      <c r="T799" s="3">
        <v>91.7</v>
      </c>
      <c r="U799" s="3">
        <v>54.84</v>
      </c>
      <c r="V799" s="3">
        <v>66.540000000000006</v>
      </c>
      <c r="W799" s="3">
        <v>70.290000000000006</v>
      </c>
      <c r="X799" s="3">
        <v>78.650000000000006</v>
      </c>
      <c r="Y799" s="3">
        <v>74.5</v>
      </c>
      <c r="Z799" s="3">
        <v>81.25</v>
      </c>
    </row>
    <row r="800" spans="1:26" x14ac:dyDescent="0.3">
      <c r="A800" s="2" t="s">
        <v>55</v>
      </c>
      <c r="B800" s="2" t="s">
        <v>56</v>
      </c>
      <c r="C800" s="2">
        <v>799</v>
      </c>
      <c r="D800" s="2" t="s">
        <v>26</v>
      </c>
      <c r="E800" s="2" t="s">
        <v>658</v>
      </c>
      <c r="F800" s="2" t="s">
        <v>78</v>
      </c>
      <c r="G800" s="2" t="s">
        <v>660</v>
      </c>
      <c r="H800" s="2" t="s">
        <v>74</v>
      </c>
      <c r="I800" s="2">
        <v>1000</v>
      </c>
      <c r="J800" s="2">
        <v>6700</v>
      </c>
      <c r="K800" s="2">
        <v>408</v>
      </c>
      <c r="L800" s="2">
        <v>495.06</v>
      </c>
      <c r="M800" s="2">
        <v>522.99</v>
      </c>
      <c r="N800" s="2">
        <v>121.34</v>
      </c>
      <c r="O800" s="2">
        <v>94.66</v>
      </c>
      <c r="P800" s="2">
        <v>2303</v>
      </c>
      <c r="Q800" s="2">
        <v>2181.4699999999998</v>
      </c>
      <c r="R800" s="2">
        <v>2378.9699999999998</v>
      </c>
      <c r="S800" s="2">
        <v>94.72</v>
      </c>
      <c r="T800" s="2">
        <v>91.7</v>
      </c>
      <c r="U800" s="2">
        <v>54.84</v>
      </c>
      <c r="V800" s="2">
        <v>66.540000000000006</v>
      </c>
      <c r="W800" s="2">
        <v>70.290000000000006</v>
      </c>
      <c r="X800" s="2">
        <v>78.650000000000006</v>
      </c>
      <c r="Y800" s="2">
        <v>74.5</v>
      </c>
      <c r="Z800" s="2">
        <v>81.25</v>
      </c>
    </row>
    <row r="801" spans="1:26" x14ac:dyDescent="0.3">
      <c r="A801" s="3" t="s">
        <v>55</v>
      </c>
      <c r="B801" s="3" t="s">
        <v>56</v>
      </c>
      <c r="C801" s="3">
        <v>800</v>
      </c>
      <c r="D801" s="3" t="s">
        <v>26</v>
      </c>
      <c r="E801" s="3" t="s">
        <v>658</v>
      </c>
      <c r="F801" s="3" t="s">
        <v>78</v>
      </c>
      <c r="G801" s="3" t="s">
        <v>661</v>
      </c>
      <c r="H801" s="3" t="s">
        <v>60</v>
      </c>
      <c r="I801" s="3">
        <v>390</v>
      </c>
      <c r="J801" s="3">
        <v>3000</v>
      </c>
      <c r="K801" s="3">
        <v>268</v>
      </c>
      <c r="L801" s="3">
        <v>235.11</v>
      </c>
      <c r="M801" s="3">
        <v>124.67</v>
      </c>
      <c r="N801" s="3">
        <v>87.73</v>
      </c>
      <c r="O801" s="3">
        <v>188.59</v>
      </c>
      <c r="P801" s="3">
        <v>1064</v>
      </c>
      <c r="Q801" s="3">
        <v>983.5</v>
      </c>
      <c r="R801" s="3">
        <v>886.48</v>
      </c>
      <c r="S801" s="3">
        <v>92.43</v>
      </c>
      <c r="T801" s="3">
        <v>110.94</v>
      </c>
      <c r="U801" s="3">
        <v>92.36</v>
      </c>
      <c r="V801" s="3">
        <v>81.03</v>
      </c>
      <c r="W801" s="3">
        <v>42.97</v>
      </c>
      <c r="X801" s="3">
        <v>93.18</v>
      </c>
      <c r="Y801" s="3">
        <v>86.13</v>
      </c>
      <c r="Z801" s="3">
        <v>77.63</v>
      </c>
    </row>
    <row r="802" spans="1:26" x14ac:dyDescent="0.3">
      <c r="A802" s="2" t="s">
        <v>55</v>
      </c>
      <c r="B802" s="2" t="s">
        <v>56</v>
      </c>
      <c r="C802" s="2">
        <v>801</v>
      </c>
      <c r="D802" s="2" t="s">
        <v>26</v>
      </c>
      <c r="E802" s="2" t="s">
        <v>658</v>
      </c>
      <c r="F802" s="2" t="s">
        <v>78</v>
      </c>
      <c r="G802" s="2" t="s">
        <v>662</v>
      </c>
      <c r="H802" s="2" t="s">
        <v>74</v>
      </c>
      <c r="I802" s="2">
        <v>390</v>
      </c>
      <c r="J802" s="2">
        <v>3000</v>
      </c>
      <c r="K802" s="2">
        <v>268</v>
      </c>
      <c r="L802" s="2">
        <v>235.11</v>
      </c>
      <c r="M802" s="2">
        <v>124.67</v>
      </c>
      <c r="N802" s="2">
        <v>87.73</v>
      </c>
      <c r="O802" s="2">
        <v>188.59</v>
      </c>
      <c r="P802" s="2">
        <v>1064</v>
      </c>
      <c r="Q802" s="2">
        <v>983.5</v>
      </c>
      <c r="R802" s="2">
        <v>886.48</v>
      </c>
      <c r="S802" s="2">
        <v>92.43</v>
      </c>
      <c r="T802" s="2">
        <v>110.94</v>
      </c>
      <c r="U802" s="2">
        <v>92.36</v>
      </c>
      <c r="V802" s="2">
        <v>81.03</v>
      </c>
      <c r="W802" s="2">
        <v>42.97</v>
      </c>
      <c r="X802" s="2">
        <v>93.18</v>
      </c>
      <c r="Y802" s="2">
        <v>86.13</v>
      </c>
      <c r="Z802" s="2">
        <v>77.63</v>
      </c>
    </row>
    <row r="803" spans="1:26" x14ac:dyDescent="0.3">
      <c r="A803" s="3" t="s">
        <v>55</v>
      </c>
      <c r="B803" s="3" t="s">
        <v>56</v>
      </c>
      <c r="C803" s="3">
        <v>802</v>
      </c>
      <c r="D803" s="3" t="s">
        <v>26</v>
      </c>
      <c r="E803" s="3" t="s">
        <v>658</v>
      </c>
      <c r="F803" s="3" t="s">
        <v>78</v>
      </c>
      <c r="G803" s="3" t="s">
        <v>663</v>
      </c>
      <c r="H803" s="3" t="s">
        <v>60</v>
      </c>
      <c r="I803" s="3">
        <v>1980</v>
      </c>
      <c r="J803" s="3">
        <v>14200</v>
      </c>
      <c r="K803" s="3">
        <v>855</v>
      </c>
      <c r="L803" s="3">
        <v>1305.51</v>
      </c>
      <c r="M803" s="3">
        <v>1094.31</v>
      </c>
      <c r="N803" s="3">
        <v>152.69</v>
      </c>
      <c r="O803" s="3">
        <v>119.3</v>
      </c>
      <c r="P803" s="3">
        <v>4705</v>
      </c>
      <c r="Q803" s="3">
        <v>5183.32</v>
      </c>
      <c r="R803" s="3">
        <v>3947.37</v>
      </c>
      <c r="S803" s="3">
        <v>110.17</v>
      </c>
      <c r="T803" s="3">
        <v>131.31</v>
      </c>
      <c r="U803" s="3">
        <v>58.04</v>
      </c>
      <c r="V803" s="3">
        <v>88.62</v>
      </c>
      <c r="W803" s="3">
        <v>74.290000000000006</v>
      </c>
      <c r="X803" s="3">
        <v>81.16</v>
      </c>
      <c r="Y803" s="3">
        <v>89.41</v>
      </c>
      <c r="Z803" s="3">
        <v>80.33</v>
      </c>
    </row>
    <row r="804" spans="1:26" x14ac:dyDescent="0.3">
      <c r="A804" s="2" t="s">
        <v>55</v>
      </c>
      <c r="B804" s="2" t="s">
        <v>56</v>
      </c>
      <c r="C804" s="2">
        <v>803</v>
      </c>
      <c r="D804" s="2" t="s">
        <v>26</v>
      </c>
      <c r="E804" s="2" t="s">
        <v>658</v>
      </c>
      <c r="F804" s="2" t="s">
        <v>78</v>
      </c>
      <c r="G804" s="2" t="s">
        <v>664</v>
      </c>
      <c r="H804" s="2" t="s">
        <v>74</v>
      </c>
      <c r="I804" s="2">
        <v>1980</v>
      </c>
      <c r="J804" s="2">
        <v>14200</v>
      </c>
      <c r="K804" s="2">
        <v>855</v>
      </c>
      <c r="L804" s="2">
        <v>1305.51</v>
      </c>
      <c r="M804" s="2">
        <v>1094.31</v>
      </c>
      <c r="N804" s="2">
        <v>152.69</v>
      </c>
      <c r="O804" s="2">
        <v>119.3</v>
      </c>
      <c r="P804" s="2">
        <v>4705</v>
      </c>
      <c r="Q804" s="2">
        <v>5183.32</v>
      </c>
      <c r="R804" s="2">
        <v>3947.37</v>
      </c>
      <c r="S804" s="2">
        <v>110.17</v>
      </c>
      <c r="T804" s="2">
        <v>131.31</v>
      </c>
      <c r="U804" s="2">
        <v>58.04</v>
      </c>
      <c r="V804" s="2">
        <v>88.62</v>
      </c>
      <c r="W804" s="2">
        <v>74.290000000000006</v>
      </c>
      <c r="X804" s="2">
        <v>81.16</v>
      </c>
      <c r="Y804" s="2">
        <v>89.41</v>
      </c>
      <c r="Z804" s="2">
        <v>80.33</v>
      </c>
    </row>
    <row r="805" spans="1:26" x14ac:dyDescent="0.3">
      <c r="A805" s="3" t="s">
        <v>55</v>
      </c>
      <c r="B805" s="3" t="s">
        <v>56</v>
      </c>
      <c r="C805" s="3">
        <v>804</v>
      </c>
      <c r="D805" s="3" t="s">
        <v>26</v>
      </c>
      <c r="E805" s="3" t="s">
        <v>658</v>
      </c>
      <c r="F805" s="3" t="s">
        <v>78</v>
      </c>
      <c r="G805" s="3" t="s">
        <v>665</v>
      </c>
      <c r="H805" s="3" t="s">
        <v>60</v>
      </c>
      <c r="I805" s="3">
        <v>710</v>
      </c>
      <c r="J805" s="3">
        <v>3300</v>
      </c>
      <c r="K805" s="3">
        <v>264</v>
      </c>
      <c r="L805" s="3">
        <v>292.26</v>
      </c>
      <c r="M805" s="3">
        <v>303.88</v>
      </c>
      <c r="N805" s="3">
        <v>110.7</v>
      </c>
      <c r="O805" s="3">
        <v>96.18</v>
      </c>
      <c r="P805" s="3">
        <v>1188</v>
      </c>
      <c r="Q805" s="3">
        <v>1250.8</v>
      </c>
      <c r="R805" s="3">
        <v>1170.23</v>
      </c>
      <c r="S805" s="3">
        <v>105.29</v>
      </c>
      <c r="T805" s="3">
        <v>106.88</v>
      </c>
      <c r="U805" s="3">
        <v>49.98</v>
      </c>
      <c r="V805" s="3">
        <v>55.33</v>
      </c>
      <c r="W805" s="3">
        <v>57.53</v>
      </c>
      <c r="X805" s="3">
        <v>57.15</v>
      </c>
      <c r="Y805" s="3">
        <v>60.17</v>
      </c>
      <c r="Z805" s="3">
        <v>56.29</v>
      </c>
    </row>
    <row r="806" spans="1:26" x14ac:dyDescent="0.3">
      <c r="A806" s="2" t="s">
        <v>55</v>
      </c>
      <c r="B806" s="2" t="s">
        <v>56</v>
      </c>
      <c r="C806" s="2">
        <v>805</v>
      </c>
      <c r="D806" s="2" t="s">
        <v>26</v>
      </c>
      <c r="E806" s="2" t="s">
        <v>658</v>
      </c>
      <c r="F806" s="2" t="s">
        <v>78</v>
      </c>
      <c r="G806" s="2" t="s">
        <v>666</v>
      </c>
      <c r="H806" s="2" t="s">
        <v>60</v>
      </c>
      <c r="I806" s="2">
        <v>2640</v>
      </c>
      <c r="J806" s="2">
        <v>17860</v>
      </c>
      <c r="K806" s="2">
        <v>1545</v>
      </c>
      <c r="L806" s="2">
        <v>1250.79</v>
      </c>
      <c r="M806" s="2">
        <v>1186.1400000000001</v>
      </c>
      <c r="N806" s="2">
        <v>80.959999999999994</v>
      </c>
      <c r="O806" s="2">
        <v>105.45</v>
      </c>
      <c r="P806" s="2">
        <v>6555</v>
      </c>
      <c r="Q806" s="2">
        <v>4470.53</v>
      </c>
      <c r="R806" s="2">
        <v>4926.74</v>
      </c>
      <c r="S806" s="2">
        <v>68.2</v>
      </c>
      <c r="T806" s="2">
        <v>90.74</v>
      </c>
      <c r="U806" s="2">
        <v>78.66</v>
      </c>
      <c r="V806" s="2">
        <v>63.68</v>
      </c>
      <c r="W806" s="2">
        <v>80.52</v>
      </c>
      <c r="X806" s="2">
        <v>84.8</v>
      </c>
      <c r="Y806" s="2">
        <v>71.09</v>
      </c>
      <c r="Z806" s="2">
        <v>84.98</v>
      </c>
    </row>
    <row r="807" spans="1:26" x14ac:dyDescent="0.3">
      <c r="A807" s="3" t="s">
        <v>55</v>
      </c>
      <c r="B807" s="3" t="s">
        <v>56</v>
      </c>
      <c r="C807" s="3">
        <v>806</v>
      </c>
      <c r="D807" s="3" t="s">
        <v>26</v>
      </c>
      <c r="E807" s="3" t="s">
        <v>658</v>
      </c>
      <c r="F807" s="3" t="s">
        <v>78</v>
      </c>
      <c r="G807" s="3" t="s">
        <v>667</v>
      </c>
      <c r="H807" s="3" t="s">
        <v>60</v>
      </c>
      <c r="I807" s="3">
        <v>2340</v>
      </c>
      <c r="J807" s="3">
        <v>17850</v>
      </c>
      <c r="K807" s="3">
        <v>1490</v>
      </c>
      <c r="L807" s="3">
        <v>1254.69</v>
      </c>
      <c r="M807" s="3">
        <v>1372.16</v>
      </c>
      <c r="N807" s="3">
        <v>84.21</v>
      </c>
      <c r="O807" s="3">
        <v>91.44</v>
      </c>
      <c r="P807" s="3">
        <v>6306</v>
      </c>
      <c r="Q807" s="3">
        <v>5313.74</v>
      </c>
      <c r="R807" s="3">
        <v>5677.98</v>
      </c>
      <c r="S807" s="3">
        <v>84.26</v>
      </c>
      <c r="T807" s="3">
        <v>93.59</v>
      </c>
      <c r="U807" s="3">
        <v>85.58</v>
      </c>
      <c r="V807" s="3">
        <v>72.069999999999993</v>
      </c>
      <c r="W807" s="3">
        <v>78.819999999999993</v>
      </c>
      <c r="X807" s="3">
        <v>92.04</v>
      </c>
      <c r="Y807" s="3">
        <v>77.56</v>
      </c>
      <c r="Z807" s="3">
        <v>82.87</v>
      </c>
    </row>
    <row r="808" spans="1:26" x14ac:dyDescent="0.3">
      <c r="A808" s="2" t="s">
        <v>55</v>
      </c>
      <c r="B808" s="2" t="s">
        <v>56</v>
      </c>
      <c r="C808" s="2">
        <v>807</v>
      </c>
      <c r="D808" s="2" t="s">
        <v>26</v>
      </c>
      <c r="E808" s="2" t="s">
        <v>658</v>
      </c>
      <c r="F808" s="2" t="s">
        <v>78</v>
      </c>
      <c r="G808" s="2" t="s">
        <v>83</v>
      </c>
      <c r="H808" s="2" t="s">
        <v>74</v>
      </c>
      <c r="I808" s="2">
        <v>5690</v>
      </c>
      <c r="J808" s="2">
        <v>39010</v>
      </c>
      <c r="K808" s="2">
        <v>3299</v>
      </c>
      <c r="L808" s="2">
        <v>2797.74</v>
      </c>
      <c r="M808" s="2">
        <v>2862.18</v>
      </c>
      <c r="N808" s="2">
        <v>84.81</v>
      </c>
      <c r="O808" s="2">
        <v>97.75</v>
      </c>
      <c r="P808" s="2">
        <v>14049</v>
      </c>
      <c r="Q808" s="2">
        <v>11035.07</v>
      </c>
      <c r="R808" s="2">
        <v>11774.95</v>
      </c>
      <c r="S808" s="2">
        <v>78.55</v>
      </c>
      <c r="T808" s="2">
        <v>93.72</v>
      </c>
      <c r="U808" s="2">
        <v>77.930000000000007</v>
      </c>
      <c r="V808" s="2">
        <v>66.09</v>
      </c>
      <c r="W808" s="2">
        <v>76.48</v>
      </c>
      <c r="X808" s="2">
        <v>84.33</v>
      </c>
      <c r="Y808" s="2">
        <v>72.510000000000005</v>
      </c>
      <c r="Z808" s="2">
        <v>79.95</v>
      </c>
    </row>
    <row r="809" spans="1:26" x14ac:dyDescent="0.3">
      <c r="A809" s="3" t="s">
        <v>55</v>
      </c>
      <c r="B809" s="3" t="s">
        <v>56</v>
      </c>
      <c r="C809" s="3">
        <v>808</v>
      </c>
      <c r="D809" s="3" t="s">
        <v>26</v>
      </c>
      <c r="E809" s="3" t="s">
        <v>658</v>
      </c>
      <c r="F809" s="3" t="s">
        <v>78</v>
      </c>
      <c r="G809" s="3" t="s">
        <v>668</v>
      </c>
      <c r="H809" s="3" t="s">
        <v>60</v>
      </c>
      <c r="I809" s="3">
        <v>0</v>
      </c>
      <c r="J809" s="3">
        <v>2000</v>
      </c>
      <c r="K809" s="3">
        <v>160</v>
      </c>
      <c r="L809" s="3">
        <v>0</v>
      </c>
      <c r="M809" s="3">
        <v>0</v>
      </c>
      <c r="N809" s="3">
        <v>0</v>
      </c>
      <c r="O809" s="3">
        <v>0</v>
      </c>
      <c r="P809" s="3">
        <v>160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</row>
    <row r="810" spans="1:26" x14ac:dyDescent="0.3">
      <c r="A810" s="2" t="s">
        <v>55</v>
      </c>
      <c r="B810" s="2" t="s">
        <v>56</v>
      </c>
      <c r="C810" s="2">
        <v>809</v>
      </c>
      <c r="D810" s="2" t="s">
        <v>26</v>
      </c>
      <c r="E810" s="2" t="s">
        <v>658</v>
      </c>
      <c r="F810" s="2" t="s">
        <v>78</v>
      </c>
      <c r="G810" s="2" t="s">
        <v>132</v>
      </c>
      <c r="H810" s="2" t="s">
        <v>74</v>
      </c>
      <c r="I810" s="2">
        <v>0</v>
      </c>
      <c r="J810" s="2">
        <v>2000</v>
      </c>
      <c r="K810" s="2">
        <v>160</v>
      </c>
      <c r="L810" s="2">
        <v>0</v>
      </c>
      <c r="M810" s="2">
        <v>0</v>
      </c>
      <c r="N810" s="2">
        <v>0</v>
      </c>
      <c r="O810" s="2">
        <v>0</v>
      </c>
      <c r="P810" s="2">
        <v>160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</row>
    <row r="811" spans="1:26" x14ac:dyDescent="0.3">
      <c r="A811" s="3" t="s">
        <v>55</v>
      </c>
      <c r="B811" s="3" t="s">
        <v>56</v>
      </c>
      <c r="C811" s="3">
        <v>810</v>
      </c>
      <c r="D811" s="3" t="s">
        <v>26</v>
      </c>
      <c r="E811" s="3" t="s">
        <v>658</v>
      </c>
      <c r="F811" s="3" t="s">
        <v>78</v>
      </c>
      <c r="G811" s="3" t="s">
        <v>84</v>
      </c>
      <c r="H811" s="3" t="s">
        <v>75</v>
      </c>
      <c r="I811" s="3">
        <v>9060</v>
      </c>
      <c r="J811" s="3">
        <v>64910</v>
      </c>
      <c r="K811" s="3">
        <v>4990</v>
      </c>
      <c r="L811" s="3">
        <v>4833.42</v>
      </c>
      <c r="M811" s="3">
        <v>4604.1499999999996</v>
      </c>
      <c r="N811" s="3">
        <v>96.86</v>
      </c>
      <c r="O811" s="3">
        <v>104.98</v>
      </c>
      <c r="P811" s="3">
        <v>22281</v>
      </c>
      <c r="Q811" s="3">
        <v>19383.36</v>
      </c>
      <c r="R811" s="3">
        <v>18987.77</v>
      </c>
      <c r="S811" s="3">
        <v>87</v>
      </c>
      <c r="T811" s="3">
        <v>102.08</v>
      </c>
      <c r="U811" s="3">
        <v>71.650000000000006</v>
      </c>
      <c r="V811" s="3">
        <v>71.709999999999994</v>
      </c>
      <c r="W811" s="3">
        <v>73.67</v>
      </c>
      <c r="X811" s="3">
        <v>83.39</v>
      </c>
      <c r="Y811" s="3">
        <v>77.27</v>
      </c>
      <c r="Z811" s="3">
        <v>80.08</v>
      </c>
    </row>
    <row r="812" spans="1:26" x14ac:dyDescent="0.3">
      <c r="A812" s="2" t="s">
        <v>55</v>
      </c>
      <c r="B812" s="2" t="s">
        <v>56</v>
      </c>
      <c r="C812" s="2">
        <v>811</v>
      </c>
      <c r="D812" s="2" t="s">
        <v>26</v>
      </c>
      <c r="E812" s="2" t="s">
        <v>658</v>
      </c>
      <c r="F812" s="2" t="s">
        <v>78</v>
      </c>
      <c r="G812" s="2" t="s">
        <v>68</v>
      </c>
      <c r="H812" s="2" t="s">
        <v>75</v>
      </c>
      <c r="I812" s="2">
        <v>9060</v>
      </c>
      <c r="J812" s="2">
        <v>64910</v>
      </c>
      <c r="K812" s="2">
        <v>4990</v>
      </c>
      <c r="L812" s="2">
        <v>4833.42</v>
      </c>
      <c r="M812" s="2">
        <v>4604.1499999999996</v>
      </c>
      <c r="N812" s="2">
        <v>96.86</v>
      </c>
      <c r="O812" s="2">
        <v>104.98</v>
      </c>
      <c r="P812" s="2">
        <v>22281</v>
      </c>
      <c r="Q812" s="2">
        <v>19383.36</v>
      </c>
      <c r="R812" s="2">
        <v>18987.77</v>
      </c>
      <c r="S812" s="2">
        <v>87</v>
      </c>
      <c r="T812" s="2">
        <v>102.08</v>
      </c>
      <c r="U812" s="2">
        <v>71.650000000000006</v>
      </c>
      <c r="V812" s="2">
        <v>71.709999999999994</v>
      </c>
      <c r="W812" s="2">
        <v>73.67</v>
      </c>
      <c r="X812" s="2">
        <v>83.39</v>
      </c>
      <c r="Y812" s="2">
        <v>77.27</v>
      </c>
      <c r="Z812" s="2">
        <v>80.08</v>
      </c>
    </row>
    <row r="813" spans="1:26" x14ac:dyDescent="0.3">
      <c r="A813" s="3" t="s">
        <v>55</v>
      </c>
      <c r="B813" s="3" t="s">
        <v>56</v>
      </c>
      <c r="C813" s="3">
        <v>812</v>
      </c>
      <c r="D813" s="3" t="s">
        <v>26</v>
      </c>
      <c r="E813" s="3" t="s">
        <v>658</v>
      </c>
      <c r="F813" s="3" t="s">
        <v>78</v>
      </c>
      <c r="G813" s="3" t="s">
        <v>68</v>
      </c>
      <c r="H813" s="3" t="s">
        <v>16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 t="s">
        <v>60</v>
      </c>
      <c r="V813" s="3" t="s">
        <v>60</v>
      </c>
      <c r="W813" s="3" t="s">
        <v>60</v>
      </c>
      <c r="X813" s="3" t="s">
        <v>60</v>
      </c>
      <c r="Y813" s="3" t="s">
        <v>60</v>
      </c>
      <c r="Z813" s="3" t="s">
        <v>60</v>
      </c>
    </row>
    <row r="814" spans="1:26" x14ac:dyDescent="0.3">
      <c r="A814" s="2" t="s">
        <v>55</v>
      </c>
      <c r="B814" s="2" t="s">
        <v>56</v>
      </c>
      <c r="C814" s="2">
        <v>813</v>
      </c>
      <c r="D814" s="2" t="s">
        <v>26</v>
      </c>
      <c r="E814" s="2" t="s">
        <v>658</v>
      </c>
      <c r="F814" s="2" t="s">
        <v>78</v>
      </c>
      <c r="G814" s="2" t="s">
        <v>68</v>
      </c>
      <c r="H814" s="2" t="s">
        <v>658</v>
      </c>
      <c r="I814" s="2">
        <v>9060</v>
      </c>
      <c r="J814" s="2">
        <v>64910</v>
      </c>
      <c r="K814" s="2">
        <v>4990</v>
      </c>
      <c r="L814" s="2">
        <v>4833.42</v>
      </c>
      <c r="M814" s="2">
        <v>4604.1499999999996</v>
      </c>
      <c r="N814" s="2">
        <v>96.86</v>
      </c>
      <c r="O814" s="2">
        <v>104.98</v>
      </c>
      <c r="P814" s="2">
        <v>22281</v>
      </c>
      <c r="Q814" s="2">
        <v>19383.36</v>
      </c>
      <c r="R814" s="2">
        <v>18987.77</v>
      </c>
      <c r="S814" s="2">
        <v>87</v>
      </c>
      <c r="T814" s="2">
        <v>102.08</v>
      </c>
      <c r="U814" s="2" t="s">
        <v>60</v>
      </c>
      <c r="V814" s="2" t="s">
        <v>60</v>
      </c>
      <c r="W814" s="2" t="s">
        <v>60</v>
      </c>
      <c r="X814" s="2" t="s">
        <v>60</v>
      </c>
      <c r="Y814" s="2" t="s">
        <v>60</v>
      </c>
      <c r="Z814" s="2" t="s">
        <v>60</v>
      </c>
    </row>
    <row r="815" spans="1:26" x14ac:dyDescent="0.3">
      <c r="A815" s="3" t="s">
        <v>55</v>
      </c>
      <c r="B815" s="3" t="s">
        <v>56</v>
      </c>
      <c r="C815" s="3">
        <v>814</v>
      </c>
      <c r="D815" s="3" t="s">
        <v>26</v>
      </c>
      <c r="E815" s="3" t="s">
        <v>669</v>
      </c>
      <c r="F815" s="3" t="s">
        <v>58</v>
      </c>
      <c r="G815" s="3" t="s">
        <v>670</v>
      </c>
      <c r="H815" s="3" t="s">
        <v>60</v>
      </c>
      <c r="I815" s="3">
        <v>420</v>
      </c>
      <c r="J815" s="3">
        <v>2300</v>
      </c>
      <c r="K815" s="3">
        <v>93</v>
      </c>
      <c r="L815" s="3">
        <v>140.47</v>
      </c>
      <c r="M815" s="3">
        <v>212.39</v>
      </c>
      <c r="N815" s="3">
        <v>151.04</v>
      </c>
      <c r="O815" s="3">
        <v>66.14</v>
      </c>
      <c r="P815" s="3">
        <v>786</v>
      </c>
      <c r="Q815" s="3">
        <v>735.92</v>
      </c>
      <c r="R815" s="3">
        <v>864.69</v>
      </c>
      <c r="S815" s="3">
        <v>93.63</v>
      </c>
      <c r="T815" s="3">
        <v>85.11</v>
      </c>
      <c r="U815" s="3">
        <v>29.76</v>
      </c>
      <c r="V815" s="3">
        <v>44.95</v>
      </c>
      <c r="W815" s="3">
        <v>67.97</v>
      </c>
      <c r="X815" s="3">
        <v>63.91</v>
      </c>
      <c r="Y815" s="3">
        <v>59.84</v>
      </c>
      <c r="Z815" s="3">
        <v>70.31</v>
      </c>
    </row>
    <row r="816" spans="1:26" x14ac:dyDescent="0.3">
      <c r="A816" s="2" t="s">
        <v>55</v>
      </c>
      <c r="B816" s="2" t="s">
        <v>56</v>
      </c>
      <c r="C816" s="2">
        <v>815</v>
      </c>
      <c r="D816" s="2" t="s">
        <v>26</v>
      </c>
      <c r="E816" s="2" t="s">
        <v>669</v>
      </c>
      <c r="F816" s="2" t="s">
        <v>58</v>
      </c>
      <c r="G816" s="2" t="s">
        <v>671</v>
      </c>
      <c r="H816" s="2" t="s">
        <v>74</v>
      </c>
      <c r="I816" s="2">
        <v>420</v>
      </c>
      <c r="J816" s="2">
        <v>2300</v>
      </c>
      <c r="K816" s="2">
        <v>93</v>
      </c>
      <c r="L816" s="2">
        <v>140.47</v>
      </c>
      <c r="M816" s="2">
        <v>212.39</v>
      </c>
      <c r="N816" s="2">
        <v>151.04</v>
      </c>
      <c r="O816" s="2">
        <v>66.14</v>
      </c>
      <c r="P816" s="2">
        <v>786</v>
      </c>
      <c r="Q816" s="2">
        <v>735.92</v>
      </c>
      <c r="R816" s="2">
        <v>864.69</v>
      </c>
      <c r="S816" s="2">
        <v>93.63</v>
      </c>
      <c r="T816" s="2">
        <v>85.11</v>
      </c>
      <c r="U816" s="2">
        <v>29.76</v>
      </c>
      <c r="V816" s="2">
        <v>44.95</v>
      </c>
      <c r="W816" s="2">
        <v>67.97</v>
      </c>
      <c r="X816" s="2">
        <v>63.91</v>
      </c>
      <c r="Y816" s="2">
        <v>59.84</v>
      </c>
      <c r="Z816" s="2">
        <v>70.31</v>
      </c>
    </row>
    <row r="817" spans="1:26" x14ac:dyDescent="0.3">
      <c r="A817" s="3" t="s">
        <v>55</v>
      </c>
      <c r="B817" s="3" t="s">
        <v>56</v>
      </c>
      <c r="C817" s="3">
        <v>816</v>
      </c>
      <c r="D817" s="3" t="s">
        <v>26</v>
      </c>
      <c r="E817" s="3" t="s">
        <v>669</v>
      </c>
      <c r="F817" s="3" t="s">
        <v>58</v>
      </c>
      <c r="G817" s="3" t="s">
        <v>58</v>
      </c>
      <c r="H817" s="3" t="s">
        <v>75</v>
      </c>
      <c r="I817" s="3">
        <v>420</v>
      </c>
      <c r="J817" s="3">
        <v>2300</v>
      </c>
      <c r="K817" s="3">
        <v>93</v>
      </c>
      <c r="L817" s="3">
        <v>140.47</v>
      </c>
      <c r="M817" s="3">
        <v>212.39</v>
      </c>
      <c r="N817" s="3">
        <v>151.04</v>
      </c>
      <c r="O817" s="3">
        <v>66.14</v>
      </c>
      <c r="P817" s="3">
        <v>786</v>
      </c>
      <c r="Q817" s="3">
        <v>735.92</v>
      </c>
      <c r="R817" s="3">
        <v>864.69</v>
      </c>
      <c r="S817" s="3">
        <v>93.63</v>
      </c>
      <c r="T817" s="3">
        <v>85.11</v>
      </c>
      <c r="U817" s="3">
        <v>29.76</v>
      </c>
      <c r="V817" s="3">
        <v>44.95</v>
      </c>
      <c r="W817" s="3">
        <v>67.97</v>
      </c>
      <c r="X817" s="3">
        <v>63.91</v>
      </c>
      <c r="Y817" s="3">
        <v>59.84</v>
      </c>
      <c r="Z817" s="3">
        <v>70.31</v>
      </c>
    </row>
    <row r="818" spans="1:26" x14ac:dyDescent="0.3">
      <c r="A818" s="2" t="s">
        <v>55</v>
      </c>
      <c r="B818" s="2" t="s">
        <v>56</v>
      </c>
      <c r="C818" s="2">
        <v>817</v>
      </c>
      <c r="D818" s="2" t="s">
        <v>26</v>
      </c>
      <c r="E818" s="2" t="s">
        <v>669</v>
      </c>
      <c r="F818" s="2" t="s">
        <v>58</v>
      </c>
      <c r="G818" s="2" t="s">
        <v>672</v>
      </c>
      <c r="H818" s="2" t="s">
        <v>60</v>
      </c>
      <c r="I818" s="2">
        <v>65</v>
      </c>
      <c r="J818" s="2">
        <v>55</v>
      </c>
      <c r="K818" s="2">
        <v>5</v>
      </c>
      <c r="L818" s="2">
        <v>0.75</v>
      </c>
      <c r="M818" s="2">
        <v>3.87</v>
      </c>
      <c r="N818" s="2">
        <v>15</v>
      </c>
      <c r="O818" s="2">
        <v>19.38</v>
      </c>
      <c r="P818" s="2">
        <v>8</v>
      </c>
      <c r="Q818" s="2">
        <v>4.2</v>
      </c>
      <c r="R818" s="2">
        <v>5.96</v>
      </c>
      <c r="S818" s="2">
        <v>52.5</v>
      </c>
      <c r="T818" s="2">
        <v>70.47</v>
      </c>
      <c r="U818" s="2" t="s">
        <v>60</v>
      </c>
      <c r="V818" s="2" t="s">
        <v>60</v>
      </c>
      <c r="W818" s="2" t="s">
        <v>60</v>
      </c>
      <c r="X818" s="2" t="s">
        <v>60</v>
      </c>
      <c r="Y818" s="2" t="s">
        <v>60</v>
      </c>
      <c r="Z818" s="2" t="s">
        <v>60</v>
      </c>
    </row>
    <row r="819" spans="1:26" x14ac:dyDescent="0.3">
      <c r="A819" s="3" t="s">
        <v>55</v>
      </c>
      <c r="B819" s="3" t="s">
        <v>56</v>
      </c>
      <c r="C819" s="3">
        <v>818</v>
      </c>
      <c r="D819" s="3" t="s">
        <v>26</v>
      </c>
      <c r="E819" s="3" t="s">
        <v>669</v>
      </c>
      <c r="F819" s="3" t="s">
        <v>58</v>
      </c>
      <c r="G819" s="3" t="s">
        <v>673</v>
      </c>
      <c r="H819" s="3" t="s">
        <v>60</v>
      </c>
      <c r="I819" s="3">
        <v>65</v>
      </c>
      <c r="J819" s="3">
        <v>55</v>
      </c>
      <c r="K819" s="3">
        <v>5</v>
      </c>
      <c r="L819" s="3">
        <v>0.7</v>
      </c>
      <c r="M819" s="3">
        <v>3.68</v>
      </c>
      <c r="N819" s="3">
        <v>14</v>
      </c>
      <c r="O819" s="3">
        <v>19.02</v>
      </c>
      <c r="P819" s="3">
        <v>8</v>
      </c>
      <c r="Q819" s="3">
        <v>3.97</v>
      </c>
      <c r="R819" s="3">
        <v>5.66</v>
      </c>
      <c r="S819" s="3">
        <v>49.63</v>
      </c>
      <c r="T819" s="3">
        <v>70.14</v>
      </c>
      <c r="U819" s="3" t="s">
        <v>60</v>
      </c>
      <c r="V819" s="3" t="s">
        <v>60</v>
      </c>
      <c r="W819" s="3" t="s">
        <v>60</v>
      </c>
      <c r="X819" s="3" t="s">
        <v>60</v>
      </c>
      <c r="Y819" s="3" t="s">
        <v>60</v>
      </c>
      <c r="Z819" s="3" t="s">
        <v>60</v>
      </c>
    </row>
    <row r="820" spans="1:26" x14ac:dyDescent="0.3">
      <c r="A820" s="2" t="s">
        <v>55</v>
      </c>
      <c r="B820" s="2" t="s">
        <v>56</v>
      </c>
      <c r="C820" s="2">
        <v>819</v>
      </c>
      <c r="D820" s="2" t="s">
        <v>26</v>
      </c>
      <c r="E820" s="2" t="s">
        <v>669</v>
      </c>
      <c r="F820" s="2" t="s">
        <v>58</v>
      </c>
      <c r="G820" s="2" t="s">
        <v>674</v>
      </c>
      <c r="H820" s="2" t="s">
        <v>12</v>
      </c>
      <c r="I820" s="2">
        <v>130</v>
      </c>
      <c r="J820" s="2">
        <v>110</v>
      </c>
      <c r="K820" s="2">
        <v>10</v>
      </c>
      <c r="L820" s="2">
        <v>1.45</v>
      </c>
      <c r="M820" s="2">
        <v>7.55</v>
      </c>
      <c r="N820" s="2">
        <v>14.5</v>
      </c>
      <c r="O820" s="2">
        <v>19.21</v>
      </c>
      <c r="P820" s="2">
        <v>16</v>
      </c>
      <c r="Q820" s="2">
        <v>8.17</v>
      </c>
      <c r="R820" s="2">
        <v>11.62</v>
      </c>
      <c r="S820" s="2">
        <v>51.06</v>
      </c>
      <c r="T820" s="2">
        <v>70.31</v>
      </c>
      <c r="U820" s="2" t="s">
        <v>60</v>
      </c>
      <c r="V820" s="2" t="s">
        <v>60</v>
      </c>
      <c r="W820" s="2" t="s">
        <v>60</v>
      </c>
      <c r="X820" s="2" t="s">
        <v>60</v>
      </c>
      <c r="Y820" s="2" t="s">
        <v>60</v>
      </c>
      <c r="Z820" s="2" t="s">
        <v>60</v>
      </c>
    </row>
    <row r="821" spans="1:26" x14ac:dyDescent="0.3">
      <c r="A821" s="3" t="s">
        <v>55</v>
      </c>
      <c r="B821" s="3" t="s">
        <v>56</v>
      </c>
      <c r="C821" s="3">
        <v>820</v>
      </c>
      <c r="D821" s="3" t="s">
        <v>26</v>
      </c>
      <c r="E821" s="3" t="s">
        <v>669</v>
      </c>
      <c r="F821" s="3" t="s">
        <v>58</v>
      </c>
      <c r="G821" s="3" t="s">
        <v>58</v>
      </c>
      <c r="H821" s="3" t="s">
        <v>12</v>
      </c>
      <c r="I821" s="3">
        <v>130</v>
      </c>
      <c r="J821" s="3">
        <v>110</v>
      </c>
      <c r="K821" s="3">
        <v>10</v>
      </c>
      <c r="L821" s="3">
        <v>1.45</v>
      </c>
      <c r="M821" s="3">
        <v>7.55</v>
      </c>
      <c r="N821" s="3">
        <v>14.5</v>
      </c>
      <c r="O821" s="3">
        <v>19.21</v>
      </c>
      <c r="P821" s="3">
        <v>16</v>
      </c>
      <c r="Q821" s="3">
        <v>8.17</v>
      </c>
      <c r="R821" s="3">
        <v>11.62</v>
      </c>
      <c r="S821" s="3">
        <v>51.06</v>
      </c>
      <c r="T821" s="3">
        <v>70.31</v>
      </c>
      <c r="U821" s="3" t="s">
        <v>60</v>
      </c>
      <c r="V821" s="3" t="s">
        <v>60</v>
      </c>
      <c r="W821" s="3" t="s">
        <v>60</v>
      </c>
      <c r="X821" s="3" t="s">
        <v>60</v>
      </c>
      <c r="Y821" s="3" t="s">
        <v>60</v>
      </c>
      <c r="Z821" s="3" t="s">
        <v>60</v>
      </c>
    </row>
    <row r="822" spans="1:26" x14ac:dyDescent="0.3">
      <c r="A822" s="2" t="s">
        <v>55</v>
      </c>
      <c r="B822" s="2" t="s">
        <v>56</v>
      </c>
      <c r="C822" s="2">
        <v>821</v>
      </c>
      <c r="D822" s="2" t="s">
        <v>26</v>
      </c>
      <c r="E822" s="2" t="s">
        <v>669</v>
      </c>
      <c r="F822" s="2" t="s">
        <v>65</v>
      </c>
      <c r="G822" s="2" t="s">
        <v>675</v>
      </c>
      <c r="H822" s="2" t="s">
        <v>60</v>
      </c>
      <c r="I822" s="2">
        <v>540</v>
      </c>
      <c r="J822" s="2">
        <v>3700</v>
      </c>
      <c r="K822" s="2">
        <v>219</v>
      </c>
      <c r="L822" s="2">
        <v>359.47</v>
      </c>
      <c r="M822" s="2">
        <v>243.09</v>
      </c>
      <c r="N822" s="2">
        <v>164.14</v>
      </c>
      <c r="O822" s="2">
        <v>147.88</v>
      </c>
      <c r="P822" s="2">
        <v>1233</v>
      </c>
      <c r="Q822" s="2">
        <v>967.23</v>
      </c>
      <c r="R822" s="2">
        <v>1281.6099999999999</v>
      </c>
      <c r="S822" s="2">
        <v>78.45</v>
      </c>
      <c r="T822" s="2">
        <v>75.47</v>
      </c>
      <c r="U822" s="2">
        <v>54.51</v>
      </c>
      <c r="V822" s="2">
        <v>89.47</v>
      </c>
      <c r="W822" s="2">
        <v>60.51</v>
      </c>
      <c r="X822" s="2">
        <v>77.98</v>
      </c>
      <c r="Y822" s="2">
        <v>61.17</v>
      </c>
      <c r="Z822" s="2">
        <v>81.06</v>
      </c>
    </row>
    <row r="823" spans="1:26" x14ac:dyDescent="0.3">
      <c r="A823" s="3" t="s">
        <v>55</v>
      </c>
      <c r="B823" s="3" t="s">
        <v>56</v>
      </c>
      <c r="C823" s="3">
        <v>822</v>
      </c>
      <c r="D823" s="3" t="s">
        <v>26</v>
      </c>
      <c r="E823" s="3" t="s">
        <v>669</v>
      </c>
      <c r="F823" s="3" t="s">
        <v>65</v>
      </c>
      <c r="G823" s="3" t="s">
        <v>676</v>
      </c>
      <c r="H823" s="3" t="s">
        <v>74</v>
      </c>
      <c r="I823" s="3">
        <v>540</v>
      </c>
      <c r="J823" s="3">
        <v>3700</v>
      </c>
      <c r="K823" s="3">
        <v>219</v>
      </c>
      <c r="L823" s="3">
        <v>359.47</v>
      </c>
      <c r="M823" s="3">
        <v>243.09</v>
      </c>
      <c r="N823" s="3">
        <v>164.14</v>
      </c>
      <c r="O823" s="3">
        <v>147.88</v>
      </c>
      <c r="P823" s="3">
        <v>1233</v>
      </c>
      <c r="Q823" s="3">
        <v>967.23</v>
      </c>
      <c r="R823" s="3">
        <v>1281.6099999999999</v>
      </c>
      <c r="S823" s="3">
        <v>78.45</v>
      </c>
      <c r="T823" s="3">
        <v>75.47</v>
      </c>
      <c r="U823" s="3">
        <v>54.51</v>
      </c>
      <c r="V823" s="3">
        <v>89.47</v>
      </c>
      <c r="W823" s="3">
        <v>60.51</v>
      </c>
      <c r="X823" s="3">
        <v>77.98</v>
      </c>
      <c r="Y823" s="3">
        <v>61.17</v>
      </c>
      <c r="Z823" s="3">
        <v>81.06</v>
      </c>
    </row>
    <row r="824" spans="1:26" x14ac:dyDescent="0.3">
      <c r="A824" s="2" t="s">
        <v>55</v>
      </c>
      <c r="B824" s="2" t="s">
        <v>56</v>
      </c>
      <c r="C824" s="2">
        <v>823</v>
      </c>
      <c r="D824" s="2" t="s">
        <v>26</v>
      </c>
      <c r="E824" s="2" t="s">
        <v>669</v>
      </c>
      <c r="F824" s="2" t="s">
        <v>65</v>
      </c>
      <c r="G824" s="2" t="s">
        <v>677</v>
      </c>
      <c r="H824" s="2" t="s">
        <v>60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</row>
    <row r="825" spans="1:26" x14ac:dyDescent="0.3">
      <c r="A825" s="3" t="s">
        <v>55</v>
      </c>
      <c r="B825" s="3" t="s">
        <v>56</v>
      </c>
      <c r="C825" s="3">
        <v>824</v>
      </c>
      <c r="D825" s="3" t="s">
        <v>26</v>
      </c>
      <c r="E825" s="3" t="s">
        <v>669</v>
      </c>
      <c r="F825" s="3" t="s">
        <v>65</v>
      </c>
      <c r="G825" s="3" t="s">
        <v>678</v>
      </c>
      <c r="H825" s="3" t="s">
        <v>74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</row>
    <row r="826" spans="1:26" x14ac:dyDescent="0.3">
      <c r="A826" s="2" t="s">
        <v>55</v>
      </c>
      <c r="B826" s="2" t="s">
        <v>56</v>
      </c>
      <c r="C826" s="2">
        <v>825</v>
      </c>
      <c r="D826" s="2" t="s">
        <v>26</v>
      </c>
      <c r="E826" s="2" t="s">
        <v>669</v>
      </c>
      <c r="F826" s="2" t="s">
        <v>65</v>
      </c>
      <c r="G826" s="2" t="s">
        <v>679</v>
      </c>
      <c r="H826" s="2" t="s">
        <v>60</v>
      </c>
      <c r="I826" s="2">
        <v>1050</v>
      </c>
      <c r="J826" s="2">
        <v>7400</v>
      </c>
      <c r="K826" s="2">
        <v>618</v>
      </c>
      <c r="L826" s="2">
        <v>673.27</v>
      </c>
      <c r="M826" s="2">
        <v>675.77</v>
      </c>
      <c r="N826" s="2">
        <v>108.94</v>
      </c>
      <c r="O826" s="2">
        <v>99.63</v>
      </c>
      <c r="P826" s="2">
        <v>2664</v>
      </c>
      <c r="Q826" s="2">
        <v>2671.21</v>
      </c>
      <c r="R826" s="2">
        <v>2675.58</v>
      </c>
      <c r="S826" s="2">
        <v>100.27</v>
      </c>
      <c r="T826" s="2">
        <v>99.84</v>
      </c>
      <c r="U826" s="2">
        <v>79.11</v>
      </c>
      <c r="V826" s="2">
        <v>86.18</v>
      </c>
      <c r="W826" s="2">
        <v>86.5</v>
      </c>
      <c r="X826" s="2">
        <v>86.65</v>
      </c>
      <c r="Y826" s="2">
        <v>86.89</v>
      </c>
      <c r="Z826" s="2">
        <v>87.03</v>
      </c>
    </row>
    <row r="827" spans="1:26" x14ac:dyDescent="0.3">
      <c r="A827" s="3" t="s">
        <v>55</v>
      </c>
      <c r="B827" s="3" t="s">
        <v>56</v>
      </c>
      <c r="C827" s="3">
        <v>826</v>
      </c>
      <c r="D827" s="3" t="s">
        <v>26</v>
      </c>
      <c r="E827" s="3" t="s">
        <v>669</v>
      </c>
      <c r="F827" s="3" t="s">
        <v>65</v>
      </c>
      <c r="G827" s="3" t="s">
        <v>680</v>
      </c>
      <c r="H827" s="3" t="s">
        <v>74</v>
      </c>
      <c r="I827" s="3">
        <v>1050</v>
      </c>
      <c r="J827" s="3">
        <v>7400</v>
      </c>
      <c r="K827" s="3">
        <v>618</v>
      </c>
      <c r="L827" s="3">
        <v>673.27</v>
      </c>
      <c r="M827" s="3">
        <v>675.77</v>
      </c>
      <c r="N827" s="3">
        <v>108.94</v>
      </c>
      <c r="O827" s="3">
        <v>99.63</v>
      </c>
      <c r="P827" s="3">
        <v>2664</v>
      </c>
      <c r="Q827" s="3">
        <v>2671.21</v>
      </c>
      <c r="R827" s="3">
        <v>2675.58</v>
      </c>
      <c r="S827" s="3">
        <v>100.27</v>
      </c>
      <c r="T827" s="3">
        <v>99.84</v>
      </c>
      <c r="U827" s="3">
        <v>79.11</v>
      </c>
      <c r="V827" s="3">
        <v>86.18</v>
      </c>
      <c r="W827" s="3">
        <v>86.5</v>
      </c>
      <c r="X827" s="3">
        <v>86.65</v>
      </c>
      <c r="Y827" s="3">
        <v>86.89</v>
      </c>
      <c r="Z827" s="3">
        <v>87.03</v>
      </c>
    </row>
    <row r="828" spans="1:26" x14ac:dyDescent="0.3">
      <c r="A828" s="2" t="s">
        <v>55</v>
      </c>
      <c r="B828" s="2" t="s">
        <v>56</v>
      </c>
      <c r="C828" s="2">
        <v>827</v>
      </c>
      <c r="D828" s="2" t="s">
        <v>26</v>
      </c>
      <c r="E828" s="2" t="s">
        <v>669</v>
      </c>
      <c r="F828" s="2" t="s">
        <v>65</v>
      </c>
      <c r="G828" s="2" t="s">
        <v>681</v>
      </c>
      <c r="H828" s="2" t="s">
        <v>60</v>
      </c>
      <c r="I828" s="2">
        <v>240</v>
      </c>
      <c r="J828" s="2">
        <v>1700</v>
      </c>
      <c r="K828" s="2">
        <v>132</v>
      </c>
      <c r="L828" s="2">
        <v>160.01</v>
      </c>
      <c r="M828" s="2">
        <v>156.76</v>
      </c>
      <c r="N828" s="2">
        <v>121.22</v>
      </c>
      <c r="O828" s="2">
        <v>102.07</v>
      </c>
      <c r="P828" s="2">
        <v>580</v>
      </c>
      <c r="Q828" s="2">
        <v>648.11</v>
      </c>
      <c r="R828" s="2">
        <v>623.94000000000005</v>
      </c>
      <c r="S828" s="2">
        <v>111.74</v>
      </c>
      <c r="T828" s="2">
        <v>103.87</v>
      </c>
      <c r="U828" s="2">
        <v>73.92</v>
      </c>
      <c r="V828" s="2">
        <v>89.61</v>
      </c>
      <c r="W828" s="2">
        <v>87.79</v>
      </c>
      <c r="X828" s="2">
        <v>82.54</v>
      </c>
      <c r="Y828" s="2">
        <v>92.23</v>
      </c>
      <c r="Z828" s="2">
        <v>88.79</v>
      </c>
    </row>
    <row r="829" spans="1:26" x14ac:dyDescent="0.3">
      <c r="A829" s="3" t="s">
        <v>55</v>
      </c>
      <c r="B829" s="3" t="s">
        <v>56</v>
      </c>
      <c r="C829" s="3">
        <v>828</v>
      </c>
      <c r="D829" s="3" t="s">
        <v>26</v>
      </c>
      <c r="E829" s="3" t="s">
        <v>669</v>
      </c>
      <c r="F829" s="3" t="s">
        <v>65</v>
      </c>
      <c r="G829" s="3" t="s">
        <v>439</v>
      </c>
      <c r="H829" s="3" t="s">
        <v>74</v>
      </c>
      <c r="I829" s="3">
        <v>240</v>
      </c>
      <c r="J829" s="3">
        <v>1700</v>
      </c>
      <c r="K829" s="3">
        <v>132</v>
      </c>
      <c r="L829" s="3">
        <v>160.01</v>
      </c>
      <c r="M829" s="3">
        <v>156.76</v>
      </c>
      <c r="N829" s="3">
        <v>121.22</v>
      </c>
      <c r="O829" s="3">
        <v>102.07</v>
      </c>
      <c r="P829" s="3">
        <v>580</v>
      </c>
      <c r="Q829" s="3">
        <v>648.11</v>
      </c>
      <c r="R829" s="3">
        <v>623.94000000000005</v>
      </c>
      <c r="S829" s="3">
        <v>111.74</v>
      </c>
      <c r="T829" s="3">
        <v>103.87</v>
      </c>
      <c r="U829" s="3">
        <v>73.92</v>
      </c>
      <c r="V829" s="3">
        <v>89.61</v>
      </c>
      <c r="W829" s="3">
        <v>87.79</v>
      </c>
      <c r="X829" s="3">
        <v>82.54</v>
      </c>
      <c r="Y829" s="3">
        <v>92.23</v>
      </c>
      <c r="Z829" s="3">
        <v>88.79</v>
      </c>
    </row>
    <row r="830" spans="1:26" x14ac:dyDescent="0.3">
      <c r="A830" s="2" t="s">
        <v>55</v>
      </c>
      <c r="B830" s="2" t="s">
        <v>56</v>
      </c>
      <c r="C830" s="2">
        <v>829</v>
      </c>
      <c r="D830" s="2" t="s">
        <v>26</v>
      </c>
      <c r="E830" s="2" t="s">
        <v>669</v>
      </c>
      <c r="F830" s="2" t="s">
        <v>65</v>
      </c>
      <c r="G830" s="2" t="s">
        <v>65</v>
      </c>
      <c r="H830" s="2" t="s">
        <v>75</v>
      </c>
      <c r="I830" s="2">
        <v>1830</v>
      </c>
      <c r="J830" s="2">
        <v>12800</v>
      </c>
      <c r="K830" s="2">
        <v>969</v>
      </c>
      <c r="L830" s="2">
        <v>1192.75</v>
      </c>
      <c r="M830" s="2">
        <v>1075.6199999999999</v>
      </c>
      <c r="N830" s="2">
        <v>123.09</v>
      </c>
      <c r="O830" s="2">
        <v>110.89</v>
      </c>
      <c r="P830" s="2">
        <v>4477</v>
      </c>
      <c r="Q830" s="2">
        <v>4286.55</v>
      </c>
      <c r="R830" s="2">
        <v>4581.13</v>
      </c>
      <c r="S830" s="2">
        <v>95.75</v>
      </c>
      <c r="T830" s="2">
        <v>93.57</v>
      </c>
      <c r="U830" s="2">
        <v>71.17</v>
      </c>
      <c r="V830" s="2">
        <v>87.6</v>
      </c>
      <c r="W830" s="2">
        <v>79</v>
      </c>
      <c r="X830" s="2">
        <v>83.55</v>
      </c>
      <c r="Y830" s="2">
        <v>80</v>
      </c>
      <c r="Z830" s="2">
        <v>85.5</v>
      </c>
    </row>
    <row r="831" spans="1:26" x14ac:dyDescent="0.3">
      <c r="A831" s="3" t="s">
        <v>55</v>
      </c>
      <c r="B831" s="3" t="s">
        <v>56</v>
      </c>
      <c r="C831" s="3">
        <v>830</v>
      </c>
      <c r="D831" s="3" t="s">
        <v>26</v>
      </c>
      <c r="E831" s="3" t="s">
        <v>669</v>
      </c>
      <c r="F831" s="3" t="s">
        <v>78</v>
      </c>
      <c r="G831" s="3" t="s">
        <v>682</v>
      </c>
      <c r="H831" s="3" t="s">
        <v>60</v>
      </c>
      <c r="I831" s="3">
        <v>500</v>
      </c>
      <c r="J831" s="3">
        <v>3500</v>
      </c>
      <c r="K831" s="3">
        <v>312</v>
      </c>
      <c r="L831" s="3">
        <v>123.75</v>
      </c>
      <c r="M831" s="3">
        <v>292.47000000000003</v>
      </c>
      <c r="N831" s="3">
        <v>39.659999999999997</v>
      </c>
      <c r="O831" s="3">
        <v>42.31</v>
      </c>
      <c r="P831" s="3">
        <v>1308</v>
      </c>
      <c r="Q831" s="3">
        <v>1080.55</v>
      </c>
      <c r="R831" s="3">
        <v>1268.6199999999999</v>
      </c>
      <c r="S831" s="3">
        <v>82.61</v>
      </c>
      <c r="T831" s="3">
        <v>85.18</v>
      </c>
      <c r="U831" s="3">
        <v>83.87</v>
      </c>
      <c r="V831" s="3">
        <v>33.270000000000003</v>
      </c>
      <c r="W831" s="3">
        <v>78.62</v>
      </c>
      <c r="X831" s="3">
        <v>89.34</v>
      </c>
      <c r="Y831" s="3">
        <v>73.81</v>
      </c>
      <c r="Z831" s="3">
        <v>86.65</v>
      </c>
    </row>
    <row r="832" spans="1:26" x14ac:dyDescent="0.3">
      <c r="A832" s="2" t="s">
        <v>55</v>
      </c>
      <c r="B832" s="2" t="s">
        <v>56</v>
      </c>
      <c r="C832" s="2">
        <v>831</v>
      </c>
      <c r="D832" s="2" t="s">
        <v>26</v>
      </c>
      <c r="E832" s="2" t="s">
        <v>669</v>
      </c>
      <c r="F832" s="2" t="s">
        <v>78</v>
      </c>
      <c r="G832" s="2" t="s">
        <v>683</v>
      </c>
      <c r="H832" s="2" t="s">
        <v>60</v>
      </c>
      <c r="I832" s="2">
        <v>500</v>
      </c>
      <c r="J832" s="2">
        <v>3500</v>
      </c>
      <c r="K832" s="2">
        <v>270</v>
      </c>
      <c r="L832" s="2">
        <v>348.03</v>
      </c>
      <c r="M832" s="2">
        <v>347.42</v>
      </c>
      <c r="N832" s="2">
        <v>128.9</v>
      </c>
      <c r="O832" s="2">
        <v>100.18</v>
      </c>
      <c r="P832" s="2">
        <v>1198</v>
      </c>
      <c r="Q832" s="2">
        <v>1220.8900000000001</v>
      </c>
      <c r="R832" s="2">
        <v>1175.0999999999999</v>
      </c>
      <c r="S832" s="2">
        <v>101.91</v>
      </c>
      <c r="T832" s="2">
        <v>103.9</v>
      </c>
      <c r="U832" s="2">
        <v>72.58</v>
      </c>
      <c r="V832" s="2">
        <v>93.56</v>
      </c>
      <c r="W832" s="2">
        <v>93.39</v>
      </c>
      <c r="X832" s="2">
        <v>81.83</v>
      </c>
      <c r="Y832" s="2">
        <v>83.39</v>
      </c>
      <c r="Z832" s="2">
        <v>80.27</v>
      </c>
    </row>
    <row r="833" spans="1:26" x14ac:dyDescent="0.3">
      <c r="A833" s="3" t="s">
        <v>55</v>
      </c>
      <c r="B833" s="3" t="s">
        <v>56</v>
      </c>
      <c r="C833" s="3">
        <v>832</v>
      </c>
      <c r="D833" s="3" t="s">
        <v>26</v>
      </c>
      <c r="E833" s="3" t="s">
        <v>669</v>
      </c>
      <c r="F833" s="3" t="s">
        <v>78</v>
      </c>
      <c r="G833" s="3" t="s">
        <v>684</v>
      </c>
      <c r="H833" s="3" t="s">
        <v>60</v>
      </c>
      <c r="I833" s="3">
        <v>1000</v>
      </c>
      <c r="J833" s="3">
        <v>7000</v>
      </c>
      <c r="K833" s="3">
        <v>566</v>
      </c>
      <c r="L833" s="3">
        <v>641.82000000000005</v>
      </c>
      <c r="M833" s="3">
        <v>571.16</v>
      </c>
      <c r="N833" s="3">
        <v>113.4</v>
      </c>
      <c r="O833" s="3">
        <v>112.37</v>
      </c>
      <c r="P833" s="3">
        <v>2459</v>
      </c>
      <c r="Q833" s="3">
        <v>2585.75</v>
      </c>
      <c r="R833" s="3">
        <v>2486.15</v>
      </c>
      <c r="S833" s="3">
        <v>105.15</v>
      </c>
      <c r="T833" s="3">
        <v>104.01</v>
      </c>
      <c r="U833" s="3">
        <v>76.08</v>
      </c>
      <c r="V833" s="3">
        <v>86.27</v>
      </c>
      <c r="W833" s="3">
        <v>76.77</v>
      </c>
      <c r="X833" s="3">
        <v>83.98</v>
      </c>
      <c r="Y833" s="3">
        <v>88.31</v>
      </c>
      <c r="Z833" s="3">
        <v>84.91</v>
      </c>
    </row>
    <row r="834" spans="1:26" x14ac:dyDescent="0.3">
      <c r="A834" s="2" t="s">
        <v>55</v>
      </c>
      <c r="B834" s="2" t="s">
        <v>56</v>
      </c>
      <c r="C834" s="2">
        <v>833</v>
      </c>
      <c r="D834" s="2" t="s">
        <v>26</v>
      </c>
      <c r="E834" s="2" t="s">
        <v>669</v>
      </c>
      <c r="F834" s="2" t="s">
        <v>78</v>
      </c>
      <c r="G834" s="2" t="s">
        <v>685</v>
      </c>
      <c r="H834" s="2" t="s">
        <v>74</v>
      </c>
      <c r="I834" s="2">
        <v>2000</v>
      </c>
      <c r="J834" s="2">
        <v>14000</v>
      </c>
      <c r="K834" s="2">
        <v>1148</v>
      </c>
      <c r="L834" s="2">
        <v>1113.5999999999999</v>
      </c>
      <c r="M834" s="2">
        <v>1211.05</v>
      </c>
      <c r="N834" s="2">
        <v>97</v>
      </c>
      <c r="O834" s="2">
        <v>91.95</v>
      </c>
      <c r="P834" s="2">
        <v>4965</v>
      </c>
      <c r="Q834" s="2">
        <v>4887.1899999999996</v>
      </c>
      <c r="R834" s="2">
        <v>4929.87</v>
      </c>
      <c r="S834" s="2">
        <v>98.43</v>
      </c>
      <c r="T834" s="2">
        <v>99.13</v>
      </c>
      <c r="U834" s="2">
        <v>77.150000000000006</v>
      </c>
      <c r="V834" s="2">
        <v>74.84</v>
      </c>
      <c r="W834" s="2">
        <v>81.39</v>
      </c>
      <c r="X834" s="2">
        <v>84.78</v>
      </c>
      <c r="Y834" s="2">
        <v>83.46</v>
      </c>
      <c r="Z834" s="2">
        <v>84.18</v>
      </c>
    </row>
    <row r="835" spans="1:26" x14ac:dyDescent="0.3">
      <c r="A835" s="3" t="s">
        <v>55</v>
      </c>
      <c r="B835" s="3" t="s">
        <v>56</v>
      </c>
      <c r="C835" s="3">
        <v>834</v>
      </c>
      <c r="D835" s="3" t="s">
        <v>26</v>
      </c>
      <c r="E835" s="3" t="s">
        <v>669</v>
      </c>
      <c r="F835" s="3" t="s">
        <v>78</v>
      </c>
      <c r="G835" s="3" t="s">
        <v>686</v>
      </c>
      <c r="H835" s="3" t="s">
        <v>60</v>
      </c>
      <c r="I835" s="3">
        <v>660</v>
      </c>
      <c r="J835" s="3">
        <v>4500</v>
      </c>
      <c r="K835" s="3">
        <v>270</v>
      </c>
      <c r="L835" s="3">
        <v>394.38</v>
      </c>
      <c r="M835" s="3">
        <v>0</v>
      </c>
      <c r="N835" s="3">
        <v>146.07</v>
      </c>
      <c r="O835" s="3">
        <v>0</v>
      </c>
      <c r="P835" s="3">
        <v>1267</v>
      </c>
      <c r="Q835" s="3">
        <v>1594.5</v>
      </c>
      <c r="R835" s="3">
        <v>0</v>
      </c>
      <c r="S835" s="3">
        <v>125.85</v>
      </c>
      <c r="T835" s="3">
        <v>0</v>
      </c>
      <c r="U835" s="3">
        <v>54.99</v>
      </c>
      <c r="V835" s="3">
        <v>80.319999999999993</v>
      </c>
      <c r="W835" s="3">
        <v>0</v>
      </c>
      <c r="X835" s="3">
        <v>65.56</v>
      </c>
      <c r="Y835" s="3">
        <v>82.51</v>
      </c>
      <c r="Z835" s="3">
        <v>0</v>
      </c>
    </row>
    <row r="836" spans="1:26" x14ac:dyDescent="0.3">
      <c r="A836" s="2" t="s">
        <v>55</v>
      </c>
      <c r="B836" s="2" t="s">
        <v>56</v>
      </c>
      <c r="C836" s="2">
        <v>835</v>
      </c>
      <c r="D836" s="2" t="s">
        <v>26</v>
      </c>
      <c r="E836" s="2" t="s">
        <v>669</v>
      </c>
      <c r="F836" s="2" t="s">
        <v>78</v>
      </c>
      <c r="G836" s="2" t="s">
        <v>83</v>
      </c>
      <c r="H836" s="2" t="s">
        <v>74</v>
      </c>
      <c r="I836" s="2">
        <v>660</v>
      </c>
      <c r="J836" s="2">
        <v>4500</v>
      </c>
      <c r="K836" s="2">
        <v>270</v>
      </c>
      <c r="L836" s="2">
        <v>394.38</v>
      </c>
      <c r="M836" s="2">
        <v>0</v>
      </c>
      <c r="N836" s="2">
        <v>146.07</v>
      </c>
      <c r="O836" s="2">
        <v>0</v>
      </c>
      <c r="P836" s="2">
        <v>1267</v>
      </c>
      <c r="Q836" s="2">
        <v>1594.5</v>
      </c>
      <c r="R836" s="2">
        <v>0</v>
      </c>
      <c r="S836" s="2">
        <v>125.85</v>
      </c>
      <c r="T836" s="2">
        <v>0</v>
      </c>
      <c r="U836" s="2">
        <v>54.99</v>
      </c>
      <c r="V836" s="2">
        <v>80.319999999999993</v>
      </c>
      <c r="W836" s="2">
        <v>0</v>
      </c>
      <c r="X836" s="2">
        <v>65.56</v>
      </c>
      <c r="Y836" s="2">
        <v>82.51</v>
      </c>
      <c r="Z836" s="2">
        <v>0</v>
      </c>
    </row>
    <row r="837" spans="1:26" x14ac:dyDescent="0.3">
      <c r="A837" s="3" t="s">
        <v>55</v>
      </c>
      <c r="B837" s="3" t="s">
        <v>56</v>
      </c>
      <c r="C837" s="3">
        <v>836</v>
      </c>
      <c r="D837" s="3" t="s">
        <v>26</v>
      </c>
      <c r="E837" s="3" t="s">
        <v>669</v>
      </c>
      <c r="F837" s="3" t="s">
        <v>78</v>
      </c>
      <c r="G837" s="3" t="s">
        <v>84</v>
      </c>
      <c r="H837" s="3" t="s">
        <v>75</v>
      </c>
      <c r="I837" s="3">
        <v>2660</v>
      </c>
      <c r="J837" s="3">
        <v>18500</v>
      </c>
      <c r="K837" s="3">
        <v>1418</v>
      </c>
      <c r="L837" s="3">
        <v>1507.98</v>
      </c>
      <c r="M837" s="3">
        <v>1211.05</v>
      </c>
      <c r="N837" s="3">
        <v>106.35</v>
      </c>
      <c r="O837" s="3">
        <v>124.52</v>
      </c>
      <c r="P837" s="3">
        <v>6232</v>
      </c>
      <c r="Q837" s="3">
        <v>6481.69</v>
      </c>
      <c r="R837" s="3">
        <v>4929.87</v>
      </c>
      <c r="S837" s="3">
        <v>104.01</v>
      </c>
      <c r="T837" s="3">
        <v>131.47999999999999</v>
      </c>
      <c r="U837" s="3">
        <v>71.650000000000006</v>
      </c>
      <c r="V837" s="3">
        <v>76.2</v>
      </c>
      <c r="W837" s="3">
        <v>81.39</v>
      </c>
      <c r="X837" s="3">
        <v>80.02</v>
      </c>
      <c r="Y837" s="3">
        <v>83.22</v>
      </c>
      <c r="Z837" s="3">
        <v>84.18</v>
      </c>
    </row>
    <row r="838" spans="1:26" x14ac:dyDescent="0.3">
      <c r="A838" s="2" t="s">
        <v>55</v>
      </c>
      <c r="B838" s="2" t="s">
        <v>56</v>
      </c>
      <c r="C838" s="2">
        <v>837</v>
      </c>
      <c r="D838" s="2" t="s">
        <v>26</v>
      </c>
      <c r="E838" s="2" t="s">
        <v>669</v>
      </c>
      <c r="F838" s="2" t="s">
        <v>78</v>
      </c>
      <c r="G838" s="2" t="s">
        <v>687</v>
      </c>
      <c r="H838" s="2" t="s">
        <v>60</v>
      </c>
      <c r="I838" s="2">
        <v>80</v>
      </c>
      <c r="J838" s="2">
        <v>142</v>
      </c>
      <c r="K838" s="2">
        <v>18</v>
      </c>
      <c r="L838" s="2">
        <v>4.3099999999999996</v>
      </c>
      <c r="M838" s="2">
        <v>5.62</v>
      </c>
      <c r="N838" s="2">
        <v>23.94</v>
      </c>
      <c r="O838" s="2">
        <v>76.69</v>
      </c>
      <c r="P838" s="2">
        <v>38</v>
      </c>
      <c r="Q838" s="2">
        <v>14.8</v>
      </c>
      <c r="R838" s="2">
        <v>25.32</v>
      </c>
      <c r="S838" s="2">
        <v>38.950000000000003</v>
      </c>
      <c r="T838" s="2">
        <v>58.45</v>
      </c>
      <c r="U838" s="2" t="s">
        <v>60</v>
      </c>
      <c r="V838" s="2" t="s">
        <v>60</v>
      </c>
      <c r="W838" s="2" t="s">
        <v>60</v>
      </c>
      <c r="X838" s="2" t="s">
        <v>60</v>
      </c>
      <c r="Y838" s="2" t="s">
        <v>60</v>
      </c>
      <c r="Z838" s="2" t="s">
        <v>60</v>
      </c>
    </row>
    <row r="839" spans="1:26" x14ac:dyDescent="0.3">
      <c r="A839" s="3" t="s">
        <v>55</v>
      </c>
      <c r="B839" s="3" t="s">
        <v>56</v>
      </c>
      <c r="C839" s="3">
        <v>838</v>
      </c>
      <c r="D839" s="3" t="s">
        <v>26</v>
      </c>
      <c r="E839" s="3" t="s">
        <v>669</v>
      </c>
      <c r="F839" s="3" t="s">
        <v>78</v>
      </c>
      <c r="G839" s="3" t="s">
        <v>685</v>
      </c>
      <c r="H839" s="3" t="s">
        <v>12</v>
      </c>
      <c r="I839" s="3">
        <v>80</v>
      </c>
      <c r="J839" s="3">
        <v>142</v>
      </c>
      <c r="K839" s="3">
        <v>18</v>
      </c>
      <c r="L839" s="3">
        <v>4.3099999999999996</v>
      </c>
      <c r="M839" s="3">
        <v>5.62</v>
      </c>
      <c r="N839" s="3">
        <v>23.94</v>
      </c>
      <c r="O839" s="3">
        <v>76.69</v>
      </c>
      <c r="P839" s="3">
        <v>38</v>
      </c>
      <c r="Q839" s="3">
        <v>14.8</v>
      </c>
      <c r="R839" s="3">
        <v>25.32</v>
      </c>
      <c r="S839" s="3">
        <v>38.950000000000003</v>
      </c>
      <c r="T839" s="3">
        <v>58.45</v>
      </c>
      <c r="U839" s="3" t="s">
        <v>60</v>
      </c>
      <c r="V839" s="3" t="s">
        <v>60</v>
      </c>
      <c r="W839" s="3" t="s">
        <v>60</v>
      </c>
      <c r="X839" s="3" t="s">
        <v>60</v>
      </c>
      <c r="Y839" s="3" t="s">
        <v>60</v>
      </c>
      <c r="Z839" s="3" t="s">
        <v>60</v>
      </c>
    </row>
    <row r="840" spans="1:26" x14ac:dyDescent="0.3">
      <c r="A840" s="2" t="s">
        <v>55</v>
      </c>
      <c r="B840" s="2" t="s">
        <v>56</v>
      </c>
      <c r="C840" s="2">
        <v>839</v>
      </c>
      <c r="D840" s="2" t="s">
        <v>26</v>
      </c>
      <c r="E840" s="2" t="s">
        <v>669</v>
      </c>
      <c r="F840" s="2" t="s">
        <v>78</v>
      </c>
      <c r="G840" s="2" t="s">
        <v>84</v>
      </c>
      <c r="H840" s="2" t="s">
        <v>12</v>
      </c>
      <c r="I840" s="2">
        <v>80</v>
      </c>
      <c r="J840" s="2">
        <v>142</v>
      </c>
      <c r="K840" s="2">
        <v>18</v>
      </c>
      <c r="L840" s="2">
        <v>4.3099999999999996</v>
      </c>
      <c r="M840" s="2">
        <v>5.62</v>
      </c>
      <c r="N840" s="2">
        <v>23.94</v>
      </c>
      <c r="O840" s="2">
        <v>76.69</v>
      </c>
      <c r="P840" s="2">
        <v>38</v>
      </c>
      <c r="Q840" s="2">
        <v>14.8</v>
      </c>
      <c r="R840" s="2">
        <v>25.32</v>
      </c>
      <c r="S840" s="2">
        <v>38.950000000000003</v>
      </c>
      <c r="T840" s="2">
        <v>58.45</v>
      </c>
      <c r="U840" s="2" t="s">
        <v>60</v>
      </c>
      <c r="V840" s="2" t="s">
        <v>60</v>
      </c>
      <c r="W840" s="2" t="s">
        <v>60</v>
      </c>
      <c r="X840" s="2" t="s">
        <v>60</v>
      </c>
      <c r="Y840" s="2" t="s">
        <v>60</v>
      </c>
      <c r="Z840" s="2" t="s">
        <v>60</v>
      </c>
    </row>
    <row r="841" spans="1:26" x14ac:dyDescent="0.3">
      <c r="A841" s="3" t="s">
        <v>55</v>
      </c>
      <c r="B841" s="3" t="s">
        <v>56</v>
      </c>
      <c r="C841" s="3">
        <v>840</v>
      </c>
      <c r="D841" s="3" t="s">
        <v>26</v>
      </c>
      <c r="E841" s="3" t="s">
        <v>669</v>
      </c>
      <c r="F841" s="3" t="s">
        <v>78</v>
      </c>
      <c r="G841" s="3" t="s">
        <v>68</v>
      </c>
      <c r="H841" s="3" t="s">
        <v>75</v>
      </c>
      <c r="I841" s="3">
        <v>4910</v>
      </c>
      <c r="J841" s="3">
        <v>33600</v>
      </c>
      <c r="K841" s="3">
        <v>2480</v>
      </c>
      <c r="L841" s="3">
        <v>2841.2</v>
      </c>
      <c r="M841" s="3">
        <v>2499.06</v>
      </c>
      <c r="N841" s="3">
        <v>114.56</v>
      </c>
      <c r="O841" s="3">
        <v>113.69</v>
      </c>
      <c r="P841" s="3">
        <v>11495</v>
      </c>
      <c r="Q841" s="3">
        <v>11504.16</v>
      </c>
      <c r="R841" s="3">
        <v>10375.69</v>
      </c>
      <c r="S841" s="3">
        <v>100.08</v>
      </c>
      <c r="T841" s="3">
        <v>110.88</v>
      </c>
      <c r="U841" s="3">
        <v>67.89</v>
      </c>
      <c r="V841" s="3">
        <v>77.78</v>
      </c>
      <c r="W841" s="3">
        <v>79.03</v>
      </c>
      <c r="X841" s="3">
        <v>79.959999999999994</v>
      </c>
      <c r="Y841" s="3">
        <v>80.02</v>
      </c>
      <c r="Z841" s="3">
        <v>83.38</v>
      </c>
    </row>
    <row r="842" spans="1:26" x14ac:dyDescent="0.3">
      <c r="A842" s="2" t="s">
        <v>55</v>
      </c>
      <c r="B842" s="2" t="s">
        <v>56</v>
      </c>
      <c r="C842" s="2">
        <v>841</v>
      </c>
      <c r="D842" s="2" t="s">
        <v>26</v>
      </c>
      <c r="E842" s="2" t="s">
        <v>669</v>
      </c>
      <c r="F842" s="2" t="s">
        <v>78</v>
      </c>
      <c r="G842" s="2" t="s">
        <v>68</v>
      </c>
      <c r="H842" s="2" t="s">
        <v>16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60</v>
      </c>
      <c r="V842" s="2" t="s">
        <v>60</v>
      </c>
      <c r="W842" s="2" t="s">
        <v>60</v>
      </c>
      <c r="X842" s="2" t="s">
        <v>60</v>
      </c>
      <c r="Y842" s="2" t="s">
        <v>60</v>
      </c>
      <c r="Z842" s="2" t="s">
        <v>60</v>
      </c>
    </row>
    <row r="843" spans="1:26" x14ac:dyDescent="0.3">
      <c r="A843" s="3" t="s">
        <v>55</v>
      </c>
      <c r="B843" s="3" t="s">
        <v>56</v>
      </c>
      <c r="C843" s="3">
        <v>842</v>
      </c>
      <c r="D843" s="3" t="s">
        <v>26</v>
      </c>
      <c r="E843" s="3" t="s">
        <v>669</v>
      </c>
      <c r="F843" s="3" t="s">
        <v>78</v>
      </c>
      <c r="G843" s="3" t="s">
        <v>68</v>
      </c>
      <c r="H843" s="3" t="s">
        <v>12</v>
      </c>
      <c r="I843" s="3">
        <v>210</v>
      </c>
      <c r="J843" s="3">
        <v>252</v>
      </c>
      <c r="K843" s="3">
        <v>28</v>
      </c>
      <c r="L843" s="3">
        <v>5.76</v>
      </c>
      <c r="M843" s="3">
        <v>13.17</v>
      </c>
      <c r="N843" s="3">
        <v>20.57</v>
      </c>
      <c r="O843" s="3">
        <v>43.74</v>
      </c>
      <c r="P843" s="3">
        <v>54</v>
      </c>
      <c r="Q843" s="3">
        <v>22.97</v>
      </c>
      <c r="R843" s="3">
        <v>36.94</v>
      </c>
      <c r="S843" s="3">
        <v>42.54</v>
      </c>
      <c r="T843" s="3">
        <v>62.18</v>
      </c>
      <c r="U843" s="3" t="s">
        <v>60</v>
      </c>
      <c r="V843" s="3" t="s">
        <v>60</v>
      </c>
      <c r="W843" s="3" t="s">
        <v>60</v>
      </c>
      <c r="X843" s="3" t="s">
        <v>60</v>
      </c>
      <c r="Y843" s="3" t="s">
        <v>60</v>
      </c>
      <c r="Z843" s="3" t="s">
        <v>60</v>
      </c>
    </row>
    <row r="844" spans="1:26" x14ac:dyDescent="0.3">
      <c r="A844" s="2" t="s">
        <v>55</v>
      </c>
      <c r="B844" s="2" t="s">
        <v>56</v>
      </c>
      <c r="C844" s="2">
        <v>843</v>
      </c>
      <c r="D844" s="2" t="s">
        <v>26</v>
      </c>
      <c r="E844" s="2" t="s">
        <v>669</v>
      </c>
      <c r="F844" s="2" t="s">
        <v>78</v>
      </c>
      <c r="G844" s="2" t="s">
        <v>68</v>
      </c>
      <c r="H844" s="2" t="s">
        <v>669</v>
      </c>
      <c r="I844" s="2">
        <v>5120</v>
      </c>
      <c r="J844" s="2">
        <v>33852</v>
      </c>
      <c r="K844" s="2">
        <v>2508</v>
      </c>
      <c r="L844" s="2">
        <v>2846.96</v>
      </c>
      <c r="M844" s="2">
        <v>2512.23</v>
      </c>
      <c r="N844" s="2">
        <v>113.52</v>
      </c>
      <c r="O844" s="2">
        <v>113.32</v>
      </c>
      <c r="P844" s="2">
        <v>11549</v>
      </c>
      <c r="Q844" s="2">
        <v>11527.13</v>
      </c>
      <c r="R844" s="2">
        <v>10412.629999999999</v>
      </c>
      <c r="S844" s="2">
        <v>99.81</v>
      </c>
      <c r="T844" s="2">
        <v>110.7</v>
      </c>
      <c r="U844" s="2" t="s">
        <v>60</v>
      </c>
      <c r="V844" s="2" t="s">
        <v>60</v>
      </c>
      <c r="W844" s="2" t="s">
        <v>60</v>
      </c>
      <c r="X844" s="2" t="s">
        <v>60</v>
      </c>
      <c r="Y844" s="2" t="s">
        <v>60</v>
      </c>
      <c r="Z844" s="2" t="s">
        <v>60</v>
      </c>
    </row>
    <row r="845" spans="1:26" x14ac:dyDescent="0.3">
      <c r="A845" s="3" t="s">
        <v>55</v>
      </c>
      <c r="B845" s="3" t="s">
        <v>56</v>
      </c>
      <c r="C845" s="3">
        <v>844</v>
      </c>
      <c r="D845" s="3" t="s">
        <v>26</v>
      </c>
      <c r="E845" s="3" t="s">
        <v>688</v>
      </c>
      <c r="F845" s="3" t="s">
        <v>58</v>
      </c>
      <c r="G845" s="3" t="s">
        <v>689</v>
      </c>
      <c r="H845" s="3" t="s">
        <v>60</v>
      </c>
      <c r="I845" s="3">
        <v>1740</v>
      </c>
      <c r="J845" s="3">
        <v>12800</v>
      </c>
      <c r="K845" s="3">
        <v>1142</v>
      </c>
      <c r="L845" s="3">
        <v>1072.08</v>
      </c>
      <c r="M845" s="3">
        <v>899.67</v>
      </c>
      <c r="N845" s="3">
        <v>93.88</v>
      </c>
      <c r="O845" s="3">
        <v>119.16</v>
      </c>
      <c r="P845" s="3">
        <v>4591</v>
      </c>
      <c r="Q845" s="3">
        <v>4302.46</v>
      </c>
      <c r="R845" s="3">
        <v>3645.63</v>
      </c>
      <c r="S845" s="3">
        <v>93.72</v>
      </c>
      <c r="T845" s="3">
        <v>118.02</v>
      </c>
      <c r="U845" s="3">
        <v>88.22</v>
      </c>
      <c r="V845" s="3">
        <v>82.81</v>
      </c>
      <c r="W845" s="3">
        <v>69.5</v>
      </c>
      <c r="X845" s="3">
        <v>90.11</v>
      </c>
      <c r="Y845" s="3">
        <v>84.45</v>
      </c>
      <c r="Z845" s="3">
        <v>71.56</v>
      </c>
    </row>
    <row r="846" spans="1:26" x14ac:dyDescent="0.3">
      <c r="A846" s="2" t="s">
        <v>55</v>
      </c>
      <c r="B846" s="2" t="s">
        <v>56</v>
      </c>
      <c r="C846" s="2">
        <v>845</v>
      </c>
      <c r="D846" s="2" t="s">
        <v>26</v>
      </c>
      <c r="E846" s="2" t="s">
        <v>688</v>
      </c>
      <c r="F846" s="2" t="s">
        <v>58</v>
      </c>
      <c r="G846" s="2" t="s">
        <v>690</v>
      </c>
      <c r="H846" s="2" t="s">
        <v>74</v>
      </c>
      <c r="I846" s="2">
        <v>1740</v>
      </c>
      <c r="J846" s="2">
        <v>12800</v>
      </c>
      <c r="K846" s="2">
        <v>1142</v>
      </c>
      <c r="L846" s="2">
        <v>1072.08</v>
      </c>
      <c r="M846" s="2">
        <v>899.67</v>
      </c>
      <c r="N846" s="2">
        <v>93.88</v>
      </c>
      <c r="O846" s="2">
        <v>119.16</v>
      </c>
      <c r="P846" s="2">
        <v>4591</v>
      </c>
      <c r="Q846" s="2">
        <v>4302.46</v>
      </c>
      <c r="R846" s="2">
        <v>3645.63</v>
      </c>
      <c r="S846" s="2">
        <v>93.72</v>
      </c>
      <c r="T846" s="2">
        <v>118.02</v>
      </c>
      <c r="U846" s="2">
        <v>88.22</v>
      </c>
      <c r="V846" s="2">
        <v>82.81</v>
      </c>
      <c r="W846" s="2">
        <v>69.5</v>
      </c>
      <c r="X846" s="2">
        <v>90.11</v>
      </c>
      <c r="Y846" s="2">
        <v>84.45</v>
      </c>
      <c r="Z846" s="2">
        <v>71.56</v>
      </c>
    </row>
    <row r="847" spans="1:26" x14ac:dyDescent="0.3">
      <c r="A847" s="3" t="s">
        <v>55</v>
      </c>
      <c r="B847" s="3" t="s">
        <v>56</v>
      </c>
      <c r="C847" s="3">
        <v>846</v>
      </c>
      <c r="D847" s="3" t="s">
        <v>26</v>
      </c>
      <c r="E847" s="3" t="s">
        <v>688</v>
      </c>
      <c r="F847" s="3" t="s">
        <v>58</v>
      </c>
      <c r="G847" s="3" t="s">
        <v>58</v>
      </c>
      <c r="H847" s="3" t="s">
        <v>75</v>
      </c>
      <c r="I847" s="3">
        <v>1740</v>
      </c>
      <c r="J847" s="3">
        <v>12800</v>
      </c>
      <c r="K847" s="3">
        <v>1142</v>
      </c>
      <c r="L847" s="3">
        <v>1072.08</v>
      </c>
      <c r="M847" s="3">
        <v>899.67</v>
      </c>
      <c r="N847" s="3">
        <v>93.88</v>
      </c>
      <c r="O847" s="3">
        <v>119.16</v>
      </c>
      <c r="P847" s="3">
        <v>4591</v>
      </c>
      <c r="Q847" s="3">
        <v>4302.46</v>
      </c>
      <c r="R847" s="3">
        <v>3645.63</v>
      </c>
      <c r="S847" s="3">
        <v>93.72</v>
      </c>
      <c r="T847" s="3">
        <v>118.02</v>
      </c>
      <c r="U847" s="3">
        <v>88.22</v>
      </c>
      <c r="V847" s="3">
        <v>82.81</v>
      </c>
      <c r="W847" s="3">
        <v>69.5</v>
      </c>
      <c r="X847" s="3">
        <v>90.11</v>
      </c>
      <c r="Y847" s="3">
        <v>84.45</v>
      </c>
      <c r="Z847" s="3">
        <v>71.56</v>
      </c>
    </row>
    <row r="848" spans="1:26" x14ac:dyDescent="0.3">
      <c r="A848" s="2" t="s">
        <v>55</v>
      </c>
      <c r="B848" s="2" t="s">
        <v>56</v>
      </c>
      <c r="C848" s="2">
        <v>847</v>
      </c>
      <c r="D848" s="2" t="s">
        <v>26</v>
      </c>
      <c r="E848" s="2" t="s">
        <v>688</v>
      </c>
      <c r="F848" s="2" t="s">
        <v>58</v>
      </c>
      <c r="G848" s="2" t="s">
        <v>691</v>
      </c>
      <c r="H848" s="2" t="s">
        <v>60</v>
      </c>
      <c r="I848" s="2">
        <v>114.75</v>
      </c>
      <c r="J848" s="2">
        <v>626</v>
      </c>
      <c r="K848" s="2">
        <v>54</v>
      </c>
      <c r="L848" s="2">
        <v>84.75</v>
      </c>
      <c r="M848" s="2">
        <v>55.71</v>
      </c>
      <c r="N848" s="2">
        <v>156.94</v>
      </c>
      <c r="O848" s="2">
        <v>152.13</v>
      </c>
      <c r="P848" s="2">
        <v>213</v>
      </c>
      <c r="Q848" s="2">
        <v>277.68</v>
      </c>
      <c r="R848" s="2">
        <v>193.7</v>
      </c>
      <c r="S848" s="2">
        <v>130.37</v>
      </c>
      <c r="T848" s="2">
        <v>143.36000000000001</v>
      </c>
      <c r="U848" s="2" t="s">
        <v>60</v>
      </c>
      <c r="V848" s="2" t="s">
        <v>60</v>
      </c>
      <c r="W848" s="2" t="s">
        <v>60</v>
      </c>
      <c r="X848" s="2" t="s">
        <v>60</v>
      </c>
      <c r="Y848" s="2" t="s">
        <v>60</v>
      </c>
      <c r="Z848" s="2" t="s">
        <v>60</v>
      </c>
    </row>
    <row r="849" spans="1:26" x14ac:dyDescent="0.3">
      <c r="A849" s="3" t="s">
        <v>55</v>
      </c>
      <c r="B849" s="3" t="s">
        <v>56</v>
      </c>
      <c r="C849" s="3">
        <v>848</v>
      </c>
      <c r="D849" s="3" t="s">
        <v>26</v>
      </c>
      <c r="E849" s="3" t="s">
        <v>688</v>
      </c>
      <c r="F849" s="3" t="s">
        <v>58</v>
      </c>
      <c r="G849" s="3" t="s">
        <v>461</v>
      </c>
      <c r="H849" s="3" t="s">
        <v>12</v>
      </c>
      <c r="I849" s="3">
        <v>114.75</v>
      </c>
      <c r="J849" s="3">
        <v>626</v>
      </c>
      <c r="K849" s="3">
        <v>54</v>
      </c>
      <c r="L849" s="3">
        <v>84.75</v>
      </c>
      <c r="M849" s="3">
        <v>55.71</v>
      </c>
      <c r="N849" s="3">
        <v>156.94</v>
      </c>
      <c r="O849" s="3">
        <v>152.13</v>
      </c>
      <c r="P849" s="3">
        <v>213</v>
      </c>
      <c r="Q849" s="3">
        <v>277.68</v>
      </c>
      <c r="R849" s="3">
        <v>193.7</v>
      </c>
      <c r="S849" s="3">
        <v>130.37</v>
      </c>
      <c r="T849" s="3">
        <v>143.36000000000001</v>
      </c>
      <c r="U849" s="3" t="s">
        <v>60</v>
      </c>
      <c r="V849" s="3" t="s">
        <v>60</v>
      </c>
      <c r="W849" s="3" t="s">
        <v>60</v>
      </c>
      <c r="X849" s="3" t="s">
        <v>60</v>
      </c>
      <c r="Y849" s="3" t="s">
        <v>60</v>
      </c>
      <c r="Z849" s="3" t="s">
        <v>60</v>
      </c>
    </row>
    <row r="850" spans="1:26" x14ac:dyDescent="0.3">
      <c r="A850" s="2" t="s">
        <v>55</v>
      </c>
      <c r="B850" s="2" t="s">
        <v>56</v>
      </c>
      <c r="C850" s="2">
        <v>849</v>
      </c>
      <c r="D850" s="2" t="s">
        <v>26</v>
      </c>
      <c r="E850" s="2" t="s">
        <v>688</v>
      </c>
      <c r="F850" s="2" t="s">
        <v>58</v>
      </c>
      <c r="G850" s="2" t="s">
        <v>692</v>
      </c>
      <c r="H850" s="2" t="s">
        <v>60</v>
      </c>
      <c r="I850" s="2">
        <v>510</v>
      </c>
      <c r="J850" s="2">
        <v>1183</v>
      </c>
      <c r="K850" s="2">
        <v>186</v>
      </c>
      <c r="L850" s="2">
        <v>107.93</v>
      </c>
      <c r="M850" s="2">
        <v>112.09</v>
      </c>
      <c r="N850" s="2">
        <v>58.03</v>
      </c>
      <c r="O850" s="2">
        <v>96.29</v>
      </c>
      <c r="P850" s="2">
        <v>337</v>
      </c>
      <c r="Q850" s="2">
        <v>313.95999999999998</v>
      </c>
      <c r="R850" s="2">
        <v>479.78</v>
      </c>
      <c r="S850" s="2">
        <v>93.16</v>
      </c>
      <c r="T850" s="2">
        <v>65.44</v>
      </c>
      <c r="U850" s="2" t="s">
        <v>60</v>
      </c>
      <c r="V850" s="2" t="s">
        <v>60</v>
      </c>
      <c r="W850" s="2" t="s">
        <v>60</v>
      </c>
      <c r="X850" s="2" t="s">
        <v>60</v>
      </c>
      <c r="Y850" s="2" t="s">
        <v>60</v>
      </c>
      <c r="Z850" s="2" t="s">
        <v>60</v>
      </c>
    </row>
    <row r="851" spans="1:26" x14ac:dyDescent="0.3">
      <c r="A851" s="3" t="s">
        <v>55</v>
      </c>
      <c r="B851" s="3" t="s">
        <v>56</v>
      </c>
      <c r="C851" s="3">
        <v>850</v>
      </c>
      <c r="D851" s="3" t="s">
        <v>26</v>
      </c>
      <c r="E851" s="3" t="s">
        <v>688</v>
      </c>
      <c r="F851" s="3" t="s">
        <v>58</v>
      </c>
      <c r="G851" s="3" t="s">
        <v>693</v>
      </c>
      <c r="H851" s="3" t="s">
        <v>60</v>
      </c>
      <c r="I851" s="3">
        <v>72</v>
      </c>
      <c r="J851" s="3">
        <v>650</v>
      </c>
      <c r="K851" s="3">
        <v>80</v>
      </c>
      <c r="L851" s="3">
        <v>38.700000000000003</v>
      </c>
      <c r="M851" s="3">
        <v>34.36</v>
      </c>
      <c r="N851" s="3">
        <v>48.38</v>
      </c>
      <c r="O851" s="3">
        <v>112.63</v>
      </c>
      <c r="P851" s="3">
        <v>174</v>
      </c>
      <c r="Q851" s="3">
        <v>98.72</v>
      </c>
      <c r="R851" s="3">
        <v>111.48</v>
      </c>
      <c r="S851" s="3">
        <v>56.74</v>
      </c>
      <c r="T851" s="3">
        <v>88.55</v>
      </c>
      <c r="U851" s="3" t="s">
        <v>60</v>
      </c>
      <c r="V851" s="3" t="s">
        <v>60</v>
      </c>
      <c r="W851" s="3" t="s">
        <v>60</v>
      </c>
      <c r="X851" s="3" t="s">
        <v>60</v>
      </c>
      <c r="Y851" s="3" t="s">
        <v>60</v>
      </c>
      <c r="Z851" s="3" t="s">
        <v>60</v>
      </c>
    </row>
    <row r="852" spans="1:26" x14ac:dyDescent="0.3">
      <c r="A852" s="2" t="s">
        <v>55</v>
      </c>
      <c r="B852" s="2" t="s">
        <v>56</v>
      </c>
      <c r="C852" s="2">
        <v>851</v>
      </c>
      <c r="D852" s="2" t="s">
        <v>26</v>
      </c>
      <c r="E852" s="2" t="s">
        <v>688</v>
      </c>
      <c r="F852" s="2" t="s">
        <v>58</v>
      </c>
      <c r="G852" s="2" t="s">
        <v>694</v>
      </c>
      <c r="H852" s="2" t="s">
        <v>60</v>
      </c>
      <c r="I852" s="2">
        <v>287.8</v>
      </c>
      <c r="J852" s="2">
        <v>330</v>
      </c>
      <c r="K852" s="2">
        <v>45</v>
      </c>
      <c r="L852" s="2">
        <v>159.57</v>
      </c>
      <c r="M852" s="2">
        <v>116.56</v>
      </c>
      <c r="N852" s="2">
        <v>354.6</v>
      </c>
      <c r="O852" s="2">
        <v>136.9</v>
      </c>
      <c r="P852" s="2">
        <v>99</v>
      </c>
      <c r="Q852" s="2">
        <v>262.55</v>
      </c>
      <c r="R852" s="2">
        <v>229.7</v>
      </c>
      <c r="S852" s="2">
        <v>265.2</v>
      </c>
      <c r="T852" s="2">
        <v>114.3</v>
      </c>
      <c r="U852" s="2" t="s">
        <v>60</v>
      </c>
      <c r="V852" s="2" t="s">
        <v>60</v>
      </c>
      <c r="W852" s="2" t="s">
        <v>60</v>
      </c>
      <c r="X852" s="2" t="s">
        <v>60</v>
      </c>
      <c r="Y852" s="2" t="s">
        <v>60</v>
      </c>
      <c r="Z852" s="2" t="s">
        <v>60</v>
      </c>
    </row>
    <row r="853" spans="1:26" x14ac:dyDescent="0.3">
      <c r="A853" s="3" t="s">
        <v>55</v>
      </c>
      <c r="B853" s="3" t="s">
        <v>56</v>
      </c>
      <c r="C853" s="3">
        <v>852</v>
      </c>
      <c r="D853" s="3" t="s">
        <v>26</v>
      </c>
      <c r="E853" s="3" t="s">
        <v>688</v>
      </c>
      <c r="F853" s="3" t="s">
        <v>58</v>
      </c>
      <c r="G853" s="3" t="s">
        <v>695</v>
      </c>
      <c r="H853" s="3" t="s">
        <v>60</v>
      </c>
      <c r="I853" s="3">
        <v>250</v>
      </c>
      <c r="J853" s="3">
        <v>950</v>
      </c>
      <c r="K853" s="3">
        <v>149</v>
      </c>
      <c r="L853" s="3">
        <v>69.680000000000007</v>
      </c>
      <c r="M853" s="3">
        <v>39.47</v>
      </c>
      <c r="N853" s="3">
        <v>46.77</v>
      </c>
      <c r="O853" s="3">
        <v>176.54</v>
      </c>
      <c r="P853" s="3">
        <v>417</v>
      </c>
      <c r="Q853" s="3">
        <v>196.66</v>
      </c>
      <c r="R853" s="3">
        <v>199.73</v>
      </c>
      <c r="S853" s="3">
        <v>47.16</v>
      </c>
      <c r="T853" s="3">
        <v>98.46</v>
      </c>
      <c r="U853" s="3" t="s">
        <v>60</v>
      </c>
      <c r="V853" s="3" t="s">
        <v>60</v>
      </c>
      <c r="W853" s="3" t="s">
        <v>60</v>
      </c>
      <c r="X853" s="3" t="s">
        <v>60</v>
      </c>
      <c r="Y853" s="3" t="s">
        <v>60</v>
      </c>
      <c r="Z853" s="3" t="s">
        <v>60</v>
      </c>
    </row>
    <row r="854" spans="1:26" x14ac:dyDescent="0.3">
      <c r="A854" s="2" t="s">
        <v>55</v>
      </c>
      <c r="B854" s="2" t="s">
        <v>56</v>
      </c>
      <c r="C854" s="2">
        <v>853</v>
      </c>
      <c r="D854" s="2" t="s">
        <v>26</v>
      </c>
      <c r="E854" s="2" t="s">
        <v>688</v>
      </c>
      <c r="F854" s="2" t="s">
        <v>58</v>
      </c>
      <c r="G854" s="2" t="s">
        <v>696</v>
      </c>
      <c r="H854" s="2" t="s">
        <v>60</v>
      </c>
      <c r="I854" s="2">
        <v>600</v>
      </c>
      <c r="J854" s="2">
        <v>1600</v>
      </c>
      <c r="K854" s="2">
        <v>149</v>
      </c>
      <c r="L854" s="2">
        <v>177.18</v>
      </c>
      <c r="M854" s="2">
        <v>80.19</v>
      </c>
      <c r="N854" s="2">
        <v>118.91</v>
      </c>
      <c r="O854" s="2">
        <v>220.95</v>
      </c>
      <c r="P854" s="2">
        <v>451</v>
      </c>
      <c r="Q854" s="2">
        <v>563.66999999999996</v>
      </c>
      <c r="R854" s="2">
        <v>171.18</v>
      </c>
      <c r="S854" s="2">
        <v>124.98</v>
      </c>
      <c r="T854" s="2">
        <v>329.28</v>
      </c>
      <c r="U854" s="2" t="s">
        <v>60</v>
      </c>
      <c r="V854" s="2" t="s">
        <v>60</v>
      </c>
      <c r="W854" s="2" t="s">
        <v>60</v>
      </c>
      <c r="X854" s="2" t="s">
        <v>60</v>
      </c>
      <c r="Y854" s="2" t="s">
        <v>60</v>
      </c>
      <c r="Z854" s="2" t="s">
        <v>60</v>
      </c>
    </row>
    <row r="855" spans="1:26" x14ac:dyDescent="0.3">
      <c r="A855" s="3" t="s">
        <v>55</v>
      </c>
      <c r="B855" s="3" t="s">
        <v>56</v>
      </c>
      <c r="C855" s="3">
        <v>854</v>
      </c>
      <c r="D855" s="3" t="s">
        <v>26</v>
      </c>
      <c r="E855" s="3" t="s">
        <v>688</v>
      </c>
      <c r="F855" s="3" t="s">
        <v>58</v>
      </c>
      <c r="G855" s="3" t="s">
        <v>697</v>
      </c>
      <c r="H855" s="3" t="s">
        <v>60</v>
      </c>
      <c r="I855" s="3">
        <v>320</v>
      </c>
      <c r="J855" s="3">
        <v>650</v>
      </c>
      <c r="K855" s="3">
        <v>61</v>
      </c>
      <c r="L855" s="3">
        <v>60.2</v>
      </c>
      <c r="M855" s="3">
        <v>25.48</v>
      </c>
      <c r="N855" s="3">
        <v>98.69</v>
      </c>
      <c r="O855" s="3">
        <v>236.26</v>
      </c>
      <c r="P855" s="3">
        <v>153</v>
      </c>
      <c r="Q855" s="3">
        <v>179.02</v>
      </c>
      <c r="R855" s="3">
        <v>115.83</v>
      </c>
      <c r="S855" s="3">
        <v>117.01</v>
      </c>
      <c r="T855" s="3">
        <v>154.55000000000001</v>
      </c>
      <c r="U855" s="3" t="s">
        <v>60</v>
      </c>
      <c r="V855" s="3" t="s">
        <v>60</v>
      </c>
      <c r="W855" s="3" t="s">
        <v>60</v>
      </c>
      <c r="X855" s="3" t="s">
        <v>60</v>
      </c>
      <c r="Y855" s="3" t="s">
        <v>60</v>
      </c>
      <c r="Z855" s="3" t="s">
        <v>60</v>
      </c>
    </row>
    <row r="856" spans="1:26" x14ac:dyDescent="0.3">
      <c r="A856" s="2" t="s">
        <v>55</v>
      </c>
      <c r="B856" s="2" t="s">
        <v>56</v>
      </c>
      <c r="C856" s="2">
        <v>855</v>
      </c>
      <c r="D856" s="2" t="s">
        <v>26</v>
      </c>
      <c r="E856" s="2" t="s">
        <v>688</v>
      </c>
      <c r="F856" s="2" t="s">
        <v>58</v>
      </c>
      <c r="G856" s="2" t="s">
        <v>698</v>
      </c>
      <c r="H856" s="2" t="s">
        <v>12</v>
      </c>
      <c r="I856" s="2">
        <v>2039.8</v>
      </c>
      <c r="J856" s="2">
        <v>5363</v>
      </c>
      <c r="K856" s="2">
        <v>670</v>
      </c>
      <c r="L856" s="2">
        <v>613.26</v>
      </c>
      <c r="M856" s="2">
        <v>408.15</v>
      </c>
      <c r="N856" s="2">
        <v>91.53</v>
      </c>
      <c r="O856" s="2">
        <v>150.25</v>
      </c>
      <c r="P856" s="2">
        <v>1631</v>
      </c>
      <c r="Q856" s="2">
        <v>1614.58</v>
      </c>
      <c r="R856" s="2">
        <v>1307.7</v>
      </c>
      <c r="S856" s="2">
        <v>98.99</v>
      </c>
      <c r="T856" s="2">
        <v>123.47</v>
      </c>
      <c r="U856" s="2" t="s">
        <v>60</v>
      </c>
      <c r="V856" s="2" t="s">
        <v>60</v>
      </c>
      <c r="W856" s="2" t="s">
        <v>60</v>
      </c>
      <c r="X856" s="2" t="s">
        <v>60</v>
      </c>
      <c r="Y856" s="2" t="s">
        <v>60</v>
      </c>
      <c r="Z856" s="2" t="s">
        <v>60</v>
      </c>
    </row>
    <row r="857" spans="1:26" x14ac:dyDescent="0.3">
      <c r="A857" s="3" t="s">
        <v>55</v>
      </c>
      <c r="B857" s="3" t="s">
        <v>56</v>
      </c>
      <c r="C857" s="3">
        <v>856</v>
      </c>
      <c r="D857" s="3" t="s">
        <v>26</v>
      </c>
      <c r="E857" s="3" t="s">
        <v>688</v>
      </c>
      <c r="F857" s="3" t="s">
        <v>58</v>
      </c>
      <c r="G857" s="3" t="s">
        <v>58</v>
      </c>
      <c r="H857" s="3" t="s">
        <v>12</v>
      </c>
      <c r="I857" s="3">
        <v>2154.5500000000002</v>
      </c>
      <c r="J857" s="3">
        <v>5989</v>
      </c>
      <c r="K857" s="3">
        <v>724</v>
      </c>
      <c r="L857" s="3">
        <v>698.01</v>
      </c>
      <c r="M857" s="3">
        <v>463.86</v>
      </c>
      <c r="N857" s="3">
        <v>96.41</v>
      </c>
      <c r="O857" s="3">
        <v>150.47999999999999</v>
      </c>
      <c r="P857" s="3">
        <v>1844</v>
      </c>
      <c r="Q857" s="3">
        <v>1892.26</v>
      </c>
      <c r="R857" s="3">
        <v>1501.4</v>
      </c>
      <c r="S857" s="3">
        <v>102.62</v>
      </c>
      <c r="T857" s="3">
        <v>126.03</v>
      </c>
      <c r="U857" s="3" t="s">
        <v>60</v>
      </c>
      <c r="V857" s="3" t="s">
        <v>60</v>
      </c>
      <c r="W857" s="3" t="s">
        <v>60</v>
      </c>
      <c r="X857" s="3" t="s">
        <v>60</v>
      </c>
      <c r="Y857" s="3" t="s">
        <v>60</v>
      </c>
      <c r="Z857" s="3" t="s">
        <v>60</v>
      </c>
    </row>
    <row r="858" spans="1:26" x14ac:dyDescent="0.3">
      <c r="A858" s="2" t="s">
        <v>55</v>
      </c>
      <c r="B858" s="2" t="s">
        <v>56</v>
      </c>
      <c r="C858" s="2">
        <v>857</v>
      </c>
      <c r="D858" s="2" t="s">
        <v>26</v>
      </c>
      <c r="E858" s="2" t="s">
        <v>688</v>
      </c>
      <c r="F858" s="2" t="s">
        <v>65</v>
      </c>
      <c r="G858" s="2" t="s">
        <v>699</v>
      </c>
      <c r="H858" s="2" t="s">
        <v>60</v>
      </c>
      <c r="I858" s="2">
        <v>1050</v>
      </c>
      <c r="J858" s="2">
        <v>7200</v>
      </c>
      <c r="K858" s="2">
        <v>623</v>
      </c>
      <c r="L858" s="2">
        <v>661.01</v>
      </c>
      <c r="M858" s="2">
        <v>450.93</v>
      </c>
      <c r="N858" s="2">
        <v>106.1</v>
      </c>
      <c r="O858" s="2">
        <v>146.59</v>
      </c>
      <c r="P858" s="2">
        <v>2657</v>
      </c>
      <c r="Q858" s="2">
        <v>2540.89</v>
      </c>
      <c r="R858" s="2">
        <v>2303.9699999999998</v>
      </c>
      <c r="S858" s="2">
        <v>95.63</v>
      </c>
      <c r="T858" s="2">
        <v>110.28</v>
      </c>
      <c r="U858" s="2">
        <v>79.75</v>
      </c>
      <c r="V858" s="2">
        <v>84.61</v>
      </c>
      <c r="W858" s="2">
        <v>57.72</v>
      </c>
      <c r="X858" s="2">
        <v>86.42</v>
      </c>
      <c r="Y858" s="2">
        <v>82.65</v>
      </c>
      <c r="Z858" s="2">
        <v>74.94</v>
      </c>
    </row>
    <row r="859" spans="1:26" x14ac:dyDescent="0.3">
      <c r="A859" s="3" t="s">
        <v>55</v>
      </c>
      <c r="B859" s="3" t="s">
        <v>56</v>
      </c>
      <c r="C859" s="3">
        <v>858</v>
      </c>
      <c r="D859" s="3" t="s">
        <v>26</v>
      </c>
      <c r="E859" s="3" t="s">
        <v>688</v>
      </c>
      <c r="F859" s="3" t="s">
        <v>65</v>
      </c>
      <c r="G859" s="3" t="s">
        <v>425</v>
      </c>
      <c r="H859" s="3" t="s">
        <v>74</v>
      </c>
      <c r="I859" s="3">
        <v>1050</v>
      </c>
      <c r="J859" s="3">
        <v>7200</v>
      </c>
      <c r="K859" s="3">
        <v>623</v>
      </c>
      <c r="L859" s="3">
        <v>661.01</v>
      </c>
      <c r="M859" s="3">
        <v>450.93</v>
      </c>
      <c r="N859" s="3">
        <v>106.1</v>
      </c>
      <c r="O859" s="3">
        <v>146.59</v>
      </c>
      <c r="P859" s="3">
        <v>2657</v>
      </c>
      <c r="Q859" s="3">
        <v>2540.89</v>
      </c>
      <c r="R859" s="3">
        <v>2303.9699999999998</v>
      </c>
      <c r="S859" s="3">
        <v>95.63</v>
      </c>
      <c r="T859" s="3">
        <v>110.28</v>
      </c>
      <c r="U859" s="3">
        <v>79.75</v>
      </c>
      <c r="V859" s="3">
        <v>84.61</v>
      </c>
      <c r="W859" s="3">
        <v>57.72</v>
      </c>
      <c r="X859" s="3">
        <v>86.42</v>
      </c>
      <c r="Y859" s="3">
        <v>82.65</v>
      </c>
      <c r="Z859" s="3">
        <v>74.94</v>
      </c>
    </row>
    <row r="860" spans="1:26" x14ac:dyDescent="0.3">
      <c r="A860" s="2" t="s">
        <v>55</v>
      </c>
      <c r="B860" s="2" t="s">
        <v>56</v>
      </c>
      <c r="C860" s="2">
        <v>859</v>
      </c>
      <c r="D860" s="2" t="s">
        <v>26</v>
      </c>
      <c r="E860" s="2" t="s">
        <v>688</v>
      </c>
      <c r="F860" s="2" t="s">
        <v>65</v>
      </c>
      <c r="G860" s="2" t="s">
        <v>700</v>
      </c>
      <c r="H860" s="2" t="s">
        <v>60</v>
      </c>
      <c r="I860" s="2">
        <v>350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</row>
    <row r="861" spans="1:26" x14ac:dyDescent="0.3">
      <c r="A861" s="3" t="s">
        <v>55</v>
      </c>
      <c r="B861" s="3" t="s">
        <v>56</v>
      </c>
      <c r="C861" s="3">
        <v>860</v>
      </c>
      <c r="D861" s="3" t="s">
        <v>26</v>
      </c>
      <c r="E861" s="3" t="s">
        <v>688</v>
      </c>
      <c r="F861" s="3" t="s">
        <v>65</v>
      </c>
      <c r="G861" s="3" t="s">
        <v>608</v>
      </c>
      <c r="H861" s="3" t="s">
        <v>74</v>
      </c>
      <c r="I861" s="3">
        <v>350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</row>
    <row r="862" spans="1:26" x14ac:dyDescent="0.3">
      <c r="A862" s="2" t="s">
        <v>55</v>
      </c>
      <c r="B862" s="2" t="s">
        <v>56</v>
      </c>
      <c r="C862" s="2">
        <v>861</v>
      </c>
      <c r="D862" s="2" t="s">
        <v>26</v>
      </c>
      <c r="E862" s="2" t="s">
        <v>688</v>
      </c>
      <c r="F862" s="2" t="s">
        <v>65</v>
      </c>
      <c r="G862" s="2" t="s">
        <v>701</v>
      </c>
      <c r="H862" s="2" t="s">
        <v>60</v>
      </c>
      <c r="I862" s="2">
        <v>0</v>
      </c>
      <c r="J862" s="2">
        <v>250</v>
      </c>
      <c r="K862" s="2">
        <v>21</v>
      </c>
      <c r="L862" s="2">
        <v>33.85</v>
      </c>
      <c r="M862" s="2">
        <v>29.85</v>
      </c>
      <c r="N862" s="2">
        <v>161.19</v>
      </c>
      <c r="O862" s="2">
        <v>113.4</v>
      </c>
      <c r="P862" s="2">
        <v>85</v>
      </c>
      <c r="Q862" s="2">
        <v>123.16</v>
      </c>
      <c r="R862" s="2">
        <v>93.79</v>
      </c>
      <c r="S862" s="2">
        <v>144.88999999999999</v>
      </c>
      <c r="T862" s="2">
        <v>131.31</v>
      </c>
      <c r="U862" s="2" t="s">
        <v>60</v>
      </c>
      <c r="V862" s="2" t="s">
        <v>60</v>
      </c>
      <c r="W862" s="2" t="s">
        <v>60</v>
      </c>
      <c r="X862" s="2" t="s">
        <v>60</v>
      </c>
      <c r="Y862" s="2" t="s">
        <v>60</v>
      </c>
      <c r="Z862" s="2" t="s">
        <v>60</v>
      </c>
    </row>
    <row r="863" spans="1:26" x14ac:dyDescent="0.3">
      <c r="A863" s="3" t="s">
        <v>55</v>
      </c>
      <c r="B863" s="3" t="s">
        <v>56</v>
      </c>
      <c r="C863" s="3">
        <v>862</v>
      </c>
      <c r="D863" s="3" t="s">
        <v>26</v>
      </c>
      <c r="E863" s="3" t="s">
        <v>688</v>
      </c>
      <c r="F863" s="3" t="s">
        <v>65</v>
      </c>
      <c r="G863" s="3" t="s">
        <v>702</v>
      </c>
      <c r="H863" s="3" t="s">
        <v>74</v>
      </c>
      <c r="I863" s="3">
        <v>0</v>
      </c>
      <c r="J863" s="3">
        <v>250</v>
      </c>
      <c r="K863" s="3">
        <v>21</v>
      </c>
      <c r="L863" s="3">
        <v>33.85</v>
      </c>
      <c r="M863" s="3">
        <v>29.85</v>
      </c>
      <c r="N863" s="3">
        <v>161.19</v>
      </c>
      <c r="O863" s="3">
        <v>113.4</v>
      </c>
      <c r="P863" s="3">
        <v>85</v>
      </c>
      <c r="Q863" s="3">
        <v>123.16</v>
      </c>
      <c r="R863" s="3">
        <v>93.79</v>
      </c>
      <c r="S863" s="3">
        <v>144.88999999999999</v>
      </c>
      <c r="T863" s="3">
        <v>131.31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</row>
    <row r="864" spans="1:26" x14ac:dyDescent="0.3">
      <c r="A864" s="2" t="s">
        <v>55</v>
      </c>
      <c r="B864" s="2" t="s">
        <v>56</v>
      </c>
      <c r="C864" s="2">
        <v>863</v>
      </c>
      <c r="D864" s="2" t="s">
        <v>26</v>
      </c>
      <c r="E864" s="2" t="s">
        <v>688</v>
      </c>
      <c r="F864" s="2" t="s">
        <v>65</v>
      </c>
      <c r="G864" s="2" t="s">
        <v>703</v>
      </c>
      <c r="H864" s="2" t="s">
        <v>60</v>
      </c>
      <c r="I864" s="2">
        <v>1200</v>
      </c>
      <c r="J864" s="2">
        <v>6800</v>
      </c>
      <c r="K864" s="2">
        <v>226</v>
      </c>
      <c r="L864" s="2">
        <v>590.94000000000005</v>
      </c>
      <c r="M864" s="2">
        <v>466.41</v>
      </c>
      <c r="N864" s="2">
        <v>261.48</v>
      </c>
      <c r="O864" s="2">
        <v>126.7</v>
      </c>
      <c r="P864" s="2">
        <v>2217</v>
      </c>
      <c r="Q864" s="2">
        <v>2713.63</v>
      </c>
      <c r="R864" s="2">
        <v>2204.2800000000002</v>
      </c>
      <c r="S864" s="2">
        <v>122.4</v>
      </c>
      <c r="T864" s="2">
        <v>123.11</v>
      </c>
      <c r="U864" s="2">
        <v>25.31</v>
      </c>
      <c r="V864" s="2">
        <v>66.19</v>
      </c>
      <c r="W864" s="2">
        <v>52.24</v>
      </c>
      <c r="X864" s="2">
        <v>63.1</v>
      </c>
      <c r="Y864" s="2">
        <v>77.23</v>
      </c>
      <c r="Z864" s="2">
        <v>62.74</v>
      </c>
    </row>
    <row r="865" spans="1:26" x14ac:dyDescent="0.3">
      <c r="A865" s="3" t="s">
        <v>55</v>
      </c>
      <c r="B865" s="3" t="s">
        <v>56</v>
      </c>
      <c r="C865" s="3">
        <v>864</v>
      </c>
      <c r="D865" s="3" t="s">
        <v>26</v>
      </c>
      <c r="E865" s="3" t="s">
        <v>688</v>
      </c>
      <c r="F865" s="3" t="s">
        <v>65</v>
      </c>
      <c r="G865" s="3" t="s">
        <v>704</v>
      </c>
      <c r="H865" s="3" t="s">
        <v>74</v>
      </c>
      <c r="I865" s="3">
        <v>1200</v>
      </c>
      <c r="J865" s="3">
        <v>6800</v>
      </c>
      <c r="K865" s="3">
        <v>226</v>
      </c>
      <c r="L865" s="3">
        <v>590.94000000000005</v>
      </c>
      <c r="M865" s="3">
        <v>466.41</v>
      </c>
      <c r="N865" s="3">
        <v>261.48</v>
      </c>
      <c r="O865" s="3">
        <v>126.7</v>
      </c>
      <c r="P865" s="3">
        <v>2217</v>
      </c>
      <c r="Q865" s="3">
        <v>2713.63</v>
      </c>
      <c r="R865" s="3">
        <v>2204.2800000000002</v>
      </c>
      <c r="S865" s="3">
        <v>122.4</v>
      </c>
      <c r="T865" s="3">
        <v>123.11</v>
      </c>
      <c r="U865" s="3">
        <v>25.31</v>
      </c>
      <c r="V865" s="3">
        <v>66.19</v>
      </c>
      <c r="W865" s="3">
        <v>52.24</v>
      </c>
      <c r="X865" s="3">
        <v>63.1</v>
      </c>
      <c r="Y865" s="3">
        <v>77.23</v>
      </c>
      <c r="Z865" s="3">
        <v>62.74</v>
      </c>
    </row>
    <row r="866" spans="1:26" x14ac:dyDescent="0.3">
      <c r="A866" s="2" t="s">
        <v>55</v>
      </c>
      <c r="B866" s="2" t="s">
        <v>56</v>
      </c>
      <c r="C866" s="2">
        <v>865</v>
      </c>
      <c r="D866" s="2" t="s">
        <v>26</v>
      </c>
      <c r="E866" s="2" t="s">
        <v>688</v>
      </c>
      <c r="F866" s="2" t="s">
        <v>65</v>
      </c>
      <c r="G866" s="2" t="s">
        <v>705</v>
      </c>
      <c r="H866" s="2" t="s">
        <v>60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</row>
    <row r="867" spans="1:26" x14ac:dyDescent="0.3">
      <c r="A867" s="3" t="s">
        <v>55</v>
      </c>
      <c r="B867" s="3" t="s">
        <v>56</v>
      </c>
      <c r="C867" s="3">
        <v>866</v>
      </c>
      <c r="D867" s="3" t="s">
        <v>26</v>
      </c>
      <c r="E867" s="3" t="s">
        <v>688</v>
      </c>
      <c r="F867" s="3" t="s">
        <v>65</v>
      </c>
      <c r="G867" s="3" t="s">
        <v>706</v>
      </c>
      <c r="H867" s="3" t="s">
        <v>74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</row>
    <row r="868" spans="1:26" x14ac:dyDescent="0.3">
      <c r="A868" s="2" t="s">
        <v>55</v>
      </c>
      <c r="B868" s="2" t="s">
        <v>56</v>
      </c>
      <c r="C868" s="2">
        <v>867</v>
      </c>
      <c r="D868" s="2" t="s">
        <v>26</v>
      </c>
      <c r="E868" s="2" t="s">
        <v>688</v>
      </c>
      <c r="F868" s="2" t="s">
        <v>65</v>
      </c>
      <c r="G868" s="2" t="s">
        <v>707</v>
      </c>
      <c r="H868" s="2" t="s">
        <v>60</v>
      </c>
      <c r="I868" s="2">
        <v>0</v>
      </c>
      <c r="J868" s="2">
        <v>100</v>
      </c>
      <c r="K868" s="2">
        <v>8</v>
      </c>
      <c r="L868" s="2">
        <v>1.3</v>
      </c>
      <c r="M868" s="2">
        <v>0</v>
      </c>
      <c r="N868" s="2">
        <v>16.25</v>
      </c>
      <c r="O868" s="2">
        <v>0</v>
      </c>
      <c r="P868" s="2">
        <v>35</v>
      </c>
      <c r="Q868" s="2">
        <v>33.44</v>
      </c>
      <c r="R868" s="2">
        <v>0</v>
      </c>
      <c r="S868" s="2">
        <v>95.54</v>
      </c>
      <c r="T868" s="2">
        <v>0</v>
      </c>
      <c r="U868" s="2" t="s">
        <v>60</v>
      </c>
      <c r="V868" s="2" t="s">
        <v>60</v>
      </c>
      <c r="W868" s="2" t="s">
        <v>60</v>
      </c>
      <c r="X868" s="2" t="s">
        <v>60</v>
      </c>
      <c r="Y868" s="2" t="s">
        <v>60</v>
      </c>
      <c r="Z868" s="2" t="s">
        <v>60</v>
      </c>
    </row>
    <row r="869" spans="1:26" x14ac:dyDescent="0.3">
      <c r="A869" s="3" t="s">
        <v>55</v>
      </c>
      <c r="B869" s="3" t="s">
        <v>56</v>
      </c>
      <c r="C869" s="3">
        <v>868</v>
      </c>
      <c r="D869" s="3" t="s">
        <v>26</v>
      </c>
      <c r="E869" s="3" t="s">
        <v>688</v>
      </c>
      <c r="F869" s="3" t="s">
        <v>65</v>
      </c>
      <c r="G869" s="3" t="s">
        <v>708</v>
      </c>
      <c r="H869" s="3" t="s">
        <v>74</v>
      </c>
      <c r="I869" s="3">
        <v>0</v>
      </c>
      <c r="J869" s="3">
        <v>100</v>
      </c>
      <c r="K869" s="3">
        <v>8</v>
      </c>
      <c r="L869" s="3">
        <v>1.3</v>
      </c>
      <c r="M869" s="3">
        <v>0</v>
      </c>
      <c r="N869" s="3">
        <v>16.25</v>
      </c>
      <c r="O869" s="3">
        <v>0</v>
      </c>
      <c r="P869" s="3">
        <v>35</v>
      </c>
      <c r="Q869" s="3">
        <v>33.44</v>
      </c>
      <c r="R869" s="3">
        <v>0</v>
      </c>
      <c r="S869" s="3">
        <v>95.54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</row>
    <row r="870" spans="1:26" x14ac:dyDescent="0.3">
      <c r="A870" s="2" t="s">
        <v>55</v>
      </c>
      <c r="B870" s="2" t="s">
        <v>56</v>
      </c>
      <c r="C870" s="2">
        <v>869</v>
      </c>
      <c r="D870" s="2" t="s">
        <v>26</v>
      </c>
      <c r="E870" s="2" t="s">
        <v>688</v>
      </c>
      <c r="F870" s="2" t="s">
        <v>65</v>
      </c>
      <c r="G870" s="2" t="s">
        <v>709</v>
      </c>
      <c r="H870" s="2" t="s">
        <v>60</v>
      </c>
      <c r="I870" s="2">
        <v>600</v>
      </c>
      <c r="J870" s="2">
        <v>3000</v>
      </c>
      <c r="K870" s="2">
        <v>231</v>
      </c>
      <c r="L870" s="2">
        <v>195.48</v>
      </c>
      <c r="M870" s="2">
        <v>243.65</v>
      </c>
      <c r="N870" s="2">
        <v>84.62</v>
      </c>
      <c r="O870" s="2">
        <v>80.23</v>
      </c>
      <c r="P870" s="2">
        <v>1078</v>
      </c>
      <c r="Q870" s="2">
        <v>860.78</v>
      </c>
      <c r="R870" s="2">
        <v>1153.01</v>
      </c>
      <c r="S870" s="2">
        <v>79.849999999999994</v>
      </c>
      <c r="T870" s="2">
        <v>74.66</v>
      </c>
      <c r="U870" s="2">
        <v>51.75</v>
      </c>
      <c r="V870" s="2">
        <v>43.79</v>
      </c>
      <c r="W870" s="2">
        <v>54.58</v>
      </c>
      <c r="X870" s="2">
        <v>61.36</v>
      </c>
      <c r="Y870" s="2">
        <v>49</v>
      </c>
      <c r="Z870" s="2">
        <v>65.63</v>
      </c>
    </row>
    <row r="871" spans="1:26" x14ac:dyDescent="0.3">
      <c r="A871" s="3" t="s">
        <v>55</v>
      </c>
      <c r="B871" s="3" t="s">
        <v>56</v>
      </c>
      <c r="C871" s="3">
        <v>870</v>
      </c>
      <c r="D871" s="3" t="s">
        <v>26</v>
      </c>
      <c r="E871" s="3" t="s">
        <v>688</v>
      </c>
      <c r="F871" s="3" t="s">
        <v>65</v>
      </c>
      <c r="G871" s="3" t="s">
        <v>710</v>
      </c>
      <c r="H871" s="3" t="s">
        <v>74</v>
      </c>
      <c r="I871" s="3">
        <v>600</v>
      </c>
      <c r="J871" s="3">
        <v>3000</v>
      </c>
      <c r="K871" s="3">
        <v>231</v>
      </c>
      <c r="L871" s="3">
        <v>195.48</v>
      </c>
      <c r="M871" s="3">
        <v>243.65</v>
      </c>
      <c r="N871" s="3">
        <v>84.62</v>
      </c>
      <c r="O871" s="3">
        <v>80.23</v>
      </c>
      <c r="P871" s="3">
        <v>1078</v>
      </c>
      <c r="Q871" s="3">
        <v>860.78</v>
      </c>
      <c r="R871" s="3">
        <v>1153.01</v>
      </c>
      <c r="S871" s="3">
        <v>79.849999999999994</v>
      </c>
      <c r="T871" s="3">
        <v>74.66</v>
      </c>
      <c r="U871" s="3">
        <v>51.75</v>
      </c>
      <c r="V871" s="3">
        <v>43.79</v>
      </c>
      <c r="W871" s="3">
        <v>54.58</v>
      </c>
      <c r="X871" s="3">
        <v>61.36</v>
      </c>
      <c r="Y871" s="3">
        <v>49</v>
      </c>
      <c r="Z871" s="3">
        <v>65.63</v>
      </c>
    </row>
    <row r="872" spans="1:26" x14ac:dyDescent="0.3">
      <c r="A872" s="2" t="s">
        <v>55</v>
      </c>
      <c r="B872" s="2" t="s">
        <v>56</v>
      </c>
      <c r="C872" s="2">
        <v>871</v>
      </c>
      <c r="D872" s="2" t="s">
        <v>26</v>
      </c>
      <c r="E872" s="2" t="s">
        <v>688</v>
      </c>
      <c r="F872" s="2" t="s">
        <v>65</v>
      </c>
      <c r="G872" s="2" t="s">
        <v>65</v>
      </c>
      <c r="H872" s="2" t="s">
        <v>75</v>
      </c>
      <c r="I872" s="2">
        <v>3200</v>
      </c>
      <c r="J872" s="2">
        <v>17350</v>
      </c>
      <c r="K872" s="2">
        <v>1109</v>
      </c>
      <c r="L872" s="2">
        <v>1482.58</v>
      </c>
      <c r="M872" s="2">
        <v>1190.8399999999999</v>
      </c>
      <c r="N872" s="2">
        <v>133.69</v>
      </c>
      <c r="O872" s="2">
        <v>124.5</v>
      </c>
      <c r="P872" s="2">
        <v>6072</v>
      </c>
      <c r="Q872" s="2">
        <v>6271.9</v>
      </c>
      <c r="R872" s="2">
        <v>5755.05</v>
      </c>
      <c r="S872" s="2">
        <v>103.29</v>
      </c>
      <c r="T872" s="2">
        <v>108.98</v>
      </c>
      <c r="U872" s="2">
        <v>45.36</v>
      </c>
      <c r="V872" s="2">
        <v>60.8</v>
      </c>
      <c r="W872" s="2">
        <v>48.76</v>
      </c>
      <c r="X872" s="2">
        <v>63.52</v>
      </c>
      <c r="Y872" s="2">
        <v>65.27</v>
      </c>
      <c r="Z872" s="2">
        <v>60.42</v>
      </c>
    </row>
    <row r="873" spans="1:26" x14ac:dyDescent="0.3">
      <c r="A873" s="3" t="s">
        <v>55</v>
      </c>
      <c r="B873" s="3" t="s">
        <v>56</v>
      </c>
      <c r="C873" s="3">
        <v>872</v>
      </c>
      <c r="D873" s="3" t="s">
        <v>26</v>
      </c>
      <c r="E873" s="3" t="s">
        <v>688</v>
      </c>
      <c r="F873" s="3" t="s">
        <v>78</v>
      </c>
      <c r="G873" s="3" t="s">
        <v>711</v>
      </c>
      <c r="H873" s="3" t="s">
        <v>60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</row>
    <row r="874" spans="1:26" x14ac:dyDescent="0.3">
      <c r="A874" s="2" t="s">
        <v>55</v>
      </c>
      <c r="B874" s="2" t="s">
        <v>56</v>
      </c>
      <c r="C874" s="2">
        <v>873</v>
      </c>
      <c r="D874" s="2" t="s">
        <v>26</v>
      </c>
      <c r="E874" s="2" t="s">
        <v>688</v>
      </c>
      <c r="F874" s="2" t="s">
        <v>78</v>
      </c>
      <c r="G874" s="2" t="s">
        <v>312</v>
      </c>
      <c r="H874" s="2" t="s">
        <v>74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</row>
    <row r="875" spans="1:26" x14ac:dyDescent="0.3">
      <c r="A875" s="3" t="s">
        <v>55</v>
      </c>
      <c r="B875" s="3" t="s">
        <v>56</v>
      </c>
      <c r="C875" s="3">
        <v>874</v>
      </c>
      <c r="D875" s="3" t="s">
        <v>26</v>
      </c>
      <c r="E875" s="3" t="s">
        <v>688</v>
      </c>
      <c r="F875" s="3" t="s">
        <v>78</v>
      </c>
      <c r="G875" s="3" t="s">
        <v>712</v>
      </c>
      <c r="H875" s="3" t="s">
        <v>60</v>
      </c>
      <c r="I875" s="3">
        <v>1600</v>
      </c>
      <c r="J875" s="3">
        <v>12700</v>
      </c>
      <c r="K875" s="3">
        <v>1172</v>
      </c>
      <c r="L875" s="3">
        <v>519.20000000000005</v>
      </c>
      <c r="M875" s="3">
        <v>975.25</v>
      </c>
      <c r="N875" s="3">
        <v>44.3</v>
      </c>
      <c r="O875" s="3">
        <v>53.24</v>
      </c>
      <c r="P875" s="3">
        <v>4614</v>
      </c>
      <c r="Q875" s="3">
        <v>3639.42</v>
      </c>
      <c r="R875" s="3">
        <v>3312.58</v>
      </c>
      <c r="S875" s="3">
        <v>78.88</v>
      </c>
      <c r="T875" s="3">
        <v>109.87</v>
      </c>
      <c r="U875" s="3">
        <v>98.45</v>
      </c>
      <c r="V875" s="3">
        <v>43.62</v>
      </c>
      <c r="W875" s="3">
        <v>81.93</v>
      </c>
      <c r="X875" s="3">
        <v>98.49</v>
      </c>
      <c r="Y875" s="3">
        <v>77.69</v>
      </c>
      <c r="Z875" s="3">
        <v>70.709999999999994</v>
      </c>
    </row>
    <row r="876" spans="1:26" x14ac:dyDescent="0.3">
      <c r="A876" s="2" t="s">
        <v>55</v>
      </c>
      <c r="B876" s="2" t="s">
        <v>56</v>
      </c>
      <c r="C876" s="2">
        <v>875</v>
      </c>
      <c r="D876" s="2" t="s">
        <v>26</v>
      </c>
      <c r="E876" s="2" t="s">
        <v>688</v>
      </c>
      <c r="F876" s="2" t="s">
        <v>78</v>
      </c>
      <c r="G876" s="2" t="s">
        <v>713</v>
      </c>
      <c r="H876" s="2" t="s">
        <v>60</v>
      </c>
      <c r="I876" s="2">
        <v>3000</v>
      </c>
      <c r="J876" s="2">
        <v>24125</v>
      </c>
      <c r="K876" s="2">
        <v>2167</v>
      </c>
      <c r="L876" s="2">
        <v>1670.87</v>
      </c>
      <c r="M876" s="2">
        <v>2110.16</v>
      </c>
      <c r="N876" s="2">
        <v>77.11</v>
      </c>
      <c r="O876" s="2">
        <v>79.180000000000007</v>
      </c>
      <c r="P876" s="2">
        <v>8529</v>
      </c>
      <c r="Q876" s="2">
        <v>7456.59</v>
      </c>
      <c r="R876" s="2">
        <v>8283.27</v>
      </c>
      <c r="S876" s="2">
        <v>87.43</v>
      </c>
      <c r="T876" s="2">
        <v>90.02</v>
      </c>
      <c r="U876" s="2">
        <v>97.09</v>
      </c>
      <c r="V876" s="2">
        <v>74.86</v>
      </c>
      <c r="W876" s="2">
        <v>94.54</v>
      </c>
      <c r="X876" s="2">
        <v>97.1</v>
      </c>
      <c r="Y876" s="2">
        <v>84.89</v>
      </c>
      <c r="Z876" s="2">
        <v>94.3</v>
      </c>
    </row>
    <row r="877" spans="1:26" x14ac:dyDescent="0.3">
      <c r="A877" s="3" t="s">
        <v>55</v>
      </c>
      <c r="B877" s="3" t="s">
        <v>56</v>
      </c>
      <c r="C877" s="3">
        <v>876</v>
      </c>
      <c r="D877" s="3" t="s">
        <v>26</v>
      </c>
      <c r="E877" s="3" t="s">
        <v>688</v>
      </c>
      <c r="F877" s="3" t="s">
        <v>78</v>
      </c>
      <c r="G877" s="3" t="s">
        <v>83</v>
      </c>
      <c r="H877" s="3" t="s">
        <v>74</v>
      </c>
      <c r="I877" s="3">
        <v>4600</v>
      </c>
      <c r="J877" s="3">
        <v>36825</v>
      </c>
      <c r="K877" s="3">
        <v>3339</v>
      </c>
      <c r="L877" s="3">
        <v>2190.0700000000002</v>
      </c>
      <c r="M877" s="3">
        <v>3085.41</v>
      </c>
      <c r="N877" s="3">
        <v>65.59</v>
      </c>
      <c r="O877" s="3">
        <v>70.98</v>
      </c>
      <c r="P877" s="3">
        <v>13143</v>
      </c>
      <c r="Q877" s="3">
        <v>11096.01</v>
      </c>
      <c r="R877" s="3">
        <v>11595.85</v>
      </c>
      <c r="S877" s="3">
        <v>84.43</v>
      </c>
      <c r="T877" s="3">
        <v>95.69</v>
      </c>
      <c r="U877" s="3">
        <v>97.56</v>
      </c>
      <c r="V877" s="3">
        <v>63.99</v>
      </c>
      <c r="W877" s="3">
        <v>90.15</v>
      </c>
      <c r="X877" s="3">
        <v>97.58</v>
      </c>
      <c r="Y877" s="3">
        <v>82.38</v>
      </c>
      <c r="Z877" s="3">
        <v>86.09</v>
      </c>
    </row>
    <row r="878" spans="1:26" x14ac:dyDescent="0.3">
      <c r="A878" s="2" t="s">
        <v>55</v>
      </c>
      <c r="B878" s="2" t="s">
        <v>56</v>
      </c>
      <c r="C878" s="2">
        <v>877</v>
      </c>
      <c r="D878" s="2" t="s">
        <v>26</v>
      </c>
      <c r="E878" s="2" t="s">
        <v>688</v>
      </c>
      <c r="F878" s="2" t="s">
        <v>78</v>
      </c>
      <c r="G878" s="2" t="s">
        <v>84</v>
      </c>
      <c r="H878" s="2" t="s">
        <v>75</v>
      </c>
      <c r="I878" s="2">
        <v>4600</v>
      </c>
      <c r="J878" s="2">
        <v>36825</v>
      </c>
      <c r="K878" s="2">
        <v>3339</v>
      </c>
      <c r="L878" s="2">
        <v>2190.0700000000002</v>
      </c>
      <c r="M878" s="2">
        <v>3085.41</v>
      </c>
      <c r="N878" s="2">
        <v>65.59</v>
      </c>
      <c r="O878" s="2">
        <v>70.98</v>
      </c>
      <c r="P878" s="2">
        <v>13143</v>
      </c>
      <c r="Q878" s="2">
        <v>11096.01</v>
      </c>
      <c r="R878" s="2">
        <v>11595.85</v>
      </c>
      <c r="S878" s="2">
        <v>84.43</v>
      </c>
      <c r="T878" s="2">
        <v>95.69</v>
      </c>
      <c r="U878" s="2">
        <v>92.53</v>
      </c>
      <c r="V878" s="2">
        <v>63.99</v>
      </c>
      <c r="W878" s="2">
        <v>90.15</v>
      </c>
      <c r="X878" s="2">
        <v>92.55</v>
      </c>
      <c r="Y878" s="2">
        <v>82.38</v>
      </c>
      <c r="Z878" s="2">
        <v>86.09</v>
      </c>
    </row>
    <row r="879" spans="1:26" x14ac:dyDescent="0.3">
      <c r="A879" s="3" t="s">
        <v>55</v>
      </c>
      <c r="B879" s="3" t="s">
        <v>56</v>
      </c>
      <c r="C879" s="3">
        <v>878</v>
      </c>
      <c r="D879" s="3" t="s">
        <v>26</v>
      </c>
      <c r="E879" s="3" t="s">
        <v>688</v>
      </c>
      <c r="F879" s="3" t="s">
        <v>78</v>
      </c>
      <c r="G879" s="3" t="s">
        <v>68</v>
      </c>
      <c r="H879" s="3" t="s">
        <v>75</v>
      </c>
      <c r="I879" s="3">
        <v>9540</v>
      </c>
      <c r="J879" s="3">
        <v>66975</v>
      </c>
      <c r="K879" s="3">
        <v>5590</v>
      </c>
      <c r="L879" s="3">
        <v>4744.7299999999996</v>
      </c>
      <c r="M879" s="3">
        <v>5175.92</v>
      </c>
      <c r="N879" s="3">
        <v>84.88</v>
      </c>
      <c r="O879" s="3">
        <v>91.67</v>
      </c>
      <c r="P879" s="3">
        <v>23806</v>
      </c>
      <c r="Q879" s="3">
        <v>21670.37</v>
      </c>
      <c r="R879" s="3">
        <v>20996.53</v>
      </c>
      <c r="S879" s="3">
        <v>91.03</v>
      </c>
      <c r="T879" s="3">
        <v>103.21</v>
      </c>
      <c r="U879" s="3">
        <v>76.349999999999994</v>
      </c>
      <c r="V879" s="3">
        <v>66.349999999999994</v>
      </c>
      <c r="W879" s="3">
        <v>72.5</v>
      </c>
      <c r="X879" s="3">
        <v>82.63</v>
      </c>
      <c r="Y879" s="3">
        <v>77.02</v>
      </c>
      <c r="Z879" s="3">
        <v>74.83</v>
      </c>
    </row>
    <row r="880" spans="1:26" x14ac:dyDescent="0.3">
      <c r="A880" s="2" t="s">
        <v>55</v>
      </c>
      <c r="B880" s="2" t="s">
        <v>56</v>
      </c>
      <c r="C880" s="2">
        <v>879</v>
      </c>
      <c r="D880" s="2" t="s">
        <v>26</v>
      </c>
      <c r="E880" s="2" t="s">
        <v>688</v>
      </c>
      <c r="F880" s="2" t="s">
        <v>78</v>
      </c>
      <c r="G880" s="2" t="s">
        <v>68</v>
      </c>
      <c r="H880" s="2" t="s">
        <v>16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60</v>
      </c>
      <c r="V880" s="2" t="s">
        <v>60</v>
      </c>
      <c r="W880" s="2" t="s">
        <v>60</v>
      </c>
      <c r="X880" s="2" t="s">
        <v>60</v>
      </c>
      <c r="Y880" s="2" t="s">
        <v>60</v>
      </c>
      <c r="Z880" s="2" t="s">
        <v>60</v>
      </c>
    </row>
    <row r="881" spans="1:26" x14ac:dyDescent="0.3">
      <c r="A881" s="3" t="s">
        <v>55</v>
      </c>
      <c r="B881" s="3" t="s">
        <v>56</v>
      </c>
      <c r="C881" s="3">
        <v>880</v>
      </c>
      <c r="D881" s="3" t="s">
        <v>26</v>
      </c>
      <c r="E881" s="3" t="s">
        <v>688</v>
      </c>
      <c r="F881" s="3" t="s">
        <v>78</v>
      </c>
      <c r="G881" s="3" t="s">
        <v>68</v>
      </c>
      <c r="H881" s="3" t="s">
        <v>12</v>
      </c>
      <c r="I881" s="3">
        <v>2154.5500000000002</v>
      </c>
      <c r="J881" s="3">
        <v>5989</v>
      </c>
      <c r="K881" s="3">
        <v>724</v>
      </c>
      <c r="L881" s="3">
        <v>698.01</v>
      </c>
      <c r="M881" s="3">
        <v>463.86</v>
      </c>
      <c r="N881" s="3">
        <v>96.41</v>
      </c>
      <c r="O881" s="3">
        <v>150.47999999999999</v>
      </c>
      <c r="P881" s="3">
        <v>1844</v>
      </c>
      <c r="Q881" s="3">
        <v>1892.26</v>
      </c>
      <c r="R881" s="3">
        <v>1501.4</v>
      </c>
      <c r="S881" s="3">
        <v>102.62</v>
      </c>
      <c r="T881" s="3">
        <v>126.03</v>
      </c>
      <c r="U881" s="3" t="s">
        <v>60</v>
      </c>
      <c r="V881" s="3" t="s">
        <v>60</v>
      </c>
      <c r="W881" s="3" t="s">
        <v>60</v>
      </c>
      <c r="X881" s="3" t="s">
        <v>60</v>
      </c>
      <c r="Y881" s="3" t="s">
        <v>60</v>
      </c>
      <c r="Z881" s="3" t="s">
        <v>60</v>
      </c>
    </row>
    <row r="882" spans="1:26" x14ac:dyDescent="0.3">
      <c r="A882" s="2" t="s">
        <v>55</v>
      </c>
      <c r="B882" s="2" t="s">
        <v>56</v>
      </c>
      <c r="C882" s="2">
        <v>881</v>
      </c>
      <c r="D882" s="2" t="s">
        <v>26</v>
      </c>
      <c r="E882" s="2" t="s">
        <v>688</v>
      </c>
      <c r="F882" s="2" t="s">
        <v>78</v>
      </c>
      <c r="G882" s="2" t="s">
        <v>68</v>
      </c>
      <c r="H882" s="2" t="s">
        <v>688</v>
      </c>
      <c r="I882" s="2">
        <v>11694.55</v>
      </c>
      <c r="J882" s="2">
        <v>72964</v>
      </c>
      <c r="K882" s="2">
        <v>6314</v>
      </c>
      <c r="L882" s="2">
        <v>5442.74</v>
      </c>
      <c r="M882" s="2">
        <v>5639.78</v>
      </c>
      <c r="N882" s="2">
        <v>86.2</v>
      </c>
      <c r="O882" s="2">
        <v>96.51</v>
      </c>
      <c r="P882" s="2">
        <v>25650</v>
      </c>
      <c r="Q882" s="2">
        <v>23562.63</v>
      </c>
      <c r="R882" s="2">
        <v>22497.93</v>
      </c>
      <c r="S882" s="2">
        <v>91.86</v>
      </c>
      <c r="T882" s="2">
        <v>104.73</v>
      </c>
      <c r="U882" s="2" t="s">
        <v>60</v>
      </c>
      <c r="V882" s="2" t="s">
        <v>60</v>
      </c>
      <c r="W882" s="2" t="s">
        <v>60</v>
      </c>
      <c r="X882" s="2" t="s">
        <v>60</v>
      </c>
      <c r="Y882" s="2" t="s">
        <v>60</v>
      </c>
      <c r="Z882" s="2" t="s">
        <v>60</v>
      </c>
    </row>
    <row r="883" spans="1:26" x14ac:dyDescent="0.3">
      <c r="A883" s="3" t="s">
        <v>55</v>
      </c>
      <c r="B883" s="3" t="s">
        <v>56</v>
      </c>
      <c r="C883" s="3">
        <v>882</v>
      </c>
      <c r="D883" s="3" t="s">
        <v>26</v>
      </c>
      <c r="E883" s="3" t="s">
        <v>714</v>
      </c>
      <c r="F883" s="3" t="s">
        <v>58</v>
      </c>
      <c r="G883" s="3" t="s">
        <v>715</v>
      </c>
      <c r="H883" s="3" t="s">
        <v>60</v>
      </c>
      <c r="I883" s="3">
        <v>1200</v>
      </c>
      <c r="J883" s="3">
        <v>5652</v>
      </c>
      <c r="K883" s="3">
        <v>919</v>
      </c>
      <c r="L883" s="3">
        <v>970.26</v>
      </c>
      <c r="M883" s="3">
        <v>951.14</v>
      </c>
      <c r="N883" s="3">
        <v>105.58</v>
      </c>
      <c r="O883" s="3">
        <v>102.01</v>
      </c>
      <c r="P883" s="3">
        <v>2402</v>
      </c>
      <c r="Q883" s="3">
        <v>2464.33</v>
      </c>
      <c r="R883" s="3">
        <v>2704.18</v>
      </c>
      <c r="S883" s="3">
        <v>102.59</v>
      </c>
      <c r="T883" s="3">
        <v>91.13</v>
      </c>
      <c r="U883" s="3" t="s">
        <v>60</v>
      </c>
      <c r="V883" s="3" t="s">
        <v>60</v>
      </c>
      <c r="W883" s="3" t="s">
        <v>60</v>
      </c>
      <c r="X883" s="3" t="s">
        <v>60</v>
      </c>
      <c r="Y883" s="3" t="s">
        <v>60</v>
      </c>
      <c r="Z883" s="3" t="s">
        <v>60</v>
      </c>
    </row>
    <row r="884" spans="1:26" x14ac:dyDescent="0.3">
      <c r="A884" s="2" t="s">
        <v>55</v>
      </c>
      <c r="B884" s="2" t="s">
        <v>56</v>
      </c>
      <c r="C884" s="2">
        <v>883</v>
      </c>
      <c r="D884" s="2" t="s">
        <v>26</v>
      </c>
      <c r="E884" s="2" t="s">
        <v>714</v>
      </c>
      <c r="F884" s="2" t="s">
        <v>58</v>
      </c>
      <c r="G884" s="2" t="s">
        <v>716</v>
      </c>
      <c r="H884" s="2" t="s">
        <v>12</v>
      </c>
      <c r="I884" s="2">
        <v>1200</v>
      </c>
      <c r="J884" s="2">
        <v>5652</v>
      </c>
      <c r="K884" s="2">
        <v>919</v>
      </c>
      <c r="L884" s="2">
        <v>970.26</v>
      </c>
      <c r="M884" s="2">
        <v>951.14</v>
      </c>
      <c r="N884" s="2">
        <v>105.58</v>
      </c>
      <c r="O884" s="2">
        <v>102.01</v>
      </c>
      <c r="P884" s="2">
        <v>2402</v>
      </c>
      <c r="Q884" s="2">
        <v>2464.33</v>
      </c>
      <c r="R884" s="2">
        <v>2704.18</v>
      </c>
      <c r="S884" s="2">
        <v>102.59</v>
      </c>
      <c r="T884" s="2">
        <v>91.13</v>
      </c>
      <c r="U884" s="2" t="s">
        <v>60</v>
      </c>
      <c r="V884" s="2" t="s">
        <v>60</v>
      </c>
      <c r="W884" s="2" t="s">
        <v>60</v>
      </c>
      <c r="X884" s="2" t="s">
        <v>60</v>
      </c>
      <c r="Y884" s="2" t="s">
        <v>60</v>
      </c>
      <c r="Z884" s="2" t="s">
        <v>60</v>
      </c>
    </row>
    <row r="885" spans="1:26" x14ac:dyDescent="0.3">
      <c r="A885" s="3" t="s">
        <v>55</v>
      </c>
      <c r="B885" s="3" t="s">
        <v>56</v>
      </c>
      <c r="C885" s="3">
        <v>884</v>
      </c>
      <c r="D885" s="3" t="s">
        <v>26</v>
      </c>
      <c r="E885" s="3" t="s">
        <v>714</v>
      </c>
      <c r="F885" s="3" t="s">
        <v>58</v>
      </c>
      <c r="G885" s="3" t="s">
        <v>58</v>
      </c>
      <c r="H885" s="3" t="s">
        <v>12</v>
      </c>
      <c r="I885" s="3">
        <v>1200</v>
      </c>
      <c r="J885" s="3">
        <v>5652</v>
      </c>
      <c r="K885" s="3">
        <v>919</v>
      </c>
      <c r="L885" s="3">
        <v>970.26</v>
      </c>
      <c r="M885" s="3">
        <v>951.14</v>
      </c>
      <c r="N885" s="3">
        <v>105.58</v>
      </c>
      <c r="O885" s="3">
        <v>102.01</v>
      </c>
      <c r="P885" s="3">
        <v>2402</v>
      </c>
      <c r="Q885" s="3">
        <v>2464.33</v>
      </c>
      <c r="R885" s="3">
        <v>2704.18</v>
      </c>
      <c r="S885" s="3">
        <v>102.59</v>
      </c>
      <c r="T885" s="3">
        <v>91.13</v>
      </c>
      <c r="U885" s="3" t="s">
        <v>60</v>
      </c>
      <c r="V885" s="3" t="s">
        <v>60</v>
      </c>
      <c r="W885" s="3" t="s">
        <v>60</v>
      </c>
      <c r="X885" s="3" t="s">
        <v>60</v>
      </c>
      <c r="Y885" s="3" t="s">
        <v>60</v>
      </c>
      <c r="Z885" s="3" t="s">
        <v>60</v>
      </c>
    </row>
    <row r="886" spans="1:26" x14ac:dyDescent="0.3">
      <c r="A886" s="2" t="s">
        <v>55</v>
      </c>
      <c r="B886" s="2" t="s">
        <v>56</v>
      </c>
      <c r="C886" s="2">
        <v>885</v>
      </c>
      <c r="D886" s="2" t="s">
        <v>26</v>
      </c>
      <c r="E886" s="2" t="s">
        <v>714</v>
      </c>
      <c r="F886" s="2" t="s">
        <v>65</v>
      </c>
      <c r="G886" s="2" t="s">
        <v>717</v>
      </c>
      <c r="H886" s="2" t="s">
        <v>60</v>
      </c>
      <c r="I886" s="2">
        <v>96</v>
      </c>
      <c r="J886" s="2">
        <v>412</v>
      </c>
      <c r="K886" s="2">
        <v>67</v>
      </c>
      <c r="L886" s="2">
        <v>68.599999999999994</v>
      </c>
      <c r="M886" s="2">
        <v>67.680000000000007</v>
      </c>
      <c r="N886" s="2">
        <v>102.39</v>
      </c>
      <c r="O886" s="2">
        <v>101.36</v>
      </c>
      <c r="P886" s="2">
        <v>152</v>
      </c>
      <c r="Q886" s="2">
        <v>128.33000000000001</v>
      </c>
      <c r="R886" s="2">
        <v>174.78</v>
      </c>
      <c r="S886" s="2">
        <v>84.43</v>
      </c>
      <c r="T886" s="2">
        <v>73.42</v>
      </c>
      <c r="U886" s="2" t="s">
        <v>60</v>
      </c>
      <c r="V886" s="2" t="s">
        <v>60</v>
      </c>
      <c r="W886" s="2" t="s">
        <v>60</v>
      </c>
      <c r="X886" s="2" t="s">
        <v>60</v>
      </c>
      <c r="Y886" s="2" t="s">
        <v>60</v>
      </c>
      <c r="Z886" s="2" t="s">
        <v>60</v>
      </c>
    </row>
    <row r="887" spans="1:26" x14ac:dyDescent="0.3">
      <c r="A887" s="3" t="s">
        <v>55</v>
      </c>
      <c r="B887" s="3" t="s">
        <v>56</v>
      </c>
      <c r="C887" s="3">
        <v>886</v>
      </c>
      <c r="D887" s="3" t="s">
        <v>26</v>
      </c>
      <c r="E887" s="3" t="s">
        <v>714</v>
      </c>
      <c r="F887" s="3" t="s">
        <v>65</v>
      </c>
      <c r="G887" s="3" t="s">
        <v>718</v>
      </c>
      <c r="H887" s="3" t="s">
        <v>12</v>
      </c>
      <c r="I887" s="3">
        <v>96</v>
      </c>
      <c r="J887" s="3">
        <v>412</v>
      </c>
      <c r="K887" s="3">
        <v>67</v>
      </c>
      <c r="L887" s="3">
        <v>68.599999999999994</v>
      </c>
      <c r="M887" s="3">
        <v>67.680000000000007</v>
      </c>
      <c r="N887" s="3">
        <v>102.39</v>
      </c>
      <c r="O887" s="3">
        <v>101.36</v>
      </c>
      <c r="P887" s="3">
        <v>152</v>
      </c>
      <c r="Q887" s="3">
        <v>128.33000000000001</v>
      </c>
      <c r="R887" s="3">
        <v>174.78</v>
      </c>
      <c r="S887" s="3">
        <v>84.43</v>
      </c>
      <c r="T887" s="3">
        <v>73.42</v>
      </c>
      <c r="U887" s="3" t="s">
        <v>60</v>
      </c>
      <c r="V887" s="3" t="s">
        <v>60</v>
      </c>
      <c r="W887" s="3" t="s">
        <v>60</v>
      </c>
      <c r="X887" s="3" t="s">
        <v>60</v>
      </c>
      <c r="Y887" s="3" t="s">
        <v>60</v>
      </c>
      <c r="Z887" s="3" t="s">
        <v>60</v>
      </c>
    </row>
    <row r="888" spans="1:26" x14ac:dyDescent="0.3">
      <c r="A888" s="2" t="s">
        <v>55</v>
      </c>
      <c r="B888" s="2" t="s">
        <v>56</v>
      </c>
      <c r="C888" s="2">
        <v>887</v>
      </c>
      <c r="D888" s="2" t="s">
        <v>26</v>
      </c>
      <c r="E888" s="2" t="s">
        <v>714</v>
      </c>
      <c r="F888" s="2" t="s">
        <v>65</v>
      </c>
      <c r="G888" s="2" t="s">
        <v>719</v>
      </c>
      <c r="H888" s="2" t="s">
        <v>60</v>
      </c>
      <c r="I888" s="2">
        <v>110</v>
      </c>
      <c r="J888" s="2">
        <v>537</v>
      </c>
      <c r="K888" s="2">
        <v>89</v>
      </c>
      <c r="L888" s="2">
        <v>86.74</v>
      </c>
      <c r="M888" s="2">
        <v>78.319999999999993</v>
      </c>
      <c r="N888" s="2">
        <v>97.46</v>
      </c>
      <c r="O888" s="2">
        <v>110.75</v>
      </c>
      <c r="P888" s="2">
        <v>233</v>
      </c>
      <c r="Q888" s="2">
        <v>221.39</v>
      </c>
      <c r="R888" s="2">
        <v>238.13</v>
      </c>
      <c r="S888" s="2">
        <v>95.02</v>
      </c>
      <c r="T888" s="2">
        <v>92.97</v>
      </c>
      <c r="U888" s="2" t="s">
        <v>60</v>
      </c>
      <c r="V888" s="2" t="s">
        <v>60</v>
      </c>
      <c r="W888" s="2" t="s">
        <v>60</v>
      </c>
      <c r="X888" s="2" t="s">
        <v>60</v>
      </c>
      <c r="Y888" s="2" t="s">
        <v>60</v>
      </c>
      <c r="Z888" s="2" t="s">
        <v>60</v>
      </c>
    </row>
    <row r="889" spans="1:26" x14ac:dyDescent="0.3">
      <c r="A889" s="3" t="s">
        <v>55</v>
      </c>
      <c r="B889" s="3" t="s">
        <v>56</v>
      </c>
      <c r="C889" s="3">
        <v>888</v>
      </c>
      <c r="D889" s="3" t="s">
        <v>26</v>
      </c>
      <c r="E889" s="3" t="s">
        <v>714</v>
      </c>
      <c r="F889" s="3" t="s">
        <v>65</v>
      </c>
      <c r="G889" s="3" t="s">
        <v>210</v>
      </c>
      <c r="H889" s="3" t="s">
        <v>12</v>
      </c>
      <c r="I889" s="3">
        <v>110</v>
      </c>
      <c r="J889" s="3">
        <v>537</v>
      </c>
      <c r="K889" s="3">
        <v>89</v>
      </c>
      <c r="L889" s="3">
        <v>86.74</v>
      </c>
      <c r="M889" s="3">
        <v>78.319999999999993</v>
      </c>
      <c r="N889" s="3">
        <v>97.46</v>
      </c>
      <c r="O889" s="3">
        <v>110.75</v>
      </c>
      <c r="P889" s="3">
        <v>233</v>
      </c>
      <c r="Q889" s="3">
        <v>221.39</v>
      </c>
      <c r="R889" s="3">
        <v>238.13</v>
      </c>
      <c r="S889" s="3">
        <v>95.02</v>
      </c>
      <c r="T889" s="3">
        <v>92.97</v>
      </c>
      <c r="U889" s="3" t="s">
        <v>60</v>
      </c>
      <c r="V889" s="3" t="s">
        <v>60</v>
      </c>
      <c r="W889" s="3" t="s">
        <v>60</v>
      </c>
      <c r="X889" s="3" t="s">
        <v>60</v>
      </c>
      <c r="Y889" s="3" t="s">
        <v>60</v>
      </c>
      <c r="Z889" s="3" t="s">
        <v>60</v>
      </c>
    </row>
    <row r="890" spans="1:26" x14ac:dyDescent="0.3">
      <c r="A890" s="2" t="s">
        <v>55</v>
      </c>
      <c r="B890" s="2" t="s">
        <v>56</v>
      </c>
      <c r="C890" s="2">
        <v>889</v>
      </c>
      <c r="D890" s="2" t="s">
        <v>26</v>
      </c>
      <c r="E890" s="2" t="s">
        <v>714</v>
      </c>
      <c r="F890" s="2" t="s">
        <v>65</v>
      </c>
      <c r="G890" s="2" t="s">
        <v>720</v>
      </c>
      <c r="H890" s="2" t="s">
        <v>60</v>
      </c>
      <c r="I890" s="2">
        <v>113</v>
      </c>
      <c r="J890" s="2">
        <v>442</v>
      </c>
      <c r="K890" s="2">
        <v>80</v>
      </c>
      <c r="L890" s="2">
        <v>81.87</v>
      </c>
      <c r="M890" s="2">
        <v>52.89</v>
      </c>
      <c r="N890" s="2">
        <v>102.34</v>
      </c>
      <c r="O890" s="2">
        <v>154.79</v>
      </c>
      <c r="P890" s="2">
        <v>140</v>
      </c>
      <c r="Q890" s="2">
        <v>176.11</v>
      </c>
      <c r="R890" s="2">
        <v>195.62</v>
      </c>
      <c r="S890" s="2">
        <v>125.79</v>
      </c>
      <c r="T890" s="2">
        <v>90.03</v>
      </c>
      <c r="U890" s="2" t="s">
        <v>60</v>
      </c>
      <c r="V890" s="2" t="s">
        <v>60</v>
      </c>
      <c r="W890" s="2" t="s">
        <v>60</v>
      </c>
      <c r="X890" s="2" t="s">
        <v>60</v>
      </c>
      <c r="Y890" s="2" t="s">
        <v>60</v>
      </c>
      <c r="Z890" s="2" t="s">
        <v>60</v>
      </c>
    </row>
    <row r="891" spans="1:26" x14ac:dyDescent="0.3">
      <c r="A891" s="3" t="s">
        <v>55</v>
      </c>
      <c r="B891" s="3" t="s">
        <v>56</v>
      </c>
      <c r="C891" s="3">
        <v>890</v>
      </c>
      <c r="D891" s="3" t="s">
        <v>26</v>
      </c>
      <c r="E891" s="3" t="s">
        <v>714</v>
      </c>
      <c r="F891" s="3" t="s">
        <v>65</v>
      </c>
      <c r="G891" s="3" t="s">
        <v>721</v>
      </c>
      <c r="H891" s="3" t="s">
        <v>12</v>
      </c>
      <c r="I891" s="3">
        <v>113</v>
      </c>
      <c r="J891" s="3">
        <v>442</v>
      </c>
      <c r="K891" s="3">
        <v>80</v>
      </c>
      <c r="L891" s="3">
        <v>81.87</v>
      </c>
      <c r="M891" s="3">
        <v>52.89</v>
      </c>
      <c r="N891" s="3">
        <v>102.34</v>
      </c>
      <c r="O891" s="3">
        <v>154.79</v>
      </c>
      <c r="P891" s="3">
        <v>140</v>
      </c>
      <c r="Q891" s="3">
        <v>176.11</v>
      </c>
      <c r="R891" s="3">
        <v>195.62</v>
      </c>
      <c r="S891" s="3">
        <v>125.79</v>
      </c>
      <c r="T891" s="3">
        <v>90.03</v>
      </c>
      <c r="U891" s="3" t="s">
        <v>60</v>
      </c>
      <c r="V891" s="3" t="s">
        <v>60</v>
      </c>
      <c r="W891" s="3" t="s">
        <v>60</v>
      </c>
      <c r="X891" s="3" t="s">
        <v>60</v>
      </c>
      <c r="Y891" s="3" t="s">
        <v>60</v>
      </c>
      <c r="Z891" s="3" t="s">
        <v>60</v>
      </c>
    </row>
    <row r="892" spans="1:26" x14ac:dyDescent="0.3">
      <c r="A892" s="2" t="s">
        <v>55</v>
      </c>
      <c r="B892" s="2" t="s">
        <v>56</v>
      </c>
      <c r="C892" s="2">
        <v>891</v>
      </c>
      <c r="D892" s="2" t="s">
        <v>26</v>
      </c>
      <c r="E892" s="2" t="s">
        <v>714</v>
      </c>
      <c r="F892" s="2" t="s">
        <v>65</v>
      </c>
      <c r="G892" s="2" t="s">
        <v>722</v>
      </c>
      <c r="H892" s="2" t="s">
        <v>60</v>
      </c>
      <c r="I892" s="2">
        <v>97</v>
      </c>
      <c r="J892" s="2">
        <v>436</v>
      </c>
      <c r="K892" s="2">
        <v>76</v>
      </c>
      <c r="L892" s="2">
        <v>81.78</v>
      </c>
      <c r="M892" s="2">
        <v>74.959999999999994</v>
      </c>
      <c r="N892" s="2">
        <v>107.61</v>
      </c>
      <c r="O892" s="2">
        <v>109.1</v>
      </c>
      <c r="P892" s="2">
        <v>167</v>
      </c>
      <c r="Q892" s="2">
        <v>151.84</v>
      </c>
      <c r="R892" s="2">
        <v>175.59</v>
      </c>
      <c r="S892" s="2">
        <v>90.92</v>
      </c>
      <c r="T892" s="2">
        <v>86.47</v>
      </c>
      <c r="U892" s="2" t="s">
        <v>60</v>
      </c>
      <c r="V892" s="2" t="s">
        <v>60</v>
      </c>
      <c r="W892" s="2" t="s">
        <v>60</v>
      </c>
      <c r="X892" s="2" t="s">
        <v>60</v>
      </c>
      <c r="Y892" s="2" t="s">
        <v>60</v>
      </c>
      <c r="Z892" s="2" t="s">
        <v>60</v>
      </c>
    </row>
    <row r="893" spans="1:26" x14ac:dyDescent="0.3">
      <c r="A893" s="3" t="s">
        <v>55</v>
      </c>
      <c r="B893" s="3" t="s">
        <v>56</v>
      </c>
      <c r="C893" s="3">
        <v>892</v>
      </c>
      <c r="D893" s="3" t="s">
        <v>26</v>
      </c>
      <c r="E893" s="3" t="s">
        <v>714</v>
      </c>
      <c r="F893" s="3" t="s">
        <v>65</v>
      </c>
      <c r="G893" s="3" t="s">
        <v>483</v>
      </c>
      <c r="H893" s="3" t="s">
        <v>12</v>
      </c>
      <c r="I893" s="3">
        <v>97</v>
      </c>
      <c r="J893" s="3">
        <v>436</v>
      </c>
      <c r="K893" s="3">
        <v>76</v>
      </c>
      <c r="L893" s="3">
        <v>81.78</v>
      </c>
      <c r="M893" s="3">
        <v>74.959999999999994</v>
      </c>
      <c r="N893" s="3">
        <v>107.61</v>
      </c>
      <c r="O893" s="3">
        <v>109.1</v>
      </c>
      <c r="P893" s="3">
        <v>167</v>
      </c>
      <c r="Q893" s="3">
        <v>151.84</v>
      </c>
      <c r="R893" s="3">
        <v>175.59</v>
      </c>
      <c r="S893" s="3">
        <v>90.92</v>
      </c>
      <c r="T893" s="3">
        <v>86.47</v>
      </c>
      <c r="U893" s="3" t="s">
        <v>60</v>
      </c>
      <c r="V893" s="3" t="s">
        <v>60</v>
      </c>
      <c r="W893" s="3" t="s">
        <v>60</v>
      </c>
      <c r="X893" s="3" t="s">
        <v>60</v>
      </c>
      <c r="Y893" s="3" t="s">
        <v>60</v>
      </c>
      <c r="Z893" s="3" t="s">
        <v>60</v>
      </c>
    </row>
    <row r="894" spans="1:26" x14ac:dyDescent="0.3">
      <c r="A894" s="2" t="s">
        <v>55</v>
      </c>
      <c r="B894" s="2" t="s">
        <v>56</v>
      </c>
      <c r="C894" s="2">
        <v>893</v>
      </c>
      <c r="D894" s="2" t="s">
        <v>26</v>
      </c>
      <c r="E894" s="2" t="s">
        <v>714</v>
      </c>
      <c r="F894" s="2" t="s">
        <v>65</v>
      </c>
      <c r="G894" s="2" t="s">
        <v>723</v>
      </c>
      <c r="H894" s="2" t="s">
        <v>60</v>
      </c>
      <c r="I894" s="2">
        <v>96</v>
      </c>
      <c r="J894" s="2">
        <v>463</v>
      </c>
      <c r="K894" s="2">
        <v>76</v>
      </c>
      <c r="L894" s="2">
        <v>81.23</v>
      </c>
      <c r="M894" s="2">
        <v>66.45</v>
      </c>
      <c r="N894" s="2">
        <v>106.88</v>
      </c>
      <c r="O894" s="2">
        <v>122.24</v>
      </c>
      <c r="P894" s="2">
        <v>222</v>
      </c>
      <c r="Q894" s="2">
        <v>244.66</v>
      </c>
      <c r="R894" s="2">
        <v>260.87</v>
      </c>
      <c r="S894" s="2">
        <v>110.21</v>
      </c>
      <c r="T894" s="2">
        <v>93.79</v>
      </c>
      <c r="U894" s="2" t="s">
        <v>60</v>
      </c>
      <c r="V894" s="2" t="s">
        <v>60</v>
      </c>
      <c r="W894" s="2" t="s">
        <v>60</v>
      </c>
      <c r="X894" s="2" t="s">
        <v>60</v>
      </c>
      <c r="Y894" s="2" t="s">
        <v>60</v>
      </c>
      <c r="Z894" s="2" t="s">
        <v>60</v>
      </c>
    </row>
    <row r="895" spans="1:26" x14ac:dyDescent="0.3">
      <c r="A895" s="3" t="s">
        <v>55</v>
      </c>
      <c r="B895" s="3" t="s">
        <v>56</v>
      </c>
      <c r="C895" s="3">
        <v>894</v>
      </c>
      <c r="D895" s="3" t="s">
        <v>26</v>
      </c>
      <c r="E895" s="3" t="s">
        <v>714</v>
      </c>
      <c r="F895" s="3" t="s">
        <v>65</v>
      </c>
      <c r="G895" s="3" t="s">
        <v>724</v>
      </c>
      <c r="H895" s="3" t="s">
        <v>12</v>
      </c>
      <c r="I895" s="3">
        <v>96</v>
      </c>
      <c r="J895" s="3">
        <v>463</v>
      </c>
      <c r="K895" s="3">
        <v>76</v>
      </c>
      <c r="L895" s="3">
        <v>81.23</v>
      </c>
      <c r="M895" s="3">
        <v>66.45</v>
      </c>
      <c r="N895" s="3">
        <v>106.88</v>
      </c>
      <c r="O895" s="3">
        <v>122.24</v>
      </c>
      <c r="P895" s="3">
        <v>222</v>
      </c>
      <c r="Q895" s="3">
        <v>244.66</v>
      </c>
      <c r="R895" s="3">
        <v>260.87</v>
      </c>
      <c r="S895" s="3">
        <v>110.21</v>
      </c>
      <c r="T895" s="3">
        <v>93.79</v>
      </c>
      <c r="U895" s="3" t="s">
        <v>60</v>
      </c>
      <c r="V895" s="3" t="s">
        <v>60</v>
      </c>
      <c r="W895" s="3" t="s">
        <v>60</v>
      </c>
      <c r="X895" s="3" t="s">
        <v>60</v>
      </c>
      <c r="Y895" s="3" t="s">
        <v>60</v>
      </c>
      <c r="Z895" s="3" t="s">
        <v>60</v>
      </c>
    </row>
    <row r="896" spans="1:26" x14ac:dyDescent="0.3">
      <c r="A896" s="2" t="s">
        <v>55</v>
      </c>
      <c r="B896" s="2" t="s">
        <v>56</v>
      </c>
      <c r="C896" s="2">
        <v>895</v>
      </c>
      <c r="D896" s="2" t="s">
        <v>26</v>
      </c>
      <c r="E896" s="2" t="s">
        <v>714</v>
      </c>
      <c r="F896" s="2" t="s">
        <v>65</v>
      </c>
      <c r="G896" s="2" t="s">
        <v>65</v>
      </c>
      <c r="H896" s="2" t="s">
        <v>12</v>
      </c>
      <c r="I896" s="2">
        <v>512</v>
      </c>
      <c r="J896" s="2">
        <v>2290</v>
      </c>
      <c r="K896" s="2">
        <v>388</v>
      </c>
      <c r="L896" s="2">
        <v>400.22</v>
      </c>
      <c r="M896" s="2">
        <v>340.3</v>
      </c>
      <c r="N896" s="2">
        <v>103.15</v>
      </c>
      <c r="O896" s="2">
        <v>117.61</v>
      </c>
      <c r="P896" s="2">
        <v>914</v>
      </c>
      <c r="Q896" s="2">
        <v>922.33</v>
      </c>
      <c r="R896" s="2">
        <v>1044.99</v>
      </c>
      <c r="S896" s="2">
        <v>100.91</v>
      </c>
      <c r="T896" s="2">
        <v>88.26</v>
      </c>
      <c r="U896" s="2" t="s">
        <v>60</v>
      </c>
      <c r="V896" s="2" t="s">
        <v>60</v>
      </c>
      <c r="W896" s="2" t="s">
        <v>60</v>
      </c>
      <c r="X896" s="2" t="s">
        <v>60</v>
      </c>
      <c r="Y896" s="2" t="s">
        <v>60</v>
      </c>
      <c r="Z896" s="2" t="s">
        <v>60</v>
      </c>
    </row>
    <row r="897" spans="1:26" x14ac:dyDescent="0.3">
      <c r="A897" s="3" t="s">
        <v>55</v>
      </c>
      <c r="B897" s="3" t="s">
        <v>56</v>
      </c>
      <c r="C897" s="3">
        <v>896</v>
      </c>
      <c r="D897" s="3" t="s">
        <v>26</v>
      </c>
      <c r="E897" s="3" t="s">
        <v>714</v>
      </c>
      <c r="F897" s="3" t="s">
        <v>78</v>
      </c>
      <c r="G897" s="3" t="s">
        <v>725</v>
      </c>
      <c r="H897" s="3" t="s">
        <v>60</v>
      </c>
      <c r="I897" s="3">
        <v>60</v>
      </c>
      <c r="J897" s="3">
        <v>318</v>
      </c>
      <c r="K897" s="3">
        <v>39</v>
      </c>
      <c r="L897" s="3">
        <v>39.15</v>
      </c>
      <c r="M897" s="3">
        <v>42.24</v>
      </c>
      <c r="N897" s="3">
        <v>100.38</v>
      </c>
      <c r="O897" s="3">
        <v>92.68</v>
      </c>
      <c r="P897" s="3">
        <v>127</v>
      </c>
      <c r="Q897" s="3">
        <v>102.63</v>
      </c>
      <c r="R897" s="3">
        <v>141.72</v>
      </c>
      <c r="S897" s="3">
        <v>80.81</v>
      </c>
      <c r="T897" s="3">
        <v>72.42</v>
      </c>
      <c r="U897" s="3" t="s">
        <v>60</v>
      </c>
      <c r="V897" s="3" t="s">
        <v>60</v>
      </c>
      <c r="W897" s="3" t="s">
        <v>60</v>
      </c>
      <c r="X897" s="3" t="s">
        <v>60</v>
      </c>
      <c r="Y897" s="3" t="s">
        <v>60</v>
      </c>
      <c r="Z897" s="3" t="s">
        <v>60</v>
      </c>
    </row>
    <row r="898" spans="1:26" x14ac:dyDescent="0.3">
      <c r="A898" s="2" t="s">
        <v>55</v>
      </c>
      <c r="B898" s="2" t="s">
        <v>56</v>
      </c>
      <c r="C898" s="2">
        <v>897</v>
      </c>
      <c r="D898" s="2" t="s">
        <v>26</v>
      </c>
      <c r="E898" s="2" t="s">
        <v>714</v>
      </c>
      <c r="F898" s="2" t="s">
        <v>78</v>
      </c>
      <c r="G898" s="2" t="s">
        <v>726</v>
      </c>
      <c r="H898" s="2" t="s">
        <v>60</v>
      </c>
      <c r="I898" s="2">
        <v>510</v>
      </c>
      <c r="J898" s="2">
        <v>2694</v>
      </c>
      <c r="K898" s="2">
        <v>363</v>
      </c>
      <c r="L898" s="2">
        <v>373.34</v>
      </c>
      <c r="M898" s="2">
        <v>389.05</v>
      </c>
      <c r="N898" s="2">
        <v>102.85</v>
      </c>
      <c r="O898" s="2">
        <v>95.96</v>
      </c>
      <c r="P898" s="2">
        <v>1169</v>
      </c>
      <c r="Q898" s="2">
        <v>1169.48</v>
      </c>
      <c r="R898" s="2">
        <v>1294.1199999999999</v>
      </c>
      <c r="S898" s="2">
        <v>100.04</v>
      </c>
      <c r="T898" s="2">
        <v>90.37</v>
      </c>
      <c r="U898" s="2" t="s">
        <v>60</v>
      </c>
      <c r="V898" s="2" t="s">
        <v>60</v>
      </c>
      <c r="W898" s="2" t="s">
        <v>60</v>
      </c>
      <c r="X898" s="2" t="s">
        <v>60</v>
      </c>
      <c r="Y898" s="2" t="s">
        <v>60</v>
      </c>
      <c r="Z898" s="2" t="s">
        <v>60</v>
      </c>
    </row>
    <row r="899" spans="1:26" x14ac:dyDescent="0.3">
      <c r="A899" s="3" t="s">
        <v>55</v>
      </c>
      <c r="B899" s="3" t="s">
        <v>56</v>
      </c>
      <c r="C899" s="3">
        <v>898</v>
      </c>
      <c r="D899" s="3" t="s">
        <v>26</v>
      </c>
      <c r="E899" s="3" t="s">
        <v>714</v>
      </c>
      <c r="F899" s="3" t="s">
        <v>78</v>
      </c>
      <c r="G899" s="3" t="s">
        <v>128</v>
      </c>
      <c r="H899" s="3" t="s">
        <v>12</v>
      </c>
      <c r="I899" s="3">
        <v>570</v>
      </c>
      <c r="J899" s="3">
        <v>3012</v>
      </c>
      <c r="K899" s="3">
        <v>402</v>
      </c>
      <c r="L899" s="3">
        <v>412.49</v>
      </c>
      <c r="M899" s="3">
        <v>431.29</v>
      </c>
      <c r="N899" s="3">
        <v>102.61</v>
      </c>
      <c r="O899" s="3">
        <v>95.64</v>
      </c>
      <c r="P899" s="3">
        <v>1296</v>
      </c>
      <c r="Q899" s="3">
        <v>1272.1099999999999</v>
      </c>
      <c r="R899" s="3">
        <v>1435.84</v>
      </c>
      <c r="S899" s="3">
        <v>98.16</v>
      </c>
      <c r="T899" s="3">
        <v>88.6</v>
      </c>
      <c r="U899" s="3" t="s">
        <v>60</v>
      </c>
      <c r="V899" s="3" t="s">
        <v>60</v>
      </c>
      <c r="W899" s="3" t="s">
        <v>60</v>
      </c>
      <c r="X899" s="3" t="s">
        <v>60</v>
      </c>
      <c r="Y899" s="3" t="s">
        <v>60</v>
      </c>
      <c r="Z899" s="3" t="s">
        <v>60</v>
      </c>
    </row>
    <row r="900" spans="1:26" x14ac:dyDescent="0.3">
      <c r="A900" s="2" t="s">
        <v>55</v>
      </c>
      <c r="B900" s="2" t="s">
        <v>56</v>
      </c>
      <c r="C900" s="2">
        <v>899</v>
      </c>
      <c r="D900" s="2" t="s">
        <v>26</v>
      </c>
      <c r="E900" s="2" t="s">
        <v>714</v>
      </c>
      <c r="F900" s="2" t="s">
        <v>78</v>
      </c>
      <c r="G900" s="2" t="s">
        <v>84</v>
      </c>
      <c r="H900" s="2" t="s">
        <v>12</v>
      </c>
      <c r="I900" s="2">
        <v>570</v>
      </c>
      <c r="J900" s="2">
        <v>3012</v>
      </c>
      <c r="K900" s="2">
        <v>402</v>
      </c>
      <c r="L900" s="2">
        <v>412.49</v>
      </c>
      <c r="M900" s="2">
        <v>431.29</v>
      </c>
      <c r="N900" s="2">
        <v>102.61</v>
      </c>
      <c r="O900" s="2">
        <v>95.64</v>
      </c>
      <c r="P900" s="2">
        <v>1296</v>
      </c>
      <c r="Q900" s="2">
        <v>1272.1099999999999</v>
      </c>
      <c r="R900" s="2">
        <v>1435.84</v>
      </c>
      <c r="S900" s="2">
        <v>98.16</v>
      </c>
      <c r="T900" s="2">
        <v>88.6</v>
      </c>
      <c r="U900" s="2" t="s">
        <v>60</v>
      </c>
      <c r="V900" s="2" t="s">
        <v>60</v>
      </c>
      <c r="W900" s="2" t="s">
        <v>60</v>
      </c>
      <c r="X900" s="2" t="s">
        <v>60</v>
      </c>
      <c r="Y900" s="2" t="s">
        <v>60</v>
      </c>
      <c r="Z900" s="2" t="s">
        <v>60</v>
      </c>
    </row>
    <row r="901" spans="1:26" x14ac:dyDescent="0.3">
      <c r="A901" s="3" t="s">
        <v>55</v>
      </c>
      <c r="B901" s="3" t="s">
        <v>56</v>
      </c>
      <c r="C901" s="3">
        <v>900</v>
      </c>
      <c r="D901" s="3" t="s">
        <v>26</v>
      </c>
      <c r="E901" s="3" t="s">
        <v>714</v>
      </c>
      <c r="F901" s="3" t="s">
        <v>78</v>
      </c>
      <c r="G901" s="3" t="s">
        <v>68</v>
      </c>
      <c r="H901" s="3" t="s">
        <v>16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 t="s">
        <v>60</v>
      </c>
      <c r="V901" s="3" t="s">
        <v>60</v>
      </c>
      <c r="W901" s="3" t="s">
        <v>60</v>
      </c>
      <c r="X901" s="3" t="s">
        <v>60</v>
      </c>
      <c r="Y901" s="3" t="s">
        <v>60</v>
      </c>
      <c r="Z901" s="3" t="s">
        <v>60</v>
      </c>
    </row>
    <row r="902" spans="1:26" x14ac:dyDescent="0.3">
      <c r="A902" s="2" t="s">
        <v>55</v>
      </c>
      <c r="B902" s="2" t="s">
        <v>56</v>
      </c>
      <c r="C902" s="2">
        <v>901</v>
      </c>
      <c r="D902" s="2" t="s">
        <v>26</v>
      </c>
      <c r="E902" s="2" t="s">
        <v>714</v>
      </c>
      <c r="F902" s="2" t="s">
        <v>78</v>
      </c>
      <c r="G902" s="2" t="s">
        <v>68</v>
      </c>
      <c r="H902" s="2" t="s">
        <v>12</v>
      </c>
      <c r="I902" s="2">
        <v>2282</v>
      </c>
      <c r="J902" s="2">
        <v>10954</v>
      </c>
      <c r="K902" s="2">
        <v>1709</v>
      </c>
      <c r="L902" s="2">
        <v>1782.97</v>
      </c>
      <c r="M902" s="2">
        <v>1722.73</v>
      </c>
      <c r="N902" s="2">
        <v>104.33</v>
      </c>
      <c r="O902" s="2">
        <v>103.5</v>
      </c>
      <c r="P902" s="2">
        <v>4612</v>
      </c>
      <c r="Q902" s="2">
        <v>4658.7700000000004</v>
      </c>
      <c r="R902" s="2">
        <v>5185.01</v>
      </c>
      <c r="S902" s="2">
        <v>101.01</v>
      </c>
      <c r="T902" s="2">
        <v>89.85</v>
      </c>
      <c r="U902" s="2" t="s">
        <v>60</v>
      </c>
      <c r="V902" s="2" t="s">
        <v>60</v>
      </c>
      <c r="W902" s="2" t="s">
        <v>60</v>
      </c>
      <c r="X902" s="2" t="s">
        <v>60</v>
      </c>
      <c r="Y902" s="2" t="s">
        <v>60</v>
      </c>
      <c r="Z902" s="2" t="s">
        <v>60</v>
      </c>
    </row>
    <row r="903" spans="1:26" x14ac:dyDescent="0.3">
      <c r="A903" s="3" t="s">
        <v>55</v>
      </c>
      <c r="B903" s="3" t="s">
        <v>56</v>
      </c>
      <c r="C903" s="3">
        <v>902</v>
      </c>
      <c r="D903" s="3" t="s">
        <v>26</v>
      </c>
      <c r="E903" s="3" t="s">
        <v>714</v>
      </c>
      <c r="F903" s="3" t="s">
        <v>78</v>
      </c>
      <c r="G903" s="3" t="s">
        <v>68</v>
      </c>
      <c r="H903" s="3" t="s">
        <v>714</v>
      </c>
      <c r="I903" s="3">
        <v>2282</v>
      </c>
      <c r="J903" s="3">
        <v>10954</v>
      </c>
      <c r="K903" s="3">
        <v>1709</v>
      </c>
      <c r="L903" s="3">
        <v>1782.97</v>
      </c>
      <c r="M903" s="3">
        <v>1722.73</v>
      </c>
      <c r="N903" s="3">
        <v>104.33</v>
      </c>
      <c r="O903" s="3">
        <v>103.5</v>
      </c>
      <c r="P903" s="3">
        <v>4612</v>
      </c>
      <c r="Q903" s="3">
        <v>4658.7700000000004</v>
      </c>
      <c r="R903" s="3">
        <v>5185.01</v>
      </c>
      <c r="S903" s="3">
        <v>101.01</v>
      </c>
      <c r="T903" s="3">
        <v>89.85</v>
      </c>
      <c r="U903" s="3" t="s">
        <v>60</v>
      </c>
      <c r="V903" s="3" t="s">
        <v>60</v>
      </c>
      <c r="W903" s="3" t="s">
        <v>60</v>
      </c>
      <c r="X903" s="3" t="s">
        <v>60</v>
      </c>
      <c r="Y903" s="3" t="s">
        <v>60</v>
      </c>
      <c r="Z903" s="3" t="s">
        <v>60</v>
      </c>
    </row>
    <row r="904" spans="1:26" x14ac:dyDescent="0.3">
      <c r="A904" s="2" t="s">
        <v>55</v>
      </c>
      <c r="B904" s="2" t="s">
        <v>56</v>
      </c>
      <c r="C904" s="2">
        <v>903</v>
      </c>
      <c r="D904" s="2" t="s">
        <v>26</v>
      </c>
      <c r="E904" s="2" t="s">
        <v>727</v>
      </c>
      <c r="F904" s="2" t="s">
        <v>58</v>
      </c>
      <c r="G904" s="2" t="s">
        <v>728</v>
      </c>
      <c r="H904" s="2" t="s">
        <v>60</v>
      </c>
      <c r="I904" s="2">
        <v>550</v>
      </c>
      <c r="J904" s="2">
        <v>2500</v>
      </c>
      <c r="K904" s="2">
        <v>212</v>
      </c>
      <c r="L904" s="2">
        <v>120</v>
      </c>
      <c r="M904" s="2">
        <v>220.09</v>
      </c>
      <c r="N904" s="2">
        <v>56.6</v>
      </c>
      <c r="O904" s="2">
        <v>54.52</v>
      </c>
      <c r="P904" s="2">
        <v>997</v>
      </c>
      <c r="Q904" s="2">
        <v>936.34</v>
      </c>
      <c r="R904" s="2">
        <v>851.95</v>
      </c>
      <c r="S904" s="2">
        <v>93.92</v>
      </c>
      <c r="T904" s="2">
        <v>109.91</v>
      </c>
      <c r="U904" s="2">
        <v>51.81</v>
      </c>
      <c r="V904" s="2">
        <v>29.33</v>
      </c>
      <c r="W904" s="2">
        <v>53.79</v>
      </c>
      <c r="X904" s="2">
        <v>61.91</v>
      </c>
      <c r="Y904" s="2">
        <v>58.14</v>
      </c>
      <c r="Z904" s="2">
        <v>52.9</v>
      </c>
    </row>
    <row r="905" spans="1:26" x14ac:dyDescent="0.3">
      <c r="A905" s="3" t="s">
        <v>55</v>
      </c>
      <c r="B905" s="3" t="s">
        <v>56</v>
      </c>
      <c r="C905" s="3">
        <v>904</v>
      </c>
      <c r="D905" s="3" t="s">
        <v>26</v>
      </c>
      <c r="E905" s="3" t="s">
        <v>727</v>
      </c>
      <c r="F905" s="3" t="s">
        <v>58</v>
      </c>
      <c r="G905" s="3" t="s">
        <v>729</v>
      </c>
      <c r="H905" s="3" t="s">
        <v>74</v>
      </c>
      <c r="I905" s="3">
        <v>550</v>
      </c>
      <c r="J905" s="3">
        <v>2500</v>
      </c>
      <c r="K905" s="3">
        <v>212</v>
      </c>
      <c r="L905" s="3">
        <v>120</v>
      </c>
      <c r="M905" s="3">
        <v>220.09</v>
      </c>
      <c r="N905" s="3">
        <v>56.6</v>
      </c>
      <c r="O905" s="3">
        <v>54.52</v>
      </c>
      <c r="P905" s="3">
        <v>997</v>
      </c>
      <c r="Q905" s="3">
        <v>936.34</v>
      </c>
      <c r="R905" s="3">
        <v>851.95</v>
      </c>
      <c r="S905" s="3">
        <v>93.92</v>
      </c>
      <c r="T905" s="3">
        <v>109.91</v>
      </c>
      <c r="U905" s="3">
        <v>51.81</v>
      </c>
      <c r="V905" s="3">
        <v>29.33</v>
      </c>
      <c r="W905" s="3">
        <v>53.79</v>
      </c>
      <c r="X905" s="3">
        <v>61.91</v>
      </c>
      <c r="Y905" s="3">
        <v>58.14</v>
      </c>
      <c r="Z905" s="3">
        <v>52.9</v>
      </c>
    </row>
    <row r="906" spans="1:26" x14ac:dyDescent="0.3">
      <c r="A906" s="2" t="s">
        <v>55</v>
      </c>
      <c r="B906" s="2" t="s">
        <v>56</v>
      </c>
      <c r="C906" s="2">
        <v>905</v>
      </c>
      <c r="D906" s="2" t="s">
        <v>26</v>
      </c>
      <c r="E906" s="2" t="s">
        <v>727</v>
      </c>
      <c r="F906" s="2" t="s">
        <v>58</v>
      </c>
      <c r="G906" s="2" t="s">
        <v>730</v>
      </c>
      <c r="H906" s="2" t="s">
        <v>60</v>
      </c>
      <c r="I906" s="2">
        <v>1050</v>
      </c>
      <c r="J906" s="2">
        <v>8425</v>
      </c>
      <c r="K906" s="2">
        <v>567</v>
      </c>
      <c r="L906" s="2">
        <v>587.70000000000005</v>
      </c>
      <c r="M906" s="2">
        <v>626.91</v>
      </c>
      <c r="N906" s="2">
        <v>103.65</v>
      </c>
      <c r="O906" s="2">
        <v>93.75</v>
      </c>
      <c r="P906" s="2">
        <v>2803</v>
      </c>
      <c r="Q906" s="2">
        <v>2594.12</v>
      </c>
      <c r="R906" s="2">
        <v>2648.79</v>
      </c>
      <c r="S906" s="2">
        <v>92.55</v>
      </c>
      <c r="T906" s="2">
        <v>97.94</v>
      </c>
      <c r="U906" s="2">
        <v>72.58</v>
      </c>
      <c r="V906" s="2">
        <v>75.23</v>
      </c>
      <c r="W906" s="2">
        <v>80.25</v>
      </c>
      <c r="X906" s="2">
        <v>91.17</v>
      </c>
      <c r="Y906" s="2">
        <v>84.38</v>
      </c>
      <c r="Z906" s="2">
        <v>86.16</v>
      </c>
    </row>
    <row r="907" spans="1:26" x14ac:dyDescent="0.3">
      <c r="A907" s="3" t="s">
        <v>55</v>
      </c>
      <c r="B907" s="3" t="s">
        <v>56</v>
      </c>
      <c r="C907" s="3">
        <v>906</v>
      </c>
      <c r="D907" s="3" t="s">
        <v>26</v>
      </c>
      <c r="E907" s="3" t="s">
        <v>727</v>
      </c>
      <c r="F907" s="3" t="s">
        <v>58</v>
      </c>
      <c r="G907" s="3" t="s">
        <v>731</v>
      </c>
      <c r="H907" s="3" t="s">
        <v>60</v>
      </c>
      <c r="I907" s="3">
        <v>270</v>
      </c>
      <c r="J907" s="3">
        <v>1750</v>
      </c>
      <c r="K907" s="3">
        <v>134</v>
      </c>
      <c r="L907" s="3">
        <v>145.05000000000001</v>
      </c>
      <c r="M907" s="3">
        <v>150.19999999999999</v>
      </c>
      <c r="N907" s="3">
        <v>108.25</v>
      </c>
      <c r="O907" s="3">
        <v>96.57</v>
      </c>
      <c r="P907" s="3">
        <v>616</v>
      </c>
      <c r="Q907" s="3">
        <v>611.99</v>
      </c>
      <c r="R907" s="3">
        <v>560.41</v>
      </c>
      <c r="S907" s="3">
        <v>99.35</v>
      </c>
      <c r="T907" s="3">
        <v>109.2</v>
      </c>
      <c r="U907" s="3">
        <v>66.709999999999994</v>
      </c>
      <c r="V907" s="3">
        <v>72.209999999999994</v>
      </c>
      <c r="W907" s="3">
        <v>74.77</v>
      </c>
      <c r="X907" s="3">
        <v>77.92</v>
      </c>
      <c r="Y907" s="3">
        <v>77.41</v>
      </c>
      <c r="Z907" s="3">
        <v>70.89</v>
      </c>
    </row>
    <row r="908" spans="1:26" x14ac:dyDescent="0.3">
      <c r="A908" s="2" t="s">
        <v>55</v>
      </c>
      <c r="B908" s="2" t="s">
        <v>56</v>
      </c>
      <c r="C908" s="2">
        <v>907</v>
      </c>
      <c r="D908" s="2" t="s">
        <v>26</v>
      </c>
      <c r="E908" s="2" t="s">
        <v>727</v>
      </c>
      <c r="F908" s="2" t="s">
        <v>58</v>
      </c>
      <c r="G908" s="2" t="s">
        <v>732</v>
      </c>
      <c r="H908" s="2" t="s">
        <v>60</v>
      </c>
      <c r="I908" s="2">
        <v>840</v>
      </c>
      <c r="J908" s="2">
        <v>4500</v>
      </c>
      <c r="K908" s="2">
        <v>357</v>
      </c>
      <c r="L908" s="2">
        <v>367.94</v>
      </c>
      <c r="M908" s="2">
        <v>356.63</v>
      </c>
      <c r="N908" s="2">
        <v>103.06</v>
      </c>
      <c r="O908" s="2">
        <v>103.17</v>
      </c>
      <c r="P908" s="2">
        <v>1621</v>
      </c>
      <c r="Q908" s="2">
        <v>1589.81</v>
      </c>
      <c r="R908" s="2">
        <v>1387.2</v>
      </c>
      <c r="S908" s="2">
        <v>98.08</v>
      </c>
      <c r="T908" s="2">
        <v>114.61</v>
      </c>
      <c r="U908" s="2">
        <v>57.12</v>
      </c>
      <c r="V908" s="2">
        <v>58.87</v>
      </c>
      <c r="W908" s="2">
        <v>57.06</v>
      </c>
      <c r="X908" s="2">
        <v>65.91</v>
      </c>
      <c r="Y908" s="2">
        <v>64.64</v>
      </c>
      <c r="Z908" s="2">
        <v>56.4</v>
      </c>
    </row>
    <row r="909" spans="1:26" x14ac:dyDescent="0.3">
      <c r="A909" s="3" t="s">
        <v>55</v>
      </c>
      <c r="B909" s="3" t="s">
        <v>56</v>
      </c>
      <c r="C909" s="3">
        <v>908</v>
      </c>
      <c r="D909" s="3" t="s">
        <v>26</v>
      </c>
      <c r="E909" s="3" t="s">
        <v>727</v>
      </c>
      <c r="F909" s="3" t="s">
        <v>58</v>
      </c>
      <c r="G909" s="3" t="s">
        <v>733</v>
      </c>
      <c r="H909" s="3" t="s">
        <v>60</v>
      </c>
      <c r="I909" s="3">
        <v>1600</v>
      </c>
      <c r="J909" s="3">
        <v>11000</v>
      </c>
      <c r="K909" s="3">
        <v>911</v>
      </c>
      <c r="L909" s="3">
        <v>852.16</v>
      </c>
      <c r="M909" s="3">
        <v>937.07</v>
      </c>
      <c r="N909" s="3">
        <v>93.54</v>
      </c>
      <c r="O909" s="3">
        <v>90.94</v>
      </c>
      <c r="P909" s="3">
        <v>3496</v>
      </c>
      <c r="Q909" s="3">
        <v>3891.89</v>
      </c>
      <c r="R909" s="3">
        <v>3725.68</v>
      </c>
      <c r="S909" s="3">
        <v>111.32</v>
      </c>
      <c r="T909" s="3">
        <v>104.46</v>
      </c>
      <c r="U909" s="3">
        <v>76.53</v>
      </c>
      <c r="V909" s="3">
        <v>71.59</v>
      </c>
      <c r="W909" s="3">
        <v>78.72</v>
      </c>
      <c r="X909" s="3">
        <v>74.62</v>
      </c>
      <c r="Y909" s="3">
        <v>83.07</v>
      </c>
      <c r="Z909" s="3">
        <v>79.53</v>
      </c>
    </row>
    <row r="910" spans="1:26" x14ac:dyDescent="0.3">
      <c r="A910" s="2" t="s">
        <v>55</v>
      </c>
      <c r="B910" s="2" t="s">
        <v>56</v>
      </c>
      <c r="C910" s="2">
        <v>909</v>
      </c>
      <c r="D910" s="2" t="s">
        <v>26</v>
      </c>
      <c r="E910" s="2" t="s">
        <v>727</v>
      </c>
      <c r="F910" s="2" t="s">
        <v>58</v>
      </c>
      <c r="G910" s="2" t="s">
        <v>734</v>
      </c>
      <c r="H910" s="2" t="s">
        <v>60</v>
      </c>
      <c r="I910" s="2">
        <v>500</v>
      </c>
      <c r="J910" s="2">
        <v>3500</v>
      </c>
      <c r="K910" s="2">
        <v>281</v>
      </c>
      <c r="L910" s="2">
        <v>312.20999999999998</v>
      </c>
      <c r="M910" s="2">
        <v>343.43</v>
      </c>
      <c r="N910" s="2">
        <v>111.11</v>
      </c>
      <c r="O910" s="2">
        <v>90.91</v>
      </c>
      <c r="P910" s="2">
        <v>1247</v>
      </c>
      <c r="Q910" s="2">
        <v>1276.7</v>
      </c>
      <c r="R910" s="2">
        <v>1386.8</v>
      </c>
      <c r="S910" s="2">
        <v>102.38</v>
      </c>
      <c r="T910" s="2">
        <v>92.06</v>
      </c>
      <c r="U910" s="2">
        <v>75.540000000000006</v>
      </c>
      <c r="V910" s="2">
        <v>83.93</v>
      </c>
      <c r="W910" s="2">
        <v>92.32</v>
      </c>
      <c r="X910" s="2">
        <v>85.18</v>
      </c>
      <c r="Y910" s="2">
        <v>87.21</v>
      </c>
      <c r="Z910" s="2">
        <v>94.73</v>
      </c>
    </row>
    <row r="911" spans="1:26" x14ac:dyDescent="0.3">
      <c r="A911" s="3" t="s">
        <v>55</v>
      </c>
      <c r="B911" s="3" t="s">
        <v>56</v>
      </c>
      <c r="C911" s="3">
        <v>910</v>
      </c>
      <c r="D911" s="3" t="s">
        <v>26</v>
      </c>
      <c r="E911" s="3" t="s">
        <v>727</v>
      </c>
      <c r="F911" s="3" t="s">
        <v>58</v>
      </c>
      <c r="G911" s="3" t="s">
        <v>735</v>
      </c>
      <c r="H911" s="3" t="s">
        <v>74</v>
      </c>
      <c r="I911" s="3">
        <v>4260</v>
      </c>
      <c r="J911" s="3">
        <v>29175</v>
      </c>
      <c r="K911" s="3">
        <v>2250</v>
      </c>
      <c r="L911" s="3">
        <v>2265.06</v>
      </c>
      <c r="M911" s="3">
        <v>2414.2399999999998</v>
      </c>
      <c r="N911" s="3">
        <v>100.67</v>
      </c>
      <c r="O911" s="3">
        <v>93.82</v>
      </c>
      <c r="P911" s="3">
        <v>9783</v>
      </c>
      <c r="Q911" s="3">
        <v>9964.51</v>
      </c>
      <c r="R911" s="3">
        <v>9708.8799999999992</v>
      </c>
      <c r="S911" s="3">
        <v>101.86</v>
      </c>
      <c r="T911" s="3">
        <v>102.63</v>
      </c>
      <c r="U911" s="3">
        <v>70.989999999999995</v>
      </c>
      <c r="V911" s="3">
        <v>71.47</v>
      </c>
      <c r="W911" s="3">
        <v>76.17</v>
      </c>
      <c r="X911" s="3">
        <v>78.430000000000007</v>
      </c>
      <c r="Y911" s="3">
        <v>79.89</v>
      </c>
      <c r="Z911" s="3">
        <v>77.84</v>
      </c>
    </row>
    <row r="912" spans="1:26" x14ac:dyDescent="0.3">
      <c r="A912" s="2" t="s">
        <v>55</v>
      </c>
      <c r="B912" s="2" t="s">
        <v>56</v>
      </c>
      <c r="C912" s="2">
        <v>911</v>
      </c>
      <c r="D912" s="2" t="s">
        <v>26</v>
      </c>
      <c r="E912" s="2" t="s">
        <v>727</v>
      </c>
      <c r="F912" s="2" t="s">
        <v>58</v>
      </c>
      <c r="G912" s="2" t="s">
        <v>58</v>
      </c>
      <c r="H912" s="2" t="s">
        <v>75</v>
      </c>
      <c r="I912" s="2">
        <v>4810</v>
      </c>
      <c r="J912" s="2">
        <v>31675</v>
      </c>
      <c r="K912" s="2">
        <v>2462</v>
      </c>
      <c r="L912" s="2">
        <v>2385.06</v>
      </c>
      <c r="M912" s="2">
        <v>2634.33</v>
      </c>
      <c r="N912" s="2">
        <v>96.87</v>
      </c>
      <c r="O912" s="2">
        <v>90.54</v>
      </c>
      <c r="P912" s="2">
        <v>10780</v>
      </c>
      <c r="Q912" s="2">
        <v>10900.85</v>
      </c>
      <c r="R912" s="2">
        <v>10560.83</v>
      </c>
      <c r="S912" s="2">
        <v>101.12</v>
      </c>
      <c r="T912" s="2">
        <v>103.22</v>
      </c>
      <c r="U912" s="2">
        <v>68.8</v>
      </c>
      <c r="V912" s="2">
        <v>66.650000000000006</v>
      </c>
      <c r="W912" s="2">
        <v>73.61</v>
      </c>
      <c r="X912" s="2">
        <v>76.540000000000006</v>
      </c>
      <c r="Y912" s="2">
        <v>77.400000000000006</v>
      </c>
      <c r="Z912" s="2">
        <v>74.989999999999995</v>
      </c>
    </row>
    <row r="913" spans="1:26" x14ac:dyDescent="0.3">
      <c r="A913" s="3" t="s">
        <v>55</v>
      </c>
      <c r="B913" s="3" t="s">
        <v>56</v>
      </c>
      <c r="C913" s="3">
        <v>912</v>
      </c>
      <c r="D913" s="3" t="s">
        <v>26</v>
      </c>
      <c r="E913" s="3" t="s">
        <v>727</v>
      </c>
      <c r="F913" s="3" t="s">
        <v>58</v>
      </c>
      <c r="G913" s="3" t="s">
        <v>736</v>
      </c>
      <c r="H913" s="3" t="s">
        <v>60</v>
      </c>
      <c r="I913" s="3">
        <v>40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 t="s">
        <v>60</v>
      </c>
      <c r="V913" s="3" t="s">
        <v>60</v>
      </c>
      <c r="W913" s="3" t="s">
        <v>60</v>
      </c>
      <c r="X913" s="3" t="s">
        <v>60</v>
      </c>
      <c r="Y913" s="3" t="s">
        <v>60</v>
      </c>
      <c r="Z913" s="3" t="s">
        <v>60</v>
      </c>
    </row>
    <row r="914" spans="1:26" x14ac:dyDescent="0.3">
      <c r="A914" s="2" t="s">
        <v>55</v>
      </c>
      <c r="B914" s="2" t="s">
        <v>56</v>
      </c>
      <c r="C914" s="2">
        <v>913</v>
      </c>
      <c r="D914" s="2" t="s">
        <v>26</v>
      </c>
      <c r="E914" s="2" t="s">
        <v>727</v>
      </c>
      <c r="F914" s="2" t="s">
        <v>58</v>
      </c>
      <c r="G914" s="2" t="s">
        <v>737</v>
      </c>
      <c r="H914" s="2" t="s">
        <v>60</v>
      </c>
      <c r="I914" s="2">
        <v>40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60</v>
      </c>
      <c r="V914" s="2" t="s">
        <v>60</v>
      </c>
      <c r="W914" s="2" t="s">
        <v>60</v>
      </c>
      <c r="X914" s="2" t="s">
        <v>60</v>
      </c>
      <c r="Y914" s="2" t="s">
        <v>60</v>
      </c>
      <c r="Z914" s="2" t="s">
        <v>60</v>
      </c>
    </row>
    <row r="915" spans="1:26" x14ac:dyDescent="0.3">
      <c r="A915" s="3" t="s">
        <v>55</v>
      </c>
      <c r="B915" s="3" t="s">
        <v>56</v>
      </c>
      <c r="C915" s="3">
        <v>914</v>
      </c>
      <c r="D915" s="3" t="s">
        <v>26</v>
      </c>
      <c r="E915" s="3" t="s">
        <v>727</v>
      </c>
      <c r="F915" s="3" t="s">
        <v>58</v>
      </c>
      <c r="G915" s="3" t="s">
        <v>735</v>
      </c>
      <c r="H915" s="3" t="s">
        <v>16</v>
      </c>
      <c r="I915" s="3">
        <v>80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 t="s">
        <v>60</v>
      </c>
      <c r="V915" s="3" t="s">
        <v>60</v>
      </c>
      <c r="W915" s="3" t="s">
        <v>60</v>
      </c>
      <c r="X915" s="3" t="s">
        <v>60</v>
      </c>
      <c r="Y915" s="3" t="s">
        <v>60</v>
      </c>
      <c r="Z915" s="3" t="s">
        <v>60</v>
      </c>
    </row>
    <row r="916" spans="1:26" x14ac:dyDescent="0.3">
      <c r="A916" s="2" t="s">
        <v>55</v>
      </c>
      <c r="B916" s="2" t="s">
        <v>56</v>
      </c>
      <c r="C916" s="2">
        <v>915</v>
      </c>
      <c r="D916" s="2" t="s">
        <v>26</v>
      </c>
      <c r="E916" s="2" t="s">
        <v>727</v>
      </c>
      <c r="F916" s="2" t="s">
        <v>58</v>
      </c>
      <c r="G916" s="2" t="s">
        <v>58</v>
      </c>
      <c r="H916" s="2" t="s">
        <v>16</v>
      </c>
      <c r="I916" s="2">
        <v>80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60</v>
      </c>
      <c r="V916" s="2" t="s">
        <v>60</v>
      </c>
      <c r="W916" s="2" t="s">
        <v>60</v>
      </c>
      <c r="X916" s="2" t="s">
        <v>60</v>
      </c>
      <c r="Y916" s="2" t="s">
        <v>60</v>
      </c>
      <c r="Z916" s="2" t="s">
        <v>60</v>
      </c>
    </row>
    <row r="917" spans="1:26" x14ac:dyDescent="0.3">
      <c r="A917" s="3" t="s">
        <v>55</v>
      </c>
      <c r="B917" s="3" t="s">
        <v>56</v>
      </c>
      <c r="C917" s="3">
        <v>916</v>
      </c>
      <c r="D917" s="3" t="s">
        <v>26</v>
      </c>
      <c r="E917" s="3" t="s">
        <v>727</v>
      </c>
      <c r="F917" s="3" t="s">
        <v>58</v>
      </c>
      <c r="G917" s="3" t="s">
        <v>738</v>
      </c>
      <c r="H917" s="3" t="s">
        <v>60</v>
      </c>
      <c r="I917" s="3">
        <v>36</v>
      </c>
      <c r="J917" s="3">
        <v>142</v>
      </c>
      <c r="K917" s="3">
        <v>20</v>
      </c>
      <c r="L917" s="3">
        <v>23.52</v>
      </c>
      <c r="M917" s="3">
        <v>25.77</v>
      </c>
      <c r="N917" s="3">
        <v>117.6</v>
      </c>
      <c r="O917" s="3">
        <v>91.27</v>
      </c>
      <c r="P917" s="3">
        <v>58</v>
      </c>
      <c r="Q917" s="3">
        <v>61.86</v>
      </c>
      <c r="R917" s="3">
        <v>73.14</v>
      </c>
      <c r="S917" s="3">
        <v>106.66</v>
      </c>
      <c r="T917" s="3">
        <v>84.58</v>
      </c>
      <c r="U917" s="3" t="s">
        <v>60</v>
      </c>
      <c r="V917" s="3" t="s">
        <v>60</v>
      </c>
      <c r="W917" s="3" t="s">
        <v>60</v>
      </c>
      <c r="X917" s="3" t="s">
        <v>60</v>
      </c>
      <c r="Y917" s="3" t="s">
        <v>60</v>
      </c>
      <c r="Z917" s="3" t="s">
        <v>60</v>
      </c>
    </row>
    <row r="918" spans="1:26" x14ac:dyDescent="0.3">
      <c r="A918" s="2" t="s">
        <v>55</v>
      </c>
      <c r="B918" s="2" t="s">
        <v>56</v>
      </c>
      <c r="C918" s="2">
        <v>917</v>
      </c>
      <c r="D918" s="2" t="s">
        <v>26</v>
      </c>
      <c r="E918" s="2" t="s">
        <v>727</v>
      </c>
      <c r="F918" s="2" t="s">
        <v>58</v>
      </c>
      <c r="G918" s="2" t="s">
        <v>739</v>
      </c>
      <c r="H918" s="2" t="s">
        <v>60</v>
      </c>
      <c r="I918" s="2">
        <v>900</v>
      </c>
      <c r="J918" s="2">
        <v>1200</v>
      </c>
      <c r="K918" s="2">
        <v>110</v>
      </c>
      <c r="L918" s="2">
        <v>127.32</v>
      </c>
      <c r="M918" s="2">
        <v>121.57</v>
      </c>
      <c r="N918" s="2">
        <v>115.75</v>
      </c>
      <c r="O918" s="2">
        <v>104.73</v>
      </c>
      <c r="P918" s="2">
        <v>350</v>
      </c>
      <c r="Q918" s="2">
        <v>465.22</v>
      </c>
      <c r="R918" s="2">
        <v>465.27</v>
      </c>
      <c r="S918" s="2">
        <v>132.91999999999999</v>
      </c>
      <c r="T918" s="2">
        <v>99.99</v>
      </c>
      <c r="U918" s="2" t="s">
        <v>60</v>
      </c>
      <c r="V918" s="2" t="s">
        <v>60</v>
      </c>
      <c r="W918" s="2" t="s">
        <v>60</v>
      </c>
      <c r="X918" s="2" t="s">
        <v>60</v>
      </c>
      <c r="Y918" s="2" t="s">
        <v>60</v>
      </c>
      <c r="Z918" s="2" t="s">
        <v>60</v>
      </c>
    </row>
    <row r="919" spans="1:26" x14ac:dyDescent="0.3">
      <c r="A919" s="3" t="s">
        <v>55</v>
      </c>
      <c r="B919" s="3" t="s">
        <v>56</v>
      </c>
      <c r="C919" s="3">
        <v>918</v>
      </c>
      <c r="D919" s="3" t="s">
        <v>26</v>
      </c>
      <c r="E919" s="3" t="s">
        <v>727</v>
      </c>
      <c r="F919" s="3" t="s">
        <v>58</v>
      </c>
      <c r="G919" s="3" t="s">
        <v>740</v>
      </c>
      <c r="H919" s="3" t="s">
        <v>60</v>
      </c>
      <c r="I919" s="3">
        <v>50</v>
      </c>
      <c r="J919" s="3">
        <v>218</v>
      </c>
      <c r="K919" s="3">
        <v>34</v>
      </c>
      <c r="L919" s="3">
        <v>16.399999999999999</v>
      </c>
      <c r="M919" s="3">
        <v>30.95</v>
      </c>
      <c r="N919" s="3">
        <v>48.24</v>
      </c>
      <c r="O919" s="3">
        <v>52.99</v>
      </c>
      <c r="P919" s="3">
        <v>86</v>
      </c>
      <c r="Q919" s="3">
        <v>48.68</v>
      </c>
      <c r="R919" s="3">
        <v>81.88</v>
      </c>
      <c r="S919" s="3">
        <v>56.6</v>
      </c>
      <c r="T919" s="3">
        <v>59.45</v>
      </c>
      <c r="U919" s="3" t="s">
        <v>60</v>
      </c>
      <c r="V919" s="3" t="s">
        <v>60</v>
      </c>
      <c r="W919" s="3" t="s">
        <v>60</v>
      </c>
      <c r="X919" s="3" t="s">
        <v>60</v>
      </c>
      <c r="Y919" s="3" t="s">
        <v>60</v>
      </c>
      <c r="Z919" s="3" t="s">
        <v>60</v>
      </c>
    </row>
    <row r="920" spans="1:26" x14ac:dyDescent="0.3">
      <c r="A920" s="2" t="s">
        <v>55</v>
      </c>
      <c r="B920" s="2" t="s">
        <v>56</v>
      </c>
      <c r="C920" s="2">
        <v>919</v>
      </c>
      <c r="D920" s="2" t="s">
        <v>26</v>
      </c>
      <c r="E920" s="2" t="s">
        <v>727</v>
      </c>
      <c r="F920" s="2" t="s">
        <v>58</v>
      </c>
      <c r="G920" s="2" t="s">
        <v>741</v>
      </c>
      <c r="H920" s="2" t="s">
        <v>12</v>
      </c>
      <c r="I920" s="2">
        <v>986</v>
      </c>
      <c r="J920" s="2">
        <v>1560</v>
      </c>
      <c r="K920" s="2">
        <v>164</v>
      </c>
      <c r="L920" s="2">
        <v>167.24</v>
      </c>
      <c r="M920" s="2">
        <v>178.29</v>
      </c>
      <c r="N920" s="2">
        <v>101.98</v>
      </c>
      <c r="O920" s="2">
        <v>93.8</v>
      </c>
      <c r="P920" s="2">
        <v>494</v>
      </c>
      <c r="Q920" s="2">
        <v>575.76</v>
      </c>
      <c r="R920" s="2">
        <v>620.29</v>
      </c>
      <c r="S920" s="2">
        <v>116.55</v>
      </c>
      <c r="T920" s="2">
        <v>92.82</v>
      </c>
      <c r="U920" s="2" t="s">
        <v>60</v>
      </c>
      <c r="V920" s="2" t="s">
        <v>60</v>
      </c>
      <c r="W920" s="2" t="s">
        <v>60</v>
      </c>
      <c r="X920" s="2" t="s">
        <v>60</v>
      </c>
      <c r="Y920" s="2" t="s">
        <v>60</v>
      </c>
      <c r="Z920" s="2" t="s">
        <v>60</v>
      </c>
    </row>
    <row r="921" spans="1:26" x14ac:dyDescent="0.3">
      <c r="A921" s="3" t="s">
        <v>55</v>
      </c>
      <c r="B921" s="3" t="s">
        <v>56</v>
      </c>
      <c r="C921" s="3">
        <v>920</v>
      </c>
      <c r="D921" s="3" t="s">
        <v>26</v>
      </c>
      <c r="E921" s="3" t="s">
        <v>727</v>
      </c>
      <c r="F921" s="3" t="s">
        <v>58</v>
      </c>
      <c r="G921" s="3" t="s">
        <v>58</v>
      </c>
      <c r="H921" s="3" t="s">
        <v>12</v>
      </c>
      <c r="I921" s="3">
        <v>986</v>
      </c>
      <c r="J921" s="3">
        <v>1560</v>
      </c>
      <c r="K921" s="3">
        <v>164</v>
      </c>
      <c r="L921" s="3">
        <v>167.24</v>
      </c>
      <c r="M921" s="3">
        <v>178.29</v>
      </c>
      <c r="N921" s="3">
        <v>101.98</v>
      </c>
      <c r="O921" s="3">
        <v>93.8</v>
      </c>
      <c r="P921" s="3">
        <v>494</v>
      </c>
      <c r="Q921" s="3">
        <v>575.76</v>
      </c>
      <c r="R921" s="3">
        <v>620.29</v>
      </c>
      <c r="S921" s="3">
        <v>116.55</v>
      </c>
      <c r="T921" s="3">
        <v>92.82</v>
      </c>
      <c r="U921" s="3" t="s">
        <v>60</v>
      </c>
      <c r="V921" s="3" t="s">
        <v>60</v>
      </c>
      <c r="W921" s="3" t="s">
        <v>60</v>
      </c>
      <c r="X921" s="3" t="s">
        <v>60</v>
      </c>
      <c r="Y921" s="3" t="s">
        <v>60</v>
      </c>
      <c r="Z921" s="3" t="s">
        <v>60</v>
      </c>
    </row>
    <row r="922" spans="1:26" x14ac:dyDescent="0.3">
      <c r="A922" s="2" t="s">
        <v>55</v>
      </c>
      <c r="B922" s="2" t="s">
        <v>56</v>
      </c>
      <c r="C922" s="2">
        <v>921</v>
      </c>
      <c r="D922" s="2" t="s">
        <v>26</v>
      </c>
      <c r="E922" s="2" t="s">
        <v>727</v>
      </c>
      <c r="F922" s="2" t="s">
        <v>65</v>
      </c>
      <c r="G922" s="2" t="s">
        <v>742</v>
      </c>
      <c r="H922" s="2" t="s">
        <v>60</v>
      </c>
      <c r="I922" s="2">
        <v>750</v>
      </c>
      <c r="J922" s="2">
        <v>5900</v>
      </c>
      <c r="K922" s="2">
        <v>518</v>
      </c>
      <c r="L922" s="2">
        <v>515.03</v>
      </c>
      <c r="M922" s="2">
        <v>418.9</v>
      </c>
      <c r="N922" s="2">
        <v>99.43</v>
      </c>
      <c r="O922" s="2">
        <v>122.95</v>
      </c>
      <c r="P922" s="2">
        <v>2042</v>
      </c>
      <c r="Q922" s="2">
        <v>2046.78</v>
      </c>
      <c r="R922" s="2">
        <v>1882.29</v>
      </c>
      <c r="S922" s="2">
        <v>100.23</v>
      </c>
      <c r="T922" s="2">
        <v>108.74</v>
      </c>
      <c r="U922" s="2">
        <v>92.83</v>
      </c>
      <c r="V922" s="2">
        <v>92.3</v>
      </c>
      <c r="W922" s="2">
        <v>75.069999999999993</v>
      </c>
      <c r="X922" s="2">
        <v>92.99</v>
      </c>
      <c r="Y922" s="2">
        <v>93.2</v>
      </c>
      <c r="Z922" s="2">
        <v>85.71</v>
      </c>
    </row>
    <row r="923" spans="1:26" x14ac:dyDescent="0.3">
      <c r="A923" s="3" t="s">
        <v>55</v>
      </c>
      <c r="B923" s="3" t="s">
        <v>56</v>
      </c>
      <c r="C923" s="3">
        <v>922</v>
      </c>
      <c r="D923" s="3" t="s">
        <v>26</v>
      </c>
      <c r="E923" s="3" t="s">
        <v>727</v>
      </c>
      <c r="F923" s="3" t="s">
        <v>65</v>
      </c>
      <c r="G923" s="3" t="s">
        <v>743</v>
      </c>
      <c r="H923" s="3" t="s">
        <v>60</v>
      </c>
      <c r="I923" s="3">
        <v>135</v>
      </c>
      <c r="J923" s="3">
        <v>360</v>
      </c>
      <c r="K923" s="3">
        <v>23</v>
      </c>
      <c r="L923" s="3">
        <v>63.45</v>
      </c>
      <c r="M923" s="3">
        <v>101.12</v>
      </c>
      <c r="N923" s="3">
        <v>275.87</v>
      </c>
      <c r="O923" s="3">
        <v>62.75</v>
      </c>
      <c r="P923" s="3">
        <v>135</v>
      </c>
      <c r="Q923" s="3">
        <v>318.10000000000002</v>
      </c>
      <c r="R923" s="3">
        <v>382.81</v>
      </c>
      <c r="S923" s="3">
        <v>235.63</v>
      </c>
      <c r="T923" s="3">
        <v>83.1</v>
      </c>
      <c r="U923" s="3">
        <v>22.9</v>
      </c>
      <c r="V923" s="3">
        <v>63.17</v>
      </c>
      <c r="W923" s="3">
        <v>100.68</v>
      </c>
      <c r="X923" s="3">
        <v>34.15</v>
      </c>
      <c r="Y923" s="3">
        <v>80.47</v>
      </c>
      <c r="Z923" s="3">
        <v>96.85</v>
      </c>
    </row>
    <row r="924" spans="1:26" x14ac:dyDescent="0.3">
      <c r="A924" s="2" t="s">
        <v>55</v>
      </c>
      <c r="B924" s="2" t="s">
        <v>56</v>
      </c>
      <c r="C924" s="2">
        <v>923</v>
      </c>
      <c r="D924" s="2" t="s">
        <v>26</v>
      </c>
      <c r="E924" s="2" t="s">
        <v>727</v>
      </c>
      <c r="F924" s="2" t="s">
        <v>65</v>
      </c>
      <c r="G924" s="2" t="s">
        <v>744</v>
      </c>
      <c r="H924" s="2" t="s">
        <v>60</v>
      </c>
      <c r="I924" s="2">
        <v>240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</row>
    <row r="925" spans="1:26" x14ac:dyDescent="0.3">
      <c r="A925" s="3" t="s">
        <v>55</v>
      </c>
      <c r="B925" s="3" t="s">
        <v>56</v>
      </c>
      <c r="C925" s="3">
        <v>924</v>
      </c>
      <c r="D925" s="3" t="s">
        <v>26</v>
      </c>
      <c r="E925" s="3" t="s">
        <v>727</v>
      </c>
      <c r="F925" s="3" t="s">
        <v>65</v>
      </c>
      <c r="G925" s="3" t="s">
        <v>745</v>
      </c>
      <c r="H925" s="3" t="s">
        <v>74</v>
      </c>
      <c r="I925" s="3">
        <v>1125</v>
      </c>
      <c r="J925" s="3">
        <v>6260</v>
      </c>
      <c r="K925" s="3">
        <v>541</v>
      </c>
      <c r="L925" s="3">
        <v>578.48</v>
      </c>
      <c r="M925" s="3">
        <v>520.02</v>
      </c>
      <c r="N925" s="3">
        <v>106.93</v>
      </c>
      <c r="O925" s="3">
        <v>111.24</v>
      </c>
      <c r="P925" s="3">
        <v>2177</v>
      </c>
      <c r="Q925" s="3">
        <v>2364.88</v>
      </c>
      <c r="R925" s="3">
        <v>2265.1</v>
      </c>
      <c r="S925" s="3">
        <v>108.63</v>
      </c>
      <c r="T925" s="3">
        <v>104.41</v>
      </c>
      <c r="U925" s="3">
        <v>64.64</v>
      </c>
      <c r="V925" s="3">
        <v>69.11</v>
      </c>
      <c r="W925" s="3">
        <v>62.13</v>
      </c>
      <c r="X925" s="3">
        <v>66.09</v>
      </c>
      <c r="Y925" s="3">
        <v>71.790000000000006</v>
      </c>
      <c r="Z925" s="3">
        <v>68.760000000000005</v>
      </c>
    </row>
    <row r="926" spans="1:26" x14ac:dyDescent="0.3">
      <c r="A926" s="2" t="s">
        <v>55</v>
      </c>
      <c r="B926" s="2" t="s">
        <v>56</v>
      </c>
      <c r="C926" s="2">
        <v>925</v>
      </c>
      <c r="D926" s="2" t="s">
        <v>26</v>
      </c>
      <c r="E926" s="2" t="s">
        <v>727</v>
      </c>
      <c r="F926" s="2" t="s">
        <v>65</v>
      </c>
      <c r="G926" s="2" t="s">
        <v>746</v>
      </c>
      <c r="H926" s="2" t="s">
        <v>60</v>
      </c>
      <c r="I926" s="2">
        <v>12</v>
      </c>
      <c r="J926" s="2">
        <v>0</v>
      </c>
      <c r="K926" s="2">
        <v>0</v>
      </c>
      <c r="L926" s="2">
        <v>0</v>
      </c>
      <c r="M926" s="2">
        <v>1.65</v>
      </c>
      <c r="N926" s="2">
        <v>0</v>
      </c>
      <c r="O926" s="2">
        <v>0</v>
      </c>
      <c r="P926" s="2">
        <v>0</v>
      </c>
      <c r="Q926" s="2">
        <v>18.62</v>
      </c>
      <c r="R926" s="2">
        <v>7.85</v>
      </c>
      <c r="S926" s="2">
        <v>0</v>
      </c>
      <c r="T926" s="2">
        <v>237.2</v>
      </c>
      <c r="U926" s="2">
        <v>0</v>
      </c>
      <c r="V926" s="2">
        <v>0</v>
      </c>
      <c r="W926" s="2">
        <v>18.48</v>
      </c>
      <c r="X926" s="2">
        <v>0</v>
      </c>
      <c r="Y926" s="2">
        <v>52.99</v>
      </c>
      <c r="Z926" s="2">
        <v>22.34</v>
      </c>
    </row>
    <row r="927" spans="1:26" x14ac:dyDescent="0.3">
      <c r="A927" s="3" t="s">
        <v>55</v>
      </c>
      <c r="B927" s="3" t="s">
        <v>56</v>
      </c>
      <c r="C927" s="3">
        <v>926</v>
      </c>
      <c r="D927" s="3" t="s">
        <v>26</v>
      </c>
      <c r="E927" s="3" t="s">
        <v>727</v>
      </c>
      <c r="F927" s="3" t="s">
        <v>65</v>
      </c>
      <c r="G927" s="3" t="s">
        <v>747</v>
      </c>
      <c r="H927" s="3" t="s">
        <v>74</v>
      </c>
      <c r="I927" s="3">
        <v>12</v>
      </c>
      <c r="J927" s="3">
        <v>0</v>
      </c>
      <c r="K927" s="3">
        <v>0</v>
      </c>
      <c r="L927" s="3">
        <v>0</v>
      </c>
      <c r="M927" s="3">
        <v>1.65</v>
      </c>
      <c r="N927" s="3">
        <v>0</v>
      </c>
      <c r="O927" s="3">
        <v>0</v>
      </c>
      <c r="P927" s="3">
        <v>0</v>
      </c>
      <c r="Q927" s="3">
        <v>18.62</v>
      </c>
      <c r="R927" s="3">
        <v>7.85</v>
      </c>
      <c r="S927" s="3">
        <v>0</v>
      </c>
      <c r="T927" s="3">
        <v>237.2</v>
      </c>
      <c r="U927" s="3">
        <v>0</v>
      </c>
      <c r="V927" s="3">
        <v>0</v>
      </c>
      <c r="W927" s="3">
        <v>18.48</v>
      </c>
      <c r="X927" s="3">
        <v>0</v>
      </c>
      <c r="Y927" s="3">
        <v>52.99</v>
      </c>
      <c r="Z927" s="3">
        <v>22.34</v>
      </c>
    </row>
    <row r="928" spans="1:26" x14ac:dyDescent="0.3">
      <c r="A928" s="2" t="s">
        <v>55</v>
      </c>
      <c r="B928" s="2" t="s">
        <v>56</v>
      </c>
      <c r="C928" s="2">
        <v>927</v>
      </c>
      <c r="D928" s="2" t="s">
        <v>26</v>
      </c>
      <c r="E928" s="2" t="s">
        <v>727</v>
      </c>
      <c r="F928" s="2" t="s">
        <v>65</v>
      </c>
      <c r="G928" s="2" t="s">
        <v>748</v>
      </c>
      <c r="H928" s="2" t="s">
        <v>60</v>
      </c>
      <c r="I928" s="2">
        <v>600</v>
      </c>
      <c r="J928" s="2">
        <v>4500</v>
      </c>
      <c r="K928" s="2">
        <v>371</v>
      </c>
      <c r="L928" s="2">
        <v>428.63</v>
      </c>
      <c r="M928" s="2">
        <v>312.7</v>
      </c>
      <c r="N928" s="2">
        <v>115.53</v>
      </c>
      <c r="O928" s="2">
        <v>137.07</v>
      </c>
      <c r="P928" s="2">
        <v>1553</v>
      </c>
      <c r="Q928" s="2">
        <v>1658.62</v>
      </c>
      <c r="R928" s="2">
        <v>1480.63</v>
      </c>
      <c r="S928" s="2">
        <v>106.8</v>
      </c>
      <c r="T928" s="2">
        <v>112.02</v>
      </c>
      <c r="U928" s="2">
        <v>83.11</v>
      </c>
      <c r="V928" s="2">
        <v>96.02</v>
      </c>
      <c r="W928" s="2">
        <v>70.05</v>
      </c>
      <c r="X928" s="2">
        <v>88.4</v>
      </c>
      <c r="Y928" s="2">
        <v>94.41</v>
      </c>
      <c r="Z928" s="2">
        <v>84.28</v>
      </c>
    </row>
    <row r="929" spans="1:26" x14ac:dyDescent="0.3">
      <c r="A929" s="3" t="s">
        <v>55</v>
      </c>
      <c r="B929" s="3" t="s">
        <v>56</v>
      </c>
      <c r="C929" s="3">
        <v>928</v>
      </c>
      <c r="D929" s="3" t="s">
        <v>26</v>
      </c>
      <c r="E929" s="3" t="s">
        <v>727</v>
      </c>
      <c r="F929" s="3" t="s">
        <v>65</v>
      </c>
      <c r="G929" s="3" t="s">
        <v>749</v>
      </c>
      <c r="H929" s="3" t="s">
        <v>74</v>
      </c>
      <c r="I929" s="3">
        <v>600</v>
      </c>
      <c r="J929" s="3">
        <v>4500</v>
      </c>
      <c r="K929" s="3">
        <v>371</v>
      </c>
      <c r="L929" s="3">
        <v>428.63</v>
      </c>
      <c r="M929" s="3">
        <v>312.7</v>
      </c>
      <c r="N929" s="3">
        <v>115.53</v>
      </c>
      <c r="O929" s="3">
        <v>137.07</v>
      </c>
      <c r="P929" s="3">
        <v>1553</v>
      </c>
      <c r="Q929" s="3">
        <v>1658.62</v>
      </c>
      <c r="R929" s="3">
        <v>1480.63</v>
      </c>
      <c r="S929" s="3">
        <v>106.8</v>
      </c>
      <c r="T929" s="3">
        <v>112.02</v>
      </c>
      <c r="U929" s="3">
        <v>83.11</v>
      </c>
      <c r="V929" s="3">
        <v>96.02</v>
      </c>
      <c r="W929" s="3">
        <v>70.05</v>
      </c>
      <c r="X929" s="3">
        <v>88.4</v>
      </c>
      <c r="Y929" s="3">
        <v>94.41</v>
      </c>
      <c r="Z929" s="3">
        <v>84.28</v>
      </c>
    </row>
    <row r="930" spans="1:26" x14ac:dyDescent="0.3">
      <c r="A930" s="2" t="s">
        <v>55</v>
      </c>
      <c r="B930" s="2" t="s">
        <v>56</v>
      </c>
      <c r="C930" s="2">
        <v>929</v>
      </c>
      <c r="D930" s="2" t="s">
        <v>26</v>
      </c>
      <c r="E930" s="2" t="s">
        <v>727</v>
      </c>
      <c r="F930" s="2" t="s">
        <v>65</v>
      </c>
      <c r="G930" s="2" t="s">
        <v>750</v>
      </c>
      <c r="H930" s="2" t="s">
        <v>60</v>
      </c>
      <c r="I930" s="2">
        <v>300</v>
      </c>
      <c r="J930" s="2">
        <v>1800</v>
      </c>
      <c r="K930" s="2">
        <v>137</v>
      </c>
      <c r="L930" s="2">
        <v>171.3</v>
      </c>
      <c r="M930" s="2">
        <v>159.52000000000001</v>
      </c>
      <c r="N930" s="2">
        <v>125.04</v>
      </c>
      <c r="O930" s="2">
        <v>107.38</v>
      </c>
      <c r="P930" s="2">
        <v>649</v>
      </c>
      <c r="Q930" s="2">
        <v>495.91</v>
      </c>
      <c r="R930" s="2">
        <v>679.99</v>
      </c>
      <c r="S930" s="2">
        <v>76.41</v>
      </c>
      <c r="T930" s="2">
        <v>72.930000000000007</v>
      </c>
      <c r="U930" s="2">
        <v>61.38</v>
      </c>
      <c r="V930" s="2">
        <v>76.75</v>
      </c>
      <c r="W930" s="2">
        <v>71.47</v>
      </c>
      <c r="X930" s="2">
        <v>73.88</v>
      </c>
      <c r="Y930" s="2">
        <v>56.46</v>
      </c>
      <c r="Z930" s="2">
        <v>77.41</v>
      </c>
    </row>
    <row r="931" spans="1:26" x14ac:dyDescent="0.3">
      <c r="A931" s="3" t="s">
        <v>55</v>
      </c>
      <c r="B931" s="3" t="s">
        <v>56</v>
      </c>
      <c r="C931" s="3">
        <v>930</v>
      </c>
      <c r="D931" s="3" t="s">
        <v>26</v>
      </c>
      <c r="E931" s="3" t="s">
        <v>727</v>
      </c>
      <c r="F931" s="3" t="s">
        <v>65</v>
      </c>
      <c r="G931" s="3" t="s">
        <v>751</v>
      </c>
      <c r="H931" s="3" t="s">
        <v>74</v>
      </c>
      <c r="I931" s="3">
        <v>300</v>
      </c>
      <c r="J931" s="3">
        <v>1800</v>
      </c>
      <c r="K931" s="3">
        <v>137</v>
      </c>
      <c r="L931" s="3">
        <v>171.3</v>
      </c>
      <c r="M931" s="3">
        <v>159.52000000000001</v>
      </c>
      <c r="N931" s="3">
        <v>125.04</v>
      </c>
      <c r="O931" s="3">
        <v>107.38</v>
      </c>
      <c r="P931" s="3">
        <v>649</v>
      </c>
      <c r="Q931" s="3">
        <v>495.91</v>
      </c>
      <c r="R931" s="3">
        <v>679.99</v>
      </c>
      <c r="S931" s="3">
        <v>76.41</v>
      </c>
      <c r="T931" s="3">
        <v>72.930000000000007</v>
      </c>
      <c r="U931" s="3">
        <v>61.38</v>
      </c>
      <c r="V931" s="3">
        <v>76.75</v>
      </c>
      <c r="W931" s="3">
        <v>71.47</v>
      </c>
      <c r="X931" s="3">
        <v>73.88</v>
      </c>
      <c r="Y931" s="3">
        <v>56.46</v>
      </c>
      <c r="Z931" s="3">
        <v>77.41</v>
      </c>
    </row>
    <row r="932" spans="1:26" x14ac:dyDescent="0.3">
      <c r="A932" s="2" t="s">
        <v>55</v>
      </c>
      <c r="B932" s="2" t="s">
        <v>56</v>
      </c>
      <c r="C932" s="2">
        <v>931</v>
      </c>
      <c r="D932" s="2" t="s">
        <v>26</v>
      </c>
      <c r="E932" s="2" t="s">
        <v>727</v>
      </c>
      <c r="F932" s="2" t="s">
        <v>65</v>
      </c>
      <c r="G932" s="2" t="s">
        <v>65</v>
      </c>
      <c r="H932" s="2" t="s">
        <v>75</v>
      </c>
      <c r="I932" s="2">
        <v>2037</v>
      </c>
      <c r="J932" s="2">
        <v>12560</v>
      </c>
      <c r="K932" s="2">
        <v>1049</v>
      </c>
      <c r="L932" s="2">
        <v>1178.4100000000001</v>
      </c>
      <c r="M932" s="2">
        <v>993.89</v>
      </c>
      <c r="N932" s="2">
        <v>112.34</v>
      </c>
      <c r="O932" s="2">
        <v>118.57</v>
      </c>
      <c r="P932" s="2">
        <v>4379</v>
      </c>
      <c r="Q932" s="2">
        <v>4538.03</v>
      </c>
      <c r="R932" s="2">
        <v>4433.57</v>
      </c>
      <c r="S932" s="2">
        <v>103.63</v>
      </c>
      <c r="T932" s="2">
        <v>102.36</v>
      </c>
      <c r="U932" s="2">
        <v>69.63</v>
      </c>
      <c r="V932" s="2">
        <v>77.760000000000005</v>
      </c>
      <c r="W932" s="2">
        <v>65.58</v>
      </c>
      <c r="X932" s="2">
        <v>73.849999999999994</v>
      </c>
      <c r="Y932" s="2">
        <v>76.09</v>
      </c>
      <c r="Z932" s="2">
        <v>74.33</v>
      </c>
    </row>
    <row r="933" spans="1:26" x14ac:dyDescent="0.3">
      <c r="A933" s="3" t="s">
        <v>55</v>
      </c>
      <c r="B933" s="3" t="s">
        <v>56</v>
      </c>
      <c r="C933" s="3">
        <v>932</v>
      </c>
      <c r="D933" s="3" t="s">
        <v>26</v>
      </c>
      <c r="E933" s="3" t="s">
        <v>727</v>
      </c>
      <c r="F933" s="3" t="s">
        <v>78</v>
      </c>
      <c r="G933" s="3" t="s">
        <v>752</v>
      </c>
      <c r="H933" s="3" t="s">
        <v>60</v>
      </c>
      <c r="I933" s="3">
        <v>1000</v>
      </c>
      <c r="J933" s="3">
        <v>6900</v>
      </c>
      <c r="K933" s="3">
        <v>554</v>
      </c>
      <c r="L933" s="3">
        <v>619.21</v>
      </c>
      <c r="M933" s="3">
        <v>617.73</v>
      </c>
      <c r="N933" s="3">
        <v>111.77</v>
      </c>
      <c r="O933" s="3">
        <v>100.24</v>
      </c>
      <c r="P933" s="3">
        <v>2466</v>
      </c>
      <c r="Q933" s="3">
        <v>2605.34</v>
      </c>
      <c r="R933" s="3">
        <v>2481.66</v>
      </c>
      <c r="S933" s="3">
        <v>105.65</v>
      </c>
      <c r="T933" s="3">
        <v>104.98</v>
      </c>
      <c r="U933" s="3">
        <v>74.459999999999994</v>
      </c>
      <c r="V933" s="3">
        <v>83.23</v>
      </c>
      <c r="W933" s="3">
        <v>83.03</v>
      </c>
      <c r="X933" s="3">
        <v>84.22</v>
      </c>
      <c r="Y933" s="3">
        <v>88.98</v>
      </c>
      <c r="Z933" s="3">
        <v>84.76</v>
      </c>
    </row>
    <row r="934" spans="1:26" x14ac:dyDescent="0.3">
      <c r="A934" s="2" t="s">
        <v>55</v>
      </c>
      <c r="B934" s="2" t="s">
        <v>56</v>
      </c>
      <c r="C934" s="2">
        <v>933</v>
      </c>
      <c r="D934" s="2" t="s">
        <v>26</v>
      </c>
      <c r="E934" s="2" t="s">
        <v>727</v>
      </c>
      <c r="F934" s="2" t="s">
        <v>78</v>
      </c>
      <c r="G934" s="2" t="s">
        <v>753</v>
      </c>
      <c r="H934" s="2" t="s">
        <v>60</v>
      </c>
      <c r="I934" s="2">
        <v>0</v>
      </c>
      <c r="J934" s="2">
        <v>0</v>
      </c>
      <c r="K934" s="2">
        <v>0</v>
      </c>
      <c r="L934" s="2">
        <v>0</v>
      </c>
      <c r="M934" s="2">
        <v>5.69</v>
      </c>
      <c r="N934" s="2">
        <v>0</v>
      </c>
      <c r="O934" s="2">
        <v>0</v>
      </c>
      <c r="P934" s="2">
        <v>0</v>
      </c>
      <c r="Q934" s="2">
        <v>0</v>
      </c>
      <c r="R934" s="2">
        <v>116.6</v>
      </c>
      <c r="S934" s="2">
        <v>0</v>
      </c>
      <c r="T934" s="2">
        <v>0</v>
      </c>
      <c r="U934" s="2">
        <v>0</v>
      </c>
      <c r="V934" s="2">
        <v>0</v>
      </c>
      <c r="W934" s="2">
        <v>3.64</v>
      </c>
      <c r="X934" s="2">
        <v>0</v>
      </c>
      <c r="Y934" s="2">
        <v>0</v>
      </c>
      <c r="Z934" s="2">
        <v>18.96</v>
      </c>
    </row>
    <row r="935" spans="1:26" x14ac:dyDescent="0.3">
      <c r="A935" s="3" t="s">
        <v>55</v>
      </c>
      <c r="B935" s="3" t="s">
        <v>56</v>
      </c>
      <c r="C935" s="3">
        <v>934</v>
      </c>
      <c r="D935" s="3" t="s">
        <v>26</v>
      </c>
      <c r="E935" s="3" t="s">
        <v>727</v>
      </c>
      <c r="F935" s="3" t="s">
        <v>78</v>
      </c>
      <c r="G935" s="3" t="s">
        <v>754</v>
      </c>
      <c r="H935" s="3" t="s">
        <v>60</v>
      </c>
      <c r="I935" s="3">
        <v>2340</v>
      </c>
      <c r="J935" s="3">
        <v>16100</v>
      </c>
      <c r="K935" s="3">
        <v>1200</v>
      </c>
      <c r="L935" s="3">
        <v>1271.97</v>
      </c>
      <c r="M935" s="3">
        <v>1329.46</v>
      </c>
      <c r="N935" s="3">
        <v>106</v>
      </c>
      <c r="O935" s="3">
        <v>95.68</v>
      </c>
      <c r="P935" s="3">
        <v>5701</v>
      </c>
      <c r="Q935" s="3">
        <v>5124.6099999999997</v>
      </c>
      <c r="R935" s="3">
        <v>5528.82</v>
      </c>
      <c r="S935" s="3">
        <v>89.89</v>
      </c>
      <c r="T935" s="3">
        <v>92.69</v>
      </c>
      <c r="U935" s="3">
        <v>68.930000000000007</v>
      </c>
      <c r="V935" s="3">
        <v>73.06</v>
      </c>
      <c r="W935" s="3">
        <v>76.36</v>
      </c>
      <c r="X935" s="3">
        <v>83.21</v>
      </c>
      <c r="Y935" s="3">
        <v>74.8</v>
      </c>
      <c r="Z935" s="3">
        <v>80.69</v>
      </c>
    </row>
    <row r="936" spans="1:26" x14ac:dyDescent="0.3">
      <c r="A936" s="2" t="s">
        <v>55</v>
      </c>
      <c r="B936" s="2" t="s">
        <v>56</v>
      </c>
      <c r="C936" s="2">
        <v>935</v>
      </c>
      <c r="D936" s="2" t="s">
        <v>26</v>
      </c>
      <c r="E936" s="2" t="s">
        <v>727</v>
      </c>
      <c r="F936" s="2" t="s">
        <v>78</v>
      </c>
      <c r="G936" s="2" t="s">
        <v>755</v>
      </c>
      <c r="H936" s="2" t="s">
        <v>60</v>
      </c>
      <c r="I936" s="2">
        <v>1200</v>
      </c>
      <c r="J936" s="2">
        <v>6700</v>
      </c>
      <c r="K936" s="2">
        <v>379</v>
      </c>
      <c r="L936" s="2">
        <v>646.4</v>
      </c>
      <c r="M936" s="2">
        <v>589.80999999999995</v>
      </c>
      <c r="N936" s="2">
        <v>170.55</v>
      </c>
      <c r="O936" s="2">
        <v>109.59</v>
      </c>
      <c r="P936" s="2">
        <v>2338</v>
      </c>
      <c r="Q936" s="2">
        <v>2515.0500000000002</v>
      </c>
      <c r="R936" s="2">
        <v>2099.71</v>
      </c>
      <c r="S936" s="2">
        <v>107.57</v>
      </c>
      <c r="T936" s="2">
        <v>119.78</v>
      </c>
      <c r="U936" s="2">
        <v>42.45</v>
      </c>
      <c r="V936" s="2">
        <v>72.400000000000006</v>
      </c>
      <c r="W936" s="2">
        <v>66.06</v>
      </c>
      <c r="X936" s="2">
        <v>66.540000000000006</v>
      </c>
      <c r="Y936" s="2">
        <v>71.58</v>
      </c>
      <c r="Z936" s="2">
        <v>59.76</v>
      </c>
    </row>
    <row r="937" spans="1:26" x14ac:dyDescent="0.3">
      <c r="A937" s="3" t="s">
        <v>55</v>
      </c>
      <c r="B937" s="3" t="s">
        <v>56</v>
      </c>
      <c r="C937" s="3">
        <v>936</v>
      </c>
      <c r="D937" s="3" t="s">
        <v>26</v>
      </c>
      <c r="E937" s="3" t="s">
        <v>727</v>
      </c>
      <c r="F937" s="3" t="s">
        <v>78</v>
      </c>
      <c r="G937" s="3" t="s">
        <v>685</v>
      </c>
      <c r="H937" s="3" t="s">
        <v>74</v>
      </c>
      <c r="I937" s="3">
        <v>4540</v>
      </c>
      <c r="J937" s="3">
        <v>29700</v>
      </c>
      <c r="K937" s="3">
        <v>2133</v>
      </c>
      <c r="L937" s="3">
        <v>2537.58</v>
      </c>
      <c r="M937" s="3">
        <v>2542.69</v>
      </c>
      <c r="N937" s="3">
        <v>118.97</v>
      </c>
      <c r="O937" s="3">
        <v>99.8</v>
      </c>
      <c r="P937" s="3">
        <v>10505</v>
      </c>
      <c r="Q937" s="3">
        <v>10245</v>
      </c>
      <c r="R937" s="3">
        <v>10226.790000000001</v>
      </c>
      <c r="S937" s="3">
        <v>97.52</v>
      </c>
      <c r="T937" s="3">
        <v>100.18</v>
      </c>
      <c r="U937" s="3">
        <v>63.15</v>
      </c>
      <c r="V937" s="3">
        <v>75.13</v>
      </c>
      <c r="W937" s="3">
        <v>71.95</v>
      </c>
      <c r="X937" s="3">
        <v>79.03</v>
      </c>
      <c r="Y937" s="3">
        <v>77.069999999999993</v>
      </c>
      <c r="Z937" s="3">
        <v>73.53</v>
      </c>
    </row>
    <row r="938" spans="1:26" x14ac:dyDescent="0.3">
      <c r="A938" s="2" t="s">
        <v>55</v>
      </c>
      <c r="B938" s="2" t="s">
        <v>56</v>
      </c>
      <c r="C938" s="2">
        <v>937</v>
      </c>
      <c r="D938" s="2" t="s">
        <v>26</v>
      </c>
      <c r="E938" s="2" t="s">
        <v>727</v>
      </c>
      <c r="F938" s="2" t="s">
        <v>78</v>
      </c>
      <c r="G938" s="2" t="s">
        <v>756</v>
      </c>
      <c r="H938" s="2" t="s">
        <v>60</v>
      </c>
      <c r="I938" s="2">
        <v>2100</v>
      </c>
      <c r="J938" s="2">
        <v>13700</v>
      </c>
      <c r="K938" s="2">
        <v>1107</v>
      </c>
      <c r="L938" s="2">
        <v>1082.9100000000001</v>
      </c>
      <c r="M938" s="2">
        <v>933.88</v>
      </c>
      <c r="N938" s="2">
        <v>97.82</v>
      </c>
      <c r="O938" s="2">
        <v>115.96</v>
      </c>
      <c r="P938" s="2">
        <v>4900</v>
      </c>
      <c r="Q938" s="2">
        <v>4805.1499999999996</v>
      </c>
      <c r="R938" s="2">
        <v>4215.3999999999996</v>
      </c>
      <c r="S938" s="2">
        <v>98.06</v>
      </c>
      <c r="T938" s="2">
        <v>113.99</v>
      </c>
      <c r="U938" s="2">
        <v>70.849999999999994</v>
      </c>
      <c r="V938" s="2">
        <v>69.31</v>
      </c>
      <c r="W938" s="2">
        <v>59.77</v>
      </c>
      <c r="X938" s="2">
        <v>79.69</v>
      </c>
      <c r="Y938" s="2">
        <v>78.150000000000006</v>
      </c>
      <c r="Z938" s="2">
        <v>68.56</v>
      </c>
    </row>
    <row r="939" spans="1:26" x14ac:dyDescent="0.3">
      <c r="A939" s="3" t="s">
        <v>55</v>
      </c>
      <c r="B939" s="3" t="s">
        <v>56</v>
      </c>
      <c r="C939" s="3">
        <v>938</v>
      </c>
      <c r="D939" s="3" t="s">
        <v>26</v>
      </c>
      <c r="E939" s="3" t="s">
        <v>727</v>
      </c>
      <c r="F939" s="3" t="s">
        <v>78</v>
      </c>
      <c r="G939" s="3" t="s">
        <v>83</v>
      </c>
      <c r="H939" s="3" t="s">
        <v>74</v>
      </c>
      <c r="I939" s="3">
        <v>2100</v>
      </c>
      <c r="J939" s="3">
        <v>13700</v>
      </c>
      <c r="K939" s="3">
        <v>1107</v>
      </c>
      <c r="L939" s="3">
        <v>1082.9100000000001</v>
      </c>
      <c r="M939" s="3">
        <v>933.88</v>
      </c>
      <c r="N939" s="3">
        <v>97.82</v>
      </c>
      <c r="O939" s="3">
        <v>115.96</v>
      </c>
      <c r="P939" s="3">
        <v>4900</v>
      </c>
      <c r="Q939" s="3">
        <v>4805.1499999999996</v>
      </c>
      <c r="R939" s="3">
        <v>4215.3999999999996</v>
      </c>
      <c r="S939" s="3">
        <v>98.06</v>
      </c>
      <c r="T939" s="3">
        <v>113.99</v>
      </c>
      <c r="U939" s="3">
        <v>70.849999999999994</v>
      </c>
      <c r="V939" s="3">
        <v>69.31</v>
      </c>
      <c r="W939" s="3">
        <v>59.77</v>
      </c>
      <c r="X939" s="3">
        <v>79.69</v>
      </c>
      <c r="Y939" s="3">
        <v>78.150000000000006</v>
      </c>
      <c r="Z939" s="3">
        <v>68.56</v>
      </c>
    </row>
    <row r="940" spans="1:26" x14ac:dyDescent="0.3">
      <c r="A940" s="2" t="s">
        <v>55</v>
      </c>
      <c r="B940" s="2" t="s">
        <v>56</v>
      </c>
      <c r="C940" s="2">
        <v>939</v>
      </c>
      <c r="D940" s="2" t="s">
        <v>26</v>
      </c>
      <c r="E940" s="2" t="s">
        <v>727</v>
      </c>
      <c r="F940" s="2" t="s">
        <v>78</v>
      </c>
      <c r="G940" s="2" t="s">
        <v>81</v>
      </c>
      <c r="H940" s="2" t="s">
        <v>75</v>
      </c>
      <c r="I940" s="2">
        <v>6640</v>
      </c>
      <c r="J940" s="2">
        <v>43400</v>
      </c>
      <c r="K940" s="2">
        <v>3240</v>
      </c>
      <c r="L940" s="2">
        <v>3620.49</v>
      </c>
      <c r="M940" s="2">
        <v>3476.57</v>
      </c>
      <c r="N940" s="2">
        <v>111.74</v>
      </c>
      <c r="O940" s="2">
        <v>104.14</v>
      </c>
      <c r="P940" s="2">
        <v>15405</v>
      </c>
      <c r="Q940" s="2">
        <v>15050.15</v>
      </c>
      <c r="R940" s="2">
        <v>14442.19</v>
      </c>
      <c r="S940" s="2">
        <v>97.7</v>
      </c>
      <c r="T940" s="2">
        <v>104.21</v>
      </c>
      <c r="U940" s="2">
        <v>65.58</v>
      </c>
      <c r="V940" s="2">
        <v>73.290000000000006</v>
      </c>
      <c r="W940" s="2">
        <v>68.22</v>
      </c>
      <c r="X940" s="2">
        <v>79.239999999999995</v>
      </c>
      <c r="Y940" s="2">
        <v>77.41</v>
      </c>
      <c r="Z940" s="2">
        <v>72.010000000000005</v>
      </c>
    </row>
    <row r="941" spans="1:26" x14ac:dyDescent="0.3">
      <c r="A941" s="3" t="s">
        <v>55</v>
      </c>
      <c r="B941" s="3" t="s">
        <v>56</v>
      </c>
      <c r="C941" s="3">
        <v>940</v>
      </c>
      <c r="D941" s="3" t="s">
        <v>26</v>
      </c>
      <c r="E941" s="3" t="s">
        <v>727</v>
      </c>
      <c r="F941" s="3" t="s">
        <v>78</v>
      </c>
      <c r="G941" s="3" t="s">
        <v>757</v>
      </c>
      <c r="H941" s="3" t="s">
        <v>60</v>
      </c>
      <c r="I941" s="3">
        <v>63.2</v>
      </c>
      <c r="J941" s="3">
        <v>144</v>
      </c>
      <c r="K941" s="3">
        <v>19</v>
      </c>
      <c r="L941" s="3">
        <v>3.49</v>
      </c>
      <c r="M941" s="3">
        <v>1.05</v>
      </c>
      <c r="N941" s="3">
        <v>18.37</v>
      </c>
      <c r="O941" s="3">
        <v>332.38</v>
      </c>
      <c r="P941" s="3">
        <v>47</v>
      </c>
      <c r="Q941" s="3">
        <v>12.16</v>
      </c>
      <c r="R941" s="3">
        <v>29.33</v>
      </c>
      <c r="S941" s="3">
        <v>25.87</v>
      </c>
      <c r="T941" s="3">
        <v>41.46</v>
      </c>
      <c r="U941" s="3" t="s">
        <v>60</v>
      </c>
      <c r="V941" s="3" t="s">
        <v>60</v>
      </c>
      <c r="W941" s="3" t="s">
        <v>60</v>
      </c>
      <c r="X941" s="3" t="s">
        <v>60</v>
      </c>
      <c r="Y941" s="3" t="s">
        <v>60</v>
      </c>
      <c r="Z941" s="3" t="s">
        <v>60</v>
      </c>
    </row>
    <row r="942" spans="1:26" x14ac:dyDescent="0.3">
      <c r="A942" s="2" t="s">
        <v>55</v>
      </c>
      <c r="B942" s="2" t="s">
        <v>56</v>
      </c>
      <c r="C942" s="2">
        <v>941</v>
      </c>
      <c r="D942" s="2" t="s">
        <v>26</v>
      </c>
      <c r="E942" s="2" t="s">
        <v>727</v>
      </c>
      <c r="F942" s="2" t="s">
        <v>78</v>
      </c>
      <c r="G942" s="2" t="s">
        <v>685</v>
      </c>
      <c r="H942" s="2" t="s">
        <v>12</v>
      </c>
      <c r="I942" s="2">
        <v>63.2</v>
      </c>
      <c r="J942" s="2">
        <v>144</v>
      </c>
      <c r="K942" s="2">
        <v>19</v>
      </c>
      <c r="L942" s="2">
        <v>3.49</v>
      </c>
      <c r="M942" s="2">
        <v>1.05</v>
      </c>
      <c r="N942" s="2">
        <v>18.37</v>
      </c>
      <c r="O942" s="2">
        <v>332.38</v>
      </c>
      <c r="P942" s="2">
        <v>47</v>
      </c>
      <c r="Q942" s="2">
        <v>12.16</v>
      </c>
      <c r="R942" s="2">
        <v>29.33</v>
      </c>
      <c r="S942" s="2">
        <v>25.87</v>
      </c>
      <c r="T942" s="2">
        <v>41.46</v>
      </c>
      <c r="U942" s="2" t="s">
        <v>60</v>
      </c>
      <c r="V942" s="2" t="s">
        <v>60</v>
      </c>
      <c r="W942" s="2" t="s">
        <v>60</v>
      </c>
      <c r="X942" s="2" t="s">
        <v>60</v>
      </c>
      <c r="Y942" s="2" t="s">
        <v>60</v>
      </c>
      <c r="Z942" s="2" t="s">
        <v>60</v>
      </c>
    </row>
    <row r="943" spans="1:26" x14ac:dyDescent="0.3">
      <c r="A943" s="3" t="s">
        <v>55</v>
      </c>
      <c r="B943" s="3" t="s">
        <v>56</v>
      </c>
      <c r="C943" s="3">
        <v>942</v>
      </c>
      <c r="D943" s="3" t="s">
        <v>26</v>
      </c>
      <c r="E943" s="3" t="s">
        <v>727</v>
      </c>
      <c r="F943" s="3" t="s">
        <v>78</v>
      </c>
      <c r="G943" s="3" t="s">
        <v>758</v>
      </c>
      <c r="H943" s="3" t="s">
        <v>60</v>
      </c>
      <c r="I943" s="3">
        <v>132</v>
      </c>
      <c r="J943" s="3">
        <v>559</v>
      </c>
      <c r="K943" s="3">
        <v>79</v>
      </c>
      <c r="L943" s="3">
        <v>90.72</v>
      </c>
      <c r="M943" s="3">
        <v>89.57</v>
      </c>
      <c r="N943" s="3">
        <v>114.84</v>
      </c>
      <c r="O943" s="3">
        <v>101.28</v>
      </c>
      <c r="P943" s="3">
        <v>239</v>
      </c>
      <c r="Q943" s="3">
        <v>225.01</v>
      </c>
      <c r="R943" s="3">
        <v>270.02</v>
      </c>
      <c r="S943" s="3">
        <v>94.15</v>
      </c>
      <c r="T943" s="3">
        <v>83.33</v>
      </c>
      <c r="U943" s="3" t="s">
        <v>60</v>
      </c>
      <c r="V943" s="3" t="s">
        <v>60</v>
      </c>
      <c r="W943" s="3" t="s">
        <v>60</v>
      </c>
      <c r="X943" s="3" t="s">
        <v>60</v>
      </c>
      <c r="Y943" s="3" t="s">
        <v>60</v>
      </c>
      <c r="Z943" s="3" t="s">
        <v>60</v>
      </c>
    </row>
    <row r="944" spans="1:26" x14ac:dyDescent="0.3">
      <c r="A944" s="2" t="s">
        <v>55</v>
      </c>
      <c r="B944" s="2" t="s">
        <v>56</v>
      </c>
      <c r="C944" s="2">
        <v>943</v>
      </c>
      <c r="D944" s="2" t="s">
        <v>26</v>
      </c>
      <c r="E944" s="2" t="s">
        <v>727</v>
      </c>
      <c r="F944" s="2" t="s">
        <v>78</v>
      </c>
      <c r="G944" s="2" t="s">
        <v>759</v>
      </c>
      <c r="H944" s="2" t="s">
        <v>60</v>
      </c>
      <c r="I944" s="2">
        <v>160</v>
      </c>
      <c r="J944" s="2">
        <v>720</v>
      </c>
      <c r="K944" s="2">
        <v>103</v>
      </c>
      <c r="L944" s="2">
        <v>109.7</v>
      </c>
      <c r="M944" s="2">
        <v>114.16</v>
      </c>
      <c r="N944" s="2">
        <v>106.5</v>
      </c>
      <c r="O944" s="2">
        <v>96.09</v>
      </c>
      <c r="P944" s="2">
        <v>316</v>
      </c>
      <c r="Q944" s="2">
        <v>263.02</v>
      </c>
      <c r="R944" s="2">
        <v>336.39</v>
      </c>
      <c r="S944" s="2">
        <v>83.23</v>
      </c>
      <c r="T944" s="2">
        <v>78.19</v>
      </c>
      <c r="U944" s="2" t="s">
        <v>60</v>
      </c>
      <c r="V944" s="2" t="s">
        <v>60</v>
      </c>
      <c r="W944" s="2" t="s">
        <v>60</v>
      </c>
      <c r="X944" s="2" t="s">
        <v>60</v>
      </c>
      <c r="Y944" s="2" t="s">
        <v>60</v>
      </c>
      <c r="Z944" s="2" t="s">
        <v>60</v>
      </c>
    </row>
    <row r="945" spans="1:26" x14ac:dyDescent="0.3">
      <c r="A945" s="3" t="s">
        <v>55</v>
      </c>
      <c r="B945" s="3" t="s">
        <v>56</v>
      </c>
      <c r="C945" s="3">
        <v>944</v>
      </c>
      <c r="D945" s="3" t="s">
        <v>26</v>
      </c>
      <c r="E945" s="3" t="s">
        <v>727</v>
      </c>
      <c r="F945" s="3" t="s">
        <v>78</v>
      </c>
      <c r="G945" s="3" t="s">
        <v>128</v>
      </c>
      <c r="H945" s="3" t="s">
        <v>12</v>
      </c>
      <c r="I945" s="3">
        <v>292</v>
      </c>
      <c r="J945" s="3">
        <v>1279</v>
      </c>
      <c r="K945" s="3">
        <v>182</v>
      </c>
      <c r="L945" s="3">
        <v>200.42</v>
      </c>
      <c r="M945" s="3">
        <v>203.73</v>
      </c>
      <c r="N945" s="3">
        <v>110.12</v>
      </c>
      <c r="O945" s="3">
        <v>98.38</v>
      </c>
      <c r="P945" s="3">
        <v>555</v>
      </c>
      <c r="Q945" s="3">
        <v>488.03</v>
      </c>
      <c r="R945" s="3">
        <v>606.41</v>
      </c>
      <c r="S945" s="3">
        <v>87.93</v>
      </c>
      <c r="T945" s="3">
        <v>80.48</v>
      </c>
      <c r="U945" s="3" t="s">
        <v>60</v>
      </c>
      <c r="V945" s="3" t="s">
        <v>60</v>
      </c>
      <c r="W945" s="3" t="s">
        <v>60</v>
      </c>
      <c r="X945" s="3" t="s">
        <v>60</v>
      </c>
      <c r="Y945" s="3" t="s">
        <v>60</v>
      </c>
      <c r="Z945" s="3" t="s">
        <v>60</v>
      </c>
    </row>
    <row r="946" spans="1:26" x14ac:dyDescent="0.3">
      <c r="A946" s="2" t="s">
        <v>55</v>
      </c>
      <c r="B946" s="2" t="s">
        <v>56</v>
      </c>
      <c r="C946" s="2">
        <v>945</v>
      </c>
      <c r="D946" s="2" t="s">
        <v>26</v>
      </c>
      <c r="E946" s="2" t="s">
        <v>727</v>
      </c>
      <c r="F946" s="2" t="s">
        <v>78</v>
      </c>
      <c r="G946" s="2" t="s">
        <v>84</v>
      </c>
      <c r="H946" s="2" t="s">
        <v>12</v>
      </c>
      <c r="I946" s="2">
        <v>355.2</v>
      </c>
      <c r="J946" s="2">
        <v>1423</v>
      </c>
      <c r="K946" s="2">
        <v>201</v>
      </c>
      <c r="L946" s="2">
        <v>203.91</v>
      </c>
      <c r="M946" s="2">
        <v>204.78</v>
      </c>
      <c r="N946" s="2">
        <v>101.45</v>
      </c>
      <c r="O946" s="2">
        <v>99.58</v>
      </c>
      <c r="P946" s="2">
        <v>602</v>
      </c>
      <c r="Q946" s="2">
        <v>500.19</v>
      </c>
      <c r="R946" s="2">
        <v>635.74</v>
      </c>
      <c r="S946" s="2">
        <v>83.09</v>
      </c>
      <c r="T946" s="2">
        <v>78.680000000000007</v>
      </c>
      <c r="U946" s="2" t="s">
        <v>60</v>
      </c>
      <c r="V946" s="2" t="s">
        <v>60</v>
      </c>
      <c r="W946" s="2" t="s">
        <v>60</v>
      </c>
      <c r="X946" s="2" t="s">
        <v>60</v>
      </c>
      <c r="Y946" s="2" t="s">
        <v>60</v>
      </c>
      <c r="Z946" s="2" t="s">
        <v>60</v>
      </c>
    </row>
    <row r="947" spans="1:26" x14ac:dyDescent="0.3">
      <c r="A947" s="3" t="s">
        <v>55</v>
      </c>
      <c r="B947" s="3" t="s">
        <v>56</v>
      </c>
      <c r="C947" s="3">
        <v>946</v>
      </c>
      <c r="D947" s="3" t="s">
        <v>26</v>
      </c>
      <c r="E947" s="3" t="s">
        <v>727</v>
      </c>
      <c r="F947" s="3" t="s">
        <v>78</v>
      </c>
      <c r="G947" s="3" t="s">
        <v>68</v>
      </c>
      <c r="H947" s="3" t="s">
        <v>75</v>
      </c>
      <c r="I947" s="3">
        <v>13487</v>
      </c>
      <c r="J947" s="3">
        <v>87635</v>
      </c>
      <c r="K947" s="3">
        <v>6751</v>
      </c>
      <c r="L947" s="3">
        <v>7183.96</v>
      </c>
      <c r="M947" s="3">
        <v>7104.79</v>
      </c>
      <c r="N947" s="3">
        <v>106.41</v>
      </c>
      <c r="O947" s="3">
        <v>101.11</v>
      </c>
      <c r="P947" s="3">
        <v>30564</v>
      </c>
      <c r="Q947" s="3">
        <v>30489.03</v>
      </c>
      <c r="R947" s="3">
        <v>29436.59</v>
      </c>
      <c r="S947" s="3">
        <v>99.75</v>
      </c>
      <c r="T947" s="3">
        <v>103.58</v>
      </c>
      <c r="U947" s="3">
        <v>67.34</v>
      </c>
      <c r="V947" s="3">
        <v>71.59</v>
      </c>
      <c r="W947" s="3">
        <v>69.72</v>
      </c>
      <c r="X947" s="3">
        <v>77.47</v>
      </c>
      <c r="Y947" s="3">
        <v>77.209999999999994</v>
      </c>
      <c r="Z947" s="3">
        <v>73.400000000000006</v>
      </c>
    </row>
    <row r="948" spans="1:26" x14ac:dyDescent="0.3">
      <c r="A948" s="2" t="s">
        <v>55</v>
      </c>
      <c r="B948" s="2" t="s">
        <v>56</v>
      </c>
      <c r="C948" s="2">
        <v>947</v>
      </c>
      <c r="D948" s="2" t="s">
        <v>26</v>
      </c>
      <c r="E948" s="2" t="s">
        <v>727</v>
      </c>
      <c r="F948" s="2" t="s">
        <v>78</v>
      </c>
      <c r="G948" s="2" t="s">
        <v>68</v>
      </c>
      <c r="H948" s="2" t="s">
        <v>16</v>
      </c>
      <c r="I948" s="2">
        <v>80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60</v>
      </c>
      <c r="V948" s="2" t="s">
        <v>60</v>
      </c>
      <c r="W948" s="2" t="s">
        <v>60</v>
      </c>
      <c r="X948" s="2" t="s">
        <v>60</v>
      </c>
      <c r="Y948" s="2" t="s">
        <v>60</v>
      </c>
      <c r="Z948" s="2" t="s">
        <v>60</v>
      </c>
    </row>
    <row r="949" spans="1:26" x14ac:dyDescent="0.3">
      <c r="A949" s="3" t="s">
        <v>55</v>
      </c>
      <c r="B949" s="3" t="s">
        <v>56</v>
      </c>
      <c r="C949" s="3">
        <v>948</v>
      </c>
      <c r="D949" s="3" t="s">
        <v>26</v>
      </c>
      <c r="E949" s="3" t="s">
        <v>727</v>
      </c>
      <c r="F949" s="3" t="s">
        <v>78</v>
      </c>
      <c r="G949" s="3" t="s">
        <v>68</v>
      </c>
      <c r="H949" s="3" t="s">
        <v>12</v>
      </c>
      <c r="I949" s="3">
        <v>1341.2</v>
      </c>
      <c r="J949" s="3">
        <v>2983</v>
      </c>
      <c r="K949" s="3">
        <v>365</v>
      </c>
      <c r="L949" s="3">
        <v>371.15</v>
      </c>
      <c r="M949" s="3">
        <v>383.07</v>
      </c>
      <c r="N949" s="3">
        <v>101.68</v>
      </c>
      <c r="O949" s="3">
        <v>96.89</v>
      </c>
      <c r="P949" s="3">
        <v>1096</v>
      </c>
      <c r="Q949" s="3">
        <v>1075.95</v>
      </c>
      <c r="R949" s="3">
        <v>1256.03</v>
      </c>
      <c r="S949" s="3">
        <v>98.17</v>
      </c>
      <c r="T949" s="3">
        <v>85.66</v>
      </c>
      <c r="U949" s="3" t="s">
        <v>60</v>
      </c>
      <c r="V949" s="3" t="s">
        <v>60</v>
      </c>
      <c r="W949" s="3" t="s">
        <v>60</v>
      </c>
      <c r="X949" s="3" t="s">
        <v>60</v>
      </c>
      <c r="Y949" s="3" t="s">
        <v>60</v>
      </c>
      <c r="Z949" s="3" t="s">
        <v>60</v>
      </c>
    </row>
    <row r="950" spans="1:26" x14ac:dyDescent="0.3">
      <c r="A950" s="2" t="s">
        <v>55</v>
      </c>
      <c r="B950" s="2" t="s">
        <v>56</v>
      </c>
      <c r="C950" s="2">
        <v>949</v>
      </c>
      <c r="D950" s="2" t="s">
        <v>26</v>
      </c>
      <c r="E950" s="2" t="s">
        <v>727</v>
      </c>
      <c r="F950" s="2" t="s">
        <v>78</v>
      </c>
      <c r="G950" s="2" t="s">
        <v>68</v>
      </c>
      <c r="H950" s="2" t="s">
        <v>727</v>
      </c>
      <c r="I950" s="2">
        <v>14908.2</v>
      </c>
      <c r="J950" s="2">
        <v>90618</v>
      </c>
      <c r="K950" s="2">
        <v>7116</v>
      </c>
      <c r="L950" s="2">
        <v>7555.11</v>
      </c>
      <c r="M950" s="2">
        <v>7487.86</v>
      </c>
      <c r="N950" s="2">
        <v>106.17</v>
      </c>
      <c r="O950" s="2">
        <v>100.9</v>
      </c>
      <c r="P950" s="2">
        <v>31660</v>
      </c>
      <c r="Q950" s="2">
        <v>31564.98</v>
      </c>
      <c r="R950" s="2">
        <v>30692.62</v>
      </c>
      <c r="S950" s="2">
        <v>99.7</v>
      </c>
      <c r="T950" s="2">
        <v>102.84</v>
      </c>
      <c r="U950" s="2" t="s">
        <v>60</v>
      </c>
      <c r="V950" s="2" t="s">
        <v>60</v>
      </c>
      <c r="W950" s="2" t="s">
        <v>60</v>
      </c>
      <c r="X950" s="2" t="s">
        <v>60</v>
      </c>
      <c r="Y950" s="2" t="s">
        <v>60</v>
      </c>
      <c r="Z950" s="2" t="s">
        <v>60</v>
      </c>
    </row>
    <row r="951" spans="1:26" x14ac:dyDescent="0.3">
      <c r="A951" s="3" t="s">
        <v>55</v>
      </c>
      <c r="B951" s="3" t="s">
        <v>56</v>
      </c>
      <c r="C951" s="3">
        <v>950</v>
      </c>
      <c r="D951" s="3" t="s">
        <v>27</v>
      </c>
      <c r="E951" s="3" t="s">
        <v>760</v>
      </c>
      <c r="F951" s="3" t="s">
        <v>78</v>
      </c>
      <c r="G951" s="3" t="s">
        <v>761</v>
      </c>
      <c r="H951" s="3" t="s">
        <v>60</v>
      </c>
      <c r="I951" s="3">
        <v>600</v>
      </c>
      <c r="J951" s="3">
        <v>2500</v>
      </c>
      <c r="K951" s="3">
        <v>320</v>
      </c>
      <c r="L951" s="3">
        <v>427.43</v>
      </c>
      <c r="M951" s="3">
        <v>382.84</v>
      </c>
      <c r="N951" s="3">
        <v>133.57</v>
      </c>
      <c r="O951" s="3">
        <v>111.65</v>
      </c>
      <c r="P951" s="3">
        <v>970</v>
      </c>
      <c r="Q951" s="3">
        <v>962.71</v>
      </c>
      <c r="R951" s="3">
        <v>979.54</v>
      </c>
      <c r="S951" s="3">
        <v>99.25</v>
      </c>
      <c r="T951" s="3">
        <v>98.28</v>
      </c>
      <c r="U951" s="3" t="s">
        <v>60</v>
      </c>
      <c r="V951" s="3" t="s">
        <v>60</v>
      </c>
      <c r="W951" s="3" t="s">
        <v>60</v>
      </c>
      <c r="X951" s="3" t="s">
        <v>60</v>
      </c>
      <c r="Y951" s="3" t="s">
        <v>60</v>
      </c>
      <c r="Z951" s="3" t="s">
        <v>60</v>
      </c>
    </row>
    <row r="952" spans="1:26" x14ac:dyDescent="0.3">
      <c r="A952" s="2" t="s">
        <v>55</v>
      </c>
      <c r="B952" s="2" t="s">
        <v>56</v>
      </c>
      <c r="C952" s="2">
        <v>951</v>
      </c>
      <c r="D952" s="2" t="s">
        <v>27</v>
      </c>
      <c r="E952" s="2" t="s">
        <v>760</v>
      </c>
      <c r="F952" s="2" t="s">
        <v>78</v>
      </c>
      <c r="G952" s="2" t="s">
        <v>762</v>
      </c>
      <c r="H952" s="2" t="s">
        <v>60</v>
      </c>
      <c r="I952" s="2">
        <v>110</v>
      </c>
      <c r="J952" s="2">
        <v>480</v>
      </c>
      <c r="K952" s="2">
        <v>75</v>
      </c>
      <c r="L952" s="2">
        <v>74.67</v>
      </c>
      <c r="M952" s="2">
        <v>60.86</v>
      </c>
      <c r="N952" s="2">
        <v>99.56</v>
      </c>
      <c r="O952" s="2">
        <v>122.69</v>
      </c>
      <c r="P952" s="2">
        <v>226</v>
      </c>
      <c r="Q952" s="2">
        <v>180.84</v>
      </c>
      <c r="R952" s="2">
        <v>243.16</v>
      </c>
      <c r="S952" s="2">
        <v>80.02</v>
      </c>
      <c r="T952" s="2">
        <v>74.37</v>
      </c>
      <c r="U952" s="2" t="s">
        <v>60</v>
      </c>
      <c r="V952" s="2" t="s">
        <v>60</v>
      </c>
      <c r="W952" s="2" t="s">
        <v>60</v>
      </c>
      <c r="X952" s="2" t="s">
        <v>60</v>
      </c>
      <c r="Y952" s="2" t="s">
        <v>60</v>
      </c>
      <c r="Z952" s="2" t="s">
        <v>60</v>
      </c>
    </row>
    <row r="953" spans="1:26" x14ac:dyDescent="0.3">
      <c r="A953" s="3" t="s">
        <v>55</v>
      </c>
      <c r="B953" s="3" t="s">
        <v>56</v>
      </c>
      <c r="C953" s="3">
        <v>952</v>
      </c>
      <c r="D953" s="3" t="s">
        <v>27</v>
      </c>
      <c r="E953" s="3" t="s">
        <v>760</v>
      </c>
      <c r="F953" s="3" t="s">
        <v>78</v>
      </c>
      <c r="G953" s="3" t="s">
        <v>763</v>
      </c>
      <c r="H953" s="3" t="s">
        <v>60</v>
      </c>
      <c r="I953" s="3">
        <v>405</v>
      </c>
      <c r="J953" s="3">
        <v>1233</v>
      </c>
      <c r="K953" s="3">
        <v>212</v>
      </c>
      <c r="L953" s="3">
        <v>194.62</v>
      </c>
      <c r="M953" s="3">
        <v>151.74</v>
      </c>
      <c r="N953" s="3">
        <v>91.8</v>
      </c>
      <c r="O953" s="3">
        <v>128.26</v>
      </c>
      <c r="P953" s="3">
        <v>567</v>
      </c>
      <c r="Q953" s="3">
        <v>499</v>
      </c>
      <c r="R953" s="3">
        <v>652.5</v>
      </c>
      <c r="S953" s="3">
        <v>88.01</v>
      </c>
      <c r="T953" s="3">
        <v>76.48</v>
      </c>
      <c r="U953" s="3" t="s">
        <v>60</v>
      </c>
      <c r="V953" s="3" t="s">
        <v>60</v>
      </c>
      <c r="W953" s="3" t="s">
        <v>60</v>
      </c>
      <c r="X953" s="3" t="s">
        <v>60</v>
      </c>
      <c r="Y953" s="3" t="s">
        <v>60</v>
      </c>
      <c r="Z953" s="3" t="s">
        <v>60</v>
      </c>
    </row>
    <row r="954" spans="1:26" x14ac:dyDescent="0.3">
      <c r="A954" s="2" t="s">
        <v>55</v>
      </c>
      <c r="B954" s="2" t="s">
        <v>56</v>
      </c>
      <c r="C954" s="2">
        <v>953</v>
      </c>
      <c r="D954" s="2" t="s">
        <v>27</v>
      </c>
      <c r="E954" s="2" t="s">
        <v>760</v>
      </c>
      <c r="F954" s="2" t="s">
        <v>78</v>
      </c>
      <c r="G954" s="2" t="s">
        <v>764</v>
      </c>
      <c r="H954" s="2" t="s">
        <v>12</v>
      </c>
      <c r="I954" s="2">
        <v>1115</v>
      </c>
      <c r="J954" s="2">
        <v>4213</v>
      </c>
      <c r="K954" s="2">
        <v>607</v>
      </c>
      <c r="L954" s="2">
        <v>696.72</v>
      </c>
      <c r="M954" s="2">
        <v>595.44000000000005</v>
      </c>
      <c r="N954" s="2">
        <v>114.78</v>
      </c>
      <c r="O954" s="2">
        <v>117.01</v>
      </c>
      <c r="P954" s="2">
        <v>1763</v>
      </c>
      <c r="Q954" s="2">
        <v>1642.55</v>
      </c>
      <c r="R954" s="2">
        <v>1875.2</v>
      </c>
      <c r="S954" s="2">
        <v>93.17</v>
      </c>
      <c r="T954" s="2">
        <v>87.59</v>
      </c>
      <c r="U954" s="2" t="s">
        <v>60</v>
      </c>
      <c r="V954" s="2" t="s">
        <v>60</v>
      </c>
      <c r="W954" s="2" t="s">
        <v>60</v>
      </c>
      <c r="X954" s="2" t="s">
        <v>60</v>
      </c>
      <c r="Y954" s="2" t="s">
        <v>60</v>
      </c>
      <c r="Z954" s="2" t="s">
        <v>60</v>
      </c>
    </row>
    <row r="955" spans="1:26" x14ac:dyDescent="0.3">
      <c r="A955" s="3" t="s">
        <v>55</v>
      </c>
      <c r="B955" s="3" t="s">
        <v>56</v>
      </c>
      <c r="C955" s="3">
        <v>954</v>
      </c>
      <c r="D955" s="3" t="s">
        <v>27</v>
      </c>
      <c r="E955" s="3" t="s">
        <v>760</v>
      </c>
      <c r="F955" s="3" t="s">
        <v>78</v>
      </c>
      <c r="G955" s="3" t="s">
        <v>765</v>
      </c>
      <c r="H955" s="3" t="s">
        <v>60</v>
      </c>
      <c r="I955" s="3">
        <v>0</v>
      </c>
      <c r="J955" s="3">
        <v>5429</v>
      </c>
      <c r="K955" s="3">
        <v>558</v>
      </c>
      <c r="L955" s="3">
        <v>0</v>
      </c>
      <c r="M955" s="3">
        <v>0</v>
      </c>
      <c r="N955" s="3">
        <v>0</v>
      </c>
      <c r="O955" s="3">
        <v>0</v>
      </c>
      <c r="P955" s="3">
        <v>1560</v>
      </c>
      <c r="Q955" s="3">
        <v>0</v>
      </c>
      <c r="R955" s="3">
        <v>0</v>
      </c>
      <c r="S955" s="3">
        <v>0</v>
      </c>
      <c r="T955" s="3">
        <v>0</v>
      </c>
      <c r="U955" s="3" t="s">
        <v>60</v>
      </c>
      <c r="V955" s="3" t="s">
        <v>60</v>
      </c>
      <c r="W955" s="3" t="s">
        <v>60</v>
      </c>
      <c r="X955" s="3" t="s">
        <v>60</v>
      </c>
      <c r="Y955" s="3" t="s">
        <v>60</v>
      </c>
      <c r="Z955" s="3" t="s">
        <v>60</v>
      </c>
    </row>
    <row r="956" spans="1:26" x14ac:dyDescent="0.3">
      <c r="A956" s="2" t="s">
        <v>55</v>
      </c>
      <c r="B956" s="2" t="s">
        <v>56</v>
      </c>
      <c r="C956" s="2">
        <v>955</v>
      </c>
      <c r="D956" s="2" t="s">
        <v>27</v>
      </c>
      <c r="E956" s="2" t="s">
        <v>760</v>
      </c>
      <c r="F956" s="2" t="s">
        <v>78</v>
      </c>
      <c r="G956" s="2" t="s">
        <v>128</v>
      </c>
      <c r="H956" s="2" t="s">
        <v>12</v>
      </c>
      <c r="I956" s="2">
        <v>0</v>
      </c>
      <c r="J956" s="2">
        <v>5429</v>
      </c>
      <c r="K956" s="2">
        <v>558</v>
      </c>
      <c r="L956" s="2">
        <v>0</v>
      </c>
      <c r="M956" s="2">
        <v>0</v>
      </c>
      <c r="N956" s="2">
        <v>0</v>
      </c>
      <c r="O956" s="2">
        <v>0</v>
      </c>
      <c r="P956" s="2">
        <v>1560</v>
      </c>
      <c r="Q956" s="2">
        <v>0</v>
      </c>
      <c r="R956" s="2">
        <v>0</v>
      </c>
      <c r="S956" s="2">
        <v>0</v>
      </c>
      <c r="T956" s="2">
        <v>0</v>
      </c>
      <c r="U956" s="2" t="s">
        <v>60</v>
      </c>
      <c r="V956" s="2" t="s">
        <v>60</v>
      </c>
      <c r="W956" s="2" t="s">
        <v>60</v>
      </c>
      <c r="X956" s="2" t="s">
        <v>60</v>
      </c>
      <c r="Y956" s="2" t="s">
        <v>60</v>
      </c>
      <c r="Z956" s="2" t="s">
        <v>60</v>
      </c>
    </row>
    <row r="957" spans="1:26" x14ac:dyDescent="0.3">
      <c r="A957" s="3" t="s">
        <v>55</v>
      </c>
      <c r="B957" s="3" t="s">
        <v>56</v>
      </c>
      <c r="C957" s="3">
        <v>956</v>
      </c>
      <c r="D957" s="3" t="s">
        <v>27</v>
      </c>
      <c r="E957" s="3" t="s">
        <v>760</v>
      </c>
      <c r="F957" s="3" t="s">
        <v>78</v>
      </c>
      <c r="G957" s="3" t="s">
        <v>84</v>
      </c>
      <c r="H957" s="3" t="s">
        <v>12</v>
      </c>
      <c r="I957" s="3">
        <v>1115</v>
      </c>
      <c r="J957" s="3">
        <v>9642</v>
      </c>
      <c r="K957" s="3">
        <v>1165</v>
      </c>
      <c r="L957" s="3">
        <v>696.72</v>
      </c>
      <c r="M957" s="3">
        <v>595.44000000000005</v>
      </c>
      <c r="N957" s="3">
        <v>59.8</v>
      </c>
      <c r="O957" s="3">
        <v>117.01</v>
      </c>
      <c r="P957" s="3">
        <v>3323</v>
      </c>
      <c r="Q957" s="3">
        <v>1642.55</v>
      </c>
      <c r="R957" s="3">
        <v>1875.2</v>
      </c>
      <c r="S957" s="3">
        <v>49.43</v>
      </c>
      <c r="T957" s="3">
        <v>87.59</v>
      </c>
      <c r="U957" s="3" t="s">
        <v>60</v>
      </c>
      <c r="V957" s="3" t="s">
        <v>60</v>
      </c>
      <c r="W957" s="3" t="s">
        <v>60</v>
      </c>
      <c r="X957" s="3" t="s">
        <v>60</v>
      </c>
      <c r="Y957" s="3" t="s">
        <v>60</v>
      </c>
      <c r="Z957" s="3" t="s">
        <v>60</v>
      </c>
    </row>
    <row r="958" spans="1:26" x14ac:dyDescent="0.3">
      <c r="A958" s="2" t="s">
        <v>55</v>
      </c>
      <c r="B958" s="2" t="s">
        <v>56</v>
      </c>
      <c r="C958" s="2">
        <v>957</v>
      </c>
      <c r="D958" s="2" t="s">
        <v>27</v>
      </c>
      <c r="E958" s="2" t="s">
        <v>760</v>
      </c>
      <c r="F958" s="2" t="s">
        <v>78</v>
      </c>
      <c r="G958" s="2" t="s">
        <v>68</v>
      </c>
      <c r="H958" s="2" t="s">
        <v>16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60</v>
      </c>
      <c r="V958" s="2" t="s">
        <v>60</v>
      </c>
      <c r="W958" s="2" t="s">
        <v>60</v>
      </c>
      <c r="X958" s="2" t="s">
        <v>60</v>
      </c>
      <c r="Y958" s="2" t="s">
        <v>60</v>
      </c>
      <c r="Z958" s="2" t="s">
        <v>60</v>
      </c>
    </row>
    <row r="959" spans="1:26" x14ac:dyDescent="0.3">
      <c r="A959" s="3" t="s">
        <v>55</v>
      </c>
      <c r="B959" s="3" t="s">
        <v>56</v>
      </c>
      <c r="C959" s="3">
        <v>958</v>
      </c>
      <c r="D959" s="3" t="s">
        <v>27</v>
      </c>
      <c r="E959" s="3" t="s">
        <v>760</v>
      </c>
      <c r="F959" s="3" t="s">
        <v>78</v>
      </c>
      <c r="G959" s="3" t="s">
        <v>68</v>
      </c>
      <c r="H959" s="3" t="s">
        <v>12</v>
      </c>
      <c r="I959" s="3">
        <v>1115</v>
      </c>
      <c r="J959" s="3">
        <v>9642</v>
      </c>
      <c r="K959" s="3">
        <v>1165</v>
      </c>
      <c r="L959" s="3">
        <v>696.72</v>
      </c>
      <c r="M959" s="3">
        <v>595.44000000000005</v>
      </c>
      <c r="N959" s="3">
        <v>59.8</v>
      </c>
      <c r="O959" s="3">
        <v>117.01</v>
      </c>
      <c r="P959" s="3">
        <v>3323</v>
      </c>
      <c r="Q959" s="3">
        <v>1642.55</v>
      </c>
      <c r="R959" s="3">
        <v>1875.2</v>
      </c>
      <c r="S959" s="3">
        <v>49.43</v>
      </c>
      <c r="T959" s="3">
        <v>87.59</v>
      </c>
      <c r="U959" s="3" t="s">
        <v>60</v>
      </c>
      <c r="V959" s="3" t="s">
        <v>60</v>
      </c>
      <c r="W959" s="3" t="s">
        <v>60</v>
      </c>
      <c r="X959" s="3" t="s">
        <v>60</v>
      </c>
      <c r="Y959" s="3" t="s">
        <v>60</v>
      </c>
      <c r="Z959" s="3" t="s">
        <v>60</v>
      </c>
    </row>
    <row r="960" spans="1:26" x14ac:dyDescent="0.3">
      <c r="A960" s="2" t="s">
        <v>55</v>
      </c>
      <c r="B960" s="2" t="s">
        <v>56</v>
      </c>
      <c r="C960" s="2">
        <v>959</v>
      </c>
      <c r="D960" s="2" t="s">
        <v>27</v>
      </c>
      <c r="E960" s="2" t="s">
        <v>760</v>
      </c>
      <c r="F960" s="2" t="s">
        <v>78</v>
      </c>
      <c r="G960" s="2" t="s">
        <v>68</v>
      </c>
      <c r="H960" s="2" t="s">
        <v>760</v>
      </c>
      <c r="I960" s="2">
        <v>1115</v>
      </c>
      <c r="J960" s="2">
        <v>9642</v>
      </c>
      <c r="K960" s="2">
        <v>1165</v>
      </c>
      <c r="L960" s="2">
        <v>696.72</v>
      </c>
      <c r="M960" s="2">
        <v>595.44000000000005</v>
      </c>
      <c r="N960" s="2">
        <v>59.8</v>
      </c>
      <c r="O960" s="2">
        <v>117.01</v>
      </c>
      <c r="P960" s="2">
        <v>3323</v>
      </c>
      <c r="Q960" s="2">
        <v>1642.55</v>
      </c>
      <c r="R960" s="2">
        <v>1875.2</v>
      </c>
      <c r="S960" s="2">
        <v>49.43</v>
      </c>
      <c r="T960" s="2">
        <v>87.59</v>
      </c>
      <c r="U960" s="2" t="s">
        <v>60</v>
      </c>
      <c r="V960" s="2" t="s">
        <v>60</v>
      </c>
      <c r="W960" s="2" t="s">
        <v>60</v>
      </c>
      <c r="X960" s="2" t="s">
        <v>60</v>
      </c>
      <c r="Y960" s="2" t="s">
        <v>60</v>
      </c>
      <c r="Z960" s="2" t="s">
        <v>60</v>
      </c>
    </row>
    <row r="961" spans="1:26" x14ac:dyDescent="0.3">
      <c r="A961" s="3" t="s">
        <v>55</v>
      </c>
      <c r="B961" s="3" t="s">
        <v>56</v>
      </c>
      <c r="C961" s="3">
        <v>960</v>
      </c>
      <c r="D961" s="3" t="s">
        <v>27</v>
      </c>
      <c r="E961" s="3" t="s">
        <v>766</v>
      </c>
      <c r="F961" s="3" t="s">
        <v>58</v>
      </c>
      <c r="G961" s="3" t="s">
        <v>767</v>
      </c>
      <c r="H961" s="3" t="s">
        <v>60</v>
      </c>
      <c r="I961" s="3">
        <v>97.2</v>
      </c>
      <c r="J961" s="3">
        <v>500</v>
      </c>
      <c r="K961" s="3">
        <v>40</v>
      </c>
      <c r="L961" s="3">
        <v>34.07</v>
      </c>
      <c r="M961" s="3">
        <v>49.19</v>
      </c>
      <c r="N961" s="3">
        <v>85.18</v>
      </c>
      <c r="O961" s="3">
        <v>69.260000000000005</v>
      </c>
      <c r="P961" s="3">
        <v>173</v>
      </c>
      <c r="Q961" s="3">
        <v>160.09</v>
      </c>
      <c r="R961" s="3">
        <v>170.63</v>
      </c>
      <c r="S961" s="3">
        <v>92.54</v>
      </c>
      <c r="T961" s="3">
        <v>93.82</v>
      </c>
      <c r="U961" s="3" t="s">
        <v>60</v>
      </c>
      <c r="V961" s="3" t="s">
        <v>60</v>
      </c>
      <c r="W961" s="3" t="s">
        <v>60</v>
      </c>
      <c r="X961" s="3" t="s">
        <v>60</v>
      </c>
      <c r="Y961" s="3" t="s">
        <v>60</v>
      </c>
      <c r="Z961" s="3" t="s">
        <v>60</v>
      </c>
    </row>
    <row r="962" spans="1:26" x14ac:dyDescent="0.3">
      <c r="A962" s="2" t="s">
        <v>55</v>
      </c>
      <c r="B962" s="2" t="s">
        <v>56</v>
      </c>
      <c r="C962" s="2">
        <v>961</v>
      </c>
      <c r="D962" s="2" t="s">
        <v>27</v>
      </c>
      <c r="E962" s="2" t="s">
        <v>766</v>
      </c>
      <c r="F962" s="2" t="s">
        <v>58</v>
      </c>
      <c r="G962" s="2" t="s">
        <v>768</v>
      </c>
      <c r="H962" s="2" t="s">
        <v>60</v>
      </c>
      <c r="I962" s="2">
        <v>69.760000000000005</v>
      </c>
      <c r="J962" s="2">
        <v>560</v>
      </c>
      <c r="K962" s="2">
        <v>46</v>
      </c>
      <c r="L962" s="2">
        <v>43.45</v>
      </c>
      <c r="M962" s="2">
        <v>44.84</v>
      </c>
      <c r="N962" s="2">
        <v>94.46</v>
      </c>
      <c r="O962" s="2">
        <v>96.9</v>
      </c>
      <c r="P962" s="2">
        <v>190</v>
      </c>
      <c r="Q962" s="2">
        <v>174.39</v>
      </c>
      <c r="R962" s="2">
        <v>167.5</v>
      </c>
      <c r="S962" s="2">
        <v>91.78</v>
      </c>
      <c r="T962" s="2">
        <v>104.11</v>
      </c>
      <c r="U962" s="2" t="s">
        <v>60</v>
      </c>
      <c r="V962" s="2" t="s">
        <v>60</v>
      </c>
      <c r="W962" s="2" t="s">
        <v>60</v>
      </c>
      <c r="X962" s="2" t="s">
        <v>60</v>
      </c>
      <c r="Y962" s="2" t="s">
        <v>60</v>
      </c>
      <c r="Z962" s="2" t="s">
        <v>60</v>
      </c>
    </row>
    <row r="963" spans="1:26" x14ac:dyDescent="0.3">
      <c r="A963" s="3" t="s">
        <v>55</v>
      </c>
      <c r="B963" s="3" t="s">
        <v>56</v>
      </c>
      <c r="C963" s="3">
        <v>962</v>
      </c>
      <c r="D963" s="3" t="s">
        <v>27</v>
      </c>
      <c r="E963" s="3" t="s">
        <v>766</v>
      </c>
      <c r="F963" s="3" t="s">
        <v>58</v>
      </c>
      <c r="G963" s="3" t="s">
        <v>769</v>
      </c>
      <c r="H963" s="3" t="s">
        <v>60</v>
      </c>
      <c r="I963" s="3">
        <v>139.4</v>
      </c>
      <c r="J963" s="3">
        <v>775</v>
      </c>
      <c r="K963" s="3">
        <v>63</v>
      </c>
      <c r="L963" s="3">
        <v>71.62</v>
      </c>
      <c r="M963" s="3">
        <v>56.85</v>
      </c>
      <c r="N963" s="3">
        <v>113.68</v>
      </c>
      <c r="O963" s="3">
        <v>125.98</v>
      </c>
      <c r="P963" s="3">
        <v>283</v>
      </c>
      <c r="Q963" s="3">
        <v>264.98</v>
      </c>
      <c r="R963" s="3">
        <v>229.53</v>
      </c>
      <c r="S963" s="3">
        <v>93.63</v>
      </c>
      <c r="T963" s="3">
        <v>115.44</v>
      </c>
      <c r="U963" s="3" t="s">
        <v>60</v>
      </c>
      <c r="V963" s="3" t="s">
        <v>60</v>
      </c>
      <c r="W963" s="3" t="s">
        <v>60</v>
      </c>
      <c r="X963" s="3" t="s">
        <v>60</v>
      </c>
      <c r="Y963" s="3" t="s">
        <v>60</v>
      </c>
      <c r="Z963" s="3" t="s">
        <v>60</v>
      </c>
    </row>
    <row r="964" spans="1:26" x14ac:dyDescent="0.3">
      <c r="A964" s="2" t="s">
        <v>55</v>
      </c>
      <c r="B964" s="2" t="s">
        <v>56</v>
      </c>
      <c r="C964" s="2">
        <v>963</v>
      </c>
      <c r="D964" s="2" t="s">
        <v>27</v>
      </c>
      <c r="E964" s="2" t="s">
        <v>766</v>
      </c>
      <c r="F964" s="2" t="s">
        <v>58</v>
      </c>
      <c r="G964" s="2" t="s">
        <v>770</v>
      </c>
      <c r="H964" s="2" t="s">
        <v>16</v>
      </c>
      <c r="I964" s="2">
        <v>306.36</v>
      </c>
      <c r="J964" s="2">
        <v>1835</v>
      </c>
      <c r="K964" s="2">
        <v>149</v>
      </c>
      <c r="L964" s="2">
        <v>149.13999999999999</v>
      </c>
      <c r="M964" s="2">
        <v>150.88</v>
      </c>
      <c r="N964" s="2">
        <v>100.09</v>
      </c>
      <c r="O964" s="2">
        <v>98.85</v>
      </c>
      <c r="P964" s="2">
        <v>646</v>
      </c>
      <c r="Q964" s="2">
        <v>599.46</v>
      </c>
      <c r="R964" s="2">
        <v>567.66</v>
      </c>
      <c r="S964" s="2">
        <v>92.8</v>
      </c>
      <c r="T964" s="2">
        <v>105.6</v>
      </c>
      <c r="U964" s="2" t="s">
        <v>60</v>
      </c>
      <c r="V964" s="2" t="s">
        <v>60</v>
      </c>
      <c r="W964" s="2" t="s">
        <v>60</v>
      </c>
      <c r="X964" s="2" t="s">
        <v>60</v>
      </c>
      <c r="Y964" s="2" t="s">
        <v>60</v>
      </c>
      <c r="Z964" s="2" t="s">
        <v>60</v>
      </c>
    </row>
    <row r="965" spans="1:26" x14ac:dyDescent="0.3">
      <c r="A965" s="3" t="s">
        <v>55</v>
      </c>
      <c r="B965" s="3" t="s">
        <v>56</v>
      </c>
      <c r="C965" s="3">
        <v>964</v>
      </c>
      <c r="D965" s="3" t="s">
        <v>27</v>
      </c>
      <c r="E965" s="3" t="s">
        <v>766</v>
      </c>
      <c r="F965" s="3" t="s">
        <v>58</v>
      </c>
      <c r="G965" s="3" t="s">
        <v>58</v>
      </c>
      <c r="H965" s="3" t="s">
        <v>16</v>
      </c>
      <c r="I965" s="3">
        <v>306.36</v>
      </c>
      <c r="J965" s="3">
        <v>1835</v>
      </c>
      <c r="K965" s="3">
        <v>149</v>
      </c>
      <c r="L965" s="3">
        <v>149.13999999999999</v>
      </c>
      <c r="M965" s="3">
        <v>150.88</v>
      </c>
      <c r="N965" s="3">
        <v>100.09</v>
      </c>
      <c r="O965" s="3">
        <v>98.85</v>
      </c>
      <c r="P965" s="3">
        <v>646</v>
      </c>
      <c r="Q965" s="3">
        <v>599.46</v>
      </c>
      <c r="R965" s="3">
        <v>567.66</v>
      </c>
      <c r="S965" s="3">
        <v>92.8</v>
      </c>
      <c r="T965" s="3">
        <v>105.6</v>
      </c>
      <c r="U965" s="3" t="s">
        <v>60</v>
      </c>
      <c r="V965" s="3" t="s">
        <v>60</v>
      </c>
      <c r="W965" s="3" t="s">
        <v>60</v>
      </c>
      <c r="X965" s="3" t="s">
        <v>60</v>
      </c>
      <c r="Y965" s="3" t="s">
        <v>60</v>
      </c>
      <c r="Z965" s="3" t="s">
        <v>60</v>
      </c>
    </row>
    <row r="966" spans="1:26" x14ac:dyDescent="0.3">
      <c r="A966" s="2" t="s">
        <v>55</v>
      </c>
      <c r="B966" s="2" t="s">
        <v>56</v>
      </c>
      <c r="C966" s="2">
        <v>965</v>
      </c>
      <c r="D966" s="2" t="s">
        <v>27</v>
      </c>
      <c r="E966" s="2" t="s">
        <v>766</v>
      </c>
      <c r="F966" s="2" t="s">
        <v>58</v>
      </c>
      <c r="G966" s="2" t="s">
        <v>771</v>
      </c>
      <c r="H966" s="2" t="s">
        <v>60</v>
      </c>
      <c r="I966" s="2">
        <v>100</v>
      </c>
      <c r="J966" s="2">
        <v>380</v>
      </c>
      <c r="K966" s="2">
        <v>67</v>
      </c>
      <c r="L966" s="2">
        <v>36.64</v>
      </c>
      <c r="M966" s="2">
        <v>60.23</v>
      </c>
      <c r="N966" s="2">
        <v>54.69</v>
      </c>
      <c r="O966" s="2">
        <v>60.83</v>
      </c>
      <c r="P966" s="2">
        <v>137</v>
      </c>
      <c r="Q966" s="2">
        <v>96.9</v>
      </c>
      <c r="R966" s="2">
        <v>167.6</v>
      </c>
      <c r="S966" s="2">
        <v>70.73</v>
      </c>
      <c r="T966" s="2">
        <v>57.82</v>
      </c>
      <c r="U966" s="2" t="s">
        <v>60</v>
      </c>
      <c r="V966" s="2" t="s">
        <v>60</v>
      </c>
      <c r="W966" s="2" t="s">
        <v>60</v>
      </c>
      <c r="X966" s="2" t="s">
        <v>60</v>
      </c>
      <c r="Y966" s="2" t="s">
        <v>60</v>
      </c>
      <c r="Z966" s="2" t="s">
        <v>60</v>
      </c>
    </row>
    <row r="967" spans="1:26" x14ac:dyDescent="0.3">
      <c r="A967" s="3" t="s">
        <v>55</v>
      </c>
      <c r="B967" s="3" t="s">
        <v>56</v>
      </c>
      <c r="C967" s="3">
        <v>966</v>
      </c>
      <c r="D967" s="3" t="s">
        <v>27</v>
      </c>
      <c r="E967" s="3" t="s">
        <v>766</v>
      </c>
      <c r="F967" s="3" t="s">
        <v>58</v>
      </c>
      <c r="G967" s="3" t="s">
        <v>770</v>
      </c>
      <c r="H967" s="3" t="s">
        <v>12</v>
      </c>
      <c r="I967" s="3">
        <v>100</v>
      </c>
      <c r="J967" s="3">
        <v>380</v>
      </c>
      <c r="K967" s="3">
        <v>67</v>
      </c>
      <c r="L967" s="3">
        <v>36.64</v>
      </c>
      <c r="M967" s="3">
        <v>60.23</v>
      </c>
      <c r="N967" s="3">
        <v>54.69</v>
      </c>
      <c r="O967" s="3">
        <v>60.83</v>
      </c>
      <c r="P967" s="3">
        <v>137</v>
      </c>
      <c r="Q967" s="3">
        <v>96.9</v>
      </c>
      <c r="R967" s="3">
        <v>167.6</v>
      </c>
      <c r="S967" s="3">
        <v>70.73</v>
      </c>
      <c r="T967" s="3">
        <v>57.82</v>
      </c>
      <c r="U967" s="3" t="s">
        <v>60</v>
      </c>
      <c r="V967" s="3" t="s">
        <v>60</v>
      </c>
      <c r="W967" s="3" t="s">
        <v>60</v>
      </c>
      <c r="X967" s="3" t="s">
        <v>60</v>
      </c>
      <c r="Y967" s="3" t="s">
        <v>60</v>
      </c>
      <c r="Z967" s="3" t="s">
        <v>60</v>
      </c>
    </row>
    <row r="968" spans="1:26" x14ac:dyDescent="0.3">
      <c r="A968" s="2" t="s">
        <v>55</v>
      </c>
      <c r="B968" s="2" t="s">
        <v>56</v>
      </c>
      <c r="C968" s="2">
        <v>967</v>
      </c>
      <c r="D968" s="2" t="s">
        <v>27</v>
      </c>
      <c r="E968" s="2" t="s">
        <v>766</v>
      </c>
      <c r="F968" s="2" t="s">
        <v>58</v>
      </c>
      <c r="G968" s="2" t="s">
        <v>58</v>
      </c>
      <c r="H968" s="2" t="s">
        <v>12</v>
      </c>
      <c r="I968" s="2">
        <v>100</v>
      </c>
      <c r="J968" s="2">
        <v>380</v>
      </c>
      <c r="K968" s="2">
        <v>67</v>
      </c>
      <c r="L968" s="2">
        <v>36.64</v>
      </c>
      <c r="M968" s="2">
        <v>60.23</v>
      </c>
      <c r="N968" s="2">
        <v>54.69</v>
      </c>
      <c r="O968" s="2">
        <v>60.83</v>
      </c>
      <c r="P968" s="2">
        <v>137</v>
      </c>
      <c r="Q968" s="2">
        <v>96.9</v>
      </c>
      <c r="R968" s="2">
        <v>167.6</v>
      </c>
      <c r="S968" s="2">
        <v>70.73</v>
      </c>
      <c r="T968" s="2">
        <v>57.82</v>
      </c>
      <c r="U968" s="2" t="s">
        <v>60</v>
      </c>
      <c r="V968" s="2" t="s">
        <v>60</v>
      </c>
      <c r="W968" s="2" t="s">
        <v>60</v>
      </c>
      <c r="X968" s="2" t="s">
        <v>60</v>
      </c>
      <c r="Y968" s="2" t="s">
        <v>60</v>
      </c>
      <c r="Z968" s="2" t="s">
        <v>60</v>
      </c>
    </row>
    <row r="969" spans="1:26" x14ac:dyDescent="0.3">
      <c r="A969" s="3" t="s">
        <v>55</v>
      </c>
      <c r="B969" s="3" t="s">
        <v>56</v>
      </c>
      <c r="C969" s="3">
        <v>968</v>
      </c>
      <c r="D969" s="3" t="s">
        <v>27</v>
      </c>
      <c r="E969" s="3" t="s">
        <v>766</v>
      </c>
      <c r="F969" s="3" t="s">
        <v>78</v>
      </c>
      <c r="G969" s="3" t="s">
        <v>772</v>
      </c>
      <c r="H969" s="3" t="s">
        <v>60</v>
      </c>
      <c r="I969" s="3">
        <v>750</v>
      </c>
      <c r="J969" s="3">
        <v>5650</v>
      </c>
      <c r="K969" s="3">
        <v>473</v>
      </c>
      <c r="L969" s="3">
        <v>426.36</v>
      </c>
      <c r="M969" s="3">
        <v>470.13</v>
      </c>
      <c r="N969" s="3">
        <v>90.14</v>
      </c>
      <c r="O969" s="3">
        <v>90.69</v>
      </c>
      <c r="P969" s="3">
        <v>1974</v>
      </c>
      <c r="Q969" s="3">
        <v>1742.86</v>
      </c>
      <c r="R969" s="3">
        <v>1889.89</v>
      </c>
      <c r="S969" s="3">
        <v>88.29</v>
      </c>
      <c r="T969" s="3">
        <v>92.22</v>
      </c>
      <c r="U969" s="3">
        <v>84.77</v>
      </c>
      <c r="V969" s="3">
        <v>76.41</v>
      </c>
      <c r="W969" s="3">
        <v>84.25</v>
      </c>
      <c r="X969" s="3">
        <v>89.89</v>
      </c>
      <c r="Y969" s="3">
        <v>79.37</v>
      </c>
      <c r="Z969" s="3">
        <v>86.06</v>
      </c>
    </row>
    <row r="970" spans="1:26" x14ac:dyDescent="0.3">
      <c r="A970" s="2" t="s">
        <v>55</v>
      </c>
      <c r="B970" s="2" t="s">
        <v>56</v>
      </c>
      <c r="C970" s="2">
        <v>969</v>
      </c>
      <c r="D970" s="2" t="s">
        <v>27</v>
      </c>
      <c r="E970" s="2" t="s">
        <v>766</v>
      </c>
      <c r="F970" s="2" t="s">
        <v>78</v>
      </c>
      <c r="G970" s="2" t="s">
        <v>83</v>
      </c>
      <c r="H970" s="2" t="s">
        <v>74</v>
      </c>
      <c r="I970" s="2">
        <v>750</v>
      </c>
      <c r="J970" s="2">
        <v>5650</v>
      </c>
      <c r="K970" s="2">
        <v>473</v>
      </c>
      <c r="L970" s="2">
        <v>426.36</v>
      </c>
      <c r="M970" s="2">
        <v>470.13</v>
      </c>
      <c r="N970" s="2">
        <v>90.14</v>
      </c>
      <c r="O970" s="2">
        <v>90.69</v>
      </c>
      <c r="P970" s="2">
        <v>1974</v>
      </c>
      <c r="Q970" s="2">
        <v>1742.86</v>
      </c>
      <c r="R970" s="2">
        <v>1889.89</v>
      </c>
      <c r="S970" s="2">
        <v>88.29</v>
      </c>
      <c r="T970" s="2">
        <v>92.22</v>
      </c>
      <c r="U970" s="2">
        <v>84.77</v>
      </c>
      <c r="V970" s="2">
        <v>76.41</v>
      </c>
      <c r="W970" s="2">
        <v>84.25</v>
      </c>
      <c r="X970" s="2">
        <v>89.89</v>
      </c>
      <c r="Y970" s="2">
        <v>79.37</v>
      </c>
      <c r="Z970" s="2">
        <v>86.06</v>
      </c>
    </row>
    <row r="971" spans="1:26" x14ac:dyDescent="0.3">
      <c r="A971" s="3" t="s">
        <v>55</v>
      </c>
      <c r="B971" s="3" t="s">
        <v>56</v>
      </c>
      <c r="C971" s="3">
        <v>970</v>
      </c>
      <c r="D971" s="3" t="s">
        <v>27</v>
      </c>
      <c r="E971" s="3" t="s">
        <v>766</v>
      </c>
      <c r="F971" s="3" t="s">
        <v>78</v>
      </c>
      <c r="G971" s="3" t="s">
        <v>81</v>
      </c>
      <c r="H971" s="3" t="s">
        <v>75</v>
      </c>
      <c r="I971" s="3">
        <v>750</v>
      </c>
      <c r="J971" s="3">
        <v>5650</v>
      </c>
      <c r="K971" s="3">
        <v>473</v>
      </c>
      <c r="L971" s="3">
        <v>426.36</v>
      </c>
      <c r="M971" s="3">
        <v>470.13</v>
      </c>
      <c r="N971" s="3">
        <v>90.14</v>
      </c>
      <c r="O971" s="3">
        <v>90.69</v>
      </c>
      <c r="P971" s="3">
        <v>1974</v>
      </c>
      <c r="Q971" s="3">
        <v>1742.86</v>
      </c>
      <c r="R971" s="3">
        <v>1889.89</v>
      </c>
      <c r="S971" s="3">
        <v>88.29</v>
      </c>
      <c r="T971" s="3">
        <v>92.22</v>
      </c>
      <c r="U971" s="3">
        <v>84.77</v>
      </c>
      <c r="V971" s="3">
        <v>76.41</v>
      </c>
      <c r="W971" s="3">
        <v>84.25</v>
      </c>
      <c r="X971" s="3">
        <v>89.89</v>
      </c>
      <c r="Y971" s="3">
        <v>79.37</v>
      </c>
      <c r="Z971" s="3">
        <v>86.06</v>
      </c>
    </row>
    <row r="972" spans="1:26" x14ac:dyDescent="0.3">
      <c r="A972" s="2" t="s">
        <v>55</v>
      </c>
      <c r="B972" s="2" t="s">
        <v>56</v>
      </c>
      <c r="C972" s="2">
        <v>971</v>
      </c>
      <c r="D972" s="2" t="s">
        <v>27</v>
      </c>
      <c r="E972" s="2" t="s">
        <v>766</v>
      </c>
      <c r="F972" s="2" t="s">
        <v>78</v>
      </c>
      <c r="G972" s="2" t="s">
        <v>773</v>
      </c>
      <c r="H972" s="2" t="s">
        <v>60</v>
      </c>
      <c r="I972" s="2">
        <v>291</v>
      </c>
      <c r="J972" s="2">
        <v>1800</v>
      </c>
      <c r="K972" s="2">
        <v>139</v>
      </c>
      <c r="L972" s="2">
        <v>137.75</v>
      </c>
      <c r="M972" s="2">
        <v>137.41999999999999</v>
      </c>
      <c r="N972" s="2">
        <v>99.1</v>
      </c>
      <c r="O972" s="2">
        <v>100.24</v>
      </c>
      <c r="P972" s="2">
        <v>646</v>
      </c>
      <c r="Q972" s="2">
        <v>554.57000000000005</v>
      </c>
      <c r="R972" s="2">
        <v>593.98</v>
      </c>
      <c r="S972" s="2">
        <v>85.85</v>
      </c>
      <c r="T972" s="2">
        <v>93.37</v>
      </c>
      <c r="U972" s="2" t="s">
        <v>60</v>
      </c>
      <c r="V972" s="2" t="s">
        <v>60</v>
      </c>
      <c r="W972" s="2" t="s">
        <v>60</v>
      </c>
      <c r="X972" s="2" t="s">
        <v>60</v>
      </c>
      <c r="Y972" s="2" t="s">
        <v>60</v>
      </c>
      <c r="Z972" s="2" t="s">
        <v>60</v>
      </c>
    </row>
    <row r="973" spans="1:26" x14ac:dyDescent="0.3">
      <c r="A973" s="3" t="s">
        <v>55</v>
      </c>
      <c r="B973" s="3" t="s">
        <v>56</v>
      </c>
      <c r="C973" s="3">
        <v>972</v>
      </c>
      <c r="D973" s="3" t="s">
        <v>27</v>
      </c>
      <c r="E973" s="3" t="s">
        <v>766</v>
      </c>
      <c r="F973" s="3" t="s">
        <v>78</v>
      </c>
      <c r="G973" s="3" t="s">
        <v>764</v>
      </c>
      <c r="H973" s="3" t="s">
        <v>16</v>
      </c>
      <c r="I973" s="3">
        <v>291</v>
      </c>
      <c r="J973" s="3">
        <v>1800</v>
      </c>
      <c r="K973" s="3">
        <v>139</v>
      </c>
      <c r="L973" s="3">
        <v>137.75</v>
      </c>
      <c r="M973" s="3">
        <v>137.41999999999999</v>
      </c>
      <c r="N973" s="3">
        <v>99.1</v>
      </c>
      <c r="O973" s="3">
        <v>100.24</v>
      </c>
      <c r="P973" s="3">
        <v>646</v>
      </c>
      <c r="Q973" s="3">
        <v>554.57000000000005</v>
      </c>
      <c r="R973" s="3">
        <v>593.98</v>
      </c>
      <c r="S973" s="3">
        <v>85.85</v>
      </c>
      <c r="T973" s="3">
        <v>93.37</v>
      </c>
      <c r="U973" s="3" t="s">
        <v>60</v>
      </c>
      <c r="V973" s="3" t="s">
        <v>60</v>
      </c>
      <c r="W973" s="3" t="s">
        <v>60</v>
      </c>
      <c r="X973" s="3" t="s">
        <v>60</v>
      </c>
      <c r="Y973" s="3" t="s">
        <v>60</v>
      </c>
      <c r="Z973" s="3" t="s">
        <v>60</v>
      </c>
    </row>
    <row r="974" spans="1:26" x14ac:dyDescent="0.3">
      <c r="A974" s="2" t="s">
        <v>55</v>
      </c>
      <c r="B974" s="2" t="s">
        <v>56</v>
      </c>
      <c r="C974" s="2">
        <v>973</v>
      </c>
      <c r="D974" s="2" t="s">
        <v>27</v>
      </c>
      <c r="E974" s="2" t="s">
        <v>766</v>
      </c>
      <c r="F974" s="2" t="s">
        <v>78</v>
      </c>
      <c r="G974" s="2" t="s">
        <v>81</v>
      </c>
      <c r="H974" s="2" t="s">
        <v>16</v>
      </c>
      <c r="I974" s="2">
        <v>291</v>
      </c>
      <c r="J974" s="2">
        <v>1800</v>
      </c>
      <c r="K974" s="2">
        <v>139</v>
      </c>
      <c r="L974" s="2">
        <v>137.75</v>
      </c>
      <c r="M974" s="2">
        <v>137.41999999999999</v>
      </c>
      <c r="N974" s="2">
        <v>99.1</v>
      </c>
      <c r="O974" s="2">
        <v>100.24</v>
      </c>
      <c r="P974" s="2">
        <v>646</v>
      </c>
      <c r="Q974" s="2">
        <v>554.57000000000005</v>
      </c>
      <c r="R974" s="2">
        <v>593.98</v>
      </c>
      <c r="S974" s="2">
        <v>85.85</v>
      </c>
      <c r="T974" s="2">
        <v>93.37</v>
      </c>
      <c r="U974" s="2" t="s">
        <v>60</v>
      </c>
      <c r="V974" s="2" t="s">
        <v>60</v>
      </c>
      <c r="W974" s="2" t="s">
        <v>60</v>
      </c>
      <c r="X974" s="2" t="s">
        <v>60</v>
      </c>
      <c r="Y974" s="2" t="s">
        <v>60</v>
      </c>
      <c r="Z974" s="2" t="s">
        <v>60</v>
      </c>
    </row>
    <row r="975" spans="1:26" x14ac:dyDescent="0.3">
      <c r="A975" s="3" t="s">
        <v>55</v>
      </c>
      <c r="B975" s="3" t="s">
        <v>56</v>
      </c>
      <c r="C975" s="3">
        <v>974</v>
      </c>
      <c r="D975" s="3" t="s">
        <v>27</v>
      </c>
      <c r="E975" s="3" t="s">
        <v>766</v>
      </c>
      <c r="F975" s="3" t="s">
        <v>78</v>
      </c>
      <c r="G975" s="3" t="s">
        <v>774</v>
      </c>
      <c r="H975" s="3" t="s">
        <v>60</v>
      </c>
      <c r="I975" s="3">
        <v>50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 t="s">
        <v>60</v>
      </c>
      <c r="V975" s="3" t="s">
        <v>60</v>
      </c>
      <c r="W975" s="3" t="s">
        <v>60</v>
      </c>
      <c r="X975" s="3" t="s">
        <v>60</v>
      </c>
      <c r="Y975" s="3" t="s">
        <v>60</v>
      </c>
      <c r="Z975" s="3" t="s">
        <v>60</v>
      </c>
    </row>
    <row r="976" spans="1:26" x14ac:dyDescent="0.3">
      <c r="A976" s="2" t="s">
        <v>55</v>
      </c>
      <c r="B976" s="2" t="s">
        <v>56</v>
      </c>
      <c r="C976" s="2">
        <v>975</v>
      </c>
      <c r="D976" s="2" t="s">
        <v>27</v>
      </c>
      <c r="E976" s="2" t="s">
        <v>766</v>
      </c>
      <c r="F976" s="2" t="s">
        <v>78</v>
      </c>
      <c r="G976" s="2" t="s">
        <v>775</v>
      </c>
      <c r="H976" s="2" t="s">
        <v>60</v>
      </c>
      <c r="I976" s="2">
        <v>200</v>
      </c>
      <c r="J976" s="2">
        <v>338</v>
      </c>
      <c r="K976" s="2">
        <v>54</v>
      </c>
      <c r="L976" s="2">
        <v>0</v>
      </c>
      <c r="M976" s="2">
        <v>0</v>
      </c>
      <c r="N976" s="2">
        <v>0</v>
      </c>
      <c r="O976" s="2">
        <v>0</v>
      </c>
      <c r="P976" s="2">
        <v>82</v>
      </c>
      <c r="Q976" s="2">
        <v>0</v>
      </c>
      <c r="R976" s="2">
        <v>0</v>
      </c>
      <c r="S976" s="2">
        <v>0</v>
      </c>
      <c r="T976" s="2">
        <v>0</v>
      </c>
      <c r="U976" s="2" t="s">
        <v>60</v>
      </c>
      <c r="V976" s="2" t="s">
        <v>60</v>
      </c>
      <c r="W976" s="2" t="s">
        <v>60</v>
      </c>
      <c r="X976" s="2" t="s">
        <v>60</v>
      </c>
      <c r="Y976" s="2" t="s">
        <v>60</v>
      </c>
      <c r="Z976" s="2" t="s">
        <v>60</v>
      </c>
    </row>
    <row r="977" spans="1:26" x14ac:dyDescent="0.3">
      <c r="A977" s="3" t="s">
        <v>55</v>
      </c>
      <c r="B977" s="3" t="s">
        <v>56</v>
      </c>
      <c r="C977" s="3">
        <v>976</v>
      </c>
      <c r="D977" s="3" t="s">
        <v>27</v>
      </c>
      <c r="E977" s="3" t="s">
        <v>766</v>
      </c>
      <c r="F977" s="3" t="s">
        <v>78</v>
      </c>
      <c r="G977" s="3" t="s">
        <v>764</v>
      </c>
      <c r="H977" s="3" t="s">
        <v>12</v>
      </c>
      <c r="I977" s="3">
        <v>250</v>
      </c>
      <c r="J977" s="3">
        <v>338</v>
      </c>
      <c r="K977" s="3">
        <v>54</v>
      </c>
      <c r="L977" s="3">
        <v>0</v>
      </c>
      <c r="M977" s="3">
        <v>0</v>
      </c>
      <c r="N977" s="3">
        <v>0</v>
      </c>
      <c r="O977" s="3">
        <v>0</v>
      </c>
      <c r="P977" s="3">
        <v>82</v>
      </c>
      <c r="Q977" s="3">
        <v>0</v>
      </c>
      <c r="R977" s="3">
        <v>0</v>
      </c>
      <c r="S977" s="3">
        <v>0</v>
      </c>
      <c r="T977" s="3">
        <v>0</v>
      </c>
      <c r="U977" s="3" t="s">
        <v>60</v>
      </c>
      <c r="V977" s="3" t="s">
        <v>60</v>
      </c>
      <c r="W977" s="3" t="s">
        <v>60</v>
      </c>
      <c r="X977" s="3" t="s">
        <v>60</v>
      </c>
      <c r="Y977" s="3" t="s">
        <v>60</v>
      </c>
      <c r="Z977" s="3" t="s">
        <v>60</v>
      </c>
    </row>
    <row r="978" spans="1:26" x14ac:dyDescent="0.3">
      <c r="A978" s="2" t="s">
        <v>55</v>
      </c>
      <c r="B978" s="2" t="s">
        <v>56</v>
      </c>
      <c r="C978" s="2">
        <v>977</v>
      </c>
      <c r="D978" s="2" t="s">
        <v>27</v>
      </c>
      <c r="E978" s="2" t="s">
        <v>766</v>
      </c>
      <c r="F978" s="2" t="s">
        <v>78</v>
      </c>
      <c r="G978" s="2" t="s">
        <v>84</v>
      </c>
      <c r="H978" s="2" t="s">
        <v>12</v>
      </c>
      <c r="I978" s="2">
        <v>250</v>
      </c>
      <c r="J978" s="2">
        <v>338</v>
      </c>
      <c r="K978" s="2">
        <v>54</v>
      </c>
      <c r="L978" s="2">
        <v>0</v>
      </c>
      <c r="M978" s="2">
        <v>0</v>
      </c>
      <c r="N978" s="2">
        <v>0</v>
      </c>
      <c r="O978" s="2">
        <v>0</v>
      </c>
      <c r="P978" s="2">
        <v>82</v>
      </c>
      <c r="Q978" s="2">
        <v>0</v>
      </c>
      <c r="R978" s="2">
        <v>0</v>
      </c>
      <c r="S978" s="2">
        <v>0</v>
      </c>
      <c r="T978" s="2">
        <v>0</v>
      </c>
      <c r="U978" s="2" t="s">
        <v>60</v>
      </c>
      <c r="V978" s="2" t="s">
        <v>60</v>
      </c>
      <c r="W978" s="2" t="s">
        <v>60</v>
      </c>
      <c r="X978" s="2" t="s">
        <v>60</v>
      </c>
      <c r="Y978" s="2" t="s">
        <v>60</v>
      </c>
      <c r="Z978" s="2" t="s">
        <v>60</v>
      </c>
    </row>
    <row r="979" spans="1:26" x14ac:dyDescent="0.3">
      <c r="A979" s="3" t="s">
        <v>55</v>
      </c>
      <c r="B979" s="3" t="s">
        <v>56</v>
      </c>
      <c r="C979" s="3">
        <v>978</v>
      </c>
      <c r="D979" s="3" t="s">
        <v>27</v>
      </c>
      <c r="E979" s="3" t="s">
        <v>766</v>
      </c>
      <c r="F979" s="3" t="s">
        <v>78</v>
      </c>
      <c r="G979" s="3" t="s">
        <v>68</v>
      </c>
      <c r="H979" s="3" t="s">
        <v>75</v>
      </c>
      <c r="I979" s="3">
        <v>750</v>
      </c>
      <c r="J979" s="3">
        <v>5650</v>
      </c>
      <c r="K979" s="3">
        <v>473</v>
      </c>
      <c r="L979" s="3">
        <v>426.36</v>
      </c>
      <c r="M979" s="3">
        <v>470.13</v>
      </c>
      <c r="N979" s="3">
        <v>90.14</v>
      </c>
      <c r="O979" s="3">
        <v>90.69</v>
      </c>
      <c r="P979" s="3">
        <v>1974</v>
      </c>
      <c r="Q979" s="3">
        <v>1742.86</v>
      </c>
      <c r="R979" s="3">
        <v>1889.89</v>
      </c>
      <c r="S979" s="3">
        <v>88.29</v>
      </c>
      <c r="T979" s="3">
        <v>92.22</v>
      </c>
      <c r="U979" s="3">
        <v>84.77</v>
      </c>
      <c r="V979" s="3">
        <v>76.41</v>
      </c>
      <c r="W979" s="3">
        <v>84.25</v>
      </c>
      <c r="X979" s="3">
        <v>89.89</v>
      </c>
      <c r="Y979" s="3">
        <v>79.37</v>
      </c>
      <c r="Z979" s="3">
        <v>86.06</v>
      </c>
    </row>
    <row r="980" spans="1:26" x14ac:dyDescent="0.3">
      <c r="A980" s="2" t="s">
        <v>55</v>
      </c>
      <c r="B980" s="2" t="s">
        <v>56</v>
      </c>
      <c r="C980" s="2">
        <v>979</v>
      </c>
      <c r="D980" s="2" t="s">
        <v>27</v>
      </c>
      <c r="E980" s="2" t="s">
        <v>766</v>
      </c>
      <c r="F980" s="2" t="s">
        <v>78</v>
      </c>
      <c r="G980" s="2" t="s">
        <v>68</v>
      </c>
      <c r="H980" s="2" t="s">
        <v>16</v>
      </c>
      <c r="I980" s="2">
        <v>597.36</v>
      </c>
      <c r="J980" s="2">
        <v>3635</v>
      </c>
      <c r="K980" s="2">
        <v>288</v>
      </c>
      <c r="L980" s="2">
        <v>286.89</v>
      </c>
      <c r="M980" s="2">
        <v>288.3</v>
      </c>
      <c r="N980" s="2">
        <v>99.61</v>
      </c>
      <c r="O980" s="2">
        <v>99.51</v>
      </c>
      <c r="P980" s="2">
        <v>1292</v>
      </c>
      <c r="Q980" s="2">
        <v>1154.03</v>
      </c>
      <c r="R980" s="2">
        <v>1161.6400000000001</v>
      </c>
      <c r="S980" s="2">
        <v>89.32</v>
      </c>
      <c r="T980" s="2">
        <v>99.34</v>
      </c>
      <c r="U980" s="2" t="s">
        <v>60</v>
      </c>
      <c r="V980" s="2" t="s">
        <v>60</v>
      </c>
      <c r="W980" s="2" t="s">
        <v>60</v>
      </c>
      <c r="X980" s="2" t="s">
        <v>60</v>
      </c>
      <c r="Y980" s="2" t="s">
        <v>60</v>
      </c>
      <c r="Z980" s="2" t="s">
        <v>60</v>
      </c>
    </row>
    <row r="981" spans="1:26" x14ac:dyDescent="0.3">
      <c r="A981" s="3" t="s">
        <v>55</v>
      </c>
      <c r="B981" s="3" t="s">
        <v>56</v>
      </c>
      <c r="C981" s="3">
        <v>980</v>
      </c>
      <c r="D981" s="3" t="s">
        <v>27</v>
      </c>
      <c r="E981" s="3" t="s">
        <v>766</v>
      </c>
      <c r="F981" s="3" t="s">
        <v>78</v>
      </c>
      <c r="G981" s="3" t="s">
        <v>68</v>
      </c>
      <c r="H981" s="3" t="s">
        <v>12</v>
      </c>
      <c r="I981" s="3">
        <v>350</v>
      </c>
      <c r="J981" s="3">
        <v>718</v>
      </c>
      <c r="K981" s="3">
        <v>121</v>
      </c>
      <c r="L981" s="3">
        <v>36.64</v>
      </c>
      <c r="M981" s="3">
        <v>60.23</v>
      </c>
      <c r="N981" s="3">
        <v>30.28</v>
      </c>
      <c r="O981" s="3">
        <v>60.83</v>
      </c>
      <c r="P981" s="3">
        <v>219</v>
      </c>
      <c r="Q981" s="3">
        <v>96.9</v>
      </c>
      <c r="R981" s="3">
        <v>167.6</v>
      </c>
      <c r="S981" s="3">
        <v>44.25</v>
      </c>
      <c r="T981" s="3">
        <v>57.82</v>
      </c>
      <c r="U981" s="3" t="s">
        <v>60</v>
      </c>
      <c r="V981" s="3" t="s">
        <v>60</v>
      </c>
      <c r="W981" s="3" t="s">
        <v>60</v>
      </c>
      <c r="X981" s="3" t="s">
        <v>60</v>
      </c>
      <c r="Y981" s="3" t="s">
        <v>60</v>
      </c>
      <c r="Z981" s="3" t="s">
        <v>60</v>
      </c>
    </row>
    <row r="982" spans="1:26" x14ac:dyDescent="0.3">
      <c r="A982" s="2" t="s">
        <v>55</v>
      </c>
      <c r="B982" s="2" t="s">
        <v>56</v>
      </c>
      <c r="C982" s="2">
        <v>981</v>
      </c>
      <c r="D982" s="2" t="s">
        <v>27</v>
      </c>
      <c r="E982" s="2" t="s">
        <v>766</v>
      </c>
      <c r="F982" s="2" t="s">
        <v>78</v>
      </c>
      <c r="G982" s="2" t="s">
        <v>68</v>
      </c>
      <c r="H982" s="2" t="s">
        <v>766</v>
      </c>
      <c r="I982" s="2">
        <v>1697.36</v>
      </c>
      <c r="J982" s="2">
        <v>10003</v>
      </c>
      <c r="K982" s="2">
        <v>882</v>
      </c>
      <c r="L982" s="2">
        <v>749.89</v>
      </c>
      <c r="M982" s="2">
        <v>818.66</v>
      </c>
      <c r="N982" s="2">
        <v>85.02</v>
      </c>
      <c r="O982" s="2">
        <v>91.6</v>
      </c>
      <c r="P982" s="2">
        <v>3485</v>
      </c>
      <c r="Q982" s="2">
        <v>2993.79</v>
      </c>
      <c r="R982" s="2">
        <v>3219.13</v>
      </c>
      <c r="S982" s="2">
        <v>85.91</v>
      </c>
      <c r="T982" s="2">
        <v>93</v>
      </c>
      <c r="U982" s="2" t="s">
        <v>60</v>
      </c>
      <c r="V982" s="2" t="s">
        <v>60</v>
      </c>
      <c r="W982" s="2" t="s">
        <v>60</v>
      </c>
      <c r="X982" s="2" t="s">
        <v>60</v>
      </c>
      <c r="Y982" s="2" t="s">
        <v>60</v>
      </c>
      <c r="Z982" s="2" t="s">
        <v>60</v>
      </c>
    </row>
    <row r="983" spans="1:26" x14ac:dyDescent="0.3">
      <c r="A983" s="3" t="s">
        <v>55</v>
      </c>
      <c r="B983" s="3" t="s">
        <v>56</v>
      </c>
      <c r="C983" s="3">
        <v>982</v>
      </c>
      <c r="D983" s="3" t="s">
        <v>27</v>
      </c>
      <c r="E983" s="3" t="s">
        <v>776</v>
      </c>
      <c r="F983" s="3" t="s">
        <v>58</v>
      </c>
      <c r="G983" s="3" t="s">
        <v>777</v>
      </c>
      <c r="H983" s="3" t="s">
        <v>60</v>
      </c>
      <c r="I983" s="3">
        <v>36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 t="s">
        <v>60</v>
      </c>
      <c r="V983" s="3" t="s">
        <v>60</v>
      </c>
      <c r="W983" s="3" t="s">
        <v>60</v>
      </c>
      <c r="X983" s="3" t="s">
        <v>60</v>
      </c>
      <c r="Y983" s="3" t="s">
        <v>60</v>
      </c>
      <c r="Z983" s="3" t="s">
        <v>60</v>
      </c>
    </row>
    <row r="984" spans="1:26" x14ac:dyDescent="0.3">
      <c r="A984" s="2" t="s">
        <v>55</v>
      </c>
      <c r="B984" s="2" t="s">
        <v>56</v>
      </c>
      <c r="C984" s="2">
        <v>983</v>
      </c>
      <c r="D984" s="2" t="s">
        <v>27</v>
      </c>
      <c r="E984" s="2" t="s">
        <v>776</v>
      </c>
      <c r="F984" s="2" t="s">
        <v>58</v>
      </c>
      <c r="G984" s="2" t="s">
        <v>778</v>
      </c>
      <c r="H984" s="2" t="s">
        <v>476</v>
      </c>
      <c r="I984" s="2">
        <v>36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60</v>
      </c>
      <c r="V984" s="2" t="s">
        <v>60</v>
      </c>
      <c r="W984" s="2" t="s">
        <v>60</v>
      </c>
      <c r="X984" s="2" t="s">
        <v>60</v>
      </c>
      <c r="Y984" s="2" t="s">
        <v>60</v>
      </c>
      <c r="Z984" s="2" t="s">
        <v>60</v>
      </c>
    </row>
    <row r="985" spans="1:26" x14ac:dyDescent="0.3">
      <c r="A985" s="3" t="s">
        <v>55</v>
      </c>
      <c r="B985" s="3" t="s">
        <v>56</v>
      </c>
      <c r="C985" s="3">
        <v>984</v>
      </c>
      <c r="D985" s="3" t="s">
        <v>27</v>
      </c>
      <c r="E985" s="3" t="s">
        <v>776</v>
      </c>
      <c r="F985" s="3" t="s">
        <v>58</v>
      </c>
      <c r="G985" s="3" t="s">
        <v>58</v>
      </c>
      <c r="H985" s="3" t="s">
        <v>75</v>
      </c>
      <c r="I985" s="3">
        <v>36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 t="s">
        <v>60</v>
      </c>
      <c r="V985" s="3" t="s">
        <v>60</v>
      </c>
      <c r="W985" s="3" t="s">
        <v>60</v>
      </c>
      <c r="X985" s="3" t="s">
        <v>60</v>
      </c>
      <c r="Y985" s="3" t="s">
        <v>60</v>
      </c>
      <c r="Z985" s="3" t="s">
        <v>60</v>
      </c>
    </row>
    <row r="986" spans="1:26" x14ac:dyDescent="0.3">
      <c r="A986" s="2" t="s">
        <v>55</v>
      </c>
      <c r="B986" s="2" t="s">
        <v>56</v>
      </c>
      <c r="C986" s="2">
        <v>985</v>
      </c>
      <c r="D986" s="2" t="s">
        <v>27</v>
      </c>
      <c r="E986" s="2" t="s">
        <v>776</v>
      </c>
      <c r="F986" s="2" t="s">
        <v>78</v>
      </c>
      <c r="G986" s="2" t="s">
        <v>779</v>
      </c>
      <c r="H986" s="2" t="s">
        <v>60</v>
      </c>
      <c r="I986" s="2">
        <v>105</v>
      </c>
      <c r="J986" s="2">
        <v>304</v>
      </c>
      <c r="K986" s="2">
        <v>52</v>
      </c>
      <c r="L986" s="2">
        <v>13.14</v>
      </c>
      <c r="M986" s="2">
        <v>75.97</v>
      </c>
      <c r="N986" s="2">
        <v>25.27</v>
      </c>
      <c r="O986" s="2">
        <v>17.3</v>
      </c>
      <c r="P986" s="2">
        <v>146</v>
      </c>
      <c r="Q986" s="2">
        <v>29.12</v>
      </c>
      <c r="R986" s="2">
        <v>222.72</v>
      </c>
      <c r="S986" s="2">
        <v>19.95</v>
      </c>
      <c r="T986" s="2">
        <v>13.07</v>
      </c>
      <c r="U986" s="2" t="s">
        <v>60</v>
      </c>
      <c r="V986" s="2" t="s">
        <v>60</v>
      </c>
      <c r="W986" s="2" t="s">
        <v>60</v>
      </c>
      <c r="X986" s="2" t="s">
        <v>60</v>
      </c>
      <c r="Y986" s="2" t="s">
        <v>60</v>
      </c>
      <c r="Z986" s="2" t="s">
        <v>60</v>
      </c>
    </row>
    <row r="987" spans="1:26" x14ac:dyDescent="0.3">
      <c r="A987" s="3" t="s">
        <v>55</v>
      </c>
      <c r="B987" s="3" t="s">
        <v>56</v>
      </c>
      <c r="C987" s="3">
        <v>986</v>
      </c>
      <c r="D987" s="3" t="s">
        <v>27</v>
      </c>
      <c r="E987" s="3" t="s">
        <v>776</v>
      </c>
      <c r="F987" s="3" t="s">
        <v>78</v>
      </c>
      <c r="G987" s="3" t="s">
        <v>128</v>
      </c>
      <c r="H987" s="3" t="s">
        <v>12</v>
      </c>
      <c r="I987" s="3">
        <v>105</v>
      </c>
      <c r="J987" s="3">
        <v>304</v>
      </c>
      <c r="K987" s="3">
        <v>52</v>
      </c>
      <c r="L987" s="3">
        <v>13.14</v>
      </c>
      <c r="M987" s="3">
        <v>75.97</v>
      </c>
      <c r="N987" s="3">
        <v>25.27</v>
      </c>
      <c r="O987" s="3">
        <v>17.3</v>
      </c>
      <c r="P987" s="3">
        <v>146</v>
      </c>
      <c r="Q987" s="3">
        <v>29.12</v>
      </c>
      <c r="R987" s="3">
        <v>222.72</v>
      </c>
      <c r="S987" s="3">
        <v>19.95</v>
      </c>
      <c r="T987" s="3">
        <v>13.07</v>
      </c>
      <c r="U987" s="3" t="s">
        <v>60</v>
      </c>
      <c r="V987" s="3" t="s">
        <v>60</v>
      </c>
      <c r="W987" s="3" t="s">
        <v>60</v>
      </c>
      <c r="X987" s="3" t="s">
        <v>60</v>
      </c>
      <c r="Y987" s="3" t="s">
        <v>60</v>
      </c>
      <c r="Z987" s="3" t="s">
        <v>60</v>
      </c>
    </row>
    <row r="988" spans="1:26" x14ac:dyDescent="0.3">
      <c r="A988" s="2" t="s">
        <v>55</v>
      </c>
      <c r="B988" s="2" t="s">
        <v>56</v>
      </c>
      <c r="C988" s="2">
        <v>987</v>
      </c>
      <c r="D988" s="2" t="s">
        <v>27</v>
      </c>
      <c r="E988" s="2" t="s">
        <v>776</v>
      </c>
      <c r="F988" s="2" t="s">
        <v>78</v>
      </c>
      <c r="G988" s="2" t="s">
        <v>84</v>
      </c>
      <c r="H988" s="2" t="s">
        <v>12</v>
      </c>
      <c r="I988" s="2">
        <v>105</v>
      </c>
      <c r="J988" s="2">
        <v>304</v>
      </c>
      <c r="K988" s="2">
        <v>52</v>
      </c>
      <c r="L988" s="2">
        <v>13.14</v>
      </c>
      <c r="M988" s="2">
        <v>75.97</v>
      </c>
      <c r="N988" s="2">
        <v>25.27</v>
      </c>
      <c r="O988" s="2">
        <v>17.3</v>
      </c>
      <c r="P988" s="2">
        <v>146</v>
      </c>
      <c r="Q988" s="2">
        <v>29.12</v>
      </c>
      <c r="R988" s="2">
        <v>222.72</v>
      </c>
      <c r="S988" s="2">
        <v>19.95</v>
      </c>
      <c r="T988" s="2">
        <v>13.07</v>
      </c>
      <c r="U988" s="2" t="s">
        <v>60</v>
      </c>
      <c r="V988" s="2" t="s">
        <v>60</v>
      </c>
      <c r="W988" s="2" t="s">
        <v>60</v>
      </c>
      <c r="X988" s="2" t="s">
        <v>60</v>
      </c>
      <c r="Y988" s="2" t="s">
        <v>60</v>
      </c>
      <c r="Z988" s="2" t="s">
        <v>60</v>
      </c>
    </row>
    <row r="989" spans="1:26" x14ac:dyDescent="0.3">
      <c r="A989" s="3" t="s">
        <v>55</v>
      </c>
      <c r="B989" s="3" t="s">
        <v>56</v>
      </c>
      <c r="C989" s="3">
        <v>988</v>
      </c>
      <c r="D989" s="3" t="s">
        <v>27</v>
      </c>
      <c r="E989" s="3" t="s">
        <v>776</v>
      </c>
      <c r="F989" s="3" t="s">
        <v>78</v>
      </c>
      <c r="G989" s="3" t="s">
        <v>68</v>
      </c>
      <c r="H989" s="3" t="s">
        <v>75</v>
      </c>
      <c r="I989" s="3">
        <v>36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 t="s">
        <v>60</v>
      </c>
      <c r="V989" s="3" t="s">
        <v>60</v>
      </c>
      <c r="W989" s="3" t="s">
        <v>60</v>
      </c>
      <c r="X989" s="3" t="s">
        <v>60</v>
      </c>
      <c r="Y989" s="3" t="s">
        <v>60</v>
      </c>
      <c r="Z989" s="3" t="s">
        <v>60</v>
      </c>
    </row>
    <row r="990" spans="1:26" x14ac:dyDescent="0.3">
      <c r="A990" s="2" t="s">
        <v>55</v>
      </c>
      <c r="B990" s="2" t="s">
        <v>56</v>
      </c>
      <c r="C990" s="2">
        <v>989</v>
      </c>
      <c r="D990" s="2" t="s">
        <v>27</v>
      </c>
      <c r="E990" s="2" t="s">
        <v>776</v>
      </c>
      <c r="F990" s="2" t="s">
        <v>78</v>
      </c>
      <c r="G990" s="2" t="s">
        <v>68</v>
      </c>
      <c r="H990" s="2" t="s">
        <v>16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60</v>
      </c>
      <c r="V990" s="2" t="s">
        <v>60</v>
      </c>
      <c r="W990" s="2" t="s">
        <v>60</v>
      </c>
      <c r="X990" s="2" t="s">
        <v>60</v>
      </c>
      <c r="Y990" s="2" t="s">
        <v>60</v>
      </c>
      <c r="Z990" s="2" t="s">
        <v>60</v>
      </c>
    </row>
    <row r="991" spans="1:26" x14ac:dyDescent="0.3">
      <c r="A991" s="3" t="s">
        <v>55</v>
      </c>
      <c r="B991" s="3" t="s">
        <v>56</v>
      </c>
      <c r="C991" s="3">
        <v>990</v>
      </c>
      <c r="D991" s="3" t="s">
        <v>27</v>
      </c>
      <c r="E991" s="3" t="s">
        <v>776</v>
      </c>
      <c r="F991" s="3" t="s">
        <v>78</v>
      </c>
      <c r="G991" s="3" t="s">
        <v>68</v>
      </c>
      <c r="H991" s="3" t="s">
        <v>12</v>
      </c>
      <c r="I991" s="3">
        <v>105</v>
      </c>
      <c r="J991" s="3">
        <v>304</v>
      </c>
      <c r="K991" s="3">
        <v>52</v>
      </c>
      <c r="L991" s="3">
        <v>13.14</v>
      </c>
      <c r="M991" s="3">
        <v>75.97</v>
      </c>
      <c r="N991" s="3">
        <v>25.27</v>
      </c>
      <c r="O991" s="3">
        <v>17.3</v>
      </c>
      <c r="P991" s="3">
        <v>146</v>
      </c>
      <c r="Q991" s="3">
        <v>29.12</v>
      </c>
      <c r="R991" s="3">
        <v>222.72</v>
      </c>
      <c r="S991" s="3">
        <v>19.95</v>
      </c>
      <c r="T991" s="3">
        <v>13.07</v>
      </c>
      <c r="U991" s="3" t="s">
        <v>60</v>
      </c>
      <c r="V991" s="3" t="s">
        <v>60</v>
      </c>
      <c r="W991" s="3" t="s">
        <v>60</v>
      </c>
      <c r="X991" s="3" t="s">
        <v>60</v>
      </c>
      <c r="Y991" s="3" t="s">
        <v>60</v>
      </c>
      <c r="Z991" s="3" t="s">
        <v>60</v>
      </c>
    </row>
    <row r="992" spans="1:26" x14ac:dyDescent="0.3">
      <c r="A992" s="2" t="s">
        <v>55</v>
      </c>
      <c r="B992" s="2" t="s">
        <v>56</v>
      </c>
      <c r="C992" s="2">
        <v>991</v>
      </c>
      <c r="D992" s="2" t="s">
        <v>27</v>
      </c>
      <c r="E992" s="2" t="s">
        <v>776</v>
      </c>
      <c r="F992" s="2" t="s">
        <v>78</v>
      </c>
      <c r="G992" s="2" t="s">
        <v>68</v>
      </c>
      <c r="H992" s="2" t="s">
        <v>776</v>
      </c>
      <c r="I992" s="2">
        <v>141</v>
      </c>
      <c r="J992" s="2">
        <v>304</v>
      </c>
      <c r="K992" s="2">
        <v>52</v>
      </c>
      <c r="L992" s="2">
        <v>13.14</v>
      </c>
      <c r="M992" s="2">
        <v>75.97</v>
      </c>
      <c r="N992" s="2">
        <v>25.27</v>
      </c>
      <c r="O992" s="2">
        <v>17.3</v>
      </c>
      <c r="P992" s="2">
        <v>146</v>
      </c>
      <c r="Q992" s="2">
        <v>29.12</v>
      </c>
      <c r="R992" s="2">
        <v>222.72</v>
      </c>
      <c r="S992" s="2">
        <v>19.95</v>
      </c>
      <c r="T992" s="2">
        <v>13.07</v>
      </c>
      <c r="U992" s="2" t="s">
        <v>60</v>
      </c>
      <c r="V992" s="2" t="s">
        <v>60</v>
      </c>
      <c r="W992" s="2" t="s">
        <v>60</v>
      </c>
      <c r="X992" s="2" t="s">
        <v>60</v>
      </c>
      <c r="Y992" s="2" t="s">
        <v>60</v>
      </c>
      <c r="Z992" s="2" t="s">
        <v>60</v>
      </c>
    </row>
    <row r="993" spans="1:26" x14ac:dyDescent="0.3">
      <c r="A993" s="3" t="s">
        <v>55</v>
      </c>
      <c r="B993" s="3" t="s">
        <v>56</v>
      </c>
      <c r="C993" s="3">
        <v>992</v>
      </c>
      <c r="D993" s="3" t="s">
        <v>27</v>
      </c>
      <c r="E993" s="3" t="s">
        <v>780</v>
      </c>
      <c r="F993" s="3" t="s">
        <v>58</v>
      </c>
      <c r="G993" s="3" t="s">
        <v>781</v>
      </c>
      <c r="H993" s="3" t="s">
        <v>60</v>
      </c>
      <c r="I993" s="3">
        <v>60</v>
      </c>
      <c r="J993" s="3">
        <v>139</v>
      </c>
      <c r="K993" s="3">
        <v>15</v>
      </c>
      <c r="L993" s="3">
        <v>12.38</v>
      </c>
      <c r="M993" s="3">
        <v>16.12</v>
      </c>
      <c r="N993" s="3">
        <v>82.53</v>
      </c>
      <c r="O993" s="3">
        <v>76.8</v>
      </c>
      <c r="P993" s="3">
        <v>37</v>
      </c>
      <c r="Q993" s="3">
        <v>36.85</v>
      </c>
      <c r="R993" s="3">
        <v>48.56</v>
      </c>
      <c r="S993" s="3">
        <v>99.59</v>
      </c>
      <c r="T993" s="3">
        <v>75.89</v>
      </c>
      <c r="U993" s="3" t="s">
        <v>60</v>
      </c>
      <c r="V993" s="3" t="s">
        <v>60</v>
      </c>
      <c r="W993" s="3" t="s">
        <v>60</v>
      </c>
      <c r="X993" s="3" t="s">
        <v>60</v>
      </c>
      <c r="Y993" s="3" t="s">
        <v>60</v>
      </c>
      <c r="Z993" s="3" t="s">
        <v>60</v>
      </c>
    </row>
    <row r="994" spans="1:26" x14ac:dyDescent="0.3">
      <c r="A994" s="2" t="s">
        <v>55</v>
      </c>
      <c r="B994" s="2" t="s">
        <v>56</v>
      </c>
      <c r="C994" s="2">
        <v>993</v>
      </c>
      <c r="D994" s="2" t="s">
        <v>27</v>
      </c>
      <c r="E994" s="2" t="s">
        <v>780</v>
      </c>
      <c r="F994" s="2" t="s">
        <v>58</v>
      </c>
      <c r="G994" s="2" t="s">
        <v>782</v>
      </c>
      <c r="H994" s="2" t="s">
        <v>60</v>
      </c>
      <c r="I994" s="2">
        <v>126</v>
      </c>
      <c r="J994" s="2">
        <v>461</v>
      </c>
      <c r="K994" s="2">
        <v>83</v>
      </c>
      <c r="L994" s="2">
        <v>60.54</v>
      </c>
      <c r="M994" s="2">
        <v>59.49</v>
      </c>
      <c r="N994" s="2">
        <v>72.94</v>
      </c>
      <c r="O994" s="2">
        <v>101.77</v>
      </c>
      <c r="P994" s="2">
        <v>187</v>
      </c>
      <c r="Q994" s="2">
        <v>127.13</v>
      </c>
      <c r="R994" s="2">
        <v>207.85</v>
      </c>
      <c r="S994" s="2">
        <v>67.98</v>
      </c>
      <c r="T994" s="2">
        <v>61.16</v>
      </c>
      <c r="U994" s="2" t="s">
        <v>60</v>
      </c>
      <c r="V994" s="2" t="s">
        <v>60</v>
      </c>
      <c r="W994" s="2" t="s">
        <v>60</v>
      </c>
      <c r="X994" s="2" t="s">
        <v>60</v>
      </c>
      <c r="Y994" s="2" t="s">
        <v>60</v>
      </c>
      <c r="Z994" s="2" t="s">
        <v>60</v>
      </c>
    </row>
    <row r="995" spans="1:26" x14ac:dyDescent="0.3">
      <c r="A995" s="3" t="s">
        <v>55</v>
      </c>
      <c r="B995" s="3" t="s">
        <v>56</v>
      </c>
      <c r="C995" s="3">
        <v>994</v>
      </c>
      <c r="D995" s="3" t="s">
        <v>27</v>
      </c>
      <c r="E995" s="3" t="s">
        <v>780</v>
      </c>
      <c r="F995" s="3" t="s">
        <v>58</v>
      </c>
      <c r="G995" s="3" t="s">
        <v>783</v>
      </c>
      <c r="H995" s="3" t="s">
        <v>60</v>
      </c>
      <c r="I995" s="3">
        <v>40</v>
      </c>
      <c r="J995" s="3">
        <v>183</v>
      </c>
      <c r="K995" s="3">
        <v>23</v>
      </c>
      <c r="L995" s="3">
        <v>22.59</v>
      </c>
      <c r="M995" s="3">
        <v>27.47</v>
      </c>
      <c r="N995" s="3">
        <v>98.22</v>
      </c>
      <c r="O995" s="3">
        <v>82.24</v>
      </c>
      <c r="P995" s="3">
        <v>56</v>
      </c>
      <c r="Q995" s="3">
        <v>51.42</v>
      </c>
      <c r="R995" s="3">
        <v>72.38</v>
      </c>
      <c r="S995" s="3">
        <v>91.82</v>
      </c>
      <c r="T995" s="3">
        <v>71.040000000000006</v>
      </c>
      <c r="U995" s="3" t="s">
        <v>60</v>
      </c>
      <c r="V995" s="3" t="s">
        <v>60</v>
      </c>
      <c r="W995" s="3" t="s">
        <v>60</v>
      </c>
      <c r="X995" s="3" t="s">
        <v>60</v>
      </c>
      <c r="Y995" s="3" t="s">
        <v>60</v>
      </c>
      <c r="Z995" s="3" t="s">
        <v>60</v>
      </c>
    </row>
    <row r="996" spans="1:26" x14ac:dyDescent="0.3">
      <c r="A996" s="2" t="s">
        <v>55</v>
      </c>
      <c r="B996" s="2" t="s">
        <v>56</v>
      </c>
      <c r="C996" s="2">
        <v>995</v>
      </c>
      <c r="D996" s="2" t="s">
        <v>27</v>
      </c>
      <c r="E996" s="2" t="s">
        <v>780</v>
      </c>
      <c r="F996" s="2" t="s">
        <v>58</v>
      </c>
      <c r="G996" s="2" t="s">
        <v>784</v>
      </c>
      <c r="H996" s="2" t="s">
        <v>60</v>
      </c>
      <c r="I996" s="2">
        <v>36</v>
      </c>
      <c r="J996" s="2">
        <v>116</v>
      </c>
      <c r="K996" s="2">
        <v>14</v>
      </c>
      <c r="L996" s="2">
        <v>11.88</v>
      </c>
      <c r="M996" s="2">
        <v>22.8</v>
      </c>
      <c r="N996" s="2">
        <v>84.86</v>
      </c>
      <c r="O996" s="2">
        <v>52.11</v>
      </c>
      <c r="P996" s="2">
        <v>30</v>
      </c>
      <c r="Q996" s="2">
        <v>27.89</v>
      </c>
      <c r="R996" s="2">
        <v>61.72</v>
      </c>
      <c r="S996" s="2">
        <v>92.97</v>
      </c>
      <c r="T996" s="2">
        <v>45.19</v>
      </c>
      <c r="U996" s="2" t="s">
        <v>60</v>
      </c>
      <c r="V996" s="2" t="s">
        <v>60</v>
      </c>
      <c r="W996" s="2" t="s">
        <v>60</v>
      </c>
      <c r="X996" s="2" t="s">
        <v>60</v>
      </c>
      <c r="Y996" s="2" t="s">
        <v>60</v>
      </c>
      <c r="Z996" s="2" t="s">
        <v>60</v>
      </c>
    </row>
    <row r="997" spans="1:26" x14ac:dyDescent="0.3">
      <c r="A997" s="3" t="s">
        <v>55</v>
      </c>
      <c r="B997" s="3" t="s">
        <v>56</v>
      </c>
      <c r="C997" s="3">
        <v>996</v>
      </c>
      <c r="D997" s="3" t="s">
        <v>27</v>
      </c>
      <c r="E997" s="3" t="s">
        <v>780</v>
      </c>
      <c r="F997" s="3" t="s">
        <v>58</v>
      </c>
      <c r="G997" s="3" t="s">
        <v>785</v>
      </c>
      <c r="H997" s="3" t="s">
        <v>60</v>
      </c>
      <c r="I997" s="3">
        <v>60</v>
      </c>
      <c r="J997" s="3">
        <v>207</v>
      </c>
      <c r="K997" s="3">
        <v>25</v>
      </c>
      <c r="L997" s="3">
        <v>19</v>
      </c>
      <c r="M997" s="3">
        <v>26.75</v>
      </c>
      <c r="N997" s="3">
        <v>76</v>
      </c>
      <c r="O997" s="3">
        <v>71.03</v>
      </c>
      <c r="P997" s="3">
        <v>61</v>
      </c>
      <c r="Q997" s="3">
        <v>48.63</v>
      </c>
      <c r="R997" s="3">
        <v>69.97</v>
      </c>
      <c r="S997" s="3">
        <v>79.72</v>
      </c>
      <c r="T997" s="3">
        <v>69.5</v>
      </c>
      <c r="U997" s="3" t="s">
        <v>60</v>
      </c>
      <c r="V997" s="3" t="s">
        <v>60</v>
      </c>
      <c r="W997" s="3" t="s">
        <v>60</v>
      </c>
      <c r="X997" s="3" t="s">
        <v>60</v>
      </c>
      <c r="Y997" s="3" t="s">
        <v>60</v>
      </c>
      <c r="Z997" s="3" t="s">
        <v>60</v>
      </c>
    </row>
    <row r="998" spans="1:26" x14ac:dyDescent="0.3">
      <c r="A998" s="2" t="s">
        <v>55</v>
      </c>
      <c r="B998" s="2" t="s">
        <v>56</v>
      </c>
      <c r="C998" s="2">
        <v>997</v>
      </c>
      <c r="D998" s="2" t="s">
        <v>27</v>
      </c>
      <c r="E998" s="2" t="s">
        <v>780</v>
      </c>
      <c r="F998" s="2" t="s">
        <v>58</v>
      </c>
      <c r="G998" s="2" t="s">
        <v>786</v>
      </c>
      <c r="H998" s="2" t="s">
        <v>12</v>
      </c>
      <c r="I998" s="2">
        <v>322</v>
      </c>
      <c r="J998" s="2">
        <v>1106</v>
      </c>
      <c r="K998" s="2">
        <v>160</v>
      </c>
      <c r="L998" s="2">
        <v>126.39</v>
      </c>
      <c r="M998" s="2">
        <v>152.63</v>
      </c>
      <c r="N998" s="2">
        <v>78.989999999999995</v>
      </c>
      <c r="O998" s="2">
        <v>82.81</v>
      </c>
      <c r="P998" s="2">
        <v>371</v>
      </c>
      <c r="Q998" s="2">
        <v>291.92</v>
      </c>
      <c r="R998" s="2">
        <v>460.48</v>
      </c>
      <c r="S998" s="2">
        <v>78.680000000000007</v>
      </c>
      <c r="T998" s="2">
        <v>63.39</v>
      </c>
      <c r="U998" s="2" t="s">
        <v>60</v>
      </c>
      <c r="V998" s="2" t="s">
        <v>60</v>
      </c>
      <c r="W998" s="2" t="s">
        <v>60</v>
      </c>
      <c r="X998" s="2" t="s">
        <v>60</v>
      </c>
      <c r="Y998" s="2" t="s">
        <v>60</v>
      </c>
      <c r="Z998" s="2" t="s">
        <v>60</v>
      </c>
    </row>
    <row r="999" spans="1:26" x14ac:dyDescent="0.3">
      <c r="A999" s="3" t="s">
        <v>55</v>
      </c>
      <c r="B999" s="3" t="s">
        <v>56</v>
      </c>
      <c r="C999" s="3">
        <v>998</v>
      </c>
      <c r="D999" s="3" t="s">
        <v>27</v>
      </c>
      <c r="E999" s="3" t="s">
        <v>780</v>
      </c>
      <c r="F999" s="3" t="s">
        <v>58</v>
      </c>
      <c r="G999" s="3" t="s">
        <v>58</v>
      </c>
      <c r="H999" s="3" t="s">
        <v>12</v>
      </c>
      <c r="I999" s="3">
        <v>322</v>
      </c>
      <c r="J999" s="3">
        <v>1106</v>
      </c>
      <c r="K999" s="3">
        <v>160</v>
      </c>
      <c r="L999" s="3">
        <v>126.39</v>
      </c>
      <c r="M999" s="3">
        <v>152.63</v>
      </c>
      <c r="N999" s="3">
        <v>78.989999999999995</v>
      </c>
      <c r="O999" s="3">
        <v>82.81</v>
      </c>
      <c r="P999" s="3">
        <v>371</v>
      </c>
      <c r="Q999" s="3">
        <v>291.92</v>
      </c>
      <c r="R999" s="3">
        <v>460.48</v>
      </c>
      <c r="S999" s="3">
        <v>78.680000000000007</v>
      </c>
      <c r="T999" s="3">
        <v>63.39</v>
      </c>
      <c r="U999" s="3" t="s">
        <v>60</v>
      </c>
      <c r="V999" s="3" t="s">
        <v>60</v>
      </c>
      <c r="W999" s="3" t="s">
        <v>60</v>
      </c>
      <c r="X999" s="3" t="s">
        <v>60</v>
      </c>
      <c r="Y999" s="3" t="s">
        <v>60</v>
      </c>
      <c r="Z999" s="3" t="s">
        <v>60</v>
      </c>
    </row>
    <row r="1000" spans="1:26" x14ac:dyDescent="0.3">
      <c r="A1000" s="2" t="s">
        <v>55</v>
      </c>
      <c r="B1000" s="2" t="s">
        <v>56</v>
      </c>
      <c r="C1000" s="2">
        <v>999</v>
      </c>
      <c r="D1000" s="2" t="s">
        <v>27</v>
      </c>
      <c r="E1000" s="2" t="s">
        <v>780</v>
      </c>
      <c r="F1000" s="2" t="s">
        <v>58</v>
      </c>
      <c r="G1000" s="2" t="s">
        <v>68</v>
      </c>
      <c r="H1000" s="2" t="s">
        <v>16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60</v>
      </c>
      <c r="V1000" s="2" t="s">
        <v>60</v>
      </c>
      <c r="W1000" s="2" t="s">
        <v>60</v>
      </c>
      <c r="X1000" s="2" t="s">
        <v>60</v>
      </c>
      <c r="Y1000" s="2" t="s">
        <v>60</v>
      </c>
      <c r="Z1000" s="2" t="s">
        <v>60</v>
      </c>
    </row>
    <row r="1001" spans="1:26" x14ac:dyDescent="0.3">
      <c r="A1001" s="3" t="s">
        <v>55</v>
      </c>
      <c r="B1001" s="3" t="s">
        <v>56</v>
      </c>
      <c r="C1001" s="3">
        <v>1000</v>
      </c>
      <c r="D1001" s="3" t="s">
        <v>27</v>
      </c>
      <c r="E1001" s="3" t="s">
        <v>780</v>
      </c>
      <c r="F1001" s="3" t="s">
        <v>58</v>
      </c>
      <c r="G1001" s="3" t="s">
        <v>68</v>
      </c>
      <c r="H1001" s="3" t="s">
        <v>12</v>
      </c>
      <c r="I1001" s="3">
        <v>322</v>
      </c>
      <c r="J1001" s="3">
        <v>1106</v>
      </c>
      <c r="K1001" s="3">
        <v>160</v>
      </c>
      <c r="L1001" s="3">
        <v>126.39</v>
      </c>
      <c r="M1001" s="3">
        <v>152.63</v>
      </c>
      <c r="N1001" s="3">
        <v>78.989999999999995</v>
      </c>
      <c r="O1001" s="3">
        <v>82.81</v>
      </c>
      <c r="P1001" s="3">
        <v>371</v>
      </c>
      <c r="Q1001" s="3">
        <v>291.92</v>
      </c>
      <c r="R1001" s="3">
        <v>460.48</v>
      </c>
      <c r="S1001" s="3">
        <v>78.680000000000007</v>
      </c>
      <c r="T1001" s="3">
        <v>63.39</v>
      </c>
      <c r="U1001" s="3" t="s">
        <v>60</v>
      </c>
      <c r="V1001" s="3" t="s">
        <v>60</v>
      </c>
      <c r="W1001" s="3" t="s">
        <v>60</v>
      </c>
      <c r="X1001" s="3" t="s">
        <v>60</v>
      </c>
      <c r="Y1001" s="3" t="s">
        <v>60</v>
      </c>
      <c r="Z1001" s="3" t="s">
        <v>60</v>
      </c>
    </row>
    <row r="1002" spans="1:26" x14ac:dyDescent="0.3">
      <c r="A1002" s="2" t="s">
        <v>55</v>
      </c>
      <c r="B1002" s="2" t="s">
        <v>56</v>
      </c>
      <c r="C1002" s="2">
        <v>1001</v>
      </c>
      <c r="D1002" s="2" t="s">
        <v>27</v>
      </c>
      <c r="E1002" s="2" t="s">
        <v>780</v>
      </c>
      <c r="F1002" s="2" t="s">
        <v>58</v>
      </c>
      <c r="G1002" s="2" t="s">
        <v>68</v>
      </c>
      <c r="H1002" s="2" t="s">
        <v>780</v>
      </c>
      <c r="I1002" s="2">
        <v>322</v>
      </c>
      <c r="J1002" s="2">
        <v>1106</v>
      </c>
      <c r="K1002" s="2">
        <v>160</v>
      </c>
      <c r="L1002" s="2">
        <v>126.39</v>
      </c>
      <c r="M1002" s="2">
        <v>152.63</v>
      </c>
      <c r="N1002" s="2">
        <v>78.989999999999995</v>
      </c>
      <c r="O1002" s="2">
        <v>82.81</v>
      </c>
      <c r="P1002" s="2">
        <v>371</v>
      </c>
      <c r="Q1002" s="2">
        <v>291.92</v>
      </c>
      <c r="R1002" s="2">
        <v>460.48</v>
      </c>
      <c r="S1002" s="2">
        <v>78.680000000000007</v>
      </c>
      <c r="T1002" s="2">
        <v>63.39</v>
      </c>
      <c r="U1002" s="2" t="s">
        <v>60</v>
      </c>
      <c r="V1002" s="2" t="s">
        <v>60</v>
      </c>
      <c r="W1002" s="2" t="s">
        <v>60</v>
      </c>
      <c r="X1002" s="2" t="s">
        <v>60</v>
      </c>
      <c r="Y1002" s="2" t="s">
        <v>60</v>
      </c>
      <c r="Z1002" s="2" t="s">
        <v>60</v>
      </c>
    </row>
    <row r="1003" spans="1:26" x14ac:dyDescent="0.3">
      <c r="A1003" s="3" t="s">
        <v>55</v>
      </c>
      <c r="B1003" s="3" t="s">
        <v>56</v>
      </c>
      <c r="C1003" s="3">
        <v>1002</v>
      </c>
      <c r="D1003" s="3" t="s">
        <v>27</v>
      </c>
      <c r="E1003" s="3" t="s">
        <v>787</v>
      </c>
      <c r="F1003" s="3" t="s">
        <v>78</v>
      </c>
      <c r="G1003" s="3" t="s">
        <v>788</v>
      </c>
      <c r="H1003" s="3" t="s">
        <v>60</v>
      </c>
      <c r="I1003" s="3">
        <v>60</v>
      </c>
      <c r="J1003" s="3">
        <v>170</v>
      </c>
      <c r="K1003" s="3">
        <v>14</v>
      </c>
      <c r="L1003" s="3">
        <v>6.59</v>
      </c>
      <c r="M1003" s="3">
        <v>25.14</v>
      </c>
      <c r="N1003" s="3">
        <v>47.07</v>
      </c>
      <c r="O1003" s="3">
        <v>26.21</v>
      </c>
      <c r="P1003" s="3">
        <v>27</v>
      </c>
      <c r="Q1003" s="3">
        <v>23.19</v>
      </c>
      <c r="R1003" s="3">
        <v>38.54</v>
      </c>
      <c r="S1003" s="3">
        <v>85.89</v>
      </c>
      <c r="T1003" s="3">
        <v>60.17</v>
      </c>
      <c r="U1003" s="3" t="s">
        <v>60</v>
      </c>
      <c r="V1003" s="3" t="s">
        <v>60</v>
      </c>
      <c r="W1003" s="3" t="s">
        <v>60</v>
      </c>
      <c r="X1003" s="3" t="s">
        <v>60</v>
      </c>
      <c r="Y1003" s="3" t="s">
        <v>60</v>
      </c>
      <c r="Z1003" s="3" t="s">
        <v>60</v>
      </c>
    </row>
    <row r="1004" spans="1:26" x14ac:dyDescent="0.3">
      <c r="A1004" s="2" t="s">
        <v>55</v>
      </c>
      <c r="B1004" s="2" t="s">
        <v>56</v>
      </c>
      <c r="C1004" s="2">
        <v>1003</v>
      </c>
      <c r="D1004" s="2" t="s">
        <v>27</v>
      </c>
      <c r="E1004" s="2" t="s">
        <v>787</v>
      </c>
      <c r="F1004" s="2" t="s">
        <v>78</v>
      </c>
      <c r="G1004" s="2" t="s">
        <v>764</v>
      </c>
      <c r="H1004" s="2" t="s">
        <v>12</v>
      </c>
      <c r="I1004" s="2">
        <v>60</v>
      </c>
      <c r="J1004" s="2">
        <v>170</v>
      </c>
      <c r="K1004" s="2">
        <v>14</v>
      </c>
      <c r="L1004" s="2">
        <v>6.59</v>
      </c>
      <c r="M1004" s="2">
        <v>25.14</v>
      </c>
      <c r="N1004" s="2">
        <v>47.07</v>
      </c>
      <c r="O1004" s="2">
        <v>26.21</v>
      </c>
      <c r="P1004" s="2">
        <v>27</v>
      </c>
      <c r="Q1004" s="2">
        <v>23.19</v>
      </c>
      <c r="R1004" s="2">
        <v>38.54</v>
      </c>
      <c r="S1004" s="2">
        <v>85.89</v>
      </c>
      <c r="T1004" s="2">
        <v>60.17</v>
      </c>
      <c r="U1004" s="2" t="s">
        <v>60</v>
      </c>
      <c r="V1004" s="2" t="s">
        <v>60</v>
      </c>
      <c r="W1004" s="2" t="s">
        <v>60</v>
      </c>
      <c r="X1004" s="2" t="s">
        <v>60</v>
      </c>
      <c r="Y1004" s="2" t="s">
        <v>60</v>
      </c>
      <c r="Z1004" s="2" t="s">
        <v>60</v>
      </c>
    </row>
    <row r="1005" spans="1:26" x14ac:dyDescent="0.3">
      <c r="A1005" s="3" t="s">
        <v>55</v>
      </c>
      <c r="B1005" s="3" t="s">
        <v>56</v>
      </c>
      <c r="C1005" s="3">
        <v>1004</v>
      </c>
      <c r="D1005" s="3" t="s">
        <v>27</v>
      </c>
      <c r="E1005" s="3" t="s">
        <v>787</v>
      </c>
      <c r="F1005" s="3" t="s">
        <v>78</v>
      </c>
      <c r="G1005" s="3" t="s">
        <v>84</v>
      </c>
      <c r="H1005" s="3" t="s">
        <v>12</v>
      </c>
      <c r="I1005" s="3">
        <v>60</v>
      </c>
      <c r="J1005" s="3">
        <v>170</v>
      </c>
      <c r="K1005" s="3">
        <v>14</v>
      </c>
      <c r="L1005" s="3">
        <v>6.59</v>
      </c>
      <c r="M1005" s="3">
        <v>25.14</v>
      </c>
      <c r="N1005" s="3">
        <v>47.07</v>
      </c>
      <c r="O1005" s="3">
        <v>26.21</v>
      </c>
      <c r="P1005" s="3">
        <v>27</v>
      </c>
      <c r="Q1005" s="3">
        <v>23.19</v>
      </c>
      <c r="R1005" s="3">
        <v>38.54</v>
      </c>
      <c r="S1005" s="3">
        <v>85.89</v>
      </c>
      <c r="T1005" s="3">
        <v>60.17</v>
      </c>
      <c r="U1005" s="3" t="s">
        <v>60</v>
      </c>
      <c r="V1005" s="3" t="s">
        <v>60</v>
      </c>
      <c r="W1005" s="3" t="s">
        <v>60</v>
      </c>
      <c r="X1005" s="3" t="s">
        <v>60</v>
      </c>
      <c r="Y1005" s="3" t="s">
        <v>60</v>
      </c>
      <c r="Z1005" s="3" t="s">
        <v>60</v>
      </c>
    </row>
    <row r="1006" spans="1:26" x14ac:dyDescent="0.3">
      <c r="A1006" s="2" t="s">
        <v>55</v>
      </c>
      <c r="B1006" s="2" t="s">
        <v>56</v>
      </c>
      <c r="C1006" s="2">
        <v>1005</v>
      </c>
      <c r="D1006" s="2" t="s">
        <v>27</v>
      </c>
      <c r="E1006" s="2" t="s">
        <v>787</v>
      </c>
      <c r="F1006" s="2" t="s">
        <v>78</v>
      </c>
      <c r="G1006" s="2" t="s">
        <v>68</v>
      </c>
      <c r="H1006" s="2" t="s">
        <v>16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60</v>
      </c>
      <c r="V1006" s="2" t="s">
        <v>60</v>
      </c>
      <c r="W1006" s="2" t="s">
        <v>60</v>
      </c>
      <c r="X1006" s="2" t="s">
        <v>60</v>
      </c>
      <c r="Y1006" s="2" t="s">
        <v>60</v>
      </c>
      <c r="Z1006" s="2" t="s">
        <v>60</v>
      </c>
    </row>
    <row r="1007" spans="1:26" x14ac:dyDescent="0.3">
      <c r="A1007" s="3" t="s">
        <v>55</v>
      </c>
      <c r="B1007" s="3" t="s">
        <v>56</v>
      </c>
      <c r="C1007" s="3">
        <v>1006</v>
      </c>
      <c r="D1007" s="3" t="s">
        <v>27</v>
      </c>
      <c r="E1007" s="3" t="s">
        <v>787</v>
      </c>
      <c r="F1007" s="3" t="s">
        <v>78</v>
      </c>
      <c r="G1007" s="3" t="s">
        <v>68</v>
      </c>
      <c r="H1007" s="3" t="s">
        <v>12</v>
      </c>
      <c r="I1007" s="3">
        <v>60</v>
      </c>
      <c r="J1007" s="3">
        <v>170</v>
      </c>
      <c r="K1007" s="3">
        <v>14</v>
      </c>
      <c r="L1007" s="3">
        <v>6.59</v>
      </c>
      <c r="M1007" s="3">
        <v>25.14</v>
      </c>
      <c r="N1007" s="3">
        <v>47.07</v>
      </c>
      <c r="O1007" s="3">
        <v>26.21</v>
      </c>
      <c r="P1007" s="3">
        <v>27</v>
      </c>
      <c r="Q1007" s="3">
        <v>23.19</v>
      </c>
      <c r="R1007" s="3">
        <v>38.54</v>
      </c>
      <c r="S1007" s="3">
        <v>85.89</v>
      </c>
      <c r="T1007" s="3">
        <v>60.17</v>
      </c>
      <c r="U1007" s="3" t="s">
        <v>60</v>
      </c>
      <c r="V1007" s="3" t="s">
        <v>60</v>
      </c>
      <c r="W1007" s="3" t="s">
        <v>60</v>
      </c>
      <c r="X1007" s="3" t="s">
        <v>60</v>
      </c>
      <c r="Y1007" s="3" t="s">
        <v>60</v>
      </c>
      <c r="Z1007" s="3" t="s">
        <v>60</v>
      </c>
    </row>
    <row r="1008" spans="1:26" x14ac:dyDescent="0.3">
      <c r="A1008" s="2" t="s">
        <v>55</v>
      </c>
      <c r="B1008" s="2" t="s">
        <v>56</v>
      </c>
      <c r="C1008" s="2">
        <v>1007</v>
      </c>
      <c r="D1008" s="2" t="s">
        <v>27</v>
      </c>
      <c r="E1008" s="2" t="s">
        <v>787</v>
      </c>
      <c r="F1008" s="2" t="s">
        <v>78</v>
      </c>
      <c r="G1008" s="2" t="s">
        <v>68</v>
      </c>
      <c r="H1008" s="2" t="s">
        <v>787</v>
      </c>
      <c r="I1008" s="2">
        <v>60</v>
      </c>
      <c r="J1008" s="2">
        <v>170</v>
      </c>
      <c r="K1008" s="2">
        <v>14</v>
      </c>
      <c r="L1008" s="2">
        <v>6.59</v>
      </c>
      <c r="M1008" s="2">
        <v>25.14</v>
      </c>
      <c r="N1008" s="2">
        <v>47.07</v>
      </c>
      <c r="O1008" s="2">
        <v>26.21</v>
      </c>
      <c r="P1008" s="2">
        <v>27</v>
      </c>
      <c r="Q1008" s="2">
        <v>23.19</v>
      </c>
      <c r="R1008" s="2">
        <v>38.54</v>
      </c>
      <c r="S1008" s="2">
        <v>85.89</v>
      </c>
      <c r="T1008" s="2">
        <v>60.17</v>
      </c>
      <c r="U1008" s="2" t="s">
        <v>60</v>
      </c>
      <c r="V1008" s="2" t="s">
        <v>60</v>
      </c>
      <c r="W1008" s="2" t="s">
        <v>60</v>
      </c>
      <c r="X1008" s="2" t="s">
        <v>60</v>
      </c>
      <c r="Y1008" s="2" t="s">
        <v>60</v>
      </c>
      <c r="Z1008" s="2" t="s">
        <v>60</v>
      </c>
    </row>
    <row r="1009" spans="1:26" x14ac:dyDescent="0.3">
      <c r="A1009" s="3" t="s">
        <v>55</v>
      </c>
      <c r="B1009" s="3" t="s">
        <v>56</v>
      </c>
      <c r="C1009" s="3">
        <v>1008</v>
      </c>
      <c r="D1009" s="3" t="s">
        <v>27</v>
      </c>
      <c r="E1009" s="3" t="s">
        <v>789</v>
      </c>
      <c r="F1009" s="3" t="s">
        <v>78</v>
      </c>
      <c r="G1009" s="3" t="s">
        <v>790</v>
      </c>
      <c r="H1009" s="3" t="s">
        <v>60</v>
      </c>
      <c r="I1009" s="3">
        <v>75</v>
      </c>
      <c r="J1009" s="3">
        <v>216</v>
      </c>
      <c r="K1009" s="3">
        <v>38</v>
      </c>
      <c r="L1009" s="3">
        <v>32.409999999999997</v>
      </c>
      <c r="M1009" s="3">
        <v>40.950000000000003</v>
      </c>
      <c r="N1009" s="3">
        <v>85.29</v>
      </c>
      <c r="O1009" s="3">
        <v>79.150000000000006</v>
      </c>
      <c r="P1009" s="3">
        <v>63</v>
      </c>
      <c r="Q1009" s="3">
        <v>40.630000000000003</v>
      </c>
      <c r="R1009" s="3">
        <v>81.96</v>
      </c>
      <c r="S1009" s="3">
        <v>64.489999999999995</v>
      </c>
      <c r="T1009" s="3">
        <v>49.57</v>
      </c>
      <c r="U1009" s="3" t="s">
        <v>60</v>
      </c>
      <c r="V1009" s="3" t="s">
        <v>60</v>
      </c>
      <c r="W1009" s="3" t="s">
        <v>60</v>
      </c>
      <c r="X1009" s="3" t="s">
        <v>60</v>
      </c>
      <c r="Y1009" s="3" t="s">
        <v>60</v>
      </c>
      <c r="Z1009" s="3" t="s">
        <v>60</v>
      </c>
    </row>
    <row r="1010" spans="1:26" x14ac:dyDescent="0.3">
      <c r="A1010" s="2" t="s">
        <v>55</v>
      </c>
      <c r="B1010" s="2" t="s">
        <v>56</v>
      </c>
      <c r="C1010" s="2">
        <v>1009</v>
      </c>
      <c r="D1010" s="2" t="s">
        <v>27</v>
      </c>
      <c r="E1010" s="2" t="s">
        <v>789</v>
      </c>
      <c r="F1010" s="2" t="s">
        <v>78</v>
      </c>
      <c r="G1010" s="2" t="s">
        <v>764</v>
      </c>
      <c r="H1010" s="2" t="s">
        <v>12</v>
      </c>
      <c r="I1010" s="2">
        <v>75</v>
      </c>
      <c r="J1010" s="2">
        <v>216</v>
      </c>
      <c r="K1010" s="2">
        <v>38</v>
      </c>
      <c r="L1010" s="2">
        <v>32.409999999999997</v>
      </c>
      <c r="M1010" s="2">
        <v>40.950000000000003</v>
      </c>
      <c r="N1010" s="2">
        <v>85.29</v>
      </c>
      <c r="O1010" s="2">
        <v>79.150000000000006</v>
      </c>
      <c r="P1010" s="2">
        <v>63</v>
      </c>
      <c r="Q1010" s="2">
        <v>40.630000000000003</v>
      </c>
      <c r="R1010" s="2">
        <v>81.96</v>
      </c>
      <c r="S1010" s="2">
        <v>64.489999999999995</v>
      </c>
      <c r="T1010" s="2">
        <v>49.57</v>
      </c>
      <c r="U1010" s="2" t="s">
        <v>60</v>
      </c>
      <c r="V1010" s="2" t="s">
        <v>60</v>
      </c>
      <c r="W1010" s="2" t="s">
        <v>60</v>
      </c>
      <c r="X1010" s="2" t="s">
        <v>60</v>
      </c>
      <c r="Y1010" s="2" t="s">
        <v>60</v>
      </c>
      <c r="Z1010" s="2" t="s">
        <v>60</v>
      </c>
    </row>
    <row r="1011" spans="1:26" x14ac:dyDescent="0.3">
      <c r="A1011" s="3" t="s">
        <v>55</v>
      </c>
      <c r="B1011" s="3" t="s">
        <v>56</v>
      </c>
      <c r="C1011" s="3">
        <v>1010</v>
      </c>
      <c r="D1011" s="3" t="s">
        <v>27</v>
      </c>
      <c r="E1011" s="3" t="s">
        <v>789</v>
      </c>
      <c r="F1011" s="3" t="s">
        <v>78</v>
      </c>
      <c r="G1011" s="3" t="s">
        <v>84</v>
      </c>
      <c r="H1011" s="3" t="s">
        <v>12</v>
      </c>
      <c r="I1011" s="3">
        <v>75</v>
      </c>
      <c r="J1011" s="3">
        <v>216</v>
      </c>
      <c r="K1011" s="3">
        <v>38</v>
      </c>
      <c r="L1011" s="3">
        <v>32.409999999999997</v>
      </c>
      <c r="M1011" s="3">
        <v>40.950000000000003</v>
      </c>
      <c r="N1011" s="3">
        <v>85.29</v>
      </c>
      <c r="O1011" s="3">
        <v>79.150000000000006</v>
      </c>
      <c r="P1011" s="3">
        <v>63</v>
      </c>
      <c r="Q1011" s="3">
        <v>40.630000000000003</v>
      </c>
      <c r="R1011" s="3">
        <v>81.96</v>
      </c>
      <c r="S1011" s="3">
        <v>64.489999999999995</v>
      </c>
      <c r="T1011" s="3">
        <v>49.57</v>
      </c>
      <c r="U1011" s="3" t="s">
        <v>60</v>
      </c>
      <c r="V1011" s="3" t="s">
        <v>60</v>
      </c>
      <c r="W1011" s="3" t="s">
        <v>60</v>
      </c>
      <c r="X1011" s="3" t="s">
        <v>60</v>
      </c>
      <c r="Y1011" s="3" t="s">
        <v>60</v>
      </c>
      <c r="Z1011" s="3" t="s">
        <v>60</v>
      </c>
    </row>
    <row r="1012" spans="1:26" x14ac:dyDescent="0.3">
      <c r="A1012" s="2" t="s">
        <v>55</v>
      </c>
      <c r="B1012" s="2" t="s">
        <v>56</v>
      </c>
      <c r="C1012" s="2">
        <v>1011</v>
      </c>
      <c r="D1012" s="2" t="s">
        <v>27</v>
      </c>
      <c r="E1012" s="2" t="s">
        <v>789</v>
      </c>
      <c r="F1012" s="2" t="s">
        <v>78</v>
      </c>
      <c r="G1012" s="2" t="s">
        <v>68</v>
      </c>
      <c r="H1012" s="2" t="s">
        <v>16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60</v>
      </c>
      <c r="V1012" s="2" t="s">
        <v>60</v>
      </c>
      <c r="W1012" s="2" t="s">
        <v>60</v>
      </c>
      <c r="X1012" s="2" t="s">
        <v>60</v>
      </c>
      <c r="Y1012" s="2" t="s">
        <v>60</v>
      </c>
      <c r="Z1012" s="2" t="s">
        <v>60</v>
      </c>
    </row>
    <row r="1013" spans="1:26" x14ac:dyDescent="0.3">
      <c r="A1013" s="3" t="s">
        <v>55</v>
      </c>
      <c r="B1013" s="3" t="s">
        <v>56</v>
      </c>
      <c r="C1013" s="3">
        <v>1012</v>
      </c>
      <c r="D1013" s="3" t="s">
        <v>27</v>
      </c>
      <c r="E1013" s="3" t="s">
        <v>789</v>
      </c>
      <c r="F1013" s="3" t="s">
        <v>78</v>
      </c>
      <c r="G1013" s="3" t="s">
        <v>68</v>
      </c>
      <c r="H1013" s="3" t="s">
        <v>12</v>
      </c>
      <c r="I1013" s="3">
        <v>75</v>
      </c>
      <c r="J1013" s="3">
        <v>216</v>
      </c>
      <c r="K1013" s="3">
        <v>38</v>
      </c>
      <c r="L1013" s="3">
        <v>32.409999999999997</v>
      </c>
      <c r="M1013" s="3">
        <v>40.950000000000003</v>
      </c>
      <c r="N1013" s="3">
        <v>85.29</v>
      </c>
      <c r="O1013" s="3">
        <v>79.150000000000006</v>
      </c>
      <c r="P1013" s="3">
        <v>63</v>
      </c>
      <c r="Q1013" s="3">
        <v>40.630000000000003</v>
      </c>
      <c r="R1013" s="3">
        <v>81.96</v>
      </c>
      <c r="S1013" s="3">
        <v>64.489999999999995</v>
      </c>
      <c r="T1013" s="3">
        <v>49.57</v>
      </c>
      <c r="U1013" s="3" t="s">
        <v>60</v>
      </c>
      <c r="V1013" s="3" t="s">
        <v>60</v>
      </c>
      <c r="W1013" s="3" t="s">
        <v>60</v>
      </c>
      <c r="X1013" s="3" t="s">
        <v>60</v>
      </c>
      <c r="Y1013" s="3" t="s">
        <v>60</v>
      </c>
      <c r="Z1013" s="3" t="s">
        <v>60</v>
      </c>
    </row>
    <row r="1014" spans="1:26" x14ac:dyDescent="0.3">
      <c r="A1014" s="2" t="s">
        <v>55</v>
      </c>
      <c r="B1014" s="2" t="s">
        <v>56</v>
      </c>
      <c r="C1014" s="2">
        <v>1013</v>
      </c>
      <c r="D1014" s="2" t="s">
        <v>27</v>
      </c>
      <c r="E1014" s="2" t="s">
        <v>789</v>
      </c>
      <c r="F1014" s="2" t="s">
        <v>78</v>
      </c>
      <c r="G1014" s="2" t="s">
        <v>68</v>
      </c>
      <c r="H1014" s="2" t="s">
        <v>789</v>
      </c>
      <c r="I1014" s="2">
        <v>75</v>
      </c>
      <c r="J1014" s="2">
        <v>216</v>
      </c>
      <c r="K1014" s="2">
        <v>38</v>
      </c>
      <c r="L1014" s="2">
        <v>32.409999999999997</v>
      </c>
      <c r="M1014" s="2">
        <v>40.950000000000003</v>
      </c>
      <c r="N1014" s="2">
        <v>85.29</v>
      </c>
      <c r="O1014" s="2">
        <v>79.150000000000006</v>
      </c>
      <c r="P1014" s="2">
        <v>63</v>
      </c>
      <c r="Q1014" s="2">
        <v>40.630000000000003</v>
      </c>
      <c r="R1014" s="2">
        <v>81.96</v>
      </c>
      <c r="S1014" s="2">
        <v>64.489999999999995</v>
      </c>
      <c r="T1014" s="2">
        <v>49.57</v>
      </c>
      <c r="U1014" s="2" t="s">
        <v>60</v>
      </c>
      <c r="V1014" s="2" t="s">
        <v>60</v>
      </c>
      <c r="W1014" s="2" t="s">
        <v>60</v>
      </c>
      <c r="X1014" s="2" t="s">
        <v>60</v>
      </c>
      <c r="Y1014" s="2" t="s">
        <v>60</v>
      </c>
      <c r="Z1014" s="2" t="s">
        <v>60</v>
      </c>
    </row>
    <row r="1015" spans="1:26" x14ac:dyDescent="0.3">
      <c r="A1015" s="3" t="s">
        <v>55</v>
      </c>
      <c r="B1015" s="3" t="s">
        <v>56</v>
      </c>
      <c r="C1015" s="3">
        <v>1014</v>
      </c>
      <c r="D1015" s="3" t="s">
        <v>27</v>
      </c>
      <c r="E1015" s="3" t="s">
        <v>791</v>
      </c>
      <c r="F1015" s="3" t="s">
        <v>58</v>
      </c>
      <c r="G1015" s="3" t="s">
        <v>792</v>
      </c>
      <c r="H1015" s="3" t="s">
        <v>60</v>
      </c>
      <c r="I1015" s="3">
        <v>42</v>
      </c>
      <c r="J1015" s="3">
        <v>200</v>
      </c>
      <c r="K1015" s="3">
        <v>16</v>
      </c>
      <c r="L1015" s="3">
        <v>13.95</v>
      </c>
      <c r="M1015" s="3">
        <v>16.07</v>
      </c>
      <c r="N1015" s="3">
        <v>87.19</v>
      </c>
      <c r="O1015" s="3">
        <v>86.81</v>
      </c>
      <c r="P1015" s="3">
        <v>73</v>
      </c>
      <c r="Q1015" s="3">
        <v>56.46</v>
      </c>
      <c r="R1015" s="3">
        <v>100.48</v>
      </c>
      <c r="S1015" s="3">
        <v>77.34</v>
      </c>
      <c r="T1015" s="3">
        <v>56.19</v>
      </c>
      <c r="U1015" s="3" t="s">
        <v>60</v>
      </c>
      <c r="V1015" s="3" t="s">
        <v>60</v>
      </c>
      <c r="W1015" s="3" t="s">
        <v>60</v>
      </c>
      <c r="X1015" s="3" t="s">
        <v>60</v>
      </c>
      <c r="Y1015" s="3" t="s">
        <v>60</v>
      </c>
      <c r="Z1015" s="3" t="s">
        <v>60</v>
      </c>
    </row>
    <row r="1016" spans="1:26" x14ac:dyDescent="0.3">
      <c r="A1016" s="2" t="s">
        <v>55</v>
      </c>
      <c r="B1016" s="2" t="s">
        <v>56</v>
      </c>
      <c r="C1016" s="2">
        <v>1015</v>
      </c>
      <c r="D1016" s="2" t="s">
        <v>27</v>
      </c>
      <c r="E1016" s="2" t="s">
        <v>791</v>
      </c>
      <c r="F1016" s="2" t="s">
        <v>58</v>
      </c>
      <c r="G1016" s="2" t="s">
        <v>793</v>
      </c>
      <c r="H1016" s="2" t="s">
        <v>60</v>
      </c>
      <c r="I1016" s="2">
        <v>63</v>
      </c>
      <c r="J1016" s="2">
        <v>300</v>
      </c>
      <c r="K1016" s="2">
        <v>25</v>
      </c>
      <c r="L1016" s="2">
        <v>27.21</v>
      </c>
      <c r="M1016" s="2">
        <v>12.99</v>
      </c>
      <c r="N1016" s="2">
        <v>108.84</v>
      </c>
      <c r="O1016" s="2">
        <v>209.47</v>
      </c>
      <c r="P1016" s="2">
        <v>104</v>
      </c>
      <c r="Q1016" s="2">
        <v>105.78</v>
      </c>
      <c r="R1016" s="2">
        <v>75.41</v>
      </c>
      <c r="S1016" s="2">
        <v>101.71</v>
      </c>
      <c r="T1016" s="2">
        <v>140.27000000000001</v>
      </c>
      <c r="U1016" s="2" t="s">
        <v>60</v>
      </c>
      <c r="V1016" s="2" t="s">
        <v>60</v>
      </c>
      <c r="W1016" s="2" t="s">
        <v>60</v>
      </c>
      <c r="X1016" s="2" t="s">
        <v>60</v>
      </c>
      <c r="Y1016" s="2" t="s">
        <v>60</v>
      </c>
      <c r="Z1016" s="2" t="s">
        <v>60</v>
      </c>
    </row>
    <row r="1017" spans="1:26" x14ac:dyDescent="0.3">
      <c r="A1017" s="3" t="s">
        <v>55</v>
      </c>
      <c r="B1017" s="3" t="s">
        <v>56</v>
      </c>
      <c r="C1017" s="3">
        <v>1016</v>
      </c>
      <c r="D1017" s="3" t="s">
        <v>27</v>
      </c>
      <c r="E1017" s="3" t="s">
        <v>791</v>
      </c>
      <c r="F1017" s="3" t="s">
        <v>58</v>
      </c>
      <c r="G1017" s="3" t="s">
        <v>794</v>
      </c>
      <c r="H1017" s="3" t="s">
        <v>16</v>
      </c>
      <c r="I1017" s="3">
        <v>105</v>
      </c>
      <c r="J1017" s="3">
        <v>500</v>
      </c>
      <c r="K1017" s="3">
        <v>41</v>
      </c>
      <c r="L1017" s="3">
        <v>41.16</v>
      </c>
      <c r="M1017" s="3">
        <v>29.06</v>
      </c>
      <c r="N1017" s="3">
        <v>100.39</v>
      </c>
      <c r="O1017" s="3">
        <v>141.63999999999999</v>
      </c>
      <c r="P1017" s="3">
        <v>177</v>
      </c>
      <c r="Q1017" s="3">
        <v>162.24</v>
      </c>
      <c r="R1017" s="3">
        <v>175.89</v>
      </c>
      <c r="S1017" s="3">
        <v>91.66</v>
      </c>
      <c r="T1017" s="3">
        <v>92.24</v>
      </c>
      <c r="U1017" s="3" t="s">
        <v>60</v>
      </c>
      <c r="V1017" s="3" t="s">
        <v>60</v>
      </c>
      <c r="W1017" s="3" t="s">
        <v>60</v>
      </c>
      <c r="X1017" s="3" t="s">
        <v>60</v>
      </c>
      <c r="Y1017" s="3" t="s">
        <v>60</v>
      </c>
      <c r="Z1017" s="3" t="s">
        <v>60</v>
      </c>
    </row>
    <row r="1018" spans="1:26" x14ac:dyDescent="0.3">
      <c r="A1018" s="2" t="s">
        <v>55</v>
      </c>
      <c r="B1018" s="2" t="s">
        <v>56</v>
      </c>
      <c r="C1018" s="2">
        <v>1017</v>
      </c>
      <c r="D1018" s="2" t="s">
        <v>27</v>
      </c>
      <c r="E1018" s="2" t="s">
        <v>791</v>
      </c>
      <c r="F1018" s="2" t="s">
        <v>58</v>
      </c>
      <c r="G1018" s="2" t="s">
        <v>58</v>
      </c>
      <c r="H1018" s="2" t="s">
        <v>16</v>
      </c>
      <c r="I1018" s="2">
        <v>105</v>
      </c>
      <c r="J1018" s="2">
        <v>500</v>
      </c>
      <c r="K1018" s="2">
        <v>41</v>
      </c>
      <c r="L1018" s="2">
        <v>41.16</v>
      </c>
      <c r="M1018" s="2">
        <v>29.06</v>
      </c>
      <c r="N1018" s="2">
        <v>100.39</v>
      </c>
      <c r="O1018" s="2">
        <v>141.63999999999999</v>
      </c>
      <c r="P1018" s="2">
        <v>177</v>
      </c>
      <c r="Q1018" s="2">
        <v>162.24</v>
      </c>
      <c r="R1018" s="2">
        <v>175.89</v>
      </c>
      <c r="S1018" s="2">
        <v>91.66</v>
      </c>
      <c r="T1018" s="2">
        <v>92.24</v>
      </c>
      <c r="U1018" s="2" t="s">
        <v>60</v>
      </c>
      <c r="V1018" s="2" t="s">
        <v>60</v>
      </c>
      <c r="W1018" s="2" t="s">
        <v>60</v>
      </c>
      <c r="X1018" s="2" t="s">
        <v>60</v>
      </c>
      <c r="Y1018" s="2" t="s">
        <v>60</v>
      </c>
      <c r="Z1018" s="2" t="s">
        <v>60</v>
      </c>
    </row>
    <row r="1019" spans="1:26" x14ac:dyDescent="0.3">
      <c r="A1019" s="3" t="s">
        <v>55</v>
      </c>
      <c r="B1019" s="3" t="s">
        <v>56</v>
      </c>
      <c r="C1019" s="3">
        <v>1018</v>
      </c>
      <c r="D1019" s="3" t="s">
        <v>27</v>
      </c>
      <c r="E1019" s="3" t="s">
        <v>791</v>
      </c>
      <c r="F1019" s="3" t="s">
        <v>78</v>
      </c>
      <c r="G1019" s="3" t="s">
        <v>795</v>
      </c>
      <c r="H1019" s="3" t="s">
        <v>60</v>
      </c>
      <c r="I1019" s="3">
        <v>135</v>
      </c>
      <c r="J1019" s="3">
        <v>1000</v>
      </c>
      <c r="K1019" s="3">
        <v>90</v>
      </c>
      <c r="L1019" s="3">
        <v>57.85</v>
      </c>
      <c r="M1019" s="3">
        <v>77.69</v>
      </c>
      <c r="N1019" s="3">
        <v>64.28</v>
      </c>
      <c r="O1019" s="3">
        <v>74.459999999999994</v>
      </c>
      <c r="P1019" s="3">
        <v>352</v>
      </c>
      <c r="Q1019" s="3">
        <v>254.08</v>
      </c>
      <c r="R1019" s="3">
        <v>287.7</v>
      </c>
      <c r="S1019" s="3">
        <v>72.180000000000007</v>
      </c>
      <c r="T1019" s="3">
        <v>88.31</v>
      </c>
      <c r="U1019" s="3" t="s">
        <v>60</v>
      </c>
      <c r="V1019" s="3" t="s">
        <v>60</v>
      </c>
      <c r="W1019" s="3" t="s">
        <v>60</v>
      </c>
      <c r="X1019" s="3" t="s">
        <v>60</v>
      </c>
      <c r="Y1019" s="3" t="s">
        <v>60</v>
      </c>
      <c r="Z1019" s="3" t="s">
        <v>60</v>
      </c>
    </row>
    <row r="1020" spans="1:26" x14ac:dyDescent="0.3">
      <c r="A1020" s="2" t="s">
        <v>55</v>
      </c>
      <c r="B1020" s="2" t="s">
        <v>56</v>
      </c>
      <c r="C1020" s="2">
        <v>1019</v>
      </c>
      <c r="D1020" s="2" t="s">
        <v>27</v>
      </c>
      <c r="E1020" s="2" t="s">
        <v>791</v>
      </c>
      <c r="F1020" s="2" t="s">
        <v>78</v>
      </c>
      <c r="G1020" s="2" t="s">
        <v>796</v>
      </c>
      <c r="H1020" s="2" t="s">
        <v>60</v>
      </c>
      <c r="I1020" s="2">
        <v>101</v>
      </c>
      <c r="J1020" s="2">
        <v>600</v>
      </c>
      <c r="K1020" s="2">
        <v>48</v>
      </c>
      <c r="L1020" s="2">
        <v>64.900000000000006</v>
      </c>
      <c r="M1020" s="2">
        <v>48.59</v>
      </c>
      <c r="N1020" s="2">
        <v>135.21</v>
      </c>
      <c r="O1020" s="2">
        <v>133.57</v>
      </c>
      <c r="P1020" s="2">
        <v>228</v>
      </c>
      <c r="Q1020" s="2">
        <v>226.89</v>
      </c>
      <c r="R1020" s="2">
        <v>241.78</v>
      </c>
      <c r="S1020" s="2">
        <v>99.51</v>
      </c>
      <c r="T1020" s="2">
        <v>93.84</v>
      </c>
      <c r="U1020" s="2" t="s">
        <v>60</v>
      </c>
      <c r="V1020" s="2" t="s">
        <v>60</v>
      </c>
      <c r="W1020" s="2" t="s">
        <v>60</v>
      </c>
      <c r="X1020" s="2" t="s">
        <v>60</v>
      </c>
      <c r="Y1020" s="2" t="s">
        <v>60</v>
      </c>
      <c r="Z1020" s="2" t="s">
        <v>60</v>
      </c>
    </row>
    <row r="1021" spans="1:26" x14ac:dyDescent="0.3">
      <c r="A1021" s="3" t="s">
        <v>55</v>
      </c>
      <c r="B1021" s="3" t="s">
        <v>56</v>
      </c>
      <c r="C1021" s="3">
        <v>1020</v>
      </c>
      <c r="D1021" s="3" t="s">
        <v>27</v>
      </c>
      <c r="E1021" s="3" t="s">
        <v>791</v>
      </c>
      <c r="F1021" s="3" t="s">
        <v>78</v>
      </c>
      <c r="G1021" s="3" t="s">
        <v>764</v>
      </c>
      <c r="H1021" s="3" t="s">
        <v>16</v>
      </c>
      <c r="I1021" s="3">
        <v>236</v>
      </c>
      <c r="J1021" s="3">
        <v>1600</v>
      </c>
      <c r="K1021" s="3">
        <v>138</v>
      </c>
      <c r="L1021" s="3">
        <v>122.75</v>
      </c>
      <c r="M1021" s="3">
        <v>126.28</v>
      </c>
      <c r="N1021" s="3">
        <v>88.95</v>
      </c>
      <c r="O1021" s="3">
        <v>97.2</v>
      </c>
      <c r="P1021" s="3">
        <v>580</v>
      </c>
      <c r="Q1021" s="3">
        <v>480.97</v>
      </c>
      <c r="R1021" s="3">
        <v>529.48</v>
      </c>
      <c r="S1021" s="3">
        <v>82.93</v>
      </c>
      <c r="T1021" s="3">
        <v>90.84</v>
      </c>
      <c r="U1021" s="3" t="s">
        <v>60</v>
      </c>
      <c r="V1021" s="3" t="s">
        <v>60</v>
      </c>
      <c r="W1021" s="3" t="s">
        <v>60</v>
      </c>
      <c r="X1021" s="3" t="s">
        <v>60</v>
      </c>
      <c r="Y1021" s="3" t="s">
        <v>60</v>
      </c>
      <c r="Z1021" s="3" t="s">
        <v>60</v>
      </c>
    </row>
    <row r="1022" spans="1:26" x14ac:dyDescent="0.3">
      <c r="A1022" s="2" t="s">
        <v>55</v>
      </c>
      <c r="B1022" s="2" t="s">
        <v>56</v>
      </c>
      <c r="C1022" s="2">
        <v>1021</v>
      </c>
      <c r="D1022" s="2" t="s">
        <v>27</v>
      </c>
      <c r="E1022" s="2" t="s">
        <v>791</v>
      </c>
      <c r="F1022" s="2" t="s">
        <v>78</v>
      </c>
      <c r="G1022" s="2" t="s">
        <v>797</v>
      </c>
      <c r="H1022" s="2" t="s">
        <v>60</v>
      </c>
      <c r="I1022" s="2">
        <v>726.6</v>
      </c>
      <c r="J1022" s="2">
        <v>4800</v>
      </c>
      <c r="K1022" s="2">
        <v>344</v>
      </c>
      <c r="L1022" s="2">
        <v>371.99</v>
      </c>
      <c r="M1022" s="2">
        <v>421.66</v>
      </c>
      <c r="N1022" s="2">
        <v>108.14</v>
      </c>
      <c r="O1022" s="2">
        <v>88.22</v>
      </c>
      <c r="P1022" s="2">
        <v>1531</v>
      </c>
      <c r="Q1022" s="2">
        <v>1543.24</v>
      </c>
      <c r="R1022" s="2">
        <v>1428.54</v>
      </c>
      <c r="S1022" s="2">
        <v>100.8</v>
      </c>
      <c r="T1022" s="2">
        <v>108.03</v>
      </c>
      <c r="U1022" s="2" t="s">
        <v>60</v>
      </c>
      <c r="V1022" s="2" t="s">
        <v>60</v>
      </c>
      <c r="W1022" s="2" t="s">
        <v>60</v>
      </c>
      <c r="X1022" s="2" t="s">
        <v>60</v>
      </c>
      <c r="Y1022" s="2" t="s">
        <v>60</v>
      </c>
      <c r="Z1022" s="2" t="s">
        <v>60</v>
      </c>
    </row>
    <row r="1023" spans="1:26" x14ac:dyDescent="0.3">
      <c r="A1023" s="3" t="s">
        <v>55</v>
      </c>
      <c r="B1023" s="3" t="s">
        <v>56</v>
      </c>
      <c r="C1023" s="3">
        <v>1022</v>
      </c>
      <c r="D1023" s="3" t="s">
        <v>27</v>
      </c>
      <c r="E1023" s="3" t="s">
        <v>791</v>
      </c>
      <c r="F1023" s="3" t="s">
        <v>78</v>
      </c>
      <c r="G1023" s="3" t="s">
        <v>798</v>
      </c>
      <c r="H1023" s="3" t="s">
        <v>16</v>
      </c>
      <c r="I1023" s="3">
        <v>726.6</v>
      </c>
      <c r="J1023" s="3">
        <v>4800</v>
      </c>
      <c r="K1023" s="3">
        <v>344</v>
      </c>
      <c r="L1023" s="3">
        <v>371.99</v>
      </c>
      <c r="M1023" s="3">
        <v>421.66</v>
      </c>
      <c r="N1023" s="3">
        <v>108.14</v>
      </c>
      <c r="O1023" s="3">
        <v>88.22</v>
      </c>
      <c r="P1023" s="3">
        <v>1531</v>
      </c>
      <c r="Q1023" s="3">
        <v>1543.24</v>
      </c>
      <c r="R1023" s="3">
        <v>1428.54</v>
      </c>
      <c r="S1023" s="3">
        <v>100.8</v>
      </c>
      <c r="T1023" s="3">
        <v>108.03</v>
      </c>
      <c r="U1023" s="3" t="s">
        <v>60</v>
      </c>
      <c r="V1023" s="3" t="s">
        <v>60</v>
      </c>
      <c r="W1023" s="3" t="s">
        <v>60</v>
      </c>
      <c r="X1023" s="3" t="s">
        <v>60</v>
      </c>
      <c r="Y1023" s="3" t="s">
        <v>60</v>
      </c>
      <c r="Z1023" s="3" t="s">
        <v>60</v>
      </c>
    </row>
    <row r="1024" spans="1:26" x14ac:dyDescent="0.3">
      <c r="A1024" s="2" t="s">
        <v>55</v>
      </c>
      <c r="B1024" s="2" t="s">
        <v>56</v>
      </c>
      <c r="C1024" s="2">
        <v>1023</v>
      </c>
      <c r="D1024" s="2" t="s">
        <v>27</v>
      </c>
      <c r="E1024" s="2" t="s">
        <v>791</v>
      </c>
      <c r="F1024" s="2" t="s">
        <v>78</v>
      </c>
      <c r="G1024" s="2" t="s">
        <v>84</v>
      </c>
      <c r="H1024" s="2" t="s">
        <v>16</v>
      </c>
      <c r="I1024" s="2">
        <v>962.6</v>
      </c>
      <c r="J1024" s="2">
        <v>6400</v>
      </c>
      <c r="K1024" s="2">
        <v>482</v>
      </c>
      <c r="L1024" s="2">
        <v>494.74</v>
      </c>
      <c r="M1024" s="2">
        <v>547.94000000000005</v>
      </c>
      <c r="N1024" s="2">
        <v>102.64</v>
      </c>
      <c r="O1024" s="2">
        <v>90.29</v>
      </c>
      <c r="P1024" s="2">
        <v>2111</v>
      </c>
      <c r="Q1024" s="2">
        <v>2024.21</v>
      </c>
      <c r="R1024" s="2">
        <v>1958.02</v>
      </c>
      <c r="S1024" s="2">
        <v>95.89</v>
      </c>
      <c r="T1024" s="2">
        <v>103.38</v>
      </c>
      <c r="U1024" s="2" t="s">
        <v>60</v>
      </c>
      <c r="V1024" s="2" t="s">
        <v>60</v>
      </c>
      <c r="W1024" s="2" t="s">
        <v>60</v>
      </c>
      <c r="X1024" s="2" t="s">
        <v>60</v>
      </c>
      <c r="Y1024" s="2" t="s">
        <v>60</v>
      </c>
      <c r="Z1024" s="2" t="s">
        <v>60</v>
      </c>
    </row>
    <row r="1025" spans="1:26" x14ac:dyDescent="0.3">
      <c r="A1025" s="3" t="s">
        <v>55</v>
      </c>
      <c r="B1025" s="3" t="s">
        <v>56</v>
      </c>
      <c r="C1025" s="3">
        <v>1024</v>
      </c>
      <c r="D1025" s="3" t="s">
        <v>27</v>
      </c>
      <c r="E1025" s="3" t="s">
        <v>791</v>
      </c>
      <c r="F1025" s="3" t="s">
        <v>78</v>
      </c>
      <c r="G1025" s="3" t="s">
        <v>68</v>
      </c>
      <c r="H1025" s="3" t="s">
        <v>16</v>
      </c>
      <c r="I1025" s="3">
        <v>1067.5999999999999</v>
      </c>
      <c r="J1025" s="3">
        <v>6900</v>
      </c>
      <c r="K1025" s="3">
        <v>523</v>
      </c>
      <c r="L1025" s="3">
        <v>535.9</v>
      </c>
      <c r="M1025" s="3">
        <v>577</v>
      </c>
      <c r="N1025" s="3">
        <v>102.47</v>
      </c>
      <c r="O1025" s="3">
        <v>92.88</v>
      </c>
      <c r="P1025" s="3">
        <v>2288</v>
      </c>
      <c r="Q1025" s="3">
        <v>2186.4499999999998</v>
      </c>
      <c r="R1025" s="3">
        <v>2133.91</v>
      </c>
      <c r="S1025" s="3">
        <v>95.56</v>
      </c>
      <c r="T1025" s="3">
        <v>102.46</v>
      </c>
      <c r="U1025" s="3" t="s">
        <v>60</v>
      </c>
      <c r="V1025" s="3" t="s">
        <v>60</v>
      </c>
      <c r="W1025" s="3" t="s">
        <v>60</v>
      </c>
      <c r="X1025" s="3" t="s">
        <v>60</v>
      </c>
      <c r="Y1025" s="3" t="s">
        <v>60</v>
      </c>
      <c r="Z1025" s="3" t="s">
        <v>60</v>
      </c>
    </row>
    <row r="1026" spans="1:26" x14ac:dyDescent="0.3">
      <c r="A1026" s="2" t="s">
        <v>55</v>
      </c>
      <c r="B1026" s="2" t="s">
        <v>56</v>
      </c>
      <c r="C1026" s="2">
        <v>1025</v>
      </c>
      <c r="D1026" s="2" t="s">
        <v>27</v>
      </c>
      <c r="E1026" s="2" t="s">
        <v>791</v>
      </c>
      <c r="F1026" s="2" t="s">
        <v>78</v>
      </c>
      <c r="G1026" s="2" t="s">
        <v>68</v>
      </c>
      <c r="H1026" s="2" t="s">
        <v>791</v>
      </c>
      <c r="I1026" s="2">
        <v>1067.5999999999999</v>
      </c>
      <c r="J1026" s="2">
        <v>6900</v>
      </c>
      <c r="K1026" s="2">
        <v>523</v>
      </c>
      <c r="L1026" s="2">
        <v>535.9</v>
      </c>
      <c r="M1026" s="2">
        <v>577</v>
      </c>
      <c r="N1026" s="2">
        <v>102.47</v>
      </c>
      <c r="O1026" s="2">
        <v>92.88</v>
      </c>
      <c r="P1026" s="2">
        <v>2288</v>
      </c>
      <c r="Q1026" s="2">
        <v>2186.4499999999998</v>
      </c>
      <c r="R1026" s="2">
        <v>2133.91</v>
      </c>
      <c r="S1026" s="2">
        <v>95.56</v>
      </c>
      <c r="T1026" s="2">
        <v>102.46</v>
      </c>
      <c r="U1026" s="2" t="s">
        <v>60</v>
      </c>
      <c r="V1026" s="2" t="s">
        <v>60</v>
      </c>
      <c r="W1026" s="2" t="s">
        <v>60</v>
      </c>
      <c r="X1026" s="2" t="s">
        <v>60</v>
      </c>
      <c r="Y1026" s="2" t="s">
        <v>60</v>
      </c>
      <c r="Z1026" s="2" t="s">
        <v>60</v>
      </c>
    </row>
    <row r="1027" spans="1:26" x14ac:dyDescent="0.3">
      <c r="A1027" s="3" t="s">
        <v>799</v>
      </c>
      <c r="B1027" s="3" t="s">
        <v>800</v>
      </c>
      <c r="C1027" s="3">
        <v>1</v>
      </c>
      <c r="D1027" s="3" t="s">
        <v>24</v>
      </c>
      <c r="E1027" s="3" t="s">
        <v>57</v>
      </c>
      <c r="F1027" s="3" t="s">
        <v>58</v>
      </c>
      <c r="G1027" s="3" t="s">
        <v>59</v>
      </c>
      <c r="H1027" s="3" t="s">
        <v>60</v>
      </c>
      <c r="I1027" s="3">
        <v>270</v>
      </c>
      <c r="J1027" s="3">
        <v>175</v>
      </c>
      <c r="K1027" s="3">
        <v>16</v>
      </c>
      <c r="L1027" s="3">
        <v>26.26</v>
      </c>
      <c r="M1027" s="3">
        <v>28.71</v>
      </c>
      <c r="N1027" s="3">
        <v>164.13</v>
      </c>
      <c r="O1027" s="3">
        <v>91.47</v>
      </c>
      <c r="P1027" s="3">
        <v>81</v>
      </c>
      <c r="Q1027" s="3">
        <v>134.71</v>
      </c>
      <c r="R1027" s="3">
        <v>143.75</v>
      </c>
      <c r="S1027" s="3">
        <v>166.31</v>
      </c>
      <c r="T1027" s="3">
        <v>93.71</v>
      </c>
      <c r="U1027" s="3" t="s">
        <v>60</v>
      </c>
      <c r="V1027" s="3" t="s">
        <v>60</v>
      </c>
      <c r="W1027" s="3" t="s">
        <v>60</v>
      </c>
      <c r="X1027" s="3" t="s">
        <v>60</v>
      </c>
      <c r="Y1027" s="3" t="s">
        <v>60</v>
      </c>
      <c r="Z1027" s="3" t="s">
        <v>60</v>
      </c>
    </row>
    <row r="1028" spans="1:26" x14ac:dyDescent="0.3">
      <c r="A1028" s="2" t="s">
        <v>799</v>
      </c>
      <c r="B1028" s="2" t="s">
        <v>800</v>
      </c>
      <c r="C1028" s="2">
        <v>2</v>
      </c>
      <c r="D1028" s="2" t="s">
        <v>24</v>
      </c>
      <c r="E1028" s="2" t="s">
        <v>57</v>
      </c>
      <c r="F1028" s="2" t="s">
        <v>58</v>
      </c>
      <c r="G1028" s="2" t="s">
        <v>61</v>
      </c>
      <c r="H1028" s="2" t="s">
        <v>16</v>
      </c>
      <c r="I1028" s="2">
        <v>270</v>
      </c>
      <c r="J1028" s="2">
        <v>175</v>
      </c>
      <c r="K1028" s="2">
        <v>16</v>
      </c>
      <c r="L1028" s="2">
        <v>26.26</v>
      </c>
      <c r="M1028" s="2">
        <v>28.71</v>
      </c>
      <c r="N1028" s="2">
        <v>164.13</v>
      </c>
      <c r="O1028" s="2">
        <v>91.47</v>
      </c>
      <c r="P1028" s="2">
        <v>81</v>
      </c>
      <c r="Q1028" s="2">
        <v>134.71</v>
      </c>
      <c r="R1028" s="2">
        <v>143.75</v>
      </c>
      <c r="S1028" s="2">
        <v>166.31</v>
      </c>
      <c r="T1028" s="2">
        <v>93.71</v>
      </c>
      <c r="U1028" s="2" t="s">
        <v>60</v>
      </c>
      <c r="V1028" s="2" t="s">
        <v>60</v>
      </c>
      <c r="W1028" s="2" t="s">
        <v>60</v>
      </c>
      <c r="X1028" s="2" t="s">
        <v>60</v>
      </c>
      <c r="Y1028" s="2" t="s">
        <v>60</v>
      </c>
      <c r="Z1028" s="2" t="s">
        <v>60</v>
      </c>
    </row>
    <row r="1029" spans="1:26" x14ac:dyDescent="0.3">
      <c r="A1029" s="3" t="s">
        <v>799</v>
      </c>
      <c r="B1029" s="3" t="s">
        <v>800</v>
      </c>
      <c r="C1029" s="3">
        <v>3</v>
      </c>
      <c r="D1029" s="3" t="s">
        <v>24</v>
      </c>
      <c r="E1029" s="3" t="s">
        <v>57</v>
      </c>
      <c r="F1029" s="3" t="s">
        <v>58</v>
      </c>
      <c r="G1029" s="3" t="s">
        <v>62</v>
      </c>
      <c r="H1029" s="3" t="s">
        <v>60</v>
      </c>
      <c r="I1029" s="3">
        <v>1500</v>
      </c>
      <c r="J1029" s="3">
        <v>4100</v>
      </c>
      <c r="K1029" s="3">
        <v>357</v>
      </c>
      <c r="L1029" s="3">
        <v>306.57</v>
      </c>
      <c r="M1029" s="3">
        <v>220.67</v>
      </c>
      <c r="N1029" s="3">
        <v>85.87</v>
      </c>
      <c r="O1029" s="3">
        <v>138.93</v>
      </c>
      <c r="P1029" s="3">
        <v>1765</v>
      </c>
      <c r="Q1029" s="3">
        <v>775.56</v>
      </c>
      <c r="R1029" s="3">
        <v>1331.06</v>
      </c>
      <c r="S1029" s="3">
        <v>43.94</v>
      </c>
      <c r="T1029" s="3">
        <v>58.27</v>
      </c>
      <c r="U1029" s="3" t="s">
        <v>60</v>
      </c>
      <c r="V1029" s="3" t="s">
        <v>60</v>
      </c>
      <c r="W1029" s="3" t="s">
        <v>60</v>
      </c>
      <c r="X1029" s="3" t="s">
        <v>60</v>
      </c>
      <c r="Y1029" s="3" t="s">
        <v>60</v>
      </c>
      <c r="Z1029" s="3" t="s">
        <v>60</v>
      </c>
    </row>
    <row r="1030" spans="1:26" x14ac:dyDescent="0.3">
      <c r="A1030" s="2" t="s">
        <v>799</v>
      </c>
      <c r="B1030" s="2" t="s">
        <v>800</v>
      </c>
      <c r="C1030" s="2">
        <v>4</v>
      </c>
      <c r="D1030" s="2" t="s">
        <v>24</v>
      </c>
      <c r="E1030" s="2" t="s">
        <v>57</v>
      </c>
      <c r="F1030" s="2" t="s">
        <v>58</v>
      </c>
      <c r="G1030" s="2" t="s">
        <v>63</v>
      </c>
      <c r="H1030" s="2" t="s">
        <v>60</v>
      </c>
      <c r="I1030" s="2">
        <v>330.4</v>
      </c>
      <c r="J1030" s="2">
        <v>1500</v>
      </c>
      <c r="K1030" s="2">
        <v>126</v>
      </c>
      <c r="L1030" s="2">
        <v>196.16</v>
      </c>
      <c r="M1030" s="2">
        <v>115.35</v>
      </c>
      <c r="N1030" s="2">
        <v>155.68</v>
      </c>
      <c r="O1030" s="2">
        <v>170.06</v>
      </c>
      <c r="P1030" s="2">
        <v>702</v>
      </c>
      <c r="Q1030" s="2">
        <v>533.79999999999995</v>
      </c>
      <c r="R1030" s="2">
        <v>680.59</v>
      </c>
      <c r="S1030" s="2">
        <v>76.040000000000006</v>
      </c>
      <c r="T1030" s="2">
        <v>78.430000000000007</v>
      </c>
      <c r="U1030" s="2" t="s">
        <v>60</v>
      </c>
      <c r="V1030" s="2" t="s">
        <v>60</v>
      </c>
      <c r="W1030" s="2" t="s">
        <v>60</v>
      </c>
      <c r="X1030" s="2" t="s">
        <v>60</v>
      </c>
      <c r="Y1030" s="2" t="s">
        <v>60</v>
      </c>
      <c r="Z1030" s="2" t="s">
        <v>60</v>
      </c>
    </row>
    <row r="1031" spans="1:26" x14ac:dyDescent="0.3">
      <c r="A1031" s="3" t="s">
        <v>799</v>
      </c>
      <c r="B1031" s="3" t="s">
        <v>800</v>
      </c>
      <c r="C1031" s="3">
        <v>5</v>
      </c>
      <c r="D1031" s="3" t="s">
        <v>24</v>
      </c>
      <c r="E1031" s="3" t="s">
        <v>57</v>
      </c>
      <c r="F1031" s="3" t="s">
        <v>58</v>
      </c>
      <c r="G1031" s="3" t="s">
        <v>64</v>
      </c>
      <c r="H1031" s="3" t="s">
        <v>16</v>
      </c>
      <c r="I1031" s="3">
        <v>1830.4</v>
      </c>
      <c r="J1031" s="3">
        <v>5600</v>
      </c>
      <c r="K1031" s="3">
        <v>483</v>
      </c>
      <c r="L1031" s="3">
        <v>502.73</v>
      </c>
      <c r="M1031" s="3">
        <v>336.02</v>
      </c>
      <c r="N1031" s="3">
        <v>104.08</v>
      </c>
      <c r="O1031" s="3">
        <v>149.61000000000001</v>
      </c>
      <c r="P1031" s="3">
        <v>2467</v>
      </c>
      <c r="Q1031" s="3">
        <v>1309.3599999999999</v>
      </c>
      <c r="R1031" s="3">
        <v>2011.65</v>
      </c>
      <c r="S1031" s="3">
        <v>53.07</v>
      </c>
      <c r="T1031" s="3">
        <v>65.09</v>
      </c>
      <c r="U1031" s="3" t="s">
        <v>60</v>
      </c>
      <c r="V1031" s="3" t="s">
        <v>60</v>
      </c>
      <c r="W1031" s="3" t="s">
        <v>60</v>
      </c>
      <c r="X1031" s="3" t="s">
        <v>60</v>
      </c>
      <c r="Y1031" s="3" t="s">
        <v>60</v>
      </c>
      <c r="Z1031" s="3" t="s">
        <v>60</v>
      </c>
    </row>
    <row r="1032" spans="1:26" x14ac:dyDescent="0.3">
      <c r="A1032" s="2" t="s">
        <v>799</v>
      </c>
      <c r="B1032" s="2" t="s">
        <v>800</v>
      </c>
      <c r="C1032" s="2">
        <v>6</v>
      </c>
      <c r="D1032" s="2" t="s">
        <v>24</v>
      </c>
      <c r="E1032" s="2" t="s">
        <v>57</v>
      </c>
      <c r="F1032" s="2" t="s">
        <v>58</v>
      </c>
      <c r="G1032" s="2" t="s">
        <v>58</v>
      </c>
      <c r="H1032" s="2" t="s">
        <v>16</v>
      </c>
      <c r="I1032" s="2">
        <v>2100.4</v>
      </c>
      <c r="J1032" s="2">
        <v>5775</v>
      </c>
      <c r="K1032" s="2">
        <v>499</v>
      </c>
      <c r="L1032" s="2">
        <v>528.99</v>
      </c>
      <c r="M1032" s="2">
        <v>364.73</v>
      </c>
      <c r="N1032" s="2">
        <v>106.01</v>
      </c>
      <c r="O1032" s="2">
        <v>145.04</v>
      </c>
      <c r="P1032" s="2">
        <v>2548</v>
      </c>
      <c r="Q1032" s="2">
        <v>1444.07</v>
      </c>
      <c r="R1032" s="2">
        <v>2155.4</v>
      </c>
      <c r="S1032" s="2">
        <v>56.67</v>
      </c>
      <c r="T1032" s="2">
        <v>67</v>
      </c>
      <c r="U1032" s="2" t="s">
        <v>60</v>
      </c>
      <c r="V1032" s="2" t="s">
        <v>60</v>
      </c>
      <c r="W1032" s="2" t="s">
        <v>60</v>
      </c>
      <c r="X1032" s="2" t="s">
        <v>60</v>
      </c>
      <c r="Y1032" s="2" t="s">
        <v>60</v>
      </c>
      <c r="Z1032" s="2" t="s">
        <v>60</v>
      </c>
    </row>
    <row r="1033" spans="1:26" x14ac:dyDescent="0.3">
      <c r="A1033" s="3" t="s">
        <v>799</v>
      </c>
      <c r="B1033" s="3" t="s">
        <v>800</v>
      </c>
      <c r="C1033" s="3">
        <v>7</v>
      </c>
      <c r="D1033" s="3" t="s">
        <v>24</v>
      </c>
      <c r="E1033" s="3" t="s">
        <v>57</v>
      </c>
      <c r="F1033" s="3" t="s">
        <v>65</v>
      </c>
      <c r="G1033" s="3" t="s">
        <v>66</v>
      </c>
      <c r="H1033" s="3" t="s">
        <v>60</v>
      </c>
      <c r="I1033" s="3">
        <v>108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 t="s">
        <v>60</v>
      </c>
      <c r="V1033" s="3" t="s">
        <v>60</v>
      </c>
      <c r="W1033" s="3" t="s">
        <v>60</v>
      </c>
      <c r="X1033" s="3" t="s">
        <v>60</v>
      </c>
      <c r="Y1033" s="3" t="s">
        <v>60</v>
      </c>
      <c r="Z1033" s="3" t="s">
        <v>60</v>
      </c>
    </row>
    <row r="1034" spans="1:26" x14ac:dyDescent="0.3">
      <c r="A1034" s="2" t="s">
        <v>799</v>
      </c>
      <c r="B1034" s="2" t="s">
        <v>800</v>
      </c>
      <c r="C1034" s="2">
        <v>8</v>
      </c>
      <c r="D1034" s="2" t="s">
        <v>24</v>
      </c>
      <c r="E1034" s="2" t="s">
        <v>57</v>
      </c>
      <c r="F1034" s="2" t="s">
        <v>65</v>
      </c>
      <c r="G1034" s="2" t="s">
        <v>67</v>
      </c>
      <c r="H1034" s="2" t="s">
        <v>16</v>
      </c>
      <c r="I1034" s="2">
        <v>108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60</v>
      </c>
      <c r="V1034" s="2" t="s">
        <v>60</v>
      </c>
      <c r="W1034" s="2" t="s">
        <v>60</v>
      </c>
      <c r="X1034" s="2" t="s">
        <v>60</v>
      </c>
      <c r="Y1034" s="2" t="s">
        <v>60</v>
      </c>
      <c r="Z1034" s="2" t="s">
        <v>60</v>
      </c>
    </row>
    <row r="1035" spans="1:26" x14ac:dyDescent="0.3">
      <c r="A1035" s="3" t="s">
        <v>799</v>
      </c>
      <c r="B1035" s="3" t="s">
        <v>800</v>
      </c>
      <c r="C1035" s="3">
        <v>9</v>
      </c>
      <c r="D1035" s="3" t="s">
        <v>24</v>
      </c>
      <c r="E1035" s="3" t="s">
        <v>57</v>
      </c>
      <c r="F1035" s="3" t="s">
        <v>65</v>
      </c>
      <c r="G1035" s="3" t="s">
        <v>65</v>
      </c>
      <c r="H1035" s="3" t="s">
        <v>16</v>
      </c>
      <c r="I1035" s="3">
        <v>108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 t="s">
        <v>60</v>
      </c>
      <c r="V1035" s="3" t="s">
        <v>60</v>
      </c>
      <c r="W1035" s="3" t="s">
        <v>60</v>
      </c>
      <c r="X1035" s="3" t="s">
        <v>60</v>
      </c>
      <c r="Y1035" s="3" t="s">
        <v>60</v>
      </c>
      <c r="Z1035" s="3" t="s">
        <v>60</v>
      </c>
    </row>
    <row r="1036" spans="1:26" x14ac:dyDescent="0.3">
      <c r="A1036" s="2" t="s">
        <v>799</v>
      </c>
      <c r="B1036" s="2" t="s">
        <v>800</v>
      </c>
      <c r="C1036" s="2">
        <v>10</v>
      </c>
      <c r="D1036" s="2" t="s">
        <v>24</v>
      </c>
      <c r="E1036" s="2" t="s">
        <v>57</v>
      </c>
      <c r="F1036" s="2" t="s">
        <v>65</v>
      </c>
      <c r="G1036" s="2" t="s">
        <v>68</v>
      </c>
      <c r="H1036" s="2" t="s">
        <v>16</v>
      </c>
      <c r="I1036" s="2">
        <v>2208.4</v>
      </c>
      <c r="J1036" s="2">
        <v>5775</v>
      </c>
      <c r="K1036" s="2">
        <v>499</v>
      </c>
      <c r="L1036" s="2">
        <v>528.99</v>
      </c>
      <c r="M1036" s="2">
        <v>364.73</v>
      </c>
      <c r="N1036" s="2">
        <v>106.01</v>
      </c>
      <c r="O1036" s="2">
        <v>145.04</v>
      </c>
      <c r="P1036" s="2">
        <v>2548</v>
      </c>
      <c r="Q1036" s="2">
        <v>1444.07</v>
      </c>
      <c r="R1036" s="2">
        <v>2155.4</v>
      </c>
      <c r="S1036" s="2">
        <v>56.67</v>
      </c>
      <c r="T1036" s="2">
        <v>67</v>
      </c>
      <c r="U1036" s="2" t="s">
        <v>60</v>
      </c>
      <c r="V1036" s="2" t="s">
        <v>60</v>
      </c>
      <c r="W1036" s="2" t="s">
        <v>60</v>
      </c>
      <c r="X1036" s="2" t="s">
        <v>60</v>
      </c>
      <c r="Y1036" s="2" t="s">
        <v>60</v>
      </c>
      <c r="Z1036" s="2" t="s">
        <v>60</v>
      </c>
    </row>
    <row r="1037" spans="1:26" x14ac:dyDescent="0.3">
      <c r="A1037" s="3" t="s">
        <v>799</v>
      </c>
      <c r="B1037" s="3" t="s">
        <v>800</v>
      </c>
      <c r="C1037" s="3">
        <v>11</v>
      </c>
      <c r="D1037" s="3" t="s">
        <v>24</v>
      </c>
      <c r="E1037" s="3" t="s">
        <v>57</v>
      </c>
      <c r="F1037" s="3" t="s">
        <v>65</v>
      </c>
      <c r="G1037" s="3" t="s">
        <v>68</v>
      </c>
      <c r="H1037" s="3" t="s">
        <v>57</v>
      </c>
      <c r="I1037" s="3">
        <v>2208.4</v>
      </c>
      <c r="J1037" s="3">
        <v>5775</v>
      </c>
      <c r="K1037" s="3">
        <v>499</v>
      </c>
      <c r="L1037" s="3">
        <v>528.99</v>
      </c>
      <c r="M1037" s="3">
        <v>364.73</v>
      </c>
      <c r="N1037" s="3">
        <v>106.01</v>
      </c>
      <c r="O1037" s="3">
        <v>145.04</v>
      </c>
      <c r="P1037" s="3">
        <v>2548</v>
      </c>
      <c r="Q1037" s="3">
        <v>1444.07</v>
      </c>
      <c r="R1037" s="3">
        <v>2155.4</v>
      </c>
      <c r="S1037" s="3">
        <v>56.67</v>
      </c>
      <c r="T1037" s="3">
        <v>67</v>
      </c>
      <c r="U1037" s="3" t="s">
        <v>60</v>
      </c>
      <c r="V1037" s="3" t="s">
        <v>60</v>
      </c>
      <c r="W1037" s="3" t="s">
        <v>60</v>
      </c>
      <c r="X1037" s="3" t="s">
        <v>60</v>
      </c>
      <c r="Y1037" s="3" t="s">
        <v>60</v>
      </c>
      <c r="Z1037" s="3" t="s">
        <v>60</v>
      </c>
    </row>
    <row r="1038" spans="1:26" x14ac:dyDescent="0.3">
      <c r="A1038" s="2" t="s">
        <v>799</v>
      </c>
      <c r="B1038" s="2" t="s">
        <v>800</v>
      </c>
      <c r="C1038" s="2">
        <v>12</v>
      </c>
      <c r="D1038" s="2" t="s">
        <v>24</v>
      </c>
      <c r="E1038" s="2" t="s">
        <v>69</v>
      </c>
      <c r="F1038" s="2" t="s">
        <v>58</v>
      </c>
      <c r="G1038" s="2" t="s">
        <v>70</v>
      </c>
      <c r="H1038" s="2" t="s">
        <v>60</v>
      </c>
      <c r="I1038" s="2">
        <v>710</v>
      </c>
      <c r="J1038" s="2">
        <v>4000</v>
      </c>
      <c r="K1038" s="2">
        <v>318</v>
      </c>
      <c r="L1038" s="2">
        <v>430.65</v>
      </c>
      <c r="M1038" s="2">
        <v>447.23</v>
      </c>
      <c r="N1038" s="2">
        <v>135.41999999999999</v>
      </c>
      <c r="O1038" s="2">
        <v>96.29</v>
      </c>
      <c r="P1038" s="2">
        <v>1764</v>
      </c>
      <c r="Q1038" s="2">
        <v>1737.64</v>
      </c>
      <c r="R1038" s="2">
        <v>2236.25</v>
      </c>
      <c r="S1038" s="2">
        <v>98.51</v>
      </c>
      <c r="T1038" s="2">
        <v>77.7</v>
      </c>
      <c r="U1038" s="2">
        <v>60.2</v>
      </c>
      <c r="V1038" s="2">
        <v>81.53</v>
      </c>
      <c r="W1038" s="2">
        <v>84.66</v>
      </c>
      <c r="X1038" s="2">
        <v>67.66</v>
      </c>
      <c r="Y1038" s="2">
        <v>66.650000000000006</v>
      </c>
      <c r="Z1038" s="2">
        <v>85.77</v>
      </c>
    </row>
    <row r="1039" spans="1:26" x14ac:dyDescent="0.3">
      <c r="A1039" s="3" t="s">
        <v>799</v>
      </c>
      <c r="B1039" s="3" t="s">
        <v>800</v>
      </c>
      <c r="C1039" s="3">
        <v>13</v>
      </c>
      <c r="D1039" s="3" t="s">
        <v>24</v>
      </c>
      <c r="E1039" s="3" t="s">
        <v>69</v>
      </c>
      <c r="F1039" s="3" t="s">
        <v>58</v>
      </c>
      <c r="G1039" s="3" t="s">
        <v>71</v>
      </c>
      <c r="H1039" s="3" t="s">
        <v>60</v>
      </c>
      <c r="I1039" s="3">
        <v>1200</v>
      </c>
      <c r="J1039" s="3">
        <v>6100</v>
      </c>
      <c r="K1039" s="3">
        <v>599</v>
      </c>
      <c r="L1039" s="3">
        <v>393.45</v>
      </c>
      <c r="M1039" s="3">
        <v>659.75</v>
      </c>
      <c r="N1039" s="3">
        <v>65.680000000000007</v>
      </c>
      <c r="O1039" s="3">
        <v>59.64</v>
      </c>
      <c r="P1039" s="3">
        <v>3190</v>
      </c>
      <c r="Q1039" s="3">
        <v>1827.43</v>
      </c>
      <c r="R1039" s="3">
        <v>2605.35</v>
      </c>
      <c r="S1039" s="3">
        <v>57.29</v>
      </c>
      <c r="T1039" s="3">
        <v>70.14</v>
      </c>
      <c r="U1039" s="3">
        <v>67.09</v>
      </c>
      <c r="V1039" s="3">
        <v>44.07</v>
      </c>
      <c r="W1039" s="3">
        <v>73.900000000000006</v>
      </c>
      <c r="X1039" s="3">
        <v>72.39</v>
      </c>
      <c r="Y1039" s="3">
        <v>41.47</v>
      </c>
      <c r="Z1039" s="3">
        <v>59.13</v>
      </c>
    </row>
    <row r="1040" spans="1:26" x14ac:dyDescent="0.3">
      <c r="A1040" s="2" t="s">
        <v>799</v>
      </c>
      <c r="B1040" s="2" t="s">
        <v>800</v>
      </c>
      <c r="C1040" s="2">
        <v>14</v>
      </c>
      <c r="D1040" s="2" t="s">
        <v>24</v>
      </c>
      <c r="E1040" s="2" t="s">
        <v>69</v>
      </c>
      <c r="F1040" s="2" t="s">
        <v>58</v>
      </c>
      <c r="G1040" s="2" t="s">
        <v>72</v>
      </c>
      <c r="H1040" s="2" t="s">
        <v>60</v>
      </c>
      <c r="I1040" s="2">
        <v>600</v>
      </c>
      <c r="J1040" s="2">
        <v>4200</v>
      </c>
      <c r="K1040" s="2">
        <v>342</v>
      </c>
      <c r="L1040" s="2">
        <v>356.59</v>
      </c>
      <c r="M1040" s="2">
        <v>395.77</v>
      </c>
      <c r="N1040" s="2">
        <v>104.27</v>
      </c>
      <c r="O1040" s="2">
        <v>90.1</v>
      </c>
      <c r="P1040" s="2">
        <v>1780</v>
      </c>
      <c r="Q1040" s="2">
        <v>1565.9</v>
      </c>
      <c r="R1040" s="2">
        <v>1919.61</v>
      </c>
      <c r="S1040" s="2">
        <v>87.97</v>
      </c>
      <c r="T1040" s="2">
        <v>81.569999999999993</v>
      </c>
      <c r="U1040" s="2">
        <v>76.61</v>
      </c>
      <c r="V1040" s="2">
        <v>79.88</v>
      </c>
      <c r="W1040" s="2">
        <v>88.66</v>
      </c>
      <c r="X1040" s="2">
        <v>80.790000000000006</v>
      </c>
      <c r="Y1040" s="2">
        <v>71.069999999999993</v>
      </c>
      <c r="Z1040" s="2">
        <v>87.13</v>
      </c>
    </row>
    <row r="1041" spans="1:26" x14ac:dyDescent="0.3">
      <c r="A1041" s="3" t="s">
        <v>799</v>
      </c>
      <c r="B1041" s="3" t="s">
        <v>800</v>
      </c>
      <c r="C1041" s="3">
        <v>15</v>
      </c>
      <c r="D1041" s="3" t="s">
        <v>24</v>
      </c>
      <c r="E1041" s="3" t="s">
        <v>69</v>
      </c>
      <c r="F1041" s="3" t="s">
        <v>58</v>
      </c>
      <c r="G1041" s="3" t="s">
        <v>73</v>
      </c>
      <c r="H1041" s="3" t="s">
        <v>74</v>
      </c>
      <c r="I1041" s="3">
        <v>2510</v>
      </c>
      <c r="J1041" s="3">
        <v>14300</v>
      </c>
      <c r="K1041" s="3">
        <v>1259</v>
      </c>
      <c r="L1041" s="3">
        <v>1180.69</v>
      </c>
      <c r="M1041" s="3">
        <v>1502.75</v>
      </c>
      <c r="N1041" s="3">
        <v>93.78</v>
      </c>
      <c r="O1041" s="3">
        <v>78.569999999999993</v>
      </c>
      <c r="P1041" s="3">
        <v>6734</v>
      </c>
      <c r="Q1041" s="3">
        <v>5130.97</v>
      </c>
      <c r="R1041" s="3">
        <v>6761.21</v>
      </c>
      <c r="S1041" s="3">
        <v>76.19</v>
      </c>
      <c r="T1041" s="3">
        <v>75.89</v>
      </c>
      <c r="U1041" s="3">
        <v>67.42</v>
      </c>
      <c r="V1041" s="3">
        <v>63.23</v>
      </c>
      <c r="W1041" s="3">
        <v>80.47</v>
      </c>
      <c r="X1041" s="3">
        <v>73.06</v>
      </c>
      <c r="Y1041" s="3">
        <v>55.67</v>
      </c>
      <c r="Z1041" s="3">
        <v>73.36</v>
      </c>
    </row>
    <row r="1042" spans="1:26" x14ac:dyDescent="0.3">
      <c r="A1042" s="2" t="s">
        <v>799</v>
      </c>
      <c r="B1042" s="2" t="s">
        <v>800</v>
      </c>
      <c r="C1042" s="2">
        <v>16</v>
      </c>
      <c r="D1042" s="2" t="s">
        <v>24</v>
      </c>
      <c r="E1042" s="2" t="s">
        <v>69</v>
      </c>
      <c r="F1042" s="2" t="s">
        <v>58</v>
      </c>
      <c r="G1042" s="2" t="s">
        <v>58</v>
      </c>
      <c r="H1042" s="2" t="s">
        <v>75</v>
      </c>
      <c r="I1042" s="2">
        <v>2510</v>
      </c>
      <c r="J1042" s="2">
        <v>14300</v>
      </c>
      <c r="K1042" s="2">
        <v>1259</v>
      </c>
      <c r="L1042" s="2">
        <v>1180.69</v>
      </c>
      <c r="M1042" s="2">
        <v>1502.75</v>
      </c>
      <c r="N1042" s="2">
        <v>93.78</v>
      </c>
      <c r="O1042" s="2">
        <v>78.569999999999993</v>
      </c>
      <c r="P1042" s="2">
        <v>6734</v>
      </c>
      <c r="Q1042" s="2">
        <v>5130.97</v>
      </c>
      <c r="R1042" s="2">
        <v>6761.21</v>
      </c>
      <c r="S1042" s="2">
        <v>76.19</v>
      </c>
      <c r="T1042" s="2">
        <v>75.89</v>
      </c>
      <c r="U1042" s="2">
        <v>67.42</v>
      </c>
      <c r="V1042" s="2">
        <v>63.23</v>
      </c>
      <c r="W1042" s="2">
        <v>80.47</v>
      </c>
      <c r="X1042" s="2">
        <v>73.06</v>
      </c>
      <c r="Y1042" s="2">
        <v>55.67</v>
      </c>
      <c r="Z1042" s="2">
        <v>73.36</v>
      </c>
    </row>
    <row r="1043" spans="1:26" x14ac:dyDescent="0.3">
      <c r="A1043" s="3" t="s">
        <v>799</v>
      </c>
      <c r="B1043" s="3" t="s">
        <v>800</v>
      </c>
      <c r="C1043" s="3">
        <v>17</v>
      </c>
      <c r="D1043" s="3" t="s">
        <v>24</v>
      </c>
      <c r="E1043" s="3" t="s">
        <v>69</v>
      </c>
      <c r="F1043" s="3" t="s">
        <v>65</v>
      </c>
      <c r="G1043" s="3" t="s">
        <v>76</v>
      </c>
      <c r="H1043" s="3" t="s">
        <v>60</v>
      </c>
      <c r="I1043" s="3">
        <v>1320</v>
      </c>
      <c r="J1043" s="3">
        <v>7600</v>
      </c>
      <c r="K1043" s="3">
        <v>634</v>
      </c>
      <c r="L1043" s="3">
        <v>815.96</v>
      </c>
      <c r="M1043" s="3">
        <v>807.82</v>
      </c>
      <c r="N1043" s="3">
        <v>128.69999999999999</v>
      </c>
      <c r="O1043" s="3">
        <v>101.01</v>
      </c>
      <c r="P1043" s="3">
        <v>3502</v>
      </c>
      <c r="Q1043" s="3">
        <v>3534.83</v>
      </c>
      <c r="R1043" s="3">
        <v>3815.53</v>
      </c>
      <c r="S1043" s="3">
        <v>100.94</v>
      </c>
      <c r="T1043" s="3">
        <v>92.64</v>
      </c>
      <c r="U1043" s="3">
        <v>64.56</v>
      </c>
      <c r="V1043" s="3">
        <v>83.08</v>
      </c>
      <c r="W1043" s="3">
        <v>82.26</v>
      </c>
      <c r="X1043" s="3">
        <v>72.25</v>
      </c>
      <c r="Y1043" s="3">
        <v>72.930000000000007</v>
      </c>
      <c r="Z1043" s="3">
        <v>78.72</v>
      </c>
    </row>
    <row r="1044" spans="1:26" x14ac:dyDescent="0.3">
      <c r="A1044" s="2" t="s">
        <v>799</v>
      </c>
      <c r="B1044" s="2" t="s">
        <v>800</v>
      </c>
      <c r="C1044" s="2">
        <v>18</v>
      </c>
      <c r="D1044" s="2" t="s">
        <v>24</v>
      </c>
      <c r="E1044" s="2" t="s">
        <v>69</v>
      </c>
      <c r="F1044" s="2" t="s">
        <v>65</v>
      </c>
      <c r="G1044" s="2" t="s">
        <v>77</v>
      </c>
      <c r="H1044" s="2" t="s">
        <v>74</v>
      </c>
      <c r="I1044" s="2">
        <v>1320</v>
      </c>
      <c r="J1044" s="2">
        <v>7600</v>
      </c>
      <c r="K1044" s="2">
        <v>634</v>
      </c>
      <c r="L1044" s="2">
        <v>815.96</v>
      </c>
      <c r="M1044" s="2">
        <v>807.82</v>
      </c>
      <c r="N1044" s="2">
        <v>128.69999999999999</v>
      </c>
      <c r="O1044" s="2">
        <v>101.01</v>
      </c>
      <c r="P1044" s="2">
        <v>3502</v>
      </c>
      <c r="Q1044" s="2">
        <v>3534.83</v>
      </c>
      <c r="R1044" s="2">
        <v>3815.53</v>
      </c>
      <c r="S1044" s="2">
        <v>100.94</v>
      </c>
      <c r="T1044" s="2">
        <v>92.64</v>
      </c>
      <c r="U1044" s="2">
        <v>64.56</v>
      </c>
      <c r="V1044" s="2">
        <v>83.08</v>
      </c>
      <c r="W1044" s="2">
        <v>82.26</v>
      </c>
      <c r="X1044" s="2">
        <v>72.25</v>
      </c>
      <c r="Y1044" s="2">
        <v>72.930000000000007</v>
      </c>
      <c r="Z1044" s="2">
        <v>78.72</v>
      </c>
    </row>
    <row r="1045" spans="1:26" x14ac:dyDescent="0.3">
      <c r="A1045" s="3" t="s">
        <v>799</v>
      </c>
      <c r="B1045" s="3" t="s">
        <v>800</v>
      </c>
      <c r="C1045" s="3">
        <v>19</v>
      </c>
      <c r="D1045" s="3" t="s">
        <v>24</v>
      </c>
      <c r="E1045" s="3" t="s">
        <v>69</v>
      </c>
      <c r="F1045" s="3" t="s">
        <v>65</v>
      </c>
      <c r="G1045" s="3" t="s">
        <v>65</v>
      </c>
      <c r="H1045" s="3" t="s">
        <v>75</v>
      </c>
      <c r="I1045" s="3">
        <v>1320</v>
      </c>
      <c r="J1045" s="3">
        <v>7600</v>
      </c>
      <c r="K1045" s="3">
        <v>634</v>
      </c>
      <c r="L1045" s="3">
        <v>815.96</v>
      </c>
      <c r="M1045" s="3">
        <v>807.82</v>
      </c>
      <c r="N1045" s="3">
        <v>128.69999999999999</v>
      </c>
      <c r="O1045" s="3">
        <v>101.01</v>
      </c>
      <c r="P1045" s="3">
        <v>3502</v>
      </c>
      <c r="Q1045" s="3">
        <v>3534.83</v>
      </c>
      <c r="R1045" s="3">
        <v>3815.53</v>
      </c>
      <c r="S1045" s="3">
        <v>100.94</v>
      </c>
      <c r="T1045" s="3">
        <v>92.64</v>
      </c>
      <c r="U1045" s="3">
        <v>64.56</v>
      </c>
      <c r="V1045" s="3">
        <v>83.08</v>
      </c>
      <c r="W1045" s="3">
        <v>82.26</v>
      </c>
      <c r="X1045" s="3">
        <v>72.25</v>
      </c>
      <c r="Y1045" s="3">
        <v>72.930000000000007</v>
      </c>
      <c r="Z1045" s="3">
        <v>78.72</v>
      </c>
    </row>
    <row r="1046" spans="1:26" x14ac:dyDescent="0.3">
      <c r="A1046" s="2" t="s">
        <v>799</v>
      </c>
      <c r="B1046" s="2" t="s">
        <v>800</v>
      </c>
      <c r="C1046" s="2">
        <v>20</v>
      </c>
      <c r="D1046" s="2" t="s">
        <v>24</v>
      </c>
      <c r="E1046" s="2" t="s">
        <v>69</v>
      </c>
      <c r="F1046" s="2" t="s">
        <v>78</v>
      </c>
      <c r="G1046" s="2" t="s">
        <v>79</v>
      </c>
      <c r="H1046" s="2" t="s">
        <v>60</v>
      </c>
      <c r="I1046" s="2">
        <v>1500</v>
      </c>
      <c r="J1046" s="2">
        <v>7600</v>
      </c>
      <c r="K1046" s="2">
        <v>631</v>
      </c>
      <c r="L1046" s="2">
        <v>834.79</v>
      </c>
      <c r="M1046" s="2">
        <v>746.2</v>
      </c>
      <c r="N1046" s="2">
        <v>132.30000000000001</v>
      </c>
      <c r="O1046" s="2">
        <v>111.87</v>
      </c>
      <c r="P1046" s="2">
        <v>3496</v>
      </c>
      <c r="Q1046" s="2">
        <v>3420.08</v>
      </c>
      <c r="R1046" s="2">
        <v>4248.91</v>
      </c>
      <c r="S1046" s="2">
        <v>97.83</v>
      </c>
      <c r="T1046" s="2">
        <v>80.489999999999995</v>
      </c>
      <c r="U1046" s="2">
        <v>56.54</v>
      </c>
      <c r="V1046" s="2">
        <v>74.8</v>
      </c>
      <c r="W1046" s="2">
        <v>66.86</v>
      </c>
      <c r="X1046" s="2">
        <v>63.47</v>
      </c>
      <c r="Y1046" s="2">
        <v>62.09</v>
      </c>
      <c r="Z1046" s="2">
        <v>77.14</v>
      </c>
    </row>
    <row r="1047" spans="1:26" x14ac:dyDescent="0.3">
      <c r="A1047" s="3" t="s">
        <v>799</v>
      </c>
      <c r="B1047" s="3" t="s">
        <v>800</v>
      </c>
      <c r="C1047" s="3">
        <v>21</v>
      </c>
      <c r="D1047" s="3" t="s">
        <v>24</v>
      </c>
      <c r="E1047" s="3" t="s">
        <v>69</v>
      </c>
      <c r="F1047" s="3" t="s">
        <v>78</v>
      </c>
      <c r="G1047" s="3" t="s">
        <v>80</v>
      </c>
      <c r="H1047" s="3" t="s">
        <v>74</v>
      </c>
      <c r="I1047" s="3">
        <v>1500</v>
      </c>
      <c r="J1047" s="3">
        <v>7600</v>
      </c>
      <c r="K1047" s="3">
        <v>631</v>
      </c>
      <c r="L1047" s="3">
        <v>834.79</v>
      </c>
      <c r="M1047" s="3">
        <v>746.2</v>
      </c>
      <c r="N1047" s="3">
        <v>132.30000000000001</v>
      </c>
      <c r="O1047" s="3">
        <v>111.87</v>
      </c>
      <c r="P1047" s="3">
        <v>3496</v>
      </c>
      <c r="Q1047" s="3">
        <v>3420.08</v>
      </c>
      <c r="R1047" s="3">
        <v>4248.91</v>
      </c>
      <c r="S1047" s="3">
        <v>97.83</v>
      </c>
      <c r="T1047" s="3">
        <v>80.489999999999995</v>
      </c>
      <c r="U1047" s="3">
        <v>56.54</v>
      </c>
      <c r="V1047" s="3">
        <v>74.8</v>
      </c>
      <c r="W1047" s="3">
        <v>66.86</v>
      </c>
      <c r="X1047" s="3">
        <v>63.47</v>
      </c>
      <c r="Y1047" s="3">
        <v>62.09</v>
      </c>
      <c r="Z1047" s="3">
        <v>77.14</v>
      </c>
    </row>
    <row r="1048" spans="1:26" x14ac:dyDescent="0.3">
      <c r="A1048" s="2" t="s">
        <v>799</v>
      </c>
      <c r="B1048" s="2" t="s">
        <v>800</v>
      </c>
      <c r="C1048" s="2">
        <v>22</v>
      </c>
      <c r="D1048" s="2" t="s">
        <v>24</v>
      </c>
      <c r="E1048" s="2" t="s">
        <v>69</v>
      </c>
      <c r="F1048" s="2" t="s">
        <v>78</v>
      </c>
      <c r="G1048" s="2" t="s">
        <v>81</v>
      </c>
      <c r="H1048" s="2" t="s">
        <v>75</v>
      </c>
      <c r="I1048" s="2">
        <v>1500</v>
      </c>
      <c r="J1048" s="2">
        <v>7600</v>
      </c>
      <c r="K1048" s="2">
        <v>631</v>
      </c>
      <c r="L1048" s="2">
        <v>834.79</v>
      </c>
      <c r="M1048" s="2">
        <v>746.2</v>
      </c>
      <c r="N1048" s="2">
        <v>132.30000000000001</v>
      </c>
      <c r="O1048" s="2">
        <v>111.87</v>
      </c>
      <c r="P1048" s="2">
        <v>3496</v>
      </c>
      <c r="Q1048" s="2">
        <v>3420.08</v>
      </c>
      <c r="R1048" s="2">
        <v>4248.91</v>
      </c>
      <c r="S1048" s="2">
        <v>97.83</v>
      </c>
      <c r="T1048" s="2">
        <v>80.489999999999995</v>
      </c>
      <c r="U1048" s="2">
        <v>56.54</v>
      </c>
      <c r="V1048" s="2">
        <v>74.8</v>
      </c>
      <c r="W1048" s="2">
        <v>66.86</v>
      </c>
      <c r="X1048" s="2">
        <v>63.47</v>
      </c>
      <c r="Y1048" s="2">
        <v>62.09</v>
      </c>
      <c r="Z1048" s="2">
        <v>77.14</v>
      </c>
    </row>
    <row r="1049" spans="1:26" x14ac:dyDescent="0.3">
      <c r="A1049" s="3" t="s">
        <v>799</v>
      </c>
      <c r="B1049" s="3" t="s">
        <v>800</v>
      </c>
      <c r="C1049" s="3">
        <v>23</v>
      </c>
      <c r="D1049" s="3" t="s">
        <v>24</v>
      </c>
      <c r="E1049" s="3" t="s">
        <v>69</v>
      </c>
      <c r="F1049" s="3" t="s">
        <v>78</v>
      </c>
      <c r="G1049" s="3" t="s">
        <v>82</v>
      </c>
      <c r="H1049" s="3" t="s">
        <v>60</v>
      </c>
      <c r="I1049" s="3">
        <v>431.59</v>
      </c>
      <c r="J1049" s="3">
        <v>150</v>
      </c>
      <c r="K1049" s="3">
        <v>12</v>
      </c>
      <c r="L1049" s="3">
        <v>25.62</v>
      </c>
      <c r="M1049" s="3">
        <v>0</v>
      </c>
      <c r="N1049" s="3">
        <v>213.5</v>
      </c>
      <c r="O1049" s="3">
        <v>0</v>
      </c>
      <c r="P1049" s="3">
        <v>63</v>
      </c>
      <c r="Q1049" s="3">
        <v>95.82</v>
      </c>
      <c r="R1049" s="3">
        <v>2.5499999999999998</v>
      </c>
      <c r="S1049" s="3">
        <v>152.1</v>
      </c>
      <c r="T1049" s="3">
        <v>3757.65</v>
      </c>
      <c r="U1049" s="3" t="s">
        <v>60</v>
      </c>
      <c r="V1049" s="3" t="s">
        <v>60</v>
      </c>
      <c r="W1049" s="3" t="s">
        <v>60</v>
      </c>
      <c r="X1049" s="3" t="s">
        <v>60</v>
      </c>
      <c r="Y1049" s="3" t="s">
        <v>60</v>
      </c>
      <c r="Z1049" s="3" t="s">
        <v>60</v>
      </c>
    </row>
    <row r="1050" spans="1:26" x14ac:dyDescent="0.3">
      <c r="A1050" s="2" t="s">
        <v>799</v>
      </c>
      <c r="B1050" s="2" t="s">
        <v>800</v>
      </c>
      <c r="C1050" s="2">
        <v>24</v>
      </c>
      <c r="D1050" s="2" t="s">
        <v>24</v>
      </c>
      <c r="E1050" s="2" t="s">
        <v>69</v>
      </c>
      <c r="F1050" s="2" t="s">
        <v>78</v>
      </c>
      <c r="G1050" s="2" t="s">
        <v>83</v>
      </c>
      <c r="H1050" s="2" t="s">
        <v>16</v>
      </c>
      <c r="I1050" s="2">
        <v>431.59</v>
      </c>
      <c r="J1050" s="2">
        <v>150</v>
      </c>
      <c r="K1050" s="2">
        <v>12</v>
      </c>
      <c r="L1050" s="2">
        <v>25.62</v>
      </c>
      <c r="M1050" s="2">
        <v>0</v>
      </c>
      <c r="N1050" s="2">
        <v>213.5</v>
      </c>
      <c r="O1050" s="2">
        <v>0</v>
      </c>
      <c r="P1050" s="2">
        <v>63</v>
      </c>
      <c r="Q1050" s="2">
        <v>95.82</v>
      </c>
      <c r="R1050" s="2">
        <v>2.5499999999999998</v>
      </c>
      <c r="S1050" s="2">
        <v>152.1</v>
      </c>
      <c r="T1050" s="2">
        <v>3757.65</v>
      </c>
      <c r="U1050" s="2" t="s">
        <v>60</v>
      </c>
      <c r="V1050" s="2" t="s">
        <v>60</v>
      </c>
      <c r="W1050" s="2" t="s">
        <v>60</v>
      </c>
      <c r="X1050" s="2" t="s">
        <v>60</v>
      </c>
      <c r="Y1050" s="2" t="s">
        <v>60</v>
      </c>
      <c r="Z1050" s="2" t="s">
        <v>60</v>
      </c>
    </row>
    <row r="1051" spans="1:26" x14ac:dyDescent="0.3">
      <c r="A1051" s="3" t="s">
        <v>799</v>
      </c>
      <c r="B1051" s="3" t="s">
        <v>800</v>
      </c>
      <c r="C1051" s="3">
        <v>25</v>
      </c>
      <c r="D1051" s="3" t="s">
        <v>24</v>
      </c>
      <c r="E1051" s="3" t="s">
        <v>69</v>
      </c>
      <c r="F1051" s="3" t="s">
        <v>78</v>
      </c>
      <c r="G1051" s="3" t="s">
        <v>84</v>
      </c>
      <c r="H1051" s="3" t="s">
        <v>16</v>
      </c>
      <c r="I1051" s="3">
        <v>431.59</v>
      </c>
      <c r="J1051" s="3">
        <v>150</v>
      </c>
      <c r="K1051" s="3">
        <v>12</v>
      </c>
      <c r="L1051" s="3">
        <v>25.62</v>
      </c>
      <c r="M1051" s="3">
        <v>0</v>
      </c>
      <c r="N1051" s="3">
        <v>213.5</v>
      </c>
      <c r="O1051" s="3">
        <v>0</v>
      </c>
      <c r="P1051" s="3">
        <v>63</v>
      </c>
      <c r="Q1051" s="3">
        <v>95.82</v>
      </c>
      <c r="R1051" s="3">
        <v>2.5499999999999998</v>
      </c>
      <c r="S1051" s="3">
        <v>152.1</v>
      </c>
      <c r="T1051" s="3">
        <v>3757.65</v>
      </c>
      <c r="U1051" s="3" t="s">
        <v>60</v>
      </c>
      <c r="V1051" s="3" t="s">
        <v>60</v>
      </c>
      <c r="W1051" s="3" t="s">
        <v>60</v>
      </c>
      <c r="X1051" s="3" t="s">
        <v>60</v>
      </c>
      <c r="Y1051" s="3" t="s">
        <v>60</v>
      </c>
      <c r="Z1051" s="3" t="s">
        <v>60</v>
      </c>
    </row>
    <row r="1052" spans="1:26" x14ac:dyDescent="0.3">
      <c r="A1052" s="2" t="s">
        <v>799</v>
      </c>
      <c r="B1052" s="2" t="s">
        <v>800</v>
      </c>
      <c r="C1052" s="2">
        <v>26</v>
      </c>
      <c r="D1052" s="2" t="s">
        <v>24</v>
      </c>
      <c r="E1052" s="2" t="s">
        <v>69</v>
      </c>
      <c r="F1052" s="2" t="s">
        <v>78</v>
      </c>
      <c r="G1052" s="2" t="s">
        <v>68</v>
      </c>
      <c r="H1052" s="2" t="s">
        <v>75</v>
      </c>
      <c r="I1052" s="2">
        <v>5330</v>
      </c>
      <c r="J1052" s="2">
        <v>29500</v>
      </c>
      <c r="K1052" s="2">
        <v>2524</v>
      </c>
      <c r="L1052" s="2">
        <v>2831.44</v>
      </c>
      <c r="M1052" s="2">
        <v>3056.77</v>
      </c>
      <c r="N1052" s="2">
        <v>112.18</v>
      </c>
      <c r="O1052" s="2">
        <v>92.63</v>
      </c>
      <c r="P1052" s="2">
        <v>13732</v>
      </c>
      <c r="Q1052" s="2">
        <v>12085.88</v>
      </c>
      <c r="R1052" s="2">
        <v>14825.65</v>
      </c>
      <c r="S1052" s="2">
        <v>88.01</v>
      </c>
      <c r="T1052" s="2">
        <v>81.52</v>
      </c>
      <c r="U1052" s="2">
        <v>63.65</v>
      </c>
      <c r="V1052" s="2">
        <v>71.400000000000006</v>
      </c>
      <c r="W1052" s="2">
        <v>77.08</v>
      </c>
      <c r="X1052" s="2">
        <v>70.16</v>
      </c>
      <c r="Y1052" s="2">
        <v>61.75</v>
      </c>
      <c r="Z1052" s="2">
        <v>75.75</v>
      </c>
    </row>
    <row r="1053" spans="1:26" x14ac:dyDescent="0.3">
      <c r="A1053" s="3" t="s">
        <v>799</v>
      </c>
      <c r="B1053" s="3" t="s">
        <v>800</v>
      </c>
      <c r="C1053" s="3">
        <v>27</v>
      </c>
      <c r="D1053" s="3" t="s">
        <v>24</v>
      </c>
      <c r="E1053" s="3" t="s">
        <v>69</v>
      </c>
      <c r="F1053" s="3" t="s">
        <v>78</v>
      </c>
      <c r="G1053" s="3" t="s">
        <v>68</v>
      </c>
      <c r="H1053" s="3" t="s">
        <v>16</v>
      </c>
      <c r="I1053" s="3">
        <v>431.59</v>
      </c>
      <c r="J1053" s="3">
        <v>150</v>
      </c>
      <c r="K1053" s="3">
        <v>12</v>
      </c>
      <c r="L1053" s="3">
        <v>25.62</v>
      </c>
      <c r="M1053" s="3">
        <v>0</v>
      </c>
      <c r="N1053" s="3">
        <v>213.5</v>
      </c>
      <c r="O1053" s="3">
        <v>0</v>
      </c>
      <c r="P1053" s="3">
        <v>63</v>
      </c>
      <c r="Q1053" s="3">
        <v>95.82</v>
      </c>
      <c r="R1053" s="3">
        <v>2.5499999999999998</v>
      </c>
      <c r="S1053" s="3">
        <v>152.1</v>
      </c>
      <c r="T1053" s="3">
        <v>3757.65</v>
      </c>
      <c r="U1053" s="3" t="s">
        <v>60</v>
      </c>
      <c r="V1053" s="3" t="s">
        <v>60</v>
      </c>
      <c r="W1053" s="3" t="s">
        <v>60</v>
      </c>
      <c r="X1053" s="3" t="s">
        <v>60</v>
      </c>
      <c r="Y1053" s="3" t="s">
        <v>60</v>
      </c>
      <c r="Z1053" s="3" t="s">
        <v>60</v>
      </c>
    </row>
    <row r="1054" spans="1:26" x14ac:dyDescent="0.3">
      <c r="A1054" s="2" t="s">
        <v>799</v>
      </c>
      <c r="B1054" s="2" t="s">
        <v>800</v>
      </c>
      <c r="C1054" s="2">
        <v>28</v>
      </c>
      <c r="D1054" s="2" t="s">
        <v>24</v>
      </c>
      <c r="E1054" s="2" t="s">
        <v>69</v>
      </c>
      <c r="F1054" s="2" t="s">
        <v>78</v>
      </c>
      <c r="G1054" s="2" t="s">
        <v>68</v>
      </c>
      <c r="H1054" s="2" t="s">
        <v>69</v>
      </c>
      <c r="I1054" s="2">
        <v>5761.59</v>
      </c>
      <c r="J1054" s="2">
        <v>29650</v>
      </c>
      <c r="K1054" s="2">
        <v>2536</v>
      </c>
      <c r="L1054" s="2">
        <v>2857.06</v>
      </c>
      <c r="M1054" s="2">
        <v>3056.77</v>
      </c>
      <c r="N1054" s="2">
        <v>112.66</v>
      </c>
      <c r="O1054" s="2">
        <v>93.47</v>
      </c>
      <c r="P1054" s="2">
        <v>13795</v>
      </c>
      <c r="Q1054" s="2">
        <v>12181.7</v>
      </c>
      <c r="R1054" s="2">
        <v>14828.2</v>
      </c>
      <c r="S1054" s="2">
        <v>88.31</v>
      </c>
      <c r="T1054" s="2">
        <v>82.15</v>
      </c>
      <c r="U1054" s="2" t="s">
        <v>60</v>
      </c>
      <c r="V1054" s="2" t="s">
        <v>60</v>
      </c>
      <c r="W1054" s="2" t="s">
        <v>60</v>
      </c>
      <c r="X1054" s="2" t="s">
        <v>60</v>
      </c>
      <c r="Y1054" s="2" t="s">
        <v>60</v>
      </c>
      <c r="Z1054" s="2" t="s">
        <v>60</v>
      </c>
    </row>
    <row r="1055" spans="1:26" x14ac:dyDescent="0.3">
      <c r="A1055" s="3" t="s">
        <v>799</v>
      </c>
      <c r="B1055" s="3" t="s">
        <v>800</v>
      </c>
      <c r="C1055" s="3">
        <v>29</v>
      </c>
      <c r="D1055" s="3" t="s">
        <v>24</v>
      </c>
      <c r="E1055" s="3" t="s">
        <v>85</v>
      </c>
      <c r="F1055" s="3" t="s">
        <v>58</v>
      </c>
      <c r="G1055" s="3" t="s">
        <v>86</v>
      </c>
      <c r="H1055" s="3" t="s">
        <v>60</v>
      </c>
      <c r="I1055" s="3">
        <v>195</v>
      </c>
      <c r="J1055" s="3">
        <v>185</v>
      </c>
      <c r="K1055" s="3">
        <v>34</v>
      </c>
      <c r="L1055" s="3">
        <v>33.26</v>
      </c>
      <c r="M1055" s="3">
        <v>34.479999999999997</v>
      </c>
      <c r="N1055" s="3">
        <v>97.82</v>
      </c>
      <c r="O1055" s="3">
        <v>96.46</v>
      </c>
      <c r="P1055" s="3">
        <v>131</v>
      </c>
      <c r="Q1055" s="3">
        <v>112.43</v>
      </c>
      <c r="R1055" s="3">
        <v>125.84</v>
      </c>
      <c r="S1055" s="3">
        <v>85.82</v>
      </c>
      <c r="T1055" s="3">
        <v>89.34</v>
      </c>
      <c r="U1055" s="3" t="s">
        <v>60</v>
      </c>
      <c r="V1055" s="3" t="s">
        <v>60</v>
      </c>
      <c r="W1055" s="3" t="s">
        <v>60</v>
      </c>
      <c r="X1055" s="3" t="s">
        <v>60</v>
      </c>
      <c r="Y1055" s="3" t="s">
        <v>60</v>
      </c>
      <c r="Z1055" s="3" t="s">
        <v>60</v>
      </c>
    </row>
    <row r="1056" spans="1:26" x14ac:dyDescent="0.3">
      <c r="A1056" s="2" t="s">
        <v>799</v>
      </c>
      <c r="B1056" s="2" t="s">
        <v>800</v>
      </c>
      <c r="C1056" s="2">
        <v>30</v>
      </c>
      <c r="D1056" s="2" t="s">
        <v>24</v>
      </c>
      <c r="E1056" s="2" t="s">
        <v>85</v>
      </c>
      <c r="F1056" s="2" t="s">
        <v>58</v>
      </c>
      <c r="G1056" s="2" t="s">
        <v>87</v>
      </c>
      <c r="H1056" s="2" t="s">
        <v>60</v>
      </c>
      <c r="I1056" s="2">
        <v>100</v>
      </c>
      <c r="J1056" s="2">
        <v>389</v>
      </c>
      <c r="K1056" s="2">
        <v>74</v>
      </c>
      <c r="L1056" s="2">
        <v>76.58</v>
      </c>
      <c r="M1056" s="2">
        <v>80.03</v>
      </c>
      <c r="N1056" s="2">
        <v>103.49</v>
      </c>
      <c r="O1056" s="2">
        <v>95.69</v>
      </c>
      <c r="P1056" s="2">
        <v>242</v>
      </c>
      <c r="Q1056" s="2">
        <v>225.89</v>
      </c>
      <c r="R1056" s="2">
        <v>256.23</v>
      </c>
      <c r="S1056" s="2">
        <v>93.34</v>
      </c>
      <c r="T1056" s="2">
        <v>88.16</v>
      </c>
      <c r="U1056" s="2" t="s">
        <v>60</v>
      </c>
      <c r="V1056" s="2" t="s">
        <v>60</v>
      </c>
      <c r="W1056" s="2" t="s">
        <v>60</v>
      </c>
      <c r="X1056" s="2" t="s">
        <v>60</v>
      </c>
      <c r="Y1056" s="2" t="s">
        <v>60</v>
      </c>
      <c r="Z1056" s="2" t="s">
        <v>60</v>
      </c>
    </row>
    <row r="1057" spans="1:26" x14ac:dyDescent="0.3">
      <c r="A1057" s="3" t="s">
        <v>799</v>
      </c>
      <c r="B1057" s="3" t="s">
        <v>800</v>
      </c>
      <c r="C1057" s="3">
        <v>31</v>
      </c>
      <c r="D1057" s="3" t="s">
        <v>24</v>
      </c>
      <c r="E1057" s="3" t="s">
        <v>85</v>
      </c>
      <c r="F1057" s="3" t="s">
        <v>58</v>
      </c>
      <c r="G1057" s="3" t="s">
        <v>88</v>
      </c>
      <c r="H1057" s="3" t="s">
        <v>60</v>
      </c>
      <c r="I1057" s="3">
        <v>111</v>
      </c>
      <c r="J1057" s="3">
        <v>300</v>
      </c>
      <c r="K1057" s="3">
        <v>56</v>
      </c>
      <c r="L1057" s="3">
        <v>52.51</v>
      </c>
      <c r="M1057" s="3">
        <v>62.37</v>
      </c>
      <c r="N1057" s="3">
        <v>93.77</v>
      </c>
      <c r="O1057" s="3">
        <v>84.19</v>
      </c>
      <c r="P1057" s="3">
        <v>164</v>
      </c>
      <c r="Q1057" s="3">
        <v>196.75</v>
      </c>
      <c r="R1057" s="3">
        <v>173.29</v>
      </c>
      <c r="S1057" s="3">
        <v>119.97</v>
      </c>
      <c r="T1057" s="3">
        <v>113.54</v>
      </c>
      <c r="U1057" s="3" t="s">
        <v>60</v>
      </c>
      <c r="V1057" s="3" t="s">
        <v>60</v>
      </c>
      <c r="W1057" s="3" t="s">
        <v>60</v>
      </c>
      <c r="X1057" s="3" t="s">
        <v>60</v>
      </c>
      <c r="Y1057" s="3" t="s">
        <v>60</v>
      </c>
      <c r="Z1057" s="3" t="s">
        <v>60</v>
      </c>
    </row>
    <row r="1058" spans="1:26" x14ac:dyDescent="0.3">
      <c r="A1058" s="2" t="s">
        <v>799</v>
      </c>
      <c r="B1058" s="2" t="s">
        <v>800</v>
      </c>
      <c r="C1058" s="2">
        <v>32</v>
      </c>
      <c r="D1058" s="2" t="s">
        <v>24</v>
      </c>
      <c r="E1058" s="2" t="s">
        <v>85</v>
      </c>
      <c r="F1058" s="2" t="s">
        <v>58</v>
      </c>
      <c r="G1058" s="2" t="s">
        <v>89</v>
      </c>
      <c r="H1058" s="2" t="s">
        <v>12</v>
      </c>
      <c r="I1058" s="2">
        <v>406</v>
      </c>
      <c r="J1058" s="2">
        <v>874</v>
      </c>
      <c r="K1058" s="2">
        <v>164</v>
      </c>
      <c r="L1058" s="2">
        <v>162.35</v>
      </c>
      <c r="M1058" s="2">
        <v>176.88</v>
      </c>
      <c r="N1058" s="2">
        <v>98.99</v>
      </c>
      <c r="O1058" s="2">
        <v>91.79</v>
      </c>
      <c r="P1058" s="2">
        <v>537</v>
      </c>
      <c r="Q1058" s="2">
        <v>535.07000000000005</v>
      </c>
      <c r="R1058" s="2">
        <v>555.36</v>
      </c>
      <c r="S1058" s="2">
        <v>99.64</v>
      </c>
      <c r="T1058" s="2">
        <v>96.35</v>
      </c>
      <c r="U1058" s="2" t="s">
        <v>60</v>
      </c>
      <c r="V1058" s="2" t="s">
        <v>60</v>
      </c>
      <c r="W1058" s="2" t="s">
        <v>60</v>
      </c>
      <c r="X1058" s="2" t="s">
        <v>60</v>
      </c>
      <c r="Y1058" s="2" t="s">
        <v>60</v>
      </c>
      <c r="Z1058" s="2" t="s">
        <v>60</v>
      </c>
    </row>
    <row r="1059" spans="1:26" x14ac:dyDescent="0.3">
      <c r="A1059" s="3" t="s">
        <v>799</v>
      </c>
      <c r="B1059" s="3" t="s">
        <v>800</v>
      </c>
      <c r="C1059" s="3">
        <v>33</v>
      </c>
      <c r="D1059" s="3" t="s">
        <v>24</v>
      </c>
      <c r="E1059" s="3" t="s">
        <v>85</v>
      </c>
      <c r="F1059" s="3" t="s">
        <v>58</v>
      </c>
      <c r="G1059" s="3" t="s">
        <v>90</v>
      </c>
      <c r="H1059" s="3" t="s">
        <v>60</v>
      </c>
      <c r="I1059" s="3">
        <v>66</v>
      </c>
      <c r="J1059" s="3">
        <v>304</v>
      </c>
      <c r="K1059" s="3">
        <v>46</v>
      </c>
      <c r="L1059" s="3">
        <v>43.75</v>
      </c>
      <c r="M1059" s="3">
        <v>47.71</v>
      </c>
      <c r="N1059" s="3">
        <v>95.11</v>
      </c>
      <c r="O1059" s="3">
        <v>91.7</v>
      </c>
      <c r="P1059" s="3">
        <v>199</v>
      </c>
      <c r="Q1059" s="3">
        <v>196.55</v>
      </c>
      <c r="R1059" s="3">
        <v>197.81</v>
      </c>
      <c r="S1059" s="3">
        <v>98.77</v>
      </c>
      <c r="T1059" s="3">
        <v>99.36</v>
      </c>
      <c r="U1059" s="3" t="s">
        <v>60</v>
      </c>
      <c r="V1059" s="3" t="s">
        <v>60</v>
      </c>
      <c r="W1059" s="3" t="s">
        <v>60</v>
      </c>
      <c r="X1059" s="3" t="s">
        <v>60</v>
      </c>
      <c r="Y1059" s="3" t="s">
        <v>60</v>
      </c>
      <c r="Z1059" s="3" t="s">
        <v>60</v>
      </c>
    </row>
    <row r="1060" spans="1:26" x14ac:dyDescent="0.3">
      <c r="A1060" s="2" t="s">
        <v>799</v>
      </c>
      <c r="B1060" s="2" t="s">
        <v>800</v>
      </c>
      <c r="C1060" s="2">
        <v>34</v>
      </c>
      <c r="D1060" s="2" t="s">
        <v>24</v>
      </c>
      <c r="E1060" s="2" t="s">
        <v>85</v>
      </c>
      <c r="F1060" s="2" t="s">
        <v>58</v>
      </c>
      <c r="G1060" s="2" t="s">
        <v>91</v>
      </c>
      <c r="H1060" s="2" t="s">
        <v>60</v>
      </c>
      <c r="I1060" s="2">
        <v>60</v>
      </c>
      <c r="J1060" s="2">
        <v>180</v>
      </c>
      <c r="K1060" s="2">
        <v>39</v>
      </c>
      <c r="L1060" s="2">
        <v>38.36</v>
      </c>
      <c r="M1060" s="2">
        <v>41.82</v>
      </c>
      <c r="N1060" s="2">
        <v>98.36</v>
      </c>
      <c r="O1060" s="2">
        <v>91.73</v>
      </c>
      <c r="P1060" s="2">
        <v>87</v>
      </c>
      <c r="Q1060" s="2">
        <v>115.24</v>
      </c>
      <c r="R1060" s="2">
        <v>89.94</v>
      </c>
      <c r="S1060" s="2">
        <v>132.46</v>
      </c>
      <c r="T1060" s="2">
        <v>128.13</v>
      </c>
      <c r="U1060" s="2" t="s">
        <v>60</v>
      </c>
      <c r="V1060" s="2" t="s">
        <v>60</v>
      </c>
      <c r="W1060" s="2" t="s">
        <v>60</v>
      </c>
      <c r="X1060" s="2" t="s">
        <v>60</v>
      </c>
      <c r="Y1060" s="2" t="s">
        <v>60</v>
      </c>
      <c r="Z1060" s="2" t="s">
        <v>60</v>
      </c>
    </row>
    <row r="1061" spans="1:26" x14ac:dyDescent="0.3">
      <c r="A1061" s="3" t="s">
        <v>799</v>
      </c>
      <c r="B1061" s="3" t="s">
        <v>800</v>
      </c>
      <c r="C1061" s="3">
        <v>35</v>
      </c>
      <c r="D1061" s="3" t="s">
        <v>24</v>
      </c>
      <c r="E1061" s="3" t="s">
        <v>85</v>
      </c>
      <c r="F1061" s="3" t="s">
        <v>58</v>
      </c>
      <c r="G1061" s="3" t="s">
        <v>92</v>
      </c>
      <c r="H1061" s="3" t="s">
        <v>60</v>
      </c>
      <c r="I1061" s="3">
        <v>126</v>
      </c>
      <c r="J1061" s="3">
        <v>619</v>
      </c>
      <c r="K1061" s="3">
        <v>91</v>
      </c>
      <c r="L1061" s="3">
        <v>0</v>
      </c>
      <c r="M1061" s="3">
        <v>93.11</v>
      </c>
      <c r="N1061" s="3">
        <v>0</v>
      </c>
      <c r="O1061" s="3">
        <v>0</v>
      </c>
      <c r="P1061" s="3">
        <v>382</v>
      </c>
      <c r="Q1061" s="3">
        <v>213.47</v>
      </c>
      <c r="R1061" s="3">
        <v>355.07</v>
      </c>
      <c r="S1061" s="3">
        <v>55.88</v>
      </c>
      <c r="T1061" s="3">
        <v>60.12</v>
      </c>
      <c r="U1061" s="3" t="s">
        <v>60</v>
      </c>
      <c r="V1061" s="3" t="s">
        <v>60</v>
      </c>
      <c r="W1061" s="3" t="s">
        <v>60</v>
      </c>
      <c r="X1061" s="3" t="s">
        <v>60</v>
      </c>
      <c r="Y1061" s="3" t="s">
        <v>60</v>
      </c>
      <c r="Z1061" s="3" t="s">
        <v>60</v>
      </c>
    </row>
    <row r="1062" spans="1:26" x14ac:dyDescent="0.3">
      <c r="A1062" s="2" t="s">
        <v>799</v>
      </c>
      <c r="B1062" s="2" t="s">
        <v>800</v>
      </c>
      <c r="C1062" s="2">
        <v>36</v>
      </c>
      <c r="D1062" s="2" t="s">
        <v>24</v>
      </c>
      <c r="E1062" s="2" t="s">
        <v>85</v>
      </c>
      <c r="F1062" s="2" t="s">
        <v>58</v>
      </c>
      <c r="G1062" s="2" t="s">
        <v>93</v>
      </c>
      <c r="H1062" s="2" t="s">
        <v>60</v>
      </c>
      <c r="I1062" s="2">
        <v>120</v>
      </c>
      <c r="J1062" s="2">
        <v>550</v>
      </c>
      <c r="K1062" s="2">
        <v>72</v>
      </c>
      <c r="L1062" s="2">
        <v>93.45</v>
      </c>
      <c r="M1062" s="2">
        <v>70.989999999999995</v>
      </c>
      <c r="N1062" s="2">
        <v>129.79</v>
      </c>
      <c r="O1062" s="2">
        <v>131.63999999999999</v>
      </c>
      <c r="P1062" s="2">
        <v>307</v>
      </c>
      <c r="Q1062" s="2">
        <v>334.05</v>
      </c>
      <c r="R1062" s="2">
        <v>378.54</v>
      </c>
      <c r="S1062" s="2">
        <v>108.81</v>
      </c>
      <c r="T1062" s="2">
        <v>88.25</v>
      </c>
      <c r="U1062" s="2" t="s">
        <v>60</v>
      </c>
      <c r="V1062" s="2" t="s">
        <v>60</v>
      </c>
      <c r="W1062" s="2" t="s">
        <v>60</v>
      </c>
      <c r="X1062" s="2" t="s">
        <v>60</v>
      </c>
      <c r="Y1062" s="2" t="s">
        <v>60</v>
      </c>
      <c r="Z1062" s="2" t="s">
        <v>60</v>
      </c>
    </row>
    <row r="1063" spans="1:26" x14ac:dyDescent="0.3">
      <c r="A1063" s="3" t="s">
        <v>799</v>
      </c>
      <c r="B1063" s="3" t="s">
        <v>800</v>
      </c>
      <c r="C1063" s="3">
        <v>37</v>
      </c>
      <c r="D1063" s="3" t="s">
        <v>24</v>
      </c>
      <c r="E1063" s="3" t="s">
        <v>85</v>
      </c>
      <c r="F1063" s="3" t="s">
        <v>58</v>
      </c>
      <c r="G1063" s="3" t="s">
        <v>94</v>
      </c>
      <c r="H1063" s="3" t="s">
        <v>60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 t="s">
        <v>60</v>
      </c>
      <c r="V1063" s="3" t="s">
        <v>60</v>
      </c>
      <c r="W1063" s="3" t="s">
        <v>60</v>
      </c>
      <c r="X1063" s="3" t="s">
        <v>60</v>
      </c>
      <c r="Y1063" s="3" t="s">
        <v>60</v>
      </c>
      <c r="Z1063" s="3" t="s">
        <v>60</v>
      </c>
    </row>
    <row r="1064" spans="1:26" x14ac:dyDescent="0.3">
      <c r="A1064" s="2" t="s">
        <v>799</v>
      </c>
      <c r="B1064" s="2" t="s">
        <v>800</v>
      </c>
      <c r="C1064" s="2">
        <v>38</v>
      </c>
      <c r="D1064" s="2" t="s">
        <v>24</v>
      </c>
      <c r="E1064" s="2" t="s">
        <v>85</v>
      </c>
      <c r="F1064" s="2" t="s">
        <v>58</v>
      </c>
      <c r="G1064" s="2" t="s">
        <v>95</v>
      </c>
      <c r="H1064" s="2" t="s">
        <v>12</v>
      </c>
      <c r="I1064" s="2">
        <v>372</v>
      </c>
      <c r="J1064" s="2">
        <v>1653</v>
      </c>
      <c r="K1064" s="2">
        <v>248</v>
      </c>
      <c r="L1064" s="2">
        <v>175.56</v>
      </c>
      <c r="M1064" s="2">
        <v>253.63</v>
      </c>
      <c r="N1064" s="2">
        <v>70.790000000000006</v>
      </c>
      <c r="O1064" s="2">
        <v>69.22</v>
      </c>
      <c r="P1064" s="2">
        <v>975</v>
      </c>
      <c r="Q1064" s="2">
        <v>859.31</v>
      </c>
      <c r="R1064" s="2">
        <v>1021.36</v>
      </c>
      <c r="S1064" s="2">
        <v>88.13</v>
      </c>
      <c r="T1064" s="2">
        <v>84.13</v>
      </c>
      <c r="U1064" s="2" t="s">
        <v>60</v>
      </c>
      <c r="V1064" s="2" t="s">
        <v>60</v>
      </c>
      <c r="W1064" s="2" t="s">
        <v>60</v>
      </c>
      <c r="X1064" s="2" t="s">
        <v>60</v>
      </c>
      <c r="Y1064" s="2" t="s">
        <v>60</v>
      </c>
      <c r="Z1064" s="2" t="s">
        <v>60</v>
      </c>
    </row>
    <row r="1065" spans="1:26" x14ac:dyDescent="0.3">
      <c r="A1065" s="3" t="s">
        <v>799</v>
      </c>
      <c r="B1065" s="3" t="s">
        <v>800</v>
      </c>
      <c r="C1065" s="3">
        <v>39</v>
      </c>
      <c r="D1065" s="3" t="s">
        <v>24</v>
      </c>
      <c r="E1065" s="3" t="s">
        <v>85</v>
      </c>
      <c r="F1065" s="3" t="s">
        <v>58</v>
      </c>
      <c r="G1065" s="3" t="s">
        <v>96</v>
      </c>
      <c r="H1065" s="3" t="s">
        <v>60</v>
      </c>
      <c r="I1065" s="3">
        <v>110</v>
      </c>
      <c r="J1065" s="3">
        <v>475</v>
      </c>
      <c r="K1065" s="3">
        <v>70</v>
      </c>
      <c r="L1065" s="3">
        <v>76.819999999999993</v>
      </c>
      <c r="M1065" s="3">
        <v>78.66</v>
      </c>
      <c r="N1065" s="3">
        <v>109.74</v>
      </c>
      <c r="O1065" s="3">
        <v>97.66</v>
      </c>
      <c r="P1065" s="3">
        <v>315</v>
      </c>
      <c r="Q1065" s="3">
        <v>336.23</v>
      </c>
      <c r="R1065" s="3">
        <v>330.79</v>
      </c>
      <c r="S1065" s="3">
        <v>106.74</v>
      </c>
      <c r="T1065" s="3">
        <v>101.64</v>
      </c>
      <c r="U1065" s="3" t="s">
        <v>60</v>
      </c>
      <c r="V1065" s="3" t="s">
        <v>60</v>
      </c>
      <c r="W1065" s="3" t="s">
        <v>60</v>
      </c>
      <c r="X1065" s="3" t="s">
        <v>60</v>
      </c>
      <c r="Y1065" s="3" t="s">
        <v>60</v>
      </c>
      <c r="Z1065" s="3" t="s">
        <v>60</v>
      </c>
    </row>
    <row r="1066" spans="1:26" x14ac:dyDescent="0.3">
      <c r="A1066" s="2" t="s">
        <v>799</v>
      </c>
      <c r="B1066" s="2" t="s">
        <v>800</v>
      </c>
      <c r="C1066" s="2">
        <v>40</v>
      </c>
      <c r="D1066" s="2" t="s">
        <v>24</v>
      </c>
      <c r="E1066" s="2" t="s">
        <v>85</v>
      </c>
      <c r="F1066" s="2" t="s">
        <v>58</v>
      </c>
      <c r="G1066" s="2" t="s">
        <v>97</v>
      </c>
      <c r="H1066" s="2" t="s">
        <v>12</v>
      </c>
      <c r="I1066" s="2">
        <v>110</v>
      </c>
      <c r="J1066" s="2">
        <v>475</v>
      </c>
      <c r="K1066" s="2">
        <v>70</v>
      </c>
      <c r="L1066" s="2">
        <v>76.819999999999993</v>
      </c>
      <c r="M1066" s="2">
        <v>78.66</v>
      </c>
      <c r="N1066" s="2">
        <v>109.74</v>
      </c>
      <c r="O1066" s="2">
        <v>97.66</v>
      </c>
      <c r="P1066" s="2">
        <v>315</v>
      </c>
      <c r="Q1066" s="2">
        <v>336.23</v>
      </c>
      <c r="R1066" s="2">
        <v>330.79</v>
      </c>
      <c r="S1066" s="2">
        <v>106.74</v>
      </c>
      <c r="T1066" s="2">
        <v>101.64</v>
      </c>
      <c r="U1066" s="2" t="s">
        <v>60</v>
      </c>
      <c r="V1066" s="2" t="s">
        <v>60</v>
      </c>
      <c r="W1066" s="2" t="s">
        <v>60</v>
      </c>
      <c r="X1066" s="2" t="s">
        <v>60</v>
      </c>
      <c r="Y1066" s="2" t="s">
        <v>60</v>
      </c>
      <c r="Z1066" s="2" t="s">
        <v>60</v>
      </c>
    </row>
    <row r="1067" spans="1:26" x14ac:dyDescent="0.3">
      <c r="A1067" s="3" t="s">
        <v>799</v>
      </c>
      <c r="B1067" s="3" t="s">
        <v>800</v>
      </c>
      <c r="C1067" s="3">
        <v>41</v>
      </c>
      <c r="D1067" s="3" t="s">
        <v>24</v>
      </c>
      <c r="E1067" s="3" t="s">
        <v>85</v>
      </c>
      <c r="F1067" s="3" t="s">
        <v>58</v>
      </c>
      <c r="G1067" s="3" t="s">
        <v>58</v>
      </c>
      <c r="H1067" s="3" t="s">
        <v>12</v>
      </c>
      <c r="I1067" s="3">
        <v>888</v>
      </c>
      <c r="J1067" s="3">
        <v>3002</v>
      </c>
      <c r="K1067" s="3">
        <v>482</v>
      </c>
      <c r="L1067" s="3">
        <v>414.73</v>
      </c>
      <c r="M1067" s="3">
        <v>509.17</v>
      </c>
      <c r="N1067" s="3">
        <v>86.04</v>
      </c>
      <c r="O1067" s="3">
        <v>81.45</v>
      </c>
      <c r="P1067" s="3">
        <v>1827</v>
      </c>
      <c r="Q1067" s="3">
        <v>1730.61</v>
      </c>
      <c r="R1067" s="3">
        <v>1907.51</v>
      </c>
      <c r="S1067" s="3">
        <v>94.72</v>
      </c>
      <c r="T1067" s="3">
        <v>90.73</v>
      </c>
      <c r="U1067" s="3" t="s">
        <v>60</v>
      </c>
      <c r="V1067" s="3" t="s">
        <v>60</v>
      </c>
      <c r="W1067" s="3" t="s">
        <v>60</v>
      </c>
      <c r="X1067" s="3" t="s">
        <v>60</v>
      </c>
      <c r="Y1067" s="3" t="s">
        <v>60</v>
      </c>
      <c r="Z1067" s="3" t="s">
        <v>60</v>
      </c>
    </row>
    <row r="1068" spans="1:26" x14ac:dyDescent="0.3">
      <c r="A1068" s="2" t="s">
        <v>799</v>
      </c>
      <c r="B1068" s="2" t="s">
        <v>800</v>
      </c>
      <c r="C1068" s="2">
        <v>42</v>
      </c>
      <c r="D1068" s="2" t="s">
        <v>24</v>
      </c>
      <c r="E1068" s="2" t="s">
        <v>85</v>
      </c>
      <c r="F1068" s="2" t="s">
        <v>65</v>
      </c>
      <c r="G1068" s="2" t="s">
        <v>98</v>
      </c>
      <c r="H1068" s="2" t="s">
        <v>60</v>
      </c>
      <c r="I1068" s="2">
        <v>192</v>
      </c>
      <c r="J1068" s="2">
        <v>653</v>
      </c>
      <c r="K1068" s="2">
        <v>128</v>
      </c>
      <c r="L1068" s="2">
        <v>110.32</v>
      </c>
      <c r="M1068" s="2">
        <v>138.58000000000001</v>
      </c>
      <c r="N1068" s="2">
        <v>86.19</v>
      </c>
      <c r="O1068" s="2">
        <v>79.61</v>
      </c>
      <c r="P1068" s="2">
        <v>456</v>
      </c>
      <c r="Q1068" s="2">
        <v>409.76</v>
      </c>
      <c r="R1068" s="2">
        <v>431.79</v>
      </c>
      <c r="S1068" s="2">
        <v>89.86</v>
      </c>
      <c r="T1068" s="2">
        <v>94.9</v>
      </c>
      <c r="U1068" s="2" t="s">
        <v>60</v>
      </c>
      <c r="V1068" s="2" t="s">
        <v>60</v>
      </c>
      <c r="W1068" s="2" t="s">
        <v>60</v>
      </c>
      <c r="X1068" s="2" t="s">
        <v>60</v>
      </c>
      <c r="Y1068" s="2" t="s">
        <v>60</v>
      </c>
      <c r="Z1068" s="2" t="s">
        <v>60</v>
      </c>
    </row>
    <row r="1069" spans="1:26" x14ac:dyDescent="0.3">
      <c r="A1069" s="3" t="s">
        <v>799</v>
      </c>
      <c r="B1069" s="3" t="s">
        <v>800</v>
      </c>
      <c r="C1069" s="3">
        <v>43</v>
      </c>
      <c r="D1069" s="3" t="s">
        <v>24</v>
      </c>
      <c r="E1069" s="3" t="s">
        <v>85</v>
      </c>
      <c r="F1069" s="3" t="s">
        <v>65</v>
      </c>
      <c r="G1069" s="3" t="s">
        <v>99</v>
      </c>
      <c r="H1069" s="3" t="s">
        <v>12</v>
      </c>
      <c r="I1069" s="3">
        <v>192</v>
      </c>
      <c r="J1069" s="3">
        <v>653</v>
      </c>
      <c r="K1069" s="3">
        <v>128</v>
      </c>
      <c r="L1069" s="3">
        <v>110.32</v>
      </c>
      <c r="M1069" s="3">
        <v>138.58000000000001</v>
      </c>
      <c r="N1069" s="3">
        <v>86.19</v>
      </c>
      <c r="O1069" s="3">
        <v>79.61</v>
      </c>
      <c r="P1069" s="3">
        <v>456</v>
      </c>
      <c r="Q1069" s="3">
        <v>409.76</v>
      </c>
      <c r="R1069" s="3">
        <v>431.79</v>
      </c>
      <c r="S1069" s="3">
        <v>89.86</v>
      </c>
      <c r="T1069" s="3">
        <v>94.9</v>
      </c>
      <c r="U1069" s="3" t="s">
        <v>60</v>
      </c>
      <c r="V1069" s="3" t="s">
        <v>60</v>
      </c>
      <c r="W1069" s="3" t="s">
        <v>60</v>
      </c>
      <c r="X1069" s="3" t="s">
        <v>60</v>
      </c>
      <c r="Y1069" s="3" t="s">
        <v>60</v>
      </c>
      <c r="Z1069" s="3" t="s">
        <v>60</v>
      </c>
    </row>
    <row r="1070" spans="1:26" x14ac:dyDescent="0.3">
      <c r="A1070" s="2" t="s">
        <v>799</v>
      </c>
      <c r="B1070" s="2" t="s">
        <v>800</v>
      </c>
      <c r="C1070" s="2">
        <v>44</v>
      </c>
      <c r="D1070" s="2" t="s">
        <v>24</v>
      </c>
      <c r="E1070" s="2" t="s">
        <v>85</v>
      </c>
      <c r="F1070" s="2" t="s">
        <v>65</v>
      </c>
      <c r="G1070" s="2" t="s">
        <v>100</v>
      </c>
      <c r="H1070" s="2" t="s">
        <v>60</v>
      </c>
      <c r="I1070" s="2">
        <v>100</v>
      </c>
      <c r="J1070" s="2">
        <v>348</v>
      </c>
      <c r="K1070" s="2">
        <v>78</v>
      </c>
      <c r="L1070" s="2">
        <v>0</v>
      </c>
      <c r="M1070" s="2">
        <v>78.59</v>
      </c>
      <c r="N1070" s="2">
        <v>0</v>
      </c>
      <c r="O1070" s="2">
        <v>0</v>
      </c>
      <c r="P1070" s="2">
        <v>249</v>
      </c>
      <c r="Q1070" s="2">
        <v>105.87</v>
      </c>
      <c r="R1070" s="2">
        <v>240.56</v>
      </c>
      <c r="S1070" s="2">
        <v>42.52</v>
      </c>
      <c r="T1070" s="2">
        <v>44.01</v>
      </c>
      <c r="U1070" s="2" t="s">
        <v>60</v>
      </c>
      <c r="V1070" s="2" t="s">
        <v>60</v>
      </c>
      <c r="W1070" s="2" t="s">
        <v>60</v>
      </c>
      <c r="X1070" s="2" t="s">
        <v>60</v>
      </c>
      <c r="Y1070" s="2" t="s">
        <v>60</v>
      </c>
      <c r="Z1070" s="2" t="s">
        <v>60</v>
      </c>
    </row>
    <row r="1071" spans="1:26" x14ac:dyDescent="0.3">
      <c r="A1071" s="3" t="s">
        <v>799</v>
      </c>
      <c r="B1071" s="3" t="s">
        <v>800</v>
      </c>
      <c r="C1071" s="3">
        <v>45</v>
      </c>
      <c r="D1071" s="3" t="s">
        <v>24</v>
      </c>
      <c r="E1071" s="3" t="s">
        <v>85</v>
      </c>
      <c r="F1071" s="3" t="s">
        <v>65</v>
      </c>
      <c r="G1071" s="3" t="s">
        <v>101</v>
      </c>
      <c r="H1071" s="3" t="s">
        <v>12</v>
      </c>
      <c r="I1071" s="3">
        <v>100</v>
      </c>
      <c r="J1071" s="3">
        <v>348</v>
      </c>
      <c r="K1071" s="3">
        <v>78</v>
      </c>
      <c r="L1071" s="3">
        <v>0</v>
      </c>
      <c r="M1071" s="3">
        <v>78.59</v>
      </c>
      <c r="N1071" s="3">
        <v>0</v>
      </c>
      <c r="O1071" s="3">
        <v>0</v>
      </c>
      <c r="P1071" s="3">
        <v>249</v>
      </c>
      <c r="Q1071" s="3">
        <v>105.87</v>
      </c>
      <c r="R1071" s="3">
        <v>240.56</v>
      </c>
      <c r="S1071" s="3">
        <v>42.52</v>
      </c>
      <c r="T1071" s="3">
        <v>44.01</v>
      </c>
      <c r="U1071" s="3" t="s">
        <v>60</v>
      </c>
      <c r="V1071" s="3" t="s">
        <v>60</v>
      </c>
      <c r="W1071" s="3" t="s">
        <v>60</v>
      </c>
      <c r="X1071" s="3" t="s">
        <v>60</v>
      </c>
      <c r="Y1071" s="3" t="s">
        <v>60</v>
      </c>
      <c r="Z1071" s="3" t="s">
        <v>60</v>
      </c>
    </row>
    <row r="1072" spans="1:26" x14ac:dyDescent="0.3">
      <c r="A1072" s="2" t="s">
        <v>799</v>
      </c>
      <c r="B1072" s="2" t="s">
        <v>800</v>
      </c>
      <c r="C1072" s="2">
        <v>46</v>
      </c>
      <c r="D1072" s="2" t="s">
        <v>24</v>
      </c>
      <c r="E1072" s="2" t="s">
        <v>85</v>
      </c>
      <c r="F1072" s="2" t="s">
        <v>65</v>
      </c>
      <c r="G1072" s="2" t="s">
        <v>102</v>
      </c>
      <c r="H1072" s="2" t="s">
        <v>60</v>
      </c>
      <c r="I1072" s="2">
        <v>70</v>
      </c>
      <c r="J1072" s="2">
        <v>293</v>
      </c>
      <c r="K1072" s="2">
        <v>52</v>
      </c>
      <c r="L1072" s="2">
        <v>52.89</v>
      </c>
      <c r="M1072" s="2">
        <v>51.18</v>
      </c>
      <c r="N1072" s="2">
        <v>101.71</v>
      </c>
      <c r="O1072" s="2">
        <v>103.34</v>
      </c>
      <c r="P1072" s="2">
        <v>206</v>
      </c>
      <c r="Q1072" s="2">
        <v>178.81</v>
      </c>
      <c r="R1072" s="2">
        <v>179.44</v>
      </c>
      <c r="S1072" s="2">
        <v>86.8</v>
      </c>
      <c r="T1072" s="2">
        <v>99.65</v>
      </c>
      <c r="U1072" s="2" t="s">
        <v>60</v>
      </c>
      <c r="V1072" s="2" t="s">
        <v>60</v>
      </c>
      <c r="W1072" s="2" t="s">
        <v>60</v>
      </c>
      <c r="X1072" s="2" t="s">
        <v>60</v>
      </c>
      <c r="Y1072" s="2" t="s">
        <v>60</v>
      </c>
      <c r="Z1072" s="2" t="s">
        <v>60</v>
      </c>
    </row>
    <row r="1073" spans="1:26" x14ac:dyDescent="0.3">
      <c r="A1073" s="3" t="s">
        <v>799</v>
      </c>
      <c r="B1073" s="3" t="s">
        <v>800</v>
      </c>
      <c r="C1073" s="3">
        <v>47</v>
      </c>
      <c r="D1073" s="3" t="s">
        <v>24</v>
      </c>
      <c r="E1073" s="3" t="s">
        <v>85</v>
      </c>
      <c r="F1073" s="3" t="s">
        <v>65</v>
      </c>
      <c r="G1073" s="3" t="s">
        <v>103</v>
      </c>
      <c r="H1073" s="3" t="s">
        <v>12</v>
      </c>
      <c r="I1073" s="3">
        <v>70</v>
      </c>
      <c r="J1073" s="3">
        <v>293</v>
      </c>
      <c r="K1073" s="3">
        <v>52</v>
      </c>
      <c r="L1073" s="3">
        <v>52.89</v>
      </c>
      <c r="M1073" s="3">
        <v>51.18</v>
      </c>
      <c r="N1073" s="3">
        <v>101.71</v>
      </c>
      <c r="O1073" s="3">
        <v>103.34</v>
      </c>
      <c r="P1073" s="3">
        <v>206</v>
      </c>
      <c r="Q1073" s="3">
        <v>178.81</v>
      </c>
      <c r="R1073" s="3">
        <v>179.44</v>
      </c>
      <c r="S1073" s="3">
        <v>86.8</v>
      </c>
      <c r="T1073" s="3">
        <v>99.65</v>
      </c>
      <c r="U1073" s="3" t="s">
        <v>60</v>
      </c>
      <c r="V1073" s="3" t="s">
        <v>60</v>
      </c>
      <c r="W1073" s="3" t="s">
        <v>60</v>
      </c>
      <c r="X1073" s="3" t="s">
        <v>60</v>
      </c>
      <c r="Y1073" s="3" t="s">
        <v>60</v>
      </c>
      <c r="Z1073" s="3" t="s">
        <v>60</v>
      </c>
    </row>
    <row r="1074" spans="1:26" x14ac:dyDescent="0.3">
      <c r="A1074" s="2" t="s">
        <v>799</v>
      </c>
      <c r="B1074" s="2" t="s">
        <v>800</v>
      </c>
      <c r="C1074" s="2">
        <v>48</v>
      </c>
      <c r="D1074" s="2" t="s">
        <v>24</v>
      </c>
      <c r="E1074" s="2" t="s">
        <v>85</v>
      </c>
      <c r="F1074" s="2" t="s">
        <v>65</v>
      </c>
      <c r="G1074" s="2" t="s">
        <v>104</v>
      </c>
      <c r="H1074" s="2" t="s">
        <v>60</v>
      </c>
      <c r="I1074" s="2">
        <v>180</v>
      </c>
      <c r="J1074" s="2">
        <v>770</v>
      </c>
      <c r="K1074" s="2">
        <v>127</v>
      </c>
      <c r="L1074" s="2">
        <v>125.65</v>
      </c>
      <c r="M1074" s="2">
        <v>87.73</v>
      </c>
      <c r="N1074" s="2">
        <v>98.94</v>
      </c>
      <c r="O1074" s="2">
        <v>143.22</v>
      </c>
      <c r="P1074" s="2">
        <v>534</v>
      </c>
      <c r="Q1074" s="2">
        <v>502.4</v>
      </c>
      <c r="R1074" s="2">
        <v>254.77</v>
      </c>
      <c r="S1074" s="2">
        <v>94.08</v>
      </c>
      <c r="T1074" s="2">
        <v>197.2</v>
      </c>
      <c r="U1074" s="2" t="s">
        <v>60</v>
      </c>
      <c r="V1074" s="2" t="s">
        <v>60</v>
      </c>
      <c r="W1074" s="2" t="s">
        <v>60</v>
      </c>
      <c r="X1074" s="2" t="s">
        <v>60</v>
      </c>
      <c r="Y1074" s="2" t="s">
        <v>60</v>
      </c>
      <c r="Z1074" s="2" t="s">
        <v>60</v>
      </c>
    </row>
    <row r="1075" spans="1:26" x14ac:dyDescent="0.3">
      <c r="A1075" s="3" t="s">
        <v>799</v>
      </c>
      <c r="B1075" s="3" t="s">
        <v>800</v>
      </c>
      <c r="C1075" s="3">
        <v>49</v>
      </c>
      <c r="D1075" s="3" t="s">
        <v>24</v>
      </c>
      <c r="E1075" s="3" t="s">
        <v>85</v>
      </c>
      <c r="F1075" s="3" t="s">
        <v>65</v>
      </c>
      <c r="G1075" s="3" t="s">
        <v>105</v>
      </c>
      <c r="H1075" s="3" t="s">
        <v>12</v>
      </c>
      <c r="I1075" s="3">
        <v>180</v>
      </c>
      <c r="J1075" s="3">
        <v>770</v>
      </c>
      <c r="K1075" s="3">
        <v>127</v>
      </c>
      <c r="L1075" s="3">
        <v>125.65</v>
      </c>
      <c r="M1075" s="3">
        <v>87.73</v>
      </c>
      <c r="N1075" s="3">
        <v>98.94</v>
      </c>
      <c r="O1075" s="3">
        <v>143.22</v>
      </c>
      <c r="P1075" s="3">
        <v>534</v>
      </c>
      <c r="Q1075" s="3">
        <v>502.4</v>
      </c>
      <c r="R1075" s="3">
        <v>254.77</v>
      </c>
      <c r="S1075" s="3">
        <v>94.08</v>
      </c>
      <c r="T1075" s="3">
        <v>197.2</v>
      </c>
      <c r="U1075" s="3" t="s">
        <v>60</v>
      </c>
      <c r="V1075" s="3" t="s">
        <v>60</v>
      </c>
      <c r="W1075" s="3" t="s">
        <v>60</v>
      </c>
      <c r="X1075" s="3" t="s">
        <v>60</v>
      </c>
      <c r="Y1075" s="3" t="s">
        <v>60</v>
      </c>
      <c r="Z1075" s="3" t="s">
        <v>60</v>
      </c>
    </row>
    <row r="1076" spans="1:26" x14ac:dyDescent="0.3">
      <c r="A1076" s="2" t="s">
        <v>799</v>
      </c>
      <c r="B1076" s="2" t="s">
        <v>800</v>
      </c>
      <c r="C1076" s="2">
        <v>50</v>
      </c>
      <c r="D1076" s="2" t="s">
        <v>24</v>
      </c>
      <c r="E1076" s="2" t="s">
        <v>85</v>
      </c>
      <c r="F1076" s="2" t="s">
        <v>65</v>
      </c>
      <c r="G1076" s="2" t="s">
        <v>106</v>
      </c>
      <c r="H1076" s="2" t="s">
        <v>60</v>
      </c>
      <c r="I1076" s="2">
        <v>300</v>
      </c>
      <c r="J1076" s="2">
        <v>1213</v>
      </c>
      <c r="K1076" s="2">
        <v>212</v>
      </c>
      <c r="L1076" s="2">
        <v>245.76</v>
      </c>
      <c r="M1076" s="2">
        <v>241.32</v>
      </c>
      <c r="N1076" s="2">
        <v>115.92</v>
      </c>
      <c r="O1076" s="2">
        <v>101.84</v>
      </c>
      <c r="P1076" s="2">
        <v>752</v>
      </c>
      <c r="Q1076" s="2">
        <v>729.9</v>
      </c>
      <c r="R1076" s="2">
        <v>886.67</v>
      </c>
      <c r="S1076" s="2">
        <v>97.06</v>
      </c>
      <c r="T1076" s="2">
        <v>82.32</v>
      </c>
      <c r="U1076" s="2" t="s">
        <v>60</v>
      </c>
      <c r="V1076" s="2" t="s">
        <v>60</v>
      </c>
      <c r="W1076" s="2" t="s">
        <v>60</v>
      </c>
      <c r="X1076" s="2" t="s">
        <v>60</v>
      </c>
      <c r="Y1076" s="2" t="s">
        <v>60</v>
      </c>
      <c r="Z1076" s="2" t="s">
        <v>60</v>
      </c>
    </row>
    <row r="1077" spans="1:26" x14ac:dyDescent="0.3">
      <c r="A1077" s="3" t="s">
        <v>799</v>
      </c>
      <c r="B1077" s="3" t="s">
        <v>800</v>
      </c>
      <c r="C1077" s="3">
        <v>51</v>
      </c>
      <c r="D1077" s="3" t="s">
        <v>24</v>
      </c>
      <c r="E1077" s="3" t="s">
        <v>85</v>
      </c>
      <c r="F1077" s="3" t="s">
        <v>65</v>
      </c>
      <c r="G1077" s="3" t="s">
        <v>107</v>
      </c>
      <c r="H1077" s="3" t="s">
        <v>60</v>
      </c>
      <c r="I1077" s="3">
        <v>1045</v>
      </c>
      <c r="J1077" s="3">
        <v>4132</v>
      </c>
      <c r="K1077" s="3">
        <v>707</v>
      </c>
      <c r="L1077" s="3">
        <v>829.08</v>
      </c>
      <c r="M1077" s="3">
        <v>790.69</v>
      </c>
      <c r="N1077" s="3">
        <v>117.27</v>
      </c>
      <c r="O1077" s="3">
        <v>104.86</v>
      </c>
      <c r="P1077" s="3">
        <v>2844</v>
      </c>
      <c r="Q1077" s="3">
        <v>2460.9899999999998</v>
      </c>
      <c r="R1077" s="3">
        <v>2800.96</v>
      </c>
      <c r="S1077" s="3">
        <v>86.53</v>
      </c>
      <c r="T1077" s="3">
        <v>87.86</v>
      </c>
      <c r="U1077" s="3" t="s">
        <v>60</v>
      </c>
      <c r="V1077" s="3" t="s">
        <v>60</v>
      </c>
      <c r="W1077" s="3" t="s">
        <v>60</v>
      </c>
      <c r="X1077" s="3" t="s">
        <v>60</v>
      </c>
      <c r="Y1077" s="3" t="s">
        <v>60</v>
      </c>
      <c r="Z1077" s="3" t="s">
        <v>60</v>
      </c>
    </row>
    <row r="1078" spans="1:26" x14ac:dyDescent="0.3">
      <c r="A1078" s="2" t="s">
        <v>799</v>
      </c>
      <c r="B1078" s="2" t="s">
        <v>800</v>
      </c>
      <c r="C1078" s="2">
        <v>52</v>
      </c>
      <c r="D1078" s="2" t="s">
        <v>24</v>
      </c>
      <c r="E1078" s="2" t="s">
        <v>85</v>
      </c>
      <c r="F1078" s="2" t="s">
        <v>65</v>
      </c>
      <c r="G1078" s="2" t="s">
        <v>108</v>
      </c>
      <c r="H1078" s="2" t="s">
        <v>12</v>
      </c>
      <c r="I1078" s="2">
        <v>1345</v>
      </c>
      <c r="J1078" s="2">
        <v>5345</v>
      </c>
      <c r="K1078" s="2">
        <v>919</v>
      </c>
      <c r="L1078" s="2">
        <v>1074.8399999999999</v>
      </c>
      <c r="M1078" s="2">
        <v>1032.01</v>
      </c>
      <c r="N1078" s="2">
        <v>116.96</v>
      </c>
      <c r="O1078" s="2">
        <v>104.15</v>
      </c>
      <c r="P1078" s="2">
        <v>3596</v>
      </c>
      <c r="Q1078" s="2">
        <v>3190.89</v>
      </c>
      <c r="R1078" s="2">
        <v>3687.63</v>
      </c>
      <c r="S1078" s="2">
        <v>88.73</v>
      </c>
      <c r="T1078" s="2">
        <v>86.53</v>
      </c>
      <c r="U1078" s="2" t="s">
        <v>60</v>
      </c>
      <c r="V1078" s="2" t="s">
        <v>60</v>
      </c>
      <c r="W1078" s="2" t="s">
        <v>60</v>
      </c>
      <c r="X1078" s="2" t="s">
        <v>60</v>
      </c>
      <c r="Y1078" s="2" t="s">
        <v>60</v>
      </c>
      <c r="Z1078" s="2" t="s">
        <v>60</v>
      </c>
    </row>
    <row r="1079" spans="1:26" x14ac:dyDescent="0.3">
      <c r="A1079" s="3" t="s">
        <v>799</v>
      </c>
      <c r="B1079" s="3" t="s">
        <v>800</v>
      </c>
      <c r="C1079" s="3">
        <v>53</v>
      </c>
      <c r="D1079" s="3" t="s">
        <v>24</v>
      </c>
      <c r="E1079" s="3" t="s">
        <v>85</v>
      </c>
      <c r="F1079" s="3" t="s">
        <v>65</v>
      </c>
      <c r="G1079" s="3" t="s">
        <v>109</v>
      </c>
      <c r="H1079" s="3" t="s">
        <v>60</v>
      </c>
      <c r="I1079" s="3">
        <v>100</v>
      </c>
      <c r="J1079" s="3">
        <v>402</v>
      </c>
      <c r="K1079" s="3">
        <v>78</v>
      </c>
      <c r="L1079" s="3">
        <v>20.41</v>
      </c>
      <c r="M1079" s="3">
        <v>42.6</v>
      </c>
      <c r="N1079" s="3">
        <v>26.17</v>
      </c>
      <c r="O1079" s="3">
        <v>47.91</v>
      </c>
      <c r="P1079" s="3">
        <v>251</v>
      </c>
      <c r="Q1079" s="3">
        <v>122.56</v>
      </c>
      <c r="R1079" s="3">
        <v>180.62</v>
      </c>
      <c r="S1079" s="3">
        <v>48.83</v>
      </c>
      <c r="T1079" s="3">
        <v>67.86</v>
      </c>
      <c r="U1079" s="3" t="s">
        <v>60</v>
      </c>
      <c r="V1079" s="3" t="s">
        <v>60</v>
      </c>
      <c r="W1079" s="3" t="s">
        <v>60</v>
      </c>
      <c r="X1079" s="3" t="s">
        <v>60</v>
      </c>
      <c r="Y1079" s="3" t="s">
        <v>60</v>
      </c>
      <c r="Z1079" s="3" t="s">
        <v>60</v>
      </c>
    </row>
    <row r="1080" spans="1:26" x14ac:dyDescent="0.3">
      <c r="A1080" s="2" t="s">
        <v>799</v>
      </c>
      <c r="B1080" s="2" t="s">
        <v>800</v>
      </c>
      <c r="C1080" s="2">
        <v>54</v>
      </c>
      <c r="D1080" s="2" t="s">
        <v>24</v>
      </c>
      <c r="E1080" s="2" t="s">
        <v>85</v>
      </c>
      <c r="F1080" s="2" t="s">
        <v>65</v>
      </c>
      <c r="G1080" s="2" t="s">
        <v>110</v>
      </c>
      <c r="H1080" s="2" t="s">
        <v>12</v>
      </c>
      <c r="I1080" s="2">
        <v>100</v>
      </c>
      <c r="J1080" s="2">
        <v>402</v>
      </c>
      <c r="K1080" s="2">
        <v>78</v>
      </c>
      <c r="L1080" s="2">
        <v>20.41</v>
      </c>
      <c r="M1080" s="2">
        <v>42.6</v>
      </c>
      <c r="N1080" s="2">
        <v>26.17</v>
      </c>
      <c r="O1080" s="2">
        <v>47.91</v>
      </c>
      <c r="P1080" s="2">
        <v>251</v>
      </c>
      <c r="Q1080" s="2">
        <v>122.56</v>
      </c>
      <c r="R1080" s="2">
        <v>180.62</v>
      </c>
      <c r="S1080" s="2">
        <v>48.83</v>
      </c>
      <c r="T1080" s="2">
        <v>67.86</v>
      </c>
      <c r="U1080" s="2" t="s">
        <v>60</v>
      </c>
      <c r="V1080" s="2" t="s">
        <v>60</v>
      </c>
      <c r="W1080" s="2" t="s">
        <v>60</v>
      </c>
      <c r="X1080" s="2" t="s">
        <v>60</v>
      </c>
      <c r="Y1080" s="2" t="s">
        <v>60</v>
      </c>
      <c r="Z1080" s="2" t="s">
        <v>60</v>
      </c>
    </row>
    <row r="1081" spans="1:26" x14ac:dyDescent="0.3">
      <c r="A1081" s="3" t="s">
        <v>799</v>
      </c>
      <c r="B1081" s="3" t="s">
        <v>800</v>
      </c>
      <c r="C1081" s="3">
        <v>55</v>
      </c>
      <c r="D1081" s="3" t="s">
        <v>24</v>
      </c>
      <c r="E1081" s="3" t="s">
        <v>85</v>
      </c>
      <c r="F1081" s="3" t="s">
        <v>65</v>
      </c>
      <c r="G1081" s="3" t="s">
        <v>111</v>
      </c>
      <c r="H1081" s="3" t="s">
        <v>60</v>
      </c>
      <c r="I1081" s="3">
        <v>36</v>
      </c>
      <c r="J1081" s="3">
        <v>158</v>
      </c>
      <c r="K1081" s="3">
        <v>26</v>
      </c>
      <c r="L1081" s="3">
        <v>25.71</v>
      </c>
      <c r="M1081" s="3">
        <v>28.16</v>
      </c>
      <c r="N1081" s="3">
        <v>98.88</v>
      </c>
      <c r="O1081" s="3">
        <v>91.3</v>
      </c>
      <c r="P1081" s="3">
        <v>99</v>
      </c>
      <c r="Q1081" s="3">
        <v>112.21</v>
      </c>
      <c r="R1081" s="3">
        <v>84.78</v>
      </c>
      <c r="S1081" s="3">
        <v>113.34</v>
      </c>
      <c r="T1081" s="3">
        <v>132.35</v>
      </c>
      <c r="U1081" s="3" t="s">
        <v>60</v>
      </c>
      <c r="V1081" s="3" t="s">
        <v>60</v>
      </c>
      <c r="W1081" s="3" t="s">
        <v>60</v>
      </c>
      <c r="X1081" s="3" t="s">
        <v>60</v>
      </c>
      <c r="Y1081" s="3" t="s">
        <v>60</v>
      </c>
      <c r="Z1081" s="3" t="s">
        <v>60</v>
      </c>
    </row>
    <row r="1082" spans="1:26" x14ac:dyDescent="0.3">
      <c r="A1082" s="2" t="s">
        <v>799</v>
      </c>
      <c r="B1082" s="2" t="s">
        <v>800</v>
      </c>
      <c r="C1082" s="2">
        <v>56</v>
      </c>
      <c r="D1082" s="2" t="s">
        <v>24</v>
      </c>
      <c r="E1082" s="2" t="s">
        <v>85</v>
      </c>
      <c r="F1082" s="2" t="s">
        <v>65</v>
      </c>
      <c r="G1082" s="2" t="s">
        <v>112</v>
      </c>
      <c r="H1082" s="2" t="s">
        <v>12</v>
      </c>
      <c r="I1082" s="2">
        <v>36</v>
      </c>
      <c r="J1082" s="2">
        <v>158</v>
      </c>
      <c r="K1082" s="2">
        <v>26</v>
      </c>
      <c r="L1082" s="2">
        <v>25.71</v>
      </c>
      <c r="M1082" s="2">
        <v>28.16</v>
      </c>
      <c r="N1082" s="2">
        <v>98.88</v>
      </c>
      <c r="O1082" s="2">
        <v>91.3</v>
      </c>
      <c r="P1082" s="2">
        <v>99</v>
      </c>
      <c r="Q1082" s="2">
        <v>112.21</v>
      </c>
      <c r="R1082" s="2">
        <v>84.78</v>
      </c>
      <c r="S1082" s="2">
        <v>113.34</v>
      </c>
      <c r="T1082" s="2">
        <v>132.35</v>
      </c>
      <c r="U1082" s="2" t="s">
        <v>60</v>
      </c>
      <c r="V1082" s="2" t="s">
        <v>60</v>
      </c>
      <c r="W1082" s="2" t="s">
        <v>60</v>
      </c>
      <c r="X1082" s="2" t="s">
        <v>60</v>
      </c>
      <c r="Y1082" s="2" t="s">
        <v>60</v>
      </c>
      <c r="Z1082" s="2" t="s">
        <v>60</v>
      </c>
    </row>
    <row r="1083" spans="1:26" x14ac:dyDescent="0.3">
      <c r="A1083" s="3" t="s">
        <v>799</v>
      </c>
      <c r="B1083" s="3" t="s">
        <v>800</v>
      </c>
      <c r="C1083" s="3">
        <v>57</v>
      </c>
      <c r="D1083" s="3" t="s">
        <v>24</v>
      </c>
      <c r="E1083" s="3" t="s">
        <v>85</v>
      </c>
      <c r="F1083" s="3" t="s">
        <v>65</v>
      </c>
      <c r="G1083" s="3" t="s">
        <v>113</v>
      </c>
      <c r="H1083" s="3" t="s">
        <v>60</v>
      </c>
      <c r="I1083" s="3">
        <v>86</v>
      </c>
      <c r="J1083" s="3">
        <v>332</v>
      </c>
      <c r="K1083" s="3">
        <v>70</v>
      </c>
      <c r="L1083" s="3">
        <v>47.34</v>
      </c>
      <c r="M1083" s="3">
        <v>70.14</v>
      </c>
      <c r="N1083" s="3">
        <v>67.63</v>
      </c>
      <c r="O1083" s="3">
        <v>67.489999999999995</v>
      </c>
      <c r="P1083" s="3">
        <v>222</v>
      </c>
      <c r="Q1083" s="3">
        <v>152.34</v>
      </c>
      <c r="R1083" s="3">
        <v>210.36</v>
      </c>
      <c r="S1083" s="3">
        <v>68.62</v>
      </c>
      <c r="T1083" s="3">
        <v>72.42</v>
      </c>
      <c r="U1083" s="3" t="s">
        <v>60</v>
      </c>
      <c r="V1083" s="3" t="s">
        <v>60</v>
      </c>
      <c r="W1083" s="3" t="s">
        <v>60</v>
      </c>
      <c r="X1083" s="3" t="s">
        <v>60</v>
      </c>
      <c r="Y1083" s="3" t="s">
        <v>60</v>
      </c>
      <c r="Z1083" s="3" t="s">
        <v>60</v>
      </c>
    </row>
    <row r="1084" spans="1:26" x14ac:dyDescent="0.3">
      <c r="A1084" s="2" t="s">
        <v>799</v>
      </c>
      <c r="B1084" s="2" t="s">
        <v>800</v>
      </c>
      <c r="C1084" s="2">
        <v>58</v>
      </c>
      <c r="D1084" s="2" t="s">
        <v>24</v>
      </c>
      <c r="E1084" s="2" t="s">
        <v>85</v>
      </c>
      <c r="F1084" s="2" t="s">
        <v>65</v>
      </c>
      <c r="G1084" s="2" t="s">
        <v>114</v>
      </c>
      <c r="H1084" s="2" t="s">
        <v>12</v>
      </c>
      <c r="I1084" s="2">
        <v>86</v>
      </c>
      <c r="J1084" s="2">
        <v>332</v>
      </c>
      <c r="K1084" s="2">
        <v>70</v>
      </c>
      <c r="L1084" s="2">
        <v>47.34</v>
      </c>
      <c r="M1084" s="2">
        <v>70.14</v>
      </c>
      <c r="N1084" s="2">
        <v>67.63</v>
      </c>
      <c r="O1084" s="2">
        <v>67.489999999999995</v>
      </c>
      <c r="P1084" s="2">
        <v>222</v>
      </c>
      <c r="Q1084" s="2">
        <v>152.34</v>
      </c>
      <c r="R1084" s="2">
        <v>210.36</v>
      </c>
      <c r="S1084" s="2">
        <v>68.62</v>
      </c>
      <c r="T1084" s="2">
        <v>72.42</v>
      </c>
      <c r="U1084" s="2" t="s">
        <v>60</v>
      </c>
      <c r="V1084" s="2" t="s">
        <v>60</v>
      </c>
      <c r="W1084" s="2" t="s">
        <v>60</v>
      </c>
      <c r="X1084" s="2" t="s">
        <v>60</v>
      </c>
      <c r="Y1084" s="2" t="s">
        <v>60</v>
      </c>
      <c r="Z1084" s="2" t="s">
        <v>60</v>
      </c>
    </row>
    <row r="1085" spans="1:26" x14ac:dyDescent="0.3">
      <c r="A1085" s="3" t="s">
        <v>799</v>
      </c>
      <c r="B1085" s="3" t="s">
        <v>800</v>
      </c>
      <c r="C1085" s="3">
        <v>59</v>
      </c>
      <c r="D1085" s="3" t="s">
        <v>24</v>
      </c>
      <c r="E1085" s="3" t="s">
        <v>85</v>
      </c>
      <c r="F1085" s="3" t="s">
        <v>65</v>
      </c>
      <c r="G1085" s="3" t="s">
        <v>115</v>
      </c>
      <c r="H1085" s="3" t="s">
        <v>60</v>
      </c>
      <c r="I1085" s="3">
        <v>0</v>
      </c>
      <c r="J1085" s="3">
        <v>50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 t="s">
        <v>60</v>
      </c>
      <c r="V1085" s="3" t="s">
        <v>60</v>
      </c>
      <c r="W1085" s="3" t="s">
        <v>60</v>
      </c>
      <c r="X1085" s="3" t="s">
        <v>60</v>
      </c>
      <c r="Y1085" s="3" t="s">
        <v>60</v>
      </c>
      <c r="Z1085" s="3" t="s">
        <v>60</v>
      </c>
    </row>
    <row r="1086" spans="1:26" x14ac:dyDescent="0.3">
      <c r="A1086" s="2" t="s">
        <v>799</v>
      </c>
      <c r="B1086" s="2" t="s">
        <v>800</v>
      </c>
      <c r="C1086" s="2">
        <v>60</v>
      </c>
      <c r="D1086" s="2" t="s">
        <v>24</v>
      </c>
      <c r="E1086" s="2" t="s">
        <v>85</v>
      </c>
      <c r="F1086" s="2" t="s">
        <v>65</v>
      </c>
      <c r="G1086" s="2" t="s">
        <v>116</v>
      </c>
      <c r="H1086" s="2" t="s">
        <v>12</v>
      </c>
      <c r="I1086" s="2">
        <v>0</v>
      </c>
      <c r="J1086" s="2">
        <v>50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60</v>
      </c>
      <c r="V1086" s="2" t="s">
        <v>60</v>
      </c>
      <c r="W1086" s="2" t="s">
        <v>60</v>
      </c>
      <c r="X1086" s="2" t="s">
        <v>60</v>
      </c>
      <c r="Y1086" s="2" t="s">
        <v>60</v>
      </c>
      <c r="Z1086" s="2" t="s">
        <v>60</v>
      </c>
    </row>
    <row r="1087" spans="1:26" x14ac:dyDescent="0.3">
      <c r="A1087" s="3" t="s">
        <v>799</v>
      </c>
      <c r="B1087" s="3" t="s">
        <v>800</v>
      </c>
      <c r="C1087" s="3">
        <v>61</v>
      </c>
      <c r="D1087" s="3" t="s">
        <v>24</v>
      </c>
      <c r="E1087" s="3" t="s">
        <v>85</v>
      </c>
      <c r="F1087" s="3" t="s">
        <v>65</v>
      </c>
      <c r="G1087" s="3" t="s">
        <v>65</v>
      </c>
      <c r="H1087" s="3" t="s">
        <v>12</v>
      </c>
      <c r="I1087" s="3">
        <v>2109</v>
      </c>
      <c r="J1087" s="3">
        <v>8351</v>
      </c>
      <c r="K1087" s="3">
        <v>1478</v>
      </c>
      <c r="L1087" s="3">
        <v>1457.16</v>
      </c>
      <c r="M1087" s="3">
        <v>1528.99</v>
      </c>
      <c r="N1087" s="3">
        <v>98.59</v>
      </c>
      <c r="O1087" s="3">
        <v>95.3</v>
      </c>
      <c r="P1087" s="3">
        <v>5613</v>
      </c>
      <c r="Q1087" s="3">
        <v>4774.84</v>
      </c>
      <c r="R1087" s="3">
        <v>5269.95</v>
      </c>
      <c r="S1087" s="3">
        <v>85.07</v>
      </c>
      <c r="T1087" s="3">
        <v>90.61</v>
      </c>
      <c r="U1087" s="3" t="s">
        <v>60</v>
      </c>
      <c r="V1087" s="3" t="s">
        <v>60</v>
      </c>
      <c r="W1087" s="3" t="s">
        <v>60</v>
      </c>
      <c r="X1087" s="3" t="s">
        <v>60</v>
      </c>
      <c r="Y1087" s="3" t="s">
        <v>60</v>
      </c>
      <c r="Z1087" s="3" t="s">
        <v>60</v>
      </c>
    </row>
    <row r="1088" spans="1:26" x14ac:dyDescent="0.3">
      <c r="A1088" s="2" t="s">
        <v>799</v>
      </c>
      <c r="B1088" s="2" t="s">
        <v>800</v>
      </c>
      <c r="C1088" s="2">
        <v>62</v>
      </c>
      <c r="D1088" s="2" t="s">
        <v>24</v>
      </c>
      <c r="E1088" s="2" t="s">
        <v>85</v>
      </c>
      <c r="F1088" s="2" t="s">
        <v>78</v>
      </c>
      <c r="G1088" s="2" t="s">
        <v>117</v>
      </c>
      <c r="H1088" s="2" t="s">
        <v>60</v>
      </c>
      <c r="I1088" s="2">
        <v>612</v>
      </c>
      <c r="J1088" s="2">
        <v>2014</v>
      </c>
      <c r="K1088" s="2">
        <v>263</v>
      </c>
      <c r="L1088" s="2">
        <v>459</v>
      </c>
      <c r="M1088" s="2">
        <v>228.91</v>
      </c>
      <c r="N1088" s="2">
        <v>174.52</v>
      </c>
      <c r="O1088" s="2">
        <v>200.52</v>
      </c>
      <c r="P1088" s="2">
        <v>886</v>
      </c>
      <c r="Q1088" s="2">
        <v>1212.3399999999999</v>
      </c>
      <c r="R1088" s="2">
        <v>917.54</v>
      </c>
      <c r="S1088" s="2">
        <v>136.83000000000001</v>
      </c>
      <c r="T1088" s="2">
        <v>132.13</v>
      </c>
      <c r="U1088" s="2" t="s">
        <v>60</v>
      </c>
      <c r="V1088" s="2" t="s">
        <v>60</v>
      </c>
      <c r="W1088" s="2" t="s">
        <v>60</v>
      </c>
      <c r="X1088" s="2" t="s">
        <v>60</v>
      </c>
      <c r="Y1088" s="2" t="s">
        <v>60</v>
      </c>
      <c r="Z1088" s="2" t="s">
        <v>60</v>
      </c>
    </row>
    <row r="1089" spans="1:26" x14ac:dyDescent="0.3">
      <c r="A1089" s="3" t="s">
        <v>799</v>
      </c>
      <c r="B1089" s="3" t="s">
        <v>800</v>
      </c>
      <c r="C1089" s="3">
        <v>63</v>
      </c>
      <c r="D1089" s="3" t="s">
        <v>24</v>
      </c>
      <c r="E1089" s="3" t="s">
        <v>85</v>
      </c>
      <c r="F1089" s="3" t="s">
        <v>78</v>
      </c>
      <c r="G1089" s="3" t="s">
        <v>118</v>
      </c>
      <c r="H1089" s="3" t="s">
        <v>60</v>
      </c>
      <c r="I1089" s="3">
        <v>785</v>
      </c>
      <c r="J1089" s="3">
        <v>2586</v>
      </c>
      <c r="K1089" s="3">
        <v>337</v>
      </c>
      <c r="L1089" s="3">
        <v>604.64</v>
      </c>
      <c r="M1089" s="3">
        <v>295.33</v>
      </c>
      <c r="N1089" s="3">
        <v>179.42</v>
      </c>
      <c r="O1089" s="3">
        <v>204.73</v>
      </c>
      <c r="P1089" s="3">
        <v>1139</v>
      </c>
      <c r="Q1089" s="3">
        <v>1539.65</v>
      </c>
      <c r="R1089" s="3">
        <v>1150.83</v>
      </c>
      <c r="S1089" s="3">
        <v>135.18</v>
      </c>
      <c r="T1089" s="3">
        <v>133.79</v>
      </c>
      <c r="U1089" s="3" t="s">
        <v>60</v>
      </c>
      <c r="V1089" s="3" t="s">
        <v>60</v>
      </c>
      <c r="W1089" s="3" t="s">
        <v>60</v>
      </c>
      <c r="X1089" s="3" t="s">
        <v>60</v>
      </c>
      <c r="Y1089" s="3" t="s">
        <v>60</v>
      </c>
      <c r="Z1089" s="3" t="s">
        <v>60</v>
      </c>
    </row>
    <row r="1090" spans="1:26" x14ac:dyDescent="0.3">
      <c r="A1090" s="2" t="s">
        <v>799</v>
      </c>
      <c r="B1090" s="2" t="s">
        <v>800</v>
      </c>
      <c r="C1090" s="2">
        <v>64</v>
      </c>
      <c r="D1090" s="2" t="s">
        <v>24</v>
      </c>
      <c r="E1090" s="2" t="s">
        <v>85</v>
      </c>
      <c r="F1090" s="2" t="s">
        <v>78</v>
      </c>
      <c r="G1090" s="2" t="s">
        <v>119</v>
      </c>
      <c r="H1090" s="2" t="s">
        <v>60</v>
      </c>
      <c r="I1090" s="2">
        <v>990</v>
      </c>
      <c r="J1090" s="2">
        <v>3000</v>
      </c>
      <c r="K1090" s="2">
        <v>442</v>
      </c>
      <c r="L1090" s="2">
        <v>311.25</v>
      </c>
      <c r="M1090" s="2">
        <v>419.46</v>
      </c>
      <c r="N1090" s="2">
        <v>70.42</v>
      </c>
      <c r="O1090" s="2">
        <v>74.2</v>
      </c>
      <c r="P1090" s="2">
        <v>1911</v>
      </c>
      <c r="Q1090" s="2">
        <v>1657.05</v>
      </c>
      <c r="R1090" s="2">
        <v>1776.14</v>
      </c>
      <c r="S1090" s="2">
        <v>86.71</v>
      </c>
      <c r="T1090" s="2">
        <v>93.3</v>
      </c>
      <c r="U1090" s="2" t="s">
        <v>60</v>
      </c>
      <c r="V1090" s="2" t="s">
        <v>60</v>
      </c>
      <c r="W1090" s="2" t="s">
        <v>60</v>
      </c>
      <c r="X1090" s="2" t="s">
        <v>60</v>
      </c>
      <c r="Y1090" s="2" t="s">
        <v>60</v>
      </c>
      <c r="Z1090" s="2" t="s">
        <v>60</v>
      </c>
    </row>
    <row r="1091" spans="1:26" x14ac:dyDescent="0.3">
      <c r="A1091" s="3" t="s">
        <v>799</v>
      </c>
      <c r="B1091" s="3" t="s">
        <v>800</v>
      </c>
      <c r="C1091" s="3">
        <v>65</v>
      </c>
      <c r="D1091" s="3" t="s">
        <v>24</v>
      </c>
      <c r="E1091" s="3" t="s">
        <v>85</v>
      </c>
      <c r="F1091" s="3" t="s">
        <v>78</v>
      </c>
      <c r="G1091" s="3" t="s">
        <v>120</v>
      </c>
      <c r="H1091" s="3" t="s">
        <v>60</v>
      </c>
      <c r="I1091" s="3">
        <v>396</v>
      </c>
      <c r="J1091" s="3">
        <v>1100</v>
      </c>
      <c r="K1091" s="3">
        <v>150</v>
      </c>
      <c r="L1091" s="3">
        <v>269.79000000000002</v>
      </c>
      <c r="M1091" s="3">
        <v>144.68</v>
      </c>
      <c r="N1091" s="3">
        <v>179.86</v>
      </c>
      <c r="O1091" s="3">
        <v>186.47</v>
      </c>
      <c r="P1091" s="3">
        <v>460</v>
      </c>
      <c r="Q1091" s="3">
        <v>658.34</v>
      </c>
      <c r="R1091" s="3">
        <v>475.55</v>
      </c>
      <c r="S1091" s="3">
        <v>143.12</v>
      </c>
      <c r="T1091" s="3">
        <v>138.44</v>
      </c>
      <c r="U1091" s="3" t="s">
        <v>60</v>
      </c>
      <c r="V1091" s="3" t="s">
        <v>60</v>
      </c>
      <c r="W1091" s="3" t="s">
        <v>60</v>
      </c>
      <c r="X1091" s="3" t="s">
        <v>60</v>
      </c>
      <c r="Y1091" s="3" t="s">
        <v>60</v>
      </c>
      <c r="Z1091" s="3" t="s">
        <v>60</v>
      </c>
    </row>
    <row r="1092" spans="1:26" x14ac:dyDescent="0.3">
      <c r="A1092" s="2" t="s">
        <v>799</v>
      </c>
      <c r="B1092" s="2" t="s">
        <v>800</v>
      </c>
      <c r="C1092" s="2">
        <v>66</v>
      </c>
      <c r="D1092" s="2" t="s">
        <v>24</v>
      </c>
      <c r="E1092" s="2" t="s">
        <v>85</v>
      </c>
      <c r="F1092" s="2" t="s">
        <v>78</v>
      </c>
      <c r="G1092" s="2" t="s">
        <v>121</v>
      </c>
      <c r="H1092" s="2" t="s">
        <v>12</v>
      </c>
      <c r="I1092" s="2">
        <v>2783</v>
      </c>
      <c r="J1092" s="2">
        <v>8700</v>
      </c>
      <c r="K1092" s="2">
        <v>1192</v>
      </c>
      <c r="L1092" s="2">
        <v>1644.68</v>
      </c>
      <c r="M1092" s="2">
        <v>1088.3800000000001</v>
      </c>
      <c r="N1092" s="2">
        <v>137.97999999999999</v>
      </c>
      <c r="O1092" s="2">
        <v>151.11000000000001</v>
      </c>
      <c r="P1092" s="2">
        <v>4396</v>
      </c>
      <c r="Q1092" s="2">
        <v>5067.38</v>
      </c>
      <c r="R1092" s="2">
        <v>4320.0600000000004</v>
      </c>
      <c r="S1092" s="2">
        <v>115.27</v>
      </c>
      <c r="T1092" s="2">
        <v>117.3</v>
      </c>
      <c r="U1092" s="2" t="s">
        <v>60</v>
      </c>
      <c r="V1092" s="2" t="s">
        <v>60</v>
      </c>
      <c r="W1092" s="2" t="s">
        <v>60</v>
      </c>
      <c r="X1092" s="2" t="s">
        <v>60</v>
      </c>
      <c r="Y1092" s="2" t="s">
        <v>60</v>
      </c>
      <c r="Z1092" s="2" t="s">
        <v>60</v>
      </c>
    </row>
    <row r="1093" spans="1:26" x14ac:dyDescent="0.3">
      <c r="A1093" s="3" t="s">
        <v>799</v>
      </c>
      <c r="B1093" s="3" t="s">
        <v>800</v>
      </c>
      <c r="C1093" s="3">
        <v>67</v>
      </c>
      <c r="D1093" s="3" t="s">
        <v>24</v>
      </c>
      <c r="E1093" s="3" t="s">
        <v>85</v>
      </c>
      <c r="F1093" s="3" t="s">
        <v>78</v>
      </c>
      <c r="G1093" s="3" t="s">
        <v>122</v>
      </c>
      <c r="H1093" s="3" t="s">
        <v>60</v>
      </c>
      <c r="I1093" s="3">
        <v>180</v>
      </c>
      <c r="J1093" s="3">
        <v>692</v>
      </c>
      <c r="K1093" s="3">
        <v>119</v>
      </c>
      <c r="L1093" s="3">
        <v>63.28</v>
      </c>
      <c r="M1093" s="3">
        <v>91.74</v>
      </c>
      <c r="N1093" s="3">
        <v>53.18</v>
      </c>
      <c r="O1093" s="3">
        <v>68.98</v>
      </c>
      <c r="P1093" s="3">
        <v>474</v>
      </c>
      <c r="Q1093" s="3">
        <v>338.86</v>
      </c>
      <c r="R1093" s="3">
        <v>336.35</v>
      </c>
      <c r="S1093" s="3">
        <v>71.489999999999995</v>
      </c>
      <c r="T1093" s="3">
        <v>100.75</v>
      </c>
      <c r="U1093" s="3" t="s">
        <v>60</v>
      </c>
      <c r="V1093" s="3" t="s">
        <v>60</v>
      </c>
      <c r="W1093" s="3" t="s">
        <v>60</v>
      </c>
      <c r="X1093" s="3" t="s">
        <v>60</v>
      </c>
      <c r="Y1093" s="3" t="s">
        <v>60</v>
      </c>
      <c r="Z1093" s="3" t="s">
        <v>60</v>
      </c>
    </row>
    <row r="1094" spans="1:26" x14ac:dyDescent="0.3">
      <c r="A1094" s="2" t="s">
        <v>799</v>
      </c>
      <c r="B1094" s="2" t="s">
        <v>800</v>
      </c>
      <c r="C1094" s="2">
        <v>68</v>
      </c>
      <c r="D1094" s="2" t="s">
        <v>24</v>
      </c>
      <c r="E1094" s="2" t="s">
        <v>85</v>
      </c>
      <c r="F1094" s="2" t="s">
        <v>78</v>
      </c>
      <c r="G1094" s="2" t="s">
        <v>123</v>
      </c>
      <c r="H1094" s="2" t="s">
        <v>60</v>
      </c>
      <c r="I1094" s="2">
        <v>540</v>
      </c>
      <c r="J1094" s="2">
        <v>2224</v>
      </c>
      <c r="K1094" s="2">
        <v>393</v>
      </c>
      <c r="L1094" s="2">
        <v>361.24</v>
      </c>
      <c r="M1094" s="2">
        <v>389.05</v>
      </c>
      <c r="N1094" s="2">
        <v>91.92</v>
      </c>
      <c r="O1094" s="2">
        <v>92.85</v>
      </c>
      <c r="P1094" s="2">
        <v>1473</v>
      </c>
      <c r="Q1094" s="2">
        <v>1567.23</v>
      </c>
      <c r="R1094" s="2">
        <v>1282.6199999999999</v>
      </c>
      <c r="S1094" s="2">
        <v>106.4</v>
      </c>
      <c r="T1094" s="2">
        <v>122.19</v>
      </c>
      <c r="U1094" s="2" t="s">
        <v>60</v>
      </c>
      <c r="V1094" s="2" t="s">
        <v>60</v>
      </c>
      <c r="W1094" s="2" t="s">
        <v>60</v>
      </c>
      <c r="X1094" s="2" t="s">
        <v>60</v>
      </c>
      <c r="Y1094" s="2" t="s">
        <v>60</v>
      </c>
      <c r="Z1094" s="2" t="s">
        <v>60</v>
      </c>
    </row>
    <row r="1095" spans="1:26" x14ac:dyDescent="0.3">
      <c r="A1095" s="3" t="s">
        <v>799</v>
      </c>
      <c r="B1095" s="3" t="s">
        <v>800</v>
      </c>
      <c r="C1095" s="3">
        <v>69</v>
      </c>
      <c r="D1095" s="3" t="s">
        <v>24</v>
      </c>
      <c r="E1095" s="3" t="s">
        <v>85</v>
      </c>
      <c r="F1095" s="3" t="s">
        <v>78</v>
      </c>
      <c r="G1095" s="3" t="s">
        <v>124</v>
      </c>
      <c r="H1095" s="3" t="s">
        <v>60</v>
      </c>
      <c r="I1095" s="3">
        <v>300</v>
      </c>
      <c r="J1095" s="3">
        <v>1433</v>
      </c>
      <c r="K1095" s="3">
        <v>212</v>
      </c>
      <c r="L1095" s="3">
        <v>215.31</v>
      </c>
      <c r="M1095" s="3">
        <v>207.56</v>
      </c>
      <c r="N1095" s="3">
        <v>101.56</v>
      </c>
      <c r="O1095" s="3">
        <v>103.73</v>
      </c>
      <c r="P1095" s="3">
        <v>965</v>
      </c>
      <c r="Q1095" s="3">
        <v>767.6</v>
      </c>
      <c r="R1095" s="3">
        <v>868.75</v>
      </c>
      <c r="S1095" s="3">
        <v>79.540000000000006</v>
      </c>
      <c r="T1095" s="3">
        <v>88.36</v>
      </c>
      <c r="U1095" s="3" t="s">
        <v>60</v>
      </c>
      <c r="V1095" s="3" t="s">
        <v>60</v>
      </c>
      <c r="W1095" s="3" t="s">
        <v>60</v>
      </c>
      <c r="X1095" s="3" t="s">
        <v>60</v>
      </c>
      <c r="Y1095" s="3" t="s">
        <v>60</v>
      </c>
      <c r="Z1095" s="3" t="s">
        <v>60</v>
      </c>
    </row>
    <row r="1096" spans="1:26" x14ac:dyDescent="0.3">
      <c r="A1096" s="2" t="s">
        <v>799</v>
      </c>
      <c r="B1096" s="2" t="s">
        <v>800</v>
      </c>
      <c r="C1096" s="2">
        <v>70</v>
      </c>
      <c r="D1096" s="2" t="s">
        <v>24</v>
      </c>
      <c r="E1096" s="2" t="s">
        <v>85</v>
      </c>
      <c r="F1096" s="2" t="s">
        <v>78</v>
      </c>
      <c r="G1096" s="2" t="s">
        <v>125</v>
      </c>
      <c r="H1096" s="2" t="s">
        <v>60</v>
      </c>
      <c r="I1096" s="2">
        <v>231</v>
      </c>
      <c r="J1096" s="2">
        <v>1063</v>
      </c>
      <c r="K1096" s="2">
        <v>163</v>
      </c>
      <c r="L1096" s="2">
        <v>159.11000000000001</v>
      </c>
      <c r="M1096" s="2">
        <v>157.97999999999999</v>
      </c>
      <c r="N1096" s="2">
        <v>97.61</v>
      </c>
      <c r="O1096" s="2">
        <v>100.72</v>
      </c>
      <c r="P1096" s="2">
        <v>708</v>
      </c>
      <c r="Q1096" s="2">
        <v>629.35</v>
      </c>
      <c r="R1096" s="2">
        <v>661.95</v>
      </c>
      <c r="S1096" s="2">
        <v>88.89</v>
      </c>
      <c r="T1096" s="2">
        <v>95.08</v>
      </c>
      <c r="U1096" s="2" t="s">
        <v>60</v>
      </c>
      <c r="V1096" s="2" t="s">
        <v>60</v>
      </c>
      <c r="W1096" s="2" t="s">
        <v>60</v>
      </c>
      <c r="X1096" s="2" t="s">
        <v>60</v>
      </c>
      <c r="Y1096" s="2" t="s">
        <v>60</v>
      </c>
      <c r="Z1096" s="2" t="s">
        <v>60</v>
      </c>
    </row>
    <row r="1097" spans="1:26" x14ac:dyDescent="0.3">
      <c r="A1097" s="3" t="s">
        <v>799</v>
      </c>
      <c r="B1097" s="3" t="s">
        <v>800</v>
      </c>
      <c r="C1097" s="3">
        <v>71</v>
      </c>
      <c r="D1097" s="3" t="s">
        <v>24</v>
      </c>
      <c r="E1097" s="3" t="s">
        <v>85</v>
      </c>
      <c r="F1097" s="3" t="s">
        <v>78</v>
      </c>
      <c r="G1097" s="3" t="s">
        <v>126</v>
      </c>
      <c r="H1097" s="3" t="s">
        <v>60</v>
      </c>
      <c r="I1097" s="3">
        <v>0</v>
      </c>
      <c r="J1097" s="3">
        <v>285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10</v>
      </c>
      <c r="Q1097" s="3">
        <v>0</v>
      </c>
      <c r="R1097" s="3">
        <v>0</v>
      </c>
      <c r="S1097" s="3">
        <v>0</v>
      </c>
      <c r="T1097" s="3">
        <v>0</v>
      </c>
      <c r="U1097" s="3" t="s">
        <v>60</v>
      </c>
      <c r="V1097" s="3" t="s">
        <v>60</v>
      </c>
      <c r="W1097" s="3" t="s">
        <v>60</v>
      </c>
      <c r="X1097" s="3" t="s">
        <v>60</v>
      </c>
      <c r="Y1097" s="3" t="s">
        <v>60</v>
      </c>
      <c r="Z1097" s="3" t="s">
        <v>60</v>
      </c>
    </row>
    <row r="1098" spans="1:26" x14ac:dyDescent="0.3">
      <c r="A1098" s="2" t="s">
        <v>799</v>
      </c>
      <c r="B1098" s="2" t="s">
        <v>800</v>
      </c>
      <c r="C1098" s="2">
        <v>72</v>
      </c>
      <c r="D1098" s="2" t="s">
        <v>24</v>
      </c>
      <c r="E1098" s="2" t="s">
        <v>85</v>
      </c>
      <c r="F1098" s="2" t="s">
        <v>78</v>
      </c>
      <c r="G1098" s="2" t="s">
        <v>127</v>
      </c>
      <c r="H1098" s="2" t="s">
        <v>60</v>
      </c>
      <c r="I1098" s="2">
        <v>520</v>
      </c>
      <c r="J1098" s="2">
        <v>809</v>
      </c>
      <c r="K1098" s="2">
        <v>115</v>
      </c>
      <c r="L1098" s="2">
        <v>11.67</v>
      </c>
      <c r="M1098" s="2">
        <v>176.73</v>
      </c>
      <c r="N1098" s="2">
        <v>10.15</v>
      </c>
      <c r="O1098" s="2">
        <v>6.6</v>
      </c>
      <c r="P1098" s="2">
        <v>482</v>
      </c>
      <c r="Q1098" s="2">
        <v>223.75</v>
      </c>
      <c r="R1098" s="2">
        <v>461.16</v>
      </c>
      <c r="S1098" s="2">
        <v>46.42</v>
      </c>
      <c r="T1098" s="2">
        <v>48.52</v>
      </c>
      <c r="U1098" s="2" t="s">
        <v>60</v>
      </c>
      <c r="V1098" s="2" t="s">
        <v>60</v>
      </c>
      <c r="W1098" s="2" t="s">
        <v>60</v>
      </c>
      <c r="X1098" s="2" t="s">
        <v>60</v>
      </c>
      <c r="Y1098" s="2" t="s">
        <v>60</v>
      </c>
      <c r="Z1098" s="2" t="s">
        <v>60</v>
      </c>
    </row>
    <row r="1099" spans="1:26" x14ac:dyDescent="0.3">
      <c r="A1099" s="3" t="s">
        <v>799</v>
      </c>
      <c r="B1099" s="3" t="s">
        <v>800</v>
      </c>
      <c r="C1099" s="3">
        <v>73</v>
      </c>
      <c r="D1099" s="3" t="s">
        <v>24</v>
      </c>
      <c r="E1099" s="3" t="s">
        <v>85</v>
      </c>
      <c r="F1099" s="3" t="s">
        <v>78</v>
      </c>
      <c r="G1099" s="3" t="s">
        <v>128</v>
      </c>
      <c r="H1099" s="3" t="s">
        <v>12</v>
      </c>
      <c r="I1099" s="3">
        <v>1771</v>
      </c>
      <c r="J1099" s="3">
        <v>6506</v>
      </c>
      <c r="K1099" s="3">
        <v>1002</v>
      </c>
      <c r="L1099" s="3">
        <v>810.61</v>
      </c>
      <c r="M1099" s="3">
        <v>1023.06</v>
      </c>
      <c r="N1099" s="3">
        <v>80.900000000000006</v>
      </c>
      <c r="O1099" s="3">
        <v>79.23</v>
      </c>
      <c r="P1099" s="3">
        <v>4112</v>
      </c>
      <c r="Q1099" s="3">
        <v>3526.79</v>
      </c>
      <c r="R1099" s="3">
        <v>3610.83</v>
      </c>
      <c r="S1099" s="3">
        <v>85.77</v>
      </c>
      <c r="T1099" s="3">
        <v>97.67</v>
      </c>
      <c r="U1099" s="3" t="s">
        <v>60</v>
      </c>
      <c r="V1099" s="3" t="s">
        <v>60</v>
      </c>
      <c r="W1099" s="3" t="s">
        <v>60</v>
      </c>
      <c r="X1099" s="3" t="s">
        <v>60</v>
      </c>
      <c r="Y1099" s="3" t="s">
        <v>60</v>
      </c>
      <c r="Z1099" s="3" t="s">
        <v>60</v>
      </c>
    </row>
    <row r="1100" spans="1:26" x14ac:dyDescent="0.3">
      <c r="A1100" s="2" t="s">
        <v>799</v>
      </c>
      <c r="B1100" s="2" t="s">
        <v>800</v>
      </c>
      <c r="C1100" s="2">
        <v>74</v>
      </c>
      <c r="D1100" s="2" t="s">
        <v>24</v>
      </c>
      <c r="E1100" s="2" t="s">
        <v>85</v>
      </c>
      <c r="F1100" s="2" t="s">
        <v>78</v>
      </c>
      <c r="G1100" s="2" t="s">
        <v>129</v>
      </c>
      <c r="H1100" s="2" t="s">
        <v>60</v>
      </c>
      <c r="I1100" s="2">
        <v>800</v>
      </c>
      <c r="J1100" s="2">
        <v>3100</v>
      </c>
      <c r="K1100" s="2">
        <v>595</v>
      </c>
      <c r="L1100" s="2">
        <v>632.77</v>
      </c>
      <c r="M1100" s="2">
        <v>647.63</v>
      </c>
      <c r="N1100" s="2">
        <v>106.35</v>
      </c>
      <c r="O1100" s="2">
        <v>97.71</v>
      </c>
      <c r="P1100" s="2">
        <v>2179</v>
      </c>
      <c r="Q1100" s="2">
        <v>1948.53</v>
      </c>
      <c r="R1100" s="2">
        <v>2010.14</v>
      </c>
      <c r="S1100" s="2">
        <v>89.42</v>
      </c>
      <c r="T1100" s="2">
        <v>96.94</v>
      </c>
      <c r="U1100" s="2" t="s">
        <v>60</v>
      </c>
      <c r="V1100" s="2" t="s">
        <v>60</v>
      </c>
      <c r="W1100" s="2" t="s">
        <v>60</v>
      </c>
      <c r="X1100" s="2" t="s">
        <v>60</v>
      </c>
      <c r="Y1100" s="2" t="s">
        <v>60</v>
      </c>
      <c r="Z1100" s="2" t="s">
        <v>60</v>
      </c>
    </row>
    <row r="1101" spans="1:26" x14ac:dyDescent="0.3">
      <c r="A1101" s="3" t="s">
        <v>799</v>
      </c>
      <c r="B1101" s="3" t="s">
        <v>800</v>
      </c>
      <c r="C1101" s="3">
        <v>75</v>
      </c>
      <c r="D1101" s="3" t="s">
        <v>24</v>
      </c>
      <c r="E1101" s="3" t="s">
        <v>85</v>
      </c>
      <c r="F1101" s="3" t="s">
        <v>78</v>
      </c>
      <c r="G1101" s="3" t="s">
        <v>83</v>
      </c>
      <c r="H1101" s="3" t="s">
        <v>12</v>
      </c>
      <c r="I1101" s="3">
        <v>800</v>
      </c>
      <c r="J1101" s="3">
        <v>3100</v>
      </c>
      <c r="K1101" s="3">
        <v>595</v>
      </c>
      <c r="L1101" s="3">
        <v>632.77</v>
      </c>
      <c r="M1101" s="3">
        <v>647.63</v>
      </c>
      <c r="N1101" s="3">
        <v>106.35</v>
      </c>
      <c r="O1101" s="3">
        <v>97.71</v>
      </c>
      <c r="P1101" s="3">
        <v>2179</v>
      </c>
      <c r="Q1101" s="3">
        <v>1948.53</v>
      </c>
      <c r="R1101" s="3">
        <v>2010.14</v>
      </c>
      <c r="S1101" s="3">
        <v>89.42</v>
      </c>
      <c r="T1101" s="3">
        <v>96.94</v>
      </c>
      <c r="U1101" s="3" t="s">
        <v>60</v>
      </c>
      <c r="V1101" s="3" t="s">
        <v>60</v>
      </c>
      <c r="W1101" s="3" t="s">
        <v>60</v>
      </c>
      <c r="X1101" s="3" t="s">
        <v>60</v>
      </c>
      <c r="Y1101" s="3" t="s">
        <v>60</v>
      </c>
      <c r="Z1101" s="3" t="s">
        <v>60</v>
      </c>
    </row>
    <row r="1102" spans="1:26" x14ac:dyDescent="0.3">
      <c r="A1102" s="2" t="s">
        <v>799</v>
      </c>
      <c r="B1102" s="2" t="s">
        <v>800</v>
      </c>
      <c r="C1102" s="2">
        <v>76</v>
      </c>
      <c r="D1102" s="2" t="s">
        <v>24</v>
      </c>
      <c r="E1102" s="2" t="s">
        <v>85</v>
      </c>
      <c r="F1102" s="2" t="s">
        <v>78</v>
      </c>
      <c r="G1102" s="2" t="s">
        <v>130</v>
      </c>
      <c r="H1102" s="2" t="s">
        <v>60</v>
      </c>
      <c r="I1102" s="2">
        <v>1500</v>
      </c>
      <c r="J1102" s="2">
        <v>6925</v>
      </c>
      <c r="K1102" s="2">
        <v>1094</v>
      </c>
      <c r="L1102" s="2">
        <v>1215.33</v>
      </c>
      <c r="M1102" s="2">
        <v>1130.24</v>
      </c>
      <c r="N1102" s="2">
        <v>111.09</v>
      </c>
      <c r="O1102" s="2">
        <v>107.53</v>
      </c>
      <c r="P1102" s="2">
        <v>4330</v>
      </c>
      <c r="Q1102" s="2">
        <v>3857.94</v>
      </c>
      <c r="R1102" s="2">
        <v>4402.1000000000004</v>
      </c>
      <c r="S1102" s="2">
        <v>89.1</v>
      </c>
      <c r="T1102" s="2">
        <v>87.64</v>
      </c>
      <c r="U1102" s="2" t="s">
        <v>60</v>
      </c>
      <c r="V1102" s="2" t="s">
        <v>60</v>
      </c>
      <c r="W1102" s="2" t="s">
        <v>60</v>
      </c>
      <c r="X1102" s="2" t="s">
        <v>60</v>
      </c>
      <c r="Y1102" s="2" t="s">
        <v>60</v>
      </c>
      <c r="Z1102" s="2" t="s">
        <v>60</v>
      </c>
    </row>
    <row r="1103" spans="1:26" x14ac:dyDescent="0.3">
      <c r="A1103" s="3" t="s">
        <v>799</v>
      </c>
      <c r="B1103" s="3" t="s">
        <v>800</v>
      </c>
      <c r="C1103" s="3">
        <v>77</v>
      </c>
      <c r="D1103" s="3" t="s">
        <v>24</v>
      </c>
      <c r="E1103" s="3" t="s">
        <v>85</v>
      </c>
      <c r="F1103" s="3" t="s">
        <v>78</v>
      </c>
      <c r="G1103" s="3" t="s">
        <v>131</v>
      </c>
      <c r="H1103" s="3" t="s">
        <v>60</v>
      </c>
      <c r="I1103" s="3">
        <v>412.02</v>
      </c>
      <c r="J1103" s="3">
        <v>1940</v>
      </c>
      <c r="K1103" s="3">
        <v>307</v>
      </c>
      <c r="L1103" s="3">
        <v>337.16</v>
      </c>
      <c r="M1103" s="3">
        <v>311.56</v>
      </c>
      <c r="N1103" s="3">
        <v>109.82</v>
      </c>
      <c r="O1103" s="3">
        <v>108.22</v>
      </c>
      <c r="P1103" s="3">
        <v>1214</v>
      </c>
      <c r="Q1103" s="3">
        <v>1078.24</v>
      </c>
      <c r="R1103" s="3">
        <v>1223.8399999999999</v>
      </c>
      <c r="S1103" s="3">
        <v>88.82</v>
      </c>
      <c r="T1103" s="3">
        <v>88.1</v>
      </c>
      <c r="U1103" s="3" t="s">
        <v>60</v>
      </c>
      <c r="V1103" s="3" t="s">
        <v>60</v>
      </c>
      <c r="W1103" s="3" t="s">
        <v>60</v>
      </c>
      <c r="X1103" s="3" t="s">
        <v>60</v>
      </c>
      <c r="Y1103" s="3" t="s">
        <v>60</v>
      </c>
      <c r="Z1103" s="3" t="s">
        <v>60</v>
      </c>
    </row>
    <row r="1104" spans="1:26" x14ac:dyDescent="0.3">
      <c r="A1104" s="2" t="s">
        <v>799</v>
      </c>
      <c r="B1104" s="2" t="s">
        <v>800</v>
      </c>
      <c r="C1104" s="2">
        <v>78</v>
      </c>
      <c r="D1104" s="2" t="s">
        <v>24</v>
      </c>
      <c r="E1104" s="2" t="s">
        <v>85</v>
      </c>
      <c r="F1104" s="2" t="s">
        <v>78</v>
      </c>
      <c r="G1104" s="2" t="s">
        <v>132</v>
      </c>
      <c r="H1104" s="2" t="s">
        <v>12</v>
      </c>
      <c r="I1104" s="2">
        <v>1912.02</v>
      </c>
      <c r="J1104" s="2">
        <v>8865</v>
      </c>
      <c r="K1104" s="2">
        <v>1401</v>
      </c>
      <c r="L1104" s="2">
        <v>1552.49</v>
      </c>
      <c r="M1104" s="2">
        <v>1441.8</v>
      </c>
      <c r="N1104" s="2">
        <v>110.81</v>
      </c>
      <c r="O1104" s="2">
        <v>107.68</v>
      </c>
      <c r="P1104" s="2">
        <v>5544</v>
      </c>
      <c r="Q1104" s="2">
        <v>4936.18</v>
      </c>
      <c r="R1104" s="2">
        <v>5625.94</v>
      </c>
      <c r="S1104" s="2">
        <v>89.04</v>
      </c>
      <c r="T1104" s="2">
        <v>87.74</v>
      </c>
      <c r="U1104" s="2" t="s">
        <v>60</v>
      </c>
      <c r="V1104" s="2" t="s">
        <v>60</v>
      </c>
      <c r="W1104" s="2" t="s">
        <v>60</v>
      </c>
      <c r="X1104" s="2" t="s">
        <v>60</v>
      </c>
      <c r="Y1104" s="2" t="s">
        <v>60</v>
      </c>
      <c r="Z1104" s="2" t="s">
        <v>60</v>
      </c>
    </row>
    <row r="1105" spans="1:26" x14ac:dyDescent="0.3">
      <c r="A1105" s="3" t="s">
        <v>799</v>
      </c>
      <c r="B1105" s="3" t="s">
        <v>800</v>
      </c>
      <c r="C1105" s="3">
        <v>79</v>
      </c>
      <c r="D1105" s="3" t="s">
        <v>24</v>
      </c>
      <c r="E1105" s="3" t="s">
        <v>85</v>
      </c>
      <c r="F1105" s="3" t="s">
        <v>78</v>
      </c>
      <c r="G1105" s="3" t="s">
        <v>84</v>
      </c>
      <c r="H1105" s="3" t="s">
        <v>12</v>
      </c>
      <c r="I1105" s="3">
        <v>7266.02</v>
      </c>
      <c r="J1105" s="3">
        <v>27171</v>
      </c>
      <c r="K1105" s="3">
        <v>4190</v>
      </c>
      <c r="L1105" s="3">
        <v>4640.55</v>
      </c>
      <c r="M1105" s="3">
        <v>4200.87</v>
      </c>
      <c r="N1105" s="3">
        <v>110.75</v>
      </c>
      <c r="O1105" s="3">
        <v>110.47</v>
      </c>
      <c r="P1105" s="3">
        <v>16231</v>
      </c>
      <c r="Q1105" s="3">
        <v>15478.88</v>
      </c>
      <c r="R1105" s="3">
        <v>15566.97</v>
      </c>
      <c r="S1105" s="3">
        <v>95.37</v>
      </c>
      <c r="T1105" s="3">
        <v>99.43</v>
      </c>
      <c r="U1105" s="3" t="s">
        <v>60</v>
      </c>
      <c r="V1105" s="3" t="s">
        <v>60</v>
      </c>
      <c r="W1105" s="3" t="s">
        <v>60</v>
      </c>
      <c r="X1105" s="3" t="s">
        <v>60</v>
      </c>
      <c r="Y1105" s="3" t="s">
        <v>60</v>
      </c>
      <c r="Z1105" s="3" t="s">
        <v>60</v>
      </c>
    </row>
    <row r="1106" spans="1:26" x14ac:dyDescent="0.3">
      <c r="A1106" s="2" t="s">
        <v>799</v>
      </c>
      <c r="B1106" s="2" t="s">
        <v>800</v>
      </c>
      <c r="C1106" s="2">
        <v>80</v>
      </c>
      <c r="D1106" s="2" t="s">
        <v>24</v>
      </c>
      <c r="E1106" s="2" t="s">
        <v>85</v>
      </c>
      <c r="F1106" s="2" t="s">
        <v>78</v>
      </c>
      <c r="G1106" s="2" t="s">
        <v>68</v>
      </c>
      <c r="H1106" s="2" t="s">
        <v>16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60</v>
      </c>
      <c r="V1106" s="2" t="s">
        <v>60</v>
      </c>
      <c r="W1106" s="2" t="s">
        <v>60</v>
      </c>
      <c r="X1106" s="2" t="s">
        <v>60</v>
      </c>
      <c r="Y1106" s="2" t="s">
        <v>60</v>
      </c>
      <c r="Z1106" s="2" t="s">
        <v>60</v>
      </c>
    </row>
    <row r="1107" spans="1:26" x14ac:dyDescent="0.3">
      <c r="A1107" s="3" t="s">
        <v>799</v>
      </c>
      <c r="B1107" s="3" t="s">
        <v>800</v>
      </c>
      <c r="C1107" s="3">
        <v>81</v>
      </c>
      <c r="D1107" s="3" t="s">
        <v>24</v>
      </c>
      <c r="E1107" s="3" t="s">
        <v>85</v>
      </c>
      <c r="F1107" s="3" t="s">
        <v>78</v>
      </c>
      <c r="G1107" s="3" t="s">
        <v>68</v>
      </c>
      <c r="H1107" s="3" t="s">
        <v>12</v>
      </c>
      <c r="I1107" s="3">
        <v>10263.02</v>
      </c>
      <c r="J1107" s="3">
        <v>38524</v>
      </c>
      <c r="K1107" s="3">
        <v>6150</v>
      </c>
      <c r="L1107" s="3">
        <v>6512.44</v>
      </c>
      <c r="M1107" s="3">
        <v>6239.03</v>
      </c>
      <c r="N1107" s="3">
        <v>105.89</v>
      </c>
      <c r="O1107" s="3">
        <v>104.38</v>
      </c>
      <c r="P1107" s="3">
        <v>23671</v>
      </c>
      <c r="Q1107" s="3">
        <v>21984.33</v>
      </c>
      <c r="R1107" s="3">
        <v>22744.43</v>
      </c>
      <c r="S1107" s="3">
        <v>92.87</v>
      </c>
      <c r="T1107" s="3">
        <v>96.66</v>
      </c>
      <c r="U1107" s="3" t="s">
        <v>60</v>
      </c>
      <c r="V1107" s="3" t="s">
        <v>60</v>
      </c>
      <c r="W1107" s="3" t="s">
        <v>60</v>
      </c>
      <c r="X1107" s="3" t="s">
        <v>60</v>
      </c>
      <c r="Y1107" s="3" t="s">
        <v>60</v>
      </c>
      <c r="Z1107" s="3" t="s">
        <v>60</v>
      </c>
    </row>
    <row r="1108" spans="1:26" x14ac:dyDescent="0.3">
      <c r="A1108" s="2" t="s">
        <v>799</v>
      </c>
      <c r="B1108" s="2" t="s">
        <v>800</v>
      </c>
      <c r="C1108" s="2">
        <v>82</v>
      </c>
      <c r="D1108" s="2" t="s">
        <v>24</v>
      </c>
      <c r="E1108" s="2" t="s">
        <v>85</v>
      </c>
      <c r="F1108" s="2" t="s">
        <v>78</v>
      </c>
      <c r="G1108" s="2" t="s">
        <v>68</v>
      </c>
      <c r="H1108" s="2" t="s">
        <v>85</v>
      </c>
      <c r="I1108" s="2">
        <v>10263.02</v>
      </c>
      <c r="J1108" s="2">
        <v>38524</v>
      </c>
      <c r="K1108" s="2">
        <v>6150</v>
      </c>
      <c r="L1108" s="2">
        <v>6512.44</v>
      </c>
      <c r="M1108" s="2">
        <v>6239.03</v>
      </c>
      <c r="N1108" s="2">
        <v>105.89</v>
      </c>
      <c r="O1108" s="2">
        <v>104.38</v>
      </c>
      <c r="P1108" s="2">
        <v>23671</v>
      </c>
      <c r="Q1108" s="2">
        <v>21984.33</v>
      </c>
      <c r="R1108" s="2">
        <v>22744.43</v>
      </c>
      <c r="S1108" s="2">
        <v>92.87</v>
      </c>
      <c r="T1108" s="2">
        <v>96.66</v>
      </c>
      <c r="U1108" s="2" t="s">
        <v>60</v>
      </c>
      <c r="V1108" s="2" t="s">
        <v>60</v>
      </c>
      <c r="W1108" s="2" t="s">
        <v>60</v>
      </c>
      <c r="X1108" s="2" t="s">
        <v>60</v>
      </c>
      <c r="Y1108" s="2" t="s">
        <v>60</v>
      </c>
      <c r="Z1108" s="2" t="s">
        <v>60</v>
      </c>
    </row>
    <row r="1109" spans="1:26" x14ac:dyDescent="0.3">
      <c r="A1109" s="3" t="s">
        <v>799</v>
      </c>
      <c r="B1109" s="3" t="s">
        <v>800</v>
      </c>
      <c r="C1109" s="3">
        <v>83</v>
      </c>
      <c r="D1109" s="3" t="s">
        <v>24</v>
      </c>
      <c r="E1109" s="3" t="s">
        <v>133</v>
      </c>
      <c r="F1109" s="3" t="s">
        <v>58</v>
      </c>
      <c r="G1109" s="3" t="s">
        <v>134</v>
      </c>
      <c r="H1109" s="3" t="s">
        <v>60</v>
      </c>
      <c r="I1109" s="3">
        <v>175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 t="s">
        <v>60</v>
      </c>
      <c r="V1109" s="3" t="s">
        <v>60</v>
      </c>
      <c r="W1109" s="3" t="s">
        <v>60</v>
      </c>
      <c r="X1109" s="3" t="s">
        <v>60</v>
      </c>
      <c r="Y1109" s="3" t="s">
        <v>60</v>
      </c>
      <c r="Z1109" s="3" t="s">
        <v>60</v>
      </c>
    </row>
    <row r="1110" spans="1:26" x14ac:dyDescent="0.3">
      <c r="A1110" s="2" t="s">
        <v>799</v>
      </c>
      <c r="B1110" s="2" t="s">
        <v>800</v>
      </c>
      <c r="C1110" s="2">
        <v>84</v>
      </c>
      <c r="D1110" s="2" t="s">
        <v>24</v>
      </c>
      <c r="E1110" s="2" t="s">
        <v>133</v>
      </c>
      <c r="F1110" s="2" t="s">
        <v>58</v>
      </c>
      <c r="G1110" s="2" t="s">
        <v>135</v>
      </c>
      <c r="H1110" s="2" t="s">
        <v>16</v>
      </c>
      <c r="I1110" s="2">
        <v>175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60</v>
      </c>
      <c r="V1110" s="2" t="s">
        <v>60</v>
      </c>
      <c r="W1110" s="2" t="s">
        <v>60</v>
      </c>
      <c r="X1110" s="2" t="s">
        <v>60</v>
      </c>
      <c r="Y1110" s="2" t="s">
        <v>60</v>
      </c>
      <c r="Z1110" s="2" t="s">
        <v>60</v>
      </c>
    </row>
    <row r="1111" spans="1:26" x14ac:dyDescent="0.3">
      <c r="A1111" s="3" t="s">
        <v>799</v>
      </c>
      <c r="B1111" s="3" t="s">
        <v>800</v>
      </c>
      <c r="C1111" s="3">
        <v>85</v>
      </c>
      <c r="D1111" s="3" t="s">
        <v>24</v>
      </c>
      <c r="E1111" s="3" t="s">
        <v>133</v>
      </c>
      <c r="F1111" s="3" t="s">
        <v>58</v>
      </c>
      <c r="G1111" s="3" t="s">
        <v>58</v>
      </c>
      <c r="H1111" s="3" t="s">
        <v>16</v>
      </c>
      <c r="I1111" s="3">
        <v>175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 t="s">
        <v>60</v>
      </c>
      <c r="V1111" s="3" t="s">
        <v>60</v>
      </c>
      <c r="W1111" s="3" t="s">
        <v>60</v>
      </c>
      <c r="X1111" s="3" t="s">
        <v>60</v>
      </c>
      <c r="Y1111" s="3" t="s">
        <v>60</v>
      </c>
      <c r="Z1111" s="3" t="s">
        <v>60</v>
      </c>
    </row>
    <row r="1112" spans="1:26" x14ac:dyDescent="0.3">
      <c r="A1112" s="2" t="s">
        <v>799</v>
      </c>
      <c r="B1112" s="2" t="s">
        <v>800</v>
      </c>
      <c r="C1112" s="2">
        <v>86</v>
      </c>
      <c r="D1112" s="2" t="s">
        <v>24</v>
      </c>
      <c r="E1112" s="2" t="s">
        <v>133</v>
      </c>
      <c r="F1112" s="2" t="s">
        <v>58</v>
      </c>
      <c r="G1112" s="2" t="s">
        <v>136</v>
      </c>
      <c r="H1112" s="2" t="s">
        <v>60</v>
      </c>
      <c r="I1112" s="2">
        <v>450</v>
      </c>
      <c r="J1112" s="2">
        <v>2751</v>
      </c>
      <c r="K1112" s="2">
        <v>325</v>
      </c>
      <c r="L1112" s="2">
        <v>332.4</v>
      </c>
      <c r="M1112" s="2">
        <v>334.81</v>
      </c>
      <c r="N1112" s="2">
        <v>102.28</v>
      </c>
      <c r="O1112" s="2">
        <v>99.28</v>
      </c>
      <c r="P1112" s="2">
        <v>1537</v>
      </c>
      <c r="Q1112" s="2">
        <v>1439.31</v>
      </c>
      <c r="R1112" s="2">
        <v>1524.74</v>
      </c>
      <c r="S1112" s="2">
        <v>93.64</v>
      </c>
      <c r="T1112" s="2">
        <v>94.4</v>
      </c>
      <c r="U1112" s="2" t="s">
        <v>60</v>
      </c>
      <c r="V1112" s="2" t="s">
        <v>60</v>
      </c>
      <c r="W1112" s="2" t="s">
        <v>60</v>
      </c>
      <c r="X1112" s="2" t="s">
        <v>60</v>
      </c>
      <c r="Y1112" s="2" t="s">
        <v>60</v>
      </c>
      <c r="Z1112" s="2" t="s">
        <v>60</v>
      </c>
    </row>
    <row r="1113" spans="1:26" x14ac:dyDescent="0.3">
      <c r="A1113" s="3" t="s">
        <v>799</v>
      </c>
      <c r="B1113" s="3" t="s">
        <v>800</v>
      </c>
      <c r="C1113" s="3">
        <v>87</v>
      </c>
      <c r="D1113" s="3" t="s">
        <v>24</v>
      </c>
      <c r="E1113" s="3" t="s">
        <v>133</v>
      </c>
      <c r="F1113" s="3" t="s">
        <v>58</v>
      </c>
      <c r="G1113" s="3" t="s">
        <v>137</v>
      </c>
      <c r="H1113" s="3" t="s">
        <v>60</v>
      </c>
      <c r="I1113" s="3">
        <v>450</v>
      </c>
      <c r="J1113" s="3">
        <v>1700</v>
      </c>
      <c r="K1113" s="3">
        <v>432</v>
      </c>
      <c r="L1113" s="3">
        <v>333.67</v>
      </c>
      <c r="M1113" s="3">
        <v>334.75</v>
      </c>
      <c r="N1113" s="3">
        <v>77.239999999999995</v>
      </c>
      <c r="O1113" s="3">
        <v>99.68</v>
      </c>
      <c r="P1113" s="3">
        <v>1585</v>
      </c>
      <c r="Q1113" s="3">
        <v>1256.29</v>
      </c>
      <c r="R1113" s="3">
        <v>1200.9100000000001</v>
      </c>
      <c r="S1113" s="3">
        <v>79.260000000000005</v>
      </c>
      <c r="T1113" s="3">
        <v>104.61</v>
      </c>
      <c r="U1113" s="3" t="s">
        <v>60</v>
      </c>
      <c r="V1113" s="3" t="s">
        <v>60</v>
      </c>
      <c r="W1113" s="3" t="s">
        <v>60</v>
      </c>
      <c r="X1113" s="3" t="s">
        <v>60</v>
      </c>
      <c r="Y1113" s="3" t="s">
        <v>60</v>
      </c>
      <c r="Z1113" s="3" t="s">
        <v>60</v>
      </c>
    </row>
    <row r="1114" spans="1:26" x14ac:dyDescent="0.3">
      <c r="A1114" s="2" t="s">
        <v>799</v>
      </c>
      <c r="B1114" s="2" t="s">
        <v>800</v>
      </c>
      <c r="C1114" s="2">
        <v>88</v>
      </c>
      <c r="D1114" s="2" t="s">
        <v>24</v>
      </c>
      <c r="E1114" s="2" t="s">
        <v>133</v>
      </c>
      <c r="F1114" s="2" t="s">
        <v>58</v>
      </c>
      <c r="G1114" s="2" t="s">
        <v>138</v>
      </c>
      <c r="H1114" s="2" t="s">
        <v>60</v>
      </c>
      <c r="I1114" s="2">
        <v>105</v>
      </c>
      <c r="J1114" s="2">
        <v>650</v>
      </c>
      <c r="K1114" s="2">
        <v>65</v>
      </c>
      <c r="L1114" s="2">
        <v>58.7</v>
      </c>
      <c r="M1114" s="2">
        <v>56.77</v>
      </c>
      <c r="N1114" s="2">
        <v>90.31</v>
      </c>
      <c r="O1114" s="2">
        <v>103.4</v>
      </c>
      <c r="P1114" s="2">
        <v>345</v>
      </c>
      <c r="Q1114" s="2">
        <v>296.81</v>
      </c>
      <c r="R1114" s="2">
        <v>328.91</v>
      </c>
      <c r="S1114" s="2">
        <v>86.03</v>
      </c>
      <c r="T1114" s="2">
        <v>90.24</v>
      </c>
      <c r="U1114" s="2" t="s">
        <v>60</v>
      </c>
      <c r="V1114" s="2" t="s">
        <v>60</v>
      </c>
      <c r="W1114" s="2" t="s">
        <v>60</v>
      </c>
      <c r="X1114" s="2" t="s">
        <v>60</v>
      </c>
      <c r="Y1114" s="2" t="s">
        <v>60</v>
      </c>
      <c r="Z1114" s="2" t="s">
        <v>60</v>
      </c>
    </row>
    <row r="1115" spans="1:26" x14ac:dyDescent="0.3">
      <c r="A1115" s="3" t="s">
        <v>799</v>
      </c>
      <c r="B1115" s="3" t="s">
        <v>800</v>
      </c>
      <c r="C1115" s="3">
        <v>89</v>
      </c>
      <c r="D1115" s="3" t="s">
        <v>24</v>
      </c>
      <c r="E1115" s="3" t="s">
        <v>133</v>
      </c>
      <c r="F1115" s="3" t="s">
        <v>58</v>
      </c>
      <c r="G1115" s="3" t="s">
        <v>139</v>
      </c>
      <c r="H1115" s="3" t="s">
        <v>60</v>
      </c>
      <c r="I1115" s="3">
        <v>105</v>
      </c>
      <c r="J1115" s="3">
        <v>450</v>
      </c>
      <c r="K1115" s="3">
        <v>76</v>
      </c>
      <c r="L1115" s="3">
        <v>15.35</v>
      </c>
      <c r="M1115" s="3">
        <v>26.66</v>
      </c>
      <c r="N1115" s="3">
        <v>20.2</v>
      </c>
      <c r="O1115" s="3">
        <v>57.58</v>
      </c>
      <c r="P1115" s="3">
        <v>331</v>
      </c>
      <c r="Q1115" s="3">
        <v>100.49</v>
      </c>
      <c r="R1115" s="3">
        <v>182.58</v>
      </c>
      <c r="S1115" s="3">
        <v>30.36</v>
      </c>
      <c r="T1115" s="3">
        <v>55.04</v>
      </c>
      <c r="U1115" s="3" t="s">
        <v>60</v>
      </c>
      <c r="V1115" s="3" t="s">
        <v>60</v>
      </c>
      <c r="W1115" s="3" t="s">
        <v>60</v>
      </c>
      <c r="X1115" s="3" t="s">
        <v>60</v>
      </c>
      <c r="Y1115" s="3" t="s">
        <v>60</v>
      </c>
      <c r="Z1115" s="3" t="s">
        <v>60</v>
      </c>
    </row>
    <row r="1116" spans="1:26" x14ac:dyDescent="0.3">
      <c r="A1116" s="2" t="s">
        <v>799</v>
      </c>
      <c r="B1116" s="2" t="s">
        <v>800</v>
      </c>
      <c r="C1116" s="2">
        <v>90</v>
      </c>
      <c r="D1116" s="2" t="s">
        <v>24</v>
      </c>
      <c r="E1116" s="2" t="s">
        <v>133</v>
      </c>
      <c r="F1116" s="2" t="s">
        <v>58</v>
      </c>
      <c r="G1116" s="2" t="s">
        <v>135</v>
      </c>
      <c r="H1116" s="2" t="s">
        <v>12</v>
      </c>
      <c r="I1116" s="2">
        <v>1110</v>
      </c>
      <c r="J1116" s="2">
        <v>5551</v>
      </c>
      <c r="K1116" s="2">
        <v>898</v>
      </c>
      <c r="L1116" s="2">
        <v>740.12</v>
      </c>
      <c r="M1116" s="2">
        <v>752.99</v>
      </c>
      <c r="N1116" s="2">
        <v>82.42</v>
      </c>
      <c r="O1116" s="2">
        <v>98.29</v>
      </c>
      <c r="P1116" s="2">
        <v>3798</v>
      </c>
      <c r="Q1116" s="2">
        <v>3092.9</v>
      </c>
      <c r="R1116" s="2">
        <v>3237.14</v>
      </c>
      <c r="S1116" s="2">
        <v>81.430000000000007</v>
      </c>
      <c r="T1116" s="2">
        <v>95.54</v>
      </c>
      <c r="U1116" s="2" t="s">
        <v>60</v>
      </c>
      <c r="V1116" s="2" t="s">
        <v>60</v>
      </c>
      <c r="W1116" s="2" t="s">
        <v>60</v>
      </c>
      <c r="X1116" s="2" t="s">
        <v>60</v>
      </c>
      <c r="Y1116" s="2" t="s">
        <v>60</v>
      </c>
      <c r="Z1116" s="2" t="s">
        <v>60</v>
      </c>
    </row>
    <row r="1117" spans="1:26" x14ac:dyDescent="0.3">
      <c r="A1117" s="3" t="s">
        <v>799</v>
      </c>
      <c r="B1117" s="3" t="s">
        <v>800</v>
      </c>
      <c r="C1117" s="3">
        <v>91</v>
      </c>
      <c r="D1117" s="3" t="s">
        <v>24</v>
      </c>
      <c r="E1117" s="3" t="s">
        <v>133</v>
      </c>
      <c r="F1117" s="3" t="s">
        <v>58</v>
      </c>
      <c r="G1117" s="3" t="s">
        <v>58</v>
      </c>
      <c r="H1117" s="3" t="s">
        <v>12</v>
      </c>
      <c r="I1117" s="3">
        <v>1110</v>
      </c>
      <c r="J1117" s="3">
        <v>5551</v>
      </c>
      <c r="K1117" s="3">
        <v>898</v>
      </c>
      <c r="L1117" s="3">
        <v>740.12</v>
      </c>
      <c r="M1117" s="3">
        <v>752.99</v>
      </c>
      <c r="N1117" s="3">
        <v>82.42</v>
      </c>
      <c r="O1117" s="3">
        <v>98.29</v>
      </c>
      <c r="P1117" s="3">
        <v>3798</v>
      </c>
      <c r="Q1117" s="3">
        <v>3092.9</v>
      </c>
      <c r="R1117" s="3">
        <v>3237.14</v>
      </c>
      <c r="S1117" s="3">
        <v>81.430000000000007</v>
      </c>
      <c r="T1117" s="3">
        <v>95.54</v>
      </c>
      <c r="U1117" s="3" t="s">
        <v>60</v>
      </c>
      <c r="V1117" s="3" t="s">
        <v>60</v>
      </c>
      <c r="W1117" s="3" t="s">
        <v>60</v>
      </c>
      <c r="X1117" s="3" t="s">
        <v>60</v>
      </c>
      <c r="Y1117" s="3" t="s">
        <v>60</v>
      </c>
      <c r="Z1117" s="3" t="s">
        <v>60</v>
      </c>
    </row>
    <row r="1118" spans="1:26" x14ac:dyDescent="0.3">
      <c r="A1118" s="2" t="s">
        <v>799</v>
      </c>
      <c r="B1118" s="2" t="s">
        <v>800</v>
      </c>
      <c r="C1118" s="2">
        <v>92</v>
      </c>
      <c r="D1118" s="2" t="s">
        <v>24</v>
      </c>
      <c r="E1118" s="2" t="s">
        <v>133</v>
      </c>
      <c r="F1118" s="2" t="s">
        <v>78</v>
      </c>
      <c r="G1118" s="2" t="s">
        <v>140</v>
      </c>
      <c r="H1118" s="2" t="s">
        <v>60</v>
      </c>
      <c r="I1118" s="2">
        <v>390</v>
      </c>
      <c r="J1118" s="2">
        <v>2267</v>
      </c>
      <c r="K1118" s="2">
        <v>265</v>
      </c>
      <c r="L1118" s="2">
        <v>270.88</v>
      </c>
      <c r="M1118" s="2">
        <v>237.3</v>
      </c>
      <c r="N1118" s="2">
        <v>102.22</v>
      </c>
      <c r="O1118" s="2">
        <v>114.15</v>
      </c>
      <c r="P1118" s="2">
        <v>1321</v>
      </c>
      <c r="Q1118" s="2">
        <v>1143.6199999999999</v>
      </c>
      <c r="R1118" s="2">
        <v>1277.71</v>
      </c>
      <c r="S1118" s="2">
        <v>86.57</v>
      </c>
      <c r="T1118" s="2">
        <v>89.51</v>
      </c>
      <c r="U1118" s="2" t="s">
        <v>60</v>
      </c>
      <c r="V1118" s="2" t="s">
        <v>60</v>
      </c>
      <c r="W1118" s="2" t="s">
        <v>60</v>
      </c>
      <c r="X1118" s="2" t="s">
        <v>60</v>
      </c>
      <c r="Y1118" s="2" t="s">
        <v>60</v>
      </c>
      <c r="Z1118" s="2" t="s">
        <v>60</v>
      </c>
    </row>
    <row r="1119" spans="1:26" x14ac:dyDescent="0.3">
      <c r="A1119" s="3" t="s">
        <v>799</v>
      </c>
      <c r="B1119" s="3" t="s">
        <v>800</v>
      </c>
      <c r="C1119" s="3">
        <v>93</v>
      </c>
      <c r="D1119" s="3" t="s">
        <v>24</v>
      </c>
      <c r="E1119" s="3" t="s">
        <v>133</v>
      </c>
      <c r="F1119" s="3" t="s">
        <v>78</v>
      </c>
      <c r="G1119" s="3" t="s">
        <v>141</v>
      </c>
      <c r="H1119" s="3" t="s">
        <v>60</v>
      </c>
      <c r="I1119" s="3">
        <v>330</v>
      </c>
      <c r="J1119" s="3">
        <v>1712</v>
      </c>
      <c r="K1119" s="3">
        <v>198</v>
      </c>
      <c r="L1119" s="3">
        <v>208.17</v>
      </c>
      <c r="M1119" s="3">
        <v>163.62</v>
      </c>
      <c r="N1119" s="3">
        <v>105.14</v>
      </c>
      <c r="O1119" s="3">
        <v>127.23</v>
      </c>
      <c r="P1119" s="3">
        <v>1116</v>
      </c>
      <c r="Q1119" s="3">
        <v>995.2</v>
      </c>
      <c r="R1119" s="3">
        <v>1106.1300000000001</v>
      </c>
      <c r="S1119" s="3">
        <v>89.18</v>
      </c>
      <c r="T1119" s="3">
        <v>89.97</v>
      </c>
      <c r="U1119" s="3" t="s">
        <v>60</v>
      </c>
      <c r="V1119" s="3" t="s">
        <v>60</v>
      </c>
      <c r="W1119" s="3" t="s">
        <v>60</v>
      </c>
      <c r="X1119" s="3" t="s">
        <v>60</v>
      </c>
      <c r="Y1119" s="3" t="s">
        <v>60</v>
      </c>
      <c r="Z1119" s="3" t="s">
        <v>60</v>
      </c>
    </row>
    <row r="1120" spans="1:26" x14ac:dyDescent="0.3">
      <c r="A1120" s="2" t="s">
        <v>799</v>
      </c>
      <c r="B1120" s="2" t="s">
        <v>800</v>
      </c>
      <c r="C1120" s="2">
        <v>94</v>
      </c>
      <c r="D1120" s="2" t="s">
        <v>24</v>
      </c>
      <c r="E1120" s="2" t="s">
        <v>133</v>
      </c>
      <c r="F1120" s="2" t="s">
        <v>78</v>
      </c>
      <c r="G1120" s="2" t="s">
        <v>142</v>
      </c>
      <c r="H1120" s="2" t="s">
        <v>60</v>
      </c>
      <c r="I1120" s="2">
        <v>690</v>
      </c>
      <c r="J1120" s="2">
        <v>3503</v>
      </c>
      <c r="K1120" s="2">
        <v>524</v>
      </c>
      <c r="L1120" s="2">
        <v>535.34</v>
      </c>
      <c r="M1120" s="2">
        <v>513.51</v>
      </c>
      <c r="N1120" s="2">
        <v>102.16</v>
      </c>
      <c r="O1120" s="2">
        <v>104.25</v>
      </c>
      <c r="P1120" s="2">
        <v>2194</v>
      </c>
      <c r="Q1120" s="2">
        <v>2188.34</v>
      </c>
      <c r="R1120" s="2">
        <v>2094.08</v>
      </c>
      <c r="S1120" s="2">
        <v>99.74</v>
      </c>
      <c r="T1120" s="2">
        <v>104.5</v>
      </c>
      <c r="U1120" s="2" t="s">
        <v>60</v>
      </c>
      <c r="V1120" s="2" t="s">
        <v>60</v>
      </c>
      <c r="W1120" s="2" t="s">
        <v>60</v>
      </c>
      <c r="X1120" s="2" t="s">
        <v>60</v>
      </c>
      <c r="Y1120" s="2" t="s">
        <v>60</v>
      </c>
      <c r="Z1120" s="2" t="s">
        <v>60</v>
      </c>
    </row>
    <row r="1121" spans="1:26" x14ac:dyDescent="0.3">
      <c r="A1121" s="3" t="s">
        <v>799</v>
      </c>
      <c r="B1121" s="3" t="s">
        <v>800</v>
      </c>
      <c r="C1121" s="3">
        <v>95</v>
      </c>
      <c r="D1121" s="3" t="s">
        <v>24</v>
      </c>
      <c r="E1121" s="3" t="s">
        <v>133</v>
      </c>
      <c r="F1121" s="3" t="s">
        <v>78</v>
      </c>
      <c r="G1121" s="3" t="s">
        <v>143</v>
      </c>
      <c r="H1121" s="3" t="s">
        <v>60</v>
      </c>
      <c r="I1121" s="3">
        <v>120</v>
      </c>
      <c r="J1121" s="3">
        <v>507</v>
      </c>
      <c r="K1121" s="3">
        <v>85</v>
      </c>
      <c r="L1121" s="3">
        <v>44.31</v>
      </c>
      <c r="M1121" s="3">
        <v>86.31</v>
      </c>
      <c r="N1121" s="3">
        <v>52.13</v>
      </c>
      <c r="O1121" s="3">
        <v>51.34</v>
      </c>
      <c r="P1121" s="3">
        <v>331</v>
      </c>
      <c r="Q1121" s="3">
        <v>368.15</v>
      </c>
      <c r="R1121" s="3">
        <v>279.98</v>
      </c>
      <c r="S1121" s="3">
        <v>111.22</v>
      </c>
      <c r="T1121" s="3">
        <v>131.49</v>
      </c>
      <c r="U1121" s="3" t="s">
        <v>60</v>
      </c>
      <c r="V1121" s="3" t="s">
        <v>60</v>
      </c>
      <c r="W1121" s="3" t="s">
        <v>60</v>
      </c>
      <c r="X1121" s="3" t="s">
        <v>60</v>
      </c>
      <c r="Y1121" s="3" t="s">
        <v>60</v>
      </c>
      <c r="Z1121" s="3" t="s">
        <v>60</v>
      </c>
    </row>
    <row r="1122" spans="1:26" x14ac:dyDescent="0.3">
      <c r="A1122" s="2" t="s">
        <v>799</v>
      </c>
      <c r="B1122" s="2" t="s">
        <v>800</v>
      </c>
      <c r="C1122" s="2">
        <v>96</v>
      </c>
      <c r="D1122" s="2" t="s">
        <v>24</v>
      </c>
      <c r="E1122" s="2" t="s">
        <v>133</v>
      </c>
      <c r="F1122" s="2" t="s">
        <v>78</v>
      </c>
      <c r="G1122" s="2" t="s">
        <v>144</v>
      </c>
      <c r="H1122" s="2" t="s">
        <v>60</v>
      </c>
      <c r="I1122" s="2">
        <v>480</v>
      </c>
      <c r="J1122" s="2">
        <v>2821</v>
      </c>
      <c r="K1122" s="2">
        <v>262</v>
      </c>
      <c r="L1122" s="2">
        <v>282.33999999999997</v>
      </c>
      <c r="M1122" s="2">
        <v>320.8</v>
      </c>
      <c r="N1122" s="2">
        <v>107.76</v>
      </c>
      <c r="O1122" s="2">
        <v>88.01</v>
      </c>
      <c r="P1122" s="2">
        <v>1630</v>
      </c>
      <c r="Q1122" s="2">
        <v>1597.72</v>
      </c>
      <c r="R1122" s="2">
        <v>1676.86</v>
      </c>
      <c r="S1122" s="2">
        <v>98.02</v>
      </c>
      <c r="T1122" s="2">
        <v>95.28</v>
      </c>
      <c r="U1122" s="2" t="s">
        <v>60</v>
      </c>
      <c r="V1122" s="2" t="s">
        <v>60</v>
      </c>
      <c r="W1122" s="2" t="s">
        <v>60</v>
      </c>
      <c r="X1122" s="2" t="s">
        <v>60</v>
      </c>
      <c r="Y1122" s="2" t="s">
        <v>60</v>
      </c>
      <c r="Z1122" s="2" t="s">
        <v>60</v>
      </c>
    </row>
    <row r="1123" spans="1:26" x14ac:dyDescent="0.3">
      <c r="A1123" s="3" t="s">
        <v>799</v>
      </c>
      <c r="B1123" s="3" t="s">
        <v>800</v>
      </c>
      <c r="C1123" s="3">
        <v>97</v>
      </c>
      <c r="D1123" s="3" t="s">
        <v>24</v>
      </c>
      <c r="E1123" s="3" t="s">
        <v>133</v>
      </c>
      <c r="F1123" s="3" t="s">
        <v>78</v>
      </c>
      <c r="G1123" s="3" t="s">
        <v>145</v>
      </c>
      <c r="H1123" s="3" t="s">
        <v>60</v>
      </c>
      <c r="I1123" s="3">
        <v>240</v>
      </c>
      <c r="J1123" s="3">
        <v>1623</v>
      </c>
      <c r="K1123" s="3">
        <v>154</v>
      </c>
      <c r="L1123" s="3">
        <v>156.51</v>
      </c>
      <c r="M1123" s="3">
        <v>178.89</v>
      </c>
      <c r="N1123" s="3">
        <v>101.63</v>
      </c>
      <c r="O1123" s="3">
        <v>87.49</v>
      </c>
      <c r="P1123" s="3">
        <v>836</v>
      </c>
      <c r="Q1123" s="3">
        <v>843.85</v>
      </c>
      <c r="R1123" s="3">
        <v>865.03</v>
      </c>
      <c r="S1123" s="3">
        <v>100.94</v>
      </c>
      <c r="T1123" s="3">
        <v>97.55</v>
      </c>
      <c r="U1123" s="3" t="s">
        <v>60</v>
      </c>
      <c r="V1123" s="3" t="s">
        <v>60</v>
      </c>
      <c r="W1123" s="3" t="s">
        <v>60</v>
      </c>
      <c r="X1123" s="3" t="s">
        <v>60</v>
      </c>
      <c r="Y1123" s="3" t="s">
        <v>60</v>
      </c>
      <c r="Z1123" s="3" t="s">
        <v>60</v>
      </c>
    </row>
    <row r="1124" spans="1:26" x14ac:dyDescent="0.3">
      <c r="A1124" s="2" t="s">
        <v>799</v>
      </c>
      <c r="B1124" s="2" t="s">
        <v>800</v>
      </c>
      <c r="C1124" s="2">
        <v>98</v>
      </c>
      <c r="D1124" s="2" t="s">
        <v>24</v>
      </c>
      <c r="E1124" s="2" t="s">
        <v>133</v>
      </c>
      <c r="F1124" s="2" t="s">
        <v>78</v>
      </c>
      <c r="G1124" s="2" t="s">
        <v>128</v>
      </c>
      <c r="H1124" s="2" t="s">
        <v>12</v>
      </c>
      <c r="I1124" s="2">
        <v>2250</v>
      </c>
      <c r="J1124" s="2">
        <v>12433</v>
      </c>
      <c r="K1124" s="2">
        <v>1488</v>
      </c>
      <c r="L1124" s="2">
        <v>1497.55</v>
      </c>
      <c r="M1124" s="2">
        <v>1500.43</v>
      </c>
      <c r="N1124" s="2">
        <v>100.64</v>
      </c>
      <c r="O1124" s="2">
        <v>99.81</v>
      </c>
      <c r="P1124" s="2">
        <v>7428</v>
      </c>
      <c r="Q1124" s="2">
        <v>7136.88</v>
      </c>
      <c r="R1124" s="2">
        <v>7299.79</v>
      </c>
      <c r="S1124" s="2">
        <v>96.08</v>
      </c>
      <c r="T1124" s="2">
        <v>97.77</v>
      </c>
      <c r="U1124" s="2" t="s">
        <v>60</v>
      </c>
      <c r="V1124" s="2" t="s">
        <v>60</v>
      </c>
      <c r="W1124" s="2" t="s">
        <v>60</v>
      </c>
      <c r="X1124" s="2" t="s">
        <v>60</v>
      </c>
      <c r="Y1124" s="2" t="s">
        <v>60</v>
      </c>
      <c r="Z1124" s="2" t="s">
        <v>60</v>
      </c>
    </row>
    <row r="1125" spans="1:26" x14ac:dyDescent="0.3">
      <c r="A1125" s="3" t="s">
        <v>799</v>
      </c>
      <c r="B1125" s="3" t="s">
        <v>800</v>
      </c>
      <c r="C1125" s="3">
        <v>99</v>
      </c>
      <c r="D1125" s="3" t="s">
        <v>24</v>
      </c>
      <c r="E1125" s="3" t="s">
        <v>133</v>
      </c>
      <c r="F1125" s="3" t="s">
        <v>78</v>
      </c>
      <c r="G1125" s="3" t="s">
        <v>84</v>
      </c>
      <c r="H1125" s="3" t="s">
        <v>12</v>
      </c>
      <c r="I1125" s="3">
        <v>2250</v>
      </c>
      <c r="J1125" s="3">
        <v>12433</v>
      </c>
      <c r="K1125" s="3">
        <v>1488</v>
      </c>
      <c r="L1125" s="3">
        <v>1497.55</v>
      </c>
      <c r="M1125" s="3">
        <v>1500.43</v>
      </c>
      <c r="N1125" s="3">
        <v>100.64</v>
      </c>
      <c r="O1125" s="3">
        <v>99.81</v>
      </c>
      <c r="P1125" s="3">
        <v>7428</v>
      </c>
      <c r="Q1125" s="3">
        <v>7136.88</v>
      </c>
      <c r="R1125" s="3">
        <v>7299.79</v>
      </c>
      <c r="S1125" s="3">
        <v>96.08</v>
      </c>
      <c r="T1125" s="3">
        <v>97.77</v>
      </c>
      <c r="U1125" s="3" t="s">
        <v>60</v>
      </c>
      <c r="V1125" s="3" t="s">
        <v>60</v>
      </c>
      <c r="W1125" s="3" t="s">
        <v>60</v>
      </c>
      <c r="X1125" s="3" t="s">
        <v>60</v>
      </c>
      <c r="Y1125" s="3" t="s">
        <v>60</v>
      </c>
      <c r="Z1125" s="3" t="s">
        <v>60</v>
      </c>
    </row>
    <row r="1126" spans="1:26" x14ac:dyDescent="0.3">
      <c r="A1126" s="2" t="s">
        <v>799</v>
      </c>
      <c r="B1126" s="2" t="s">
        <v>800</v>
      </c>
      <c r="C1126" s="2">
        <v>100</v>
      </c>
      <c r="D1126" s="2" t="s">
        <v>24</v>
      </c>
      <c r="E1126" s="2" t="s">
        <v>133</v>
      </c>
      <c r="F1126" s="2" t="s">
        <v>78</v>
      </c>
      <c r="G1126" s="2" t="s">
        <v>68</v>
      </c>
      <c r="H1126" s="2" t="s">
        <v>16</v>
      </c>
      <c r="I1126" s="2">
        <v>175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60</v>
      </c>
      <c r="V1126" s="2" t="s">
        <v>60</v>
      </c>
      <c r="W1126" s="2" t="s">
        <v>60</v>
      </c>
      <c r="X1126" s="2" t="s">
        <v>60</v>
      </c>
      <c r="Y1126" s="2" t="s">
        <v>60</v>
      </c>
      <c r="Z1126" s="2" t="s">
        <v>60</v>
      </c>
    </row>
    <row r="1127" spans="1:26" x14ac:dyDescent="0.3">
      <c r="A1127" s="3" t="s">
        <v>799</v>
      </c>
      <c r="B1127" s="3" t="s">
        <v>800</v>
      </c>
      <c r="C1127" s="3">
        <v>101</v>
      </c>
      <c r="D1127" s="3" t="s">
        <v>24</v>
      </c>
      <c r="E1127" s="3" t="s">
        <v>133</v>
      </c>
      <c r="F1127" s="3" t="s">
        <v>78</v>
      </c>
      <c r="G1127" s="3" t="s">
        <v>68</v>
      </c>
      <c r="H1127" s="3" t="s">
        <v>12</v>
      </c>
      <c r="I1127" s="3">
        <v>3360</v>
      </c>
      <c r="J1127" s="3">
        <v>17984</v>
      </c>
      <c r="K1127" s="3">
        <v>2386</v>
      </c>
      <c r="L1127" s="3">
        <v>2237.67</v>
      </c>
      <c r="M1127" s="3">
        <v>2253.42</v>
      </c>
      <c r="N1127" s="3">
        <v>93.78</v>
      </c>
      <c r="O1127" s="3">
        <v>99.3</v>
      </c>
      <c r="P1127" s="3">
        <v>11226</v>
      </c>
      <c r="Q1127" s="3">
        <v>10229.780000000001</v>
      </c>
      <c r="R1127" s="3">
        <v>10536.93</v>
      </c>
      <c r="S1127" s="3">
        <v>91.13</v>
      </c>
      <c r="T1127" s="3">
        <v>97.09</v>
      </c>
      <c r="U1127" s="3" t="s">
        <v>60</v>
      </c>
      <c r="V1127" s="3" t="s">
        <v>60</v>
      </c>
      <c r="W1127" s="3" t="s">
        <v>60</v>
      </c>
      <c r="X1127" s="3" t="s">
        <v>60</v>
      </c>
      <c r="Y1127" s="3" t="s">
        <v>60</v>
      </c>
      <c r="Z1127" s="3" t="s">
        <v>60</v>
      </c>
    </row>
    <row r="1128" spans="1:26" x14ac:dyDescent="0.3">
      <c r="A1128" s="2" t="s">
        <v>799</v>
      </c>
      <c r="B1128" s="2" t="s">
        <v>800</v>
      </c>
      <c r="C1128" s="2">
        <v>102</v>
      </c>
      <c r="D1128" s="2" t="s">
        <v>24</v>
      </c>
      <c r="E1128" s="2" t="s">
        <v>133</v>
      </c>
      <c r="F1128" s="2" t="s">
        <v>78</v>
      </c>
      <c r="G1128" s="2" t="s">
        <v>68</v>
      </c>
      <c r="H1128" s="2" t="s">
        <v>133</v>
      </c>
      <c r="I1128" s="2">
        <v>3535</v>
      </c>
      <c r="J1128" s="2">
        <v>17984</v>
      </c>
      <c r="K1128" s="2">
        <v>2386</v>
      </c>
      <c r="L1128" s="2">
        <v>2237.67</v>
      </c>
      <c r="M1128" s="2">
        <v>2253.42</v>
      </c>
      <c r="N1128" s="2">
        <v>93.78</v>
      </c>
      <c r="O1128" s="2">
        <v>99.3</v>
      </c>
      <c r="P1128" s="2">
        <v>11226</v>
      </c>
      <c r="Q1128" s="2">
        <v>10229.780000000001</v>
      </c>
      <c r="R1128" s="2">
        <v>10536.93</v>
      </c>
      <c r="S1128" s="2">
        <v>91.13</v>
      </c>
      <c r="T1128" s="2">
        <v>97.09</v>
      </c>
      <c r="U1128" s="2" t="s">
        <v>60</v>
      </c>
      <c r="V1128" s="2" t="s">
        <v>60</v>
      </c>
      <c r="W1128" s="2" t="s">
        <v>60</v>
      </c>
      <c r="X1128" s="2" t="s">
        <v>60</v>
      </c>
      <c r="Y1128" s="2" t="s">
        <v>60</v>
      </c>
      <c r="Z1128" s="2" t="s">
        <v>60</v>
      </c>
    </row>
    <row r="1129" spans="1:26" x14ac:dyDescent="0.3">
      <c r="A1129" s="3" t="s">
        <v>799</v>
      </c>
      <c r="B1129" s="3" t="s">
        <v>800</v>
      </c>
      <c r="C1129" s="3">
        <v>103</v>
      </c>
      <c r="D1129" s="3" t="s">
        <v>24</v>
      </c>
      <c r="E1129" s="3" t="s">
        <v>146</v>
      </c>
      <c r="F1129" s="3" t="s">
        <v>78</v>
      </c>
      <c r="G1129" s="3" t="s">
        <v>147</v>
      </c>
      <c r="H1129" s="3" t="s">
        <v>60</v>
      </c>
      <c r="I1129" s="3">
        <v>44</v>
      </c>
      <c r="J1129" s="3">
        <v>204</v>
      </c>
      <c r="K1129" s="3">
        <v>31</v>
      </c>
      <c r="L1129" s="3">
        <v>33.21</v>
      </c>
      <c r="M1129" s="3">
        <v>33.29</v>
      </c>
      <c r="N1129" s="3">
        <v>107.13</v>
      </c>
      <c r="O1129" s="3">
        <v>99.76</v>
      </c>
      <c r="P1129" s="3">
        <v>122</v>
      </c>
      <c r="Q1129" s="3">
        <v>100.28</v>
      </c>
      <c r="R1129" s="3">
        <v>111.99</v>
      </c>
      <c r="S1129" s="3">
        <v>82.2</v>
      </c>
      <c r="T1129" s="3">
        <v>89.54</v>
      </c>
      <c r="U1129" s="3" t="s">
        <v>60</v>
      </c>
      <c r="V1129" s="3" t="s">
        <v>60</v>
      </c>
      <c r="W1129" s="3" t="s">
        <v>60</v>
      </c>
      <c r="X1129" s="3" t="s">
        <v>60</v>
      </c>
      <c r="Y1129" s="3" t="s">
        <v>60</v>
      </c>
      <c r="Z1129" s="3" t="s">
        <v>60</v>
      </c>
    </row>
    <row r="1130" spans="1:26" x14ac:dyDescent="0.3">
      <c r="A1130" s="2" t="s">
        <v>799</v>
      </c>
      <c r="B1130" s="2" t="s">
        <v>800</v>
      </c>
      <c r="C1130" s="2">
        <v>104</v>
      </c>
      <c r="D1130" s="2" t="s">
        <v>24</v>
      </c>
      <c r="E1130" s="2" t="s">
        <v>146</v>
      </c>
      <c r="F1130" s="2" t="s">
        <v>78</v>
      </c>
      <c r="G1130" s="2" t="s">
        <v>148</v>
      </c>
      <c r="H1130" s="2" t="s">
        <v>60</v>
      </c>
      <c r="I1130" s="2">
        <v>45</v>
      </c>
      <c r="J1130" s="2">
        <v>226</v>
      </c>
      <c r="K1130" s="2">
        <v>32</v>
      </c>
      <c r="L1130" s="2">
        <v>33.68</v>
      </c>
      <c r="M1130" s="2">
        <v>30.71</v>
      </c>
      <c r="N1130" s="2">
        <v>105.25</v>
      </c>
      <c r="O1130" s="2">
        <v>109.67</v>
      </c>
      <c r="P1130" s="2">
        <v>126</v>
      </c>
      <c r="Q1130" s="2">
        <v>117.41</v>
      </c>
      <c r="R1130" s="2">
        <v>125.44</v>
      </c>
      <c r="S1130" s="2">
        <v>93.18</v>
      </c>
      <c r="T1130" s="2">
        <v>93.6</v>
      </c>
      <c r="U1130" s="2" t="s">
        <v>60</v>
      </c>
      <c r="V1130" s="2" t="s">
        <v>60</v>
      </c>
      <c r="W1130" s="2" t="s">
        <v>60</v>
      </c>
      <c r="X1130" s="2" t="s">
        <v>60</v>
      </c>
      <c r="Y1130" s="2" t="s">
        <v>60</v>
      </c>
      <c r="Z1130" s="2" t="s">
        <v>60</v>
      </c>
    </row>
    <row r="1131" spans="1:26" x14ac:dyDescent="0.3">
      <c r="A1131" s="3" t="s">
        <v>799</v>
      </c>
      <c r="B1131" s="3" t="s">
        <v>800</v>
      </c>
      <c r="C1131" s="3">
        <v>105</v>
      </c>
      <c r="D1131" s="3" t="s">
        <v>24</v>
      </c>
      <c r="E1131" s="3" t="s">
        <v>146</v>
      </c>
      <c r="F1131" s="3" t="s">
        <v>78</v>
      </c>
      <c r="G1131" s="3" t="s">
        <v>128</v>
      </c>
      <c r="H1131" s="3" t="s">
        <v>12</v>
      </c>
      <c r="I1131" s="3">
        <v>89</v>
      </c>
      <c r="J1131" s="3">
        <v>430</v>
      </c>
      <c r="K1131" s="3">
        <v>63</v>
      </c>
      <c r="L1131" s="3">
        <v>66.89</v>
      </c>
      <c r="M1131" s="3">
        <v>64</v>
      </c>
      <c r="N1131" s="3">
        <v>106.17</v>
      </c>
      <c r="O1131" s="3">
        <v>104.52</v>
      </c>
      <c r="P1131" s="3">
        <v>248</v>
      </c>
      <c r="Q1131" s="3">
        <v>217.69</v>
      </c>
      <c r="R1131" s="3">
        <v>237.43</v>
      </c>
      <c r="S1131" s="3">
        <v>87.78</v>
      </c>
      <c r="T1131" s="3">
        <v>91.69</v>
      </c>
      <c r="U1131" s="3" t="s">
        <v>60</v>
      </c>
      <c r="V1131" s="3" t="s">
        <v>60</v>
      </c>
      <c r="W1131" s="3" t="s">
        <v>60</v>
      </c>
      <c r="X1131" s="3" t="s">
        <v>60</v>
      </c>
      <c r="Y1131" s="3" t="s">
        <v>60</v>
      </c>
      <c r="Z1131" s="3" t="s">
        <v>60</v>
      </c>
    </row>
    <row r="1132" spans="1:26" x14ac:dyDescent="0.3">
      <c r="A1132" s="2" t="s">
        <v>799</v>
      </c>
      <c r="B1132" s="2" t="s">
        <v>800</v>
      </c>
      <c r="C1132" s="2">
        <v>106</v>
      </c>
      <c r="D1132" s="2" t="s">
        <v>24</v>
      </c>
      <c r="E1132" s="2" t="s">
        <v>146</v>
      </c>
      <c r="F1132" s="2" t="s">
        <v>78</v>
      </c>
      <c r="G1132" s="2" t="s">
        <v>84</v>
      </c>
      <c r="H1132" s="2" t="s">
        <v>12</v>
      </c>
      <c r="I1132" s="2">
        <v>89</v>
      </c>
      <c r="J1132" s="2">
        <v>430</v>
      </c>
      <c r="K1132" s="2">
        <v>63</v>
      </c>
      <c r="L1132" s="2">
        <v>66.89</v>
      </c>
      <c r="M1132" s="2">
        <v>64</v>
      </c>
      <c r="N1132" s="2">
        <v>106.17</v>
      </c>
      <c r="O1132" s="2">
        <v>104.52</v>
      </c>
      <c r="P1132" s="2">
        <v>248</v>
      </c>
      <c r="Q1132" s="2">
        <v>217.69</v>
      </c>
      <c r="R1132" s="2">
        <v>237.43</v>
      </c>
      <c r="S1132" s="2">
        <v>87.78</v>
      </c>
      <c r="T1132" s="2">
        <v>91.69</v>
      </c>
      <c r="U1132" s="2" t="s">
        <v>60</v>
      </c>
      <c r="V1132" s="2" t="s">
        <v>60</v>
      </c>
      <c r="W1132" s="2" t="s">
        <v>60</v>
      </c>
      <c r="X1132" s="2" t="s">
        <v>60</v>
      </c>
      <c r="Y1132" s="2" t="s">
        <v>60</v>
      </c>
      <c r="Z1132" s="2" t="s">
        <v>60</v>
      </c>
    </row>
    <row r="1133" spans="1:26" x14ac:dyDescent="0.3">
      <c r="A1133" s="3" t="s">
        <v>799</v>
      </c>
      <c r="B1133" s="3" t="s">
        <v>800</v>
      </c>
      <c r="C1133" s="3">
        <v>107</v>
      </c>
      <c r="D1133" s="3" t="s">
        <v>24</v>
      </c>
      <c r="E1133" s="3" t="s">
        <v>146</v>
      </c>
      <c r="F1133" s="3" t="s">
        <v>78</v>
      </c>
      <c r="G1133" s="3" t="s">
        <v>68</v>
      </c>
      <c r="H1133" s="3" t="s">
        <v>16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 t="s">
        <v>60</v>
      </c>
      <c r="V1133" s="3" t="s">
        <v>60</v>
      </c>
      <c r="W1133" s="3" t="s">
        <v>60</v>
      </c>
      <c r="X1133" s="3" t="s">
        <v>60</v>
      </c>
      <c r="Y1133" s="3" t="s">
        <v>60</v>
      </c>
      <c r="Z1133" s="3" t="s">
        <v>60</v>
      </c>
    </row>
    <row r="1134" spans="1:26" x14ac:dyDescent="0.3">
      <c r="A1134" s="2" t="s">
        <v>799</v>
      </c>
      <c r="B1134" s="2" t="s">
        <v>800</v>
      </c>
      <c r="C1134" s="2">
        <v>108</v>
      </c>
      <c r="D1134" s="2" t="s">
        <v>24</v>
      </c>
      <c r="E1134" s="2" t="s">
        <v>146</v>
      </c>
      <c r="F1134" s="2" t="s">
        <v>78</v>
      </c>
      <c r="G1134" s="2" t="s">
        <v>68</v>
      </c>
      <c r="H1134" s="2" t="s">
        <v>12</v>
      </c>
      <c r="I1134" s="2">
        <v>89</v>
      </c>
      <c r="J1134" s="2">
        <v>430</v>
      </c>
      <c r="K1134" s="2">
        <v>63</v>
      </c>
      <c r="L1134" s="2">
        <v>66.89</v>
      </c>
      <c r="M1134" s="2">
        <v>64</v>
      </c>
      <c r="N1134" s="2">
        <v>106.17</v>
      </c>
      <c r="O1134" s="2">
        <v>104.52</v>
      </c>
      <c r="P1134" s="2">
        <v>248</v>
      </c>
      <c r="Q1134" s="2">
        <v>217.69</v>
      </c>
      <c r="R1134" s="2">
        <v>237.43</v>
      </c>
      <c r="S1134" s="2">
        <v>87.78</v>
      </c>
      <c r="T1134" s="2">
        <v>91.69</v>
      </c>
      <c r="U1134" s="2" t="s">
        <v>60</v>
      </c>
      <c r="V1134" s="2" t="s">
        <v>60</v>
      </c>
      <c r="W1134" s="2" t="s">
        <v>60</v>
      </c>
      <c r="X1134" s="2" t="s">
        <v>60</v>
      </c>
      <c r="Y1134" s="2" t="s">
        <v>60</v>
      </c>
      <c r="Z1134" s="2" t="s">
        <v>60</v>
      </c>
    </row>
    <row r="1135" spans="1:26" x14ac:dyDescent="0.3">
      <c r="A1135" s="3" t="s">
        <v>799</v>
      </c>
      <c r="B1135" s="3" t="s">
        <v>800</v>
      </c>
      <c r="C1135" s="3">
        <v>109</v>
      </c>
      <c r="D1135" s="3" t="s">
        <v>24</v>
      </c>
      <c r="E1135" s="3" t="s">
        <v>146</v>
      </c>
      <c r="F1135" s="3" t="s">
        <v>78</v>
      </c>
      <c r="G1135" s="3" t="s">
        <v>68</v>
      </c>
      <c r="H1135" s="3" t="s">
        <v>146</v>
      </c>
      <c r="I1135" s="3">
        <v>89</v>
      </c>
      <c r="J1135" s="3">
        <v>430</v>
      </c>
      <c r="K1135" s="3">
        <v>63</v>
      </c>
      <c r="L1135" s="3">
        <v>66.89</v>
      </c>
      <c r="M1135" s="3">
        <v>64</v>
      </c>
      <c r="N1135" s="3">
        <v>106.17</v>
      </c>
      <c r="O1135" s="3">
        <v>104.52</v>
      </c>
      <c r="P1135" s="3">
        <v>248</v>
      </c>
      <c r="Q1135" s="3">
        <v>217.69</v>
      </c>
      <c r="R1135" s="3">
        <v>237.43</v>
      </c>
      <c r="S1135" s="3">
        <v>87.78</v>
      </c>
      <c r="T1135" s="3">
        <v>91.69</v>
      </c>
      <c r="U1135" s="3" t="s">
        <v>60</v>
      </c>
      <c r="V1135" s="3" t="s">
        <v>60</v>
      </c>
      <c r="W1135" s="3" t="s">
        <v>60</v>
      </c>
      <c r="X1135" s="3" t="s">
        <v>60</v>
      </c>
      <c r="Y1135" s="3" t="s">
        <v>60</v>
      </c>
      <c r="Z1135" s="3" t="s">
        <v>60</v>
      </c>
    </row>
    <row r="1136" spans="1:26" x14ac:dyDescent="0.3">
      <c r="A1136" s="2" t="s">
        <v>799</v>
      </c>
      <c r="B1136" s="2" t="s">
        <v>800</v>
      </c>
      <c r="C1136" s="2">
        <v>110</v>
      </c>
      <c r="D1136" s="2" t="s">
        <v>24</v>
      </c>
      <c r="E1136" s="2" t="s">
        <v>149</v>
      </c>
      <c r="F1136" s="2" t="s">
        <v>58</v>
      </c>
      <c r="G1136" s="2" t="s">
        <v>150</v>
      </c>
      <c r="H1136" s="2" t="s">
        <v>60</v>
      </c>
      <c r="I1136" s="2">
        <v>920</v>
      </c>
      <c r="J1136" s="2">
        <v>3150</v>
      </c>
      <c r="K1136" s="2">
        <v>272</v>
      </c>
      <c r="L1136" s="2">
        <v>465.34</v>
      </c>
      <c r="M1136" s="2">
        <v>352.12</v>
      </c>
      <c r="N1136" s="2">
        <v>171.08</v>
      </c>
      <c r="O1136" s="2">
        <v>132.15</v>
      </c>
      <c r="P1136" s="2">
        <v>1497</v>
      </c>
      <c r="Q1136" s="2">
        <v>1808.95</v>
      </c>
      <c r="R1136" s="2">
        <v>1648.83</v>
      </c>
      <c r="S1136" s="2">
        <v>120.84</v>
      </c>
      <c r="T1136" s="2">
        <v>109.71</v>
      </c>
      <c r="U1136" s="2">
        <v>39.74</v>
      </c>
      <c r="V1136" s="2">
        <v>67.98</v>
      </c>
      <c r="W1136" s="2">
        <v>51.44</v>
      </c>
      <c r="X1136" s="2">
        <v>44.31</v>
      </c>
      <c r="Y1136" s="2">
        <v>53.55</v>
      </c>
      <c r="Z1136" s="2">
        <v>48.81</v>
      </c>
    </row>
    <row r="1137" spans="1:26" x14ac:dyDescent="0.3">
      <c r="A1137" s="3" t="s">
        <v>799</v>
      </c>
      <c r="B1137" s="3" t="s">
        <v>800</v>
      </c>
      <c r="C1137" s="3">
        <v>111</v>
      </c>
      <c r="D1137" s="3" t="s">
        <v>24</v>
      </c>
      <c r="E1137" s="3" t="s">
        <v>149</v>
      </c>
      <c r="F1137" s="3" t="s">
        <v>58</v>
      </c>
      <c r="G1137" s="3" t="s">
        <v>151</v>
      </c>
      <c r="H1137" s="3" t="s">
        <v>60</v>
      </c>
      <c r="I1137" s="3">
        <v>840</v>
      </c>
      <c r="J1137" s="3">
        <v>3200</v>
      </c>
      <c r="K1137" s="3">
        <v>257</v>
      </c>
      <c r="L1137" s="3">
        <v>466.8</v>
      </c>
      <c r="M1137" s="3">
        <v>368.48</v>
      </c>
      <c r="N1137" s="3">
        <v>181.63</v>
      </c>
      <c r="O1137" s="3">
        <v>126.68</v>
      </c>
      <c r="P1137" s="3">
        <v>1464</v>
      </c>
      <c r="Q1137" s="3">
        <v>1636.64</v>
      </c>
      <c r="R1137" s="3">
        <v>1725.67</v>
      </c>
      <c r="S1137" s="3">
        <v>111.79</v>
      </c>
      <c r="T1137" s="3">
        <v>94.84</v>
      </c>
      <c r="U1137" s="3">
        <v>41.12</v>
      </c>
      <c r="V1137" s="3">
        <v>74.69</v>
      </c>
      <c r="W1137" s="3">
        <v>58.96</v>
      </c>
      <c r="X1137" s="3">
        <v>47.46</v>
      </c>
      <c r="Y1137" s="3">
        <v>53.06</v>
      </c>
      <c r="Z1137" s="3">
        <v>55.95</v>
      </c>
    </row>
    <row r="1138" spans="1:26" x14ac:dyDescent="0.3">
      <c r="A1138" s="2" t="s">
        <v>799</v>
      </c>
      <c r="B1138" s="2" t="s">
        <v>800</v>
      </c>
      <c r="C1138" s="2">
        <v>112</v>
      </c>
      <c r="D1138" s="2" t="s">
        <v>24</v>
      </c>
      <c r="E1138" s="2" t="s">
        <v>149</v>
      </c>
      <c r="F1138" s="2" t="s">
        <v>58</v>
      </c>
      <c r="G1138" s="2" t="s">
        <v>97</v>
      </c>
      <c r="H1138" s="2" t="s">
        <v>74</v>
      </c>
      <c r="I1138" s="2">
        <v>1760</v>
      </c>
      <c r="J1138" s="2">
        <v>6350</v>
      </c>
      <c r="K1138" s="2">
        <v>529</v>
      </c>
      <c r="L1138" s="2">
        <v>932.14</v>
      </c>
      <c r="M1138" s="2">
        <v>720.6</v>
      </c>
      <c r="N1138" s="2">
        <v>176.21</v>
      </c>
      <c r="O1138" s="2">
        <v>129.36000000000001</v>
      </c>
      <c r="P1138" s="2">
        <v>2961</v>
      </c>
      <c r="Q1138" s="2">
        <v>3445.59</v>
      </c>
      <c r="R1138" s="2">
        <v>3374.5</v>
      </c>
      <c r="S1138" s="2">
        <v>116.37</v>
      </c>
      <c r="T1138" s="2">
        <v>102.11</v>
      </c>
      <c r="U1138" s="2">
        <v>40.4</v>
      </c>
      <c r="V1138" s="2">
        <v>71.19</v>
      </c>
      <c r="W1138" s="2">
        <v>55.03</v>
      </c>
      <c r="X1138" s="2">
        <v>45.82</v>
      </c>
      <c r="Y1138" s="2">
        <v>53.31</v>
      </c>
      <c r="Z1138" s="2">
        <v>52.21</v>
      </c>
    </row>
    <row r="1139" spans="1:26" x14ac:dyDescent="0.3">
      <c r="A1139" s="3" t="s">
        <v>799</v>
      </c>
      <c r="B1139" s="3" t="s">
        <v>800</v>
      </c>
      <c r="C1139" s="3">
        <v>113</v>
      </c>
      <c r="D1139" s="3" t="s">
        <v>24</v>
      </c>
      <c r="E1139" s="3" t="s">
        <v>149</v>
      </c>
      <c r="F1139" s="3" t="s">
        <v>58</v>
      </c>
      <c r="G1139" s="3" t="s">
        <v>58</v>
      </c>
      <c r="H1139" s="3" t="s">
        <v>75</v>
      </c>
      <c r="I1139" s="3">
        <v>1760</v>
      </c>
      <c r="J1139" s="3">
        <v>6350</v>
      </c>
      <c r="K1139" s="3">
        <v>529</v>
      </c>
      <c r="L1139" s="3">
        <v>932.14</v>
      </c>
      <c r="M1139" s="3">
        <v>720.6</v>
      </c>
      <c r="N1139" s="3">
        <v>176.21</v>
      </c>
      <c r="O1139" s="3">
        <v>129.36000000000001</v>
      </c>
      <c r="P1139" s="3">
        <v>2961</v>
      </c>
      <c r="Q1139" s="3">
        <v>3445.59</v>
      </c>
      <c r="R1139" s="3">
        <v>3374.5</v>
      </c>
      <c r="S1139" s="3">
        <v>116.37</v>
      </c>
      <c r="T1139" s="3">
        <v>102.11</v>
      </c>
      <c r="U1139" s="3">
        <v>40.4</v>
      </c>
      <c r="V1139" s="3">
        <v>71.19</v>
      </c>
      <c r="W1139" s="3">
        <v>55.03</v>
      </c>
      <c r="X1139" s="3">
        <v>45.82</v>
      </c>
      <c r="Y1139" s="3">
        <v>53.31</v>
      </c>
      <c r="Z1139" s="3">
        <v>52.21</v>
      </c>
    </row>
    <row r="1140" spans="1:26" x14ac:dyDescent="0.3">
      <c r="A1140" s="2" t="s">
        <v>799</v>
      </c>
      <c r="B1140" s="2" t="s">
        <v>800</v>
      </c>
      <c r="C1140" s="2">
        <v>114</v>
      </c>
      <c r="D1140" s="2" t="s">
        <v>24</v>
      </c>
      <c r="E1140" s="2" t="s">
        <v>149</v>
      </c>
      <c r="F1140" s="2" t="s">
        <v>58</v>
      </c>
      <c r="G1140" s="2" t="s">
        <v>152</v>
      </c>
      <c r="H1140" s="2" t="s">
        <v>60</v>
      </c>
      <c r="I1140" s="2">
        <v>67</v>
      </c>
      <c r="J1140" s="2">
        <v>265</v>
      </c>
      <c r="K1140" s="2">
        <v>37</v>
      </c>
      <c r="L1140" s="2">
        <v>43.03</v>
      </c>
      <c r="M1140" s="2">
        <v>35.340000000000003</v>
      </c>
      <c r="N1140" s="2">
        <v>116.3</v>
      </c>
      <c r="O1140" s="2">
        <v>121.76</v>
      </c>
      <c r="P1140" s="2">
        <v>160</v>
      </c>
      <c r="Q1140" s="2">
        <v>121.24</v>
      </c>
      <c r="R1140" s="2">
        <v>118.59</v>
      </c>
      <c r="S1140" s="2">
        <v>75.78</v>
      </c>
      <c r="T1140" s="2">
        <v>102.23</v>
      </c>
      <c r="U1140" s="2" t="s">
        <v>60</v>
      </c>
      <c r="V1140" s="2" t="s">
        <v>60</v>
      </c>
      <c r="W1140" s="2" t="s">
        <v>60</v>
      </c>
      <c r="X1140" s="2" t="s">
        <v>60</v>
      </c>
      <c r="Y1140" s="2" t="s">
        <v>60</v>
      </c>
      <c r="Z1140" s="2" t="s">
        <v>60</v>
      </c>
    </row>
    <row r="1141" spans="1:26" x14ac:dyDescent="0.3">
      <c r="A1141" s="3" t="s">
        <v>799</v>
      </c>
      <c r="B1141" s="3" t="s">
        <v>800</v>
      </c>
      <c r="C1141" s="3">
        <v>115</v>
      </c>
      <c r="D1141" s="3" t="s">
        <v>24</v>
      </c>
      <c r="E1141" s="3" t="s">
        <v>149</v>
      </c>
      <c r="F1141" s="3" t="s">
        <v>58</v>
      </c>
      <c r="G1141" s="3" t="s">
        <v>153</v>
      </c>
      <c r="H1141" s="3" t="s">
        <v>60</v>
      </c>
      <c r="I1141" s="3">
        <v>67</v>
      </c>
      <c r="J1141" s="3">
        <v>265</v>
      </c>
      <c r="K1141" s="3">
        <v>37</v>
      </c>
      <c r="L1141" s="3">
        <v>43.32</v>
      </c>
      <c r="M1141" s="3">
        <v>35.39</v>
      </c>
      <c r="N1141" s="3">
        <v>117.08</v>
      </c>
      <c r="O1141" s="3">
        <v>122.41</v>
      </c>
      <c r="P1141" s="3">
        <v>160</v>
      </c>
      <c r="Q1141" s="3">
        <v>122.3</v>
      </c>
      <c r="R1141" s="3">
        <v>128.38999999999999</v>
      </c>
      <c r="S1141" s="3">
        <v>76.44</v>
      </c>
      <c r="T1141" s="3">
        <v>95.26</v>
      </c>
      <c r="U1141" s="3" t="s">
        <v>60</v>
      </c>
      <c r="V1141" s="3" t="s">
        <v>60</v>
      </c>
      <c r="W1141" s="3" t="s">
        <v>60</v>
      </c>
      <c r="X1141" s="3" t="s">
        <v>60</v>
      </c>
      <c r="Y1141" s="3" t="s">
        <v>60</v>
      </c>
      <c r="Z1141" s="3" t="s">
        <v>60</v>
      </c>
    </row>
    <row r="1142" spans="1:26" x14ac:dyDescent="0.3">
      <c r="A1142" s="2" t="s">
        <v>799</v>
      </c>
      <c r="B1142" s="2" t="s">
        <v>800</v>
      </c>
      <c r="C1142" s="2">
        <v>116</v>
      </c>
      <c r="D1142" s="2" t="s">
        <v>24</v>
      </c>
      <c r="E1142" s="2" t="s">
        <v>149</v>
      </c>
      <c r="F1142" s="2" t="s">
        <v>58</v>
      </c>
      <c r="G1142" s="2" t="s">
        <v>154</v>
      </c>
      <c r="H1142" s="2" t="s">
        <v>60</v>
      </c>
      <c r="I1142" s="2">
        <v>45</v>
      </c>
      <c r="J1142" s="2">
        <v>234</v>
      </c>
      <c r="K1142" s="2">
        <v>24</v>
      </c>
      <c r="L1142" s="2">
        <v>26.55</v>
      </c>
      <c r="M1142" s="2">
        <v>93.65</v>
      </c>
      <c r="N1142" s="2">
        <v>110.63</v>
      </c>
      <c r="O1142" s="2">
        <v>28.35</v>
      </c>
      <c r="P1142" s="2">
        <v>72</v>
      </c>
      <c r="Q1142" s="2">
        <v>78.540000000000006</v>
      </c>
      <c r="R1142" s="2">
        <v>385.92</v>
      </c>
      <c r="S1142" s="2">
        <v>109.08</v>
      </c>
      <c r="T1142" s="2">
        <v>20.350000000000001</v>
      </c>
      <c r="U1142" s="2" t="s">
        <v>60</v>
      </c>
      <c r="V1142" s="2" t="s">
        <v>60</v>
      </c>
      <c r="W1142" s="2" t="s">
        <v>60</v>
      </c>
      <c r="X1142" s="2" t="s">
        <v>60</v>
      </c>
      <c r="Y1142" s="2" t="s">
        <v>60</v>
      </c>
      <c r="Z1142" s="2" t="s">
        <v>60</v>
      </c>
    </row>
    <row r="1143" spans="1:26" x14ac:dyDescent="0.3">
      <c r="A1143" s="3" t="s">
        <v>799</v>
      </c>
      <c r="B1143" s="3" t="s">
        <v>800</v>
      </c>
      <c r="C1143" s="3">
        <v>117</v>
      </c>
      <c r="D1143" s="3" t="s">
        <v>24</v>
      </c>
      <c r="E1143" s="3" t="s">
        <v>149</v>
      </c>
      <c r="F1143" s="3" t="s">
        <v>58</v>
      </c>
      <c r="G1143" s="3" t="s">
        <v>155</v>
      </c>
      <c r="H1143" s="3" t="s">
        <v>60</v>
      </c>
      <c r="I1143" s="3">
        <v>45</v>
      </c>
      <c r="J1143" s="3">
        <v>234</v>
      </c>
      <c r="K1143" s="3">
        <v>24</v>
      </c>
      <c r="L1143" s="3">
        <v>28.93</v>
      </c>
      <c r="M1143" s="3">
        <v>0</v>
      </c>
      <c r="N1143" s="3">
        <v>120.54</v>
      </c>
      <c r="O1143" s="3">
        <v>0</v>
      </c>
      <c r="P1143" s="3">
        <v>72</v>
      </c>
      <c r="Q1143" s="3">
        <v>83.28</v>
      </c>
      <c r="R1143" s="3">
        <v>0</v>
      </c>
      <c r="S1143" s="3">
        <v>115.67</v>
      </c>
      <c r="T1143" s="3">
        <v>0</v>
      </c>
      <c r="U1143" s="3" t="s">
        <v>60</v>
      </c>
      <c r="V1143" s="3" t="s">
        <v>60</v>
      </c>
      <c r="W1143" s="3" t="s">
        <v>60</v>
      </c>
      <c r="X1143" s="3" t="s">
        <v>60</v>
      </c>
      <c r="Y1143" s="3" t="s">
        <v>60</v>
      </c>
      <c r="Z1143" s="3" t="s">
        <v>60</v>
      </c>
    </row>
    <row r="1144" spans="1:26" x14ac:dyDescent="0.3">
      <c r="A1144" s="2" t="s">
        <v>799</v>
      </c>
      <c r="B1144" s="2" t="s">
        <v>800</v>
      </c>
      <c r="C1144" s="2">
        <v>118</v>
      </c>
      <c r="D1144" s="2" t="s">
        <v>24</v>
      </c>
      <c r="E1144" s="2" t="s">
        <v>149</v>
      </c>
      <c r="F1144" s="2" t="s">
        <v>58</v>
      </c>
      <c r="G1144" s="2" t="s">
        <v>156</v>
      </c>
      <c r="H1144" s="2" t="s">
        <v>60</v>
      </c>
      <c r="I1144" s="2">
        <v>58.5</v>
      </c>
      <c r="J1144" s="2">
        <v>306</v>
      </c>
      <c r="K1144" s="2">
        <v>32</v>
      </c>
      <c r="L1144" s="2">
        <v>35.76</v>
      </c>
      <c r="M1144" s="2">
        <v>0</v>
      </c>
      <c r="N1144" s="2">
        <v>111.75</v>
      </c>
      <c r="O1144" s="2">
        <v>0</v>
      </c>
      <c r="P1144" s="2">
        <v>94</v>
      </c>
      <c r="Q1144" s="2">
        <v>105.03</v>
      </c>
      <c r="R1144" s="2">
        <v>0</v>
      </c>
      <c r="S1144" s="2">
        <v>111.73</v>
      </c>
      <c r="T1144" s="2">
        <v>0</v>
      </c>
      <c r="U1144" s="2" t="s">
        <v>60</v>
      </c>
      <c r="V1144" s="2" t="s">
        <v>60</v>
      </c>
      <c r="W1144" s="2" t="s">
        <v>60</v>
      </c>
      <c r="X1144" s="2" t="s">
        <v>60</v>
      </c>
      <c r="Y1144" s="2" t="s">
        <v>60</v>
      </c>
      <c r="Z1144" s="2" t="s">
        <v>60</v>
      </c>
    </row>
    <row r="1145" spans="1:26" x14ac:dyDescent="0.3">
      <c r="A1145" s="3" t="s">
        <v>799</v>
      </c>
      <c r="B1145" s="3" t="s">
        <v>800</v>
      </c>
      <c r="C1145" s="3">
        <v>119</v>
      </c>
      <c r="D1145" s="3" t="s">
        <v>24</v>
      </c>
      <c r="E1145" s="3" t="s">
        <v>149</v>
      </c>
      <c r="F1145" s="3" t="s">
        <v>58</v>
      </c>
      <c r="G1145" s="3" t="s">
        <v>157</v>
      </c>
      <c r="H1145" s="3" t="s">
        <v>60</v>
      </c>
      <c r="I1145" s="3">
        <v>58.5</v>
      </c>
      <c r="J1145" s="3">
        <v>306</v>
      </c>
      <c r="K1145" s="3">
        <v>32</v>
      </c>
      <c r="L1145" s="3">
        <v>30.37</v>
      </c>
      <c r="M1145" s="3">
        <v>0</v>
      </c>
      <c r="N1145" s="3">
        <v>94.91</v>
      </c>
      <c r="O1145" s="3">
        <v>0</v>
      </c>
      <c r="P1145" s="3">
        <v>94</v>
      </c>
      <c r="Q1145" s="3">
        <v>97.53</v>
      </c>
      <c r="R1145" s="3">
        <v>0</v>
      </c>
      <c r="S1145" s="3">
        <v>103.76</v>
      </c>
      <c r="T1145" s="3">
        <v>0</v>
      </c>
      <c r="U1145" s="3" t="s">
        <v>60</v>
      </c>
      <c r="V1145" s="3" t="s">
        <v>60</v>
      </c>
      <c r="W1145" s="3" t="s">
        <v>60</v>
      </c>
      <c r="X1145" s="3" t="s">
        <v>60</v>
      </c>
      <c r="Y1145" s="3" t="s">
        <v>60</v>
      </c>
      <c r="Z1145" s="3" t="s">
        <v>60</v>
      </c>
    </row>
    <row r="1146" spans="1:26" x14ac:dyDescent="0.3">
      <c r="A1146" s="2" t="s">
        <v>799</v>
      </c>
      <c r="B1146" s="2" t="s">
        <v>800</v>
      </c>
      <c r="C1146" s="2">
        <v>120</v>
      </c>
      <c r="D1146" s="2" t="s">
        <v>24</v>
      </c>
      <c r="E1146" s="2" t="s">
        <v>149</v>
      </c>
      <c r="F1146" s="2" t="s">
        <v>58</v>
      </c>
      <c r="G1146" s="2" t="s">
        <v>158</v>
      </c>
      <c r="H1146" s="2" t="s">
        <v>60</v>
      </c>
      <c r="I1146" s="2">
        <v>600</v>
      </c>
      <c r="J1146" s="2">
        <v>1580</v>
      </c>
      <c r="K1146" s="2">
        <v>215</v>
      </c>
      <c r="L1146" s="2">
        <v>332.2</v>
      </c>
      <c r="M1146" s="2">
        <v>273.86</v>
      </c>
      <c r="N1146" s="2">
        <v>154.51</v>
      </c>
      <c r="O1146" s="2">
        <v>121.3</v>
      </c>
      <c r="P1146" s="2">
        <v>890</v>
      </c>
      <c r="Q1146" s="2">
        <v>1200.8699999999999</v>
      </c>
      <c r="R1146" s="2">
        <v>764.33</v>
      </c>
      <c r="S1146" s="2">
        <v>134.93</v>
      </c>
      <c r="T1146" s="2">
        <v>157.11000000000001</v>
      </c>
      <c r="U1146" s="2" t="s">
        <v>60</v>
      </c>
      <c r="V1146" s="2" t="s">
        <v>60</v>
      </c>
      <c r="W1146" s="2" t="s">
        <v>60</v>
      </c>
      <c r="X1146" s="2" t="s">
        <v>60</v>
      </c>
      <c r="Y1146" s="2" t="s">
        <v>60</v>
      </c>
      <c r="Z1146" s="2" t="s">
        <v>60</v>
      </c>
    </row>
    <row r="1147" spans="1:26" x14ac:dyDescent="0.3">
      <c r="A1147" s="3" t="s">
        <v>799</v>
      </c>
      <c r="B1147" s="3" t="s">
        <v>800</v>
      </c>
      <c r="C1147" s="3">
        <v>121</v>
      </c>
      <c r="D1147" s="3" t="s">
        <v>24</v>
      </c>
      <c r="E1147" s="3" t="s">
        <v>149</v>
      </c>
      <c r="F1147" s="3" t="s">
        <v>58</v>
      </c>
      <c r="G1147" s="3" t="s">
        <v>97</v>
      </c>
      <c r="H1147" s="3" t="s">
        <v>12</v>
      </c>
      <c r="I1147" s="3">
        <v>941</v>
      </c>
      <c r="J1147" s="3">
        <v>3190</v>
      </c>
      <c r="K1147" s="3">
        <v>401</v>
      </c>
      <c r="L1147" s="3">
        <v>540.16</v>
      </c>
      <c r="M1147" s="3">
        <v>438.24</v>
      </c>
      <c r="N1147" s="3">
        <v>134.69999999999999</v>
      </c>
      <c r="O1147" s="3">
        <v>123.26</v>
      </c>
      <c r="P1147" s="3">
        <v>1542</v>
      </c>
      <c r="Q1147" s="3">
        <v>1808.79</v>
      </c>
      <c r="R1147" s="3">
        <v>1397.23</v>
      </c>
      <c r="S1147" s="3">
        <v>117.3</v>
      </c>
      <c r="T1147" s="3">
        <v>129.46</v>
      </c>
      <c r="U1147" s="3" t="s">
        <v>60</v>
      </c>
      <c r="V1147" s="3" t="s">
        <v>60</v>
      </c>
      <c r="W1147" s="3" t="s">
        <v>60</v>
      </c>
      <c r="X1147" s="3" t="s">
        <v>60</v>
      </c>
      <c r="Y1147" s="3" t="s">
        <v>60</v>
      </c>
      <c r="Z1147" s="3" t="s">
        <v>60</v>
      </c>
    </row>
    <row r="1148" spans="1:26" x14ac:dyDescent="0.3">
      <c r="A1148" s="2" t="s">
        <v>799</v>
      </c>
      <c r="B1148" s="2" t="s">
        <v>800</v>
      </c>
      <c r="C1148" s="2">
        <v>122</v>
      </c>
      <c r="D1148" s="2" t="s">
        <v>24</v>
      </c>
      <c r="E1148" s="2" t="s">
        <v>149</v>
      </c>
      <c r="F1148" s="2" t="s">
        <v>58</v>
      </c>
      <c r="G1148" s="2" t="s">
        <v>58</v>
      </c>
      <c r="H1148" s="2" t="s">
        <v>12</v>
      </c>
      <c r="I1148" s="2">
        <v>941</v>
      </c>
      <c r="J1148" s="2">
        <v>3190</v>
      </c>
      <c r="K1148" s="2">
        <v>401</v>
      </c>
      <c r="L1148" s="2">
        <v>540.16</v>
      </c>
      <c r="M1148" s="2">
        <v>438.24</v>
      </c>
      <c r="N1148" s="2">
        <v>134.69999999999999</v>
      </c>
      <c r="O1148" s="2">
        <v>123.26</v>
      </c>
      <c r="P1148" s="2">
        <v>1542</v>
      </c>
      <c r="Q1148" s="2">
        <v>1808.79</v>
      </c>
      <c r="R1148" s="2">
        <v>1397.23</v>
      </c>
      <c r="S1148" s="2">
        <v>117.3</v>
      </c>
      <c r="T1148" s="2">
        <v>129.46</v>
      </c>
      <c r="U1148" s="2" t="s">
        <v>60</v>
      </c>
      <c r="V1148" s="2" t="s">
        <v>60</v>
      </c>
      <c r="W1148" s="2" t="s">
        <v>60</v>
      </c>
      <c r="X1148" s="2" t="s">
        <v>60</v>
      </c>
      <c r="Y1148" s="2" t="s">
        <v>60</v>
      </c>
      <c r="Z1148" s="2" t="s">
        <v>60</v>
      </c>
    </row>
    <row r="1149" spans="1:26" x14ac:dyDescent="0.3">
      <c r="A1149" s="3" t="s">
        <v>799</v>
      </c>
      <c r="B1149" s="3" t="s">
        <v>800</v>
      </c>
      <c r="C1149" s="3">
        <v>123</v>
      </c>
      <c r="D1149" s="3" t="s">
        <v>24</v>
      </c>
      <c r="E1149" s="3" t="s">
        <v>149</v>
      </c>
      <c r="F1149" s="3" t="s">
        <v>58</v>
      </c>
      <c r="G1149" s="3" t="s">
        <v>159</v>
      </c>
      <c r="H1149" s="3" t="s">
        <v>60</v>
      </c>
      <c r="I1149" s="3">
        <v>540</v>
      </c>
      <c r="J1149" s="3">
        <v>3000</v>
      </c>
      <c r="K1149" s="3">
        <v>240</v>
      </c>
      <c r="L1149" s="3">
        <v>219.21</v>
      </c>
      <c r="M1149" s="3">
        <v>194.29</v>
      </c>
      <c r="N1149" s="3">
        <v>91.34</v>
      </c>
      <c r="O1149" s="3">
        <v>112.83</v>
      </c>
      <c r="P1149" s="3">
        <v>1318</v>
      </c>
      <c r="Q1149" s="3">
        <v>1059.1400000000001</v>
      </c>
      <c r="R1149" s="3">
        <v>854.1</v>
      </c>
      <c r="S1149" s="3">
        <v>80.36</v>
      </c>
      <c r="T1149" s="3">
        <v>124.01</v>
      </c>
      <c r="U1149" s="3">
        <v>59.74</v>
      </c>
      <c r="V1149" s="3">
        <v>54.56</v>
      </c>
      <c r="W1149" s="3">
        <v>48.36</v>
      </c>
      <c r="X1149" s="3">
        <v>66.47</v>
      </c>
      <c r="Y1149" s="3">
        <v>53.41</v>
      </c>
      <c r="Z1149" s="3">
        <v>43.07</v>
      </c>
    </row>
    <row r="1150" spans="1:26" x14ac:dyDescent="0.3">
      <c r="A1150" s="2" t="s">
        <v>799</v>
      </c>
      <c r="B1150" s="2" t="s">
        <v>800</v>
      </c>
      <c r="C1150" s="2">
        <v>124</v>
      </c>
      <c r="D1150" s="2" t="s">
        <v>24</v>
      </c>
      <c r="E1150" s="2" t="s">
        <v>149</v>
      </c>
      <c r="F1150" s="2" t="s">
        <v>58</v>
      </c>
      <c r="G1150" s="2" t="s">
        <v>160</v>
      </c>
      <c r="H1150" s="2" t="s">
        <v>74</v>
      </c>
      <c r="I1150" s="2">
        <v>540</v>
      </c>
      <c r="J1150" s="2">
        <v>3000</v>
      </c>
      <c r="K1150" s="2">
        <v>240</v>
      </c>
      <c r="L1150" s="2">
        <v>219.21</v>
      </c>
      <c r="M1150" s="2">
        <v>194.29</v>
      </c>
      <c r="N1150" s="2">
        <v>91.34</v>
      </c>
      <c r="O1150" s="2">
        <v>112.83</v>
      </c>
      <c r="P1150" s="2">
        <v>1318</v>
      </c>
      <c r="Q1150" s="2">
        <v>1059.1400000000001</v>
      </c>
      <c r="R1150" s="2">
        <v>854.1</v>
      </c>
      <c r="S1150" s="2">
        <v>80.36</v>
      </c>
      <c r="T1150" s="2">
        <v>124.01</v>
      </c>
      <c r="U1150" s="2">
        <v>59.74</v>
      </c>
      <c r="V1150" s="2">
        <v>54.56</v>
      </c>
      <c r="W1150" s="2">
        <v>48.36</v>
      </c>
      <c r="X1150" s="2">
        <v>66.47</v>
      </c>
      <c r="Y1150" s="2">
        <v>53.41</v>
      </c>
      <c r="Z1150" s="2">
        <v>43.07</v>
      </c>
    </row>
    <row r="1151" spans="1:26" x14ac:dyDescent="0.3">
      <c r="A1151" s="3" t="s">
        <v>799</v>
      </c>
      <c r="B1151" s="3" t="s">
        <v>800</v>
      </c>
      <c r="C1151" s="3">
        <v>125</v>
      </c>
      <c r="D1151" s="3" t="s">
        <v>24</v>
      </c>
      <c r="E1151" s="3" t="s">
        <v>149</v>
      </c>
      <c r="F1151" s="3" t="s">
        <v>65</v>
      </c>
      <c r="G1151" s="3" t="s">
        <v>161</v>
      </c>
      <c r="H1151" s="3" t="s">
        <v>60</v>
      </c>
      <c r="I1151" s="3">
        <v>1400</v>
      </c>
      <c r="J1151" s="3">
        <v>10400</v>
      </c>
      <c r="K1151" s="3">
        <v>946</v>
      </c>
      <c r="L1151" s="3">
        <v>1013.09</v>
      </c>
      <c r="M1151" s="3">
        <v>990.73</v>
      </c>
      <c r="N1151" s="3">
        <v>107.09</v>
      </c>
      <c r="O1151" s="3">
        <v>102.26</v>
      </c>
      <c r="P1151" s="3">
        <v>4691</v>
      </c>
      <c r="Q1151" s="3">
        <v>4562.37</v>
      </c>
      <c r="R1151" s="3">
        <v>4802.3599999999997</v>
      </c>
      <c r="S1151" s="3">
        <v>97.26</v>
      </c>
      <c r="T1151" s="3">
        <v>95</v>
      </c>
      <c r="U1151" s="3">
        <v>90.82</v>
      </c>
      <c r="V1151" s="3">
        <v>97.26</v>
      </c>
      <c r="W1151" s="3">
        <v>95.12</v>
      </c>
      <c r="X1151" s="3">
        <v>91.25</v>
      </c>
      <c r="Y1151" s="3">
        <v>88.75</v>
      </c>
      <c r="Z1151" s="3">
        <v>93.42</v>
      </c>
    </row>
    <row r="1152" spans="1:26" x14ac:dyDescent="0.3">
      <c r="A1152" s="2" t="s">
        <v>799</v>
      </c>
      <c r="B1152" s="2" t="s">
        <v>800</v>
      </c>
      <c r="C1152" s="2">
        <v>126</v>
      </c>
      <c r="D1152" s="2" t="s">
        <v>24</v>
      </c>
      <c r="E1152" s="2" t="s">
        <v>149</v>
      </c>
      <c r="F1152" s="2" t="s">
        <v>65</v>
      </c>
      <c r="G1152" s="2" t="s">
        <v>162</v>
      </c>
      <c r="H1152" s="2" t="s">
        <v>74</v>
      </c>
      <c r="I1152" s="2">
        <v>1400</v>
      </c>
      <c r="J1152" s="2">
        <v>10400</v>
      </c>
      <c r="K1152" s="2">
        <v>946</v>
      </c>
      <c r="L1152" s="2">
        <v>1013.09</v>
      </c>
      <c r="M1152" s="2">
        <v>990.73</v>
      </c>
      <c r="N1152" s="2">
        <v>107.09</v>
      </c>
      <c r="O1152" s="2">
        <v>102.26</v>
      </c>
      <c r="P1152" s="2">
        <v>4691</v>
      </c>
      <c r="Q1152" s="2">
        <v>4562.37</v>
      </c>
      <c r="R1152" s="2">
        <v>4802.3599999999997</v>
      </c>
      <c r="S1152" s="2">
        <v>97.26</v>
      </c>
      <c r="T1152" s="2">
        <v>95</v>
      </c>
      <c r="U1152" s="2">
        <v>90.82</v>
      </c>
      <c r="V1152" s="2">
        <v>97.26</v>
      </c>
      <c r="W1152" s="2">
        <v>95.12</v>
      </c>
      <c r="X1152" s="2">
        <v>91.25</v>
      </c>
      <c r="Y1152" s="2">
        <v>88.75</v>
      </c>
      <c r="Z1152" s="2">
        <v>93.42</v>
      </c>
    </row>
    <row r="1153" spans="1:26" x14ac:dyDescent="0.3">
      <c r="A1153" s="3" t="s">
        <v>799</v>
      </c>
      <c r="B1153" s="3" t="s">
        <v>800</v>
      </c>
      <c r="C1153" s="3">
        <v>127</v>
      </c>
      <c r="D1153" s="3" t="s">
        <v>24</v>
      </c>
      <c r="E1153" s="3" t="s">
        <v>149</v>
      </c>
      <c r="F1153" s="3" t="s">
        <v>65</v>
      </c>
      <c r="G1153" s="3" t="s">
        <v>163</v>
      </c>
      <c r="H1153" s="3" t="s">
        <v>60</v>
      </c>
      <c r="I1153" s="3">
        <v>1980</v>
      </c>
      <c r="J1153" s="3">
        <v>12400</v>
      </c>
      <c r="K1153" s="3">
        <v>1044</v>
      </c>
      <c r="L1153" s="3">
        <v>1200.5899999999999</v>
      </c>
      <c r="M1153" s="3">
        <v>1141.8699999999999</v>
      </c>
      <c r="N1153" s="3">
        <v>115</v>
      </c>
      <c r="O1153" s="3">
        <v>105.14</v>
      </c>
      <c r="P1153" s="3">
        <v>5542</v>
      </c>
      <c r="Q1153" s="3">
        <v>5098.76</v>
      </c>
      <c r="R1153" s="3">
        <v>4953.0200000000004</v>
      </c>
      <c r="S1153" s="3">
        <v>92</v>
      </c>
      <c r="T1153" s="3">
        <v>102.94</v>
      </c>
      <c r="U1153" s="3">
        <v>70.87</v>
      </c>
      <c r="V1153" s="3">
        <v>81.5</v>
      </c>
      <c r="W1153" s="3">
        <v>77.510000000000005</v>
      </c>
      <c r="X1153" s="3">
        <v>76.23</v>
      </c>
      <c r="Y1153" s="3">
        <v>70.13</v>
      </c>
      <c r="Z1153" s="3">
        <v>68.12</v>
      </c>
    </row>
    <row r="1154" spans="1:26" x14ac:dyDescent="0.3">
      <c r="A1154" s="2" t="s">
        <v>799</v>
      </c>
      <c r="B1154" s="2" t="s">
        <v>800</v>
      </c>
      <c r="C1154" s="2">
        <v>128</v>
      </c>
      <c r="D1154" s="2" t="s">
        <v>24</v>
      </c>
      <c r="E1154" s="2" t="s">
        <v>149</v>
      </c>
      <c r="F1154" s="2" t="s">
        <v>65</v>
      </c>
      <c r="G1154" s="2" t="s">
        <v>164</v>
      </c>
      <c r="H1154" s="2" t="s">
        <v>74</v>
      </c>
      <c r="I1154" s="2">
        <v>1980</v>
      </c>
      <c r="J1154" s="2">
        <v>12400</v>
      </c>
      <c r="K1154" s="2">
        <v>1044</v>
      </c>
      <c r="L1154" s="2">
        <v>1200.5899999999999</v>
      </c>
      <c r="M1154" s="2">
        <v>1141.8699999999999</v>
      </c>
      <c r="N1154" s="2">
        <v>115</v>
      </c>
      <c r="O1154" s="2">
        <v>105.14</v>
      </c>
      <c r="P1154" s="2">
        <v>5542</v>
      </c>
      <c r="Q1154" s="2">
        <v>5098.76</v>
      </c>
      <c r="R1154" s="2">
        <v>4953.0200000000004</v>
      </c>
      <c r="S1154" s="2">
        <v>92</v>
      </c>
      <c r="T1154" s="2">
        <v>102.94</v>
      </c>
      <c r="U1154" s="2">
        <v>70.87</v>
      </c>
      <c r="V1154" s="2">
        <v>81.5</v>
      </c>
      <c r="W1154" s="2">
        <v>77.510000000000005</v>
      </c>
      <c r="X1154" s="2">
        <v>76.23</v>
      </c>
      <c r="Y1154" s="2">
        <v>70.13</v>
      </c>
      <c r="Z1154" s="2">
        <v>68.12</v>
      </c>
    </row>
    <row r="1155" spans="1:26" x14ac:dyDescent="0.3">
      <c r="A1155" s="3" t="s">
        <v>799</v>
      </c>
      <c r="B1155" s="3" t="s">
        <v>800</v>
      </c>
      <c r="C1155" s="3">
        <v>129</v>
      </c>
      <c r="D1155" s="3" t="s">
        <v>24</v>
      </c>
      <c r="E1155" s="3" t="s">
        <v>149</v>
      </c>
      <c r="F1155" s="3" t="s">
        <v>65</v>
      </c>
      <c r="G1155" s="3" t="s">
        <v>65</v>
      </c>
      <c r="H1155" s="3" t="s">
        <v>75</v>
      </c>
      <c r="I1155" s="3">
        <v>3920</v>
      </c>
      <c r="J1155" s="3">
        <v>25800</v>
      </c>
      <c r="K1155" s="3">
        <v>2230</v>
      </c>
      <c r="L1155" s="3">
        <v>2432.89</v>
      </c>
      <c r="M1155" s="3">
        <v>2326.89</v>
      </c>
      <c r="N1155" s="3">
        <v>109.1</v>
      </c>
      <c r="O1155" s="3">
        <v>104.56</v>
      </c>
      <c r="P1155" s="3">
        <v>11551</v>
      </c>
      <c r="Q1155" s="3">
        <v>10720.27</v>
      </c>
      <c r="R1155" s="3">
        <v>10609.48</v>
      </c>
      <c r="S1155" s="3">
        <v>92.81</v>
      </c>
      <c r="T1155" s="3">
        <v>101.04</v>
      </c>
      <c r="U1155" s="3">
        <v>76.459999999999994</v>
      </c>
      <c r="V1155" s="3">
        <v>83.42</v>
      </c>
      <c r="W1155" s="3">
        <v>79.78</v>
      </c>
      <c r="X1155" s="3">
        <v>80.25</v>
      </c>
      <c r="Y1155" s="3">
        <v>74.48</v>
      </c>
      <c r="Z1155" s="3">
        <v>73.709999999999994</v>
      </c>
    </row>
    <row r="1156" spans="1:26" x14ac:dyDescent="0.3">
      <c r="A1156" s="2" t="s">
        <v>799</v>
      </c>
      <c r="B1156" s="2" t="s">
        <v>800</v>
      </c>
      <c r="C1156" s="2">
        <v>130</v>
      </c>
      <c r="D1156" s="2" t="s">
        <v>24</v>
      </c>
      <c r="E1156" s="2" t="s">
        <v>149</v>
      </c>
      <c r="F1156" s="2" t="s">
        <v>78</v>
      </c>
      <c r="G1156" s="2" t="s">
        <v>165</v>
      </c>
      <c r="H1156" s="2" t="s">
        <v>60</v>
      </c>
      <c r="I1156" s="2">
        <v>77.650000000000006</v>
      </c>
      <c r="J1156" s="2">
        <v>500</v>
      </c>
      <c r="K1156" s="2">
        <v>42</v>
      </c>
      <c r="L1156" s="2">
        <v>54.18</v>
      </c>
      <c r="M1156" s="2">
        <v>52.72</v>
      </c>
      <c r="N1156" s="2">
        <v>129</v>
      </c>
      <c r="O1156" s="2">
        <v>102.77</v>
      </c>
      <c r="P1156" s="2">
        <v>208</v>
      </c>
      <c r="Q1156" s="2">
        <v>253.87</v>
      </c>
      <c r="R1156" s="2">
        <v>250.62</v>
      </c>
      <c r="S1156" s="2">
        <v>122.05</v>
      </c>
      <c r="T1156" s="2">
        <v>101.3</v>
      </c>
      <c r="U1156" s="2" t="s">
        <v>60</v>
      </c>
      <c r="V1156" s="2" t="s">
        <v>60</v>
      </c>
      <c r="W1156" s="2" t="s">
        <v>60</v>
      </c>
      <c r="X1156" s="2" t="s">
        <v>60</v>
      </c>
      <c r="Y1156" s="2" t="s">
        <v>60</v>
      </c>
      <c r="Z1156" s="2" t="s">
        <v>60</v>
      </c>
    </row>
    <row r="1157" spans="1:26" x14ac:dyDescent="0.3">
      <c r="A1157" s="3" t="s">
        <v>799</v>
      </c>
      <c r="B1157" s="3" t="s">
        <v>800</v>
      </c>
      <c r="C1157" s="3">
        <v>131</v>
      </c>
      <c r="D1157" s="3" t="s">
        <v>24</v>
      </c>
      <c r="E1157" s="3" t="s">
        <v>149</v>
      </c>
      <c r="F1157" s="3" t="s">
        <v>78</v>
      </c>
      <c r="G1157" s="3" t="s">
        <v>166</v>
      </c>
      <c r="H1157" s="3" t="s">
        <v>60</v>
      </c>
      <c r="I1157" s="3">
        <v>77.650000000000006</v>
      </c>
      <c r="J1157" s="3">
        <v>500</v>
      </c>
      <c r="K1157" s="3">
        <v>42</v>
      </c>
      <c r="L1157" s="3">
        <v>55.61</v>
      </c>
      <c r="M1157" s="3">
        <v>53.57</v>
      </c>
      <c r="N1157" s="3">
        <v>132.4</v>
      </c>
      <c r="O1157" s="3">
        <v>103.81</v>
      </c>
      <c r="P1157" s="3">
        <v>208</v>
      </c>
      <c r="Q1157" s="3">
        <v>255.38</v>
      </c>
      <c r="R1157" s="3">
        <v>252.27</v>
      </c>
      <c r="S1157" s="3">
        <v>122.78</v>
      </c>
      <c r="T1157" s="3">
        <v>101.23</v>
      </c>
      <c r="U1157" s="3" t="s">
        <v>60</v>
      </c>
      <c r="V1157" s="3" t="s">
        <v>60</v>
      </c>
      <c r="W1157" s="3" t="s">
        <v>60</v>
      </c>
      <c r="X1157" s="3" t="s">
        <v>60</v>
      </c>
      <c r="Y1157" s="3" t="s">
        <v>60</v>
      </c>
      <c r="Z1157" s="3" t="s">
        <v>60</v>
      </c>
    </row>
    <row r="1158" spans="1:26" x14ac:dyDescent="0.3">
      <c r="A1158" s="2" t="s">
        <v>799</v>
      </c>
      <c r="B1158" s="2" t="s">
        <v>800</v>
      </c>
      <c r="C1158" s="2">
        <v>132</v>
      </c>
      <c r="D1158" s="2" t="s">
        <v>24</v>
      </c>
      <c r="E1158" s="2" t="s">
        <v>149</v>
      </c>
      <c r="F1158" s="2" t="s">
        <v>78</v>
      </c>
      <c r="G1158" s="2" t="s">
        <v>121</v>
      </c>
      <c r="H1158" s="2" t="s">
        <v>12</v>
      </c>
      <c r="I1158" s="2">
        <v>155.30000000000001</v>
      </c>
      <c r="J1158" s="2">
        <v>1000</v>
      </c>
      <c r="K1158" s="2">
        <v>84</v>
      </c>
      <c r="L1158" s="2">
        <v>109.79</v>
      </c>
      <c r="M1158" s="2">
        <v>106.29</v>
      </c>
      <c r="N1158" s="2">
        <v>130.69999999999999</v>
      </c>
      <c r="O1158" s="2">
        <v>103.29</v>
      </c>
      <c r="P1158" s="2">
        <v>416</v>
      </c>
      <c r="Q1158" s="2">
        <v>509.25</v>
      </c>
      <c r="R1158" s="2">
        <v>502.89</v>
      </c>
      <c r="S1158" s="2">
        <v>122.42</v>
      </c>
      <c r="T1158" s="2">
        <v>101.26</v>
      </c>
      <c r="U1158" s="2" t="s">
        <v>60</v>
      </c>
      <c r="V1158" s="2" t="s">
        <v>60</v>
      </c>
      <c r="W1158" s="2" t="s">
        <v>60</v>
      </c>
      <c r="X1158" s="2" t="s">
        <v>60</v>
      </c>
      <c r="Y1158" s="2" t="s">
        <v>60</v>
      </c>
      <c r="Z1158" s="2" t="s">
        <v>60</v>
      </c>
    </row>
    <row r="1159" spans="1:26" x14ac:dyDescent="0.3">
      <c r="A1159" s="3" t="s">
        <v>799</v>
      </c>
      <c r="B1159" s="3" t="s">
        <v>800</v>
      </c>
      <c r="C1159" s="3">
        <v>133</v>
      </c>
      <c r="D1159" s="3" t="s">
        <v>24</v>
      </c>
      <c r="E1159" s="3" t="s">
        <v>149</v>
      </c>
      <c r="F1159" s="3" t="s">
        <v>78</v>
      </c>
      <c r="G1159" s="3" t="s">
        <v>84</v>
      </c>
      <c r="H1159" s="3" t="s">
        <v>12</v>
      </c>
      <c r="I1159" s="3">
        <v>155.30000000000001</v>
      </c>
      <c r="J1159" s="3">
        <v>1000</v>
      </c>
      <c r="K1159" s="3">
        <v>84</v>
      </c>
      <c r="L1159" s="3">
        <v>109.79</v>
      </c>
      <c r="M1159" s="3">
        <v>106.29</v>
      </c>
      <c r="N1159" s="3">
        <v>130.69999999999999</v>
      </c>
      <c r="O1159" s="3">
        <v>103.29</v>
      </c>
      <c r="P1159" s="3">
        <v>416</v>
      </c>
      <c r="Q1159" s="3">
        <v>509.25</v>
      </c>
      <c r="R1159" s="3">
        <v>502.89</v>
      </c>
      <c r="S1159" s="3">
        <v>122.42</v>
      </c>
      <c r="T1159" s="3">
        <v>101.26</v>
      </c>
      <c r="U1159" s="3" t="s">
        <v>60</v>
      </c>
      <c r="V1159" s="3" t="s">
        <v>60</v>
      </c>
      <c r="W1159" s="3" t="s">
        <v>60</v>
      </c>
      <c r="X1159" s="3" t="s">
        <v>60</v>
      </c>
      <c r="Y1159" s="3" t="s">
        <v>60</v>
      </c>
      <c r="Z1159" s="3" t="s">
        <v>60</v>
      </c>
    </row>
    <row r="1160" spans="1:26" x14ac:dyDescent="0.3">
      <c r="A1160" s="2" t="s">
        <v>799</v>
      </c>
      <c r="B1160" s="2" t="s">
        <v>800</v>
      </c>
      <c r="C1160" s="2">
        <v>134</v>
      </c>
      <c r="D1160" s="2" t="s">
        <v>24</v>
      </c>
      <c r="E1160" s="2" t="s">
        <v>149</v>
      </c>
      <c r="F1160" s="2" t="s">
        <v>78</v>
      </c>
      <c r="G1160" s="2" t="s">
        <v>68</v>
      </c>
      <c r="H1160" s="2" t="s">
        <v>75</v>
      </c>
      <c r="I1160" s="2">
        <v>5680</v>
      </c>
      <c r="J1160" s="2">
        <v>32150</v>
      </c>
      <c r="K1160" s="2">
        <v>2759</v>
      </c>
      <c r="L1160" s="2">
        <v>3365.03</v>
      </c>
      <c r="M1160" s="2">
        <v>3047.49</v>
      </c>
      <c r="N1160" s="2">
        <v>121.97</v>
      </c>
      <c r="O1160" s="2">
        <v>110.42</v>
      </c>
      <c r="P1160" s="2">
        <v>14512</v>
      </c>
      <c r="Q1160" s="2">
        <v>14165.86</v>
      </c>
      <c r="R1160" s="2">
        <v>13983.98</v>
      </c>
      <c r="S1160" s="2">
        <v>97.61</v>
      </c>
      <c r="T1160" s="2">
        <v>101.3</v>
      </c>
      <c r="U1160" s="2">
        <v>65.290000000000006</v>
      </c>
      <c r="V1160" s="2">
        <v>79.63</v>
      </c>
      <c r="W1160" s="2">
        <v>72.11</v>
      </c>
      <c r="X1160" s="2">
        <v>69.58</v>
      </c>
      <c r="Y1160" s="2">
        <v>67.92</v>
      </c>
      <c r="Z1160" s="2">
        <v>67.05</v>
      </c>
    </row>
    <row r="1161" spans="1:26" x14ac:dyDescent="0.3">
      <c r="A1161" s="3" t="s">
        <v>799</v>
      </c>
      <c r="B1161" s="3" t="s">
        <v>800</v>
      </c>
      <c r="C1161" s="3">
        <v>135</v>
      </c>
      <c r="D1161" s="3" t="s">
        <v>24</v>
      </c>
      <c r="E1161" s="3" t="s">
        <v>149</v>
      </c>
      <c r="F1161" s="3" t="s">
        <v>78</v>
      </c>
      <c r="G1161" s="3" t="s">
        <v>68</v>
      </c>
      <c r="H1161" s="3" t="s">
        <v>16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 t="s">
        <v>60</v>
      </c>
      <c r="V1161" s="3" t="s">
        <v>60</v>
      </c>
      <c r="W1161" s="3" t="s">
        <v>60</v>
      </c>
      <c r="X1161" s="3" t="s">
        <v>60</v>
      </c>
      <c r="Y1161" s="3" t="s">
        <v>60</v>
      </c>
      <c r="Z1161" s="3" t="s">
        <v>60</v>
      </c>
    </row>
    <row r="1162" spans="1:26" x14ac:dyDescent="0.3">
      <c r="A1162" s="2" t="s">
        <v>799</v>
      </c>
      <c r="B1162" s="2" t="s">
        <v>800</v>
      </c>
      <c r="C1162" s="2">
        <v>136</v>
      </c>
      <c r="D1162" s="2" t="s">
        <v>24</v>
      </c>
      <c r="E1162" s="2" t="s">
        <v>149</v>
      </c>
      <c r="F1162" s="2" t="s">
        <v>78</v>
      </c>
      <c r="G1162" s="2" t="s">
        <v>68</v>
      </c>
      <c r="H1162" s="2" t="s">
        <v>12</v>
      </c>
      <c r="I1162" s="2">
        <v>1096.3</v>
      </c>
      <c r="J1162" s="2">
        <v>4190</v>
      </c>
      <c r="K1162" s="2">
        <v>485</v>
      </c>
      <c r="L1162" s="2">
        <v>649.95000000000005</v>
      </c>
      <c r="M1162" s="2">
        <v>544.53</v>
      </c>
      <c r="N1162" s="2">
        <v>134.01</v>
      </c>
      <c r="O1162" s="2">
        <v>119.36</v>
      </c>
      <c r="P1162" s="2">
        <v>1958</v>
      </c>
      <c r="Q1162" s="2">
        <v>2318.04</v>
      </c>
      <c r="R1162" s="2">
        <v>1900.12</v>
      </c>
      <c r="S1162" s="2">
        <v>118.39</v>
      </c>
      <c r="T1162" s="2">
        <v>121.99</v>
      </c>
      <c r="U1162" s="2" t="s">
        <v>60</v>
      </c>
      <c r="V1162" s="2" t="s">
        <v>60</v>
      </c>
      <c r="W1162" s="2" t="s">
        <v>60</v>
      </c>
      <c r="X1162" s="2" t="s">
        <v>60</v>
      </c>
      <c r="Y1162" s="2" t="s">
        <v>60</v>
      </c>
      <c r="Z1162" s="2" t="s">
        <v>60</v>
      </c>
    </row>
    <row r="1163" spans="1:26" x14ac:dyDescent="0.3">
      <c r="A1163" s="3" t="s">
        <v>799</v>
      </c>
      <c r="B1163" s="3" t="s">
        <v>800</v>
      </c>
      <c r="C1163" s="3">
        <v>137</v>
      </c>
      <c r="D1163" s="3" t="s">
        <v>24</v>
      </c>
      <c r="E1163" s="3" t="s">
        <v>149</v>
      </c>
      <c r="F1163" s="3" t="s">
        <v>78</v>
      </c>
      <c r="G1163" s="3" t="s">
        <v>68</v>
      </c>
      <c r="H1163" s="3" t="s">
        <v>149</v>
      </c>
      <c r="I1163" s="3">
        <v>6776.3</v>
      </c>
      <c r="J1163" s="3">
        <v>36340</v>
      </c>
      <c r="K1163" s="3">
        <v>3244</v>
      </c>
      <c r="L1163" s="3">
        <v>4014.98</v>
      </c>
      <c r="M1163" s="3">
        <v>3592.02</v>
      </c>
      <c r="N1163" s="3">
        <v>123.77</v>
      </c>
      <c r="O1163" s="3">
        <v>111.77</v>
      </c>
      <c r="P1163" s="3">
        <v>16470</v>
      </c>
      <c r="Q1163" s="3">
        <v>16483.900000000001</v>
      </c>
      <c r="R1163" s="3">
        <v>15884.1</v>
      </c>
      <c r="S1163" s="3">
        <v>100.08</v>
      </c>
      <c r="T1163" s="3">
        <v>103.78</v>
      </c>
      <c r="U1163" s="3" t="s">
        <v>60</v>
      </c>
      <c r="V1163" s="3" t="s">
        <v>60</v>
      </c>
      <c r="W1163" s="3" t="s">
        <v>60</v>
      </c>
      <c r="X1163" s="3" t="s">
        <v>60</v>
      </c>
      <c r="Y1163" s="3" t="s">
        <v>60</v>
      </c>
      <c r="Z1163" s="3" t="s">
        <v>60</v>
      </c>
    </row>
    <row r="1164" spans="1:26" x14ac:dyDescent="0.3">
      <c r="A1164" s="2" t="s">
        <v>799</v>
      </c>
      <c r="B1164" s="2" t="s">
        <v>800</v>
      </c>
      <c r="C1164" s="2">
        <v>138</v>
      </c>
      <c r="D1164" s="2" t="s">
        <v>24</v>
      </c>
      <c r="E1164" s="2" t="s">
        <v>167</v>
      </c>
      <c r="F1164" s="2" t="s">
        <v>58</v>
      </c>
      <c r="G1164" s="2" t="s">
        <v>168</v>
      </c>
      <c r="H1164" s="2" t="s">
        <v>60</v>
      </c>
      <c r="I1164" s="2">
        <v>1320</v>
      </c>
      <c r="J1164" s="2">
        <v>8400</v>
      </c>
      <c r="K1164" s="2">
        <v>433</v>
      </c>
      <c r="L1164" s="2">
        <v>385.13</v>
      </c>
      <c r="M1164" s="2">
        <v>589.64</v>
      </c>
      <c r="N1164" s="2">
        <v>88.94</v>
      </c>
      <c r="O1164" s="2">
        <v>65.319999999999993</v>
      </c>
      <c r="P1164" s="2">
        <v>3328</v>
      </c>
      <c r="Q1164" s="2">
        <v>2407.65</v>
      </c>
      <c r="R1164" s="2">
        <v>3430.76</v>
      </c>
      <c r="S1164" s="2">
        <v>72.349999999999994</v>
      </c>
      <c r="T1164" s="2">
        <v>70.180000000000007</v>
      </c>
      <c r="U1164" s="2">
        <v>44.09</v>
      </c>
      <c r="V1164" s="2">
        <v>39.22</v>
      </c>
      <c r="W1164" s="2">
        <v>60.04</v>
      </c>
      <c r="X1164" s="2">
        <v>68.66</v>
      </c>
      <c r="Y1164" s="2">
        <v>49.67</v>
      </c>
      <c r="Z1164" s="2">
        <v>70.78</v>
      </c>
    </row>
    <row r="1165" spans="1:26" x14ac:dyDescent="0.3">
      <c r="A1165" s="3" t="s">
        <v>799</v>
      </c>
      <c r="B1165" s="3" t="s">
        <v>800</v>
      </c>
      <c r="C1165" s="3">
        <v>139</v>
      </c>
      <c r="D1165" s="3" t="s">
        <v>24</v>
      </c>
      <c r="E1165" s="3" t="s">
        <v>167</v>
      </c>
      <c r="F1165" s="3" t="s">
        <v>58</v>
      </c>
      <c r="G1165" s="3" t="s">
        <v>169</v>
      </c>
      <c r="H1165" s="3" t="s">
        <v>60</v>
      </c>
      <c r="I1165" s="3">
        <v>500</v>
      </c>
      <c r="J1165" s="3">
        <v>3400</v>
      </c>
      <c r="K1165" s="3">
        <v>299</v>
      </c>
      <c r="L1165" s="3">
        <v>284.17</v>
      </c>
      <c r="M1165" s="3">
        <v>241.99</v>
      </c>
      <c r="N1165" s="3">
        <v>95.04</v>
      </c>
      <c r="O1165" s="3">
        <v>117.43</v>
      </c>
      <c r="P1165" s="3">
        <v>1422</v>
      </c>
      <c r="Q1165" s="3">
        <v>1425.94</v>
      </c>
      <c r="R1165" s="3">
        <v>1303.6300000000001</v>
      </c>
      <c r="S1165" s="3">
        <v>100.28</v>
      </c>
      <c r="T1165" s="3">
        <v>109.38</v>
      </c>
      <c r="U1165" s="3">
        <v>80.38</v>
      </c>
      <c r="V1165" s="3">
        <v>76.39</v>
      </c>
      <c r="W1165" s="3">
        <v>65.05</v>
      </c>
      <c r="X1165" s="3">
        <v>77.45</v>
      </c>
      <c r="Y1165" s="3">
        <v>77.67</v>
      </c>
      <c r="Z1165" s="3">
        <v>71</v>
      </c>
    </row>
    <row r="1166" spans="1:26" x14ac:dyDescent="0.3">
      <c r="A1166" s="2" t="s">
        <v>799</v>
      </c>
      <c r="B1166" s="2" t="s">
        <v>800</v>
      </c>
      <c r="C1166" s="2">
        <v>140</v>
      </c>
      <c r="D1166" s="2" t="s">
        <v>24</v>
      </c>
      <c r="E1166" s="2" t="s">
        <v>167</v>
      </c>
      <c r="F1166" s="2" t="s">
        <v>58</v>
      </c>
      <c r="G1166" s="2" t="s">
        <v>170</v>
      </c>
      <c r="H1166" s="2" t="s">
        <v>60</v>
      </c>
      <c r="I1166" s="2">
        <v>500</v>
      </c>
      <c r="J1166" s="2">
        <v>3000</v>
      </c>
      <c r="K1166" s="2">
        <v>166</v>
      </c>
      <c r="L1166" s="2">
        <v>110.86</v>
      </c>
      <c r="M1166" s="2">
        <v>152.88999999999999</v>
      </c>
      <c r="N1166" s="2">
        <v>66.78</v>
      </c>
      <c r="O1166" s="2">
        <v>72.510000000000005</v>
      </c>
      <c r="P1166" s="2">
        <v>1144</v>
      </c>
      <c r="Q1166" s="2">
        <v>750.18</v>
      </c>
      <c r="R1166" s="2">
        <v>814.69</v>
      </c>
      <c r="S1166" s="2">
        <v>65.58</v>
      </c>
      <c r="T1166" s="2">
        <v>92.08</v>
      </c>
      <c r="U1166" s="2">
        <v>44.62</v>
      </c>
      <c r="V1166" s="2">
        <v>29.8</v>
      </c>
      <c r="W1166" s="2">
        <v>41.1</v>
      </c>
      <c r="X1166" s="2">
        <v>62.31</v>
      </c>
      <c r="Y1166" s="2">
        <v>40.86</v>
      </c>
      <c r="Z1166" s="2">
        <v>44.37</v>
      </c>
    </row>
    <row r="1167" spans="1:26" x14ac:dyDescent="0.3">
      <c r="A1167" s="3" t="s">
        <v>799</v>
      </c>
      <c r="B1167" s="3" t="s">
        <v>800</v>
      </c>
      <c r="C1167" s="3">
        <v>141</v>
      </c>
      <c r="D1167" s="3" t="s">
        <v>24</v>
      </c>
      <c r="E1167" s="3" t="s">
        <v>167</v>
      </c>
      <c r="F1167" s="3" t="s">
        <v>58</v>
      </c>
      <c r="G1167" s="3" t="s">
        <v>171</v>
      </c>
      <c r="H1167" s="3" t="s">
        <v>60</v>
      </c>
      <c r="I1167" s="3">
        <v>250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</row>
    <row r="1168" spans="1:26" x14ac:dyDescent="0.3">
      <c r="A1168" s="2" t="s">
        <v>799</v>
      </c>
      <c r="B1168" s="2" t="s">
        <v>800</v>
      </c>
      <c r="C1168" s="2">
        <v>142</v>
      </c>
      <c r="D1168" s="2" t="s">
        <v>24</v>
      </c>
      <c r="E1168" s="2" t="s">
        <v>167</v>
      </c>
      <c r="F1168" s="2" t="s">
        <v>58</v>
      </c>
      <c r="G1168" s="2" t="s">
        <v>172</v>
      </c>
      <c r="H1168" s="2" t="s">
        <v>60</v>
      </c>
      <c r="I1168" s="2">
        <v>1200</v>
      </c>
      <c r="J1168" s="2">
        <v>7000</v>
      </c>
      <c r="K1168" s="2">
        <v>625</v>
      </c>
      <c r="L1168" s="2">
        <v>722.71</v>
      </c>
      <c r="M1168" s="2">
        <v>634.54</v>
      </c>
      <c r="N1168" s="2">
        <v>115.63</v>
      </c>
      <c r="O1168" s="2">
        <v>113.9</v>
      </c>
      <c r="P1168" s="2">
        <v>3335</v>
      </c>
      <c r="Q1168" s="2">
        <v>3053.39</v>
      </c>
      <c r="R1168" s="2">
        <v>2539.1799999999998</v>
      </c>
      <c r="S1168" s="2">
        <v>91.56</v>
      </c>
      <c r="T1168" s="2">
        <v>120.25</v>
      </c>
      <c r="U1168" s="2">
        <v>70</v>
      </c>
      <c r="V1168" s="2">
        <v>80.95</v>
      </c>
      <c r="W1168" s="2">
        <v>71.069999999999993</v>
      </c>
      <c r="X1168" s="2">
        <v>75.69</v>
      </c>
      <c r="Y1168" s="2">
        <v>69.290000000000006</v>
      </c>
      <c r="Z1168" s="2">
        <v>57.62</v>
      </c>
    </row>
    <row r="1169" spans="1:26" x14ac:dyDescent="0.3">
      <c r="A1169" s="3" t="s">
        <v>799</v>
      </c>
      <c r="B1169" s="3" t="s">
        <v>800</v>
      </c>
      <c r="C1169" s="3">
        <v>143</v>
      </c>
      <c r="D1169" s="3" t="s">
        <v>24</v>
      </c>
      <c r="E1169" s="3" t="s">
        <v>167</v>
      </c>
      <c r="F1169" s="3" t="s">
        <v>58</v>
      </c>
      <c r="G1169" s="3" t="s">
        <v>173</v>
      </c>
      <c r="H1169" s="3" t="s">
        <v>60</v>
      </c>
      <c r="I1169" s="3">
        <v>1240</v>
      </c>
      <c r="J1169" s="3">
        <v>8000</v>
      </c>
      <c r="K1169" s="3">
        <v>653</v>
      </c>
      <c r="L1169" s="3">
        <v>734.56</v>
      </c>
      <c r="M1169" s="3">
        <v>643.04999999999995</v>
      </c>
      <c r="N1169" s="3">
        <v>112.49</v>
      </c>
      <c r="O1169" s="3">
        <v>114.23</v>
      </c>
      <c r="P1169" s="3">
        <v>3495</v>
      </c>
      <c r="Q1169" s="3">
        <v>3582.74</v>
      </c>
      <c r="R1169" s="3">
        <v>3239.08</v>
      </c>
      <c r="S1169" s="3">
        <v>102.51</v>
      </c>
      <c r="T1169" s="3">
        <v>110.61</v>
      </c>
      <c r="U1169" s="3">
        <v>70.78</v>
      </c>
      <c r="V1169" s="3">
        <v>79.62</v>
      </c>
      <c r="W1169" s="3">
        <v>69.7</v>
      </c>
      <c r="X1169" s="3">
        <v>76.760000000000005</v>
      </c>
      <c r="Y1169" s="3">
        <v>78.680000000000007</v>
      </c>
      <c r="Z1169" s="3">
        <v>71.14</v>
      </c>
    </row>
    <row r="1170" spans="1:26" x14ac:dyDescent="0.3">
      <c r="A1170" s="2" t="s">
        <v>799</v>
      </c>
      <c r="B1170" s="2" t="s">
        <v>800</v>
      </c>
      <c r="C1170" s="2">
        <v>144</v>
      </c>
      <c r="D1170" s="2" t="s">
        <v>24</v>
      </c>
      <c r="E1170" s="2" t="s">
        <v>167</v>
      </c>
      <c r="F1170" s="2" t="s">
        <v>58</v>
      </c>
      <c r="G1170" s="2" t="s">
        <v>174</v>
      </c>
      <c r="H1170" s="2" t="s">
        <v>60</v>
      </c>
      <c r="I1170" s="2">
        <v>1320</v>
      </c>
      <c r="J1170" s="2">
        <v>6000</v>
      </c>
      <c r="K1170" s="2">
        <v>511</v>
      </c>
      <c r="L1170" s="2">
        <v>575.01</v>
      </c>
      <c r="M1170" s="2">
        <v>171.32</v>
      </c>
      <c r="N1170" s="2">
        <v>112.53</v>
      </c>
      <c r="O1170" s="2">
        <v>335.64</v>
      </c>
      <c r="P1170" s="2">
        <v>2606</v>
      </c>
      <c r="Q1170" s="2">
        <v>2875.84</v>
      </c>
      <c r="R1170" s="2">
        <v>1495.1</v>
      </c>
      <c r="S1170" s="2">
        <v>110.35</v>
      </c>
      <c r="T1170" s="2">
        <v>192.35</v>
      </c>
      <c r="U1170" s="2">
        <v>52.03</v>
      </c>
      <c r="V1170" s="2">
        <v>58.55</v>
      </c>
      <c r="W1170" s="2">
        <v>17.440000000000001</v>
      </c>
      <c r="X1170" s="2">
        <v>53.76</v>
      </c>
      <c r="Y1170" s="2">
        <v>59.33</v>
      </c>
      <c r="Z1170" s="2">
        <v>30.85</v>
      </c>
    </row>
    <row r="1171" spans="1:26" x14ac:dyDescent="0.3">
      <c r="A1171" s="3" t="s">
        <v>799</v>
      </c>
      <c r="B1171" s="3" t="s">
        <v>800</v>
      </c>
      <c r="C1171" s="3">
        <v>145</v>
      </c>
      <c r="D1171" s="3" t="s">
        <v>24</v>
      </c>
      <c r="E1171" s="3" t="s">
        <v>167</v>
      </c>
      <c r="F1171" s="3" t="s">
        <v>58</v>
      </c>
      <c r="G1171" s="3" t="s">
        <v>175</v>
      </c>
      <c r="H1171" s="3" t="s">
        <v>60</v>
      </c>
      <c r="I1171" s="3">
        <v>1500</v>
      </c>
      <c r="J1171" s="3">
        <v>6100</v>
      </c>
      <c r="K1171" s="3">
        <v>403</v>
      </c>
      <c r="L1171" s="3">
        <v>755.26</v>
      </c>
      <c r="M1171" s="3">
        <v>484.59</v>
      </c>
      <c r="N1171" s="3">
        <v>187.41</v>
      </c>
      <c r="O1171" s="3">
        <v>155.86000000000001</v>
      </c>
      <c r="P1171" s="3">
        <v>2704</v>
      </c>
      <c r="Q1171" s="3">
        <v>3185.47</v>
      </c>
      <c r="R1171" s="3">
        <v>2956.77</v>
      </c>
      <c r="S1171" s="3">
        <v>117.81</v>
      </c>
      <c r="T1171" s="3">
        <v>107.73</v>
      </c>
      <c r="U1171" s="3">
        <v>36.11</v>
      </c>
      <c r="V1171" s="3">
        <v>67.680000000000007</v>
      </c>
      <c r="W1171" s="3">
        <v>43.42</v>
      </c>
      <c r="X1171" s="3">
        <v>49.09</v>
      </c>
      <c r="Y1171" s="3">
        <v>57.83</v>
      </c>
      <c r="Z1171" s="3">
        <v>53.68</v>
      </c>
    </row>
    <row r="1172" spans="1:26" x14ac:dyDescent="0.3">
      <c r="A1172" s="2" t="s">
        <v>799</v>
      </c>
      <c r="B1172" s="2" t="s">
        <v>800</v>
      </c>
      <c r="C1172" s="2">
        <v>146</v>
      </c>
      <c r="D1172" s="2" t="s">
        <v>24</v>
      </c>
      <c r="E1172" s="2" t="s">
        <v>167</v>
      </c>
      <c r="F1172" s="2" t="s">
        <v>58</v>
      </c>
      <c r="G1172" s="2" t="s">
        <v>176</v>
      </c>
      <c r="H1172" s="2" t="s">
        <v>74</v>
      </c>
      <c r="I1172" s="2">
        <v>7830</v>
      </c>
      <c r="J1172" s="2">
        <v>41900</v>
      </c>
      <c r="K1172" s="2">
        <v>3090</v>
      </c>
      <c r="L1172" s="2">
        <v>3567.7</v>
      </c>
      <c r="M1172" s="2">
        <v>2918.02</v>
      </c>
      <c r="N1172" s="2">
        <v>115.46</v>
      </c>
      <c r="O1172" s="2">
        <v>122.26</v>
      </c>
      <c r="P1172" s="2">
        <v>18034</v>
      </c>
      <c r="Q1172" s="2">
        <v>17281.21</v>
      </c>
      <c r="R1172" s="2">
        <v>15779.21</v>
      </c>
      <c r="S1172" s="2">
        <v>95.83</v>
      </c>
      <c r="T1172" s="2">
        <v>109.52</v>
      </c>
      <c r="U1172" s="2">
        <v>53.04</v>
      </c>
      <c r="V1172" s="2">
        <v>61.24</v>
      </c>
      <c r="W1172" s="2">
        <v>50.09</v>
      </c>
      <c r="X1172" s="2">
        <v>62.72</v>
      </c>
      <c r="Y1172" s="2">
        <v>60.1</v>
      </c>
      <c r="Z1172" s="2">
        <v>54.88</v>
      </c>
    </row>
    <row r="1173" spans="1:26" x14ac:dyDescent="0.3">
      <c r="A1173" s="3" t="s">
        <v>799</v>
      </c>
      <c r="B1173" s="3" t="s">
        <v>800</v>
      </c>
      <c r="C1173" s="3">
        <v>147</v>
      </c>
      <c r="D1173" s="3" t="s">
        <v>24</v>
      </c>
      <c r="E1173" s="3" t="s">
        <v>167</v>
      </c>
      <c r="F1173" s="3" t="s">
        <v>58</v>
      </c>
      <c r="G1173" s="3" t="s">
        <v>58</v>
      </c>
      <c r="H1173" s="3" t="s">
        <v>75</v>
      </c>
      <c r="I1173" s="3">
        <v>7830</v>
      </c>
      <c r="J1173" s="3">
        <v>41900</v>
      </c>
      <c r="K1173" s="3">
        <v>3090</v>
      </c>
      <c r="L1173" s="3">
        <v>3567.7</v>
      </c>
      <c r="M1173" s="3">
        <v>2918.02</v>
      </c>
      <c r="N1173" s="3">
        <v>115.46</v>
      </c>
      <c r="O1173" s="3">
        <v>122.26</v>
      </c>
      <c r="P1173" s="3">
        <v>18034</v>
      </c>
      <c r="Q1173" s="3">
        <v>17281.21</v>
      </c>
      <c r="R1173" s="3">
        <v>15779.21</v>
      </c>
      <c r="S1173" s="3">
        <v>95.83</v>
      </c>
      <c r="T1173" s="3">
        <v>109.52</v>
      </c>
      <c r="U1173" s="3">
        <v>53.04</v>
      </c>
      <c r="V1173" s="3">
        <v>61.24</v>
      </c>
      <c r="W1173" s="3">
        <v>50.09</v>
      </c>
      <c r="X1173" s="3">
        <v>62.72</v>
      </c>
      <c r="Y1173" s="3">
        <v>60.1</v>
      </c>
      <c r="Z1173" s="3">
        <v>54.88</v>
      </c>
    </row>
    <row r="1174" spans="1:26" x14ac:dyDescent="0.3">
      <c r="A1174" s="2" t="s">
        <v>799</v>
      </c>
      <c r="B1174" s="2" t="s">
        <v>800</v>
      </c>
      <c r="C1174" s="2">
        <v>148</v>
      </c>
      <c r="D1174" s="2" t="s">
        <v>24</v>
      </c>
      <c r="E1174" s="2" t="s">
        <v>167</v>
      </c>
      <c r="F1174" s="2" t="s">
        <v>58</v>
      </c>
      <c r="G1174" s="2" t="s">
        <v>177</v>
      </c>
      <c r="H1174" s="2" t="s">
        <v>60</v>
      </c>
      <c r="I1174" s="2">
        <v>330</v>
      </c>
      <c r="J1174" s="2">
        <v>150</v>
      </c>
      <c r="K1174" s="2">
        <v>12</v>
      </c>
      <c r="L1174" s="2">
        <v>0</v>
      </c>
      <c r="M1174" s="2">
        <v>0</v>
      </c>
      <c r="N1174" s="2">
        <v>0</v>
      </c>
      <c r="O1174" s="2">
        <v>0</v>
      </c>
      <c r="P1174" s="2">
        <v>63</v>
      </c>
      <c r="Q1174" s="2">
        <v>0</v>
      </c>
      <c r="R1174" s="2">
        <v>0</v>
      </c>
      <c r="S1174" s="2">
        <v>0</v>
      </c>
      <c r="T1174" s="2">
        <v>0</v>
      </c>
      <c r="U1174" s="2" t="s">
        <v>60</v>
      </c>
      <c r="V1174" s="2" t="s">
        <v>60</v>
      </c>
      <c r="W1174" s="2" t="s">
        <v>60</v>
      </c>
      <c r="X1174" s="2" t="s">
        <v>60</v>
      </c>
      <c r="Y1174" s="2" t="s">
        <v>60</v>
      </c>
      <c r="Z1174" s="2" t="s">
        <v>60</v>
      </c>
    </row>
    <row r="1175" spans="1:26" x14ac:dyDescent="0.3">
      <c r="A1175" s="3" t="s">
        <v>799</v>
      </c>
      <c r="B1175" s="3" t="s">
        <v>800</v>
      </c>
      <c r="C1175" s="3">
        <v>149</v>
      </c>
      <c r="D1175" s="3" t="s">
        <v>24</v>
      </c>
      <c r="E1175" s="3" t="s">
        <v>167</v>
      </c>
      <c r="F1175" s="3" t="s">
        <v>58</v>
      </c>
      <c r="G1175" s="3" t="s">
        <v>178</v>
      </c>
      <c r="H1175" s="3" t="s">
        <v>60</v>
      </c>
      <c r="I1175" s="3">
        <v>273.5</v>
      </c>
      <c r="J1175" s="3">
        <v>1050</v>
      </c>
      <c r="K1175" s="3">
        <v>60</v>
      </c>
      <c r="L1175" s="3">
        <v>69.02</v>
      </c>
      <c r="M1175" s="3">
        <v>122.03</v>
      </c>
      <c r="N1175" s="3">
        <v>115.03</v>
      </c>
      <c r="O1175" s="3">
        <v>56.56</v>
      </c>
      <c r="P1175" s="3">
        <v>457</v>
      </c>
      <c r="Q1175" s="3">
        <v>442.79</v>
      </c>
      <c r="R1175" s="3">
        <v>542.63</v>
      </c>
      <c r="S1175" s="3">
        <v>96.89</v>
      </c>
      <c r="T1175" s="3">
        <v>81.599999999999994</v>
      </c>
      <c r="U1175" s="3" t="s">
        <v>60</v>
      </c>
      <c r="V1175" s="3" t="s">
        <v>60</v>
      </c>
      <c r="W1175" s="3" t="s">
        <v>60</v>
      </c>
      <c r="X1175" s="3" t="s">
        <v>60</v>
      </c>
      <c r="Y1175" s="3" t="s">
        <v>60</v>
      </c>
      <c r="Z1175" s="3" t="s">
        <v>60</v>
      </c>
    </row>
    <row r="1176" spans="1:26" x14ac:dyDescent="0.3">
      <c r="A1176" s="2" t="s">
        <v>799</v>
      </c>
      <c r="B1176" s="2" t="s">
        <v>800</v>
      </c>
      <c r="C1176" s="2">
        <v>150</v>
      </c>
      <c r="D1176" s="2" t="s">
        <v>24</v>
      </c>
      <c r="E1176" s="2" t="s">
        <v>167</v>
      </c>
      <c r="F1176" s="2" t="s">
        <v>58</v>
      </c>
      <c r="G1176" s="2" t="s">
        <v>176</v>
      </c>
      <c r="H1176" s="2" t="s">
        <v>16</v>
      </c>
      <c r="I1176" s="2">
        <v>603.5</v>
      </c>
      <c r="J1176" s="2">
        <v>1200</v>
      </c>
      <c r="K1176" s="2">
        <v>72</v>
      </c>
      <c r="L1176" s="2">
        <v>69.02</v>
      </c>
      <c r="M1176" s="2">
        <v>122.03</v>
      </c>
      <c r="N1176" s="2">
        <v>95.86</v>
      </c>
      <c r="O1176" s="2">
        <v>56.56</v>
      </c>
      <c r="P1176" s="2">
        <v>520</v>
      </c>
      <c r="Q1176" s="2">
        <v>442.79</v>
      </c>
      <c r="R1176" s="2">
        <v>542.63</v>
      </c>
      <c r="S1176" s="2">
        <v>85.15</v>
      </c>
      <c r="T1176" s="2">
        <v>81.599999999999994</v>
      </c>
      <c r="U1176" s="2" t="s">
        <v>60</v>
      </c>
      <c r="V1176" s="2" t="s">
        <v>60</v>
      </c>
      <c r="W1176" s="2" t="s">
        <v>60</v>
      </c>
      <c r="X1176" s="2" t="s">
        <v>60</v>
      </c>
      <c r="Y1176" s="2" t="s">
        <v>60</v>
      </c>
      <c r="Z1176" s="2" t="s">
        <v>60</v>
      </c>
    </row>
    <row r="1177" spans="1:26" x14ac:dyDescent="0.3">
      <c r="A1177" s="3" t="s">
        <v>799</v>
      </c>
      <c r="B1177" s="3" t="s">
        <v>800</v>
      </c>
      <c r="C1177" s="3">
        <v>151</v>
      </c>
      <c r="D1177" s="3" t="s">
        <v>24</v>
      </c>
      <c r="E1177" s="3" t="s">
        <v>167</v>
      </c>
      <c r="F1177" s="3" t="s">
        <v>58</v>
      </c>
      <c r="G1177" s="3" t="s">
        <v>58</v>
      </c>
      <c r="H1177" s="3" t="s">
        <v>16</v>
      </c>
      <c r="I1177" s="3">
        <v>603.5</v>
      </c>
      <c r="J1177" s="3">
        <v>1200</v>
      </c>
      <c r="K1177" s="3">
        <v>72</v>
      </c>
      <c r="L1177" s="3">
        <v>69.02</v>
      </c>
      <c r="M1177" s="3">
        <v>122.03</v>
      </c>
      <c r="N1177" s="3">
        <v>95.86</v>
      </c>
      <c r="O1177" s="3">
        <v>56.56</v>
      </c>
      <c r="P1177" s="3">
        <v>520</v>
      </c>
      <c r="Q1177" s="3">
        <v>442.79</v>
      </c>
      <c r="R1177" s="3">
        <v>542.63</v>
      </c>
      <c r="S1177" s="3">
        <v>85.15</v>
      </c>
      <c r="T1177" s="3">
        <v>81.599999999999994</v>
      </c>
      <c r="U1177" s="3" t="s">
        <v>60</v>
      </c>
      <c r="V1177" s="3" t="s">
        <v>60</v>
      </c>
      <c r="W1177" s="3" t="s">
        <v>60</v>
      </c>
      <c r="X1177" s="3" t="s">
        <v>60</v>
      </c>
      <c r="Y1177" s="3" t="s">
        <v>60</v>
      </c>
      <c r="Z1177" s="3" t="s">
        <v>60</v>
      </c>
    </row>
    <row r="1178" spans="1:26" x14ac:dyDescent="0.3">
      <c r="A1178" s="2" t="s">
        <v>799</v>
      </c>
      <c r="B1178" s="2" t="s">
        <v>800</v>
      </c>
      <c r="C1178" s="2">
        <v>152</v>
      </c>
      <c r="D1178" s="2" t="s">
        <v>24</v>
      </c>
      <c r="E1178" s="2" t="s">
        <v>167</v>
      </c>
      <c r="F1178" s="2" t="s">
        <v>58</v>
      </c>
      <c r="G1178" s="2" t="s">
        <v>179</v>
      </c>
      <c r="H1178" s="2" t="s">
        <v>60</v>
      </c>
      <c r="I1178" s="2">
        <v>99</v>
      </c>
      <c r="J1178" s="2">
        <v>200</v>
      </c>
      <c r="K1178" s="2">
        <v>5</v>
      </c>
      <c r="L1178" s="2">
        <v>31.84</v>
      </c>
      <c r="M1178" s="2">
        <v>38.5</v>
      </c>
      <c r="N1178" s="2">
        <v>636.79999999999995</v>
      </c>
      <c r="O1178" s="2">
        <v>82.7</v>
      </c>
      <c r="P1178" s="2">
        <v>9</v>
      </c>
      <c r="Q1178" s="2">
        <v>69.349999999999994</v>
      </c>
      <c r="R1178" s="2">
        <v>79.260000000000005</v>
      </c>
      <c r="S1178" s="2">
        <v>770.56</v>
      </c>
      <c r="T1178" s="2">
        <v>87.5</v>
      </c>
      <c r="U1178" s="2" t="s">
        <v>60</v>
      </c>
      <c r="V1178" s="2" t="s">
        <v>60</v>
      </c>
      <c r="W1178" s="2" t="s">
        <v>60</v>
      </c>
      <c r="X1178" s="2" t="s">
        <v>60</v>
      </c>
      <c r="Y1178" s="2" t="s">
        <v>60</v>
      </c>
      <c r="Z1178" s="2" t="s">
        <v>60</v>
      </c>
    </row>
    <row r="1179" spans="1:26" x14ac:dyDescent="0.3">
      <c r="A1179" s="3" t="s">
        <v>799</v>
      </c>
      <c r="B1179" s="3" t="s">
        <v>800</v>
      </c>
      <c r="C1179" s="3">
        <v>153</v>
      </c>
      <c r="D1179" s="3" t="s">
        <v>24</v>
      </c>
      <c r="E1179" s="3" t="s">
        <v>167</v>
      </c>
      <c r="F1179" s="3" t="s">
        <v>58</v>
      </c>
      <c r="G1179" s="3" t="s">
        <v>180</v>
      </c>
      <c r="H1179" s="3" t="s">
        <v>60</v>
      </c>
      <c r="I1179" s="3">
        <v>50</v>
      </c>
      <c r="J1179" s="3">
        <v>130</v>
      </c>
      <c r="K1179" s="3">
        <v>0</v>
      </c>
      <c r="L1179" s="3">
        <v>12.99</v>
      </c>
      <c r="M1179" s="3">
        <v>21.46</v>
      </c>
      <c r="N1179" s="3">
        <v>0</v>
      </c>
      <c r="O1179" s="3">
        <v>60.53</v>
      </c>
      <c r="P1179" s="3">
        <v>4</v>
      </c>
      <c r="Q1179" s="3">
        <v>13.1</v>
      </c>
      <c r="R1179" s="3">
        <v>26.61</v>
      </c>
      <c r="S1179" s="3">
        <v>327.5</v>
      </c>
      <c r="T1179" s="3">
        <v>49.23</v>
      </c>
      <c r="U1179" s="3" t="s">
        <v>60</v>
      </c>
      <c r="V1179" s="3" t="s">
        <v>60</v>
      </c>
      <c r="W1179" s="3" t="s">
        <v>60</v>
      </c>
      <c r="X1179" s="3" t="s">
        <v>60</v>
      </c>
      <c r="Y1179" s="3" t="s">
        <v>60</v>
      </c>
      <c r="Z1179" s="3" t="s">
        <v>60</v>
      </c>
    </row>
    <row r="1180" spans="1:26" x14ac:dyDescent="0.3">
      <c r="A1180" s="2" t="s">
        <v>799</v>
      </c>
      <c r="B1180" s="2" t="s">
        <v>800</v>
      </c>
      <c r="C1180" s="2">
        <v>154</v>
      </c>
      <c r="D1180" s="2" t="s">
        <v>24</v>
      </c>
      <c r="E1180" s="2" t="s">
        <v>167</v>
      </c>
      <c r="F1180" s="2" t="s">
        <v>58</v>
      </c>
      <c r="G1180" s="2" t="s">
        <v>181</v>
      </c>
      <c r="H1180" s="2" t="s">
        <v>60</v>
      </c>
      <c r="I1180" s="2">
        <v>90</v>
      </c>
      <c r="J1180" s="2">
        <v>30</v>
      </c>
      <c r="K1180" s="2">
        <v>0</v>
      </c>
      <c r="L1180" s="2">
        <v>13.58</v>
      </c>
      <c r="M1180" s="2">
        <v>11.11</v>
      </c>
      <c r="N1180" s="2">
        <v>0</v>
      </c>
      <c r="O1180" s="2">
        <v>122.23</v>
      </c>
      <c r="P1180" s="2">
        <v>2</v>
      </c>
      <c r="Q1180" s="2">
        <v>13.58</v>
      </c>
      <c r="R1180" s="2">
        <v>15.53</v>
      </c>
      <c r="S1180" s="2">
        <v>679</v>
      </c>
      <c r="T1180" s="2">
        <v>87.44</v>
      </c>
      <c r="U1180" s="2" t="s">
        <v>60</v>
      </c>
      <c r="V1180" s="2" t="s">
        <v>60</v>
      </c>
      <c r="W1180" s="2" t="s">
        <v>60</v>
      </c>
      <c r="X1180" s="2" t="s">
        <v>60</v>
      </c>
      <c r="Y1180" s="2" t="s">
        <v>60</v>
      </c>
      <c r="Z1180" s="2" t="s">
        <v>60</v>
      </c>
    </row>
    <row r="1181" spans="1:26" x14ac:dyDescent="0.3">
      <c r="A1181" s="3" t="s">
        <v>799</v>
      </c>
      <c r="B1181" s="3" t="s">
        <v>800</v>
      </c>
      <c r="C1181" s="3">
        <v>155</v>
      </c>
      <c r="D1181" s="3" t="s">
        <v>24</v>
      </c>
      <c r="E1181" s="3" t="s">
        <v>167</v>
      </c>
      <c r="F1181" s="3" t="s">
        <v>58</v>
      </c>
      <c r="G1181" s="3" t="s">
        <v>182</v>
      </c>
      <c r="H1181" s="3" t="s">
        <v>60</v>
      </c>
      <c r="I1181" s="3">
        <v>172</v>
      </c>
      <c r="J1181" s="3">
        <v>312</v>
      </c>
      <c r="K1181" s="3">
        <v>11</v>
      </c>
      <c r="L1181" s="3">
        <v>50.91</v>
      </c>
      <c r="M1181" s="3">
        <v>42.21</v>
      </c>
      <c r="N1181" s="3">
        <v>462.82</v>
      </c>
      <c r="O1181" s="3">
        <v>120.61</v>
      </c>
      <c r="P1181" s="3">
        <v>13</v>
      </c>
      <c r="Q1181" s="3">
        <v>100.28</v>
      </c>
      <c r="R1181" s="3">
        <v>77.040000000000006</v>
      </c>
      <c r="S1181" s="3">
        <v>771.38</v>
      </c>
      <c r="T1181" s="3">
        <v>130.16999999999999</v>
      </c>
      <c r="U1181" s="3" t="s">
        <v>60</v>
      </c>
      <c r="V1181" s="3" t="s">
        <v>60</v>
      </c>
      <c r="W1181" s="3" t="s">
        <v>60</v>
      </c>
      <c r="X1181" s="3" t="s">
        <v>60</v>
      </c>
      <c r="Y1181" s="3" t="s">
        <v>60</v>
      </c>
      <c r="Z1181" s="3" t="s">
        <v>60</v>
      </c>
    </row>
    <row r="1182" spans="1:26" x14ac:dyDescent="0.3">
      <c r="A1182" s="2" t="s">
        <v>799</v>
      </c>
      <c r="B1182" s="2" t="s">
        <v>800</v>
      </c>
      <c r="C1182" s="2">
        <v>156</v>
      </c>
      <c r="D1182" s="2" t="s">
        <v>24</v>
      </c>
      <c r="E1182" s="2" t="s">
        <v>167</v>
      </c>
      <c r="F1182" s="2" t="s">
        <v>58</v>
      </c>
      <c r="G1182" s="2" t="s">
        <v>176</v>
      </c>
      <c r="H1182" s="2" t="s">
        <v>12</v>
      </c>
      <c r="I1182" s="2">
        <v>411</v>
      </c>
      <c r="J1182" s="2">
        <v>672</v>
      </c>
      <c r="K1182" s="2">
        <v>16</v>
      </c>
      <c r="L1182" s="2">
        <v>109.32</v>
      </c>
      <c r="M1182" s="2">
        <v>113.28</v>
      </c>
      <c r="N1182" s="2">
        <v>683.25</v>
      </c>
      <c r="O1182" s="2">
        <v>96.5</v>
      </c>
      <c r="P1182" s="2">
        <v>28</v>
      </c>
      <c r="Q1182" s="2">
        <v>196.31</v>
      </c>
      <c r="R1182" s="2">
        <v>198.44</v>
      </c>
      <c r="S1182" s="2">
        <v>701.11</v>
      </c>
      <c r="T1182" s="2">
        <v>98.93</v>
      </c>
      <c r="U1182" s="2" t="s">
        <v>60</v>
      </c>
      <c r="V1182" s="2" t="s">
        <v>60</v>
      </c>
      <c r="W1182" s="2" t="s">
        <v>60</v>
      </c>
      <c r="X1182" s="2" t="s">
        <v>60</v>
      </c>
      <c r="Y1182" s="2" t="s">
        <v>60</v>
      </c>
      <c r="Z1182" s="2" t="s">
        <v>60</v>
      </c>
    </row>
    <row r="1183" spans="1:26" x14ac:dyDescent="0.3">
      <c r="A1183" s="3" t="s">
        <v>799</v>
      </c>
      <c r="B1183" s="3" t="s">
        <v>800</v>
      </c>
      <c r="C1183" s="3">
        <v>157</v>
      </c>
      <c r="D1183" s="3" t="s">
        <v>24</v>
      </c>
      <c r="E1183" s="3" t="s">
        <v>167</v>
      </c>
      <c r="F1183" s="3" t="s">
        <v>58</v>
      </c>
      <c r="G1183" s="3" t="s">
        <v>58</v>
      </c>
      <c r="H1183" s="3" t="s">
        <v>12</v>
      </c>
      <c r="I1183" s="3">
        <v>411</v>
      </c>
      <c r="J1183" s="3">
        <v>672</v>
      </c>
      <c r="K1183" s="3">
        <v>16</v>
      </c>
      <c r="L1183" s="3">
        <v>109.32</v>
      </c>
      <c r="M1183" s="3">
        <v>113.28</v>
      </c>
      <c r="N1183" s="3">
        <v>683.25</v>
      </c>
      <c r="O1183" s="3">
        <v>96.5</v>
      </c>
      <c r="P1183" s="3">
        <v>28</v>
      </c>
      <c r="Q1183" s="3">
        <v>196.31</v>
      </c>
      <c r="R1183" s="3">
        <v>198.44</v>
      </c>
      <c r="S1183" s="3">
        <v>701.11</v>
      </c>
      <c r="T1183" s="3">
        <v>98.93</v>
      </c>
      <c r="U1183" s="3" t="s">
        <v>60</v>
      </c>
      <c r="V1183" s="3" t="s">
        <v>60</v>
      </c>
      <c r="W1183" s="3" t="s">
        <v>60</v>
      </c>
      <c r="X1183" s="3" t="s">
        <v>60</v>
      </c>
      <c r="Y1183" s="3" t="s">
        <v>60</v>
      </c>
      <c r="Z1183" s="3" t="s">
        <v>60</v>
      </c>
    </row>
    <row r="1184" spans="1:26" x14ac:dyDescent="0.3">
      <c r="A1184" s="2" t="s">
        <v>799</v>
      </c>
      <c r="B1184" s="2" t="s">
        <v>800</v>
      </c>
      <c r="C1184" s="2">
        <v>158</v>
      </c>
      <c r="D1184" s="2" t="s">
        <v>24</v>
      </c>
      <c r="E1184" s="2" t="s">
        <v>167</v>
      </c>
      <c r="F1184" s="2" t="s">
        <v>65</v>
      </c>
      <c r="G1184" s="2" t="s">
        <v>801</v>
      </c>
      <c r="H1184" s="2" t="s">
        <v>60</v>
      </c>
      <c r="I1184" s="2">
        <v>1320</v>
      </c>
      <c r="J1184" s="2">
        <v>9300</v>
      </c>
      <c r="K1184" s="2">
        <v>813</v>
      </c>
      <c r="L1184" s="2">
        <v>881.49</v>
      </c>
      <c r="M1184" s="2">
        <v>403.92</v>
      </c>
      <c r="N1184" s="2">
        <v>108.42</v>
      </c>
      <c r="O1184" s="2">
        <v>218.23</v>
      </c>
      <c r="P1184" s="2">
        <v>4134</v>
      </c>
      <c r="Q1184" s="2">
        <v>3340.74</v>
      </c>
      <c r="R1184" s="2">
        <v>3636.44</v>
      </c>
      <c r="S1184" s="2">
        <v>80.81</v>
      </c>
      <c r="T1184" s="2">
        <v>91.87</v>
      </c>
      <c r="U1184" s="2">
        <v>82.78</v>
      </c>
      <c r="V1184" s="2">
        <v>89.76</v>
      </c>
      <c r="W1184" s="2">
        <v>41.13</v>
      </c>
      <c r="X1184" s="2">
        <v>85.29</v>
      </c>
      <c r="Y1184" s="2">
        <v>68.92</v>
      </c>
      <c r="Z1184" s="2">
        <v>75.02</v>
      </c>
    </row>
    <row r="1185" spans="1:26" x14ac:dyDescent="0.3">
      <c r="A1185" s="3" t="s">
        <v>799</v>
      </c>
      <c r="B1185" s="3" t="s">
        <v>800</v>
      </c>
      <c r="C1185" s="3">
        <v>159</v>
      </c>
      <c r="D1185" s="3" t="s">
        <v>24</v>
      </c>
      <c r="E1185" s="3" t="s">
        <v>167</v>
      </c>
      <c r="F1185" s="3" t="s">
        <v>65</v>
      </c>
      <c r="G1185" s="3" t="s">
        <v>184</v>
      </c>
      <c r="H1185" s="3" t="s">
        <v>74</v>
      </c>
      <c r="I1185" s="3">
        <v>1320</v>
      </c>
      <c r="J1185" s="3">
        <v>9300</v>
      </c>
      <c r="K1185" s="3">
        <v>813</v>
      </c>
      <c r="L1185" s="3">
        <v>881.49</v>
      </c>
      <c r="M1185" s="3">
        <v>403.92</v>
      </c>
      <c r="N1185" s="3">
        <v>108.42</v>
      </c>
      <c r="O1185" s="3">
        <v>218.23</v>
      </c>
      <c r="P1185" s="3">
        <v>4134</v>
      </c>
      <c r="Q1185" s="3">
        <v>3340.74</v>
      </c>
      <c r="R1185" s="3">
        <v>3636.44</v>
      </c>
      <c r="S1185" s="3">
        <v>80.81</v>
      </c>
      <c r="T1185" s="3">
        <v>91.87</v>
      </c>
      <c r="U1185" s="3">
        <v>82.78</v>
      </c>
      <c r="V1185" s="3">
        <v>89.76</v>
      </c>
      <c r="W1185" s="3">
        <v>41.13</v>
      </c>
      <c r="X1185" s="3">
        <v>85.29</v>
      </c>
      <c r="Y1185" s="3">
        <v>68.92</v>
      </c>
      <c r="Z1185" s="3">
        <v>75.02</v>
      </c>
    </row>
    <row r="1186" spans="1:26" x14ac:dyDescent="0.3">
      <c r="A1186" s="2" t="s">
        <v>799</v>
      </c>
      <c r="B1186" s="2" t="s">
        <v>800</v>
      </c>
      <c r="C1186" s="2">
        <v>160</v>
      </c>
      <c r="D1186" s="2" t="s">
        <v>24</v>
      </c>
      <c r="E1186" s="2" t="s">
        <v>167</v>
      </c>
      <c r="F1186" s="2" t="s">
        <v>65</v>
      </c>
      <c r="G1186" s="2" t="s">
        <v>185</v>
      </c>
      <c r="H1186" s="2" t="s">
        <v>60</v>
      </c>
      <c r="I1186" s="2">
        <v>1080</v>
      </c>
      <c r="J1186" s="2">
        <v>7200</v>
      </c>
      <c r="K1186" s="2">
        <v>584</v>
      </c>
      <c r="L1186" s="2">
        <v>582.25</v>
      </c>
      <c r="M1186" s="2">
        <v>619.63</v>
      </c>
      <c r="N1186" s="2">
        <v>99.7</v>
      </c>
      <c r="O1186" s="2">
        <v>93.97</v>
      </c>
      <c r="P1186" s="2">
        <v>3048</v>
      </c>
      <c r="Q1186" s="2">
        <v>2743.28</v>
      </c>
      <c r="R1186" s="2">
        <v>2967.76</v>
      </c>
      <c r="S1186" s="2">
        <v>90</v>
      </c>
      <c r="T1186" s="2">
        <v>92.44</v>
      </c>
      <c r="U1186" s="2">
        <v>72.680000000000007</v>
      </c>
      <c r="V1186" s="2">
        <v>72.459999999999994</v>
      </c>
      <c r="W1186" s="2">
        <v>77.11</v>
      </c>
      <c r="X1186" s="2">
        <v>76.86</v>
      </c>
      <c r="Y1186" s="2">
        <v>69.17</v>
      </c>
      <c r="Z1186" s="2">
        <v>74.83</v>
      </c>
    </row>
    <row r="1187" spans="1:26" x14ac:dyDescent="0.3">
      <c r="A1187" s="3" t="s">
        <v>799</v>
      </c>
      <c r="B1187" s="3" t="s">
        <v>800</v>
      </c>
      <c r="C1187" s="3">
        <v>161</v>
      </c>
      <c r="D1187" s="3" t="s">
        <v>24</v>
      </c>
      <c r="E1187" s="3" t="s">
        <v>167</v>
      </c>
      <c r="F1187" s="3" t="s">
        <v>65</v>
      </c>
      <c r="G1187" s="3" t="s">
        <v>186</v>
      </c>
      <c r="H1187" s="3" t="s">
        <v>74</v>
      </c>
      <c r="I1187" s="3">
        <v>1080</v>
      </c>
      <c r="J1187" s="3">
        <v>7200</v>
      </c>
      <c r="K1187" s="3">
        <v>584</v>
      </c>
      <c r="L1187" s="3">
        <v>582.25</v>
      </c>
      <c r="M1187" s="3">
        <v>619.63</v>
      </c>
      <c r="N1187" s="3">
        <v>99.7</v>
      </c>
      <c r="O1187" s="3">
        <v>93.97</v>
      </c>
      <c r="P1187" s="3">
        <v>3048</v>
      </c>
      <c r="Q1187" s="3">
        <v>2743.28</v>
      </c>
      <c r="R1187" s="3">
        <v>2967.76</v>
      </c>
      <c r="S1187" s="3">
        <v>90</v>
      </c>
      <c r="T1187" s="3">
        <v>92.44</v>
      </c>
      <c r="U1187" s="3">
        <v>72.680000000000007</v>
      </c>
      <c r="V1187" s="3">
        <v>72.459999999999994</v>
      </c>
      <c r="W1187" s="3">
        <v>77.11</v>
      </c>
      <c r="X1187" s="3">
        <v>76.86</v>
      </c>
      <c r="Y1187" s="3">
        <v>69.17</v>
      </c>
      <c r="Z1187" s="3">
        <v>74.83</v>
      </c>
    </row>
    <row r="1188" spans="1:26" x14ac:dyDescent="0.3">
      <c r="A1188" s="2" t="s">
        <v>799</v>
      </c>
      <c r="B1188" s="2" t="s">
        <v>800</v>
      </c>
      <c r="C1188" s="2">
        <v>162</v>
      </c>
      <c r="D1188" s="2" t="s">
        <v>24</v>
      </c>
      <c r="E1188" s="2" t="s">
        <v>167</v>
      </c>
      <c r="F1188" s="2" t="s">
        <v>65</v>
      </c>
      <c r="G1188" s="2" t="s">
        <v>802</v>
      </c>
      <c r="H1188" s="2" t="s">
        <v>60</v>
      </c>
      <c r="I1188" s="2">
        <v>300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</row>
    <row r="1189" spans="1:26" x14ac:dyDescent="0.3">
      <c r="A1189" s="3" t="s">
        <v>799</v>
      </c>
      <c r="B1189" s="3" t="s">
        <v>800</v>
      </c>
      <c r="C1189" s="3">
        <v>163</v>
      </c>
      <c r="D1189" s="3" t="s">
        <v>24</v>
      </c>
      <c r="E1189" s="3" t="s">
        <v>167</v>
      </c>
      <c r="F1189" s="3" t="s">
        <v>65</v>
      </c>
      <c r="G1189" s="3" t="s">
        <v>803</v>
      </c>
      <c r="H1189" s="3" t="s">
        <v>74</v>
      </c>
      <c r="I1189" s="3">
        <v>300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</row>
    <row r="1190" spans="1:26" x14ac:dyDescent="0.3">
      <c r="A1190" s="2" t="s">
        <v>799</v>
      </c>
      <c r="B1190" s="2" t="s">
        <v>800</v>
      </c>
      <c r="C1190" s="2">
        <v>164</v>
      </c>
      <c r="D1190" s="2" t="s">
        <v>24</v>
      </c>
      <c r="E1190" s="2" t="s">
        <v>167</v>
      </c>
      <c r="F1190" s="2" t="s">
        <v>65</v>
      </c>
      <c r="G1190" s="2" t="s">
        <v>65</v>
      </c>
      <c r="H1190" s="2" t="s">
        <v>75</v>
      </c>
      <c r="I1190" s="2">
        <v>2700</v>
      </c>
      <c r="J1190" s="2">
        <v>16500</v>
      </c>
      <c r="K1190" s="2">
        <v>1397</v>
      </c>
      <c r="L1190" s="2">
        <v>1463.74</v>
      </c>
      <c r="M1190" s="2">
        <v>1023.55</v>
      </c>
      <c r="N1190" s="2">
        <v>104.78</v>
      </c>
      <c r="O1190" s="2">
        <v>143.01</v>
      </c>
      <c r="P1190" s="2">
        <v>7182</v>
      </c>
      <c r="Q1190" s="2">
        <v>6084.02</v>
      </c>
      <c r="R1190" s="2">
        <v>6604.2</v>
      </c>
      <c r="S1190" s="2">
        <v>84.71</v>
      </c>
      <c r="T1190" s="2">
        <v>92.12</v>
      </c>
      <c r="U1190" s="2">
        <v>78.239999999999995</v>
      </c>
      <c r="V1190" s="2">
        <v>72.87</v>
      </c>
      <c r="W1190" s="2">
        <v>50.95</v>
      </c>
      <c r="X1190" s="2">
        <v>81.5</v>
      </c>
      <c r="Y1190" s="2">
        <v>61.37</v>
      </c>
      <c r="Z1190" s="2">
        <v>66.61</v>
      </c>
    </row>
    <row r="1191" spans="1:26" x14ac:dyDescent="0.3">
      <c r="A1191" s="3" t="s">
        <v>799</v>
      </c>
      <c r="B1191" s="3" t="s">
        <v>800</v>
      </c>
      <c r="C1191" s="3">
        <v>165</v>
      </c>
      <c r="D1191" s="3" t="s">
        <v>24</v>
      </c>
      <c r="E1191" s="3" t="s">
        <v>167</v>
      </c>
      <c r="F1191" s="3" t="s">
        <v>78</v>
      </c>
      <c r="G1191" s="3" t="s">
        <v>187</v>
      </c>
      <c r="H1191" s="3" t="s">
        <v>60</v>
      </c>
      <c r="I1191" s="3">
        <v>250</v>
      </c>
      <c r="J1191" s="3">
        <v>1500</v>
      </c>
      <c r="K1191" s="3">
        <v>120</v>
      </c>
      <c r="L1191" s="3">
        <v>142.71</v>
      </c>
      <c r="M1191" s="3">
        <v>155.62</v>
      </c>
      <c r="N1191" s="3">
        <v>118.93</v>
      </c>
      <c r="O1191" s="3">
        <v>91.7</v>
      </c>
      <c r="P1191" s="3">
        <v>662</v>
      </c>
      <c r="Q1191" s="3">
        <v>610.63</v>
      </c>
      <c r="R1191" s="3">
        <v>601.32000000000005</v>
      </c>
      <c r="S1191" s="3">
        <v>92.24</v>
      </c>
      <c r="T1191" s="3">
        <v>101.55</v>
      </c>
      <c r="U1191" s="3">
        <v>64.52</v>
      </c>
      <c r="V1191" s="3">
        <v>76.73</v>
      </c>
      <c r="W1191" s="3">
        <v>83.67</v>
      </c>
      <c r="X1191" s="3">
        <v>72.11</v>
      </c>
      <c r="Y1191" s="3">
        <v>66.52</v>
      </c>
      <c r="Z1191" s="3">
        <v>65.5</v>
      </c>
    </row>
    <row r="1192" spans="1:26" x14ac:dyDescent="0.3">
      <c r="A1192" s="2" t="s">
        <v>799</v>
      </c>
      <c r="B1192" s="2" t="s">
        <v>800</v>
      </c>
      <c r="C1192" s="2">
        <v>166</v>
      </c>
      <c r="D1192" s="2" t="s">
        <v>24</v>
      </c>
      <c r="E1192" s="2" t="s">
        <v>167</v>
      </c>
      <c r="F1192" s="2" t="s">
        <v>78</v>
      </c>
      <c r="G1192" s="2" t="s">
        <v>188</v>
      </c>
      <c r="H1192" s="2" t="s">
        <v>74</v>
      </c>
      <c r="I1192" s="2">
        <v>250</v>
      </c>
      <c r="J1192" s="2">
        <v>1500</v>
      </c>
      <c r="K1192" s="2">
        <v>120</v>
      </c>
      <c r="L1192" s="2">
        <v>142.71</v>
      </c>
      <c r="M1192" s="2">
        <v>155.62</v>
      </c>
      <c r="N1192" s="2">
        <v>118.93</v>
      </c>
      <c r="O1192" s="2">
        <v>91.7</v>
      </c>
      <c r="P1192" s="2">
        <v>662</v>
      </c>
      <c r="Q1192" s="2">
        <v>610.63</v>
      </c>
      <c r="R1192" s="2">
        <v>601.32000000000005</v>
      </c>
      <c r="S1192" s="2">
        <v>92.24</v>
      </c>
      <c r="T1192" s="2">
        <v>101.55</v>
      </c>
      <c r="U1192" s="2">
        <v>64.52</v>
      </c>
      <c r="V1192" s="2">
        <v>76.73</v>
      </c>
      <c r="W1192" s="2">
        <v>83.67</v>
      </c>
      <c r="X1192" s="2">
        <v>72.11</v>
      </c>
      <c r="Y1192" s="2">
        <v>66.52</v>
      </c>
      <c r="Z1192" s="2">
        <v>65.5</v>
      </c>
    </row>
    <row r="1193" spans="1:26" x14ac:dyDescent="0.3">
      <c r="A1193" s="3" t="s">
        <v>799</v>
      </c>
      <c r="B1193" s="3" t="s">
        <v>800</v>
      </c>
      <c r="C1193" s="3">
        <v>167</v>
      </c>
      <c r="D1193" s="3" t="s">
        <v>24</v>
      </c>
      <c r="E1193" s="3" t="s">
        <v>167</v>
      </c>
      <c r="F1193" s="3" t="s">
        <v>78</v>
      </c>
      <c r="G1193" s="3" t="s">
        <v>81</v>
      </c>
      <c r="H1193" s="3" t="s">
        <v>75</v>
      </c>
      <c r="I1193" s="3">
        <v>250</v>
      </c>
      <c r="J1193" s="3">
        <v>1500</v>
      </c>
      <c r="K1193" s="3">
        <v>120</v>
      </c>
      <c r="L1193" s="3">
        <v>142.71</v>
      </c>
      <c r="M1193" s="3">
        <v>155.62</v>
      </c>
      <c r="N1193" s="3">
        <v>118.93</v>
      </c>
      <c r="O1193" s="3">
        <v>91.7</v>
      </c>
      <c r="P1193" s="3">
        <v>662</v>
      </c>
      <c r="Q1193" s="3">
        <v>610.63</v>
      </c>
      <c r="R1193" s="3">
        <v>601.32000000000005</v>
      </c>
      <c r="S1193" s="3">
        <v>92.24</v>
      </c>
      <c r="T1193" s="3">
        <v>101.55</v>
      </c>
      <c r="U1193" s="3">
        <v>64.52</v>
      </c>
      <c r="V1193" s="3">
        <v>76.73</v>
      </c>
      <c r="W1193" s="3">
        <v>83.67</v>
      </c>
      <c r="X1193" s="3">
        <v>72.11</v>
      </c>
      <c r="Y1193" s="3">
        <v>66.52</v>
      </c>
      <c r="Z1193" s="3">
        <v>65.5</v>
      </c>
    </row>
    <row r="1194" spans="1:26" x14ac:dyDescent="0.3">
      <c r="A1194" s="2" t="s">
        <v>799</v>
      </c>
      <c r="B1194" s="2" t="s">
        <v>800</v>
      </c>
      <c r="C1194" s="2">
        <v>168</v>
      </c>
      <c r="D1194" s="2" t="s">
        <v>24</v>
      </c>
      <c r="E1194" s="2" t="s">
        <v>167</v>
      </c>
      <c r="F1194" s="2" t="s">
        <v>78</v>
      </c>
      <c r="G1194" s="2" t="s">
        <v>189</v>
      </c>
      <c r="H1194" s="2" t="s">
        <v>60</v>
      </c>
      <c r="I1194" s="2">
        <v>419.33</v>
      </c>
      <c r="J1194" s="2">
        <v>140</v>
      </c>
      <c r="K1194" s="2">
        <v>11</v>
      </c>
      <c r="L1194" s="2">
        <v>81.569999999999993</v>
      </c>
      <c r="M1194" s="2">
        <v>7.34</v>
      </c>
      <c r="N1194" s="2">
        <v>741.55</v>
      </c>
      <c r="O1194" s="2">
        <v>1111.31</v>
      </c>
      <c r="P1194" s="2">
        <v>61</v>
      </c>
      <c r="Q1194" s="2">
        <v>214.32</v>
      </c>
      <c r="R1194" s="2">
        <v>63.66</v>
      </c>
      <c r="S1194" s="2">
        <v>351.34</v>
      </c>
      <c r="T1194" s="2">
        <v>336.66</v>
      </c>
      <c r="U1194" s="2" t="s">
        <v>60</v>
      </c>
      <c r="V1194" s="2" t="s">
        <v>60</v>
      </c>
      <c r="W1194" s="2" t="s">
        <v>60</v>
      </c>
      <c r="X1194" s="2" t="s">
        <v>60</v>
      </c>
      <c r="Y1194" s="2" t="s">
        <v>60</v>
      </c>
      <c r="Z1194" s="2" t="s">
        <v>60</v>
      </c>
    </row>
    <row r="1195" spans="1:26" x14ac:dyDescent="0.3">
      <c r="A1195" s="3" t="s">
        <v>799</v>
      </c>
      <c r="B1195" s="3" t="s">
        <v>800</v>
      </c>
      <c r="C1195" s="3">
        <v>169</v>
      </c>
      <c r="D1195" s="3" t="s">
        <v>24</v>
      </c>
      <c r="E1195" s="3" t="s">
        <v>167</v>
      </c>
      <c r="F1195" s="3" t="s">
        <v>78</v>
      </c>
      <c r="G1195" s="3" t="s">
        <v>83</v>
      </c>
      <c r="H1195" s="3" t="s">
        <v>16</v>
      </c>
      <c r="I1195" s="3">
        <v>419.33</v>
      </c>
      <c r="J1195" s="3">
        <v>140</v>
      </c>
      <c r="K1195" s="3">
        <v>11</v>
      </c>
      <c r="L1195" s="3">
        <v>81.569999999999993</v>
      </c>
      <c r="M1195" s="3">
        <v>7.34</v>
      </c>
      <c r="N1195" s="3">
        <v>741.55</v>
      </c>
      <c r="O1195" s="3">
        <v>1111.31</v>
      </c>
      <c r="P1195" s="3">
        <v>61</v>
      </c>
      <c r="Q1195" s="3">
        <v>214.32</v>
      </c>
      <c r="R1195" s="3">
        <v>63.66</v>
      </c>
      <c r="S1195" s="3">
        <v>351.34</v>
      </c>
      <c r="T1195" s="3">
        <v>336.66</v>
      </c>
      <c r="U1195" s="3" t="s">
        <v>60</v>
      </c>
      <c r="V1195" s="3" t="s">
        <v>60</v>
      </c>
      <c r="W1195" s="3" t="s">
        <v>60</v>
      </c>
      <c r="X1195" s="3" t="s">
        <v>60</v>
      </c>
      <c r="Y1195" s="3" t="s">
        <v>60</v>
      </c>
      <c r="Z1195" s="3" t="s">
        <v>60</v>
      </c>
    </row>
    <row r="1196" spans="1:26" x14ac:dyDescent="0.3">
      <c r="A1196" s="2" t="s">
        <v>799</v>
      </c>
      <c r="B1196" s="2" t="s">
        <v>800</v>
      </c>
      <c r="C1196" s="2">
        <v>170</v>
      </c>
      <c r="D1196" s="2" t="s">
        <v>24</v>
      </c>
      <c r="E1196" s="2" t="s">
        <v>167</v>
      </c>
      <c r="F1196" s="2" t="s">
        <v>78</v>
      </c>
      <c r="G1196" s="2" t="s">
        <v>81</v>
      </c>
      <c r="H1196" s="2" t="s">
        <v>16</v>
      </c>
      <c r="I1196" s="2">
        <v>419.33</v>
      </c>
      <c r="J1196" s="2">
        <v>140</v>
      </c>
      <c r="K1196" s="2">
        <v>11</v>
      </c>
      <c r="L1196" s="2">
        <v>81.569999999999993</v>
      </c>
      <c r="M1196" s="2">
        <v>7.34</v>
      </c>
      <c r="N1196" s="2">
        <v>741.55</v>
      </c>
      <c r="O1196" s="2">
        <v>1111.31</v>
      </c>
      <c r="P1196" s="2">
        <v>61</v>
      </c>
      <c r="Q1196" s="2">
        <v>214.32</v>
      </c>
      <c r="R1196" s="2">
        <v>63.66</v>
      </c>
      <c r="S1196" s="2">
        <v>351.34</v>
      </c>
      <c r="T1196" s="2">
        <v>336.66</v>
      </c>
      <c r="U1196" s="2" t="s">
        <v>60</v>
      </c>
      <c r="V1196" s="2" t="s">
        <v>60</v>
      </c>
      <c r="W1196" s="2" t="s">
        <v>60</v>
      </c>
      <c r="X1196" s="2" t="s">
        <v>60</v>
      </c>
      <c r="Y1196" s="2" t="s">
        <v>60</v>
      </c>
      <c r="Z1196" s="2" t="s">
        <v>60</v>
      </c>
    </row>
    <row r="1197" spans="1:26" x14ac:dyDescent="0.3">
      <c r="A1197" s="3" t="s">
        <v>799</v>
      </c>
      <c r="B1197" s="3" t="s">
        <v>800</v>
      </c>
      <c r="C1197" s="3">
        <v>171</v>
      </c>
      <c r="D1197" s="3" t="s">
        <v>24</v>
      </c>
      <c r="E1197" s="3" t="s">
        <v>167</v>
      </c>
      <c r="F1197" s="3" t="s">
        <v>78</v>
      </c>
      <c r="G1197" s="3" t="s">
        <v>190</v>
      </c>
      <c r="H1197" s="3" t="s">
        <v>60</v>
      </c>
      <c r="I1197" s="3">
        <v>100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</row>
    <row r="1198" spans="1:26" x14ac:dyDescent="0.3">
      <c r="A1198" s="2" t="s">
        <v>799</v>
      </c>
      <c r="B1198" s="2" t="s">
        <v>800</v>
      </c>
      <c r="C1198" s="2">
        <v>172</v>
      </c>
      <c r="D1198" s="2" t="s">
        <v>24</v>
      </c>
      <c r="E1198" s="2" t="s">
        <v>167</v>
      </c>
      <c r="F1198" s="2" t="s">
        <v>78</v>
      </c>
      <c r="G1198" s="2" t="s">
        <v>191</v>
      </c>
      <c r="H1198" s="2" t="s">
        <v>14</v>
      </c>
      <c r="I1198" s="2">
        <v>100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</row>
    <row r="1199" spans="1:26" x14ac:dyDescent="0.3">
      <c r="A1199" s="3" t="s">
        <v>799</v>
      </c>
      <c r="B1199" s="3" t="s">
        <v>800</v>
      </c>
      <c r="C1199" s="3">
        <v>173</v>
      </c>
      <c r="D1199" s="3" t="s">
        <v>24</v>
      </c>
      <c r="E1199" s="3" t="s">
        <v>167</v>
      </c>
      <c r="F1199" s="3" t="s">
        <v>78</v>
      </c>
      <c r="G1199" s="3" t="s">
        <v>192</v>
      </c>
      <c r="H1199" s="3" t="s">
        <v>60</v>
      </c>
      <c r="I1199" s="3">
        <v>1080</v>
      </c>
      <c r="J1199" s="3">
        <v>6141</v>
      </c>
      <c r="K1199" s="3">
        <v>514</v>
      </c>
      <c r="L1199" s="3">
        <v>622.47</v>
      </c>
      <c r="M1199" s="3">
        <v>636.74</v>
      </c>
      <c r="N1199" s="3">
        <v>121.1</v>
      </c>
      <c r="O1199" s="3">
        <v>97.76</v>
      </c>
      <c r="P1199" s="3">
        <v>2674</v>
      </c>
      <c r="Q1199" s="3">
        <v>3022.55</v>
      </c>
      <c r="R1199" s="3">
        <v>3190.19</v>
      </c>
      <c r="S1199" s="3">
        <v>113.03</v>
      </c>
      <c r="T1199" s="3">
        <v>94.75</v>
      </c>
      <c r="U1199" s="3">
        <v>63.97</v>
      </c>
      <c r="V1199" s="3">
        <v>77.47</v>
      </c>
      <c r="W1199" s="3">
        <v>79.239999999999995</v>
      </c>
      <c r="X1199" s="3">
        <v>67.430000000000007</v>
      </c>
      <c r="Y1199" s="3">
        <v>76.22</v>
      </c>
      <c r="Z1199" s="3">
        <v>80.44</v>
      </c>
    </row>
    <row r="1200" spans="1:26" x14ac:dyDescent="0.3">
      <c r="A1200" s="2" t="s">
        <v>799</v>
      </c>
      <c r="B1200" s="2" t="s">
        <v>800</v>
      </c>
      <c r="C1200" s="2">
        <v>174</v>
      </c>
      <c r="D1200" s="2" t="s">
        <v>24</v>
      </c>
      <c r="E1200" s="2" t="s">
        <v>167</v>
      </c>
      <c r="F1200" s="2" t="s">
        <v>78</v>
      </c>
      <c r="G1200" s="2" t="s">
        <v>193</v>
      </c>
      <c r="H1200" s="2" t="s">
        <v>14</v>
      </c>
      <c r="I1200" s="2">
        <v>1080</v>
      </c>
      <c r="J1200" s="2">
        <v>6141</v>
      </c>
      <c r="K1200" s="2">
        <v>514</v>
      </c>
      <c r="L1200" s="2">
        <v>622.47</v>
      </c>
      <c r="M1200" s="2">
        <v>636.74</v>
      </c>
      <c r="N1200" s="2">
        <v>121.1</v>
      </c>
      <c r="O1200" s="2">
        <v>97.76</v>
      </c>
      <c r="P1200" s="2">
        <v>2674</v>
      </c>
      <c r="Q1200" s="2">
        <v>3022.55</v>
      </c>
      <c r="R1200" s="2">
        <v>3190.19</v>
      </c>
      <c r="S1200" s="2">
        <v>113.03</v>
      </c>
      <c r="T1200" s="2">
        <v>94.75</v>
      </c>
      <c r="U1200" s="2">
        <v>63.97</v>
      </c>
      <c r="V1200" s="2">
        <v>77.47</v>
      </c>
      <c r="W1200" s="2">
        <v>79.239999999999995</v>
      </c>
      <c r="X1200" s="2">
        <v>67.430000000000007</v>
      </c>
      <c r="Y1200" s="2">
        <v>76.22</v>
      </c>
      <c r="Z1200" s="2">
        <v>80.44</v>
      </c>
    </row>
    <row r="1201" spans="1:26" x14ac:dyDescent="0.3">
      <c r="A1201" s="3" t="s">
        <v>799</v>
      </c>
      <c r="B1201" s="3" t="s">
        <v>800</v>
      </c>
      <c r="C1201" s="3">
        <v>175</v>
      </c>
      <c r="D1201" s="3" t="s">
        <v>24</v>
      </c>
      <c r="E1201" s="3" t="s">
        <v>167</v>
      </c>
      <c r="F1201" s="3" t="s">
        <v>78</v>
      </c>
      <c r="G1201" s="3" t="s">
        <v>84</v>
      </c>
      <c r="H1201" s="3" t="s">
        <v>14</v>
      </c>
      <c r="I1201" s="3">
        <v>1180</v>
      </c>
      <c r="J1201" s="3">
        <v>6141</v>
      </c>
      <c r="K1201" s="3">
        <v>514</v>
      </c>
      <c r="L1201" s="3">
        <v>622.47</v>
      </c>
      <c r="M1201" s="3">
        <v>636.74</v>
      </c>
      <c r="N1201" s="3">
        <v>121.1</v>
      </c>
      <c r="O1201" s="3">
        <v>97.76</v>
      </c>
      <c r="P1201" s="3">
        <v>2674</v>
      </c>
      <c r="Q1201" s="3">
        <v>3022.55</v>
      </c>
      <c r="R1201" s="3">
        <v>3190.19</v>
      </c>
      <c r="S1201" s="3">
        <v>113.03</v>
      </c>
      <c r="T1201" s="3">
        <v>94.75</v>
      </c>
      <c r="U1201" s="3">
        <v>63.97</v>
      </c>
      <c r="V1201" s="3">
        <v>70.900000000000006</v>
      </c>
      <c r="W1201" s="3">
        <v>72.53</v>
      </c>
      <c r="X1201" s="3">
        <v>67.430000000000007</v>
      </c>
      <c r="Y1201" s="3">
        <v>69.760000000000005</v>
      </c>
      <c r="Z1201" s="3">
        <v>73.63</v>
      </c>
    </row>
    <row r="1202" spans="1:26" x14ac:dyDescent="0.3">
      <c r="A1202" s="2" t="s">
        <v>799</v>
      </c>
      <c r="B1202" s="2" t="s">
        <v>800</v>
      </c>
      <c r="C1202" s="2">
        <v>176</v>
      </c>
      <c r="D1202" s="2" t="s">
        <v>24</v>
      </c>
      <c r="E1202" s="2" t="s">
        <v>167</v>
      </c>
      <c r="F1202" s="2" t="s">
        <v>78</v>
      </c>
      <c r="G1202" s="2" t="s">
        <v>68</v>
      </c>
      <c r="H1202" s="2" t="s">
        <v>75</v>
      </c>
      <c r="I1202" s="2">
        <v>10780</v>
      </c>
      <c r="J1202" s="2">
        <v>59900</v>
      </c>
      <c r="K1202" s="2">
        <v>4607</v>
      </c>
      <c r="L1202" s="2">
        <v>5174.1499999999996</v>
      </c>
      <c r="M1202" s="2">
        <v>4097.1899999999996</v>
      </c>
      <c r="N1202" s="2">
        <v>112.31</v>
      </c>
      <c r="O1202" s="2">
        <v>126.29</v>
      </c>
      <c r="P1202" s="2">
        <v>25878</v>
      </c>
      <c r="Q1202" s="2">
        <v>23975.86</v>
      </c>
      <c r="R1202" s="2">
        <v>22984.73</v>
      </c>
      <c r="S1202" s="2">
        <v>92.65</v>
      </c>
      <c r="T1202" s="2">
        <v>104.31</v>
      </c>
      <c r="U1202" s="2">
        <v>59.09</v>
      </c>
      <c r="V1202" s="2">
        <v>64.510000000000005</v>
      </c>
      <c r="W1202" s="2">
        <v>51.09</v>
      </c>
      <c r="X1202" s="2">
        <v>67.25</v>
      </c>
      <c r="Y1202" s="2">
        <v>60.57</v>
      </c>
      <c r="Z1202" s="2">
        <v>58.07</v>
      </c>
    </row>
    <row r="1203" spans="1:26" x14ac:dyDescent="0.3">
      <c r="A1203" s="3" t="s">
        <v>799</v>
      </c>
      <c r="B1203" s="3" t="s">
        <v>800</v>
      </c>
      <c r="C1203" s="3">
        <v>177</v>
      </c>
      <c r="D1203" s="3" t="s">
        <v>24</v>
      </c>
      <c r="E1203" s="3" t="s">
        <v>167</v>
      </c>
      <c r="F1203" s="3" t="s">
        <v>78</v>
      </c>
      <c r="G1203" s="3" t="s">
        <v>68</v>
      </c>
      <c r="H1203" s="3" t="s">
        <v>14</v>
      </c>
      <c r="I1203" s="3">
        <v>1180</v>
      </c>
      <c r="J1203" s="3">
        <v>6141</v>
      </c>
      <c r="K1203" s="3">
        <v>514</v>
      </c>
      <c r="L1203" s="3">
        <v>622.47</v>
      </c>
      <c r="M1203" s="3">
        <v>636.74</v>
      </c>
      <c r="N1203" s="3">
        <v>121.1</v>
      </c>
      <c r="O1203" s="3">
        <v>97.76</v>
      </c>
      <c r="P1203" s="3">
        <v>2674</v>
      </c>
      <c r="Q1203" s="3">
        <v>3022.55</v>
      </c>
      <c r="R1203" s="3">
        <v>3190.19</v>
      </c>
      <c r="S1203" s="3">
        <v>113.03</v>
      </c>
      <c r="T1203" s="3">
        <v>94.75</v>
      </c>
      <c r="U1203" s="3">
        <v>63.97</v>
      </c>
      <c r="V1203" s="3">
        <v>70.900000000000006</v>
      </c>
      <c r="W1203" s="3">
        <v>72.53</v>
      </c>
      <c r="X1203" s="3">
        <v>67.430000000000007</v>
      </c>
      <c r="Y1203" s="3">
        <v>69.760000000000005</v>
      </c>
      <c r="Z1203" s="3">
        <v>73.63</v>
      </c>
    </row>
    <row r="1204" spans="1:26" x14ac:dyDescent="0.3">
      <c r="A1204" s="2" t="s">
        <v>799</v>
      </c>
      <c r="B1204" s="2" t="s">
        <v>800</v>
      </c>
      <c r="C1204" s="2">
        <v>178</v>
      </c>
      <c r="D1204" s="2" t="s">
        <v>24</v>
      </c>
      <c r="E1204" s="2" t="s">
        <v>167</v>
      </c>
      <c r="F1204" s="2" t="s">
        <v>78</v>
      </c>
      <c r="G1204" s="2" t="s">
        <v>68</v>
      </c>
      <c r="H1204" s="2" t="s">
        <v>16</v>
      </c>
      <c r="I1204" s="2">
        <v>1022.83</v>
      </c>
      <c r="J1204" s="2">
        <v>1340</v>
      </c>
      <c r="K1204" s="2">
        <v>83</v>
      </c>
      <c r="L1204" s="2">
        <v>150.59</v>
      </c>
      <c r="M1204" s="2">
        <v>129.37</v>
      </c>
      <c r="N1204" s="2">
        <v>181.43</v>
      </c>
      <c r="O1204" s="2">
        <v>116.4</v>
      </c>
      <c r="P1204" s="2">
        <v>581</v>
      </c>
      <c r="Q1204" s="2">
        <v>657.11</v>
      </c>
      <c r="R1204" s="2">
        <v>606.29</v>
      </c>
      <c r="S1204" s="2">
        <v>113.1</v>
      </c>
      <c r="T1204" s="2">
        <v>108.38</v>
      </c>
      <c r="U1204" s="2" t="s">
        <v>60</v>
      </c>
      <c r="V1204" s="2" t="s">
        <v>60</v>
      </c>
      <c r="W1204" s="2" t="s">
        <v>60</v>
      </c>
      <c r="X1204" s="2" t="s">
        <v>60</v>
      </c>
      <c r="Y1204" s="2" t="s">
        <v>60</v>
      </c>
      <c r="Z1204" s="2" t="s">
        <v>60</v>
      </c>
    </row>
    <row r="1205" spans="1:26" x14ac:dyDescent="0.3">
      <c r="A1205" s="3" t="s">
        <v>799</v>
      </c>
      <c r="B1205" s="3" t="s">
        <v>800</v>
      </c>
      <c r="C1205" s="3">
        <v>179</v>
      </c>
      <c r="D1205" s="3" t="s">
        <v>24</v>
      </c>
      <c r="E1205" s="3" t="s">
        <v>167</v>
      </c>
      <c r="F1205" s="3" t="s">
        <v>78</v>
      </c>
      <c r="G1205" s="3" t="s">
        <v>68</v>
      </c>
      <c r="H1205" s="3" t="s">
        <v>12</v>
      </c>
      <c r="I1205" s="3">
        <v>411</v>
      </c>
      <c r="J1205" s="3">
        <v>672</v>
      </c>
      <c r="K1205" s="3">
        <v>16</v>
      </c>
      <c r="L1205" s="3">
        <v>109.32</v>
      </c>
      <c r="M1205" s="3">
        <v>113.28</v>
      </c>
      <c r="N1205" s="3">
        <v>683.25</v>
      </c>
      <c r="O1205" s="3">
        <v>96.5</v>
      </c>
      <c r="P1205" s="3">
        <v>28</v>
      </c>
      <c r="Q1205" s="3">
        <v>196.31</v>
      </c>
      <c r="R1205" s="3">
        <v>198.44</v>
      </c>
      <c r="S1205" s="3">
        <v>701.11</v>
      </c>
      <c r="T1205" s="3">
        <v>98.93</v>
      </c>
      <c r="U1205" s="3" t="s">
        <v>60</v>
      </c>
      <c r="V1205" s="3" t="s">
        <v>60</v>
      </c>
      <c r="W1205" s="3" t="s">
        <v>60</v>
      </c>
      <c r="X1205" s="3" t="s">
        <v>60</v>
      </c>
      <c r="Y1205" s="3" t="s">
        <v>60</v>
      </c>
      <c r="Z1205" s="3" t="s">
        <v>60</v>
      </c>
    </row>
    <row r="1206" spans="1:26" x14ac:dyDescent="0.3">
      <c r="A1206" s="2" t="s">
        <v>799</v>
      </c>
      <c r="B1206" s="2" t="s">
        <v>800</v>
      </c>
      <c r="C1206" s="2">
        <v>180</v>
      </c>
      <c r="D1206" s="2" t="s">
        <v>24</v>
      </c>
      <c r="E1206" s="2" t="s">
        <v>167</v>
      </c>
      <c r="F1206" s="2" t="s">
        <v>78</v>
      </c>
      <c r="G1206" s="2" t="s">
        <v>68</v>
      </c>
      <c r="H1206" s="2" t="s">
        <v>167</v>
      </c>
      <c r="I1206" s="2">
        <v>13393.83</v>
      </c>
      <c r="J1206" s="2">
        <v>68053</v>
      </c>
      <c r="K1206" s="2">
        <v>5220</v>
      </c>
      <c r="L1206" s="2">
        <v>6056.53</v>
      </c>
      <c r="M1206" s="2">
        <v>4976.58</v>
      </c>
      <c r="N1206" s="2">
        <v>116.03</v>
      </c>
      <c r="O1206" s="2">
        <v>121.7</v>
      </c>
      <c r="P1206" s="2">
        <v>29161</v>
      </c>
      <c r="Q1206" s="2">
        <v>27851.83</v>
      </c>
      <c r="R1206" s="2">
        <v>26979.65</v>
      </c>
      <c r="S1206" s="2">
        <v>95.51</v>
      </c>
      <c r="T1206" s="2">
        <v>103.23</v>
      </c>
      <c r="U1206" s="2" t="s">
        <v>60</v>
      </c>
      <c r="V1206" s="2" t="s">
        <v>60</v>
      </c>
      <c r="W1206" s="2" t="s">
        <v>60</v>
      </c>
      <c r="X1206" s="2" t="s">
        <v>60</v>
      </c>
      <c r="Y1206" s="2" t="s">
        <v>60</v>
      </c>
      <c r="Z1206" s="2" t="s">
        <v>60</v>
      </c>
    </row>
    <row r="1207" spans="1:26" x14ac:dyDescent="0.3">
      <c r="A1207" s="3" t="s">
        <v>799</v>
      </c>
      <c r="B1207" s="3" t="s">
        <v>800</v>
      </c>
      <c r="C1207" s="3">
        <v>181</v>
      </c>
      <c r="D1207" s="3" t="s">
        <v>24</v>
      </c>
      <c r="E1207" s="3" t="s">
        <v>194</v>
      </c>
      <c r="F1207" s="3" t="s">
        <v>58</v>
      </c>
      <c r="G1207" s="3" t="s">
        <v>195</v>
      </c>
      <c r="H1207" s="3" t="s">
        <v>60</v>
      </c>
      <c r="I1207" s="3">
        <v>240</v>
      </c>
      <c r="J1207" s="3">
        <v>857</v>
      </c>
      <c r="K1207" s="3">
        <v>130</v>
      </c>
      <c r="L1207" s="3">
        <v>137.83000000000001</v>
      </c>
      <c r="M1207" s="3">
        <v>127.01</v>
      </c>
      <c r="N1207" s="3">
        <v>106.02</v>
      </c>
      <c r="O1207" s="3">
        <v>108.52</v>
      </c>
      <c r="P1207" s="3">
        <v>460</v>
      </c>
      <c r="Q1207" s="3">
        <v>447.49</v>
      </c>
      <c r="R1207" s="3">
        <v>410.95</v>
      </c>
      <c r="S1207" s="3">
        <v>97.28</v>
      </c>
      <c r="T1207" s="3">
        <v>108.89</v>
      </c>
      <c r="U1207" s="3" t="s">
        <v>60</v>
      </c>
      <c r="V1207" s="3" t="s">
        <v>60</v>
      </c>
      <c r="W1207" s="3" t="s">
        <v>60</v>
      </c>
      <c r="X1207" s="3" t="s">
        <v>60</v>
      </c>
      <c r="Y1207" s="3" t="s">
        <v>60</v>
      </c>
      <c r="Z1207" s="3" t="s">
        <v>60</v>
      </c>
    </row>
    <row r="1208" spans="1:26" x14ac:dyDescent="0.3">
      <c r="A1208" s="2" t="s">
        <v>799</v>
      </c>
      <c r="B1208" s="2" t="s">
        <v>800</v>
      </c>
      <c r="C1208" s="2">
        <v>182</v>
      </c>
      <c r="D1208" s="2" t="s">
        <v>24</v>
      </c>
      <c r="E1208" s="2" t="s">
        <v>194</v>
      </c>
      <c r="F1208" s="2" t="s">
        <v>58</v>
      </c>
      <c r="G1208" s="2" t="s">
        <v>196</v>
      </c>
      <c r="H1208" s="2" t="s">
        <v>60</v>
      </c>
      <c r="I1208" s="2">
        <v>144</v>
      </c>
      <c r="J1208" s="2">
        <v>780</v>
      </c>
      <c r="K1208" s="2">
        <v>80</v>
      </c>
      <c r="L1208" s="2">
        <v>55.67</v>
      </c>
      <c r="M1208" s="2">
        <v>76.56</v>
      </c>
      <c r="N1208" s="2">
        <v>69.59</v>
      </c>
      <c r="O1208" s="2">
        <v>72.709999999999994</v>
      </c>
      <c r="P1208" s="2">
        <v>348</v>
      </c>
      <c r="Q1208" s="2">
        <v>291.70999999999998</v>
      </c>
      <c r="R1208" s="2">
        <v>348.46</v>
      </c>
      <c r="S1208" s="2">
        <v>83.82</v>
      </c>
      <c r="T1208" s="2">
        <v>83.71</v>
      </c>
      <c r="U1208" s="2" t="s">
        <v>60</v>
      </c>
      <c r="V1208" s="2" t="s">
        <v>60</v>
      </c>
      <c r="W1208" s="2" t="s">
        <v>60</v>
      </c>
      <c r="X1208" s="2" t="s">
        <v>60</v>
      </c>
      <c r="Y1208" s="2" t="s">
        <v>60</v>
      </c>
      <c r="Z1208" s="2" t="s">
        <v>60</v>
      </c>
    </row>
    <row r="1209" spans="1:26" x14ac:dyDescent="0.3">
      <c r="A1209" s="3" t="s">
        <v>799</v>
      </c>
      <c r="B1209" s="3" t="s">
        <v>800</v>
      </c>
      <c r="C1209" s="3">
        <v>183</v>
      </c>
      <c r="D1209" s="3" t="s">
        <v>24</v>
      </c>
      <c r="E1209" s="3" t="s">
        <v>194</v>
      </c>
      <c r="F1209" s="3" t="s">
        <v>58</v>
      </c>
      <c r="G1209" s="3" t="s">
        <v>197</v>
      </c>
      <c r="H1209" s="3" t="s">
        <v>60</v>
      </c>
      <c r="I1209" s="3">
        <v>33.75</v>
      </c>
      <c r="J1209" s="3">
        <v>150</v>
      </c>
      <c r="K1209" s="3">
        <v>20</v>
      </c>
      <c r="L1209" s="3">
        <v>19.57</v>
      </c>
      <c r="M1209" s="3">
        <v>17.55</v>
      </c>
      <c r="N1209" s="3">
        <v>97.85</v>
      </c>
      <c r="O1209" s="3">
        <v>111.51</v>
      </c>
      <c r="P1209" s="3">
        <v>78</v>
      </c>
      <c r="Q1209" s="3">
        <v>53.49</v>
      </c>
      <c r="R1209" s="3">
        <v>59.5</v>
      </c>
      <c r="S1209" s="3">
        <v>68.58</v>
      </c>
      <c r="T1209" s="3">
        <v>89.9</v>
      </c>
      <c r="U1209" s="3" t="s">
        <v>60</v>
      </c>
      <c r="V1209" s="3" t="s">
        <v>60</v>
      </c>
      <c r="W1209" s="3" t="s">
        <v>60</v>
      </c>
      <c r="X1209" s="3" t="s">
        <v>60</v>
      </c>
      <c r="Y1209" s="3" t="s">
        <v>60</v>
      </c>
      <c r="Z1209" s="3" t="s">
        <v>60</v>
      </c>
    </row>
    <row r="1210" spans="1:26" x14ac:dyDescent="0.3">
      <c r="A1210" s="2" t="s">
        <v>799</v>
      </c>
      <c r="B1210" s="2" t="s">
        <v>800</v>
      </c>
      <c r="C1210" s="2">
        <v>184</v>
      </c>
      <c r="D1210" s="2" t="s">
        <v>24</v>
      </c>
      <c r="E1210" s="2" t="s">
        <v>194</v>
      </c>
      <c r="F1210" s="2" t="s">
        <v>58</v>
      </c>
      <c r="G1210" s="2" t="s">
        <v>198</v>
      </c>
      <c r="H1210" s="2" t="s">
        <v>60</v>
      </c>
      <c r="I1210" s="2">
        <v>51</v>
      </c>
      <c r="J1210" s="2">
        <v>223</v>
      </c>
      <c r="K1210" s="2">
        <v>26</v>
      </c>
      <c r="L1210" s="2">
        <v>23.14</v>
      </c>
      <c r="M1210" s="2">
        <v>21.96</v>
      </c>
      <c r="N1210" s="2">
        <v>89</v>
      </c>
      <c r="O1210" s="2">
        <v>105.37</v>
      </c>
      <c r="P1210" s="2">
        <v>115</v>
      </c>
      <c r="Q1210" s="2">
        <v>56.11</v>
      </c>
      <c r="R1210" s="2">
        <v>93.52</v>
      </c>
      <c r="S1210" s="2">
        <v>48.79</v>
      </c>
      <c r="T1210" s="2">
        <v>60</v>
      </c>
      <c r="U1210" s="2" t="s">
        <v>60</v>
      </c>
      <c r="V1210" s="2" t="s">
        <v>60</v>
      </c>
      <c r="W1210" s="2" t="s">
        <v>60</v>
      </c>
      <c r="X1210" s="2" t="s">
        <v>60</v>
      </c>
      <c r="Y1210" s="2" t="s">
        <v>60</v>
      </c>
      <c r="Z1210" s="2" t="s">
        <v>60</v>
      </c>
    </row>
    <row r="1211" spans="1:26" x14ac:dyDescent="0.3">
      <c r="A1211" s="3" t="s">
        <v>799</v>
      </c>
      <c r="B1211" s="3" t="s">
        <v>800</v>
      </c>
      <c r="C1211" s="3">
        <v>185</v>
      </c>
      <c r="D1211" s="3" t="s">
        <v>24</v>
      </c>
      <c r="E1211" s="3" t="s">
        <v>194</v>
      </c>
      <c r="F1211" s="3" t="s">
        <v>58</v>
      </c>
      <c r="G1211" s="3" t="s">
        <v>199</v>
      </c>
      <c r="H1211" s="3" t="s">
        <v>60</v>
      </c>
      <c r="I1211" s="3">
        <v>41.4</v>
      </c>
      <c r="J1211" s="3">
        <v>210</v>
      </c>
      <c r="K1211" s="3">
        <v>26</v>
      </c>
      <c r="L1211" s="3">
        <v>28.29</v>
      </c>
      <c r="M1211" s="3">
        <v>25.98</v>
      </c>
      <c r="N1211" s="3">
        <v>108.81</v>
      </c>
      <c r="O1211" s="3">
        <v>108.89</v>
      </c>
      <c r="P1211" s="3">
        <v>108</v>
      </c>
      <c r="Q1211" s="3">
        <v>105.97</v>
      </c>
      <c r="R1211" s="3">
        <v>122.23</v>
      </c>
      <c r="S1211" s="3">
        <v>98.12</v>
      </c>
      <c r="T1211" s="3">
        <v>86.7</v>
      </c>
      <c r="U1211" s="3" t="s">
        <v>60</v>
      </c>
      <c r="V1211" s="3" t="s">
        <v>60</v>
      </c>
      <c r="W1211" s="3" t="s">
        <v>60</v>
      </c>
      <c r="X1211" s="3" t="s">
        <v>60</v>
      </c>
      <c r="Y1211" s="3" t="s">
        <v>60</v>
      </c>
      <c r="Z1211" s="3" t="s">
        <v>60</v>
      </c>
    </row>
    <row r="1212" spans="1:26" x14ac:dyDescent="0.3">
      <c r="A1212" s="2" t="s">
        <v>799</v>
      </c>
      <c r="B1212" s="2" t="s">
        <v>800</v>
      </c>
      <c r="C1212" s="2">
        <v>186</v>
      </c>
      <c r="D1212" s="2" t="s">
        <v>24</v>
      </c>
      <c r="E1212" s="2" t="s">
        <v>194</v>
      </c>
      <c r="F1212" s="2" t="s">
        <v>58</v>
      </c>
      <c r="G1212" s="2" t="s">
        <v>200</v>
      </c>
      <c r="H1212" s="2" t="s">
        <v>60</v>
      </c>
      <c r="I1212" s="2">
        <v>120</v>
      </c>
      <c r="J1212" s="2">
        <v>390</v>
      </c>
      <c r="K1212" s="2">
        <v>58</v>
      </c>
      <c r="L1212" s="2">
        <v>62.93</v>
      </c>
      <c r="M1212" s="2">
        <v>58.39</v>
      </c>
      <c r="N1212" s="2">
        <v>108.5</v>
      </c>
      <c r="O1212" s="2">
        <v>107.78</v>
      </c>
      <c r="P1212" s="2">
        <v>209</v>
      </c>
      <c r="Q1212" s="2">
        <v>212.2</v>
      </c>
      <c r="R1212" s="2">
        <v>197.1</v>
      </c>
      <c r="S1212" s="2">
        <v>101.53</v>
      </c>
      <c r="T1212" s="2">
        <v>107.66</v>
      </c>
      <c r="U1212" s="2" t="s">
        <v>60</v>
      </c>
      <c r="V1212" s="2" t="s">
        <v>60</v>
      </c>
      <c r="W1212" s="2" t="s">
        <v>60</v>
      </c>
      <c r="X1212" s="2" t="s">
        <v>60</v>
      </c>
      <c r="Y1212" s="2" t="s">
        <v>60</v>
      </c>
      <c r="Z1212" s="2" t="s">
        <v>60</v>
      </c>
    </row>
    <row r="1213" spans="1:26" x14ac:dyDescent="0.3">
      <c r="A1213" s="3" t="s">
        <v>799</v>
      </c>
      <c r="B1213" s="3" t="s">
        <v>800</v>
      </c>
      <c r="C1213" s="3">
        <v>187</v>
      </c>
      <c r="D1213" s="3" t="s">
        <v>24</v>
      </c>
      <c r="E1213" s="3" t="s">
        <v>194</v>
      </c>
      <c r="F1213" s="3" t="s">
        <v>58</v>
      </c>
      <c r="G1213" s="3" t="s">
        <v>201</v>
      </c>
      <c r="H1213" s="3" t="s">
        <v>60</v>
      </c>
      <c r="I1213" s="3">
        <v>30</v>
      </c>
      <c r="J1213" s="3">
        <v>140</v>
      </c>
      <c r="K1213" s="3">
        <v>18</v>
      </c>
      <c r="L1213" s="3">
        <v>19.66</v>
      </c>
      <c r="M1213" s="3">
        <v>18.09</v>
      </c>
      <c r="N1213" s="3">
        <v>109.22</v>
      </c>
      <c r="O1213" s="3">
        <v>108.68</v>
      </c>
      <c r="P1213" s="3">
        <v>70</v>
      </c>
      <c r="Q1213" s="3">
        <v>59.98</v>
      </c>
      <c r="R1213" s="3">
        <v>69.5</v>
      </c>
      <c r="S1213" s="3">
        <v>85.69</v>
      </c>
      <c r="T1213" s="3">
        <v>86.3</v>
      </c>
      <c r="U1213" s="3" t="s">
        <v>60</v>
      </c>
      <c r="V1213" s="3" t="s">
        <v>60</v>
      </c>
      <c r="W1213" s="3" t="s">
        <v>60</v>
      </c>
      <c r="X1213" s="3" t="s">
        <v>60</v>
      </c>
      <c r="Y1213" s="3" t="s">
        <v>60</v>
      </c>
      <c r="Z1213" s="3" t="s">
        <v>60</v>
      </c>
    </row>
    <row r="1214" spans="1:26" x14ac:dyDescent="0.3">
      <c r="A1214" s="2" t="s">
        <v>799</v>
      </c>
      <c r="B1214" s="2" t="s">
        <v>800</v>
      </c>
      <c r="C1214" s="2">
        <v>188</v>
      </c>
      <c r="D1214" s="2" t="s">
        <v>24</v>
      </c>
      <c r="E1214" s="2" t="s">
        <v>194</v>
      </c>
      <c r="F1214" s="2" t="s">
        <v>58</v>
      </c>
      <c r="G1214" s="2" t="s">
        <v>202</v>
      </c>
      <c r="H1214" s="2" t="s">
        <v>60</v>
      </c>
      <c r="I1214" s="2">
        <v>90</v>
      </c>
      <c r="J1214" s="2">
        <v>462</v>
      </c>
      <c r="K1214" s="2">
        <v>46</v>
      </c>
      <c r="L1214" s="2">
        <v>67.849999999999994</v>
      </c>
      <c r="M1214" s="2">
        <v>28.5</v>
      </c>
      <c r="N1214" s="2">
        <v>147.5</v>
      </c>
      <c r="O1214" s="2">
        <v>238.07</v>
      </c>
      <c r="P1214" s="2">
        <v>250</v>
      </c>
      <c r="Q1214" s="2">
        <v>243.32</v>
      </c>
      <c r="R1214" s="2">
        <v>172.22</v>
      </c>
      <c r="S1214" s="2">
        <v>97.33</v>
      </c>
      <c r="T1214" s="2">
        <v>141.28</v>
      </c>
      <c r="U1214" s="2" t="s">
        <v>60</v>
      </c>
      <c r="V1214" s="2" t="s">
        <v>60</v>
      </c>
      <c r="W1214" s="2" t="s">
        <v>60</v>
      </c>
      <c r="X1214" s="2" t="s">
        <v>60</v>
      </c>
      <c r="Y1214" s="2" t="s">
        <v>60</v>
      </c>
      <c r="Z1214" s="2" t="s">
        <v>60</v>
      </c>
    </row>
    <row r="1215" spans="1:26" x14ac:dyDescent="0.3">
      <c r="A1215" s="3" t="s">
        <v>799</v>
      </c>
      <c r="B1215" s="3" t="s">
        <v>800</v>
      </c>
      <c r="C1215" s="3">
        <v>189</v>
      </c>
      <c r="D1215" s="3" t="s">
        <v>24</v>
      </c>
      <c r="E1215" s="3" t="s">
        <v>194</v>
      </c>
      <c r="F1215" s="3" t="s">
        <v>58</v>
      </c>
      <c r="G1215" s="3" t="s">
        <v>203</v>
      </c>
      <c r="H1215" s="3" t="s">
        <v>60</v>
      </c>
      <c r="I1215" s="3">
        <v>304</v>
      </c>
      <c r="J1215" s="3">
        <v>1310</v>
      </c>
      <c r="K1215" s="3">
        <v>195</v>
      </c>
      <c r="L1215" s="3">
        <v>210.69</v>
      </c>
      <c r="M1215" s="3">
        <v>191.85</v>
      </c>
      <c r="N1215" s="3">
        <v>108.05</v>
      </c>
      <c r="O1215" s="3">
        <v>109.82</v>
      </c>
      <c r="P1215" s="3">
        <v>751</v>
      </c>
      <c r="Q1215" s="3">
        <v>713.32</v>
      </c>
      <c r="R1215" s="3">
        <v>767.8</v>
      </c>
      <c r="S1215" s="3">
        <v>94.98</v>
      </c>
      <c r="T1215" s="3">
        <v>92.9</v>
      </c>
      <c r="U1215" s="3" t="s">
        <v>60</v>
      </c>
      <c r="V1215" s="3" t="s">
        <v>60</v>
      </c>
      <c r="W1215" s="3" t="s">
        <v>60</v>
      </c>
      <c r="X1215" s="3" t="s">
        <v>60</v>
      </c>
      <c r="Y1215" s="3" t="s">
        <v>60</v>
      </c>
      <c r="Z1215" s="3" t="s">
        <v>60</v>
      </c>
    </row>
    <row r="1216" spans="1:26" x14ac:dyDescent="0.3">
      <c r="A1216" s="2" t="s">
        <v>799</v>
      </c>
      <c r="B1216" s="2" t="s">
        <v>800</v>
      </c>
      <c r="C1216" s="2">
        <v>190</v>
      </c>
      <c r="D1216" s="2" t="s">
        <v>24</v>
      </c>
      <c r="E1216" s="2" t="s">
        <v>194</v>
      </c>
      <c r="F1216" s="2" t="s">
        <v>58</v>
      </c>
      <c r="G1216" s="2" t="s">
        <v>204</v>
      </c>
      <c r="H1216" s="2" t="s">
        <v>60</v>
      </c>
      <c r="I1216" s="2">
        <v>198</v>
      </c>
      <c r="J1216" s="2">
        <v>260</v>
      </c>
      <c r="K1216" s="2">
        <v>23</v>
      </c>
      <c r="L1216" s="2">
        <v>0</v>
      </c>
      <c r="M1216" s="2">
        <v>0</v>
      </c>
      <c r="N1216" s="2">
        <v>0</v>
      </c>
      <c r="O1216" s="2">
        <v>0</v>
      </c>
      <c r="P1216" s="2">
        <v>81</v>
      </c>
      <c r="Q1216" s="2">
        <v>126.01</v>
      </c>
      <c r="R1216" s="2">
        <v>203.41</v>
      </c>
      <c r="S1216" s="2">
        <v>155.57</v>
      </c>
      <c r="T1216" s="2">
        <v>61.95</v>
      </c>
      <c r="U1216" s="2" t="s">
        <v>60</v>
      </c>
      <c r="V1216" s="2" t="s">
        <v>60</v>
      </c>
      <c r="W1216" s="2" t="s">
        <v>60</v>
      </c>
      <c r="X1216" s="2" t="s">
        <v>60</v>
      </c>
      <c r="Y1216" s="2" t="s">
        <v>60</v>
      </c>
      <c r="Z1216" s="2" t="s">
        <v>60</v>
      </c>
    </row>
    <row r="1217" spans="1:26" x14ac:dyDescent="0.3">
      <c r="A1217" s="3" t="s">
        <v>799</v>
      </c>
      <c r="B1217" s="3" t="s">
        <v>800</v>
      </c>
      <c r="C1217" s="3">
        <v>191</v>
      </c>
      <c r="D1217" s="3" t="s">
        <v>24</v>
      </c>
      <c r="E1217" s="3" t="s">
        <v>194</v>
      </c>
      <c r="F1217" s="3" t="s">
        <v>58</v>
      </c>
      <c r="G1217" s="3" t="s">
        <v>205</v>
      </c>
      <c r="H1217" s="3" t="s">
        <v>60</v>
      </c>
      <c r="I1217" s="3">
        <v>120</v>
      </c>
      <c r="J1217" s="3">
        <v>353</v>
      </c>
      <c r="K1217" s="3">
        <v>85</v>
      </c>
      <c r="L1217" s="3">
        <v>80.599999999999994</v>
      </c>
      <c r="M1217" s="3">
        <v>74.95</v>
      </c>
      <c r="N1217" s="3">
        <v>94.82</v>
      </c>
      <c r="O1217" s="3">
        <v>107.54</v>
      </c>
      <c r="P1217" s="3">
        <v>212</v>
      </c>
      <c r="Q1217" s="3">
        <v>209.48</v>
      </c>
      <c r="R1217" s="3">
        <v>149.58000000000001</v>
      </c>
      <c r="S1217" s="3">
        <v>98.81</v>
      </c>
      <c r="T1217" s="3">
        <v>140.05000000000001</v>
      </c>
      <c r="U1217" s="3" t="s">
        <v>60</v>
      </c>
      <c r="V1217" s="3" t="s">
        <v>60</v>
      </c>
      <c r="W1217" s="3" t="s">
        <v>60</v>
      </c>
      <c r="X1217" s="3" t="s">
        <v>60</v>
      </c>
      <c r="Y1217" s="3" t="s">
        <v>60</v>
      </c>
      <c r="Z1217" s="3" t="s">
        <v>60</v>
      </c>
    </row>
    <row r="1218" spans="1:26" x14ac:dyDescent="0.3">
      <c r="A1218" s="2" t="s">
        <v>799</v>
      </c>
      <c r="B1218" s="2" t="s">
        <v>800</v>
      </c>
      <c r="C1218" s="2">
        <v>192</v>
      </c>
      <c r="D1218" s="2" t="s">
        <v>24</v>
      </c>
      <c r="E1218" s="2" t="s">
        <v>194</v>
      </c>
      <c r="F1218" s="2" t="s">
        <v>58</v>
      </c>
      <c r="G1218" s="2" t="s">
        <v>206</v>
      </c>
      <c r="H1218" s="2" t="s">
        <v>12</v>
      </c>
      <c r="I1218" s="2">
        <v>1372.15</v>
      </c>
      <c r="J1218" s="2">
        <v>5135</v>
      </c>
      <c r="K1218" s="2">
        <v>707</v>
      </c>
      <c r="L1218" s="2">
        <v>706.23</v>
      </c>
      <c r="M1218" s="2">
        <v>640.84</v>
      </c>
      <c r="N1218" s="2">
        <v>99.89</v>
      </c>
      <c r="O1218" s="2">
        <v>110.2</v>
      </c>
      <c r="P1218" s="2">
        <v>2682</v>
      </c>
      <c r="Q1218" s="2">
        <v>2519.08</v>
      </c>
      <c r="R1218" s="2">
        <v>2594.27</v>
      </c>
      <c r="S1218" s="2">
        <v>93.93</v>
      </c>
      <c r="T1218" s="2">
        <v>97.1</v>
      </c>
      <c r="U1218" s="2" t="s">
        <v>60</v>
      </c>
      <c r="V1218" s="2" t="s">
        <v>60</v>
      </c>
      <c r="W1218" s="2" t="s">
        <v>60</v>
      </c>
      <c r="X1218" s="2" t="s">
        <v>60</v>
      </c>
      <c r="Y1218" s="2" t="s">
        <v>60</v>
      </c>
      <c r="Z1218" s="2" t="s">
        <v>60</v>
      </c>
    </row>
    <row r="1219" spans="1:26" x14ac:dyDescent="0.3">
      <c r="A1219" s="3" t="s">
        <v>799</v>
      </c>
      <c r="B1219" s="3" t="s">
        <v>800</v>
      </c>
      <c r="C1219" s="3">
        <v>193</v>
      </c>
      <c r="D1219" s="3" t="s">
        <v>24</v>
      </c>
      <c r="E1219" s="3" t="s">
        <v>194</v>
      </c>
      <c r="F1219" s="3" t="s">
        <v>58</v>
      </c>
      <c r="G1219" s="3" t="s">
        <v>58</v>
      </c>
      <c r="H1219" s="3" t="s">
        <v>12</v>
      </c>
      <c r="I1219" s="3">
        <v>1372.15</v>
      </c>
      <c r="J1219" s="3">
        <v>5135</v>
      </c>
      <c r="K1219" s="3">
        <v>707</v>
      </c>
      <c r="L1219" s="3">
        <v>706.23</v>
      </c>
      <c r="M1219" s="3">
        <v>640.84</v>
      </c>
      <c r="N1219" s="3">
        <v>99.89</v>
      </c>
      <c r="O1219" s="3">
        <v>110.2</v>
      </c>
      <c r="P1219" s="3">
        <v>2682</v>
      </c>
      <c r="Q1219" s="3">
        <v>2519.08</v>
      </c>
      <c r="R1219" s="3">
        <v>2594.27</v>
      </c>
      <c r="S1219" s="3">
        <v>93.93</v>
      </c>
      <c r="T1219" s="3">
        <v>97.1</v>
      </c>
      <c r="U1219" s="3" t="s">
        <v>60</v>
      </c>
      <c r="V1219" s="3" t="s">
        <v>60</v>
      </c>
      <c r="W1219" s="3" t="s">
        <v>60</v>
      </c>
      <c r="X1219" s="3" t="s">
        <v>60</v>
      </c>
      <c r="Y1219" s="3" t="s">
        <v>60</v>
      </c>
      <c r="Z1219" s="3" t="s">
        <v>60</v>
      </c>
    </row>
    <row r="1220" spans="1:26" x14ac:dyDescent="0.3">
      <c r="A1220" s="2" t="s">
        <v>799</v>
      </c>
      <c r="B1220" s="2" t="s">
        <v>800</v>
      </c>
      <c r="C1220" s="2">
        <v>194</v>
      </c>
      <c r="D1220" s="2" t="s">
        <v>24</v>
      </c>
      <c r="E1220" s="2" t="s">
        <v>194</v>
      </c>
      <c r="F1220" s="2" t="s">
        <v>65</v>
      </c>
      <c r="G1220" s="2" t="s">
        <v>207</v>
      </c>
      <c r="H1220" s="2" t="s">
        <v>60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60</v>
      </c>
      <c r="V1220" s="2" t="s">
        <v>60</v>
      </c>
      <c r="W1220" s="2" t="s">
        <v>60</v>
      </c>
      <c r="X1220" s="2" t="s">
        <v>60</v>
      </c>
      <c r="Y1220" s="2" t="s">
        <v>60</v>
      </c>
      <c r="Z1220" s="2" t="s">
        <v>60</v>
      </c>
    </row>
    <row r="1221" spans="1:26" x14ac:dyDescent="0.3">
      <c r="A1221" s="3" t="s">
        <v>799</v>
      </c>
      <c r="B1221" s="3" t="s">
        <v>800</v>
      </c>
      <c r="C1221" s="3">
        <v>195</v>
      </c>
      <c r="D1221" s="3" t="s">
        <v>24</v>
      </c>
      <c r="E1221" s="3" t="s">
        <v>194</v>
      </c>
      <c r="F1221" s="3" t="s">
        <v>65</v>
      </c>
      <c r="G1221" s="3" t="s">
        <v>208</v>
      </c>
      <c r="H1221" s="3" t="s">
        <v>16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 t="s">
        <v>60</v>
      </c>
      <c r="V1221" s="3" t="s">
        <v>60</v>
      </c>
      <c r="W1221" s="3" t="s">
        <v>60</v>
      </c>
      <c r="X1221" s="3" t="s">
        <v>60</v>
      </c>
      <c r="Y1221" s="3" t="s">
        <v>60</v>
      </c>
      <c r="Z1221" s="3" t="s">
        <v>60</v>
      </c>
    </row>
    <row r="1222" spans="1:26" x14ac:dyDescent="0.3">
      <c r="A1222" s="2" t="s">
        <v>799</v>
      </c>
      <c r="B1222" s="2" t="s">
        <v>800</v>
      </c>
      <c r="C1222" s="2">
        <v>196</v>
      </c>
      <c r="D1222" s="2" t="s">
        <v>24</v>
      </c>
      <c r="E1222" s="2" t="s">
        <v>194</v>
      </c>
      <c r="F1222" s="2" t="s">
        <v>65</v>
      </c>
      <c r="G1222" s="2" t="s">
        <v>209</v>
      </c>
      <c r="H1222" s="2" t="s">
        <v>60</v>
      </c>
      <c r="I1222" s="2">
        <v>225</v>
      </c>
      <c r="J1222" s="2">
        <v>50</v>
      </c>
      <c r="K1222" s="2">
        <v>4</v>
      </c>
      <c r="L1222" s="2">
        <v>0</v>
      </c>
      <c r="M1222" s="2">
        <v>0</v>
      </c>
      <c r="N1222" s="2">
        <v>0</v>
      </c>
      <c r="O1222" s="2">
        <v>0</v>
      </c>
      <c r="P1222" s="2">
        <v>22</v>
      </c>
      <c r="Q1222" s="2">
        <v>169.69</v>
      </c>
      <c r="R1222" s="2">
        <v>0</v>
      </c>
      <c r="S1222" s="2">
        <v>771.32</v>
      </c>
      <c r="T1222" s="2">
        <v>0</v>
      </c>
      <c r="U1222" s="2" t="s">
        <v>60</v>
      </c>
      <c r="V1222" s="2" t="s">
        <v>60</v>
      </c>
      <c r="W1222" s="2" t="s">
        <v>60</v>
      </c>
      <c r="X1222" s="2" t="s">
        <v>60</v>
      </c>
      <c r="Y1222" s="2" t="s">
        <v>60</v>
      </c>
      <c r="Z1222" s="2" t="s">
        <v>60</v>
      </c>
    </row>
    <row r="1223" spans="1:26" x14ac:dyDescent="0.3">
      <c r="A1223" s="3" t="s">
        <v>799</v>
      </c>
      <c r="B1223" s="3" t="s">
        <v>800</v>
      </c>
      <c r="C1223" s="3">
        <v>197</v>
      </c>
      <c r="D1223" s="3" t="s">
        <v>24</v>
      </c>
      <c r="E1223" s="3" t="s">
        <v>194</v>
      </c>
      <c r="F1223" s="3" t="s">
        <v>65</v>
      </c>
      <c r="G1223" s="3" t="s">
        <v>210</v>
      </c>
      <c r="H1223" s="3" t="s">
        <v>16</v>
      </c>
      <c r="I1223" s="3">
        <v>225</v>
      </c>
      <c r="J1223" s="3">
        <v>50</v>
      </c>
      <c r="K1223" s="3">
        <v>4</v>
      </c>
      <c r="L1223" s="3">
        <v>0</v>
      </c>
      <c r="M1223" s="3">
        <v>0</v>
      </c>
      <c r="N1223" s="3">
        <v>0</v>
      </c>
      <c r="O1223" s="3">
        <v>0</v>
      </c>
      <c r="P1223" s="3">
        <v>22</v>
      </c>
      <c r="Q1223" s="3">
        <v>169.69</v>
      </c>
      <c r="R1223" s="3">
        <v>0</v>
      </c>
      <c r="S1223" s="3">
        <v>771.32</v>
      </c>
      <c r="T1223" s="3">
        <v>0</v>
      </c>
      <c r="U1223" s="3" t="s">
        <v>60</v>
      </c>
      <c r="V1223" s="3" t="s">
        <v>60</v>
      </c>
      <c r="W1223" s="3" t="s">
        <v>60</v>
      </c>
      <c r="X1223" s="3" t="s">
        <v>60</v>
      </c>
      <c r="Y1223" s="3" t="s">
        <v>60</v>
      </c>
      <c r="Z1223" s="3" t="s">
        <v>60</v>
      </c>
    </row>
    <row r="1224" spans="1:26" x14ac:dyDescent="0.3">
      <c r="A1224" s="2" t="s">
        <v>799</v>
      </c>
      <c r="B1224" s="2" t="s">
        <v>800</v>
      </c>
      <c r="C1224" s="2">
        <v>198</v>
      </c>
      <c r="D1224" s="2" t="s">
        <v>24</v>
      </c>
      <c r="E1224" s="2" t="s">
        <v>194</v>
      </c>
      <c r="F1224" s="2" t="s">
        <v>65</v>
      </c>
      <c r="G1224" s="2" t="s">
        <v>211</v>
      </c>
      <c r="H1224" s="2" t="s">
        <v>60</v>
      </c>
      <c r="I1224" s="2">
        <v>439</v>
      </c>
      <c r="J1224" s="2">
        <v>200</v>
      </c>
      <c r="K1224" s="2">
        <v>16</v>
      </c>
      <c r="L1224" s="2">
        <v>0</v>
      </c>
      <c r="M1224" s="2">
        <v>0</v>
      </c>
      <c r="N1224" s="2">
        <v>0</v>
      </c>
      <c r="O1224" s="2">
        <v>0</v>
      </c>
      <c r="P1224" s="2">
        <v>85</v>
      </c>
      <c r="Q1224" s="2">
        <v>125.12</v>
      </c>
      <c r="R1224" s="2">
        <v>0</v>
      </c>
      <c r="S1224" s="2">
        <v>147.19999999999999</v>
      </c>
      <c r="T1224" s="2">
        <v>0</v>
      </c>
      <c r="U1224" s="2" t="s">
        <v>60</v>
      </c>
      <c r="V1224" s="2" t="s">
        <v>60</v>
      </c>
      <c r="W1224" s="2" t="s">
        <v>60</v>
      </c>
      <c r="X1224" s="2" t="s">
        <v>60</v>
      </c>
      <c r="Y1224" s="2" t="s">
        <v>60</v>
      </c>
      <c r="Z1224" s="2" t="s">
        <v>60</v>
      </c>
    </row>
    <row r="1225" spans="1:26" x14ac:dyDescent="0.3">
      <c r="A1225" s="3" t="s">
        <v>799</v>
      </c>
      <c r="B1225" s="3" t="s">
        <v>800</v>
      </c>
      <c r="C1225" s="3">
        <v>199</v>
      </c>
      <c r="D1225" s="3" t="s">
        <v>24</v>
      </c>
      <c r="E1225" s="3" t="s">
        <v>194</v>
      </c>
      <c r="F1225" s="3" t="s">
        <v>65</v>
      </c>
      <c r="G1225" s="3" t="s">
        <v>212</v>
      </c>
      <c r="H1225" s="3" t="s">
        <v>16</v>
      </c>
      <c r="I1225" s="3">
        <v>439</v>
      </c>
      <c r="J1225" s="3">
        <v>200</v>
      </c>
      <c r="K1225" s="3">
        <v>16</v>
      </c>
      <c r="L1225" s="3">
        <v>0</v>
      </c>
      <c r="M1225" s="3">
        <v>0</v>
      </c>
      <c r="N1225" s="3">
        <v>0</v>
      </c>
      <c r="O1225" s="3">
        <v>0</v>
      </c>
      <c r="P1225" s="3">
        <v>85</v>
      </c>
      <c r="Q1225" s="3">
        <v>125.12</v>
      </c>
      <c r="R1225" s="3">
        <v>0</v>
      </c>
      <c r="S1225" s="3">
        <v>147.19999999999999</v>
      </c>
      <c r="T1225" s="3">
        <v>0</v>
      </c>
      <c r="U1225" s="3" t="s">
        <v>60</v>
      </c>
      <c r="V1225" s="3" t="s">
        <v>60</v>
      </c>
      <c r="W1225" s="3" t="s">
        <v>60</v>
      </c>
      <c r="X1225" s="3" t="s">
        <v>60</v>
      </c>
      <c r="Y1225" s="3" t="s">
        <v>60</v>
      </c>
      <c r="Z1225" s="3" t="s">
        <v>60</v>
      </c>
    </row>
    <row r="1226" spans="1:26" x14ac:dyDescent="0.3">
      <c r="A1226" s="2" t="s">
        <v>799</v>
      </c>
      <c r="B1226" s="2" t="s">
        <v>800</v>
      </c>
      <c r="C1226" s="2">
        <v>200</v>
      </c>
      <c r="D1226" s="2" t="s">
        <v>24</v>
      </c>
      <c r="E1226" s="2" t="s">
        <v>194</v>
      </c>
      <c r="F1226" s="2" t="s">
        <v>65</v>
      </c>
      <c r="G1226" s="2" t="s">
        <v>65</v>
      </c>
      <c r="H1226" s="2" t="s">
        <v>16</v>
      </c>
      <c r="I1226" s="2">
        <v>664</v>
      </c>
      <c r="J1226" s="2">
        <v>250</v>
      </c>
      <c r="K1226" s="2">
        <v>20</v>
      </c>
      <c r="L1226" s="2">
        <v>0</v>
      </c>
      <c r="M1226" s="2">
        <v>0</v>
      </c>
      <c r="N1226" s="2">
        <v>0</v>
      </c>
      <c r="O1226" s="2">
        <v>0</v>
      </c>
      <c r="P1226" s="2">
        <v>107</v>
      </c>
      <c r="Q1226" s="2">
        <v>294.81</v>
      </c>
      <c r="R1226" s="2">
        <v>0</v>
      </c>
      <c r="S1226" s="2">
        <v>275.52</v>
      </c>
      <c r="T1226" s="2">
        <v>0</v>
      </c>
      <c r="U1226" s="2" t="s">
        <v>60</v>
      </c>
      <c r="V1226" s="2" t="s">
        <v>60</v>
      </c>
      <c r="W1226" s="2" t="s">
        <v>60</v>
      </c>
      <c r="X1226" s="2" t="s">
        <v>60</v>
      </c>
      <c r="Y1226" s="2">
        <v>0</v>
      </c>
      <c r="Z1226" s="2" t="s">
        <v>60</v>
      </c>
    </row>
    <row r="1227" spans="1:26" x14ac:dyDescent="0.3">
      <c r="A1227" s="3" t="s">
        <v>799</v>
      </c>
      <c r="B1227" s="3" t="s">
        <v>800</v>
      </c>
      <c r="C1227" s="3">
        <v>201</v>
      </c>
      <c r="D1227" s="3" t="s">
        <v>24</v>
      </c>
      <c r="E1227" s="3" t="s">
        <v>194</v>
      </c>
      <c r="F1227" s="3" t="s">
        <v>65</v>
      </c>
      <c r="G1227" s="3" t="s">
        <v>213</v>
      </c>
      <c r="H1227" s="3" t="s">
        <v>60</v>
      </c>
      <c r="I1227" s="3">
        <v>330</v>
      </c>
      <c r="J1227" s="3">
        <v>1310</v>
      </c>
      <c r="K1227" s="3">
        <v>235</v>
      </c>
      <c r="L1227" s="3">
        <v>239.52</v>
      </c>
      <c r="M1227" s="3">
        <v>240.37</v>
      </c>
      <c r="N1227" s="3">
        <v>101.92</v>
      </c>
      <c r="O1227" s="3">
        <v>99.65</v>
      </c>
      <c r="P1227" s="3">
        <v>752</v>
      </c>
      <c r="Q1227" s="3">
        <v>748.35</v>
      </c>
      <c r="R1227" s="3">
        <v>837.61</v>
      </c>
      <c r="S1227" s="3">
        <v>99.51</v>
      </c>
      <c r="T1227" s="3">
        <v>89.34</v>
      </c>
      <c r="U1227" s="3" t="s">
        <v>60</v>
      </c>
      <c r="V1227" s="3" t="s">
        <v>60</v>
      </c>
      <c r="W1227" s="3" t="s">
        <v>60</v>
      </c>
      <c r="X1227" s="3" t="s">
        <v>60</v>
      </c>
      <c r="Y1227" s="3" t="s">
        <v>60</v>
      </c>
      <c r="Z1227" s="3" t="s">
        <v>60</v>
      </c>
    </row>
    <row r="1228" spans="1:26" x14ac:dyDescent="0.3">
      <c r="A1228" s="2" t="s">
        <v>799</v>
      </c>
      <c r="B1228" s="2" t="s">
        <v>800</v>
      </c>
      <c r="C1228" s="2">
        <v>202</v>
      </c>
      <c r="D1228" s="2" t="s">
        <v>24</v>
      </c>
      <c r="E1228" s="2" t="s">
        <v>194</v>
      </c>
      <c r="F1228" s="2" t="s">
        <v>65</v>
      </c>
      <c r="G1228" s="2" t="s">
        <v>214</v>
      </c>
      <c r="H1228" s="2" t="s">
        <v>12</v>
      </c>
      <c r="I1228" s="2">
        <v>330</v>
      </c>
      <c r="J1228" s="2">
        <v>1310</v>
      </c>
      <c r="K1228" s="2">
        <v>235</v>
      </c>
      <c r="L1228" s="2">
        <v>239.52</v>
      </c>
      <c r="M1228" s="2">
        <v>240.37</v>
      </c>
      <c r="N1228" s="2">
        <v>101.92</v>
      </c>
      <c r="O1228" s="2">
        <v>99.65</v>
      </c>
      <c r="P1228" s="2">
        <v>752</v>
      </c>
      <c r="Q1228" s="2">
        <v>748.35</v>
      </c>
      <c r="R1228" s="2">
        <v>837.61</v>
      </c>
      <c r="S1228" s="2">
        <v>99.51</v>
      </c>
      <c r="T1228" s="2">
        <v>89.34</v>
      </c>
      <c r="U1228" s="2" t="s">
        <v>60</v>
      </c>
      <c r="V1228" s="2" t="s">
        <v>60</v>
      </c>
      <c r="W1228" s="2" t="s">
        <v>60</v>
      </c>
      <c r="X1228" s="2" t="s">
        <v>60</v>
      </c>
      <c r="Y1228" s="2" t="s">
        <v>60</v>
      </c>
      <c r="Z1228" s="2" t="s">
        <v>60</v>
      </c>
    </row>
    <row r="1229" spans="1:26" x14ac:dyDescent="0.3">
      <c r="A1229" s="3" t="s">
        <v>799</v>
      </c>
      <c r="B1229" s="3" t="s">
        <v>800</v>
      </c>
      <c r="C1229" s="3">
        <v>203</v>
      </c>
      <c r="D1229" s="3" t="s">
        <v>24</v>
      </c>
      <c r="E1229" s="3" t="s">
        <v>194</v>
      </c>
      <c r="F1229" s="3" t="s">
        <v>65</v>
      </c>
      <c r="G1229" s="3" t="s">
        <v>215</v>
      </c>
      <c r="H1229" s="3" t="s">
        <v>60</v>
      </c>
      <c r="I1229" s="3">
        <v>400</v>
      </c>
      <c r="J1229" s="3">
        <v>1750</v>
      </c>
      <c r="K1229" s="3">
        <v>264</v>
      </c>
      <c r="L1229" s="3">
        <v>310.43</v>
      </c>
      <c r="M1229" s="3">
        <v>311.69</v>
      </c>
      <c r="N1229" s="3">
        <v>117.59</v>
      </c>
      <c r="O1229" s="3">
        <v>99.6</v>
      </c>
      <c r="P1229" s="3">
        <v>1050</v>
      </c>
      <c r="Q1229" s="3">
        <v>1005.82</v>
      </c>
      <c r="R1229" s="3">
        <v>1260.98</v>
      </c>
      <c r="S1229" s="3">
        <v>95.79</v>
      </c>
      <c r="T1229" s="3">
        <v>79.760000000000005</v>
      </c>
      <c r="U1229" s="3" t="s">
        <v>60</v>
      </c>
      <c r="V1229" s="3" t="s">
        <v>60</v>
      </c>
      <c r="W1229" s="3" t="s">
        <v>60</v>
      </c>
      <c r="X1229" s="3" t="s">
        <v>60</v>
      </c>
      <c r="Y1229" s="3" t="s">
        <v>60</v>
      </c>
      <c r="Z1229" s="3" t="s">
        <v>60</v>
      </c>
    </row>
    <row r="1230" spans="1:26" x14ac:dyDescent="0.3">
      <c r="A1230" s="2" t="s">
        <v>799</v>
      </c>
      <c r="B1230" s="2" t="s">
        <v>800</v>
      </c>
      <c r="C1230" s="2">
        <v>204</v>
      </c>
      <c r="D1230" s="2" t="s">
        <v>24</v>
      </c>
      <c r="E1230" s="2" t="s">
        <v>194</v>
      </c>
      <c r="F1230" s="2" t="s">
        <v>65</v>
      </c>
      <c r="G1230" s="2" t="s">
        <v>216</v>
      </c>
      <c r="H1230" s="2" t="s">
        <v>12</v>
      </c>
      <c r="I1230" s="2">
        <v>400</v>
      </c>
      <c r="J1230" s="2">
        <v>1750</v>
      </c>
      <c r="K1230" s="2">
        <v>264</v>
      </c>
      <c r="L1230" s="2">
        <v>310.43</v>
      </c>
      <c r="M1230" s="2">
        <v>311.69</v>
      </c>
      <c r="N1230" s="2">
        <v>117.59</v>
      </c>
      <c r="O1230" s="2">
        <v>99.6</v>
      </c>
      <c r="P1230" s="2">
        <v>1050</v>
      </c>
      <c r="Q1230" s="2">
        <v>1005.82</v>
      </c>
      <c r="R1230" s="2">
        <v>1260.98</v>
      </c>
      <c r="S1230" s="2">
        <v>95.79</v>
      </c>
      <c r="T1230" s="2">
        <v>79.760000000000005</v>
      </c>
      <c r="U1230" s="2" t="s">
        <v>60</v>
      </c>
      <c r="V1230" s="2" t="s">
        <v>60</v>
      </c>
      <c r="W1230" s="2" t="s">
        <v>60</v>
      </c>
      <c r="X1230" s="2" t="s">
        <v>60</v>
      </c>
      <c r="Y1230" s="2" t="s">
        <v>60</v>
      </c>
      <c r="Z1230" s="2" t="s">
        <v>60</v>
      </c>
    </row>
    <row r="1231" spans="1:26" x14ac:dyDescent="0.3">
      <c r="A1231" s="3" t="s">
        <v>799</v>
      </c>
      <c r="B1231" s="3" t="s">
        <v>800</v>
      </c>
      <c r="C1231" s="3">
        <v>205</v>
      </c>
      <c r="D1231" s="3" t="s">
        <v>24</v>
      </c>
      <c r="E1231" s="3" t="s">
        <v>194</v>
      </c>
      <c r="F1231" s="3" t="s">
        <v>65</v>
      </c>
      <c r="G1231" s="3" t="s">
        <v>217</v>
      </c>
      <c r="H1231" s="3" t="s">
        <v>60</v>
      </c>
      <c r="I1231" s="3">
        <v>99</v>
      </c>
      <c r="J1231" s="3">
        <v>439</v>
      </c>
      <c r="K1231" s="3">
        <v>77</v>
      </c>
      <c r="L1231" s="3">
        <v>35.36</v>
      </c>
      <c r="M1231" s="3">
        <v>72.83</v>
      </c>
      <c r="N1231" s="3">
        <v>45.92</v>
      </c>
      <c r="O1231" s="3">
        <v>48.55</v>
      </c>
      <c r="P1231" s="3">
        <v>256</v>
      </c>
      <c r="Q1231" s="3">
        <v>216.24</v>
      </c>
      <c r="R1231" s="3">
        <v>245.23</v>
      </c>
      <c r="S1231" s="3">
        <v>84.47</v>
      </c>
      <c r="T1231" s="3">
        <v>88.18</v>
      </c>
      <c r="U1231" s="3" t="s">
        <v>60</v>
      </c>
      <c r="V1231" s="3" t="s">
        <v>60</v>
      </c>
      <c r="W1231" s="3" t="s">
        <v>60</v>
      </c>
      <c r="X1231" s="3" t="s">
        <v>60</v>
      </c>
      <c r="Y1231" s="3" t="s">
        <v>60</v>
      </c>
      <c r="Z1231" s="3" t="s">
        <v>60</v>
      </c>
    </row>
    <row r="1232" spans="1:26" x14ac:dyDescent="0.3">
      <c r="A1232" s="2" t="s">
        <v>799</v>
      </c>
      <c r="B1232" s="2" t="s">
        <v>800</v>
      </c>
      <c r="C1232" s="2">
        <v>206</v>
      </c>
      <c r="D1232" s="2" t="s">
        <v>24</v>
      </c>
      <c r="E1232" s="2" t="s">
        <v>194</v>
      </c>
      <c r="F1232" s="2" t="s">
        <v>65</v>
      </c>
      <c r="G1232" s="2" t="s">
        <v>218</v>
      </c>
      <c r="H1232" s="2" t="s">
        <v>12</v>
      </c>
      <c r="I1232" s="2">
        <v>99</v>
      </c>
      <c r="J1232" s="2">
        <v>439</v>
      </c>
      <c r="K1232" s="2">
        <v>77</v>
      </c>
      <c r="L1232" s="2">
        <v>35.36</v>
      </c>
      <c r="M1232" s="2">
        <v>72.83</v>
      </c>
      <c r="N1232" s="2">
        <v>45.92</v>
      </c>
      <c r="O1232" s="2">
        <v>48.55</v>
      </c>
      <c r="P1232" s="2">
        <v>256</v>
      </c>
      <c r="Q1232" s="2">
        <v>216.24</v>
      </c>
      <c r="R1232" s="2">
        <v>245.23</v>
      </c>
      <c r="S1232" s="2">
        <v>84.47</v>
      </c>
      <c r="T1232" s="2">
        <v>88.18</v>
      </c>
      <c r="U1232" s="2" t="s">
        <v>60</v>
      </c>
      <c r="V1232" s="2" t="s">
        <v>60</v>
      </c>
      <c r="W1232" s="2" t="s">
        <v>60</v>
      </c>
      <c r="X1232" s="2" t="s">
        <v>60</v>
      </c>
      <c r="Y1232" s="2" t="s">
        <v>60</v>
      </c>
      <c r="Z1232" s="2" t="s">
        <v>60</v>
      </c>
    </row>
    <row r="1233" spans="1:26" x14ac:dyDescent="0.3">
      <c r="A1233" s="3" t="s">
        <v>799</v>
      </c>
      <c r="B1233" s="3" t="s">
        <v>800</v>
      </c>
      <c r="C1233" s="3">
        <v>207</v>
      </c>
      <c r="D1233" s="3" t="s">
        <v>24</v>
      </c>
      <c r="E1233" s="3" t="s">
        <v>194</v>
      </c>
      <c r="F1233" s="3" t="s">
        <v>65</v>
      </c>
      <c r="G1233" s="3" t="s">
        <v>65</v>
      </c>
      <c r="H1233" s="3" t="s">
        <v>12</v>
      </c>
      <c r="I1233" s="3">
        <v>829</v>
      </c>
      <c r="J1233" s="3">
        <v>3499</v>
      </c>
      <c r="K1233" s="3">
        <v>576</v>
      </c>
      <c r="L1233" s="3">
        <v>585.30999999999995</v>
      </c>
      <c r="M1233" s="3">
        <v>624.89</v>
      </c>
      <c r="N1233" s="3">
        <v>101.62</v>
      </c>
      <c r="O1233" s="3">
        <v>93.67</v>
      </c>
      <c r="P1233" s="3">
        <v>2058</v>
      </c>
      <c r="Q1233" s="3">
        <v>1970.41</v>
      </c>
      <c r="R1233" s="3">
        <v>2343.8200000000002</v>
      </c>
      <c r="S1233" s="3">
        <v>95.74</v>
      </c>
      <c r="T1233" s="3">
        <v>84.07</v>
      </c>
      <c r="U1233" s="3" t="s">
        <v>60</v>
      </c>
      <c r="V1233" s="3" t="s">
        <v>60</v>
      </c>
      <c r="W1233" s="3" t="s">
        <v>60</v>
      </c>
      <c r="X1233" s="3" t="s">
        <v>60</v>
      </c>
      <c r="Y1233" s="3" t="s">
        <v>60</v>
      </c>
      <c r="Z1233" s="3" t="s">
        <v>60</v>
      </c>
    </row>
    <row r="1234" spans="1:26" x14ac:dyDescent="0.3">
      <c r="A1234" s="2" t="s">
        <v>799</v>
      </c>
      <c r="B1234" s="2" t="s">
        <v>800</v>
      </c>
      <c r="C1234" s="2">
        <v>208</v>
      </c>
      <c r="D1234" s="2" t="s">
        <v>24</v>
      </c>
      <c r="E1234" s="2" t="s">
        <v>194</v>
      </c>
      <c r="F1234" s="2" t="s">
        <v>78</v>
      </c>
      <c r="G1234" s="2" t="s">
        <v>219</v>
      </c>
      <c r="H1234" s="2" t="s">
        <v>60</v>
      </c>
      <c r="I1234" s="2">
        <v>280</v>
      </c>
      <c r="J1234" s="2">
        <v>1165</v>
      </c>
      <c r="K1234" s="2">
        <v>205</v>
      </c>
      <c r="L1234" s="2">
        <v>208.95</v>
      </c>
      <c r="M1234" s="2">
        <v>204.79</v>
      </c>
      <c r="N1234" s="2">
        <v>101.93</v>
      </c>
      <c r="O1234" s="2">
        <v>102.03</v>
      </c>
      <c r="P1234" s="2">
        <v>735</v>
      </c>
      <c r="Q1234" s="2">
        <v>660.08</v>
      </c>
      <c r="R1234" s="2">
        <v>765.17</v>
      </c>
      <c r="S1234" s="2">
        <v>89.81</v>
      </c>
      <c r="T1234" s="2">
        <v>86.27</v>
      </c>
      <c r="U1234" s="2" t="s">
        <v>60</v>
      </c>
      <c r="V1234" s="2" t="s">
        <v>60</v>
      </c>
      <c r="W1234" s="2" t="s">
        <v>60</v>
      </c>
      <c r="X1234" s="2" t="s">
        <v>60</v>
      </c>
      <c r="Y1234" s="2" t="s">
        <v>60</v>
      </c>
      <c r="Z1234" s="2" t="s">
        <v>60</v>
      </c>
    </row>
    <row r="1235" spans="1:26" x14ac:dyDescent="0.3">
      <c r="A1235" s="3" t="s">
        <v>799</v>
      </c>
      <c r="B1235" s="3" t="s">
        <v>800</v>
      </c>
      <c r="C1235" s="3">
        <v>209</v>
      </c>
      <c r="D1235" s="3" t="s">
        <v>24</v>
      </c>
      <c r="E1235" s="3" t="s">
        <v>194</v>
      </c>
      <c r="F1235" s="3" t="s">
        <v>78</v>
      </c>
      <c r="G1235" s="3" t="s">
        <v>220</v>
      </c>
      <c r="H1235" s="3" t="s">
        <v>60</v>
      </c>
      <c r="I1235" s="3">
        <v>94.2</v>
      </c>
      <c r="J1235" s="3">
        <v>499</v>
      </c>
      <c r="K1235" s="3">
        <v>69</v>
      </c>
      <c r="L1235" s="3">
        <v>72.86</v>
      </c>
      <c r="M1235" s="3">
        <v>72.12</v>
      </c>
      <c r="N1235" s="3">
        <v>105.59</v>
      </c>
      <c r="O1235" s="3">
        <v>101.03</v>
      </c>
      <c r="P1235" s="3">
        <v>252</v>
      </c>
      <c r="Q1235" s="3">
        <v>230.3</v>
      </c>
      <c r="R1235" s="3">
        <v>264.2</v>
      </c>
      <c r="S1235" s="3">
        <v>91.39</v>
      </c>
      <c r="T1235" s="3">
        <v>87.17</v>
      </c>
      <c r="U1235" s="3" t="s">
        <v>60</v>
      </c>
      <c r="V1235" s="3" t="s">
        <v>60</v>
      </c>
      <c r="W1235" s="3" t="s">
        <v>60</v>
      </c>
      <c r="X1235" s="3" t="s">
        <v>60</v>
      </c>
      <c r="Y1235" s="3" t="s">
        <v>60</v>
      </c>
      <c r="Z1235" s="3" t="s">
        <v>60</v>
      </c>
    </row>
    <row r="1236" spans="1:26" x14ac:dyDescent="0.3">
      <c r="A1236" s="2" t="s">
        <v>799</v>
      </c>
      <c r="B1236" s="2" t="s">
        <v>800</v>
      </c>
      <c r="C1236" s="2">
        <v>210</v>
      </c>
      <c r="D1236" s="2" t="s">
        <v>24</v>
      </c>
      <c r="E1236" s="2" t="s">
        <v>194</v>
      </c>
      <c r="F1236" s="2" t="s">
        <v>78</v>
      </c>
      <c r="G1236" s="2" t="s">
        <v>128</v>
      </c>
      <c r="H1236" s="2" t="s">
        <v>12</v>
      </c>
      <c r="I1236" s="2">
        <v>374.2</v>
      </c>
      <c r="J1236" s="2">
        <v>1664</v>
      </c>
      <c r="K1236" s="2">
        <v>274</v>
      </c>
      <c r="L1236" s="2">
        <v>281.81</v>
      </c>
      <c r="M1236" s="2">
        <v>276.91000000000003</v>
      </c>
      <c r="N1236" s="2">
        <v>102.85</v>
      </c>
      <c r="O1236" s="2">
        <v>101.77</v>
      </c>
      <c r="P1236" s="2">
        <v>987</v>
      </c>
      <c r="Q1236" s="2">
        <v>890.38</v>
      </c>
      <c r="R1236" s="2">
        <v>1029.3699999999999</v>
      </c>
      <c r="S1236" s="2">
        <v>90.21</v>
      </c>
      <c r="T1236" s="2">
        <v>86.5</v>
      </c>
      <c r="U1236" s="2" t="s">
        <v>60</v>
      </c>
      <c r="V1236" s="2" t="s">
        <v>60</v>
      </c>
      <c r="W1236" s="2" t="s">
        <v>60</v>
      </c>
      <c r="X1236" s="2" t="s">
        <v>60</v>
      </c>
      <c r="Y1236" s="2" t="s">
        <v>60</v>
      </c>
      <c r="Z1236" s="2" t="s">
        <v>60</v>
      </c>
    </row>
    <row r="1237" spans="1:26" x14ac:dyDescent="0.3">
      <c r="A1237" s="3" t="s">
        <v>799</v>
      </c>
      <c r="B1237" s="3" t="s">
        <v>800</v>
      </c>
      <c r="C1237" s="3">
        <v>211</v>
      </c>
      <c r="D1237" s="3" t="s">
        <v>24</v>
      </c>
      <c r="E1237" s="3" t="s">
        <v>194</v>
      </c>
      <c r="F1237" s="3" t="s">
        <v>78</v>
      </c>
      <c r="G1237" s="3" t="s">
        <v>221</v>
      </c>
      <c r="H1237" s="3" t="s">
        <v>60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 t="s">
        <v>60</v>
      </c>
      <c r="V1237" s="3" t="s">
        <v>60</v>
      </c>
      <c r="W1237" s="3" t="s">
        <v>60</v>
      </c>
      <c r="X1237" s="3" t="s">
        <v>60</v>
      </c>
      <c r="Y1237" s="3" t="s">
        <v>60</v>
      </c>
      <c r="Z1237" s="3" t="s">
        <v>60</v>
      </c>
    </row>
    <row r="1238" spans="1:26" x14ac:dyDescent="0.3">
      <c r="A1238" s="2" t="s">
        <v>799</v>
      </c>
      <c r="B1238" s="2" t="s">
        <v>800</v>
      </c>
      <c r="C1238" s="2">
        <v>212</v>
      </c>
      <c r="D1238" s="2" t="s">
        <v>24</v>
      </c>
      <c r="E1238" s="2" t="s">
        <v>194</v>
      </c>
      <c r="F1238" s="2" t="s">
        <v>78</v>
      </c>
      <c r="G1238" s="2" t="s">
        <v>83</v>
      </c>
      <c r="H1238" s="2" t="s">
        <v>12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60</v>
      </c>
      <c r="V1238" s="2" t="s">
        <v>60</v>
      </c>
      <c r="W1238" s="2" t="s">
        <v>60</v>
      </c>
      <c r="X1238" s="2" t="s">
        <v>60</v>
      </c>
      <c r="Y1238" s="2" t="s">
        <v>60</v>
      </c>
      <c r="Z1238" s="2" t="s">
        <v>60</v>
      </c>
    </row>
    <row r="1239" spans="1:26" x14ac:dyDescent="0.3">
      <c r="A1239" s="3" t="s">
        <v>799</v>
      </c>
      <c r="B1239" s="3" t="s">
        <v>800</v>
      </c>
      <c r="C1239" s="3">
        <v>213</v>
      </c>
      <c r="D1239" s="3" t="s">
        <v>24</v>
      </c>
      <c r="E1239" s="3" t="s">
        <v>194</v>
      </c>
      <c r="F1239" s="3" t="s">
        <v>78</v>
      </c>
      <c r="G1239" s="3" t="s">
        <v>222</v>
      </c>
      <c r="H1239" s="3" t="s">
        <v>60</v>
      </c>
      <c r="I1239" s="3">
        <v>0</v>
      </c>
      <c r="J1239" s="3">
        <v>215</v>
      </c>
      <c r="K1239" s="3">
        <v>41</v>
      </c>
      <c r="L1239" s="3">
        <v>0</v>
      </c>
      <c r="M1239" s="3">
        <v>0</v>
      </c>
      <c r="N1239" s="3">
        <v>0</v>
      </c>
      <c r="O1239" s="3">
        <v>0</v>
      </c>
      <c r="P1239" s="3">
        <v>121</v>
      </c>
      <c r="Q1239" s="3">
        <v>0</v>
      </c>
      <c r="R1239" s="3">
        <v>0</v>
      </c>
      <c r="S1239" s="3">
        <v>0</v>
      </c>
      <c r="T1239" s="3">
        <v>0</v>
      </c>
      <c r="U1239" s="3" t="s">
        <v>60</v>
      </c>
      <c r="V1239" s="3" t="s">
        <v>60</v>
      </c>
      <c r="W1239" s="3" t="s">
        <v>60</v>
      </c>
      <c r="X1239" s="3" t="s">
        <v>60</v>
      </c>
      <c r="Y1239" s="3" t="s">
        <v>60</v>
      </c>
      <c r="Z1239" s="3" t="s">
        <v>60</v>
      </c>
    </row>
    <row r="1240" spans="1:26" x14ac:dyDescent="0.3">
      <c r="A1240" s="2" t="s">
        <v>799</v>
      </c>
      <c r="B1240" s="2" t="s">
        <v>800</v>
      </c>
      <c r="C1240" s="2">
        <v>214</v>
      </c>
      <c r="D1240" s="2" t="s">
        <v>24</v>
      </c>
      <c r="E1240" s="2" t="s">
        <v>194</v>
      </c>
      <c r="F1240" s="2" t="s">
        <v>78</v>
      </c>
      <c r="G1240" s="2" t="s">
        <v>132</v>
      </c>
      <c r="H1240" s="2" t="s">
        <v>12</v>
      </c>
      <c r="I1240" s="2">
        <v>0</v>
      </c>
      <c r="J1240" s="2">
        <v>215</v>
      </c>
      <c r="K1240" s="2">
        <v>41</v>
      </c>
      <c r="L1240" s="2">
        <v>0</v>
      </c>
      <c r="M1240" s="2">
        <v>0</v>
      </c>
      <c r="N1240" s="2">
        <v>0</v>
      </c>
      <c r="O1240" s="2">
        <v>0</v>
      </c>
      <c r="P1240" s="2">
        <v>121</v>
      </c>
      <c r="Q1240" s="2">
        <v>0</v>
      </c>
      <c r="R1240" s="2">
        <v>0</v>
      </c>
      <c r="S1240" s="2">
        <v>0</v>
      </c>
      <c r="T1240" s="2">
        <v>0</v>
      </c>
      <c r="U1240" s="2" t="s">
        <v>60</v>
      </c>
      <c r="V1240" s="2" t="s">
        <v>60</v>
      </c>
      <c r="W1240" s="2" t="s">
        <v>60</v>
      </c>
      <c r="X1240" s="2" t="s">
        <v>60</v>
      </c>
      <c r="Y1240" s="2" t="s">
        <v>60</v>
      </c>
      <c r="Z1240" s="2" t="s">
        <v>60</v>
      </c>
    </row>
    <row r="1241" spans="1:26" x14ac:dyDescent="0.3">
      <c r="A1241" s="3" t="s">
        <v>799</v>
      </c>
      <c r="B1241" s="3" t="s">
        <v>800</v>
      </c>
      <c r="C1241" s="3">
        <v>215</v>
      </c>
      <c r="D1241" s="3" t="s">
        <v>24</v>
      </c>
      <c r="E1241" s="3" t="s">
        <v>194</v>
      </c>
      <c r="F1241" s="3" t="s">
        <v>78</v>
      </c>
      <c r="G1241" s="3" t="s">
        <v>223</v>
      </c>
      <c r="H1241" s="3" t="s">
        <v>60</v>
      </c>
      <c r="I1241" s="3">
        <v>400</v>
      </c>
      <c r="J1241" s="3">
        <v>1160</v>
      </c>
      <c r="K1241" s="3">
        <v>183</v>
      </c>
      <c r="L1241" s="3">
        <v>232.72</v>
      </c>
      <c r="M1241" s="3">
        <v>168.95</v>
      </c>
      <c r="N1241" s="3">
        <v>127.17</v>
      </c>
      <c r="O1241" s="3">
        <v>137.74</v>
      </c>
      <c r="P1241" s="3">
        <v>544</v>
      </c>
      <c r="Q1241" s="3">
        <v>581.41999999999996</v>
      </c>
      <c r="R1241" s="3">
        <v>556.04999999999995</v>
      </c>
      <c r="S1241" s="3">
        <v>106.88</v>
      </c>
      <c r="T1241" s="3">
        <v>104.56</v>
      </c>
      <c r="U1241" s="3" t="s">
        <v>60</v>
      </c>
      <c r="V1241" s="3" t="s">
        <v>60</v>
      </c>
      <c r="W1241" s="3" t="s">
        <v>60</v>
      </c>
      <c r="X1241" s="3" t="s">
        <v>60</v>
      </c>
      <c r="Y1241" s="3" t="s">
        <v>60</v>
      </c>
      <c r="Z1241" s="3" t="s">
        <v>60</v>
      </c>
    </row>
    <row r="1242" spans="1:26" x14ac:dyDescent="0.3">
      <c r="A1242" s="2" t="s">
        <v>799</v>
      </c>
      <c r="B1242" s="2" t="s">
        <v>800</v>
      </c>
      <c r="C1242" s="2">
        <v>216</v>
      </c>
      <c r="D1242" s="2" t="s">
        <v>24</v>
      </c>
      <c r="E1242" s="2" t="s">
        <v>194</v>
      </c>
      <c r="F1242" s="2" t="s">
        <v>78</v>
      </c>
      <c r="G1242" s="2" t="s">
        <v>224</v>
      </c>
      <c r="H1242" s="2" t="s">
        <v>60</v>
      </c>
      <c r="I1242" s="2">
        <v>1000</v>
      </c>
      <c r="J1242" s="2">
        <v>3000</v>
      </c>
      <c r="K1242" s="2">
        <v>580</v>
      </c>
      <c r="L1242" s="2">
        <v>666.28</v>
      </c>
      <c r="M1242" s="2">
        <v>479.31</v>
      </c>
      <c r="N1242" s="2">
        <v>114.88</v>
      </c>
      <c r="O1242" s="2">
        <v>139.01</v>
      </c>
      <c r="P1242" s="2">
        <v>1278</v>
      </c>
      <c r="Q1242" s="2">
        <v>1527.51</v>
      </c>
      <c r="R1242" s="2">
        <v>1266.22</v>
      </c>
      <c r="S1242" s="2">
        <v>119.52</v>
      </c>
      <c r="T1242" s="2">
        <v>120.64</v>
      </c>
      <c r="U1242" s="2" t="s">
        <v>60</v>
      </c>
      <c r="V1242" s="2" t="s">
        <v>60</v>
      </c>
      <c r="W1242" s="2" t="s">
        <v>60</v>
      </c>
      <c r="X1242" s="2" t="s">
        <v>60</v>
      </c>
      <c r="Y1242" s="2" t="s">
        <v>60</v>
      </c>
      <c r="Z1242" s="2" t="s">
        <v>60</v>
      </c>
    </row>
    <row r="1243" spans="1:26" x14ac:dyDescent="0.3">
      <c r="A1243" s="3" t="s">
        <v>799</v>
      </c>
      <c r="B1243" s="3" t="s">
        <v>800</v>
      </c>
      <c r="C1243" s="3">
        <v>217</v>
      </c>
      <c r="D1243" s="3" t="s">
        <v>24</v>
      </c>
      <c r="E1243" s="3" t="s">
        <v>194</v>
      </c>
      <c r="F1243" s="3" t="s">
        <v>78</v>
      </c>
      <c r="G1243" s="3" t="s">
        <v>225</v>
      </c>
      <c r="H1243" s="3" t="s">
        <v>12</v>
      </c>
      <c r="I1243" s="3">
        <v>1400</v>
      </c>
      <c r="J1243" s="3">
        <v>4160</v>
      </c>
      <c r="K1243" s="3">
        <v>763</v>
      </c>
      <c r="L1243" s="3">
        <v>899</v>
      </c>
      <c r="M1243" s="3">
        <v>648.26</v>
      </c>
      <c r="N1243" s="3">
        <v>117.82</v>
      </c>
      <c r="O1243" s="3">
        <v>138.68</v>
      </c>
      <c r="P1243" s="3">
        <v>1822</v>
      </c>
      <c r="Q1243" s="3">
        <v>2108.9299999999998</v>
      </c>
      <c r="R1243" s="3">
        <v>1822.27</v>
      </c>
      <c r="S1243" s="3">
        <v>115.75</v>
      </c>
      <c r="T1243" s="3">
        <v>115.73</v>
      </c>
      <c r="U1243" s="3" t="s">
        <v>60</v>
      </c>
      <c r="V1243" s="3" t="s">
        <v>60</v>
      </c>
      <c r="W1243" s="3" t="s">
        <v>60</v>
      </c>
      <c r="X1243" s="3" t="s">
        <v>60</v>
      </c>
      <c r="Y1243" s="3" t="s">
        <v>60</v>
      </c>
      <c r="Z1243" s="3" t="s">
        <v>60</v>
      </c>
    </row>
    <row r="1244" spans="1:26" x14ac:dyDescent="0.3">
      <c r="A1244" s="2" t="s">
        <v>799</v>
      </c>
      <c r="B1244" s="2" t="s">
        <v>800</v>
      </c>
      <c r="C1244" s="2">
        <v>218</v>
      </c>
      <c r="D1244" s="2" t="s">
        <v>24</v>
      </c>
      <c r="E1244" s="2" t="s">
        <v>194</v>
      </c>
      <c r="F1244" s="2" t="s">
        <v>78</v>
      </c>
      <c r="G1244" s="2" t="s">
        <v>84</v>
      </c>
      <c r="H1244" s="2" t="s">
        <v>12</v>
      </c>
      <c r="I1244" s="2">
        <v>1774.2</v>
      </c>
      <c r="J1244" s="2">
        <v>6039</v>
      </c>
      <c r="K1244" s="2">
        <v>1078</v>
      </c>
      <c r="L1244" s="2">
        <v>1180.81</v>
      </c>
      <c r="M1244" s="2">
        <v>925.17</v>
      </c>
      <c r="N1244" s="2">
        <v>109.54</v>
      </c>
      <c r="O1244" s="2">
        <v>127.63</v>
      </c>
      <c r="P1244" s="2">
        <v>2930</v>
      </c>
      <c r="Q1244" s="2">
        <v>2999.31</v>
      </c>
      <c r="R1244" s="2">
        <v>2851.64</v>
      </c>
      <c r="S1244" s="2">
        <v>102.37</v>
      </c>
      <c r="T1244" s="2">
        <v>105.18</v>
      </c>
      <c r="U1244" s="2" t="s">
        <v>60</v>
      </c>
      <c r="V1244" s="2" t="s">
        <v>60</v>
      </c>
      <c r="W1244" s="2" t="s">
        <v>60</v>
      </c>
      <c r="X1244" s="2" t="s">
        <v>60</v>
      </c>
      <c r="Y1244" s="2" t="s">
        <v>60</v>
      </c>
      <c r="Z1244" s="2" t="s">
        <v>60</v>
      </c>
    </row>
    <row r="1245" spans="1:26" x14ac:dyDescent="0.3">
      <c r="A1245" s="3" t="s">
        <v>799</v>
      </c>
      <c r="B1245" s="3" t="s">
        <v>800</v>
      </c>
      <c r="C1245" s="3">
        <v>219</v>
      </c>
      <c r="D1245" s="3" t="s">
        <v>24</v>
      </c>
      <c r="E1245" s="3" t="s">
        <v>194</v>
      </c>
      <c r="F1245" s="3" t="s">
        <v>78</v>
      </c>
      <c r="G1245" s="3" t="s">
        <v>68</v>
      </c>
      <c r="H1245" s="3" t="s">
        <v>16</v>
      </c>
      <c r="I1245" s="3">
        <v>664</v>
      </c>
      <c r="J1245" s="3">
        <v>250</v>
      </c>
      <c r="K1245" s="3">
        <v>20</v>
      </c>
      <c r="L1245" s="3">
        <v>0</v>
      </c>
      <c r="M1245" s="3">
        <v>0</v>
      </c>
      <c r="N1245" s="3">
        <v>0</v>
      </c>
      <c r="O1245" s="3">
        <v>0</v>
      </c>
      <c r="P1245" s="3">
        <v>107</v>
      </c>
      <c r="Q1245" s="3">
        <v>294.81</v>
      </c>
      <c r="R1245" s="3">
        <v>0</v>
      </c>
      <c r="S1245" s="3">
        <v>275.52</v>
      </c>
      <c r="T1245" s="3">
        <v>0</v>
      </c>
      <c r="U1245" s="3" t="s">
        <v>60</v>
      </c>
      <c r="V1245" s="3" t="s">
        <v>60</v>
      </c>
      <c r="W1245" s="3" t="s">
        <v>60</v>
      </c>
      <c r="X1245" s="3" t="s">
        <v>60</v>
      </c>
      <c r="Y1245" s="3" t="s">
        <v>60</v>
      </c>
      <c r="Z1245" s="3" t="s">
        <v>60</v>
      </c>
    </row>
    <row r="1246" spans="1:26" x14ac:dyDescent="0.3">
      <c r="A1246" s="2" t="s">
        <v>799</v>
      </c>
      <c r="B1246" s="2" t="s">
        <v>800</v>
      </c>
      <c r="C1246" s="2">
        <v>220</v>
      </c>
      <c r="D1246" s="2" t="s">
        <v>24</v>
      </c>
      <c r="E1246" s="2" t="s">
        <v>194</v>
      </c>
      <c r="F1246" s="2" t="s">
        <v>78</v>
      </c>
      <c r="G1246" s="2" t="s">
        <v>68</v>
      </c>
      <c r="H1246" s="2" t="s">
        <v>12</v>
      </c>
      <c r="I1246" s="2">
        <v>3975.35</v>
      </c>
      <c r="J1246" s="2">
        <v>14673</v>
      </c>
      <c r="K1246" s="2">
        <v>2361</v>
      </c>
      <c r="L1246" s="2">
        <v>2472.35</v>
      </c>
      <c r="M1246" s="2">
        <v>2190.9</v>
      </c>
      <c r="N1246" s="2">
        <v>104.72</v>
      </c>
      <c r="O1246" s="2">
        <v>112.85</v>
      </c>
      <c r="P1246" s="2">
        <v>7670</v>
      </c>
      <c r="Q1246" s="2">
        <v>7488.8</v>
      </c>
      <c r="R1246" s="2">
        <v>7789.73</v>
      </c>
      <c r="S1246" s="2">
        <v>97.64</v>
      </c>
      <c r="T1246" s="2">
        <v>96.14</v>
      </c>
      <c r="U1246" s="2" t="s">
        <v>60</v>
      </c>
      <c r="V1246" s="2" t="s">
        <v>60</v>
      </c>
      <c r="W1246" s="2" t="s">
        <v>60</v>
      </c>
      <c r="X1246" s="2" t="s">
        <v>60</v>
      </c>
      <c r="Y1246" s="2" t="s">
        <v>60</v>
      </c>
      <c r="Z1246" s="2" t="s">
        <v>60</v>
      </c>
    </row>
    <row r="1247" spans="1:26" x14ac:dyDescent="0.3">
      <c r="A1247" s="3" t="s">
        <v>799</v>
      </c>
      <c r="B1247" s="3" t="s">
        <v>800</v>
      </c>
      <c r="C1247" s="3">
        <v>221</v>
      </c>
      <c r="D1247" s="3" t="s">
        <v>24</v>
      </c>
      <c r="E1247" s="3" t="s">
        <v>194</v>
      </c>
      <c r="F1247" s="3" t="s">
        <v>78</v>
      </c>
      <c r="G1247" s="3" t="s">
        <v>68</v>
      </c>
      <c r="H1247" s="3" t="s">
        <v>194</v>
      </c>
      <c r="I1247" s="3">
        <v>4639.3500000000004</v>
      </c>
      <c r="J1247" s="3">
        <v>14923</v>
      </c>
      <c r="K1247" s="3">
        <v>2381</v>
      </c>
      <c r="L1247" s="3">
        <v>2472.35</v>
      </c>
      <c r="M1247" s="3">
        <v>2190.9</v>
      </c>
      <c r="N1247" s="3">
        <v>103.84</v>
      </c>
      <c r="O1247" s="3">
        <v>112.85</v>
      </c>
      <c r="P1247" s="3">
        <v>7777</v>
      </c>
      <c r="Q1247" s="3">
        <v>7783.61</v>
      </c>
      <c r="R1247" s="3">
        <v>7789.73</v>
      </c>
      <c r="S1247" s="3">
        <v>100.08</v>
      </c>
      <c r="T1247" s="3">
        <v>99.92</v>
      </c>
      <c r="U1247" s="3" t="s">
        <v>60</v>
      </c>
      <c r="V1247" s="3" t="s">
        <v>60</v>
      </c>
      <c r="W1247" s="3" t="s">
        <v>60</v>
      </c>
      <c r="X1247" s="3" t="s">
        <v>60</v>
      </c>
      <c r="Y1247" s="3" t="s">
        <v>60</v>
      </c>
      <c r="Z1247" s="3" t="s">
        <v>60</v>
      </c>
    </row>
    <row r="1248" spans="1:26" x14ac:dyDescent="0.3">
      <c r="A1248" s="2" t="s">
        <v>799</v>
      </c>
      <c r="B1248" s="2" t="s">
        <v>800</v>
      </c>
      <c r="C1248" s="2">
        <v>222</v>
      </c>
      <c r="D1248" s="2" t="s">
        <v>24</v>
      </c>
      <c r="E1248" s="2" t="s">
        <v>226</v>
      </c>
      <c r="F1248" s="2" t="s">
        <v>58</v>
      </c>
      <c r="G1248" s="2" t="s">
        <v>227</v>
      </c>
      <c r="H1248" s="2" t="s">
        <v>60</v>
      </c>
      <c r="I1248" s="2">
        <v>2630</v>
      </c>
      <c r="J1248" s="2">
        <v>19700</v>
      </c>
      <c r="K1248" s="2">
        <v>1718</v>
      </c>
      <c r="L1248" s="2">
        <v>1638.16</v>
      </c>
      <c r="M1248" s="2">
        <v>1708.85</v>
      </c>
      <c r="N1248" s="2">
        <v>95.35</v>
      </c>
      <c r="O1248" s="2">
        <v>95.86</v>
      </c>
      <c r="P1248" s="2">
        <v>8657</v>
      </c>
      <c r="Q1248" s="2">
        <v>7660.75</v>
      </c>
      <c r="R1248" s="2">
        <v>8638.2199999999993</v>
      </c>
      <c r="S1248" s="2">
        <v>88.49</v>
      </c>
      <c r="T1248" s="2">
        <v>88.68</v>
      </c>
      <c r="U1248" s="2">
        <v>87.8</v>
      </c>
      <c r="V1248" s="2">
        <v>83.72</v>
      </c>
      <c r="W1248" s="2">
        <v>87.33</v>
      </c>
      <c r="X1248" s="2">
        <v>89.64</v>
      </c>
      <c r="Y1248" s="2">
        <v>79.33</v>
      </c>
      <c r="Z1248" s="2">
        <v>89.45</v>
      </c>
    </row>
    <row r="1249" spans="1:26" x14ac:dyDescent="0.3">
      <c r="A1249" s="3" t="s">
        <v>799</v>
      </c>
      <c r="B1249" s="3" t="s">
        <v>800</v>
      </c>
      <c r="C1249" s="3">
        <v>223</v>
      </c>
      <c r="D1249" s="3" t="s">
        <v>24</v>
      </c>
      <c r="E1249" s="3" t="s">
        <v>226</v>
      </c>
      <c r="F1249" s="3" t="s">
        <v>58</v>
      </c>
      <c r="G1249" s="3" t="s">
        <v>228</v>
      </c>
      <c r="H1249" s="3" t="s">
        <v>60</v>
      </c>
      <c r="I1249" s="3">
        <v>1265</v>
      </c>
      <c r="J1249" s="3">
        <v>6800</v>
      </c>
      <c r="K1249" s="3">
        <v>546</v>
      </c>
      <c r="L1249" s="3">
        <v>650.88</v>
      </c>
      <c r="M1249" s="3">
        <v>522.55999999999995</v>
      </c>
      <c r="N1249" s="3">
        <v>119.21</v>
      </c>
      <c r="O1249" s="3">
        <v>124.56</v>
      </c>
      <c r="P1249" s="3">
        <v>2989</v>
      </c>
      <c r="Q1249" s="3">
        <v>2752.46</v>
      </c>
      <c r="R1249" s="3">
        <v>3062.04</v>
      </c>
      <c r="S1249" s="3">
        <v>92.09</v>
      </c>
      <c r="T1249" s="3">
        <v>89.89</v>
      </c>
      <c r="U1249" s="3">
        <v>58.01</v>
      </c>
      <c r="V1249" s="3">
        <v>69.16</v>
      </c>
      <c r="W1249" s="3">
        <v>55.52</v>
      </c>
      <c r="X1249" s="3">
        <v>64.349999999999994</v>
      </c>
      <c r="Y1249" s="3">
        <v>59.26</v>
      </c>
      <c r="Z1249" s="3">
        <v>65.92</v>
      </c>
    </row>
    <row r="1250" spans="1:26" x14ac:dyDescent="0.3">
      <c r="A1250" s="2" t="s">
        <v>799</v>
      </c>
      <c r="B1250" s="2" t="s">
        <v>800</v>
      </c>
      <c r="C1250" s="2">
        <v>224</v>
      </c>
      <c r="D1250" s="2" t="s">
        <v>24</v>
      </c>
      <c r="E1250" s="2" t="s">
        <v>226</v>
      </c>
      <c r="F1250" s="2" t="s">
        <v>58</v>
      </c>
      <c r="G1250" s="2" t="s">
        <v>229</v>
      </c>
      <c r="H1250" s="2" t="s">
        <v>60</v>
      </c>
      <c r="I1250" s="2">
        <v>0</v>
      </c>
      <c r="J1250" s="2">
        <v>2000</v>
      </c>
      <c r="K1250" s="2">
        <v>160</v>
      </c>
      <c r="L1250" s="2">
        <v>0</v>
      </c>
      <c r="M1250" s="2">
        <v>0</v>
      </c>
      <c r="N1250" s="2">
        <v>0</v>
      </c>
      <c r="O1250" s="2">
        <v>0</v>
      </c>
      <c r="P1250" s="2">
        <v>314</v>
      </c>
      <c r="Q1250" s="2">
        <v>0</v>
      </c>
      <c r="R1250" s="2">
        <v>0</v>
      </c>
      <c r="S1250" s="2">
        <v>0</v>
      </c>
      <c r="T1250" s="2">
        <v>0</v>
      </c>
      <c r="U1250" s="2">
        <v>32.58</v>
      </c>
      <c r="V1250" s="2">
        <v>0</v>
      </c>
      <c r="W1250" s="2">
        <v>0</v>
      </c>
      <c r="X1250" s="2">
        <v>12.96</v>
      </c>
      <c r="Y1250" s="2">
        <v>0</v>
      </c>
      <c r="Z1250" s="2">
        <v>0</v>
      </c>
    </row>
    <row r="1251" spans="1:26" x14ac:dyDescent="0.3">
      <c r="A1251" s="3" t="s">
        <v>799</v>
      </c>
      <c r="B1251" s="3" t="s">
        <v>800</v>
      </c>
      <c r="C1251" s="3">
        <v>225</v>
      </c>
      <c r="D1251" s="3" t="s">
        <v>24</v>
      </c>
      <c r="E1251" s="3" t="s">
        <v>226</v>
      </c>
      <c r="F1251" s="3" t="s">
        <v>58</v>
      </c>
      <c r="G1251" s="3" t="s">
        <v>230</v>
      </c>
      <c r="H1251" s="3" t="s">
        <v>60</v>
      </c>
      <c r="I1251" s="3">
        <v>0</v>
      </c>
      <c r="J1251" s="3">
        <v>2000</v>
      </c>
      <c r="K1251" s="3">
        <v>162</v>
      </c>
      <c r="L1251" s="3">
        <v>0</v>
      </c>
      <c r="M1251" s="3">
        <v>0</v>
      </c>
      <c r="N1251" s="3">
        <v>0</v>
      </c>
      <c r="O1251" s="3">
        <v>0</v>
      </c>
      <c r="P1251" s="3">
        <v>322</v>
      </c>
      <c r="Q1251" s="3">
        <v>0</v>
      </c>
      <c r="R1251" s="3">
        <v>0</v>
      </c>
      <c r="S1251" s="3">
        <v>0</v>
      </c>
      <c r="T1251" s="3">
        <v>0</v>
      </c>
      <c r="U1251" s="3">
        <v>32.99</v>
      </c>
      <c r="V1251" s="3">
        <v>0</v>
      </c>
      <c r="W1251" s="3">
        <v>0</v>
      </c>
      <c r="X1251" s="3">
        <v>13.29</v>
      </c>
      <c r="Y1251" s="3">
        <v>0</v>
      </c>
      <c r="Z1251" s="3">
        <v>0</v>
      </c>
    </row>
    <row r="1252" spans="1:26" x14ac:dyDescent="0.3">
      <c r="A1252" s="2" t="s">
        <v>799</v>
      </c>
      <c r="B1252" s="2" t="s">
        <v>800</v>
      </c>
      <c r="C1252" s="2">
        <v>226</v>
      </c>
      <c r="D1252" s="2" t="s">
        <v>24</v>
      </c>
      <c r="E1252" s="2" t="s">
        <v>226</v>
      </c>
      <c r="F1252" s="2" t="s">
        <v>58</v>
      </c>
      <c r="G1252" s="2" t="s">
        <v>231</v>
      </c>
      <c r="H1252" s="2" t="s">
        <v>60</v>
      </c>
      <c r="I1252" s="2">
        <v>1000</v>
      </c>
      <c r="J1252" s="2">
        <v>5700</v>
      </c>
      <c r="K1252" s="2">
        <v>481</v>
      </c>
      <c r="L1252" s="2">
        <v>469.31</v>
      </c>
      <c r="M1252" s="2">
        <v>396.43</v>
      </c>
      <c r="N1252" s="2">
        <v>97.57</v>
      </c>
      <c r="O1252" s="2">
        <v>118.38</v>
      </c>
      <c r="P1252" s="2">
        <v>2598</v>
      </c>
      <c r="Q1252" s="2">
        <v>1911.17</v>
      </c>
      <c r="R1252" s="2">
        <v>2220.58</v>
      </c>
      <c r="S1252" s="2">
        <v>73.56</v>
      </c>
      <c r="T1252" s="2">
        <v>86.07</v>
      </c>
      <c r="U1252" s="2">
        <v>64.650000000000006</v>
      </c>
      <c r="V1252" s="2">
        <v>63.08</v>
      </c>
      <c r="W1252" s="2">
        <v>48.71</v>
      </c>
      <c r="X1252" s="2">
        <v>70.75</v>
      </c>
      <c r="Y1252" s="2">
        <v>52.05</v>
      </c>
      <c r="Z1252" s="2">
        <v>55.28</v>
      </c>
    </row>
    <row r="1253" spans="1:26" x14ac:dyDescent="0.3">
      <c r="A1253" s="3" t="s">
        <v>799</v>
      </c>
      <c r="B1253" s="3" t="s">
        <v>800</v>
      </c>
      <c r="C1253" s="3">
        <v>227</v>
      </c>
      <c r="D1253" s="3" t="s">
        <v>24</v>
      </c>
      <c r="E1253" s="3" t="s">
        <v>226</v>
      </c>
      <c r="F1253" s="3" t="s">
        <v>58</v>
      </c>
      <c r="G1253" s="3" t="s">
        <v>232</v>
      </c>
      <c r="H1253" s="3" t="s">
        <v>60</v>
      </c>
      <c r="I1253" s="3" t="s">
        <v>60</v>
      </c>
      <c r="J1253" s="3">
        <v>400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</row>
    <row r="1254" spans="1:26" x14ac:dyDescent="0.3">
      <c r="A1254" s="2" t="s">
        <v>799</v>
      </c>
      <c r="B1254" s="2" t="s">
        <v>800</v>
      </c>
      <c r="C1254" s="2">
        <v>228</v>
      </c>
      <c r="D1254" s="2" t="s">
        <v>24</v>
      </c>
      <c r="E1254" s="2" t="s">
        <v>226</v>
      </c>
      <c r="F1254" s="2" t="s">
        <v>58</v>
      </c>
      <c r="G1254" s="2" t="s">
        <v>233</v>
      </c>
      <c r="H1254" s="2" t="s">
        <v>60</v>
      </c>
      <c r="I1254" s="2">
        <v>1140</v>
      </c>
      <c r="J1254" s="2">
        <v>5300</v>
      </c>
      <c r="K1254" s="2">
        <v>444</v>
      </c>
      <c r="L1254" s="2">
        <v>524.02</v>
      </c>
      <c r="M1254" s="2">
        <v>501.34</v>
      </c>
      <c r="N1254" s="2">
        <v>118.02</v>
      </c>
      <c r="O1254" s="2">
        <v>104.52</v>
      </c>
      <c r="P1254" s="2">
        <v>2430</v>
      </c>
      <c r="Q1254" s="2">
        <v>2226.69</v>
      </c>
      <c r="R1254" s="2">
        <v>2400.52</v>
      </c>
      <c r="S1254" s="2">
        <v>91.63</v>
      </c>
      <c r="T1254" s="2">
        <v>92.76</v>
      </c>
      <c r="U1254" s="2">
        <v>52.35</v>
      </c>
      <c r="V1254" s="2">
        <v>61.78</v>
      </c>
      <c r="W1254" s="2">
        <v>59.11</v>
      </c>
      <c r="X1254" s="2">
        <v>58.05</v>
      </c>
      <c r="Y1254" s="2">
        <v>53.19</v>
      </c>
      <c r="Z1254" s="2">
        <v>57.35</v>
      </c>
    </row>
    <row r="1255" spans="1:26" x14ac:dyDescent="0.3">
      <c r="A1255" s="3" t="s">
        <v>799</v>
      </c>
      <c r="B1255" s="3" t="s">
        <v>800</v>
      </c>
      <c r="C1255" s="3">
        <v>229</v>
      </c>
      <c r="D1255" s="3" t="s">
        <v>24</v>
      </c>
      <c r="E1255" s="3" t="s">
        <v>226</v>
      </c>
      <c r="F1255" s="3" t="s">
        <v>58</v>
      </c>
      <c r="G1255" s="3" t="s">
        <v>234</v>
      </c>
      <c r="H1255" s="3" t="s">
        <v>74</v>
      </c>
      <c r="I1255" s="3">
        <v>6035</v>
      </c>
      <c r="J1255" s="3">
        <v>41900</v>
      </c>
      <c r="K1255" s="3">
        <v>3511</v>
      </c>
      <c r="L1255" s="3">
        <v>3282.37</v>
      </c>
      <c r="M1255" s="3">
        <v>3129.18</v>
      </c>
      <c r="N1255" s="3">
        <v>93.49</v>
      </c>
      <c r="O1255" s="3">
        <v>104.9</v>
      </c>
      <c r="P1255" s="3">
        <v>17310</v>
      </c>
      <c r="Q1255" s="3">
        <v>14551.07</v>
      </c>
      <c r="R1255" s="3">
        <v>16321.36</v>
      </c>
      <c r="S1255" s="3">
        <v>84.06</v>
      </c>
      <c r="T1255" s="3">
        <v>89.15</v>
      </c>
      <c r="U1255" s="3">
        <v>64.16</v>
      </c>
      <c r="V1255" s="3">
        <v>73.099999999999994</v>
      </c>
      <c r="W1255" s="3">
        <v>68.62</v>
      </c>
      <c r="X1255" s="3">
        <v>64.09</v>
      </c>
      <c r="Y1255" s="3">
        <v>65.66</v>
      </c>
      <c r="Z1255" s="3">
        <v>72.52</v>
      </c>
    </row>
    <row r="1256" spans="1:26" x14ac:dyDescent="0.3">
      <c r="A1256" s="2" t="s">
        <v>799</v>
      </c>
      <c r="B1256" s="2" t="s">
        <v>800</v>
      </c>
      <c r="C1256" s="2">
        <v>230</v>
      </c>
      <c r="D1256" s="2" t="s">
        <v>24</v>
      </c>
      <c r="E1256" s="2" t="s">
        <v>226</v>
      </c>
      <c r="F1256" s="2" t="s">
        <v>58</v>
      </c>
      <c r="G1256" s="2" t="s">
        <v>58</v>
      </c>
      <c r="H1256" s="2" t="s">
        <v>75</v>
      </c>
      <c r="I1256" s="2">
        <v>6035</v>
      </c>
      <c r="J1256" s="2">
        <v>41900</v>
      </c>
      <c r="K1256" s="2">
        <v>3511</v>
      </c>
      <c r="L1256" s="2">
        <v>3282.37</v>
      </c>
      <c r="M1256" s="2">
        <v>3129.18</v>
      </c>
      <c r="N1256" s="2">
        <v>93.49</v>
      </c>
      <c r="O1256" s="2">
        <v>104.9</v>
      </c>
      <c r="P1256" s="2">
        <v>17310</v>
      </c>
      <c r="Q1256" s="2">
        <v>14551.07</v>
      </c>
      <c r="R1256" s="2">
        <v>16321.36</v>
      </c>
      <c r="S1256" s="2">
        <v>84.06</v>
      </c>
      <c r="T1256" s="2">
        <v>89.15</v>
      </c>
      <c r="U1256" s="2">
        <v>64.16</v>
      </c>
      <c r="V1256" s="2">
        <v>73.099999999999994</v>
      </c>
      <c r="W1256" s="2">
        <v>68.62</v>
      </c>
      <c r="X1256" s="2">
        <v>64.09</v>
      </c>
      <c r="Y1256" s="2">
        <v>65.66</v>
      </c>
      <c r="Z1256" s="2">
        <v>72.52</v>
      </c>
    </row>
    <row r="1257" spans="1:26" x14ac:dyDescent="0.3">
      <c r="A1257" s="3" t="s">
        <v>799</v>
      </c>
      <c r="B1257" s="3" t="s">
        <v>800</v>
      </c>
      <c r="C1257" s="3">
        <v>231</v>
      </c>
      <c r="D1257" s="3" t="s">
        <v>24</v>
      </c>
      <c r="E1257" s="3" t="s">
        <v>226</v>
      </c>
      <c r="F1257" s="3" t="s">
        <v>58</v>
      </c>
      <c r="G1257" s="3" t="s">
        <v>235</v>
      </c>
      <c r="H1257" s="3" t="s">
        <v>60</v>
      </c>
      <c r="I1257" s="3">
        <v>72</v>
      </c>
      <c r="J1257" s="3">
        <v>334</v>
      </c>
      <c r="K1257" s="3">
        <v>42</v>
      </c>
      <c r="L1257" s="3">
        <v>42.09</v>
      </c>
      <c r="M1257" s="3">
        <v>39.65</v>
      </c>
      <c r="N1257" s="3">
        <v>100.21</v>
      </c>
      <c r="O1257" s="3">
        <v>106.15</v>
      </c>
      <c r="P1257" s="3">
        <v>189</v>
      </c>
      <c r="Q1257" s="3">
        <v>133.91</v>
      </c>
      <c r="R1257" s="3">
        <v>150.19</v>
      </c>
      <c r="S1257" s="3">
        <v>70.849999999999994</v>
      </c>
      <c r="T1257" s="3">
        <v>89.16</v>
      </c>
      <c r="U1257" s="3" t="s">
        <v>60</v>
      </c>
      <c r="V1257" s="3" t="s">
        <v>60</v>
      </c>
      <c r="W1257" s="3" t="s">
        <v>60</v>
      </c>
      <c r="X1257" s="3" t="s">
        <v>60</v>
      </c>
      <c r="Y1257" s="3" t="s">
        <v>60</v>
      </c>
      <c r="Z1257" s="3" t="s">
        <v>60</v>
      </c>
    </row>
    <row r="1258" spans="1:26" x14ac:dyDescent="0.3">
      <c r="A1258" s="2" t="s">
        <v>799</v>
      </c>
      <c r="B1258" s="2" t="s">
        <v>800</v>
      </c>
      <c r="C1258" s="2">
        <v>232</v>
      </c>
      <c r="D1258" s="2" t="s">
        <v>24</v>
      </c>
      <c r="E1258" s="2" t="s">
        <v>226</v>
      </c>
      <c r="F1258" s="2" t="s">
        <v>58</v>
      </c>
      <c r="G1258" s="2" t="s">
        <v>236</v>
      </c>
      <c r="H1258" s="2" t="s">
        <v>60</v>
      </c>
      <c r="I1258" s="2">
        <v>30.6</v>
      </c>
      <c r="J1258" s="2">
        <v>120</v>
      </c>
      <c r="K1258" s="2">
        <v>7</v>
      </c>
      <c r="L1258" s="2">
        <v>12.41</v>
      </c>
      <c r="M1258" s="2">
        <v>15.54</v>
      </c>
      <c r="N1258" s="2">
        <v>177.29</v>
      </c>
      <c r="O1258" s="2">
        <v>79.86</v>
      </c>
      <c r="P1258" s="2">
        <v>25</v>
      </c>
      <c r="Q1258" s="2">
        <v>25.02</v>
      </c>
      <c r="R1258" s="2">
        <v>28.75</v>
      </c>
      <c r="S1258" s="2">
        <v>100.08</v>
      </c>
      <c r="T1258" s="2">
        <v>87.03</v>
      </c>
      <c r="U1258" s="2" t="s">
        <v>60</v>
      </c>
      <c r="V1258" s="2" t="s">
        <v>60</v>
      </c>
      <c r="W1258" s="2" t="s">
        <v>60</v>
      </c>
      <c r="X1258" s="2" t="s">
        <v>60</v>
      </c>
      <c r="Y1258" s="2" t="s">
        <v>60</v>
      </c>
      <c r="Z1258" s="2" t="s">
        <v>60</v>
      </c>
    </row>
    <row r="1259" spans="1:26" x14ac:dyDescent="0.3">
      <c r="A1259" s="3" t="s">
        <v>799</v>
      </c>
      <c r="B1259" s="3" t="s">
        <v>800</v>
      </c>
      <c r="C1259" s="3">
        <v>233</v>
      </c>
      <c r="D1259" s="3" t="s">
        <v>24</v>
      </c>
      <c r="E1259" s="3" t="s">
        <v>226</v>
      </c>
      <c r="F1259" s="3" t="s">
        <v>58</v>
      </c>
      <c r="G1259" s="3" t="s">
        <v>237</v>
      </c>
      <c r="H1259" s="3" t="s">
        <v>60</v>
      </c>
      <c r="I1259" s="3">
        <v>99</v>
      </c>
      <c r="J1259" s="3">
        <v>220</v>
      </c>
      <c r="K1259" s="3">
        <v>30</v>
      </c>
      <c r="L1259" s="3">
        <v>20.81</v>
      </c>
      <c r="M1259" s="3">
        <v>16.66</v>
      </c>
      <c r="N1259" s="3">
        <v>69.37</v>
      </c>
      <c r="O1259" s="3">
        <v>124.91</v>
      </c>
      <c r="P1259" s="3">
        <v>77</v>
      </c>
      <c r="Q1259" s="3">
        <v>74.459999999999994</v>
      </c>
      <c r="R1259" s="3">
        <v>58.85</v>
      </c>
      <c r="S1259" s="3">
        <v>96.7</v>
      </c>
      <c r="T1259" s="3">
        <v>126.53</v>
      </c>
      <c r="U1259" s="3" t="s">
        <v>60</v>
      </c>
      <c r="V1259" s="3" t="s">
        <v>60</v>
      </c>
      <c r="W1259" s="3" t="s">
        <v>60</v>
      </c>
      <c r="X1259" s="3" t="s">
        <v>60</v>
      </c>
      <c r="Y1259" s="3" t="s">
        <v>60</v>
      </c>
      <c r="Z1259" s="3" t="s">
        <v>60</v>
      </c>
    </row>
    <row r="1260" spans="1:26" x14ac:dyDescent="0.3">
      <c r="A1260" s="2" t="s">
        <v>799</v>
      </c>
      <c r="B1260" s="2" t="s">
        <v>800</v>
      </c>
      <c r="C1260" s="2">
        <v>234</v>
      </c>
      <c r="D1260" s="2" t="s">
        <v>24</v>
      </c>
      <c r="E1260" s="2" t="s">
        <v>226</v>
      </c>
      <c r="F1260" s="2" t="s">
        <v>58</v>
      </c>
      <c r="G1260" s="2" t="s">
        <v>238</v>
      </c>
      <c r="H1260" s="2" t="s">
        <v>60</v>
      </c>
      <c r="I1260" s="2">
        <v>300</v>
      </c>
      <c r="J1260" s="2">
        <v>650</v>
      </c>
      <c r="K1260" s="2">
        <v>70</v>
      </c>
      <c r="L1260" s="2">
        <v>46.4</v>
      </c>
      <c r="M1260" s="2">
        <v>31.11</v>
      </c>
      <c r="N1260" s="2">
        <v>66.290000000000006</v>
      </c>
      <c r="O1260" s="2">
        <v>149.15</v>
      </c>
      <c r="P1260" s="2">
        <v>230</v>
      </c>
      <c r="Q1260" s="2">
        <v>166.91</v>
      </c>
      <c r="R1260" s="2">
        <v>120.07</v>
      </c>
      <c r="S1260" s="2">
        <v>72.569999999999993</v>
      </c>
      <c r="T1260" s="2">
        <v>139.01</v>
      </c>
      <c r="U1260" s="2" t="s">
        <v>60</v>
      </c>
      <c r="V1260" s="2" t="s">
        <v>60</v>
      </c>
      <c r="W1260" s="2" t="s">
        <v>60</v>
      </c>
      <c r="X1260" s="2" t="s">
        <v>60</v>
      </c>
      <c r="Y1260" s="2" t="s">
        <v>60</v>
      </c>
      <c r="Z1260" s="2" t="s">
        <v>60</v>
      </c>
    </row>
    <row r="1261" spans="1:26" x14ac:dyDescent="0.3">
      <c r="A1261" s="3" t="s">
        <v>799</v>
      </c>
      <c r="B1261" s="3" t="s">
        <v>800</v>
      </c>
      <c r="C1261" s="3">
        <v>235</v>
      </c>
      <c r="D1261" s="3" t="s">
        <v>24</v>
      </c>
      <c r="E1261" s="3" t="s">
        <v>226</v>
      </c>
      <c r="F1261" s="3" t="s">
        <v>58</v>
      </c>
      <c r="G1261" s="3" t="s">
        <v>239</v>
      </c>
      <c r="H1261" s="3" t="s">
        <v>12</v>
      </c>
      <c r="I1261" s="3">
        <v>501.6</v>
      </c>
      <c r="J1261" s="3">
        <v>1324</v>
      </c>
      <c r="K1261" s="3">
        <v>149</v>
      </c>
      <c r="L1261" s="3">
        <v>121.71</v>
      </c>
      <c r="M1261" s="3">
        <v>102.96</v>
      </c>
      <c r="N1261" s="3">
        <v>81.680000000000007</v>
      </c>
      <c r="O1261" s="3">
        <v>118.21</v>
      </c>
      <c r="P1261" s="3">
        <v>521</v>
      </c>
      <c r="Q1261" s="3">
        <v>400.3</v>
      </c>
      <c r="R1261" s="3">
        <v>357.86</v>
      </c>
      <c r="S1261" s="3">
        <v>76.83</v>
      </c>
      <c r="T1261" s="3">
        <v>111.86</v>
      </c>
      <c r="U1261" s="3" t="s">
        <v>60</v>
      </c>
      <c r="V1261" s="3" t="s">
        <v>60</v>
      </c>
      <c r="W1261" s="3" t="s">
        <v>60</v>
      </c>
      <c r="X1261" s="3" t="s">
        <v>60</v>
      </c>
      <c r="Y1261" s="3" t="s">
        <v>60</v>
      </c>
      <c r="Z1261" s="3" t="s">
        <v>60</v>
      </c>
    </row>
    <row r="1262" spans="1:26" x14ac:dyDescent="0.3">
      <c r="A1262" s="2" t="s">
        <v>799</v>
      </c>
      <c r="B1262" s="2" t="s">
        <v>800</v>
      </c>
      <c r="C1262" s="2">
        <v>236</v>
      </c>
      <c r="D1262" s="2" t="s">
        <v>24</v>
      </c>
      <c r="E1262" s="2" t="s">
        <v>226</v>
      </c>
      <c r="F1262" s="2" t="s">
        <v>58</v>
      </c>
      <c r="G1262" s="2" t="s">
        <v>58</v>
      </c>
      <c r="H1262" s="2" t="s">
        <v>12</v>
      </c>
      <c r="I1262" s="2">
        <v>501.6</v>
      </c>
      <c r="J1262" s="2">
        <v>1324</v>
      </c>
      <c r="K1262" s="2">
        <v>149</v>
      </c>
      <c r="L1262" s="2">
        <v>121.71</v>
      </c>
      <c r="M1262" s="2">
        <v>102.96</v>
      </c>
      <c r="N1262" s="2">
        <v>81.680000000000007</v>
      </c>
      <c r="O1262" s="2">
        <v>118.21</v>
      </c>
      <c r="P1262" s="2">
        <v>521</v>
      </c>
      <c r="Q1262" s="2">
        <v>400.3</v>
      </c>
      <c r="R1262" s="2">
        <v>357.86</v>
      </c>
      <c r="S1262" s="2">
        <v>76.83</v>
      </c>
      <c r="T1262" s="2">
        <v>111.86</v>
      </c>
      <c r="U1262" s="2" t="s">
        <v>60</v>
      </c>
      <c r="V1262" s="2" t="s">
        <v>60</v>
      </c>
      <c r="W1262" s="2" t="s">
        <v>60</v>
      </c>
      <c r="X1262" s="2" t="s">
        <v>60</v>
      </c>
      <c r="Y1262" s="2" t="s">
        <v>60</v>
      </c>
      <c r="Z1262" s="2" t="s">
        <v>60</v>
      </c>
    </row>
    <row r="1263" spans="1:26" x14ac:dyDescent="0.3">
      <c r="A1263" s="3" t="s">
        <v>799</v>
      </c>
      <c r="B1263" s="3" t="s">
        <v>800</v>
      </c>
      <c r="C1263" s="3">
        <v>237</v>
      </c>
      <c r="D1263" s="3" t="s">
        <v>24</v>
      </c>
      <c r="E1263" s="3" t="s">
        <v>226</v>
      </c>
      <c r="F1263" s="3" t="s">
        <v>65</v>
      </c>
      <c r="G1263" s="3" t="s">
        <v>240</v>
      </c>
      <c r="H1263" s="3" t="s">
        <v>60</v>
      </c>
      <c r="I1263" s="3">
        <v>90</v>
      </c>
      <c r="J1263" s="3">
        <v>300</v>
      </c>
      <c r="K1263" s="3">
        <v>24</v>
      </c>
      <c r="L1263" s="3">
        <v>39.53</v>
      </c>
      <c r="M1263" s="3">
        <v>43.13</v>
      </c>
      <c r="N1263" s="3">
        <v>164.71</v>
      </c>
      <c r="O1263" s="3">
        <v>91.65</v>
      </c>
      <c r="P1263" s="3">
        <v>136</v>
      </c>
      <c r="Q1263" s="3">
        <v>150.61000000000001</v>
      </c>
      <c r="R1263" s="3">
        <v>169.35</v>
      </c>
      <c r="S1263" s="3">
        <v>110.74</v>
      </c>
      <c r="T1263" s="3">
        <v>88.93</v>
      </c>
      <c r="U1263" s="3">
        <v>35.840000000000003</v>
      </c>
      <c r="V1263" s="3">
        <v>59.04</v>
      </c>
      <c r="W1263" s="3">
        <v>64.41</v>
      </c>
      <c r="X1263" s="3">
        <v>41.15</v>
      </c>
      <c r="Y1263" s="3">
        <v>45.57</v>
      </c>
      <c r="Z1263" s="3">
        <v>51.24</v>
      </c>
    </row>
    <row r="1264" spans="1:26" x14ac:dyDescent="0.3">
      <c r="A1264" s="2" t="s">
        <v>799</v>
      </c>
      <c r="B1264" s="2" t="s">
        <v>800</v>
      </c>
      <c r="C1264" s="2">
        <v>238</v>
      </c>
      <c r="D1264" s="2" t="s">
        <v>24</v>
      </c>
      <c r="E1264" s="2" t="s">
        <v>226</v>
      </c>
      <c r="F1264" s="2" t="s">
        <v>65</v>
      </c>
      <c r="G1264" s="2" t="s">
        <v>241</v>
      </c>
      <c r="H1264" s="2" t="s">
        <v>60</v>
      </c>
      <c r="I1264" s="2">
        <v>90</v>
      </c>
      <c r="J1264" s="2">
        <v>280</v>
      </c>
      <c r="K1264" s="2">
        <v>22</v>
      </c>
      <c r="L1264" s="2">
        <v>48.19</v>
      </c>
      <c r="M1264" s="2">
        <v>38.49</v>
      </c>
      <c r="N1264" s="2">
        <v>219.05</v>
      </c>
      <c r="O1264" s="2">
        <v>125.2</v>
      </c>
      <c r="P1264" s="2">
        <v>128</v>
      </c>
      <c r="Q1264" s="2">
        <v>161.53</v>
      </c>
      <c r="R1264" s="2">
        <v>163.26</v>
      </c>
      <c r="S1264" s="2">
        <v>126.2</v>
      </c>
      <c r="T1264" s="2">
        <v>98.94</v>
      </c>
      <c r="U1264" s="2">
        <v>32.86</v>
      </c>
      <c r="V1264" s="2">
        <v>71.97</v>
      </c>
      <c r="W1264" s="2">
        <v>57.48</v>
      </c>
      <c r="X1264" s="2">
        <v>38.729999999999997</v>
      </c>
      <c r="Y1264" s="2">
        <v>48.88</v>
      </c>
      <c r="Z1264" s="2">
        <v>49.4</v>
      </c>
    </row>
    <row r="1265" spans="1:26" x14ac:dyDescent="0.3">
      <c r="A1265" s="3" t="s">
        <v>799</v>
      </c>
      <c r="B1265" s="3" t="s">
        <v>800</v>
      </c>
      <c r="C1265" s="3">
        <v>239</v>
      </c>
      <c r="D1265" s="3" t="s">
        <v>24</v>
      </c>
      <c r="E1265" s="3" t="s">
        <v>226</v>
      </c>
      <c r="F1265" s="3" t="s">
        <v>65</v>
      </c>
      <c r="G1265" s="3" t="s">
        <v>242</v>
      </c>
      <c r="H1265" s="3" t="s">
        <v>60</v>
      </c>
      <c r="I1265" s="3">
        <v>90</v>
      </c>
      <c r="J1265" s="3">
        <v>325</v>
      </c>
      <c r="K1265" s="3">
        <v>26</v>
      </c>
      <c r="L1265" s="3">
        <v>47.79</v>
      </c>
      <c r="M1265" s="3">
        <v>39.96</v>
      </c>
      <c r="N1265" s="3">
        <v>183.81</v>
      </c>
      <c r="O1265" s="3">
        <v>119.59</v>
      </c>
      <c r="P1265" s="3">
        <v>148</v>
      </c>
      <c r="Q1265" s="3">
        <v>159.22999999999999</v>
      </c>
      <c r="R1265" s="3">
        <v>178.62</v>
      </c>
      <c r="S1265" s="3">
        <v>107.59</v>
      </c>
      <c r="T1265" s="3">
        <v>89.14</v>
      </c>
      <c r="U1265" s="3">
        <v>38.83</v>
      </c>
      <c r="V1265" s="3">
        <v>71.37</v>
      </c>
      <c r="W1265" s="3">
        <v>59.68</v>
      </c>
      <c r="X1265" s="3">
        <v>44.78</v>
      </c>
      <c r="Y1265" s="3">
        <v>48.18</v>
      </c>
      <c r="Z1265" s="3">
        <v>54.05</v>
      </c>
    </row>
    <row r="1266" spans="1:26" x14ac:dyDescent="0.3">
      <c r="A1266" s="2" t="s">
        <v>799</v>
      </c>
      <c r="B1266" s="2" t="s">
        <v>800</v>
      </c>
      <c r="C1266" s="2">
        <v>240</v>
      </c>
      <c r="D1266" s="2" t="s">
        <v>24</v>
      </c>
      <c r="E1266" s="2" t="s">
        <v>226</v>
      </c>
      <c r="F1266" s="2" t="s">
        <v>65</v>
      </c>
      <c r="G1266" s="2" t="s">
        <v>243</v>
      </c>
      <c r="H1266" s="2" t="s">
        <v>60</v>
      </c>
      <c r="I1266" s="2">
        <v>90</v>
      </c>
      <c r="J1266" s="2">
        <v>280</v>
      </c>
      <c r="K1266" s="2">
        <v>22</v>
      </c>
      <c r="L1266" s="2">
        <v>47.86</v>
      </c>
      <c r="M1266" s="2">
        <v>38.590000000000003</v>
      </c>
      <c r="N1266" s="2">
        <v>217.55</v>
      </c>
      <c r="O1266" s="2">
        <v>124.02</v>
      </c>
      <c r="P1266" s="2">
        <v>128</v>
      </c>
      <c r="Q1266" s="2">
        <v>168.34</v>
      </c>
      <c r="R1266" s="2">
        <v>164.85</v>
      </c>
      <c r="S1266" s="2">
        <v>131.52000000000001</v>
      </c>
      <c r="T1266" s="2">
        <v>102.12</v>
      </c>
      <c r="U1266" s="2">
        <v>32.86</v>
      </c>
      <c r="V1266" s="2">
        <v>71.48</v>
      </c>
      <c r="W1266" s="2">
        <v>57.63</v>
      </c>
      <c r="X1266" s="2">
        <v>38.729999999999997</v>
      </c>
      <c r="Y1266" s="2">
        <v>50.94</v>
      </c>
      <c r="Z1266" s="2">
        <v>49.88</v>
      </c>
    </row>
    <row r="1267" spans="1:26" x14ac:dyDescent="0.3">
      <c r="A1267" s="3" t="s">
        <v>799</v>
      </c>
      <c r="B1267" s="3" t="s">
        <v>800</v>
      </c>
      <c r="C1267" s="3">
        <v>241</v>
      </c>
      <c r="D1267" s="3" t="s">
        <v>24</v>
      </c>
      <c r="E1267" s="3" t="s">
        <v>226</v>
      </c>
      <c r="F1267" s="3" t="s">
        <v>65</v>
      </c>
      <c r="G1267" s="3" t="s">
        <v>244</v>
      </c>
      <c r="H1267" s="3" t="s">
        <v>60</v>
      </c>
      <c r="I1267" s="3">
        <v>90</v>
      </c>
      <c r="J1267" s="3">
        <v>350</v>
      </c>
      <c r="K1267" s="3">
        <v>28</v>
      </c>
      <c r="L1267" s="3">
        <v>48.12</v>
      </c>
      <c r="M1267" s="3">
        <v>44.26</v>
      </c>
      <c r="N1267" s="3">
        <v>171.86</v>
      </c>
      <c r="O1267" s="3">
        <v>108.72</v>
      </c>
      <c r="P1267" s="3">
        <v>160</v>
      </c>
      <c r="Q1267" s="3">
        <v>153.97</v>
      </c>
      <c r="R1267" s="3">
        <v>176.74</v>
      </c>
      <c r="S1267" s="3">
        <v>96.23</v>
      </c>
      <c r="T1267" s="3">
        <v>87.12</v>
      </c>
      <c r="U1267" s="3">
        <v>41.82</v>
      </c>
      <c r="V1267" s="3">
        <v>71.86</v>
      </c>
      <c r="W1267" s="3">
        <v>66.099999999999994</v>
      </c>
      <c r="X1267" s="3">
        <v>48.41</v>
      </c>
      <c r="Y1267" s="3">
        <v>46.59</v>
      </c>
      <c r="Z1267" s="3">
        <v>53.48</v>
      </c>
    </row>
    <row r="1268" spans="1:26" x14ac:dyDescent="0.3">
      <c r="A1268" s="2" t="s">
        <v>799</v>
      </c>
      <c r="B1268" s="2" t="s">
        <v>800</v>
      </c>
      <c r="C1268" s="2">
        <v>242</v>
      </c>
      <c r="D1268" s="2" t="s">
        <v>24</v>
      </c>
      <c r="E1268" s="2" t="s">
        <v>226</v>
      </c>
      <c r="F1268" s="2" t="s">
        <v>65</v>
      </c>
      <c r="G1268" s="2" t="s">
        <v>245</v>
      </c>
      <c r="H1268" s="2" t="s">
        <v>74</v>
      </c>
      <c r="I1268" s="2">
        <v>450</v>
      </c>
      <c r="J1268" s="2">
        <v>1535</v>
      </c>
      <c r="K1268" s="2">
        <v>122</v>
      </c>
      <c r="L1268" s="2">
        <v>231.49</v>
      </c>
      <c r="M1268" s="2">
        <v>204.43</v>
      </c>
      <c r="N1268" s="2">
        <v>189.75</v>
      </c>
      <c r="O1268" s="2">
        <v>113.24</v>
      </c>
      <c r="P1268" s="2">
        <v>700</v>
      </c>
      <c r="Q1268" s="2">
        <v>793.68</v>
      </c>
      <c r="R1268" s="2">
        <v>852.82</v>
      </c>
      <c r="S1268" s="2">
        <v>113.38</v>
      </c>
      <c r="T1268" s="2">
        <v>93.07</v>
      </c>
      <c r="U1268" s="2">
        <v>36.44</v>
      </c>
      <c r="V1268" s="2">
        <v>69.14</v>
      </c>
      <c r="W1268" s="2">
        <v>61.06</v>
      </c>
      <c r="X1268" s="2">
        <v>42.36</v>
      </c>
      <c r="Y1268" s="2">
        <v>48.03</v>
      </c>
      <c r="Z1268" s="2">
        <v>51.61</v>
      </c>
    </row>
    <row r="1269" spans="1:26" x14ac:dyDescent="0.3">
      <c r="A1269" s="3" t="s">
        <v>799</v>
      </c>
      <c r="B1269" s="3" t="s">
        <v>800</v>
      </c>
      <c r="C1269" s="3">
        <v>243</v>
      </c>
      <c r="D1269" s="3" t="s">
        <v>24</v>
      </c>
      <c r="E1269" s="3" t="s">
        <v>226</v>
      </c>
      <c r="F1269" s="3" t="s">
        <v>65</v>
      </c>
      <c r="G1269" s="3" t="s">
        <v>246</v>
      </c>
      <c r="H1269" s="3" t="s">
        <v>60</v>
      </c>
      <c r="I1269" s="3">
        <v>1200</v>
      </c>
      <c r="J1269" s="3">
        <v>8900</v>
      </c>
      <c r="K1269" s="3">
        <v>759</v>
      </c>
      <c r="L1269" s="3">
        <v>781.68</v>
      </c>
      <c r="M1269" s="3">
        <v>699.92</v>
      </c>
      <c r="N1269" s="3">
        <v>102.99</v>
      </c>
      <c r="O1269" s="3">
        <v>111.68</v>
      </c>
      <c r="P1269" s="3">
        <v>3860</v>
      </c>
      <c r="Q1269" s="3">
        <v>3841.67</v>
      </c>
      <c r="R1269" s="3">
        <v>3460.12</v>
      </c>
      <c r="S1269" s="3">
        <v>99.53</v>
      </c>
      <c r="T1269" s="3">
        <v>111.03</v>
      </c>
      <c r="U1269" s="3">
        <v>85.01</v>
      </c>
      <c r="V1269" s="3">
        <v>87.55</v>
      </c>
      <c r="W1269" s="3">
        <v>78.400000000000006</v>
      </c>
      <c r="X1269" s="3">
        <v>87.6</v>
      </c>
      <c r="Y1269" s="3">
        <v>87.18</v>
      </c>
      <c r="Z1269" s="3">
        <v>78.52</v>
      </c>
    </row>
    <row r="1270" spans="1:26" x14ac:dyDescent="0.3">
      <c r="A1270" s="2" t="s">
        <v>799</v>
      </c>
      <c r="B1270" s="2" t="s">
        <v>800</v>
      </c>
      <c r="C1270" s="2">
        <v>244</v>
      </c>
      <c r="D1270" s="2" t="s">
        <v>24</v>
      </c>
      <c r="E1270" s="2" t="s">
        <v>226</v>
      </c>
      <c r="F1270" s="2" t="s">
        <v>65</v>
      </c>
      <c r="G1270" s="2" t="s">
        <v>247</v>
      </c>
      <c r="H1270" s="2" t="s">
        <v>74</v>
      </c>
      <c r="I1270" s="2">
        <v>1200</v>
      </c>
      <c r="J1270" s="2">
        <v>8900</v>
      </c>
      <c r="K1270" s="2">
        <v>759</v>
      </c>
      <c r="L1270" s="2">
        <v>781.68</v>
      </c>
      <c r="M1270" s="2">
        <v>699.92</v>
      </c>
      <c r="N1270" s="2">
        <v>102.99</v>
      </c>
      <c r="O1270" s="2">
        <v>111.68</v>
      </c>
      <c r="P1270" s="2">
        <v>3860</v>
      </c>
      <c r="Q1270" s="2">
        <v>3841.67</v>
      </c>
      <c r="R1270" s="2">
        <v>3460.12</v>
      </c>
      <c r="S1270" s="2">
        <v>99.53</v>
      </c>
      <c r="T1270" s="2">
        <v>111.03</v>
      </c>
      <c r="U1270" s="2">
        <v>85.01</v>
      </c>
      <c r="V1270" s="2">
        <v>87.55</v>
      </c>
      <c r="W1270" s="2">
        <v>78.400000000000006</v>
      </c>
      <c r="X1270" s="2">
        <v>87.6</v>
      </c>
      <c r="Y1270" s="2">
        <v>87.18</v>
      </c>
      <c r="Z1270" s="2">
        <v>78.52</v>
      </c>
    </row>
    <row r="1271" spans="1:26" x14ac:dyDescent="0.3">
      <c r="A1271" s="3" t="s">
        <v>799</v>
      </c>
      <c r="B1271" s="3" t="s">
        <v>800</v>
      </c>
      <c r="C1271" s="3">
        <v>245</v>
      </c>
      <c r="D1271" s="3" t="s">
        <v>24</v>
      </c>
      <c r="E1271" s="3" t="s">
        <v>226</v>
      </c>
      <c r="F1271" s="3" t="s">
        <v>65</v>
      </c>
      <c r="G1271" s="3" t="s">
        <v>248</v>
      </c>
      <c r="H1271" s="3" t="s">
        <v>60</v>
      </c>
      <c r="I1271" s="3">
        <v>1980</v>
      </c>
      <c r="J1271" s="3">
        <v>10500</v>
      </c>
      <c r="K1271" s="3">
        <v>872</v>
      </c>
      <c r="L1271" s="3">
        <v>1135.75</v>
      </c>
      <c r="M1271" s="3">
        <v>1156.57</v>
      </c>
      <c r="N1271" s="3">
        <v>130.25</v>
      </c>
      <c r="O1271" s="3">
        <v>98.2</v>
      </c>
      <c r="P1271" s="3">
        <v>4790</v>
      </c>
      <c r="Q1271" s="3">
        <v>5459.71</v>
      </c>
      <c r="R1271" s="3">
        <v>5557.73</v>
      </c>
      <c r="S1271" s="3">
        <v>113.98</v>
      </c>
      <c r="T1271" s="3">
        <v>98.24</v>
      </c>
      <c r="U1271" s="3">
        <v>59.19</v>
      </c>
      <c r="V1271" s="3">
        <v>77.099999999999994</v>
      </c>
      <c r="W1271" s="3">
        <v>78.510000000000005</v>
      </c>
      <c r="X1271" s="3">
        <v>65.88</v>
      </c>
      <c r="Y1271" s="3">
        <v>75.09</v>
      </c>
      <c r="Z1271" s="3">
        <v>76.44</v>
      </c>
    </row>
    <row r="1272" spans="1:26" x14ac:dyDescent="0.3">
      <c r="A1272" s="2" t="s">
        <v>799</v>
      </c>
      <c r="B1272" s="2" t="s">
        <v>800</v>
      </c>
      <c r="C1272" s="2">
        <v>246</v>
      </c>
      <c r="D1272" s="2" t="s">
        <v>24</v>
      </c>
      <c r="E1272" s="2" t="s">
        <v>226</v>
      </c>
      <c r="F1272" s="2" t="s">
        <v>65</v>
      </c>
      <c r="G1272" s="2" t="s">
        <v>249</v>
      </c>
      <c r="H1272" s="2" t="s">
        <v>74</v>
      </c>
      <c r="I1272" s="2">
        <v>1980</v>
      </c>
      <c r="J1272" s="2">
        <v>10500</v>
      </c>
      <c r="K1272" s="2">
        <v>872</v>
      </c>
      <c r="L1272" s="2">
        <v>1135.75</v>
      </c>
      <c r="M1272" s="2">
        <v>1156.57</v>
      </c>
      <c r="N1272" s="2">
        <v>130.25</v>
      </c>
      <c r="O1272" s="2">
        <v>98.2</v>
      </c>
      <c r="P1272" s="2">
        <v>4790</v>
      </c>
      <c r="Q1272" s="2">
        <v>5459.71</v>
      </c>
      <c r="R1272" s="2">
        <v>5557.73</v>
      </c>
      <c r="S1272" s="2">
        <v>113.98</v>
      </c>
      <c r="T1272" s="2">
        <v>98.24</v>
      </c>
      <c r="U1272" s="2">
        <v>59.19</v>
      </c>
      <c r="V1272" s="2">
        <v>77.099999999999994</v>
      </c>
      <c r="W1272" s="2">
        <v>78.510000000000005</v>
      </c>
      <c r="X1272" s="2">
        <v>65.88</v>
      </c>
      <c r="Y1272" s="2">
        <v>75.09</v>
      </c>
      <c r="Z1272" s="2">
        <v>76.44</v>
      </c>
    </row>
    <row r="1273" spans="1:26" x14ac:dyDescent="0.3">
      <c r="A1273" s="3" t="s">
        <v>799</v>
      </c>
      <c r="B1273" s="3" t="s">
        <v>800</v>
      </c>
      <c r="C1273" s="3">
        <v>247</v>
      </c>
      <c r="D1273" s="3" t="s">
        <v>24</v>
      </c>
      <c r="E1273" s="3" t="s">
        <v>226</v>
      </c>
      <c r="F1273" s="3" t="s">
        <v>65</v>
      </c>
      <c r="G1273" s="3" t="s">
        <v>250</v>
      </c>
      <c r="H1273" s="3" t="s">
        <v>60</v>
      </c>
      <c r="I1273" s="3">
        <v>1980</v>
      </c>
      <c r="J1273" s="3">
        <v>12600</v>
      </c>
      <c r="K1273" s="3">
        <v>1091</v>
      </c>
      <c r="L1273" s="3">
        <v>1212.49</v>
      </c>
      <c r="M1273" s="3">
        <v>1086.27</v>
      </c>
      <c r="N1273" s="3">
        <v>111.14</v>
      </c>
      <c r="O1273" s="3">
        <v>111.62</v>
      </c>
      <c r="P1273" s="3">
        <v>5772</v>
      </c>
      <c r="Q1273" s="3">
        <v>5562.53</v>
      </c>
      <c r="R1273" s="3">
        <v>5355.06</v>
      </c>
      <c r="S1273" s="3">
        <v>96.37</v>
      </c>
      <c r="T1273" s="3">
        <v>103.87</v>
      </c>
      <c r="U1273" s="3">
        <v>74.06</v>
      </c>
      <c r="V1273" s="3">
        <v>82.31</v>
      </c>
      <c r="W1273" s="3">
        <v>73.739999999999995</v>
      </c>
      <c r="X1273" s="3">
        <v>79.39</v>
      </c>
      <c r="Y1273" s="3">
        <v>76.510000000000005</v>
      </c>
      <c r="Z1273" s="3">
        <v>73.650000000000006</v>
      </c>
    </row>
    <row r="1274" spans="1:26" x14ac:dyDescent="0.3">
      <c r="A1274" s="2" t="s">
        <v>799</v>
      </c>
      <c r="B1274" s="2" t="s">
        <v>800</v>
      </c>
      <c r="C1274" s="2">
        <v>248</v>
      </c>
      <c r="D1274" s="2" t="s">
        <v>24</v>
      </c>
      <c r="E1274" s="2" t="s">
        <v>226</v>
      </c>
      <c r="F1274" s="2" t="s">
        <v>65</v>
      </c>
      <c r="G1274" s="2" t="s">
        <v>251</v>
      </c>
      <c r="H1274" s="2" t="s">
        <v>74</v>
      </c>
      <c r="I1274" s="2">
        <v>1980</v>
      </c>
      <c r="J1274" s="2">
        <v>12600</v>
      </c>
      <c r="K1274" s="2">
        <v>1091</v>
      </c>
      <c r="L1274" s="2">
        <v>1212.49</v>
      </c>
      <c r="M1274" s="2">
        <v>1086.27</v>
      </c>
      <c r="N1274" s="2">
        <v>111.14</v>
      </c>
      <c r="O1274" s="2">
        <v>111.62</v>
      </c>
      <c r="P1274" s="2">
        <v>5772</v>
      </c>
      <c r="Q1274" s="2">
        <v>5562.53</v>
      </c>
      <c r="R1274" s="2">
        <v>5355.06</v>
      </c>
      <c r="S1274" s="2">
        <v>96.37</v>
      </c>
      <c r="T1274" s="2">
        <v>103.87</v>
      </c>
      <c r="U1274" s="2">
        <v>74.06</v>
      </c>
      <c r="V1274" s="2">
        <v>82.31</v>
      </c>
      <c r="W1274" s="2">
        <v>73.739999999999995</v>
      </c>
      <c r="X1274" s="2">
        <v>79.39</v>
      </c>
      <c r="Y1274" s="2">
        <v>76.510000000000005</v>
      </c>
      <c r="Z1274" s="2">
        <v>73.650000000000006</v>
      </c>
    </row>
    <row r="1275" spans="1:26" x14ac:dyDescent="0.3">
      <c r="A1275" s="3" t="s">
        <v>799</v>
      </c>
      <c r="B1275" s="3" t="s">
        <v>800</v>
      </c>
      <c r="C1275" s="3">
        <v>249</v>
      </c>
      <c r="D1275" s="3" t="s">
        <v>24</v>
      </c>
      <c r="E1275" s="3" t="s">
        <v>226</v>
      </c>
      <c r="F1275" s="3" t="s">
        <v>65</v>
      </c>
      <c r="G1275" s="3" t="s">
        <v>252</v>
      </c>
      <c r="H1275" s="3" t="s">
        <v>60</v>
      </c>
      <c r="I1275" s="3">
        <v>1200</v>
      </c>
      <c r="J1275" s="3">
        <v>6700</v>
      </c>
      <c r="K1275" s="3">
        <v>564</v>
      </c>
      <c r="L1275" s="3">
        <v>726.7</v>
      </c>
      <c r="M1275" s="3">
        <v>653.9</v>
      </c>
      <c r="N1275" s="3">
        <v>128.85</v>
      </c>
      <c r="O1275" s="3">
        <v>111.13</v>
      </c>
      <c r="P1275" s="3">
        <v>3094</v>
      </c>
      <c r="Q1275" s="3">
        <v>3376.8</v>
      </c>
      <c r="R1275" s="3">
        <v>3245.25</v>
      </c>
      <c r="S1275" s="3">
        <v>109.14</v>
      </c>
      <c r="T1275" s="3">
        <v>104.05</v>
      </c>
      <c r="U1275" s="3">
        <v>63.17</v>
      </c>
      <c r="V1275" s="3">
        <v>81.400000000000006</v>
      </c>
      <c r="W1275" s="3">
        <v>73.239999999999995</v>
      </c>
      <c r="X1275" s="3">
        <v>70.22</v>
      </c>
      <c r="Y1275" s="3">
        <v>76.63</v>
      </c>
      <c r="Z1275" s="3">
        <v>73.650000000000006</v>
      </c>
    </row>
    <row r="1276" spans="1:26" x14ac:dyDescent="0.3">
      <c r="A1276" s="2" t="s">
        <v>799</v>
      </c>
      <c r="B1276" s="2" t="s">
        <v>800</v>
      </c>
      <c r="C1276" s="2">
        <v>250</v>
      </c>
      <c r="D1276" s="2" t="s">
        <v>24</v>
      </c>
      <c r="E1276" s="2" t="s">
        <v>226</v>
      </c>
      <c r="F1276" s="2" t="s">
        <v>65</v>
      </c>
      <c r="G1276" s="2" t="s">
        <v>253</v>
      </c>
      <c r="H1276" s="2" t="s">
        <v>74</v>
      </c>
      <c r="I1276" s="2">
        <v>1200</v>
      </c>
      <c r="J1276" s="2">
        <v>6700</v>
      </c>
      <c r="K1276" s="2">
        <v>564</v>
      </c>
      <c r="L1276" s="2">
        <v>726.7</v>
      </c>
      <c r="M1276" s="2">
        <v>653.9</v>
      </c>
      <c r="N1276" s="2">
        <v>128.85</v>
      </c>
      <c r="O1276" s="2">
        <v>111.13</v>
      </c>
      <c r="P1276" s="2">
        <v>3094</v>
      </c>
      <c r="Q1276" s="2">
        <v>3376.8</v>
      </c>
      <c r="R1276" s="2">
        <v>3245.25</v>
      </c>
      <c r="S1276" s="2">
        <v>109.14</v>
      </c>
      <c r="T1276" s="2">
        <v>104.05</v>
      </c>
      <c r="U1276" s="2">
        <v>63.17</v>
      </c>
      <c r="V1276" s="2">
        <v>81.400000000000006</v>
      </c>
      <c r="W1276" s="2">
        <v>73.239999999999995</v>
      </c>
      <c r="X1276" s="2">
        <v>70.22</v>
      </c>
      <c r="Y1276" s="2">
        <v>76.63</v>
      </c>
      <c r="Z1276" s="2">
        <v>73.650000000000006</v>
      </c>
    </row>
    <row r="1277" spans="1:26" x14ac:dyDescent="0.3">
      <c r="A1277" s="3" t="s">
        <v>799</v>
      </c>
      <c r="B1277" s="3" t="s">
        <v>800</v>
      </c>
      <c r="C1277" s="3">
        <v>251</v>
      </c>
      <c r="D1277" s="3" t="s">
        <v>24</v>
      </c>
      <c r="E1277" s="3" t="s">
        <v>226</v>
      </c>
      <c r="F1277" s="3" t="s">
        <v>65</v>
      </c>
      <c r="G1277" s="3" t="s">
        <v>65</v>
      </c>
      <c r="H1277" s="3" t="s">
        <v>75</v>
      </c>
      <c r="I1277" s="3">
        <v>6810</v>
      </c>
      <c r="J1277" s="3">
        <v>40235</v>
      </c>
      <c r="K1277" s="3">
        <v>3408</v>
      </c>
      <c r="L1277" s="3">
        <v>4088.11</v>
      </c>
      <c r="M1277" s="3">
        <v>3801.09</v>
      </c>
      <c r="N1277" s="3">
        <v>119.96</v>
      </c>
      <c r="O1277" s="3">
        <v>107.55</v>
      </c>
      <c r="P1277" s="3">
        <v>18216</v>
      </c>
      <c r="Q1277" s="3">
        <v>19034.39</v>
      </c>
      <c r="R1277" s="3">
        <v>18470.98</v>
      </c>
      <c r="S1277" s="3">
        <v>104.49</v>
      </c>
      <c r="T1277" s="3">
        <v>103.05</v>
      </c>
      <c r="U1277" s="3">
        <v>67.260000000000005</v>
      </c>
      <c r="V1277" s="3">
        <v>80.69</v>
      </c>
      <c r="W1277" s="3">
        <v>75.02</v>
      </c>
      <c r="X1277" s="3">
        <v>72.849999999999994</v>
      </c>
      <c r="Y1277" s="3">
        <v>76.12</v>
      </c>
      <c r="Z1277" s="3">
        <v>73.87</v>
      </c>
    </row>
    <row r="1278" spans="1:26" x14ac:dyDescent="0.3">
      <c r="A1278" s="2" t="s">
        <v>799</v>
      </c>
      <c r="B1278" s="2" t="s">
        <v>800</v>
      </c>
      <c r="C1278" s="2">
        <v>252</v>
      </c>
      <c r="D1278" s="2" t="s">
        <v>24</v>
      </c>
      <c r="E1278" s="2" t="s">
        <v>226</v>
      </c>
      <c r="F1278" s="2" t="s">
        <v>78</v>
      </c>
      <c r="G1278" s="2" t="s">
        <v>254</v>
      </c>
      <c r="H1278" s="2" t="s">
        <v>60</v>
      </c>
      <c r="I1278" s="2">
        <v>1320</v>
      </c>
      <c r="J1278" s="2">
        <v>7700</v>
      </c>
      <c r="K1278" s="2">
        <v>704</v>
      </c>
      <c r="L1278" s="2">
        <v>617.70000000000005</v>
      </c>
      <c r="M1278" s="2">
        <v>713.64</v>
      </c>
      <c r="N1278" s="2">
        <v>87.74</v>
      </c>
      <c r="O1278" s="2">
        <v>86.56</v>
      </c>
      <c r="P1278" s="2">
        <v>3646</v>
      </c>
      <c r="Q1278" s="2">
        <v>3555.18</v>
      </c>
      <c r="R1278" s="2">
        <v>2262.75</v>
      </c>
      <c r="S1278" s="2">
        <v>97.51</v>
      </c>
      <c r="T1278" s="2">
        <v>157.12</v>
      </c>
      <c r="U1278" s="2">
        <v>71.680000000000007</v>
      </c>
      <c r="V1278" s="2">
        <v>62.9</v>
      </c>
      <c r="W1278" s="2">
        <v>72.67</v>
      </c>
      <c r="X1278" s="2">
        <v>75.22</v>
      </c>
      <c r="Y1278" s="2">
        <v>73.349999999999994</v>
      </c>
      <c r="Z1278" s="2">
        <v>46.68</v>
      </c>
    </row>
    <row r="1279" spans="1:26" x14ac:dyDescent="0.3">
      <c r="A1279" s="3" t="s">
        <v>799</v>
      </c>
      <c r="B1279" s="3" t="s">
        <v>800</v>
      </c>
      <c r="C1279" s="3">
        <v>253</v>
      </c>
      <c r="D1279" s="3" t="s">
        <v>24</v>
      </c>
      <c r="E1279" s="3" t="s">
        <v>226</v>
      </c>
      <c r="F1279" s="3" t="s">
        <v>78</v>
      </c>
      <c r="G1279" s="3" t="s">
        <v>255</v>
      </c>
      <c r="H1279" s="3" t="s">
        <v>74</v>
      </c>
      <c r="I1279" s="3">
        <v>1320</v>
      </c>
      <c r="J1279" s="3">
        <v>7700</v>
      </c>
      <c r="K1279" s="3">
        <v>704</v>
      </c>
      <c r="L1279" s="3">
        <v>617.70000000000005</v>
      </c>
      <c r="M1279" s="3">
        <v>713.64</v>
      </c>
      <c r="N1279" s="3">
        <v>87.74</v>
      </c>
      <c r="O1279" s="3">
        <v>86.56</v>
      </c>
      <c r="P1279" s="3">
        <v>3646</v>
      </c>
      <c r="Q1279" s="3">
        <v>3555.18</v>
      </c>
      <c r="R1279" s="3">
        <v>2262.75</v>
      </c>
      <c r="S1279" s="3">
        <v>97.51</v>
      </c>
      <c r="T1279" s="3">
        <v>157.12</v>
      </c>
      <c r="U1279" s="3">
        <v>71.680000000000007</v>
      </c>
      <c r="V1279" s="3">
        <v>62.9</v>
      </c>
      <c r="W1279" s="3">
        <v>72.67</v>
      </c>
      <c r="X1279" s="3">
        <v>75.22</v>
      </c>
      <c r="Y1279" s="3">
        <v>73.349999999999994</v>
      </c>
      <c r="Z1279" s="3">
        <v>46.68</v>
      </c>
    </row>
    <row r="1280" spans="1:26" x14ac:dyDescent="0.3">
      <c r="A1280" s="2" t="s">
        <v>799</v>
      </c>
      <c r="B1280" s="2" t="s">
        <v>800</v>
      </c>
      <c r="C1280" s="2">
        <v>254</v>
      </c>
      <c r="D1280" s="2" t="s">
        <v>24</v>
      </c>
      <c r="E1280" s="2" t="s">
        <v>226</v>
      </c>
      <c r="F1280" s="2" t="s">
        <v>78</v>
      </c>
      <c r="G1280" s="2" t="s">
        <v>256</v>
      </c>
      <c r="H1280" s="2" t="s">
        <v>60</v>
      </c>
      <c r="I1280" s="2">
        <v>1820</v>
      </c>
      <c r="J1280" s="2">
        <v>12600</v>
      </c>
      <c r="K1280" s="2">
        <v>1072</v>
      </c>
      <c r="L1280" s="2">
        <v>899.94</v>
      </c>
      <c r="M1280" s="2">
        <v>861.44</v>
      </c>
      <c r="N1280" s="2">
        <v>83.95</v>
      </c>
      <c r="O1280" s="2">
        <v>104.47</v>
      </c>
      <c r="P1280" s="2">
        <v>5606</v>
      </c>
      <c r="Q1280" s="2">
        <v>4060.68</v>
      </c>
      <c r="R1280" s="2">
        <v>4874.46</v>
      </c>
      <c r="S1280" s="2">
        <v>72.430000000000007</v>
      </c>
      <c r="T1280" s="2">
        <v>83.31</v>
      </c>
      <c r="U1280" s="2">
        <v>79.17</v>
      </c>
      <c r="V1280" s="2">
        <v>66.459999999999994</v>
      </c>
      <c r="W1280" s="2">
        <v>63.62</v>
      </c>
      <c r="X1280" s="2">
        <v>83.88</v>
      </c>
      <c r="Y1280" s="2">
        <v>60.76</v>
      </c>
      <c r="Z1280" s="2">
        <v>72.94</v>
      </c>
    </row>
    <row r="1281" spans="1:26" x14ac:dyDescent="0.3">
      <c r="A1281" s="3" t="s">
        <v>799</v>
      </c>
      <c r="B1281" s="3" t="s">
        <v>800</v>
      </c>
      <c r="C1281" s="3">
        <v>255</v>
      </c>
      <c r="D1281" s="3" t="s">
        <v>24</v>
      </c>
      <c r="E1281" s="3" t="s">
        <v>226</v>
      </c>
      <c r="F1281" s="3" t="s">
        <v>78</v>
      </c>
      <c r="G1281" s="3" t="s">
        <v>257</v>
      </c>
      <c r="H1281" s="3" t="s">
        <v>60</v>
      </c>
      <c r="I1281" s="3">
        <v>3000</v>
      </c>
      <c r="J1281" s="3">
        <v>24600</v>
      </c>
      <c r="K1281" s="3">
        <v>2183</v>
      </c>
      <c r="L1281" s="3">
        <v>2025.44</v>
      </c>
      <c r="M1281" s="3">
        <v>1988.76</v>
      </c>
      <c r="N1281" s="3">
        <v>92.78</v>
      </c>
      <c r="O1281" s="3">
        <v>101.84</v>
      </c>
      <c r="P1281" s="3">
        <v>10788</v>
      </c>
      <c r="Q1281" s="3">
        <v>10171.959999999999</v>
      </c>
      <c r="R1281" s="3">
        <v>10186.24</v>
      </c>
      <c r="S1281" s="3">
        <v>94.29</v>
      </c>
      <c r="T1281" s="3">
        <v>99.86</v>
      </c>
      <c r="U1281" s="3">
        <v>97.8</v>
      </c>
      <c r="V1281" s="3">
        <v>90.75</v>
      </c>
      <c r="W1281" s="3">
        <v>89.1</v>
      </c>
      <c r="X1281" s="3">
        <v>97.93</v>
      </c>
      <c r="Y1281" s="3">
        <v>92.34</v>
      </c>
      <c r="Z1281" s="3">
        <v>92.47</v>
      </c>
    </row>
    <row r="1282" spans="1:26" x14ac:dyDescent="0.3">
      <c r="A1282" s="2" t="s">
        <v>799</v>
      </c>
      <c r="B1282" s="2" t="s">
        <v>800</v>
      </c>
      <c r="C1282" s="2">
        <v>256</v>
      </c>
      <c r="D1282" s="2" t="s">
        <v>24</v>
      </c>
      <c r="E1282" s="2" t="s">
        <v>226</v>
      </c>
      <c r="F1282" s="2" t="s">
        <v>78</v>
      </c>
      <c r="G1282" s="2" t="s">
        <v>258</v>
      </c>
      <c r="H1282" s="2" t="s">
        <v>60</v>
      </c>
      <c r="I1282" s="2">
        <v>2000</v>
      </c>
      <c r="J1282" s="2">
        <v>15700</v>
      </c>
      <c r="K1282" s="2">
        <v>1360</v>
      </c>
      <c r="L1282" s="2">
        <v>1441.52</v>
      </c>
      <c r="M1282" s="2">
        <v>1260.24</v>
      </c>
      <c r="N1282" s="2">
        <v>105.99</v>
      </c>
      <c r="O1282" s="2">
        <v>114.38</v>
      </c>
      <c r="P1282" s="2">
        <v>6793</v>
      </c>
      <c r="Q1282" s="2">
        <v>6877.82</v>
      </c>
      <c r="R1282" s="2">
        <v>6539.32</v>
      </c>
      <c r="S1282" s="2">
        <v>101.25</v>
      </c>
      <c r="T1282" s="2">
        <v>105.18</v>
      </c>
      <c r="U1282" s="2">
        <v>91.4</v>
      </c>
      <c r="V1282" s="2">
        <v>96.88</v>
      </c>
      <c r="W1282" s="2">
        <v>84.69</v>
      </c>
      <c r="X1282" s="2">
        <v>92.5</v>
      </c>
      <c r="Y1282" s="2">
        <v>93.65</v>
      </c>
      <c r="Z1282" s="2">
        <v>89.04</v>
      </c>
    </row>
    <row r="1283" spans="1:26" x14ac:dyDescent="0.3">
      <c r="A1283" s="3" t="s">
        <v>799</v>
      </c>
      <c r="B1283" s="3" t="s">
        <v>800</v>
      </c>
      <c r="C1283" s="3">
        <v>257</v>
      </c>
      <c r="D1283" s="3" t="s">
        <v>24</v>
      </c>
      <c r="E1283" s="3" t="s">
        <v>226</v>
      </c>
      <c r="F1283" s="3" t="s">
        <v>78</v>
      </c>
      <c r="G1283" s="3" t="s">
        <v>259</v>
      </c>
      <c r="H1283" s="3" t="s">
        <v>60</v>
      </c>
      <c r="I1283" s="3">
        <v>1760</v>
      </c>
      <c r="J1283" s="3">
        <v>12800</v>
      </c>
      <c r="K1283" s="3">
        <v>1104</v>
      </c>
      <c r="L1283" s="3">
        <v>1038.69</v>
      </c>
      <c r="M1283" s="3">
        <v>840.55</v>
      </c>
      <c r="N1283" s="3">
        <v>94.08</v>
      </c>
      <c r="O1283" s="3">
        <v>123.57</v>
      </c>
      <c r="P1283" s="3">
        <v>5681</v>
      </c>
      <c r="Q1283" s="3">
        <v>4279.53</v>
      </c>
      <c r="R1283" s="3">
        <v>5063.8500000000004</v>
      </c>
      <c r="S1283" s="3">
        <v>75.33</v>
      </c>
      <c r="T1283" s="3">
        <v>84.51</v>
      </c>
      <c r="U1283" s="3">
        <v>84.31</v>
      </c>
      <c r="V1283" s="3">
        <v>79.319999999999993</v>
      </c>
      <c r="W1283" s="3">
        <v>64.19</v>
      </c>
      <c r="X1283" s="3">
        <v>87.9</v>
      </c>
      <c r="Y1283" s="3">
        <v>66.22</v>
      </c>
      <c r="Z1283" s="3">
        <v>78.349999999999994</v>
      </c>
    </row>
    <row r="1284" spans="1:26" x14ac:dyDescent="0.3">
      <c r="A1284" s="2" t="s">
        <v>799</v>
      </c>
      <c r="B1284" s="2" t="s">
        <v>800</v>
      </c>
      <c r="C1284" s="2">
        <v>258</v>
      </c>
      <c r="D1284" s="2" t="s">
        <v>24</v>
      </c>
      <c r="E1284" s="2" t="s">
        <v>226</v>
      </c>
      <c r="F1284" s="2" t="s">
        <v>78</v>
      </c>
      <c r="G1284" s="2" t="s">
        <v>260</v>
      </c>
      <c r="H1284" s="2" t="s">
        <v>60</v>
      </c>
      <c r="I1284" s="2">
        <v>1550</v>
      </c>
      <c r="J1284" s="2">
        <v>10600</v>
      </c>
      <c r="K1284" s="2">
        <v>899</v>
      </c>
      <c r="L1284" s="2">
        <v>872.64</v>
      </c>
      <c r="M1284" s="2">
        <v>857.38</v>
      </c>
      <c r="N1284" s="2">
        <v>97.07</v>
      </c>
      <c r="O1284" s="2">
        <v>101.78</v>
      </c>
      <c r="P1284" s="2">
        <v>4645</v>
      </c>
      <c r="Q1284" s="2">
        <v>3732.2</v>
      </c>
      <c r="R1284" s="2">
        <v>4309.9399999999996</v>
      </c>
      <c r="S1284" s="2">
        <v>80.349999999999994</v>
      </c>
      <c r="T1284" s="2">
        <v>86.6</v>
      </c>
      <c r="U1284" s="2">
        <v>77.959999999999994</v>
      </c>
      <c r="V1284" s="2">
        <v>75.67</v>
      </c>
      <c r="W1284" s="2">
        <v>74.349999999999994</v>
      </c>
      <c r="X1284" s="2">
        <v>81.61</v>
      </c>
      <c r="Y1284" s="2">
        <v>65.569999999999993</v>
      </c>
      <c r="Z1284" s="2">
        <v>75.72</v>
      </c>
    </row>
    <row r="1285" spans="1:26" x14ac:dyDescent="0.3">
      <c r="A1285" s="3" t="s">
        <v>799</v>
      </c>
      <c r="B1285" s="3" t="s">
        <v>800</v>
      </c>
      <c r="C1285" s="3">
        <v>259</v>
      </c>
      <c r="D1285" s="3" t="s">
        <v>24</v>
      </c>
      <c r="E1285" s="3" t="s">
        <v>226</v>
      </c>
      <c r="F1285" s="3" t="s">
        <v>78</v>
      </c>
      <c r="G1285" s="3" t="s">
        <v>83</v>
      </c>
      <c r="H1285" s="3" t="s">
        <v>74</v>
      </c>
      <c r="I1285" s="3">
        <v>10130</v>
      </c>
      <c r="J1285" s="3">
        <v>76300</v>
      </c>
      <c r="K1285" s="3">
        <v>6618</v>
      </c>
      <c r="L1285" s="3">
        <v>6278.23</v>
      </c>
      <c r="M1285" s="3">
        <v>5808.37</v>
      </c>
      <c r="N1285" s="3">
        <v>94.87</v>
      </c>
      <c r="O1285" s="3">
        <v>108.09</v>
      </c>
      <c r="P1285" s="3">
        <v>33513</v>
      </c>
      <c r="Q1285" s="3">
        <v>29122.19</v>
      </c>
      <c r="R1285" s="3">
        <v>30973.81</v>
      </c>
      <c r="S1285" s="3">
        <v>86.9</v>
      </c>
      <c r="T1285" s="3">
        <v>94.02</v>
      </c>
      <c r="U1285" s="3">
        <v>87.81</v>
      </c>
      <c r="V1285" s="3">
        <v>83.3</v>
      </c>
      <c r="W1285" s="3">
        <v>77.069999999999993</v>
      </c>
      <c r="X1285" s="3">
        <v>90.1</v>
      </c>
      <c r="Y1285" s="3">
        <v>78.290000000000006</v>
      </c>
      <c r="Z1285" s="3">
        <v>83.27</v>
      </c>
    </row>
    <row r="1286" spans="1:26" x14ac:dyDescent="0.3">
      <c r="A1286" s="2" t="s">
        <v>799</v>
      </c>
      <c r="B1286" s="2" t="s">
        <v>800</v>
      </c>
      <c r="C1286" s="2">
        <v>260</v>
      </c>
      <c r="D1286" s="2" t="s">
        <v>24</v>
      </c>
      <c r="E1286" s="2" t="s">
        <v>226</v>
      </c>
      <c r="F1286" s="2" t="s">
        <v>78</v>
      </c>
      <c r="G1286" s="2" t="s">
        <v>261</v>
      </c>
      <c r="H1286" s="2" t="s">
        <v>60</v>
      </c>
      <c r="I1286" s="2">
        <v>0</v>
      </c>
      <c r="J1286" s="2">
        <v>3300</v>
      </c>
      <c r="K1286" s="2">
        <v>160</v>
      </c>
      <c r="L1286" s="2">
        <v>0</v>
      </c>
      <c r="M1286" s="2">
        <v>0</v>
      </c>
      <c r="N1286" s="2">
        <v>0</v>
      </c>
      <c r="O1286" s="2">
        <v>0</v>
      </c>
      <c r="P1286" s="2">
        <v>470</v>
      </c>
      <c r="Q1286" s="2">
        <v>0</v>
      </c>
      <c r="R1286" s="2">
        <v>0</v>
      </c>
      <c r="S1286" s="2">
        <v>0</v>
      </c>
      <c r="T1286" s="2">
        <v>0</v>
      </c>
      <c r="U1286" s="2">
        <v>32.58</v>
      </c>
      <c r="V1286" s="2">
        <v>0</v>
      </c>
      <c r="W1286" s="2">
        <v>0</v>
      </c>
      <c r="X1286" s="2">
        <v>19.39</v>
      </c>
      <c r="Y1286" s="2">
        <v>0</v>
      </c>
      <c r="Z1286" s="2">
        <v>0</v>
      </c>
    </row>
    <row r="1287" spans="1:26" x14ac:dyDescent="0.3">
      <c r="A1287" s="3" t="s">
        <v>799</v>
      </c>
      <c r="B1287" s="3" t="s">
        <v>800</v>
      </c>
      <c r="C1287" s="3">
        <v>261</v>
      </c>
      <c r="D1287" s="3" t="s">
        <v>24</v>
      </c>
      <c r="E1287" s="3" t="s">
        <v>226</v>
      </c>
      <c r="F1287" s="3" t="s">
        <v>78</v>
      </c>
      <c r="G1287" s="3" t="s">
        <v>262</v>
      </c>
      <c r="H1287" s="3" t="s">
        <v>74</v>
      </c>
      <c r="I1287" s="3">
        <v>0</v>
      </c>
      <c r="J1287" s="3">
        <v>3300</v>
      </c>
      <c r="K1287" s="3">
        <v>160</v>
      </c>
      <c r="L1287" s="3">
        <v>0</v>
      </c>
      <c r="M1287" s="3">
        <v>0</v>
      </c>
      <c r="N1287" s="3">
        <v>0</v>
      </c>
      <c r="O1287" s="3">
        <v>0</v>
      </c>
      <c r="P1287" s="3">
        <v>470</v>
      </c>
      <c r="Q1287" s="3">
        <v>0</v>
      </c>
      <c r="R1287" s="3">
        <v>0</v>
      </c>
      <c r="S1287" s="3">
        <v>0</v>
      </c>
      <c r="T1287" s="3">
        <v>0</v>
      </c>
      <c r="U1287" s="3">
        <v>32.58</v>
      </c>
      <c r="V1287" s="3">
        <v>0</v>
      </c>
      <c r="W1287" s="3">
        <v>0</v>
      </c>
      <c r="X1287" s="3">
        <v>19.39</v>
      </c>
      <c r="Y1287" s="3">
        <v>0</v>
      </c>
      <c r="Z1287" s="3">
        <v>0</v>
      </c>
    </row>
    <row r="1288" spans="1:26" x14ac:dyDescent="0.3">
      <c r="A1288" s="2" t="s">
        <v>799</v>
      </c>
      <c r="B1288" s="2" t="s">
        <v>800</v>
      </c>
      <c r="C1288" s="2">
        <v>262</v>
      </c>
      <c r="D1288" s="2" t="s">
        <v>24</v>
      </c>
      <c r="E1288" s="2" t="s">
        <v>226</v>
      </c>
      <c r="F1288" s="2" t="s">
        <v>78</v>
      </c>
      <c r="G1288" s="2" t="s">
        <v>263</v>
      </c>
      <c r="H1288" s="2" t="s">
        <v>60</v>
      </c>
      <c r="I1288" s="2">
        <v>0</v>
      </c>
      <c r="J1288" s="2">
        <v>200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</row>
    <row r="1289" spans="1:26" x14ac:dyDescent="0.3">
      <c r="A1289" s="3" t="s">
        <v>799</v>
      </c>
      <c r="B1289" s="3" t="s">
        <v>800</v>
      </c>
      <c r="C1289" s="3">
        <v>263</v>
      </c>
      <c r="D1289" s="3" t="s">
        <v>24</v>
      </c>
      <c r="E1289" s="3" t="s">
        <v>226</v>
      </c>
      <c r="F1289" s="3" t="s">
        <v>78</v>
      </c>
      <c r="G1289" s="3" t="s">
        <v>225</v>
      </c>
      <c r="H1289" s="3" t="s">
        <v>74</v>
      </c>
      <c r="I1289" s="3">
        <v>0</v>
      </c>
      <c r="J1289" s="3">
        <v>200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</row>
    <row r="1290" spans="1:26" x14ac:dyDescent="0.3">
      <c r="A1290" s="2" t="s">
        <v>799</v>
      </c>
      <c r="B1290" s="2" t="s">
        <v>800</v>
      </c>
      <c r="C1290" s="2">
        <v>264</v>
      </c>
      <c r="D1290" s="2" t="s">
        <v>24</v>
      </c>
      <c r="E1290" s="2" t="s">
        <v>226</v>
      </c>
      <c r="F1290" s="2" t="s">
        <v>78</v>
      </c>
      <c r="G1290" s="2" t="s">
        <v>84</v>
      </c>
      <c r="H1290" s="2" t="s">
        <v>75</v>
      </c>
      <c r="I1290" s="2">
        <v>11450</v>
      </c>
      <c r="J1290" s="2">
        <v>87500</v>
      </c>
      <c r="K1290" s="2">
        <v>7482</v>
      </c>
      <c r="L1290" s="2">
        <v>6895.93</v>
      </c>
      <c r="M1290" s="2">
        <v>6522.01</v>
      </c>
      <c r="N1290" s="2">
        <v>92.17</v>
      </c>
      <c r="O1290" s="2">
        <v>105.73</v>
      </c>
      <c r="P1290" s="2">
        <v>37629</v>
      </c>
      <c r="Q1290" s="2">
        <v>32677.37</v>
      </c>
      <c r="R1290" s="2">
        <v>33236.559999999998</v>
      </c>
      <c r="S1290" s="2">
        <v>86.84</v>
      </c>
      <c r="T1290" s="2">
        <v>98.32</v>
      </c>
      <c r="U1290" s="2">
        <v>83.04</v>
      </c>
      <c r="V1290" s="2">
        <v>80.95</v>
      </c>
      <c r="W1290" s="2">
        <v>76.56</v>
      </c>
      <c r="X1290" s="2">
        <v>84.62</v>
      </c>
      <c r="Y1290" s="2">
        <v>77.72</v>
      </c>
      <c r="Z1290" s="2">
        <v>79.05</v>
      </c>
    </row>
    <row r="1291" spans="1:26" x14ac:dyDescent="0.3">
      <c r="A1291" s="3" t="s">
        <v>799</v>
      </c>
      <c r="B1291" s="3" t="s">
        <v>800</v>
      </c>
      <c r="C1291" s="3">
        <v>265</v>
      </c>
      <c r="D1291" s="3" t="s">
        <v>24</v>
      </c>
      <c r="E1291" s="3" t="s">
        <v>226</v>
      </c>
      <c r="F1291" s="3" t="s">
        <v>78</v>
      </c>
      <c r="G1291" s="3" t="s">
        <v>264</v>
      </c>
      <c r="H1291" s="3" t="s">
        <v>60</v>
      </c>
      <c r="I1291" s="3">
        <v>663.36</v>
      </c>
      <c r="J1291" s="3">
        <v>480</v>
      </c>
      <c r="K1291" s="3">
        <v>39</v>
      </c>
      <c r="L1291" s="3">
        <v>182.07</v>
      </c>
      <c r="M1291" s="3">
        <v>12.48</v>
      </c>
      <c r="N1291" s="3">
        <v>466.85</v>
      </c>
      <c r="O1291" s="3">
        <v>1458.89</v>
      </c>
      <c r="P1291" s="3">
        <v>211</v>
      </c>
      <c r="Q1291" s="3">
        <v>459.56</v>
      </c>
      <c r="R1291" s="3">
        <v>127.21</v>
      </c>
      <c r="S1291" s="3">
        <v>217.8</v>
      </c>
      <c r="T1291" s="3">
        <v>361.26</v>
      </c>
      <c r="U1291" s="3" t="s">
        <v>60</v>
      </c>
      <c r="V1291" s="3" t="s">
        <v>60</v>
      </c>
      <c r="W1291" s="3" t="s">
        <v>60</v>
      </c>
      <c r="X1291" s="3" t="s">
        <v>60</v>
      </c>
      <c r="Y1291" s="3" t="s">
        <v>60</v>
      </c>
      <c r="Z1291" s="3" t="s">
        <v>60</v>
      </c>
    </row>
    <row r="1292" spans="1:26" x14ac:dyDescent="0.3">
      <c r="A1292" s="2" t="s">
        <v>799</v>
      </c>
      <c r="B1292" s="2" t="s">
        <v>800</v>
      </c>
      <c r="C1292" s="2">
        <v>266</v>
      </c>
      <c r="D1292" s="2" t="s">
        <v>24</v>
      </c>
      <c r="E1292" s="2" t="s">
        <v>226</v>
      </c>
      <c r="F1292" s="2" t="s">
        <v>78</v>
      </c>
      <c r="G1292" s="2" t="s">
        <v>265</v>
      </c>
      <c r="H1292" s="2" t="s">
        <v>60</v>
      </c>
      <c r="I1292" s="2">
        <v>829.78</v>
      </c>
      <c r="J1292" s="2">
        <v>1040</v>
      </c>
      <c r="K1292" s="2">
        <v>88</v>
      </c>
      <c r="L1292" s="2">
        <v>235.45</v>
      </c>
      <c r="M1292" s="2">
        <v>19.87</v>
      </c>
      <c r="N1292" s="2">
        <v>267.56</v>
      </c>
      <c r="O1292" s="2">
        <v>1184.95</v>
      </c>
      <c r="P1292" s="2">
        <v>424</v>
      </c>
      <c r="Q1292" s="2">
        <v>617.25</v>
      </c>
      <c r="R1292" s="2">
        <v>530.45000000000005</v>
      </c>
      <c r="S1292" s="2">
        <v>145.58000000000001</v>
      </c>
      <c r="T1292" s="2">
        <v>116.36</v>
      </c>
      <c r="U1292" s="2" t="s">
        <v>60</v>
      </c>
      <c r="V1292" s="2" t="s">
        <v>60</v>
      </c>
      <c r="W1292" s="2" t="s">
        <v>60</v>
      </c>
      <c r="X1292" s="2" t="s">
        <v>60</v>
      </c>
      <c r="Y1292" s="2" t="s">
        <v>60</v>
      </c>
      <c r="Z1292" s="2" t="s">
        <v>60</v>
      </c>
    </row>
    <row r="1293" spans="1:26" x14ac:dyDescent="0.3">
      <c r="A1293" s="3" t="s">
        <v>799</v>
      </c>
      <c r="B1293" s="3" t="s">
        <v>800</v>
      </c>
      <c r="C1293" s="3">
        <v>267</v>
      </c>
      <c r="D1293" s="3" t="s">
        <v>24</v>
      </c>
      <c r="E1293" s="3" t="s">
        <v>226</v>
      </c>
      <c r="F1293" s="3" t="s">
        <v>78</v>
      </c>
      <c r="G1293" s="3" t="s">
        <v>83</v>
      </c>
      <c r="H1293" s="3" t="s">
        <v>16</v>
      </c>
      <c r="I1293" s="3">
        <v>1493.14</v>
      </c>
      <c r="J1293" s="3">
        <v>1520</v>
      </c>
      <c r="K1293" s="3">
        <v>127</v>
      </c>
      <c r="L1293" s="3">
        <v>417.52</v>
      </c>
      <c r="M1293" s="3">
        <v>32.35</v>
      </c>
      <c r="N1293" s="3">
        <v>328.76</v>
      </c>
      <c r="O1293" s="3">
        <v>1290.6300000000001</v>
      </c>
      <c r="P1293" s="3">
        <v>635</v>
      </c>
      <c r="Q1293" s="3">
        <v>1076.81</v>
      </c>
      <c r="R1293" s="3">
        <v>657.66</v>
      </c>
      <c r="S1293" s="3">
        <v>169.58</v>
      </c>
      <c r="T1293" s="3">
        <v>163.72999999999999</v>
      </c>
      <c r="U1293" s="3" t="s">
        <v>60</v>
      </c>
      <c r="V1293" s="3" t="s">
        <v>60</v>
      </c>
      <c r="W1293" s="3" t="s">
        <v>60</v>
      </c>
      <c r="X1293" s="3" t="s">
        <v>60</v>
      </c>
      <c r="Y1293" s="3" t="s">
        <v>60</v>
      </c>
      <c r="Z1293" s="3" t="s">
        <v>60</v>
      </c>
    </row>
    <row r="1294" spans="1:26" x14ac:dyDescent="0.3">
      <c r="A1294" s="2" t="s">
        <v>799</v>
      </c>
      <c r="B1294" s="2" t="s">
        <v>800</v>
      </c>
      <c r="C1294" s="2">
        <v>268</v>
      </c>
      <c r="D1294" s="2" t="s">
        <v>24</v>
      </c>
      <c r="E1294" s="2" t="s">
        <v>226</v>
      </c>
      <c r="F1294" s="2" t="s">
        <v>78</v>
      </c>
      <c r="G1294" s="2" t="s">
        <v>84</v>
      </c>
      <c r="H1294" s="2" t="s">
        <v>16</v>
      </c>
      <c r="I1294" s="2">
        <v>1493.14</v>
      </c>
      <c r="J1294" s="2">
        <v>1520</v>
      </c>
      <c r="K1294" s="2">
        <v>127</v>
      </c>
      <c r="L1294" s="2">
        <v>417.52</v>
      </c>
      <c r="M1294" s="2">
        <v>32.35</v>
      </c>
      <c r="N1294" s="2">
        <v>328.76</v>
      </c>
      <c r="O1294" s="2">
        <v>1290.6300000000001</v>
      </c>
      <c r="P1294" s="2">
        <v>635</v>
      </c>
      <c r="Q1294" s="2">
        <v>1076.81</v>
      </c>
      <c r="R1294" s="2">
        <v>657.66</v>
      </c>
      <c r="S1294" s="2">
        <v>169.58</v>
      </c>
      <c r="T1294" s="2">
        <v>163.72999999999999</v>
      </c>
      <c r="U1294" s="2" t="s">
        <v>60</v>
      </c>
      <c r="V1294" s="2" t="s">
        <v>60</v>
      </c>
      <c r="W1294" s="2" t="s">
        <v>60</v>
      </c>
      <c r="X1294" s="2" t="s">
        <v>60</v>
      </c>
      <c r="Y1294" s="2" t="s">
        <v>60</v>
      </c>
      <c r="Z1294" s="2" t="s">
        <v>60</v>
      </c>
    </row>
    <row r="1295" spans="1:26" x14ac:dyDescent="0.3">
      <c r="A1295" s="3" t="s">
        <v>799</v>
      </c>
      <c r="B1295" s="3" t="s">
        <v>800</v>
      </c>
      <c r="C1295" s="3">
        <v>269</v>
      </c>
      <c r="D1295" s="3" t="s">
        <v>24</v>
      </c>
      <c r="E1295" s="3" t="s">
        <v>226</v>
      </c>
      <c r="F1295" s="3" t="s">
        <v>78</v>
      </c>
      <c r="G1295" s="3" t="s">
        <v>266</v>
      </c>
      <c r="H1295" s="3" t="s">
        <v>60</v>
      </c>
      <c r="I1295" s="3">
        <v>440</v>
      </c>
      <c r="J1295" s="3">
        <v>3098</v>
      </c>
      <c r="K1295" s="3">
        <v>133</v>
      </c>
      <c r="L1295" s="3">
        <v>277.23</v>
      </c>
      <c r="M1295" s="3">
        <v>267.17</v>
      </c>
      <c r="N1295" s="3">
        <v>208.44</v>
      </c>
      <c r="O1295" s="3">
        <v>103.77</v>
      </c>
      <c r="P1295" s="3">
        <v>1132</v>
      </c>
      <c r="Q1295" s="3">
        <v>1457.66</v>
      </c>
      <c r="R1295" s="3">
        <v>1060.3499999999999</v>
      </c>
      <c r="S1295" s="3">
        <v>128.77000000000001</v>
      </c>
      <c r="T1295" s="3">
        <v>137.47</v>
      </c>
      <c r="U1295" s="3">
        <v>40.630000000000003</v>
      </c>
      <c r="V1295" s="3">
        <v>84.69</v>
      </c>
      <c r="W1295" s="3">
        <v>81.61</v>
      </c>
      <c r="X1295" s="3">
        <v>70.06</v>
      </c>
      <c r="Y1295" s="3">
        <v>90.22</v>
      </c>
      <c r="Z1295" s="3">
        <v>65.63</v>
      </c>
    </row>
    <row r="1296" spans="1:26" x14ac:dyDescent="0.3">
      <c r="A1296" s="2" t="s">
        <v>799</v>
      </c>
      <c r="B1296" s="2" t="s">
        <v>800</v>
      </c>
      <c r="C1296" s="2">
        <v>270</v>
      </c>
      <c r="D1296" s="2" t="s">
        <v>24</v>
      </c>
      <c r="E1296" s="2" t="s">
        <v>226</v>
      </c>
      <c r="F1296" s="2" t="s">
        <v>78</v>
      </c>
      <c r="G1296" s="2" t="s">
        <v>193</v>
      </c>
      <c r="H1296" s="2" t="s">
        <v>14</v>
      </c>
      <c r="I1296" s="2">
        <v>440</v>
      </c>
      <c r="J1296" s="2">
        <v>3098</v>
      </c>
      <c r="K1296" s="2">
        <v>133</v>
      </c>
      <c r="L1296" s="2">
        <v>277.23</v>
      </c>
      <c r="M1296" s="2">
        <v>267.17</v>
      </c>
      <c r="N1296" s="2">
        <v>208.44</v>
      </c>
      <c r="O1296" s="2">
        <v>103.77</v>
      </c>
      <c r="P1296" s="2">
        <v>1132</v>
      </c>
      <c r="Q1296" s="2">
        <v>1457.66</v>
      </c>
      <c r="R1296" s="2">
        <v>1060.3499999999999</v>
      </c>
      <c r="S1296" s="2">
        <v>128.77000000000001</v>
      </c>
      <c r="T1296" s="2">
        <v>137.47</v>
      </c>
      <c r="U1296" s="2">
        <v>40.630000000000003</v>
      </c>
      <c r="V1296" s="2">
        <v>84.69</v>
      </c>
      <c r="W1296" s="2">
        <v>81.61</v>
      </c>
      <c r="X1296" s="2">
        <v>70.06</v>
      </c>
      <c r="Y1296" s="2">
        <v>90.22</v>
      </c>
      <c r="Z1296" s="2">
        <v>65.63</v>
      </c>
    </row>
    <row r="1297" spans="1:26" x14ac:dyDescent="0.3">
      <c r="A1297" s="3" t="s">
        <v>799</v>
      </c>
      <c r="B1297" s="3" t="s">
        <v>800</v>
      </c>
      <c r="C1297" s="3">
        <v>271</v>
      </c>
      <c r="D1297" s="3" t="s">
        <v>24</v>
      </c>
      <c r="E1297" s="3" t="s">
        <v>226</v>
      </c>
      <c r="F1297" s="3" t="s">
        <v>78</v>
      </c>
      <c r="G1297" s="3" t="s">
        <v>84</v>
      </c>
      <c r="H1297" s="3" t="s">
        <v>14</v>
      </c>
      <c r="I1297" s="3">
        <v>440</v>
      </c>
      <c r="J1297" s="3">
        <v>3098</v>
      </c>
      <c r="K1297" s="3">
        <v>133</v>
      </c>
      <c r="L1297" s="3">
        <v>277.23</v>
      </c>
      <c r="M1297" s="3">
        <v>267.17</v>
      </c>
      <c r="N1297" s="3">
        <v>208.44</v>
      </c>
      <c r="O1297" s="3">
        <v>103.77</v>
      </c>
      <c r="P1297" s="3">
        <v>1132</v>
      </c>
      <c r="Q1297" s="3">
        <v>1457.66</v>
      </c>
      <c r="R1297" s="3">
        <v>1060.3499999999999</v>
      </c>
      <c r="S1297" s="3">
        <v>128.77000000000001</v>
      </c>
      <c r="T1297" s="3">
        <v>137.47</v>
      </c>
      <c r="U1297" s="3">
        <v>40.630000000000003</v>
      </c>
      <c r="V1297" s="3">
        <v>84.69</v>
      </c>
      <c r="W1297" s="3">
        <v>81.61</v>
      </c>
      <c r="X1297" s="3">
        <v>70.06</v>
      </c>
      <c r="Y1297" s="3">
        <v>90.22</v>
      </c>
      <c r="Z1297" s="3">
        <v>65.63</v>
      </c>
    </row>
    <row r="1298" spans="1:26" x14ac:dyDescent="0.3">
      <c r="A1298" s="2" t="s">
        <v>799</v>
      </c>
      <c r="B1298" s="2" t="s">
        <v>800</v>
      </c>
      <c r="C1298" s="2">
        <v>272</v>
      </c>
      <c r="D1298" s="2" t="s">
        <v>24</v>
      </c>
      <c r="E1298" s="2" t="s">
        <v>226</v>
      </c>
      <c r="F1298" s="2" t="s">
        <v>78</v>
      </c>
      <c r="G1298" s="2" t="s">
        <v>68</v>
      </c>
      <c r="H1298" s="2" t="s">
        <v>75</v>
      </c>
      <c r="I1298" s="2">
        <v>24295</v>
      </c>
      <c r="J1298" s="2">
        <v>169635</v>
      </c>
      <c r="K1298" s="2">
        <v>14401</v>
      </c>
      <c r="L1298" s="2">
        <v>14266.41</v>
      </c>
      <c r="M1298" s="2">
        <v>13452.28</v>
      </c>
      <c r="N1298" s="2">
        <v>99.07</v>
      </c>
      <c r="O1298" s="2">
        <v>106.05</v>
      </c>
      <c r="P1298" s="2">
        <v>73155</v>
      </c>
      <c r="Q1298" s="2">
        <v>66262.83</v>
      </c>
      <c r="R1298" s="2">
        <v>68028.899999999994</v>
      </c>
      <c r="S1298" s="2">
        <v>90.58</v>
      </c>
      <c r="T1298" s="2">
        <v>97.4</v>
      </c>
      <c r="U1298" s="2">
        <v>73.67</v>
      </c>
      <c r="V1298" s="2">
        <v>78.930000000000007</v>
      </c>
      <c r="W1298" s="2">
        <v>74.14</v>
      </c>
      <c r="X1298" s="2">
        <v>75.819999999999993</v>
      </c>
      <c r="Y1298" s="2">
        <v>74.28</v>
      </c>
      <c r="Z1298" s="2">
        <v>75.959999999999994</v>
      </c>
    </row>
    <row r="1299" spans="1:26" x14ac:dyDescent="0.3">
      <c r="A1299" s="3" t="s">
        <v>799</v>
      </c>
      <c r="B1299" s="3" t="s">
        <v>800</v>
      </c>
      <c r="C1299" s="3">
        <v>273</v>
      </c>
      <c r="D1299" s="3" t="s">
        <v>24</v>
      </c>
      <c r="E1299" s="3" t="s">
        <v>226</v>
      </c>
      <c r="F1299" s="3" t="s">
        <v>78</v>
      </c>
      <c r="G1299" s="3" t="s">
        <v>68</v>
      </c>
      <c r="H1299" s="3" t="s">
        <v>14</v>
      </c>
      <c r="I1299" s="3">
        <v>440</v>
      </c>
      <c r="J1299" s="3">
        <v>3098</v>
      </c>
      <c r="K1299" s="3">
        <v>133</v>
      </c>
      <c r="L1299" s="3">
        <v>277.23</v>
      </c>
      <c r="M1299" s="3">
        <v>267.17</v>
      </c>
      <c r="N1299" s="3">
        <v>208.44</v>
      </c>
      <c r="O1299" s="3">
        <v>103.77</v>
      </c>
      <c r="P1299" s="3">
        <v>1132</v>
      </c>
      <c r="Q1299" s="3">
        <v>1457.66</v>
      </c>
      <c r="R1299" s="3">
        <v>1060.3499999999999</v>
      </c>
      <c r="S1299" s="3">
        <v>128.77000000000001</v>
      </c>
      <c r="T1299" s="3">
        <v>137.47</v>
      </c>
      <c r="U1299" s="3">
        <v>40.630000000000003</v>
      </c>
      <c r="V1299" s="3">
        <v>84.69</v>
      </c>
      <c r="W1299" s="3">
        <v>81.61</v>
      </c>
      <c r="X1299" s="3">
        <v>70.06</v>
      </c>
      <c r="Y1299" s="3">
        <v>90.22</v>
      </c>
      <c r="Z1299" s="3">
        <v>65.63</v>
      </c>
    </row>
    <row r="1300" spans="1:26" x14ac:dyDescent="0.3">
      <c r="A1300" s="2" t="s">
        <v>799</v>
      </c>
      <c r="B1300" s="2" t="s">
        <v>800</v>
      </c>
      <c r="C1300" s="2">
        <v>274</v>
      </c>
      <c r="D1300" s="2" t="s">
        <v>24</v>
      </c>
      <c r="E1300" s="2" t="s">
        <v>226</v>
      </c>
      <c r="F1300" s="2" t="s">
        <v>78</v>
      </c>
      <c r="G1300" s="2" t="s">
        <v>68</v>
      </c>
      <c r="H1300" s="2" t="s">
        <v>16</v>
      </c>
      <c r="I1300" s="2">
        <v>1493.14</v>
      </c>
      <c r="J1300" s="2">
        <v>1520</v>
      </c>
      <c r="K1300" s="2">
        <v>127</v>
      </c>
      <c r="L1300" s="2">
        <v>417.52</v>
      </c>
      <c r="M1300" s="2">
        <v>32.35</v>
      </c>
      <c r="N1300" s="2">
        <v>328.76</v>
      </c>
      <c r="O1300" s="2">
        <v>1290.6300000000001</v>
      </c>
      <c r="P1300" s="2">
        <v>635</v>
      </c>
      <c r="Q1300" s="2">
        <v>1076.81</v>
      </c>
      <c r="R1300" s="2">
        <v>657.66</v>
      </c>
      <c r="S1300" s="2">
        <v>169.58</v>
      </c>
      <c r="T1300" s="2">
        <v>163.72999999999999</v>
      </c>
      <c r="U1300" s="2" t="s">
        <v>60</v>
      </c>
      <c r="V1300" s="2" t="s">
        <v>60</v>
      </c>
      <c r="W1300" s="2" t="s">
        <v>60</v>
      </c>
      <c r="X1300" s="2" t="s">
        <v>60</v>
      </c>
      <c r="Y1300" s="2" t="s">
        <v>60</v>
      </c>
      <c r="Z1300" s="2" t="s">
        <v>60</v>
      </c>
    </row>
    <row r="1301" spans="1:26" x14ac:dyDescent="0.3">
      <c r="A1301" s="3" t="s">
        <v>799</v>
      </c>
      <c r="B1301" s="3" t="s">
        <v>800</v>
      </c>
      <c r="C1301" s="3">
        <v>275</v>
      </c>
      <c r="D1301" s="3" t="s">
        <v>24</v>
      </c>
      <c r="E1301" s="3" t="s">
        <v>226</v>
      </c>
      <c r="F1301" s="3" t="s">
        <v>78</v>
      </c>
      <c r="G1301" s="3" t="s">
        <v>68</v>
      </c>
      <c r="H1301" s="3" t="s">
        <v>12</v>
      </c>
      <c r="I1301" s="3">
        <v>501.6</v>
      </c>
      <c r="J1301" s="3">
        <v>1324</v>
      </c>
      <c r="K1301" s="3">
        <v>149</v>
      </c>
      <c r="L1301" s="3">
        <v>121.71</v>
      </c>
      <c r="M1301" s="3">
        <v>102.96</v>
      </c>
      <c r="N1301" s="3">
        <v>81.680000000000007</v>
      </c>
      <c r="O1301" s="3">
        <v>118.21</v>
      </c>
      <c r="P1301" s="3">
        <v>521</v>
      </c>
      <c r="Q1301" s="3">
        <v>400.3</v>
      </c>
      <c r="R1301" s="3">
        <v>357.86</v>
      </c>
      <c r="S1301" s="3">
        <v>76.83</v>
      </c>
      <c r="T1301" s="3">
        <v>111.86</v>
      </c>
      <c r="U1301" s="3" t="s">
        <v>60</v>
      </c>
      <c r="V1301" s="3" t="s">
        <v>60</v>
      </c>
      <c r="W1301" s="3" t="s">
        <v>60</v>
      </c>
      <c r="X1301" s="3" t="s">
        <v>60</v>
      </c>
      <c r="Y1301" s="3" t="s">
        <v>60</v>
      </c>
      <c r="Z1301" s="3" t="s">
        <v>60</v>
      </c>
    </row>
    <row r="1302" spans="1:26" x14ac:dyDescent="0.3">
      <c r="A1302" s="2" t="s">
        <v>799</v>
      </c>
      <c r="B1302" s="2" t="s">
        <v>800</v>
      </c>
      <c r="C1302" s="2">
        <v>276</v>
      </c>
      <c r="D1302" s="2" t="s">
        <v>24</v>
      </c>
      <c r="E1302" s="2" t="s">
        <v>226</v>
      </c>
      <c r="F1302" s="2" t="s">
        <v>78</v>
      </c>
      <c r="G1302" s="2" t="s">
        <v>68</v>
      </c>
      <c r="H1302" s="2" t="s">
        <v>226</v>
      </c>
      <c r="I1302" s="2">
        <v>26729.74</v>
      </c>
      <c r="J1302" s="2">
        <v>175577</v>
      </c>
      <c r="K1302" s="2">
        <v>14810</v>
      </c>
      <c r="L1302" s="2">
        <v>15082.87</v>
      </c>
      <c r="M1302" s="2">
        <v>13854.76</v>
      </c>
      <c r="N1302" s="2">
        <v>101.84</v>
      </c>
      <c r="O1302" s="2">
        <v>108.86</v>
      </c>
      <c r="P1302" s="2">
        <v>75443</v>
      </c>
      <c r="Q1302" s="2">
        <v>69197.600000000006</v>
      </c>
      <c r="R1302" s="2">
        <v>70104.77</v>
      </c>
      <c r="S1302" s="2">
        <v>91.72</v>
      </c>
      <c r="T1302" s="2">
        <v>98.71</v>
      </c>
      <c r="U1302" s="2" t="s">
        <v>60</v>
      </c>
      <c r="V1302" s="2" t="s">
        <v>60</v>
      </c>
      <c r="W1302" s="2" t="s">
        <v>60</v>
      </c>
      <c r="X1302" s="2" t="s">
        <v>60</v>
      </c>
      <c r="Y1302" s="2" t="s">
        <v>60</v>
      </c>
      <c r="Z1302" s="2" t="s">
        <v>60</v>
      </c>
    </row>
    <row r="1303" spans="1:26" x14ac:dyDescent="0.3">
      <c r="A1303" s="3" t="s">
        <v>799</v>
      </c>
      <c r="B1303" s="3" t="s">
        <v>800</v>
      </c>
      <c r="C1303" s="3">
        <v>277</v>
      </c>
      <c r="D1303" s="3" t="s">
        <v>23</v>
      </c>
      <c r="E1303" s="3" t="s">
        <v>267</v>
      </c>
      <c r="F1303" s="3" t="s">
        <v>58</v>
      </c>
      <c r="G1303" s="3" t="s">
        <v>268</v>
      </c>
      <c r="H1303" s="3" t="s">
        <v>60</v>
      </c>
      <c r="I1303" s="3">
        <v>500</v>
      </c>
      <c r="J1303" s="3">
        <v>3600</v>
      </c>
      <c r="K1303" s="3">
        <v>309</v>
      </c>
      <c r="L1303" s="3">
        <v>338.05</v>
      </c>
      <c r="M1303" s="3">
        <v>160.41</v>
      </c>
      <c r="N1303" s="3">
        <v>109.4</v>
      </c>
      <c r="O1303" s="3">
        <v>210.74</v>
      </c>
      <c r="P1303" s="3">
        <v>1573</v>
      </c>
      <c r="Q1303" s="3">
        <v>1678.76</v>
      </c>
      <c r="R1303" s="3">
        <v>1431.1</v>
      </c>
      <c r="S1303" s="3">
        <v>106.72</v>
      </c>
      <c r="T1303" s="3">
        <v>117.31</v>
      </c>
      <c r="U1303" s="3">
        <v>83.06</v>
      </c>
      <c r="V1303" s="3">
        <v>90.87</v>
      </c>
      <c r="W1303" s="3">
        <v>43.12</v>
      </c>
      <c r="X1303" s="3">
        <v>85.68</v>
      </c>
      <c r="Y1303" s="3">
        <v>91.44</v>
      </c>
      <c r="Z1303" s="3">
        <v>77.95</v>
      </c>
    </row>
    <row r="1304" spans="1:26" x14ac:dyDescent="0.3">
      <c r="A1304" s="2" t="s">
        <v>799</v>
      </c>
      <c r="B1304" s="2" t="s">
        <v>800</v>
      </c>
      <c r="C1304" s="2">
        <v>278</v>
      </c>
      <c r="D1304" s="2" t="s">
        <v>23</v>
      </c>
      <c r="E1304" s="2" t="s">
        <v>267</v>
      </c>
      <c r="F1304" s="2" t="s">
        <v>58</v>
      </c>
      <c r="G1304" s="2" t="s">
        <v>269</v>
      </c>
      <c r="H1304" s="2" t="s">
        <v>60</v>
      </c>
      <c r="I1304" s="2">
        <v>1340</v>
      </c>
      <c r="J1304" s="2">
        <v>9600</v>
      </c>
      <c r="K1304" s="2">
        <v>742</v>
      </c>
      <c r="L1304" s="2">
        <v>864.75</v>
      </c>
      <c r="M1304" s="2">
        <v>681.6</v>
      </c>
      <c r="N1304" s="2">
        <v>116.54</v>
      </c>
      <c r="O1304" s="2">
        <v>126.87</v>
      </c>
      <c r="P1304" s="2">
        <v>3905</v>
      </c>
      <c r="Q1304" s="2">
        <v>3879.27</v>
      </c>
      <c r="R1304" s="2">
        <v>3844.98</v>
      </c>
      <c r="S1304" s="2">
        <v>99.34</v>
      </c>
      <c r="T1304" s="2">
        <v>100.89</v>
      </c>
      <c r="U1304" s="2">
        <v>74.430000000000007</v>
      </c>
      <c r="V1304" s="2">
        <v>86.74</v>
      </c>
      <c r="W1304" s="2">
        <v>68.37</v>
      </c>
      <c r="X1304" s="2">
        <v>79.36</v>
      </c>
      <c r="Y1304" s="2">
        <v>78.84</v>
      </c>
      <c r="Z1304" s="2">
        <v>78.14</v>
      </c>
    </row>
    <row r="1305" spans="1:26" x14ac:dyDescent="0.3">
      <c r="A1305" s="3" t="s">
        <v>799</v>
      </c>
      <c r="B1305" s="3" t="s">
        <v>800</v>
      </c>
      <c r="C1305" s="3">
        <v>279</v>
      </c>
      <c r="D1305" s="3" t="s">
        <v>23</v>
      </c>
      <c r="E1305" s="3" t="s">
        <v>267</v>
      </c>
      <c r="F1305" s="3" t="s">
        <v>58</v>
      </c>
      <c r="G1305" s="3" t="s">
        <v>270</v>
      </c>
      <c r="H1305" s="3" t="s">
        <v>60</v>
      </c>
      <c r="I1305" s="3">
        <v>1000</v>
      </c>
      <c r="J1305" s="3">
        <v>5000</v>
      </c>
      <c r="K1305" s="3">
        <v>434</v>
      </c>
      <c r="L1305" s="3">
        <v>599.16</v>
      </c>
      <c r="M1305" s="3">
        <v>298.24</v>
      </c>
      <c r="N1305" s="3">
        <v>138.06</v>
      </c>
      <c r="O1305" s="3">
        <v>200.9</v>
      </c>
      <c r="P1305" s="3">
        <v>2398</v>
      </c>
      <c r="Q1305" s="3">
        <v>3092.97</v>
      </c>
      <c r="R1305" s="3">
        <v>2035.37</v>
      </c>
      <c r="S1305" s="3">
        <v>128.97999999999999</v>
      </c>
      <c r="T1305" s="3">
        <v>151.96</v>
      </c>
      <c r="U1305" s="3">
        <v>58.33</v>
      </c>
      <c r="V1305" s="3">
        <v>80.53</v>
      </c>
      <c r="W1305" s="3">
        <v>40.090000000000003</v>
      </c>
      <c r="X1305" s="3">
        <v>65.31</v>
      </c>
      <c r="Y1305" s="3">
        <v>84.23</v>
      </c>
      <c r="Z1305" s="3">
        <v>55.43</v>
      </c>
    </row>
    <row r="1306" spans="1:26" x14ac:dyDescent="0.3">
      <c r="A1306" s="2" t="s">
        <v>799</v>
      </c>
      <c r="B1306" s="2" t="s">
        <v>800</v>
      </c>
      <c r="C1306" s="2">
        <v>280</v>
      </c>
      <c r="D1306" s="2" t="s">
        <v>23</v>
      </c>
      <c r="E1306" s="2" t="s">
        <v>267</v>
      </c>
      <c r="F1306" s="2" t="s">
        <v>58</v>
      </c>
      <c r="G1306" s="2" t="s">
        <v>271</v>
      </c>
      <c r="H1306" s="2" t="s">
        <v>74</v>
      </c>
      <c r="I1306" s="2">
        <v>2840</v>
      </c>
      <c r="J1306" s="2">
        <v>18200</v>
      </c>
      <c r="K1306" s="2">
        <v>1485</v>
      </c>
      <c r="L1306" s="2">
        <v>1801.96</v>
      </c>
      <c r="M1306" s="2">
        <v>1140.25</v>
      </c>
      <c r="N1306" s="2">
        <v>121.34</v>
      </c>
      <c r="O1306" s="2">
        <v>158.03</v>
      </c>
      <c r="P1306" s="2">
        <v>7876</v>
      </c>
      <c r="Q1306" s="2">
        <v>8651</v>
      </c>
      <c r="R1306" s="2">
        <v>7311.45</v>
      </c>
      <c r="S1306" s="2">
        <v>109.84</v>
      </c>
      <c r="T1306" s="2">
        <v>118.32</v>
      </c>
      <c r="U1306" s="2">
        <v>70.28</v>
      </c>
      <c r="V1306" s="2">
        <v>85.28</v>
      </c>
      <c r="W1306" s="2">
        <v>53.96</v>
      </c>
      <c r="X1306" s="2">
        <v>75.52</v>
      </c>
      <c r="Y1306" s="2">
        <v>82.96</v>
      </c>
      <c r="Z1306" s="2">
        <v>70.11</v>
      </c>
    </row>
    <row r="1307" spans="1:26" x14ac:dyDescent="0.3">
      <c r="A1307" s="3" t="s">
        <v>799</v>
      </c>
      <c r="B1307" s="3" t="s">
        <v>800</v>
      </c>
      <c r="C1307" s="3">
        <v>281</v>
      </c>
      <c r="D1307" s="3" t="s">
        <v>23</v>
      </c>
      <c r="E1307" s="3" t="s">
        <v>267</v>
      </c>
      <c r="F1307" s="3" t="s">
        <v>58</v>
      </c>
      <c r="G1307" s="3" t="s">
        <v>58</v>
      </c>
      <c r="H1307" s="3" t="s">
        <v>75</v>
      </c>
      <c r="I1307" s="3">
        <v>2840</v>
      </c>
      <c r="J1307" s="3">
        <v>18200</v>
      </c>
      <c r="K1307" s="3">
        <v>1485</v>
      </c>
      <c r="L1307" s="3">
        <v>1801.96</v>
      </c>
      <c r="M1307" s="3">
        <v>1140.25</v>
      </c>
      <c r="N1307" s="3">
        <v>121.34</v>
      </c>
      <c r="O1307" s="3">
        <v>158.03</v>
      </c>
      <c r="P1307" s="3">
        <v>7876</v>
      </c>
      <c r="Q1307" s="3">
        <v>8651</v>
      </c>
      <c r="R1307" s="3">
        <v>7311.45</v>
      </c>
      <c r="S1307" s="3">
        <v>109.84</v>
      </c>
      <c r="T1307" s="3">
        <v>118.32</v>
      </c>
      <c r="U1307" s="3">
        <v>70.28</v>
      </c>
      <c r="V1307" s="3">
        <v>85.28</v>
      </c>
      <c r="W1307" s="3">
        <v>53.96</v>
      </c>
      <c r="X1307" s="3">
        <v>75.52</v>
      </c>
      <c r="Y1307" s="3">
        <v>82.96</v>
      </c>
      <c r="Z1307" s="3">
        <v>70.11</v>
      </c>
    </row>
    <row r="1308" spans="1:26" x14ac:dyDescent="0.3">
      <c r="A1308" s="2" t="s">
        <v>799</v>
      </c>
      <c r="B1308" s="2" t="s">
        <v>800</v>
      </c>
      <c r="C1308" s="2">
        <v>282</v>
      </c>
      <c r="D1308" s="2" t="s">
        <v>23</v>
      </c>
      <c r="E1308" s="2" t="s">
        <v>267</v>
      </c>
      <c r="F1308" s="2" t="s">
        <v>58</v>
      </c>
      <c r="G1308" s="2" t="s">
        <v>272</v>
      </c>
      <c r="H1308" s="2" t="s">
        <v>60</v>
      </c>
      <c r="I1308" s="2">
        <v>120</v>
      </c>
      <c r="J1308" s="2">
        <v>274</v>
      </c>
      <c r="K1308" s="2">
        <v>50</v>
      </c>
      <c r="L1308" s="2">
        <v>69.319999999999993</v>
      </c>
      <c r="M1308" s="2">
        <v>17.09</v>
      </c>
      <c r="N1308" s="2">
        <v>138.63999999999999</v>
      </c>
      <c r="O1308" s="2">
        <v>405.62</v>
      </c>
      <c r="P1308" s="2">
        <v>120</v>
      </c>
      <c r="Q1308" s="2">
        <v>130.22</v>
      </c>
      <c r="R1308" s="2">
        <v>86.36</v>
      </c>
      <c r="S1308" s="2">
        <v>108.52</v>
      </c>
      <c r="T1308" s="2">
        <v>150.79</v>
      </c>
      <c r="U1308" s="2" t="s">
        <v>60</v>
      </c>
      <c r="V1308" s="2" t="s">
        <v>60</v>
      </c>
      <c r="W1308" s="2" t="s">
        <v>60</v>
      </c>
      <c r="X1308" s="2" t="s">
        <v>60</v>
      </c>
      <c r="Y1308" s="2" t="s">
        <v>60</v>
      </c>
      <c r="Z1308" s="2" t="s">
        <v>60</v>
      </c>
    </row>
    <row r="1309" spans="1:26" x14ac:dyDescent="0.3">
      <c r="A1309" s="3" t="s">
        <v>799</v>
      </c>
      <c r="B1309" s="3" t="s">
        <v>800</v>
      </c>
      <c r="C1309" s="3">
        <v>283</v>
      </c>
      <c r="D1309" s="3" t="s">
        <v>23</v>
      </c>
      <c r="E1309" s="3" t="s">
        <v>267</v>
      </c>
      <c r="F1309" s="3" t="s">
        <v>58</v>
      </c>
      <c r="G1309" s="3" t="s">
        <v>271</v>
      </c>
      <c r="H1309" s="3" t="s">
        <v>12</v>
      </c>
      <c r="I1309" s="3">
        <v>120</v>
      </c>
      <c r="J1309" s="3">
        <v>274</v>
      </c>
      <c r="K1309" s="3">
        <v>50</v>
      </c>
      <c r="L1309" s="3">
        <v>69.319999999999993</v>
      </c>
      <c r="M1309" s="3">
        <v>17.09</v>
      </c>
      <c r="N1309" s="3">
        <v>138.63999999999999</v>
      </c>
      <c r="O1309" s="3">
        <v>405.62</v>
      </c>
      <c r="P1309" s="3">
        <v>120</v>
      </c>
      <c r="Q1309" s="3">
        <v>130.22</v>
      </c>
      <c r="R1309" s="3">
        <v>86.36</v>
      </c>
      <c r="S1309" s="3">
        <v>108.52</v>
      </c>
      <c r="T1309" s="3">
        <v>150.79</v>
      </c>
      <c r="U1309" s="3" t="s">
        <v>60</v>
      </c>
      <c r="V1309" s="3" t="s">
        <v>60</v>
      </c>
      <c r="W1309" s="3" t="s">
        <v>60</v>
      </c>
      <c r="X1309" s="3" t="s">
        <v>60</v>
      </c>
      <c r="Y1309" s="3" t="s">
        <v>60</v>
      </c>
      <c r="Z1309" s="3" t="s">
        <v>60</v>
      </c>
    </row>
    <row r="1310" spans="1:26" x14ac:dyDescent="0.3">
      <c r="A1310" s="2" t="s">
        <v>799</v>
      </c>
      <c r="B1310" s="2" t="s">
        <v>800</v>
      </c>
      <c r="C1310" s="2">
        <v>284</v>
      </c>
      <c r="D1310" s="2" t="s">
        <v>23</v>
      </c>
      <c r="E1310" s="2" t="s">
        <v>267</v>
      </c>
      <c r="F1310" s="2" t="s">
        <v>58</v>
      </c>
      <c r="G1310" s="2" t="s">
        <v>58</v>
      </c>
      <c r="H1310" s="2" t="s">
        <v>12</v>
      </c>
      <c r="I1310" s="2">
        <v>120</v>
      </c>
      <c r="J1310" s="2">
        <v>274</v>
      </c>
      <c r="K1310" s="2">
        <v>50</v>
      </c>
      <c r="L1310" s="2">
        <v>69.319999999999993</v>
      </c>
      <c r="M1310" s="2">
        <v>17.09</v>
      </c>
      <c r="N1310" s="2">
        <v>138.63999999999999</v>
      </c>
      <c r="O1310" s="2">
        <v>405.62</v>
      </c>
      <c r="P1310" s="2">
        <v>120</v>
      </c>
      <c r="Q1310" s="2">
        <v>130.22</v>
      </c>
      <c r="R1310" s="2">
        <v>86.36</v>
      </c>
      <c r="S1310" s="2">
        <v>108.52</v>
      </c>
      <c r="T1310" s="2">
        <v>150.79</v>
      </c>
      <c r="U1310" s="2" t="s">
        <v>60</v>
      </c>
      <c r="V1310" s="2" t="s">
        <v>60</v>
      </c>
      <c r="W1310" s="2" t="s">
        <v>60</v>
      </c>
      <c r="X1310" s="2" t="s">
        <v>60</v>
      </c>
      <c r="Y1310" s="2" t="s">
        <v>60</v>
      </c>
      <c r="Z1310" s="2" t="s">
        <v>60</v>
      </c>
    </row>
    <row r="1311" spans="1:26" x14ac:dyDescent="0.3">
      <c r="A1311" s="3" t="s">
        <v>799</v>
      </c>
      <c r="B1311" s="3" t="s">
        <v>800</v>
      </c>
      <c r="C1311" s="3">
        <v>285</v>
      </c>
      <c r="D1311" s="3" t="s">
        <v>23</v>
      </c>
      <c r="E1311" s="3" t="s">
        <v>267</v>
      </c>
      <c r="F1311" s="3" t="s">
        <v>65</v>
      </c>
      <c r="G1311" s="3" t="s">
        <v>273</v>
      </c>
      <c r="H1311" s="3" t="s">
        <v>60</v>
      </c>
      <c r="I1311" s="3">
        <v>30</v>
      </c>
      <c r="J1311" s="3">
        <v>200</v>
      </c>
      <c r="K1311" s="3">
        <v>16</v>
      </c>
      <c r="L1311" s="3">
        <v>17.739999999999998</v>
      </c>
      <c r="M1311" s="3">
        <v>0</v>
      </c>
      <c r="N1311" s="3">
        <v>110.88</v>
      </c>
      <c r="O1311" s="3">
        <v>0</v>
      </c>
      <c r="P1311" s="3">
        <v>87</v>
      </c>
      <c r="Q1311" s="3">
        <v>95.4</v>
      </c>
      <c r="R1311" s="3">
        <v>67.510000000000005</v>
      </c>
      <c r="S1311" s="3">
        <v>109.66</v>
      </c>
      <c r="T1311" s="3">
        <v>141.31</v>
      </c>
      <c r="U1311" s="3">
        <v>71.680000000000007</v>
      </c>
      <c r="V1311" s="3">
        <v>79.48</v>
      </c>
      <c r="W1311" s="3">
        <v>0</v>
      </c>
      <c r="X1311" s="3">
        <v>78.98</v>
      </c>
      <c r="Y1311" s="3">
        <v>86.6</v>
      </c>
      <c r="Z1311" s="3">
        <v>61.28</v>
      </c>
    </row>
    <row r="1312" spans="1:26" x14ac:dyDescent="0.3">
      <c r="A1312" s="2" t="s">
        <v>799</v>
      </c>
      <c r="B1312" s="2" t="s">
        <v>800</v>
      </c>
      <c r="C1312" s="2">
        <v>286</v>
      </c>
      <c r="D1312" s="2" t="s">
        <v>23</v>
      </c>
      <c r="E1312" s="2" t="s">
        <v>267</v>
      </c>
      <c r="F1312" s="2" t="s">
        <v>65</v>
      </c>
      <c r="G1312" s="2" t="s">
        <v>274</v>
      </c>
      <c r="H1312" s="2" t="s">
        <v>60</v>
      </c>
      <c r="I1312" s="2">
        <v>270</v>
      </c>
      <c r="J1312" s="2">
        <v>1700</v>
      </c>
      <c r="K1312" s="2">
        <v>71</v>
      </c>
      <c r="L1312" s="2">
        <v>91.94</v>
      </c>
      <c r="M1312" s="2">
        <v>0</v>
      </c>
      <c r="N1312" s="2">
        <v>129.49</v>
      </c>
      <c r="O1312" s="2">
        <v>0</v>
      </c>
      <c r="P1312" s="2">
        <v>707</v>
      </c>
      <c r="Q1312" s="2">
        <v>720.43</v>
      </c>
      <c r="R1312" s="2">
        <v>367.05</v>
      </c>
      <c r="S1312" s="2">
        <v>101.9</v>
      </c>
      <c r="T1312" s="2">
        <v>196.28</v>
      </c>
      <c r="U1312" s="2">
        <v>35.340000000000003</v>
      </c>
      <c r="V1312" s="2">
        <v>45.77</v>
      </c>
      <c r="W1312" s="2">
        <v>0</v>
      </c>
      <c r="X1312" s="2">
        <v>71.31</v>
      </c>
      <c r="Y1312" s="2">
        <v>72.67</v>
      </c>
      <c r="Z1312" s="2">
        <v>37.020000000000003</v>
      </c>
    </row>
    <row r="1313" spans="1:26" x14ac:dyDescent="0.3">
      <c r="A1313" s="3" t="s">
        <v>799</v>
      </c>
      <c r="B1313" s="3" t="s">
        <v>800</v>
      </c>
      <c r="C1313" s="3">
        <v>287</v>
      </c>
      <c r="D1313" s="3" t="s">
        <v>23</v>
      </c>
      <c r="E1313" s="3" t="s">
        <v>267</v>
      </c>
      <c r="F1313" s="3" t="s">
        <v>65</v>
      </c>
      <c r="G1313" s="3" t="s">
        <v>275</v>
      </c>
      <c r="H1313" s="3" t="s">
        <v>60</v>
      </c>
      <c r="I1313" s="3">
        <v>25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</row>
    <row r="1314" spans="1:26" x14ac:dyDescent="0.3">
      <c r="A1314" s="2" t="s">
        <v>799</v>
      </c>
      <c r="B1314" s="2" t="s">
        <v>800</v>
      </c>
      <c r="C1314" s="2">
        <v>288</v>
      </c>
      <c r="D1314" s="2" t="s">
        <v>23</v>
      </c>
      <c r="E1314" s="2" t="s">
        <v>267</v>
      </c>
      <c r="F1314" s="2" t="s">
        <v>65</v>
      </c>
      <c r="G1314" s="2" t="s">
        <v>276</v>
      </c>
      <c r="H1314" s="2" t="s">
        <v>74</v>
      </c>
      <c r="I1314" s="2">
        <v>325</v>
      </c>
      <c r="J1314" s="2">
        <v>1900</v>
      </c>
      <c r="K1314" s="2">
        <v>87</v>
      </c>
      <c r="L1314" s="2">
        <v>109.68</v>
      </c>
      <c r="M1314" s="2">
        <v>0</v>
      </c>
      <c r="N1314" s="2">
        <v>126.07</v>
      </c>
      <c r="O1314" s="2">
        <v>0</v>
      </c>
      <c r="P1314" s="2">
        <v>794</v>
      </c>
      <c r="Q1314" s="2">
        <v>815.83</v>
      </c>
      <c r="R1314" s="2">
        <v>434.56</v>
      </c>
      <c r="S1314" s="2">
        <v>102.75</v>
      </c>
      <c r="T1314" s="2">
        <v>187.74</v>
      </c>
      <c r="U1314" s="2">
        <v>35.979999999999997</v>
      </c>
      <c r="V1314" s="2">
        <v>45.36</v>
      </c>
      <c r="W1314" s="2">
        <v>0</v>
      </c>
      <c r="X1314" s="2">
        <v>66.53</v>
      </c>
      <c r="Y1314" s="2">
        <v>68.36</v>
      </c>
      <c r="Z1314" s="2">
        <v>36.409999999999997</v>
      </c>
    </row>
    <row r="1315" spans="1:26" x14ac:dyDescent="0.3">
      <c r="A1315" s="3" t="s">
        <v>799</v>
      </c>
      <c r="B1315" s="3" t="s">
        <v>800</v>
      </c>
      <c r="C1315" s="3">
        <v>289</v>
      </c>
      <c r="D1315" s="3" t="s">
        <v>23</v>
      </c>
      <c r="E1315" s="3" t="s">
        <v>267</v>
      </c>
      <c r="F1315" s="3" t="s">
        <v>65</v>
      </c>
      <c r="G1315" s="3" t="s">
        <v>277</v>
      </c>
      <c r="H1315" s="3" t="s">
        <v>60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</row>
    <row r="1316" spans="1:26" x14ac:dyDescent="0.3">
      <c r="A1316" s="2" t="s">
        <v>799</v>
      </c>
      <c r="B1316" s="2" t="s">
        <v>800</v>
      </c>
      <c r="C1316" s="2">
        <v>290</v>
      </c>
      <c r="D1316" s="2" t="s">
        <v>23</v>
      </c>
      <c r="E1316" s="2" t="s">
        <v>267</v>
      </c>
      <c r="F1316" s="2" t="s">
        <v>65</v>
      </c>
      <c r="G1316" s="2" t="s">
        <v>278</v>
      </c>
      <c r="H1316" s="2" t="s">
        <v>74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</row>
    <row r="1317" spans="1:26" x14ac:dyDescent="0.3">
      <c r="A1317" s="3" t="s">
        <v>799</v>
      </c>
      <c r="B1317" s="3" t="s">
        <v>800</v>
      </c>
      <c r="C1317" s="3">
        <v>291</v>
      </c>
      <c r="D1317" s="3" t="s">
        <v>23</v>
      </c>
      <c r="E1317" s="3" t="s">
        <v>267</v>
      </c>
      <c r="F1317" s="3" t="s">
        <v>65</v>
      </c>
      <c r="G1317" s="3" t="s">
        <v>804</v>
      </c>
      <c r="H1317" s="3" t="s">
        <v>60</v>
      </c>
      <c r="I1317" s="3">
        <v>600</v>
      </c>
      <c r="J1317" s="3">
        <v>4200</v>
      </c>
      <c r="K1317" s="3">
        <v>381</v>
      </c>
      <c r="L1317" s="3">
        <v>168.02</v>
      </c>
      <c r="M1317" s="3">
        <v>131.31</v>
      </c>
      <c r="N1317" s="3">
        <v>44.1</v>
      </c>
      <c r="O1317" s="3">
        <v>127.96</v>
      </c>
      <c r="P1317" s="3">
        <v>1901</v>
      </c>
      <c r="Q1317" s="3">
        <v>1785.8</v>
      </c>
      <c r="R1317" s="3">
        <v>1437.96</v>
      </c>
      <c r="S1317" s="3">
        <v>93.94</v>
      </c>
      <c r="T1317" s="3">
        <v>124.19</v>
      </c>
      <c r="U1317" s="3">
        <v>85.35</v>
      </c>
      <c r="V1317" s="3">
        <v>37.64</v>
      </c>
      <c r="W1317" s="3">
        <v>29.42</v>
      </c>
      <c r="X1317" s="3">
        <v>86.28</v>
      </c>
      <c r="Y1317" s="3">
        <v>81.05</v>
      </c>
      <c r="Z1317" s="3">
        <v>65.27</v>
      </c>
    </row>
    <row r="1318" spans="1:26" x14ac:dyDescent="0.3">
      <c r="A1318" s="2" t="s">
        <v>799</v>
      </c>
      <c r="B1318" s="2" t="s">
        <v>800</v>
      </c>
      <c r="C1318" s="2">
        <v>292</v>
      </c>
      <c r="D1318" s="2" t="s">
        <v>23</v>
      </c>
      <c r="E1318" s="2" t="s">
        <v>267</v>
      </c>
      <c r="F1318" s="2" t="s">
        <v>65</v>
      </c>
      <c r="G1318" s="2" t="s">
        <v>805</v>
      </c>
      <c r="H1318" s="2" t="s">
        <v>60</v>
      </c>
      <c r="I1318" s="2">
        <v>1370</v>
      </c>
      <c r="J1318" s="2">
        <v>8500</v>
      </c>
      <c r="K1318" s="2">
        <v>674</v>
      </c>
      <c r="L1318" s="2">
        <v>654.70000000000005</v>
      </c>
      <c r="M1318" s="2">
        <v>408.32</v>
      </c>
      <c r="N1318" s="2">
        <v>97.14</v>
      </c>
      <c r="O1318" s="2">
        <v>160.34</v>
      </c>
      <c r="P1318" s="2">
        <v>3463</v>
      </c>
      <c r="Q1318" s="2">
        <v>3704.12</v>
      </c>
      <c r="R1318" s="2">
        <v>2827.51</v>
      </c>
      <c r="S1318" s="2">
        <v>106.96</v>
      </c>
      <c r="T1318" s="2">
        <v>131</v>
      </c>
      <c r="U1318" s="2">
        <v>66.13</v>
      </c>
      <c r="V1318" s="2">
        <v>64.23</v>
      </c>
      <c r="W1318" s="2">
        <v>40.06</v>
      </c>
      <c r="X1318" s="2">
        <v>68.84</v>
      </c>
      <c r="Y1318" s="2">
        <v>73.63</v>
      </c>
      <c r="Z1318" s="2">
        <v>56.21</v>
      </c>
    </row>
    <row r="1319" spans="1:26" x14ac:dyDescent="0.3">
      <c r="A1319" s="3" t="s">
        <v>799</v>
      </c>
      <c r="B1319" s="3" t="s">
        <v>800</v>
      </c>
      <c r="C1319" s="3">
        <v>293</v>
      </c>
      <c r="D1319" s="3" t="s">
        <v>23</v>
      </c>
      <c r="E1319" s="3" t="s">
        <v>267</v>
      </c>
      <c r="F1319" s="3" t="s">
        <v>65</v>
      </c>
      <c r="G1319" s="3" t="s">
        <v>184</v>
      </c>
      <c r="H1319" s="3" t="s">
        <v>74</v>
      </c>
      <c r="I1319" s="3">
        <v>1970</v>
      </c>
      <c r="J1319" s="3">
        <v>12700</v>
      </c>
      <c r="K1319" s="3">
        <v>1055</v>
      </c>
      <c r="L1319" s="3">
        <v>822.72</v>
      </c>
      <c r="M1319" s="3">
        <v>539.63</v>
      </c>
      <c r="N1319" s="3">
        <v>77.98</v>
      </c>
      <c r="O1319" s="3">
        <v>152.46</v>
      </c>
      <c r="P1319" s="3">
        <v>5364</v>
      </c>
      <c r="Q1319" s="3">
        <v>5489.92</v>
      </c>
      <c r="R1319" s="3">
        <v>4265.47</v>
      </c>
      <c r="S1319" s="3">
        <v>102.35</v>
      </c>
      <c r="T1319" s="3">
        <v>128.71</v>
      </c>
      <c r="U1319" s="3">
        <v>71.98</v>
      </c>
      <c r="V1319" s="3">
        <v>56.13</v>
      </c>
      <c r="W1319" s="3">
        <v>36.82</v>
      </c>
      <c r="X1319" s="3">
        <v>74.150000000000006</v>
      </c>
      <c r="Y1319" s="3">
        <v>75.89</v>
      </c>
      <c r="Z1319" s="3">
        <v>58.97</v>
      </c>
    </row>
    <row r="1320" spans="1:26" x14ac:dyDescent="0.3">
      <c r="A1320" s="2" t="s">
        <v>799</v>
      </c>
      <c r="B1320" s="2" t="s">
        <v>800</v>
      </c>
      <c r="C1320" s="2">
        <v>294</v>
      </c>
      <c r="D1320" s="2" t="s">
        <v>23</v>
      </c>
      <c r="E1320" s="2" t="s">
        <v>267</v>
      </c>
      <c r="F1320" s="2" t="s">
        <v>65</v>
      </c>
      <c r="G1320" s="2" t="s">
        <v>279</v>
      </c>
      <c r="H1320" s="2" t="s">
        <v>60</v>
      </c>
      <c r="I1320" s="2">
        <v>600</v>
      </c>
      <c r="J1320" s="2">
        <v>3300</v>
      </c>
      <c r="K1320" s="2">
        <v>265</v>
      </c>
      <c r="L1320" s="2">
        <v>189.05</v>
      </c>
      <c r="M1320" s="2">
        <v>143.02000000000001</v>
      </c>
      <c r="N1320" s="2">
        <v>71.34</v>
      </c>
      <c r="O1320" s="2">
        <v>132.18</v>
      </c>
      <c r="P1320" s="2">
        <v>1460</v>
      </c>
      <c r="Q1320" s="2">
        <v>1116.75</v>
      </c>
      <c r="R1320" s="2">
        <v>1093.78</v>
      </c>
      <c r="S1320" s="2">
        <v>76.489999999999995</v>
      </c>
      <c r="T1320" s="2">
        <v>102.1</v>
      </c>
      <c r="U1320" s="2">
        <v>59.36</v>
      </c>
      <c r="V1320" s="2">
        <v>42.35</v>
      </c>
      <c r="W1320" s="2">
        <v>32.04</v>
      </c>
      <c r="X1320" s="2">
        <v>66.27</v>
      </c>
      <c r="Y1320" s="2">
        <v>50.69</v>
      </c>
      <c r="Z1320" s="2">
        <v>49.65</v>
      </c>
    </row>
    <row r="1321" spans="1:26" x14ac:dyDescent="0.3">
      <c r="A1321" s="3" t="s">
        <v>799</v>
      </c>
      <c r="B1321" s="3" t="s">
        <v>800</v>
      </c>
      <c r="C1321" s="3">
        <v>295</v>
      </c>
      <c r="D1321" s="3" t="s">
        <v>23</v>
      </c>
      <c r="E1321" s="3" t="s">
        <v>267</v>
      </c>
      <c r="F1321" s="3" t="s">
        <v>65</v>
      </c>
      <c r="G1321" s="3" t="s">
        <v>280</v>
      </c>
      <c r="H1321" s="3" t="s">
        <v>74</v>
      </c>
      <c r="I1321" s="3">
        <v>600</v>
      </c>
      <c r="J1321" s="3">
        <v>3300</v>
      </c>
      <c r="K1321" s="3">
        <v>265</v>
      </c>
      <c r="L1321" s="3">
        <v>189.05</v>
      </c>
      <c r="M1321" s="3">
        <v>143.02000000000001</v>
      </c>
      <c r="N1321" s="3">
        <v>71.34</v>
      </c>
      <c r="O1321" s="3">
        <v>132.18</v>
      </c>
      <c r="P1321" s="3">
        <v>1460</v>
      </c>
      <c r="Q1321" s="3">
        <v>1116.75</v>
      </c>
      <c r="R1321" s="3">
        <v>1093.78</v>
      </c>
      <c r="S1321" s="3">
        <v>76.489999999999995</v>
      </c>
      <c r="T1321" s="3">
        <v>102.1</v>
      </c>
      <c r="U1321" s="3">
        <v>59.36</v>
      </c>
      <c r="V1321" s="3">
        <v>42.35</v>
      </c>
      <c r="W1321" s="3">
        <v>32.04</v>
      </c>
      <c r="X1321" s="3">
        <v>66.27</v>
      </c>
      <c r="Y1321" s="3">
        <v>50.69</v>
      </c>
      <c r="Z1321" s="3">
        <v>49.65</v>
      </c>
    </row>
    <row r="1322" spans="1:26" x14ac:dyDescent="0.3">
      <c r="A1322" s="2" t="s">
        <v>799</v>
      </c>
      <c r="B1322" s="2" t="s">
        <v>800</v>
      </c>
      <c r="C1322" s="2">
        <v>296</v>
      </c>
      <c r="D1322" s="2" t="s">
        <v>23</v>
      </c>
      <c r="E1322" s="2" t="s">
        <v>267</v>
      </c>
      <c r="F1322" s="2" t="s">
        <v>65</v>
      </c>
      <c r="G1322" s="2" t="s">
        <v>281</v>
      </c>
      <c r="H1322" s="2" t="s">
        <v>60</v>
      </c>
      <c r="I1322" s="2">
        <v>1200</v>
      </c>
      <c r="J1322" s="2">
        <v>8400</v>
      </c>
      <c r="K1322" s="2">
        <v>354</v>
      </c>
      <c r="L1322" s="2">
        <v>759.21</v>
      </c>
      <c r="M1322" s="2">
        <v>489.09</v>
      </c>
      <c r="N1322" s="2">
        <v>214.47</v>
      </c>
      <c r="O1322" s="2">
        <v>155.22999999999999</v>
      </c>
      <c r="P1322" s="2">
        <v>3338</v>
      </c>
      <c r="Q1322" s="2">
        <v>3621.2</v>
      </c>
      <c r="R1322" s="2">
        <v>3239.11</v>
      </c>
      <c r="S1322" s="2">
        <v>108.48</v>
      </c>
      <c r="T1322" s="2">
        <v>111.8</v>
      </c>
      <c r="U1322" s="2">
        <v>39.65</v>
      </c>
      <c r="V1322" s="2">
        <v>85.04</v>
      </c>
      <c r="W1322" s="2">
        <v>54.78</v>
      </c>
      <c r="X1322" s="2">
        <v>75.75</v>
      </c>
      <c r="Y1322" s="2">
        <v>82.18</v>
      </c>
      <c r="Z1322" s="2">
        <v>73.510000000000005</v>
      </c>
    </row>
    <row r="1323" spans="1:26" x14ac:dyDescent="0.3">
      <c r="A1323" s="3" t="s">
        <v>799</v>
      </c>
      <c r="B1323" s="3" t="s">
        <v>800</v>
      </c>
      <c r="C1323" s="3">
        <v>297</v>
      </c>
      <c r="D1323" s="3" t="s">
        <v>23</v>
      </c>
      <c r="E1323" s="3" t="s">
        <v>267</v>
      </c>
      <c r="F1323" s="3" t="s">
        <v>65</v>
      </c>
      <c r="G1323" s="3" t="s">
        <v>282</v>
      </c>
      <c r="H1323" s="3" t="s">
        <v>74</v>
      </c>
      <c r="I1323" s="3">
        <v>1200</v>
      </c>
      <c r="J1323" s="3">
        <v>8400</v>
      </c>
      <c r="K1323" s="3">
        <v>354</v>
      </c>
      <c r="L1323" s="3">
        <v>759.21</v>
      </c>
      <c r="M1323" s="3">
        <v>489.09</v>
      </c>
      <c r="N1323" s="3">
        <v>214.47</v>
      </c>
      <c r="O1323" s="3">
        <v>155.22999999999999</v>
      </c>
      <c r="P1323" s="3">
        <v>3338</v>
      </c>
      <c r="Q1323" s="3">
        <v>3621.2</v>
      </c>
      <c r="R1323" s="3">
        <v>3239.11</v>
      </c>
      <c r="S1323" s="3">
        <v>108.48</v>
      </c>
      <c r="T1323" s="3">
        <v>111.8</v>
      </c>
      <c r="U1323" s="3">
        <v>39.65</v>
      </c>
      <c r="V1323" s="3">
        <v>85.04</v>
      </c>
      <c r="W1323" s="3">
        <v>54.78</v>
      </c>
      <c r="X1323" s="3">
        <v>75.75</v>
      </c>
      <c r="Y1323" s="3">
        <v>82.18</v>
      </c>
      <c r="Z1323" s="3">
        <v>73.510000000000005</v>
      </c>
    </row>
    <row r="1324" spans="1:26" x14ac:dyDescent="0.3">
      <c r="A1324" s="2" t="s">
        <v>799</v>
      </c>
      <c r="B1324" s="2" t="s">
        <v>800</v>
      </c>
      <c r="C1324" s="2">
        <v>298</v>
      </c>
      <c r="D1324" s="2" t="s">
        <v>23</v>
      </c>
      <c r="E1324" s="2" t="s">
        <v>267</v>
      </c>
      <c r="F1324" s="2" t="s">
        <v>65</v>
      </c>
      <c r="G1324" s="2" t="s">
        <v>285</v>
      </c>
      <c r="H1324" s="2" t="s">
        <v>60</v>
      </c>
      <c r="I1324" s="2">
        <v>1000</v>
      </c>
      <c r="J1324" s="2">
        <v>6100</v>
      </c>
      <c r="K1324" s="2">
        <v>471</v>
      </c>
      <c r="L1324" s="2">
        <v>702.78</v>
      </c>
      <c r="M1324" s="2">
        <v>466.72</v>
      </c>
      <c r="N1324" s="2">
        <v>149.21</v>
      </c>
      <c r="O1324" s="2">
        <v>150.58000000000001</v>
      </c>
      <c r="P1324" s="2">
        <v>2755</v>
      </c>
      <c r="Q1324" s="2">
        <v>3263.79</v>
      </c>
      <c r="R1324" s="2">
        <v>2085.89</v>
      </c>
      <c r="S1324" s="2">
        <v>118.47</v>
      </c>
      <c r="T1324" s="2">
        <v>156.47</v>
      </c>
      <c r="U1324" s="2">
        <v>63.31</v>
      </c>
      <c r="V1324" s="2">
        <v>94.46</v>
      </c>
      <c r="W1324" s="2">
        <v>62.73</v>
      </c>
      <c r="X1324" s="2">
        <v>75.03</v>
      </c>
      <c r="Y1324" s="2">
        <v>88.88</v>
      </c>
      <c r="Z1324" s="2">
        <v>56.81</v>
      </c>
    </row>
    <row r="1325" spans="1:26" x14ac:dyDescent="0.3">
      <c r="A1325" s="3" t="s">
        <v>799</v>
      </c>
      <c r="B1325" s="3" t="s">
        <v>800</v>
      </c>
      <c r="C1325" s="3">
        <v>299</v>
      </c>
      <c r="D1325" s="3" t="s">
        <v>23</v>
      </c>
      <c r="E1325" s="3" t="s">
        <v>267</v>
      </c>
      <c r="F1325" s="3" t="s">
        <v>65</v>
      </c>
      <c r="G1325" s="3" t="s">
        <v>286</v>
      </c>
      <c r="H1325" s="3" t="s">
        <v>60</v>
      </c>
      <c r="I1325" s="3">
        <v>2400</v>
      </c>
      <c r="J1325" s="3">
        <v>11000</v>
      </c>
      <c r="K1325" s="3">
        <v>752</v>
      </c>
      <c r="L1325" s="3">
        <v>1219.0899999999999</v>
      </c>
      <c r="M1325" s="3">
        <v>685.25</v>
      </c>
      <c r="N1325" s="3">
        <v>162.11000000000001</v>
      </c>
      <c r="O1325" s="3">
        <v>177.9</v>
      </c>
      <c r="P1325" s="3">
        <v>4712</v>
      </c>
      <c r="Q1325" s="3">
        <v>7072.5</v>
      </c>
      <c r="R1325" s="3">
        <v>4548.49</v>
      </c>
      <c r="S1325" s="3">
        <v>150.1</v>
      </c>
      <c r="T1325" s="3">
        <v>155.49</v>
      </c>
      <c r="U1325" s="3">
        <v>42.11</v>
      </c>
      <c r="V1325" s="3">
        <v>68.27</v>
      </c>
      <c r="W1325" s="3">
        <v>38.380000000000003</v>
      </c>
      <c r="X1325" s="3">
        <v>53.47</v>
      </c>
      <c r="Y1325" s="3">
        <v>80.25</v>
      </c>
      <c r="Z1325" s="3">
        <v>51.61</v>
      </c>
    </row>
    <row r="1326" spans="1:26" x14ac:dyDescent="0.3">
      <c r="A1326" s="2" t="s">
        <v>799</v>
      </c>
      <c r="B1326" s="2" t="s">
        <v>800</v>
      </c>
      <c r="C1326" s="2">
        <v>300</v>
      </c>
      <c r="D1326" s="2" t="s">
        <v>23</v>
      </c>
      <c r="E1326" s="2" t="s">
        <v>267</v>
      </c>
      <c r="F1326" s="2" t="s">
        <v>65</v>
      </c>
      <c r="G1326" s="2" t="s">
        <v>287</v>
      </c>
      <c r="H1326" s="2" t="s">
        <v>74</v>
      </c>
      <c r="I1326" s="2">
        <v>3400</v>
      </c>
      <c r="J1326" s="2">
        <v>17100</v>
      </c>
      <c r="K1326" s="2">
        <v>1223</v>
      </c>
      <c r="L1326" s="2">
        <v>1921.87</v>
      </c>
      <c r="M1326" s="2">
        <v>1151.97</v>
      </c>
      <c r="N1326" s="2">
        <v>157.13999999999999</v>
      </c>
      <c r="O1326" s="2">
        <v>166.83</v>
      </c>
      <c r="P1326" s="2">
        <v>7467</v>
      </c>
      <c r="Q1326" s="2">
        <v>10336.290000000001</v>
      </c>
      <c r="R1326" s="2">
        <v>6634.38</v>
      </c>
      <c r="S1326" s="2">
        <v>138.43</v>
      </c>
      <c r="T1326" s="2">
        <v>155.80000000000001</v>
      </c>
      <c r="U1326" s="2">
        <v>48.35</v>
      </c>
      <c r="V1326" s="2">
        <v>75.98</v>
      </c>
      <c r="W1326" s="2">
        <v>45.54</v>
      </c>
      <c r="X1326" s="2">
        <v>59.81</v>
      </c>
      <c r="Y1326" s="2">
        <v>82.79</v>
      </c>
      <c r="Z1326" s="2">
        <v>53.14</v>
      </c>
    </row>
    <row r="1327" spans="1:26" x14ac:dyDescent="0.3">
      <c r="A1327" s="3" t="s">
        <v>799</v>
      </c>
      <c r="B1327" s="3" t="s">
        <v>800</v>
      </c>
      <c r="C1327" s="3">
        <v>301</v>
      </c>
      <c r="D1327" s="3" t="s">
        <v>23</v>
      </c>
      <c r="E1327" s="3" t="s">
        <v>267</v>
      </c>
      <c r="F1327" s="3" t="s">
        <v>65</v>
      </c>
      <c r="G1327" s="3" t="s">
        <v>288</v>
      </c>
      <c r="H1327" s="3" t="s">
        <v>60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</row>
    <row r="1328" spans="1:26" x14ac:dyDescent="0.3">
      <c r="A1328" s="2" t="s">
        <v>799</v>
      </c>
      <c r="B1328" s="2" t="s">
        <v>800</v>
      </c>
      <c r="C1328" s="2">
        <v>302</v>
      </c>
      <c r="D1328" s="2" t="s">
        <v>23</v>
      </c>
      <c r="E1328" s="2" t="s">
        <v>267</v>
      </c>
      <c r="F1328" s="2" t="s">
        <v>65</v>
      </c>
      <c r="G1328" s="2" t="s">
        <v>289</v>
      </c>
      <c r="H1328" s="2" t="s">
        <v>60</v>
      </c>
      <c r="I1328" s="2">
        <v>600</v>
      </c>
      <c r="J1328" s="2">
        <v>4400</v>
      </c>
      <c r="K1328" s="2">
        <v>326</v>
      </c>
      <c r="L1328" s="2">
        <v>144.5</v>
      </c>
      <c r="M1328" s="2">
        <v>260.89</v>
      </c>
      <c r="N1328" s="2">
        <v>44.33</v>
      </c>
      <c r="O1328" s="2">
        <v>55.39</v>
      </c>
      <c r="P1328" s="2">
        <v>1685</v>
      </c>
      <c r="Q1328" s="2">
        <v>1537.93</v>
      </c>
      <c r="R1328" s="2">
        <v>1254.8599999999999</v>
      </c>
      <c r="S1328" s="2">
        <v>91.27</v>
      </c>
      <c r="T1328" s="2">
        <v>122.56</v>
      </c>
      <c r="U1328" s="2">
        <v>73.03</v>
      </c>
      <c r="V1328" s="2">
        <v>32.369999999999997</v>
      </c>
      <c r="W1328" s="2">
        <v>58.44</v>
      </c>
      <c r="X1328" s="2">
        <v>76.48</v>
      </c>
      <c r="Y1328" s="2">
        <v>69.8</v>
      </c>
      <c r="Z1328" s="2">
        <v>56.96</v>
      </c>
    </row>
    <row r="1329" spans="1:26" x14ac:dyDescent="0.3">
      <c r="A1329" s="3" t="s">
        <v>799</v>
      </c>
      <c r="B1329" s="3" t="s">
        <v>800</v>
      </c>
      <c r="C1329" s="3">
        <v>303</v>
      </c>
      <c r="D1329" s="3" t="s">
        <v>23</v>
      </c>
      <c r="E1329" s="3" t="s">
        <v>267</v>
      </c>
      <c r="F1329" s="3" t="s">
        <v>65</v>
      </c>
      <c r="G1329" s="3" t="s">
        <v>290</v>
      </c>
      <c r="H1329" s="3" t="s">
        <v>74</v>
      </c>
      <c r="I1329" s="3">
        <v>600</v>
      </c>
      <c r="J1329" s="3">
        <v>4400</v>
      </c>
      <c r="K1329" s="3">
        <v>326</v>
      </c>
      <c r="L1329" s="3">
        <v>144.5</v>
      </c>
      <c r="M1329" s="3">
        <v>260.89</v>
      </c>
      <c r="N1329" s="3">
        <v>44.33</v>
      </c>
      <c r="O1329" s="3">
        <v>55.39</v>
      </c>
      <c r="P1329" s="3">
        <v>1685</v>
      </c>
      <c r="Q1329" s="3">
        <v>1537.93</v>
      </c>
      <c r="R1329" s="3">
        <v>1254.8599999999999</v>
      </c>
      <c r="S1329" s="3">
        <v>91.27</v>
      </c>
      <c r="T1329" s="3">
        <v>122.56</v>
      </c>
      <c r="U1329" s="3">
        <v>73.03</v>
      </c>
      <c r="V1329" s="3">
        <v>32.369999999999997</v>
      </c>
      <c r="W1329" s="3">
        <v>58.44</v>
      </c>
      <c r="X1329" s="3">
        <v>76.48</v>
      </c>
      <c r="Y1329" s="3">
        <v>69.8</v>
      </c>
      <c r="Z1329" s="3">
        <v>56.96</v>
      </c>
    </row>
    <row r="1330" spans="1:26" x14ac:dyDescent="0.3">
      <c r="A1330" s="2" t="s">
        <v>799</v>
      </c>
      <c r="B1330" s="2" t="s">
        <v>800</v>
      </c>
      <c r="C1330" s="2">
        <v>304</v>
      </c>
      <c r="D1330" s="2" t="s">
        <v>23</v>
      </c>
      <c r="E1330" s="2" t="s">
        <v>267</v>
      </c>
      <c r="F1330" s="2" t="s">
        <v>65</v>
      </c>
      <c r="G1330" s="2" t="s">
        <v>291</v>
      </c>
      <c r="H1330" s="2" t="s">
        <v>60</v>
      </c>
      <c r="I1330" s="2">
        <v>300</v>
      </c>
      <c r="J1330" s="2">
        <v>2200</v>
      </c>
      <c r="K1330" s="2">
        <v>178</v>
      </c>
      <c r="L1330" s="2">
        <v>201.17</v>
      </c>
      <c r="M1330" s="2">
        <v>0</v>
      </c>
      <c r="N1330" s="2">
        <v>113.02</v>
      </c>
      <c r="O1330" s="2">
        <v>0</v>
      </c>
      <c r="P1330" s="2">
        <v>933</v>
      </c>
      <c r="Q1330" s="2">
        <v>907.07</v>
      </c>
      <c r="R1330" s="2">
        <v>707.78</v>
      </c>
      <c r="S1330" s="2">
        <v>97.22</v>
      </c>
      <c r="T1330" s="2">
        <v>128.16</v>
      </c>
      <c r="U1330" s="2">
        <v>79.75</v>
      </c>
      <c r="V1330" s="2">
        <v>90.13</v>
      </c>
      <c r="W1330" s="2">
        <v>0</v>
      </c>
      <c r="X1330" s="2">
        <v>84.69</v>
      </c>
      <c r="Y1330" s="2">
        <v>82.34</v>
      </c>
      <c r="Z1330" s="2">
        <v>64.25</v>
      </c>
    </row>
    <row r="1331" spans="1:26" x14ac:dyDescent="0.3">
      <c r="A1331" s="3" t="s">
        <v>799</v>
      </c>
      <c r="B1331" s="3" t="s">
        <v>800</v>
      </c>
      <c r="C1331" s="3">
        <v>305</v>
      </c>
      <c r="D1331" s="3" t="s">
        <v>23</v>
      </c>
      <c r="E1331" s="3" t="s">
        <v>267</v>
      </c>
      <c r="F1331" s="3" t="s">
        <v>65</v>
      </c>
      <c r="G1331" s="3" t="s">
        <v>292</v>
      </c>
      <c r="H1331" s="3" t="s">
        <v>74</v>
      </c>
      <c r="I1331" s="3">
        <v>300</v>
      </c>
      <c r="J1331" s="3">
        <v>2200</v>
      </c>
      <c r="K1331" s="3">
        <v>178</v>
      </c>
      <c r="L1331" s="3">
        <v>201.17</v>
      </c>
      <c r="M1331" s="3">
        <v>0</v>
      </c>
      <c r="N1331" s="3">
        <v>113.02</v>
      </c>
      <c r="O1331" s="3">
        <v>0</v>
      </c>
      <c r="P1331" s="3">
        <v>933</v>
      </c>
      <c r="Q1331" s="3">
        <v>907.07</v>
      </c>
      <c r="R1331" s="3">
        <v>707.78</v>
      </c>
      <c r="S1331" s="3">
        <v>97.22</v>
      </c>
      <c r="T1331" s="3">
        <v>128.16</v>
      </c>
      <c r="U1331" s="3">
        <v>79.75</v>
      </c>
      <c r="V1331" s="3">
        <v>90.13</v>
      </c>
      <c r="W1331" s="3">
        <v>0</v>
      </c>
      <c r="X1331" s="3">
        <v>84.69</v>
      </c>
      <c r="Y1331" s="3">
        <v>82.34</v>
      </c>
      <c r="Z1331" s="3">
        <v>64.25</v>
      </c>
    </row>
    <row r="1332" spans="1:26" x14ac:dyDescent="0.3">
      <c r="A1332" s="2" t="s">
        <v>799</v>
      </c>
      <c r="B1332" s="2" t="s">
        <v>800</v>
      </c>
      <c r="C1332" s="2">
        <v>306</v>
      </c>
      <c r="D1332" s="2" t="s">
        <v>23</v>
      </c>
      <c r="E1332" s="2" t="s">
        <v>267</v>
      </c>
      <c r="F1332" s="2" t="s">
        <v>65</v>
      </c>
      <c r="G1332" s="2" t="s">
        <v>295</v>
      </c>
      <c r="H1332" s="2" t="s">
        <v>60</v>
      </c>
      <c r="I1332" s="2">
        <v>1440</v>
      </c>
      <c r="J1332" s="2">
        <v>7100</v>
      </c>
      <c r="K1332" s="2">
        <v>505</v>
      </c>
      <c r="L1332" s="2">
        <v>638.1</v>
      </c>
      <c r="M1332" s="2">
        <v>304.38</v>
      </c>
      <c r="N1332" s="2">
        <v>126.36</v>
      </c>
      <c r="O1332" s="2">
        <v>209.64</v>
      </c>
      <c r="P1332" s="2">
        <v>3053</v>
      </c>
      <c r="Q1332" s="2">
        <v>3292.77</v>
      </c>
      <c r="R1332" s="2">
        <v>2619.71</v>
      </c>
      <c r="S1332" s="2">
        <v>107.85</v>
      </c>
      <c r="T1332" s="2">
        <v>125.69</v>
      </c>
      <c r="U1332" s="2">
        <v>47.14</v>
      </c>
      <c r="V1332" s="2">
        <v>59.56</v>
      </c>
      <c r="W1332" s="2">
        <v>28.41</v>
      </c>
      <c r="X1332" s="2">
        <v>57.74</v>
      </c>
      <c r="Y1332" s="2">
        <v>62.27</v>
      </c>
      <c r="Z1332" s="2">
        <v>49.54</v>
      </c>
    </row>
    <row r="1333" spans="1:26" x14ac:dyDescent="0.3">
      <c r="A1333" s="3" t="s">
        <v>799</v>
      </c>
      <c r="B1333" s="3" t="s">
        <v>800</v>
      </c>
      <c r="C1333" s="3">
        <v>307</v>
      </c>
      <c r="D1333" s="3" t="s">
        <v>23</v>
      </c>
      <c r="E1333" s="3" t="s">
        <v>267</v>
      </c>
      <c r="F1333" s="3" t="s">
        <v>65</v>
      </c>
      <c r="G1333" s="3" t="s">
        <v>296</v>
      </c>
      <c r="H1333" s="3" t="s">
        <v>74</v>
      </c>
      <c r="I1333" s="3">
        <v>1440</v>
      </c>
      <c r="J1333" s="3">
        <v>7100</v>
      </c>
      <c r="K1333" s="3">
        <v>505</v>
      </c>
      <c r="L1333" s="3">
        <v>638.1</v>
      </c>
      <c r="M1333" s="3">
        <v>304.38</v>
      </c>
      <c r="N1333" s="3">
        <v>126.36</v>
      </c>
      <c r="O1333" s="3">
        <v>209.64</v>
      </c>
      <c r="P1333" s="3">
        <v>3053</v>
      </c>
      <c r="Q1333" s="3">
        <v>3292.77</v>
      </c>
      <c r="R1333" s="3">
        <v>2619.71</v>
      </c>
      <c r="S1333" s="3">
        <v>107.85</v>
      </c>
      <c r="T1333" s="3">
        <v>125.69</v>
      </c>
      <c r="U1333" s="3">
        <v>47.14</v>
      </c>
      <c r="V1333" s="3">
        <v>59.56</v>
      </c>
      <c r="W1333" s="3">
        <v>28.41</v>
      </c>
      <c r="X1333" s="3">
        <v>57.74</v>
      </c>
      <c r="Y1333" s="3">
        <v>62.27</v>
      </c>
      <c r="Z1333" s="3">
        <v>49.54</v>
      </c>
    </row>
    <row r="1334" spans="1:26" x14ac:dyDescent="0.3">
      <c r="A1334" s="2" t="s">
        <v>799</v>
      </c>
      <c r="B1334" s="2" t="s">
        <v>800</v>
      </c>
      <c r="C1334" s="2">
        <v>308</v>
      </c>
      <c r="D1334" s="2" t="s">
        <v>23</v>
      </c>
      <c r="E1334" s="2" t="s">
        <v>267</v>
      </c>
      <c r="F1334" s="2" t="s">
        <v>65</v>
      </c>
      <c r="G1334" s="2" t="s">
        <v>297</v>
      </c>
      <c r="H1334" s="2" t="s">
        <v>60</v>
      </c>
      <c r="I1334" s="2">
        <v>100</v>
      </c>
      <c r="J1334" s="2">
        <v>700</v>
      </c>
      <c r="K1334" s="2">
        <v>58</v>
      </c>
      <c r="L1334" s="2">
        <v>55.19</v>
      </c>
      <c r="M1334" s="2">
        <v>0</v>
      </c>
      <c r="N1334" s="2">
        <v>95.16</v>
      </c>
      <c r="O1334" s="2">
        <v>0</v>
      </c>
      <c r="P1334" s="2">
        <v>300</v>
      </c>
      <c r="Q1334" s="2">
        <v>285.39999999999998</v>
      </c>
      <c r="R1334" s="2">
        <v>212.68</v>
      </c>
      <c r="S1334" s="2">
        <v>95.13</v>
      </c>
      <c r="T1334" s="2">
        <v>134.19</v>
      </c>
      <c r="U1334" s="2">
        <v>77.959999999999994</v>
      </c>
      <c r="V1334" s="2">
        <v>74.180000000000007</v>
      </c>
      <c r="W1334" s="2">
        <v>0</v>
      </c>
      <c r="X1334" s="2">
        <v>81.7</v>
      </c>
      <c r="Y1334" s="2">
        <v>77.72</v>
      </c>
      <c r="Z1334" s="2">
        <v>57.92</v>
      </c>
    </row>
    <row r="1335" spans="1:26" x14ac:dyDescent="0.3">
      <c r="A1335" s="3" t="s">
        <v>799</v>
      </c>
      <c r="B1335" s="3" t="s">
        <v>800</v>
      </c>
      <c r="C1335" s="3">
        <v>309</v>
      </c>
      <c r="D1335" s="3" t="s">
        <v>23</v>
      </c>
      <c r="E1335" s="3" t="s">
        <v>267</v>
      </c>
      <c r="F1335" s="3" t="s">
        <v>65</v>
      </c>
      <c r="G1335" s="3" t="s">
        <v>298</v>
      </c>
      <c r="H1335" s="3" t="s">
        <v>74</v>
      </c>
      <c r="I1335" s="3">
        <v>100</v>
      </c>
      <c r="J1335" s="3">
        <v>700</v>
      </c>
      <c r="K1335" s="3">
        <v>58</v>
      </c>
      <c r="L1335" s="3">
        <v>55.19</v>
      </c>
      <c r="M1335" s="3">
        <v>0</v>
      </c>
      <c r="N1335" s="3">
        <v>95.16</v>
      </c>
      <c r="O1335" s="3">
        <v>0</v>
      </c>
      <c r="P1335" s="3">
        <v>300</v>
      </c>
      <c r="Q1335" s="3">
        <v>285.39999999999998</v>
      </c>
      <c r="R1335" s="3">
        <v>212.68</v>
      </c>
      <c r="S1335" s="3">
        <v>95.13</v>
      </c>
      <c r="T1335" s="3">
        <v>134.19</v>
      </c>
      <c r="U1335" s="3">
        <v>77.959999999999994</v>
      </c>
      <c r="V1335" s="3">
        <v>74.180000000000007</v>
      </c>
      <c r="W1335" s="3">
        <v>0</v>
      </c>
      <c r="X1335" s="3">
        <v>81.7</v>
      </c>
      <c r="Y1335" s="3">
        <v>77.72</v>
      </c>
      <c r="Z1335" s="3">
        <v>57.92</v>
      </c>
    </row>
    <row r="1336" spans="1:26" x14ac:dyDescent="0.3">
      <c r="A1336" s="2" t="s">
        <v>799</v>
      </c>
      <c r="B1336" s="2" t="s">
        <v>800</v>
      </c>
      <c r="C1336" s="2">
        <v>310</v>
      </c>
      <c r="D1336" s="2" t="s">
        <v>23</v>
      </c>
      <c r="E1336" s="2" t="s">
        <v>267</v>
      </c>
      <c r="F1336" s="2" t="s">
        <v>65</v>
      </c>
      <c r="G1336" s="2" t="s">
        <v>299</v>
      </c>
      <c r="H1336" s="2" t="s">
        <v>60</v>
      </c>
      <c r="I1336" s="2">
        <v>600</v>
      </c>
      <c r="J1336" s="2">
        <v>2000</v>
      </c>
      <c r="K1336" s="2">
        <v>160</v>
      </c>
      <c r="L1336" s="2">
        <v>211.58</v>
      </c>
      <c r="M1336" s="2">
        <v>124.15</v>
      </c>
      <c r="N1336" s="2">
        <v>132.24</v>
      </c>
      <c r="O1336" s="2">
        <v>170.42</v>
      </c>
      <c r="P1336" s="2">
        <v>910</v>
      </c>
      <c r="Q1336" s="2">
        <v>1105.75</v>
      </c>
      <c r="R1336" s="2">
        <v>243.33</v>
      </c>
      <c r="S1336" s="2">
        <v>121.51</v>
      </c>
      <c r="T1336" s="2">
        <v>454.42</v>
      </c>
      <c r="U1336" s="2">
        <v>35.840000000000003</v>
      </c>
      <c r="V1336" s="2">
        <v>47.4</v>
      </c>
      <c r="W1336" s="2">
        <v>27.81</v>
      </c>
      <c r="X1336" s="2">
        <v>41.3</v>
      </c>
      <c r="Y1336" s="2">
        <v>50.19</v>
      </c>
      <c r="Z1336" s="2">
        <v>11.04</v>
      </c>
    </row>
    <row r="1337" spans="1:26" x14ac:dyDescent="0.3">
      <c r="A1337" s="3" t="s">
        <v>799</v>
      </c>
      <c r="B1337" s="3" t="s">
        <v>800</v>
      </c>
      <c r="C1337" s="3">
        <v>311</v>
      </c>
      <c r="D1337" s="3" t="s">
        <v>23</v>
      </c>
      <c r="E1337" s="3" t="s">
        <v>267</v>
      </c>
      <c r="F1337" s="3" t="s">
        <v>65</v>
      </c>
      <c r="G1337" s="3" t="s">
        <v>300</v>
      </c>
      <c r="H1337" s="3" t="s">
        <v>74</v>
      </c>
      <c r="I1337" s="3">
        <v>600</v>
      </c>
      <c r="J1337" s="3">
        <v>2000</v>
      </c>
      <c r="K1337" s="3">
        <v>160</v>
      </c>
      <c r="L1337" s="3">
        <v>211.58</v>
      </c>
      <c r="M1337" s="3">
        <v>124.15</v>
      </c>
      <c r="N1337" s="3">
        <v>132.24</v>
      </c>
      <c r="O1337" s="3">
        <v>170.42</v>
      </c>
      <c r="P1337" s="3">
        <v>910</v>
      </c>
      <c r="Q1337" s="3">
        <v>1105.75</v>
      </c>
      <c r="R1337" s="3">
        <v>243.33</v>
      </c>
      <c r="S1337" s="3">
        <v>121.51</v>
      </c>
      <c r="T1337" s="3">
        <v>454.42</v>
      </c>
      <c r="U1337" s="3">
        <v>35.840000000000003</v>
      </c>
      <c r="V1337" s="3">
        <v>47.4</v>
      </c>
      <c r="W1337" s="3">
        <v>27.81</v>
      </c>
      <c r="X1337" s="3">
        <v>41.3</v>
      </c>
      <c r="Y1337" s="3">
        <v>50.19</v>
      </c>
      <c r="Z1337" s="3">
        <v>11.04</v>
      </c>
    </row>
    <row r="1338" spans="1:26" x14ac:dyDescent="0.3">
      <c r="A1338" s="2" t="s">
        <v>799</v>
      </c>
      <c r="B1338" s="2" t="s">
        <v>800</v>
      </c>
      <c r="C1338" s="2">
        <v>312</v>
      </c>
      <c r="D1338" s="2" t="s">
        <v>23</v>
      </c>
      <c r="E1338" s="2" t="s">
        <v>267</v>
      </c>
      <c r="F1338" s="2" t="s">
        <v>65</v>
      </c>
      <c r="G1338" s="2" t="s">
        <v>301</v>
      </c>
      <c r="H1338" s="2" t="s">
        <v>60</v>
      </c>
      <c r="I1338" s="2">
        <v>63</v>
      </c>
      <c r="J1338" s="2">
        <v>100</v>
      </c>
      <c r="K1338" s="2">
        <v>8</v>
      </c>
      <c r="L1338" s="2">
        <v>25.22</v>
      </c>
      <c r="M1338" s="2">
        <v>0</v>
      </c>
      <c r="N1338" s="2">
        <v>315.25</v>
      </c>
      <c r="O1338" s="2">
        <v>0</v>
      </c>
      <c r="P1338" s="2">
        <v>44</v>
      </c>
      <c r="Q1338" s="2">
        <v>120.97</v>
      </c>
      <c r="R1338" s="2">
        <v>0</v>
      </c>
      <c r="S1338" s="2">
        <v>274.93</v>
      </c>
      <c r="T1338" s="2">
        <v>0</v>
      </c>
      <c r="U1338" s="2">
        <v>17.07</v>
      </c>
      <c r="V1338" s="2">
        <v>53.81</v>
      </c>
      <c r="W1338" s="2">
        <v>0</v>
      </c>
      <c r="X1338" s="2">
        <v>19.02</v>
      </c>
      <c r="Y1338" s="2">
        <v>52.29</v>
      </c>
      <c r="Z1338" s="2">
        <v>0</v>
      </c>
    </row>
    <row r="1339" spans="1:26" x14ac:dyDescent="0.3">
      <c r="A1339" s="3" t="s">
        <v>799</v>
      </c>
      <c r="B1339" s="3" t="s">
        <v>800</v>
      </c>
      <c r="C1339" s="3">
        <v>313</v>
      </c>
      <c r="D1339" s="3" t="s">
        <v>23</v>
      </c>
      <c r="E1339" s="3" t="s">
        <v>267</v>
      </c>
      <c r="F1339" s="3" t="s">
        <v>65</v>
      </c>
      <c r="G1339" s="3" t="s">
        <v>302</v>
      </c>
      <c r="H1339" s="3" t="s">
        <v>74</v>
      </c>
      <c r="I1339" s="3">
        <v>63</v>
      </c>
      <c r="J1339" s="3">
        <v>100</v>
      </c>
      <c r="K1339" s="3">
        <v>8</v>
      </c>
      <c r="L1339" s="3">
        <v>25.22</v>
      </c>
      <c r="M1339" s="3">
        <v>0</v>
      </c>
      <c r="N1339" s="3">
        <v>315.25</v>
      </c>
      <c r="O1339" s="3">
        <v>0</v>
      </c>
      <c r="P1339" s="3">
        <v>44</v>
      </c>
      <c r="Q1339" s="3">
        <v>120.97</v>
      </c>
      <c r="R1339" s="3">
        <v>0</v>
      </c>
      <c r="S1339" s="3">
        <v>274.93</v>
      </c>
      <c r="T1339" s="3">
        <v>0</v>
      </c>
      <c r="U1339" s="3">
        <v>17.07</v>
      </c>
      <c r="V1339" s="3">
        <v>53.81</v>
      </c>
      <c r="W1339" s="3">
        <v>0</v>
      </c>
      <c r="X1339" s="3">
        <v>19.02</v>
      </c>
      <c r="Y1339" s="3">
        <v>52.29</v>
      </c>
      <c r="Z1339" s="3">
        <v>0</v>
      </c>
    </row>
    <row r="1340" spans="1:26" x14ac:dyDescent="0.3">
      <c r="A1340" s="2" t="s">
        <v>799</v>
      </c>
      <c r="B1340" s="2" t="s">
        <v>800</v>
      </c>
      <c r="C1340" s="2">
        <v>314</v>
      </c>
      <c r="D1340" s="2" t="s">
        <v>23</v>
      </c>
      <c r="E1340" s="2" t="s">
        <v>267</v>
      </c>
      <c r="F1340" s="2" t="s">
        <v>65</v>
      </c>
      <c r="G1340" s="2" t="s">
        <v>303</v>
      </c>
      <c r="H1340" s="2" t="s">
        <v>60</v>
      </c>
      <c r="I1340" s="2">
        <v>600</v>
      </c>
      <c r="J1340" s="2">
        <v>3000</v>
      </c>
      <c r="K1340" s="2">
        <v>155</v>
      </c>
      <c r="L1340" s="2">
        <v>321.26</v>
      </c>
      <c r="M1340" s="2">
        <v>226.63</v>
      </c>
      <c r="N1340" s="2">
        <v>207.26</v>
      </c>
      <c r="O1340" s="2">
        <v>141.76</v>
      </c>
      <c r="P1340" s="2">
        <v>1325</v>
      </c>
      <c r="Q1340" s="2">
        <v>1571.87</v>
      </c>
      <c r="R1340" s="2">
        <v>821.13</v>
      </c>
      <c r="S1340" s="2">
        <v>118.63</v>
      </c>
      <c r="T1340" s="2">
        <v>191.43</v>
      </c>
      <c r="U1340" s="2">
        <v>34.72</v>
      </c>
      <c r="V1340" s="2">
        <v>71.97</v>
      </c>
      <c r="W1340" s="2">
        <v>50.77</v>
      </c>
      <c r="X1340" s="2">
        <v>60.14</v>
      </c>
      <c r="Y1340" s="2">
        <v>71.34</v>
      </c>
      <c r="Z1340" s="2">
        <v>37.270000000000003</v>
      </c>
    </row>
    <row r="1341" spans="1:26" x14ac:dyDescent="0.3">
      <c r="A1341" s="3" t="s">
        <v>799</v>
      </c>
      <c r="B1341" s="3" t="s">
        <v>800</v>
      </c>
      <c r="C1341" s="3">
        <v>315</v>
      </c>
      <c r="D1341" s="3" t="s">
        <v>23</v>
      </c>
      <c r="E1341" s="3" t="s">
        <v>267</v>
      </c>
      <c r="F1341" s="3" t="s">
        <v>65</v>
      </c>
      <c r="G1341" s="3" t="s">
        <v>304</v>
      </c>
      <c r="H1341" s="3" t="s">
        <v>74</v>
      </c>
      <c r="I1341" s="3">
        <v>600</v>
      </c>
      <c r="J1341" s="3">
        <v>3000</v>
      </c>
      <c r="K1341" s="3">
        <v>155</v>
      </c>
      <c r="L1341" s="3">
        <v>321.26</v>
      </c>
      <c r="M1341" s="3">
        <v>226.63</v>
      </c>
      <c r="N1341" s="3">
        <v>207.26</v>
      </c>
      <c r="O1341" s="3">
        <v>141.76</v>
      </c>
      <c r="P1341" s="3">
        <v>1325</v>
      </c>
      <c r="Q1341" s="3">
        <v>1571.87</v>
      </c>
      <c r="R1341" s="3">
        <v>821.13</v>
      </c>
      <c r="S1341" s="3">
        <v>118.63</v>
      </c>
      <c r="T1341" s="3">
        <v>191.43</v>
      </c>
      <c r="U1341" s="3">
        <v>34.72</v>
      </c>
      <c r="V1341" s="3">
        <v>71.97</v>
      </c>
      <c r="W1341" s="3">
        <v>50.77</v>
      </c>
      <c r="X1341" s="3">
        <v>60.14</v>
      </c>
      <c r="Y1341" s="3">
        <v>71.34</v>
      </c>
      <c r="Z1341" s="3">
        <v>37.270000000000003</v>
      </c>
    </row>
    <row r="1342" spans="1:26" x14ac:dyDescent="0.3">
      <c r="A1342" s="2" t="s">
        <v>799</v>
      </c>
      <c r="B1342" s="2" t="s">
        <v>800</v>
      </c>
      <c r="C1342" s="2">
        <v>316</v>
      </c>
      <c r="D1342" s="2" t="s">
        <v>23</v>
      </c>
      <c r="E1342" s="2" t="s">
        <v>267</v>
      </c>
      <c r="F1342" s="2" t="s">
        <v>65</v>
      </c>
      <c r="G1342" s="2" t="s">
        <v>305</v>
      </c>
      <c r="H1342" s="2" t="s">
        <v>60</v>
      </c>
      <c r="I1342" s="2">
        <v>35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</row>
    <row r="1343" spans="1:26" x14ac:dyDescent="0.3">
      <c r="A1343" s="3" t="s">
        <v>799</v>
      </c>
      <c r="B1343" s="3" t="s">
        <v>800</v>
      </c>
      <c r="C1343" s="3">
        <v>317</v>
      </c>
      <c r="D1343" s="3" t="s">
        <v>23</v>
      </c>
      <c r="E1343" s="3" t="s">
        <v>267</v>
      </c>
      <c r="F1343" s="3" t="s">
        <v>65</v>
      </c>
      <c r="G1343" s="3" t="s">
        <v>306</v>
      </c>
      <c r="H1343" s="3" t="s">
        <v>74</v>
      </c>
      <c r="I1343" s="3">
        <v>35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</row>
    <row r="1344" spans="1:26" x14ac:dyDescent="0.3">
      <c r="A1344" s="2" t="s">
        <v>799</v>
      </c>
      <c r="B1344" s="2" t="s">
        <v>800</v>
      </c>
      <c r="C1344" s="2">
        <v>318</v>
      </c>
      <c r="D1344" s="2" t="s">
        <v>23</v>
      </c>
      <c r="E1344" s="2" t="s">
        <v>267</v>
      </c>
      <c r="F1344" s="2" t="s">
        <v>65</v>
      </c>
      <c r="G1344" s="2" t="s">
        <v>307</v>
      </c>
      <c r="H1344" s="2" t="s">
        <v>60</v>
      </c>
      <c r="I1344" s="2">
        <v>135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</row>
    <row r="1345" spans="1:26" x14ac:dyDescent="0.3">
      <c r="A1345" s="3" t="s">
        <v>799</v>
      </c>
      <c r="B1345" s="3" t="s">
        <v>800</v>
      </c>
      <c r="C1345" s="3">
        <v>319</v>
      </c>
      <c r="D1345" s="3" t="s">
        <v>23</v>
      </c>
      <c r="E1345" s="3" t="s">
        <v>267</v>
      </c>
      <c r="F1345" s="3" t="s">
        <v>65</v>
      </c>
      <c r="G1345" s="3" t="s">
        <v>308</v>
      </c>
      <c r="H1345" s="3" t="s">
        <v>74</v>
      </c>
      <c r="I1345" s="3">
        <v>135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</row>
    <row r="1346" spans="1:26" x14ac:dyDescent="0.3">
      <c r="A1346" s="2" t="s">
        <v>799</v>
      </c>
      <c r="B1346" s="2" t="s">
        <v>800</v>
      </c>
      <c r="C1346" s="2">
        <v>320</v>
      </c>
      <c r="D1346" s="2" t="s">
        <v>23</v>
      </c>
      <c r="E1346" s="2" t="s">
        <v>267</v>
      </c>
      <c r="F1346" s="2" t="s">
        <v>65</v>
      </c>
      <c r="G1346" s="2" t="s">
        <v>309</v>
      </c>
      <c r="H1346" s="2" t="s">
        <v>60</v>
      </c>
      <c r="I1346" s="2">
        <v>1800</v>
      </c>
      <c r="J1346" s="2">
        <v>11800</v>
      </c>
      <c r="K1346" s="2">
        <v>902</v>
      </c>
      <c r="L1346" s="2">
        <v>962.07</v>
      </c>
      <c r="M1346" s="2">
        <v>846.86</v>
      </c>
      <c r="N1346" s="2">
        <v>106.66</v>
      </c>
      <c r="O1346" s="2">
        <v>113.6</v>
      </c>
      <c r="P1346" s="2">
        <v>5009</v>
      </c>
      <c r="Q1346" s="2">
        <v>4609.49</v>
      </c>
      <c r="R1346" s="2">
        <v>4419.3500000000004</v>
      </c>
      <c r="S1346" s="2">
        <v>92.02</v>
      </c>
      <c r="T1346" s="2">
        <v>104.3</v>
      </c>
      <c r="U1346" s="2">
        <v>67.349999999999994</v>
      </c>
      <c r="V1346" s="2">
        <v>71.84</v>
      </c>
      <c r="W1346" s="2">
        <v>63.24</v>
      </c>
      <c r="X1346" s="2">
        <v>75.78</v>
      </c>
      <c r="Y1346" s="2">
        <v>69.739999999999995</v>
      </c>
      <c r="Z1346" s="2">
        <v>66.86</v>
      </c>
    </row>
    <row r="1347" spans="1:26" x14ac:dyDescent="0.3">
      <c r="A1347" s="3" t="s">
        <v>799</v>
      </c>
      <c r="B1347" s="3" t="s">
        <v>800</v>
      </c>
      <c r="C1347" s="3">
        <v>321</v>
      </c>
      <c r="D1347" s="3" t="s">
        <v>23</v>
      </c>
      <c r="E1347" s="3" t="s">
        <v>267</v>
      </c>
      <c r="F1347" s="3" t="s">
        <v>65</v>
      </c>
      <c r="G1347" s="3" t="s">
        <v>310</v>
      </c>
      <c r="H1347" s="3" t="s">
        <v>74</v>
      </c>
      <c r="I1347" s="3">
        <v>1800</v>
      </c>
      <c r="J1347" s="3">
        <v>11800</v>
      </c>
      <c r="K1347" s="3">
        <v>902</v>
      </c>
      <c r="L1347" s="3">
        <v>962.07</v>
      </c>
      <c r="M1347" s="3">
        <v>846.86</v>
      </c>
      <c r="N1347" s="3">
        <v>106.66</v>
      </c>
      <c r="O1347" s="3">
        <v>113.6</v>
      </c>
      <c r="P1347" s="3">
        <v>5009</v>
      </c>
      <c r="Q1347" s="3">
        <v>4609.49</v>
      </c>
      <c r="R1347" s="3">
        <v>4419.3500000000004</v>
      </c>
      <c r="S1347" s="3">
        <v>92.02</v>
      </c>
      <c r="T1347" s="3">
        <v>104.3</v>
      </c>
      <c r="U1347" s="3">
        <v>67.349999999999994</v>
      </c>
      <c r="V1347" s="3">
        <v>71.84</v>
      </c>
      <c r="W1347" s="3">
        <v>63.24</v>
      </c>
      <c r="X1347" s="3">
        <v>75.78</v>
      </c>
      <c r="Y1347" s="3">
        <v>69.739999999999995</v>
      </c>
      <c r="Z1347" s="3">
        <v>66.86</v>
      </c>
    </row>
    <row r="1348" spans="1:26" x14ac:dyDescent="0.3">
      <c r="A1348" s="2" t="s">
        <v>799</v>
      </c>
      <c r="B1348" s="2" t="s">
        <v>800</v>
      </c>
      <c r="C1348" s="2">
        <v>322</v>
      </c>
      <c r="D1348" s="2" t="s">
        <v>23</v>
      </c>
      <c r="E1348" s="2" t="s">
        <v>267</v>
      </c>
      <c r="F1348" s="2" t="s">
        <v>65</v>
      </c>
      <c r="G1348" s="2" t="s">
        <v>65</v>
      </c>
      <c r="H1348" s="2" t="s">
        <v>75</v>
      </c>
      <c r="I1348" s="2">
        <v>13168</v>
      </c>
      <c r="J1348" s="2">
        <v>74700</v>
      </c>
      <c r="K1348" s="2">
        <v>5276</v>
      </c>
      <c r="L1348" s="2">
        <v>6361.62</v>
      </c>
      <c r="M1348" s="2">
        <v>4086.62</v>
      </c>
      <c r="N1348" s="2">
        <v>120.58</v>
      </c>
      <c r="O1348" s="2">
        <v>155.66999999999999</v>
      </c>
      <c r="P1348" s="2">
        <v>31682</v>
      </c>
      <c r="Q1348" s="2">
        <v>34811.24</v>
      </c>
      <c r="R1348" s="2">
        <v>25946.14</v>
      </c>
      <c r="S1348" s="2">
        <v>109.88</v>
      </c>
      <c r="T1348" s="2">
        <v>134.16999999999999</v>
      </c>
      <c r="U1348" s="2">
        <v>53.85</v>
      </c>
      <c r="V1348" s="2">
        <v>64.930000000000007</v>
      </c>
      <c r="W1348" s="2">
        <v>41.71</v>
      </c>
      <c r="X1348" s="2">
        <v>65.52</v>
      </c>
      <c r="Y1348" s="2">
        <v>71.989999999999995</v>
      </c>
      <c r="Z1348" s="2">
        <v>53.66</v>
      </c>
    </row>
    <row r="1349" spans="1:26" x14ac:dyDescent="0.3">
      <c r="A1349" s="3" t="s">
        <v>799</v>
      </c>
      <c r="B1349" s="3" t="s">
        <v>800</v>
      </c>
      <c r="C1349" s="3">
        <v>323</v>
      </c>
      <c r="D1349" s="3" t="s">
        <v>23</v>
      </c>
      <c r="E1349" s="3" t="s">
        <v>267</v>
      </c>
      <c r="F1349" s="3" t="s">
        <v>78</v>
      </c>
      <c r="G1349" s="3" t="s">
        <v>311</v>
      </c>
      <c r="H1349" s="3" t="s">
        <v>60</v>
      </c>
      <c r="I1349" s="3">
        <v>500</v>
      </c>
      <c r="J1349" s="3">
        <v>3700</v>
      </c>
      <c r="K1349" s="3">
        <v>318</v>
      </c>
      <c r="L1349" s="3">
        <v>351.68</v>
      </c>
      <c r="M1349" s="3">
        <v>317.35000000000002</v>
      </c>
      <c r="N1349" s="3">
        <v>110.59</v>
      </c>
      <c r="O1349" s="3">
        <v>110.82</v>
      </c>
      <c r="P1349" s="3">
        <v>1617</v>
      </c>
      <c r="Q1349" s="3">
        <v>1676.91</v>
      </c>
      <c r="R1349" s="3">
        <v>1677.9</v>
      </c>
      <c r="S1349" s="3">
        <v>103.71</v>
      </c>
      <c r="T1349" s="3">
        <v>99.94</v>
      </c>
      <c r="U1349" s="3">
        <v>85.48</v>
      </c>
      <c r="V1349" s="3">
        <v>94.54</v>
      </c>
      <c r="W1349" s="3">
        <v>85.31</v>
      </c>
      <c r="X1349" s="3">
        <v>88.07</v>
      </c>
      <c r="Y1349" s="3">
        <v>91.33</v>
      </c>
      <c r="Z1349" s="3">
        <v>91.39</v>
      </c>
    </row>
    <row r="1350" spans="1:26" x14ac:dyDescent="0.3">
      <c r="A1350" s="2" t="s">
        <v>799</v>
      </c>
      <c r="B1350" s="2" t="s">
        <v>800</v>
      </c>
      <c r="C1350" s="2">
        <v>324</v>
      </c>
      <c r="D1350" s="2" t="s">
        <v>23</v>
      </c>
      <c r="E1350" s="2" t="s">
        <v>267</v>
      </c>
      <c r="F1350" s="2" t="s">
        <v>78</v>
      </c>
      <c r="G1350" s="2" t="s">
        <v>312</v>
      </c>
      <c r="H1350" s="2" t="s">
        <v>74</v>
      </c>
      <c r="I1350" s="2">
        <v>500</v>
      </c>
      <c r="J1350" s="2">
        <v>3700</v>
      </c>
      <c r="K1350" s="2">
        <v>318</v>
      </c>
      <c r="L1350" s="2">
        <v>351.68</v>
      </c>
      <c r="M1350" s="2">
        <v>317.35000000000002</v>
      </c>
      <c r="N1350" s="2">
        <v>110.59</v>
      </c>
      <c r="O1350" s="2">
        <v>110.82</v>
      </c>
      <c r="P1350" s="2">
        <v>1617</v>
      </c>
      <c r="Q1350" s="2">
        <v>1676.91</v>
      </c>
      <c r="R1350" s="2">
        <v>1677.9</v>
      </c>
      <c r="S1350" s="2">
        <v>103.71</v>
      </c>
      <c r="T1350" s="2">
        <v>99.94</v>
      </c>
      <c r="U1350" s="2">
        <v>85.48</v>
      </c>
      <c r="V1350" s="2">
        <v>94.54</v>
      </c>
      <c r="W1350" s="2">
        <v>85.31</v>
      </c>
      <c r="X1350" s="2">
        <v>88.07</v>
      </c>
      <c r="Y1350" s="2">
        <v>91.33</v>
      </c>
      <c r="Z1350" s="2">
        <v>91.39</v>
      </c>
    </row>
    <row r="1351" spans="1:26" x14ac:dyDescent="0.3">
      <c r="A1351" s="3" t="s">
        <v>799</v>
      </c>
      <c r="B1351" s="3" t="s">
        <v>800</v>
      </c>
      <c r="C1351" s="3">
        <v>325</v>
      </c>
      <c r="D1351" s="3" t="s">
        <v>23</v>
      </c>
      <c r="E1351" s="3" t="s">
        <v>267</v>
      </c>
      <c r="F1351" s="3" t="s">
        <v>78</v>
      </c>
      <c r="G1351" s="3" t="s">
        <v>313</v>
      </c>
      <c r="H1351" s="3" t="s">
        <v>60</v>
      </c>
      <c r="I1351" s="3">
        <v>2600</v>
      </c>
      <c r="J1351" s="3">
        <v>21175</v>
      </c>
      <c r="K1351" s="3">
        <v>1700</v>
      </c>
      <c r="L1351" s="3">
        <v>1534.79</v>
      </c>
      <c r="M1351" s="3">
        <v>1596.76</v>
      </c>
      <c r="N1351" s="3">
        <v>90.28</v>
      </c>
      <c r="O1351" s="3">
        <v>96.12</v>
      </c>
      <c r="P1351" s="3">
        <v>8563</v>
      </c>
      <c r="Q1351" s="3">
        <v>8244.89</v>
      </c>
      <c r="R1351" s="3">
        <v>8245.5</v>
      </c>
      <c r="S1351" s="3">
        <v>96.29</v>
      </c>
      <c r="T1351" s="3">
        <v>99.99</v>
      </c>
      <c r="U1351" s="3">
        <v>87.88</v>
      </c>
      <c r="V1351" s="3">
        <v>79.34</v>
      </c>
      <c r="W1351" s="3">
        <v>82.55</v>
      </c>
      <c r="X1351" s="3">
        <v>89.69</v>
      </c>
      <c r="Y1351" s="3">
        <v>86.36</v>
      </c>
      <c r="Z1351" s="3">
        <v>86.37</v>
      </c>
    </row>
    <row r="1352" spans="1:26" x14ac:dyDescent="0.3">
      <c r="A1352" s="2" t="s">
        <v>799</v>
      </c>
      <c r="B1352" s="2" t="s">
        <v>800</v>
      </c>
      <c r="C1352" s="2">
        <v>326</v>
      </c>
      <c r="D1352" s="2" t="s">
        <v>23</v>
      </c>
      <c r="E1352" s="2" t="s">
        <v>267</v>
      </c>
      <c r="F1352" s="2" t="s">
        <v>78</v>
      </c>
      <c r="G1352" s="2" t="s">
        <v>314</v>
      </c>
      <c r="H1352" s="2" t="s">
        <v>60</v>
      </c>
      <c r="I1352" s="2">
        <v>1600</v>
      </c>
      <c r="J1352" s="2">
        <v>12000</v>
      </c>
      <c r="K1352" s="2">
        <v>1018</v>
      </c>
      <c r="L1352" s="2">
        <v>867.31</v>
      </c>
      <c r="M1352" s="2">
        <v>990.65</v>
      </c>
      <c r="N1352" s="2">
        <v>85.2</v>
      </c>
      <c r="O1352" s="2">
        <v>87.55</v>
      </c>
      <c r="P1352" s="2">
        <v>5205</v>
      </c>
      <c r="Q1352" s="2">
        <v>5060.51</v>
      </c>
      <c r="R1352" s="2">
        <v>5013.33</v>
      </c>
      <c r="S1352" s="2">
        <v>97.22</v>
      </c>
      <c r="T1352" s="2">
        <v>100.94</v>
      </c>
      <c r="U1352" s="2">
        <v>85.52</v>
      </c>
      <c r="V1352" s="2">
        <v>72.86</v>
      </c>
      <c r="W1352" s="2">
        <v>83.22</v>
      </c>
      <c r="X1352" s="2">
        <v>88.59</v>
      </c>
      <c r="Y1352" s="2">
        <v>86.13</v>
      </c>
      <c r="Z1352" s="2">
        <v>85.33</v>
      </c>
    </row>
    <row r="1353" spans="1:26" x14ac:dyDescent="0.3">
      <c r="A1353" s="3" t="s">
        <v>799</v>
      </c>
      <c r="B1353" s="3" t="s">
        <v>800</v>
      </c>
      <c r="C1353" s="3">
        <v>327</v>
      </c>
      <c r="D1353" s="3" t="s">
        <v>23</v>
      </c>
      <c r="E1353" s="3" t="s">
        <v>267</v>
      </c>
      <c r="F1353" s="3" t="s">
        <v>78</v>
      </c>
      <c r="G1353" s="3" t="s">
        <v>315</v>
      </c>
      <c r="H1353" s="3" t="s">
        <v>60</v>
      </c>
      <c r="I1353" s="3">
        <v>2980</v>
      </c>
      <c r="J1353" s="3">
        <v>22700</v>
      </c>
      <c r="K1353" s="3">
        <v>1821</v>
      </c>
      <c r="L1353" s="3">
        <v>1676.67</v>
      </c>
      <c r="M1353" s="3">
        <v>2005.45</v>
      </c>
      <c r="N1353" s="3">
        <v>92.07</v>
      </c>
      <c r="O1353" s="3">
        <v>83.61</v>
      </c>
      <c r="P1353" s="3">
        <v>9043</v>
      </c>
      <c r="Q1353" s="3">
        <v>8493.9500000000007</v>
      </c>
      <c r="R1353" s="3">
        <v>7947.83</v>
      </c>
      <c r="S1353" s="3">
        <v>93.93</v>
      </c>
      <c r="T1353" s="3">
        <v>106.87</v>
      </c>
      <c r="U1353" s="3">
        <v>82.13</v>
      </c>
      <c r="V1353" s="3">
        <v>75.62</v>
      </c>
      <c r="W1353" s="3">
        <v>90.45</v>
      </c>
      <c r="X1353" s="3">
        <v>82.64</v>
      </c>
      <c r="Y1353" s="3">
        <v>77.62</v>
      </c>
      <c r="Z1353" s="3">
        <v>72.63</v>
      </c>
    </row>
    <row r="1354" spans="1:26" x14ac:dyDescent="0.3">
      <c r="A1354" s="2" t="s">
        <v>799</v>
      </c>
      <c r="B1354" s="2" t="s">
        <v>800</v>
      </c>
      <c r="C1354" s="2">
        <v>328</v>
      </c>
      <c r="D1354" s="2" t="s">
        <v>23</v>
      </c>
      <c r="E1354" s="2" t="s">
        <v>267</v>
      </c>
      <c r="F1354" s="2" t="s">
        <v>78</v>
      </c>
      <c r="G1354" s="2" t="s">
        <v>83</v>
      </c>
      <c r="H1354" s="2" t="s">
        <v>74</v>
      </c>
      <c r="I1354" s="2">
        <v>7180</v>
      </c>
      <c r="J1354" s="2">
        <v>55875</v>
      </c>
      <c r="K1354" s="2">
        <v>4539</v>
      </c>
      <c r="L1354" s="2">
        <v>4078.77</v>
      </c>
      <c r="M1354" s="2">
        <v>4592.8599999999997</v>
      </c>
      <c r="N1354" s="2">
        <v>89.86</v>
      </c>
      <c r="O1354" s="2">
        <v>88.81</v>
      </c>
      <c r="P1354" s="2">
        <v>22811</v>
      </c>
      <c r="Q1354" s="2">
        <v>21799.35</v>
      </c>
      <c r="R1354" s="2">
        <v>21206.66</v>
      </c>
      <c r="S1354" s="2">
        <v>95.57</v>
      </c>
      <c r="T1354" s="2">
        <v>102.79</v>
      </c>
      <c r="U1354" s="2">
        <v>84.97</v>
      </c>
      <c r="V1354" s="2">
        <v>76.349999999999994</v>
      </c>
      <c r="W1354" s="2">
        <v>85.98</v>
      </c>
      <c r="X1354" s="2">
        <v>86.52</v>
      </c>
      <c r="Y1354" s="2">
        <v>82.68</v>
      </c>
      <c r="Z1354" s="2">
        <v>80.44</v>
      </c>
    </row>
    <row r="1355" spans="1:26" x14ac:dyDescent="0.3">
      <c r="A1355" s="3" t="s">
        <v>799</v>
      </c>
      <c r="B1355" s="3" t="s">
        <v>800</v>
      </c>
      <c r="C1355" s="3">
        <v>329</v>
      </c>
      <c r="D1355" s="3" t="s">
        <v>23</v>
      </c>
      <c r="E1355" s="3" t="s">
        <v>267</v>
      </c>
      <c r="F1355" s="3" t="s">
        <v>78</v>
      </c>
      <c r="G1355" s="3" t="s">
        <v>84</v>
      </c>
      <c r="H1355" s="3" t="s">
        <v>75</v>
      </c>
      <c r="I1355" s="3">
        <v>7680</v>
      </c>
      <c r="J1355" s="3">
        <v>59575</v>
      </c>
      <c r="K1355" s="3">
        <v>4857</v>
      </c>
      <c r="L1355" s="3">
        <v>4430.45</v>
      </c>
      <c r="M1355" s="3">
        <v>4910.21</v>
      </c>
      <c r="N1355" s="3">
        <v>91.22</v>
      </c>
      <c r="O1355" s="3">
        <v>90.23</v>
      </c>
      <c r="P1355" s="3">
        <v>24428</v>
      </c>
      <c r="Q1355" s="3">
        <v>23476.26</v>
      </c>
      <c r="R1355" s="3">
        <v>22884.560000000001</v>
      </c>
      <c r="S1355" s="3">
        <v>96.1</v>
      </c>
      <c r="T1355" s="3">
        <v>102.59</v>
      </c>
      <c r="U1355" s="3">
        <v>85</v>
      </c>
      <c r="V1355" s="3">
        <v>77.540000000000006</v>
      </c>
      <c r="W1355" s="3">
        <v>85.93</v>
      </c>
      <c r="X1355" s="3">
        <v>86.62</v>
      </c>
      <c r="Y1355" s="3">
        <v>83.25</v>
      </c>
      <c r="Z1355" s="3">
        <v>81.150000000000006</v>
      </c>
    </row>
    <row r="1356" spans="1:26" x14ac:dyDescent="0.3">
      <c r="A1356" s="2" t="s">
        <v>799</v>
      </c>
      <c r="B1356" s="2" t="s">
        <v>800</v>
      </c>
      <c r="C1356" s="2">
        <v>330</v>
      </c>
      <c r="D1356" s="2" t="s">
        <v>23</v>
      </c>
      <c r="E1356" s="2" t="s">
        <v>267</v>
      </c>
      <c r="F1356" s="2" t="s">
        <v>78</v>
      </c>
      <c r="G1356" s="2" t="s">
        <v>68</v>
      </c>
      <c r="H1356" s="2" t="s">
        <v>75</v>
      </c>
      <c r="I1356" s="2">
        <v>23688</v>
      </c>
      <c r="J1356" s="2">
        <v>152475</v>
      </c>
      <c r="K1356" s="2">
        <v>11618</v>
      </c>
      <c r="L1356" s="2">
        <v>12594.03</v>
      </c>
      <c r="M1356" s="2">
        <v>10137.08</v>
      </c>
      <c r="N1356" s="2">
        <v>108.4</v>
      </c>
      <c r="O1356" s="2">
        <v>124.24</v>
      </c>
      <c r="P1356" s="2">
        <v>63986</v>
      </c>
      <c r="Q1356" s="2">
        <v>66938.5</v>
      </c>
      <c r="R1356" s="2">
        <v>56142.15</v>
      </c>
      <c r="S1356" s="2">
        <v>104.61</v>
      </c>
      <c r="T1356" s="2">
        <v>119.23</v>
      </c>
      <c r="U1356" s="2">
        <v>65.92</v>
      </c>
      <c r="V1356" s="2">
        <v>71.459999999999994</v>
      </c>
      <c r="W1356" s="2">
        <v>57.52</v>
      </c>
      <c r="X1356" s="2">
        <v>73.56</v>
      </c>
      <c r="Y1356" s="2">
        <v>76.959999999999994</v>
      </c>
      <c r="Z1356" s="2">
        <v>64.540000000000006</v>
      </c>
    </row>
    <row r="1357" spans="1:26" x14ac:dyDescent="0.3">
      <c r="A1357" s="3" t="s">
        <v>799</v>
      </c>
      <c r="B1357" s="3" t="s">
        <v>800</v>
      </c>
      <c r="C1357" s="3">
        <v>331</v>
      </c>
      <c r="D1357" s="3" t="s">
        <v>23</v>
      </c>
      <c r="E1357" s="3" t="s">
        <v>267</v>
      </c>
      <c r="F1357" s="3" t="s">
        <v>78</v>
      </c>
      <c r="G1357" s="3" t="s">
        <v>68</v>
      </c>
      <c r="H1357" s="3" t="s">
        <v>16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 t="s">
        <v>60</v>
      </c>
      <c r="V1357" s="3" t="s">
        <v>60</v>
      </c>
      <c r="W1357" s="3" t="s">
        <v>60</v>
      </c>
      <c r="X1357" s="3" t="s">
        <v>60</v>
      </c>
      <c r="Y1357" s="3" t="s">
        <v>60</v>
      </c>
      <c r="Z1357" s="3" t="s">
        <v>60</v>
      </c>
    </row>
    <row r="1358" spans="1:26" x14ac:dyDescent="0.3">
      <c r="A1358" s="2" t="s">
        <v>799</v>
      </c>
      <c r="B1358" s="2" t="s">
        <v>800</v>
      </c>
      <c r="C1358" s="2">
        <v>332</v>
      </c>
      <c r="D1358" s="2" t="s">
        <v>23</v>
      </c>
      <c r="E1358" s="2" t="s">
        <v>267</v>
      </c>
      <c r="F1358" s="2" t="s">
        <v>78</v>
      </c>
      <c r="G1358" s="2" t="s">
        <v>68</v>
      </c>
      <c r="H1358" s="2" t="s">
        <v>12</v>
      </c>
      <c r="I1358" s="2">
        <v>120</v>
      </c>
      <c r="J1358" s="2">
        <v>274</v>
      </c>
      <c r="K1358" s="2">
        <v>50</v>
      </c>
      <c r="L1358" s="2">
        <v>69.319999999999993</v>
      </c>
      <c r="M1358" s="2">
        <v>17.09</v>
      </c>
      <c r="N1358" s="2">
        <v>138.63999999999999</v>
      </c>
      <c r="O1358" s="2">
        <v>405.62</v>
      </c>
      <c r="P1358" s="2">
        <v>120</v>
      </c>
      <c r="Q1358" s="2">
        <v>130.22</v>
      </c>
      <c r="R1358" s="2">
        <v>86.36</v>
      </c>
      <c r="S1358" s="2">
        <v>108.52</v>
      </c>
      <c r="T1358" s="2">
        <v>150.79</v>
      </c>
      <c r="U1358" s="2" t="s">
        <v>60</v>
      </c>
      <c r="V1358" s="2" t="s">
        <v>60</v>
      </c>
      <c r="W1358" s="2" t="s">
        <v>60</v>
      </c>
      <c r="X1358" s="2" t="s">
        <v>60</v>
      </c>
      <c r="Y1358" s="2" t="s">
        <v>60</v>
      </c>
      <c r="Z1358" s="2" t="s">
        <v>60</v>
      </c>
    </row>
    <row r="1359" spans="1:26" x14ac:dyDescent="0.3">
      <c r="A1359" s="3" t="s">
        <v>799</v>
      </c>
      <c r="B1359" s="3" t="s">
        <v>800</v>
      </c>
      <c r="C1359" s="3">
        <v>333</v>
      </c>
      <c r="D1359" s="3" t="s">
        <v>23</v>
      </c>
      <c r="E1359" s="3" t="s">
        <v>267</v>
      </c>
      <c r="F1359" s="3" t="s">
        <v>78</v>
      </c>
      <c r="G1359" s="3" t="s">
        <v>68</v>
      </c>
      <c r="H1359" s="3" t="s">
        <v>267</v>
      </c>
      <c r="I1359" s="3">
        <v>23808</v>
      </c>
      <c r="J1359" s="3">
        <v>152749</v>
      </c>
      <c r="K1359" s="3">
        <v>11668</v>
      </c>
      <c r="L1359" s="3">
        <v>12663.35</v>
      </c>
      <c r="M1359" s="3">
        <v>10154.17</v>
      </c>
      <c r="N1359" s="3">
        <v>108.53</v>
      </c>
      <c r="O1359" s="3">
        <v>124.71</v>
      </c>
      <c r="P1359" s="3">
        <v>64106</v>
      </c>
      <c r="Q1359" s="3">
        <v>67068.72</v>
      </c>
      <c r="R1359" s="3">
        <v>56228.51</v>
      </c>
      <c r="S1359" s="3">
        <v>104.62</v>
      </c>
      <c r="T1359" s="3">
        <v>119.28</v>
      </c>
      <c r="U1359" s="3" t="s">
        <v>60</v>
      </c>
      <c r="V1359" s="3" t="s">
        <v>60</v>
      </c>
      <c r="W1359" s="3" t="s">
        <v>60</v>
      </c>
      <c r="X1359" s="3" t="s">
        <v>60</v>
      </c>
      <c r="Y1359" s="3" t="s">
        <v>60</v>
      </c>
      <c r="Z1359" s="3" t="s">
        <v>60</v>
      </c>
    </row>
    <row r="1360" spans="1:26" x14ac:dyDescent="0.3">
      <c r="A1360" s="2" t="s">
        <v>799</v>
      </c>
      <c r="B1360" s="2" t="s">
        <v>800</v>
      </c>
      <c r="C1360" s="2">
        <v>334</v>
      </c>
      <c r="D1360" s="2" t="s">
        <v>23</v>
      </c>
      <c r="E1360" s="2" t="s">
        <v>316</v>
      </c>
      <c r="F1360" s="2" t="s">
        <v>65</v>
      </c>
      <c r="G1360" s="2" t="s">
        <v>317</v>
      </c>
      <c r="H1360" s="2" t="s">
        <v>60</v>
      </c>
      <c r="I1360" s="2">
        <v>48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60</v>
      </c>
      <c r="V1360" s="2" t="s">
        <v>60</v>
      </c>
      <c r="W1360" s="2" t="s">
        <v>60</v>
      </c>
      <c r="X1360" s="2" t="s">
        <v>60</v>
      </c>
      <c r="Y1360" s="2" t="s">
        <v>60</v>
      </c>
      <c r="Z1360" s="2" t="s">
        <v>60</v>
      </c>
    </row>
    <row r="1361" spans="1:26" x14ac:dyDescent="0.3">
      <c r="A1361" s="3" t="s">
        <v>799</v>
      </c>
      <c r="B1361" s="3" t="s">
        <v>800</v>
      </c>
      <c r="C1361" s="3">
        <v>335</v>
      </c>
      <c r="D1361" s="3" t="s">
        <v>23</v>
      </c>
      <c r="E1361" s="3" t="s">
        <v>316</v>
      </c>
      <c r="F1361" s="3" t="s">
        <v>65</v>
      </c>
      <c r="G1361" s="3" t="s">
        <v>318</v>
      </c>
      <c r="H1361" s="3" t="s">
        <v>16</v>
      </c>
      <c r="I1361" s="3">
        <v>48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 t="s">
        <v>60</v>
      </c>
      <c r="V1361" s="3" t="s">
        <v>60</v>
      </c>
      <c r="W1361" s="3" t="s">
        <v>60</v>
      </c>
      <c r="X1361" s="3" t="s">
        <v>60</v>
      </c>
      <c r="Y1361" s="3" t="s">
        <v>60</v>
      </c>
      <c r="Z1361" s="3" t="s">
        <v>60</v>
      </c>
    </row>
    <row r="1362" spans="1:26" x14ac:dyDescent="0.3">
      <c r="A1362" s="2" t="s">
        <v>799</v>
      </c>
      <c r="B1362" s="2" t="s">
        <v>800</v>
      </c>
      <c r="C1362" s="2">
        <v>336</v>
      </c>
      <c r="D1362" s="2" t="s">
        <v>23</v>
      </c>
      <c r="E1362" s="2" t="s">
        <v>316</v>
      </c>
      <c r="F1362" s="2" t="s">
        <v>65</v>
      </c>
      <c r="G1362" s="2" t="s">
        <v>65</v>
      </c>
      <c r="H1362" s="2" t="s">
        <v>16</v>
      </c>
      <c r="I1362" s="2">
        <v>48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60</v>
      </c>
      <c r="V1362" s="2" t="s">
        <v>60</v>
      </c>
      <c r="W1362" s="2" t="s">
        <v>60</v>
      </c>
      <c r="X1362" s="2" t="s">
        <v>60</v>
      </c>
      <c r="Y1362" s="2" t="s">
        <v>60</v>
      </c>
      <c r="Z1362" s="2" t="s">
        <v>60</v>
      </c>
    </row>
    <row r="1363" spans="1:26" x14ac:dyDescent="0.3">
      <c r="A1363" s="3" t="s">
        <v>799</v>
      </c>
      <c r="B1363" s="3" t="s">
        <v>800</v>
      </c>
      <c r="C1363" s="3">
        <v>337</v>
      </c>
      <c r="D1363" s="3" t="s">
        <v>23</v>
      </c>
      <c r="E1363" s="3" t="s">
        <v>316</v>
      </c>
      <c r="F1363" s="3" t="s">
        <v>65</v>
      </c>
      <c r="G1363" s="3" t="s">
        <v>68</v>
      </c>
      <c r="H1363" s="3" t="s">
        <v>16</v>
      </c>
      <c r="I1363" s="3">
        <v>48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 t="s">
        <v>60</v>
      </c>
      <c r="V1363" s="3" t="s">
        <v>60</v>
      </c>
      <c r="W1363" s="3" t="s">
        <v>60</v>
      </c>
      <c r="X1363" s="3" t="s">
        <v>60</v>
      </c>
      <c r="Y1363" s="3" t="s">
        <v>60</v>
      </c>
      <c r="Z1363" s="3" t="s">
        <v>60</v>
      </c>
    </row>
    <row r="1364" spans="1:26" x14ac:dyDescent="0.3">
      <c r="A1364" s="2" t="s">
        <v>799</v>
      </c>
      <c r="B1364" s="2" t="s">
        <v>800</v>
      </c>
      <c r="C1364" s="2">
        <v>338</v>
      </c>
      <c r="D1364" s="2" t="s">
        <v>23</v>
      </c>
      <c r="E1364" s="2" t="s">
        <v>316</v>
      </c>
      <c r="F1364" s="2" t="s">
        <v>65</v>
      </c>
      <c r="G1364" s="2" t="s">
        <v>68</v>
      </c>
      <c r="H1364" s="2" t="s">
        <v>316</v>
      </c>
      <c r="I1364" s="2">
        <v>48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60</v>
      </c>
      <c r="V1364" s="2" t="s">
        <v>60</v>
      </c>
      <c r="W1364" s="2" t="s">
        <v>60</v>
      </c>
      <c r="X1364" s="2" t="s">
        <v>60</v>
      </c>
      <c r="Y1364" s="2" t="s">
        <v>60</v>
      </c>
      <c r="Z1364" s="2" t="s">
        <v>60</v>
      </c>
    </row>
    <row r="1365" spans="1:26" x14ac:dyDescent="0.3">
      <c r="A1365" s="3" t="s">
        <v>799</v>
      </c>
      <c r="B1365" s="3" t="s">
        <v>800</v>
      </c>
      <c r="C1365" s="3">
        <v>339</v>
      </c>
      <c r="D1365" s="3" t="s">
        <v>23</v>
      </c>
      <c r="E1365" s="3" t="s">
        <v>319</v>
      </c>
      <c r="F1365" s="3" t="s">
        <v>58</v>
      </c>
      <c r="G1365" s="3" t="s">
        <v>320</v>
      </c>
      <c r="H1365" s="3" t="s">
        <v>60</v>
      </c>
      <c r="I1365" s="3">
        <v>250</v>
      </c>
      <c r="J1365" s="3">
        <v>1000</v>
      </c>
      <c r="K1365" s="3">
        <v>89</v>
      </c>
      <c r="L1365" s="3">
        <v>22.04</v>
      </c>
      <c r="M1365" s="3">
        <v>47.86</v>
      </c>
      <c r="N1365" s="3">
        <v>24.76</v>
      </c>
      <c r="O1365" s="3">
        <v>46.05</v>
      </c>
      <c r="P1365" s="3">
        <v>361</v>
      </c>
      <c r="Q1365" s="3">
        <v>211.05</v>
      </c>
      <c r="R1365" s="3">
        <v>354.47</v>
      </c>
      <c r="S1365" s="3">
        <v>58.46</v>
      </c>
      <c r="T1365" s="3">
        <v>59.54</v>
      </c>
      <c r="U1365" s="3">
        <v>47.85</v>
      </c>
      <c r="V1365" s="3">
        <v>11.85</v>
      </c>
      <c r="W1365" s="3">
        <v>25.73</v>
      </c>
      <c r="X1365" s="3">
        <v>39.32</v>
      </c>
      <c r="Y1365" s="3">
        <v>22.99</v>
      </c>
      <c r="Z1365" s="3">
        <v>38.61</v>
      </c>
    </row>
    <row r="1366" spans="1:26" x14ac:dyDescent="0.3">
      <c r="A1366" s="2" t="s">
        <v>799</v>
      </c>
      <c r="B1366" s="2" t="s">
        <v>800</v>
      </c>
      <c r="C1366" s="2">
        <v>340</v>
      </c>
      <c r="D1366" s="2" t="s">
        <v>23</v>
      </c>
      <c r="E1366" s="2" t="s">
        <v>319</v>
      </c>
      <c r="F1366" s="2" t="s">
        <v>58</v>
      </c>
      <c r="G1366" s="2" t="s">
        <v>321</v>
      </c>
      <c r="H1366" s="2" t="s">
        <v>74</v>
      </c>
      <c r="I1366" s="2">
        <v>250</v>
      </c>
      <c r="J1366" s="2">
        <v>1000</v>
      </c>
      <c r="K1366" s="2">
        <v>89</v>
      </c>
      <c r="L1366" s="2">
        <v>22.04</v>
      </c>
      <c r="M1366" s="2">
        <v>47.86</v>
      </c>
      <c r="N1366" s="2">
        <v>24.76</v>
      </c>
      <c r="O1366" s="2">
        <v>46.05</v>
      </c>
      <c r="P1366" s="2">
        <v>361</v>
      </c>
      <c r="Q1366" s="2">
        <v>211.05</v>
      </c>
      <c r="R1366" s="2">
        <v>354.47</v>
      </c>
      <c r="S1366" s="2">
        <v>58.46</v>
      </c>
      <c r="T1366" s="2">
        <v>59.54</v>
      </c>
      <c r="U1366" s="2">
        <v>47.85</v>
      </c>
      <c r="V1366" s="2">
        <v>11.85</v>
      </c>
      <c r="W1366" s="2">
        <v>25.73</v>
      </c>
      <c r="X1366" s="2">
        <v>39.32</v>
      </c>
      <c r="Y1366" s="2">
        <v>22.99</v>
      </c>
      <c r="Z1366" s="2">
        <v>38.61</v>
      </c>
    </row>
    <row r="1367" spans="1:26" x14ac:dyDescent="0.3">
      <c r="A1367" s="3" t="s">
        <v>799</v>
      </c>
      <c r="B1367" s="3" t="s">
        <v>800</v>
      </c>
      <c r="C1367" s="3">
        <v>341</v>
      </c>
      <c r="D1367" s="3" t="s">
        <v>23</v>
      </c>
      <c r="E1367" s="3" t="s">
        <v>319</v>
      </c>
      <c r="F1367" s="3" t="s">
        <v>58</v>
      </c>
      <c r="G1367" s="3" t="s">
        <v>322</v>
      </c>
      <c r="H1367" s="3" t="s">
        <v>60</v>
      </c>
      <c r="I1367" s="3">
        <v>500</v>
      </c>
      <c r="J1367" s="3">
        <v>1200</v>
      </c>
      <c r="K1367" s="3">
        <v>78</v>
      </c>
      <c r="L1367" s="3">
        <v>73.03</v>
      </c>
      <c r="M1367" s="3">
        <v>47.57</v>
      </c>
      <c r="N1367" s="3">
        <v>93.63</v>
      </c>
      <c r="O1367" s="3">
        <v>153.52000000000001</v>
      </c>
      <c r="P1367" s="3">
        <v>540</v>
      </c>
      <c r="Q1367" s="3">
        <v>681.62</v>
      </c>
      <c r="R1367" s="3">
        <v>494.54</v>
      </c>
      <c r="S1367" s="3">
        <v>126.23</v>
      </c>
      <c r="T1367" s="3">
        <v>137.83000000000001</v>
      </c>
      <c r="U1367" s="3">
        <v>20.97</v>
      </c>
      <c r="V1367" s="3">
        <v>19.63</v>
      </c>
      <c r="W1367" s="3">
        <v>12.79</v>
      </c>
      <c r="X1367" s="3">
        <v>29.41</v>
      </c>
      <c r="Y1367" s="3">
        <v>37.130000000000003</v>
      </c>
      <c r="Z1367" s="3">
        <v>26.94</v>
      </c>
    </row>
    <row r="1368" spans="1:26" x14ac:dyDescent="0.3">
      <c r="A1368" s="2" t="s">
        <v>799</v>
      </c>
      <c r="B1368" s="2" t="s">
        <v>800</v>
      </c>
      <c r="C1368" s="2">
        <v>342</v>
      </c>
      <c r="D1368" s="2" t="s">
        <v>23</v>
      </c>
      <c r="E1368" s="2" t="s">
        <v>319</v>
      </c>
      <c r="F1368" s="2" t="s">
        <v>58</v>
      </c>
      <c r="G1368" s="2" t="s">
        <v>323</v>
      </c>
      <c r="H1368" s="2" t="s">
        <v>60</v>
      </c>
      <c r="I1368" s="2">
        <v>630</v>
      </c>
      <c r="J1368" s="2">
        <v>2900</v>
      </c>
      <c r="K1368" s="2">
        <v>184</v>
      </c>
      <c r="L1368" s="2">
        <v>267.83999999999997</v>
      </c>
      <c r="M1368" s="2">
        <v>203.27</v>
      </c>
      <c r="N1368" s="2">
        <v>145.57</v>
      </c>
      <c r="O1368" s="2">
        <v>131.77000000000001</v>
      </c>
      <c r="P1368" s="2">
        <v>1218</v>
      </c>
      <c r="Q1368" s="2">
        <v>1422.47</v>
      </c>
      <c r="R1368" s="2">
        <v>1560.76</v>
      </c>
      <c r="S1368" s="2">
        <v>116.79</v>
      </c>
      <c r="T1368" s="2">
        <v>91.14</v>
      </c>
      <c r="U1368" s="2">
        <v>39.26</v>
      </c>
      <c r="V1368" s="2">
        <v>57.14</v>
      </c>
      <c r="W1368" s="2">
        <v>43.37</v>
      </c>
      <c r="X1368" s="2">
        <v>52.65</v>
      </c>
      <c r="Y1368" s="2">
        <v>61.49</v>
      </c>
      <c r="Z1368" s="2">
        <v>67.47</v>
      </c>
    </row>
    <row r="1369" spans="1:26" x14ac:dyDescent="0.3">
      <c r="A1369" s="3" t="s">
        <v>799</v>
      </c>
      <c r="B1369" s="3" t="s">
        <v>800</v>
      </c>
      <c r="C1369" s="3">
        <v>343</v>
      </c>
      <c r="D1369" s="3" t="s">
        <v>23</v>
      </c>
      <c r="E1369" s="3" t="s">
        <v>319</v>
      </c>
      <c r="F1369" s="3" t="s">
        <v>58</v>
      </c>
      <c r="G1369" s="3" t="s">
        <v>324</v>
      </c>
      <c r="H1369" s="3" t="s">
        <v>60</v>
      </c>
      <c r="I1369" s="3">
        <v>150</v>
      </c>
      <c r="J1369" s="3">
        <v>900</v>
      </c>
      <c r="K1369" s="3">
        <v>61</v>
      </c>
      <c r="L1369" s="3">
        <v>27.57</v>
      </c>
      <c r="M1369" s="3">
        <v>47.67</v>
      </c>
      <c r="N1369" s="3">
        <v>45.2</v>
      </c>
      <c r="O1369" s="3">
        <v>57.84</v>
      </c>
      <c r="P1369" s="3">
        <v>372</v>
      </c>
      <c r="Q1369" s="3">
        <v>248.41</v>
      </c>
      <c r="R1369" s="3">
        <v>240.06</v>
      </c>
      <c r="S1369" s="3">
        <v>66.78</v>
      </c>
      <c r="T1369" s="3">
        <v>103.48</v>
      </c>
      <c r="U1369" s="3">
        <v>54.66</v>
      </c>
      <c r="V1369" s="3">
        <v>24.7</v>
      </c>
      <c r="W1369" s="3">
        <v>42.72</v>
      </c>
      <c r="X1369" s="3">
        <v>67.540000000000006</v>
      </c>
      <c r="Y1369" s="3">
        <v>45.1</v>
      </c>
      <c r="Z1369" s="3">
        <v>43.58</v>
      </c>
    </row>
    <row r="1370" spans="1:26" x14ac:dyDescent="0.3">
      <c r="A1370" s="2" t="s">
        <v>799</v>
      </c>
      <c r="B1370" s="2" t="s">
        <v>800</v>
      </c>
      <c r="C1370" s="2">
        <v>344</v>
      </c>
      <c r="D1370" s="2" t="s">
        <v>23</v>
      </c>
      <c r="E1370" s="2" t="s">
        <v>319</v>
      </c>
      <c r="F1370" s="2" t="s">
        <v>58</v>
      </c>
      <c r="G1370" s="2" t="s">
        <v>325</v>
      </c>
      <c r="H1370" s="2" t="s">
        <v>60</v>
      </c>
      <c r="I1370" s="2">
        <v>500</v>
      </c>
      <c r="J1370" s="2">
        <v>1700</v>
      </c>
      <c r="K1370" s="2">
        <v>83</v>
      </c>
      <c r="L1370" s="2">
        <v>118.77</v>
      </c>
      <c r="M1370" s="2">
        <v>141.08000000000001</v>
      </c>
      <c r="N1370" s="2">
        <v>143.1</v>
      </c>
      <c r="O1370" s="2">
        <v>84.19</v>
      </c>
      <c r="P1370" s="2">
        <v>705</v>
      </c>
      <c r="Q1370" s="2">
        <v>142.44999999999999</v>
      </c>
      <c r="R1370" s="2">
        <v>515.67999999999995</v>
      </c>
      <c r="S1370" s="2">
        <v>20.21</v>
      </c>
      <c r="T1370" s="2">
        <v>27.62</v>
      </c>
      <c r="U1370" s="2">
        <v>22.31</v>
      </c>
      <c r="V1370" s="2">
        <v>31.93</v>
      </c>
      <c r="W1370" s="2">
        <v>37.92</v>
      </c>
      <c r="X1370" s="2">
        <v>38.4</v>
      </c>
      <c r="Y1370" s="2">
        <v>7.76</v>
      </c>
      <c r="Z1370" s="2">
        <v>28.09</v>
      </c>
    </row>
    <row r="1371" spans="1:26" x14ac:dyDescent="0.3">
      <c r="A1371" s="3" t="s">
        <v>799</v>
      </c>
      <c r="B1371" s="3" t="s">
        <v>800</v>
      </c>
      <c r="C1371" s="3">
        <v>345</v>
      </c>
      <c r="D1371" s="3" t="s">
        <v>23</v>
      </c>
      <c r="E1371" s="3" t="s">
        <v>319</v>
      </c>
      <c r="F1371" s="3" t="s">
        <v>58</v>
      </c>
      <c r="G1371" s="3" t="s">
        <v>326</v>
      </c>
      <c r="H1371" s="3" t="s">
        <v>60</v>
      </c>
      <c r="I1371" s="3">
        <v>1110</v>
      </c>
      <c r="J1371" s="3">
        <v>5900</v>
      </c>
      <c r="K1371" s="3">
        <v>425</v>
      </c>
      <c r="L1371" s="3">
        <v>424.57</v>
      </c>
      <c r="M1371" s="3">
        <v>325.58</v>
      </c>
      <c r="N1371" s="3">
        <v>99.9</v>
      </c>
      <c r="O1371" s="3">
        <v>130.4</v>
      </c>
      <c r="P1371" s="3">
        <v>2488</v>
      </c>
      <c r="Q1371" s="3">
        <v>2417.56</v>
      </c>
      <c r="R1371" s="3">
        <v>2473.83</v>
      </c>
      <c r="S1371" s="3">
        <v>97.17</v>
      </c>
      <c r="T1371" s="3">
        <v>97.73</v>
      </c>
      <c r="U1371" s="3">
        <v>51.46</v>
      </c>
      <c r="V1371" s="3">
        <v>51.41</v>
      </c>
      <c r="W1371" s="3">
        <v>39.42</v>
      </c>
      <c r="X1371" s="3">
        <v>61.04</v>
      </c>
      <c r="Y1371" s="3">
        <v>59.31</v>
      </c>
      <c r="Z1371" s="3">
        <v>60.69</v>
      </c>
    </row>
    <row r="1372" spans="1:26" x14ac:dyDescent="0.3">
      <c r="A1372" s="2" t="s">
        <v>799</v>
      </c>
      <c r="B1372" s="2" t="s">
        <v>800</v>
      </c>
      <c r="C1372" s="2">
        <v>346</v>
      </c>
      <c r="D1372" s="2" t="s">
        <v>23</v>
      </c>
      <c r="E1372" s="2" t="s">
        <v>319</v>
      </c>
      <c r="F1372" s="2" t="s">
        <v>58</v>
      </c>
      <c r="G1372" s="2" t="s">
        <v>327</v>
      </c>
      <c r="H1372" s="2" t="s">
        <v>60</v>
      </c>
      <c r="I1372" s="2">
        <v>2270</v>
      </c>
      <c r="J1372" s="2">
        <v>10450</v>
      </c>
      <c r="K1372" s="2">
        <v>495</v>
      </c>
      <c r="L1372" s="2">
        <v>1143.47</v>
      </c>
      <c r="M1372" s="2">
        <v>669.05</v>
      </c>
      <c r="N1372" s="2">
        <v>231</v>
      </c>
      <c r="O1372" s="2">
        <v>170.91</v>
      </c>
      <c r="P1372" s="2">
        <v>4439</v>
      </c>
      <c r="Q1372" s="2">
        <v>5155.8100000000004</v>
      </c>
      <c r="R1372" s="2">
        <v>4796.1499999999996</v>
      </c>
      <c r="S1372" s="2">
        <v>116.15</v>
      </c>
      <c r="T1372" s="2">
        <v>107.5</v>
      </c>
      <c r="U1372" s="2">
        <v>29.31</v>
      </c>
      <c r="V1372" s="2">
        <v>67.709999999999994</v>
      </c>
      <c r="W1372" s="2">
        <v>39.619999999999997</v>
      </c>
      <c r="X1372" s="2">
        <v>53.25</v>
      </c>
      <c r="Y1372" s="2">
        <v>61.85</v>
      </c>
      <c r="Z1372" s="2">
        <v>57.54</v>
      </c>
    </row>
    <row r="1373" spans="1:26" x14ac:dyDescent="0.3">
      <c r="A1373" s="3" t="s">
        <v>799</v>
      </c>
      <c r="B1373" s="3" t="s">
        <v>800</v>
      </c>
      <c r="C1373" s="3">
        <v>347</v>
      </c>
      <c r="D1373" s="3" t="s">
        <v>23</v>
      </c>
      <c r="E1373" s="3" t="s">
        <v>319</v>
      </c>
      <c r="F1373" s="3" t="s">
        <v>58</v>
      </c>
      <c r="G1373" s="3" t="s">
        <v>328</v>
      </c>
      <c r="H1373" s="3" t="s">
        <v>74</v>
      </c>
      <c r="I1373" s="3">
        <v>5160</v>
      </c>
      <c r="J1373" s="3">
        <v>23050</v>
      </c>
      <c r="K1373" s="3">
        <v>1326</v>
      </c>
      <c r="L1373" s="3">
        <v>2055.25</v>
      </c>
      <c r="M1373" s="3">
        <v>1434.22</v>
      </c>
      <c r="N1373" s="3">
        <v>155</v>
      </c>
      <c r="O1373" s="3">
        <v>143.30000000000001</v>
      </c>
      <c r="P1373" s="3">
        <v>9762</v>
      </c>
      <c r="Q1373" s="3">
        <v>10068.32</v>
      </c>
      <c r="R1373" s="3">
        <v>10081.02</v>
      </c>
      <c r="S1373" s="3">
        <v>103.14</v>
      </c>
      <c r="T1373" s="3">
        <v>99.87</v>
      </c>
      <c r="U1373" s="3">
        <v>34.54</v>
      </c>
      <c r="V1373" s="3">
        <v>53.54</v>
      </c>
      <c r="W1373" s="3">
        <v>37.36</v>
      </c>
      <c r="X1373" s="3">
        <v>51.52</v>
      </c>
      <c r="Y1373" s="3">
        <v>53.14</v>
      </c>
      <c r="Z1373" s="3">
        <v>53.2</v>
      </c>
    </row>
    <row r="1374" spans="1:26" x14ac:dyDescent="0.3">
      <c r="A1374" s="2" t="s">
        <v>799</v>
      </c>
      <c r="B1374" s="2" t="s">
        <v>800</v>
      </c>
      <c r="C1374" s="2">
        <v>348</v>
      </c>
      <c r="D1374" s="2" t="s">
        <v>23</v>
      </c>
      <c r="E1374" s="2" t="s">
        <v>319</v>
      </c>
      <c r="F1374" s="2" t="s">
        <v>58</v>
      </c>
      <c r="G1374" s="2" t="s">
        <v>58</v>
      </c>
      <c r="H1374" s="2" t="s">
        <v>75</v>
      </c>
      <c r="I1374" s="2">
        <v>5410</v>
      </c>
      <c r="J1374" s="2">
        <v>24050</v>
      </c>
      <c r="K1374" s="2">
        <v>1415</v>
      </c>
      <c r="L1374" s="2">
        <v>2077.29</v>
      </c>
      <c r="M1374" s="2">
        <v>1482.08</v>
      </c>
      <c r="N1374" s="2">
        <v>146.80000000000001</v>
      </c>
      <c r="O1374" s="2">
        <v>140.16</v>
      </c>
      <c r="P1374" s="2">
        <v>10123</v>
      </c>
      <c r="Q1374" s="2">
        <v>10279.370000000001</v>
      </c>
      <c r="R1374" s="2">
        <v>10435.49</v>
      </c>
      <c r="S1374" s="2">
        <v>101.54</v>
      </c>
      <c r="T1374" s="2">
        <v>98.5</v>
      </c>
      <c r="U1374" s="2">
        <v>35.15</v>
      </c>
      <c r="V1374" s="2">
        <v>51.61</v>
      </c>
      <c r="W1374" s="2">
        <v>36.82</v>
      </c>
      <c r="X1374" s="2">
        <v>50.96</v>
      </c>
      <c r="Y1374" s="2">
        <v>51.74</v>
      </c>
      <c r="Z1374" s="2">
        <v>52.53</v>
      </c>
    </row>
    <row r="1375" spans="1:26" x14ac:dyDescent="0.3">
      <c r="A1375" s="3" t="s">
        <v>799</v>
      </c>
      <c r="B1375" s="3" t="s">
        <v>800</v>
      </c>
      <c r="C1375" s="3">
        <v>349</v>
      </c>
      <c r="D1375" s="3" t="s">
        <v>23</v>
      </c>
      <c r="E1375" s="3" t="s">
        <v>319</v>
      </c>
      <c r="F1375" s="3" t="s">
        <v>58</v>
      </c>
      <c r="G1375" s="3" t="s">
        <v>329</v>
      </c>
      <c r="H1375" s="3" t="s">
        <v>60</v>
      </c>
      <c r="I1375" s="3">
        <v>702</v>
      </c>
      <c r="J1375" s="3">
        <v>500</v>
      </c>
      <c r="K1375" s="3">
        <v>43</v>
      </c>
      <c r="L1375" s="3">
        <v>8.9600000000000009</v>
      </c>
      <c r="M1375" s="3">
        <v>0</v>
      </c>
      <c r="N1375" s="3">
        <v>20.84</v>
      </c>
      <c r="O1375" s="3">
        <v>0</v>
      </c>
      <c r="P1375" s="3">
        <v>216</v>
      </c>
      <c r="Q1375" s="3">
        <v>42.69</v>
      </c>
      <c r="R1375" s="3">
        <v>0</v>
      </c>
      <c r="S1375" s="3">
        <v>19.760000000000002</v>
      </c>
      <c r="T1375" s="3">
        <v>0</v>
      </c>
      <c r="U1375" s="3" t="s">
        <v>60</v>
      </c>
      <c r="V1375" s="3" t="s">
        <v>60</v>
      </c>
      <c r="W1375" s="3" t="s">
        <v>60</v>
      </c>
      <c r="X1375" s="3" t="s">
        <v>60</v>
      </c>
      <c r="Y1375" s="3" t="s">
        <v>60</v>
      </c>
      <c r="Z1375" s="3" t="s">
        <v>60</v>
      </c>
    </row>
    <row r="1376" spans="1:26" x14ac:dyDescent="0.3">
      <c r="A1376" s="2" t="s">
        <v>799</v>
      </c>
      <c r="B1376" s="2" t="s">
        <v>800</v>
      </c>
      <c r="C1376" s="2">
        <v>350</v>
      </c>
      <c r="D1376" s="2" t="s">
        <v>23</v>
      </c>
      <c r="E1376" s="2" t="s">
        <v>319</v>
      </c>
      <c r="F1376" s="2" t="s">
        <v>58</v>
      </c>
      <c r="G1376" s="2" t="s">
        <v>330</v>
      </c>
      <c r="H1376" s="2" t="s">
        <v>16</v>
      </c>
      <c r="I1376" s="2">
        <v>702</v>
      </c>
      <c r="J1376" s="2">
        <v>500</v>
      </c>
      <c r="K1376" s="2">
        <v>43</v>
      </c>
      <c r="L1376" s="2">
        <v>8.9600000000000009</v>
      </c>
      <c r="M1376" s="2">
        <v>0</v>
      </c>
      <c r="N1376" s="2">
        <v>20.84</v>
      </c>
      <c r="O1376" s="2">
        <v>0</v>
      </c>
      <c r="P1376" s="2">
        <v>216</v>
      </c>
      <c r="Q1376" s="2">
        <v>42.69</v>
      </c>
      <c r="R1376" s="2">
        <v>0</v>
      </c>
      <c r="S1376" s="2">
        <v>19.760000000000002</v>
      </c>
      <c r="T1376" s="2">
        <v>0</v>
      </c>
      <c r="U1376" s="2" t="s">
        <v>60</v>
      </c>
      <c r="V1376" s="2" t="s">
        <v>60</v>
      </c>
      <c r="W1376" s="2" t="s">
        <v>60</v>
      </c>
      <c r="X1376" s="2" t="s">
        <v>60</v>
      </c>
      <c r="Y1376" s="2" t="s">
        <v>60</v>
      </c>
      <c r="Z1376" s="2" t="s">
        <v>60</v>
      </c>
    </row>
    <row r="1377" spans="1:26" x14ac:dyDescent="0.3">
      <c r="A1377" s="3" t="s">
        <v>799</v>
      </c>
      <c r="B1377" s="3" t="s">
        <v>800</v>
      </c>
      <c r="C1377" s="3">
        <v>351</v>
      </c>
      <c r="D1377" s="3" t="s">
        <v>23</v>
      </c>
      <c r="E1377" s="3" t="s">
        <v>319</v>
      </c>
      <c r="F1377" s="3" t="s">
        <v>58</v>
      </c>
      <c r="G1377" s="3" t="s">
        <v>331</v>
      </c>
      <c r="H1377" s="3" t="s">
        <v>60</v>
      </c>
      <c r="I1377" s="3">
        <v>594.72</v>
      </c>
      <c r="J1377" s="3">
        <v>360</v>
      </c>
      <c r="K1377" s="3">
        <v>29</v>
      </c>
      <c r="L1377" s="3">
        <v>53.47</v>
      </c>
      <c r="M1377" s="3">
        <v>0</v>
      </c>
      <c r="N1377" s="3">
        <v>184.38</v>
      </c>
      <c r="O1377" s="3">
        <v>0</v>
      </c>
      <c r="P1377" s="3">
        <v>150</v>
      </c>
      <c r="Q1377" s="3">
        <v>108.94</v>
      </c>
      <c r="R1377" s="3">
        <v>0</v>
      </c>
      <c r="S1377" s="3">
        <v>72.63</v>
      </c>
      <c r="T1377" s="3">
        <v>0</v>
      </c>
      <c r="U1377" s="3" t="s">
        <v>60</v>
      </c>
      <c r="V1377" s="3" t="s">
        <v>60</v>
      </c>
      <c r="W1377" s="3" t="s">
        <v>60</v>
      </c>
      <c r="X1377" s="3" t="s">
        <v>60</v>
      </c>
      <c r="Y1377" s="3" t="s">
        <v>60</v>
      </c>
      <c r="Z1377" s="3" t="s">
        <v>60</v>
      </c>
    </row>
    <row r="1378" spans="1:26" x14ac:dyDescent="0.3">
      <c r="A1378" s="2" t="s">
        <v>799</v>
      </c>
      <c r="B1378" s="2" t="s">
        <v>800</v>
      </c>
      <c r="C1378" s="2">
        <v>352</v>
      </c>
      <c r="D1378" s="2" t="s">
        <v>23</v>
      </c>
      <c r="E1378" s="2" t="s">
        <v>319</v>
      </c>
      <c r="F1378" s="2" t="s">
        <v>58</v>
      </c>
      <c r="G1378" s="2" t="s">
        <v>332</v>
      </c>
      <c r="H1378" s="2" t="s">
        <v>60</v>
      </c>
      <c r="I1378" s="2">
        <v>374</v>
      </c>
      <c r="J1378" s="2">
        <v>200</v>
      </c>
      <c r="K1378" s="2">
        <v>12</v>
      </c>
      <c r="L1378" s="2">
        <v>67.09</v>
      </c>
      <c r="M1378" s="2">
        <v>0</v>
      </c>
      <c r="N1378" s="2">
        <v>559.08000000000004</v>
      </c>
      <c r="O1378" s="2">
        <v>0</v>
      </c>
      <c r="P1378" s="2">
        <v>80</v>
      </c>
      <c r="Q1378" s="2">
        <v>129.51</v>
      </c>
      <c r="R1378" s="2">
        <v>0</v>
      </c>
      <c r="S1378" s="2">
        <v>161.88999999999999</v>
      </c>
      <c r="T1378" s="2">
        <v>0</v>
      </c>
      <c r="U1378" s="2" t="s">
        <v>60</v>
      </c>
      <c r="V1378" s="2" t="s">
        <v>60</v>
      </c>
      <c r="W1378" s="2" t="s">
        <v>60</v>
      </c>
      <c r="X1378" s="2" t="s">
        <v>60</v>
      </c>
      <c r="Y1378" s="2" t="s">
        <v>60</v>
      </c>
      <c r="Z1378" s="2" t="s">
        <v>60</v>
      </c>
    </row>
    <row r="1379" spans="1:26" x14ac:dyDescent="0.3">
      <c r="A1379" s="3" t="s">
        <v>799</v>
      </c>
      <c r="B1379" s="3" t="s">
        <v>800</v>
      </c>
      <c r="C1379" s="3">
        <v>353</v>
      </c>
      <c r="D1379" s="3" t="s">
        <v>23</v>
      </c>
      <c r="E1379" s="3" t="s">
        <v>319</v>
      </c>
      <c r="F1379" s="3" t="s">
        <v>58</v>
      </c>
      <c r="G1379" s="3" t="s">
        <v>328</v>
      </c>
      <c r="H1379" s="3" t="s">
        <v>16</v>
      </c>
      <c r="I1379" s="3">
        <v>968.72</v>
      </c>
      <c r="J1379" s="3">
        <v>560</v>
      </c>
      <c r="K1379" s="3">
        <v>41</v>
      </c>
      <c r="L1379" s="3">
        <v>120.56</v>
      </c>
      <c r="M1379" s="3">
        <v>0</v>
      </c>
      <c r="N1379" s="3">
        <v>294.05</v>
      </c>
      <c r="O1379" s="3">
        <v>0</v>
      </c>
      <c r="P1379" s="3">
        <v>230</v>
      </c>
      <c r="Q1379" s="3">
        <v>238.45</v>
      </c>
      <c r="R1379" s="3">
        <v>0</v>
      </c>
      <c r="S1379" s="3">
        <v>103.67</v>
      </c>
      <c r="T1379" s="3">
        <v>0</v>
      </c>
      <c r="U1379" s="3" t="s">
        <v>60</v>
      </c>
      <c r="V1379" s="3" t="s">
        <v>60</v>
      </c>
      <c r="W1379" s="3" t="s">
        <v>60</v>
      </c>
      <c r="X1379" s="3" t="s">
        <v>60</v>
      </c>
      <c r="Y1379" s="3" t="s">
        <v>60</v>
      </c>
      <c r="Z1379" s="3" t="s">
        <v>60</v>
      </c>
    </row>
    <row r="1380" spans="1:26" x14ac:dyDescent="0.3">
      <c r="A1380" s="2" t="s">
        <v>799</v>
      </c>
      <c r="B1380" s="2" t="s">
        <v>800</v>
      </c>
      <c r="C1380" s="2">
        <v>354</v>
      </c>
      <c r="D1380" s="2" t="s">
        <v>23</v>
      </c>
      <c r="E1380" s="2" t="s">
        <v>319</v>
      </c>
      <c r="F1380" s="2" t="s">
        <v>58</v>
      </c>
      <c r="G1380" s="2" t="s">
        <v>333</v>
      </c>
      <c r="H1380" s="2" t="s">
        <v>60</v>
      </c>
      <c r="I1380" s="2">
        <v>156.1</v>
      </c>
      <c r="J1380" s="2">
        <v>150</v>
      </c>
      <c r="K1380" s="2">
        <v>12</v>
      </c>
      <c r="L1380" s="2">
        <v>0</v>
      </c>
      <c r="M1380" s="2">
        <v>0</v>
      </c>
      <c r="N1380" s="2">
        <v>0</v>
      </c>
      <c r="O1380" s="2">
        <v>0</v>
      </c>
      <c r="P1380" s="2">
        <v>66</v>
      </c>
      <c r="Q1380" s="2">
        <v>0</v>
      </c>
      <c r="R1380" s="2">
        <v>0</v>
      </c>
      <c r="S1380" s="2">
        <v>0</v>
      </c>
      <c r="T1380" s="2">
        <v>0</v>
      </c>
      <c r="U1380" s="2" t="s">
        <v>60</v>
      </c>
      <c r="V1380" s="2" t="s">
        <v>60</v>
      </c>
      <c r="W1380" s="2" t="s">
        <v>60</v>
      </c>
      <c r="X1380" s="2" t="s">
        <v>60</v>
      </c>
      <c r="Y1380" s="2" t="s">
        <v>60</v>
      </c>
      <c r="Z1380" s="2" t="s">
        <v>60</v>
      </c>
    </row>
    <row r="1381" spans="1:26" x14ac:dyDescent="0.3">
      <c r="A1381" s="3" t="s">
        <v>799</v>
      </c>
      <c r="B1381" s="3" t="s">
        <v>800</v>
      </c>
      <c r="C1381" s="3">
        <v>355</v>
      </c>
      <c r="D1381" s="3" t="s">
        <v>23</v>
      </c>
      <c r="E1381" s="3" t="s">
        <v>319</v>
      </c>
      <c r="F1381" s="3" t="s">
        <v>58</v>
      </c>
      <c r="G1381" s="3" t="s">
        <v>334</v>
      </c>
      <c r="H1381" s="3" t="s">
        <v>60</v>
      </c>
      <c r="I1381" s="3">
        <v>351</v>
      </c>
      <c r="J1381" s="3">
        <v>200</v>
      </c>
      <c r="K1381" s="3">
        <v>17</v>
      </c>
      <c r="L1381" s="3">
        <v>0</v>
      </c>
      <c r="M1381" s="3">
        <v>0</v>
      </c>
      <c r="N1381" s="3">
        <v>0</v>
      </c>
      <c r="O1381" s="3">
        <v>0</v>
      </c>
      <c r="P1381" s="3">
        <v>81</v>
      </c>
      <c r="Q1381" s="3">
        <v>0</v>
      </c>
      <c r="R1381" s="3">
        <v>0</v>
      </c>
      <c r="S1381" s="3">
        <v>0</v>
      </c>
      <c r="T1381" s="3">
        <v>0</v>
      </c>
      <c r="U1381" s="3" t="s">
        <v>60</v>
      </c>
      <c r="V1381" s="3" t="s">
        <v>60</v>
      </c>
      <c r="W1381" s="3" t="s">
        <v>60</v>
      </c>
      <c r="X1381" s="3" t="s">
        <v>60</v>
      </c>
      <c r="Y1381" s="3" t="s">
        <v>60</v>
      </c>
      <c r="Z1381" s="3" t="s">
        <v>60</v>
      </c>
    </row>
    <row r="1382" spans="1:26" x14ac:dyDescent="0.3">
      <c r="A1382" s="2" t="s">
        <v>799</v>
      </c>
      <c r="B1382" s="2" t="s">
        <v>800</v>
      </c>
      <c r="C1382" s="2">
        <v>356</v>
      </c>
      <c r="D1382" s="2" t="s">
        <v>23</v>
      </c>
      <c r="E1382" s="2" t="s">
        <v>319</v>
      </c>
      <c r="F1382" s="2" t="s">
        <v>58</v>
      </c>
      <c r="G1382" s="2" t="s">
        <v>335</v>
      </c>
      <c r="H1382" s="2" t="s">
        <v>16</v>
      </c>
      <c r="I1382" s="2">
        <v>507.1</v>
      </c>
      <c r="J1382" s="2">
        <v>350</v>
      </c>
      <c r="K1382" s="2">
        <v>29</v>
      </c>
      <c r="L1382" s="2">
        <v>0</v>
      </c>
      <c r="M1382" s="2">
        <v>0</v>
      </c>
      <c r="N1382" s="2">
        <v>0</v>
      </c>
      <c r="O1382" s="2">
        <v>0</v>
      </c>
      <c r="P1382" s="2">
        <v>147</v>
      </c>
      <c r="Q1382" s="2">
        <v>0</v>
      </c>
      <c r="R1382" s="2">
        <v>0</v>
      </c>
      <c r="S1382" s="2">
        <v>0</v>
      </c>
      <c r="T1382" s="2">
        <v>0</v>
      </c>
      <c r="U1382" s="2" t="s">
        <v>60</v>
      </c>
      <c r="V1382" s="2" t="s">
        <v>60</v>
      </c>
      <c r="W1382" s="2" t="s">
        <v>60</v>
      </c>
      <c r="X1382" s="2" t="s">
        <v>60</v>
      </c>
      <c r="Y1382" s="2" t="s">
        <v>60</v>
      </c>
      <c r="Z1382" s="2" t="s">
        <v>60</v>
      </c>
    </row>
    <row r="1383" spans="1:26" x14ac:dyDescent="0.3">
      <c r="A1383" s="3" t="s">
        <v>799</v>
      </c>
      <c r="B1383" s="3" t="s">
        <v>800</v>
      </c>
      <c r="C1383" s="3">
        <v>357</v>
      </c>
      <c r="D1383" s="3" t="s">
        <v>23</v>
      </c>
      <c r="E1383" s="3" t="s">
        <v>319</v>
      </c>
      <c r="F1383" s="3" t="s">
        <v>58</v>
      </c>
      <c r="G1383" s="3" t="s">
        <v>58</v>
      </c>
      <c r="H1383" s="3" t="s">
        <v>16</v>
      </c>
      <c r="I1383" s="3">
        <v>2177.8200000000002</v>
      </c>
      <c r="J1383" s="3">
        <v>1410</v>
      </c>
      <c r="K1383" s="3">
        <v>113</v>
      </c>
      <c r="L1383" s="3">
        <v>129.52000000000001</v>
      </c>
      <c r="M1383" s="3">
        <v>0</v>
      </c>
      <c r="N1383" s="3">
        <v>114.62</v>
      </c>
      <c r="O1383" s="3">
        <v>0</v>
      </c>
      <c r="P1383" s="3">
        <v>593</v>
      </c>
      <c r="Q1383" s="3">
        <v>281.14</v>
      </c>
      <c r="R1383" s="3">
        <v>0</v>
      </c>
      <c r="S1383" s="3">
        <v>47.41</v>
      </c>
      <c r="T1383" s="3">
        <v>0</v>
      </c>
      <c r="U1383" s="3" t="s">
        <v>60</v>
      </c>
      <c r="V1383" s="3" t="s">
        <v>60</v>
      </c>
      <c r="W1383" s="3" t="s">
        <v>60</v>
      </c>
      <c r="X1383" s="3" t="s">
        <v>60</v>
      </c>
      <c r="Y1383" s="3" t="s">
        <v>60</v>
      </c>
      <c r="Z1383" s="3" t="s">
        <v>60</v>
      </c>
    </row>
    <row r="1384" spans="1:26" x14ac:dyDescent="0.3">
      <c r="A1384" s="2" t="s">
        <v>799</v>
      </c>
      <c r="B1384" s="2" t="s">
        <v>800</v>
      </c>
      <c r="C1384" s="2">
        <v>358</v>
      </c>
      <c r="D1384" s="2" t="s">
        <v>23</v>
      </c>
      <c r="E1384" s="2" t="s">
        <v>319</v>
      </c>
      <c r="F1384" s="2" t="s">
        <v>58</v>
      </c>
      <c r="G1384" s="2" t="s">
        <v>336</v>
      </c>
      <c r="H1384" s="2" t="s">
        <v>60</v>
      </c>
      <c r="I1384" s="2">
        <v>240</v>
      </c>
      <c r="J1384" s="2">
        <v>330</v>
      </c>
      <c r="K1384" s="2">
        <v>48</v>
      </c>
      <c r="L1384" s="2">
        <v>33</v>
      </c>
      <c r="M1384" s="2">
        <v>69.14</v>
      </c>
      <c r="N1384" s="2">
        <v>68.75</v>
      </c>
      <c r="O1384" s="2">
        <v>47.73</v>
      </c>
      <c r="P1384" s="2">
        <v>89</v>
      </c>
      <c r="Q1384" s="2">
        <v>76.77</v>
      </c>
      <c r="R1384" s="2">
        <v>121.09</v>
      </c>
      <c r="S1384" s="2">
        <v>86.26</v>
      </c>
      <c r="T1384" s="2">
        <v>63.4</v>
      </c>
      <c r="U1384" s="2" t="s">
        <v>60</v>
      </c>
      <c r="V1384" s="2" t="s">
        <v>60</v>
      </c>
      <c r="W1384" s="2" t="s">
        <v>60</v>
      </c>
      <c r="X1384" s="2" t="s">
        <v>60</v>
      </c>
      <c r="Y1384" s="2" t="s">
        <v>60</v>
      </c>
      <c r="Z1384" s="2" t="s">
        <v>60</v>
      </c>
    </row>
    <row r="1385" spans="1:26" x14ac:dyDescent="0.3">
      <c r="A1385" s="3" t="s">
        <v>799</v>
      </c>
      <c r="B1385" s="3" t="s">
        <v>800</v>
      </c>
      <c r="C1385" s="3">
        <v>359</v>
      </c>
      <c r="D1385" s="3" t="s">
        <v>23</v>
      </c>
      <c r="E1385" s="3" t="s">
        <v>319</v>
      </c>
      <c r="F1385" s="3" t="s">
        <v>58</v>
      </c>
      <c r="G1385" s="3" t="s">
        <v>337</v>
      </c>
      <c r="H1385" s="3" t="s">
        <v>60</v>
      </c>
      <c r="I1385" s="3">
        <v>300</v>
      </c>
      <c r="J1385" s="3">
        <v>721</v>
      </c>
      <c r="K1385" s="3">
        <v>118</v>
      </c>
      <c r="L1385" s="3">
        <v>60.72</v>
      </c>
      <c r="M1385" s="3">
        <v>224.11</v>
      </c>
      <c r="N1385" s="3">
        <v>51.46</v>
      </c>
      <c r="O1385" s="3">
        <v>27.09</v>
      </c>
      <c r="P1385" s="3">
        <v>266</v>
      </c>
      <c r="Q1385" s="3">
        <v>225.52</v>
      </c>
      <c r="R1385" s="3">
        <v>461.46</v>
      </c>
      <c r="S1385" s="3">
        <v>84.78</v>
      </c>
      <c r="T1385" s="3">
        <v>48.87</v>
      </c>
      <c r="U1385" s="3" t="s">
        <v>60</v>
      </c>
      <c r="V1385" s="3" t="s">
        <v>60</v>
      </c>
      <c r="W1385" s="3" t="s">
        <v>60</v>
      </c>
      <c r="X1385" s="3" t="s">
        <v>60</v>
      </c>
      <c r="Y1385" s="3" t="s">
        <v>60</v>
      </c>
      <c r="Z1385" s="3" t="s">
        <v>60</v>
      </c>
    </row>
    <row r="1386" spans="1:26" x14ac:dyDescent="0.3">
      <c r="A1386" s="2" t="s">
        <v>799</v>
      </c>
      <c r="B1386" s="2" t="s">
        <v>800</v>
      </c>
      <c r="C1386" s="2">
        <v>360</v>
      </c>
      <c r="D1386" s="2" t="s">
        <v>23</v>
      </c>
      <c r="E1386" s="2" t="s">
        <v>319</v>
      </c>
      <c r="F1386" s="2" t="s">
        <v>58</v>
      </c>
      <c r="G1386" s="2" t="s">
        <v>328</v>
      </c>
      <c r="H1386" s="2" t="s">
        <v>12</v>
      </c>
      <c r="I1386" s="2">
        <v>540</v>
      </c>
      <c r="J1386" s="2">
        <v>1051</v>
      </c>
      <c r="K1386" s="2">
        <v>166</v>
      </c>
      <c r="L1386" s="2">
        <v>93.72</v>
      </c>
      <c r="M1386" s="2">
        <v>293.25</v>
      </c>
      <c r="N1386" s="2">
        <v>56.46</v>
      </c>
      <c r="O1386" s="2">
        <v>31.96</v>
      </c>
      <c r="P1386" s="2">
        <v>355</v>
      </c>
      <c r="Q1386" s="2">
        <v>302.29000000000002</v>
      </c>
      <c r="R1386" s="2">
        <v>582.54999999999995</v>
      </c>
      <c r="S1386" s="2">
        <v>85.15</v>
      </c>
      <c r="T1386" s="2">
        <v>51.89</v>
      </c>
      <c r="U1386" s="2" t="s">
        <v>60</v>
      </c>
      <c r="V1386" s="2" t="s">
        <v>60</v>
      </c>
      <c r="W1386" s="2" t="s">
        <v>60</v>
      </c>
      <c r="X1386" s="2" t="s">
        <v>60</v>
      </c>
      <c r="Y1386" s="2" t="s">
        <v>60</v>
      </c>
      <c r="Z1386" s="2" t="s">
        <v>60</v>
      </c>
    </row>
    <row r="1387" spans="1:26" x14ac:dyDescent="0.3">
      <c r="A1387" s="3" t="s">
        <v>799</v>
      </c>
      <c r="B1387" s="3" t="s">
        <v>800</v>
      </c>
      <c r="C1387" s="3">
        <v>361</v>
      </c>
      <c r="D1387" s="3" t="s">
        <v>23</v>
      </c>
      <c r="E1387" s="3" t="s">
        <v>319</v>
      </c>
      <c r="F1387" s="3" t="s">
        <v>58</v>
      </c>
      <c r="G1387" s="3" t="s">
        <v>338</v>
      </c>
      <c r="H1387" s="3" t="s">
        <v>60</v>
      </c>
      <c r="I1387" s="3">
        <v>250</v>
      </c>
      <c r="J1387" s="3">
        <v>986</v>
      </c>
      <c r="K1387" s="3">
        <v>56</v>
      </c>
      <c r="L1387" s="3">
        <v>68.22</v>
      </c>
      <c r="M1387" s="3">
        <v>105.64</v>
      </c>
      <c r="N1387" s="3">
        <v>121.82</v>
      </c>
      <c r="O1387" s="3">
        <v>64.58</v>
      </c>
      <c r="P1387" s="3">
        <v>231</v>
      </c>
      <c r="Q1387" s="3">
        <v>232.81</v>
      </c>
      <c r="R1387" s="3">
        <v>195.62</v>
      </c>
      <c r="S1387" s="3">
        <v>100.78</v>
      </c>
      <c r="T1387" s="3">
        <v>119.01</v>
      </c>
      <c r="U1387" s="3" t="s">
        <v>60</v>
      </c>
      <c r="V1387" s="3" t="s">
        <v>60</v>
      </c>
      <c r="W1387" s="3" t="s">
        <v>60</v>
      </c>
      <c r="X1387" s="3" t="s">
        <v>60</v>
      </c>
      <c r="Y1387" s="3" t="s">
        <v>60</v>
      </c>
      <c r="Z1387" s="3" t="s">
        <v>60</v>
      </c>
    </row>
    <row r="1388" spans="1:26" x14ac:dyDescent="0.3">
      <c r="A1388" s="2" t="s">
        <v>799</v>
      </c>
      <c r="B1388" s="2" t="s">
        <v>800</v>
      </c>
      <c r="C1388" s="2">
        <v>362</v>
      </c>
      <c r="D1388" s="2" t="s">
        <v>23</v>
      </c>
      <c r="E1388" s="2" t="s">
        <v>319</v>
      </c>
      <c r="F1388" s="2" t="s">
        <v>58</v>
      </c>
      <c r="G1388" s="2" t="s">
        <v>339</v>
      </c>
      <c r="H1388" s="2" t="s">
        <v>60</v>
      </c>
      <c r="I1388" s="2">
        <v>1200</v>
      </c>
      <c r="J1388" s="2">
        <v>2114</v>
      </c>
      <c r="K1388" s="2">
        <v>255</v>
      </c>
      <c r="L1388" s="2">
        <v>842.68</v>
      </c>
      <c r="M1388" s="2">
        <v>901.29</v>
      </c>
      <c r="N1388" s="2">
        <v>330.46</v>
      </c>
      <c r="O1388" s="2">
        <v>93.5</v>
      </c>
      <c r="P1388" s="2">
        <v>763</v>
      </c>
      <c r="Q1388" s="2">
        <v>1293.77</v>
      </c>
      <c r="R1388" s="2">
        <v>1550.78</v>
      </c>
      <c r="S1388" s="2">
        <v>169.56</v>
      </c>
      <c r="T1388" s="2">
        <v>83.43</v>
      </c>
      <c r="U1388" s="2" t="s">
        <v>60</v>
      </c>
      <c r="V1388" s="2" t="s">
        <v>60</v>
      </c>
      <c r="W1388" s="2" t="s">
        <v>60</v>
      </c>
      <c r="X1388" s="2" t="s">
        <v>60</v>
      </c>
      <c r="Y1388" s="2" t="s">
        <v>60</v>
      </c>
      <c r="Z1388" s="2" t="s">
        <v>60</v>
      </c>
    </row>
    <row r="1389" spans="1:26" x14ac:dyDescent="0.3">
      <c r="A1389" s="3" t="s">
        <v>799</v>
      </c>
      <c r="B1389" s="3" t="s">
        <v>800</v>
      </c>
      <c r="C1389" s="3">
        <v>363</v>
      </c>
      <c r="D1389" s="3" t="s">
        <v>23</v>
      </c>
      <c r="E1389" s="3" t="s">
        <v>319</v>
      </c>
      <c r="F1389" s="3" t="s">
        <v>58</v>
      </c>
      <c r="G1389" s="3" t="s">
        <v>340</v>
      </c>
      <c r="H1389" s="3" t="s">
        <v>12</v>
      </c>
      <c r="I1389" s="3">
        <v>1450</v>
      </c>
      <c r="J1389" s="3">
        <v>3100</v>
      </c>
      <c r="K1389" s="3">
        <v>311</v>
      </c>
      <c r="L1389" s="3">
        <v>910.9</v>
      </c>
      <c r="M1389" s="3">
        <v>1006.93</v>
      </c>
      <c r="N1389" s="3">
        <v>292.89</v>
      </c>
      <c r="O1389" s="3">
        <v>90.46</v>
      </c>
      <c r="P1389" s="3">
        <v>994</v>
      </c>
      <c r="Q1389" s="3">
        <v>1526.58</v>
      </c>
      <c r="R1389" s="3">
        <v>1746.4</v>
      </c>
      <c r="S1389" s="3">
        <v>153.58000000000001</v>
      </c>
      <c r="T1389" s="3">
        <v>87.41</v>
      </c>
      <c r="U1389" s="3" t="s">
        <v>60</v>
      </c>
      <c r="V1389" s="3" t="s">
        <v>60</v>
      </c>
      <c r="W1389" s="3" t="s">
        <v>60</v>
      </c>
      <c r="X1389" s="3" t="s">
        <v>60</v>
      </c>
      <c r="Y1389" s="3" t="s">
        <v>60</v>
      </c>
      <c r="Z1389" s="3" t="s">
        <v>60</v>
      </c>
    </row>
    <row r="1390" spans="1:26" x14ac:dyDescent="0.3">
      <c r="A1390" s="2" t="s">
        <v>799</v>
      </c>
      <c r="B1390" s="2" t="s">
        <v>800</v>
      </c>
      <c r="C1390" s="2">
        <v>364</v>
      </c>
      <c r="D1390" s="2" t="s">
        <v>23</v>
      </c>
      <c r="E1390" s="2" t="s">
        <v>319</v>
      </c>
      <c r="F1390" s="2" t="s">
        <v>58</v>
      </c>
      <c r="G1390" s="2" t="s">
        <v>58</v>
      </c>
      <c r="H1390" s="2" t="s">
        <v>12</v>
      </c>
      <c r="I1390" s="2">
        <v>1990</v>
      </c>
      <c r="J1390" s="2">
        <v>4151</v>
      </c>
      <c r="K1390" s="2">
        <v>477</v>
      </c>
      <c r="L1390" s="2">
        <v>1004.62</v>
      </c>
      <c r="M1390" s="2">
        <v>1300.18</v>
      </c>
      <c r="N1390" s="2">
        <v>210.61</v>
      </c>
      <c r="O1390" s="2">
        <v>77.27</v>
      </c>
      <c r="P1390" s="2">
        <v>1349</v>
      </c>
      <c r="Q1390" s="2">
        <v>1828.87</v>
      </c>
      <c r="R1390" s="2">
        <v>2328.9499999999998</v>
      </c>
      <c r="S1390" s="2">
        <v>135.57</v>
      </c>
      <c r="T1390" s="2">
        <v>78.53</v>
      </c>
      <c r="U1390" s="2" t="s">
        <v>60</v>
      </c>
      <c r="V1390" s="2" t="s">
        <v>60</v>
      </c>
      <c r="W1390" s="2" t="s">
        <v>60</v>
      </c>
      <c r="X1390" s="2" t="s">
        <v>60</v>
      </c>
      <c r="Y1390" s="2" t="s">
        <v>60</v>
      </c>
      <c r="Z1390" s="2" t="s">
        <v>60</v>
      </c>
    </row>
    <row r="1391" spans="1:26" x14ac:dyDescent="0.3">
      <c r="A1391" s="3" t="s">
        <v>799</v>
      </c>
      <c r="B1391" s="3" t="s">
        <v>800</v>
      </c>
      <c r="C1391" s="3">
        <v>365</v>
      </c>
      <c r="D1391" s="3" t="s">
        <v>23</v>
      </c>
      <c r="E1391" s="3" t="s">
        <v>319</v>
      </c>
      <c r="F1391" s="3" t="s">
        <v>65</v>
      </c>
      <c r="G1391" s="3" t="s">
        <v>806</v>
      </c>
      <c r="H1391" s="3" t="s">
        <v>60</v>
      </c>
      <c r="I1391" s="3">
        <v>1980</v>
      </c>
      <c r="J1391" s="3">
        <v>6500</v>
      </c>
      <c r="K1391" s="3">
        <v>520</v>
      </c>
      <c r="L1391" s="3">
        <v>958.43</v>
      </c>
      <c r="M1391" s="3">
        <v>297.5</v>
      </c>
      <c r="N1391" s="3">
        <v>184.31</v>
      </c>
      <c r="O1391" s="3">
        <v>322.16000000000003</v>
      </c>
      <c r="P1391" s="3">
        <v>2942</v>
      </c>
      <c r="Q1391" s="3">
        <v>5203.2299999999996</v>
      </c>
      <c r="R1391" s="3">
        <v>2146.67</v>
      </c>
      <c r="S1391" s="3">
        <v>176.86</v>
      </c>
      <c r="T1391" s="3">
        <v>242.39</v>
      </c>
      <c r="U1391" s="3">
        <v>35.299999999999997</v>
      </c>
      <c r="V1391" s="3">
        <v>65.06</v>
      </c>
      <c r="W1391" s="3">
        <v>20.2</v>
      </c>
      <c r="X1391" s="3">
        <v>40.46</v>
      </c>
      <c r="Y1391" s="3">
        <v>71.569999999999993</v>
      </c>
      <c r="Z1391" s="3">
        <v>29.53</v>
      </c>
    </row>
    <row r="1392" spans="1:26" x14ac:dyDescent="0.3">
      <c r="A1392" s="2" t="s">
        <v>799</v>
      </c>
      <c r="B1392" s="2" t="s">
        <v>800</v>
      </c>
      <c r="C1392" s="2">
        <v>366</v>
      </c>
      <c r="D1392" s="2" t="s">
        <v>23</v>
      </c>
      <c r="E1392" s="2" t="s">
        <v>319</v>
      </c>
      <c r="F1392" s="2" t="s">
        <v>65</v>
      </c>
      <c r="G1392" s="2" t="s">
        <v>807</v>
      </c>
      <c r="H1392" s="2" t="s">
        <v>60</v>
      </c>
      <c r="I1392" s="2">
        <v>2640</v>
      </c>
      <c r="J1392" s="2">
        <v>9600</v>
      </c>
      <c r="K1392" s="2">
        <v>730</v>
      </c>
      <c r="L1392" s="2">
        <v>712.57</v>
      </c>
      <c r="M1392" s="2">
        <v>160.22</v>
      </c>
      <c r="N1392" s="2">
        <v>97.61</v>
      </c>
      <c r="O1392" s="2">
        <v>444.74</v>
      </c>
      <c r="P1392" s="2">
        <v>4364</v>
      </c>
      <c r="Q1392" s="2">
        <v>1226.81</v>
      </c>
      <c r="R1392" s="2">
        <v>3225.3</v>
      </c>
      <c r="S1392" s="2">
        <v>28.11</v>
      </c>
      <c r="T1392" s="2">
        <v>38.04</v>
      </c>
      <c r="U1392" s="2">
        <v>37.17</v>
      </c>
      <c r="V1392" s="2">
        <v>36.28</v>
      </c>
      <c r="W1392" s="2">
        <v>8.16</v>
      </c>
      <c r="X1392" s="2">
        <v>45.02</v>
      </c>
      <c r="Y1392" s="2">
        <v>12.66</v>
      </c>
      <c r="Z1392" s="2">
        <v>33.270000000000003</v>
      </c>
    </row>
    <row r="1393" spans="1:26" x14ac:dyDescent="0.3">
      <c r="A1393" s="3" t="s">
        <v>799</v>
      </c>
      <c r="B1393" s="3" t="s">
        <v>800</v>
      </c>
      <c r="C1393" s="3">
        <v>367</v>
      </c>
      <c r="D1393" s="3" t="s">
        <v>23</v>
      </c>
      <c r="E1393" s="3" t="s">
        <v>319</v>
      </c>
      <c r="F1393" s="3" t="s">
        <v>65</v>
      </c>
      <c r="G1393" s="3" t="s">
        <v>184</v>
      </c>
      <c r="H1393" s="3" t="s">
        <v>74</v>
      </c>
      <c r="I1393" s="3">
        <v>4620</v>
      </c>
      <c r="J1393" s="3">
        <v>16100</v>
      </c>
      <c r="K1393" s="3">
        <v>1250</v>
      </c>
      <c r="L1393" s="3">
        <v>1671</v>
      </c>
      <c r="M1393" s="3">
        <v>457.72</v>
      </c>
      <c r="N1393" s="3">
        <v>133.68</v>
      </c>
      <c r="O1393" s="3">
        <v>365.07</v>
      </c>
      <c r="P1393" s="3">
        <v>7306</v>
      </c>
      <c r="Q1393" s="3">
        <v>6430.04</v>
      </c>
      <c r="R1393" s="3">
        <v>5371.97</v>
      </c>
      <c r="S1393" s="3">
        <v>88.01</v>
      </c>
      <c r="T1393" s="3">
        <v>119.7</v>
      </c>
      <c r="U1393" s="3">
        <v>36.369999999999997</v>
      </c>
      <c r="V1393" s="3">
        <v>48.61</v>
      </c>
      <c r="W1393" s="3">
        <v>13.32</v>
      </c>
      <c r="X1393" s="3">
        <v>43.07</v>
      </c>
      <c r="Y1393" s="3">
        <v>37.9</v>
      </c>
      <c r="Z1393" s="3">
        <v>31.67</v>
      </c>
    </row>
    <row r="1394" spans="1:26" x14ac:dyDescent="0.3">
      <c r="A1394" s="2" t="s">
        <v>799</v>
      </c>
      <c r="B1394" s="2" t="s">
        <v>800</v>
      </c>
      <c r="C1394" s="2">
        <v>368</v>
      </c>
      <c r="D1394" s="2" t="s">
        <v>23</v>
      </c>
      <c r="E1394" s="2" t="s">
        <v>319</v>
      </c>
      <c r="F1394" s="2" t="s">
        <v>65</v>
      </c>
      <c r="G1394" s="2" t="s">
        <v>343</v>
      </c>
      <c r="H1394" s="2" t="s">
        <v>60</v>
      </c>
      <c r="I1394" s="2">
        <v>4000</v>
      </c>
      <c r="J1394" s="2">
        <v>11500</v>
      </c>
      <c r="K1394" s="2">
        <v>825</v>
      </c>
      <c r="L1394" s="2">
        <v>2096.73</v>
      </c>
      <c r="M1394" s="2">
        <v>1153.79</v>
      </c>
      <c r="N1394" s="2">
        <v>254.15</v>
      </c>
      <c r="O1394" s="2">
        <v>181.73</v>
      </c>
      <c r="P1394" s="2">
        <v>5054</v>
      </c>
      <c r="Q1394" s="2">
        <v>7378.59</v>
      </c>
      <c r="R1394" s="2">
        <v>6432.07</v>
      </c>
      <c r="S1394" s="2">
        <v>146</v>
      </c>
      <c r="T1394" s="2">
        <v>114.72</v>
      </c>
      <c r="U1394" s="2">
        <v>27.72</v>
      </c>
      <c r="V1394" s="2">
        <v>70.45</v>
      </c>
      <c r="W1394" s="2">
        <v>38.770000000000003</v>
      </c>
      <c r="X1394" s="2">
        <v>34.409999999999997</v>
      </c>
      <c r="Y1394" s="2">
        <v>50.24</v>
      </c>
      <c r="Z1394" s="2">
        <v>43.79</v>
      </c>
    </row>
    <row r="1395" spans="1:26" x14ac:dyDescent="0.3">
      <c r="A1395" s="3" t="s">
        <v>799</v>
      </c>
      <c r="B1395" s="3" t="s">
        <v>800</v>
      </c>
      <c r="C1395" s="3">
        <v>369</v>
      </c>
      <c r="D1395" s="3" t="s">
        <v>23</v>
      </c>
      <c r="E1395" s="3" t="s">
        <v>319</v>
      </c>
      <c r="F1395" s="3" t="s">
        <v>65</v>
      </c>
      <c r="G1395" s="3" t="s">
        <v>344</v>
      </c>
      <c r="H1395" s="3" t="s">
        <v>74</v>
      </c>
      <c r="I1395" s="3">
        <v>4000</v>
      </c>
      <c r="J1395" s="3">
        <v>11500</v>
      </c>
      <c r="K1395" s="3">
        <v>825</v>
      </c>
      <c r="L1395" s="3">
        <v>2096.73</v>
      </c>
      <c r="M1395" s="3">
        <v>1153.79</v>
      </c>
      <c r="N1395" s="3">
        <v>254.15</v>
      </c>
      <c r="O1395" s="3">
        <v>181.73</v>
      </c>
      <c r="P1395" s="3">
        <v>5054</v>
      </c>
      <c r="Q1395" s="3">
        <v>7378.59</v>
      </c>
      <c r="R1395" s="3">
        <v>6432.07</v>
      </c>
      <c r="S1395" s="3">
        <v>146</v>
      </c>
      <c r="T1395" s="3">
        <v>114.72</v>
      </c>
      <c r="U1395" s="3">
        <v>27.72</v>
      </c>
      <c r="V1395" s="3">
        <v>70.45</v>
      </c>
      <c r="W1395" s="3">
        <v>38.770000000000003</v>
      </c>
      <c r="X1395" s="3">
        <v>34.409999999999997</v>
      </c>
      <c r="Y1395" s="3">
        <v>50.24</v>
      </c>
      <c r="Z1395" s="3">
        <v>43.79</v>
      </c>
    </row>
    <row r="1396" spans="1:26" x14ac:dyDescent="0.3">
      <c r="A1396" s="2" t="s">
        <v>799</v>
      </c>
      <c r="B1396" s="2" t="s">
        <v>800</v>
      </c>
      <c r="C1396" s="2">
        <v>370</v>
      </c>
      <c r="D1396" s="2" t="s">
        <v>23</v>
      </c>
      <c r="E1396" s="2" t="s">
        <v>319</v>
      </c>
      <c r="F1396" s="2" t="s">
        <v>65</v>
      </c>
      <c r="G1396" s="2" t="s">
        <v>345</v>
      </c>
      <c r="H1396" s="2" t="s">
        <v>60</v>
      </c>
      <c r="I1396" s="2">
        <v>1200</v>
      </c>
      <c r="J1396" s="2">
        <v>2000</v>
      </c>
      <c r="K1396" s="2">
        <v>170</v>
      </c>
      <c r="L1396" s="2">
        <v>234.51</v>
      </c>
      <c r="M1396" s="2">
        <v>0</v>
      </c>
      <c r="N1396" s="2">
        <v>137.94999999999999</v>
      </c>
      <c r="O1396" s="2">
        <v>0</v>
      </c>
      <c r="P1396" s="2">
        <v>838</v>
      </c>
      <c r="Q1396" s="2">
        <v>1757.84</v>
      </c>
      <c r="R1396" s="2">
        <v>0</v>
      </c>
      <c r="S1396" s="2">
        <v>209.77</v>
      </c>
      <c r="T1396" s="2">
        <v>0</v>
      </c>
      <c r="U1396" s="2">
        <v>19.04</v>
      </c>
      <c r="V1396" s="2">
        <v>26.27</v>
      </c>
      <c r="W1396" s="2">
        <v>0</v>
      </c>
      <c r="X1396" s="2">
        <v>19.02</v>
      </c>
      <c r="Y1396" s="2">
        <v>39.89</v>
      </c>
      <c r="Z1396" s="2">
        <v>0</v>
      </c>
    </row>
    <row r="1397" spans="1:26" x14ac:dyDescent="0.3">
      <c r="A1397" s="3" t="s">
        <v>799</v>
      </c>
      <c r="B1397" s="3" t="s">
        <v>800</v>
      </c>
      <c r="C1397" s="3">
        <v>371</v>
      </c>
      <c r="D1397" s="3" t="s">
        <v>23</v>
      </c>
      <c r="E1397" s="3" t="s">
        <v>319</v>
      </c>
      <c r="F1397" s="3" t="s">
        <v>65</v>
      </c>
      <c r="G1397" s="3" t="s">
        <v>346</v>
      </c>
      <c r="H1397" s="3" t="s">
        <v>74</v>
      </c>
      <c r="I1397" s="3">
        <v>1200</v>
      </c>
      <c r="J1397" s="3">
        <v>2000</v>
      </c>
      <c r="K1397" s="3">
        <v>170</v>
      </c>
      <c r="L1397" s="3">
        <v>234.51</v>
      </c>
      <c r="M1397" s="3">
        <v>0</v>
      </c>
      <c r="N1397" s="3">
        <v>137.94999999999999</v>
      </c>
      <c r="O1397" s="3">
        <v>0</v>
      </c>
      <c r="P1397" s="3">
        <v>838</v>
      </c>
      <c r="Q1397" s="3">
        <v>1757.84</v>
      </c>
      <c r="R1397" s="3">
        <v>0</v>
      </c>
      <c r="S1397" s="3">
        <v>209.77</v>
      </c>
      <c r="T1397" s="3">
        <v>0</v>
      </c>
      <c r="U1397" s="3">
        <v>19.04</v>
      </c>
      <c r="V1397" s="3">
        <v>26.27</v>
      </c>
      <c r="W1397" s="3">
        <v>0</v>
      </c>
      <c r="X1397" s="3">
        <v>19.02</v>
      </c>
      <c r="Y1397" s="3">
        <v>39.89</v>
      </c>
      <c r="Z1397" s="3">
        <v>0</v>
      </c>
    </row>
    <row r="1398" spans="1:26" x14ac:dyDescent="0.3">
      <c r="A1398" s="2" t="s">
        <v>799</v>
      </c>
      <c r="B1398" s="2" t="s">
        <v>800</v>
      </c>
      <c r="C1398" s="2">
        <v>372</v>
      </c>
      <c r="D1398" s="2" t="s">
        <v>23</v>
      </c>
      <c r="E1398" s="2" t="s">
        <v>319</v>
      </c>
      <c r="F1398" s="2" t="s">
        <v>65</v>
      </c>
      <c r="G1398" s="2" t="s">
        <v>347</v>
      </c>
      <c r="H1398" s="2" t="s">
        <v>60</v>
      </c>
      <c r="I1398" s="2">
        <v>500</v>
      </c>
      <c r="J1398" s="2">
        <v>2800</v>
      </c>
      <c r="K1398" s="2">
        <v>176</v>
      </c>
      <c r="L1398" s="2">
        <v>187.14</v>
      </c>
      <c r="M1398" s="2">
        <v>159.22999999999999</v>
      </c>
      <c r="N1398" s="2">
        <v>106.33</v>
      </c>
      <c r="O1398" s="2">
        <v>117.53</v>
      </c>
      <c r="P1398" s="2">
        <v>1174</v>
      </c>
      <c r="Q1398" s="2">
        <v>1170.0999999999999</v>
      </c>
      <c r="R1398" s="2">
        <v>1111.28</v>
      </c>
      <c r="S1398" s="2">
        <v>99.67</v>
      </c>
      <c r="T1398" s="2">
        <v>105.29</v>
      </c>
      <c r="U1398" s="2">
        <v>47.31</v>
      </c>
      <c r="V1398" s="2">
        <v>50.31</v>
      </c>
      <c r="W1398" s="2">
        <v>42.8</v>
      </c>
      <c r="X1398" s="2">
        <v>63.94</v>
      </c>
      <c r="Y1398" s="2">
        <v>63.73</v>
      </c>
      <c r="Z1398" s="2">
        <v>60.53</v>
      </c>
    </row>
    <row r="1399" spans="1:26" x14ac:dyDescent="0.3">
      <c r="A1399" s="3" t="s">
        <v>799</v>
      </c>
      <c r="B1399" s="3" t="s">
        <v>800</v>
      </c>
      <c r="C1399" s="3">
        <v>373</v>
      </c>
      <c r="D1399" s="3" t="s">
        <v>23</v>
      </c>
      <c r="E1399" s="3" t="s">
        <v>319</v>
      </c>
      <c r="F1399" s="3" t="s">
        <v>65</v>
      </c>
      <c r="G1399" s="3" t="s">
        <v>348</v>
      </c>
      <c r="H1399" s="3" t="s">
        <v>74</v>
      </c>
      <c r="I1399" s="3">
        <v>500</v>
      </c>
      <c r="J1399" s="3">
        <v>2800</v>
      </c>
      <c r="K1399" s="3">
        <v>176</v>
      </c>
      <c r="L1399" s="3">
        <v>187.14</v>
      </c>
      <c r="M1399" s="3">
        <v>159.22999999999999</v>
      </c>
      <c r="N1399" s="3">
        <v>106.33</v>
      </c>
      <c r="O1399" s="3">
        <v>117.53</v>
      </c>
      <c r="P1399" s="3">
        <v>1174</v>
      </c>
      <c r="Q1399" s="3">
        <v>1170.0999999999999</v>
      </c>
      <c r="R1399" s="3">
        <v>1111.28</v>
      </c>
      <c r="S1399" s="3">
        <v>99.67</v>
      </c>
      <c r="T1399" s="3">
        <v>105.29</v>
      </c>
      <c r="U1399" s="3">
        <v>47.31</v>
      </c>
      <c r="V1399" s="3">
        <v>50.31</v>
      </c>
      <c r="W1399" s="3">
        <v>42.8</v>
      </c>
      <c r="X1399" s="3">
        <v>63.94</v>
      </c>
      <c r="Y1399" s="3">
        <v>63.73</v>
      </c>
      <c r="Z1399" s="3">
        <v>60.53</v>
      </c>
    </row>
    <row r="1400" spans="1:26" x14ac:dyDescent="0.3">
      <c r="A1400" s="2" t="s">
        <v>799</v>
      </c>
      <c r="B1400" s="2" t="s">
        <v>800</v>
      </c>
      <c r="C1400" s="2">
        <v>374</v>
      </c>
      <c r="D1400" s="2" t="s">
        <v>23</v>
      </c>
      <c r="E1400" s="2" t="s">
        <v>319</v>
      </c>
      <c r="F1400" s="2" t="s">
        <v>65</v>
      </c>
      <c r="G1400" s="2" t="s">
        <v>349</v>
      </c>
      <c r="H1400" s="2" t="s">
        <v>60</v>
      </c>
      <c r="I1400" s="2">
        <v>362</v>
      </c>
      <c r="J1400" s="2">
        <v>2750</v>
      </c>
      <c r="K1400" s="2">
        <v>251</v>
      </c>
      <c r="L1400" s="2">
        <v>264.55</v>
      </c>
      <c r="M1400" s="2">
        <v>244.41</v>
      </c>
      <c r="N1400" s="2">
        <v>105.4</v>
      </c>
      <c r="O1400" s="2">
        <v>108.24</v>
      </c>
      <c r="P1400" s="2">
        <v>1241</v>
      </c>
      <c r="Q1400" s="2">
        <v>1263.3900000000001</v>
      </c>
      <c r="R1400" s="2">
        <v>1237.0899999999999</v>
      </c>
      <c r="S1400" s="2">
        <v>101.8</v>
      </c>
      <c r="T1400" s="2">
        <v>102.13</v>
      </c>
      <c r="U1400" s="2">
        <v>93.19</v>
      </c>
      <c r="V1400" s="2">
        <v>98.23</v>
      </c>
      <c r="W1400" s="2">
        <v>90.75</v>
      </c>
      <c r="X1400" s="2">
        <v>93.36</v>
      </c>
      <c r="Y1400" s="2">
        <v>95.04</v>
      </c>
      <c r="Z1400" s="2">
        <v>93.07</v>
      </c>
    </row>
    <row r="1401" spans="1:26" x14ac:dyDescent="0.3">
      <c r="A1401" s="3" t="s">
        <v>799</v>
      </c>
      <c r="B1401" s="3" t="s">
        <v>800</v>
      </c>
      <c r="C1401" s="3">
        <v>375</v>
      </c>
      <c r="D1401" s="3" t="s">
        <v>23</v>
      </c>
      <c r="E1401" s="3" t="s">
        <v>319</v>
      </c>
      <c r="F1401" s="3" t="s">
        <v>65</v>
      </c>
      <c r="G1401" s="3" t="s">
        <v>350</v>
      </c>
      <c r="H1401" s="3" t="s">
        <v>74</v>
      </c>
      <c r="I1401" s="3">
        <v>362</v>
      </c>
      <c r="J1401" s="3">
        <v>2750</v>
      </c>
      <c r="K1401" s="3">
        <v>251</v>
      </c>
      <c r="L1401" s="3">
        <v>264.55</v>
      </c>
      <c r="M1401" s="3">
        <v>244.41</v>
      </c>
      <c r="N1401" s="3">
        <v>105.4</v>
      </c>
      <c r="O1401" s="3">
        <v>108.24</v>
      </c>
      <c r="P1401" s="3">
        <v>1241</v>
      </c>
      <c r="Q1401" s="3">
        <v>1263.3900000000001</v>
      </c>
      <c r="R1401" s="3">
        <v>1237.0899999999999</v>
      </c>
      <c r="S1401" s="3">
        <v>101.8</v>
      </c>
      <c r="T1401" s="3">
        <v>102.13</v>
      </c>
      <c r="U1401" s="3">
        <v>93.19</v>
      </c>
      <c r="V1401" s="3">
        <v>98.23</v>
      </c>
      <c r="W1401" s="3">
        <v>90.75</v>
      </c>
      <c r="X1401" s="3">
        <v>93.36</v>
      </c>
      <c r="Y1401" s="3">
        <v>95.04</v>
      </c>
      <c r="Z1401" s="3">
        <v>93.07</v>
      </c>
    </row>
    <row r="1402" spans="1:26" x14ac:dyDescent="0.3">
      <c r="A1402" s="2" t="s">
        <v>799</v>
      </c>
      <c r="B1402" s="2" t="s">
        <v>800</v>
      </c>
      <c r="C1402" s="2">
        <v>376</v>
      </c>
      <c r="D1402" s="2" t="s">
        <v>23</v>
      </c>
      <c r="E1402" s="2" t="s">
        <v>319</v>
      </c>
      <c r="F1402" s="2" t="s">
        <v>65</v>
      </c>
      <c r="G1402" s="2" t="s">
        <v>65</v>
      </c>
      <c r="H1402" s="2" t="s">
        <v>75</v>
      </c>
      <c r="I1402" s="2">
        <v>10682</v>
      </c>
      <c r="J1402" s="2">
        <v>35150</v>
      </c>
      <c r="K1402" s="2">
        <v>2672</v>
      </c>
      <c r="L1402" s="2">
        <v>4453.93</v>
      </c>
      <c r="M1402" s="2">
        <v>2015.15</v>
      </c>
      <c r="N1402" s="2">
        <v>166.69</v>
      </c>
      <c r="O1402" s="2">
        <v>221.02</v>
      </c>
      <c r="P1402" s="2">
        <v>15613</v>
      </c>
      <c r="Q1402" s="2">
        <v>17999.96</v>
      </c>
      <c r="R1402" s="2">
        <v>14152.41</v>
      </c>
      <c r="S1402" s="2">
        <v>115.29</v>
      </c>
      <c r="T1402" s="2">
        <v>127.19</v>
      </c>
      <c r="U1402" s="2">
        <v>33.619999999999997</v>
      </c>
      <c r="V1402" s="2">
        <v>56.04</v>
      </c>
      <c r="W1402" s="2">
        <v>25.36</v>
      </c>
      <c r="X1402" s="2">
        <v>39.799999999999997</v>
      </c>
      <c r="Y1402" s="2">
        <v>45.89</v>
      </c>
      <c r="Z1402" s="2">
        <v>36.08</v>
      </c>
    </row>
    <row r="1403" spans="1:26" x14ac:dyDescent="0.3">
      <c r="A1403" s="3" t="s">
        <v>799</v>
      </c>
      <c r="B1403" s="3" t="s">
        <v>800</v>
      </c>
      <c r="C1403" s="3">
        <v>377</v>
      </c>
      <c r="D1403" s="3" t="s">
        <v>23</v>
      </c>
      <c r="E1403" s="3" t="s">
        <v>319</v>
      </c>
      <c r="F1403" s="3" t="s">
        <v>65</v>
      </c>
      <c r="G1403" s="3" t="s">
        <v>351</v>
      </c>
      <c r="H1403" s="3" t="s">
        <v>60</v>
      </c>
      <c r="I1403" s="3">
        <v>655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 t="s">
        <v>60</v>
      </c>
      <c r="V1403" s="3" t="s">
        <v>60</v>
      </c>
      <c r="W1403" s="3" t="s">
        <v>60</v>
      </c>
      <c r="X1403" s="3" t="s">
        <v>60</v>
      </c>
      <c r="Y1403" s="3" t="s">
        <v>60</v>
      </c>
      <c r="Z1403" s="3" t="s">
        <v>60</v>
      </c>
    </row>
    <row r="1404" spans="1:26" x14ac:dyDescent="0.3">
      <c r="A1404" s="2" t="s">
        <v>799</v>
      </c>
      <c r="B1404" s="2" t="s">
        <v>800</v>
      </c>
      <c r="C1404" s="2">
        <v>378</v>
      </c>
      <c r="D1404" s="2" t="s">
        <v>23</v>
      </c>
      <c r="E1404" s="2" t="s">
        <v>319</v>
      </c>
      <c r="F1404" s="2" t="s">
        <v>65</v>
      </c>
      <c r="G1404" s="2" t="s">
        <v>352</v>
      </c>
      <c r="H1404" s="2" t="s">
        <v>16</v>
      </c>
      <c r="I1404" s="2">
        <v>655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60</v>
      </c>
      <c r="V1404" s="2" t="s">
        <v>60</v>
      </c>
      <c r="W1404" s="2" t="s">
        <v>60</v>
      </c>
      <c r="X1404" s="2" t="s">
        <v>60</v>
      </c>
      <c r="Y1404" s="2" t="s">
        <v>60</v>
      </c>
      <c r="Z1404" s="2" t="s">
        <v>60</v>
      </c>
    </row>
    <row r="1405" spans="1:26" x14ac:dyDescent="0.3">
      <c r="A1405" s="3" t="s">
        <v>799</v>
      </c>
      <c r="B1405" s="3" t="s">
        <v>800</v>
      </c>
      <c r="C1405" s="3">
        <v>379</v>
      </c>
      <c r="D1405" s="3" t="s">
        <v>23</v>
      </c>
      <c r="E1405" s="3" t="s">
        <v>319</v>
      </c>
      <c r="F1405" s="3" t="s">
        <v>65</v>
      </c>
      <c r="G1405" s="3" t="s">
        <v>353</v>
      </c>
      <c r="H1405" s="3" t="s">
        <v>60</v>
      </c>
      <c r="I1405" s="3">
        <v>515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 t="s">
        <v>60</v>
      </c>
      <c r="V1405" s="3" t="s">
        <v>60</v>
      </c>
      <c r="W1405" s="3" t="s">
        <v>60</v>
      </c>
      <c r="X1405" s="3" t="s">
        <v>60</v>
      </c>
      <c r="Y1405" s="3" t="s">
        <v>60</v>
      </c>
      <c r="Z1405" s="3" t="s">
        <v>60</v>
      </c>
    </row>
    <row r="1406" spans="1:26" x14ac:dyDescent="0.3">
      <c r="A1406" s="2" t="s">
        <v>799</v>
      </c>
      <c r="B1406" s="2" t="s">
        <v>800</v>
      </c>
      <c r="C1406" s="2">
        <v>380</v>
      </c>
      <c r="D1406" s="2" t="s">
        <v>23</v>
      </c>
      <c r="E1406" s="2" t="s">
        <v>319</v>
      </c>
      <c r="F1406" s="2" t="s">
        <v>65</v>
      </c>
      <c r="G1406" s="2" t="s">
        <v>354</v>
      </c>
      <c r="H1406" s="2" t="s">
        <v>16</v>
      </c>
      <c r="I1406" s="2">
        <v>515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60</v>
      </c>
      <c r="V1406" s="2" t="s">
        <v>60</v>
      </c>
      <c r="W1406" s="2" t="s">
        <v>60</v>
      </c>
      <c r="X1406" s="2" t="s">
        <v>60</v>
      </c>
      <c r="Y1406" s="2" t="s">
        <v>60</v>
      </c>
      <c r="Z1406" s="2" t="s">
        <v>60</v>
      </c>
    </row>
    <row r="1407" spans="1:26" x14ac:dyDescent="0.3">
      <c r="A1407" s="3" t="s">
        <v>799</v>
      </c>
      <c r="B1407" s="3" t="s">
        <v>800</v>
      </c>
      <c r="C1407" s="3">
        <v>381</v>
      </c>
      <c r="D1407" s="3" t="s">
        <v>23</v>
      </c>
      <c r="E1407" s="3" t="s">
        <v>319</v>
      </c>
      <c r="F1407" s="3" t="s">
        <v>65</v>
      </c>
      <c r="G1407" s="3" t="s">
        <v>355</v>
      </c>
      <c r="H1407" s="3" t="s">
        <v>60</v>
      </c>
      <c r="I1407" s="3">
        <v>160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 t="s">
        <v>60</v>
      </c>
      <c r="V1407" s="3" t="s">
        <v>60</v>
      </c>
      <c r="W1407" s="3" t="s">
        <v>60</v>
      </c>
      <c r="X1407" s="3" t="s">
        <v>60</v>
      </c>
      <c r="Y1407" s="3" t="s">
        <v>60</v>
      </c>
      <c r="Z1407" s="3" t="s">
        <v>60</v>
      </c>
    </row>
    <row r="1408" spans="1:26" x14ac:dyDescent="0.3">
      <c r="A1408" s="2" t="s">
        <v>799</v>
      </c>
      <c r="B1408" s="2" t="s">
        <v>800</v>
      </c>
      <c r="C1408" s="2">
        <v>382</v>
      </c>
      <c r="D1408" s="2" t="s">
        <v>23</v>
      </c>
      <c r="E1408" s="2" t="s">
        <v>319</v>
      </c>
      <c r="F1408" s="2" t="s">
        <v>65</v>
      </c>
      <c r="G1408" s="2" t="s">
        <v>356</v>
      </c>
      <c r="H1408" s="2" t="s">
        <v>60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60</v>
      </c>
      <c r="V1408" s="2" t="s">
        <v>60</v>
      </c>
      <c r="W1408" s="2" t="s">
        <v>60</v>
      </c>
      <c r="X1408" s="2" t="s">
        <v>60</v>
      </c>
      <c r="Y1408" s="2" t="s">
        <v>60</v>
      </c>
      <c r="Z1408" s="2" t="s">
        <v>60</v>
      </c>
    </row>
    <row r="1409" spans="1:26" x14ac:dyDescent="0.3">
      <c r="A1409" s="3" t="s">
        <v>799</v>
      </c>
      <c r="B1409" s="3" t="s">
        <v>800</v>
      </c>
      <c r="C1409" s="3">
        <v>383</v>
      </c>
      <c r="D1409" s="3" t="s">
        <v>23</v>
      </c>
      <c r="E1409" s="3" t="s">
        <v>319</v>
      </c>
      <c r="F1409" s="3" t="s">
        <v>65</v>
      </c>
      <c r="G1409" s="3" t="s">
        <v>348</v>
      </c>
      <c r="H1409" s="3" t="s">
        <v>16</v>
      </c>
      <c r="I1409" s="3">
        <v>160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 t="s">
        <v>60</v>
      </c>
      <c r="V1409" s="3" t="s">
        <v>60</v>
      </c>
      <c r="W1409" s="3" t="s">
        <v>60</v>
      </c>
      <c r="X1409" s="3" t="s">
        <v>60</v>
      </c>
      <c r="Y1409" s="3" t="s">
        <v>60</v>
      </c>
      <c r="Z1409" s="3" t="s">
        <v>60</v>
      </c>
    </row>
    <row r="1410" spans="1:26" x14ac:dyDescent="0.3">
      <c r="A1410" s="2" t="s">
        <v>799</v>
      </c>
      <c r="B1410" s="2" t="s">
        <v>800</v>
      </c>
      <c r="C1410" s="2">
        <v>384</v>
      </c>
      <c r="D1410" s="2" t="s">
        <v>23</v>
      </c>
      <c r="E1410" s="2" t="s">
        <v>319</v>
      </c>
      <c r="F1410" s="2" t="s">
        <v>65</v>
      </c>
      <c r="G1410" s="2" t="s">
        <v>357</v>
      </c>
      <c r="H1410" s="2" t="s">
        <v>60</v>
      </c>
      <c r="I1410" s="2">
        <v>1147.5</v>
      </c>
      <c r="J1410" s="2">
        <v>1700</v>
      </c>
      <c r="K1410" s="2">
        <v>147</v>
      </c>
      <c r="L1410" s="2">
        <v>447.67</v>
      </c>
      <c r="M1410" s="2">
        <v>38.99</v>
      </c>
      <c r="N1410" s="2">
        <v>304.54000000000002</v>
      </c>
      <c r="O1410" s="2">
        <v>1148.17</v>
      </c>
      <c r="P1410" s="2">
        <v>725</v>
      </c>
      <c r="Q1410" s="2">
        <v>1867.02</v>
      </c>
      <c r="R1410" s="2">
        <v>763.2</v>
      </c>
      <c r="S1410" s="2">
        <v>257.52</v>
      </c>
      <c r="T1410" s="2">
        <v>244.63</v>
      </c>
      <c r="U1410" s="2" t="s">
        <v>60</v>
      </c>
      <c r="V1410" s="2" t="s">
        <v>60</v>
      </c>
      <c r="W1410" s="2" t="s">
        <v>60</v>
      </c>
      <c r="X1410" s="2" t="s">
        <v>60</v>
      </c>
      <c r="Y1410" s="2" t="s">
        <v>60</v>
      </c>
      <c r="Z1410" s="2" t="s">
        <v>60</v>
      </c>
    </row>
    <row r="1411" spans="1:26" x14ac:dyDescent="0.3">
      <c r="A1411" s="3" t="s">
        <v>799</v>
      </c>
      <c r="B1411" s="3" t="s">
        <v>800</v>
      </c>
      <c r="C1411" s="3">
        <v>385</v>
      </c>
      <c r="D1411" s="3" t="s">
        <v>23</v>
      </c>
      <c r="E1411" s="3" t="s">
        <v>319</v>
      </c>
      <c r="F1411" s="3" t="s">
        <v>65</v>
      </c>
      <c r="G1411" s="3" t="s">
        <v>350</v>
      </c>
      <c r="H1411" s="3" t="s">
        <v>16</v>
      </c>
      <c r="I1411" s="3">
        <v>1147.5</v>
      </c>
      <c r="J1411" s="3">
        <v>1700</v>
      </c>
      <c r="K1411" s="3">
        <v>147</v>
      </c>
      <c r="L1411" s="3">
        <v>447.67</v>
      </c>
      <c r="M1411" s="3">
        <v>38.99</v>
      </c>
      <c r="N1411" s="3">
        <v>304.54000000000002</v>
      </c>
      <c r="O1411" s="3">
        <v>1148.17</v>
      </c>
      <c r="P1411" s="3">
        <v>725</v>
      </c>
      <c r="Q1411" s="3">
        <v>1867.02</v>
      </c>
      <c r="R1411" s="3">
        <v>763.2</v>
      </c>
      <c r="S1411" s="3">
        <v>257.52</v>
      </c>
      <c r="T1411" s="3">
        <v>244.63</v>
      </c>
      <c r="U1411" s="3" t="s">
        <v>60</v>
      </c>
      <c r="V1411" s="3" t="s">
        <v>60</v>
      </c>
      <c r="W1411" s="3" t="s">
        <v>60</v>
      </c>
      <c r="X1411" s="3" t="s">
        <v>60</v>
      </c>
      <c r="Y1411" s="3" t="s">
        <v>60</v>
      </c>
      <c r="Z1411" s="3" t="s">
        <v>60</v>
      </c>
    </row>
    <row r="1412" spans="1:26" x14ac:dyDescent="0.3">
      <c r="A1412" s="2" t="s">
        <v>799</v>
      </c>
      <c r="B1412" s="2" t="s">
        <v>800</v>
      </c>
      <c r="C1412" s="2">
        <v>386</v>
      </c>
      <c r="D1412" s="2" t="s">
        <v>23</v>
      </c>
      <c r="E1412" s="2" t="s">
        <v>319</v>
      </c>
      <c r="F1412" s="2" t="s">
        <v>65</v>
      </c>
      <c r="G1412" s="2" t="s">
        <v>358</v>
      </c>
      <c r="H1412" s="2" t="s">
        <v>60</v>
      </c>
      <c r="I1412" s="2">
        <v>1200</v>
      </c>
      <c r="J1412" s="2">
        <v>150</v>
      </c>
      <c r="K1412" s="2">
        <v>12</v>
      </c>
      <c r="L1412" s="2">
        <v>0</v>
      </c>
      <c r="M1412" s="2">
        <v>0</v>
      </c>
      <c r="N1412" s="2">
        <v>0</v>
      </c>
      <c r="O1412" s="2">
        <v>0</v>
      </c>
      <c r="P1412" s="2">
        <v>66</v>
      </c>
      <c r="Q1412" s="2">
        <v>300.14999999999998</v>
      </c>
      <c r="R1412" s="2">
        <v>0</v>
      </c>
      <c r="S1412" s="2">
        <v>454.77</v>
      </c>
      <c r="T1412" s="2">
        <v>0</v>
      </c>
      <c r="U1412" s="2" t="s">
        <v>60</v>
      </c>
      <c r="V1412" s="2" t="s">
        <v>60</v>
      </c>
      <c r="W1412" s="2" t="s">
        <v>60</v>
      </c>
      <c r="X1412" s="2" t="s">
        <v>60</v>
      </c>
      <c r="Y1412" s="2" t="s">
        <v>60</v>
      </c>
      <c r="Z1412" s="2" t="s">
        <v>60</v>
      </c>
    </row>
    <row r="1413" spans="1:26" x14ac:dyDescent="0.3">
      <c r="A1413" s="3" t="s">
        <v>799</v>
      </c>
      <c r="B1413" s="3" t="s">
        <v>800</v>
      </c>
      <c r="C1413" s="3">
        <v>387</v>
      </c>
      <c r="D1413" s="3" t="s">
        <v>23</v>
      </c>
      <c r="E1413" s="3" t="s">
        <v>319</v>
      </c>
      <c r="F1413" s="3" t="s">
        <v>65</v>
      </c>
      <c r="G1413" s="3" t="s">
        <v>359</v>
      </c>
      <c r="H1413" s="3" t="s">
        <v>60</v>
      </c>
      <c r="I1413" s="3">
        <v>382.5</v>
      </c>
      <c r="J1413" s="3">
        <v>500</v>
      </c>
      <c r="K1413" s="3">
        <v>43</v>
      </c>
      <c r="L1413" s="3">
        <v>201.43</v>
      </c>
      <c r="M1413" s="3">
        <v>0</v>
      </c>
      <c r="N1413" s="3">
        <v>468.44</v>
      </c>
      <c r="O1413" s="3">
        <v>0</v>
      </c>
      <c r="P1413" s="3">
        <v>214</v>
      </c>
      <c r="Q1413" s="3">
        <v>731.73</v>
      </c>
      <c r="R1413" s="3">
        <v>8.5399999999999991</v>
      </c>
      <c r="S1413" s="3">
        <v>341.93</v>
      </c>
      <c r="T1413" s="3">
        <v>8568.27</v>
      </c>
      <c r="U1413" s="3" t="s">
        <v>60</v>
      </c>
      <c r="V1413" s="3" t="s">
        <v>60</v>
      </c>
      <c r="W1413" s="3" t="s">
        <v>60</v>
      </c>
      <c r="X1413" s="3" t="s">
        <v>60</v>
      </c>
      <c r="Y1413" s="3" t="s">
        <v>60</v>
      </c>
      <c r="Z1413" s="3" t="s">
        <v>60</v>
      </c>
    </row>
    <row r="1414" spans="1:26" x14ac:dyDescent="0.3">
      <c r="A1414" s="2" t="s">
        <v>799</v>
      </c>
      <c r="B1414" s="2" t="s">
        <v>800</v>
      </c>
      <c r="C1414" s="2">
        <v>388</v>
      </c>
      <c r="D1414" s="2" t="s">
        <v>23</v>
      </c>
      <c r="E1414" s="2" t="s">
        <v>319</v>
      </c>
      <c r="F1414" s="2" t="s">
        <v>65</v>
      </c>
      <c r="G1414" s="2" t="s">
        <v>350</v>
      </c>
      <c r="H1414" s="2" t="s">
        <v>16</v>
      </c>
      <c r="I1414" s="2">
        <v>1582.5</v>
      </c>
      <c r="J1414" s="2">
        <v>650</v>
      </c>
      <c r="K1414" s="2">
        <v>55</v>
      </c>
      <c r="L1414" s="2">
        <v>201.43</v>
      </c>
      <c r="M1414" s="2">
        <v>0</v>
      </c>
      <c r="N1414" s="2">
        <v>366.24</v>
      </c>
      <c r="O1414" s="2">
        <v>0</v>
      </c>
      <c r="P1414" s="2">
        <v>280</v>
      </c>
      <c r="Q1414" s="2">
        <v>1031.8800000000001</v>
      </c>
      <c r="R1414" s="2">
        <v>8.5399999999999991</v>
      </c>
      <c r="S1414" s="2">
        <v>368.53</v>
      </c>
      <c r="T1414" s="2">
        <v>12082.9</v>
      </c>
      <c r="U1414" s="2" t="s">
        <v>60</v>
      </c>
      <c r="V1414" s="2" t="s">
        <v>60</v>
      </c>
      <c r="W1414" s="2" t="s">
        <v>60</v>
      </c>
      <c r="X1414" s="2" t="s">
        <v>60</v>
      </c>
      <c r="Y1414" s="2" t="s">
        <v>60</v>
      </c>
      <c r="Z1414" s="2" t="s">
        <v>60</v>
      </c>
    </row>
    <row r="1415" spans="1:26" x14ac:dyDescent="0.3">
      <c r="A1415" s="3" t="s">
        <v>799</v>
      </c>
      <c r="B1415" s="3" t="s">
        <v>800</v>
      </c>
      <c r="C1415" s="3">
        <v>389</v>
      </c>
      <c r="D1415" s="3" t="s">
        <v>23</v>
      </c>
      <c r="E1415" s="3" t="s">
        <v>319</v>
      </c>
      <c r="F1415" s="3" t="s">
        <v>65</v>
      </c>
      <c r="G1415" s="3" t="s">
        <v>65</v>
      </c>
      <c r="H1415" s="3" t="s">
        <v>16</v>
      </c>
      <c r="I1415" s="3">
        <v>4060</v>
      </c>
      <c r="J1415" s="3">
        <v>2350</v>
      </c>
      <c r="K1415" s="3">
        <v>202</v>
      </c>
      <c r="L1415" s="3">
        <v>649.1</v>
      </c>
      <c r="M1415" s="3">
        <v>38.99</v>
      </c>
      <c r="N1415" s="3">
        <v>321.33999999999997</v>
      </c>
      <c r="O1415" s="3">
        <v>1664.79</v>
      </c>
      <c r="P1415" s="3">
        <v>1005</v>
      </c>
      <c r="Q1415" s="3">
        <v>2898.9</v>
      </c>
      <c r="R1415" s="3">
        <v>771.74</v>
      </c>
      <c r="S1415" s="3">
        <v>288.45</v>
      </c>
      <c r="T1415" s="3">
        <v>375.63</v>
      </c>
      <c r="U1415" s="3" t="s">
        <v>60</v>
      </c>
      <c r="V1415" s="3" t="s">
        <v>60</v>
      </c>
      <c r="W1415" s="3" t="s">
        <v>60</v>
      </c>
      <c r="X1415" s="3" t="s">
        <v>60</v>
      </c>
      <c r="Y1415" s="3" t="s">
        <v>60</v>
      </c>
      <c r="Z1415" s="3" t="s">
        <v>60</v>
      </c>
    </row>
    <row r="1416" spans="1:26" x14ac:dyDescent="0.3">
      <c r="A1416" s="2" t="s">
        <v>799</v>
      </c>
      <c r="B1416" s="2" t="s">
        <v>800</v>
      </c>
      <c r="C1416" s="2">
        <v>390</v>
      </c>
      <c r="D1416" s="2" t="s">
        <v>23</v>
      </c>
      <c r="E1416" s="2" t="s">
        <v>319</v>
      </c>
      <c r="F1416" s="2" t="s">
        <v>78</v>
      </c>
      <c r="G1416" s="2" t="s">
        <v>360</v>
      </c>
      <c r="H1416" s="2" t="s">
        <v>60</v>
      </c>
      <c r="I1416" s="2">
        <v>657.39</v>
      </c>
      <c r="J1416" s="2">
        <v>540</v>
      </c>
      <c r="K1416" s="2">
        <v>46</v>
      </c>
      <c r="L1416" s="2">
        <v>158.01</v>
      </c>
      <c r="M1416" s="2">
        <v>16.27</v>
      </c>
      <c r="N1416" s="2">
        <v>343.5</v>
      </c>
      <c r="O1416" s="2">
        <v>971.17</v>
      </c>
      <c r="P1416" s="2">
        <v>229</v>
      </c>
      <c r="Q1416" s="2">
        <v>373.7</v>
      </c>
      <c r="R1416" s="2">
        <v>157.01</v>
      </c>
      <c r="S1416" s="2">
        <v>163.19</v>
      </c>
      <c r="T1416" s="2">
        <v>238.01</v>
      </c>
      <c r="U1416" s="2" t="s">
        <v>60</v>
      </c>
      <c r="V1416" s="2" t="s">
        <v>60</v>
      </c>
      <c r="W1416" s="2" t="s">
        <v>60</v>
      </c>
      <c r="X1416" s="2" t="s">
        <v>60</v>
      </c>
      <c r="Y1416" s="2" t="s">
        <v>60</v>
      </c>
      <c r="Z1416" s="2" t="s">
        <v>60</v>
      </c>
    </row>
    <row r="1417" spans="1:26" x14ac:dyDescent="0.3">
      <c r="A1417" s="3" t="s">
        <v>799</v>
      </c>
      <c r="B1417" s="3" t="s">
        <v>800</v>
      </c>
      <c r="C1417" s="3">
        <v>391</v>
      </c>
      <c r="D1417" s="3" t="s">
        <v>23</v>
      </c>
      <c r="E1417" s="3" t="s">
        <v>319</v>
      </c>
      <c r="F1417" s="3" t="s">
        <v>78</v>
      </c>
      <c r="G1417" s="3" t="s">
        <v>361</v>
      </c>
      <c r="H1417" s="3" t="s">
        <v>60</v>
      </c>
      <c r="I1417" s="3">
        <v>656.2</v>
      </c>
      <c r="J1417" s="3">
        <v>430</v>
      </c>
      <c r="K1417" s="3">
        <v>37</v>
      </c>
      <c r="L1417" s="3">
        <v>135.25</v>
      </c>
      <c r="M1417" s="3">
        <v>14.18</v>
      </c>
      <c r="N1417" s="3">
        <v>365.54</v>
      </c>
      <c r="O1417" s="3">
        <v>953.81</v>
      </c>
      <c r="P1417" s="3">
        <v>177</v>
      </c>
      <c r="Q1417" s="3">
        <v>338.22</v>
      </c>
      <c r="R1417" s="3">
        <v>156.65</v>
      </c>
      <c r="S1417" s="3">
        <v>191.08</v>
      </c>
      <c r="T1417" s="3">
        <v>215.91</v>
      </c>
      <c r="U1417" s="3" t="s">
        <v>60</v>
      </c>
      <c r="V1417" s="3" t="s">
        <v>60</v>
      </c>
      <c r="W1417" s="3" t="s">
        <v>60</v>
      </c>
      <c r="X1417" s="3" t="s">
        <v>60</v>
      </c>
      <c r="Y1417" s="3" t="s">
        <v>60</v>
      </c>
      <c r="Z1417" s="3" t="s">
        <v>60</v>
      </c>
    </row>
    <row r="1418" spans="1:26" x14ac:dyDescent="0.3">
      <c r="A1418" s="2" t="s">
        <v>799</v>
      </c>
      <c r="B1418" s="2" t="s">
        <v>800</v>
      </c>
      <c r="C1418" s="2">
        <v>392</v>
      </c>
      <c r="D1418" s="2" t="s">
        <v>23</v>
      </c>
      <c r="E1418" s="2" t="s">
        <v>319</v>
      </c>
      <c r="F1418" s="2" t="s">
        <v>78</v>
      </c>
      <c r="G1418" s="2" t="s">
        <v>83</v>
      </c>
      <c r="H1418" s="2" t="s">
        <v>16</v>
      </c>
      <c r="I1418" s="2">
        <v>1313.59</v>
      </c>
      <c r="J1418" s="2">
        <v>970</v>
      </c>
      <c r="K1418" s="2">
        <v>83</v>
      </c>
      <c r="L1418" s="2">
        <v>293.26</v>
      </c>
      <c r="M1418" s="2">
        <v>30.45</v>
      </c>
      <c r="N1418" s="2">
        <v>353.33</v>
      </c>
      <c r="O1418" s="2">
        <v>963.09</v>
      </c>
      <c r="P1418" s="2">
        <v>406</v>
      </c>
      <c r="Q1418" s="2">
        <v>711.92</v>
      </c>
      <c r="R1418" s="2">
        <v>313.66000000000003</v>
      </c>
      <c r="S1418" s="2">
        <v>175.35</v>
      </c>
      <c r="T1418" s="2">
        <v>226.97</v>
      </c>
      <c r="U1418" s="2" t="s">
        <v>60</v>
      </c>
      <c r="V1418" s="2" t="s">
        <v>60</v>
      </c>
      <c r="W1418" s="2" t="s">
        <v>60</v>
      </c>
      <c r="X1418" s="2" t="s">
        <v>60</v>
      </c>
      <c r="Y1418" s="2" t="s">
        <v>60</v>
      </c>
      <c r="Z1418" s="2" t="s">
        <v>60</v>
      </c>
    </row>
    <row r="1419" spans="1:26" x14ac:dyDescent="0.3">
      <c r="A1419" s="3" t="s">
        <v>799</v>
      </c>
      <c r="B1419" s="3" t="s">
        <v>800</v>
      </c>
      <c r="C1419" s="3">
        <v>393</v>
      </c>
      <c r="D1419" s="3" t="s">
        <v>23</v>
      </c>
      <c r="E1419" s="3" t="s">
        <v>319</v>
      </c>
      <c r="F1419" s="3" t="s">
        <v>78</v>
      </c>
      <c r="G1419" s="3" t="s">
        <v>81</v>
      </c>
      <c r="H1419" s="3" t="s">
        <v>16</v>
      </c>
      <c r="I1419" s="3">
        <v>1313.59</v>
      </c>
      <c r="J1419" s="3">
        <v>970</v>
      </c>
      <c r="K1419" s="3">
        <v>83</v>
      </c>
      <c r="L1419" s="3">
        <v>293.26</v>
      </c>
      <c r="M1419" s="3">
        <v>30.45</v>
      </c>
      <c r="N1419" s="3">
        <v>353.33</v>
      </c>
      <c r="O1419" s="3">
        <v>963.09</v>
      </c>
      <c r="P1419" s="3">
        <v>406</v>
      </c>
      <c r="Q1419" s="3">
        <v>711.92</v>
      </c>
      <c r="R1419" s="3">
        <v>313.66000000000003</v>
      </c>
      <c r="S1419" s="3">
        <v>175.35</v>
      </c>
      <c r="T1419" s="3">
        <v>226.97</v>
      </c>
      <c r="U1419" s="3" t="s">
        <v>60</v>
      </c>
      <c r="V1419" s="3" t="s">
        <v>60</v>
      </c>
      <c r="W1419" s="3" t="s">
        <v>60</v>
      </c>
      <c r="X1419" s="3" t="s">
        <v>60</v>
      </c>
      <c r="Y1419" s="3" t="s">
        <v>60</v>
      </c>
      <c r="Z1419" s="3" t="s">
        <v>60</v>
      </c>
    </row>
    <row r="1420" spans="1:26" x14ac:dyDescent="0.3">
      <c r="A1420" s="2" t="s">
        <v>799</v>
      </c>
      <c r="B1420" s="2" t="s">
        <v>800</v>
      </c>
      <c r="C1420" s="2">
        <v>394</v>
      </c>
      <c r="D1420" s="2" t="s">
        <v>23</v>
      </c>
      <c r="E1420" s="2" t="s">
        <v>319</v>
      </c>
      <c r="F1420" s="2" t="s">
        <v>78</v>
      </c>
      <c r="G1420" s="2" t="s">
        <v>362</v>
      </c>
      <c r="H1420" s="2" t="s">
        <v>60</v>
      </c>
      <c r="I1420" s="2">
        <v>1140</v>
      </c>
      <c r="J1420" s="2">
        <v>9014</v>
      </c>
      <c r="K1420" s="2">
        <v>799</v>
      </c>
      <c r="L1420" s="2">
        <v>764.86</v>
      </c>
      <c r="M1420" s="2">
        <v>332.88</v>
      </c>
      <c r="N1420" s="2">
        <v>95.73</v>
      </c>
      <c r="O1420" s="2">
        <v>229.77</v>
      </c>
      <c r="P1420" s="2">
        <v>3326</v>
      </c>
      <c r="Q1420" s="2">
        <v>2273.9499999999998</v>
      </c>
      <c r="R1420" s="2">
        <v>1606.82</v>
      </c>
      <c r="S1420" s="2">
        <v>68.37</v>
      </c>
      <c r="T1420" s="2">
        <v>141.52000000000001</v>
      </c>
      <c r="U1420" s="2">
        <v>64.73</v>
      </c>
      <c r="V1420" s="2">
        <v>90.18</v>
      </c>
      <c r="W1420" s="2">
        <v>101.69</v>
      </c>
      <c r="X1420" s="2">
        <v>67.510000000000005</v>
      </c>
      <c r="Y1420" s="2">
        <v>85.57</v>
      </c>
      <c r="Z1420" s="2">
        <v>99.45</v>
      </c>
    </row>
    <row r="1421" spans="1:26" x14ac:dyDescent="0.3">
      <c r="A1421" s="3" t="s">
        <v>799</v>
      </c>
      <c r="B1421" s="3" t="s">
        <v>800</v>
      </c>
      <c r="C1421" s="3">
        <v>395</v>
      </c>
      <c r="D1421" s="3" t="s">
        <v>23</v>
      </c>
      <c r="E1421" s="3" t="s">
        <v>319</v>
      </c>
      <c r="F1421" s="3" t="s">
        <v>78</v>
      </c>
      <c r="G1421" s="3" t="s">
        <v>193</v>
      </c>
      <c r="H1421" s="3" t="s">
        <v>14</v>
      </c>
      <c r="I1421" s="3">
        <v>1140</v>
      </c>
      <c r="J1421" s="3">
        <v>9014</v>
      </c>
      <c r="K1421" s="3">
        <v>799</v>
      </c>
      <c r="L1421" s="3">
        <v>764.86</v>
      </c>
      <c r="M1421" s="3">
        <v>332.88</v>
      </c>
      <c r="N1421" s="3">
        <v>95.73</v>
      </c>
      <c r="O1421" s="3">
        <v>229.77</v>
      </c>
      <c r="P1421" s="3">
        <v>3326</v>
      </c>
      <c r="Q1421" s="3">
        <v>2273.9499999999998</v>
      </c>
      <c r="R1421" s="3">
        <v>1606.82</v>
      </c>
      <c r="S1421" s="3">
        <v>68.37</v>
      </c>
      <c r="T1421" s="3">
        <v>141.52000000000001</v>
      </c>
      <c r="U1421" s="3">
        <v>64.73</v>
      </c>
      <c r="V1421" s="3">
        <v>90.18</v>
      </c>
      <c r="W1421" s="3">
        <v>101.69</v>
      </c>
      <c r="X1421" s="3">
        <v>67.510000000000005</v>
      </c>
      <c r="Y1421" s="3">
        <v>85.57</v>
      </c>
      <c r="Z1421" s="3">
        <v>99.45</v>
      </c>
    </row>
    <row r="1422" spans="1:26" x14ac:dyDescent="0.3">
      <c r="A1422" s="2" t="s">
        <v>799</v>
      </c>
      <c r="B1422" s="2" t="s">
        <v>800</v>
      </c>
      <c r="C1422" s="2">
        <v>396</v>
      </c>
      <c r="D1422" s="2" t="s">
        <v>23</v>
      </c>
      <c r="E1422" s="2" t="s">
        <v>319</v>
      </c>
      <c r="F1422" s="2" t="s">
        <v>78</v>
      </c>
      <c r="G1422" s="2" t="s">
        <v>84</v>
      </c>
      <c r="H1422" s="2" t="s">
        <v>14</v>
      </c>
      <c r="I1422" s="2">
        <v>1140</v>
      </c>
      <c r="J1422" s="2">
        <v>9014</v>
      </c>
      <c r="K1422" s="2">
        <v>799</v>
      </c>
      <c r="L1422" s="2">
        <v>764.86</v>
      </c>
      <c r="M1422" s="2">
        <v>332.88</v>
      </c>
      <c r="N1422" s="2">
        <v>95.73</v>
      </c>
      <c r="O1422" s="2">
        <v>229.77</v>
      </c>
      <c r="P1422" s="2">
        <v>3326</v>
      </c>
      <c r="Q1422" s="2">
        <v>2273.9499999999998</v>
      </c>
      <c r="R1422" s="2">
        <v>1606.82</v>
      </c>
      <c r="S1422" s="2">
        <v>68.37</v>
      </c>
      <c r="T1422" s="2">
        <v>141.52000000000001</v>
      </c>
      <c r="U1422" s="2">
        <v>64.73</v>
      </c>
      <c r="V1422" s="2">
        <v>90.18</v>
      </c>
      <c r="W1422" s="2">
        <v>101.69</v>
      </c>
      <c r="X1422" s="2">
        <v>67.510000000000005</v>
      </c>
      <c r="Y1422" s="2">
        <v>85.57</v>
      </c>
      <c r="Z1422" s="2">
        <v>99.45</v>
      </c>
    </row>
    <row r="1423" spans="1:26" x14ac:dyDescent="0.3">
      <c r="A1423" s="3" t="s">
        <v>799</v>
      </c>
      <c r="B1423" s="3" t="s">
        <v>800</v>
      </c>
      <c r="C1423" s="3">
        <v>397</v>
      </c>
      <c r="D1423" s="3" t="s">
        <v>23</v>
      </c>
      <c r="E1423" s="3" t="s">
        <v>319</v>
      </c>
      <c r="F1423" s="3" t="s">
        <v>78</v>
      </c>
      <c r="G1423" s="3" t="s">
        <v>68</v>
      </c>
      <c r="H1423" s="3" t="s">
        <v>75</v>
      </c>
      <c r="I1423" s="3">
        <v>16092</v>
      </c>
      <c r="J1423" s="3">
        <v>59200</v>
      </c>
      <c r="K1423" s="3">
        <v>4087</v>
      </c>
      <c r="L1423" s="3">
        <v>6531.22</v>
      </c>
      <c r="M1423" s="3">
        <v>3497.23</v>
      </c>
      <c r="N1423" s="3">
        <v>159.80000000000001</v>
      </c>
      <c r="O1423" s="3">
        <v>186.75</v>
      </c>
      <c r="P1423" s="3">
        <v>25736</v>
      </c>
      <c r="Q1423" s="3">
        <v>28279.33</v>
      </c>
      <c r="R1423" s="3">
        <v>24587.9</v>
      </c>
      <c r="S1423" s="3">
        <v>109.88</v>
      </c>
      <c r="T1423" s="3">
        <v>115.01</v>
      </c>
      <c r="U1423" s="3">
        <v>34.14</v>
      </c>
      <c r="V1423" s="3">
        <v>54.55</v>
      </c>
      <c r="W1423" s="3">
        <v>29.21</v>
      </c>
      <c r="X1423" s="3">
        <v>43.55</v>
      </c>
      <c r="Y1423" s="3">
        <v>47.86</v>
      </c>
      <c r="Z1423" s="3">
        <v>41.61</v>
      </c>
    </row>
    <row r="1424" spans="1:26" x14ac:dyDescent="0.3">
      <c r="A1424" s="2" t="s">
        <v>799</v>
      </c>
      <c r="B1424" s="2" t="s">
        <v>800</v>
      </c>
      <c r="C1424" s="2">
        <v>398</v>
      </c>
      <c r="D1424" s="2" t="s">
        <v>23</v>
      </c>
      <c r="E1424" s="2" t="s">
        <v>319</v>
      </c>
      <c r="F1424" s="2" t="s">
        <v>78</v>
      </c>
      <c r="G1424" s="2" t="s">
        <v>68</v>
      </c>
      <c r="H1424" s="2" t="s">
        <v>14</v>
      </c>
      <c r="I1424" s="2">
        <v>1140</v>
      </c>
      <c r="J1424" s="2">
        <v>9014</v>
      </c>
      <c r="K1424" s="2">
        <v>799</v>
      </c>
      <c r="L1424" s="2">
        <v>764.86</v>
      </c>
      <c r="M1424" s="2">
        <v>332.88</v>
      </c>
      <c r="N1424" s="2">
        <v>95.73</v>
      </c>
      <c r="O1424" s="2">
        <v>229.77</v>
      </c>
      <c r="P1424" s="2">
        <v>3326</v>
      </c>
      <c r="Q1424" s="2">
        <v>2273.9499999999998</v>
      </c>
      <c r="R1424" s="2">
        <v>1606.82</v>
      </c>
      <c r="S1424" s="2">
        <v>68.37</v>
      </c>
      <c r="T1424" s="2">
        <v>141.52000000000001</v>
      </c>
      <c r="U1424" s="2">
        <v>64.73</v>
      </c>
      <c r="V1424" s="2">
        <v>90.18</v>
      </c>
      <c r="W1424" s="2">
        <v>101.69</v>
      </c>
      <c r="X1424" s="2">
        <v>67.510000000000005</v>
      </c>
      <c r="Y1424" s="2">
        <v>85.57</v>
      </c>
      <c r="Z1424" s="2">
        <v>99.45</v>
      </c>
    </row>
    <row r="1425" spans="1:26" x14ac:dyDescent="0.3">
      <c r="A1425" s="3" t="s">
        <v>799</v>
      </c>
      <c r="B1425" s="3" t="s">
        <v>800</v>
      </c>
      <c r="C1425" s="3">
        <v>399</v>
      </c>
      <c r="D1425" s="3" t="s">
        <v>23</v>
      </c>
      <c r="E1425" s="3" t="s">
        <v>319</v>
      </c>
      <c r="F1425" s="3" t="s">
        <v>78</v>
      </c>
      <c r="G1425" s="3" t="s">
        <v>68</v>
      </c>
      <c r="H1425" s="3" t="s">
        <v>16</v>
      </c>
      <c r="I1425" s="3">
        <v>7551.41</v>
      </c>
      <c r="J1425" s="3">
        <v>4730</v>
      </c>
      <c r="K1425" s="3">
        <v>398</v>
      </c>
      <c r="L1425" s="3">
        <v>1071.8800000000001</v>
      </c>
      <c r="M1425" s="3">
        <v>69.44</v>
      </c>
      <c r="N1425" s="3">
        <v>269.32</v>
      </c>
      <c r="O1425" s="3">
        <v>1543.61</v>
      </c>
      <c r="P1425" s="3">
        <v>2004</v>
      </c>
      <c r="Q1425" s="3">
        <v>3891.96</v>
      </c>
      <c r="R1425" s="3">
        <v>1085.4000000000001</v>
      </c>
      <c r="S1425" s="3">
        <v>194.21</v>
      </c>
      <c r="T1425" s="3">
        <v>358.57</v>
      </c>
      <c r="U1425" s="3" t="s">
        <v>60</v>
      </c>
      <c r="V1425" s="3" t="s">
        <v>60</v>
      </c>
      <c r="W1425" s="3" t="s">
        <v>60</v>
      </c>
      <c r="X1425" s="3" t="s">
        <v>60</v>
      </c>
      <c r="Y1425" s="3" t="s">
        <v>60</v>
      </c>
      <c r="Z1425" s="3" t="s">
        <v>60</v>
      </c>
    </row>
    <row r="1426" spans="1:26" x14ac:dyDescent="0.3">
      <c r="A1426" s="2" t="s">
        <v>799</v>
      </c>
      <c r="B1426" s="2" t="s">
        <v>800</v>
      </c>
      <c r="C1426" s="2">
        <v>400</v>
      </c>
      <c r="D1426" s="2" t="s">
        <v>23</v>
      </c>
      <c r="E1426" s="2" t="s">
        <v>319</v>
      </c>
      <c r="F1426" s="2" t="s">
        <v>78</v>
      </c>
      <c r="G1426" s="2" t="s">
        <v>68</v>
      </c>
      <c r="H1426" s="2" t="s">
        <v>12</v>
      </c>
      <c r="I1426" s="2">
        <v>1990</v>
      </c>
      <c r="J1426" s="2">
        <v>4151</v>
      </c>
      <c r="K1426" s="2">
        <v>477</v>
      </c>
      <c r="L1426" s="2">
        <v>1004.62</v>
      </c>
      <c r="M1426" s="2">
        <v>1300.18</v>
      </c>
      <c r="N1426" s="2">
        <v>210.61</v>
      </c>
      <c r="O1426" s="2">
        <v>77.27</v>
      </c>
      <c r="P1426" s="2">
        <v>1349</v>
      </c>
      <c r="Q1426" s="2">
        <v>1828.87</v>
      </c>
      <c r="R1426" s="2">
        <v>2328.9499999999998</v>
      </c>
      <c r="S1426" s="2">
        <v>135.57</v>
      </c>
      <c r="T1426" s="2">
        <v>78.53</v>
      </c>
      <c r="U1426" s="2" t="s">
        <v>60</v>
      </c>
      <c r="V1426" s="2" t="s">
        <v>60</v>
      </c>
      <c r="W1426" s="2" t="s">
        <v>60</v>
      </c>
      <c r="X1426" s="2" t="s">
        <v>60</v>
      </c>
      <c r="Y1426" s="2" t="s">
        <v>60</v>
      </c>
      <c r="Z1426" s="2" t="s">
        <v>60</v>
      </c>
    </row>
    <row r="1427" spans="1:26" x14ac:dyDescent="0.3">
      <c r="A1427" s="3" t="s">
        <v>799</v>
      </c>
      <c r="B1427" s="3" t="s">
        <v>800</v>
      </c>
      <c r="C1427" s="3">
        <v>401</v>
      </c>
      <c r="D1427" s="3" t="s">
        <v>23</v>
      </c>
      <c r="E1427" s="3" t="s">
        <v>319</v>
      </c>
      <c r="F1427" s="3" t="s">
        <v>78</v>
      </c>
      <c r="G1427" s="3" t="s">
        <v>68</v>
      </c>
      <c r="H1427" s="3" t="s">
        <v>319</v>
      </c>
      <c r="I1427" s="3">
        <v>26773.41</v>
      </c>
      <c r="J1427" s="3">
        <v>77095</v>
      </c>
      <c r="K1427" s="3">
        <v>5761</v>
      </c>
      <c r="L1427" s="3">
        <v>9372.58</v>
      </c>
      <c r="M1427" s="3">
        <v>5199.7299999999996</v>
      </c>
      <c r="N1427" s="3">
        <v>162.69</v>
      </c>
      <c r="O1427" s="3">
        <v>180.25</v>
      </c>
      <c r="P1427" s="3">
        <v>32415</v>
      </c>
      <c r="Q1427" s="3">
        <v>36274.11</v>
      </c>
      <c r="R1427" s="3">
        <v>29609.07</v>
      </c>
      <c r="S1427" s="3">
        <v>111.91</v>
      </c>
      <c r="T1427" s="3">
        <v>122.51</v>
      </c>
      <c r="U1427" s="3" t="s">
        <v>60</v>
      </c>
      <c r="V1427" s="3" t="s">
        <v>60</v>
      </c>
      <c r="W1427" s="3" t="s">
        <v>60</v>
      </c>
      <c r="X1427" s="3" t="s">
        <v>60</v>
      </c>
      <c r="Y1427" s="3" t="s">
        <v>60</v>
      </c>
      <c r="Z1427" s="3" t="s">
        <v>60</v>
      </c>
    </row>
    <row r="1428" spans="1:26" x14ac:dyDescent="0.3">
      <c r="A1428" s="2" t="s">
        <v>799</v>
      </c>
      <c r="B1428" s="2" t="s">
        <v>800</v>
      </c>
      <c r="C1428" s="2">
        <v>402</v>
      </c>
      <c r="D1428" s="2" t="s">
        <v>23</v>
      </c>
      <c r="E1428" s="2" t="s">
        <v>363</v>
      </c>
      <c r="F1428" s="2" t="s">
        <v>58</v>
      </c>
      <c r="G1428" s="2" t="s">
        <v>364</v>
      </c>
      <c r="H1428" s="2" t="s">
        <v>60</v>
      </c>
      <c r="I1428" s="2">
        <v>210</v>
      </c>
      <c r="J1428" s="2">
        <v>1650</v>
      </c>
      <c r="K1428" s="2">
        <v>139</v>
      </c>
      <c r="L1428" s="2">
        <v>153.4</v>
      </c>
      <c r="M1428" s="2">
        <v>67.3</v>
      </c>
      <c r="N1428" s="2">
        <v>110.36</v>
      </c>
      <c r="O1428" s="2">
        <v>227.93</v>
      </c>
      <c r="P1428" s="2">
        <v>695</v>
      </c>
      <c r="Q1428" s="2">
        <v>739.74</v>
      </c>
      <c r="R1428" s="2">
        <v>646.52</v>
      </c>
      <c r="S1428" s="2">
        <v>106.44</v>
      </c>
      <c r="T1428" s="2">
        <v>114.42</v>
      </c>
      <c r="U1428" s="2">
        <v>88.97</v>
      </c>
      <c r="V1428" s="2">
        <v>98.18</v>
      </c>
      <c r="W1428" s="2">
        <v>43.07</v>
      </c>
      <c r="X1428" s="2">
        <v>90.13</v>
      </c>
      <c r="Y1428" s="2">
        <v>95.93</v>
      </c>
      <c r="Z1428" s="2">
        <v>83.84</v>
      </c>
    </row>
    <row r="1429" spans="1:26" x14ac:dyDescent="0.3">
      <c r="A1429" s="3" t="s">
        <v>799</v>
      </c>
      <c r="B1429" s="3" t="s">
        <v>800</v>
      </c>
      <c r="C1429" s="3">
        <v>403</v>
      </c>
      <c r="D1429" s="3" t="s">
        <v>23</v>
      </c>
      <c r="E1429" s="3" t="s">
        <v>363</v>
      </c>
      <c r="F1429" s="3" t="s">
        <v>58</v>
      </c>
      <c r="G1429" s="3" t="s">
        <v>365</v>
      </c>
      <c r="H1429" s="3" t="s">
        <v>60</v>
      </c>
      <c r="I1429" s="3">
        <v>1340</v>
      </c>
      <c r="J1429" s="3">
        <v>8550</v>
      </c>
      <c r="K1429" s="3">
        <v>449</v>
      </c>
      <c r="L1429" s="3">
        <v>427.45</v>
      </c>
      <c r="M1429" s="3">
        <v>733.05</v>
      </c>
      <c r="N1429" s="3">
        <v>95.2</v>
      </c>
      <c r="O1429" s="3">
        <v>58.31</v>
      </c>
      <c r="P1429" s="3">
        <v>3463</v>
      </c>
      <c r="Q1429" s="3">
        <v>3471.6</v>
      </c>
      <c r="R1429" s="3">
        <v>3454.54</v>
      </c>
      <c r="S1429" s="3">
        <v>100.25</v>
      </c>
      <c r="T1429" s="3">
        <v>100.49</v>
      </c>
      <c r="U1429" s="3">
        <v>45.04</v>
      </c>
      <c r="V1429" s="3">
        <v>42.88</v>
      </c>
      <c r="W1429" s="3">
        <v>73.53</v>
      </c>
      <c r="X1429" s="3">
        <v>70.38</v>
      </c>
      <c r="Y1429" s="3">
        <v>70.55</v>
      </c>
      <c r="Z1429" s="3">
        <v>70.209999999999994</v>
      </c>
    </row>
    <row r="1430" spans="1:26" x14ac:dyDescent="0.3">
      <c r="A1430" s="2" t="s">
        <v>799</v>
      </c>
      <c r="B1430" s="2" t="s">
        <v>800</v>
      </c>
      <c r="C1430" s="2">
        <v>404</v>
      </c>
      <c r="D1430" s="2" t="s">
        <v>23</v>
      </c>
      <c r="E1430" s="2" t="s">
        <v>363</v>
      </c>
      <c r="F1430" s="2" t="s">
        <v>58</v>
      </c>
      <c r="G1430" s="2" t="s">
        <v>366</v>
      </c>
      <c r="H1430" s="2" t="s">
        <v>60</v>
      </c>
      <c r="I1430" s="2">
        <v>1330</v>
      </c>
      <c r="J1430" s="2">
        <v>3750</v>
      </c>
      <c r="K1430" s="2">
        <v>236</v>
      </c>
      <c r="L1430" s="2">
        <v>162.88999999999999</v>
      </c>
      <c r="M1430" s="2">
        <v>337.13</v>
      </c>
      <c r="N1430" s="2">
        <v>69.02</v>
      </c>
      <c r="O1430" s="2">
        <v>48.32</v>
      </c>
      <c r="P1430" s="2">
        <v>1463</v>
      </c>
      <c r="Q1430" s="2">
        <v>1500.06</v>
      </c>
      <c r="R1430" s="2">
        <v>1740.13</v>
      </c>
      <c r="S1430" s="2">
        <v>102.53</v>
      </c>
      <c r="T1430" s="2">
        <v>86.2</v>
      </c>
      <c r="U1430" s="2">
        <v>23.85</v>
      </c>
      <c r="V1430" s="2">
        <v>16.46</v>
      </c>
      <c r="W1430" s="2">
        <v>34.07</v>
      </c>
      <c r="X1430" s="2">
        <v>29.96</v>
      </c>
      <c r="Y1430" s="2">
        <v>30.72</v>
      </c>
      <c r="Z1430" s="2">
        <v>35.630000000000003</v>
      </c>
    </row>
    <row r="1431" spans="1:26" x14ac:dyDescent="0.3">
      <c r="A1431" s="3" t="s">
        <v>799</v>
      </c>
      <c r="B1431" s="3" t="s">
        <v>800</v>
      </c>
      <c r="C1431" s="3">
        <v>405</v>
      </c>
      <c r="D1431" s="3" t="s">
        <v>23</v>
      </c>
      <c r="E1431" s="3" t="s">
        <v>363</v>
      </c>
      <c r="F1431" s="3" t="s">
        <v>58</v>
      </c>
      <c r="G1431" s="3" t="s">
        <v>367</v>
      </c>
      <c r="H1431" s="3" t="s">
        <v>60</v>
      </c>
      <c r="I1431" s="3">
        <v>2520</v>
      </c>
      <c r="J1431" s="3">
        <v>13700</v>
      </c>
      <c r="K1431" s="3">
        <v>1025</v>
      </c>
      <c r="L1431" s="3">
        <v>1335.37</v>
      </c>
      <c r="M1431" s="3">
        <v>503.03</v>
      </c>
      <c r="N1431" s="3">
        <v>130.28</v>
      </c>
      <c r="O1431" s="3">
        <v>265.47000000000003</v>
      </c>
      <c r="P1431" s="3">
        <v>5445</v>
      </c>
      <c r="Q1431" s="3">
        <v>5678.38</v>
      </c>
      <c r="R1431" s="3">
        <v>5408.39</v>
      </c>
      <c r="S1431" s="3">
        <v>104.29</v>
      </c>
      <c r="T1431" s="3">
        <v>104.99</v>
      </c>
      <c r="U1431" s="3">
        <v>54.67</v>
      </c>
      <c r="V1431" s="3">
        <v>71.22</v>
      </c>
      <c r="W1431" s="3">
        <v>26.83</v>
      </c>
      <c r="X1431" s="3">
        <v>58.84</v>
      </c>
      <c r="Y1431" s="3">
        <v>61.37</v>
      </c>
      <c r="Z1431" s="3">
        <v>58.45</v>
      </c>
    </row>
    <row r="1432" spans="1:26" x14ac:dyDescent="0.3">
      <c r="A1432" s="2" t="s">
        <v>799</v>
      </c>
      <c r="B1432" s="2" t="s">
        <v>800</v>
      </c>
      <c r="C1432" s="2">
        <v>406</v>
      </c>
      <c r="D1432" s="2" t="s">
        <v>23</v>
      </c>
      <c r="E1432" s="2" t="s">
        <v>363</v>
      </c>
      <c r="F1432" s="2" t="s">
        <v>58</v>
      </c>
      <c r="G1432" s="2" t="s">
        <v>368</v>
      </c>
      <c r="H1432" s="2" t="s">
        <v>74</v>
      </c>
      <c r="I1432" s="2">
        <v>5400</v>
      </c>
      <c r="J1432" s="2">
        <v>27650</v>
      </c>
      <c r="K1432" s="2">
        <v>1849</v>
      </c>
      <c r="L1432" s="2">
        <v>2079.11</v>
      </c>
      <c r="M1432" s="2">
        <v>1640.51</v>
      </c>
      <c r="N1432" s="2">
        <v>112.45</v>
      </c>
      <c r="O1432" s="2">
        <v>126.74</v>
      </c>
      <c r="P1432" s="2">
        <v>11066</v>
      </c>
      <c r="Q1432" s="2">
        <v>11389.78</v>
      </c>
      <c r="R1432" s="2">
        <v>11249.58</v>
      </c>
      <c r="S1432" s="2">
        <v>102.93</v>
      </c>
      <c r="T1432" s="2">
        <v>101.25</v>
      </c>
      <c r="U1432" s="2">
        <v>46.02</v>
      </c>
      <c r="V1432" s="2">
        <v>51.75</v>
      </c>
      <c r="W1432" s="2">
        <v>40.83</v>
      </c>
      <c r="X1432" s="2">
        <v>55.81</v>
      </c>
      <c r="Y1432" s="2">
        <v>57.44</v>
      </c>
      <c r="Z1432" s="2">
        <v>56.73</v>
      </c>
    </row>
    <row r="1433" spans="1:26" x14ac:dyDescent="0.3">
      <c r="A1433" s="3" t="s">
        <v>799</v>
      </c>
      <c r="B1433" s="3" t="s">
        <v>800</v>
      </c>
      <c r="C1433" s="3">
        <v>407</v>
      </c>
      <c r="D1433" s="3" t="s">
        <v>23</v>
      </c>
      <c r="E1433" s="3" t="s">
        <v>363</v>
      </c>
      <c r="F1433" s="3" t="s">
        <v>58</v>
      </c>
      <c r="G1433" s="3" t="s">
        <v>58</v>
      </c>
      <c r="H1433" s="3" t="s">
        <v>75</v>
      </c>
      <c r="I1433" s="3">
        <v>5400</v>
      </c>
      <c r="J1433" s="3">
        <v>27650</v>
      </c>
      <c r="K1433" s="3">
        <v>1849</v>
      </c>
      <c r="L1433" s="3">
        <v>2079.11</v>
      </c>
      <c r="M1433" s="3">
        <v>1640.51</v>
      </c>
      <c r="N1433" s="3">
        <v>112.45</v>
      </c>
      <c r="O1433" s="3">
        <v>126.74</v>
      </c>
      <c r="P1433" s="3">
        <v>11066</v>
      </c>
      <c r="Q1433" s="3">
        <v>11389.78</v>
      </c>
      <c r="R1433" s="3">
        <v>11249.58</v>
      </c>
      <c r="S1433" s="3">
        <v>102.93</v>
      </c>
      <c r="T1433" s="3">
        <v>101.25</v>
      </c>
      <c r="U1433" s="3">
        <v>46.02</v>
      </c>
      <c r="V1433" s="3">
        <v>51.75</v>
      </c>
      <c r="W1433" s="3">
        <v>40.83</v>
      </c>
      <c r="X1433" s="3">
        <v>55.81</v>
      </c>
      <c r="Y1433" s="3">
        <v>57.44</v>
      </c>
      <c r="Z1433" s="3">
        <v>56.73</v>
      </c>
    </row>
    <row r="1434" spans="1:26" x14ac:dyDescent="0.3">
      <c r="A1434" s="2" t="s">
        <v>799</v>
      </c>
      <c r="B1434" s="2" t="s">
        <v>800</v>
      </c>
      <c r="C1434" s="2">
        <v>408</v>
      </c>
      <c r="D1434" s="2" t="s">
        <v>23</v>
      </c>
      <c r="E1434" s="2" t="s">
        <v>363</v>
      </c>
      <c r="F1434" s="2" t="s">
        <v>58</v>
      </c>
      <c r="G1434" s="2" t="s">
        <v>369</v>
      </c>
      <c r="H1434" s="2" t="s">
        <v>60</v>
      </c>
      <c r="I1434" s="2">
        <v>30</v>
      </c>
      <c r="J1434" s="2">
        <v>90</v>
      </c>
      <c r="K1434" s="2">
        <v>8</v>
      </c>
      <c r="L1434" s="2">
        <v>5.85</v>
      </c>
      <c r="M1434" s="2">
        <v>0.15</v>
      </c>
      <c r="N1434" s="2">
        <v>73.13</v>
      </c>
      <c r="O1434" s="2">
        <v>3900</v>
      </c>
      <c r="P1434" s="2">
        <v>32</v>
      </c>
      <c r="Q1434" s="2">
        <v>32.36</v>
      </c>
      <c r="R1434" s="2">
        <v>20.45</v>
      </c>
      <c r="S1434" s="2">
        <v>101.13</v>
      </c>
      <c r="T1434" s="2">
        <v>158.24</v>
      </c>
      <c r="U1434" s="2" t="s">
        <v>60</v>
      </c>
      <c r="V1434" s="2" t="s">
        <v>60</v>
      </c>
      <c r="W1434" s="2" t="s">
        <v>60</v>
      </c>
      <c r="X1434" s="2" t="s">
        <v>60</v>
      </c>
      <c r="Y1434" s="2" t="s">
        <v>60</v>
      </c>
      <c r="Z1434" s="2" t="s">
        <v>60</v>
      </c>
    </row>
    <row r="1435" spans="1:26" x14ac:dyDescent="0.3">
      <c r="A1435" s="3" t="s">
        <v>799</v>
      </c>
      <c r="B1435" s="3" t="s">
        <v>800</v>
      </c>
      <c r="C1435" s="3">
        <v>409</v>
      </c>
      <c r="D1435" s="3" t="s">
        <v>23</v>
      </c>
      <c r="E1435" s="3" t="s">
        <v>363</v>
      </c>
      <c r="F1435" s="3" t="s">
        <v>58</v>
      </c>
      <c r="G1435" s="3" t="s">
        <v>370</v>
      </c>
      <c r="H1435" s="3" t="s">
        <v>60</v>
      </c>
      <c r="I1435" s="3">
        <v>60</v>
      </c>
      <c r="J1435" s="3">
        <v>98</v>
      </c>
      <c r="K1435" s="3">
        <v>20</v>
      </c>
      <c r="L1435" s="3">
        <v>40.33</v>
      </c>
      <c r="M1435" s="3">
        <v>23.02</v>
      </c>
      <c r="N1435" s="3">
        <v>201.65</v>
      </c>
      <c r="O1435" s="3">
        <v>175.2</v>
      </c>
      <c r="P1435" s="3">
        <v>32</v>
      </c>
      <c r="Q1435" s="3">
        <v>94.73</v>
      </c>
      <c r="R1435" s="3">
        <v>81.25</v>
      </c>
      <c r="S1435" s="3">
        <v>296.02999999999997</v>
      </c>
      <c r="T1435" s="3">
        <v>116.59</v>
      </c>
      <c r="U1435" s="3" t="s">
        <v>60</v>
      </c>
      <c r="V1435" s="3" t="s">
        <v>60</v>
      </c>
      <c r="W1435" s="3" t="s">
        <v>60</v>
      </c>
      <c r="X1435" s="3" t="s">
        <v>60</v>
      </c>
      <c r="Y1435" s="3" t="s">
        <v>60</v>
      </c>
      <c r="Z1435" s="3" t="s">
        <v>60</v>
      </c>
    </row>
    <row r="1436" spans="1:26" x14ac:dyDescent="0.3">
      <c r="A1436" s="2" t="s">
        <v>799</v>
      </c>
      <c r="B1436" s="2" t="s">
        <v>800</v>
      </c>
      <c r="C1436" s="2">
        <v>410</v>
      </c>
      <c r="D1436" s="2" t="s">
        <v>23</v>
      </c>
      <c r="E1436" s="2" t="s">
        <v>363</v>
      </c>
      <c r="F1436" s="2" t="s">
        <v>58</v>
      </c>
      <c r="G1436" s="2" t="s">
        <v>371</v>
      </c>
      <c r="H1436" s="2" t="s">
        <v>60</v>
      </c>
      <c r="I1436" s="2">
        <v>315</v>
      </c>
      <c r="J1436" s="2">
        <v>1000</v>
      </c>
      <c r="K1436" s="2">
        <v>100</v>
      </c>
      <c r="L1436" s="2">
        <v>75.430000000000007</v>
      </c>
      <c r="M1436" s="2">
        <v>38.39</v>
      </c>
      <c r="N1436" s="2">
        <v>75.430000000000007</v>
      </c>
      <c r="O1436" s="2">
        <v>196.48</v>
      </c>
      <c r="P1436" s="2">
        <v>370</v>
      </c>
      <c r="Q1436" s="2">
        <v>250.15</v>
      </c>
      <c r="R1436" s="2">
        <v>249.4</v>
      </c>
      <c r="S1436" s="2">
        <v>67.61</v>
      </c>
      <c r="T1436" s="2">
        <v>100.3</v>
      </c>
      <c r="U1436" s="2" t="s">
        <v>60</v>
      </c>
      <c r="V1436" s="2" t="s">
        <v>60</v>
      </c>
      <c r="W1436" s="2" t="s">
        <v>60</v>
      </c>
      <c r="X1436" s="2" t="s">
        <v>60</v>
      </c>
      <c r="Y1436" s="2" t="s">
        <v>60</v>
      </c>
      <c r="Z1436" s="2" t="s">
        <v>60</v>
      </c>
    </row>
    <row r="1437" spans="1:26" x14ac:dyDescent="0.3">
      <c r="A1437" s="3" t="s">
        <v>799</v>
      </c>
      <c r="B1437" s="3" t="s">
        <v>800</v>
      </c>
      <c r="C1437" s="3">
        <v>411</v>
      </c>
      <c r="D1437" s="3" t="s">
        <v>23</v>
      </c>
      <c r="E1437" s="3" t="s">
        <v>363</v>
      </c>
      <c r="F1437" s="3" t="s">
        <v>58</v>
      </c>
      <c r="G1437" s="3" t="s">
        <v>372</v>
      </c>
      <c r="H1437" s="3" t="s">
        <v>60</v>
      </c>
      <c r="I1437" s="3">
        <v>90</v>
      </c>
      <c r="J1437" s="3">
        <v>420</v>
      </c>
      <c r="K1437" s="3">
        <v>42</v>
      </c>
      <c r="L1437" s="3">
        <v>64.900000000000006</v>
      </c>
      <c r="M1437" s="3">
        <v>53.16</v>
      </c>
      <c r="N1437" s="3">
        <v>154.52000000000001</v>
      </c>
      <c r="O1437" s="3">
        <v>122.08</v>
      </c>
      <c r="P1437" s="3">
        <v>160</v>
      </c>
      <c r="Q1437" s="3">
        <v>200.67</v>
      </c>
      <c r="R1437" s="3">
        <v>157.15</v>
      </c>
      <c r="S1437" s="3">
        <v>125.42</v>
      </c>
      <c r="T1437" s="3">
        <v>127.69</v>
      </c>
      <c r="U1437" s="3" t="s">
        <v>60</v>
      </c>
      <c r="V1437" s="3" t="s">
        <v>60</v>
      </c>
      <c r="W1437" s="3" t="s">
        <v>60</v>
      </c>
      <c r="X1437" s="3" t="s">
        <v>60</v>
      </c>
      <c r="Y1437" s="3" t="s">
        <v>60</v>
      </c>
      <c r="Z1437" s="3" t="s">
        <v>60</v>
      </c>
    </row>
    <row r="1438" spans="1:26" x14ac:dyDescent="0.3">
      <c r="A1438" s="2" t="s">
        <v>799</v>
      </c>
      <c r="B1438" s="2" t="s">
        <v>800</v>
      </c>
      <c r="C1438" s="2">
        <v>412</v>
      </c>
      <c r="D1438" s="2" t="s">
        <v>23</v>
      </c>
      <c r="E1438" s="2" t="s">
        <v>363</v>
      </c>
      <c r="F1438" s="2" t="s">
        <v>58</v>
      </c>
      <c r="G1438" s="2" t="s">
        <v>373</v>
      </c>
      <c r="H1438" s="2" t="s">
        <v>60</v>
      </c>
      <c r="I1438" s="2">
        <v>115</v>
      </c>
      <c r="J1438" s="2">
        <v>270</v>
      </c>
      <c r="K1438" s="2">
        <v>20</v>
      </c>
      <c r="L1438" s="2">
        <v>7</v>
      </c>
      <c r="M1438" s="2">
        <v>18.61</v>
      </c>
      <c r="N1438" s="2">
        <v>35</v>
      </c>
      <c r="O1438" s="2">
        <v>37.61</v>
      </c>
      <c r="P1438" s="2">
        <v>65</v>
      </c>
      <c r="Q1438" s="2">
        <v>80.27</v>
      </c>
      <c r="R1438" s="2">
        <v>35.51</v>
      </c>
      <c r="S1438" s="2">
        <v>123.49</v>
      </c>
      <c r="T1438" s="2">
        <v>226.05</v>
      </c>
      <c r="U1438" s="2" t="s">
        <v>60</v>
      </c>
      <c r="V1438" s="2" t="s">
        <v>60</v>
      </c>
      <c r="W1438" s="2" t="s">
        <v>60</v>
      </c>
      <c r="X1438" s="2" t="s">
        <v>60</v>
      </c>
      <c r="Y1438" s="2" t="s">
        <v>60</v>
      </c>
      <c r="Z1438" s="2" t="s">
        <v>60</v>
      </c>
    </row>
    <row r="1439" spans="1:26" x14ac:dyDescent="0.3">
      <c r="A1439" s="3" t="s">
        <v>799</v>
      </c>
      <c r="B1439" s="3" t="s">
        <v>800</v>
      </c>
      <c r="C1439" s="3">
        <v>413</v>
      </c>
      <c r="D1439" s="3" t="s">
        <v>23</v>
      </c>
      <c r="E1439" s="3" t="s">
        <v>363</v>
      </c>
      <c r="F1439" s="3" t="s">
        <v>58</v>
      </c>
      <c r="G1439" s="3" t="s">
        <v>374</v>
      </c>
      <c r="H1439" s="3" t="s">
        <v>60</v>
      </c>
      <c r="I1439" s="3">
        <v>60</v>
      </c>
      <c r="J1439" s="3">
        <v>116</v>
      </c>
      <c r="K1439" s="3">
        <v>22</v>
      </c>
      <c r="L1439" s="3">
        <v>8.82</v>
      </c>
      <c r="M1439" s="3">
        <v>28.63</v>
      </c>
      <c r="N1439" s="3">
        <v>40.090000000000003</v>
      </c>
      <c r="O1439" s="3">
        <v>30.81</v>
      </c>
      <c r="P1439" s="3">
        <v>35</v>
      </c>
      <c r="Q1439" s="3">
        <v>16.079999999999998</v>
      </c>
      <c r="R1439" s="3">
        <v>58.83</v>
      </c>
      <c r="S1439" s="3">
        <v>45.94</v>
      </c>
      <c r="T1439" s="3">
        <v>27.33</v>
      </c>
      <c r="U1439" s="3" t="s">
        <v>60</v>
      </c>
      <c r="V1439" s="3" t="s">
        <v>60</v>
      </c>
      <c r="W1439" s="3" t="s">
        <v>60</v>
      </c>
      <c r="X1439" s="3" t="s">
        <v>60</v>
      </c>
      <c r="Y1439" s="3" t="s">
        <v>60</v>
      </c>
      <c r="Z1439" s="3" t="s">
        <v>60</v>
      </c>
    </row>
    <row r="1440" spans="1:26" x14ac:dyDescent="0.3">
      <c r="A1440" s="2" t="s">
        <v>799</v>
      </c>
      <c r="B1440" s="2" t="s">
        <v>800</v>
      </c>
      <c r="C1440" s="2">
        <v>414</v>
      </c>
      <c r="D1440" s="2" t="s">
        <v>23</v>
      </c>
      <c r="E1440" s="2" t="s">
        <v>363</v>
      </c>
      <c r="F1440" s="2" t="s">
        <v>58</v>
      </c>
      <c r="G1440" s="2" t="s">
        <v>375</v>
      </c>
      <c r="H1440" s="2" t="s">
        <v>60</v>
      </c>
      <c r="I1440" s="2">
        <v>45</v>
      </c>
      <c r="J1440" s="2">
        <v>88</v>
      </c>
      <c r="K1440" s="2">
        <v>12</v>
      </c>
      <c r="L1440" s="2">
        <v>16.21</v>
      </c>
      <c r="M1440" s="2">
        <v>19.38</v>
      </c>
      <c r="N1440" s="2">
        <v>135.08000000000001</v>
      </c>
      <c r="O1440" s="2">
        <v>83.64</v>
      </c>
      <c r="P1440" s="2">
        <v>22</v>
      </c>
      <c r="Q1440" s="2">
        <v>36.28</v>
      </c>
      <c r="R1440" s="2">
        <v>44.55</v>
      </c>
      <c r="S1440" s="2">
        <v>164.91</v>
      </c>
      <c r="T1440" s="2">
        <v>81.44</v>
      </c>
      <c r="U1440" s="2" t="s">
        <v>60</v>
      </c>
      <c r="V1440" s="2" t="s">
        <v>60</v>
      </c>
      <c r="W1440" s="2" t="s">
        <v>60</v>
      </c>
      <c r="X1440" s="2" t="s">
        <v>60</v>
      </c>
      <c r="Y1440" s="2" t="s">
        <v>60</v>
      </c>
      <c r="Z1440" s="2" t="s">
        <v>60</v>
      </c>
    </row>
    <row r="1441" spans="1:26" x14ac:dyDescent="0.3">
      <c r="A1441" s="3" t="s">
        <v>799</v>
      </c>
      <c r="B1441" s="3" t="s">
        <v>800</v>
      </c>
      <c r="C1441" s="3">
        <v>415</v>
      </c>
      <c r="D1441" s="3" t="s">
        <v>23</v>
      </c>
      <c r="E1441" s="3" t="s">
        <v>363</v>
      </c>
      <c r="F1441" s="3" t="s">
        <v>58</v>
      </c>
      <c r="G1441" s="3" t="s">
        <v>368</v>
      </c>
      <c r="H1441" s="3" t="s">
        <v>12</v>
      </c>
      <c r="I1441" s="3">
        <v>715</v>
      </c>
      <c r="J1441" s="3">
        <v>2082</v>
      </c>
      <c r="K1441" s="3">
        <v>224</v>
      </c>
      <c r="L1441" s="3">
        <v>218.54</v>
      </c>
      <c r="M1441" s="3">
        <v>181.34</v>
      </c>
      <c r="N1441" s="3">
        <v>97.56</v>
      </c>
      <c r="O1441" s="3">
        <v>120.51</v>
      </c>
      <c r="P1441" s="3">
        <v>716</v>
      </c>
      <c r="Q1441" s="3">
        <v>710.54</v>
      </c>
      <c r="R1441" s="3">
        <v>647.14</v>
      </c>
      <c r="S1441" s="3">
        <v>99.24</v>
      </c>
      <c r="T1441" s="3">
        <v>109.8</v>
      </c>
      <c r="U1441" s="3" t="s">
        <v>60</v>
      </c>
      <c r="V1441" s="3" t="s">
        <v>60</v>
      </c>
      <c r="W1441" s="3" t="s">
        <v>60</v>
      </c>
      <c r="X1441" s="3" t="s">
        <v>60</v>
      </c>
      <c r="Y1441" s="3" t="s">
        <v>60</v>
      </c>
      <c r="Z1441" s="3" t="s">
        <v>60</v>
      </c>
    </row>
    <row r="1442" spans="1:26" x14ac:dyDescent="0.3">
      <c r="A1442" s="2" t="s">
        <v>799</v>
      </c>
      <c r="B1442" s="2" t="s">
        <v>800</v>
      </c>
      <c r="C1442" s="2">
        <v>416</v>
      </c>
      <c r="D1442" s="2" t="s">
        <v>23</v>
      </c>
      <c r="E1442" s="2" t="s">
        <v>363</v>
      </c>
      <c r="F1442" s="2" t="s">
        <v>58</v>
      </c>
      <c r="G1442" s="2" t="s">
        <v>58</v>
      </c>
      <c r="H1442" s="2" t="s">
        <v>12</v>
      </c>
      <c r="I1442" s="2">
        <v>715</v>
      </c>
      <c r="J1442" s="2">
        <v>2082</v>
      </c>
      <c r="K1442" s="2">
        <v>224</v>
      </c>
      <c r="L1442" s="2">
        <v>218.54</v>
      </c>
      <c r="M1442" s="2">
        <v>181.34</v>
      </c>
      <c r="N1442" s="2">
        <v>97.56</v>
      </c>
      <c r="O1442" s="2">
        <v>120.51</v>
      </c>
      <c r="P1442" s="2">
        <v>716</v>
      </c>
      <c r="Q1442" s="2">
        <v>710.54</v>
      </c>
      <c r="R1442" s="2">
        <v>647.14</v>
      </c>
      <c r="S1442" s="2">
        <v>99.24</v>
      </c>
      <c r="T1442" s="2">
        <v>109.8</v>
      </c>
      <c r="U1442" s="2" t="s">
        <v>60</v>
      </c>
      <c r="V1442" s="2" t="s">
        <v>60</v>
      </c>
      <c r="W1442" s="2" t="s">
        <v>60</v>
      </c>
      <c r="X1442" s="2" t="s">
        <v>60</v>
      </c>
      <c r="Y1442" s="2" t="s">
        <v>60</v>
      </c>
      <c r="Z1442" s="2" t="s">
        <v>60</v>
      </c>
    </row>
    <row r="1443" spans="1:26" x14ac:dyDescent="0.3">
      <c r="A1443" s="3" t="s">
        <v>799</v>
      </c>
      <c r="B1443" s="3" t="s">
        <v>800</v>
      </c>
      <c r="C1443" s="3">
        <v>417</v>
      </c>
      <c r="D1443" s="3" t="s">
        <v>23</v>
      </c>
      <c r="E1443" s="3" t="s">
        <v>363</v>
      </c>
      <c r="F1443" s="3" t="s">
        <v>65</v>
      </c>
      <c r="G1443" s="3" t="s">
        <v>376</v>
      </c>
      <c r="H1443" s="3" t="s">
        <v>60</v>
      </c>
      <c r="I1443" s="3">
        <v>90</v>
      </c>
      <c r="J1443" s="3">
        <v>600</v>
      </c>
      <c r="K1443" s="3">
        <v>26</v>
      </c>
      <c r="L1443" s="3">
        <v>48.26</v>
      </c>
      <c r="M1443" s="3">
        <v>24.62</v>
      </c>
      <c r="N1443" s="3">
        <v>185.62</v>
      </c>
      <c r="O1443" s="3">
        <v>196.01</v>
      </c>
      <c r="P1443" s="3">
        <v>242</v>
      </c>
      <c r="Q1443" s="3">
        <v>226.86</v>
      </c>
      <c r="R1443" s="3">
        <v>82.75</v>
      </c>
      <c r="S1443" s="3">
        <v>93.74</v>
      </c>
      <c r="T1443" s="3">
        <v>274.14999999999998</v>
      </c>
      <c r="U1443" s="3">
        <v>38.83</v>
      </c>
      <c r="V1443" s="3">
        <v>72.069999999999993</v>
      </c>
      <c r="W1443" s="3">
        <v>36.770000000000003</v>
      </c>
      <c r="X1443" s="3">
        <v>73.23</v>
      </c>
      <c r="Y1443" s="3">
        <v>68.650000000000006</v>
      </c>
      <c r="Z1443" s="3">
        <v>25.04</v>
      </c>
    </row>
    <row r="1444" spans="1:26" x14ac:dyDescent="0.3">
      <c r="A1444" s="2" t="s">
        <v>799</v>
      </c>
      <c r="B1444" s="2" t="s">
        <v>800</v>
      </c>
      <c r="C1444" s="2">
        <v>418</v>
      </c>
      <c r="D1444" s="2" t="s">
        <v>23</v>
      </c>
      <c r="E1444" s="2" t="s">
        <v>363</v>
      </c>
      <c r="F1444" s="2" t="s">
        <v>65</v>
      </c>
      <c r="G1444" s="2" t="s">
        <v>377</v>
      </c>
      <c r="H1444" s="2" t="s">
        <v>74</v>
      </c>
      <c r="I1444" s="2">
        <v>90</v>
      </c>
      <c r="J1444" s="2">
        <v>600</v>
      </c>
      <c r="K1444" s="2">
        <v>26</v>
      </c>
      <c r="L1444" s="2">
        <v>48.26</v>
      </c>
      <c r="M1444" s="2">
        <v>24.62</v>
      </c>
      <c r="N1444" s="2">
        <v>185.62</v>
      </c>
      <c r="O1444" s="2">
        <v>196.02</v>
      </c>
      <c r="P1444" s="2">
        <v>242</v>
      </c>
      <c r="Q1444" s="2">
        <v>226.86</v>
      </c>
      <c r="R1444" s="2">
        <v>82.75</v>
      </c>
      <c r="S1444" s="2">
        <v>93.74</v>
      </c>
      <c r="T1444" s="2">
        <v>274.14999999999998</v>
      </c>
      <c r="U1444" s="2">
        <v>38.83</v>
      </c>
      <c r="V1444" s="2">
        <v>72.069999999999993</v>
      </c>
      <c r="W1444" s="2">
        <v>36.770000000000003</v>
      </c>
      <c r="X1444" s="2">
        <v>73.23</v>
      </c>
      <c r="Y1444" s="2">
        <v>68.650000000000006</v>
      </c>
      <c r="Z1444" s="2">
        <v>25.04</v>
      </c>
    </row>
    <row r="1445" spans="1:26" x14ac:dyDescent="0.3">
      <c r="A1445" s="3" t="s">
        <v>799</v>
      </c>
      <c r="B1445" s="3" t="s">
        <v>800</v>
      </c>
      <c r="C1445" s="3">
        <v>419</v>
      </c>
      <c r="D1445" s="3" t="s">
        <v>23</v>
      </c>
      <c r="E1445" s="3" t="s">
        <v>363</v>
      </c>
      <c r="F1445" s="3" t="s">
        <v>65</v>
      </c>
      <c r="G1445" s="3" t="s">
        <v>378</v>
      </c>
      <c r="H1445" s="3" t="s">
        <v>60</v>
      </c>
      <c r="I1445" s="3">
        <v>1200</v>
      </c>
      <c r="J1445" s="3">
        <v>6000</v>
      </c>
      <c r="K1445" s="3">
        <v>510</v>
      </c>
      <c r="L1445" s="3">
        <v>378.23</v>
      </c>
      <c r="M1445" s="3">
        <v>96.69</v>
      </c>
      <c r="N1445" s="3">
        <v>74.16</v>
      </c>
      <c r="O1445" s="3">
        <v>391.18</v>
      </c>
      <c r="P1445" s="3">
        <v>2457</v>
      </c>
      <c r="Q1445" s="3">
        <v>2765.92</v>
      </c>
      <c r="R1445" s="3">
        <v>1623.69</v>
      </c>
      <c r="S1445" s="3">
        <v>112.57</v>
      </c>
      <c r="T1445" s="3">
        <v>170.35</v>
      </c>
      <c r="U1445" s="3">
        <v>57.12</v>
      </c>
      <c r="V1445" s="3">
        <v>42.36</v>
      </c>
      <c r="W1445" s="3">
        <v>10.83</v>
      </c>
      <c r="X1445" s="3">
        <v>55.76</v>
      </c>
      <c r="Y1445" s="3">
        <v>62.77</v>
      </c>
      <c r="Z1445" s="3">
        <v>36.85</v>
      </c>
    </row>
    <row r="1446" spans="1:26" x14ac:dyDescent="0.3">
      <c r="A1446" s="2" t="s">
        <v>799</v>
      </c>
      <c r="B1446" s="2" t="s">
        <v>800</v>
      </c>
      <c r="C1446" s="2">
        <v>420</v>
      </c>
      <c r="D1446" s="2" t="s">
        <v>23</v>
      </c>
      <c r="E1446" s="2" t="s">
        <v>363</v>
      </c>
      <c r="F1446" s="2" t="s">
        <v>65</v>
      </c>
      <c r="G1446" s="2" t="s">
        <v>379</v>
      </c>
      <c r="H1446" s="2" t="s">
        <v>74</v>
      </c>
      <c r="I1446" s="2">
        <v>1200</v>
      </c>
      <c r="J1446" s="2">
        <v>6000</v>
      </c>
      <c r="K1446" s="2">
        <v>510</v>
      </c>
      <c r="L1446" s="2">
        <v>378.23</v>
      </c>
      <c r="M1446" s="2">
        <v>96.69</v>
      </c>
      <c r="N1446" s="2">
        <v>74.16</v>
      </c>
      <c r="O1446" s="2">
        <v>391.18</v>
      </c>
      <c r="P1446" s="2">
        <v>2457</v>
      </c>
      <c r="Q1446" s="2">
        <v>2765.92</v>
      </c>
      <c r="R1446" s="2">
        <v>1623.69</v>
      </c>
      <c r="S1446" s="2">
        <v>112.57</v>
      </c>
      <c r="T1446" s="2">
        <v>170.35</v>
      </c>
      <c r="U1446" s="2">
        <v>57.12</v>
      </c>
      <c r="V1446" s="2">
        <v>42.36</v>
      </c>
      <c r="W1446" s="2">
        <v>10.83</v>
      </c>
      <c r="X1446" s="2">
        <v>55.76</v>
      </c>
      <c r="Y1446" s="2">
        <v>62.77</v>
      </c>
      <c r="Z1446" s="2">
        <v>36.85</v>
      </c>
    </row>
    <row r="1447" spans="1:26" x14ac:dyDescent="0.3">
      <c r="A1447" s="3" t="s">
        <v>799</v>
      </c>
      <c r="B1447" s="3" t="s">
        <v>800</v>
      </c>
      <c r="C1447" s="3">
        <v>421</v>
      </c>
      <c r="D1447" s="3" t="s">
        <v>23</v>
      </c>
      <c r="E1447" s="3" t="s">
        <v>363</v>
      </c>
      <c r="F1447" s="3" t="s">
        <v>65</v>
      </c>
      <c r="G1447" s="3" t="s">
        <v>380</v>
      </c>
      <c r="H1447" s="3" t="s">
        <v>60</v>
      </c>
      <c r="I1447" s="3">
        <v>500</v>
      </c>
      <c r="J1447" s="3">
        <v>3350</v>
      </c>
      <c r="K1447" s="3">
        <v>138</v>
      </c>
      <c r="L1447" s="3">
        <v>169.17</v>
      </c>
      <c r="M1447" s="3">
        <v>225.04</v>
      </c>
      <c r="N1447" s="3">
        <v>122.59</v>
      </c>
      <c r="O1447" s="3">
        <v>75.17</v>
      </c>
      <c r="P1447" s="3">
        <v>1350</v>
      </c>
      <c r="Q1447" s="3">
        <v>1268.0899999999999</v>
      </c>
      <c r="R1447" s="3">
        <v>1285.81</v>
      </c>
      <c r="S1447" s="3">
        <v>93.93</v>
      </c>
      <c r="T1447" s="3">
        <v>98.62</v>
      </c>
      <c r="U1447" s="3">
        <v>37.1</v>
      </c>
      <c r="V1447" s="3">
        <v>45.48</v>
      </c>
      <c r="W1447" s="3">
        <v>60.49</v>
      </c>
      <c r="X1447" s="3">
        <v>73.53</v>
      </c>
      <c r="Y1447" s="3">
        <v>69.069999999999993</v>
      </c>
      <c r="Z1447" s="3">
        <v>70.03</v>
      </c>
    </row>
    <row r="1448" spans="1:26" x14ac:dyDescent="0.3">
      <c r="A1448" s="2" t="s">
        <v>799</v>
      </c>
      <c r="B1448" s="2" t="s">
        <v>800</v>
      </c>
      <c r="C1448" s="2">
        <v>422</v>
      </c>
      <c r="D1448" s="2" t="s">
        <v>23</v>
      </c>
      <c r="E1448" s="2" t="s">
        <v>363</v>
      </c>
      <c r="F1448" s="2" t="s">
        <v>65</v>
      </c>
      <c r="G1448" s="2" t="s">
        <v>381</v>
      </c>
      <c r="H1448" s="2" t="s">
        <v>60</v>
      </c>
      <c r="I1448" s="2">
        <v>1320</v>
      </c>
      <c r="J1448" s="2">
        <v>9100</v>
      </c>
      <c r="K1448" s="2">
        <v>393</v>
      </c>
      <c r="L1448" s="2">
        <v>524.79999999999995</v>
      </c>
      <c r="M1448" s="2">
        <v>777.68</v>
      </c>
      <c r="N1448" s="2">
        <v>133.54</v>
      </c>
      <c r="O1448" s="2">
        <v>67.48</v>
      </c>
      <c r="P1448" s="2">
        <v>3703</v>
      </c>
      <c r="Q1448" s="2">
        <v>3985.88</v>
      </c>
      <c r="R1448" s="2">
        <v>4172.49</v>
      </c>
      <c r="S1448" s="2">
        <v>107.64</v>
      </c>
      <c r="T1448" s="2">
        <v>95.53</v>
      </c>
      <c r="U1448" s="2">
        <v>40.020000000000003</v>
      </c>
      <c r="V1448" s="2">
        <v>53.44</v>
      </c>
      <c r="W1448" s="2">
        <v>79.19</v>
      </c>
      <c r="X1448" s="2">
        <v>76.400000000000006</v>
      </c>
      <c r="Y1448" s="2">
        <v>82.23</v>
      </c>
      <c r="Z1448" s="2">
        <v>86.08</v>
      </c>
    </row>
    <row r="1449" spans="1:26" x14ac:dyDescent="0.3">
      <c r="A1449" s="3" t="s">
        <v>799</v>
      </c>
      <c r="B1449" s="3" t="s">
        <v>800</v>
      </c>
      <c r="C1449" s="3">
        <v>423</v>
      </c>
      <c r="D1449" s="3" t="s">
        <v>23</v>
      </c>
      <c r="E1449" s="3" t="s">
        <v>363</v>
      </c>
      <c r="F1449" s="3" t="s">
        <v>65</v>
      </c>
      <c r="G1449" s="3" t="s">
        <v>216</v>
      </c>
      <c r="H1449" s="3" t="s">
        <v>74</v>
      </c>
      <c r="I1449" s="3">
        <v>1820</v>
      </c>
      <c r="J1449" s="3">
        <v>12450</v>
      </c>
      <c r="K1449" s="3">
        <v>531</v>
      </c>
      <c r="L1449" s="3">
        <v>693.97</v>
      </c>
      <c r="M1449" s="3">
        <v>1002.72</v>
      </c>
      <c r="N1449" s="3">
        <v>130.69</v>
      </c>
      <c r="O1449" s="3">
        <v>69.209999999999994</v>
      </c>
      <c r="P1449" s="3">
        <v>5053</v>
      </c>
      <c r="Q1449" s="3">
        <v>5253.97</v>
      </c>
      <c r="R1449" s="3">
        <v>5458.3</v>
      </c>
      <c r="S1449" s="3">
        <v>103.98</v>
      </c>
      <c r="T1449" s="3">
        <v>96.26</v>
      </c>
      <c r="U1449" s="3">
        <v>39.21</v>
      </c>
      <c r="V1449" s="3">
        <v>51.25</v>
      </c>
      <c r="W1449" s="3">
        <v>74.05</v>
      </c>
      <c r="X1449" s="3">
        <v>75.61</v>
      </c>
      <c r="Y1449" s="3">
        <v>78.62</v>
      </c>
      <c r="Z1449" s="3">
        <v>81.67</v>
      </c>
    </row>
    <row r="1450" spans="1:26" x14ac:dyDescent="0.3">
      <c r="A1450" s="2" t="s">
        <v>799</v>
      </c>
      <c r="B1450" s="2" t="s">
        <v>800</v>
      </c>
      <c r="C1450" s="2">
        <v>424</v>
      </c>
      <c r="D1450" s="2" t="s">
        <v>23</v>
      </c>
      <c r="E1450" s="2" t="s">
        <v>363</v>
      </c>
      <c r="F1450" s="2" t="s">
        <v>65</v>
      </c>
      <c r="G1450" s="2" t="s">
        <v>382</v>
      </c>
      <c r="H1450" s="2" t="s">
        <v>60</v>
      </c>
      <c r="I1450" s="2">
        <v>1200</v>
      </c>
      <c r="J1450" s="2">
        <v>8000</v>
      </c>
      <c r="K1450" s="2">
        <v>678</v>
      </c>
      <c r="L1450" s="2">
        <v>769.45</v>
      </c>
      <c r="M1450" s="2">
        <v>648.02</v>
      </c>
      <c r="N1450" s="2">
        <v>113.49</v>
      </c>
      <c r="O1450" s="2">
        <v>118.74</v>
      </c>
      <c r="P1450" s="2">
        <v>3560</v>
      </c>
      <c r="Q1450" s="2">
        <v>3793.29</v>
      </c>
      <c r="R1450" s="2">
        <v>3410.52</v>
      </c>
      <c r="S1450" s="2">
        <v>106.55</v>
      </c>
      <c r="T1450" s="2">
        <v>111.22</v>
      </c>
      <c r="U1450" s="2">
        <v>75.94</v>
      </c>
      <c r="V1450" s="2">
        <v>86.18</v>
      </c>
      <c r="W1450" s="2">
        <v>72.58</v>
      </c>
      <c r="X1450" s="2">
        <v>80.790000000000006</v>
      </c>
      <c r="Y1450" s="2">
        <v>86.09</v>
      </c>
      <c r="Z1450" s="2">
        <v>77.400000000000006</v>
      </c>
    </row>
    <row r="1451" spans="1:26" x14ac:dyDescent="0.3">
      <c r="A1451" s="3" t="s">
        <v>799</v>
      </c>
      <c r="B1451" s="3" t="s">
        <v>800</v>
      </c>
      <c r="C1451" s="3">
        <v>425</v>
      </c>
      <c r="D1451" s="3" t="s">
        <v>23</v>
      </c>
      <c r="E1451" s="3" t="s">
        <v>363</v>
      </c>
      <c r="F1451" s="3" t="s">
        <v>65</v>
      </c>
      <c r="G1451" s="3" t="s">
        <v>383</v>
      </c>
      <c r="H1451" s="3" t="s">
        <v>74</v>
      </c>
      <c r="I1451" s="3">
        <v>1200</v>
      </c>
      <c r="J1451" s="3">
        <v>8000</v>
      </c>
      <c r="K1451" s="3">
        <v>678</v>
      </c>
      <c r="L1451" s="3">
        <v>769.45</v>
      </c>
      <c r="M1451" s="3">
        <v>648.02</v>
      </c>
      <c r="N1451" s="3">
        <v>113.49</v>
      </c>
      <c r="O1451" s="3">
        <v>118.74</v>
      </c>
      <c r="P1451" s="3">
        <v>3560</v>
      </c>
      <c r="Q1451" s="3">
        <v>3793.29</v>
      </c>
      <c r="R1451" s="3">
        <v>3410.52</v>
      </c>
      <c r="S1451" s="3">
        <v>106.55</v>
      </c>
      <c r="T1451" s="3">
        <v>111.22</v>
      </c>
      <c r="U1451" s="3">
        <v>75.94</v>
      </c>
      <c r="V1451" s="3">
        <v>86.18</v>
      </c>
      <c r="W1451" s="3">
        <v>72.58</v>
      </c>
      <c r="X1451" s="3">
        <v>80.790000000000006</v>
      </c>
      <c r="Y1451" s="3">
        <v>86.09</v>
      </c>
      <c r="Z1451" s="3">
        <v>77.400000000000006</v>
      </c>
    </row>
    <row r="1452" spans="1:26" x14ac:dyDescent="0.3">
      <c r="A1452" s="2" t="s">
        <v>799</v>
      </c>
      <c r="B1452" s="2" t="s">
        <v>800</v>
      </c>
      <c r="C1452" s="2">
        <v>426</v>
      </c>
      <c r="D1452" s="2" t="s">
        <v>23</v>
      </c>
      <c r="E1452" s="2" t="s">
        <v>363</v>
      </c>
      <c r="F1452" s="2" t="s">
        <v>65</v>
      </c>
      <c r="G1452" s="2" t="s">
        <v>384</v>
      </c>
      <c r="H1452" s="2" t="s">
        <v>60</v>
      </c>
      <c r="I1452" s="2">
        <v>3960</v>
      </c>
      <c r="J1452" s="2">
        <v>32400</v>
      </c>
      <c r="K1452" s="2">
        <v>2608</v>
      </c>
      <c r="L1452" s="2">
        <v>2901.64</v>
      </c>
      <c r="M1452" s="2">
        <v>2351.46</v>
      </c>
      <c r="N1452" s="2">
        <v>111.26</v>
      </c>
      <c r="O1452" s="2">
        <v>123.4</v>
      </c>
      <c r="P1452" s="2">
        <v>13462</v>
      </c>
      <c r="Q1452" s="2">
        <v>13174.99</v>
      </c>
      <c r="R1452" s="2">
        <v>13464.03</v>
      </c>
      <c r="S1452" s="2">
        <v>97.87</v>
      </c>
      <c r="T1452" s="2">
        <v>97.85</v>
      </c>
      <c r="U1452" s="2">
        <v>88.52</v>
      </c>
      <c r="V1452" s="2">
        <v>98.49</v>
      </c>
      <c r="W1452" s="2">
        <v>79.81</v>
      </c>
      <c r="X1452" s="2">
        <v>92.58</v>
      </c>
      <c r="Y1452" s="2">
        <v>90.61</v>
      </c>
      <c r="Z1452" s="2">
        <v>92.59</v>
      </c>
    </row>
    <row r="1453" spans="1:26" x14ac:dyDescent="0.3">
      <c r="A1453" s="3" t="s">
        <v>799</v>
      </c>
      <c r="B1453" s="3" t="s">
        <v>800</v>
      </c>
      <c r="C1453" s="3">
        <v>427</v>
      </c>
      <c r="D1453" s="3" t="s">
        <v>23</v>
      </c>
      <c r="E1453" s="3" t="s">
        <v>363</v>
      </c>
      <c r="F1453" s="3" t="s">
        <v>65</v>
      </c>
      <c r="G1453" s="3" t="s">
        <v>385</v>
      </c>
      <c r="H1453" s="3" t="s">
        <v>74</v>
      </c>
      <c r="I1453" s="3">
        <v>3960</v>
      </c>
      <c r="J1453" s="3">
        <v>32400</v>
      </c>
      <c r="K1453" s="3">
        <v>2608</v>
      </c>
      <c r="L1453" s="3">
        <v>2901.64</v>
      </c>
      <c r="M1453" s="3">
        <v>2351.46</v>
      </c>
      <c r="N1453" s="3">
        <v>111.26</v>
      </c>
      <c r="O1453" s="3">
        <v>123.4</v>
      </c>
      <c r="P1453" s="3">
        <v>13462</v>
      </c>
      <c r="Q1453" s="3">
        <v>13174.99</v>
      </c>
      <c r="R1453" s="3">
        <v>13464.03</v>
      </c>
      <c r="S1453" s="3">
        <v>97.87</v>
      </c>
      <c r="T1453" s="3">
        <v>97.85</v>
      </c>
      <c r="U1453" s="3">
        <v>88.52</v>
      </c>
      <c r="V1453" s="3">
        <v>98.49</v>
      </c>
      <c r="W1453" s="3">
        <v>79.81</v>
      </c>
      <c r="X1453" s="3">
        <v>92.58</v>
      </c>
      <c r="Y1453" s="3">
        <v>90.61</v>
      </c>
      <c r="Z1453" s="3">
        <v>92.59</v>
      </c>
    </row>
    <row r="1454" spans="1:26" x14ac:dyDescent="0.3">
      <c r="A1454" s="2" t="s">
        <v>799</v>
      </c>
      <c r="B1454" s="2" t="s">
        <v>800</v>
      </c>
      <c r="C1454" s="2">
        <v>428</v>
      </c>
      <c r="D1454" s="2" t="s">
        <v>23</v>
      </c>
      <c r="E1454" s="2" t="s">
        <v>363</v>
      </c>
      <c r="F1454" s="2" t="s">
        <v>65</v>
      </c>
      <c r="G1454" s="2" t="s">
        <v>65</v>
      </c>
      <c r="H1454" s="2" t="s">
        <v>75</v>
      </c>
      <c r="I1454" s="2">
        <v>8270</v>
      </c>
      <c r="J1454" s="2">
        <v>59450</v>
      </c>
      <c r="K1454" s="2">
        <v>4353</v>
      </c>
      <c r="L1454" s="2">
        <v>4791.55</v>
      </c>
      <c r="M1454" s="2">
        <v>4123.51</v>
      </c>
      <c r="N1454" s="2">
        <v>110.07</v>
      </c>
      <c r="O1454" s="2">
        <v>116.2</v>
      </c>
      <c r="P1454" s="2">
        <v>24774</v>
      </c>
      <c r="Q1454" s="2">
        <v>25215.03</v>
      </c>
      <c r="R1454" s="2">
        <v>24039.29</v>
      </c>
      <c r="S1454" s="2">
        <v>101.78</v>
      </c>
      <c r="T1454" s="2">
        <v>104.89</v>
      </c>
      <c r="U1454" s="2">
        <v>70.92</v>
      </c>
      <c r="V1454" s="2">
        <v>77.87</v>
      </c>
      <c r="W1454" s="2">
        <v>67.02</v>
      </c>
      <c r="X1454" s="2">
        <v>81.63</v>
      </c>
      <c r="Y1454" s="2">
        <v>83.03</v>
      </c>
      <c r="Z1454" s="2">
        <v>79.16</v>
      </c>
    </row>
    <row r="1455" spans="1:26" x14ac:dyDescent="0.3">
      <c r="A1455" s="3" t="s">
        <v>799</v>
      </c>
      <c r="B1455" s="3" t="s">
        <v>800</v>
      </c>
      <c r="C1455" s="3">
        <v>429</v>
      </c>
      <c r="D1455" s="3" t="s">
        <v>23</v>
      </c>
      <c r="E1455" s="3" t="s">
        <v>363</v>
      </c>
      <c r="F1455" s="3" t="s">
        <v>65</v>
      </c>
      <c r="G1455" s="3" t="s">
        <v>386</v>
      </c>
      <c r="H1455" s="3" t="s">
        <v>60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 t="s">
        <v>60</v>
      </c>
      <c r="V1455" s="3" t="s">
        <v>60</v>
      </c>
      <c r="W1455" s="3" t="s">
        <v>60</v>
      </c>
      <c r="X1455" s="3" t="s">
        <v>60</v>
      </c>
      <c r="Y1455" s="3" t="s">
        <v>60</v>
      </c>
      <c r="Z1455" s="3" t="s">
        <v>60</v>
      </c>
    </row>
    <row r="1456" spans="1:26" x14ac:dyDescent="0.3">
      <c r="A1456" s="2" t="s">
        <v>799</v>
      </c>
      <c r="B1456" s="2" t="s">
        <v>800</v>
      </c>
      <c r="C1456" s="2">
        <v>430</v>
      </c>
      <c r="D1456" s="2" t="s">
        <v>23</v>
      </c>
      <c r="E1456" s="2" t="s">
        <v>363</v>
      </c>
      <c r="F1456" s="2" t="s">
        <v>65</v>
      </c>
      <c r="G1456" s="2" t="s">
        <v>387</v>
      </c>
      <c r="H1456" s="2" t="s">
        <v>12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60</v>
      </c>
      <c r="V1456" s="2" t="s">
        <v>60</v>
      </c>
      <c r="W1456" s="2" t="s">
        <v>60</v>
      </c>
      <c r="X1456" s="2" t="s">
        <v>60</v>
      </c>
      <c r="Y1456" s="2" t="s">
        <v>60</v>
      </c>
      <c r="Z1456" s="2" t="s">
        <v>60</v>
      </c>
    </row>
    <row r="1457" spans="1:26" x14ac:dyDescent="0.3">
      <c r="A1457" s="3" t="s">
        <v>799</v>
      </c>
      <c r="B1457" s="3" t="s">
        <v>800</v>
      </c>
      <c r="C1457" s="3">
        <v>431</v>
      </c>
      <c r="D1457" s="3" t="s">
        <v>23</v>
      </c>
      <c r="E1457" s="3" t="s">
        <v>363</v>
      </c>
      <c r="F1457" s="3" t="s">
        <v>65</v>
      </c>
      <c r="G1457" s="3" t="s">
        <v>65</v>
      </c>
      <c r="H1457" s="3" t="s">
        <v>12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 t="s">
        <v>60</v>
      </c>
      <c r="V1457" s="3" t="s">
        <v>60</v>
      </c>
      <c r="W1457" s="3" t="s">
        <v>60</v>
      </c>
      <c r="X1457" s="3" t="s">
        <v>60</v>
      </c>
      <c r="Y1457" s="3" t="s">
        <v>60</v>
      </c>
      <c r="Z1457" s="3" t="s">
        <v>60</v>
      </c>
    </row>
    <row r="1458" spans="1:26" x14ac:dyDescent="0.3">
      <c r="A1458" s="2" t="s">
        <v>799</v>
      </c>
      <c r="B1458" s="2" t="s">
        <v>800</v>
      </c>
      <c r="C1458" s="2">
        <v>432</v>
      </c>
      <c r="D1458" s="2" t="s">
        <v>23</v>
      </c>
      <c r="E1458" s="2" t="s">
        <v>363</v>
      </c>
      <c r="F1458" s="2" t="s">
        <v>78</v>
      </c>
      <c r="G1458" s="2" t="s">
        <v>388</v>
      </c>
      <c r="H1458" s="2" t="s">
        <v>60</v>
      </c>
      <c r="I1458" s="2">
        <v>600</v>
      </c>
      <c r="J1458" s="2">
        <v>3800</v>
      </c>
      <c r="K1458" s="2">
        <v>315</v>
      </c>
      <c r="L1458" s="2">
        <v>210.8</v>
      </c>
      <c r="M1458" s="2">
        <v>308.63</v>
      </c>
      <c r="N1458" s="2">
        <v>66.92</v>
      </c>
      <c r="O1458" s="2">
        <v>68.3</v>
      </c>
      <c r="P1458" s="2">
        <v>1737</v>
      </c>
      <c r="Q1458" s="2">
        <v>1462.63</v>
      </c>
      <c r="R1458" s="2">
        <v>1687.54</v>
      </c>
      <c r="S1458" s="2">
        <v>84.2</v>
      </c>
      <c r="T1458" s="2">
        <v>86.67</v>
      </c>
      <c r="U1458" s="2">
        <v>70.56</v>
      </c>
      <c r="V1458" s="2">
        <v>47.22</v>
      </c>
      <c r="W1458" s="2">
        <v>69.14</v>
      </c>
      <c r="X1458" s="2">
        <v>78.84</v>
      </c>
      <c r="Y1458" s="2">
        <v>66.39</v>
      </c>
      <c r="Z1458" s="2">
        <v>76.59</v>
      </c>
    </row>
    <row r="1459" spans="1:26" x14ac:dyDescent="0.3">
      <c r="A1459" s="3" t="s">
        <v>799</v>
      </c>
      <c r="B1459" s="3" t="s">
        <v>800</v>
      </c>
      <c r="C1459" s="3">
        <v>433</v>
      </c>
      <c r="D1459" s="3" t="s">
        <v>23</v>
      </c>
      <c r="E1459" s="3" t="s">
        <v>363</v>
      </c>
      <c r="F1459" s="3" t="s">
        <v>78</v>
      </c>
      <c r="G1459" s="3" t="s">
        <v>389</v>
      </c>
      <c r="H1459" s="3" t="s">
        <v>74</v>
      </c>
      <c r="I1459" s="3">
        <v>600</v>
      </c>
      <c r="J1459" s="3">
        <v>3800</v>
      </c>
      <c r="K1459" s="3">
        <v>315</v>
      </c>
      <c r="L1459" s="3">
        <v>210.8</v>
      </c>
      <c r="M1459" s="3">
        <v>308.63</v>
      </c>
      <c r="N1459" s="3">
        <v>66.92</v>
      </c>
      <c r="O1459" s="3">
        <v>68.3</v>
      </c>
      <c r="P1459" s="3">
        <v>1737</v>
      </c>
      <c r="Q1459" s="3">
        <v>1462.63</v>
      </c>
      <c r="R1459" s="3">
        <v>1687.54</v>
      </c>
      <c r="S1459" s="3">
        <v>84.2</v>
      </c>
      <c r="T1459" s="3">
        <v>86.67</v>
      </c>
      <c r="U1459" s="3">
        <v>70.56</v>
      </c>
      <c r="V1459" s="3">
        <v>47.22</v>
      </c>
      <c r="W1459" s="3">
        <v>69.14</v>
      </c>
      <c r="X1459" s="3">
        <v>78.84</v>
      </c>
      <c r="Y1459" s="3">
        <v>66.39</v>
      </c>
      <c r="Z1459" s="3">
        <v>76.59</v>
      </c>
    </row>
    <row r="1460" spans="1:26" x14ac:dyDescent="0.3">
      <c r="A1460" s="2" t="s">
        <v>799</v>
      </c>
      <c r="B1460" s="2" t="s">
        <v>800</v>
      </c>
      <c r="C1460" s="2">
        <v>434</v>
      </c>
      <c r="D1460" s="2" t="s">
        <v>23</v>
      </c>
      <c r="E1460" s="2" t="s">
        <v>363</v>
      </c>
      <c r="F1460" s="2" t="s">
        <v>78</v>
      </c>
      <c r="G1460" s="2" t="s">
        <v>390</v>
      </c>
      <c r="H1460" s="2" t="s">
        <v>60</v>
      </c>
      <c r="I1460" s="2">
        <v>1600</v>
      </c>
      <c r="J1460" s="2">
        <v>10500</v>
      </c>
      <c r="K1460" s="2">
        <v>1029</v>
      </c>
      <c r="L1460" s="2">
        <v>1009.26</v>
      </c>
      <c r="M1460" s="2">
        <v>779.61</v>
      </c>
      <c r="N1460" s="2">
        <v>98.08</v>
      </c>
      <c r="O1460" s="2">
        <v>129.46</v>
      </c>
      <c r="P1460" s="2">
        <v>5330</v>
      </c>
      <c r="Q1460" s="2">
        <v>3776.93</v>
      </c>
      <c r="R1460" s="2">
        <v>4375.0200000000004</v>
      </c>
      <c r="S1460" s="2">
        <v>70.86</v>
      </c>
      <c r="T1460" s="2">
        <v>86.33</v>
      </c>
      <c r="U1460" s="2">
        <v>86.44</v>
      </c>
      <c r="V1460" s="2">
        <v>84.78</v>
      </c>
      <c r="W1460" s="2">
        <v>65.489999999999995</v>
      </c>
      <c r="X1460" s="2">
        <v>90.72</v>
      </c>
      <c r="Y1460" s="2">
        <v>64.290000000000006</v>
      </c>
      <c r="Z1460" s="2">
        <v>74.47</v>
      </c>
    </row>
    <row r="1461" spans="1:26" x14ac:dyDescent="0.3">
      <c r="A1461" s="3" t="s">
        <v>799</v>
      </c>
      <c r="B1461" s="3" t="s">
        <v>800</v>
      </c>
      <c r="C1461" s="3">
        <v>435</v>
      </c>
      <c r="D1461" s="3" t="s">
        <v>23</v>
      </c>
      <c r="E1461" s="3" t="s">
        <v>363</v>
      </c>
      <c r="F1461" s="3" t="s">
        <v>78</v>
      </c>
      <c r="G1461" s="3" t="s">
        <v>391</v>
      </c>
      <c r="H1461" s="3" t="s">
        <v>60</v>
      </c>
      <c r="I1461" s="3">
        <v>1320</v>
      </c>
      <c r="J1461" s="3">
        <v>8500</v>
      </c>
      <c r="K1461" s="3">
        <v>767</v>
      </c>
      <c r="L1461" s="3">
        <v>747.5</v>
      </c>
      <c r="M1461" s="3">
        <v>357.73</v>
      </c>
      <c r="N1461" s="3">
        <v>97.46</v>
      </c>
      <c r="O1461" s="3">
        <v>208.96</v>
      </c>
      <c r="P1461" s="3">
        <v>3653</v>
      </c>
      <c r="Q1461" s="3">
        <v>2663.3</v>
      </c>
      <c r="R1461" s="3">
        <v>2559.08</v>
      </c>
      <c r="S1461" s="3">
        <v>72.91</v>
      </c>
      <c r="T1461" s="3">
        <v>104.07</v>
      </c>
      <c r="U1461" s="3">
        <v>78.099999999999994</v>
      </c>
      <c r="V1461" s="3">
        <v>76.11</v>
      </c>
      <c r="W1461" s="3">
        <v>36.43</v>
      </c>
      <c r="X1461" s="3">
        <v>75.37</v>
      </c>
      <c r="Y1461" s="3">
        <v>54.95</v>
      </c>
      <c r="Z1461" s="3">
        <v>52.8</v>
      </c>
    </row>
    <row r="1462" spans="1:26" x14ac:dyDescent="0.3">
      <c r="A1462" s="2" t="s">
        <v>799</v>
      </c>
      <c r="B1462" s="2" t="s">
        <v>800</v>
      </c>
      <c r="C1462" s="2">
        <v>436</v>
      </c>
      <c r="D1462" s="2" t="s">
        <v>23</v>
      </c>
      <c r="E1462" s="2" t="s">
        <v>363</v>
      </c>
      <c r="F1462" s="2" t="s">
        <v>78</v>
      </c>
      <c r="G1462" s="2" t="s">
        <v>392</v>
      </c>
      <c r="H1462" s="2" t="s">
        <v>60</v>
      </c>
      <c r="I1462" s="2">
        <v>4760</v>
      </c>
      <c r="J1462" s="2">
        <v>38500</v>
      </c>
      <c r="K1462" s="2">
        <v>3056</v>
      </c>
      <c r="L1462" s="2">
        <v>3084.15</v>
      </c>
      <c r="M1462" s="2">
        <v>3085.71</v>
      </c>
      <c r="N1462" s="2">
        <v>100.92</v>
      </c>
      <c r="O1462" s="2">
        <v>99.95</v>
      </c>
      <c r="P1462" s="2">
        <v>15732</v>
      </c>
      <c r="Q1462" s="2">
        <v>15432.59</v>
      </c>
      <c r="R1462" s="2">
        <v>15594.19</v>
      </c>
      <c r="S1462" s="2">
        <v>98.1</v>
      </c>
      <c r="T1462" s="2">
        <v>98.96</v>
      </c>
      <c r="U1462" s="2">
        <v>86.29</v>
      </c>
      <c r="V1462" s="2">
        <v>87.09</v>
      </c>
      <c r="W1462" s="2">
        <v>87.13</v>
      </c>
      <c r="X1462" s="2">
        <v>90.01</v>
      </c>
      <c r="Y1462" s="2">
        <v>88.29</v>
      </c>
      <c r="Z1462" s="2">
        <v>89.22</v>
      </c>
    </row>
    <row r="1463" spans="1:26" x14ac:dyDescent="0.3">
      <c r="A1463" s="3" t="s">
        <v>799</v>
      </c>
      <c r="B1463" s="3" t="s">
        <v>800</v>
      </c>
      <c r="C1463" s="3">
        <v>437</v>
      </c>
      <c r="D1463" s="3" t="s">
        <v>23</v>
      </c>
      <c r="E1463" s="3" t="s">
        <v>363</v>
      </c>
      <c r="F1463" s="3" t="s">
        <v>78</v>
      </c>
      <c r="G1463" s="3" t="s">
        <v>83</v>
      </c>
      <c r="H1463" s="3" t="s">
        <v>74</v>
      </c>
      <c r="I1463" s="3">
        <v>7680</v>
      </c>
      <c r="J1463" s="3">
        <v>57500</v>
      </c>
      <c r="K1463" s="3">
        <v>4852</v>
      </c>
      <c r="L1463" s="3">
        <v>4840.91</v>
      </c>
      <c r="M1463" s="3">
        <v>4223.05</v>
      </c>
      <c r="N1463" s="3">
        <v>99.77</v>
      </c>
      <c r="O1463" s="3">
        <v>114.63</v>
      </c>
      <c r="P1463" s="3">
        <v>24715</v>
      </c>
      <c r="Q1463" s="3">
        <v>21872.82</v>
      </c>
      <c r="R1463" s="3">
        <v>22528.29</v>
      </c>
      <c r="S1463" s="3">
        <v>88.5</v>
      </c>
      <c r="T1463" s="3">
        <v>97.09</v>
      </c>
      <c r="U1463" s="3">
        <v>84.92</v>
      </c>
      <c r="V1463" s="3">
        <v>84.72</v>
      </c>
      <c r="W1463" s="3">
        <v>73.91</v>
      </c>
      <c r="X1463" s="3">
        <v>87.64</v>
      </c>
      <c r="Y1463" s="3">
        <v>77.56</v>
      </c>
      <c r="Z1463" s="3">
        <v>79.88</v>
      </c>
    </row>
    <row r="1464" spans="1:26" x14ac:dyDescent="0.3">
      <c r="A1464" s="2" t="s">
        <v>799</v>
      </c>
      <c r="B1464" s="2" t="s">
        <v>800</v>
      </c>
      <c r="C1464" s="2">
        <v>438</v>
      </c>
      <c r="D1464" s="2" t="s">
        <v>23</v>
      </c>
      <c r="E1464" s="2" t="s">
        <v>363</v>
      </c>
      <c r="F1464" s="2" t="s">
        <v>78</v>
      </c>
      <c r="G1464" s="2" t="s">
        <v>81</v>
      </c>
      <c r="H1464" s="2" t="s">
        <v>75</v>
      </c>
      <c r="I1464" s="2">
        <v>8280</v>
      </c>
      <c r="J1464" s="2">
        <v>61300</v>
      </c>
      <c r="K1464" s="2">
        <v>5167</v>
      </c>
      <c r="L1464" s="2">
        <v>5051.71</v>
      </c>
      <c r="M1464" s="2">
        <v>4531.68</v>
      </c>
      <c r="N1464" s="2">
        <v>97.77</v>
      </c>
      <c r="O1464" s="2">
        <v>111.48</v>
      </c>
      <c r="P1464" s="2">
        <v>26452</v>
      </c>
      <c r="Q1464" s="2">
        <v>23335.45</v>
      </c>
      <c r="R1464" s="2">
        <v>24215.83</v>
      </c>
      <c r="S1464" s="2">
        <v>88.22</v>
      </c>
      <c r="T1464" s="2">
        <v>96.36</v>
      </c>
      <c r="U1464" s="2">
        <v>83.88</v>
      </c>
      <c r="V1464" s="2">
        <v>82</v>
      </c>
      <c r="W1464" s="2">
        <v>73.56</v>
      </c>
      <c r="X1464" s="2">
        <v>87</v>
      </c>
      <c r="Y1464" s="2">
        <v>76.75</v>
      </c>
      <c r="Z1464" s="2">
        <v>79.650000000000006</v>
      </c>
    </row>
    <row r="1465" spans="1:26" x14ac:dyDescent="0.3">
      <c r="A1465" s="3" t="s">
        <v>799</v>
      </c>
      <c r="B1465" s="3" t="s">
        <v>800</v>
      </c>
      <c r="C1465" s="3">
        <v>439</v>
      </c>
      <c r="D1465" s="3" t="s">
        <v>23</v>
      </c>
      <c r="E1465" s="3" t="s">
        <v>363</v>
      </c>
      <c r="F1465" s="3" t="s">
        <v>78</v>
      </c>
      <c r="G1465" s="3" t="s">
        <v>393</v>
      </c>
      <c r="H1465" s="3" t="s">
        <v>60</v>
      </c>
      <c r="I1465" s="3">
        <v>1000</v>
      </c>
      <c r="J1465" s="3">
        <v>2150</v>
      </c>
      <c r="K1465" s="3">
        <v>312</v>
      </c>
      <c r="L1465" s="3">
        <v>759.16</v>
      </c>
      <c r="M1465" s="3">
        <v>681.87</v>
      </c>
      <c r="N1465" s="3">
        <v>243.32</v>
      </c>
      <c r="O1465" s="3">
        <v>111.34</v>
      </c>
      <c r="P1465" s="3">
        <v>807</v>
      </c>
      <c r="Q1465" s="3">
        <v>1443.39</v>
      </c>
      <c r="R1465" s="3">
        <v>1377.77</v>
      </c>
      <c r="S1465" s="3">
        <v>178.86</v>
      </c>
      <c r="T1465" s="3">
        <v>104.76</v>
      </c>
      <c r="U1465" s="3" t="s">
        <v>60</v>
      </c>
      <c r="V1465" s="3" t="s">
        <v>60</v>
      </c>
      <c r="W1465" s="3" t="s">
        <v>60</v>
      </c>
      <c r="X1465" s="3" t="s">
        <v>60</v>
      </c>
      <c r="Y1465" s="3" t="s">
        <v>60</v>
      </c>
      <c r="Z1465" s="3" t="s">
        <v>60</v>
      </c>
    </row>
    <row r="1466" spans="1:26" x14ac:dyDescent="0.3">
      <c r="A1466" s="2" t="s">
        <v>799</v>
      </c>
      <c r="B1466" s="2" t="s">
        <v>800</v>
      </c>
      <c r="C1466" s="2">
        <v>440</v>
      </c>
      <c r="D1466" s="2" t="s">
        <v>23</v>
      </c>
      <c r="E1466" s="2" t="s">
        <v>363</v>
      </c>
      <c r="F1466" s="2" t="s">
        <v>78</v>
      </c>
      <c r="G1466" s="2" t="s">
        <v>394</v>
      </c>
      <c r="H1466" s="2" t="s">
        <v>60</v>
      </c>
      <c r="I1466" s="2">
        <v>520</v>
      </c>
      <c r="J1466" s="2">
        <v>1115</v>
      </c>
      <c r="K1466" s="2">
        <v>136</v>
      </c>
      <c r="L1466" s="2">
        <v>351.64</v>
      </c>
      <c r="M1466" s="2">
        <v>299.08</v>
      </c>
      <c r="N1466" s="2">
        <v>258.56</v>
      </c>
      <c r="O1466" s="2">
        <v>117.57</v>
      </c>
      <c r="P1466" s="2">
        <v>409</v>
      </c>
      <c r="Q1466" s="2">
        <v>741.23</v>
      </c>
      <c r="R1466" s="2">
        <v>662.47</v>
      </c>
      <c r="S1466" s="2">
        <v>181.23</v>
      </c>
      <c r="T1466" s="2">
        <v>111.89</v>
      </c>
      <c r="U1466" s="2" t="s">
        <v>60</v>
      </c>
      <c r="V1466" s="2" t="s">
        <v>60</v>
      </c>
      <c r="W1466" s="2" t="s">
        <v>60</v>
      </c>
      <c r="X1466" s="2" t="s">
        <v>60</v>
      </c>
      <c r="Y1466" s="2" t="s">
        <v>60</v>
      </c>
      <c r="Z1466" s="2" t="s">
        <v>60</v>
      </c>
    </row>
    <row r="1467" spans="1:26" x14ac:dyDescent="0.3">
      <c r="A1467" s="3" t="s">
        <v>799</v>
      </c>
      <c r="B1467" s="3" t="s">
        <v>800</v>
      </c>
      <c r="C1467" s="3">
        <v>441</v>
      </c>
      <c r="D1467" s="3" t="s">
        <v>23</v>
      </c>
      <c r="E1467" s="3" t="s">
        <v>363</v>
      </c>
      <c r="F1467" s="3" t="s">
        <v>78</v>
      </c>
      <c r="G1467" s="3" t="s">
        <v>395</v>
      </c>
      <c r="H1467" s="3" t="s">
        <v>12</v>
      </c>
      <c r="I1467" s="3">
        <v>1520</v>
      </c>
      <c r="J1467" s="3">
        <v>3265</v>
      </c>
      <c r="K1467" s="3">
        <v>448</v>
      </c>
      <c r="L1467" s="3">
        <v>1110.8</v>
      </c>
      <c r="M1467" s="3">
        <v>980.95</v>
      </c>
      <c r="N1467" s="3">
        <v>247.95</v>
      </c>
      <c r="O1467" s="3">
        <v>113.24</v>
      </c>
      <c r="P1467" s="3">
        <v>1216</v>
      </c>
      <c r="Q1467" s="3">
        <v>2184.62</v>
      </c>
      <c r="R1467" s="3">
        <v>2040.24</v>
      </c>
      <c r="S1467" s="3">
        <v>179.66</v>
      </c>
      <c r="T1467" s="3">
        <v>107.08</v>
      </c>
      <c r="U1467" s="3" t="s">
        <v>60</v>
      </c>
      <c r="V1467" s="3" t="s">
        <v>60</v>
      </c>
      <c r="W1467" s="3" t="s">
        <v>60</v>
      </c>
      <c r="X1467" s="3" t="s">
        <v>60</v>
      </c>
      <c r="Y1467" s="3" t="s">
        <v>60</v>
      </c>
      <c r="Z1467" s="3" t="s">
        <v>60</v>
      </c>
    </row>
    <row r="1468" spans="1:26" x14ac:dyDescent="0.3">
      <c r="A1468" s="2" t="s">
        <v>799</v>
      </c>
      <c r="B1468" s="2" t="s">
        <v>800</v>
      </c>
      <c r="C1468" s="2">
        <v>442</v>
      </c>
      <c r="D1468" s="2" t="s">
        <v>23</v>
      </c>
      <c r="E1468" s="2" t="s">
        <v>363</v>
      </c>
      <c r="F1468" s="2" t="s">
        <v>78</v>
      </c>
      <c r="G1468" s="2" t="s">
        <v>84</v>
      </c>
      <c r="H1468" s="2" t="s">
        <v>12</v>
      </c>
      <c r="I1468" s="2">
        <v>1520</v>
      </c>
      <c r="J1468" s="2">
        <v>3265</v>
      </c>
      <c r="K1468" s="2">
        <v>448</v>
      </c>
      <c r="L1468" s="2">
        <v>1110.8</v>
      </c>
      <c r="M1468" s="2">
        <v>980.95</v>
      </c>
      <c r="N1468" s="2">
        <v>247.95</v>
      </c>
      <c r="O1468" s="2">
        <v>113.24</v>
      </c>
      <c r="P1468" s="2">
        <v>1216</v>
      </c>
      <c r="Q1468" s="2">
        <v>2184.62</v>
      </c>
      <c r="R1468" s="2">
        <v>2040.24</v>
      </c>
      <c r="S1468" s="2">
        <v>179.66</v>
      </c>
      <c r="T1468" s="2">
        <v>107.08</v>
      </c>
      <c r="U1468" s="2" t="s">
        <v>60</v>
      </c>
      <c r="V1468" s="2" t="s">
        <v>60</v>
      </c>
      <c r="W1468" s="2" t="s">
        <v>60</v>
      </c>
      <c r="X1468" s="2" t="s">
        <v>60</v>
      </c>
      <c r="Y1468" s="2" t="s">
        <v>60</v>
      </c>
      <c r="Z1468" s="2" t="s">
        <v>60</v>
      </c>
    </row>
    <row r="1469" spans="1:26" x14ac:dyDescent="0.3">
      <c r="A1469" s="3" t="s">
        <v>799</v>
      </c>
      <c r="B1469" s="3" t="s">
        <v>800</v>
      </c>
      <c r="C1469" s="3">
        <v>443</v>
      </c>
      <c r="D1469" s="3" t="s">
        <v>23</v>
      </c>
      <c r="E1469" s="3" t="s">
        <v>363</v>
      </c>
      <c r="F1469" s="3" t="s">
        <v>78</v>
      </c>
      <c r="G1469" s="3" t="s">
        <v>68</v>
      </c>
      <c r="H1469" s="3" t="s">
        <v>75</v>
      </c>
      <c r="I1469" s="3">
        <v>21950</v>
      </c>
      <c r="J1469" s="3">
        <v>148400</v>
      </c>
      <c r="K1469" s="3">
        <v>11369</v>
      </c>
      <c r="L1469" s="3">
        <v>11922.37</v>
      </c>
      <c r="M1469" s="3">
        <v>10295.700000000001</v>
      </c>
      <c r="N1469" s="3">
        <v>104.87</v>
      </c>
      <c r="O1469" s="3">
        <v>115.8</v>
      </c>
      <c r="P1469" s="3">
        <v>62292</v>
      </c>
      <c r="Q1469" s="3">
        <v>59940.26</v>
      </c>
      <c r="R1469" s="3">
        <v>59504.7</v>
      </c>
      <c r="S1469" s="3">
        <v>96.22</v>
      </c>
      <c r="T1469" s="3">
        <v>100.73</v>
      </c>
      <c r="U1469" s="3">
        <v>69.680000000000007</v>
      </c>
      <c r="V1469" s="3">
        <v>73.010000000000005</v>
      </c>
      <c r="W1469" s="3">
        <v>63.04</v>
      </c>
      <c r="X1469" s="3">
        <v>77.290000000000006</v>
      </c>
      <c r="Y1469" s="3">
        <v>74.37</v>
      </c>
      <c r="Z1469" s="3">
        <v>73.83</v>
      </c>
    </row>
    <row r="1470" spans="1:26" x14ac:dyDescent="0.3">
      <c r="A1470" s="2" t="s">
        <v>799</v>
      </c>
      <c r="B1470" s="2" t="s">
        <v>800</v>
      </c>
      <c r="C1470" s="2">
        <v>444</v>
      </c>
      <c r="D1470" s="2" t="s">
        <v>23</v>
      </c>
      <c r="E1470" s="2" t="s">
        <v>363</v>
      </c>
      <c r="F1470" s="2" t="s">
        <v>78</v>
      </c>
      <c r="G1470" s="2" t="s">
        <v>68</v>
      </c>
      <c r="H1470" s="2" t="s">
        <v>16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60</v>
      </c>
      <c r="V1470" s="2" t="s">
        <v>60</v>
      </c>
      <c r="W1470" s="2" t="s">
        <v>60</v>
      </c>
      <c r="X1470" s="2" t="s">
        <v>60</v>
      </c>
      <c r="Y1470" s="2" t="s">
        <v>60</v>
      </c>
      <c r="Z1470" s="2" t="s">
        <v>60</v>
      </c>
    </row>
    <row r="1471" spans="1:26" x14ac:dyDescent="0.3">
      <c r="A1471" s="3" t="s">
        <v>799</v>
      </c>
      <c r="B1471" s="3" t="s">
        <v>800</v>
      </c>
      <c r="C1471" s="3">
        <v>445</v>
      </c>
      <c r="D1471" s="3" t="s">
        <v>23</v>
      </c>
      <c r="E1471" s="3" t="s">
        <v>363</v>
      </c>
      <c r="F1471" s="3" t="s">
        <v>78</v>
      </c>
      <c r="G1471" s="3" t="s">
        <v>68</v>
      </c>
      <c r="H1471" s="3" t="s">
        <v>12</v>
      </c>
      <c r="I1471" s="3">
        <v>2235</v>
      </c>
      <c r="J1471" s="3">
        <v>5347</v>
      </c>
      <c r="K1471" s="3">
        <v>672</v>
      </c>
      <c r="L1471" s="3">
        <v>1329.34</v>
      </c>
      <c r="M1471" s="3">
        <v>1162.29</v>
      </c>
      <c r="N1471" s="3">
        <v>197.82</v>
      </c>
      <c r="O1471" s="3">
        <v>114.37</v>
      </c>
      <c r="P1471" s="3">
        <v>1932</v>
      </c>
      <c r="Q1471" s="3">
        <v>2895.16</v>
      </c>
      <c r="R1471" s="3">
        <v>2687.38</v>
      </c>
      <c r="S1471" s="3">
        <v>149.85</v>
      </c>
      <c r="T1471" s="3">
        <v>107.73</v>
      </c>
      <c r="U1471" s="3" t="s">
        <v>60</v>
      </c>
      <c r="V1471" s="3" t="s">
        <v>60</v>
      </c>
      <c r="W1471" s="3" t="s">
        <v>60</v>
      </c>
      <c r="X1471" s="3" t="s">
        <v>60</v>
      </c>
      <c r="Y1471" s="3" t="s">
        <v>60</v>
      </c>
      <c r="Z1471" s="3" t="s">
        <v>60</v>
      </c>
    </row>
    <row r="1472" spans="1:26" x14ac:dyDescent="0.3">
      <c r="A1472" s="2" t="s">
        <v>799</v>
      </c>
      <c r="B1472" s="2" t="s">
        <v>800</v>
      </c>
      <c r="C1472" s="2">
        <v>446</v>
      </c>
      <c r="D1472" s="2" t="s">
        <v>23</v>
      </c>
      <c r="E1472" s="2" t="s">
        <v>363</v>
      </c>
      <c r="F1472" s="2" t="s">
        <v>78</v>
      </c>
      <c r="G1472" s="2" t="s">
        <v>68</v>
      </c>
      <c r="H1472" s="2" t="s">
        <v>363</v>
      </c>
      <c r="I1472" s="2">
        <v>24185</v>
      </c>
      <c r="J1472" s="2">
        <v>153747</v>
      </c>
      <c r="K1472" s="2">
        <v>12041</v>
      </c>
      <c r="L1472" s="2">
        <v>13251.71</v>
      </c>
      <c r="M1472" s="2">
        <v>11457.99</v>
      </c>
      <c r="N1472" s="2">
        <v>110.05</v>
      </c>
      <c r="O1472" s="2">
        <v>115.65</v>
      </c>
      <c r="P1472" s="2">
        <v>64224</v>
      </c>
      <c r="Q1472" s="2">
        <v>62835.42</v>
      </c>
      <c r="R1472" s="2">
        <v>62192.08</v>
      </c>
      <c r="S1472" s="2">
        <v>97.84</v>
      </c>
      <c r="T1472" s="2">
        <v>101.03</v>
      </c>
      <c r="U1472" s="2" t="s">
        <v>60</v>
      </c>
      <c r="V1472" s="2" t="s">
        <v>60</v>
      </c>
      <c r="W1472" s="2" t="s">
        <v>60</v>
      </c>
      <c r="X1472" s="2" t="s">
        <v>60</v>
      </c>
      <c r="Y1472" s="2" t="s">
        <v>60</v>
      </c>
      <c r="Z1472" s="2" t="s">
        <v>60</v>
      </c>
    </row>
    <row r="1473" spans="1:26" x14ac:dyDescent="0.3">
      <c r="A1473" s="3" t="s">
        <v>799</v>
      </c>
      <c r="B1473" s="3" t="s">
        <v>800</v>
      </c>
      <c r="C1473" s="3">
        <v>447</v>
      </c>
      <c r="D1473" s="3" t="s">
        <v>23</v>
      </c>
      <c r="E1473" s="3" t="s">
        <v>396</v>
      </c>
      <c r="F1473" s="3" t="s">
        <v>58</v>
      </c>
      <c r="G1473" s="3" t="s">
        <v>397</v>
      </c>
      <c r="H1473" s="3" t="s">
        <v>60</v>
      </c>
      <c r="I1473" s="3">
        <v>1210</v>
      </c>
      <c r="J1473" s="3">
        <v>8600</v>
      </c>
      <c r="K1473" s="3">
        <v>752</v>
      </c>
      <c r="L1473" s="3">
        <v>644.07000000000005</v>
      </c>
      <c r="M1473" s="3">
        <v>334.61</v>
      </c>
      <c r="N1473" s="3">
        <v>85.65</v>
      </c>
      <c r="O1473" s="3">
        <v>192.48</v>
      </c>
      <c r="P1473" s="3">
        <v>3292</v>
      </c>
      <c r="Q1473" s="3">
        <v>3360.54</v>
      </c>
      <c r="R1473" s="3">
        <v>2748.7</v>
      </c>
      <c r="S1473" s="3">
        <v>102.08</v>
      </c>
      <c r="T1473" s="3">
        <v>122.26</v>
      </c>
      <c r="U1473" s="3">
        <v>65.760000000000005</v>
      </c>
      <c r="V1473" s="3">
        <v>71.540000000000006</v>
      </c>
      <c r="W1473" s="3">
        <v>37.17</v>
      </c>
      <c r="X1473" s="3">
        <v>66.89</v>
      </c>
      <c r="Y1473" s="3">
        <v>75.63</v>
      </c>
      <c r="Z1473" s="3">
        <v>61.86</v>
      </c>
    </row>
    <row r="1474" spans="1:26" x14ac:dyDescent="0.3">
      <c r="A1474" s="2" t="s">
        <v>799</v>
      </c>
      <c r="B1474" s="2" t="s">
        <v>800</v>
      </c>
      <c r="C1474" s="2">
        <v>448</v>
      </c>
      <c r="D1474" s="2" t="s">
        <v>23</v>
      </c>
      <c r="E1474" s="2" t="s">
        <v>396</v>
      </c>
      <c r="F1474" s="2" t="s">
        <v>58</v>
      </c>
      <c r="G1474" s="2" t="s">
        <v>398</v>
      </c>
      <c r="H1474" s="2" t="s">
        <v>60</v>
      </c>
      <c r="I1474" s="2">
        <v>2920</v>
      </c>
      <c r="J1474" s="2">
        <v>18600</v>
      </c>
      <c r="K1474" s="2">
        <v>1311</v>
      </c>
      <c r="L1474" s="2">
        <v>1134.8499999999999</v>
      </c>
      <c r="M1474" s="2">
        <v>1060.23</v>
      </c>
      <c r="N1474" s="2">
        <v>86.56</v>
      </c>
      <c r="O1474" s="2">
        <v>107.04</v>
      </c>
      <c r="P1474" s="2">
        <v>7334</v>
      </c>
      <c r="Q1474" s="2">
        <v>6809.12</v>
      </c>
      <c r="R1474" s="2">
        <v>6594.31</v>
      </c>
      <c r="S1474" s="2">
        <v>92.84</v>
      </c>
      <c r="T1474" s="2">
        <v>103.26</v>
      </c>
      <c r="U1474" s="2">
        <v>60.35</v>
      </c>
      <c r="V1474" s="2">
        <v>52.24</v>
      </c>
      <c r="W1474" s="2">
        <v>48.8</v>
      </c>
      <c r="X1474" s="2">
        <v>68.400000000000006</v>
      </c>
      <c r="Y1474" s="2">
        <v>63.5</v>
      </c>
      <c r="Z1474" s="2">
        <v>61.5</v>
      </c>
    </row>
    <row r="1475" spans="1:26" x14ac:dyDescent="0.3">
      <c r="A1475" s="3" t="s">
        <v>799</v>
      </c>
      <c r="B1475" s="3" t="s">
        <v>800</v>
      </c>
      <c r="C1475" s="3">
        <v>449</v>
      </c>
      <c r="D1475" s="3" t="s">
        <v>23</v>
      </c>
      <c r="E1475" s="3" t="s">
        <v>396</v>
      </c>
      <c r="F1475" s="3" t="s">
        <v>58</v>
      </c>
      <c r="G1475" s="3" t="s">
        <v>399</v>
      </c>
      <c r="H1475" s="3" t="s">
        <v>60</v>
      </c>
      <c r="I1475" s="3">
        <v>1340</v>
      </c>
      <c r="J1475" s="3">
        <v>7500</v>
      </c>
      <c r="K1475" s="3">
        <v>387</v>
      </c>
      <c r="L1475" s="3">
        <v>693.95</v>
      </c>
      <c r="M1475" s="3">
        <v>527.19000000000005</v>
      </c>
      <c r="N1475" s="3">
        <v>179.32</v>
      </c>
      <c r="O1475" s="3">
        <v>131.63</v>
      </c>
      <c r="P1475" s="3">
        <v>3116</v>
      </c>
      <c r="Q1475" s="3">
        <v>3360.6</v>
      </c>
      <c r="R1475" s="3">
        <v>3264.24</v>
      </c>
      <c r="S1475" s="3">
        <v>107.85</v>
      </c>
      <c r="T1475" s="3">
        <v>102.95</v>
      </c>
      <c r="U1475" s="3">
        <v>38.82</v>
      </c>
      <c r="V1475" s="3">
        <v>69.61</v>
      </c>
      <c r="W1475" s="3">
        <v>52.88</v>
      </c>
      <c r="X1475" s="3">
        <v>63.33</v>
      </c>
      <c r="Y1475" s="3">
        <v>68.3</v>
      </c>
      <c r="Z1475" s="3">
        <v>66.34</v>
      </c>
    </row>
    <row r="1476" spans="1:26" x14ac:dyDescent="0.3">
      <c r="A1476" s="2" t="s">
        <v>799</v>
      </c>
      <c r="B1476" s="2" t="s">
        <v>800</v>
      </c>
      <c r="C1476" s="2">
        <v>450</v>
      </c>
      <c r="D1476" s="2" t="s">
        <v>23</v>
      </c>
      <c r="E1476" s="2" t="s">
        <v>396</v>
      </c>
      <c r="F1476" s="2" t="s">
        <v>58</v>
      </c>
      <c r="G1476" s="2" t="s">
        <v>400</v>
      </c>
      <c r="H1476" s="2" t="s">
        <v>60</v>
      </c>
      <c r="I1476" s="2">
        <v>2190</v>
      </c>
      <c r="J1476" s="2">
        <v>11650</v>
      </c>
      <c r="K1476" s="2">
        <v>657</v>
      </c>
      <c r="L1476" s="2">
        <v>784.09</v>
      </c>
      <c r="M1476" s="2">
        <v>608.21</v>
      </c>
      <c r="N1476" s="2">
        <v>119.34</v>
      </c>
      <c r="O1476" s="2">
        <v>128.91999999999999</v>
      </c>
      <c r="P1476" s="2">
        <v>4585</v>
      </c>
      <c r="Q1476" s="2">
        <v>4912.93</v>
      </c>
      <c r="R1476" s="2">
        <v>4826.2299999999996</v>
      </c>
      <c r="S1476" s="2">
        <v>107.15</v>
      </c>
      <c r="T1476" s="2">
        <v>101.8</v>
      </c>
      <c r="U1476" s="2">
        <v>40.32</v>
      </c>
      <c r="V1476" s="2">
        <v>48.12</v>
      </c>
      <c r="W1476" s="2">
        <v>37.33</v>
      </c>
      <c r="X1476" s="2">
        <v>57.02</v>
      </c>
      <c r="Y1476" s="2">
        <v>61.09</v>
      </c>
      <c r="Z1476" s="2">
        <v>60.02</v>
      </c>
    </row>
    <row r="1477" spans="1:26" x14ac:dyDescent="0.3">
      <c r="A1477" s="3" t="s">
        <v>799</v>
      </c>
      <c r="B1477" s="3" t="s">
        <v>800</v>
      </c>
      <c r="C1477" s="3">
        <v>451</v>
      </c>
      <c r="D1477" s="3" t="s">
        <v>23</v>
      </c>
      <c r="E1477" s="3" t="s">
        <v>396</v>
      </c>
      <c r="F1477" s="3" t="s">
        <v>58</v>
      </c>
      <c r="G1477" s="3" t="s">
        <v>401</v>
      </c>
      <c r="H1477" s="3" t="s">
        <v>60</v>
      </c>
      <c r="I1477" s="3">
        <v>630</v>
      </c>
      <c r="J1477" s="3">
        <v>3000</v>
      </c>
      <c r="K1477" s="3">
        <v>177</v>
      </c>
      <c r="L1477" s="3">
        <v>217.75</v>
      </c>
      <c r="M1477" s="3">
        <v>178.56</v>
      </c>
      <c r="N1477" s="3">
        <v>123.02</v>
      </c>
      <c r="O1477" s="3">
        <v>121.95</v>
      </c>
      <c r="P1477" s="3">
        <v>1266</v>
      </c>
      <c r="Q1477" s="3">
        <v>1144.4000000000001</v>
      </c>
      <c r="R1477" s="3">
        <v>1181.44</v>
      </c>
      <c r="S1477" s="3">
        <v>90.39</v>
      </c>
      <c r="T1477" s="3">
        <v>96.86</v>
      </c>
      <c r="U1477" s="3">
        <v>37.76</v>
      </c>
      <c r="V1477" s="3">
        <v>46.46</v>
      </c>
      <c r="W1477" s="3">
        <v>38.1</v>
      </c>
      <c r="X1477" s="3">
        <v>54.73</v>
      </c>
      <c r="Y1477" s="3">
        <v>49.47</v>
      </c>
      <c r="Z1477" s="3">
        <v>51.07</v>
      </c>
    </row>
    <row r="1478" spans="1:26" x14ac:dyDescent="0.3">
      <c r="A1478" s="2" t="s">
        <v>799</v>
      </c>
      <c r="B1478" s="2" t="s">
        <v>800</v>
      </c>
      <c r="C1478" s="2">
        <v>452</v>
      </c>
      <c r="D1478" s="2" t="s">
        <v>23</v>
      </c>
      <c r="E1478" s="2" t="s">
        <v>396</v>
      </c>
      <c r="F1478" s="2" t="s">
        <v>58</v>
      </c>
      <c r="G1478" s="2" t="s">
        <v>402</v>
      </c>
      <c r="H1478" s="2" t="s">
        <v>60</v>
      </c>
      <c r="I1478" s="2">
        <v>500</v>
      </c>
      <c r="J1478" s="2">
        <v>3200</v>
      </c>
      <c r="K1478" s="2">
        <v>269</v>
      </c>
      <c r="L1478" s="2">
        <v>276.64999999999998</v>
      </c>
      <c r="M1478" s="2">
        <v>240.46</v>
      </c>
      <c r="N1478" s="2">
        <v>102.84</v>
      </c>
      <c r="O1478" s="2">
        <v>115.05</v>
      </c>
      <c r="P1478" s="2">
        <v>1441</v>
      </c>
      <c r="Q1478" s="2">
        <v>1372.52</v>
      </c>
      <c r="R1478" s="2">
        <v>1304.5</v>
      </c>
      <c r="S1478" s="2">
        <v>95.25</v>
      </c>
      <c r="T1478" s="2">
        <v>105.21</v>
      </c>
      <c r="U1478" s="2">
        <v>72.31</v>
      </c>
      <c r="V1478" s="2">
        <v>74.37</v>
      </c>
      <c r="W1478" s="2">
        <v>64.64</v>
      </c>
      <c r="X1478" s="2">
        <v>78.489999999999995</v>
      </c>
      <c r="Y1478" s="2">
        <v>74.760000000000005</v>
      </c>
      <c r="Z1478" s="2">
        <v>71.05</v>
      </c>
    </row>
    <row r="1479" spans="1:26" x14ac:dyDescent="0.3">
      <c r="A1479" s="3" t="s">
        <v>799</v>
      </c>
      <c r="B1479" s="3" t="s">
        <v>800</v>
      </c>
      <c r="C1479" s="3">
        <v>453</v>
      </c>
      <c r="D1479" s="3" t="s">
        <v>23</v>
      </c>
      <c r="E1479" s="3" t="s">
        <v>396</v>
      </c>
      <c r="F1479" s="3" t="s">
        <v>58</v>
      </c>
      <c r="G1479" s="3" t="s">
        <v>403</v>
      </c>
      <c r="H1479" s="3" t="s">
        <v>60</v>
      </c>
      <c r="I1479" s="3">
        <v>750</v>
      </c>
      <c r="J1479" s="3">
        <v>3600</v>
      </c>
      <c r="K1479" s="3">
        <v>303</v>
      </c>
      <c r="L1479" s="3">
        <v>328.97</v>
      </c>
      <c r="M1479" s="3">
        <v>360.93</v>
      </c>
      <c r="N1479" s="3">
        <v>108.57</v>
      </c>
      <c r="O1479" s="3">
        <v>91.15</v>
      </c>
      <c r="P1479" s="3">
        <v>1587</v>
      </c>
      <c r="Q1479" s="3">
        <v>1588.3</v>
      </c>
      <c r="R1479" s="3">
        <v>1690.49</v>
      </c>
      <c r="S1479" s="3">
        <v>100.08</v>
      </c>
      <c r="T1479" s="3">
        <v>93.96</v>
      </c>
      <c r="U1479" s="3">
        <v>54.3</v>
      </c>
      <c r="V1479" s="3">
        <v>58.96</v>
      </c>
      <c r="W1479" s="3">
        <v>64.680000000000007</v>
      </c>
      <c r="X1479" s="3">
        <v>57.63</v>
      </c>
      <c r="Y1479" s="3">
        <v>57.67</v>
      </c>
      <c r="Z1479" s="3">
        <v>61.38</v>
      </c>
    </row>
    <row r="1480" spans="1:26" x14ac:dyDescent="0.3">
      <c r="A1480" s="2" t="s">
        <v>799</v>
      </c>
      <c r="B1480" s="2" t="s">
        <v>800</v>
      </c>
      <c r="C1480" s="2">
        <v>454</v>
      </c>
      <c r="D1480" s="2" t="s">
        <v>23</v>
      </c>
      <c r="E1480" s="2" t="s">
        <v>396</v>
      </c>
      <c r="F1480" s="2" t="s">
        <v>58</v>
      </c>
      <c r="G1480" s="2" t="s">
        <v>404</v>
      </c>
      <c r="H1480" s="2" t="s">
        <v>74</v>
      </c>
      <c r="I1480" s="2">
        <v>9540</v>
      </c>
      <c r="J1480" s="2">
        <v>56150</v>
      </c>
      <c r="K1480" s="2">
        <v>3856</v>
      </c>
      <c r="L1480" s="2">
        <v>4080.33</v>
      </c>
      <c r="M1480" s="2">
        <v>3310.19</v>
      </c>
      <c r="N1480" s="2">
        <v>105.82</v>
      </c>
      <c r="O1480" s="2">
        <v>123.27</v>
      </c>
      <c r="P1480" s="2">
        <v>22621</v>
      </c>
      <c r="Q1480" s="2">
        <v>22548.41</v>
      </c>
      <c r="R1480" s="2">
        <v>21609.91</v>
      </c>
      <c r="S1480" s="2">
        <v>99.68</v>
      </c>
      <c r="T1480" s="2">
        <v>104.34</v>
      </c>
      <c r="U1480" s="2">
        <v>52.07</v>
      </c>
      <c r="V1480" s="2">
        <v>57.49</v>
      </c>
      <c r="W1480" s="2">
        <v>46.64</v>
      </c>
      <c r="X1480" s="2">
        <v>63.66</v>
      </c>
      <c r="Y1480" s="2">
        <v>64.37</v>
      </c>
      <c r="Z1480" s="2">
        <v>61.69</v>
      </c>
    </row>
    <row r="1481" spans="1:26" x14ac:dyDescent="0.3">
      <c r="A1481" s="3" t="s">
        <v>799</v>
      </c>
      <c r="B1481" s="3" t="s">
        <v>800</v>
      </c>
      <c r="C1481" s="3">
        <v>455</v>
      </c>
      <c r="D1481" s="3" t="s">
        <v>23</v>
      </c>
      <c r="E1481" s="3" t="s">
        <v>396</v>
      </c>
      <c r="F1481" s="3" t="s">
        <v>58</v>
      </c>
      <c r="G1481" s="3" t="s">
        <v>58</v>
      </c>
      <c r="H1481" s="3" t="s">
        <v>75</v>
      </c>
      <c r="I1481" s="3">
        <v>9540</v>
      </c>
      <c r="J1481" s="3">
        <v>56150</v>
      </c>
      <c r="K1481" s="3">
        <v>3856</v>
      </c>
      <c r="L1481" s="3">
        <v>4080.33</v>
      </c>
      <c r="M1481" s="3">
        <v>3310.19</v>
      </c>
      <c r="N1481" s="3">
        <v>105.82</v>
      </c>
      <c r="O1481" s="3">
        <v>123.27</v>
      </c>
      <c r="P1481" s="3">
        <v>22621</v>
      </c>
      <c r="Q1481" s="3">
        <v>22548.41</v>
      </c>
      <c r="R1481" s="3">
        <v>21609.91</v>
      </c>
      <c r="S1481" s="3">
        <v>99.68</v>
      </c>
      <c r="T1481" s="3">
        <v>104.34</v>
      </c>
      <c r="U1481" s="3">
        <v>52.07</v>
      </c>
      <c r="V1481" s="3">
        <v>57.49</v>
      </c>
      <c r="W1481" s="3">
        <v>46.64</v>
      </c>
      <c r="X1481" s="3">
        <v>63.66</v>
      </c>
      <c r="Y1481" s="3">
        <v>64.37</v>
      </c>
      <c r="Z1481" s="3">
        <v>61.69</v>
      </c>
    </row>
    <row r="1482" spans="1:26" x14ac:dyDescent="0.3">
      <c r="A1482" s="2" t="s">
        <v>799</v>
      </c>
      <c r="B1482" s="2" t="s">
        <v>800</v>
      </c>
      <c r="C1482" s="2">
        <v>456</v>
      </c>
      <c r="D1482" s="2" t="s">
        <v>23</v>
      </c>
      <c r="E1482" s="2" t="s">
        <v>396</v>
      </c>
      <c r="F1482" s="2" t="s">
        <v>58</v>
      </c>
      <c r="G1482" s="2" t="s">
        <v>405</v>
      </c>
      <c r="H1482" s="2" t="s">
        <v>60</v>
      </c>
      <c r="I1482" s="2">
        <v>672</v>
      </c>
      <c r="J1482" s="2">
        <v>2100</v>
      </c>
      <c r="K1482" s="2">
        <v>168</v>
      </c>
      <c r="L1482" s="2">
        <v>73.52</v>
      </c>
      <c r="M1482" s="2">
        <v>151.31</v>
      </c>
      <c r="N1482" s="2">
        <v>43.76</v>
      </c>
      <c r="O1482" s="2">
        <v>48.59</v>
      </c>
      <c r="P1482" s="2">
        <v>943</v>
      </c>
      <c r="Q1482" s="2">
        <v>453.26</v>
      </c>
      <c r="R1482" s="2">
        <v>753.93</v>
      </c>
      <c r="S1482" s="2">
        <v>48.07</v>
      </c>
      <c r="T1482" s="2">
        <v>60.12</v>
      </c>
      <c r="U1482" s="2" t="s">
        <v>60</v>
      </c>
      <c r="V1482" s="2" t="s">
        <v>60</v>
      </c>
      <c r="W1482" s="2" t="s">
        <v>60</v>
      </c>
      <c r="X1482" s="2" t="s">
        <v>60</v>
      </c>
      <c r="Y1482" s="2" t="s">
        <v>60</v>
      </c>
      <c r="Z1482" s="2" t="s">
        <v>60</v>
      </c>
    </row>
    <row r="1483" spans="1:26" x14ac:dyDescent="0.3">
      <c r="A1483" s="3" t="s">
        <v>799</v>
      </c>
      <c r="B1483" s="3" t="s">
        <v>800</v>
      </c>
      <c r="C1483" s="3">
        <v>457</v>
      </c>
      <c r="D1483" s="3" t="s">
        <v>23</v>
      </c>
      <c r="E1483" s="3" t="s">
        <v>396</v>
      </c>
      <c r="F1483" s="3" t="s">
        <v>58</v>
      </c>
      <c r="G1483" s="3" t="s">
        <v>404</v>
      </c>
      <c r="H1483" s="3" t="s">
        <v>16</v>
      </c>
      <c r="I1483" s="3">
        <v>672</v>
      </c>
      <c r="J1483" s="3">
        <v>2100</v>
      </c>
      <c r="K1483" s="3">
        <v>168</v>
      </c>
      <c r="L1483" s="3">
        <v>73.52</v>
      </c>
      <c r="M1483" s="3">
        <v>151.31</v>
      </c>
      <c r="N1483" s="3">
        <v>43.76</v>
      </c>
      <c r="O1483" s="3">
        <v>48.59</v>
      </c>
      <c r="P1483" s="3">
        <v>943</v>
      </c>
      <c r="Q1483" s="3">
        <v>453.26</v>
      </c>
      <c r="R1483" s="3">
        <v>753.93</v>
      </c>
      <c r="S1483" s="3">
        <v>48.07</v>
      </c>
      <c r="T1483" s="3">
        <v>60.12</v>
      </c>
      <c r="U1483" s="3" t="s">
        <v>60</v>
      </c>
      <c r="V1483" s="3" t="s">
        <v>60</v>
      </c>
      <c r="W1483" s="3" t="s">
        <v>60</v>
      </c>
      <c r="X1483" s="3" t="s">
        <v>60</v>
      </c>
      <c r="Y1483" s="3" t="s">
        <v>60</v>
      </c>
      <c r="Z1483" s="3" t="s">
        <v>60</v>
      </c>
    </row>
    <row r="1484" spans="1:26" x14ac:dyDescent="0.3">
      <c r="A1484" s="2" t="s">
        <v>799</v>
      </c>
      <c r="B1484" s="2" t="s">
        <v>800</v>
      </c>
      <c r="C1484" s="2">
        <v>458</v>
      </c>
      <c r="D1484" s="2" t="s">
        <v>23</v>
      </c>
      <c r="E1484" s="2" t="s">
        <v>396</v>
      </c>
      <c r="F1484" s="2" t="s">
        <v>58</v>
      </c>
      <c r="G1484" s="2" t="s">
        <v>58</v>
      </c>
      <c r="H1484" s="2" t="s">
        <v>16</v>
      </c>
      <c r="I1484" s="2">
        <v>672</v>
      </c>
      <c r="J1484" s="2">
        <v>2100</v>
      </c>
      <c r="K1484" s="2">
        <v>168</v>
      </c>
      <c r="L1484" s="2">
        <v>73.52</v>
      </c>
      <c r="M1484" s="2">
        <v>151.31</v>
      </c>
      <c r="N1484" s="2">
        <v>43.76</v>
      </c>
      <c r="O1484" s="2">
        <v>48.59</v>
      </c>
      <c r="P1484" s="2">
        <v>943</v>
      </c>
      <c r="Q1484" s="2">
        <v>453.26</v>
      </c>
      <c r="R1484" s="2">
        <v>753.93</v>
      </c>
      <c r="S1484" s="2">
        <v>48.07</v>
      </c>
      <c r="T1484" s="2">
        <v>60.12</v>
      </c>
      <c r="U1484" s="2" t="s">
        <v>60</v>
      </c>
      <c r="V1484" s="2" t="s">
        <v>60</v>
      </c>
      <c r="W1484" s="2" t="s">
        <v>60</v>
      </c>
      <c r="X1484" s="2" t="s">
        <v>60</v>
      </c>
      <c r="Y1484" s="2" t="s">
        <v>60</v>
      </c>
      <c r="Z1484" s="2" t="s">
        <v>60</v>
      </c>
    </row>
    <row r="1485" spans="1:26" x14ac:dyDescent="0.3">
      <c r="A1485" s="3" t="s">
        <v>799</v>
      </c>
      <c r="B1485" s="3" t="s">
        <v>800</v>
      </c>
      <c r="C1485" s="3">
        <v>459</v>
      </c>
      <c r="D1485" s="3" t="s">
        <v>23</v>
      </c>
      <c r="E1485" s="3" t="s">
        <v>396</v>
      </c>
      <c r="F1485" s="3" t="s">
        <v>58</v>
      </c>
      <c r="G1485" s="3" t="s">
        <v>406</v>
      </c>
      <c r="H1485" s="3" t="s">
        <v>60</v>
      </c>
      <c r="I1485" s="3">
        <v>80</v>
      </c>
      <c r="J1485" s="3">
        <v>85</v>
      </c>
      <c r="K1485" s="3">
        <v>11</v>
      </c>
      <c r="L1485" s="3">
        <v>14.02</v>
      </c>
      <c r="M1485" s="3">
        <v>14.47</v>
      </c>
      <c r="N1485" s="3">
        <v>127.45</v>
      </c>
      <c r="O1485" s="3">
        <v>96.89</v>
      </c>
      <c r="P1485" s="3">
        <v>39</v>
      </c>
      <c r="Q1485" s="3">
        <v>53.83</v>
      </c>
      <c r="R1485" s="3">
        <v>45.22</v>
      </c>
      <c r="S1485" s="3">
        <v>138.03</v>
      </c>
      <c r="T1485" s="3">
        <v>119.04</v>
      </c>
      <c r="U1485" s="3" t="s">
        <v>60</v>
      </c>
      <c r="V1485" s="3" t="s">
        <v>60</v>
      </c>
      <c r="W1485" s="3" t="s">
        <v>60</v>
      </c>
      <c r="X1485" s="3" t="s">
        <v>60</v>
      </c>
      <c r="Y1485" s="3" t="s">
        <v>60</v>
      </c>
      <c r="Z1485" s="3" t="s">
        <v>60</v>
      </c>
    </row>
    <row r="1486" spans="1:26" x14ac:dyDescent="0.3">
      <c r="A1486" s="2" t="s">
        <v>799</v>
      </c>
      <c r="B1486" s="2" t="s">
        <v>800</v>
      </c>
      <c r="C1486" s="2">
        <v>460</v>
      </c>
      <c r="D1486" s="2" t="s">
        <v>23</v>
      </c>
      <c r="E1486" s="2" t="s">
        <v>396</v>
      </c>
      <c r="F1486" s="2" t="s">
        <v>58</v>
      </c>
      <c r="G1486" s="2" t="s">
        <v>407</v>
      </c>
      <c r="H1486" s="2" t="s">
        <v>60</v>
      </c>
      <c r="I1486" s="2">
        <v>250</v>
      </c>
      <c r="J1486" s="2">
        <v>384</v>
      </c>
      <c r="K1486" s="2">
        <v>36</v>
      </c>
      <c r="L1486" s="2">
        <v>8.5299999999999994</v>
      </c>
      <c r="M1486" s="2">
        <v>6.4</v>
      </c>
      <c r="N1486" s="2">
        <v>23.7</v>
      </c>
      <c r="O1486" s="2">
        <v>133.31</v>
      </c>
      <c r="P1486" s="2">
        <v>176</v>
      </c>
      <c r="Q1486" s="2">
        <v>19.010000000000002</v>
      </c>
      <c r="R1486" s="2">
        <v>28.66</v>
      </c>
      <c r="S1486" s="2">
        <v>10.8</v>
      </c>
      <c r="T1486" s="2">
        <v>66.33</v>
      </c>
      <c r="U1486" s="2" t="s">
        <v>60</v>
      </c>
      <c r="V1486" s="2" t="s">
        <v>60</v>
      </c>
      <c r="W1486" s="2" t="s">
        <v>60</v>
      </c>
      <c r="X1486" s="2" t="s">
        <v>60</v>
      </c>
      <c r="Y1486" s="2" t="s">
        <v>60</v>
      </c>
      <c r="Z1486" s="2" t="s">
        <v>60</v>
      </c>
    </row>
    <row r="1487" spans="1:26" x14ac:dyDescent="0.3">
      <c r="A1487" s="3" t="s">
        <v>799</v>
      </c>
      <c r="B1487" s="3" t="s">
        <v>800</v>
      </c>
      <c r="C1487" s="3">
        <v>461</v>
      </c>
      <c r="D1487" s="3" t="s">
        <v>23</v>
      </c>
      <c r="E1487" s="3" t="s">
        <v>396</v>
      </c>
      <c r="F1487" s="3" t="s">
        <v>58</v>
      </c>
      <c r="G1487" s="3" t="s">
        <v>408</v>
      </c>
      <c r="H1487" s="3" t="s">
        <v>60</v>
      </c>
      <c r="I1487" s="3">
        <v>36</v>
      </c>
      <c r="J1487" s="3">
        <v>130</v>
      </c>
      <c r="K1487" s="3">
        <v>13</v>
      </c>
      <c r="L1487" s="3">
        <v>11.36</v>
      </c>
      <c r="M1487" s="3">
        <v>11.91</v>
      </c>
      <c r="N1487" s="3">
        <v>87.38</v>
      </c>
      <c r="O1487" s="3">
        <v>95.38</v>
      </c>
      <c r="P1487" s="3">
        <v>63</v>
      </c>
      <c r="Q1487" s="3">
        <v>67.38</v>
      </c>
      <c r="R1487" s="3">
        <v>74.38</v>
      </c>
      <c r="S1487" s="3">
        <v>106.95</v>
      </c>
      <c r="T1487" s="3">
        <v>90.59</v>
      </c>
      <c r="U1487" s="3" t="s">
        <v>60</v>
      </c>
      <c r="V1487" s="3" t="s">
        <v>60</v>
      </c>
      <c r="W1487" s="3" t="s">
        <v>60</v>
      </c>
      <c r="X1487" s="3" t="s">
        <v>60</v>
      </c>
      <c r="Y1487" s="3" t="s">
        <v>60</v>
      </c>
      <c r="Z1487" s="3" t="s">
        <v>60</v>
      </c>
    </row>
    <row r="1488" spans="1:26" x14ac:dyDescent="0.3">
      <c r="A1488" s="2" t="s">
        <v>799</v>
      </c>
      <c r="B1488" s="2" t="s">
        <v>800</v>
      </c>
      <c r="C1488" s="2">
        <v>462</v>
      </c>
      <c r="D1488" s="2" t="s">
        <v>23</v>
      </c>
      <c r="E1488" s="2" t="s">
        <v>396</v>
      </c>
      <c r="F1488" s="2" t="s">
        <v>58</v>
      </c>
      <c r="G1488" s="2" t="s">
        <v>409</v>
      </c>
      <c r="H1488" s="2" t="s">
        <v>60</v>
      </c>
      <c r="I1488" s="2">
        <v>600</v>
      </c>
      <c r="J1488" s="2">
        <v>800</v>
      </c>
      <c r="K1488" s="2">
        <v>25</v>
      </c>
      <c r="L1488" s="2">
        <v>100.37</v>
      </c>
      <c r="M1488" s="2">
        <v>90.73</v>
      </c>
      <c r="N1488" s="2">
        <v>401.48</v>
      </c>
      <c r="O1488" s="2">
        <v>110.62</v>
      </c>
      <c r="P1488" s="2">
        <v>384</v>
      </c>
      <c r="Q1488" s="2">
        <v>527.92999999999995</v>
      </c>
      <c r="R1488" s="2">
        <v>591.21</v>
      </c>
      <c r="S1488" s="2">
        <v>137.47999999999999</v>
      </c>
      <c r="T1488" s="2">
        <v>89.3</v>
      </c>
      <c r="U1488" s="2" t="s">
        <v>60</v>
      </c>
      <c r="V1488" s="2" t="s">
        <v>60</v>
      </c>
      <c r="W1488" s="2" t="s">
        <v>60</v>
      </c>
      <c r="X1488" s="2" t="s">
        <v>60</v>
      </c>
      <c r="Y1488" s="2" t="s">
        <v>60</v>
      </c>
      <c r="Z1488" s="2" t="s">
        <v>60</v>
      </c>
    </row>
    <row r="1489" spans="1:26" x14ac:dyDescent="0.3">
      <c r="A1489" s="3" t="s">
        <v>799</v>
      </c>
      <c r="B1489" s="3" t="s">
        <v>800</v>
      </c>
      <c r="C1489" s="3">
        <v>463</v>
      </c>
      <c r="D1489" s="3" t="s">
        <v>23</v>
      </c>
      <c r="E1489" s="3" t="s">
        <v>396</v>
      </c>
      <c r="F1489" s="3" t="s">
        <v>58</v>
      </c>
      <c r="G1489" s="3" t="s">
        <v>410</v>
      </c>
      <c r="H1489" s="3" t="s">
        <v>60</v>
      </c>
      <c r="I1489" s="3">
        <v>320</v>
      </c>
      <c r="J1489" s="3">
        <v>568</v>
      </c>
      <c r="K1489" s="3">
        <v>39</v>
      </c>
      <c r="L1489" s="3">
        <v>69.42</v>
      </c>
      <c r="M1489" s="3">
        <v>54.89</v>
      </c>
      <c r="N1489" s="3">
        <v>178</v>
      </c>
      <c r="O1489" s="3">
        <v>126.47</v>
      </c>
      <c r="P1489" s="3">
        <v>262</v>
      </c>
      <c r="Q1489" s="3">
        <v>327.39</v>
      </c>
      <c r="R1489" s="3">
        <v>557.54</v>
      </c>
      <c r="S1489" s="3">
        <v>124.96</v>
      </c>
      <c r="T1489" s="3">
        <v>58.72</v>
      </c>
      <c r="U1489" s="3" t="s">
        <v>60</v>
      </c>
      <c r="V1489" s="3" t="s">
        <v>60</v>
      </c>
      <c r="W1489" s="3" t="s">
        <v>60</v>
      </c>
      <c r="X1489" s="3" t="s">
        <v>60</v>
      </c>
      <c r="Y1489" s="3" t="s">
        <v>60</v>
      </c>
      <c r="Z1489" s="3" t="s">
        <v>60</v>
      </c>
    </row>
    <row r="1490" spans="1:26" x14ac:dyDescent="0.3">
      <c r="A1490" s="2" t="s">
        <v>799</v>
      </c>
      <c r="B1490" s="2" t="s">
        <v>800</v>
      </c>
      <c r="C1490" s="2">
        <v>464</v>
      </c>
      <c r="D1490" s="2" t="s">
        <v>23</v>
      </c>
      <c r="E1490" s="2" t="s">
        <v>396</v>
      </c>
      <c r="F1490" s="2" t="s">
        <v>58</v>
      </c>
      <c r="G1490" s="2" t="s">
        <v>411</v>
      </c>
      <c r="H1490" s="2" t="s">
        <v>60</v>
      </c>
      <c r="I1490" s="2">
        <v>1000</v>
      </c>
      <c r="J1490" s="2">
        <v>1667</v>
      </c>
      <c r="K1490" s="2">
        <v>110</v>
      </c>
      <c r="L1490" s="2">
        <v>193.28</v>
      </c>
      <c r="M1490" s="2">
        <v>102.35</v>
      </c>
      <c r="N1490" s="2">
        <v>175.71</v>
      </c>
      <c r="O1490" s="2">
        <v>188.84</v>
      </c>
      <c r="P1490" s="2">
        <v>642</v>
      </c>
      <c r="Q1490" s="2">
        <v>840.13</v>
      </c>
      <c r="R1490" s="2">
        <v>602.16999999999996</v>
      </c>
      <c r="S1490" s="2">
        <v>130.86000000000001</v>
      </c>
      <c r="T1490" s="2">
        <v>139.52000000000001</v>
      </c>
      <c r="U1490" s="2" t="s">
        <v>60</v>
      </c>
      <c r="V1490" s="2" t="s">
        <v>60</v>
      </c>
      <c r="W1490" s="2" t="s">
        <v>60</v>
      </c>
      <c r="X1490" s="2" t="s">
        <v>60</v>
      </c>
      <c r="Y1490" s="2" t="s">
        <v>60</v>
      </c>
      <c r="Z1490" s="2" t="s">
        <v>60</v>
      </c>
    </row>
    <row r="1491" spans="1:26" x14ac:dyDescent="0.3">
      <c r="A1491" s="3" t="s">
        <v>799</v>
      </c>
      <c r="B1491" s="3" t="s">
        <v>800</v>
      </c>
      <c r="C1491" s="3">
        <v>465</v>
      </c>
      <c r="D1491" s="3" t="s">
        <v>23</v>
      </c>
      <c r="E1491" s="3" t="s">
        <v>396</v>
      </c>
      <c r="F1491" s="3" t="s">
        <v>58</v>
      </c>
      <c r="G1491" s="3" t="s">
        <v>412</v>
      </c>
      <c r="H1491" s="3" t="s">
        <v>60</v>
      </c>
      <c r="I1491" s="3">
        <v>60</v>
      </c>
      <c r="J1491" s="3">
        <v>110</v>
      </c>
      <c r="K1491" s="3">
        <v>12</v>
      </c>
      <c r="L1491" s="3">
        <v>2.21</v>
      </c>
      <c r="M1491" s="3">
        <v>16.5</v>
      </c>
      <c r="N1491" s="3">
        <v>18.420000000000002</v>
      </c>
      <c r="O1491" s="3">
        <v>13.39</v>
      </c>
      <c r="P1491" s="3">
        <v>50</v>
      </c>
      <c r="Q1491" s="3">
        <v>19.04</v>
      </c>
      <c r="R1491" s="3">
        <v>63.65</v>
      </c>
      <c r="S1491" s="3">
        <v>38.08</v>
      </c>
      <c r="T1491" s="3">
        <v>29.91</v>
      </c>
      <c r="U1491" s="3" t="s">
        <v>60</v>
      </c>
      <c r="V1491" s="3" t="s">
        <v>60</v>
      </c>
      <c r="W1491" s="3" t="s">
        <v>60</v>
      </c>
      <c r="X1491" s="3" t="s">
        <v>60</v>
      </c>
      <c r="Y1491" s="3" t="s">
        <v>60</v>
      </c>
      <c r="Z1491" s="3" t="s">
        <v>60</v>
      </c>
    </row>
    <row r="1492" spans="1:26" x14ac:dyDescent="0.3">
      <c r="A1492" s="2" t="s">
        <v>799</v>
      </c>
      <c r="B1492" s="2" t="s">
        <v>800</v>
      </c>
      <c r="C1492" s="2">
        <v>466</v>
      </c>
      <c r="D1492" s="2" t="s">
        <v>23</v>
      </c>
      <c r="E1492" s="2" t="s">
        <v>396</v>
      </c>
      <c r="F1492" s="2" t="s">
        <v>58</v>
      </c>
      <c r="G1492" s="2" t="s">
        <v>413</v>
      </c>
      <c r="H1492" s="2" t="s">
        <v>60</v>
      </c>
      <c r="I1492" s="2">
        <v>60</v>
      </c>
      <c r="J1492" s="2">
        <v>144</v>
      </c>
      <c r="K1492" s="2">
        <v>0</v>
      </c>
      <c r="L1492" s="2">
        <v>0.91</v>
      </c>
      <c r="M1492" s="2">
        <v>18.97</v>
      </c>
      <c r="N1492" s="2">
        <v>0</v>
      </c>
      <c r="O1492" s="2">
        <v>4.8</v>
      </c>
      <c r="P1492" s="2">
        <v>66</v>
      </c>
      <c r="Q1492" s="2">
        <v>101.16</v>
      </c>
      <c r="R1492" s="2">
        <v>86.7</v>
      </c>
      <c r="S1492" s="2">
        <v>153.27000000000001</v>
      </c>
      <c r="T1492" s="2">
        <v>116.68</v>
      </c>
      <c r="U1492" s="2" t="s">
        <v>60</v>
      </c>
      <c r="V1492" s="2" t="s">
        <v>60</v>
      </c>
      <c r="W1492" s="2" t="s">
        <v>60</v>
      </c>
      <c r="X1492" s="2" t="s">
        <v>60</v>
      </c>
      <c r="Y1492" s="2" t="s">
        <v>60</v>
      </c>
      <c r="Z1492" s="2" t="s">
        <v>60</v>
      </c>
    </row>
    <row r="1493" spans="1:26" x14ac:dyDescent="0.3">
      <c r="A1493" s="3" t="s">
        <v>799</v>
      </c>
      <c r="B1493" s="3" t="s">
        <v>800</v>
      </c>
      <c r="C1493" s="3">
        <v>467</v>
      </c>
      <c r="D1493" s="3" t="s">
        <v>23</v>
      </c>
      <c r="E1493" s="3" t="s">
        <v>396</v>
      </c>
      <c r="F1493" s="3" t="s">
        <v>58</v>
      </c>
      <c r="G1493" s="3" t="s">
        <v>404</v>
      </c>
      <c r="H1493" s="3" t="s">
        <v>12</v>
      </c>
      <c r="I1493" s="3">
        <v>2406</v>
      </c>
      <c r="J1493" s="3">
        <v>3888</v>
      </c>
      <c r="K1493" s="3">
        <v>246</v>
      </c>
      <c r="L1493" s="3">
        <v>400.1</v>
      </c>
      <c r="M1493" s="3">
        <v>316.22000000000003</v>
      </c>
      <c r="N1493" s="3">
        <v>162.63999999999999</v>
      </c>
      <c r="O1493" s="3">
        <v>126.53</v>
      </c>
      <c r="P1493" s="3">
        <v>1682</v>
      </c>
      <c r="Q1493" s="3">
        <v>1955.87</v>
      </c>
      <c r="R1493" s="3">
        <v>2049.5300000000002</v>
      </c>
      <c r="S1493" s="3">
        <v>116.28</v>
      </c>
      <c r="T1493" s="3">
        <v>95.43</v>
      </c>
      <c r="U1493" s="3" t="s">
        <v>60</v>
      </c>
      <c r="V1493" s="3" t="s">
        <v>60</v>
      </c>
      <c r="W1493" s="3" t="s">
        <v>60</v>
      </c>
      <c r="X1493" s="3" t="s">
        <v>60</v>
      </c>
      <c r="Y1493" s="3" t="s">
        <v>60</v>
      </c>
      <c r="Z1493" s="3" t="s">
        <v>60</v>
      </c>
    </row>
    <row r="1494" spans="1:26" x14ac:dyDescent="0.3">
      <c r="A1494" s="2" t="s">
        <v>799</v>
      </c>
      <c r="B1494" s="2" t="s">
        <v>800</v>
      </c>
      <c r="C1494" s="2">
        <v>468</v>
      </c>
      <c r="D1494" s="2" t="s">
        <v>23</v>
      </c>
      <c r="E1494" s="2" t="s">
        <v>396</v>
      </c>
      <c r="F1494" s="2" t="s">
        <v>58</v>
      </c>
      <c r="G1494" s="2" t="s">
        <v>414</v>
      </c>
      <c r="H1494" s="2" t="s">
        <v>60</v>
      </c>
      <c r="I1494" s="2">
        <v>160</v>
      </c>
      <c r="J1494" s="2">
        <v>325</v>
      </c>
      <c r="K1494" s="2">
        <v>30</v>
      </c>
      <c r="L1494" s="2">
        <v>69.599999999999994</v>
      </c>
      <c r="M1494" s="2">
        <v>55.35</v>
      </c>
      <c r="N1494" s="2">
        <v>232</v>
      </c>
      <c r="O1494" s="2">
        <v>125.75</v>
      </c>
      <c r="P1494" s="2">
        <v>88</v>
      </c>
      <c r="Q1494" s="2">
        <v>106.36</v>
      </c>
      <c r="R1494" s="2">
        <v>128.08000000000001</v>
      </c>
      <c r="S1494" s="2">
        <v>120.86</v>
      </c>
      <c r="T1494" s="2">
        <v>83.04</v>
      </c>
      <c r="U1494" s="2" t="s">
        <v>60</v>
      </c>
      <c r="V1494" s="2" t="s">
        <v>60</v>
      </c>
      <c r="W1494" s="2" t="s">
        <v>60</v>
      </c>
      <c r="X1494" s="2" t="s">
        <v>60</v>
      </c>
      <c r="Y1494" s="2" t="s">
        <v>60</v>
      </c>
      <c r="Z1494" s="2" t="s">
        <v>60</v>
      </c>
    </row>
    <row r="1495" spans="1:26" x14ac:dyDescent="0.3">
      <c r="A1495" s="3" t="s">
        <v>799</v>
      </c>
      <c r="B1495" s="3" t="s">
        <v>800</v>
      </c>
      <c r="C1495" s="3">
        <v>469</v>
      </c>
      <c r="D1495" s="3" t="s">
        <v>23</v>
      </c>
      <c r="E1495" s="3" t="s">
        <v>396</v>
      </c>
      <c r="F1495" s="3" t="s">
        <v>58</v>
      </c>
      <c r="G1495" s="3" t="s">
        <v>368</v>
      </c>
      <c r="H1495" s="3" t="s">
        <v>12</v>
      </c>
      <c r="I1495" s="3">
        <v>160</v>
      </c>
      <c r="J1495" s="3">
        <v>325</v>
      </c>
      <c r="K1495" s="3">
        <v>30</v>
      </c>
      <c r="L1495" s="3">
        <v>69.599999999999994</v>
      </c>
      <c r="M1495" s="3">
        <v>55.35</v>
      </c>
      <c r="N1495" s="3">
        <v>232</v>
      </c>
      <c r="O1495" s="3">
        <v>125.75</v>
      </c>
      <c r="P1495" s="3">
        <v>88</v>
      </c>
      <c r="Q1495" s="3">
        <v>106.36</v>
      </c>
      <c r="R1495" s="3">
        <v>128.08000000000001</v>
      </c>
      <c r="S1495" s="3">
        <v>120.86</v>
      </c>
      <c r="T1495" s="3">
        <v>83.04</v>
      </c>
      <c r="U1495" s="3" t="s">
        <v>60</v>
      </c>
      <c r="V1495" s="3" t="s">
        <v>60</v>
      </c>
      <c r="W1495" s="3" t="s">
        <v>60</v>
      </c>
      <c r="X1495" s="3" t="s">
        <v>60</v>
      </c>
      <c r="Y1495" s="3" t="s">
        <v>60</v>
      </c>
      <c r="Z1495" s="3" t="s">
        <v>60</v>
      </c>
    </row>
    <row r="1496" spans="1:26" x14ac:dyDescent="0.3">
      <c r="A1496" s="2" t="s">
        <v>799</v>
      </c>
      <c r="B1496" s="2" t="s">
        <v>800</v>
      </c>
      <c r="C1496" s="2">
        <v>470</v>
      </c>
      <c r="D1496" s="2" t="s">
        <v>23</v>
      </c>
      <c r="E1496" s="2" t="s">
        <v>396</v>
      </c>
      <c r="F1496" s="2" t="s">
        <v>58</v>
      </c>
      <c r="G1496" s="2" t="s">
        <v>58</v>
      </c>
      <c r="H1496" s="2" t="s">
        <v>12</v>
      </c>
      <c r="I1496" s="2">
        <v>2566</v>
      </c>
      <c r="J1496" s="2">
        <v>4213</v>
      </c>
      <c r="K1496" s="2">
        <v>276</v>
      </c>
      <c r="L1496" s="2">
        <v>469.7</v>
      </c>
      <c r="M1496" s="2">
        <v>371.57</v>
      </c>
      <c r="N1496" s="2">
        <v>170.18</v>
      </c>
      <c r="O1496" s="2">
        <v>126.41</v>
      </c>
      <c r="P1496" s="2">
        <v>1770</v>
      </c>
      <c r="Q1496" s="2">
        <v>2062.23</v>
      </c>
      <c r="R1496" s="2">
        <v>2177.61</v>
      </c>
      <c r="S1496" s="2">
        <v>116.51</v>
      </c>
      <c r="T1496" s="2">
        <v>94.7</v>
      </c>
      <c r="U1496" s="2" t="s">
        <v>60</v>
      </c>
      <c r="V1496" s="2" t="s">
        <v>60</v>
      </c>
      <c r="W1496" s="2" t="s">
        <v>60</v>
      </c>
      <c r="X1496" s="2" t="s">
        <v>60</v>
      </c>
      <c r="Y1496" s="2" t="s">
        <v>60</v>
      </c>
      <c r="Z1496" s="2" t="s">
        <v>60</v>
      </c>
    </row>
    <row r="1497" spans="1:26" x14ac:dyDescent="0.3">
      <c r="A1497" s="3" t="s">
        <v>799</v>
      </c>
      <c r="B1497" s="3" t="s">
        <v>800</v>
      </c>
      <c r="C1497" s="3">
        <v>471</v>
      </c>
      <c r="D1497" s="3" t="s">
        <v>23</v>
      </c>
      <c r="E1497" s="3" t="s">
        <v>396</v>
      </c>
      <c r="F1497" s="3" t="s">
        <v>65</v>
      </c>
      <c r="G1497" s="3" t="s">
        <v>415</v>
      </c>
      <c r="H1497" s="3" t="s">
        <v>60</v>
      </c>
      <c r="I1497" s="3">
        <v>500</v>
      </c>
      <c r="J1497" s="3">
        <v>3800</v>
      </c>
      <c r="K1497" s="3">
        <v>348</v>
      </c>
      <c r="L1497" s="3">
        <v>292.95</v>
      </c>
      <c r="M1497" s="3">
        <v>280.26</v>
      </c>
      <c r="N1497" s="3">
        <v>84.18</v>
      </c>
      <c r="O1497" s="3">
        <v>104.53</v>
      </c>
      <c r="P1497" s="3">
        <v>1671</v>
      </c>
      <c r="Q1497" s="3">
        <v>1422.63</v>
      </c>
      <c r="R1497" s="3">
        <v>1487.33</v>
      </c>
      <c r="S1497" s="3">
        <v>85.14</v>
      </c>
      <c r="T1497" s="3">
        <v>95.65</v>
      </c>
      <c r="U1497" s="3">
        <v>93.55</v>
      </c>
      <c r="V1497" s="3">
        <v>78.75</v>
      </c>
      <c r="W1497" s="3">
        <v>75.34</v>
      </c>
      <c r="X1497" s="3">
        <v>91.01</v>
      </c>
      <c r="Y1497" s="3">
        <v>77.489999999999995</v>
      </c>
      <c r="Z1497" s="3">
        <v>81.010000000000005</v>
      </c>
    </row>
    <row r="1498" spans="1:26" x14ac:dyDescent="0.3">
      <c r="A1498" s="2" t="s">
        <v>799</v>
      </c>
      <c r="B1498" s="2" t="s">
        <v>800</v>
      </c>
      <c r="C1498" s="2">
        <v>472</v>
      </c>
      <c r="D1498" s="2" t="s">
        <v>23</v>
      </c>
      <c r="E1498" s="2" t="s">
        <v>396</v>
      </c>
      <c r="F1498" s="2" t="s">
        <v>65</v>
      </c>
      <c r="G1498" s="2" t="s">
        <v>416</v>
      </c>
      <c r="H1498" s="2" t="s">
        <v>74</v>
      </c>
      <c r="I1498" s="2">
        <v>500</v>
      </c>
      <c r="J1498" s="2">
        <v>3800</v>
      </c>
      <c r="K1498" s="2">
        <v>348</v>
      </c>
      <c r="L1498" s="2">
        <v>292.95</v>
      </c>
      <c r="M1498" s="2">
        <v>280.26</v>
      </c>
      <c r="N1498" s="2">
        <v>84.18</v>
      </c>
      <c r="O1498" s="2">
        <v>104.53</v>
      </c>
      <c r="P1498" s="2">
        <v>1671</v>
      </c>
      <c r="Q1498" s="2">
        <v>1422.63</v>
      </c>
      <c r="R1498" s="2">
        <v>1487.33</v>
      </c>
      <c r="S1498" s="2">
        <v>85.14</v>
      </c>
      <c r="T1498" s="2">
        <v>95.65</v>
      </c>
      <c r="U1498" s="2">
        <v>93.55</v>
      </c>
      <c r="V1498" s="2">
        <v>78.75</v>
      </c>
      <c r="W1498" s="2">
        <v>75.34</v>
      </c>
      <c r="X1498" s="2">
        <v>91.01</v>
      </c>
      <c r="Y1498" s="2">
        <v>77.489999999999995</v>
      </c>
      <c r="Z1498" s="2">
        <v>81.010000000000005</v>
      </c>
    </row>
    <row r="1499" spans="1:26" x14ac:dyDescent="0.3">
      <c r="A1499" s="3" t="s">
        <v>799</v>
      </c>
      <c r="B1499" s="3" t="s">
        <v>800</v>
      </c>
      <c r="C1499" s="3">
        <v>473</v>
      </c>
      <c r="D1499" s="3" t="s">
        <v>23</v>
      </c>
      <c r="E1499" s="3" t="s">
        <v>396</v>
      </c>
      <c r="F1499" s="3" t="s">
        <v>65</v>
      </c>
      <c r="G1499" s="3" t="s">
        <v>417</v>
      </c>
      <c r="H1499" s="3" t="s">
        <v>60</v>
      </c>
      <c r="I1499" s="3">
        <v>246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</row>
    <row r="1500" spans="1:26" x14ac:dyDescent="0.3">
      <c r="A1500" s="2" t="s">
        <v>799</v>
      </c>
      <c r="B1500" s="2" t="s">
        <v>800</v>
      </c>
      <c r="C1500" s="2">
        <v>474</v>
      </c>
      <c r="D1500" s="2" t="s">
        <v>23</v>
      </c>
      <c r="E1500" s="2" t="s">
        <v>396</v>
      </c>
      <c r="F1500" s="2" t="s">
        <v>65</v>
      </c>
      <c r="G1500" s="2" t="s">
        <v>418</v>
      </c>
      <c r="H1500" s="2" t="s">
        <v>74</v>
      </c>
      <c r="I1500" s="2">
        <v>246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</row>
    <row r="1501" spans="1:26" x14ac:dyDescent="0.3">
      <c r="A1501" s="3" t="s">
        <v>799</v>
      </c>
      <c r="B1501" s="3" t="s">
        <v>800</v>
      </c>
      <c r="C1501" s="3">
        <v>475</v>
      </c>
      <c r="D1501" s="3" t="s">
        <v>23</v>
      </c>
      <c r="E1501" s="3" t="s">
        <v>396</v>
      </c>
      <c r="F1501" s="3" t="s">
        <v>65</v>
      </c>
      <c r="G1501" s="3" t="s">
        <v>419</v>
      </c>
      <c r="H1501" s="3" t="s">
        <v>60</v>
      </c>
      <c r="I1501" s="3">
        <v>3300</v>
      </c>
      <c r="J1501" s="3">
        <v>23800</v>
      </c>
      <c r="K1501" s="3">
        <v>1711</v>
      </c>
      <c r="L1501" s="3">
        <v>1680.35</v>
      </c>
      <c r="M1501" s="3">
        <v>1663.75</v>
      </c>
      <c r="N1501" s="3">
        <v>98.21</v>
      </c>
      <c r="O1501" s="3">
        <v>101</v>
      </c>
      <c r="P1501" s="3">
        <v>9908</v>
      </c>
      <c r="Q1501" s="3">
        <v>9148.76</v>
      </c>
      <c r="R1501" s="3">
        <v>9259.56</v>
      </c>
      <c r="S1501" s="3">
        <v>92.34</v>
      </c>
      <c r="T1501" s="3">
        <v>98.8</v>
      </c>
      <c r="U1501" s="3">
        <v>69.69</v>
      </c>
      <c r="V1501" s="3">
        <v>68.44</v>
      </c>
      <c r="W1501" s="3">
        <v>67.760000000000005</v>
      </c>
      <c r="X1501" s="3">
        <v>81.77</v>
      </c>
      <c r="Y1501" s="3">
        <v>75.5</v>
      </c>
      <c r="Z1501" s="3">
        <v>76.41</v>
      </c>
    </row>
    <row r="1502" spans="1:26" x14ac:dyDescent="0.3">
      <c r="A1502" s="2" t="s">
        <v>799</v>
      </c>
      <c r="B1502" s="2" t="s">
        <v>800</v>
      </c>
      <c r="C1502" s="2">
        <v>476</v>
      </c>
      <c r="D1502" s="2" t="s">
        <v>23</v>
      </c>
      <c r="E1502" s="2" t="s">
        <v>396</v>
      </c>
      <c r="F1502" s="2" t="s">
        <v>65</v>
      </c>
      <c r="G1502" s="2" t="s">
        <v>184</v>
      </c>
      <c r="H1502" s="2" t="s">
        <v>74</v>
      </c>
      <c r="I1502" s="2">
        <v>3300</v>
      </c>
      <c r="J1502" s="2">
        <v>23800</v>
      </c>
      <c r="K1502" s="2">
        <v>1711</v>
      </c>
      <c r="L1502" s="2">
        <v>1680.35</v>
      </c>
      <c r="M1502" s="2">
        <v>1663.75</v>
      </c>
      <c r="N1502" s="2">
        <v>98.21</v>
      </c>
      <c r="O1502" s="2">
        <v>101</v>
      </c>
      <c r="P1502" s="2">
        <v>9908</v>
      </c>
      <c r="Q1502" s="2">
        <v>9148.76</v>
      </c>
      <c r="R1502" s="2">
        <v>9259.56</v>
      </c>
      <c r="S1502" s="2">
        <v>92.34</v>
      </c>
      <c r="T1502" s="2">
        <v>98.8</v>
      </c>
      <c r="U1502" s="2">
        <v>69.69</v>
      </c>
      <c r="V1502" s="2">
        <v>68.44</v>
      </c>
      <c r="W1502" s="2">
        <v>67.760000000000005</v>
      </c>
      <c r="X1502" s="2">
        <v>81.77</v>
      </c>
      <c r="Y1502" s="2">
        <v>75.5</v>
      </c>
      <c r="Z1502" s="2">
        <v>76.41</v>
      </c>
    </row>
    <row r="1503" spans="1:26" x14ac:dyDescent="0.3">
      <c r="A1503" s="3" t="s">
        <v>799</v>
      </c>
      <c r="B1503" s="3" t="s">
        <v>800</v>
      </c>
      <c r="C1503" s="3">
        <v>477</v>
      </c>
      <c r="D1503" s="3" t="s">
        <v>23</v>
      </c>
      <c r="E1503" s="3" t="s">
        <v>396</v>
      </c>
      <c r="F1503" s="3" t="s">
        <v>65</v>
      </c>
      <c r="G1503" s="3" t="s">
        <v>420</v>
      </c>
      <c r="H1503" s="3" t="s">
        <v>60</v>
      </c>
      <c r="I1503" s="3">
        <v>600</v>
      </c>
      <c r="J1503" s="3">
        <v>3700</v>
      </c>
      <c r="K1503" s="3">
        <v>324</v>
      </c>
      <c r="L1503" s="3">
        <v>412.68</v>
      </c>
      <c r="M1503" s="3">
        <v>308.26</v>
      </c>
      <c r="N1503" s="3">
        <v>127.37</v>
      </c>
      <c r="O1503" s="3">
        <v>133.87</v>
      </c>
      <c r="P1503" s="3">
        <v>1737</v>
      </c>
      <c r="Q1503" s="3">
        <v>1992.06</v>
      </c>
      <c r="R1503" s="3">
        <v>1767.62</v>
      </c>
      <c r="S1503" s="3">
        <v>114.68</v>
      </c>
      <c r="T1503" s="3">
        <v>112.7</v>
      </c>
      <c r="U1503" s="3">
        <v>72.58</v>
      </c>
      <c r="V1503" s="3">
        <v>92.45</v>
      </c>
      <c r="W1503" s="3">
        <v>69.05</v>
      </c>
      <c r="X1503" s="3">
        <v>78.84</v>
      </c>
      <c r="Y1503" s="3">
        <v>90.42</v>
      </c>
      <c r="Z1503" s="3">
        <v>80.23</v>
      </c>
    </row>
    <row r="1504" spans="1:26" x14ac:dyDescent="0.3">
      <c r="A1504" s="2" t="s">
        <v>799</v>
      </c>
      <c r="B1504" s="2" t="s">
        <v>800</v>
      </c>
      <c r="C1504" s="2">
        <v>478</v>
      </c>
      <c r="D1504" s="2" t="s">
        <v>23</v>
      </c>
      <c r="E1504" s="2" t="s">
        <v>396</v>
      </c>
      <c r="F1504" s="2" t="s">
        <v>65</v>
      </c>
      <c r="G1504" s="2" t="s">
        <v>421</v>
      </c>
      <c r="H1504" s="2" t="s">
        <v>74</v>
      </c>
      <c r="I1504" s="2">
        <v>600</v>
      </c>
      <c r="J1504" s="2">
        <v>3700</v>
      </c>
      <c r="K1504" s="2">
        <v>324</v>
      </c>
      <c r="L1504" s="2">
        <v>412.68</v>
      </c>
      <c r="M1504" s="2">
        <v>308.26</v>
      </c>
      <c r="N1504" s="2">
        <v>127.37</v>
      </c>
      <c r="O1504" s="2">
        <v>133.87</v>
      </c>
      <c r="P1504" s="2">
        <v>1737</v>
      </c>
      <c r="Q1504" s="2">
        <v>1992.06</v>
      </c>
      <c r="R1504" s="2">
        <v>1767.62</v>
      </c>
      <c r="S1504" s="2">
        <v>114.68</v>
      </c>
      <c r="T1504" s="2">
        <v>112.7</v>
      </c>
      <c r="U1504" s="2">
        <v>72.58</v>
      </c>
      <c r="V1504" s="2">
        <v>92.45</v>
      </c>
      <c r="W1504" s="2">
        <v>69.05</v>
      </c>
      <c r="X1504" s="2">
        <v>78.84</v>
      </c>
      <c r="Y1504" s="2">
        <v>90.42</v>
      </c>
      <c r="Z1504" s="2">
        <v>80.23</v>
      </c>
    </row>
    <row r="1505" spans="1:26" x14ac:dyDescent="0.3">
      <c r="A1505" s="3" t="s">
        <v>799</v>
      </c>
      <c r="B1505" s="3" t="s">
        <v>800</v>
      </c>
      <c r="C1505" s="3">
        <v>479</v>
      </c>
      <c r="D1505" s="3" t="s">
        <v>23</v>
      </c>
      <c r="E1505" s="3" t="s">
        <v>396</v>
      </c>
      <c r="F1505" s="3" t="s">
        <v>65</v>
      </c>
      <c r="G1505" s="3" t="s">
        <v>422</v>
      </c>
      <c r="H1505" s="3" t="s">
        <v>60</v>
      </c>
      <c r="I1505" s="3">
        <v>120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</row>
    <row r="1506" spans="1:26" x14ac:dyDescent="0.3">
      <c r="A1506" s="2" t="s">
        <v>799</v>
      </c>
      <c r="B1506" s="2" t="s">
        <v>800</v>
      </c>
      <c r="C1506" s="2">
        <v>480</v>
      </c>
      <c r="D1506" s="2" t="s">
        <v>23</v>
      </c>
      <c r="E1506" s="2" t="s">
        <v>396</v>
      </c>
      <c r="F1506" s="2" t="s">
        <v>65</v>
      </c>
      <c r="G1506" s="2" t="s">
        <v>423</v>
      </c>
      <c r="H1506" s="2" t="s">
        <v>74</v>
      </c>
      <c r="I1506" s="2">
        <v>120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</row>
    <row r="1507" spans="1:26" x14ac:dyDescent="0.3">
      <c r="A1507" s="3" t="s">
        <v>799</v>
      </c>
      <c r="B1507" s="3" t="s">
        <v>800</v>
      </c>
      <c r="C1507" s="3">
        <v>481</v>
      </c>
      <c r="D1507" s="3" t="s">
        <v>23</v>
      </c>
      <c r="E1507" s="3" t="s">
        <v>396</v>
      </c>
      <c r="F1507" s="3" t="s">
        <v>65</v>
      </c>
      <c r="G1507" s="3" t="s">
        <v>424</v>
      </c>
      <c r="H1507" s="3" t="s">
        <v>60</v>
      </c>
      <c r="I1507" s="3">
        <v>600</v>
      </c>
      <c r="J1507" s="3">
        <v>4200</v>
      </c>
      <c r="K1507" s="3">
        <v>199</v>
      </c>
      <c r="L1507" s="3">
        <v>279.06</v>
      </c>
      <c r="M1507" s="3">
        <v>209.52</v>
      </c>
      <c r="N1507" s="3">
        <v>140.22999999999999</v>
      </c>
      <c r="O1507" s="3">
        <v>133.19</v>
      </c>
      <c r="P1507" s="3">
        <v>1741</v>
      </c>
      <c r="Q1507" s="3">
        <v>1840.28</v>
      </c>
      <c r="R1507" s="3">
        <v>1657.23</v>
      </c>
      <c r="S1507" s="3">
        <v>105.7</v>
      </c>
      <c r="T1507" s="3">
        <v>111.05</v>
      </c>
      <c r="U1507" s="3">
        <v>44.58</v>
      </c>
      <c r="V1507" s="3">
        <v>62.51</v>
      </c>
      <c r="W1507" s="3">
        <v>46.94</v>
      </c>
      <c r="X1507" s="3">
        <v>79.02</v>
      </c>
      <c r="Y1507" s="3">
        <v>83.53</v>
      </c>
      <c r="Z1507" s="3">
        <v>75.22</v>
      </c>
    </row>
    <row r="1508" spans="1:26" x14ac:dyDescent="0.3">
      <c r="A1508" s="2" t="s">
        <v>799</v>
      </c>
      <c r="B1508" s="2" t="s">
        <v>800</v>
      </c>
      <c r="C1508" s="2">
        <v>482</v>
      </c>
      <c r="D1508" s="2" t="s">
        <v>23</v>
      </c>
      <c r="E1508" s="2" t="s">
        <v>396</v>
      </c>
      <c r="F1508" s="2" t="s">
        <v>65</v>
      </c>
      <c r="G1508" s="2" t="s">
        <v>425</v>
      </c>
      <c r="H1508" s="2" t="s">
        <v>74</v>
      </c>
      <c r="I1508" s="2">
        <v>600</v>
      </c>
      <c r="J1508" s="2">
        <v>4200</v>
      </c>
      <c r="K1508" s="2">
        <v>199</v>
      </c>
      <c r="L1508" s="2">
        <v>279.06</v>
      </c>
      <c r="M1508" s="2">
        <v>209.52</v>
      </c>
      <c r="N1508" s="2">
        <v>140.22999999999999</v>
      </c>
      <c r="O1508" s="2">
        <v>133.19</v>
      </c>
      <c r="P1508" s="2">
        <v>1741</v>
      </c>
      <c r="Q1508" s="2">
        <v>1840.28</v>
      </c>
      <c r="R1508" s="2">
        <v>1657.23</v>
      </c>
      <c r="S1508" s="2">
        <v>105.7</v>
      </c>
      <c r="T1508" s="2">
        <v>111.05</v>
      </c>
      <c r="U1508" s="2">
        <v>44.58</v>
      </c>
      <c r="V1508" s="2">
        <v>62.51</v>
      </c>
      <c r="W1508" s="2">
        <v>46.94</v>
      </c>
      <c r="X1508" s="2">
        <v>79.02</v>
      </c>
      <c r="Y1508" s="2">
        <v>83.53</v>
      </c>
      <c r="Z1508" s="2">
        <v>75.22</v>
      </c>
    </row>
    <row r="1509" spans="1:26" x14ac:dyDescent="0.3">
      <c r="A1509" s="3" t="s">
        <v>799</v>
      </c>
      <c r="B1509" s="3" t="s">
        <v>800</v>
      </c>
      <c r="C1509" s="3">
        <v>483</v>
      </c>
      <c r="D1509" s="3" t="s">
        <v>23</v>
      </c>
      <c r="E1509" s="3" t="s">
        <v>396</v>
      </c>
      <c r="F1509" s="3" t="s">
        <v>65</v>
      </c>
      <c r="G1509" s="3" t="s">
        <v>426</v>
      </c>
      <c r="H1509" s="3" t="s">
        <v>60</v>
      </c>
      <c r="I1509" s="3">
        <v>270</v>
      </c>
      <c r="J1509" s="3">
        <v>1000</v>
      </c>
      <c r="K1509" s="3">
        <v>80</v>
      </c>
      <c r="L1509" s="3">
        <v>164.54</v>
      </c>
      <c r="M1509" s="3">
        <v>0</v>
      </c>
      <c r="N1509" s="3">
        <v>205.68</v>
      </c>
      <c r="O1509" s="3">
        <v>0</v>
      </c>
      <c r="P1509" s="3">
        <v>455</v>
      </c>
      <c r="Q1509" s="3">
        <v>703.91</v>
      </c>
      <c r="R1509" s="3">
        <v>0</v>
      </c>
      <c r="S1509" s="3">
        <v>154.71</v>
      </c>
      <c r="T1509" s="3">
        <v>0</v>
      </c>
      <c r="U1509" s="3">
        <v>39.82</v>
      </c>
      <c r="V1509" s="3">
        <v>81.91</v>
      </c>
      <c r="W1509" s="3">
        <v>0</v>
      </c>
      <c r="X1509" s="3">
        <v>45.89</v>
      </c>
      <c r="Y1509" s="3">
        <v>71</v>
      </c>
      <c r="Z1509" s="3">
        <v>0</v>
      </c>
    </row>
    <row r="1510" spans="1:26" x14ac:dyDescent="0.3">
      <c r="A1510" s="2" t="s">
        <v>799</v>
      </c>
      <c r="B1510" s="2" t="s">
        <v>800</v>
      </c>
      <c r="C1510" s="2">
        <v>484</v>
      </c>
      <c r="D1510" s="2" t="s">
        <v>23</v>
      </c>
      <c r="E1510" s="2" t="s">
        <v>396</v>
      </c>
      <c r="F1510" s="2" t="s">
        <v>65</v>
      </c>
      <c r="G1510" s="2" t="s">
        <v>427</v>
      </c>
      <c r="H1510" s="2" t="s">
        <v>74</v>
      </c>
      <c r="I1510" s="2">
        <v>270</v>
      </c>
      <c r="J1510" s="2">
        <v>1000</v>
      </c>
      <c r="K1510" s="2">
        <v>80</v>
      </c>
      <c r="L1510" s="2">
        <v>164.54</v>
      </c>
      <c r="M1510" s="2">
        <v>0</v>
      </c>
      <c r="N1510" s="2">
        <v>205.68</v>
      </c>
      <c r="O1510" s="2">
        <v>0</v>
      </c>
      <c r="P1510" s="2">
        <v>455</v>
      </c>
      <c r="Q1510" s="2">
        <v>703.91</v>
      </c>
      <c r="R1510" s="2">
        <v>0</v>
      </c>
      <c r="S1510" s="2">
        <v>154.71</v>
      </c>
      <c r="T1510" s="2">
        <v>0</v>
      </c>
      <c r="U1510" s="2">
        <v>39.82</v>
      </c>
      <c r="V1510" s="2">
        <v>81.91</v>
      </c>
      <c r="W1510" s="2">
        <v>0</v>
      </c>
      <c r="X1510" s="2">
        <v>45.89</v>
      </c>
      <c r="Y1510" s="2">
        <v>71</v>
      </c>
      <c r="Z1510" s="2">
        <v>0</v>
      </c>
    </row>
    <row r="1511" spans="1:26" x14ac:dyDescent="0.3">
      <c r="A1511" s="3" t="s">
        <v>799</v>
      </c>
      <c r="B1511" s="3" t="s">
        <v>800</v>
      </c>
      <c r="C1511" s="3">
        <v>485</v>
      </c>
      <c r="D1511" s="3" t="s">
        <v>23</v>
      </c>
      <c r="E1511" s="3" t="s">
        <v>396</v>
      </c>
      <c r="F1511" s="3" t="s">
        <v>65</v>
      </c>
      <c r="G1511" s="3" t="s">
        <v>428</v>
      </c>
      <c r="H1511" s="3" t="s">
        <v>60</v>
      </c>
      <c r="I1511" s="3">
        <v>300</v>
      </c>
      <c r="J1511" s="3">
        <v>1000</v>
      </c>
      <c r="K1511" s="3">
        <v>84</v>
      </c>
      <c r="L1511" s="3">
        <v>8.49</v>
      </c>
      <c r="M1511" s="3">
        <v>30.97</v>
      </c>
      <c r="N1511" s="3">
        <v>10.11</v>
      </c>
      <c r="O1511" s="3">
        <v>27.41</v>
      </c>
      <c r="P1511" s="3">
        <v>474</v>
      </c>
      <c r="Q1511" s="3">
        <v>763.8</v>
      </c>
      <c r="R1511" s="3">
        <v>30.98</v>
      </c>
      <c r="S1511" s="3">
        <v>161.13999999999999</v>
      </c>
      <c r="T1511" s="3">
        <v>2465.46</v>
      </c>
      <c r="U1511" s="3">
        <v>37.630000000000003</v>
      </c>
      <c r="V1511" s="3">
        <v>3.8</v>
      </c>
      <c r="W1511" s="3">
        <v>13.88</v>
      </c>
      <c r="X1511" s="3">
        <v>43.03</v>
      </c>
      <c r="Y1511" s="3">
        <v>69.34</v>
      </c>
      <c r="Z1511" s="3">
        <v>2.81</v>
      </c>
    </row>
    <row r="1512" spans="1:26" x14ac:dyDescent="0.3">
      <c r="A1512" s="2" t="s">
        <v>799</v>
      </c>
      <c r="B1512" s="2" t="s">
        <v>800</v>
      </c>
      <c r="C1512" s="2">
        <v>486</v>
      </c>
      <c r="D1512" s="2" t="s">
        <v>23</v>
      </c>
      <c r="E1512" s="2" t="s">
        <v>396</v>
      </c>
      <c r="F1512" s="2" t="s">
        <v>65</v>
      </c>
      <c r="G1512" s="2" t="s">
        <v>429</v>
      </c>
      <c r="H1512" s="2" t="s">
        <v>74</v>
      </c>
      <c r="I1512" s="2">
        <v>300</v>
      </c>
      <c r="J1512" s="2">
        <v>1000</v>
      </c>
      <c r="K1512" s="2">
        <v>84</v>
      </c>
      <c r="L1512" s="2">
        <v>8.49</v>
      </c>
      <c r="M1512" s="2">
        <v>30.97</v>
      </c>
      <c r="N1512" s="2">
        <v>10.11</v>
      </c>
      <c r="O1512" s="2">
        <v>27.41</v>
      </c>
      <c r="P1512" s="2">
        <v>474</v>
      </c>
      <c r="Q1512" s="2">
        <v>763.8</v>
      </c>
      <c r="R1512" s="2">
        <v>30.98</v>
      </c>
      <c r="S1512" s="2">
        <v>161.13999999999999</v>
      </c>
      <c r="T1512" s="2">
        <v>2465.46</v>
      </c>
      <c r="U1512" s="2">
        <v>37.630000000000003</v>
      </c>
      <c r="V1512" s="2">
        <v>3.8</v>
      </c>
      <c r="W1512" s="2">
        <v>13.88</v>
      </c>
      <c r="X1512" s="2">
        <v>43.03</v>
      </c>
      <c r="Y1512" s="2">
        <v>69.34</v>
      </c>
      <c r="Z1512" s="2">
        <v>2.81</v>
      </c>
    </row>
    <row r="1513" spans="1:26" x14ac:dyDescent="0.3">
      <c r="A1513" s="3" t="s">
        <v>799</v>
      </c>
      <c r="B1513" s="3" t="s">
        <v>800</v>
      </c>
      <c r="C1513" s="3">
        <v>487</v>
      </c>
      <c r="D1513" s="3" t="s">
        <v>23</v>
      </c>
      <c r="E1513" s="3" t="s">
        <v>396</v>
      </c>
      <c r="F1513" s="3" t="s">
        <v>65</v>
      </c>
      <c r="G1513" s="3" t="s">
        <v>430</v>
      </c>
      <c r="H1513" s="3" t="s">
        <v>60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</row>
    <row r="1514" spans="1:26" x14ac:dyDescent="0.3">
      <c r="A1514" s="2" t="s">
        <v>799</v>
      </c>
      <c r="B1514" s="2" t="s">
        <v>800</v>
      </c>
      <c r="C1514" s="2">
        <v>488</v>
      </c>
      <c r="D1514" s="2" t="s">
        <v>23</v>
      </c>
      <c r="E1514" s="2" t="s">
        <v>396</v>
      </c>
      <c r="F1514" s="2" t="s">
        <v>65</v>
      </c>
      <c r="G1514" s="2" t="s">
        <v>431</v>
      </c>
      <c r="H1514" s="2" t="s">
        <v>74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</row>
    <row r="1515" spans="1:26" x14ac:dyDescent="0.3">
      <c r="A1515" s="3" t="s">
        <v>799</v>
      </c>
      <c r="B1515" s="3" t="s">
        <v>800</v>
      </c>
      <c r="C1515" s="3">
        <v>489</v>
      </c>
      <c r="D1515" s="3" t="s">
        <v>23</v>
      </c>
      <c r="E1515" s="3" t="s">
        <v>396</v>
      </c>
      <c r="F1515" s="3" t="s">
        <v>65</v>
      </c>
      <c r="G1515" s="3" t="s">
        <v>432</v>
      </c>
      <c r="H1515" s="3" t="s">
        <v>60</v>
      </c>
      <c r="I1515" s="3">
        <v>1350</v>
      </c>
      <c r="J1515" s="3">
        <v>8550</v>
      </c>
      <c r="K1515" s="3">
        <v>633</v>
      </c>
      <c r="L1515" s="3">
        <v>829.53</v>
      </c>
      <c r="M1515" s="3">
        <v>594.49</v>
      </c>
      <c r="N1515" s="3">
        <v>131.05000000000001</v>
      </c>
      <c r="O1515" s="3">
        <v>139.54</v>
      </c>
      <c r="P1515" s="3">
        <v>3547</v>
      </c>
      <c r="Q1515" s="3">
        <v>4032.96</v>
      </c>
      <c r="R1515" s="3">
        <v>3620.61</v>
      </c>
      <c r="S1515" s="3">
        <v>113.7</v>
      </c>
      <c r="T1515" s="3">
        <v>111.39</v>
      </c>
      <c r="U1515" s="3">
        <v>63.02</v>
      </c>
      <c r="V1515" s="3">
        <v>82.59</v>
      </c>
      <c r="W1515" s="3">
        <v>59.19</v>
      </c>
      <c r="X1515" s="3">
        <v>71.55</v>
      </c>
      <c r="Y1515" s="3">
        <v>81.36</v>
      </c>
      <c r="Z1515" s="3">
        <v>73.040000000000006</v>
      </c>
    </row>
    <row r="1516" spans="1:26" x14ac:dyDescent="0.3">
      <c r="A1516" s="2" t="s">
        <v>799</v>
      </c>
      <c r="B1516" s="2" t="s">
        <v>800</v>
      </c>
      <c r="C1516" s="2">
        <v>490</v>
      </c>
      <c r="D1516" s="2" t="s">
        <v>23</v>
      </c>
      <c r="E1516" s="2" t="s">
        <v>396</v>
      </c>
      <c r="F1516" s="2" t="s">
        <v>65</v>
      </c>
      <c r="G1516" s="2" t="s">
        <v>433</v>
      </c>
      <c r="H1516" s="2" t="s">
        <v>74</v>
      </c>
      <c r="I1516" s="2">
        <v>1350</v>
      </c>
      <c r="J1516" s="2">
        <v>8550</v>
      </c>
      <c r="K1516" s="2">
        <v>633</v>
      </c>
      <c r="L1516" s="2">
        <v>829.53</v>
      </c>
      <c r="M1516" s="2">
        <v>594.49</v>
      </c>
      <c r="N1516" s="2">
        <v>131.05000000000001</v>
      </c>
      <c r="O1516" s="2">
        <v>139.54</v>
      </c>
      <c r="P1516" s="2">
        <v>3547</v>
      </c>
      <c r="Q1516" s="2">
        <v>4032.96</v>
      </c>
      <c r="R1516" s="2">
        <v>3620.61</v>
      </c>
      <c r="S1516" s="2">
        <v>113.7</v>
      </c>
      <c r="T1516" s="2">
        <v>111.39</v>
      </c>
      <c r="U1516" s="2">
        <v>63.02</v>
      </c>
      <c r="V1516" s="2">
        <v>82.59</v>
      </c>
      <c r="W1516" s="2">
        <v>59.19</v>
      </c>
      <c r="X1516" s="2">
        <v>71.55</v>
      </c>
      <c r="Y1516" s="2">
        <v>81.36</v>
      </c>
      <c r="Z1516" s="2">
        <v>73.040000000000006</v>
      </c>
    </row>
    <row r="1517" spans="1:26" x14ac:dyDescent="0.3">
      <c r="A1517" s="3" t="s">
        <v>799</v>
      </c>
      <c r="B1517" s="3" t="s">
        <v>800</v>
      </c>
      <c r="C1517" s="3">
        <v>491</v>
      </c>
      <c r="D1517" s="3" t="s">
        <v>23</v>
      </c>
      <c r="E1517" s="3" t="s">
        <v>396</v>
      </c>
      <c r="F1517" s="3" t="s">
        <v>65</v>
      </c>
      <c r="G1517" s="3" t="s">
        <v>434</v>
      </c>
      <c r="H1517" s="3" t="s">
        <v>60</v>
      </c>
      <c r="I1517" s="3">
        <v>150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</row>
    <row r="1518" spans="1:26" x14ac:dyDescent="0.3">
      <c r="A1518" s="2" t="s">
        <v>799</v>
      </c>
      <c r="B1518" s="2" t="s">
        <v>800</v>
      </c>
      <c r="C1518" s="2">
        <v>492</v>
      </c>
      <c r="D1518" s="2" t="s">
        <v>23</v>
      </c>
      <c r="E1518" s="2" t="s">
        <v>396</v>
      </c>
      <c r="F1518" s="2" t="s">
        <v>65</v>
      </c>
      <c r="G1518" s="2" t="s">
        <v>435</v>
      </c>
      <c r="H1518" s="2" t="s">
        <v>74</v>
      </c>
      <c r="I1518" s="2">
        <v>150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</row>
    <row r="1519" spans="1:26" x14ac:dyDescent="0.3">
      <c r="A1519" s="3" t="s">
        <v>799</v>
      </c>
      <c r="B1519" s="3" t="s">
        <v>800</v>
      </c>
      <c r="C1519" s="3">
        <v>493</v>
      </c>
      <c r="D1519" s="3" t="s">
        <v>23</v>
      </c>
      <c r="E1519" s="3" t="s">
        <v>396</v>
      </c>
      <c r="F1519" s="3" t="s">
        <v>65</v>
      </c>
      <c r="G1519" s="3" t="s">
        <v>436</v>
      </c>
      <c r="H1519" s="3" t="s">
        <v>60</v>
      </c>
      <c r="I1519" s="3">
        <v>1350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</row>
    <row r="1520" spans="1:26" x14ac:dyDescent="0.3">
      <c r="A1520" s="2" t="s">
        <v>799</v>
      </c>
      <c r="B1520" s="2" t="s">
        <v>800</v>
      </c>
      <c r="C1520" s="2">
        <v>494</v>
      </c>
      <c r="D1520" s="2" t="s">
        <v>23</v>
      </c>
      <c r="E1520" s="2" t="s">
        <v>396</v>
      </c>
      <c r="F1520" s="2" t="s">
        <v>65</v>
      </c>
      <c r="G1520" s="2" t="s">
        <v>437</v>
      </c>
      <c r="H1520" s="2" t="s">
        <v>74</v>
      </c>
      <c r="I1520" s="2">
        <v>1350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</row>
    <row r="1521" spans="1:26" x14ac:dyDescent="0.3">
      <c r="A1521" s="3" t="s">
        <v>799</v>
      </c>
      <c r="B1521" s="3" t="s">
        <v>800</v>
      </c>
      <c r="C1521" s="3">
        <v>495</v>
      </c>
      <c r="D1521" s="3" t="s">
        <v>23</v>
      </c>
      <c r="E1521" s="3" t="s">
        <v>396</v>
      </c>
      <c r="F1521" s="3" t="s">
        <v>65</v>
      </c>
      <c r="G1521" s="3" t="s">
        <v>438</v>
      </c>
      <c r="H1521" s="3" t="s">
        <v>60</v>
      </c>
      <c r="I1521" s="3">
        <v>750</v>
      </c>
      <c r="J1521" s="3">
        <v>3700</v>
      </c>
      <c r="K1521" s="3">
        <v>308</v>
      </c>
      <c r="L1521" s="3">
        <v>387.38</v>
      </c>
      <c r="M1521" s="3">
        <v>331.19</v>
      </c>
      <c r="N1521" s="3">
        <v>125.77</v>
      </c>
      <c r="O1521" s="3">
        <v>116.97</v>
      </c>
      <c r="P1521" s="3">
        <v>1693</v>
      </c>
      <c r="Q1521" s="3">
        <v>1733.69</v>
      </c>
      <c r="R1521" s="3">
        <v>2004.07</v>
      </c>
      <c r="S1521" s="3">
        <v>102.4</v>
      </c>
      <c r="T1521" s="3">
        <v>86.51</v>
      </c>
      <c r="U1521" s="3">
        <v>55.2</v>
      </c>
      <c r="V1521" s="3">
        <v>69.42</v>
      </c>
      <c r="W1521" s="3">
        <v>59.35</v>
      </c>
      <c r="X1521" s="3">
        <v>61.47</v>
      </c>
      <c r="Y1521" s="3">
        <v>62.95</v>
      </c>
      <c r="Z1521" s="3">
        <v>72.77</v>
      </c>
    </row>
    <row r="1522" spans="1:26" x14ac:dyDescent="0.3">
      <c r="A1522" s="2" t="s">
        <v>799</v>
      </c>
      <c r="B1522" s="2" t="s">
        <v>800</v>
      </c>
      <c r="C1522" s="2">
        <v>496</v>
      </c>
      <c r="D1522" s="2" t="s">
        <v>23</v>
      </c>
      <c r="E1522" s="2" t="s">
        <v>396</v>
      </c>
      <c r="F1522" s="2" t="s">
        <v>65</v>
      </c>
      <c r="G1522" s="2" t="s">
        <v>439</v>
      </c>
      <c r="H1522" s="2" t="s">
        <v>74</v>
      </c>
      <c r="I1522" s="2">
        <v>750</v>
      </c>
      <c r="J1522" s="2">
        <v>3700</v>
      </c>
      <c r="K1522" s="2">
        <v>308</v>
      </c>
      <c r="L1522" s="2">
        <v>387.38</v>
      </c>
      <c r="M1522" s="2">
        <v>331.19</v>
      </c>
      <c r="N1522" s="2">
        <v>125.77</v>
      </c>
      <c r="O1522" s="2">
        <v>116.97</v>
      </c>
      <c r="P1522" s="2">
        <v>1693</v>
      </c>
      <c r="Q1522" s="2">
        <v>1733.69</v>
      </c>
      <c r="R1522" s="2">
        <v>2004.07</v>
      </c>
      <c r="S1522" s="2">
        <v>102.4</v>
      </c>
      <c r="T1522" s="2">
        <v>86.51</v>
      </c>
      <c r="U1522" s="2">
        <v>55.2</v>
      </c>
      <c r="V1522" s="2">
        <v>69.42</v>
      </c>
      <c r="W1522" s="2">
        <v>59.35</v>
      </c>
      <c r="X1522" s="2">
        <v>61.47</v>
      </c>
      <c r="Y1522" s="2">
        <v>62.95</v>
      </c>
      <c r="Z1522" s="2">
        <v>72.77</v>
      </c>
    </row>
    <row r="1523" spans="1:26" x14ac:dyDescent="0.3">
      <c r="A1523" s="3" t="s">
        <v>799</v>
      </c>
      <c r="B1523" s="3" t="s">
        <v>800</v>
      </c>
      <c r="C1523" s="3">
        <v>497</v>
      </c>
      <c r="D1523" s="3" t="s">
        <v>23</v>
      </c>
      <c r="E1523" s="3" t="s">
        <v>396</v>
      </c>
      <c r="F1523" s="3" t="s">
        <v>65</v>
      </c>
      <c r="G1523" s="3" t="s">
        <v>440</v>
      </c>
      <c r="H1523" s="3" t="s">
        <v>60</v>
      </c>
      <c r="I1523" s="3">
        <v>600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</row>
    <row r="1524" spans="1:26" x14ac:dyDescent="0.3">
      <c r="A1524" s="2" t="s">
        <v>799</v>
      </c>
      <c r="B1524" s="2" t="s">
        <v>800</v>
      </c>
      <c r="C1524" s="2">
        <v>498</v>
      </c>
      <c r="D1524" s="2" t="s">
        <v>23</v>
      </c>
      <c r="E1524" s="2" t="s">
        <v>396</v>
      </c>
      <c r="F1524" s="2" t="s">
        <v>65</v>
      </c>
      <c r="G1524" s="2" t="s">
        <v>441</v>
      </c>
      <c r="H1524" s="2" t="s">
        <v>74</v>
      </c>
      <c r="I1524" s="2">
        <v>600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</row>
    <row r="1525" spans="1:26" x14ac:dyDescent="0.3">
      <c r="A1525" s="3" t="s">
        <v>799</v>
      </c>
      <c r="B1525" s="3" t="s">
        <v>800</v>
      </c>
      <c r="C1525" s="3">
        <v>499</v>
      </c>
      <c r="D1525" s="3" t="s">
        <v>23</v>
      </c>
      <c r="E1525" s="3" t="s">
        <v>396</v>
      </c>
      <c r="F1525" s="3" t="s">
        <v>65</v>
      </c>
      <c r="G1525" s="3" t="s">
        <v>442</v>
      </c>
      <c r="H1525" s="3" t="s">
        <v>60</v>
      </c>
      <c r="I1525" s="3">
        <v>540</v>
      </c>
      <c r="J1525" s="3">
        <v>2600</v>
      </c>
      <c r="K1525" s="3">
        <v>218</v>
      </c>
      <c r="L1525" s="3">
        <v>317.13</v>
      </c>
      <c r="M1525" s="3">
        <v>184.74</v>
      </c>
      <c r="N1525" s="3">
        <v>145.47</v>
      </c>
      <c r="O1525" s="3">
        <v>171.66</v>
      </c>
      <c r="P1525" s="3">
        <v>1144</v>
      </c>
      <c r="Q1525" s="3">
        <v>1539.32</v>
      </c>
      <c r="R1525" s="3">
        <v>1153.18</v>
      </c>
      <c r="S1525" s="3">
        <v>134.56</v>
      </c>
      <c r="T1525" s="3">
        <v>133.47999999999999</v>
      </c>
      <c r="U1525" s="3">
        <v>54.26</v>
      </c>
      <c r="V1525" s="3">
        <v>78.94</v>
      </c>
      <c r="W1525" s="3">
        <v>45.98</v>
      </c>
      <c r="X1525" s="3">
        <v>57.69</v>
      </c>
      <c r="Y1525" s="3">
        <v>77.63</v>
      </c>
      <c r="Z1525" s="3">
        <v>58.16</v>
      </c>
    </row>
    <row r="1526" spans="1:26" x14ac:dyDescent="0.3">
      <c r="A1526" s="2" t="s">
        <v>799</v>
      </c>
      <c r="B1526" s="2" t="s">
        <v>800</v>
      </c>
      <c r="C1526" s="2">
        <v>500</v>
      </c>
      <c r="D1526" s="2" t="s">
        <v>23</v>
      </c>
      <c r="E1526" s="2" t="s">
        <v>396</v>
      </c>
      <c r="F1526" s="2" t="s">
        <v>65</v>
      </c>
      <c r="G1526" s="2" t="s">
        <v>310</v>
      </c>
      <c r="H1526" s="2" t="s">
        <v>74</v>
      </c>
      <c r="I1526" s="2">
        <v>540</v>
      </c>
      <c r="J1526" s="2">
        <v>2600</v>
      </c>
      <c r="K1526" s="2">
        <v>218</v>
      </c>
      <c r="L1526" s="2">
        <v>317.13</v>
      </c>
      <c r="M1526" s="2">
        <v>184.74</v>
      </c>
      <c r="N1526" s="2">
        <v>145.47</v>
      </c>
      <c r="O1526" s="2">
        <v>171.66</v>
      </c>
      <c r="P1526" s="2">
        <v>1144</v>
      </c>
      <c r="Q1526" s="2">
        <v>1539.32</v>
      </c>
      <c r="R1526" s="2">
        <v>1153.18</v>
      </c>
      <c r="S1526" s="2">
        <v>134.56</v>
      </c>
      <c r="T1526" s="2">
        <v>133.47999999999999</v>
      </c>
      <c r="U1526" s="2">
        <v>54.26</v>
      </c>
      <c r="V1526" s="2">
        <v>78.94</v>
      </c>
      <c r="W1526" s="2">
        <v>45.98</v>
      </c>
      <c r="X1526" s="2">
        <v>57.69</v>
      </c>
      <c r="Y1526" s="2">
        <v>77.63</v>
      </c>
      <c r="Z1526" s="2">
        <v>58.16</v>
      </c>
    </row>
    <row r="1527" spans="1:26" x14ac:dyDescent="0.3">
      <c r="A1527" s="3" t="s">
        <v>799</v>
      </c>
      <c r="B1527" s="3" t="s">
        <v>800</v>
      </c>
      <c r="C1527" s="3">
        <v>501</v>
      </c>
      <c r="D1527" s="3" t="s">
        <v>23</v>
      </c>
      <c r="E1527" s="3" t="s">
        <v>396</v>
      </c>
      <c r="F1527" s="3" t="s">
        <v>65</v>
      </c>
      <c r="G1527" s="3" t="s">
        <v>65</v>
      </c>
      <c r="H1527" s="3" t="s">
        <v>75</v>
      </c>
      <c r="I1527" s="3">
        <v>10676</v>
      </c>
      <c r="J1527" s="3">
        <v>52350</v>
      </c>
      <c r="K1527" s="3">
        <v>3905</v>
      </c>
      <c r="L1527" s="3">
        <v>4372.1099999999997</v>
      </c>
      <c r="M1527" s="3">
        <v>3603.18</v>
      </c>
      <c r="N1527" s="3">
        <v>111.96</v>
      </c>
      <c r="O1527" s="3">
        <v>121.34</v>
      </c>
      <c r="P1527" s="3">
        <v>22370</v>
      </c>
      <c r="Q1527" s="3">
        <v>23177.41</v>
      </c>
      <c r="R1527" s="3">
        <v>20980.58</v>
      </c>
      <c r="S1527" s="3">
        <v>103.61</v>
      </c>
      <c r="T1527" s="3">
        <v>110.47</v>
      </c>
      <c r="U1527" s="3">
        <v>49.16</v>
      </c>
      <c r="V1527" s="3">
        <v>55.04</v>
      </c>
      <c r="W1527" s="3">
        <v>45.36</v>
      </c>
      <c r="X1527" s="3">
        <v>57.06</v>
      </c>
      <c r="Y1527" s="3">
        <v>59.12</v>
      </c>
      <c r="Z1527" s="3">
        <v>53.52</v>
      </c>
    </row>
    <row r="1528" spans="1:26" x14ac:dyDescent="0.3">
      <c r="A1528" s="2" t="s">
        <v>799</v>
      </c>
      <c r="B1528" s="2" t="s">
        <v>800</v>
      </c>
      <c r="C1528" s="2">
        <v>502</v>
      </c>
      <c r="D1528" s="2" t="s">
        <v>23</v>
      </c>
      <c r="E1528" s="2" t="s">
        <v>396</v>
      </c>
      <c r="F1528" s="2" t="s">
        <v>65</v>
      </c>
      <c r="G1528" s="2" t="s">
        <v>443</v>
      </c>
      <c r="H1528" s="2" t="s">
        <v>60</v>
      </c>
      <c r="I1528" s="2">
        <v>388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60</v>
      </c>
      <c r="V1528" s="2" t="s">
        <v>60</v>
      </c>
      <c r="W1528" s="2" t="s">
        <v>60</v>
      </c>
      <c r="X1528" s="2" t="s">
        <v>60</v>
      </c>
      <c r="Y1528" s="2" t="s">
        <v>60</v>
      </c>
      <c r="Z1528" s="2" t="s">
        <v>60</v>
      </c>
    </row>
    <row r="1529" spans="1:26" x14ac:dyDescent="0.3">
      <c r="A1529" s="3" t="s">
        <v>799</v>
      </c>
      <c r="B1529" s="3" t="s">
        <v>800</v>
      </c>
      <c r="C1529" s="3">
        <v>503</v>
      </c>
      <c r="D1529" s="3" t="s">
        <v>23</v>
      </c>
      <c r="E1529" s="3" t="s">
        <v>396</v>
      </c>
      <c r="F1529" s="3" t="s">
        <v>65</v>
      </c>
      <c r="G1529" s="3" t="s">
        <v>444</v>
      </c>
      <c r="H1529" s="3" t="s">
        <v>16</v>
      </c>
      <c r="I1529" s="3">
        <v>388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 t="s">
        <v>60</v>
      </c>
      <c r="V1529" s="3" t="s">
        <v>60</v>
      </c>
      <c r="W1529" s="3" t="s">
        <v>60</v>
      </c>
      <c r="X1529" s="3" t="s">
        <v>60</v>
      </c>
      <c r="Y1529" s="3" t="s">
        <v>60</v>
      </c>
      <c r="Z1529" s="3" t="s">
        <v>60</v>
      </c>
    </row>
    <row r="1530" spans="1:26" x14ac:dyDescent="0.3">
      <c r="A1530" s="2" t="s">
        <v>799</v>
      </c>
      <c r="B1530" s="2" t="s">
        <v>800</v>
      </c>
      <c r="C1530" s="2">
        <v>504</v>
      </c>
      <c r="D1530" s="2" t="s">
        <v>23</v>
      </c>
      <c r="E1530" s="2" t="s">
        <v>396</v>
      </c>
      <c r="F1530" s="2" t="s">
        <v>65</v>
      </c>
      <c r="G1530" s="2" t="s">
        <v>445</v>
      </c>
      <c r="H1530" s="2" t="s">
        <v>60</v>
      </c>
      <c r="I1530" s="2">
        <v>180</v>
      </c>
      <c r="J1530" s="2">
        <v>500</v>
      </c>
      <c r="K1530" s="2">
        <v>41</v>
      </c>
      <c r="L1530" s="2">
        <v>84.44</v>
      </c>
      <c r="M1530" s="2">
        <v>55.76</v>
      </c>
      <c r="N1530" s="2">
        <v>205.95</v>
      </c>
      <c r="O1530" s="2">
        <v>151.43</v>
      </c>
      <c r="P1530" s="2">
        <v>223</v>
      </c>
      <c r="Q1530" s="2">
        <v>417.26</v>
      </c>
      <c r="R1530" s="2">
        <v>258.27</v>
      </c>
      <c r="S1530" s="2">
        <v>187.11</v>
      </c>
      <c r="T1530" s="2">
        <v>161.56</v>
      </c>
      <c r="U1530" s="2" t="s">
        <v>60</v>
      </c>
      <c r="V1530" s="2" t="s">
        <v>60</v>
      </c>
      <c r="W1530" s="2" t="s">
        <v>60</v>
      </c>
      <c r="X1530" s="2" t="s">
        <v>60</v>
      </c>
      <c r="Y1530" s="2" t="s">
        <v>60</v>
      </c>
      <c r="Z1530" s="2" t="s">
        <v>60</v>
      </c>
    </row>
    <row r="1531" spans="1:26" x14ac:dyDescent="0.3">
      <c r="A1531" s="3" t="s">
        <v>799</v>
      </c>
      <c r="B1531" s="3" t="s">
        <v>800</v>
      </c>
      <c r="C1531" s="3">
        <v>505</v>
      </c>
      <c r="D1531" s="3" t="s">
        <v>23</v>
      </c>
      <c r="E1531" s="3" t="s">
        <v>396</v>
      </c>
      <c r="F1531" s="3" t="s">
        <v>65</v>
      </c>
      <c r="G1531" s="3" t="s">
        <v>439</v>
      </c>
      <c r="H1531" s="3" t="s">
        <v>16</v>
      </c>
      <c r="I1531" s="3">
        <v>180</v>
      </c>
      <c r="J1531" s="3">
        <v>500</v>
      </c>
      <c r="K1531" s="3">
        <v>41</v>
      </c>
      <c r="L1531" s="3">
        <v>84.44</v>
      </c>
      <c r="M1531" s="3">
        <v>55.76</v>
      </c>
      <c r="N1531" s="3">
        <v>205.95</v>
      </c>
      <c r="O1531" s="3">
        <v>151.43</v>
      </c>
      <c r="P1531" s="3">
        <v>223</v>
      </c>
      <c r="Q1531" s="3">
        <v>417.26</v>
      </c>
      <c r="R1531" s="3">
        <v>258.27</v>
      </c>
      <c r="S1531" s="3">
        <v>187.11</v>
      </c>
      <c r="T1531" s="3">
        <v>161.56</v>
      </c>
      <c r="U1531" s="3" t="s">
        <v>60</v>
      </c>
      <c r="V1531" s="3" t="s">
        <v>60</v>
      </c>
      <c r="W1531" s="3" t="s">
        <v>60</v>
      </c>
      <c r="X1531" s="3" t="s">
        <v>60</v>
      </c>
      <c r="Y1531" s="3" t="s">
        <v>60</v>
      </c>
      <c r="Z1531" s="3" t="s">
        <v>60</v>
      </c>
    </row>
    <row r="1532" spans="1:26" x14ac:dyDescent="0.3">
      <c r="A1532" s="2" t="s">
        <v>799</v>
      </c>
      <c r="B1532" s="2" t="s">
        <v>800</v>
      </c>
      <c r="C1532" s="2">
        <v>506</v>
      </c>
      <c r="D1532" s="2" t="s">
        <v>23</v>
      </c>
      <c r="E1532" s="2" t="s">
        <v>396</v>
      </c>
      <c r="F1532" s="2" t="s">
        <v>65</v>
      </c>
      <c r="G1532" s="2" t="s">
        <v>65</v>
      </c>
      <c r="H1532" s="2" t="s">
        <v>16</v>
      </c>
      <c r="I1532" s="2">
        <v>568</v>
      </c>
      <c r="J1532" s="2">
        <v>500</v>
      </c>
      <c r="K1532" s="2">
        <v>41</v>
      </c>
      <c r="L1532" s="2">
        <v>84.44</v>
      </c>
      <c r="M1532" s="2">
        <v>55.76</v>
      </c>
      <c r="N1532" s="2">
        <v>205.95</v>
      </c>
      <c r="O1532" s="2">
        <v>151.43</v>
      </c>
      <c r="P1532" s="2">
        <v>223</v>
      </c>
      <c r="Q1532" s="2">
        <v>417.26</v>
      </c>
      <c r="R1532" s="2">
        <v>258.27</v>
      </c>
      <c r="S1532" s="2">
        <v>187.11</v>
      </c>
      <c r="T1532" s="2">
        <v>161.56</v>
      </c>
      <c r="U1532" s="2" t="s">
        <v>60</v>
      </c>
      <c r="V1532" s="2" t="s">
        <v>60</v>
      </c>
      <c r="W1532" s="2" t="s">
        <v>60</v>
      </c>
      <c r="X1532" s="2" t="s">
        <v>60</v>
      </c>
      <c r="Y1532" s="2" t="s">
        <v>60</v>
      </c>
      <c r="Z1532" s="2" t="s">
        <v>60</v>
      </c>
    </row>
    <row r="1533" spans="1:26" x14ac:dyDescent="0.3">
      <c r="A1533" s="3" t="s">
        <v>799</v>
      </c>
      <c r="B1533" s="3" t="s">
        <v>800</v>
      </c>
      <c r="C1533" s="3">
        <v>507</v>
      </c>
      <c r="D1533" s="3" t="s">
        <v>23</v>
      </c>
      <c r="E1533" s="3" t="s">
        <v>396</v>
      </c>
      <c r="F1533" s="3" t="s">
        <v>65</v>
      </c>
      <c r="G1533" s="3" t="s">
        <v>446</v>
      </c>
      <c r="H1533" s="3" t="s">
        <v>60</v>
      </c>
      <c r="I1533" s="3">
        <v>34</v>
      </c>
      <c r="J1533" s="3">
        <v>36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23</v>
      </c>
      <c r="Q1533" s="3">
        <v>19.25</v>
      </c>
      <c r="R1533" s="3">
        <v>16.34</v>
      </c>
      <c r="S1533" s="3">
        <v>83.7</v>
      </c>
      <c r="T1533" s="3">
        <v>117.81</v>
      </c>
      <c r="U1533" s="3" t="s">
        <v>60</v>
      </c>
      <c r="V1533" s="3" t="s">
        <v>60</v>
      </c>
      <c r="W1533" s="3" t="s">
        <v>60</v>
      </c>
      <c r="X1533" s="3" t="s">
        <v>60</v>
      </c>
      <c r="Y1533" s="3" t="s">
        <v>60</v>
      </c>
      <c r="Z1533" s="3" t="s">
        <v>60</v>
      </c>
    </row>
    <row r="1534" spans="1:26" x14ac:dyDescent="0.3">
      <c r="A1534" s="2" t="s">
        <v>799</v>
      </c>
      <c r="B1534" s="2" t="s">
        <v>800</v>
      </c>
      <c r="C1534" s="2">
        <v>508</v>
      </c>
      <c r="D1534" s="2" t="s">
        <v>23</v>
      </c>
      <c r="E1534" s="2" t="s">
        <v>396</v>
      </c>
      <c r="F1534" s="2" t="s">
        <v>65</v>
      </c>
      <c r="G1534" s="2" t="s">
        <v>447</v>
      </c>
      <c r="H1534" s="2" t="s">
        <v>12</v>
      </c>
      <c r="I1534" s="2">
        <v>34</v>
      </c>
      <c r="J1534" s="2">
        <v>36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23</v>
      </c>
      <c r="Q1534" s="2">
        <v>19.25</v>
      </c>
      <c r="R1534" s="2">
        <v>16.34</v>
      </c>
      <c r="S1534" s="2">
        <v>83.7</v>
      </c>
      <c r="T1534" s="2">
        <v>117.81</v>
      </c>
      <c r="U1534" s="2" t="s">
        <v>60</v>
      </c>
      <c r="V1534" s="2" t="s">
        <v>60</v>
      </c>
      <c r="W1534" s="2" t="s">
        <v>60</v>
      </c>
      <c r="X1534" s="2" t="s">
        <v>60</v>
      </c>
      <c r="Y1534" s="2" t="s">
        <v>60</v>
      </c>
      <c r="Z1534" s="2" t="s">
        <v>60</v>
      </c>
    </row>
    <row r="1535" spans="1:26" x14ac:dyDescent="0.3">
      <c r="A1535" s="3" t="s">
        <v>799</v>
      </c>
      <c r="B1535" s="3" t="s">
        <v>800</v>
      </c>
      <c r="C1535" s="3">
        <v>509</v>
      </c>
      <c r="D1535" s="3" t="s">
        <v>23</v>
      </c>
      <c r="E1535" s="3" t="s">
        <v>396</v>
      </c>
      <c r="F1535" s="3" t="s">
        <v>65</v>
      </c>
      <c r="G1535" s="3" t="s">
        <v>448</v>
      </c>
      <c r="H1535" s="3" t="s">
        <v>60</v>
      </c>
      <c r="I1535" s="3">
        <v>150</v>
      </c>
      <c r="J1535" s="3">
        <v>452</v>
      </c>
      <c r="K1535" s="3">
        <v>51</v>
      </c>
      <c r="L1535" s="3">
        <v>59.12</v>
      </c>
      <c r="M1535" s="3">
        <v>56.35</v>
      </c>
      <c r="N1535" s="3">
        <v>115.92</v>
      </c>
      <c r="O1535" s="3">
        <v>104.92</v>
      </c>
      <c r="P1535" s="3">
        <v>206</v>
      </c>
      <c r="Q1535" s="3">
        <v>226.17</v>
      </c>
      <c r="R1535" s="3">
        <v>185.25</v>
      </c>
      <c r="S1535" s="3">
        <v>109.79</v>
      </c>
      <c r="T1535" s="3">
        <v>122.09</v>
      </c>
      <c r="U1535" s="3" t="s">
        <v>60</v>
      </c>
      <c r="V1535" s="3" t="s">
        <v>60</v>
      </c>
      <c r="W1535" s="3" t="s">
        <v>60</v>
      </c>
      <c r="X1535" s="3" t="s">
        <v>60</v>
      </c>
      <c r="Y1535" s="3" t="s">
        <v>60</v>
      </c>
      <c r="Z1535" s="3" t="s">
        <v>60</v>
      </c>
    </row>
    <row r="1536" spans="1:26" x14ac:dyDescent="0.3">
      <c r="A1536" s="2" t="s">
        <v>799</v>
      </c>
      <c r="B1536" s="2" t="s">
        <v>800</v>
      </c>
      <c r="C1536" s="2">
        <v>510</v>
      </c>
      <c r="D1536" s="2" t="s">
        <v>23</v>
      </c>
      <c r="E1536" s="2" t="s">
        <v>396</v>
      </c>
      <c r="F1536" s="2" t="s">
        <v>65</v>
      </c>
      <c r="G1536" s="2" t="s">
        <v>449</v>
      </c>
      <c r="H1536" s="2" t="s">
        <v>60</v>
      </c>
      <c r="I1536" s="2">
        <v>150</v>
      </c>
      <c r="J1536" s="2">
        <v>448</v>
      </c>
      <c r="K1536" s="2">
        <v>51</v>
      </c>
      <c r="L1536" s="2">
        <v>95.17</v>
      </c>
      <c r="M1536" s="2">
        <v>102.98</v>
      </c>
      <c r="N1536" s="2">
        <v>186.61</v>
      </c>
      <c r="O1536" s="2">
        <v>92.42</v>
      </c>
      <c r="P1536" s="2">
        <v>206</v>
      </c>
      <c r="Q1536" s="2">
        <v>289.56</v>
      </c>
      <c r="R1536" s="2">
        <v>274.81</v>
      </c>
      <c r="S1536" s="2">
        <v>140.56</v>
      </c>
      <c r="T1536" s="2">
        <v>105.37</v>
      </c>
      <c r="U1536" s="2" t="s">
        <v>60</v>
      </c>
      <c r="V1536" s="2" t="s">
        <v>60</v>
      </c>
      <c r="W1536" s="2" t="s">
        <v>60</v>
      </c>
      <c r="X1536" s="2" t="s">
        <v>60</v>
      </c>
      <c r="Y1536" s="2" t="s">
        <v>60</v>
      </c>
      <c r="Z1536" s="2" t="s">
        <v>60</v>
      </c>
    </row>
    <row r="1537" spans="1:26" x14ac:dyDescent="0.3">
      <c r="A1537" s="3" t="s">
        <v>799</v>
      </c>
      <c r="B1537" s="3" t="s">
        <v>800</v>
      </c>
      <c r="C1537" s="3">
        <v>511</v>
      </c>
      <c r="D1537" s="3" t="s">
        <v>23</v>
      </c>
      <c r="E1537" s="3" t="s">
        <v>396</v>
      </c>
      <c r="F1537" s="3" t="s">
        <v>65</v>
      </c>
      <c r="G1537" s="3" t="s">
        <v>450</v>
      </c>
      <c r="H1537" s="3" t="s">
        <v>60</v>
      </c>
      <c r="I1537" s="3">
        <v>75</v>
      </c>
      <c r="J1537" s="3">
        <v>285</v>
      </c>
      <c r="K1537" s="3">
        <v>5</v>
      </c>
      <c r="L1537" s="3">
        <v>5.21</v>
      </c>
      <c r="M1537" s="3">
        <v>3.22</v>
      </c>
      <c r="N1537" s="3">
        <v>104.2</v>
      </c>
      <c r="O1537" s="3">
        <v>161.80000000000001</v>
      </c>
      <c r="P1537" s="3">
        <v>104</v>
      </c>
      <c r="Q1537" s="3">
        <v>113.37</v>
      </c>
      <c r="R1537" s="3">
        <v>122.38</v>
      </c>
      <c r="S1537" s="3">
        <v>109.01</v>
      </c>
      <c r="T1537" s="3">
        <v>92.64</v>
      </c>
      <c r="U1537" s="3" t="s">
        <v>60</v>
      </c>
      <c r="V1537" s="3" t="s">
        <v>60</v>
      </c>
      <c r="W1537" s="3" t="s">
        <v>60</v>
      </c>
      <c r="X1537" s="3" t="s">
        <v>60</v>
      </c>
      <c r="Y1537" s="3" t="s">
        <v>60</v>
      </c>
      <c r="Z1537" s="3" t="s">
        <v>60</v>
      </c>
    </row>
    <row r="1538" spans="1:26" x14ac:dyDescent="0.3">
      <c r="A1538" s="2" t="s">
        <v>799</v>
      </c>
      <c r="B1538" s="2" t="s">
        <v>800</v>
      </c>
      <c r="C1538" s="2">
        <v>512</v>
      </c>
      <c r="D1538" s="2" t="s">
        <v>23</v>
      </c>
      <c r="E1538" s="2" t="s">
        <v>396</v>
      </c>
      <c r="F1538" s="2" t="s">
        <v>65</v>
      </c>
      <c r="G1538" s="2" t="s">
        <v>451</v>
      </c>
      <c r="H1538" s="2" t="s">
        <v>60</v>
      </c>
      <c r="I1538" s="2">
        <v>72</v>
      </c>
      <c r="J1538" s="2">
        <v>285</v>
      </c>
      <c r="K1538" s="2">
        <v>34</v>
      </c>
      <c r="L1538" s="2">
        <v>25.66</v>
      </c>
      <c r="M1538" s="2">
        <v>35.409999999999997</v>
      </c>
      <c r="N1538" s="2">
        <v>75.47</v>
      </c>
      <c r="O1538" s="2">
        <v>72.47</v>
      </c>
      <c r="P1538" s="2">
        <v>138</v>
      </c>
      <c r="Q1538" s="2">
        <v>142.97999999999999</v>
      </c>
      <c r="R1538" s="2">
        <v>161.94999999999999</v>
      </c>
      <c r="S1538" s="2">
        <v>103.61</v>
      </c>
      <c r="T1538" s="2">
        <v>88.29</v>
      </c>
      <c r="U1538" s="2" t="s">
        <v>60</v>
      </c>
      <c r="V1538" s="2" t="s">
        <v>60</v>
      </c>
      <c r="W1538" s="2" t="s">
        <v>60</v>
      </c>
      <c r="X1538" s="2" t="s">
        <v>60</v>
      </c>
      <c r="Y1538" s="2" t="s">
        <v>60</v>
      </c>
      <c r="Z1538" s="2" t="s">
        <v>60</v>
      </c>
    </row>
    <row r="1539" spans="1:26" x14ac:dyDescent="0.3">
      <c r="A1539" s="3" t="s">
        <v>799</v>
      </c>
      <c r="B1539" s="3" t="s">
        <v>800</v>
      </c>
      <c r="C1539" s="3">
        <v>513</v>
      </c>
      <c r="D1539" s="3" t="s">
        <v>23</v>
      </c>
      <c r="E1539" s="3" t="s">
        <v>396</v>
      </c>
      <c r="F1539" s="3" t="s">
        <v>65</v>
      </c>
      <c r="G1539" s="3" t="s">
        <v>452</v>
      </c>
      <c r="H1539" s="3" t="s">
        <v>12</v>
      </c>
      <c r="I1539" s="3">
        <v>447</v>
      </c>
      <c r="J1539" s="3">
        <v>1470</v>
      </c>
      <c r="K1539" s="3">
        <v>141</v>
      </c>
      <c r="L1539" s="3">
        <v>185.16</v>
      </c>
      <c r="M1539" s="3">
        <v>197.96</v>
      </c>
      <c r="N1539" s="3">
        <v>131.32</v>
      </c>
      <c r="O1539" s="3">
        <v>93.53</v>
      </c>
      <c r="P1539" s="3">
        <v>654</v>
      </c>
      <c r="Q1539" s="3">
        <v>772.08</v>
      </c>
      <c r="R1539" s="3">
        <v>744.39</v>
      </c>
      <c r="S1539" s="3">
        <v>118.06</v>
      </c>
      <c r="T1539" s="3">
        <v>103.72</v>
      </c>
      <c r="U1539" s="3" t="s">
        <v>60</v>
      </c>
      <c r="V1539" s="3" t="s">
        <v>60</v>
      </c>
      <c r="W1539" s="3" t="s">
        <v>60</v>
      </c>
      <c r="X1539" s="3" t="s">
        <v>60</v>
      </c>
      <c r="Y1539" s="3" t="s">
        <v>60</v>
      </c>
      <c r="Z1539" s="3" t="s">
        <v>60</v>
      </c>
    </row>
    <row r="1540" spans="1:26" x14ac:dyDescent="0.3">
      <c r="A1540" s="2" t="s">
        <v>799</v>
      </c>
      <c r="B1540" s="2" t="s">
        <v>800</v>
      </c>
      <c r="C1540" s="2">
        <v>514</v>
      </c>
      <c r="D1540" s="2" t="s">
        <v>23</v>
      </c>
      <c r="E1540" s="2" t="s">
        <v>396</v>
      </c>
      <c r="F1540" s="2" t="s">
        <v>65</v>
      </c>
      <c r="G1540" s="2" t="s">
        <v>65</v>
      </c>
      <c r="H1540" s="2" t="s">
        <v>12</v>
      </c>
      <c r="I1540" s="2">
        <v>481</v>
      </c>
      <c r="J1540" s="2">
        <v>1506</v>
      </c>
      <c r="K1540" s="2">
        <v>141</v>
      </c>
      <c r="L1540" s="2">
        <v>185.16</v>
      </c>
      <c r="M1540" s="2">
        <v>197.96</v>
      </c>
      <c r="N1540" s="2">
        <v>131.32</v>
      </c>
      <c r="O1540" s="2">
        <v>93.53</v>
      </c>
      <c r="P1540" s="2">
        <v>677</v>
      </c>
      <c r="Q1540" s="2">
        <v>791.33</v>
      </c>
      <c r="R1540" s="2">
        <v>760.73</v>
      </c>
      <c r="S1540" s="2">
        <v>116.89</v>
      </c>
      <c r="T1540" s="2">
        <v>104.02</v>
      </c>
      <c r="U1540" s="2" t="s">
        <v>60</v>
      </c>
      <c r="V1540" s="2" t="s">
        <v>60</v>
      </c>
      <c r="W1540" s="2" t="s">
        <v>60</v>
      </c>
      <c r="X1540" s="2" t="s">
        <v>60</v>
      </c>
      <c r="Y1540" s="2" t="s">
        <v>60</v>
      </c>
      <c r="Z1540" s="2" t="s">
        <v>60</v>
      </c>
    </row>
    <row r="1541" spans="1:26" x14ac:dyDescent="0.3">
      <c r="A1541" s="3" t="s">
        <v>799</v>
      </c>
      <c r="B1541" s="3" t="s">
        <v>800</v>
      </c>
      <c r="C1541" s="3">
        <v>515</v>
      </c>
      <c r="D1541" s="3" t="s">
        <v>23</v>
      </c>
      <c r="E1541" s="3" t="s">
        <v>396</v>
      </c>
      <c r="F1541" s="3" t="s">
        <v>78</v>
      </c>
      <c r="G1541" s="3" t="s">
        <v>453</v>
      </c>
      <c r="H1541" s="3" t="s">
        <v>60</v>
      </c>
      <c r="I1541" s="3">
        <v>2320</v>
      </c>
      <c r="J1541" s="3">
        <v>15600</v>
      </c>
      <c r="K1541" s="3">
        <v>1443</v>
      </c>
      <c r="L1541" s="3">
        <v>1438.11</v>
      </c>
      <c r="M1541" s="3">
        <v>1074.94</v>
      </c>
      <c r="N1541" s="3">
        <v>99.66</v>
      </c>
      <c r="O1541" s="3">
        <v>133.79</v>
      </c>
      <c r="P1541" s="3">
        <v>7272</v>
      </c>
      <c r="Q1541" s="3">
        <v>6305.9</v>
      </c>
      <c r="R1541" s="3">
        <v>6162.31</v>
      </c>
      <c r="S1541" s="3">
        <v>86.71</v>
      </c>
      <c r="T1541" s="3">
        <v>102.33</v>
      </c>
      <c r="U1541" s="3">
        <v>83.6</v>
      </c>
      <c r="V1541" s="3">
        <v>83.32</v>
      </c>
      <c r="W1541" s="3">
        <v>62.28</v>
      </c>
      <c r="X1541" s="3">
        <v>85.36</v>
      </c>
      <c r="Y1541" s="3">
        <v>74.02</v>
      </c>
      <c r="Z1541" s="3">
        <v>72.34</v>
      </c>
    </row>
    <row r="1542" spans="1:26" x14ac:dyDescent="0.3">
      <c r="A1542" s="2" t="s">
        <v>799</v>
      </c>
      <c r="B1542" s="2" t="s">
        <v>800</v>
      </c>
      <c r="C1542" s="2">
        <v>516</v>
      </c>
      <c r="D1542" s="2" t="s">
        <v>23</v>
      </c>
      <c r="E1542" s="2" t="s">
        <v>396</v>
      </c>
      <c r="F1542" s="2" t="s">
        <v>78</v>
      </c>
      <c r="G1542" s="2" t="s">
        <v>454</v>
      </c>
      <c r="H1542" s="2" t="s">
        <v>60</v>
      </c>
      <c r="I1542" s="2">
        <v>1320</v>
      </c>
      <c r="J1542" s="2">
        <v>6900</v>
      </c>
      <c r="K1542" s="2">
        <v>298</v>
      </c>
      <c r="L1542" s="2">
        <v>746.19</v>
      </c>
      <c r="M1542" s="2">
        <v>497.55</v>
      </c>
      <c r="N1542" s="2">
        <v>250.4</v>
      </c>
      <c r="O1542" s="2">
        <v>149.97</v>
      </c>
      <c r="P1542" s="2">
        <v>2904</v>
      </c>
      <c r="Q1542" s="2">
        <v>2842.42</v>
      </c>
      <c r="R1542" s="2">
        <v>2634.18</v>
      </c>
      <c r="S1542" s="2">
        <v>97.88</v>
      </c>
      <c r="T1542" s="2">
        <v>107.91</v>
      </c>
      <c r="U1542" s="2">
        <v>30.34</v>
      </c>
      <c r="V1542" s="2">
        <v>75.98</v>
      </c>
      <c r="W1542" s="2">
        <v>50.66</v>
      </c>
      <c r="X1542" s="2">
        <v>59.91</v>
      </c>
      <c r="Y1542" s="2">
        <v>58.64</v>
      </c>
      <c r="Z1542" s="2">
        <v>54.35</v>
      </c>
    </row>
    <row r="1543" spans="1:26" x14ac:dyDescent="0.3">
      <c r="A1543" s="3" t="s">
        <v>799</v>
      </c>
      <c r="B1543" s="3" t="s">
        <v>800</v>
      </c>
      <c r="C1543" s="3">
        <v>517</v>
      </c>
      <c r="D1543" s="3" t="s">
        <v>23</v>
      </c>
      <c r="E1543" s="3" t="s">
        <v>396</v>
      </c>
      <c r="F1543" s="3" t="s">
        <v>78</v>
      </c>
      <c r="G1543" s="3" t="s">
        <v>83</v>
      </c>
      <c r="H1543" s="3" t="s">
        <v>74</v>
      </c>
      <c r="I1543" s="3">
        <v>3640</v>
      </c>
      <c r="J1543" s="3">
        <v>22500</v>
      </c>
      <c r="K1543" s="3">
        <v>1741</v>
      </c>
      <c r="L1543" s="3">
        <v>2184.3000000000002</v>
      </c>
      <c r="M1543" s="3">
        <v>1572.49</v>
      </c>
      <c r="N1543" s="3">
        <v>125.46</v>
      </c>
      <c r="O1543" s="3">
        <v>138.91</v>
      </c>
      <c r="P1543" s="3">
        <v>10176</v>
      </c>
      <c r="Q1543" s="3">
        <v>9148.32</v>
      </c>
      <c r="R1543" s="3">
        <v>8796.49</v>
      </c>
      <c r="S1543" s="3">
        <v>89.9</v>
      </c>
      <c r="T1543" s="3">
        <v>104</v>
      </c>
      <c r="U1543" s="3">
        <v>64.290000000000006</v>
      </c>
      <c r="V1543" s="3">
        <v>80.66</v>
      </c>
      <c r="W1543" s="3">
        <v>58.06</v>
      </c>
      <c r="X1543" s="3">
        <v>76.13</v>
      </c>
      <c r="Y1543" s="3">
        <v>68.44</v>
      </c>
      <c r="Z1543" s="3">
        <v>65.81</v>
      </c>
    </row>
    <row r="1544" spans="1:26" x14ac:dyDescent="0.3">
      <c r="A1544" s="2" t="s">
        <v>799</v>
      </c>
      <c r="B1544" s="2" t="s">
        <v>800</v>
      </c>
      <c r="C1544" s="2">
        <v>518</v>
      </c>
      <c r="D1544" s="2" t="s">
        <v>23</v>
      </c>
      <c r="E1544" s="2" t="s">
        <v>396</v>
      </c>
      <c r="F1544" s="2" t="s">
        <v>78</v>
      </c>
      <c r="G1544" s="2" t="s">
        <v>84</v>
      </c>
      <c r="H1544" s="2" t="s">
        <v>75</v>
      </c>
      <c r="I1544" s="2">
        <v>3640</v>
      </c>
      <c r="J1544" s="2">
        <v>22500</v>
      </c>
      <c r="K1544" s="2">
        <v>1741</v>
      </c>
      <c r="L1544" s="2">
        <v>2184.3000000000002</v>
      </c>
      <c r="M1544" s="2">
        <v>1572.49</v>
      </c>
      <c r="N1544" s="2">
        <v>125.46</v>
      </c>
      <c r="O1544" s="2">
        <v>138.91</v>
      </c>
      <c r="P1544" s="2">
        <v>10176</v>
      </c>
      <c r="Q1544" s="2">
        <v>9148.32</v>
      </c>
      <c r="R1544" s="2">
        <v>8796.49</v>
      </c>
      <c r="S1544" s="2">
        <v>89.9</v>
      </c>
      <c r="T1544" s="2">
        <v>104</v>
      </c>
      <c r="U1544" s="2">
        <v>64.290000000000006</v>
      </c>
      <c r="V1544" s="2">
        <v>80.66</v>
      </c>
      <c r="W1544" s="2">
        <v>58.06</v>
      </c>
      <c r="X1544" s="2">
        <v>76.13</v>
      </c>
      <c r="Y1544" s="2">
        <v>68.44</v>
      </c>
      <c r="Z1544" s="2">
        <v>65.81</v>
      </c>
    </row>
    <row r="1545" spans="1:26" x14ac:dyDescent="0.3">
      <c r="A1545" s="3" t="s">
        <v>799</v>
      </c>
      <c r="B1545" s="3" t="s">
        <v>800</v>
      </c>
      <c r="C1545" s="3">
        <v>519</v>
      </c>
      <c r="D1545" s="3" t="s">
        <v>23</v>
      </c>
      <c r="E1545" s="3" t="s">
        <v>396</v>
      </c>
      <c r="F1545" s="3" t="s">
        <v>78</v>
      </c>
      <c r="G1545" s="3" t="s">
        <v>455</v>
      </c>
      <c r="H1545" s="3" t="s">
        <v>60</v>
      </c>
      <c r="I1545" s="3">
        <v>1967.08</v>
      </c>
      <c r="J1545" s="3">
        <v>1050</v>
      </c>
      <c r="K1545" s="3">
        <v>46</v>
      </c>
      <c r="L1545" s="3">
        <v>187.63</v>
      </c>
      <c r="M1545" s="3">
        <v>0</v>
      </c>
      <c r="N1545" s="3">
        <v>407.89</v>
      </c>
      <c r="O1545" s="3">
        <v>0</v>
      </c>
      <c r="P1545" s="3">
        <v>428</v>
      </c>
      <c r="Q1545" s="3">
        <v>644.91</v>
      </c>
      <c r="R1545" s="3">
        <v>302.88</v>
      </c>
      <c r="S1545" s="3">
        <v>150.68</v>
      </c>
      <c r="T1545" s="3">
        <v>212.93</v>
      </c>
      <c r="U1545" s="3" t="s">
        <v>60</v>
      </c>
      <c r="V1545" s="3" t="s">
        <v>60</v>
      </c>
      <c r="W1545" s="3" t="s">
        <v>60</v>
      </c>
      <c r="X1545" s="3" t="s">
        <v>60</v>
      </c>
      <c r="Y1545" s="3" t="s">
        <v>60</v>
      </c>
      <c r="Z1545" s="3" t="s">
        <v>60</v>
      </c>
    </row>
    <row r="1546" spans="1:26" x14ac:dyDescent="0.3">
      <c r="A1546" s="2" t="s">
        <v>799</v>
      </c>
      <c r="B1546" s="2" t="s">
        <v>800</v>
      </c>
      <c r="C1546" s="2">
        <v>520</v>
      </c>
      <c r="D1546" s="2" t="s">
        <v>23</v>
      </c>
      <c r="E1546" s="2" t="s">
        <v>396</v>
      </c>
      <c r="F1546" s="2" t="s">
        <v>78</v>
      </c>
      <c r="G1546" s="2" t="s">
        <v>456</v>
      </c>
      <c r="H1546" s="2" t="s">
        <v>16</v>
      </c>
      <c r="I1546" s="2">
        <v>1967.08</v>
      </c>
      <c r="J1546" s="2">
        <v>1050</v>
      </c>
      <c r="K1546" s="2">
        <v>46</v>
      </c>
      <c r="L1546" s="2">
        <v>187.63</v>
      </c>
      <c r="M1546" s="2">
        <v>0</v>
      </c>
      <c r="N1546" s="2">
        <v>407.89</v>
      </c>
      <c r="O1546" s="2">
        <v>0</v>
      </c>
      <c r="P1546" s="2">
        <v>428</v>
      </c>
      <c r="Q1546" s="2">
        <v>644.91</v>
      </c>
      <c r="R1546" s="2">
        <v>302.88</v>
      </c>
      <c r="S1546" s="2">
        <v>150.68</v>
      </c>
      <c r="T1546" s="2">
        <v>212.93</v>
      </c>
      <c r="U1546" s="2" t="s">
        <v>60</v>
      </c>
      <c r="V1546" s="2" t="s">
        <v>60</v>
      </c>
      <c r="W1546" s="2" t="s">
        <v>60</v>
      </c>
      <c r="X1546" s="2" t="s">
        <v>60</v>
      </c>
      <c r="Y1546" s="2" t="s">
        <v>60</v>
      </c>
      <c r="Z1546" s="2" t="s">
        <v>60</v>
      </c>
    </row>
    <row r="1547" spans="1:26" x14ac:dyDescent="0.3">
      <c r="A1547" s="3" t="s">
        <v>799</v>
      </c>
      <c r="B1547" s="3" t="s">
        <v>800</v>
      </c>
      <c r="C1547" s="3">
        <v>521</v>
      </c>
      <c r="D1547" s="3" t="s">
        <v>23</v>
      </c>
      <c r="E1547" s="3" t="s">
        <v>396</v>
      </c>
      <c r="F1547" s="3" t="s">
        <v>78</v>
      </c>
      <c r="G1547" s="3" t="s">
        <v>81</v>
      </c>
      <c r="H1547" s="3" t="s">
        <v>16</v>
      </c>
      <c r="I1547" s="3">
        <v>1967.08</v>
      </c>
      <c r="J1547" s="3">
        <v>1050</v>
      </c>
      <c r="K1547" s="3">
        <v>46</v>
      </c>
      <c r="L1547" s="3">
        <v>187.63</v>
      </c>
      <c r="M1547" s="3">
        <v>0</v>
      </c>
      <c r="N1547" s="3">
        <v>407.89</v>
      </c>
      <c r="O1547" s="3">
        <v>0</v>
      </c>
      <c r="P1547" s="3">
        <v>428</v>
      </c>
      <c r="Q1547" s="3">
        <v>644.91</v>
      </c>
      <c r="R1547" s="3">
        <v>302.88</v>
      </c>
      <c r="S1547" s="3">
        <v>150.68</v>
      </c>
      <c r="T1547" s="3">
        <v>212.93</v>
      </c>
      <c r="U1547" s="3" t="s">
        <v>60</v>
      </c>
      <c r="V1547" s="3" t="s">
        <v>60</v>
      </c>
      <c r="W1547" s="3" t="s">
        <v>60</v>
      </c>
      <c r="X1547" s="3" t="s">
        <v>60</v>
      </c>
      <c r="Y1547" s="3" t="s">
        <v>60</v>
      </c>
      <c r="Z1547" s="3" t="s">
        <v>60</v>
      </c>
    </row>
    <row r="1548" spans="1:26" x14ac:dyDescent="0.3">
      <c r="A1548" s="2" t="s">
        <v>799</v>
      </c>
      <c r="B1548" s="2" t="s">
        <v>800</v>
      </c>
      <c r="C1548" s="2">
        <v>522</v>
      </c>
      <c r="D1548" s="2" t="s">
        <v>23</v>
      </c>
      <c r="E1548" s="2" t="s">
        <v>396</v>
      </c>
      <c r="F1548" s="2" t="s">
        <v>78</v>
      </c>
      <c r="G1548" s="2" t="s">
        <v>457</v>
      </c>
      <c r="H1548" s="2" t="s">
        <v>60</v>
      </c>
      <c r="I1548" s="2">
        <v>1400</v>
      </c>
      <c r="J1548" s="2">
        <v>8151</v>
      </c>
      <c r="K1548" s="2">
        <v>767</v>
      </c>
      <c r="L1548" s="2">
        <v>809.32</v>
      </c>
      <c r="M1548" s="2">
        <v>807.01</v>
      </c>
      <c r="N1548" s="2">
        <v>105.52</v>
      </c>
      <c r="O1548" s="2">
        <v>100.29</v>
      </c>
      <c r="P1548" s="2">
        <v>3079</v>
      </c>
      <c r="Q1548" s="2">
        <v>3389.9</v>
      </c>
      <c r="R1548" s="2">
        <v>3879.1</v>
      </c>
      <c r="S1548" s="2">
        <v>110.1</v>
      </c>
      <c r="T1548" s="2">
        <v>87.39</v>
      </c>
      <c r="U1548" s="2">
        <v>73.64</v>
      </c>
      <c r="V1548" s="2">
        <v>77.7</v>
      </c>
      <c r="W1548" s="2">
        <v>77.48</v>
      </c>
      <c r="X1548" s="2">
        <v>59.89</v>
      </c>
      <c r="Y1548" s="2">
        <v>65.94</v>
      </c>
      <c r="Z1548" s="2">
        <v>75.459999999999994</v>
      </c>
    </row>
    <row r="1549" spans="1:26" x14ac:dyDescent="0.3">
      <c r="A1549" s="3" t="s">
        <v>799</v>
      </c>
      <c r="B1549" s="3" t="s">
        <v>800</v>
      </c>
      <c r="C1549" s="3">
        <v>523</v>
      </c>
      <c r="D1549" s="3" t="s">
        <v>23</v>
      </c>
      <c r="E1549" s="3" t="s">
        <v>396</v>
      </c>
      <c r="F1549" s="3" t="s">
        <v>78</v>
      </c>
      <c r="G1549" s="3" t="s">
        <v>193</v>
      </c>
      <c r="H1549" s="3" t="s">
        <v>14</v>
      </c>
      <c r="I1549" s="3">
        <v>1400</v>
      </c>
      <c r="J1549" s="3">
        <v>8151</v>
      </c>
      <c r="K1549" s="3">
        <v>767</v>
      </c>
      <c r="L1549" s="3">
        <v>809.32</v>
      </c>
      <c r="M1549" s="3">
        <v>807.01</v>
      </c>
      <c r="N1549" s="3">
        <v>105.52</v>
      </c>
      <c r="O1549" s="3">
        <v>100.29</v>
      </c>
      <c r="P1549" s="3">
        <v>3079</v>
      </c>
      <c r="Q1549" s="3">
        <v>3389.9</v>
      </c>
      <c r="R1549" s="3">
        <v>3879.1</v>
      </c>
      <c r="S1549" s="3">
        <v>110.1</v>
      </c>
      <c r="T1549" s="3">
        <v>87.39</v>
      </c>
      <c r="U1549" s="3">
        <v>73.64</v>
      </c>
      <c r="V1549" s="3">
        <v>77.7</v>
      </c>
      <c r="W1549" s="3">
        <v>77.48</v>
      </c>
      <c r="X1549" s="3">
        <v>59.89</v>
      </c>
      <c r="Y1549" s="3">
        <v>65.94</v>
      </c>
      <c r="Z1549" s="3">
        <v>75.459999999999994</v>
      </c>
    </row>
    <row r="1550" spans="1:26" x14ac:dyDescent="0.3">
      <c r="A1550" s="2" t="s">
        <v>799</v>
      </c>
      <c r="B1550" s="2" t="s">
        <v>800</v>
      </c>
      <c r="C1550" s="2">
        <v>524</v>
      </c>
      <c r="D1550" s="2" t="s">
        <v>23</v>
      </c>
      <c r="E1550" s="2" t="s">
        <v>396</v>
      </c>
      <c r="F1550" s="2" t="s">
        <v>78</v>
      </c>
      <c r="G1550" s="2" t="s">
        <v>84</v>
      </c>
      <c r="H1550" s="2" t="s">
        <v>14</v>
      </c>
      <c r="I1550" s="2">
        <v>1400</v>
      </c>
      <c r="J1550" s="2">
        <v>8151</v>
      </c>
      <c r="K1550" s="2">
        <v>767</v>
      </c>
      <c r="L1550" s="2">
        <v>809.32</v>
      </c>
      <c r="M1550" s="2">
        <v>807.01</v>
      </c>
      <c r="N1550" s="2">
        <v>105.52</v>
      </c>
      <c r="O1550" s="2">
        <v>100.29</v>
      </c>
      <c r="P1550" s="2">
        <v>3079</v>
      </c>
      <c r="Q1550" s="2">
        <v>3389.9</v>
      </c>
      <c r="R1550" s="2">
        <v>3879.1</v>
      </c>
      <c r="S1550" s="2">
        <v>110.1</v>
      </c>
      <c r="T1550" s="2">
        <v>87.39</v>
      </c>
      <c r="U1550" s="2">
        <v>73.64</v>
      </c>
      <c r="V1550" s="2">
        <v>77.7</v>
      </c>
      <c r="W1550" s="2">
        <v>77.48</v>
      </c>
      <c r="X1550" s="2">
        <v>59.89</v>
      </c>
      <c r="Y1550" s="2">
        <v>65.94</v>
      </c>
      <c r="Z1550" s="2">
        <v>75.459999999999994</v>
      </c>
    </row>
    <row r="1551" spans="1:26" x14ac:dyDescent="0.3">
      <c r="A1551" s="3" t="s">
        <v>799</v>
      </c>
      <c r="B1551" s="3" t="s">
        <v>800</v>
      </c>
      <c r="C1551" s="3">
        <v>525</v>
      </c>
      <c r="D1551" s="3" t="s">
        <v>23</v>
      </c>
      <c r="E1551" s="3" t="s">
        <v>396</v>
      </c>
      <c r="F1551" s="3" t="s">
        <v>78</v>
      </c>
      <c r="G1551" s="3" t="s">
        <v>68</v>
      </c>
      <c r="H1551" s="3" t="s">
        <v>75</v>
      </c>
      <c r="I1551" s="3">
        <v>23856</v>
      </c>
      <c r="J1551" s="3">
        <v>131000</v>
      </c>
      <c r="K1551" s="3">
        <v>9502</v>
      </c>
      <c r="L1551" s="3">
        <v>10636.74</v>
      </c>
      <c r="M1551" s="3">
        <v>8485.86</v>
      </c>
      <c r="N1551" s="3">
        <v>111.94</v>
      </c>
      <c r="O1551" s="3">
        <v>125.35</v>
      </c>
      <c r="P1551" s="3">
        <v>55167</v>
      </c>
      <c r="Q1551" s="3">
        <v>54874.14</v>
      </c>
      <c r="R1551" s="3">
        <v>51386.98</v>
      </c>
      <c r="S1551" s="3">
        <v>99.47</v>
      </c>
      <c r="T1551" s="3">
        <v>106.79</v>
      </c>
      <c r="U1551" s="3">
        <v>52.63</v>
      </c>
      <c r="V1551" s="3">
        <v>59.93</v>
      </c>
      <c r="W1551" s="3">
        <v>47.81</v>
      </c>
      <c r="X1551" s="3">
        <v>62.61</v>
      </c>
      <c r="Y1551" s="3">
        <v>62.64</v>
      </c>
      <c r="Z1551" s="3">
        <v>58.66</v>
      </c>
    </row>
    <row r="1552" spans="1:26" x14ac:dyDescent="0.3">
      <c r="A1552" s="2" t="s">
        <v>799</v>
      </c>
      <c r="B1552" s="2" t="s">
        <v>800</v>
      </c>
      <c r="C1552" s="2">
        <v>526</v>
      </c>
      <c r="D1552" s="2" t="s">
        <v>23</v>
      </c>
      <c r="E1552" s="2" t="s">
        <v>396</v>
      </c>
      <c r="F1552" s="2" t="s">
        <v>78</v>
      </c>
      <c r="G1552" s="2" t="s">
        <v>68</v>
      </c>
      <c r="H1552" s="2" t="s">
        <v>14</v>
      </c>
      <c r="I1552" s="2">
        <v>1400</v>
      </c>
      <c r="J1552" s="2">
        <v>8151</v>
      </c>
      <c r="K1552" s="2">
        <v>767</v>
      </c>
      <c r="L1552" s="2">
        <v>809.32</v>
      </c>
      <c r="M1552" s="2">
        <v>807.01</v>
      </c>
      <c r="N1552" s="2">
        <v>105.52</v>
      </c>
      <c r="O1552" s="2">
        <v>100.29</v>
      </c>
      <c r="P1552" s="2">
        <v>3079</v>
      </c>
      <c r="Q1552" s="2">
        <v>3389.9</v>
      </c>
      <c r="R1552" s="2">
        <v>3879.1</v>
      </c>
      <c r="S1552" s="2">
        <v>110.1</v>
      </c>
      <c r="T1552" s="2">
        <v>87.39</v>
      </c>
      <c r="U1552" s="2">
        <v>73.64</v>
      </c>
      <c r="V1552" s="2">
        <v>77.7</v>
      </c>
      <c r="W1552" s="2">
        <v>77.48</v>
      </c>
      <c r="X1552" s="2">
        <v>59.89</v>
      </c>
      <c r="Y1552" s="2">
        <v>65.94</v>
      </c>
      <c r="Z1552" s="2">
        <v>75.459999999999994</v>
      </c>
    </row>
    <row r="1553" spans="1:26" x14ac:dyDescent="0.3">
      <c r="A1553" s="3" t="s">
        <v>799</v>
      </c>
      <c r="B1553" s="3" t="s">
        <v>800</v>
      </c>
      <c r="C1553" s="3">
        <v>527</v>
      </c>
      <c r="D1553" s="3" t="s">
        <v>23</v>
      </c>
      <c r="E1553" s="3" t="s">
        <v>396</v>
      </c>
      <c r="F1553" s="3" t="s">
        <v>78</v>
      </c>
      <c r="G1553" s="3" t="s">
        <v>68</v>
      </c>
      <c r="H1553" s="3" t="s">
        <v>16</v>
      </c>
      <c r="I1553" s="3">
        <v>3207.08</v>
      </c>
      <c r="J1553" s="3">
        <v>3650</v>
      </c>
      <c r="K1553" s="3">
        <v>255</v>
      </c>
      <c r="L1553" s="3">
        <v>345.59</v>
      </c>
      <c r="M1553" s="3">
        <v>207.07</v>
      </c>
      <c r="N1553" s="3">
        <v>135.53</v>
      </c>
      <c r="O1553" s="3">
        <v>166.9</v>
      </c>
      <c r="P1553" s="3">
        <v>1594</v>
      </c>
      <c r="Q1553" s="3">
        <v>1515.43</v>
      </c>
      <c r="R1553" s="3">
        <v>1315.08</v>
      </c>
      <c r="S1553" s="3">
        <v>95.07</v>
      </c>
      <c r="T1553" s="3">
        <v>115.23</v>
      </c>
      <c r="U1553" s="3" t="s">
        <v>60</v>
      </c>
      <c r="V1553" s="3" t="s">
        <v>60</v>
      </c>
      <c r="W1553" s="3" t="s">
        <v>60</v>
      </c>
      <c r="X1553" s="3" t="s">
        <v>60</v>
      </c>
      <c r="Y1553" s="3" t="s">
        <v>60</v>
      </c>
      <c r="Z1553" s="3" t="s">
        <v>60</v>
      </c>
    </row>
    <row r="1554" spans="1:26" x14ac:dyDescent="0.3">
      <c r="A1554" s="2" t="s">
        <v>799</v>
      </c>
      <c r="B1554" s="2" t="s">
        <v>800</v>
      </c>
      <c r="C1554" s="2">
        <v>528</v>
      </c>
      <c r="D1554" s="2" t="s">
        <v>23</v>
      </c>
      <c r="E1554" s="2" t="s">
        <v>396</v>
      </c>
      <c r="F1554" s="2" t="s">
        <v>78</v>
      </c>
      <c r="G1554" s="2" t="s">
        <v>68</v>
      </c>
      <c r="H1554" s="2" t="s">
        <v>12</v>
      </c>
      <c r="I1554" s="2">
        <v>3047</v>
      </c>
      <c r="J1554" s="2">
        <v>5719</v>
      </c>
      <c r="K1554" s="2">
        <v>417</v>
      </c>
      <c r="L1554" s="2">
        <v>654.86</v>
      </c>
      <c r="M1554" s="2">
        <v>569.53</v>
      </c>
      <c r="N1554" s="2">
        <v>157.04</v>
      </c>
      <c r="O1554" s="2">
        <v>114.98</v>
      </c>
      <c r="P1554" s="2">
        <v>2447</v>
      </c>
      <c r="Q1554" s="2">
        <v>2853.56</v>
      </c>
      <c r="R1554" s="2">
        <v>2938.34</v>
      </c>
      <c r="S1554" s="2">
        <v>116.61</v>
      </c>
      <c r="T1554" s="2">
        <v>97.11</v>
      </c>
      <c r="U1554" s="2" t="s">
        <v>60</v>
      </c>
      <c r="V1554" s="2" t="s">
        <v>60</v>
      </c>
      <c r="W1554" s="2" t="s">
        <v>60</v>
      </c>
      <c r="X1554" s="2" t="s">
        <v>60</v>
      </c>
      <c r="Y1554" s="2" t="s">
        <v>60</v>
      </c>
      <c r="Z1554" s="2" t="s">
        <v>60</v>
      </c>
    </row>
    <row r="1555" spans="1:26" x14ac:dyDescent="0.3">
      <c r="A1555" s="3" t="s">
        <v>799</v>
      </c>
      <c r="B1555" s="3" t="s">
        <v>800</v>
      </c>
      <c r="C1555" s="3">
        <v>529</v>
      </c>
      <c r="D1555" s="3" t="s">
        <v>23</v>
      </c>
      <c r="E1555" s="3" t="s">
        <v>396</v>
      </c>
      <c r="F1555" s="3" t="s">
        <v>78</v>
      </c>
      <c r="G1555" s="3" t="s">
        <v>68</v>
      </c>
      <c r="H1555" s="3" t="s">
        <v>396</v>
      </c>
      <c r="I1555" s="3">
        <v>31510.080000000002</v>
      </c>
      <c r="J1555" s="3">
        <v>148520</v>
      </c>
      <c r="K1555" s="3">
        <v>10941</v>
      </c>
      <c r="L1555" s="3">
        <v>12446.51</v>
      </c>
      <c r="M1555" s="3">
        <v>10069.469999999999</v>
      </c>
      <c r="N1555" s="3">
        <v>113.76</v>
      </c>
      <c r="O1555" s="3">
        <v>123.61</v>
      </c>
      <c r="P1555" s="3">
        <v>62287</v>
      </c>
      <c r="Q1555" s="3">
        <v>62633.03</v>
      </c>
      <c r="R1555" s="3">
        <v>59519.5</v>
      </c>
      <c r="S1555" s="3">
        <v>100.56</v>
      </c>
      <c r="T1555" s="3">
        <v>105.23</v>
      </c>
      <c r="U1555" s="3" t="s">
        <v>60</v>
      </c>
      <c r="V1555" s="3" t="s">
        <v>60</v>
      </c>
      <c r="W1555" s="3" t="s">
        <v>60</v>
      </c>
      <c r="X1555" s="3" t="s">
        <v>60</v>
      </c>
      <c r="Y1555" s="3" t="s">
        <v>60</v>
      </c>
      <c r="Z1555" s="3" t="s">
        <v>60</v>
      </c>
    </row>
    <row r="1556" spans="1:26" x14ac:dyDescent="0.3">
      <c r="A1556" s="2" t="s">
        <v>799</v>
      </c>
      <c r="B1556" s="2" t="s">
        <v>800</v>
      </c>
      <c r="C1556" s="2">
        <v>530</v>
      </c>
      <c r="D1556" s="2" t="s">
        <v>25</v>
      </c>
      <c r="E1556" s="2" t="s">
        <v>458</v>
      </c>
      <c r="F1556" s="2" t="s">
        <v>58</v>
      </c>
      <c r="G1556" s="2" t="s">
        <v>459</v>
      </c>
      <c r="H1556" s="2" t="s">
        <v>60</v>
      </c>
      <c r="I1556" s="2">
        <v>1760</v>
      </c>
      <c r="J1556" s="2">
        <v>13500</v>
      </c>
      <c r="K1556" s="2">
        <v>987</v>
      </c>
      <c r="L1556" s="2">
        <v>895.29</v>
      </c>
      <c r="M1556" s="2">
        <v>782.3</v>
      </c>
      <c r="N1556" s="2">
        <v>90.71</v>
      </c>
      <c r="O1556" s="2">
        <v>114.44</v>
      </c>
      <c r="P1556" s="2">
        <v>5396</v>
      </c>
      <c r="Q1556" s="2">
        <v>5024.63</v>
      </c>
      <c r="R1556" s="2">
        <v>4691.42</v>
      </c>
      <c r="S1556" s="2">
        <v>93.12</v>
      </c>
      <c r="T1556" s="2">
        <v>107.1</v>
      </c>
      <c r="U1556" s="2">
        <v>51.82</v>
      </c>
      <c r="V1556" s="2">
        <v>68.37</v>
      </c>
      <c r="W1556" s="2">
        <v>59.74</v>
      </c>
      <c r="X1556" s="2">
        <v>57.4</v>
      </c>
      <c r="Y1556" s="2">
        <v>77.75</v>
      </c>
      <c r="Z1556" s="2">
        <v>72.59</v>
      </c>
    </row>
    <row r="1557" spans="1:26" x14ac:dyDescent="0.3">
      <c r="A1557" s="3" t="s">
        <v>799</v>
      </c>
      <c r="B1557" s="3" t="s">
        <v>800</v>
      </c>
      <c r="C1557" s="3">
        <v>531</v>
      </c>
      <c r="D1557" s="3" t="s">
        <v>25</v>
      </c>
      <c r="E1557" s="3" t="s">
        <v>458</v>
      </c>
      <c r="F1557" s="3" t="s">
        <v>58</v>
      </c>
      <c r="G1557" s="3" t="s">
        <v>460</v>
      </c>
      <c r="H1557" s="3" t="s">
        <v>60</v>
      </c>
      <c r="I1557" s="3">
        <v>1650</v>
      </c>
      <c r="J1557" s="3">
        <v>9500</v>
      </c>
      <c r="K1557" s="3">
        <v>631</v>
      </c>
      <c r="L1557" s="3">
        <v>815.53</v>
      </c>
      <c r="M1557" s="3">
        <v>571.66</v>
      </c>
      <c r="N1557" s="3">
        <v>129.24</v>
      </c>
      <c r="O1557" s="3">
        <v>142.66</v>
      </c>
      <c r="P1557" s="3">
        <v>4168</v>
      </c>
      <c r="Q1557" s="3">
        <v>4378.84</v>
      </c>
      <c r="R1557" s="3">
        <v>3809.36</v>
      </c>
      <c r="S1557" s="3">
        <v>105.06</v>
      </c>
      <c r="T1557" s="3">
        <v>114.95</v>
      </c>
      <c r="U1557" s="3">
        <v>51.4</v>
      </c>
      <c r="V1557" s="3">
        <v>66.430000000000007</v>
      </c>
      <c r="W1557" s="3">
        <v>46.57</v>
      </c>
      <c r="X1557" s="3">
        <v>68.790000000000006</v>
      </c>
      <c r="Y1557" s="3">
        <v>72.27</v>
      </c>
      <c r="Z1557" s="3">
        <v>62.87</v>
      </c>
    </row>
    <row r="1558" spans="1:26" x14ac:dyDescent="0.3">
      <c r="A1558" s="2" t="s">
        <v>799</v>
      </c>
      <c r="B1558" s="2" t="s">
        <v>800</v>
      </c>
      <c r="C1558" s="2">
        <v>532</v>
      </c>
      <c r="D1558" s="2" t="s">
        <v>25</v>
      </c>
      <c r="E1558" s="2" t="s">
        <v>458</v>
      </c>
      <c r="F1558" s="2" t="s">
        <v>58</v>
      </c>
      <c r="G1558" s="2" t="s">
        <v>461</v>
      </c>
      <c r="H1558" s="2" t="s">
        <v>74</v>
      </c>
      <c r="I1558" s="2">
        <v>3410</v>
      </c>
      <c r="J1558" s="2">
        <v>23000</v>
      </c>
      <c r="K1558" s="2">
        <v>1618</v>
      </c>
      <c r="L1558" s="2">
        <v>1710.82</v>
      </c>
      <c r="M1558" s="2">
        <v>1353.96</v>
      </c>
      <c r="N1558" s="2">
        <v>105.74</v>
      </c>
      <c r="O1558" s="2">
        <v>126.36</v>
      </c>
      <c r="P1558" s="2">
        <v>9564</v>
      </c>
      <c r="Q1558" s="2">
        <v>9403.4699999999993</v>
      </c>
      <c r="R1558" s="2">
        <v>8500.7800000000007</v>
      </c>
      <c r="S1558" s="2">
        <v>98.32</v>
      </c>
      <c r="T1558" s="2">
        <v>110.62</v>
      </c>
      <c r="U1558" s="2">
        <v>51.66</v>
      </c>
      <c r="V1558" s="2">
        <v>67.430000000000007</v>
      </c>
      <c r="W1558" s="2">
        <v>53.37</v>
      </c>
      <c r="X1558" s="2">
        <v>61.87</v>
      </c>
      <c r="Y1558" s="2">
        <v>75.099999999999994</v>
      </c>
      <c r="Z1558" s="2">
        <v>67.89</v>
      </c>
    </row>
    <row r="1559" spans="1:26" x14ac:dyDescent="0.3">
      <c r="A1559" s="3" t="s">
        <v>799</v>
      </c>
      <c r="B1559" s="3" t="s">
        <v>800</v>
      </c>
      <c r="C1559" s="3">
        <v>533</v>
      </c>
      <c r="D1559" s="3" t="s">
        <v>25</v>
      </c>
      <c r="E1559" s="3" t="s">
        <v>458</v>
      </c>
      <c r="F1559" s="3" t="s">
        <v>58</v>
      </c>
      <c r="G1559" s="3" t="s">
        <v>462</v>
      </c>
      <c r="H1559" s="3" t="s">
        <v>60</v>
      </c>
      <c r="I1559" s="3">
        <v>2400</v>
      </c>
      <c r="J1559" s="3">
        <v>9000</v>
      </c>
      <c r="K1559" s="3">
        <v>784</v>
      </c>
      <c r="L1559" s="3">
        <v>667.5</v>
      </c>
      <c r="M1559" s="3">
        <v>612.34</v>
      </c>
      <c r="N1559" s="3">
        <v>85.14</v>
      </c>
      <c r="O1559" s="3">
        <v>109.01</v>
      </c>
      <c r="P1559" s="3">
        <v>4309</v>
      </c>
      <c r="Q1559" s="3">
        <v>4633.7299999999996</v>
      </c>
      <c r="R1559" s="3">
        <v>2488.86</v>
      </c>
      <c r="S1559" s="3">
        <v>107.54</v>
      </c>
      <c r="T1559" s="3">
        <v>186.18</v>
      </c>
      <c r="U1559" s="3">
        <v>43.91</v>
      </c>
      <c r="V1559" s="3">
        <v>55.73</v>
      </c>
      <c r="W1559" s="3">
        <v>51.44</v>
      </c>
      <c r="X1559" s="3">
        <v>48.89</v>
      </c>
      <c r="Y1559" s="3">
        <v>53.89</v>
      </c>
      <c r="Z1559" s="3">
        <v>42.36</v>
      </c>
    </row>
    <row r="1560" spans="1:26" x14ac:dyDescent="0.3">
      <c r="A1560" s="2" t="s">
        <v>799</v>
      </c>
      <c r="B1560" s="2" t="s">
        <v>800</v>
      </c>
      <c r="C1560" s="2">
        <v>534</v>
      </c>
      <c r="D1560" s="2" t="s">
        <v>25</v>
      </c>
      <c r="E1560" s="2" t="s">
        <v>458</v>
      </c>
      <c r="F1560" s="2" t="s">
        <v>58</v>
      </c>
      <c r="G1560" s="2" t="s">
        <v>463</v>
      </c>
      <c r="H1560" s="2" t="s">
        <v>74</v>
      </c>
      <c r="I1560" s="2">
        <v>2400</v>
      </c>
      <c r="J1560" s="2">
        <v>9000</v>
      </c>
      <c r="K1560" s="2">
        <v>784</v>
      </c>
      <c r="L1560" s="2">
        <v>667.5</v>
      </c>
      <c r="M1560" s="2">
        <v>612.34</v>
      </c>
      <c r="N1560" s="2">
        <v>85.14</v>
      </c>
      <c r="O1560" s="2">
        <v>109.01</v>
      </c>
      <c r="P1560" s="2">
        <v>4309</v>
      </c>
      <c r="Q1560" s="2">
        <v>4633.7299999999996</v>
      </c>
      <c r="R1560" s="2">
        <v>2488.86</v>
      </c>
      <c r="S1560" s="2">
        <v>107.54</v>
      </c>
      <c r="T1560" s="2">
        <v>186.18</v>
      </c>
      <c r="U1560" s="2">
        <v>43.91</v>
      </c>
      <c r="V1560" s="2">
        <v>55.73</v>
      </c>
      <c r="W1560" s="2">
        <v>51.44</v>
      </c>
      <c r="X1560" s="2">
        <v>48.89</v>
      </c>
      <c r="Y1560" s="2">
        <v>53.89</v>
      </c>
      <c r="Z1560" s="2">
        <v>42.36</v>
      </c>
    </row>
    <row r="1561" spans="1:26" x14ac:dyDescent="0.3">
      <c r="A1561" s="3" t="s">
        <v>799</v>
      </c>
      <c r="B1561" s="3" t="s">
        <v>800</v>
      </c>
      <c r="C1561" s="3">
        <v>535</v>
      </c>
      <c r="D1561" s="3" t="s">
        <v>25</v>
      </c>
      <c r="E1561" s="3" t="s">
        <v>458</v>
      </c>
      <c r="F1561" s="3" t="s">
        <v>58</v>
      </c>
      <c r="G1561" s="3" t="s">
        <v>58</v>
      </c>
      <c r="H1561" s="3" t="s">
        <v>75</v>
      </c>
      <c r="I1561" s="3">
        <v>5810</v>
      </c>
      <c r="J1561" s="3">
        <v>32000</v>
      </c>
      <c r="K1561" s="3">
        <v>2402</v>
      </c>
      <c r="L1561" s="3">
        <v>2378.3200000000002</v>
      </c>
      <c r="M1561" s="3">
        <v>1966.3</v>
      </c>
      <c r="N1561" s="3">
        <v>99.01</v>
      </c>
      <c r="O1561" s="3">
        <v>120.95</v>
      </c>
      <c r="P1561" s="3">
        <v>13873</v>
      </c>
      <c r="Q1561" s="3">
        <v>14037.2</v>
      </c>
      <c r="R1561" s="3">
        <v>10989.64</v>
      </c>
      <c r="S1561" s="3">
        <v>101.18</v>
      </c>
      <c r="T1561" s="3">
        <v>127.73</v>
      </c>
      <c r="U1561" s="3">
        <v>48.84</v>
      </c>
      <c r="V1561" s="3">
        <v>63.69</v>
      </c>
      <c r="W1561" s="3">
        <v>52.75</v>
      </c>
      <c r="X1561" s="3">
        <v>57.16</v>
      </c>
      <c r="Y1561" s="3">
        <v>68.33</v>
      </c>
      <c r="Z1561" s="3">
        <v>59.74</v>
      </c>
    </row>
    <row r="1562" spans="1:26" x14ac:dyDescent="0.3">
      <c r="A1562" s="2" t="s">
        <v>799</v>
      </c>
      <c r="B1562" s="2" t="s">
        <v>800</v>
      </c>
      <c r="C1562" s="2">
        <v>536</v>
      </c>
      <c r="D1562" s="2" t="s">
        <v>25</v>
      </c>
      <c r="E1562" s="2" t="s">
        <v>458</v>
      </c>
      <c r="F1562" s="2" t="s">
        <v>58</v>
      </c>
      <c r="G1562" s="2" t="s">
        <v>464</v>
      </c>
      <c r="H1562" s="2" t="s">
        <v>60</v>
      </c>
      <c r="I1562" s="2">
        <v>235.4</v>
      </c>
      <c r="J1562" s="2">
        <v>200</v>
      </c>
      <c r="K1562" s="2">
        <v>16</v>
      </c>
      <c r="L1562" s="2">
        <v>0</v>
      </c>
      <c r="M1562" s="2">
        <v>33.79</v>
      </c>
      <c r="N1562" s="2">
        <v>0</v>
      </c>
      <c r="O1562" s="2">
        <v>0</v>
      </c>
      <c r="P1562" s="2">
        <v>88</v>
      </c>
      <c r="Q1562" s="2">
        <v>0</v>
      </c>
      <c r="R1562" s="2">
        <v>197.57</v>
      </c>
      <c r="S1562" s="2">
        <v>0</v>
      </c>
      <c r="T1562" s="2">
        <v>0</v>
      </c>
      <c r="U1562" s="2" t="s">
        <v>60</v>
      </c>
      <c r="V1562" s="2" t="s">
        <v>60</v>
      </c>
      <c r="W1562" s="2" t="s">
        <v>60</v>
      </c>
      <c r="X1562" s="2" t="s">
        <v>60</v>
      </c>
      <c r="Y1562" s="2" t="s">
        <v>60</v>
      </c>
      <c r="Z1562" s="2" t="s">
        <v>60</v>
      </c>
    </row>
    <row r="1563" spans="1:26" x14ac:dyDescent="0.3">
      <c r="A1563" s="3" t="s">
        <v>799</v>
      </c>
      <c r="B1563" s="3" t="s">
        <v>800</v>
      </c>
      <c r="C1563" s="3">
        <v>537</v>
      </c>
      <c r="D1563" s="3" t="s">
        <v>25</v>
      </c>
      <c r="E1563" s="3" t="s">
        <v>458</v>
      </c>
      <c r="F1563" s="3" t="s">
        <v>58</v>
      </c>
      <c r="G1563" s="3" t="s">
        <v>465</v>
      </c>
      <c r="H1563" s="3" t="s">
        <v>16</v>
      </c>
      <c r="I1563" s="3">
        <v>235.4</v>
      </c>
      <c r="J1563" s="3">
        <v>200</v>
      </c>
      <c r="K1563" s="3">
        <v>16</v>
      </c>
      <c r="L1563" s="3">
        <v>0</v>
      </c>
      <c r="M1563" s="3">
        <v>33.79</v>
      </c>
      <c r="N1563" s="3">
        <v>0</v>
      </c>
      <c r="O1563" s="3">
        <v>0</v>
      </c>
      <c r="P1563" s="3">
        <v>88</v>
      </c>
      <c r="Q1563" s="3">
        <v>0</v>
      </c>
      <c r="R1563" s="3">
        <v>197.57</v>
      </c>
      <c r="S1563" s="3">
        <v>0</v>
      </c>
      <c r="T1563" s="3">
        <v>0</v>
      </c>
      <c r="U1563" s="3" t="s">
        <v>60</v>
      </c>
      <c r="V1563" s="3" t="s">
        <v>60</v>
      </c>
      <c r="W1563" s="3" t="s">
        <v>60</v>
      </c>
      <c r="X1563" s="3" t="s">
        <v>60</v>
      </c>
      <c r="Y1563" s="3" t="s">
        <v>60</v>
      </c>
      <c r="Z1563" s="3" t="s">
        <v>60</v>
      </c>
    </row>
    <row r="1564" spans="1:26" x14ac:dyDescent="0.3">
      <c r="A1564" s="2" t="s">
        <v>799</v>
      </c>
      <c r="B1564" s="2" t="s">
        <v>800</v>
      </c>
      <c r="C1564" s="2">
        <v>538</v>
      </c>
      <c r="D1564" s="2" t="s">
        <v>25</v>
      </c>
      <c r="E1564" s="2" t="s">
        <v>458</v>
      </c>
      <c r="F1564" s="2" t="s">
        <v>58</v>
      </c>
      <c r="G1564" s="2" t="s">
        <v>58</v>
      </c>
      <c r="H1564" s="2" t="s">
        <v>16</v>
      </c>
      <c r="I1564" s="2">
        <v>235.4</v>
      </c>
      <c r="J1564" s="2">
        <v>200</v>
      </c>
      <c r="K1564" s="2">
        <v>16</v>
      </c>
      <c r="L1564" s="2">
        <v>0</v>
      </c>
      <c r="M1564" s="2">
        <v>33.79</v>
      </c>
      <c r="N1564" s="2">
        <v>0</v>
      </c>
      <c r="O1564" s="2">
        <v>0</v>
      </c>
      <c r="P1564" s="2">
        <v>88</v>
      </c>
      <c r="Q1564" s="2">
        <v>0</v>
      </c>
      <c r="R1564" s="2">
        <v>197.57</v>
      </c>
      <c r="S1564" s="2">
        <v>0</v>
      </c>
      <c r="T1564" s="2">
        <v>0</v>
      </c>
      <c r="U1564" s="2" t="s">
        <v>60</v>
      </c>
      <c r="V1564" s="2" t="s">
        <v>60</v>
      </c>
      <c r="W1564" s="2" t="s">
        <v>60</v>
      </c>
      <c r="X1564" s="2" t="s">
        <v>60</v>
      </c>
      <c r="Y1564" s="2" t="s">
        <v>60</v>
      </c>
      <c r="Z1564" s="2" t="s">
        <v>60</v>
      </c>
    </row>
    <row r="1565" spans="1:26" x14ac:dyDescent="0.3">
      <c r="A1565" s="3" t="s">
        <v>799</v>
      </c>
      <c r="B1565" s="3" t="s">
        <v>800</v>
      </c>
      <c r="C1565" s="3">
        <v>539</v>
      </c>
      <c r="D1565" s="3" t="s">
        <v>25</v>
      </c>
      <c r="E1565" s="3" t="s">
        <v>458</v>
      </c>
      <c r="F1565" s="3" t="s">
        <v>58</v>
      </c>
      <c r="G1565" s="3" t="s">
        <v>466</v>
      </c>
      <c r="H1565" s="3" t="s">
        <v>60</v>
      </c>
      <c r="I1565" s="3">
        <v>460</v>
      </c>
      <c r="J1565" s="3">
        <v>1084</v>
      </c>
      <c r="K1565" s="3">
        <v>96</v>
      </c>
      <c r="L1565" s="3">
        <v>98.53</v>
      </c>
      <c r="M1565" s="3">
        <v>109.17</v>
      </c>
      <c r="N1565" s="3">
        <v>102.64</v>
      </c>
      <c r="O1565" s="3">
        <v>90.25</v>
      </c>
      <c r="P1565" s="3">
        <v>413</v>
      </c>
      <c r="Q1565" s="3">
        <v>440.52</v>
      </c>
      <c r="R1565" s="3">
        <v>465.16</v>
      </c>
      <c r="S1565" s="3">
        <v>106.66</v>
      </c>
      <c r="T1565" s="3">
        <v>94.7</v>
      </c>
      <c r="U1565" s="3" t="s">
        <v>60</v>
      </c>
      <c r="V1565" s="3" t="s">
        <v>60</v>
      </c>
      <c r="W1565" s="3" t="s">
        <v>60</v>
      </c>
      <c r="X1565" s="3" t="s">
        <v>60</v>
      </c>
      <c r="Y1565" s="3" t="s">
        <v>60</v>
      </c>
      <c r="Z1565" s="3" t="s">
        <v>60</v>
      </c>
    </row>
    <row r="1566" spans="1:26" x14ac:dyDescent="0.3">
      <c r="A1566" s="2" t="s">
        <v>799</v>
      </c>
      <c r="B1566" s="2" t="s">
        <v>800</v>
      </c>
      <c r="C1566" s="2">
        <v>540</v>
      </c>
      <c r="D1566" s="2" t="s">
        <v>25</v>
      </c>
      <c r="E1566" s="2" t="s">
        <v>458</v>
      </c>
      <c r="F1566" s="2" t="s">
        <v>58</v>
      </c>
      <c r="G1566" s="2" t="s">
        <v>467</v>
      </c>
      <c r="H1566" s="2" t="s">
        <v>60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60</v>
      </c>
      <c r="V1566" s="2" t="s">
        <v>60</v>
      </c>
      <c r="W1566" s="2" t="s">
        <v>60</v>
      </c>
      <c r="X1566" s="2" t="s">
        <v>60</v>
      </c>
      <c r="Y1566" s="2" t="s">
        <v>60</v>
      </c>
      <c r="Z1566" s="2" t="s">
        <v>60</v>
      </c>
    </row>
    <row r="1567" spans="1:26" x14ac:dyDescent="0.3">
      <c r="A1567" s="3" t="s">
        <v>799</v>
      </c>
      <c r="B1567" s="3" t="s">
        <v>800</v>
      </c>
      <c r="C1567" s="3">
        <v>541</v>
      </c>
      <c r="D1567" s="3" t="s">
        <v>25</v>
      </c>
      <c r="E1567" s="3" t="s">
        <v>458</v>
      </c>
      <c r="F1567" s="3" t="s">
        <v>58</v>
      </c>
      <c r="G1567" s="3" t="s">
        <v>468</v>
      </c>
      <c r="H1567" s="3" t="s">
        <v>60</v>
      </c>
      <c r="I1567" s="3">
        <v>90</v>
      </c>
      <c r="J1567" s="3">
        <v>128</v>
      </c>
      <c r="K1567" s="3">
        <v>15</v>
      </c>
      <c r="L1567" s="3">
        <v>0</v>
      </c>
      <c r="M1567" s="3">
        <v>31.19</v>
      </c>
      <c r="N1567" s="3">
        <v>0</v>
      </c>
      <c r="O1567" s="3">
        <v>0</v>
      </c>
      <c r="P1567" s="3">
        <v>18</v>
      </c>
      <c r="Q1567" s="3">
        <v>0.09</v>
      </c>
      <c r="R1567" s="3">
        <v>45.71</v>
      </c>
      <c r="S1567" s="3">
        <v>0.5</v>
      </c>
      <c r="T1567" s="3">
        <v>0.2</v>
      </c>
      <c r="U1567" s="3" t="s">
        <v>60</v>
      </c>
      <c r="V1567" s="3" t="s">
        <v>60</v>
      </c>
      <c r="W1567" s="3" t="s">
        <v>60</v>
      </c>
      <c r="X1567" s="3" t="s">
        <v>60</v>
      </c>
      <c r="Y1567" s="3" t="s">
        <v>60</v>
      </c>
      <c r="Z1567" s="3" t="s">
        <v>60</v>
      </c>
    </row>
    <row r="1568" spans="1:26" x14ac:dyDescent="0.3">
      <c r="A1568" s="2" t="s">
        <v>799</v>
      </c>
      <c r="B1568" s="2" t="s">
        <v>800</v>
      </c>
      <c r="C1568" s="2">
        <v>542</v>
      </c>
      <c r="D1568" s="2" t="s">
        <v>25</v>
      </c>
      <c r="E1568" s="2" t="s">
        <v>458</v>
      </c>
      <c r="F1568" s="2" t="s">
        <v>58</v>
      </c>
      <c r="G1568" s="2" t="s">
        <v>469</v>
      </c>
      <c r="H1568" s="2" t="s">
        <v>60</v>
      </c>
      <c r="I1568" s="2">
        <v>50</v>
      </c>
      <c r="J1568" s="2">
        <v>90</v>
      </c>
      <c r="K1568" s="2">
        <v>8</v>
      </c>
      <c r="L1568" s="2">
        <v>0.27</v>
      </c>
      <c r="M1568" s="2">
        <v>6.64</v>
      </c>
      <c r="N1568" s="2">
        <v>3.38</v>
      </c>
      <c r="O1568" s="2">
        <v>4.07</v>
      </c>
      <c r="P1568" s="2">
        <v>15</v>
      </c>
      <c r="Q1568" s="2">
        <v>0.64</v>
      </c>
      <c r="R1568" s="2">
        <v>11.14</v>
      </c>
      <c r="S1568" s="2">
        <v>4.2699999999999996</v>
      </c>
      <c r="T1568" s="2">
        <v>5.75</v>
      </c>
      <c r="U1568" s="2" t="s">
        <v>60</v>
      </c>
      <c r="V1568" s="2" t="s">
        <v>60</v>
      </c>
      <c r="W1568" s="2" t="s">
        <v>60</v>
      </c>
      <c r="X1568" s="2" t="s">
        <v>60</v>
      </c>
      <c r="Y1568" s="2" t="s">
        <v>60</v>
      </c>
      <c r="Z1568" s="2" t="s">
        <v>60</v>
      </c>
    </row>
    <row r="1569" spans="1:26" x14ac:dyDescent="0.3">
      <c r="A1569" s="3" t="s">
        <v>799</v>
      </c>
      <c r="B1569" s="3" t="s">
        <v>800</v>
      </c>
      <c r="C1569" s="3">
        <v>543</v>
      </c>
      <c r="D1569" s="3" t="s">
        <v>25</v>
      </c>
      <c r="E1569" s="3" t="s">
        <v>458</v>
      </c>
      <c r="F1569" s="3" t="s">
        <v>58</v>
      </c>
      <c r="G1569" s="3" t="s">
        <v>470</v>
      </c>
      <c r="H1569" s="3" t="s">
        <v>60</v>
      </c>
      <c r="I1569" s="3">
        <v>770</v>
      </c>
      <c r="J1569" s="3">
        <v>1047</v>
      </c>
      <c r="K1569" s="3">
        <v>240</v>
      </c>
      <c r="L1569" s="3">
        <v>0.5</v>
      </c>
      <c r="M1569" s="3">
        <v>459.23</v>
      </c>
      <c r="N1569" s="3">
        <v>0.21</v>
      </c>
      <c r="O1569" s="3">
        <v>0.11</v>
      </c>
      <c r="P1569" s="3">
        <v>375</v>
      </c>
      <c r="Q1569" s="3">
        <v>6.05</v>
      </c>
      <c r="R1569" s="3">
        <v>594.49</v>
      </c>
      <c r="S1569" s="3">
        <v>1.61</v>
      </c>
      <c r="T1569" s="3">
        <v>1.02</v>
      </c>
      <c r="U1569" s="3" t="s">
        <v>60</v>
      </c>
      <c r="V1569" s="3" t="s">
        <v>60</v>
      </c>
      <c r="W1569" s="3" t="s">
        <v>60</v>
      </c>
      <c r="X1569" s="3" t="s">
        <v>60</v>
      </c>
      <c r="Y1569" s="3" t="s">
        <v>60</v>
      </c>
      <c r="Z1569" s="3" t="s">
        <v>60</v>
      </c>
    </row>
    <row r="1570" spans="1:26" x14ac:dyDescent="0.3">
      <c r="A1570" s="2" t="s">
        <v>799</v>
      </c>
      <c r="B1570" s="2" t="s">
        <v>800</v>
      </c>
      <c r="C1570" s="2">
        <v>544</v>
      </c>
      <c r="D1570" s="2" t="s">
        <v>25</v>
      </c>
      <c r="E1570" s="2" t="s">
        <v>458</v>
      </c>
      <c r="F1570" s="2" t="s">
        <v>58</v>
      </c>
      <c r="G1570" s="2" t="s">
        <v>471</v>
      </c>
      <c r="H1570" s="2" t="s">
        <v>60</v>
      </c>
      <c r="I1570" s="2">
        <v>240</v>
      </c>
      <c r="J1570" s="2">
        <v>470</v>
      </c>
      <c r="K1570" s="2">
        <v>32</v>
      </c>
      <c r="L1570" s="2">
        <v>43.42</v>
      </c>
      <c r="M1570" s="2">
        <v>17.100000000000001</v>
      </c>
      <c r="N1570" s="2">
        <v>135.69</v>
      </c>
      <c r="O1570" s="2">
        <v>253.92</v>
      </c>
      <c r="P1570" s="2">
        <v>166</v>
      </c>
      <c r="Q1570" s="2">
        <v>176.97</v>
      </c>
      <c r="R1570" s="2">
        <v>135.63999999999999</v>
      </c>
      <c r="S1570" s="2">
        <v>106.61</v>
      </c>
      <c r="T1570" s="2">
        <v>130.47</v>
      </c>
      <c r="U1570" s="2" t="s">
        <v>60</v>
      </c>
      <c r="V1570" s="2" t="s">
        <v>60</v>
      </c>
      <c r="W1570" s="2" t="s">
        <v>60</v>
      </c>
      <c r="X1570" s="2" t="s">
        <v>60</v>
      </c>
      <c r="Y1570" s="2" t="s">
        <v>60</v>
      </c>
      <c r="Z1570" s="2" t="s">
        <v>60</v>
      </c>
    </row>
    <row r="1571" spans="1:26" x14ac:dyDescent="0.3">
      <c r="A1571" s="3" t="s">
        <v>799</v>
      </c>
      <c r="B1571" s="3" t="s">
        <v>800</v>
      </c>
      <c r="C1571" s="3">
        <v>545</v>
      </c>
      <c r="D1571" s="3" t="s">
        <v>25</v>
      </c>
      <c r="E1571" s="3" t="s">
        <v>458</v>
      </c>
      <c r="F1571" s="3" t="s">
        <v>58</v>
      </c>
      <c r="G1571" s="3" t="s">
        <v>461</v>
      </c>
      <c r="H1571" s="3" t="s">
        <v>12</v>
      </c>
      <c r="I1571" s="3">
        <v>1610</v>
      </c>
      <c r="J1571" s="3">
        <v>2819</v>
      </c>
      <c r="K1571" s="3">
        <v>391</v>
      </c>
      <c r="L1571" s="3">
        <v>142.72</v>
      </c>
      <c r="M1571" s="3">
        <v>623.33000000000004</v>
      </c>
      <c r="N1571" s="3">
        <v>36.5</v>
      </c>
      <c r="O1571" s="3">
        <v>22.9</v>
      </c>
      <c r="P1571" s="3">
        <v>987</v>
      </c>
      <c r="Q1571" s="3">
        <v>624.27</v>
      </c>
      <c r="R1571" s="3">
        <v>1252.1400000000001</v>
      </c>
      <c r="S1571" s="3">
        <v>63.25</v>
      </c>
      <c r="T1571" s="3">
        <v>49.86</v>
      </c>
      <c r="U1571" s="3" t="s">
        <v>60</v>
      </c>
      <c r="V1571" s="3" t="s">
        <v>60</v>
      </c>
      <c r="W1571" s="3" t="s">
        <v>60</v>
      </c>
      <c r="X1571" s="3" t="s">
        <v>60</v>
      </c>
      <c r="Y1571" s="3" t="s">
        <v>60</v>
      </c>
      <c r="Z1571" s="3" t="s">
        <v>60</v>
      </c>
    </row>
    <row r="1572" spans="1:26" x14ac:dyDescent="0.3">
      <c r="A1572" s="2" t="s">
        <v>799</v>
      </c>
      <c r="B1572" s="2" t="s">
        <v>800</v>
      </c>
      <c r="C1572" s="2">
        <v>546</v>
      </c>
      <c r="D1572" s="2" t="s">
        <v>25</v>
      </c>
      <c r="E1572" s="2" t="s">
        <v>458</v>
      </c>
      <c r="F1572" s="2" t="s">
        <v>58</v>
      </c>
      <c r="G1572" s="2" t="s">
        <v>58</v>
      </c>
      <c r="H1572" s="2" t="s">
        <v>12</v>
      </c>
      <c r="I1572" s="2">
        <v>1610</v>
      </c>
      <c r="J1572" s="2">
        <v>2819</v>
      </c>
      <c r="K1572" s="2">
        <v>391</v>
      </c>
      <c r="L1572" s="2">
        <v>142.72</v>
      </c>
      <c r="M1572" s="2">
        <v>623.33000000000004</v>
      </c>
      <c r="N1572" s="2">
        <v>36.5</v>
      </c>
      <c r="O1572" s="2">
        <v>22.9</v>
      </c>
      <c r="P1572" s="2">
        <v>987</v>
      </c>
      <c r="Q1572" s="2">
        <v>624.27</v>
      </c>
      <c r="R1572" s="2">
        <v>1252.1400000000001</v>
      </c>
      <c r="S1572" s="2">
        <v>63.25</v>
      </c>
      <c r="T1572" s="2">
        <v>49.86</v>
      </c>
      <c r="U1572" s="2" t="s">
        <v>60</v>
      </c>
      <c r="V1572" s="2" t="s">
        <v>60</v>
      </c>
      <c r="W1572" s="2" t="s">
        <v>60</v>
      </c>
      <c r="X1572" s="2" t="s">
        <v>60</v>
      </c>
      <c r="Y1572" s="2" t="s">
        <v>60</v>
      </c>
      <c r="Z1572" s="2" t="s">
        <v>60</v>
      </c>
    </row>
    <row r="1573" spans="1:26" x14ac:dyDescent="0.3">
      <c r="A1573" s="3" t="s">
        <v>799</v>
      </c>
      <c r="B1573" s="3" t="s">
        <v>800</v>
      </c>
      <c r="C1573" s="3">
        <v>547</v>
      </c>
      <c r="D1573" s="3" t="s">
        <v>25</v>
      </c>
      <c r="E1573" s="3" t="s">
        <v>458</v>
      </c>
      <c r="F1573" s="3" t="s">
        <v>65</v>
      </c>
      <c r="G1573" s="3" t="s">
        <v>472</v>
      </c>
      <c r="H1573" s="3" t="s">
        <v>60</v>
      </c>
      <c r="I1573" s="3">
        <v>1040</v>
      </c>
      <c r="J1573" s="3">
        <v>3800</v>
      </c>
      <c r="K1573" s="3">
        <v>260</v>
      </c>
      <c r="L1573" s="3">
        <v>473.37</v>
      </c>
      <c r="M1573" s="3">
        <v>451.63</v>
      </c>
      <c r="N1573" s="3">
        <v>182.07</v>
      </c>
      <c r="O1573" s="3">
        <v>104.81</v>
      </c>
      <c r="P1573" s="3">
        <v>1731</v>
      </c>
      <c r="Q1573" s="3">
        <v>2370.16</v>
      </c>
      <c r="R1573" s="3">
        <v>1930.2</v>
      </c>
      <c r="S1573" s="3">
        <v>136.91999999999999</v>
      </c>
      <c r="T1573" s="3">
        <v>122.79</v>
      </c>
      <c r="U1573" s="3">
        <v>33.6</v>
      </c>
      <c r="V1573" s="3">
        <v>61.18</v>
      </c>
      <c r="W1573" s="3">
        <v>58.37</v>
      </c>
      <c r="X1573" s="3">
        <v>45.33</v>
      </c>
      <c r="Y1573" s="3">
        <v>62.06</v>
      </c>
      <c r="Z1573" s="3">
        <v>50.54</v>
      </c>
    </row>
    <row r="1574" spans="1:26" x14ac:dyDescent="0.3">
      <c r="A1574" s="2" t="s">
        <v>799</v>
      </c>
      <c r="B1574" s="2" t="s">
        <v>800</v>
      </c>
      <c r="C1574" s="2">
        <v>548</v>
      </c>
      <c r="D1574" s="2" t="s">
        <v>25</v>
      </c>
      <c r="E1574" s="2" t="s">
        <v>458</v>
      </c>
      <c r="F1574" s="2" t="s">
        <v>65</v>
      </c>
      <c r="G1574" s="2" t="s">
        <v>473</v>
      </c>
      <c r="H1574" s="2" t="s">
        <v>74</v>
      </c>
      <c r="I1574" s="2">
        <v>1040</v>
      </c>
      <c r="J1574" s="2">
        <v>3800</v>
      </c>
      <c r="K1574" s="2">
        <v>260</v>
      </c>
      <c r="L1574" s="2">
        <v>473.37</v>
      </c>
      <c r="M1574" s="2">
        <v>451.63</v>
      </c>
      <c r="N1574" s="2">
        <v>182.07</v>
      </c>
      <c r="O1574" s="2">
        <v>104.81</v>
      </c>
      <c r="P1574" s="2">
        <v>1731</v>
      </c>
      <c r="Q1574" s="2">
        <v>2370.16</v>
      </c>
      <c r="R1574" s="2">
        <v>1930.2</v>
      </c>
      <c r="S1574" s="2">
        <v>136.91999999999999</v>
      </c>
      <c r="T1574" s="2">
        <v>122.79</v>
      </c>
      <c r="U1574" s="2">
        <v>33.6</v>
      </c>
      <c r="V1574" s="2">
        <v>61.18</v>
      </c>
      <c r="W1574" s="2">
        <v>58.37</v>
      </c>
      <c r="X1574" s="2">
        <v>45.33</v>
      </c>
      <c r="Y1574" s="2">
        <v>62.06</v>
      </c>
      <c r="Z1574" s="2">
        <v>50.54</v>
      </c>
    </row>
    <row r="1575" spans="1:26" x14ac:dyDescent="0.3">
      <c r="A1575" s="3" t="s">
        <v>799</v>
      </c>
      <c r="B1575" s="3" t="s">
        <v>800</v>
      </c>
      <c r="C1575" s="3">
        <v>549</v>
      </c>
      <c r="D1575" s="3" t="s">
        <v>25</v>
      </c>
      <c r="E1575" s="3" t="s">
        <v>458</v>
      </c>
      <c r="F1575" s="3" t="s">
        <v>65</v>
      </c>
      <c r="G1575" s="3" t="s">
        <v>474</v>
      </c>
      <c r="H1575" s="3" t="s">
        <v>60</v>
      </c>
      <c r="I1575" s="3">
        <v>36.799999999999997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 t="s">
        <v>60</v>
      </c>
      <c r="V1575" s="3" t="s">
        <v>60</v>
      </c>
      <c r="W1575" s="3" t="s">
        <v>60</v>
      </c>
      <c r="X1575" s="3" t="s">
        <v>60</v>
      </c>
      <c r="Y1575" s="3" t="s">
        <v>60</v>
      </c>
      <c r="Z1575" s="3" t="s">
        <v>60</v>
      </c>
    </row>
    <row r="1576" spans="1:26" x14ac:dyDescent="0.3">
      <c r="A1576" s="2" t="s">
        <v>799</v>
      </c>
      <c r="B1576" s="2" t="s">
        <v>800</v>
      </c>
      <c r="C1576" s="2">
        <v>550</v>
      </c>
      <c r="D1576" s="2" t="s">
        <v>25</v>
      </c>
      <c r="E1576" s="2" t="s">
        <v>458</v>
      </c>
      <c r="F1576" s="2" t="s">
        <v>65</v>
      </c>
      <c r="G1576" s="2" t="s">
        <v>475</v>
      </c>
      <c r="H1576" s="2" t="s">
        <v>476</v>
      </c>
      <c r="I1576" s="2">
        <v>36.799999999999997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60</v>
      </c>
      <c r="V1576" s="2" t="s">
        <v>60</v>
      </c>
      <c r="W1576" s="2" t="s">
        <v>60</v>
      </c>
      <c r="X1576" s="2" t="s">
        <v>60</v>
      </c>
      <c r="Y1576" s="2" t="s">
        <v>60</v>
      </c>
      <c r="Z1576" s="2" t="s">
        <v>60</v>
      </c>
    </row>
    <row r="1577" spans="1:26" x14ac:dyDescent="0.3">
      <c r="A1577" s="3" t="s">
        <v>799</v>
      </c>
      <c r="B1577" s="3" t="s">
        <v>800</v>
      </c>
      <c r="C1577" s="3">
        <v>551</v>
      </c>
      <c r="D1577" s="3" t="s">
        <v>25</v>
      </c>
      <c r="E1577" s="3" t="s">
        <v>458</v>
      </c>
      <c r="F1577" s="3" t="s">
        <v>65</v>
      </c>
      <c r="G1577" s="3" t="s">
        <v>477</v>
      </c>
      <c r="H1577" s="3" t="s">
        <v>60</v>
      </c>
      <c r="I1577" s="3">
        <v>300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</row>
    <row r="1578" spans="1:26" x14ac:dyDescent="0.3">
      <c r="A1578" s="2" t="s">
        <v>799</v>
      </c>
      <c r="B1578" s="2" t="s">
        <v>800</v>
      </c>
      <c r="C1578" s="2">
        <v>552</v>
      </c>
      <c r="D1578" s="2" t="s">
        <v>25</v>
      </c>
      <c r="E1578" s="2" t="s">
        <v>458</v>
      </c>
      <c r="F1578" s="2" t="s">
        <v>65</v>
      </c>
      <c r="G1578" s="2" t="s">
        <v>478</v>
      </c>
      <c r="H1578" s="2" t="s">
        <v>74</v>
      </c>
      <c r="I1578" s="2">
        <v>300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</row>
    <row r="1579" spans="1:26" x14ac:dyDescent="0.3">
      <c r="A1579" s="3" t="s">
        <v>799</v>
      </c>
      <c r="B1579" s="3" t="s">
        <v>800</v>
      </c>
      <c r="C1579" s="3">
        <v>553</v>
      </c>
      <c r="D1579" s="3" t="s">
        <v>25</v>
      </c>
      <c r="E1579" s="3" t="s">
        <v>458</v>
      </c>
      <c r="F1579" s="3" t="s">
        <v>65</v>
      </c>
      <c r="G1579" s="3" t="s">
        <v>479</v>
      </c>
      <c r="H1579" s="3" t="s">
        <v>60</v>
      </c>
      <c r="I1579" s="3">
        <v>1320</v>
      </c>
      <c r="J1579" s="3">
        <v>9300</v>
      </c>
      <c r="K1579" s="3">
        <v>756</v>
      </c>
      <c r="L1579" s="3">
        <v>855.72</v>
      </c>
      <c r="M1579" s="3">
        <v>817.23</v>
      </c>
      <c r="N1579" s="3">
        <v>113.19</v>
      </c>
      <c r="O1579" s="3">
        <v>104.71</v>
      </c>
      <c r="P1579" s="3">
        <v>3952</v>
      </c>
      <c r="Q1579" s="3">
        <v>4221.6000000000004</v>
      </c>
      <c r="R1579" s="3">
        <v>3676.33</v>
      </c>
      <c r="S1579" s="3">
        <v>106.82</v>
      </c>
      <c r="T1579" s="3">
        <v>114.83</v>
      </c>
      <c r="U1579" s="3">
        <v>76.98</v>
      </c>
      <c r="V1579" s="3">
        <v>87.13</v>
      </c>
      <c r="W1579" s="3">
        <v>83.21</v>
      </c>
      <c r="X1579" s="3">
        <v>81.53</v>
      </c>
      <c r="Y1579" s="3">
        <v>87.1</v>
      </c>
      <c r="Z1579" s="3">
        <v>75.849999999999994</v>
      </c>
    </row>
    <row r="1580" spans="1:26" x14ac:dyDescent="0.3">
      <c r="A1580" s="2" t="s">
        <v>799</v>
      </c>
      <c r="B1580" s="2" t="s">
        <v>800</v>
      </c>
      <c r="C1580" s="2">
        <v>554</v>
      </c>
      <c r="D1580" s="2" t="s">
        <v>25</v>
      </c>
      <c r="E1580" s="2" t="s">
        <v>458</v>
      </c>
      <c r="F1580" s="2" t="s">
        <v>65</v>
      </c>
      <c r="G1580" s="2" t="s">
        <v>480</v>
      </c>
      <c r="H1580" s="2" t="s">
        <v>60</v>
      </c>
      <c r="I1580" s="2">
        <v>1320</v>
      </c>
      <c r="J1580" s="2">
        <v>8500</v>
      </c>
      <c r="K1580" s="2">
        <v>749</v>
      </c>
      <c r="L1580" s="2">
        <v>896.3</v>
      </c>
      <c r="M1580" s="2">
        <v>668</v>
      </c>
      <c r="N1580" s="2">
        <v>119.67</v>
      </c>
      <c r="O1580" s="2">
        <v>134.18</v>
      </c>
      <c r="P1580" s="2">
        <v>3917</v>
      </c>
      <c r="Q1580" s="2">
        <v>4074.55</v>
      </c>
      <c r="R1580" s="2">
        <v>3338.43</v>
      </c>
      <c r="S1580" s="2">
        <v>104.02</v>
      </c>
      <c r="T1580" s="2">
        <v>122.05</v>
      </c>
      <c r="U1580" s="2">
        <v>76.27</v>
      </c>
      <c r="V1580" s="2">
        <v>91.27</v>
      </c>
      <c r="W1580" s="2">
        <v>68.02</v>
      </c>
      <c r="X1580" s="2">
        <v>80.81</v>
      </c>
      <c r="Y1580" s="2">
        <v>84.06</v>
      </c>
      <c r="Z1580" s="2">
        <v>68.88</v>
      </c>
    </row>
    <row r="1581" spans="1:26" x14ac:dyDescent="0.3">
      <c r="A1581" s="3" t="s">
        <v>799</v>
      </c>
      <c r="B1581" s="3" t="s">
        <v>800</v>
      </c>
      <c r="C1581" s="3">
        <v>555</v>
      </c>
      <c r="D1581" s="3" t="s">
        <v>25</v>
      </c>
      <c r="E1581" s="3" t="s">
        <v>458</v>
      </c>
      <c r="F1581" s="3" t="s">
        <v>65</v>
      </c>
      <c r="G1581" s="3" t="s">
        <v>481</v>
      </c>
      <c r="H1581" s="3" t="s">
        <v>74</v>
      </c>
      <c r="I1581" s="3">
        <v>2640</v>
      </c>
      <c r="J1581" s="3">
        <v>17800</v>
      </c>
      <c r="K1581" s="3">
        <v>1505</v>
      </c>
      <c r="L1581" s="3">
        <v>1752.02</v>
      </c>
      <c r="M1581" s="3">
        <v>1485.23</v>
      </c>
      <c r="N1581" s="3">
        <v>116.41</v>
      </c>
      <c r="O1581" s="3">
        <v>117.96</v>
      </c>
      <c r="P1581" s="3">
        <v>7869</v>
      </c>
      <c r="Q1581" s="3">
        <v>8296.15</v>
      </c>
      <c r="R1581" s="3">
        <v>7014.76</v>
      </c>
      <c r="S1581" s="3">
        <v>105.43</v>
      </c>
      <c r="T1581" s="3">
        <v>118.27</v>
      </c>
      <c r="U1581" s="3">
        <v>76.62</v>
      </c>
      <c r="V1581" s="3">
        <v>89.2</v>
      </c>
      <c r="W1581" s="3">
        <v>75.62</v>
      </c>
      <c r="X1581" s="3">
        <v>81.17</v>
      </c>
      <c r="Y1581" s="3">
        <v>85.58</v>
      </c>
      <c r="Z1581" s="3">
        <v>72.36</v>
      </c>
    </row>
    <row r="1582" spans="1:26" x14ac:dyDescent="0.3">
      <c r="A1582" s="2" t="s">
        <v>799</v>
      </c>
      <c r="B1582" s="2" t="s">
        <v>800</v>
      </c>
      <c r="C1582" s="2">
        <v>556</v>
      </c>
      <c r="D1582" s="2" t="s">
        <v>25</v>
      </c>
      <c r="E1582" s="2" t="s">
        <v>458</v>
      </c>
      <c r="F1582" s="2" t="s">
        <v>65</v>
      </c>
      <c r="G1582" s="2" t="s">
        <v>482</v>
      </c>
      <c r="H1582" s="2" t="s">
        <v>60</v>
      </c>
      <c r="I1582" s="2">
        <v>600</v>
      </c>
      <c r="J1582" s="2">
        <v>0</v>
      </c>
      <c r="K1582" s="2">
        <v>0</v>
      </c>
      <c r="L1582" s="2">
        <v>284.33999999999997</v>
      </c>
      <c r="M1582" s="2">
        <v>0</v>
      </c>
      <c r="N1582" s="2">
        <v>0</v>
      </c>
      <c r="O1582" s="2">
        <v>0</v>
      </c>
      <c r="P1582" s="2">
        <v>0</v>
      </c>
      <c r="Q1582" s="2">
        <v>1004.58</v>
      </c>
      <c r="R1582" s="2">
        <v>0</v>
      </c>
      <c r="S1582" s="2">
        <v>0</v>
      </c>
      <c r="T1582" s="2">
        <v>0</v>
      </c>
      <c r="U1582" s="2">
        <v>0</v>
      </c>
      <c r="V1582" s="2">
        <v>63.7</v>
      </c>
      <c r="W1582" s="2">
        <v>0</v>
      </c>
      <c r="X1582" s="2">
        <v>0</v>
      </c>
      <c r="Y1582" s="2">
        <v>45.6</v>
      </c>
      <c r="Z1582" s="2">
        <v>0</v>
      </c>
    </row>
    <row r="1583" spans="1:26" x14ac:dyDescent="0.3">
      <c r="A1583" s="3" t="s">
        <v>799</v>
      </c>
      <c r="B1583" s="3" t="s">
        <v>800</v>
      </c>
      <c r="C1583" s="3">
        <v>557</v>
      </c>
      <c r="D1583" s="3" t="s">
        <v>25</v>
      </c>
      <c r="E1583" s="3" t="s">
        <v>458</v>
      </c>
      <c r="F1583" s="3" t="s">
        <v>65</v>
      </c>
      <c r="G1583" s="3" t="s">
        <v>483</v>
      </c>
      <c r="H1583" s="3" t="s">
        <v>74</v>
      </c>
      <c r="I1583" s="3">
        <v>600</v>
      </c>
      <c r="J1583" s="3">
        <v>0</v>
      </c>
      <c r="K1583" s="3">
        <v>0</v>
      </c>
      <c r="L1583" s="3">
        <v>284.33999999999997</v>
      </c>
      <c r="M1583" s="3">
        <v>0</v>
      </c>
      <c r="N1583" s="3">
        <v>0</v>
      </c>
      <c r="O1583" s="3">
        <v>0</v>
      </c>
      <c r="P1583" s="3">
        <v>0</v>
      </c>
      <c r="Q1583" s="3">
        <v>1004.58</v>
      </c>
      <c r="R1583" s="3">
        <v>0</v>
      </c>
      <c r="S1583" s="3">
        <v>0</v>
      </c>
      <c r="T1583" s="3">
        <v>0</v>
      </c>
      <c r="U1583" s="3">
        <v>0</v>
      </c>
      <c r="V1583" s="3">
        <v>63.7</v>
      </c>
      <c r="W1583" s="3">
        <v>0</v>
      </c>
      <c r="X1583" s="3">
        <v>0</v>
      </c>
      <c r="Y1583" s="3">
        <v>45.6</v>
      </c>
      <c r="Z1583" s="3">
        <v>0</v>
      </c>
    </row>
    <row r="1584" spans="1:26" x14ac:dyDescent="0.3">
      <c r="A1584" s="2" t="s">
        <v>799</v>
      </c>
      <c r="B1584" s="2" t="s">
        <v>800</v>
      </c>
      <c r="C1584" s="2">
        <v>558</v>
      </c>
      <c r="D1584" s="2" t="s">
        <v>25</v>
      </c>
      <c r="E1584" s="2" t="s">
        <v>458</v>
      </c>
      <c r="F1584" s="2" t="s">
        <v>65</v>
      </c>
      <c r="G1584" s="2" t="s">
        <v>65</v>
      </c>
      <c r="H1584" s="2" t="s">
        <v>75</v>
      </c>
      <c r="I1584" s="2">
        <v>4616.8</v>
      </c>
      <c r="J1584" s="2">
        <v>21600</v>
      </c>
      <c r="K1584" s="2">
        <v>1765</v>
      </c>
      <c r="L1584" s="2">
        <v>2509.73</v>
      </c>
      <c r="M1584" s="2">
        <v>1936.86</v>
      </c>
      <c r="N1584" s="2">
        <v>142.19</v>
      </c>
      <c r="O1584" s="2">
        <v>129.58000000000001</v>
      </c>
      <c r="P1584" s="2">
        <v>9600</v>
      </c>
      <c r="Q1584" s="2">
        <v>11670.89</v>
      </c>
      <c r="R1584" s="2">
        <v>8944.9599999999991</v>
      </c>
      <c r="S1584" s="2">
        <v>121.57</v>
      </c>
      <c r="T1584" s="2">
        <v>130.47</v>
      </c>
      <c r="U1584" s="2">
        <v>51.8</v>
      </c>
      <c r="V1584" s="2">
        <v>73.650000000000006</v>
      </c>
      <c r="W1584" s="2">
        <v>56.84</v>
      </c>
      <c r="X1584" s="2">
        <v>57.08</v>
      </c>
      <c r="Y1584" s="2">
        <v>69.400000000000006</v>
      </c>
      <c r="Z1584" s="2">
        <v>53.19</v>
      </c>
    </row>
    <row r="1585" spans="1:26" x14ac:dyDescent="0.3">
      <c r="A1585" s="3" t="s">
        <v>799</v>
      </c>
      <c r="B1585" s="3" t="s">
        <v>800</v>
      </c>
      <c r="C1585" s="3">
        <v>559</v>
      </c>
      <c r="D1585" s="3" t="s">
        <v>25</v>
      </c>
      <c r="E1585" s="3" t="s">
        <v>458</v>
      </c>
      <c r="F1585" s="3" t="s">
        <v>65</v>
      </c>
      <c r="G1585" s="3" t="s">
        <v>484</v>
      </c>
      <c r="H1585" s="3" t="s">
        <v>60</v>
      </c>
      <c r="I1585" s="3">
        <v>272</v>
      </c>
      <c r="J1585" s="3">
        <v>500</v>
      </c>
      <c r="K1585" s="3">
        <v>40</v>
      </c>
      <c r="L1585" s="3">
        <v>0</v>
      </c>
      <c r="M1585" s="3">
        <v>47.14</v>
      </c>
      <c r="N1585" s="3">
        <v>0</v>
      </c>
      <c r="O1585" s="3">
        <v>0</v>
      </c>
      <c r="P1585" s="3">
        <v>219</v>
      </c>
      <c r="Q1585" s="3">
        <v>0</v>
      </c>
      <c r="R1585" s="3">
        <v>314.5</v>
      </c>
      <c r="S1585" s="3">
        <v>0</v>
      </c>
      <c r="T1585" s="3">
        <v>0</v>
      </c>
      <c r="U1585" s="3" t="s">
        <v>60</v>
      </c>
      <c r="V1585" s="3" t="s">
        <v>60</v>
      </c>
      <c r="W1585" s="3" t="s">
        <v>60</v>
      </c>
      <c r="X1585" s="3" t="s">
        <v>60</v>
      </c>
      <c r="Y1585" s="3" t="s">
        <v>60</v>
      </c>
      <c r="Z1585" s="3" t="s">
        <v>60</v>
      </c>
    </row>
    <row r="1586" spans="1:26" x14ac:dyDescent="0.3">
      <c r="A1586" s="2" t="s">
        <v>799</v>
      </c>
      <c r="B1586" s="2" t="s">
        <v>800</v>
      </c>
      <c r="C1586" s="2">
        <v>560</v>
      </c>
      <c r="D1586" s="2" t="s">
        <v>25</v>
      </c>
      <c r="E1586" s="2" t="s">
        <v>458</v>
      </c>
      <c r="F1586" s="2" t="s">
        <v>65</v>
      </c>
      <c r="G1586" s="2" t="s">
        <v>485</v>
      </c>
      <c r="H1586" s="2" t="s">
        <v>16</v>
      </c>
      <c r="I1586" s="2">
        <v>272</v>
      </c>
      <c r="J1586" s="2">
        <v>500</v>
      </c>
      <c r="K1586" s="2">
        <v>40</v>
      </c>
      <c r="L1586" s="2">
        <v>0</v>
      </c>
      <c r="M1586" s="2">
        <v>47.14</v>
      </c>
      <c r="N1586" s="2">
        <v>0</v>
      </c>
      <c r="O1586" s="2">
        <v>0</v>
      </c>
      <c r="P1586" s="2">
        <v>219</v>
      </c>
      <c r="Q1586" s="2">
        <v>0</v>
      </c>
      <c r="R1586" s="2">
        <v>314.5</v>
      </c>
      <c r="S1586" s="2">
        <v>0</v>
      </c>
      <c r="T1586" s="2">
        <v>0</v>
      </c>
      <c r="U1586" s="2" t="s">
        <v>60</v>
      </c>
      <c r="V1586" s="2" t="s">
        <v>60</v>
      </c>
      <c r="W1586" s="2" t="s">
        <v>60</v>
      </c>
      <c r="X1586" s="2" t="s">
        <v>60</v>
      </c>
      <c r="Y1586" s="2" t="s">
        <v>60</v>
      </c>
      <c r="Z1586" s="2" t="s">
        <v>60</v>
      </c>
    </row>
    <row r="1587" spans="1:26" x14ac:dyDescent="0.3">
      <c r="A1587" s="3" t="s">
        <v>799</v>
      </c>
      <c r="B1587" s="3" t="s">
        <v>800</v>
      </c>
      <c r="C1587" s="3">
        <v>561</v>
      </c>
      <c r="D1587" s="3" t="s">
        <v>25</v>
      </c>
      <c r="E1587" s="3" t="s">
        <v>458</v>
      </c>
      <c r="F1587" s="3" t="s">
        <v>65</v>
      </c>
      <c r="G1587" s="3" t="s">
        <v>486</v>
      </c>
      <c r="H1587" s="3" t="s">
        <v>60</v>
      </c>
      <c r="I1587" s="3">
        <v>220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 t="s">
        <v>60</v>
      </c>
      <c r="V1587" s="3" t="s">
        <v>60</v>
      </c>
      <c r="W1587" s="3" t="s">
        <v>60</v>
      </c>
      <c r="X1587" s="3" t="s">
        <v>60</v>
      </c>
      <c r="Y1587" s="3" t="s">
        <v>60</v>
      </c>
      <c r="Z1587" s="3" t="s">
        <v>60</v>
      </c>
    </row>
    <row r="1588" spans="1:26" x14ac:dyDescent="0.3">
      <c r="A1588" s="2" t="s">
        <v>799</v>
      </c>
      <c r="B1588" s="2" t="s">
        <v>800</v>
      </c>
      <c r="C1588" s="2">
        <v>562</v>
      </c>
      <c r="D1588" s="2" t="s">
        <v>25</v>
      </c>
      <c r="E1588" s="2" t="s">
        <v>458</v>
      </c>
      <c r="F1588" s="2" t="s">
        <v>65</v>
      </c>
      <c r="G1588" s="2" t="s">
        <v>487</v>
      </c>
      <c r="H1588" s="2" t="s">
        <v>16</v>
      </c>
      <c r="I1588" s="2">
        <v>220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60</v>
      </c>
      <c r="V1588" s="2" t="s">
        <v>60</v>
      </c>
      <c r="W1588" s="2" t="s">
        <v>60</v>
      </c>
      <c r="X1588" s="2" t="s">
        <v>60</v>
      </c>
      <c r="Y1588" s="2" t="s">
        <v>60</v>
      </c>
      <c r="Z1588" s="2" t="s">
        <v>60</v>
      </c>
    </row>
    <row r="1589" spans="1:26" x14ac:dyDescent="0.3">
      <c r="A1589" s="3" t="s">
        <v>799</v>
      </c>
      <c r="B1589" s="3" t="s">
        <v>800</v>
      </c>
      <c r="C1589" s="3">
        <v>563</v>
      </c>
      <c r="D1589" s="3" t="s">
        <v>25</v>
      </c>
      <c r="E1589" s="3" t="s">
        <v>458</v>
      </c>
      <c r="F1589" s="3" t="s">
        <v>65</v>
      </c>
      <c r="G1589" s="3" t="s">
        <v>488</v>
      </c>
      <c r="H1589" s="3" t="s">
        <v>60</v>
      </c>
      <c r="I1589" s="3">
        <v>464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 t="s">
        <v>60</v>
      </c>
      <c r="V1589" s="3" t="s">
        <v>60</v>
      </c>
      <c r="W1589" s="3" t="s">
        <v>60</v>
      </c>
      <c r="X1589" s="3" t="s">
        <v>60</v>
      </c>
      <c r="Y1589" s="3" t="s">
        <v>60</v>
      </c>
      <c r="Z1589" s="3" t="s">
        <v>60</v>
      </c>
    </row>
    <row r="1590" spans="1:26" x14ac:dyDescent="0.3">
      <c r="A1590" s="2" t="s">
        <v>799</v>
      </c>
      <c r="B1590" s="2" t="s">
        <v>800</v>
      </c>
      <c r="C1590" s="2">
        <v>564</v>
      </c>
      <c r="D1590" s="2" t="s">
        <v>25</v>
      </c>
      <c r="E1590" s="2" t="s">
        <v>458</v>
      </c>
      <c r="F1590" s="2" t="s">
        <v>65</v>
      </c>
      <c r="G1590" s="2" t="s">
        <v>489</v>
      </c>
      <c r="H1590" s="2" t="s">
        <v>16</v>
      </c>
      <c r="I1590" s="2">
        <v>464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60</v>
      </c>
      <c r="V1590" s="2" t="s">
        <v>60</v>
      </c>
      <c r="W1590" s="2" t="s">
        <v>60</v>
      </c>
      <c r="X1590" s="2" t="s">
        <v>60</v>
      </c>
      <c r="Y1590" s="2" t="s">
        <v>60</v>
      </c>
      <c r="Z1590" s="2" t="s">
        <v>60</v>
      </c>
    </row>
    <row r="1591" spans="1:26" x14ac:dyDescent="0.3">
      <c r="A1591" s="3" t="s">
        <v>799</v>
      </c>
      <c r="B1591" s="3" t="s">
        <v>800</v>
      </c>
      <c r="C1591" s="3">
        <v>565</v>
      </c>
      <c r="D1591" s="3" t="s">
        <v>25</v>
      </c>
      <c r="E1591" s="3" t="s">
        <v>458</v>
      </c>
      <c r="F1591" s="3" t="s">
        <v>65</v>
      </c>
      <c r="G1591" s="3" t="s">
        <v>490</v>
      </c>
      <c r="H1591" s="3" t="s">
        <v>60</v>
      </c>
      <c r="I1591" s="3">
        <v>220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 t="s">
        <v>60</v>
      </c>
      <c r="V1591" s="3" t="s">
        <v>60</v>
      </c>
      <c r="W1591" s="3" t="s">
        <v>60</v>
      </c>
      <c r="X1591" s="3" t="s">
        <v>60</v>
      </c>
      <c r="Y1591" s="3" t="s">
        <v>60</v>
      </c>
      <c r="Z1591" s="3" t="s">
        <v>60</v>
      </c>
    </row>
    <row r="1592" spans="1:26" x14ac:dyDescent="0.3">
      <c r="A1592" s="2" t="s">
        <v>799</v>
      </c>
      <c r="B1592" s="2" t="s">
        <v>800</v>
      </c>
      <c r="C1592" s="2">
        <v>566</v>
      </c>
      <c r="D1592" s="2" t="s">
        <v>25</v>
      </c>
      <c r="E1592" s="2" t="s">
        <v>458</v>
      </c>
      <c r="F1592" s="2" t="s">
        <v>65</v>
      </c>
      <c r="G1592" s="2" t="s">
        <v>425</v>
      </c>
      <c r="H1592" s="2" t="s">
        <v>16</v>
      </c>
      <c r="I1592" s="2">
        <v>220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60</v>
      </c>
      <c r="V1592" s="2" t="s">
        <v>60</v>
      </c>
      <c r="W1592" s="2" t="s">
        <v>60</v>
      </c>
      <c r="X1592" s="2" t="s">
        <v>60</v>
      </c>
      <c r="Y1592" s="2" t="s">
        <v>60</v>
      </c>
      <c r="Z1592" s="2" t="s">
        <v>60</v>
      </c>
    </row>
    <row r="1593" spans="1:26" x14ac:dyDescent="0.3">
      <c r="A1593" s="3" t="s">
        <v>799</v>
      </c>
      <c r="B1593" s="3" t="s">
        <v>800</v>
      </c>
      <c r="C1593" s="3">
        <v>567</v>
      </c>
      <c r="D1593" s="3" t="s">
        <v>25</v>
      </c>
      <c r="E1593" s="3" t="s">
        <v>458</v>
      </c>
      <c r="F1593" s="3" t="s">
        <v>65</v>
      </c>
      <c r="G1593" s="3" t="s">
        <v>491</v>
      </c>
      <c r="H1593" s="3" t="s">
        <v>60</v>
      </c>
      <c r="I1593" s="3">
        <v>768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 t="s">
        <v>60</v>
      </c>
      <c r="V1593" s="3" t="s">
        <v>60</v>
      </c>
      <c r="W1593" s="3" t="s">
        <v>60</v>
      </c>
      <c r="X1593" s="3" t="s">
        <v>60</v>
      </c>
      <c r="Y1593" s="3" t="s">
        <v>60</v>
      </c>
      <c r="Z1593" s="3" t="s">
        <v>60</v>
      </c>
    </row>
    <row r="1594" spans="1:26" x14ac:dyDescent="0.3">
      <c r="A1594" s="2" t="s">
        <v>799</v>
      </c>
      <c r="B1594" s="2" t="s">
        <v>800</v>
      </c>
      <c r="C1594" s="2">
        <v>568</v>
      </c>
      <c r="D1594" s="2" t="s">
        <v>25</v>
      </c>
      <c r="E1594" s="2" t="s">
        <v>458</v>
      </c>
      <c r="F1594" s="2" t="s">
        <v>65</v>
      </c>
      <c r="G1594" s="2" t="s">
        <v>492</v>
      </c>
      <c r="H1594" s="2" t="s">
        <v>16</v>
      </c>
      <c r="I1594" s="2">
        <v>768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60</v>
      </c>
      <c r="V1594" s="2" t="s">
        <v>60</v>
      </c>
      <c r="W1594" s="2" t="s">
        <v>60</v>
      </c>
      <c r="X1594" s="2" t="s">
        <v>60</v>
      </c>
      <c r="Y1594" s="2" t="s">
        <v>60</v>
      </c>
      <c r="Z1594" s="2" t="s">
        <v>60</v>
      </c>
    </row>
    <row r="1595" spans="1:26" x14ac:dyDescent="0.3">
      <c r="A1595" s="3" t="s">
        <v>799</v>
      </c>
      <c r="B1595" s="3" t="s">
        <v>800</v>
      </c>
      <c r="C1595" s="3">
        <v>569</v>
      </c>
      <c r="D1595" s="3" t="s">
        <v>25</v>
      </c>
      <c r="E1595" s="3" t="s">
        <v>458</v>
      </c>
      <c r="F1595" s="3" t="s">
        <v>65</v>
      </c>
      <c r="G1595" s="3" t="s">
        <v>493</v>
      </c>
      <c r="H1595" s="3" t="s">
        <v>60</v>
      </c>
      <c r="I1595" s="3">
        <v>220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 t="s">
        <v>60</v>
      </c>
      <c r="V1595" s="3" t="s">
        <v>60</v>
      </c>
      <c r="W1595" s="3" t="s">
        <v>60</v>
      </c>
      <c r="X1595" s="3" t="s">
        <v>60</v>
      </c>
      <c r="Y1595" s="3" t="s">
        <v>60</v>
      </c>
      <c r="Z1595" s="3" t="s">
        <v>60</v>
      </c>
    </row>
    <row r="1596" spans="1:26" x14ac:dyDescent="0.3">
      <c r="A1596" s="2" t="s">
        <v>799</v>
      </c>
      <c r="B1596" s="2" t="s">
        <v>800</v>
      </c>
      <c r="C1596" s="2">
        <v>570</v>
      </c>
      <c r="D1596" s="2" t="s">
        <v>25</v>
      </c>
      <c r="E1596" s="2" t="s">
        <v>458</v>
      </c>
      <c r="F1596" s="2" t="s">
        <v>65</v>
      </c>
      <c r="G1596" s="2" t="s">
        <v>494</v>
      </c>
      <c r="H1596" s="2" t="s">
        <v>16</v>
      </c>
      <c r="I1596" s="2">
        <v>220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60</v>
      </c>
      <c r="V1596" s="2" t="s">
        <v>60</v>
      </c>
      <c r="W1596" s="2" t="s">
        <v>60</v>
      </c>
      <c r="X1596" s="2" t="s">
        <v>60</v>
      </c>
      <c r="Y1596" s="2" t="s">
        <v>60</v>
      </c>
      <c r="Z1596" s="2" t="s">
        <v>60</v>
      </c>
    </row>
    <row r="1597" spans="1:26" x14ac:dyDescent="0.3">
      <c r="A1597" s="3" t="s">
        <v>799</v>
      </c>
      <c r="B1597" s="3" t="s">
        <v>800</v>
      </c>
      <c r="C1597" s="3">
        <v>571</v>
      </c>
      <c r="D1597" s="3" t="s">
        <v>25</v>
      </c>
      <c r="E1597" s="3" t="s">
        <v>458</v>
      </c>
      <c r="F1597" s="3" t="s">
        <v>65</v>
      </c>
      <c r="G1597" s="3" t="s">
        <v>495</v>
      </c>
      <c r="H1597" s="3" t="s">
        <v>60</v>
      </c>
      <c r="I1597" s="3">
        <v>445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 t="s">
        <v>60</v>
      </c>
      <c r="V1597" s="3" t="s">
        <v>60</v>
      </c>
      <c r="W1597" s="3" t="s">
        <v>60</v>
      </c>
      <c r="X1597" s="3" t="s">
        <v>60</v>
      </c>
      <c r="Y1597" s="3" t="s">
        <v>60</v>
      </c>
      <c r="Z1597" s="3" t="s">
        <v>60</v>
      </c>
    </row>
    <row r="1598" spans="1:26" x14ac:dyDescent="0.3">
      <c r="A1598" s="2" t="s">
        <v>799</v>
      </c>
      <c r="B1598" s="2" t="s">
        <v>800</v>
      </c>
      <c r="C1598" s="2">
        <v>572</v>
      </c>
      <c r="D1598" s="2" t="s">
        <v>25</v>
      </c>
      <c r="E1598" s="2" t="s">
        <v>458</v>
      </c>
      <c r="F1598" s="2" t="s">
        <v>65</v>
      </c>
      <c r="G1598" s="2" t="s">
        <v>496</v>
      </c>
      <c r="H1598" s="2" t="s">
        <v>16</v>
      </c>
      <c r="I1598" s="2">
        <v>445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60</v>
      </c>
      <c r="V1598" s="2" t="s">
        <v>60</v>
      </c>
      <c r="W1598" s="2" t="s">
        <v>60</v>
      </c>
      <c r="X1598" s="2" t="s">
        <v>60</v>
      </c>
      <c r="Y1598" s="2" t="s">
        <v>60</v>
      </c>
      <c r="Z1598" s="2" t="s">
        <v>60</v>
      </c>
    </row>
    <row r="1599" spans="1:26" x14ac:dyDescent="0.3">
      <c r="A1599" s="3" t="s">
        <v>799</v>
      </c>
      <c r="B1599" s="3" t="s">
        <v>800</v>
      </c>
      <c r="C1599" s="3">
        <v>573</v>
      </c>
      <c r="D1599" s="3" t="s">
        <v>25</v>
      </c>
      <c r="E1599" s="3" t="s">
        <v>458</v>
      </c>
      <c r="F1599" s="3" t="s">
        <v>65</v>
      </c>
      <c r="G1599" s="3" t="s">
        <v>497</v>
      </c>
      <c r="H1599" s="3" t="s">
        <v>60</v>
      </c>
      <c r="I1599" s="3">
        <v>368.14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 t="s">
        <v>60</v>
      </c>
      <c r="V1599" s="3" t="s">
        <v>60</v>
      </c>
      <c r="W1599" s="3" t="s">
        <v>60</v>
      </c>
      <c r="X1599" s="3" t="s">
        <v>60</v>
      </c>
      <c r="Y1599" s="3" t="s">
        <v>60</v>
      </c>
      <c r="Z1599" s="3" t="s">
        <v>60</v>
      </c>
    </row>
    <row r="1600" spans="1:26" x14ac:dyDescent="0.3">
      <c r="A1600" s="2" t="s">
        <v>799</v>
      </c>
      <c r="B1600" s="2" t="s">
        <v>800</v>
      </c>
      <c r="C1600" s="2">
        <v>574</v>
      </c>
      <c r="D1600" s="2" t="s">
        <v>25</v>
      </c>
      <c r="E1600" s="2" t="s">
        <v>458</v>
      </c>
      <c r="F1600" s="2" t="s">
        <v>65</v>
      </c>
      <c r="G1600" s="2" t="s">
        <v>498</v>
      </c>
      <c r="H1600" s="2" t="s">
        <v>60</v>
      </c>
      <c r="I1600" s="2">
        <v>366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60</v>
      </c>
      <c r="V1600" s="2" t="s">
        <v>60</v>
      </c>
      <c r="W1600" s="2" t="s">
        <v>60</v>
      </c>
      <c r="X1600" s="2" t="s">
        <v>60</v>
      </c>
      <c r="Y1600" s="2" t="s">
        <v>60</v>
      </c>
      <c r="Z1600" s="2" t="s">
        <v>60</v>
      </c>
    </row>
    <row r="1601" spans="1:26" x14ac:dyDescent="0.3">
      <c r="A1601" s="3" t="s">
        <v>799</v>
      </c>
      <c r="B1601" s="3" t="s">
        <v>800</v>
      </c>
      <c r="C1601" s="3">
        <v>575</v>
      </c>
      <c r="D1601" s="3" t="s">
        <v>25</v>
      </c>
      <c r="E1601" s="3" t="s">
        <v>458</v>
      </c>
      <c r="F1601" s="3" t="s">
        <v>65</v>
      </c>
      <c r="G1601" s="3" t="s">
        <v>499</v>
      </c>
      <c r="H1601" s="3" t="s">
        <v>60</v>
      </c>
      <c r="I1601" s="3">
        <v>742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 t="s">
        <v>60</v>
      </c>
      <c r="V1601" s="3" t="s">
        <v>60</v>
      </c>
      <c r="W1601" s="3" t="s">
        <v>60</v>
      </c>
      <c r="X1601" s="3" t="s">
        <v>60</v>
      </c>
      <c r="Y1601" s="3" t="s">
        <v>60</v>
      </c>
      <c r="Z1601" s="3" t="s">
        <v>60</v>
      </c>
    </row>
    <row r="1602" spans="1:26" x14ac:dyDescent="0.3">
      <c r="A1602" s="2" t="s">
        <v>799</v>
      </c>
      <c r="B1602" s="2" t="s">
        <v>800</v>
      </c>
      <c r="C1602" s="2">
        <v>576</v>
      </c>
      <c r="D1602" s="2" t="s">
        <v>25</v>
      </c>
      <c r="E1602" s="2" t="s">
        <v>458</v>
      </c>
      <c r="F1602" s="2" t="s">
        <v>65</v>
      </c>
      <c r="G1602" s="2" t="s">
        <v>500</v>
      </c>
      <c r="H1602" s="2" t="s">
        <v>16</v>
      </c>
      <c r="I1602" s="2">
        <v>1476.14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60</v>
      </c>
      <c r="V1602" s="2" t="s">
        <v>60</v>
      </c>
      <c r="W1602" s="2" t="s">
        <v>60</v>
      </c>
      <c r="X1602" s="2" t="s">
        <v>60</v>
      </c>
      <c r="Y1602" s="2" t="s">
        <v>60</v>
      </c>
      <c r="Z1602" s="2" t="s">
        <v>60</v>
      </c>
    </row>
    <row r="1603" spans="1:26" x14ac:dyDescent="0.3">
      <c r="A1603" s="3" t="s">
        <v>799</v>
      </c>
      <c r="B1603" s="3" t="s">
        <v>800</v>
      </c>
      <c r="C1603" s="3">
        <v>577</v>
      </c>
      <c r="D1603" s="3" t="s">
        <v>25</v>
      </c>
      <c r="E1603" s="3" t="s">
        <v>458</v>
      </c>
      <c r="F1603" s="3" t="s">
        <v>65</v>
      </c>
      <c r="G1603" s="3" t="s">
        <v>501</v>
      </c>
      <c r="H1603" s="3" t="s">
        <v>60</v>
      </c>
      <c r="I1603" s="3">
        <v>208</v>
      </c>
      <c r="J1603" s="3">
        <v>400</v>
      </c>
      <c r="K1603" s="3">
        <v>32</v>
      </c>
      <c r="L1603" s="3">
        <v>0</v>
      </c>
      <c r="M1603" s="3">
        <v>0</v>
      </c>
      <c r="N1603" s="3">
        <v>0</v>
      </c>
      <c r="O1603" s="3">
        <v>0</v>
      </c>
      <c r="P1603" s="3">
        <v>176</v>
      </c>
      <c r="Q1603" s="3">
        <v>0</v>
      </c>
      <c r="R1603" s="3">
        <v>0</v>
      </c>
      <c r="S1603" s="3">
        <v>0</v>
      </c>
      <c r="T1603" s="3">
        <v>0</v>
      </c>
      <c r="U1603" s="3" t="s">
        <v>60</v>
      </c>
      <c r="V1603" s="3" t="s">
        <v>60</v>
      </c>
      <c r="W1603" s="3" t="s">
        <v>60</v>
      </c>
      <c r="X1603" s="3" t="s">
        <v>60</v>
      </c>
      <c r="Y1603" s="3" t="s">
        <v>60</v>
      </c>
      <c r="Z1603" s="3" t="s">
        <v>60</v>
      </c>
    </row>
    <row r="1604" spans="1:26" x14ac:dyDescent="0.3">
      <c r="A1604" s="2" t="s">
        <v>799</v>
      </c>
      <c r="B1604" s="2" t="s">
        <v>800</v>
      </c>
      <c r="C1604" s="2">
        <v>578</v>
      </c>
      <c r="D1604" s="2" t="s">
        <v>25</v>
      </c>
      <c r="E1604" s="2" t="s">
        <v>458</v>
      </c>
      <c r="F1604" s="2" t="s">
        <v>65</v>
      </c>
      <c r="G1604" s="2" t="s">
        <v>502</v>
      </c>
      <c r="H1604" s="2" t="s">
        <v>16</v>
      </c>
      <c r="I1604" s="2">
        <v>208</v>
      </c>
      <c r="J1604" s="2">
        <v>400</v>
      </c>
      <c r="K1604" s="2">
        <v>32</v>
      </c>
      <c r="L1604" s="2">
        <v>0</v>
      </c>
      <c r="M1604" s="2">
        <v>0</v>
      </c>
      <c r="N1604" s="2">
        <v>0</v>
      </c>
      <c r="O1604" s="2">
        <v>0</v>
      </c>
      <c r="P1604" s="2">
        <v>176</v>
      </c>
      <c r="Q1604" s="2">
        <v>0</v>
      </c>
      <c r="R1604" s="2">
        <v>0</v>
      </c>
      <c r="S1604" s="2">
        <v>0</v>
      </c>
      <c r="T1604" s="2">
        <v>0</v>
      </c>
      <c r="U1604" s="2" t="s">
        <v>60</v>
      </c>
      <c r="V1604" s="2" t="s">
        <v>60</v>
      </c>
      <c r="W1604" s="2" t="s">
        <v>60</v>
      </c>
      <c r="X1604" s="2" t="s">
        <v>60</v>
      </c>
      <c r="Y1604" s="2" t="s">
        <v>60</v>
      </c>
      <c r="Z1604" s="2" t="s">
        <v>60</v>
      </c>
    </row>
    <row r="1605" spans="1:26" x14ac:dyDescent="0.3">
      <c r="A1605" s="3" t="s">
        <v>799</v>
      </c>
      <c r="B1605" s="3" t="s">
        <v>800</v>
      </c>
      <c r="C1605" s="3">
        <v>579</v>
      </c>
      <c r="D1605" s="3" t="s">
        <v>25</v>
      </c>
      <c r="E1605" s="3" t="s">
        <v>458</v>
      </c>
      <c r="F1605" s="3" t="s">
        <v>65</v>
      </c>
      <c r="G1605" s="3" t="s">
        <v>503</v>
      </c>
      <c r="H1605" s="3" t="s">
        <v>60</v>
      </c>
      <c r="I1605" s="3">
        <v>370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 t="s">
        <v>60</v>
      </c>
      <c r="V1605" s="3" t="s">
        <v>60</v>
      </c>
      <c r="W1605" s="3" t="s">
        <v>60</v>
      </c>
      <c r="X1605" s="3" t="s">
        <v>60</v>
      </c>
      <c r="Y1605" s="3" t="s">
        <v>60</v>
      </c>
      <c r="Z1605" s="3" t="s">
        <v>60</v>
      </c>
    </row>
    <row r="1606" spans="1:26" x14ac:dyDescent="0.3">
      <c r="A1606" s="2" t="s">
        <v>799</v>
      </c>
      <c r="B1606" s="2" t="s">
        <v>800</v>
      </c>
      <c r="C1606" s="2">
        <v>580</v>
      </c>
      <c r="D1606" s="2" t="s">
        <v>25</v>
      </c>
      <c r="E1606" s="2" t="s">
        <v>458</v>
      </c>
      <c r="F1606" s="2" t="s">
        <v>65</v>
      </c>
      <c r="G1606" s="2" t="s">
        <v>504</v>
      </c>
      <c r="H1606" s="2" t="s">
        <v>16</v>
      </c>
      <c r="I1606" s="2">
        <v>370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60</v>
      </c>
      <c r="V1606" s="2" t="s">
        <v>60</v>
      </c>
      <c r="W1606" s="2" t="s">
        <v>60</v>
      </c>
      <c r="X1606" s="2" t="s">
        <v>60</v>
      </c>
      <c r="Y1606" s="2" t="s">
        <v>60</v>
      </c>
      <c r="Z1606" s="2" t="s">
        <v>60</v>
      </c>
    </row>
    <row r="1607" spans="1:26" x14ac:dyDescent="0.3">
      <c r="A1607" s="3" t="s">
        <v>799</v>
      </c>
      <c r="B1607" s="3" t="s">
        <v>800</v>
      </c>
      <c r="C1607" s="3">
        <v>581</v>
      </c>
      <c r="D1607" s="3" t="s">
        <v>25</v>
      </c>
      <c r="E1607" s="3" t="s">
        <v>458</v>
      </c>
      <c r="F1607" s="3" t="s">
        <v>65</v>
      </c>
      <c r="G1607" s="3" t="s">
        <v>65</v>
      </c>
      <c r="H1607" s="3" t="s">
        <v>16</v>
      </c>
      <c r="I1607" s="3">
        <v>4663.1400000000003</v>
      </c>
      <c r="J1607" s="3">
        <v>900</v>
      </c>
      <c r="K1607" s="3">
        <v>72</v>
      </c>
      <c r="L1607" s="3">
        <v>0</v>
      </c>
      <c r="M1607" s="3">
        <v>47.14</v>
      </c>
      <c r="N1607" s="3">
        <v>0</v>
      </c>
      <c r="O1607" s="3">
        <v>0</v>
      </c>
      <c r="P1607" s="3">
        <v>395</v>
      </c>
      <c r="Q1607" s="3">
        <v>0</v>
      </c>
      <c r="R1607" s="3">
        <v>314.5</v>
      </c>
      <c r="S1607" s="3">
        <v>0</v>
      </c>
      <c r="T1607" s="3">
        <v>0</v>
      </c>
      <c r="U1607" s="3" t="s">
        <v>60</v>
      </c>
      <c r="V1607" s="3" t="s">
        <v>60</v>
      </c>
      <c r="W1607" s="3" t="s">
        <v>60</v>
      </c>
      <c r="X1607" s="3" t="s">
        <v>60</v>
      </c>
      <c r="Y1607" s="3" t="s">
        <v>60</v>
      </c>
      <c r="Z1607" s="3" t="s">
        <v>60</v>
      </c>
    </row>
    <row r="1608" spans="1:26" x14ac:dyDescent="0.3">
      <c r="A1608" s="2" t="s">
        <v>799</v>
      </c>
      <c r="B1608" s="2" t="s">
        <v>800</v>
      </c>
      <c r="C1608" s="2">
        <v>582</v>
      </c>
      <c r="D1608" s="2" t="s">
        <v>25</v>
      </c>
      <c r="E1608" s="2" t="s">
        <v>458</v>
      </c>
      <c r="F1608" s="2" t="s">
        <v>78</v>
      </c>
      <c r="G1608" s="2" t="s">
        <v>505</v>
      </c>
      <c r="H1608" s="2" t="s">
        <v>60</v>
      </c>
      <c r="I1608" s="2">
        <v>2000</v>
      </c>
      <c r="J1608" s="2">
        <v>13600</v>
      </c>
      <c r="K1608" s="2">
        <v>1144</v>
      </c>
      <c r="L1608" s="2">
        <v>968.26</v>
      </c>
      <c r="M1608" s="2">
        <v>1090.29</v>
      </c>
      <c r="N1608" s="2">
        <v>84.64</v>
      </c>
      <c r="O1608" s="2">
        <v>88.81</v>
      </c>
      <c r="P1608" s="2">
        <v>5830</v>
      </c>
      <c r="Q1608" s="2">
        <v>4268.67</v>
      </c>
      <c r="R1608" s="2">
        <v>5493.9</v>
      </c>
      <c r="S1608" s="2">
        <v>73.22</v>
      </c>
      <c r="T1608" s="2">
        <v>77.7</v>
      </c>
      <c r="U1608" s="2">
        <v>76.88</v>
      </c>
      <c r="V1608" s="2">
        <v>65.069999999999993</v>
      </c>
      <c r="W1608" s="2">
        <v>73.27</v>
      </c>
      <c r="X1608" s="2">
        <v>79.38</v>
      </c>
      <c r="Y1608" s="2">
        <v>58.12</v>
      </c>
      <c r="Z1608" s="2">
        <v>74.81</v>
      </c>
    </row>
    <row r="1609" spans="1:26" x14ac:dyDescent="0.3">
      <c r="A1609" s="3" t="s">
        <v>799</v>
      </c>
      <c r="B1609" s="3" t="s">
        <v>800</v>
      </c>
      <c r="C1609" s="3">
        <v>583</v>
      </c>
      <c r="D1609" s="3" t="s">
        <v>25</v>
      </c>
      <c r="E1609" s="3" t="s">
        <v>458</v>
      </c>
      <c r="F1609" s="3" t="s">
        <v>78</v>
      </c>
      <c r="G1609" s="3" t="s">
        <v>83</v>
      </c>
      <c r="H1609" s="3" t="s">
        <v>74</v>
      </c>
      <c r="I1609" s="3">
        <v>2000</v>
      </c>
      <c r="J1609" s="3">
        <v>13600</v>
      </c>
      <c r="K1609" s="3">
        <v>1144</v>
      </c>
      <c r="L1609" s="3">
        <v>968.26</v>
      </c>
      <c r="M1609" s="3">
        <v>1090.29</v>
      </c>
      <c r="N1609" s="3">
        <v>84.64</v>
      </c>
      <c r="O1609" s="3">
        <v>88.81</v>
      </c>
      <c r="P1609" s="3">
        <v>5830</v>
      </c>
      <c r="Q1609" s="3">
        <v>4268.67</v>
      </c>
      <c r="R1609" s="3">
        <v>5493.9</v>
      </c>
      <c r="S1609" s="3">
        <v>73.22</v>
      </c>
      <c r="T1609" s="3">
        <v>77.7</v>
      </c>
      <c r="U1609" s="3">
        <v>76.88</v>
      </c>
      <c r="V1609" s="3">
        <v>65.069999999999993</v>
      </c>
      <c r="W1609" s="3">
        <v>73.27</v>
      </c>
      <c r="X1609" s="3">
        <v>79.38</v>
      </c>
      <c r="Y1609" s="3">
        <v>58.12</v>
      </c>
      <c r="Z1609" s="3">
        <v>74.81</v>
      </c>
    </row>
    <row r="1610" spans="1:26" x14ac:dyDescent="0.3">
      <c r="A1610" s="2" t="s">
        <v>799</v>
      </c>
      <c r="B1610" s="2" t="s">
        <v>800</v>
      </c>
      <c r="C1610" s="2">
        <v>584</v>
      </c>
      <c r="D1610" s="2" t="s">
        <v>25</v>
      </c>
      <c r="E1610" s="2" t="s">
        <v>458</v>
      </c>
      <c r="F1610" s="2" t="s">
        <v>78</v>
      </c>
      <c r="G1610" s="2" t="s">
        <v>84</v>
      </c>
      <c r="H1610" s="2" t="s">
        <v>75</v>
      </c>
      <c r="I1610" s="2">
        <v>2000</v>
      </c>
      <c r="J1610" s="2">
        <v>13600</v>
      </c>
      <c r="K1610" s="2">
        <v>1144</v>
      </c>
      <c r="L1610" s="2">
        <v>968.26</v>
      </c>
      <c r="M1610" s="2">
        <v>1090.29</v>
      </c>
      <c r="N1610" s="2">
        <v>84.64</v>
      </c>
      <c r="O1610" s="2">
        <v>88.81</v>
      </c>
      <c r="P1610" s="2">
        <v>5830</v>
      </c>
      <c r="Q1610" s="2">
        <v>4268.67</v>
      </c>
      <c r="R1610" s="2">
        <v>5493.9</v>
      </c>
      <c r="S1610" s="2">
        <v>73.22</v>
      </c>
      <c r="T1610" s="2">
        <v>77.7</v>
      </c>
      <c r="U1610" s="2">
        <v>76.88</v>
      </c>
      <c r="V1610" s="2">
        <v>65.069999999999993</v>
      </c>
      <c r="W1610" s="2">
        <v>73.27</v>
      </c>
      <c r="X1610" s="2">
        <v>79.38</v>
      </c>
      <c r="Y1610" s="2">
        <v>58.12</v>
      </c>
      <c r="Z1610" s="2">
        <v>74.81</v>
      </c>
    </row>
    <row r="1611" spans="1:26" x14ac:dyDescent="0.3">
      <c r="A1611" s="3" t="s">
        <v>799</v>
      </c>
      <c r="B1611" s="3" t="s">
        <v>800</v>
      </c>
      <c r="C1611" s="3">
        <v>585</v>
      </c>
      <c r="D1611" s="3" t="s">
        <v>25</v>
      </c>
      <c r="E1611" s="3" t="s">
        <v>458</v>
      </c>
      <c r="F1611" s="3" t="s">
        <v>78</v>
      </c>
      <c r="G1611" s="3" t="s">
        <v>68</v>
      </c>
      <c r="H1611" s="3" t="s">
        <v>75</v>
      </c>
      <c r="I1611" s="3">
        <v>12426.8</v>
      </c>
      <c r="J1611" s="3">
        <v>67200</v>
      </c>
      <c r="K1611" s="3">
        <v>5311</v>
      </c>
      <c r="L1611" s="3">
        <v>5856.31</v>
      </c>
      <c r="M1611" s="3">
        <v>4993.45</v>
      </c>
      <c r="N1611" s="3">
        <v>110.27</v>
      </c>
      <c r="O1611" s="3">
        <v>117.28</v>
      </c>
      <c r="P1611" s="3">
        <v>29303</v>
      </c>
      <c r="Q1611" s="3">
        <v>29976.76</v>
      </c>
      <c r="R1611" s="3">
        <v>25428.5</v>
      </c>
      <c r="S1611" s="3">
        <v>102.3</v>
      </c>
      <c r="T1611" s="3">
        <v>117.89</v>
      </c>
      <c r="U1611" s="3">
        <v>54.12</v>
      </c>
      <c r="V1611" s="3">
        <v>67.87</v>
      </c>
      <c r="W1611" s="3">
        <v>57.91</v>
      </c>
      <c r="X1611" s="3">
        <v>60.5</v>
      </c>
      <c r="Y1611" s="3">
        <v>66.989999999999995</v>
      </c>
      <c r="Z1611" s="3">
        <v>59.75</v>
      </c>
    </row>
    <row r="1612" spans="1:26" x14ac:dyDescent="0.3">
      <c r="A1612" s="2" t="s">
        <v>799</v>
      </c>
      <c r="B1612" s="2" t="s">
        <v>800</v>
      </c>
      <c r="C1612" s="2">
        <v>586</v>
      </c>
      <c r="D1612" s="2" t="s">
        <v>25</v>
      </c>
      <c r="E1612" s="2" t="s">
        <v>458</v>
      </c>
      <c r="F1612" s="2" t="s">
        <v>78</v>
      </c>
      <c r="G1612" s="2" t="s">
        <v>68</v>
      </c>
      <c r="H1612" s="2" t="s">
        <v>16</v>
      </c>
      <c r="I1612" s="2">
        <v>4898.54</v>
      </c>
      <c r="J1612" s="2">
        <v>1100</v>
      </c>
      <c r="K1612" s="2">
        <v>88</v>
      </c>
      <c r="L1612" s="2">
        <v>0</v>
      </c>
      <c r="M1612" s="2">
        <v>80.930000000000007</v>
      </c>
      <c r="N1612" s="2">
        <v>0</v>
      </c>
      <c r="O1612" s="2">
        <v>0</v>
      </c>
      <c r="P1612" s="2">
        <v>483</v>
      </c>
      <c r="Q1612" s="2">
        <v>0</v>
      </c>
      <c r="R1612" s="2">
        <v>512.07000000000005</v>
      </c>
      <c r="S1612" s="2">
        <v>0</v>
      </c>
      <c r="T1612" s="2">
        <v>0</v>
      </c>
      <c r="U1612" s="2" t="s">
        <v>60</v>
      </c>
      <c r="V1612" s="2" t="s">
        <v>60</v>
      </c>
      <c r="W1612" s="2" t="s">
        <v>60</v>
      </c>
      <c r="X1612" s="2" t="s">
        <v>60</v>
      </c>
      <c r="Y1612" s="2" t="s">
        <v>60</v>
      </c>
      <c r="Z1612" s="2" t="s">
        <v>60</v>
      </c>
    </row>
    <row r="1613" spans="1:26" x14ac:dyDescent="0.3">
      <c r="A1613" s="3" t="s">
        <v>799</v>
      </c>
      <c r="B1613" s="3" t="s">
        <v>800</v>
      </c>
      <c r="C1613" s="3">
        <v>587</v>
      </c>
      <c r="D1613" s="3" t="s">
        <v>25</v>
      </c>
      <c r="E1613" s="3" t="s">
        <v>458</v>
      </c>
      <c r="F1613" s="3" t="s">
        <v>78</v>
      </c>
      <c r="G1613" s="3" t="s">
        <v>68</v>
      </c>
      <c r="H1613" s="3" t="s">
        <v>12</v>
      </c>
      <c r="I1613" s="3">
        <v>1610</v>
      </c>
      <c r="J1613" s="3">
        <v>2819</v>
      </c>
      <c r="K1613" s="3">
        <v>391</v>
      </c>
      <c r="L1613" s="3">
        <v>142.72</v>
      </c>
      <c r="M1613" s="3">
        <v>623.33000000000004</v>
      </c>
      <c r="N1613" s="3">
        <v>36.5</v>
      </c>
      <c r="O1613" s="3">
        <v>22.9</v>
      </c>
      <c r="P1613" s="3">
        <v>987</v>
      </c>
      <c r="Q1613" s="3">
        <v>624.27</v>
      </c>
      <c r="R1613" s="3">
        <v>1252.1400000000001</v>
      </c>
      <c r="S1613" s="3">
        <v>63.25</v>
      </c>
      <c r="T1613" s="3">
        <v>49.86</v>
      </c>
      <c r="U1613" s="3" t="s">
        <v>60</v>
      </c>
      <c r="V1613" s="3" t="s">
        <v>60</v>
      </c>
      <c r="W1613" s="3" t="s">
        <v>60</v>
      </c>
      <c r="X1613" s="3" t="s">
        <v>60</v>
      </c>
      <c r="Y1613" s="3" t="s">
        <v>60</v>
      </c>
      <c r="Z1613" s="3" t="s">
        <v>60</v>
      </c>
    </row>
    <row r="1614" spans="1:26" x14ac:dyDescent="0.3">
      <c r="A1614" s="2" t="s">
        <v>799</v>
      </c>
      <c r="B1614" s="2" t="s">
        <v>800</v>
      </c>
      <c r="C1614" s="2">
        <v>588</v>
      </c>
      <c r="D1614" s="2" t="s">
        <v>25</v>
      </c>
      <c r="E1614" s="2" t="s">
        <v>458</v>
      </c>
      <c r="F1614" s="2" t="s">
        <v>78</v>
      </c>
      <c r="G1614" s="2" t="s">
        <v>68</v>
      </c>
      <c r="H1614" s="2" t="s">
        <v>458</v>
      </c>
      <c r="I1614" s="2">
        <v>18935.34</v>
      </c>
      <c r="J1614" s="2">
        <v>71119</v>
      </c>
      <c r="K1614" s="2">
        <v>5790</v>
      </c>
      <c r="L1614" s="2">
        <v>5999.03</v>
      </c>
      <c r="M1614" s="2">
        <v>5697.71</v>
      </c>
      <c r="N1614" s="2">
        <v>103.61</v>
      </c>
      <c r="O1614" s="2">
        <v>105.29</v>
      </c>
      <c r="P1614" s="2">
        <v>30773</v>
      </c>
      <c r="Q1614" s="2">
        <v>30601.03</v>
      </c>
      <c r="R1614" s="2">
        <v>27192.71</v>
      </c>
      <c r="S1614" s="2">
        <v>99.44</v>
      </c>
      <c r="T1614" s="2">
        <v>112.53</v>
      </c>
      <c r="U1614" s="2" t="s">
        <v>60</v>
      </c>
      <c r="V1614" s="2" t="s">
        <v>60</v>
      </c>
      <c r="W1614" s="2" t="s">
        <v>60</v>
      </c>
      <c r="X1614" s="2" t="s">
        <v>60</v>
      </c>
      <c r="Y1614" s="2" t="s">
        <v>60</v>
      </c>
      <c r="Z1614" s="2" t="s">
        <v>60</v>
      </c>
    </row>
    <row r="1615" spans="1:26" x14ac:dyDescent="0.3">
      <c r="A1615" s="3" t="s">
        <v>799</v>
      </c>
      <c r="B1615" s="3" t="s">
        <v>800</v>
      </c>
      <c r="C1615" s="3">
        <v>589</v>
      </c>
      <c r="D1615" s="3" t="s">
        <v>25</v>
      </c>
      <c r="E1615" s="3" t="s">
        <v>506</v>
      </c>
      <c r="F1615" s="3" t="s">
        <v>58</v>
      </c>
      <c r="G1615" s="3" t="s">
        <v>507</v>
      </c>
      <c r="H1615" s="3" t="s">
        <v>60</v>
      </c>
      <c r="I1615" s="3">
        <v>1700</v>
      </c>
      <c r="J1615" s="3">
        <v>9000</v>
      </c>
      <c r="K1615" s="3">
        <v>780</v>
      </c>
      <c r="L1615" s="3">
        <v>462.55</v>
      </c>
      <c r="M1615" s="3">
        <v>538.88</v>
      </c>
      <c r="N1615" s="3">
        <v>59.3</v>
      </c>
      <c r="O1615" s="3">
        <v>85.84</v>
      </c>
      <c r="P1615" s="3">
        <v>4291</v>
      </c>
      <c r="Q1615" s="3">
        <v>3372.02</v>
      </c>
      <c r="R1615" s="3">
        <v>2936.86</v>
      </c>
      <c r="S1615" s="3">
        <v>78.58</v>
      </c>
      <c r="T1615" s="3">
        <v>114.82</v>
      </c>
      <c r="U1615" s="3">
        <v>61.67</v>
      </c>
      <c r="V1615" s="3">
        <v>36.57</v>
      </c>
      <c r="W1615" s="3">
        <v>42.61</v>
      </c>
      <c r="X1615" s="3">
        <v>68.739999999999995</v>
      </c>
      <c r="Y1615" s="3">
        <v>54.02</v>
      </c>
      <c r="Z1615" s="3">
        <v>47.05</v>
      </c>
    </row>
    <row r="1616" spans="1:26" x14ac:dyDescent="0.3">
      <c r="A1616" s="2" t="s">
        <v>799</v>
      </c>
      <c r="B1616" s="2" t="s">
        <v>800</v>
      </c>
      <c r="C1616" s="2">
        <v>590</v>
      </c>
      <c r="D1616" s="2" t="s">
        <v>25</v>
      </c>
      <c r="E1616" s="2" t="s">
        <v>506</v>
      </c>
      <c r="F1616" s="2" t="s">
        <v>58</v>
      </c>
      <c r="G1616" s="2" t="s">
        <v>508</v>
      </c>
      <c r="H1616" s="2" t="s">
        <v>60</v>
      </c>
      <c r="I1616" s="2">
        <v>1720</v>
      </c>
      <c r="J1616" s="2">
        <v>8500</v>
      </c>
      <c r="K1616" s="2">
        <v>733</v>
      </c>
      <c r="L1616" s="2">
        <v>419.68</v>
      </c>
      <c r="M1616" s="2">
        <v>150.01</v>
      </c>
      <c r="N1616" s="2">
        <v>57.26</v>
      </c>
      <c r="O1616" s="2">
        <v>279.77</v>
      </c>
      <c r="P1616" s="2">
        <v>4043</v>
      </c>
      <c r="Q1616" s="2">
        <v>3067.58</v>
      </c>
      <c r="R1616" s="2">
        <v>2445.7800000000002</v>
      </c>
      <c r="S1616" s="2">
        <v>75.87</v>
      </c>
      <c r="T1616" s="2">
        <v>125.42</v>
      </c>
      <c r="U1616" s="2">
        <v>57.28</v>
      </c>
      <c r="V1616" s="2">
        <v>32.799999999999997</v>
      </c>
      <c r="W1616" s="2">
        <v>11.72</v>
      </c>
      <c r="X1616" s="2">
        <v>64.010000000000005</v>
      </c>
      <c r="Y1616" s="2">
        <v>48.57</v>
      </c>
      <c r="Z1616" s="2">
        <v>38.72</v>
      </c>
    </row>
    <row r="1617" spans="1:26" x14ac:dyDescent="0.3">
      <c r="A1617" s="3" t="s">
        <v>799</v>
      </c>
      <c r="B1617" s="3" t="s">
        <v>800</v>
      </c>
      <c r="C1617" s="3">
        <v>591</v>
      </c>
      <c r="D1617" s="3" t="s">
        <v>25</v>
      </c>
      <c r="E1617" s="3" t="s">
        <v>506</v>
      </c>
      <c r="F1617" s="3" t="s">
        <v>58</v>
      </c>
      <c r="G1617" s="3" t="s">
        <v>509</v>
      </c>
      <c r="H1617" s="3" t="s">
        <v>74</v>
      </c>
      <c r="I1617" s="3">
        <v>3420</v>
      </c>
      <c r="J1617" s="3">
        <v>17500</v>
      </c>
      <c r="K1617" s="3">
        <v>1513</v>
      </c>
      <c r="L1617" s="3">
        <v>882.23</v>
      </c>
      <c r="M1617" s="3">
        <v>688.89</v>
      </c>
      <c r="N1617" s="3">
        <v>58.31</v>
      </c>
      <c r="O1617" s="3">
        <v>128.07</v>
      </c>
      <c r="P1617" s="3">
        <v>8334</v>
      </c>
      <c r="Q1617" s="3">
        <v>6439.6</v>
      </c>
      <c r="R1617" s="3">
        <v>5382.64</v>
      </c>
      <c r="S1617" s="3">
        <v>77.27</v>
      </c>
      <c r="T1617" s="3">
        <v>119.64</v>
      </c>
      <c r="U1617" s="3">
        <v>59.46</v>
      </c>
      <c r="V1617" s="3">
        <v>34.67</v>
      </c>
      <c r="W1617" s="3">
        <v>27.07</v>
      </c>
      <c r="X1617" s="3">
        <v>66.36</v>
      </c>
      <c r="Y1617" s="3">
        <v>51.28</v>
      </c>
      <c r="Z1617" s="3">
        <v>42.86</v>
      </c>
    </row>
    <row r="1618" spans="1:26" x14ac:dyDescent="0.3">
      <c r="A1618" s="2" t="s">
        <v>799</v>
      </c>
      <c r="B1618" s="2" t="s">
        <v>800</v>
      </c>
      <c r="C1618" s="2">
        <v>592</v>
      </c>
      <c r="D1618" s="2" t="s">
        <v>25</v>
      </c>
      <c r="E1618" s="2" t="s">
        <v>506</v>
      </c>
      <c r="F1618" s="2" t="s">
        <v>58</v>
      </c>
      <c r="G1618" s="2" t="s">
        <v>510</v>
      </c>
      <c r="H1618" s="2" t="s">
        <v>60</v>
      </c>
      <c r="I1618" s="2">
        <v>1600</v>
      </c>
      <c r="J1618" s="2">
        <v>6000</v>
      </c>
      <c r="K1618" s="2">
        <v>482</v>
      </c>
      <c r="L1618" s="2">
        <v>402.14</v>
      </c>
      <c r="M1618" s="2">
        <v>47.71</v>
      </c>
      <c r="N1618" s="2">
        <v>83.43</v>
      </c>
      <c r="O1618" s="2">
        <v>842.88</v>
      </c>
      <c r="P1618" s="2">
        <v>2730</v>
      </c>
      <c r="Q1618" s="2">
        <v>2717.15</v>
      </c>
      <c r="R1618" s="2">
        <v>2093.0700000000002</v>
      </c>
      <c r="S1618" s="2">
        <v>99.53</v>
      </c>
      <c r="T1618" s="2">
        <v>129.82</v>
      </c>
      <c r="U1618" s="2">
        <v>40.49</v>
      </c>
      <c r="V1618" s="2">
        <v>33.78</v>
      </c>
      <c r="W1618" s="2">
        <v>4.01</v>
      </c>
      <c r="X1618" s="2">
        <v>46.47</v>
      </c>
      <c r="Y1618" s="2">
        <v>46.25</v>
      </c>
      <c r="Z1618" s="2">
        <v>35.630000000000003</v>
      </c>
    </row>
    <row r="1619" spans="1:26" x14ac:dyDescent="0.3">
      <c r="A1619" s="3" t="s">
        <v>799</v>
      </c>
      <c r="B1619" s="3" t="s">
        <v>800</v>
      </c>
      <c r="C1619" s="3">
        <v>593</v>
      </c>
      <c r="D1619" s="3" t="s">
        <v>25</v>
      </c>
      <c r="E1619" s="3" t="s">
        <v>506</v>
      </c>
      <c r="F1619" s="3" t="s">
        <v>58</v>
      </c>
      <c r="G1619" s="3" t="s">
        <v>511</v>
      </c>
      <c r="H1619" s="3" t="s">
        <v>74</v>
      </c>
      <c r="I1619" s="3">
        <v>1600</v>
      </c>
      <c r="J1619" s="3">
        <v>6000</v>
      </c>
      <c r="K1619" s="3">
        <v>482</v>
      </c>
      <c r="L1619" s="3">
        <v>402.14</v>
      </c>
      <c r="M1619" s="3">
        <v>47.71</v>
      </c>
      <c r="N1619" s="3">
        <v>83.43</v>
      </c>
      <c r="O1619" s="3">
        <v>842.88</v>
      </c>
      <c r="P1619" s="3">
        <v>2730</v>
      </c>
      <c r="Q1619" s="3">
        <v>2717.15</v>
      </c>
      <c r="R1619" s="3">
        <v>2093.0700000000002</v>
      </c>
      <c r="S1619" s="3">
        <v>99.53</v>
      </c>
      <c r="T1619" s="3">
        <v>129.82</v>
      </c>
      <c r="U1619" s="3">
        <v>40.49</v>
      </c>
      <c r="V1619" s="3">
        <v>33.78</v>
      </c>
      <c r="W1619" s="3">
        <v>4.01</v>
      </c>
      <c r="X1619" s="3">
        <v>46.47</v>
      </c>
      <c r="Y1619" s="3">
        <v>46.25</v>
      </c>
      <c r="Z1619" s="3">
        <v>35.630000000000003</v>
      </c>
    </row>
    <row r="1620" spans="1:26" x14ac:dyDescent="0.3">
      <c r="A1620" s="2" t="s">
        <v>799</v>
      </c>
      <c r="B1620" s="2" t="s">
        <v>800</v>
      </c>
      <c r="C1620" s="2">
        <v>594</v>
      </c>
      <c r="D1620" s="2" t="s">
        <v>25</v>
      </c>
      <c r="E1620" s="2" t="s">
        <v>506</v>
      </c>
      <c r="F1620" s="2" t="s">
        <v>58</v>
      </c>
      <c r="G1620" s="2" t="s">
        <v>58</v>
      </c>
      <c r="H1620" s="2" t="s">
        <v>75</v>
      </c>
      <c r="I1620" s="2">
        <v>5020</v>
      </c>
      <c r="J1620" s="2">
        <v>23500</v>
      </c>
      <c r="K1620" s="2">
        <v>1995</v>
      </c>
      <c r="L1620" s="2">
        <v>1284.3699999999999</v>
      </c>
      <c r="M1620" s="2">
        <v>736.6</v>
      </c>
      <c r="N1620" s="2">
        <v>64.38</v>
      </c>
      <c r="O1620" s="2">
        <v>174.36</v>
      </c>
      <c r="P1620" s="2">
        <v>11064</v>
      </c>
      <c r="Q1620" s="2">
        <v>9156.75</v>
      </c>
      <c r="R1620" s="2">
        <v>7475.71</v>
      </c>
      <c r="S1620" s="2">
        <v>82.76</v>
      </c>
      <c r="T1620" s="2">
        <v>122.49</v>
      </c>
      <c r="U1620" s="2">
        <v>53.42</v>
      </c>
      <c r="V1620" s="2">
        <v>34.39</v>
      </c>
      <c r="W1620" s="2">
        <v>19.72</v>
      </c>
      <c r="X1620" s="2">
        <v>60.02</v>
      </c>
      <c r="Y1620" s="2">
        <v>49.67</v>
      </c>
      <c r="Z1620" s="2">
        <v>40.56</v>
      </c>
    </row>
    <row r="1621" spans="1:26" x14ac:dyDescent="0.3">
      <c r="A1621" s="3" t="s">
        <v>799</v>
      </c>
      <c r="B1621" s="3" t="s">
        <v>800</v>
      </c>
      <c r="C1621" s="3">
        <v>595</v>
      </c>
      <c r="D1621" s="3" t="s">
        <v>25</v>
      </c>
      <c r="E1621" s="3" t="s">
        <v>506</v>
      </c>
      <c r="F1621" s="3" t="s">
        <v>58</v>
      </c>
      <c r="G1621" s="3" t="s">
        <v>512</v>
      </c>
      <c r="H1621" s="3" t="s">
        <v>60</v>
      </c>
      <c r="I1621" s="3">
        <v>0</v>
      </c>
      <c r="J1621" s="3">
        <v>500</v>
      </c>
      <c r="K1621" s="3">
        <v>42</v>
      </c>
      <c r="L1621" s="3">
        <v>0</v>
      </c>
      <c r="M1621" s="3">
        <v>0</v>
      </c>
      <c r="N1621" s="3">
        <v>0</v>
      </c>
      <c r="O1621" s="3">
        <v>0</v>
      </c>
      <c r="P1621" s="3">
        <v>209</v>
      </c>
      <c r="Q1621" s="3">
        <v>0</v>
      </c>
      <c r="R1621" s="3">
        <v>0</v>
      </c>
      <c r="S1621" s="3">
        <v>0</v>
      </c>
      <c r="T1621" s="3">
        <v>0</v>
      </c>
      <c r="U1621" s="3" t="s">
        <v>60</v>
      </c>
      <c r="V1621" s="3" t="s">
        <v>60</v>
      </c>
      <c r="W1621" s="3" t="s">
        <v>60</v>
      </c>
      <c r="X1621" s="3" t="s">
        <v>60</v>
      </c>
      <c r="Y1621" s="3" t="s">
        <v>60</v>
      </c>
      <c r="Z1621" s="3" t="s">
        <v>60</v>
      </c>
    </row>
    <row r="1622" spans="1:26" x14ac:dyDescent="0.3">
      <c r="A1622" s="2" t="s">
        <v>799</v>
      </c>
      <c r="B1622" s="2" t="s">
        <v>800</v>
      </c>
      <c r="C1622" s="2">
        <v>596</v>
      </c>
      <c r="D1622" s="2" t="s">
        <v>25</v>
      </c>
      <c r="E1622" s="2" t="s">
        <v>506</v>
      </c>
      <c r="F1622" s="2" t="s">
        <v>58</v>
      </c>
      <c r="G1622" s="2" t="s">
        <v>509</v>
      </c>
      <c r="H1622" s="2" t="s">
        <v>16</v>
      </c>
      <c r="I1622" s="2">
        <v>0</v>
      </c>
      <c r="J1622" s="2">
        <v>500</v>
      </c>
      <c r="K1622" s="2">
        <v>42</v>
      </c>
      <c r="L1622" s="2">
        <v>0</v>
      </c>
      <c r="M1622" s="2">
        <v>0</v>
      </c>
      <c r="N1622" s="2">
        <v>0</v>
      </c>
      <c r="O1622" s="2">
        <v>0</v>
      </c>
      <c r="P1622" s="2">
        <v>209</v>
      </c>
      <c r="Q1622" s="2">
        <v>0</v>
      </c>
      <c r="R1622" s="2">
        <v>0</v>
      </c>
      <c r="S1622" s="2">
        <v>0</v>
      </c>
      <c r="T1622" s="2">
        <v>0</v>
      </c>
      <c r="U1622" s="2" t="s">
        <v>60</v>
      </c>
      <c r="V1622" s="2" t="s">
        <v>60</v>
      </c>
      <c r="W1622" s="2" t="s">
        <v>60</v>
      </c>
      <c r="X1622" s="2" t="s">
        <v>60</v>
      </c>
      <c r="Y1622" s="2" t="s">
        <v>60</v>
      </c>
      <c r="Z1622" s="2" t="s">
        <v>60</v>
      </c>
    </row>
    <row r="1623" spans="1:26" x14ac:dyDescent="0.3">
      <c r="A1623" s="3" t="s">
        <v>799</v>
      </c>
      <c r="B1623" s="3" t="s">
        <v>800</v>
      </c>
      <c r="C1623" s="3">
        <v>597</v>
      </c>
      <c r="D1623" s="3" t="s">
        <v>25</v>
      </c>
      <c r="E1623" s="3" t="s">
        <v>506</v>
      </c>
      <c r="F1623" s="3" t="s">
        <v>58</v>
      </c>
      <c r="G1623" s="3" t="s">
        <v>58</v>
      </c>
      <c r="H1623" s="3" t="s">
        <v>16</v>
      </c>
      <c r="I1623" s="3">
        <v>0</v>
      </c>
      <c r="J1623" s="3">
        <v>500</v>
      </c>
      <c r="K1623" s="3">
        <v>42</v>
      </c>
      <c r="L1623" s="3">
        <v>0</v>
      </c>
      <c r="M1623" s="3">
        <v>0</v>
      </c>
      <c r="N1623" s="3">
        <v>0</v>
      </c>
      <c r="O1623" s="3">
        <v>0</v>
      </c>
      <c r="P1623" s="3">
        <v>209</v>
      </c>
      <c r="Q1623" s="3">
        <v>0</v>
      </c>
      <c r="R1623" s="3">
        <v>0</v>
      </c>
      <c r="S1623" s="3">
        <v>0</v>
      </c>
      <c r="T1623" s="3">
        <v>0</v>
      </c>
      <c r="U1623" s="3" t="s">
        <v>60</v>
      </c>
      <c r="V1623" s="3" t="s">
        <v>60</v>
      </c>
      <c r="W1623" s="3" t="s">
        <v>60</v>
      </c>
      <c r="X1623" s="3" t="s">
        <v>60</v>
      </c>
      <c r="Y1623" s="3" t="s">
        <v>60</v>
      </c>
      <c r="Z1623" s="3" t="s">
        <v>60</v>
      </c>
    </row>
    <row r="1624" spans="1:26" x14ac:dyDescent="0.3">
      <c r="A1624" s="2" t="s">
        <v>799</v>
      </c>
      <c r="B1624" s="2" t="s">
        <v>800</v>
      </c>
      <c r="C1624" s="2">
        <v>598</v>
      </c>
      <c r="D1624" s="2" t="s">
        <v>25</v>
      </c>
      <c r="E1624" s="2" t="s">
        <v>506</v>
      </c>
      <c r="F1624" s="2" t="s">
        <v>58</v>
      </c>
      <c r="G1624" s="2" t="s">
        <v>513</v>
      </c>
      <c r="H1624" s="2" t="s">
        <v>60</v>
      </c>
      <c r="I1624" s="2">
        <v>36</v>
      </c>
      <c r="J1624" s="2">
        <v>79</v>
      </c>
      <c r="K1624" s="2">
        <v>12</v>
      </c>
      <c r="L1624" s="2">
        <v>11.31</v>
      </c>
      <c r="M1624" s="2">
        <v>15.36</v>
      </c>
      <c r="N1624" s="2">
        <v>94.25</v>
      </c>
      <c r="O1624" s="2">
        <v>73.63</v>
      </c>
      <c r="P1624" s="2">
        <v>18</v>
      </c>
      <c r="Q1624" s="2">
        <v>14.88</v>
      </c>
      <c r="R1624" s="2">
        <v>27.61</v>
      </c>
      <c r="S1624" s="2">
        <v>82.67</v>
      </c>
      <c r="T1624" s="2">
        <v>53.89</v>
      </c>
      <c r="U1624" s="2" t="s">
        <v>60</v>
      </c>
      <c r="V1624" s="2" t="s">
        <v>60</v>
      </c>
      <c r="W1624" s="2" t="s">
        <v>60</v>
      </c>
      <c r="X1624" s="2" t="s">
        <v>60</v>
      </c>
      <c r="Y1624" s="2" t="s">
        <v>60</v>
      </c>
      <c r="Z1624" s="2" t="s">
        <v>60</v>
      </c>
    </row>
    <row r="1625" spans="1:26" x14ac:dyDescent="0.3">
      <c r="A1625" s="3" t="s">
        <v>799</v>
      </c>
      <c r="B1625" s="3" t="s">
        <v>800</v>
      </c>
      <c r="C1625" s="3">
        <v>599</v>
      </c>
      <c r="D1625" s="3" t="s">
        <v>25</v>
      </c>
      <c r="E1625" s="3" t="s">
        <v>506</v>
      </c>
      <c r="F1625" s="3" t="s">
        <v>58</v>
      </c>
      <c r="G1625" s="3" t="s">
        <v>514</v>
      </c>
      <c r="H1625" s="3" t="s">
        <v>60</v>
      </c>
      <c r="I1625" s="3">
        <v>36</v>
      </c>
      <c r="J1625" s="3">
        <v>81</v>
      </c>
      <c r="K1625" s="3">
        <v>12</v>
      </c>
      <c r="L1625" s="3">
        <v>8.1</v>
      </c>
      <c r="M1625" s="3">
        <v>19.87</v>
      </c>
      <c r="N1625" s="3">
        <v>67.5</v>
      </c>
      <c r="O1625" s="3">
        <v>40.76</v>
      </c>
      <c r="P1625" s="3">
        <v>18</v>
      </c>
      <c r="Q1625" s="3">
        <v>8.91</v>
      </c>
      <c r="R1625" s="3">
        <v>32.47</v>
      </c>
      <c r="S1625" s="3">
        <v>49.5</v>
      </c>
      <c r="T1625" s="3">
        <v>27.44</v>
      </c>
      <c r="U1625" s="3" t="s">
        <v>60</v>
      </c>
      <c r="V1625" s="3" t="s">
        <v>60</v>
      </c>
      <c r="W1625" s="3" t="s">
        <v>60</v>
      </c>
      <c r="X1625" s="3" t="s">
        <v>60</v>
      </c>
      <c r="Y1625" s="3" t="s">
        <v>60</v>
      </c>
      <c r="Z1625" s="3" t="s">
        <v>60</v>
      </c>
    </row>
    <row r="1626" spans="1:26" x14ac:dyDescent="0.3">
      <c r="A1626" s="2" t="s">
        <v>799</v>
      </c>
      <c r="B1626" s="2" t="s">
        <v>800</v>
      </c>
      <c r="C1626" s="2">
        <v>600</v>
      </c>
      <c r="D1626" s="2" t="s">
        <v>25</v>
      </c>
      <c r="E1626" s="2" t="s">
        <v>506</v>
      </c>
      <c r="F1626" s="2" t="s">
        <v>58</v>
      </c>
      <c r="G1626" s="2" t="s">
        <v>461</v>
      </c>
      <c r="H1626" s="2" t="s">
        <v>12</v>
      </c>
      <c r="I1626" s="2">
        <v>72</v>
      </c>
      <c r="J1626" s="2">
        <v>160</v>
      </c>
      <c r="K1626" s="2">
        <v>24</v>
      </c>
      <c r="L1626" s="2">
        <v>19.41</v>
      </c>
      <c r="M1626" s="2">
        <v>35.229999999999997</v>
      </c>
      <c r="N1626" s="2">
        <v>80.88</v>
      </c>
      <c r="O1626" s="2">
        <v>55.1</v>
      </c>
      <c r="P1626" s="2">
        <v>36</v>
      </c>
      <c r="Q1626" s="2">
        <v>23.79</v>
      </c>
      <c r="R1626" s="2">
        <v>60.08</v>
      </c>
      <c r="S1626" s="2">
        <v>66.08</v>
      </c>
      <c r="T1626" s="2">
        <v>39.6</v>
      </c>
      <c r="U1626" s="2" t="s">
        <v>60</v>
      </c>
      <c r="V1626" s="2" t="s">
        <v>60</v>
      </c>
      <c r="W1626" s="2" t="s">
        <v>60</v>
      </c>
      <c r="X1626" s="2" t="s">
        <v>60</v>
      </c>
      <c r="Y1626" s="2" t="s">
        <v>60</v>
      </c>
      <c r="Z1626" s="2" t="s">
        <v>60</v>
      </c>
    </row>
    <row r="1627" spans="1:26" x14ac:dyDescent="0.3">
      <c r="A1627" s="3" t="s">
        <v>799</v>
      </c>
      <c r="B1627" s="3" t="s">
        <v>800</v>
      </c>
      <c r="C1627" s="3">
        <v>601</v>
      </c>
      <c r="D1627" s="3" t="s">
        <v>25</v>
      </c>
      <c r="E1627" s="3" t="s">
        <v>506</v>
      </c>
      <c r="F1627" s="3" t="s">
        <v>58</v>
      </c>
      <c r="G1627" s="3" t="s">
        <v>515</v>
      </c>
      <c r="H1627" s="3" t="s">
        <v>60</v>
      </c>
      <c r="I1627" s="3">
        <v>290</v>
      </c>
      <c r="J1627" s="3">
        <v>510</v>
      </c>
      <c r="K1627" s="3">
        <v>130</v>
      </c>
      <c r="L1627" s="3">
        <v>68.36</v>
      </c>
      <c r="M1627" s="3">
        <v>147.04</v>
      </c>
      <c r="N1627" s="3">
        <v>52.58</v>
      </c>
      <c r="O1627" s="3">
        <v>46.49</v>
      </c>
      <c r="P1627" s="3">
        <v>202</v>
      </c>
      <c r="Q1627" s="3">
        <v>109.73</v>
      </c>
      <c r="R1627" s="3">
        <v>240.45</v>
      </c>
      <c r="S1627" s="3">
        <v>54.32</v>
      </c>
      <c r="T1627" s="3">
        <v>45.64</v>
      </c>
      <c r="U1627" s="3" t="s">
        <v>60</v>
      </c>
      <c r="V1627" s="3" t="s">
        <v>60</v>
      </c>
      <c r="W1627" s="3" t="s">
        <v>60</v>
      </c>
      <c r="X1627" s="3" t="s">
        <v>60</v>
      </c>
      <c r="Y1627" s="3" t="s">
        <v>60</v>
      </c>
      <c r="Z1627" s="3" t="s">
        <v>60</v>
      </c>
    </row>
    <row r="1628" spans="1:26" x14ac:dyDescent="0.3">
      <c r="A1628" s="2" t="s">
        <v>799</v>
      </c>
      <c r="B1628" s="2" t="s">
        <v>800</v>
      </c>
      <c r="C1628" s="2">
        <v>602</v>
      </c>
      <c r="D1628" s="2" t="s">
        <v>25</v>
      </c>
      <c r="E1628" s="2" t="s">
        <v>506</v>
      </c>
      <c r="F1628" s="2" t="s">
        <v>58</v>
      </c>
      <c r="G1628" s="2" t="s">
        <v>516</v>
      </c>
      <c r="H1628" s="2" t="s">
        <v>60</v>
      </c>
      <c r="I1628" s="2">
        <v>26</v>
      </c>
      <c r="J1628" s="2">
        <v>60</v>
      </c>
      <c r="K1628" s="2">
        <v>7</v>
      </c>
      <c r="L1628" s="2">
        <v>3.8</v>
      </c>
      <c r="M1628" s="2">
        <v>23.64</v>
      </c>
      <c r="N1628" s="2">
        <v>54.29</v>
      </c>
      <c r="O1628" s="2">
        <v>16.07</v>
      </c>
      <c r="P1628" s="2">
        <v>14</v>
      </c>
      <c r="Q1628" s="2">
        <v>11.35</v>
      </c>
      <c r="R1628" s="2">
        <v>44.27</v>
      </c>
      <c r="S1628" s="2">
        <v>81.069999999999993</v>
      </c>
      <c r="T1628" s="2">
        <v>25.64</v>
      </c>
      <c r="U1628" s="2" t="s">
        <v>60</v>
      </c>
      <c r="V1628" s="2" t="s">
        <v>60</v>
      </c>
      <c r="W1628" s="2" t="s">
        <v>60</v>
      </c>
      <c r="X1628" s="2" t="s">
        <v>60</v>
      </c>
      <c r="Y1628" s="2" t="s">
        <v>60</v>
      </c>
      <c r="Z1628" s="2" t="s">
        <v>60</v>
      </c>
    </row>
    <row r="1629" spans="1:26" x14ac:dyDescent="0.3">
      <c r="A1629" s="3" t="s">
        <v>799</v>
      </c>
      <c r="B1629" s="3" t="s">
        <v>800</v>
      </c>
      <c r="C1629" s="3">
        <v>603</v>
      </c>
      <c r="D1629" s="3" t="s">
        <v>25</v>
      </c>
      <c r="E1629" s="3" t="s">
        <v>506</v>
      </c>
      <c r="F1629" s="3" t="s">
        <v>58</v>
      </c>
      <c r="G1629" s="3" t="s">
        <v>517</v>
      </c>
      <c r="H1629" s="3" t="s">
        <v>60</v>
      </c>
      <c r="I1629" s="3">
        <v>240</v>
      </c>
      <c r="J1629" s="3">
        <v>548</v>
      </c>
      <c r="K1629" s="3">
        <v>55</v>
      </c>
      <c r="L1629" s="3">
        <v>48.69</v>
      </c>
      <c r="M1629" s="3">
        <v>53.52</v>
      </c>
      <c r="N1629" s="3">
        <v>88.53</v>
      </c>
      <c r="O1629" s="3">
        <v>90.98</v>
      </c>
      <c r="P1629" s="3">
        <v>250</v>
      </c>
      <c r="Q1629" s="3">
        <v>185.24</v>
      </c>
      <c r="R1629" s="3">
        <v>241.23</v>
      </c>
      <c r="S1629" s="3">
        <v>74.099999999999994</v>
      </c>
      <c r="T1629" s="3">
        <v>76.790000000000006</v>
      </c>
      <c r="U1629" s="3" t="s">
        <v>60</v>
      </c>
      <c r="V1629" s="3" t="s">
        <v>60</v>
      </c>
      <c r="W1629" s="3" t="s">
        <v>60</v>
      </c>
      <c r="X1629" s="3" t="s">
        <v>60</v>
      </c>
      <c r="Y1629" s="3" t="s">
        <v>60</v>
      </c>
      <c r="Z1629" s="3" t="s">
        <v>60</v>
      </c>
    </row>
    <row r="1630" spans="1:26" x14ac:dyDescent="0.3">
      <c r="A1630" s="2" t="s">
        <v>799</v>
      </c>
      <c r="B1630" s="2" t="s">
        <v>800</v>
      </c>
      <c r="C1630" s="2">
        <v>604</v>
      </c>
      <c r="D1630" s="2" t="s">
        <v>25</v>
      </c>
      <c r="E1630" s="2" t="s">
        <v>506</v>
      </c>
      <c r="F1630" s="2" t="s">
        <v>58</v>
      </c>
      <c r="G1630" s="2" t="s">
        <v>518</v>
      </c>
      <c r="H1630" s="2" t="s">
        <v>60</v>
      </c>
      <c r="I1630" s="2">
        <v>32</v>
      </c>
      <c r="J1630" s="2">
        <v>86</v>
      </c>
      <c r="K1630" s="2">
        <v>12</v>
      </c>
      <c r="L1630" s="2">
        <v>5.97</v>
      </c>
      <c r="M1630" s="2">
        <v>14.15</v>
      </c>
      <c r="N1630" s="2">
        <v>49.75</v>
      </c>
      <c r="O1630" s="2">
        <v>42.19</v>
      </c>
      <c r="P1630" s="2">
        <v>21</v>
      </c>
      <c r="Q1630" s="2">
        <v>15.48</v>
      </c>
      <c r="R1630" s="2">
        <v>22.13</v>
      </c>
      <c r="S1630" s="2">
        <v>73.709999999999994</v>
      </c>
      <c r="T1630" s="2">
        <v>69.95</v>
      </c>
      <c r="U1630" s="2" t="s">
        <v>60</v>
      </c>
      <c r="V1630" s="2" t="s">
        <v>60</v>
      </c>
      <c r="W1630" s="2" t="s">
        <v>60</v>
      </c>
      <c r="X1630" s="2" t="s">
        <v>60</v>
      </c>
      <c r="Y1630" s="2" t="s">
        <v>60</v>
      </c>
      <c r="Z1630" s="2" t="s">
        <v>60</v>
      </c>
    </row>
    <row r="1631" spans="1:26" x14ac:dyDescent="0.3">
      <c r="A1631" s="3" t="s">
        <v>799</v>
      </c>
      <c r="B1631" s="3" t="s">
        <v>800</v>
      </c>
      <c r="C1631" s="3">
        <v>605</v>
      </c>
      <c r="D1631" s="3" t="s">
        <v>25</v>
      </c>
      <c r="E1631" s="3" t="s">
        <v>506</v>
      </c>
      <c r="F1631" s="3" t="s">
        <v>58</v>
      </c>
      <c r="G1631" s="3" t="s">
        <v>519</v>
      </c>
      <c r="H1631" s="3" t="s">
        <v>60</v>
      </c>
      <c r="I1631" s="3">
        <v>139.19999999999999</v>
      </c>
      <c r="J1631" s="3">
        <v>350</v>
      </c>
      <c r="K1631" s="3">
        <v>35</v>
      </c>
      <c r="L1631" s="3">
        <v>30.64</v>
      </c>
      <c r="M1631" s="3">
        <v>46.01</v>
      </c>
      <c r="N1631" s="3">
        <v>87.54</v>
      </c>
      <c r="O1631" s="3">
        <v>66.59</v>
      </c>
      <c r="P1631" s="3">
        <v>155</v>
      </c>
      <c r="Q1631" s="3">
        <v>176.46</v>
      </c>
      <c r="R1631" s="3">
        <v>244.41</v>
      </c>
      <c r="S1631" s="3">
        <v>113.85</v>
      </c>
      <c r="T1631" s="3">
        <v>72.2</v>
      </c>
      <c r="U1631" s="3" t="s">
        <v>60</v>
      </c>
      <c r="V1631" s="3" t="s">
        <v>60</v>
      </c>
      <c r="W1631" s="3" t="s">
        <v>60</v>
      </c>
      <c r="X1631" s="3" t="s">
        <v>60</v>
      </c>
      <c r="Y1631" s="3" t="s">
        <v>60</v>
      </c>
      <c r="Z1631" s="3" t="s">
        <v>60</v>
      </c>
    </row>
    <row r="1632" spans="1:26" x14ac:dyDescent="0.3">
      <c r="A1632" s="2" t="s">
        <v>799</v>
      </c>
      <c r="B1632" s="2" t="s">
        <v>800</v>
      </c>
      <c r="C1632" s="2">
        <v>606</v>
      </c>
      <c r="D1632" s="2" t="s">
        <v>25</v>
      </c>
      <c r="E1632" s="2" t="s">
        <v>506</v>
      </c>
      <c r="F1632" s="2" t="s">
        <v>58</v>
      </c>
      <c r="G1632" s="2" t="s">
        <v>520</v>
      </c>
      <c r="H1632" s="2" t="s">
        <v>60</v>
      </c>
      <c r="I1632" s="2">
        <v>150</v>
      </c>
      <c r="J1632" s="2">
        <v>400</v>
      </c>
      <c r="K1632" s="2">
        <v>58</v>
      </c>
      <c r="L1632" s="2">
        <v>46.13</v>
      </c>
      <c r="M1632" s="2">
        <v>53.55</v>
      </c>
      <c r="N1632" s="2">
        <v>79.53</v>
      </c>
      <c r="O1632" s="2">
        <v>86.14</v>
      </c>
      <c r="P1632" s="2">
        <v>212</v>
      </c>
      <c r="Q1632" s="2">
        <v>185.93</v>
      </c>
      <c r="R1632" s="2">
        <v>200.02</v>
      </c>
      <c r="S1632" s="2">
        <v>87.7</v>
      </c>
      <c r="T1632" s="2">
        <v>92.96</v>
      </c>
      <c r="U1632" s="2" t="s">
        <v>60</v>
      </c>
      <c r="V1632" s="2" t="s">
        <v>60</v>
      </c>
      <c r="W1632" s="2" t="s">
        <v>60</v>
      </c>
      <c r="X1632" s="2" t="s">
        <v>60</v>
      </c>
      <c r="Y1632" s="2" t="s">
        <v>60</v>
      </c>
      <c r="Z1632" s="2" t="s">
        <v>60</v>
      </c>
    </row>
    <row r="1633" spans="1:26" x14ac:dyDescent="0.3">
      <c r="A1633" s="3" t="s">
        <v>799</v>
      </c>
      <c r="B1633" s="3" t="s">
        <v>800</v>
      </c>
      <c r="C1633" s="3">
        <v>607</v>
      </c>
      <c r="D1633" s="3" t="s">
        <v>25</v>
      </c>
      <c r="E1633" s="3" t="s">
        <v>506</v>
      </c>
      <c r="F1633" s="3" t="s">
        <v>58</v>
      </c>
      <c r="G1633" s="3" t="s">
        <v>521</v>
      </c>
      <c r="H1633" s="3" t="s">
        <v>60</v>
      </c>
      <c r="I1633" s="3">
        <v>900</v>
      </c>
      <c r="J1633" s="3">
        <v>3000</v>
      </c>
      <c r="K1633" s="3">
        <v>245</v>
      </c>
      <c r="L1633" s="3">
        <v>374.85</v>
      </c>
      <c r="M1633" s="3">
        <v>214.57</v>
      </c>
      <c r="N1633" s="3">
        <v>153</v>
      </c>
      <c r="O1633" s="3">
        <v>174.7</v>
      </c>
      <c r="P1633" s="3">
        <v>1330</v>
      </c>
      <c r="Q1633" s="3">
        <v>1472.13</v>
      </c>
      <c r="R1633" s="3">
        <v>1325.92</v>
      </c>
      <c r="S1633" s="3">
        <v>110.69</v>
      </c>
      <c r="T1633" s="3">
        <v>111.03</v>
      </c>
      <c r="U1633" s="3" t="s">
        <v>60</v>
      </c>
      <c r="V1633" s="3" t="s">
        <v>60</v>
      </c>
      <c r="W1633" s="3" t="s">
        <v>60</v>
      </c>
      <c r="X1633" s="3" t="s">
        <v>60</v>
      </c>
      <c r="Y1633" s="3" t="s">
        <v>60</v>
      </c>
      <c r="Z1633" s="3" t="s">
        <v>60</v>
      </c>
    </row>
    <row r="1634" spans="1:26" x14ac:dyDescent="0.3">
      <c r="A1634" s="2" t="s">
        <v>799</v>
      </c>
      <c r="B1634" s="2" t="s">
        <v>800</v>
      </c>
      <c r="C1634" s="2">
        <v>608</v>
      </c>
      <c r="D1634" s="2" t="s">
        <v>25</v>
      </c>
      <c r="E1634" s="2" t="s">
        <v>506</v>
      </c>
      <c r="F1634" s="2" t="s">
        <v>58</v>
      </c>
      <c r="G1634" s="2" t="s">
        <v>522</v>
      </c>
      <c r="H1634" s="2" t="s">
        <v>60</v>
      </c>
      <c r="I1634" s="2">
        <v>100</v>
      </c>
      <c r="J1634" s="2">
        <v>406</v>
      </c>
      <c r="K1634" s="2">
        <v>22</v>
      </c>
      <c r="L1634" s="2">
        <v>64.53</v>
      </c>
      <c r="M1634" s="2">
        <v>13.13</v>
      </c>
      <c r="N1634" s="2">
        <v>293.32</v>
      </c>
      <c r="O1634" s="2">
        <v>491.47</v>
      </c>
      <c r="P1634" s="2">
        <v>106</v>
      </c>
      <c r="Q1634" s="2">
        <v>213.28</v>
      </c>
      <c r="R1634" s="2">
        <v>121.23</v>
      </c>
      <c r="S1634" s="2">
        <v>201.21</v>
      </c>
      <c r="T1634" s="2">
        <v>175.93</v>
      </c>
      <c r="U1634" s="2" t="s">
        <v>60</v>
      </c>
      <c r="V1634" s="2" t="s">
        <v>60</v>
      </c>
      <c r="W1634" s="2" t="s">
        <v>60</v>
      </c>
      <c r="X1634" s="2" t="s">
        <v>60</v>
      </c>
      <c r="Y1634" s="2" t="s">
        <v>60</v>
      </c>
      <c r="Z1634" s="2" t="s">
        <v>60</v>
      </c>
    </row>
    <row r="1635" spans="1:26" x14ac:dyDescent="0.3">
      <c r="A1635" s="3" t="s">
        <v>799</v>
      </c>
      <c r="B1635" s="3" t="s">
        <v>800</v>
      </c>
      <c r="C1635" s="3">
        <v>609</v>
      </c>
      <c r="D1635" s="3" t="s">
        <v>25</v>
      </c>
      <c r="E1635" s="3" t="s">
        <v>506</v>
      </c>
      <c r="F1635" s="3" t="s">
        <v>58</v>
      </c>
      <c r="G1635" s="3" t="s">
        <v>523</v>
      </c>
      <c r="H1635" s="3" t="s">
        <v>60</v>
      </c>
      <c r="I1635" s="3">
        <v>120</v>
      </c>
      <c r="J1635" s="3">
        <v>400</v>
      </c>
      <c r="K1635" s="3">
        <v>43</v>
      </c>
      <c r="L1635" s="3">
        <v>42.91</v>
      </c>
      <c r="M1635" s="3">
        <v>43.34</v>
      </c>
      <c r="N1635" s="3">
        <v>99.79</v>
      </c>
      <c r="O1635" s="3">
        <v>99.01</v>
      </c>
      <c r="P1635" s="3">
        <v>188</v>
      </c>
      <c r="Q1635" s="3">
        <v>179.64</v>
      </c>
      <c r="R1635" s="3">
        <v>177.97</v>
      </c>
      <c r="S1635" s="3">
        <v>95.55</v>
      </c>
      <c r="T1635" s="3">
        <v>100.94</v>
      </c>
      <c r="U1635" s="3" t="s">
        <v>60</v>
      </c>
      <c r="V1635" s="3" t="s">
        <v>60</v>
      </c>
      <c r="W1635" s="3" t="s">
        <v>60</v>
      </c>
      <c r="X1635" s="3" t="s">
        <v>60</v>
      </c>
      <c r="Y1635" s="3" t="s">
        <v>60</v>
      </c>
      <c r="Z1635" s="3" t="s">
        <v>60</v>
      </c>
    </row>
    <row r="1636" spans="1:26" x14ac:dyDescent="0.3">
      <c r="A1636" s="2" t="s">
        <v>799</v>
      </c>
      <c r="B1636" s="2" t="s">
        <v>800</v>
      </c>
      <c r="C1636" s="2">
        <v>610</v>
      </c>
      <c r="D1636" s="2" t="s">
        <v>25</v>
      </c>
      <c r="E1636" s="2" t="s">
        <v>506</v>
      </c>
      <c r="F1636" s="2" t="s">
        <v>58</v>
      </c>
      <c r="G1636" s="2" t="s">
        <v>524</v>
      </c>
      <c r="H1636" s="2" t="s">
        <v>60</v>
      </c>
      <c r="I1636" s="2">
        <v>55</v>
      </c>
      <c r="J1636" s="2">
        <v>301</v>
      </c>
      <c r="K1636" s="2">
        <v>20</v>
      </c>
      <c r="L1636" s="2">
        <v>26.37</v>
      </c>
      <c r="M1636" s="2">
        <v>27.13</v>
      </c>
      <c r="N1636" s="2">
        <v>131.85</v>
      </c>
      <c r="O1636" s="2">
        <v>97.2</v>
      </c>
      <c r="P1636" s="2">
        <v>106</v>
      </c>
      <c r="Q1636" s="2">
        <v>62.14</v>
      </c>
      <c r="R1636" s="2">
        <v>81.56</v>
      </c>
      <c r="S1636" s="2">
        <v>58.62</v>
      </c>
      <c r="T1636" s="2">
        <v>76.19</v>
      </c>
      <c r="U1636" s="2" t="s">
        <v>60</v>
      </c>
      <c r="V1636" s="2" t="s">
        <v>60</v>
      </c>
      <c r="W1636" s="2" t="s">
        <v>60</v>
      </c>
      <c r="X1636" s="2" t="s">
        <v>60</v>
      </c>
      <c r="Y1636" s="2" t="s">
        <v>60</v>
      </c>
      <c r="Z1636" s="2" t="s">
        <v>60</v>
      </c>
    </row>
    <row r="1637" spans="1:26" x14ac:dyDescent="0.3">
      <c r="A1637" s="3" t="s">
        <v>799</v>
      </c>
      <c r="B1637" s="3" t="s">
        <v>800</v>
      </c>
      <c r="C1637" s="3">
        <v>611</v>
      </c>
      <c r="D1637" s="3" t="s">
        <v>25</v>
      </c>
      <c r="E1637" s="3" t="s">
        <v>506</v>
      </c>
      <c r="F1637" s="3" t="s">
        <v>58</v>
      </c>
      <c r="G1637" s="3" t="s">
        <v>525</v>
      </c>
      <c r="H1637" s="3" t="s">
        <v>60</v>
      </c>
      <c r="I1637" s="3">
        <v>28</v>
      </c>
      <c r="J1637" s="3">
        <v>96</v>
      </c>
      <c r="K1637" s="3">
        <v>19</v>
      </c>
      <c r="L1637" s="3">
        <v>13.24</v>
      </c>
      <c r="M1637" s="3">
        <v>21.6</v>
      </c>
      <c r="N1637" s="3">
        <v>69.680000000000007</v>
      </c>
      <c r="O1637" s="3">
        <v>61.3</v>
      </c>
      <c r="P1637" s="3">
        <v>24</v>
      </c>
      <c r="Q1637" s="3">
        <v>13.24</v>
      </c>
      <c r="R1637" s="3">
        <v>31.33</v>
      </c>
      <c r="S1637" s="3">
        <v>55.17</v>
      </c>
      <c r="T1637" s="3">
        <v>42.26</v>
      </c>
      <c r="U1637" s="3" t="s">
        <v>60</v>
      </c>
      <c r="V1637" s="3" t="s">
        <v>60</v>
      </c>
      <c r="W1637" s="3" t="s">
        <v>60</v>
      </c>
      <c r="X1637" s="3" t="s">
        <v>60</v>
      </c>
      <c r="Y1637" s="3" t="s">
        <v>60</v>
      </c>
      <c r="Z1637" s="3" t="s">
        <v>60</v>
      </c>
    </row>
    <row r="1638" spans="1:26" x14ac:dyDescent="0.3">
      <c r="A1638" s="2" t="s">
        <v>799</v>
      </c>
      <c r="B1638" s="2" t="s">
        <v>800</v>
      </c>
      <c r="C1638" s="2">
        <v>612</v>
      </c>
      <c r="D1638" s="2" t="s">
        <v>25</v>
      </c>
      <c r="E1638" s="2" t="s">
        <v>506</v>
      </c>
      <c r="F1638" s="2" t="s">
        <v>58</v>
      </c>
      <c r="G1638" s="2" t="s">
        <v>526</v>
      </c>
      <c r="H1638" s="2" t="s">
        <v>60</v>
      </c>
      <c r="I1638" s="2">
        <v>1035</v>
      </c>
      <c r="J1638" s="2">
        <v>4800</v>
      </c>
      <c r="K1638" s="2">
        <v>341</v>
      </c>
      <c r="L1638" s="2">
        <v>478.5</v>
      </c>
      <c r="M1638" s="2">
        <v>402.93</v>
      </c>
      <c r="N1638" s="2">
        <v>140.32</v>
      </c>
      <c r="O1638" s="2">
        <v>118.76</v>
      </c>
      <c r="P1638" s="2">
        <v>2100</v>
      </c>
      <c r="Q1638" s="2">
        <v>1651.1</v>
      </c>
      <c r="R1638" s="2">
        <v>2028.15</v>
      </c>
      <c r="S1638" s="2">
        <v>78.62</v>
      </c>
      <c r="T1638" s="2">
        <v>81.41</v>
      </c>
      <c r="U1638" s="2" t="s">
        <v>60</v>
      </c>
      <c r="V1638" s="2" t="s">
        <v>60</v>
      </c>
      <c r="W1638" s="2" t="s">
        <v>60</v>
      </c>
      <c r="X1638" s="2" t="s">
        <v>60</v>
      </c>
      <c r="Y1638" s="2" t="s">
        <v>60</v>
      </c>
      <c r="Z1638" s="2" t="s">
        <v>60</v>
      </c>
    </row>
    <row r="1639" spans="1:26" x14ac:dyDescent="0.3">
      <c r="A1639" s="3" t="s">
        <v>799</v>
      </c>
      <c r="B1639" s="3" t="s">
        <v>800</v>
      </c>
      <c r="C1639" s="3">
        <v>613</v>
      </c>
      <c r="D1639" s="3" t="s">
        <v>25</v>
      </c>
      <c r="E1639" s="3" t="s">
        <v>506</v>
      </c>
      <c r="F1639" s="3" t="s">
        <v>58</v>
      </c>
      <c r="G1639" s="3" t="s">
        <v>527</v>
      </c>
      <c r="H1639" s="3" t="s">
        <v>60</v>
      </c>
      <c r="I1639" s="3">
        <v>42</v>
      </c>
      <c r="J1639" s="3">
        <v>225</v>
      </c>
      <c r="K1639" s="3">
        <v>32</v>
      </c>
      <c r="L1639" s="3">
        <v>21.92</v>
      </c>
      <c r="M1639" s="3">
        <v>26.65</v>
      </c>
      <c r="N1639" s="3">
        <v>68.5</v>
      </c>
      <c r="O1639" s="3">
        <v>82.25</v>
      </c>
      <c r="P1639" s="3">
        <v>92</v>
      </c>
      <c r="Q1639" s="3">
        <v>62.5</v>
      </c>
      <c r="R1639" s="3">
        <v>133.30000000000001</v>
      </c>
      <c r="S1639" s="3">
        <v>67.930000000000007</v>
      </c>
      <c r="T1639" s="3">
        <v>46.89</v>
      </c>
      <c r="U1639" s="3" t="s">
        <v>60</v>
      </c>
      <c r="V1639" s="3" t="s">
        <v>60</v>
      </c>
      <c r="W1639" s="3" t="s">
        <v>60</v>
      </c>
      <c r="X1639" s="3" t="s">
        <v>60</v>
      </c>
      <c r="Y1639" s="3" t="s">
        <v>60</v>
      </c>
      <c r="Z1639" s="3" t="s">
        <v>60</v>
      </c>
    </row>
    <row r="1640" spans="1:26" x14ac:dyDescent="0.3">
      <c r="A1640" s="2" t="s">
        <v>799</v>
      </c>
      <c r="B1640" s="2" t="s">
        <v>800</v>
      </c>
      <c r="C1640" s="2">
        <v>614</v>
      </c>
      <c r="D1640" s="2" t="s">
        <v>25</v>
      </c>
      <c r="E1640" s="2" t="s">
        <v>506</v>
      </c>
      <c r="F1640" s="2" t="s">
        <v>58</v>
      </c>
      <c r="G1640" s="2" t="s">
        <v>528</v>
      </c>
      <c r="H1640" s="2" t="s">
        <v>60</v>
      </c>
      <c r="I1640" s="2">
        <v>460</v>
      </c>
      <c r="J1640" s="2">
        <v>1060</v>
      </c>
      <c r="K1640" s="2">
        <v>95</v>
      </c>
      <c r="L1640" s="2">
        <v>140.26</v>
      </c>
      <c r="M1640" s="2">
        <v>127.14</v>
      </c>
      <c r="N1640" s="2">
        <v>147.63999999999999</v>
      </c>
      <c r="O1640" s="2">
        <v>110.32</v>
      </c>
      <c r="P1640" s="2">
        <v>455</v>
      </c>
      <c r="Q1640" s="2">
        <v>379.38</v>
      </c>
      <c r="R1640" s="2">
        <v>553.94000000000005</v>
      </c>
      <c r="S1640" s="2">
        <v>83.38</v>
      </c>
      <c r="T1640" s="2">
        <v>68.489999999999995</v>
      </c>
      <c r="U1640" s="2" t="s">
        <v>60</v>
      </c>
      <c r="V1640" s="2" t="s">
        <v>60</v>
      </c>
      <c r="W1640" s="2" t="s">
        <v>60</v>
      </c>
      <c r="X1640" s="2" t="s">
        <v>60</v>
      </c>
      <c r="Y1640" s="2" t="s">
        <v>60</v>
      </c>
      <c r="Z1640" s="2" t="s">
        <v>60</v>
      </c>
    </row>
    <row r="1641" spans="1:26" x14ac:dyDescent="0.3">
      <c r="A1641" s="3" t="s">
        <v>799</v>
      </c>
      <c r="B1641" s="3" t="s">
        <v>800</v>
      </c>
      <c r="C1641" s="3">
        <v>615</v>
      </c>
      <c r="D1641" s="3" t="s">
        <v>25</v>
      </c>
      <c r="E1641" s="3" t="s">
        <v>506</v>
      </c>
      <c r="F1641" s="3" t="s">
        <v>58</v>
      </c>
      <c r="G1641" s="3" t="s">
        <v>509</v>
      </c>
      <c r="H1641" s="3" t="s">
        <v>12</v>
      </c>
      <c r="I1641" s="3">
        <v>3617.2</v>
      </c>
      <c r="J1641" s="3">
        <v>12242</v>
      </c>
      <c r="K1641" s="3">
        <v>1114</v>
      </c>
      <c r="L1641" s="3">
        <v>1366.17</v>
      </c>
      <c r="M1641" s="3">
        <v>1214.4000000000001</v>
      </c>
      <c r="N1641" s="3">
        <v>122.64</v>
      </c>
      <c r="O1641" s="3">
        <v>112.5</v>
      </c>
      <c r="P1641" s="3">
        <v>5255</v>
      </c>
      <c r="Q1641" s="3">
        <v>4717.6000000000004</v>
      </c>
      <c r="R1641" s="3">
        <v>5445.91</v>
      </c>
      <c r="S1641" s="3">
        <v>89.77</v>
      </c>
      <c r="T1641" s="3">
        <v>86.63</v>
      </c>
      <c r="U1641" s="3" t="s">
        <v>60</v>
      </c>
      <c r="V1641" s="3" t="s">
        <v>60</v>
      </c>
      <c r="W1641" s="3" t="s">
        <v>60</v>
      </c>
      <c r="X1641" s="3" t="s">
        <v>60</v>
      </c>
      <c r="Y1641" s="3" t="s">
        <v>60</v>
      </c>
      <c r="Z1641" s="3" t="s">
        <v>60</v>
      </c>
    </row>
    <row r="1642" spans="1:26" x14ac:dyDescent="0.3">
      <c r="A1642" s="2" t="s">
        <v>799</v>
      </c>
      <c r="B1642" s="2" t="s">
        <v>800</v>
      </c>
      <c r="C1642" s="2">
        <v>616</v>
      </c>
      <c r="D1642" s="2" t="s">
        <v>25</v>
      </c>
      <c r="E1642" s="2" t="s">
        <v>506</v>
      </c>
      <c r="F1642" s="2" t="s">
        <v>58</v>
      </c>
      <c r="G1642" s="2" t="s">
        <v>58</v>
      </c>
      <c r="H1642" s="2" t="s">
        <v>12</v>
      </c>
      <c r="I1642" s="2">
        <v>3689.2</v>
      </c>
      <c r="J1642" s="2">
        <v>12402</v>
      </c>
      <c r="K1642" s="2">
        <v>1138</v>
      </c>
      <c r="L1642" s="2">
        <v>1385.58</v>
      </c>
      <c r="M1642" s="2">
        <v>1249.6300000000001</v>
      </c>
      <c r="N1642" s="2">
        <v>121.76</v>
      </c>
      <c r="O1642" s="2">
        <v>110.88</v>
      </c>
      <c r="P1642" s="2">
        <v>5291</v>
      </c>
      <c r="Q1642" s="2">
        <v>4741.3900000000003</v>
      </c>
      <c r="R1642" s="2">
        <v>5505.99</v>
      </c>
      <c r="S1642" s="2">
        <v>89.61</v>
      </c>
      <c r="T1642" s="2">
        <v>86.11</v>
      </c>
      <c r="U1642" s="2" t="s">
        <v>60</v>
      </c>
      <c r="V1642" s="2" t="s">
        <v>60</v>
      </c>
      <c r="W1642" s="2" t="s">
        <v>60</v>
      </c>
      <c r="X1642" s="2" t="s">
        <v>60</v>
      </c>
      <c r="Y1642" s="2" t="s">
        <v>60</v>
      </c>
      <c r="Z1642" s="2" t="s">
        <v>60</v>
      </c>
    </row>
    <row r="1643" spans="1:26" x14ac:dyDescent="0.3">
      <c r="A1643" s="3" t="s">
        <v>799</v>
      </c>
      <c r="B1643" s="3" t="s">
        <v>800</v>
      </c>
      <c r="C1643" s="3">
        <v>617</v>
      </c>
      <c r="D1643" s="3" t="s">
        <v>25</v>
      </c>
      <c r="E1643" s="3" t="s">
        <v>506</v>
      </c>
      <c r="F1643" s="3" t="s">
        <v>58</v>
      </c>
      <c r="G1643" s="3" t="s">
        <v>808</v>
      </c>
      <c r="H1643" s="3" t="s">
        <v>60</v>
      </c>
      <c r="I1643" s="3">
        <v>1200</v>
      </c>
      <c r="J1643" s="3">
        <v>1800</v>
      </c>
      <c r="K1643" s="3">
        <v>158</v>
      </c>
      <c r="L1643" s="3">
        <v>361.52</v>
      </c>
      <c r="M1643" s="3">
        <v>0</v>
      </c>
      <c r="N1643" s="3">
        <v>228.81</v>
      </c>
      <c r="O1643" s="3">
        <v>0</v>
      </c>
      <c r="P1643" s="3">
        <v>782</v>
      </c>
      <c r="Q1643" s="3">
        <v>1401.45</v>
      </c>
      <c r="R1643" s="3">
        <v>433.35</v>
      </c>
      <c r="S1643" s="3">
        <v>179.21</v>
      </c>
      <c r="T1643" s="3">
        <v>323.39999999999998</v>
      </c>
      <c r="U1643" s="3">
        <v>17.7</v>
      </c>
      <c r="V1643" s="3">
        <v>40.49</v>
      </c>
      <c r="W1643" s="3">
        <v>0</v>
      </c>
      <c r="X1643" s="3">
        <v>17.75</v>
      </c>
      <c r="Y1643" s="3">
        <v>31.8</v>
      </c>
      <c r="Z1643" s="3">
        <v>9.83</v>
      </c>
    </row>
    <row r="1644" spans="1:26" x14ac:dyDescent="0.3">
      <c r="A1644" s="2" t="s">
        <v>799</v>
      </c>
      <c r="B1644" s="2" t="s">
        <v>800</v>
      </c>
      <c r="C1644" s="2">
        <v>618</v>
      </c>
      <c r="D1644" s="2" t="s">
        <v>25</v>
      </c>
      <c r="E1644" s="2" t="s">
        <v>506</v>
      </c>
      <c r="F1644" s="2" t="s">
        <v>58</v>
      </c>
      <c r="G1644" s="2" t="s">
        <v>184</v>
      </c>
      <c r="H1644" s="2" t="s">
        <v>74</v>
      </c>
      <c r="I1644" s="2">
        <v>1200</v>
      </c>
      <c r="J1644" s="2">
        <v>1800</v>
      </c>
      <c r="K1644" s="2">
        <v>158</v>
      </c>
      <c r="L1644" s="2">
        <v>361.52</v>
      </c>
      <c r="M1644" s="2">
        <v>0</v>
      </c>
      <c r="N1644" s="2">
        <v>228.81</v>
      </c>
      <c r="O1644" s="2">
        <v>0</v>
      </c>
      <c r="P1644" s="2">
        <v>782</v>
      </c>
      <c r="Q1644" s="2">
        <v>1401.45</v>
      </c>
      <c r="R1644" s="2">
        <v>433.35</v>
      </c>
      <c r="S1644" s="2">
        <v>179.21</v>
      </c>
      <c r="T1644" s="2">
        <v>323.39999999999998</v>
      </c>
      <c r="U1644" s="2">
        <v>17.7</v>
      </c>
      <c r="V1644" s="2">
        <v>40.49</v>
      </c>
      <c r="W1644" s="2">
        <v>0</v>
      </c>
      <c r="X1644" s="2">
        <v>17.75</v>
      </c>
      <c r="Y1644" s="2">
        <v>31.8</v>
      </c>
      <c r="Z1644" s="2">
        <v>9.83</v>
      </c>
    </row>
    <row r="1645" spans="1:26" x14ac:dyDescent="0.3">
      <c r="A1645" s="3" t="s">
        <v>799</v>
      </c>
      <c r="B1645" s="3" t="s">
        <v>800</v>
      </c>
      <c r="C1645" s="3">
        <v>619</v>
      </c>
      <c r="D1645" s="3" t="s">
        <v>25</v>
      </c>
      <c r="E1645" s="3" t="s">
        <v>506</v>
      </c>
      <c r="F1645" s="3" t="s">
        <v>65</v>
      </c>
      <c r="G1645" s="3" t="s">
        <v>529</v>
      </c>
      <c r="H1645" s="3" t="s">
        <v>60</v>
      </c>
      <c r="I1645" s="3">
        <v>25.2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 t="s">
        <v>60</v>
      </c>
      <c r="V1645" s="3" t="s">
        <v>60</v>
      </c>
      <c r="W1645" s="3" t="s">
        <v>60</v>
      </c>
      <c r="X1645" s="3" t="s">
        <v>60</v>
      </c>
      <c r="Y1645" s="3" t="s">
        <v>60</v>
      </c>
      <c r="Z1645" s="3" t="s">
        <v>60</v>
      </c>
    </row>
    <row r="1646" spans="1:26" x14ac:dyDescent="0.3">
      <c r="A1646" s="2" t="s">
        <v>799</v>
      </c>
      <c r="B1646" s="2" t="s">
        <v>800</v>
      </c>
      <c r="C1646" s="2">
        <v>620</v>
      </c>
      <c r="D1646" s="2" t="s">
        <v>25</v>
      </c>
      <c r="E1646" s="2" t="s">
        <v>506</v>
      </c>
      <c r="F1646" s="2" t="s">
        <v>65</v>
      </c>
      <c r="G1646" s="2" t="s">
        <v>530</v>
      </c>
      <c r="H1646" s="2" t="s">
        <v>476</v>
      </c>
      <c r="I1646" s="2">
        <v>25.2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 t="s">
        <v>60</v>
      </c>
      <c r="V1646" s="2" t="s">
        <v>60</v>
      </c>
      <c r="W1646" s="2" t="s">
        <v>60</v>
      </c>
      <c r="X1646" s="2" t="s">
        <v>60</v>
      </c>
      <c r="Y1646" s="2" t="s">
        <v>60</v>
      </c>
      <c r="Z1646" s="2" t="s">
        <v>60</v>
      </c>
    </row>
    <row r="1647" spans="1:26" x14ac:dyDescent="0.3">
      <c r="A1647" s="3" t="s">
        <v>799</v>
      </c>
      <c r="B1647" s="3" t="s">
        <v>800</v>
      </c>
      <c r="C1647" s="3">
        <v>621</v>
      </c>
      <c r="D1647" s="3" t="s">
        <v>25</v>
      </c>
      <c r="E1647" s="3" t="s">
        <v>506</v>
      </c>
      <c r="F1647" s="3" t="s">
        <v>65</v>
      </c>
      <c r="G1647" s="3" t="s">
        <v>531</v>
      </c>
      <c r="H1647" s="3" t="s">
        <v>60</v>
      </c>
      <c r="I1647" s="3">
        <v>260</v>
      </c>
      <c r="J1647" s="3">
        <v>1300</v>
      </c>
      <c r="K1647" s="3">
        <v>110</v>
      </c>
      <c r="L1647" s="3">
        <v>146.84</v>
      </c>
      <c r="M1647" s="3">
        <v>155.74</v>
      </c>
      <c r="N1647" s="3">
        <v>133.49</v>
      </c>
      <c r="O1647" s="3">
        <v>94.29</v>
      </c>
      <c r="P1647" s="3">
        <v>559</v>
      </c>
      <c r="Q1647" s="3">
        <v>751.05</v>
      </c>
      <c r="R1647" s="3">
        <v>797.45</v>
      </c>
      <c r="S1647" s="3">
        <v>134.36000000000001</v>
      </c>
      <c r="T1647" s="3">
        <v>94.18</v>
      </c>
      <c r="U1647" s="3">
        <v>56.87</v>
      </c>
      <c r="V1647" s="3">
        <v>75.91</v>
      </c>
      <c r="W1647" s="3">
        <v>80.510000000000005</v>
      </c>
      <c r="X1647" s="3">
        <v>58.55</v>
      </c>
      <c r="Y1647" s="3">
        <v>78.67</v>
      </c>
      <c r="Z1647" s="3">
        <v>83.53</v>
      </c>
    </row>
    <row r="1648" spans="1:26" x14ac:dyDescent="0.3">
      <c r="A1648" s="2" t="s">
        <v>799</v>
      </c>
      <c r="B1648" s="2" t="s">
        <v>800</v>
      </c>
      <c r="C1648" s="2">
        <v>622</v>
      </c>
      <c r="D1648" s="2" t="s">
        <v>25</v>
      </c>
      <c r="E1648" s="2" t="s">
        <v>506</v>
      </c>
      <c r="F1648" s="2" t="s">
        <v>65</v>
      </c>
      <c r="G1648" s="2" t="s">
        <v>532</v>
      </c>
      <c r="H1648" s="2" t="s">
        <v>60</v>
      </c>
      <c r="I1648" s="2">
        <v>600</v>
      </c>
      <c r="J1648" s="2">
        <v>1900</v>
      </c>
      <c r="K1648" s="2">
        <v>158</v>
      </c>
      <c r="L1648" s="2">
        <v>173.74</v>
      </c>
      <c r="M1648" s="2">
        <v>113.13</v>
      </c>
      <c r="N1648" s="2">
        <v>109.96</v>
      </c>
      <c r="O1648" s="2">
        <v>153.58000000000001</v>
      </c>
      <c r="P1648" s="2">
        <v>795</v>
      </c>
      <c r="Q1648" s="2">
        <v>975.52</v>
      </c>
      <c r="R1648" s="2">
        <v>909.07</v>
      </c>
      <c r="S1648" s="2">
        <v>122.71</v>
      </c>
      <c r="T1648" s="2">
        <v>107.31</v>
      </c>
      <c r="U1648" s="2">
        <v>35.39</v>
      </c>
      <c r="V1648" s="2">
        <v>38.92</v>
      </c>
      <c r="W1648" s="2">
        <v>25.34</v>
      </c>
      <c r="X1648" s="2">
        <v>36.08</v>
      </c>
      <c r="Y1648" s="2">
        <v>44.28</v>
      </c>
      <c r="Z1648" s="2">
        <v>41.26</v>
      </c>
    </row>
    <row r="1649" spans="1:26" x14ac:dyDescent="0.3">
      <c r="A1649" s="3" t="s">
        <v>799</v>
      </c>
      <c r="B1649" s="3" t="s">
        <v>800</v>
      </c>
      <c r="C1649" s="3">
        <v>623</v>
      </c>
      <c r="D1649" s="3" t="s">
        <v>25</v>
      </c>
      <c r="E1649" s="3" t="s">
        <v>506</v>
      </c>
      <c r="F1649" s="3" t="s">
        <v>65</v>
      </c>
      <c r="G1649" s="3" t="s">
        <v>429</v>
      </c>
      <c r="H1649" s="3" t="s">
        <v>74</v>
      </c>
      <c r="I1649" s="3">
        <v>860</v>
      </c>
      <c r="J1649" s="3">
        <v>3200</v>
      </c>
      <c r="K1649" s="3">
        <v>268</v>
      </c>
      <c r="L1649" s="3">
        <v>320.58</v>
      </c>
      <c r="M1649" s="3">
        <v>268.87</v>
      </c>
      <c r="N1649" s="3">
        <v>119.62</v>
      </c>
      <c r="O1649" s="3">
        <v>119.23</v>
      </c>
      <c r="P1649" s="3">
        <v>1354</v>
      </c>
      <c r="Q1649" s="3">
        <v>1726.57</v>
      </c>
      <c r="R1649" s="3">
        <v>1706.52</v>
      </c>
      <c r="S1649" s="3">
        <v>127.52</v>
      </c>
      <c r="T1649" s="3">
        <v>101.17</v>
      </c>
      <c r="U1649" s="3">
        <v>41.89</v>
      </c>
      <c r="V1649" s="3">
        <v>50.1</v>
      </c>
      <c r="W1649" s="3">
        <v>42.02</v>
      </c>
      <c r="X1649" s="3">
        <v>42.88</v>
      </c>
      <c r="Y1649" s="3">
        <v>54.67</v>
      </c>
      <c r="Z1649" s="3">
        <v>54.04</v>
      </c>
    </row>
    <row r="1650" spans="1:26" x14ac:dyDescent="0.3">
      <c r="A1650" s="2" t="s">
        <v>799</v>
      </c>
      <c r="B1650" s="2" t="s">
        <v>800</v>
      </c>
      <c r="C1650" s="2">
        <v>624</v>
      </c>
      <c r="D1650" s="2" t="s">
        <v>25</v>
      </c>
      <c r="E1650" s="2" t="s">
        <v>506</v>
      </c>
      <c r="F1650" s="2" t="s">
        <v>65</v>
      </c>
      <c r="G1650" s="2" t="s">
        <v>533</v>
      </c>
      <c r="H1650" s="2" t="s">
        <v>60</v>
      </c>
      <c r="I1650" s="2">
        <v>2085.1999999999998</v>
      </c>
      <c r="J1650" s="2">
        <v>5000</v>
      </c>
      <c r="K1650" s="2">
        <v>426</v>
      </c>
      <c r="L1650" s="2">
        <v>682.1</v>
      </c>
      <c r="M1650" s="2">
        <v>268.87</v>
      </c>
      <c r="N1650" s="2">
        <v>160.12</v>
      </c>
      <c r="O1650" s="2">
        <v>253.69</v>
      </c>
      <c r="P1650" s="2">
        <v>2136</v>
      </c>
      <c r="Q1650" s="2">
        <v>3128.02</v>
      </c>
      <c r="R1650" s="2">
        <v>2139.87</v>
      </c>
      <c r="S1650" s="2">
        <v>146.44</v>
      </c>
      <c r="T1650" s="2">
        <v>146.18</v>
      </c>
      <c r="U1650" s="2">
        <v>27.8</v>
      </c>
      <c r="V1650" s="2">
        <v>44.5</v>
      </c>
      <c r="W1650" s="2">
        <v>17.54</v>
      </c>
      <c r="X1650" s="2">
        <v>28.24</v>
      </c>
      <c r="Y1650" s="2">
        <v>41.35</v>
      </c>
      <c r="Z1650" s="2">
        <v>28.29</v>
      </c>
    </row>
    <row r="1651" spans="1:26" x14ac:dyDescent="0.3">
      <c r="A1651" s="3" t="s">
        <v>799</v>
      </c>
      <c r="B1651" s="3" t="s">
        <v>800</v>
      </c>
      <c r="C1651" s="3">
        <v>625</v>
      </c>
      <c r="D1651" s="3" t="s">
        <v>25</v>
      </c>
      <c r="E1651" s="3" t="s">
        <v>506</v>
      </c>
      <c r="F1651" s="3" t="s">
        <v>78</v>
      </c>
      <c r="G1651" s="3" t="s">
        <v>535</v>
      </c>
      <c r="H1651" s="3" t="s">
        <v>60</v>
      </c>
      <c r="I1651" s="3">
        <v>2400</v>
      </c>
      <c r="J1651" s="3">
        <v>12850</v>
      </c>
      <c r="K1651" s="3">
        <v>1138</v>
      </c>
      <c r="L1651" s="3">
        <v>1062.96</v>
      </c>
      <c r="M1651" s="3">
        <v>1068.58</v>
      </c>
      <c r="N1651" s="3">
        <v>93.41</v>
      </c>
      <c r="O1651" s="3">
        <v>99.47</v>
      </c>
      <c r="P1651" s="3">
        <v>6277</v>
      </c>
      <c r="Q1651" s="3">
        <v>4945.88</v>
      </c>
      <c r="R1651" s="3">
        <v>5380.93</v>
      </c>
      <c r="S1651" s="3">
        <v>78.790000000000006</v>
      </c>
      <c r="T1651" s="3">
        <v>91.91</v>
      </c>
      <c r="U1651" s="3">
        <v>63.73</v>
      </c>
      <c r="V1651" s="3">
        <v>59.53</v>
      </c>
      <c r="W1651" s="3">
        <v>59.84</v>
      </c>
      <c r="X1651" s="3">
        <v>71.23</v>
      </c>
      <c r="Y1651" s="3">
        <v>56.12</v>
      </c>
      <c r="Z1651" s="3">
        <v>61.06</v>
      </c>
    </row>
    <row r="1652" spans="1:26" x14ac:dyDescent="0.3">
      <c r="A1652" s="2" t="s">
        <v>799</v>
      </c>
      <c r="B1652" s="2" t="s">
        <v>800</v>
      </c>
      <c r="C1652" s="2">
        <v>626</v>
      </c>
      <c r="D1652" s="2" t="s">
        <v>25</v>
      </c>
      <c r="E1652" s="2" t="s">
        <v>506</v>
      </c>
      <c r="F1652" s="2" t="s">
        <v>78</v>
      </c>
      <c r="G1652" s="2" t="s">
        <v>83</v>
      </c>
      <c r="H1652" s="2" t="s">
        <v>74</v>
      </c>
      <c r="I1652" s="2">
        <v>2400</v>
      </c>
      <c r="J1652" s="2">
        <v>12850</v>
      </c>
      <c r="K1652" s="2">
        <v>1138</v>
      </c>
      <c r="L1652" s="2">
        <v>1062.96</v>
      </c>
      <c r="M1652" s="2">
        <v>1068.58</v>
      </c>
      <c r="N1652" s="2">
        <v>93.41</v>
      </c>
      <c r="O1652" s="2">
        <v>99.47</v>
      </c>
      <c r="P1652" s="2">
        <v>6277</v>
      </c>
      <c r="Q1652" s="2">
        <v>4945.88</v>
      </c>
      <c r="R1652" s="2">
        <v>5380.93</v>
      </c>
      <c r="S1652" s="2">
        <v>78.790000000000006</v>
      </c>
      <c r="T1652" s="2">
        <v>91.91</v>
      </c>
      <c r="U1652" s="2">
        <v>63.73</v>
      </c>
      <c r="V1652" s="2">
        <v>59.53</v>
      </c>
      <c r="W1652" s="2">
        <v>59.84</v>
      </c>
      <c r="X1652" s="2">
        <v>71.23</v>
      </c>
      <c r="Y1652" s="2">
        <v>56.12</v>
      </c>
      <c r="Z1652" s="2">
        <v>61.06</v>
      </c>
    </row>
    <row r="1653" spans="1:26" x14ac:dyDescent="0.3">
      <c r="A1653" s="3" t="s">
        <v>799</v>
      </c>
      <c r="B1653" s="3" t="s">
        <v>800</v>
      </c>
      <c r="C1653" s="3">
        <v>627</v>
      </c>
      <c r="D1653" s="3" t="s">
        <v>25</v>
      </c>
      <c r="E1653" s="3" t="s">
        <v>506</v>
      </c>
      <c r="F1653" s="3" t="s">
        <v>78</v>
      </c>
      <c r="G1653" s="3" t="s">
        <v>84</v>
      </c>
      <c r="H1653" s="3" t="s">
        <v>75</v>
      </c>
      <c r="I1653" s="3">
        <v>2400</v>
      </c>
      <c r="J1653" s="3">
        <v>12850</v>
      </c>
      <c r="K1653" s="3">
        <v>1138</v>
      </c>
      <c r="L1653" s="3">
        <v>1062.96</v>
      </c>
      <c r="M1653" s="3">
        <v>1068.58</v>
      </c>
      <c r="N1653" s="3">
        <v>93.41</v>
      </c>
      <c r="O1653" s="3">
        <v>99.47</v>
      </c>
      <c r="P1653" s="3">
        <v>6277</v>
      </c>
      <c r="Q1653" s="3">
        <v>4945.88</v>
      </c>
      <c r="R1653" s="3">
        <v>5380.93</v>
      </c>
      <c r="S1653" s="3">
        <v>78.790000000000006</v>
      </c>
      <c r="T1653" s="3">
        <v>91.91</v>
      </c>
      <c r="U1653" s="3">
        <v>63.73</v>
      </c>
      <c r="V1653" s="3">
        <v>59.53</v>
      </c>
      <c r="W1653" s="3">
        <v>59.84</v>
      </c>
      <c r="X1653" s="3">
        <v>71.23</v>
      </c>
      <c r="Y1653" s="3">
        <v>56.12</v>
      </c>
      <c r="Z1653" s="3">
        <v>61.06</v>
      </c>
    </row>
    <row r="1654" spans="1:26" x14ac:dyDescent="0.3">
      <c r="A1654" s="2" t="s">
        <v>799</v>
      </c>
      <c r="B1654" s="2" t="s">
        <v>800</v>
      </c>
      <c r="C1654" s="2">
        <v>628</v>
      </c>
      <c r="D1654" s="2" t="s">
        <v>25</v>
      </c>
      <c r="E1654" s="2" t="s">
        <v>506</v>
      </c>
      <c r="F1654" s="2" t="s">
        <v>78</v>
      </c>
      <c r="G1654" s="2" t="s">
        <v>536</v>
      </c>
      <c r="H1654" s="2" t="s">
        <v>60</v>
      </c>
      <c r="I1654" s="2">
        <v>880</v>
      </c>
      <c r="J1654" s="2">
        <v>6256</v>
      </c>
      <c r="K1654" s="2">
        <v>542</v>
      </c>
      <c r="L1654" s="2">
        <v>657.49</v>
      </c>
      <c r="M1654" s="2">
        <v>659.84</v>
      </c>
      <c r="N1654" s="2">
        <v>121.31</v>
      </c>
      <c r="O1654" s="2">
        <v>99.64</v>
      </c>
      <c r="P1654" s="2">
        <v>2613</v>
      </c>
      <c r="Q1654" s="2">
        <v>3094.72</v>
      </c>
      <c r="R1654" s="2">
        <v>3269.47</v>
      </c>
      <c r="S1654" s="2">
        <v>118.44</v>
      </c>
      <c r="T1654" s="2">
        <v>94.66</v>
      </c>
      <c r="U1654" s="2">
        <v>82.78</v>
      </c>
      <c r="V1654" s="2">
        <v>100.42</v>
      </c>
      <c r="W1654" s="2">
        <v>100.78</v>
      </c>
      <c r="X1654" s="2">
        <v>80.86</v>
      </c>
      <c r="Y1654" s="2">
        <v>95.77</v>
      </c>
      <c r="Z1654" s="2">
        <v>101.18</v>
      </c>
    </row>
    <row r="1655" spans="1:26" x14ac:dyDescent="0.3">
      <c r="A1655" s="3" t="s">
        <v>799</v>
      </c>
      <c r="B1655" s="3" t="s">
        <v>800</v>
      </c>
      <c r="C1655" s="3">
        <v>629</v>
      </c>
      <c r="D1655" s="3" t="s">
        <v>25</v>
      </c>
      <c r="E1655" s="3" t="s">
        <v>506</v>
      </c>
      <c r="F1655" s="3" t="s">
        <v>78</v>
      </c>
      <c r="G1655" s="3" t="s">
        <v>193</v>
      </c>
      <c r="H1655" s="3" t="s">
        <v>14</v>
      </c>
      <c r="I1655" s="3">
        <v>880</v>
      </c>
      <c r="J1655" s="3">
        <v>6256</v>
      </c>
      <c r="K1655" s="3">
        <v>542</v>
      </c>
      <c r="L1655" s="3">
        <v>657.49</v>
      </c>
      <c r="M1655" s="3">
        <v>659.84</v>
      </c>
      <c r="N1655" s="3">
        <v>121.31</v>
      </c>
      <c r="O1655" s="3">
        <v>99.64</v>
      </c>
      <c r="P1655" s="3">
        <v>2613</v>
      </c>
      <c r="Q1655" s="3">
        <v>3094.72</v>
      </c>
      <c r="R1655" s="3">
        <v>3269.47</v>
      </c>
      <c r="S1655" s="3">
        <v>118.44</v>
      </c>
      <c r="T1655" s="3">
        <v>94.66</v>
      </c>
      <c r="U1655" s="3">
        <v>82.78</v>
      </c>
      <c r="V1655" s="3">
        <v>100.42</v>
      </c>
      <c r="W1655" s="3">
        <v>100.78</v>
      </c>
      <c r="X1655" s="3">
        <v>80.86</v>
      </c>
      <c r="Y1655" s="3">
        <v>95.77</v>
      </c>
      <c r="Z1655" s="3">
        <v>101.18</v>
      </c>
    </row>
    <row r="1656" spans="1:26" x14ac:dyDescent="0.3">
      <c r="A1656" s="2" t="s">
        <v>799</v>
      </c>
      <c r="B1656" s="2" t="s">
        <v>800</v>
      </c>
      <c r="C1656" s="2">
        <v>630</v>
      </c>
      <c r="D1656" s="2" t="s">
        <v>25</v>
      </c>
      <c r="E1656" s="2" t="s">
        <v>506</v>
      </c>
      <c r="F1656" s="2" t="s">
        <v>78</v>
      </c>
      <c r="G1656" s="2" t="s">
        <v>84</v>
      </c>
      <c r="H1656" s="2" t="s">
        <v>14</v>
      </c>
      <c r="I1656" s="2">
        <v>880</v>
      </c>
      <c r="J1656" s="2">
        <v>6256</v>
      </c>
      <c r="K1656" s="2">
        <v>542</v>
      </c>
      <c r="L1656" s="2">
        <v>657.49</v>
      </c>
      <c r="M1656" s="2">
        <v>659.84</v>
      </c>
      <c r="N1656" s="2">
        <v>121.31</v>
      </c>
      <c r="O1656" s="2">
        <v>99.64</v>
      </c>
      <c r="P1656" s="2">
        <v>2613</v>
      </c>
      <c r="Q1656" s="2">
        <v>3094.72</v>
      </c>
      <c r="R1656" s="2">
        <v>3269.47</v>
      </c>
      <c r="S1656" s="2">
        <v>118.44</v>
      </c>
      <c r="T1656" s="2">
        <v>94.66</v>
      </c>
      <c r="U1656" s="2">
        <v>82.78</v>
      </c>
      <c r="V1656" s="2">
        <v>100.42</v>
      </c>
      <c r="W1656" s="2">
        <v>100.78</v>
      </c>
      <c r="X1656" s="2">
        <v>80.86</v>
      </c>
      <c r="Y1656" s="2">
        <v>95.77</v>
      </c>
      <c r="Z1656" s="2">
        <v>101.18</v>
      </c>
    </row>
    <row r="1657" spans="1:26" x14ac:dyDescent="0.3">
      <c r="A1657" s="3" t="s">
        <v>799</v>
      </c>
      <c r="B1657" s="3" t="s">
        <v>800</v>
      </c>
      <c r="C1657" s="3">
        <v>631</v>
      </c>
      <c r="D1657" s="3" t="s">
        <v>25</v>
      </c>
      <c r="E1657" s="3" t="s">
        <v>506</v>
      </c>
      <c r="F1657" s="3" t="s">
        <v>78</v>
      </c>
      <c r="G1657" s="3" t="s">
        <v>68</v>
      </c>
      <c r="H1657" s="3" t="s">
        <v>75</v>
      </c>
      <c r="I1657" s="3">
        <v>9505.2000000000007</v>
      </c>
      <c r="J1657" s="3">
        <v>41350</v>
      </c>
      <c r="K1657" s="3">
        <v>3559</v>
      </c>
      <c r="L1657" s="3">
        <v>3029.43</v>
      </c>
      <c r="M1657" s="3">
        <v>2074.0500000000002</v>
      </c>
      <c r="N1657" s="3">
        <v>85.12</v>
      </c>
      <c r="O1657" s="3">
        <v>146.06</v>
      </c>
      <c r="P1657" s="3">
        <v>19477</v>
      </c>
      <c r="Q1657" s="3">
        <v>17230.650000000001</v>
      </c>
      <c r="R1657" s="3">
        <v>14996.51</v>
      </c>
      <c r="S1657" s="3">
        <v>88.47</v>
      </c>
      <c r="T1657" s="3">
        <v>114.9</v>
      </c>
      <c r="U1657" s="3">
        <v>50.46</v>
      </c>
      <c r="V1657" s="3">
        <v>42.95</v>
      </c>
      <c r="W1657" s="3">
        <v>29.41</v>
      </c>
      <c r="X1657" s="3">
        <v>55.95</v>
      </c>
      <c r="Y1657" s="3">
        <v>49.5</v>
      </c>
      <c r="Z1657" s="3">
        <v>43.08</v>
      </c>
    </row>
    <row r="1658" spans="1:26" x14ac:dyDescent="0.3">
      <c r="A1658" s="2" t="s">
        <v>799</v>
      </c>
      <c r="B1658" s="2" t="s">
        <v>800</v>
      </c>
      <c r="C1658" s="2">
        <v>632</v>
      </c>
      <c r="D1658" s="2" t="s">
        <v>25</v>
      </c>
      <c r="E1658" s="2" t="s">
        <v>506</v>
      </c>
      <c r="F1658" s="2" t="s">
        <v>78</v>
      </c>
      <c r="G1658" s="2" t="s">
        <v>68</v>
      </c>
      <c r="H1658" s="2" t="s">
        <v>14</v>
      </c>
      <c r="I1658" s="2">
        <v>880</v>
      </c>
      <c r="J1658" s="2">
        <v>6256</v>
      </c>
      <c r="K1658" s="2">
        <v>542</v>
      </c>
      <c r="L1658" s="2">
        <v>657.49</v>
      </c>
      <c r="M1658" s="2">
        <v>659.84</v>
      </c>
      <c r="N1658" s="2">
        <v>121.31</v>
      </c>
      <c r="O1658" s="2">
        <v>99.64</v>
      </c>
      <c r="P1658" s="2">
        <v>2613</v>
      </c>
      <c r="Q1658" s="2">
        <v>3094.72</v>
      </c>
      <c r="R1658" s="2">
        <v>3269.47</v>
      </c>
      <c r="S1658" s="2">
        <v>118.44</v>
      </c>
      <c r="T1658" s="2">
        <v>94.66</v>
      </c>
      <c r="U1658" s="2">
        <v>82.78</v>
      </c>
      <c r="V1658" s="2">
        <v>100.42</v>
      </c>
      <c r="W1658" s="2">
        <v>100.78</v>
      </c>
      <c r="X1658" s="2">
        <v>80.86</v>
      </c>
      <c r="Y1658" s="2">
        <v>95.77</v>
      </c>
      <c r="Z1658" s="2">
        <v>101.18</v>
      </c>
    </row>
    <row r="1659" spans="1:26" x14ac:dyDescent="0.3">
      <c r="A1659" s="3" t="s">
        <v>799</v>
      </c>
      <c r="B1659" s="3" t="s">
        <v>800</v>
      </c>
      <c r="C1659" s="3">
        <v>633</v>
      </c>
      <c r="D1659" s="3" t="s">
        <v>25</v>
      </c>
      <c r="E1659" s="3" t="s">
        <v>506</v>
      </c>
      <c r="F1659" s="3" t="s">
        <v>78</v>
      </c>
      <c r="G1659" s="3" t="s">
        <v>68</v>
      </c>
      <c r="H1659" s="3" t="s">
        <v>16</v>
      </c>
      <c r="I1659" s="3">
        <v>0</v>
      </c>
      <c r="J1659" s="3">
        <v>500</v>
      </c>
      <c r="K1659" s="3">
        <v>42</v>
      </c>
      <c r="L1659" s="3">
        <v>0</v>
      </c>
      <c r="M1659" s="3">
        <v>0</v>
      </c>
      <c r="N1659" s="3">
        <v>0</v>
      </c>
      <c r="O1659" s="3">
        <v>0</v>
      </c>
      <c r="P1659" s="3">
        <v>209</v>
      </c>
      <c r="Q1659" s="3">
        <v>0</v>
      </c>
      <c r="R1659" s="3">
        <v>0</v>
      </c>
      <c r="S1659" s="3">
        <v>0</v>
      </c>
      <c r="T1659" s="3">
        <v>0</v>
      </c>
      <c r="U1659" s="3" t="s">
        <v>60</v>
      </c>
      <c r="V1659" s="3" t="s">
        <v>60</v>
      </c>
      <c r="W1659" s="3" t="s">
        <v>60</v>
      </c>
      <c r="X1659" s="3" t="s">
        <v>60</v>
      </c>
      <c r="Y1659" s="3" t="s">
        <v>60</v>
      </c>
      <c r="Z1659" s="3" t="s">
        <v>60</v>
      </c>
    </row>
    <row r="1660" spans="1:26" x14ac:dyDescent="0.3">
      <c r="A1660" s="2" t="s">
        <v>799</v>
      </c>
      <c r="B1660" s="2" t="s">
        <v>800</v>
      </c>
      <c r="C1660" s="2">
        <v>634</v>
      </c>
      <c r="D1660" s="2" t="s">
        <v>25</v>
      </c>
      <c r="E1660" s="2" t="s">
        <v>506</v>
      </c>
      <c r="F1660" s="2" t="s">
        <v>78</v>
      </c>
      <c r="G1660" s="2" t="s">
        <v>68</v>
      </c>
      <c r="H1660" s="2" t="s">
        <v>12</v>
      </c>
      <c r="I1660" s="2">
        <v>3689.2</v>
      </c>
      <c r="J1660" s="2">
        <v>12402</v>
      </c>
      <c r="K1660" s="2">
        <v>1138</v>
      </c>
      <c r="L1660" s="2">
        <v>1385.58</v>
      </c>
      <c r="M1660" s="2">
        <v>1249.6300000000001</v>
      </c>
      <c r="N1660" s="2">
        <v>121.76</v>
      </c>
      <c r="O1660" s="2">
        <v>110.88</v>
      </c>
      <c r="P1660" s="2">
        <v>5291</v>
      </c>
      <c r="Q1660" s="2">
        <v>4741.3900000000003</v>
      </c>
      <c r="R1660" s="2">
        <v>5505.99</v>
      </c>
      <c r="S1660" s="2">
        <v>89.61</v>
      </c>
      <c r="T1660" s="2">
        <v>86.11</v>
      </c>
      <c r="U1660" s="2" t="s">
        <v>60</v>
      </c>
      <c r="V1660" s="2" t="s">
        <v>60</v>
      </c>
      <c r="W1660" s="2" t="s">
        <v>60</v>
      </c>
      <c r="X1660" s="2" t="s">
        <v>60</v>
      </c>
      <c r="Y1660" s="2" t="s">
        <v>60</v>
      </c>
      <c r="Z1660" s="2" t="s">
        <v>60</v>
      </c>
    </row>
    <row r="1661" spans="1:26" x14ac:dyDescent="0.3">
      <c r="A1661" s="3" t="s">
        <v>799</v>
      </c>
      <c r="B1661" s="3" t="s">
        <v>800</v>
      </c>
      <c r="C1661" s="3">
        <v>635</v>
      </c>
      <c r="D1661" s="3" t="s">
        <v>25</v>
      </c>
      <c r="E1661" s="3" t="s">
        <v>506</v>
      </c>
      <c r="F1661" s="3" t="s">
        <v>78</v>
      </c>
      <c r="G1661" s="3" t="s">
        <v>68</v>
      </c>
      <c r="H1661" s="3" t="s">
        <v>506</v>
      </c>
      <c r="I1661" s="3">
        <v>14074.4</v>
      </c>
      <c r="J1661" s="3">
        <v>60508</v>
      </c>
      <c r="K1661" s="3">
        <v>5281</v>
      </c>
      <c r="L1661" s="3">
        <v>5072.5</v>
      </c>
      <c r="M1661" s="3">
        <v>3983.52</v>
      </c>
      <c r="N1661" s="3">
        <v>96.05</v>
      </c>
      <c r="O1661" s="3">
        <v>127.34</v>
      </c>
      <c r="P1661" s="3">
        <v>27590</v>
      </c>
      <c r="Q1661" s="3">
        <v>25066.76</v>
      </c>
      <c r="R1661" s="3">
        <v>23771.97</v>
      </c>
      <c r="S1661" s="3">
        <v>90.85</v>
      </c>
      <c r="T1661" s="3">
        <v>105.45</v>
      </c>
      <c r="U1661" s="3" t="s">
        <v>60</v>
      </c>
      <c r="V1661" s="3" t="s">
        <v>60</v>
      </c>
      <c r="W1661" s="3" t="s">
        <v>60</v>
      </c>
      <c r="X1661" s="3" t="s">
        <v>60</v>
      </c>
      <c r="Y1661" s="3" t="s">
        <v>60</v>
      </c>
      <c r="Z1661" s="3" t="s">
        <v>60</v>
      </c>
    </row>
    <row r="1662" spans="1:26" x14ac:dyDescent="0.3">
      <c r="A1662" s="2" t="s">
        <v>799</v>
      </c>
      <c r="B1662" s="2" t="s">
        <v>800</v>
      </c>
      <c r="C1662" s="2">
        <v>636</v>
      </c>
      <c r="D1662" s="2" t="s">
        <v>25</v>
      </c>
      <c r="E1662" s="2" t="s">
        <v>537</v>
      </c>
      <c r="F1662" s="2" t="s">
        <v>58</v>
      </c>
      <c r="G1662" s="2" t="s">
        <v>538</v>
      </c>
      <c r="H1662" s="2" t="s">
        <v>60</v>
      </c>
      <c r="I1662" s="2">
        <v>63.96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60</v>
      </c>
      <c r="V1662" s="2" t="s">
        <v>60</v>
      </c>
      <c r="W1662" s="2" t="s">
        <v>60</v>
      </c>
      <c r="X1662" s="2" t="s">
        <v>60</v>
      </c>
      <c r="Y1662" s="2" t="s">
        <v>60</v>
      </c>
      <c r="Z1662" s="2" t="s">
        <v>60</v>
      </c>
    </row>
    <row r="1663" spans="1:26" x14ac:dyDescent="0.3">
      <c r="A1663" s="3" t="s">
        <v>799</v>
      </c>
      <c r="B1663" s="3" t="s">
        <v>800</v>
      </c>
      <c r="C1663" s="3">
        <v>637</v>
      </c>
      <c r="D1663" s="3" t="s">
        <v>25</v>
      </c>
      <c r="E1663" s="3" t="s">
        <v>537</v>
      </c>
      <c r="F1663" s="3" t="s">
        <v>58</v>
      </c>
      <c r="G1663" s="3" t="s">
        <v>539</v>
      </c>
      <c r="H1663" s="3" t="s">
        <v>60</v>
      </c>
      <c r="I1663" s="3">
        <v>96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0.12</v>
      </c>
      <c r="S1663" s="3">
        <v>0</v>
      </c>
      <c r="T1663" s="3">
        <v>0</v>
      </c>
      <c r="U1663" s="3" t="s">
        <v>60</v>
      </c>
      <c r="V1663" s="3" t="s">
        <v>60</v>
      </c>
      <c r="W1663" s="3" t="s">
        <v>60</v>
      </c>
      <c r="X1663" s="3" t="s">
        <v>60</v>
      </c>
      <c r="Y1663" s="3" t="s">
        <v>60</v>
      </c>
      <c r="Z1663" s="3" t="s">
        <v>60</v>
      </c>
    </row>
    <row r="1664" spans="1:26" x14ac:dyDescent="0.3">
      <c r="A1664" s="2" t="s">
        <v>799</v>
      </c>
      <c r="B1664" s="2" t="s">
        <v>800</v>
      </c>
      <c r="C1664" s="2">
        <v>638</v>
      </c>
      <c r="D1664" s="2" t="s">
        <v>25</v>
      </c>
      <c r="E1664" s="2" t="s">
        <v>537</v>
      </c>
      <c r="F1664" s="2" t="s">
        <v>58</v>
      </c>
      <c r="G1664" s="2" t="s">
        <v>540</v>
      </c>
      <c r="H1664" s="2" t="s">
        <v>476</v>
      </c>
      <c r="I1664" s="2">
        <v>159.96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0.12</v>
      </c>
      <c r="S1664" s="2">
        <v>0</v>
      </c>
      <c r="T1664" s="2">
        <v>0</v>
      </c>
      <c r="U1664" s="2" t="s">
        <v>60</v>
      </c>
      <c r="V1664" s="2" t="s">
        <v>60</v>
      </c>
      <c r="W1664" s="2" t="s">
        <v>60</v>
      </c>
      <c r="X1664" s="2" t="s">
        <v>60</v>
      </c>
      <c r="Y1664" s="2" t="s">
        <v>60</v>
      </c>
      <c r="Z1664" s="2" t="s">
        <v>60</v>
      </c>
    </row>
    <row r="1665" spans="1:26" x14ac:dyDescent="0.3">
      <c r="A1665" s="3" t="s">
        <v>799</v>
      </c>
      <c r="B1665" s="3" t="s">
        <v>800</v>
      </c>
      <c r="C1665" s="3">
        <v>639</v>
      </c>
      <c r="D1665" s="3" t="s">
        <v>25</v>
      </c>
      <c r="E1665" s="3" t="s">
        <v>537</v>
      </c>
      <c r="F1665" s="3" t="s">
        <v>58</v>
      </c>
      <c r="G1665" s="3" t="s">
        <v>58</v>
      </c>
      <c r="H1665" s="3" t="s">
        <v>75</v>
      </c>
      <c r="I1665" s="3">
        <v>159.96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0.12</v>
      </c>
      <c r="S1665" s="3">
        <v>0</v>
      </c>
      <c r="T1665" s="3">
        <v>0</v>
      </c>
      <c r="U1665" s="3" t="s">
        <v>60</v>
      </c>
      <c r="V1665" s="3" t="s">
        <v>60</v>
      </c>
      <c r="W1665" s="3" t="s">
        <v>60</v>
      </c>
      <c r="X1665" s="3" t="s">
        <v>60</v>
      </c>
      <c r="Y1665" s="3" t="s">
        <v>60</v>
      </c>
      <c r="Z1665" s="3" t="s">
        <v>60</v>
      </c>
    </row>
    <row r="1666" spans="1:26" x14ac:dyDescent="0.3">
      <c r="A1666" s="2" t="s">
        <v>799</v>
      </c>
      <c r="B1666" s="2" t="s">
        <v>800</v>
      </c>
      <c r="C1666" s="2">
        <v>640</v>
      </c>
      <c r="D1666" s="2" t="s">
        <v>25</v>
      </c>
      <c r="E1666" s="2" t="s">
        <v>537</v>
      </c>
      <c r="F1666" s="2" t="s">
        <v>58</v>
      </c>
      <c r="G1666" s="2" t="s">
        <v>541</v>
      </c>
      <c r="H1666" s="2" t="s">
        <v>60</v>
      </c>
      <c r="I1666" s="2">
        <v>75</v>
      </c>
      <c r="J1666" s="2">
        <v>380</v>
      </c>
      <c r="K1666" s="2">
        <v>46</v>
      </c>
      <c r="L1666" s="2">
        <v>16.399999999999999</v>
      </c>
      <c r="M1666" s="2">
        <v>52.33</v>
      </c>
      <c r="N1666" s="2">
        <v>35.65</v>
      </c>
      <c r="O1666" s="2">
        <v>31.34</v>
      </c>
      <c r="P1666" s="2">
        <v>170</v>
      </c>
      <c r="Q1666" s="2">
        <v>95.06</v>
      </c>
      <c r="R1666" s="2">
        <v>173.31</v>
      </c>
      <c r="S1666" s="2">
        <v>55.92</v>
      </c>
      <c r="T1666" s="2">
        <v>54.85</v>
      </c>
      <c r="U1666" s="2" t="s">
        <v>60</v>
      </c>
      <c r="V1666" s="2" t="s">
        <v>60</v>
      </c>
      <c r="W1666" s="2" t="s">
        <v>60</v>
      </c>
      <c r="X1666" s="2" t="s">
        <v>60</v>
      </c>
      <c r="Y1666" s="2" t="s">
        <v>60</v>
      </c>
      <c r="Z1666" s="2" t="s">
        <v>60</v>
      </c>
    </row>
    <row r="1667" spans="1:26" x14ac:dyDescent="0.3">
      <c r="A1667" s="3" t="s">
        <v>799</v>
      </c>
      <c r="B1667" s="3" t="s">
        <v>800</v>
      </c>
      <c r="C1667" s="3">
        <v>641</v>
      </c>
      <c r="D1667" s="3" t="s">
        <v>25</v>
      </c>
      <c r="E1667" s="3" t="s">
        <v>537</v>
      </c>
      <c r="F1667" s="3" t="s">
        <v>58</v>
      </c>
      <c r="G1667" s="3" t="s">
        <v>542</v>
      </c>
      <c r="H1667" s="3" t="s">
        <v>60</v>
      </c>
      <c r="I1667" s="3">
        <v>780</v>
      </c>
      <c r="J1667" s="3">
        <v>2632</v>
      </c>
      <c r="K1667" s="3">
        <v>165</v>
      </c>
      <c r="L1667" s="3">
        <v>144.31</v>
      </c>
      <c r="M1667" s="3">
        <v>519.80999999999995</v>
      </c>
      <c r="N1667" s="3">
        <v>87.46</v>
      </c>
      <c r="O1667" s="3">
        <v>27.76</v>
      </c>
      <c r="P1667" s="3">
        <v>1292</v>
      </c>
      <c r="Q1667" s="3">
        <v>1009.59</v>
      </c>
      <c r="R1667" s="3">
        <v>1573.47</v>
      </c>
      <c r="S1667" s="3">
        <v>78.14</v>
      </c>
      <c r="T1667" s="3">
        <v>64.16</v>
      </c>
      <c r="U1667" s="3" t="s">
        <v>60</v>
      </c>
      <c r="V1667" s="3" t="s">
        <v>60</v>
      </c>
      <c r="W1667" s="3" t="s">
        <v>60</v>
      </c>
      <c r="X1667" s="3" t="s">
        <v>60</v>
      </c>
      <c r="Y1667" s="3" t="s">
        <v>60</v>
      </c>
      <c r="Z1667" s="3" t="s">
        <v>60</v>
      </c>
    </row>
    <row r="1668" spans="1:26" x14ac:dyDescent="0.3">
      <c r="A1668" s="2" t="s">
        <v>799</v>
      </c>
      <c r="B1668" s="2" t="s">
        <v>800</v>
      </c>
      <c r="C1668" s="2">
        <v>642</v>
      </c>
      <c r="D1668" s="2" t="s">
        <v>25</v>
      </c>
      <c r="E1668" s="2" t="s">
        <v>537</v>
      </c>
      <c r="F1668" s="2" t="s">
        <v>58</v>
      </c>
      <c r="G1668" s="2" t="s">
        <v>543</v>
      </c>
      <c r="H1668" s="2" t="s">
        <v>60</v>
      </c>
      <c r="I1668" s="2">
        <v>50</v>
      </c>
      <c r="J1668" s="2">
        <v>271</v>
      </c>
      <c r="K1668" s="2">
        <v>25</v>
      </c>
      <c r="L1668" s="2">
        <v>14.23</v>
      </c>
      <c r="M1668" s="2">
        <v>24.85</v>
      </c>
      <c r="N1668" s="2">
        <v>56.92</v>
      </c>
      <c r="O1668" s="2">
        <v>57.26</v>
      </c>
      <c r="P1668" s="2">
        <v>115</v>
      </c>
      <c r="Q1668" s="2">
        <v>87.7</v>
      </c>
      <c r="R1668" s="2">
        <v>113.38</v>
      </c>
      <c r="S1668" s="2">
        <v>76.260000000000005</v>
      </c>
      <c r="T1668" s="2">
        <v>77.349999999999994</v>
      </c>
      <c r="U1668" s="2" t="s">
        <v>60</v>
      </c>
      <c r="V1668" s="2" t="s">
        <v>60</v>
      </c>
      <c r="W1668" s="2" t="s">
        <v>60</v>
      </c>
      <c r="X1668" s="2" t="s">
        <v>60</v>
      </c>
      <c r="Y1668" s="2" t="s">
        <v>60</v>
      </c>
      <c r="Z1668" s="2" t="s">
        <v>60</v>
      </c>
    </row>
    <row r="1669" spans="1:26" x14ac:dyDescent="0.3">
      <c r="A1669" s="3" t="s">
        <v>799</v>
      </c>
      <c r="B1669" s="3" t="s">
        <v>800</v>
      </c>
      <c r="C1669" s="3">
        <v>643</v>
      </c>
      <c r="D1669" s="3" t="s">
        <v>25</v>
      </c>
      <c r="E1669" s="3" t="s">
        <v>537</v>
      </c>
      <c r="F1669" s="3" t="s">
        <v>58</v>
      </c>
      <c r="G1669" s="3" t="s">
        <v>544</v>
      </c>
      <c r="H1669" s="3" t="s">
        <v>60</v>
      </c>
      <c r="I1669" s="3">
        <v>100</v>
      </c>
      <c r="J1669" s="3">
        <v>0</v>
      </c>
      <c r="K1669" s="3">
        <v>0</v>
      </c>
      <c r="L1669" s="3">
        <v>28.58</v>
      </c>
      <c r="M1669" s="3">
        <v>68.89</v>
      </c>
      <c r="N1669" s="3">
        <v>0</v>
      </c>
      <c r="O1669" s="3">
        <v>41.49</v>
      </c>
      <c r="P1669" s="3">
        <v>0</v>
      </c>
      <c r="Q1669" s="3">
        <v>130.09</v>
      </c>
      <c r="R1669" s="3">
        <v>212.5</v>
      </c>
      <c r="S1669" s="3">
        <v>0</v>
      </c>
      <c r="T1669" s="3">
        <v>61.22</v>
      </c>
      <c r="U1669" s="3" t="s">
        <v>60</v>
      </c>
      <c r="V1669" s="3" t="s">
        <v>60</v>
      </c>
      <c r="W1669" s="3" t="s">
        <v>60</v>
      </c>
      <c r="X1669" s="3" t="s">
        <v>60</v>
      </c>
      <c r="Y1669" s="3" t="s">
        <v>60</v>
      </c>
      <c r="Z1669" s="3" t="s">
        <v>60</v>
      </c>
    </row>
    <row r="1670" spans="1:26" x14ac:dyDescent="0.3">
      <c r="A1670" s="2" t="s">
        <v>799</v>
      </c>
      <c r="B1670" s="2" t="s">
        <v>800</v>
      </c>
      <c r="C1670" s="2">
        <v>644</v>
      </c>
      <c r="D1670" s="2" t="s">
        <v>25</v>
      </c>
      <c r="E1670" s="2" t="s">
        <v>537</v>
      </c>
      <c r="F1670" s="2" t="s">
        <v>58</v>
      </c>
      <c r="G1670" s="2" t="s">
        <v>545</v>
      </c>
      <c r="H1670" s="2" t="s">
        <v>60</v>
      </c>
      <c r="I1670" s="2">
        <v>50</v>
      </c>
      <c r="J1670" s="2">
        <v>0</v>
      </c>
      <c r="K1670" s="2">
        <v>0</v>
      </c>
      <c r="L1670" s="2">
        <v>15.33</v>
      </c>
      <c r="M1670" s="2">
        <v>33.9</v>
      </c>
      <c r="N1670" s="2">
        <v>0</v>
      </c>
      <c r="O1670" s="2">
        <v>45.22</v>
      </c>
      <c r="P1670" s="2">
        <v>0</v>
      </c>
      <c r="Q1670" s="2">
        <v>68.040000000000006</v>
      </c>
      <c r="R1670" s="2">
        <v>102.82</v>
      </c>
      <c r="S1670" s="2">
        <v>0</v>
      </c>
      <c r="T1670" s="2">
        <v>66.17</v>
      </c>
      <c r="U1670" s="2" t="s">
        <v>60</v>
      </c>
      <c r="V1670" s="2" t="s">
        <v>60</v>
      </c>
      <c r="W1670" s="2" t="s">
        <v>60</v>
      </c>
      <c r="X1670" s="2" t="s">
        <v>60</v>
      </c>
      <c r="Y1670" s="2" t="s">
        <v>60</v>
      </c>
      <c r="Z1670" s="2" t="s">
        <v>60</v>
      </c>
    </row>
    <row r="1671" spans="1:26" x14ac:dyDescent="0.3">
      <c r="A1671" s="3" t="s">
        <v>799</v>
      </c>
      <c r="B1671" s="3" t="s">
        <v>800</v>
      </c>
      <c r="C1671" s="3">
        <v>645</v>
      </c>
      <c r="D1671" s="3" t="s">
        <v>25</v>
      </c>
      <c r="E1671" s="3" t="s">
        <v>537</v>
      </c>
      <c r="F1671" s="3" t="s">
        <v>58</v>
      </c>
      <c r="G1671" s="3" t="s">
        <v>546</v>
      </c>
      <c r="H1671" s="3" t="s">
        <v>60</v>
      </c>
      <c r="I1671" s="3">
        <v>75</v>
      </c>
      <c r="J1671" s="3">
        <v>752</v>
      </c>
      <c r="K1671" s="3">
        <v>110</v>
      </c>
      <c r="L1671" s="3">
        <v>8.67</v>
      </c>
      <c r="M1671" s="3">
        <v>44.26</v>
      </c>
      <c r="N1671" s="3">
        <v>7.88</v>
      </c>
      <c r="O1671" s="3">
        <v>19.59</v>
      </c>
      <c r="P1671" s="3">
        <v>396</v>
      </c>
      <c r="Q1671" s="3">
        <v>54.61</v>
      </c>
      <c r="R1671" s="3">
        <v>119.22</v>
      </c>
      <c r="S1671" s="3">
        <v>13.79</v>
      </c>
      <c r="T1671" s="3">
        <v>45.81</v>
      </c>
      <c r="U1671" s="3" t="s">
        <v>60</v>
      </c>
      <c r="V1671" s="3" t="s">
        <v>60</v>
      </c>
      <c r="W1671" s="3" t="s">
        <v>60</v>
      </c>
      <c r="X1671" s="3" t="s">
        <v>60</v>
      </c>
      <c r="Y1671" s="3" t="s">
        <v>60</v>
      </c>
      <c r="Z1671" s="3" t="s">
        <v>60</v>
      </c>
    </row>
    <row r="1672" spans="1:26" x14ac:dyDescent="0.3">
      <c r="A1672" s="2" t="s">
        <v>799</v>
      </c>
      <c r="B1672" s="2" t="s">
        <v>800</v>
      </c>
      <c r="C1672" s="2">
        <v>646</v>
      </c>
      <c r="D1672" s="2" t="s">
        <v>25</v>
      </c>
      <c r="E1672" s="2" t="s">
        <v>537</v>
      </c>
      <c r="F1672" s="2" t="s">
        <v>58</v>
      </c>
      <c r="G1672" s="2" t="s">
        <v>547</v>
      </c>
      <c r="H1672" s="2" t="s">
        <v>60</v>
      </c>
      <c r="I1672" s="2">
        <v>180</v>
      </c>
      <c r="J1672" s="2">
        <v>624</v>
      </c>
      <c r="K1672" s="2">
        <v>123</v>
      </c>
      <c r="L1672" s="2">
        <v>35.33</v>
      </c>
      <c r="M1672" s="2">
        <v>123.57</v>
      </c>
      <c r="N1672" s="2">
        <v>28.72</v>
      </c>
      <c r="O1672" s="2">
        <v>28.59</v>
      </c>
      <c r="P1672" s="2">
        <v>318</v>
      </c>
      <c r="Q1672" s="2">
        <v>188.67</v>
      </c>
      <c r="R1672" s="2">
        <v>354.41</v>
      </c>
      <c r="S1672" s="2">
        <v>59.33</v>
      </c>
      <c r="T1672" s="2">
        <v>53.23</v>
      </c>
      <c r="U1672" s="2" t="s">
        <v>60</v>
      </c>
      <c r="V1672" s="2" t="s">
        <v>60</v>
      </c>
      <c r="W1672" s="2" t="s">
        <v>60</v>
      </c>
      <c r="X1672" s="2" t="s">
        <v>60</v>
      </c>
      <c r="Y1672" s="2" t="s">
        <v>60</v>
      </c>
      <c r="Z1672" s="2" t="s">
        <v>60</v>
      </c>
    </row>
    <row r="1673" spans="1:26" x14ac:dyDescent="0.3">
      <c r="A1673" s="3" t="s">
        <v>799</v>
      </c>
      <c r="B1673" s="3" t="s">
        <v>800</v>
      </c>
      <c r="C1673" s="3">
        <v>647</v>
      </c>
      <c r="D1673" s="3" t="s">
        <v>25</v>
      </c>
      <c r="E1673" s="3" t="s">
        <v>537</v>
      </c>
      <c r="F1673" s="3" t="s">
        <v>58</v>
      </c>
      <c r="G1673" s="3" t="s">
        <v>548</v>
      </c>
      <c r="H1673" s="3" t="s">
        <v>60</v>
      </c>
      <c r="I1673" s="3">
        <v>52.65</v>
      </c>
      <c r="J1673" s="3">
        <v>351</v>
      </c>
      <c r="K1673" s="3">
        <v>55</v>
      </c>
      <c r="L1673" s="3">
        <v>12.35</v>
      </c>
      <c r="M1673" s="3">
        <v>37.04</v>
      </c>
      <c r="N1673" s="3">
        <v>22.45</v>
      </c>
      <c r="O1673" s="3">
        <v>33.340000000000003</v>
      </c>
      <c r="P1673" s="3">
        <v>177</v>
      </c>
      <c r="Q1673" s="3">
        <v>63.36</v>
      </c>
      <c r="R1673" s="3">
        <v>112.27</v>
      </c>
      <c r="S1673" s="3">
        <v>35.799999999999997</v>
      </c>
      <c r="T1673" s="3">
        <v>56.44</v>
      </c>
      <c r="U1673" s="3" t="s">
        <v>60</v>
      </c>
      <c r="V1673" s="3" t="s">
        <v>60</v>
      </c>
      <c r="W1673" s="3" t="s">
        <v>60</v>
      </c>
      <c r="X1673" s="3" t="s">
        <v>60</v>
      </c>
      <c r="Y1673" s="3" t="s">
        <v>60</v>
      </c>
      <c r="Z1673" s="3" t="s">
        <v>60</v>
      </c>
    </row>
    <row r="1674" spans="1:26" x14ac:dyDescent="0.3">
      <c r="A1674" s="2" t="s">
        <v>799</v>
      </c>
      <c r="B1674" s="2" t="s">
        <v>800</v>
      </c>
      <c r="C1674" s="2">
        <v>648</v>
      </c>
      <c r="D1674" s="2" t="s">
        <v>25</v>
      </c>
      <c r="E1674" s="2" t="s">
        <v>537</v>
      </c>
      <c r="F1674" s="2" t="s">
        <v>58</v>
      </c>
      <c r="G1674" s="2" t="s">
        <v>549</v>
      </c>
      <c r="H1674" s="2" t="s">
        <v>60</v>
      </c>
      <c r="I1674" s="2">
        <v>37.5</v>
      </c>
      <c r="J1674" s="2">
        <v>162</v>
      </c>
      <c r="K1674" s="2">
        <v>13</v>
      </c>
      <c r="L1674" s="2">
        <v>14.96</v>
      </c>
      <c r="M1674" s="2">
        <v>13.82</v>
      </c>
      <c r="N1674" s="2">
        <v>115.08</v>
      </c>
      <c r="O1674" s="2">
        <v>108.25</v>
      </c>
      <c r="P1674" s="2">
        <v>64</v>
      </c>
      <c r="Q1674" s="2">
        <v>60.46</v>
      </c>
      <c r="R1674" s="2">
        <v>64.88</v>
      </c>
      <c r="S1674" s="2">
        <v>94.47</v>
      </c>
      <c r="T1674" s="2">
        <v>93.19</v>
      </c>
      <c r="U1674" s="2" t="s">
        <v>60</v>
      </c>
      <c r="V1674" s="2" t="s">
        <v>60</v>
      </c>
      <c r="W1674" s="2" t="s">
        <v>60</v>
      </c>
      <c r="X1674" s="2" t="s">
        <v>60</v>
      </c>
      <c r="Y1674" s="2" t="s">
        <v>60</v>
      </c>
      <c r="Z1674" s="2" t="s">
        <v>60</v>
      </c>
    </row>
    <row r="1675" spans="1:26" x14ac:dyDescent="0.3">
      <c r="A1675" s="3" t="s">
        <v>799</v>
      </c>
      <c r="B1675" s="3" t="s">
        <v>800</v>
      </c>
      <c r="C1675" s="3">
        <v>649</v>
      </c>
      <c r="D1675" s="3" t="s">
        <v>25</v>
      </c>
      <c r="E1675" s="3" t="s">
        <v>537</v>
      </c>
      <c r="F1675" s="3" t="s">
        <v>58</v>
      </c>
      <c r="G1675" s="3" t="s">
        <v>550</v>
      </c>
      <c r="H1675" s="3" t="s">
        <v>60</v>
      </c>
      <c r="I1675" s="3" t="s">
        <v>60</v>
      </c>
      <c r="J1675" s="3">
        <v>86</v>
      </c>
      <c r="K1675" s="3">
        <v>10</v>
      </c>
      <c r="L1675" s="3">
        <v>0</v>
      </c>
      <c r="M1675" s="3">
        <v>0</v>
      </c>
      <c r="N1675" s="3">
        <v>0</v>
      </c>
      <c r="O1675" s="3">
        <v>0</v>
      </c>
      <c r="P1675" s="3">
        <v>28</v>
      </c>
      <c r="Q1675" s="3">
        <v>0</v>
      </c>
      <c r="R1675" s="3">
        <v>0</v>
      </c>
      <c r="S1675" s="3">
        <v>0</v>
      </c>
      <c r="T1675" s="3">
        <v>0</v>
      </c>
      <c r="U1675" s="3" t="s">
        <v>60</v>
      </c>
      <c r="V1675" s="3" t="s">
        <v>60</v>
      </c>
      <c r="W1675" s="3" t="s">
        <v>60</v>
      </c>
      <c r="X1675" s="3" t="s">
        <v>60</v>
      </c>
      <c r="Y1675" s="3" t="s">
        <v>60</v>
      </c>
      <c r="Z1675" s="3" t="s">
        <v>60</v>
      </c>
    </row>
    <row r="1676" spans="1:26" x14ac:dyDescent="0.3">
      <c r="A1676" s="2" t="s">
        <v>799</v>
      </c>
      <c r="B1676" s="2" t="s">
        <v>800</v>
      </c>
      <c r="C1676" s="2">
        <v>650</v>
      </c>
      <c r="D1676" s="2" t="s">
        <v>25</v>
      </c>
      <c r="E1676" s="2" t="s">
        <v>537</v>
      </c>
      <c r="F1676" s="2" t="s">
        <v>58</v>
      </c>
      <c r="G1676" s="2" t="s">
        <v>551</v>
      </c>
      <c r="H1676" s="2" t="s">
        <v>60</v>
      </c>
      <c r="I1676" s="2">
        <v>30</v>
      </c>
      <c r="J1676" s="2">
        <v>172</v>
      </c>
      <c r="K1676" s="2">
        <v>19</v>
      </c>
      <c r="L1676" s="2">
        <v>13.13</v>
      </c>
      <c r="M1676" s="2">
        <v>23.49</v>
      </c>
      <c r="N1676" s="2">
        <v>69.11</v>
      </c>
      <c r="O1676" s="2">
        <v>55.9</v>
      </c>
      <c r="P1676" s="2">
        <v>78</v>
      </c>
      <c r="Q1676" s="2">
        <v>62.28</v>
      </c>
      <c r="R1676" s="2">
        <v>74.599999999999994</v>
      </c>
      <c r="S1676" s="2">
        <v>79.849999999999994</v>
      </c>
      <c r="T1676" s="2">
        <v>83.49</v>
      </c>
      <c r="U1676" s="2" t="s">
        <v>60</v>
      </c>
      <c r="V1676" s="2" t="s">
        <v>60</v>
      </c>
      <c r="W1676" s="2" t="s">
        <v>60</v>
      </c>
      <c r="X1676" s="2" t="s">
        <v>60</v>
      </c>
      <c r="Y1676" s="2" t="s">
        <v>60</v>
      </c>
      <c r="Z1676" s="2" t="s">
        <v>60</v>
      </c>
    </row>
    <row r="1677" spans="1:26" x14ac:dyDescent="0.3">
      <c r="A1677" s="3" t="s">
        <v>799</v>
      </c>
      <c r="B1677" s="3" t="s">
        <v>800</v>
      </c>
      <c r="C1677" s="3">
        <v>651</v>
      </c>
      <c r="D1677" s="3" t="s">
        <v>25</v>
      </c>
      <c r="E1677" s="3" t="s">
        <v>537</v>
      </c>
      <c r="F1677" s="3" t="s">
        <v>58</v>
      </c>
      <c r="G1677" s="3" t="s">
        <v>552</v>
      </c>
      <c r="H1677" s="3" t="s">
        <v>60</v>
      </c>
      <c r="I1677" s="3">
        <v>32</v>
      </c>
      <c r="J1677" s="3">
        <v>319</v>
      </c>
      <c r="K1677" s="3">
        <v>56</v>
      </c>
      <c r="L1677" s="3">
        <v>7.65</v>
      </c>
      <c r="M1677" s="3">
        <v>26.19</v>
      </c>
      <c r="N1677" s="3">
        <v>13.66</v>
      </c>
      <c r="O1677" s="3">
        <v>29.21</v>
      </c>
      <c r="P1677" s="3">
        <v>156</v>
      </c>
      <c r="Q1677" s="3">
        <v>47.92</v>
      </c>
      <c r="R1677" s="3">
        <v>84.67</v>
      </c>
      <c r="S1677" s="3">
        <v>30.72</v>
      </c>
      <c r="T1677" s="3">
        <v>56.6</v>
      </c>
      <c r="U1677" s="3" t="s">
        <v>60</v>
      </c>
      <c r="V1677" s="3" t="s">
        <v>60</v>
      </c>
      <c r="W1677" s="3" t="s">
        <v>60</v>
      </c>
      <c r="X1677" s="3" t="s">
        <v>60</v>
      </c>
      <c r="Y1677" s="3" t="s">
        <v>60</v>
      </c>
      <c r="Z1677" s="3" t="s">
        <v>60</v>
      </c>
    </row>
    <row r="1678" spans="1:26" x14ac:dyDescent="0.3">
      <c r="A1678" s="2" t="s">
        <v>799</v>
      </c>
      <c r="B1678" s="2" t="s">
        <v>800</v>
      </c>
      <c r="C1678" s="2">
        <v>652</v>
      </c>
      <c r="D1678" s="2" t="s">
        <v>25</v>
      </c>
      <c r="E1678" s="2" t="s">
        <v>537</v>
      </c>
      <c r="F1678" s="2" t="s">
        <v>58</v>
      </c>
      <c r="G1678" s="2" t="s">
        <v>553</v>
      </c>
      <c r="H1678" s="2" t="s">
        <v>60</v>
      </c>
      <c r="I1678" s="2">
        <v>300</v>
      </c>
      <c r="J1678" s="2">
        <v>1401</v>
      </c>
      <c r="K1678" s="2">
        <v>104</v>
      </c>
      <c r="L1678" s="2">
        <v>94.47</v>
      </c>
      <c r="M1678" s="2">
        <v>151.53</v>
      </c>
      <c r="N1678" s="2">
        <v>90.84</v>
      </c>
      <c r="O1678" s="2">
        <v>62.34</v>
      </c>
      <c r="P1678" s="2">
        <v>653</v>
      </c>
      <c r="Q1678" s="2">
        <v>547.24</v>
      </c>
      <c r="R1678" s="2">
        <v>666.79</v>
      </c>
      <c r="S1678" s="2">
        <v>83.8</v>
      </c>
      <c r="T1678" s="2">
        <v>82.07</v>
      </c>
      <c r="U1678" s="2" t="s">
        <v>60</v>
      </c>
      <c r="V1678" s="2" t="s">
        <v>60</v>
      </c>
      <c r="W1678" s="2" t="s">
        <v>60</v>
      </c>
      <c r="X1678" s="2" t="s">
        <v>60</v>
      </c>
      <c r="Y1678" s="2" t="s">
        <v>60</v>
      </c>
      <c r="Z1678" s="2" t="s">
        <v>60</v>
      </c>
    </row>
    <row r="1679" spans="1:26" x14ac:dyDescent="0.3">
      <c r="A1679" s="3" t="s">
        <v>799</v>
      </c>
      <c r="B1679" s="3" t="s">
        <v>800</v>
      </c>
      <c r="C1679" s="3">
        <v>653</v>
      </c>
      <c r="D1679" s="3" t="s">
        <v>25</v>
      </c>
      <c r="E1679" s="3" t="s">
        <v>537</v>
      </c>
      <c r="F1679" s="3" t="s">
        <v>58</v>
      </c>
      <c r="G1679" s="3" t="s">
        <v>554</v>
      </c>
      <c r="H1679" s="3" t="s">
        <v>60</v>
      </c>
      <c r="I1679" s="3">
        <v>48</v>
      </c>
      <c r="J1679" s="3">
        <v>182</v>
      </c>
      <c r="K1679" s="3">
        <v>17</v>
      </c>
      <c r="L1679" s="3">
        <v>13.58</v>
      </c>
      <c r="M1679" s="3">
        <v>16.57</v>
      </c>
      <c r="N1679" s="3">
        <v>79.88</v>
      </c>
      <c r="O1679" s="3">
        <v>81.96</v>
      </c>
      <c r="P1679" s="3">
        <v>50</v>
      </c>
      <c r="Q1679" s="3">
        <v>39.93</v>
      </c>
      <c r="R1679" s="3">
        <v>70.400000000000006</v>
      </c>
      <c r="S1679" s="3">
        <v>79.86</v>
      </c>
      <c r="T1679" s="3">
        <v>56.72</v>
      </c>
      <c r="U1679" s="3" t="s">
        <v>60</v>
      </c>
      <c r="V1679" s="3" t="s">
        <v>60</v>
      </c>
      <c r="W1679" s="3" t="s">
        <v>60</v>
      </c>
      <c r="X1679" s="3" t="s">
        <v>60</v>
      </c>
      <c r="Y1679" s="3" t="s">
        <v>60</v>
      </c>
      <c r="Z1679" s="3" t="s">
        <v>60</v>
      </c>
    </row>
    <row r="1680" spans="1:26" x14ac:dyDescent="0.3">
      <c r="A1680" s="2" t="s">
        <v>799</v>
      </c>
      <c r="B1680" s="2" t="s">
        <v>800</v>
      </c>
      <c r="C1680" s="2">
        <v>654</v>
      </c>
      <c r="D1680" s="2" t="s">
        <v>25</v>
      </c>
      <c r="E1680" s="2" t="s">
        <v>537</v>
      </c>
      <c r="F1680" s="2" t="s">
        <v>58</v>
      </c>
      <c r="G1680" s="2" t="s">
        <v>555</v>
      </c>
      <c r="H1680" s="2" t="s">
        <v>60</v>
      </c>
      <c r="I1680" s="2">
        <v>54</v>
      </c>
      <c r="J1680" s="2">
        <v>237</v>
      </c>
      <c r="K1680" s="2">
        <v>16</v>
      </c>
      <c r="L1680" s="2">
        <v>11.23</v>
      </c>
      <c r="M1680" s="2">
        <v>24.99</v>
      </c>
      <c r="N1680" s="2">
        <v>70.19</v>
      </c>
      <c r="O1680" s="2">
        <v>44.94</v>
      </c>
      <c r="P1680" s="2">
        <v>76</v>
      </c>
      <c r="Q1680" s="2">
        <v>83.56</v>
      </c>
      <c r="R1680" s="2">
        <v>83.09</v>
      </c>
      <c r="S1680" s="2">
        <v>109.95</v>
      </c>
      <c r="T1680" s="2">
        <v>100.57</v>
      </c>
      <c r="U1680" s="2" t="s">
        <v>60</v>
      </c>
      <c r="V1680" s="2" t="s">
        <v>60</v>
      </c>
      <c r="W1680" s="2" t="s">
        <v>60</v>
      </c>
      <c r="X1680" s="2" t="s">
        <v>60</v>
      </c>
      <c r="Y1680" s="2" t="s">
        <v>60</v>
      </c>
      <c r="Z1680" s="2" t="s">
        <v>60</v>
      </c>
    </row>
    <row r="1681" spans="1:26" x14ac:dyDescent="0.3">
      <c r="A1681" s="3" t="s">
        <v>799</v>
      </c>
      <c r="B1681" s="3" t="s">
        <v>800</v>
      </c>
      <c r="C1681" s="3">
        <v>655</v>
      </c>
      <c r="D1681" s="3" t="s">
        <v>25</v>
      </c>
      <c r="E1681" s="3" t="s">
        <v>537</v>
      </c>
      <c r="F1681" s="3" t="s">
        <v>58</v>
      </c>
      <c r="G1681" s="3" t="s">
        <v>556</v>
      </c>
      <c r="H1681" s="3" t="s">
        <v>60</v>
      </c>
      <c r="I1681" s="3">
        <v>0</v>
      </c>
      <c r="J1681" s="3">
        <v>99</v>
      </c>
      <c r="K1681" s="3">
        <v>22</v>
      </c>
      <c r="L1681" s="3">
        <v>0</v>
      </c>
      <c r="M1681" s="3">
        <v>0</v>
      </c>
      <c r="N1681" s="3">
        <v>0</v>
      </c>
      <c r="O1681" s="3">
        <v>0</v>
      </c>
      <c r="P1681" s="3">
        <v>63</v>
      </c>
      <c r="Q1681" s="3">
        <v>0</v>
      </c>
      <c r="R1681" s="3">
        <v>0</v>
      </c>
      <c r="S1681" s="3">
        <v>0</v>
      </c>
      <c r="T1681" s="3">
        <v>0</v>
      </c>
      <c r="U1681" s="3" t="s">
        <v>60</v>
      </c>
      <c r="V1681" s="3" t="s">
        <v>60</v>
      </c>
      <c r="W1681" s="3" t="s">
        <v>60</v>
      </c>
      <c r="X1681" s="3" t="s">
        <v>60</v>
      </c>
      <c r="Y1681" s="3" t="s">
        <v>60</v>
      </c>
      <c r="Z1681" s="3" t="s">
        <v>60</v>
      </c>
    </row>
    <row r="1682" spans="1:26" x14ac:dyDescent="0.3">
      <c r="A1682" s="2" t="s">
        <v>799</v>
      </c>
      <c r="B1682" s="2" t="s">
        <v>800</v>
      </c>
      <c r="C1682" s="2">
        <v>656</v>
      </c>
      <c r="D1682" s="2" t="s">
        <v>25</v>
      </c>
      <c r="E1682" s="2" t="s">
        <v>537</v>
      </c>
      <c r="F1682" s="2" t="s">
        <v>58</v>
      </c>
      <c r="G1682" s="2" t="s">
        <v>540</v>
      </c>
      <c r="H1682" s="2" t="s">
        <v>12</v>
      </c>
      <c r="I1682" s="2">
        <v>1864.15</v>
      </c>
      <c r="J1682" s="2">
        <v>7668</v>
      </c>
      <c r="K1682" s="2">
        <v>781</v>
      </c>
      <c r="L1682" s="2">
        <v>430.22</v>
      </c>
      <c r="M1682" s="2">
        <v>1161.24</v>
      </c>
      <c r="N1682" s="2">
        <v>55.09</v>
      </c>
      <c r="O1682" s="2">
        <v>37.049999999999997</v>
      </c>
      <c r="P1682" s="2">
        <v>3636</v>
      </c>
      <c r="Q1682" s="2">
        <v>2538.5100000000002</v>
      </c>
      <c r="R1682" s="2">
        <v>3805.81</v>
      </c>
      <c r="S1682" s="2">
        <v>69.819999999999993</v>
      </c>
      <c r="T1682" s="2">
        <v>66.7</v>
      </c>
      <c r="U1682" s="2" t="s">
        <v>60</v>
      </c>
      <c r="V1682" s="2" t="s">
        <v>60</v>
      </c>
      <c r="W1682" s="2" t="s">
        <v>60</v>
      </c>
      <c r="X1682" s="2" t="s">
        <v>60</v>
      </c>
      <c r="Y1682" s="2" t="s">
        <v>60</v>
      </c>
      <c r="Z1682" s="2" t="s">
        <v>60</v>
      </c>
    </row>
    <row r="1683" spans="1:26" x14ac:dyDescent="0.3">
      <c r="A1683" s="3" t="s">
        <v>799</v>
      </c>
      <c r="B1683" s="3" t="s">
        <v>800</v>
      </c>
      <c r="C1683" s="3">
        <v>657</v>
      </c>
      <c r="D1683" s="3" t="s">
        <v>25</v>
      </c>
      <c r="E1683" s="3" t="s">
        <v>537</v>
      </c>
      <c r="F1683" s="3" t="s">
        <v>58</v>
      </c>
      <c r="G1683" s="3" t="s">
        <v>58</v>
      </c>
      <c r="H1683" s="3" t="s">
        <v>12</v>
      </c>
      <c r="I1683" s="3">
        <v>1864.15</v>
      </c>
      <c r="J1683" s="3">
        <v>7668</v>
      </c>
      <c r="K1683" s="3">
        <v>781</v>
      </c>
      <c r="L1683" s="3">
        <v>430.22</v>
      </c>
      <c r="M1683" s="3">
        <v>1161.24</v>
      </c>
      <c r="N1683" s="3">
        <v>55.09</v>
      </c>
      <c r="O1683" s="3">
        <v>37.049999999999997</v>
      </c>
      <c r="P1683" s="3">
        <v>3636</v>
      </c>
      <c r="Q1683" s="3">
        <v>2538.5100000000002</v>
      </c>
      <c r="R1683" s="3">
        <v>3805.81</v>
      </c>
      <c r="S1683" s="3">
        <v>69.819999999999993</v>
      </c>
      <c r="T1683" s="3">
        <v>66.7</v>
      </c>
      <c r="U1683" s="3" t="s">
        <v>60</v>
      </c>
      <c r="V1683" s="3" t="s">
        <v>60</v>
      </c>
      <c r="W1683" s="3" t="s">
        <v>60</v>
      </c>
      <c r="X1683" s="3" t="s">
        <v>60</v>
      </c>
      <c r="Y1683" s="3" t="s">
        <v>60</v>
      </c>
      <c r="Z1683" s="3" t="s">
        <v>60</v>
      </c>
    </row>
    <row r="1684" spans="1:26" x14ac:dyDescent="0.3">
      <c r="A1684" s="2" t="s">
        <v>799</v>
      </c>
      <c r="B1684" s="2" t="s">
        <v>800</v>
      </c>
      <c r="C1684" s="2">
        <v>658</v>
      </c>
      <c r="D1684" s="2" t="s">
        <v>25</v>
      </c>
      <c r="E1684" s="2" t="s">
        <v>537</v>
      </c>
      <c r="F1684" s="2" t="s">
        <v>65</v>
      </c>
      <c r="G1684" s="2" t="s">
        <v>557</v>
      </c>
      <c r="H1684" s="2" t="s">
        <v>60</v>
      </c>
      <c r="I1684" s="2">
        <v>174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 t="s">
        <v>60</v>
      </c>
      <c r="V1684" s="2" t="s">
        <v>60</v>
      </c>
      <c r="W1684" s="2" t="s">
        <v>60</v>
      </c>
      <c r="X1684" s="2" t="s">
        <v>60</v>
      </c>
      <c r="Y1684" s="2" t="s">
        <v>60</v>
      </c>
      <c r="Z1684" s="2" t="s">
        <v>60</v>
      </c>
    </row>
    <row r="1685" spans="1:26" x14ac:dyDescent="0.3">
      <c r="A1685" s="3" t="s">
        <v>799</v>
      </c>
      <c r="B1685" s="3" t="s">
        <v>800</v>
      </c>
      <c r="C1685" s="3">
        <v>659</v>
      </c>
      <c r="D1685" s="3" t="s">
        <v>25</v>
      </c>
      <c r="E1685" s="3" t="s">
        <v>537</v>
      </c>
      <c r="F1685" s="3" t="s">
        <v>65</v>
      </c>
      <c r="G1685" s="3" t="s">
        <v>558</v>
      </c>
      <c r="H1685" s="3" t="s">
        <v>16</v>
      </c>
      <c r="I1685" s="3">
        <v>174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 t="s">
        <v>60</v>
      </c>
      <c r="V1685" s="3" t="s">
        <v>60</v>
      </c>
      <c r="W1685" s="3" t="s">
        <v>60</v>
      </c>
      <c r="X1685" s="3" t="s">
        <v>60</v>
      </c>
      <c r="Y1685" s="3" t="s">
        <v>60</v>
      </c>
      <c r="Z1685" s="3" t="s">
        <v>60</v>
      </c>
    </row>
    <row r="1686" spans="1:26" x14ac:dyDescent="0.3">
      <c r="A1686" s="2" t="s">
        <v>799</v>
      </c>
      <c r="B1686" s="2" t="s">
        <v>800</v>
      </c>
      <c r="C1686" s="2">
        <v>660</v>
      </c>
      <c r="D1686" s="2" t="s">
        <v>25</v>
      </c>
      <c r="E1686" s="2" t="s">
        <v>537</v>
      </c>
      <c r="F1686" s="2" t="s">
        <v>65</v>
      </c>
      <c r="G1686" s="2" t="s">
        <v>65</v>
      </c>
      <c r="H1686" s="2" t="s">
        <v>16</v>
      </c>
      <c r="I1686" s="2">
        <v>174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 t="s">
        <v>60</v>
      </c>
      <c r="V1686" s="2" t="s">
        <v>60</v>
      </c>
      <c r="W1686" s="2" t="s">
        <v>60</v>
      </c>
      <c r="X1686" s="2" t="s">
        <v>60</v>
      </c>
      <c r="Y1686" s="2" t="s">
        <v>60</v>
      </c>
      <c r="Z1686" s="2" t="s">
        <v>60</v>
      </c>
    </row>
    <row r="1687" spans="1:26" x14ac:dyDescent="0.3">
      <c r="A1687" s="3" t="s">
        <v>799</v>
      </c>
      <c r="B1687" s="3" t="s">
        <v>800</v>
      </c>
      <c r="C1687" s="3">
        <v>661</v>
      </c>
      <c r="D1687" s="3" t="s">
        <v>25</v>
      </c>
      <c r="E1687" s="3" t="s">
        <v>537</v>
      </c>
      <c r="F1687" s="3" t="s">
        <v>78</v>
      </c>
      <c r="G1687" s="3" t="s">
        <v>559</v>
      </c>
      <c r="H1687" s="3" t="s">
        <v>60</v>
      </c>
      <c r="I1687" s="3">
        <v>359.58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 t="s">
        <v>60</v>
      </c>
      <c r="V1687" s="3" t="s">
        <v>60</v>
      </c>
      <c r="W1687" s="3" t="s">
        <v>60</v>
      </c>
      <c r="X1687" s="3" t="s">
        <v>60</v>
      </c>
      <c r="Y1687" s="3" t="s">
        <v>60</v>
      </c>
      <c r="Z1687" s="3" t="s">
        <v>60</v>
      </c>
    </row>
    <row r="1688" spans="1:26" x14ac:dyDescent="0.3">
      <c r="A1688" s="2" t="s">
        <v>799</v>
      </c>
      <c r="B1688" s="2" t="s">
        <v>800</v>
      </c>
      <c r="C1688" s="2">
        <v>662</v>
      </c>
      <c r="D1688" s="2" t="s">
        <v>25</v>
      </c>
      <c r="E1688" s="2" t="s">
        <v>537</v>
      </c>
      <c r="F1688" s="2" t="s">
        <v>78</v>
      </c>
      <c r="G1688" s="2" t="s">
        <v>83</v>
      </c>
      <c r="H1688" s="2" t="s">
        <v>16</v>
      </c>
      <c r="I1688" s="2">
        <v>359.58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60</v>
      </c>
      <c r="V1688" s="2" t="s">
        <v>60</v>
      </c>
      <c r="W1688" s="2" t="s">
        <v>60</v>
      </c>
      <c r="X1688" s="2" t="s">
        <v>60</v>
      </c>
      <c r="Y1688" s="2" t="s">
        <v>60</v>
      </c>
      <c r="Z1688" s="2" t="s">
        <v>60</v>
      </c>
    </row>
    <row r="1689" spans="1:26" x14ac:dyDescent="0.3">
      <c r="A1689" s="3" t="s">
        <v>799</v>
      </c>
      <c r="B1689" s="3" t="s">
        <v>800</v>
      </c>
      <c r="C1689" s="3">
        <v>663</v>
      </c>
      <c r="D1689" s="3" t="s">
        <v>25</v>
      </c>
      <c r="E1689" s="3" t="s">
        <v>537</v>
      </c>
      <c r="F1689" s="3" t="s">
        <v>78</v>
      </c>
      <c r="G1689" s="3" t="s">
        <v>84</v>
      </c>
      <c r="H1689" s="3" t="s">
        <v>16</v>
      </c>
      <c r="I1689" s="3">
        <v>359.58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 t="s">
        <v>60</v>
      </c>
      <c r="V1689" s="3" t="s">
        <v>60</v>
      </c>
      <c r="W1689" s="3" t="s">
        <v>60</v>
      </c>
      <c r="X1689" s="3" t="s">
        <v>60</v>
      </c>
      <c r="Y1689" s="3" t="s">
        <v>60</v>
      </c>
      <c r="Z1689" s="3" t="s">
        <v>60</v>
      </c>
    </row>
    <row r="1690" spans="1:26" x14ac:dyDescent="0.3">
      <c r="A1690" s="2" t="s">
        <v>799</v>
      </c>
      <c r="B1690" s="2" t="s">
        <v>800</v>
      </c>
      <c r="C1690" s="2">
        <v>664</v>
      </c>
      <c r="D1690" s="2" t="s">
        <v>25</v>
      </c>
      <c r="E1690" s="2" t="s">
        <v>537</v>
      </c>
      <c r="F1690" s="2" t="s">
        <v>78</v>
      </c>
      <c r="G1690" s="2" t="s">
        <v>68</v>
      </c>
      <c r="H1690" s="2" t="s">
        <v>75</v>
      </c>
      <c r="I1690" s="2">
        <v>159.96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0.12</v>
      </c>
      <c r="S1690" s="2">
        <v>0</v>
      </c>
      <c r="T1690" s="2">
        <v>0</v>
      </c>
      <c r="U1690" s="2" t="s">
        <v>60</v>
      </c>
      <c r="V1690" s="2" t="s">
        <v>60</v>
      </c>
      <c r="W1690" s="2" t="s">
        <v>60</v>
      </c>
      <c r="X1690" s="2" t="s">
        <v>60</v>
      </c>
      <c r="Y1690" s="2" t="s">
        <v>60</v>
      </c>
      <c r="Z1690" s="2" t="s">
        <v>60</v>
      </c>
    </row>
    <row r="1691" spans="1:26" x14ac:dyDescent="0.3">
      <c r="A1691" s="3" t="s">
        <v>799</v>
      </c>
      <c r="B1691" s="3" t="s">
        <v>800</v>
      </c>
      <c r="C1691" s="3">
        <v>665</v>
      </c>
      <c r="D1691" s="3" t="s">
        <v>25</v>
      </c>
      <c r="E1691" s="3" t="s">
        <v>537</v>
      </c>
      <c r="F1691" s="3" t="s">
        <v>78</v>
      </c>
      <c r="G1691" s="3" t="s">
        <v>68</v>
      </c>
      <c r="H1691" s="3" t="s">
        <v>16</v>
      </c>
      <c r="I1691" s="3">
        <v>533.58000000000004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 t="s">
        <v>60</v>
      </c>
      <c r="V1691" s="3" t="s">
        <v>60</v>
      </c>
      <c r="W1691" s="3" t="s">
        <v>60</v>
      </c>
      <c r="X1691" s="3" t="s">
        <v>60</v>
      </c>
      <c r="Y1691" s="3" t="s">
        <v>60</v>
      </c>
      <c r="Z1691" s="3" t="s">
        <v>60</v>
      </c>
    </row>
    <row r="1692" spans="1:26" x14ac:dyDescent="0.3">
      <c r="A1692" s="2" t="s">
        <v>799</v>
      </c>
      <c r="B1692" s="2" t="s">
        <v>800</v>
      </c>
      <c r="C1692" s="2">
        <v>666</v>
      </c>
      <c r="D1692" s="2" t="s">
        <v>25</v>
      </c>
      <c r="E1692" s="2" t="s">
        <v>537</v>
      </c>
      <c r="F1692" s="2" t="s">
        <v>78</v>
      </c>
      <c r="G1692" s="2" t="s">
        <v>68</v>
      </c>
      <c r="H1692" s="2" t="s">
        <v>12</v>
      </c>
      <c r="I1692" s="2">
        <v>1864.15</v>
      </c>
      <c r="J1692" s="2">
        <v>7668</v>
      </c>
      <c r="K1692" s="2">
        <v>781</v>
      </c>
      <c r="L1692" s="2">
        <v>430.22</v>
      </c>
      <c r="M1692" s="2">
        <v>1161.24</v>
      </c>
      <c r="N1692" s="2">
        <v>55.09</v>
      </c>
      <c r="O1692" s="2">
        <v>37.049999999999997</v>
      </c>
      <c r="P1692" s="2">
        <v>3636</v>
      </c>
      <c r="Q1692" s="2">
        <v>2538.5100000000002</v>
      </c>
      <c r="R1692" s="2">
        <v>3805.81</v>
      </c>
      <c r="S1692" s="2">
        <v>69.819999999999993</v>
      </c>
      <c r="T1692" s="2">
        <v>66.7</v>
      </c>
      <c r="U1692" s="2" t="s">
        <v>60</v>
      </c>
      <c r="V1692" s="2" t="s">
        <v>60</v>
      </c>
      <c r="W1692" s="2" t="s">
        <v>60</v>
      </c>
      <c r="X1692" s="2" t="s">
        <v>60</v>
      </c>
      <c r="Y1692" s="2" t="s">
        <v>60</v>
      </c>
      <c r="Z1692" s="2" t="s">
        <v>60</v>
      </c>
    </row>
    <row r="1693" spans="1:26" x14ac:dyDescent="0.3">
      <c r="A1693" s="3" t="s">
        <v>799</v>
      </c>
      <c r="B1693" s="3" t="s">
        <v>800</v>
      </c>
      <c r="C1693" s="3">
        <v>667</v>
      </c>
      <c r="D1693" s="3" t="s">
        <v>25</v>
      </c>
      <c r="E1693" s="3" t="s">
        <v>537</v>
      </c>
      <c r="F1693" s="3" t="s">
        <v>78</v>
      </c>
      <c r="G1693" s="3" t="s">
        <v>68</v>
      </c>
      <c r="H1693" s="3" t="s">
        <v>537</v>
      </c>
      <c r="I1693" s="3">
        <v>2557.69</v>
      </c>
      <c r="J1693" s="3">
        <v>7668</v>
      </c>
      <c r="K1693" s="3">
        <v>781</v>
      </c>
      <c r="L1693" s="3">
        <v>430.22</v>
      </c>
      <c r="M1693" s="3">
        <v>1161.24</v>
      </c>
      <c r="N1693" s="3">
        <v>55.09</v>
      </c>
      <c r="O1693" s="3">
        <v>37.049999999999997</v>
      </c>
      <c r="P1693" s="3">
        <v>3636</v>
      </c>
      <c r="Q1693" s="3">
        <v>2538.5100000000002</v>
      </c>
      <c r="R1693" s="3">
        <v>3805.93</v>
      </c>
      <c r="S1693" s="3">
        <v>69.819999999999993</v>
      </c>
      <c r="T1693" s="3">
        <v>66.7</v>
      </c>
      <c r="U1693" s="3" t="s">
        <v>60</v>
      </c>
      <c r="V1693" s="3" t="s">
        <v>60</v>
      </c>
      <c r="W1693" s="3" t="s">
        <v>60</v>
      </c>
      <c r="X1693" s="3" t="s">
        <v>60</v>
      </c>
      <c r="Y1693" s="3" t="s">
        <v>60</v>
      </c>
      <c r="Z1693" s="3" t="s">
        <v>60</v>
      </c>
    </row>
    <row r="1694" spans="1:26" x14ac:dyDescent="0.3">
      <c r="A1694" s="2" t="s">
        <v>799</v>
      </c>
      <c r="B1694" s="2" t="s">
        <v>800</v>
      </c>
      <c r="C1694" s="2">
        <v>668</v>
      </c>
      <c r="D1694" s="2" t="s">
        <v>25</v>
      </c>
      <c r="E1694" s="2" t="s">
        <v>560</v>
      </c>
      <c r="F1694" s="2" t="s">
        <v>58</v>
      </c>
      <c r="G1694" s="2" t="s">
        <v>561</v>
      </c>
      <c r="H1694" s="2" t="s">
        <v>60</v>
      </c>
      <c r="I1694" s="2">
        <v>26.83</v>
      </c>
      <c r="J1694" s="2">
        <v>0</v>
      </c>
      <c r="K1694" s="2">
        <v>0</v>
      </c>
      <c r="L1694" s="2">
        <v>5.36</v>
      </c>
      <c r="M1694" s="2">
        <v>0</v>
      </c>
      <c r="N1694" s="2">
        <v>0</v>
      </c>
      <c r="O1694" s="2">
        <v>0</v>
      </c>
      <c r="P1694" s="2">
        <v>0</v>
      </c>
      <c r="Q1694" s="2">
        <v>27.3</v>
      </c>
      <c r="R1694" s="2">
        <v>0</v>
      </c>
      <c r="S1694" s="2">
        <v>0</v>
      </c>
      <c r="T1694" s="2">
        <v>0</v>
      </c>
      <c r="U1694" s="2" t="s">
        <v>60</v>
      </c>
      <c r="V1694" s="2" t="s">
        <v>60</v>
      </c>
      <c r="W1694" s="2" t="s">
        <v>60</v>
      </c>
      <c r="X1694" s="2" t="s">
        <v>60</v>
      </c>
      <c r="Y1694" s="2" t="s">
        <v>60</v>
      </c>
      <c r="Z1694" s="2" t="s">
        <v>60</v>
      </c>
    </row>
    <row r="1695" spans="1:26" x14ac:dyDescent="0.3">
      <c r="A1695" s="3" t="s">
        <v>799</v>
      </c>
      <c r="B1695" s="3" t="s">
        <v>800</v>
      </c>
      <c r="C1695" s="3">
        <v>669</v>
      </c>
      <c r="D1695" s="3" t="s">
        <v>25</v>
      </c>
      <c r="E1695" s="3" t="s">
        <v>560</v>
      </c>
      <c r="F1695" s="3" t="s">
        <v>58</v>
      </c>
      <c r="G1695" s="3" t="s">
        <v>562</v>
      </c>
      <c r="H1695" s="3" t="s">
        <v>476</v>
      </c>
      <c r="I1695" s="3">
        <v>26.83</v>
      </c>
      <c r="J1695" s="3">
        <v>0</v>
      </c>
      <c r="K1695" s="3">
        <v>0</v>
      </c>
      <c r="L1695" s="3">
        <v>5.36</v>
      </c>
      <c r="M1695" s="3">
        <v>0</v>
      </c>
      <c r="N1695" s="3">
        <v>0</v>
      </c>
      <c r="O1695" s="3">
        <v>0</v>
      </c>
      <c r="P1695" s="3">
        <v>0</v>
      </c>
      <c r="Q1695" s="3">
        <v>27.3</v>
      </c>
      <c r="R1695" s="3">
        <v>0</v>
      </c>
      <c r="S1695" s="3">
        <v>0</v>
      </c>
      <c r="T1695" s="3">
        <v>0</v>
      </c>
      <c r="U1695" s="3" t="s">
        <v>60</v>
      </c>
      <c r="V1695" s="3" t="s">
        <v>60</v>
      </c>
      <c r="W1695" s="3" t="s">
        <v>60</v>
      </c>
      <c r="X1695" s="3" t="s">
        <v>60</v>
      </c>
      <c r="Y1695" s="3" t="s">
        <v>60</v>
      </c>
      <c r="Z1695" s="3" t="s">
        <v>60</v>
      </c>
    </row>
    <row r="1696" spans="1:26" x14ac:dyDescent="0.3">
      <c r="A1696" s="2" t="s">
        <v>799</v>
      </c>
      <c r="B1696" s="2" t="s">
        <v>800</v>
      </c>
      <c r="C1696" s="2">
        <v>670</v>
      </c>
      <c r="D1696" s="2" t="s">
        <v>25</v>
      </c>
      <c r="E1696" s="2" t="s">
        <v>560</v>
      </c>
      <c r="F1696" s="2" t="s">
        <v>58</v>
      </c>
      <c r="G1696" s="2" t="s">
        <v>58</v>
      </c>
      <c r="H1696" s="2" t="s">
        <v>75</v>
      </c>
      <c r="I1696" s="2">
        <v>26.83</v>
      </c>
      <c r="J1696" s="2">
        <v>0</v>
      </c>
      <c r="K1696" s="2">
        <v>0</v>
      </c>
      <c r="L1696" s="2">
        <v>5.36</v>
      </c>
      <c r="M1696" s="2">
        <v>0</v>
      </c>
      <c r="N1696" s="2">
        <v>0</v>
      </c>
      <c r="O1696" s="2">
        <v>0</v>
      </c>
      <c r="P1696" s="2">
        <v>0</v>
      </c>
      <c r="Q1696" s="2">
        <v>27.3</v>
      </c>
      <c r="R1696" s="2">
        <v>0</v>
      </c>
      <c r="S1696" s="2">
        <v>0</v>
      </c>
      <c r="T1696" s="2">
        <v>0</v>
      </c>
      <c r="U1696" s="2" t="s">
        <v>60</v>
      </c>
      <c r="V1696" s="2" t="s">
        <v>60</v>
      </c>
      <c r="W1696" s="2" t="s">
        <v>60</v>
      </c>
      <c r="X1696" s="2" t="s">
        <v>60</v>
      </c>
      <c r="Y1696" s="2" t="s">
        <v>60</v>
      </c>
      <c r="Z1696" s="2" t="s">
        <v>60</v>
      </c>
    </row>
    <row r="1697" spans="1:26" x14ac:dyDescent="0.3">
      <c r="A1697" s="3" t="s">
        <v>799</v>
      </c>
      <c r="B1697" s="3" t="s">
        <v>800</v>
      </c>
      <c r="C1697" s="3">
        <v>671</v>
      </c>
      <c r="D1697" s="3" t="s">
        <v>25</v>
      </c>
      <c r="E1697" s="3" t="s">
        <v>560</v>
      </c>
      <c r="F1697" s="3" t="s">
        <v>58</v>
      </c>
      <c r="G1697" s="3" t="s">
        <v>68</v>
      </c>
      <c r="H1697" s="3" t="s">
        <v>75</v>
      </c>
      <c r="I1697" s="3">
        <v>26.83</v>
      </c>
      <c r="J1697" s="3">
        <v>0</v>
      </c>
      <c r="K1697" s="3">
        <v>0</v>
      </c>
      <c r="L1697" s="3">
        <v>5.36</v>
      </c>
      <c r="M1697" s="3">
        <v>0</v>
      </c>
      <c r="N1697" s="3">
        <v>0</v>
      </c>
      <c r="O1697" s="3">
        <v>0</v>
      </c>
      <c r="P1697" s="3">
        <v>0</v>
      </c>
      <c r="Q1697" s="3">
        <v>27.3</v>
      </c>
      <c r="R1697" s="3">
        <v>0</v>
      </c>
      <c r="S1697" s="3">
        <v>0</v>
      </c>
      <c r="T1697" s="3">
        <v>0</v>
      </c>
      <c r="U1697" s="3" t="s">
        <v>60</v>
      </c>
      <c r="V1697" s="3" t="s">
        <v>60</v>
      </c>
      <c r="W1697" s="3" t="s">
        <v>60</v>
      </c>
      <c r="X1697" s="3" t="s">
        <v>60</v>
      </c>
      <c r="Y1697" s="3" t="s">
        <v>60</v>
      </c>
      <c r="Z1697" s="3" t="s">
        <v>60</v>
      </c>
    </row>
    <row r="1698" spans="1:26" x14ac:dyDescent="0.3">
      <c r="A1698" s="2" t="s">
        <v>799</v>
      </c>
      <c r="B1698" s="2" t="s">
        <v>800</v>
      </c>
      <c r="C1698" s="2">
        <v>672</v>
      </c>
      <c r="D1698" s="2" t="s">
        <v>25</v>
      </c>
      <c r="E1698" s="2" t="s">
        <v>560</v>
      </c>
      <c r="F1698" s="2" t="s">
        <v>58</v>
      </c>
      <c r="G1698" s="2" t="s">
        <v>68</v>
      </c>
      <c r="H1698" s="2" t="s">
        <v>16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 t="s">
        <v>60</v>
      </c>
      <c r="V1698" s="2" t="s">
        <v>60</v>
      </c>
      <c r="W1698" s="2" t="s">
        <v>60</v>
      </c>
      <c r="X1698" s="2" t="s">
        <v>60</v>
      </c>
      <c r="Y1698" s="2" t="s">
        <v>60</v>
      </c>
      <c r="Z1698" s="2" t="s">
        <v>60</v>
      </c>
    </row>
    <row r="1699" spans="1:26" x14ac:dyDescent="0.3">
      <c r="A1699" s="3" t="s">
        <v>799</v>
      </c>
      <c r="B1699" s="3" t="s">
        <v>800</v>
      </c>
      <c r="C1699" s="3">
        <v>673</v>
      </c>
      <c r="D1699" s="3" t="s">
        <v>25</v>
      </c>
      <c r="E1699" s="3" t="s">
        <v>560</v>
      </c>
      <c r="F1699" s="3" t="s">
        <v>58</v>
      </c>
      <c r="G1699" s="3" t="s">
        <v>68</v>
      </c>
      <c r="H1699" s="3" t="s">
        <v>560</v>
      </c>
      <c r="I1699" s="3">
        <v>26.83</v>
      </c>
      <c r="J1699" s="3">
        <v>0</v>
      </c>
      <c r="K1699" s="3">
        <v>0</v>
      </c>
      <c r="L1699" s="3">
        <v>5.36</v>
      </c>
      <c r="M1699" s="3">
        <v>0</v>
      </c>
      <c r="N1699" s="3">
        <v>0</v>
      </c>
      <c r="O1699" s="3">
        <v>0</v>
      </c>
      <c r="P1699" s="3">
        <v>0</v>
      </c>
      <c r="Q1699" s="3">
        <v>27.3</v>
      </c>
      <c r="R1699" s="3">
        <v>0</v>
      </c>
      <c r="S1699" s="3">
        <v>0</v>
      </c>
      <c r="T1699" s="3">
        <v>0</v>
      </c>
      <c r="U1699" s="3" t="s">
        <v>60</v>
      </c>
      <c r="V1699" s="3" t="s">
        <v>60</v>
      </c>
      <c r="W1699" s="3" t="s">
        <v>60</v>
      </c>
      <c r="X1699" s="3" t="s">
        <v>60</v>
      </c>
      <c r="Y1699" s="3" t="s">
        <v>60</v>
      </c>
      <c r="Z1699" s="3" t="s">
        <v>60</v>
      </c>
    </row>
    <row r="1700" spans="1:26" x14ac:dyDescent="0.3">
      <c r="A1700" s="2" t="s">
        <v>799</v>
      </c>
      <c r="B1700" s="2" t="s">
        <v>800</v>
      </c>
      <c r="C1700" s="2">
        <v>674</v>
      </c>
      <c r="D1700" s="2" t="s">
        <v>25</v>
      </c>
      <c r="E1700" s="2" t="s">
        <v>563</v>
      </c>
      <c r="F1700" s="2" t="s">
        <v>58</v>
      </c>
      <c r="G1700" s="2" t="s">
        <v>564</v>
      </c>
      <c r="H1700" s="2" t="s">
        <v>60</v>
      </c>
      <c r="I1700" s="2">
        <v>32.5</v>
      </c>
      <c r="J1700" s="2">
        <v>250</v>
      </c>
      <c r="K1700" s="2">
        <v>23</v>
      </c>
      <c r="L1700" s="2">
        <v>21.07</v>
      </c>
      <c r="M1700" s="2">
        <v>20.32</v>
      </c>
      <c r="N1700" s="2">
        <v>91.61</v>
      </c>
      <c r="O1700" s="2">
        <v>103.69</v>
      </c>
      <c r="P1700" s="2">
        <v>104</v>
      </c>
      <c r="Q1700" s="2">
        <v>104.18</v>
      </c>
      <c r="R1700" s="2">
        <v>92.93</v>
      </c>
      <c r="S1700" s="2">
        <v>100.17</v>
      </c>
      <c r="T1700" s="2">
        <v>112.11</v>
      </c>
      <c r="U1700" s="2" t="s">
        <v>60</v>
      </c>
      <c r="V1700" s="2" t="s">
        <v>60</v>
      </c>
      <c r="W1700" s="2" t="s">
        <v>60</v>
      </c>
      <c r="X1700" s="2" t="s">
        <v>60</v>
      </c>
      <c r="Y1700" s="2" t="s">
        <v>60</v>
      </c>
      <c r="Z1700" s="2" t="s">
        <v>60</v>
      </c>
    </row>
    <row r="1701" spans="1:26" x14ac:dyDescent="0.3">
      <c r="A1701" s="3" t="s">
        <v>799</v>
      </c>
      <c r="B1701" s="3" t="s">
        <v>800</v>
      </c>
      <c r="C1701" s="3">
        <v>675</v>
      </c>
      <c r="D1701" s="3" t="s">
        <v>25</v>
      </c>
      <c r="E1701" s="3" t="s">
        <v>563</v>
      </c>
      <c r="F1701" s="3" t="s">
        <v>58</v>
      </c>
      <c r="G1701" s="3" t="s">
        <v>565</v>
      </c>
      <c r="H1701" s="3" t="s">
        <v>16</v>
      </c>
      <c r="I1701" s="3">
        <v>32.5</v>
      </c>
      <c r="J1701" s="3">
        <v>250</v>
      </c>
      <c r="K1701" s="3">
        <v>23</v>
      </c>
      <c r="L1701" s="3">
        <v>21.07</v>
      </c>
      <c r="M1701" s="3">
        <v>20.32</v>
      </c>
      <c r="N1701" s="3">
        <v>91.61</v>
      </c>
      <c r="O1701" s="3">
        <v>103.69</v>
      </c>
      <c r="P1701" s="3">
        <v>104</v>
      </c>
      <c r="Q1701" s="3">
        <v>104.18</v>
      </c>
      <c r="R1701" s="3">
        <v>92.93</v>
      </c>
      <c r="S1701" s="3">
        <v>100.17</v>
      </c>
      <c r="T1701" s="3">
        <v>112.11</v>
      </c>
      <c r="U1701" s="3" t="s">
        <v>60</v>
      </c>
      <c r="V1701" s="3" t="s">
        <v>60</v>
      </c>
      <c r="W1701" s="3" t="s">
        <v>60</v>
      </c>
      <c r="X1701" s="3" t="s">
        <v>60</v>
      </c>
      <c r="Y1701" s="3" t="s">
        <v>60</v>
      </c>
      <c r="Z1701" s="3" t="s">
        <v>60</v>
      </c>
    </row>
    <row r="1702" spans="1:26" x14ac:dyDescent="0.3">
      <c r="A1702" s="2" t="s">
        <v>799</v>
      </c>
      <c r="B1702" s="2" t="s">
        <v>800</v>
      </c>
      <c r="C1702" s="2">
        <v>676</v>
      </c>
      <c r="D1702" s="2" t="s">
        <v>25</v>
      </c>
      <c r="E1702" s="2" t="s">
        <v>563</v>
      </c>
      <c r="F1702" s="2" t="s">
        <v>58</v>
      </c>
      <c r="G1702" s="2" t="s">
        <v>58</v>
      </c>
      <c r="H1702" s="2" t="s">
        <v>16</v>
      </c>
      <c r="I1702" s="2">
        <v>32.5</v>
      </c>
      <c r="J1702" s="2">
        <v>250</v>
      </c>
      <c r="K1702" s="2">
        <v>23</v>
      </c>
      <c r="L1702" s="2">
        <v>21.07</v>
      </c>
      <c r="M1702" s="2">
        <v>20.32</v>
      </c>
      <c r="N1702" s="2">
        <v>91.61</v>
      </c>
      <c r="O1702" s="2">
        <v>103.69</v>
      </c>
      <c r="P1702" s="2">
        <v>104</v>
      </c>
      <c r="Q1702" s="2">
        <v>104.18</v>
      </c>
      <c r="R1702" s="2">
        <v>92.93</v>
      </c>
      <c r="S1702" s="2">
        <v>100.17</v>
      </c>
      <c r="T1702" s="2">
        <v>112.11</v>
      </c>
      <c r="U1702" s="2" t="s">
        <v>60</v>
      </c>
      <c r="V1702" s="2" t="s">
        <v>60</v>
      </c>
      <c r="W1702" s="2" t="s">
        <v>60</v>
      </c>
      <c r="X1702" s="2" t="s">
        <v>60</v>
      </c>
      <c r="Y1702" s="2" t="s">
        <v>60</v>
      </c>
      <c r="Z1702" s="2" t="s">
        <v>60</v>
      </c>
    </row>
    <row r="1703" spans="1:26" x14ac:dyDescent="0.3">
      <c r="A1703" s="3" t="s">
        <v>799</v>
      </c>
      <c r="B1703" s="3" t="s">
        <v>800</v>
      </c>
      <c r="C1703" s="3">
        <v>677</v>
      </c>
      <c r="D1703" s="3" t="s">
        <v>25</v>
      </c>
      <c r="E1703" s="3" t="s">
        <v>563</v>
      </c>
      <c r="F1703" s="3" t="s">
        <v>58</v>
      </c>
      <c r="G1703" s="3" t="s">
        <v>68</v>
      </c>
      <c r="H1703" s="3" t="s">
        <v>16</v>
      </c>
      <c r="I1703" s="3">
        <v>32.5</v>
      </c>
      <c r="J1703" s="3">
        <v>250</v>
      </c>
      <c r="K1703" s="3">
        <v>23</v>
      </c>
      <c r="L1703" s="3">
        <v>21.07</v>
      </c>
      <c r="M1703" s="3">
        <v>20.32</v>
      </c>
      <c r="N1703" s="3">
        <v>91.61</v>
      </c>
      <c r="O1703" s="3">
        <v>103.69</v>
      </c>
      <c r="P1703" s="3">
        <v>104</v>
      </c>
      <c r="Q1703" s="3">
        <v>104.18</v>
      </c>
      <c r="R1703" s="3">
        <v>92.93</v>
      </c>
      <c r="S1703" s="3">
        <v>100.17</v>
      </c>
      <c r="T1703" s="3">
        <v>112.11</v>
      </c>
      <c r="U1703" s="3" t="s">
        <v>60</v>
      </c>
      <c r="V1703" s="3" t="s">
        <v>60</v>
      </c>
      <c r="W1703" s="3" t="s">
        <v>60</v>
      </c>
      <c r="X1703" s="3" t="s">
        <v>60</v>
      </c>
      <c r="Y1703" s="3" t="s">
        <v>60</v>
      </c>
      <c r="Z1703" s="3" t="s">
        <v>60</v>
      </c>
    </row>
    <row r="1704" spans="1:26" x14ac:dyDescent="0.3">
      <c r="A1704" s="2" t="s">
        <v>799</v>
      </c>
      <c r="B1704" s="2" t="s">
        <v>800</v>
      </c>
      <c r="C1704" s="2">
        <v>678</v>
      </c>
      <c r="D1704" s="2" t="s">
        <v>25</v>
      </c>
      <c r="E1704" s="2" t="s">
        <v>563</v>
      </c>
      <c r="F1704" s="2" t="s">
        <v>58</v>
      </c>
      <c r="G1704" s="2" t="s">
        <v>68</v>
      </c>
      <c r="H1704" s="2" t="s">
        <v>563</v>
      </c>
      <c r="I1704" s="2">
        <v>32.5</v>
      </c>
      <c r="J1704" s="2">
        <v>250</v>
      </c>
      <c r="K1704" s="2">
        <v>23</v>
      </c>
      <c r="L1704" s="2">
        <v>21.07</v>
      </c>
      <c r="M1704" s="2">
        <v>20.32</v>
      </c>
      <c r="N1704" s="2">
        <v>91.61</v>
      </c>
      <c r="O1704" s="2">
        <v>103.69</v>
      </c>
      <c r="P1704" s="2">
        <v>104</v>
      </c>
      <c r="Q1704" s="2">
        <v>104.18</v>
      </c>
      <c r="R1704" s="2">
        <v>92.93</v>
      </c>
      <c r="S1704" s="2">
        <v>100.17</v>
      </c>
      <c r="T1704" s="2">
        <v>112.11</v>
      </c>
      <c r="U1704" s="2" t="s">
        <v>60</v>
      </c>
      <c r="V1704" s="2" t="s">
        <v>60</v>
      </c>
      <c r="W1704" s="2" t="s">
        <v>60</v>
      </c>
      <c r="X1704" s="2" t="s">
        <v>60</v>
      </c>
      <c r="Y1704" s="2" t="s">
        <v>60</v>
      </c>
      <c r="Z1704" s="2" t="s">
        <v>60</v>
      </c>
    </row>
    <row r="1705" spans="1:26" x14ac:dyDescent="0.3">
      <c r="A1705" s="3" t="s">
        <v>799</v>
      </c>
      <c r="B1705" s="3" t="s">
        <v>800</v>
      </c>
      <c r="C1705" s="3">
        <v>679</v>
      </c>
      <c r="D1705" s="3" t="s">
        <v>25</v>
      </c>
      <c r="E1705" s="3" t="s">
        <v>566</v>
      </c>
      <c r="F1705" s="3" t="s">
        <v>58</v>
      </c>
      <c r="G1705" s="3" t="s">
        <v>567</v>
      </c>
      <c r="H1705" s="3" t="s">
        <v>60</v>
      </c>
      <c r="I1705" s="3" t="s">
        <v>60</v>
      </c>
      <c r="J1705" s="3">
        <v>100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</row>
    <row r="1706" spans="1:26" x14ac:dyDescent="0.3">
      <c r="A1706" s="2" t="s">
        <v>799</v>
      </c>
      <c r="B1706" s="2" t="s">
        <v>800</v>
      </c>
      <c r="C1706" s="2">
        <v>680</v>
      </c>
      <c r="D1706" s="2" t="s">
        <v>25</v>
      </c>
      <c r="E1706" s="2" t="s">
        <v>566</v>
      </c>
      <c r="F1706" s="2" t="s">
        <v>58</v>
      </c>
      <c r="G1706" s="2" t="s">
        <v>568</v>
      </c>
      <c r="H1706" s="2" t="s">
        <v>60</v>
      </c>
      <c r="I1706" s="2">
        <v>840</v>
      </c>
      <c r="J1706" s="2">
        <v>5000</v>
      </c>
      <c r="K1706" s="2">
        <v>342</v>
      </c>
      <c r="L1706" s="2">
        <v>487.36</v>
      </c>
      <c r="M1706" s="2">
        <v>413.82</v>
      </c>
      <c r="N1706" s="2">
        <v>142.5</v>
      </c>
      <c r="O1706" s="2">
        <v>117.77</v>
      </c>
      <c r="P1706" s="2">
        <v>2185</v>
      </c>
      <c r="Q1706" s="2">
        <v>2412.0700000000002</v>
      </c>
      <c r="R1706" s="2">
        <v>2187.91</v>
      </c>
      <c r="S1706" s="2">
        <v>110.39</v>
      </c>
      <c r="T1706" s="2">
        <v>110.25</v>
      </c>
      <c r="U1706" s="2">
        <v>54.72</v>
      </c>
      <c r="V1706" s="2">
        <v>77.98</v>
      </c>
      <c r="W1706" s="2">
        <v>66.22</v>
      </c>
      <c r="X1706" s="2">
        <v>70.84</v>
      </c>
      <c r="Y1706" s="2">
        <v>78.2</v>
      </c>
      <c r="Z1706" s="2">
        <v>70.930000000000007</v>
      </c>
    </row>
    <row r="1707" spans="1:26" x14ac:dyDescent="0.3">
      <c r="A1707" s="3" t="s">
        <v>799</v>
      </c>
      <c r="B1707" s="3" t="s">
        <v>800</v>
      </c>
      <c r="C1707" s="3">
        <v>681</v>
      </c>
      <c r="D1707" s="3" t="s">
        <v>25</v>
      </c>
      <c r="E1707" s="3" t="s">
        <v>566</v>
      </c>
      <c r="F1707" s="3" t="s">
        <v>58</v>
      </c>
      <c r="G1707" s="3" t="s">
        <v>569</v>
      </c>
      <c r="H1707" s="3" t="s">
        <v>60</v>
      </c>
      <c r="I1707" s="3">
        <v>600</v>
      </c>
      <c r="J1707" s="3">
        <v>3000</v>
      </c>
      <c r="K1707" s="3">
        <v>263</v>
      </c>
      <c r="L1707" s="3">
        <v>243.35</v>
      </c>
      <c r="M1707" s="3">
        <v>164.52</v>
      </c>
      <c r="N1707" s="3">
        <v>92.53</v>
      </c>
      <c r="O1707" s="3">
        <v>147.91999999999999</v>
      </c>
      <c r="P1707" s="3">
        <v>1452</v>
      </c>
      <c r="Q1707" s="3">
        <v>1262.3399999999999</v>
      </c>
      <c r="R1707" s="3">
        <v>1247.1300000000001</v>
      </c>
      <c r="S1707" s="3">
        <v>86.94</v>
      </c>
      <c r="T1707" s="3">
        <v>101.22</v>
      </c>
      <c r="U1707" s="3">
        <v>58.92</v>
      </c>
      <c r="V1707" s="3">
        <v>54.51</v>
      </c>
      <c r="W1707" s="3">
        <v>36.85</v>
      </c>
      <c r="X1707" s="3">
        <v>65.900000000000006</v>
      </c>
      <c r="Y1707" s="3">
        <v>57.3</v>
      </c>
      <c r="Z1707" s="3">
        <v>56.61</v>
      </c>
    </row>
    <row r="1708" spans="1:26" x14ac:dyDescent="0.3">
      <c r="A1708" s="2" t="s">
        <v>799</v>
      </c>
      <c r="B1708" s="2" t="s">
        <v>800</v>
      </c>
      <c r="C1708" s="2">
        <v>682</v>
      </c>
      <c r="D1708" s="2" t="s">
        <v>25</v>
      </c>
      <c r="E1708" s="2" t="s">
        <v>566</v>
      </c>
      <c r="F1708" s="2" t="s">
        <v>58</v>
      </c>
      <c r="G1708" s="2" t="s">
        <v>570</v>
      </c>
      <c r="H1708" s="2" t="s">
        <v>60</v>
      </c>
      <c r="I1708" s="2">
        <v>1830</v>
      </c>
      <c r="J1708" s="2">
        <v>12450</v>
      </c>
      <c r="K1708" s="2">
        <v>1002</v>
      </c>
      <c r="L1708" s="2">
        <v>589.52</v>
      </c>
      <c r="M1708" s="2">
        <v>402.72</v>
      </c>
      <c r="N1708" s="2">
        <v>58.83</v>
      </c>
      <c r="O1708" s="2">
        <v>146.38</v>
      </c>
      <c r="P1708" s="2">
        <v>5564</v>
      </c>
      <c r="Q1708" s="2">
        <v>3962.99</v>
      </c>
      <c r="R1708" s="2">
        <v>3314.89</v>
      </c>
      <c r="S1708" s="2">
        <v>71.23</v>
      </c>
      <c r="T1708" s="2">
        <v>119.55</v>
      </c>
      <c r="U1708" s="2">
        <v>51.21</v>
      </c>
      <c r="V1708" s="2">
        <v>43.3</v>
      </c>
      <c r="W1708" s="2">
        <v>29.58</v>
      </c>
      <c r="X1708" s="2">
        <v>57.61</v>
      </c>
      <c r="Y1708" s="2">
        <v>58.98</v>
      </c>
      <c r="Z1708" s="2">
        <v>49.33</v>
      </c>
    </row>
    <row r="1709" spans="1:26" x14ac:dyDescent="0.3">
      <c r="A1709" s="3" t="s">
        <v>799</v>
      </c>
      <c r="B1709" s="3" t="s">
        <v>800</v>
      </c>
      <c r="C1709" s="3">
        <v>683</v>
      </c>
      <c r="D1709" s="3" t="s">
        <v>25</v>
      </c>
      <c r="E1709" s="3" t="s">
        <v>566</v>
      </c>
      <c r="F1709" s="3" t="s">
        <v>58</v>
      </c>
      <c r="G1709" s="3" t="s">
        <v>571</v>
      </c>
      <c r="H1709" s="3" t="s">
        <v>60</v>
      </c>
      <c r="I1709" s="3">
        <v>1050</v>
      </c>
      <c r="J1709" s="3">
        <v>6000</v>
      </c>
      <c r="K1709" s="3">
        <v>359</v>
      </c>
      <c r="L1709" s="3">
        <v>493.15</v>
      </c>
      <c r="M1709" s="3">
        <v>469.73</v>
      </c>
      <c r="N1709" s="3">
        <v>137.37</v>
      </c>
      <c r="O1709" s="3">
        <v>104.99</v>
      </c>
      <c r="P1709" s="3">
        <v>2593</v>
      </c>
      <c r="Q1709" s="3">
        <v>2668.44</v>
      </c>
      <c r="R1709" s="3">
        <v>1985.21</v>
      </c>
      <c r="S1709" s="3">
        <v>102.91</v>
      </c>
      <c r="T1709" s="3">
        <v>134.41999999999999</v>
      </c>
      <c r="U1709" s="3">
        <v>45.95</v>
      </c>
      <c r="V1709" s="3">
        <v>63.13</v>
      </c>
      <c r="W1709" s="3">
        <v>60.13</v>
      </c>
      <c r="X1709" s="3">
        <v>67.25</v>
      </c>
      <c r="Y1709" s="3">
        <v>69.209999999999994</v>
      </c>
      <c r="Z1709" s="3">
        <v>51.49</v>
      </c>
    </row>
    <row r="1710" spans="1:26" x14ac:dyDescent="0.3">
      <c r="A1710" s="2" t="s">
        <v>799</v>
      </c>
      <c r="B1710" s="2" t="s">
        <v>800</v>
      </c>
      <c r="C1710" s="2">
        <v>684</v>
      </c>
      <c r="D1710" s="2" t="s">
        <v>25</v>
      </c>
      <c r="E1710" s="2" t="s">
        <v>566</v>
      </c>
      <c r="F1710" s="2" t="s">
        <v>58</v>
      </c>
      <c r="G1710" s="2" t="s">
        <v>572</v>
      </c>
      <c r="H1710" s="2" t="s">
        <v>60</v>
      </c>
      <c r="I1710" s="2">
        <v>0</v>
      </c>
      <c r="J1710" s="2">
        <v>100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</row>
    <row r="1711" spans="1:26" x14ac:dyDescent="0.3">
      <c r="A1711" s="3" t="s">
        <v>799</v>
      </c>
      <c r="B1711" s="3" t="s">
        <v>800</v>
      </c>
      <c r="C1711" s="3">
        <v>685</v>
      </c>
      <c r="D1711" s="3" t="s">
        <v>25</v>
      </c>
      <c r="E1711" s="3" t="s">
        <v>566</v>
      </c>
      <c r="F1711" s="3" t="s">
        <v>58</v>
      </c>
      <c r="G1711" s="3" t="s">
        <v>573</v>
      </c>
      <c r="H1711" s="3" t="s">
        <v>74</v>
      </c>
      <c r="I1711" s="3">
        <v>4320</v>
      </c>
      <c r="J1711" s="3">
        <v>26650</v>
      </c>
      <c r="K1711" s="3">
        <v>1966</v>
      </c>
      <c r="L1711" s="3">
        <v>1813.38</v>
      </c>
      <c r="M1711" s="3">
        <v>1450.79</v>
      </c>
      <c r="N1711" s="3">
        <v>92.24</v>
      </c>
      <c r="O1711" s="3">
        <v>124.99</v>
      </c>
      <c r="P1711" s="3">
        <v>11794</v>
      </c>
      <c r="Q1711" s="3">
        <v>10305.84</v>
      </c>
      <c r="R1711" s="3">
        <v>8735.14</v>
      </c>
      <c r="S1711" s="3">
        <v>87.38</v>
      </c>
      <c r="T1711" s="3">
        <v>117.98</v>
      </c>
      <c r="U1711" s="3">
        <v>51.61</v>
      </c>
      <c r="V1711" s="3">
        <v>56.42</v>
      </c>
      <c r="W1711" s="3">
        <v>45.14</v>
      </c>
      <c r="X1711" s="3">
        <v>62.73</v>
      </c>
      <c r="Y1711" s="3">
        <v>64.97</v>
      </c>
      <c r="Z1711" s="3">
        <v>55.07</v>
      </c>
    </row>
    <row r="1712" spans="1:26" x14ac:dyDescent="0.3">
      <c r="A1712" s="2" t="s">
        <v>799</v>
      </c>
      <c r="B1712" s="2" t="s">
        <v>800</v>
      </c>
      <c r="C1712" s="2">
        <v>686</v>
      </c>
      <c r="D1712" s="2" t="s">
        <v>25</v>
      </c>
      <c r="E1712" s="2" t="s">
        <v>566</v>
      </c>
      <c r="F1712" s="2" t="s">
        <v>58</v>
      </c>
      <c r="G1712" s="2" t="s">
        <v>58</v>
      </c>
      <c r="H1712" s="2" t="s">
        <v>75</v>
      </c>
      <c r="I1712" s="2">
        <v>4320</v>
      </c>
      <c r="J1712" s="2">
        <v>26650</v>
      </c>
      <c r="K1712" s="2">
        <v>1966</v>
      </c>
      <c r="L1712" s="2">
        <v>1813.38</v>
      </c>
      <c r="M1712" s="2">
        <v>1450.79</v>
      </c>
      <c r="N1712" s="2">
        <v>92.24</v>
      </c>
      <c r="O1712" s="2">
        <v>124.99</v>
      </c>
      <c r="P1712" s="2">
        <v>11794</v>
      </c>
      <c r="Q1712" s="2">
        <v>10305.84</v>
      </c>
      <c r="R1712" s="2">
        <v>8735.14</v>
      </c>
      <c r="S1712" s="2">
        <v>87.38</v>
      </c>
      <c r="T1712" s="2">
        <v>117.98</v>
      </c>
      <c r="U1712" s="2">
        <v>51.61</v>
      </c>
      <c r="V1712" s="2">
        <v>56.42</v>
      </c>
      <c r="W1712" s="2">
        <v>45.14</v>
      </c>
      <c r="X1712" s="2">
        <v>62.73</v>
      </c>
      <c r="Y1712" s="2">
        <v>64.97</v>
      </c>
      <c r="Z1712" s="2">
        <v>55.07</v>
      </c>
    </row>
    <row r="1713" spans="1:26" x14ac:dyDescent="0.3">
      <c r="A1713" s="3" t="s">
        <v>799</v>
      </c>
      <c r="B1713" s="3" t="s">
        <v>800</v>
      </c>
      <c r="C1713" s="3">
        <v>687</v>
      </c>
      <c r="D1713" s="3" t="s">
        <v>25</v>
      </c>
      <c r="E1713" s="3" t="s">
        <v>566</v>
      </c>
      <c r="F1713" s="3" t="s">
        <v>58</v>
      </c>
      <c r="G1713" s="3" t="s">
        <v>574</v>
      </c>
      <c r="H1713" s="3" t="s">
        <v>60</v>
      </c>
      <c r="I1713" s="3">
        <v>120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0.83</v>
      </c>
      <c r="S1713" s="3">
        <v>0</v>
      </c>
      <c r="T1713" s="3">
        <v>0</v>
      </c>
      <c r="U1713" s="3" t="s">
        <v>60</v>
      </c>
      <c r="V1713" s="3" t="s">
        <v>60</v>
      </c>
      <c r="W1713" s="3" t="s">
        <v>60</v>
      </c>
      <c r="X1713" s="3" t="s">
        <v>60</v>
      </c>
      <c r="Y1713" s="3" t="s">
        <v>60</v>
      </c>
      <c r="Z1713" s="3" t="s">
        <v>60</v>
      </c>
    </row>
    <row r="1714" spans="1:26" x14ac:dyDescent="0.3">
      <c r="A1714" s="2" t="s">
        <v>799</v>
      </c>
      <c r="B1714" s="2" t="s">
        <v>800</v>
      </c>
      <c r="C1714" s="2">
        <v>688</v>
      </c>
      <c r="D1714" s="2" t="s">
        <v>25</v>
      </c>
      <c r="E1714" s="2" t="s">
        <v>566</v>
      </c>
      <c r="F1714" s="2" t="s">
        <v>58</v>
      </c>
      <c r="G1714" s="2" t="s">
        <v>575</v>
      </c>
      <c r="H1714" s="2" t="s">
        <v>60</v>
      </c>
      <c r="I1714" s="2">
        <v>107.88</v>
      </c>
      <c r="J1714" s="2">
        <v>200</v>
      </c>
      <c r="K1714" s="2">
        <v>16</v>
      </c>
      <c r="L1714" s="2">
        <v>0</v>
      </c>
      <c r="M1714" s="2">
        <v>14.16</v>
      </c>
      <c r="N1714" s="2">
        <v>0</v>
      </c>
      <c r="O1714" s="2">
        <v>0</v>
      </c>
      <c r="P1714" s="2">
        <v>88</v>
      </c>
      <c r="Q1714" s="2">
        <v>47.27</v>
      </c>
      <c r="R1714" s="2">
        <v>68.36</v>
      </c>
      <c r="S1714" s="2">
        <v>53.72</v>
      </c>
      <c r="T1714" s="2">
        <v>69.150000000000006</v>
      </c>
      <c r="U1714" s="2" t="s">
        <v>60</v>
      </c>
      <c r="V1714" s="2" t="s">
        <v>60</v>
      </c>
      <c r="W1714" s="2" t="s">
        <v>60</v>
      </c>
      <c r="X1714" s="2" t="s">
        <v>60</v>
      </c>
      <c r="Y1714" s="2" t="s">
        <v>60</v>
      </c>
      <c r="Z1714" s="2" t="s">
        <v>60</v>
      </c>
    </row>
    <row r="1715" spans="1:26" x14ac:dyDescent="0.3">
      <c r="A1715" s="3" t="s">
        <v>799</v>
      </c>
      <c r="B1715" s="3" t="s">
        <v>800</v>
      </c>
      <c r="C1715" s="3">
        <v>689</v>
      </c>
      <c r="D1715" s="3" t="s">
        <v>25</v>
      </c>
      <c r="E1715" s="3" t="s">
        <v>566</v>
      </c>
      <c r="F1715" s="3" t="s">
        <v>58</v>
      </c>
      <c r="G1715" s="3" t="s">
        <v>576</v>
      </c>
      <c r="H1715" s="3" t="s">
        <v>60</v>
      </c>
      <c r="I1715" s="3">
        <v>100</v>
      </c>
      <c r="J1715" s="3">
        <v>450</v>
      </c>
      <c r="K1715" s="3">
        <v>37</v>
      </c>
      <c r="L1715" s="3">
        <v>60.26</v>
      </c>
      <c r="M1715" s="3">
        <v>37.119999999999997</v>
      </c>
      <c r="N1715" s="3">
        <v>162.86000000000001</v>
      </c>
      <c r="O1715" s="3">
        <v>162.34</v>
      </c>
      <c r="P1715" s="3">
        <v>201</v>
      </c>
      <c r="Q1715" s="3">
        <v>276.62</v>
      </c>
      <c r="R1715" s="3">
        <v>194.9</v>
      </c>
      <c r="S1715" s="3">
        <v>137.62</v>
      </c>
      <c r="T1715" s="3">
        <v>141.93</v>
      </c>
      <c r="U1715" s="3" t="s">
        <v>60</v>
      </c>
      <c r="V1715" s="3" t="s">
        <v>60</v>
      </c>
      <c r="W1715" s="3" t="s">
        <v>60</v>
      </c>
      <c r="X1715" s="3" t="s">
        <v>60</v>
      </c>
      <c r="Y1715" s="3" t="s">
        <v>60</v>
      </c>
      <c r="Z1715" s="3" t="s">
        <v>60</v>
      </c>
    </row>
    <row r="1716" spans="1:26" x14ac:dyDescent="0.3">
      <c r="A1716" s="2" t="s">
        <v>799</v>
      </c>
      <c r="B1716" s="2" t="s">
        <v>800</v>
      </c>
      <c r="C1716" s="2">
        <v>690</v>
      </c>
      <c r="D1716" s="2" t="s">
        <v>25</v>
      </c>
      <c r="E1716" s="2" t="s">
        <v>566</v>
      </c>
      <c r="F1716" s="2" t="s">
        <v>58</v>
      </c>
      <c r="G1716" s="2" t="s">
        <v>577</v>
      </c>
      <c r="H1716" s="2" t="s">
        <v>60</v>
      </c>
      <c r="I1716" s="2">
        <v>186.2</v>
      </c>
      <c r="J1716" s="2">
        <v>1250</v>
      </c>
      <c r="K1716" s="2">
        <v>66</v>
      </c>
      <c r="L1716" s="2">
        <v>111.01</v>
      </c>
      <c r="M1716" s="2">
        <v>92.96</v>
      </c>
      <c r="N1716" s="2">
        <v>168.2</v>
      </c>
      <c r="O1716" s="2">
        <v>119.42</v>
      </c>
      <c r="P1716" s="2">
        <v>501</v>
      </c>
      <c r="Q1716" s="2">
        <v>523.82000000000005</v>
      </c>
      <c r="R1716" s="2">
        <v>467.01</v>
      </c>
      <c r="S1716" s="2">
        <v>104.55</v>
      </c>
      <c r="T1716" s="2">
        <v>112.16</v>
      </c>
      <c r="U1716" s="2" t="s">
        <v>60</v>
      </c>
      <c r="V1716" s="2" t="s">
        <v>60</v>
      </c>
      <c r="W1716" s="2" t="s">
        <v>60</v>
      </c>
      <c r="X1716" s="2" t="s">
        <v>60</v>
      </c>
      <c r="Y1716" s="2" t="s">
        <v>60</v>
      </c>
      <c r="Z1716" s="2" t="s">
        <v>60</v>
      </c>
    </row>
    <row r="1717" spans="1:26" x14ac:dyDescent="0.3">
      <c r="A1717" s="3" t="s">
        <v>799</v>
      </c>
      <c r="B1717" s="3" t="s">
        <v>800</v>
      </c>
      <c r="C1717" s="3">
        <v>691</v>
      </c>
      <c r="D1717" s="3" t="s">
        <v>25</v>
      </c>
      <c r="E1717" s="3" t="s">
        <v>566</v>
      </c>
      <c r="F1717" s="3" t="s">
        <v>58</v>
      </c>
      <c r="G1717" s="3" t="s">
        <v>573</v>
      </c>
      <c r="H1717" s="3" t="s">
        <v>16</v>
      </c>
      <c r="I1717" s="3">
        <v>514.08000000000004</v>
      </c>
      <c r="J1717" s="3">
        <v>1900</v>
      </c>
      <c r="K1717" s="3">
        <v>119</v>
      </c>
      <c r="L1717" s="3">
        <v>171.27</v>
      </c>
      <c r="M1717" s="3">
        <v>144.24</v>
      </c>
      <c r="N1717" s="3">
        <v>143.91999999999999</v>
      </c>
      <c r="O1717" s="3">
        <v>118.74</v>
      </c>
      <c r="P1717" s="3">
        <v>790</v>
      </c>
      <c r="Q1717" s="3">
        <v>847.71</v>
      </c>
      <c r="R1717" s="3">
        <v>731.1</v>
      </c>
      <c r="S1717" s="3">
        <v>107.31</v>
      </c>
      <c r="T1717" s="3">
        <v>115.95</v>
      </c>
      <c r="U1717" s="3" t="s">
        <v>60</v>
      </c>
      <c r="V1717" s="3" t="s">
        <v>60</v>
      </c>
      <c r="W1717" s="3" t="s">
        <v>60</v>
      </c>
      <c r="X1717" s="3" t="s">
        <v>60</v>
      </c>
      <c r="Y1717" s="3" t="s">
        <v>60</v>
      </c>
      <c r="Z1717" s="3" t="s">
        <v>60</v>
      </c>
    </row>
    <row r="1718" spans="1:26" x14ac:dyDescent="0.3">
      <c r="A1718" s="2" t="s">
        <v>799</v>
      </c>
      <c r="B1718" s="2" t="s">
        <v>800</v>
      </c>
      <c r="C1718" s="2">
        <v>692</v>
      </c>
      <c r="D1718" s="2" t="s">
        <v>25</v>
      </c>
      <c r="E1718" s="2" t="s">
        <v>566</v>
      </c>
      <c r="F1718" s="2" t="s">
        <v>58</v>
      </c>
      <c r="G1718" s="2" t="s">
        <v>58</v>
      </c>
      <c r="H1718" s="2" t="s">
        <v>16</v>
      </c>
      <c r="I1718" s="2">
        <v>514.08000000000004</v>
      </c>
      <c r="J1718" s="2">
        <v>1900</v>
      </c>
      <c r="K1718" s="2">
        <v>119</v>
      </c>
      <c r="L1718" s="2">
        <v>171.27</v>
      </c>
      <c r="M1718" s="2">
        <v>144.24</v>
      </c>
      <c r="N1718" s="2">
        <v>143.91999999999999</v>
      </c>
      <c r="O1718" s="2">
        <v>118.74</v>
      </c>
      <c r="P1718" s="2">
        <v>790</v>
      </c>
      <c r="Q1718" s="2">
        <v>847.71</v>
      </c>
      <c r="R1718" s="2">
        <v>731.1</v>
      </c>
      <c r="S1718" s="2">
        <v>107.31</v>
      </c>
      <c r="T1718" s="2">
        <v>115.95</v>
      </c>
      <c r="U1718" s="2" t="s">
        <v>60</v>
      </c>
      <c r="V1718" s="2" t="s">
        <v>60</v>
      </c>
      <c r="W1718" s="2" t="s">
        <v>60</v>
      </c>
      <c r="X1718" s="2" t="s">
        <v>60</v>
      </c>
      <c r="Y1718" s="2" t="s">
        <v>60</v>
      </c>
      <c r="Z1718" s="2" t="s">
        <v>60</v>
      </c>
    </row>
    <row r="1719" spans="1:26" x14ac:dyDescent="0.3">
      <c r="A1719" s="3" t="s">
        <v>799</v>
      </c>
      <c r="B1719" s="3" t="s">
        <v>800</v>
      </c>
      <c r="C1719" s="3">
        <v>693</v>
      </c>
      <c r="D1719" s="3" t="s">
        <v>25</v>
      </c>
      <c r="E1719" s="3" t="s">
        <v>566</v>
      </c>
      <c r="F1719" s="3" t="s">
        <v>58</v>
      </c>
      <c r="G1719" s="3" t="s">
        <v>578</v>
      </c>
      <c r="H1719" s="3" t="s">
        <v>60</v>
      </c>
      <c r="I1719" s="3">
        <v>60</v>
      </c>
      <c r="J1719" s="3">
        <v>130</v>
      </c>
      <c r="K1719" s="3">
        <v>16</v>
      </c>
      <c r="L1719" s="3">
        <v>15.25</v>
      </c>
      <c r="M1719" s="3">
        <v>25.04</v>
      </c>
      <c r="N1719" s="3">
        <v>95.31</v>
      </c>
      <c r="O1719" s="3">
        <v>60.9</v>
      </c>
      <c r="P1719" s="3">
        <v>49</v>
      </c>
      <c r="Q1719" s="3">
        <v>46.36</v>
      </c>
      <c r="R1719" s="3">
        <v>71.510000000000005</v>
      </c>
      <c r="S1719" s="3">
        <v>94.61</v>
      </c>
      <c r="T1719" s="3">
        <v>64.83</v>
      </c>
      <c r="U1719" s="3" t="s">
        <v>60</v>
      </c>
      <c r="V1719" s="3" t="s">
        <v>60</v>
      </c>
      <c r="W1719" s="3" t="s">
        <v>60</v>
      </c>
      <c r="X1719" s="3" t="s">
        <v>60</v>
      </c>
      <c r="Y1719" s="3" t="s">
        <v>60</v>
      </c>
      <c r="Z1719" s="3" t="s">
        <v>60</v>
      </c>
    </row>
    <row r="1720" spans="1:26" x14ac:dyDescent="0.3">
      <c r="A1720" s="2" t="s">
        <v>799</v>
      </c>
      <c r="B1720" s="2" t="s">
        <v>800</v>
      </c>
      <c r="C1720" s="2">
        <v>694</v>
      </c>
      <c r="D1720" s="2" t="s">
        <v>25</v>
      </c>
      <c r="E1720" s="2" t="s">
        <v>566</v>
      </c>
      <c r="F1720" s="2" t="s">
        <v>58</v>
      </c>
      <c r="G1720" s="2" t="s">
        <v>579</v>
      </c>
      <c r="H1720" s="2" t="s">
        <v>60</v>
      </c>
      <c r="I1720" s="2">
        <v>30</v>
      </c>
      <c r="J1720" s="2">
        <v>68</v>
      </c>
      <c r="K1720" s="2">
        <v>9</v>
      </c>
      <c r="L1720" s="2">
        <v>11.77</v>
      </c>
      <c r="M1720" s="2">
        <v>4.3899999999999997</v>
      </c>
      <c r="N1720" s="2">
        <v>130.78</v>
      </c>
      <c r="O1720" s="2">
        <v>267.87</v>
      </c>
      <c r="P1720" s="2">
        <v>21</v>
      </c>
      <c r="Q1720" s="2">
        <v>36.659999999999997</v>
      </c>
      <c r="R1720" s="2">
        <v>36.25</v>
      </c>
      <c r="S1720" s="2">
        <v>174.57</v>
      </c>
      <c r="T1720" s="2">
        <v>101.13</v>
      </c>
      <c r="U1720" s="2" t="s">
        <v>60</v>
      </c>
      <c r="V1720" s="2" t="s">
        <v>60</v>
      </c>
      <c r="W1720" s="2" t="s">
        <v>60</v>
      </c>
      <c r="X1720" s="2" t="s">
        <v>60</v>
      </c>
      <c r="Y1720" s="2" t="s">
        <v>60</v>
      </c>
      <c r="Z1720" s="2" t="s">
        <v>60</v>
      </c>
    </row>
    <row r="1721" spans="1:26" x14ac:dyDescent="0.3">
      <c r="A1721" s="3" t="s">
        <v>799</v>
      </c>
      <c r="B1721" s="3" t="s">
        <v>800</v>
      </c>
      <c r="C1721" s="3">
        <v>695</v>
      </c>
      <c r="D1721" s="3" t="s">
        <v>25</v>
      </c>
      <c r="E1721" s="3" t="s">
        <v>566</v>
      </c>
      <c r="F1721" s="3" t="s">
        <v>58</v>
      </c>
      <c r="G1721" s="3" t="s">
        <v>580</v>
      </c>
      <c r="H1721" s="3" t="s">
        <v>60</v>
      </c>
      <c r="I1721" s="3">
        <v>30</v>
      </c>
      <c r="J1721" s="3">
        <v>68</v>
      </c>
      <c r="K1721" s="3">
        <v>9</v>
      </c>
      <c r="L1721" s="3">
        <v>10.78</v>
      </c>
      <c r="M1721" s="3">
        <v>3.27</v>
      </c>
      <c r="N1721" s="3">
        <v>119.78</v>
      </c>
      <c r="O1721" s="3">
        <v>330.07</v>
      </c>
      <c r="P1721" s="3">
        <v>21</v>
      </c>
      <c r="Q1721" s="3">
        <v>31.01</v>
      </c>
      <c r="R1721" s="3">
        <v>23.85</v>
      </c>
      <c r="S1721" s="3">
        <v>147.66999999999999</v>
      </c>
      <c r="T1721" s="3">
        <v>130.02000000000001</v>
      </c>
      <c r="U1721" s="3" t="s">
        <v>60</v>
      </c>
      <c r="V1721" s="3" t="s">
        <v>60</v>
      </c>
      <c r="W1721" s="3" t="s">
        <v>60</v>
      </c>
      <c r="X1721" s="3" t="s">
        <v>60</v>
      </c>
      <c r="Y1721" s="3" t="s">
        <v>60</v>
      </c>
      <c r="Z1721" s="3" t="s">
        <v>60</v>
      </c>
    </row>
    <row r="1722" spans="1:26" x14ac:dyDescent="0.3">
      <c r="A1722" s="2" t="s">
        <v>799</v>
      </c>
      <c r="B1722" s="2" t="s">
        <v>800</v>
      </c>
      <c r="C1722" s="2">
        <v>696</v>
      </c>
      <c r="D1722" s="2" t="s">
        <v>25</v>
      </c>
      <c r="E1722" s="2" t="s">
        <v>566</v>
      </c>
      <c r="F1722" s="2" t="s">
        <v>58</v>
      </c>
      <c r="G1722" s="2" t="s">
        <v>581</v>
      </c>
      <c r="H1722" s="2" t="s">
        <v>60</v>
      </c>
      <c r="I1722" s="2">
        <v>30</v>
      </c>
      <c r="J1722" s="2">
        <v>36</v>
      </c>
      <c r="K1722" s="2">
        <v>5</v>
      </c>
      <c r="L1722" s="2">
        <v>17.62</v>
      </c>
      <c r="M1722" s="2">
        <v>4.37</v>
      </c>
      <c r="N1722" s="2">
        <v>352.4</v>
      </c>
      <c r="O1722" s="2">
        <v>403.39</v>
      </c>
      <c r="P1722" s="2">
        <v>11</v>
      </c>
      <c r="Q1722" s="2">
        <v>52.44</v>
      </c>
      <c r="R1722" s="2">
        <v>32.869999999999997</v>
      </c>
      <c r="S1722" s="2">
        <v>476.73</v>
      </c>
      <c r="T1722" s="2">
        <v>159.54</v>
      </c>
      <c r="U1722" s="2" t="s">
        <v>60</v>
      </c>
      <c r="V1722" s="2" t="s">
        <v>60</v>
      </c>
      <c r="W1722" s="2" t="s">
        <v>60</v>
      </c>
      <c r="X1722" s="2" t="s">
        <v>60</v>
      </c>
      <c r="Y1722" s="2" t="s">
        <v>60</v>
      </c>
      <c r="Z1722" s="2" t="s">
        <v>60</v>
      </c>
    </row>
    <row r="1723" spans="1:26" x14ac:dyDescent="0.3">
      <c r="A1723" s="3" t="s">
        <v>799</v>
      </c>
      <c r="B1723" s="3" t="s">
        <v>800</v>
      </c>
      <c r="C1723" s="3">
        <v>697</v>
      </c>
      <c r="D1723" s="3" t="s">
        <v>25</v>
      </c>
      <c r="E1723" s="3" t="s">
        <v>566</v>
      </c>
      <c r="F1723" s="3" t="s">
        <v>58</v>
      </c>
      <c r="G1723" s="3" t="s">
        <v>582</v>
      </c>
      <c r="H1723" s="3" t="s">
        <v>60</v>
      </c>
      <c r="I1723" s="3">
        <v>400</v>
      </c>
      <c r="J1723" s="3">
        <v>378</v>
      </c>
      <c r="K1723" s="3">
        <v>40</v>
      </c>
      <c r="L1723" s="3">
        <v>0</v>
      </c>
      <c r="M1723" s="3">
        <v>0</v>
      </c>
      <c r="N1723" s="3">
        <v>0</v>
      </c>
      <c r="O1723" s="3">
        <v>0</v>
      </c>
      <c r="P1723" s="3">
        <v>128</v>
      </c>
      <c r="Q1723" s="3">
        <v>44.47</v>
      </c>
      <c r="R1723" s="3">
        <v>56.73</v>
      </c>
      <c r="S1723" s="3">
        <v>34.74</v>
      </c>
      <c r="T1723" s="3">
        <v>78.39</v>
      </c>
      <c r="U1723" s="3" t="s">
        <v>60</v>
      </c>
      <c r="V1723" s="3" t="s">
        <v>60</v>
      </c>
      <c r="W1723" s="3" t="s">
        <v>60</v>
      </c>
      <c r="X1723" s="3" t="s">
        <v>60</v>
      </c>
      <c r="Y1723" s="3" t="s">
        <v>60</v>
      </c>
      <c r="Z1723" s="3" t="s">
        <v>60</v>
      </c>
    </row>
    <row r="1724" spans="1:26" x14ac:dyDescent="0.3">
      <c r="A1724" s="2" t="s">
        <v>799</v>
      </c>
      <c r="B1724" s="2" t="s">
        <v>800</v>
      </c>
      <c r="C1724" s="2">
        <v>698</v>
      </c>
      <c r="D1724" s="2" t="s">
        <v>25</v>
      </c>
      <c r="E1724" s="2" t="s">
        <v>566</v>
      </c>
      <c r="F1724" s="2" t="s">
        <v>58</v>
      </c>
      <c r="G1724" s="2" t="s">
        <v>583</v>
      </c>
      <c r="H1724" s="2" t="s">
        <v>60</v>
      </c>
      <c r="I1724" s="2">
        <v>60</v>
      </c>
      <c r="J1724" s="2">
        <v>10</v>
      </c>
      <c r="K1724" s="2">
        <v>0</v>
      </c>
      <c r="L1724" s="2">
        <v>7.54</v>
      </c>
      <c r="M1724" s="2">
        <v>16.88</v>
      </c>
      <c r="N1724" s="2">
        <v>0</v>
      </c>
      <c r="O1724" s="2">
        <v>44.67</v>
      </c>
      <c r="P1724" s="2">
        <v>0</v>
      </c>
      <c r="Q1724" s="2">
        <v>7.54</v>
      </c>
      <c r="R1724" s="2">
        <v>97.96</v>
      </c>
      <c r="S1724" s="2">
        <v>0</v>
      </c>
      <c r="T1724" s="2">
        <v>7.7</v>
      </c>
      <c r="U1724" s="2" t="s">
        <v>60</v>
      </c>
      <c r="V1724" s="2" t="s">
        <v>60</v>
      </c>
      <c r="W1724" s="2" t="s">
        <v>60</v>
      </c>
      <c r="X1724" s="2" t="s">
        <v>60</v>
      </c>
      <c r="Y1724" s="2" t="s">
        <v>60</v>
      </c>
      <c r="Z1724" s="2" t="s">
        <v>60</v>
      </c>
    </row>
    <row r="1725" spans="1:26" x14ac:dyDescent="0.3">
      <c r="A1725" s="3" t="s">
        <v>799</v>
      </c>
      <c r="B1725" s="3" t="s">
        <v>800</v>
      </c>
      <c r="C1725" s="3">
        <v>699</v>
      </c>
      <c r="D1725" s="3" t="s">
        <v>25</v>
      </c>
      <c r="E1725" s="3" t="s">
        <v>566</v>
      </c>
      <c r="F1725" s="3" t="s">
        <v>58</v>
      </c>
      <c r="G1725" s="3" t="s">
        <v>584</v>
      </c>
      <c r="H1725" s="3" t="s">
        <v>60</v>
      </c>
      <c r="I1725" s="3">
        <v>40</v>
      </c>
      <c r="J1725" s="3">
        <v>65</v>
      </c>
      <c r="K1725" s="3">
        <v>8</v>
      </c>
      <c r="L1725" s="3">
        <v>0</v>
      </c>
      <c r="M1725" s="3">
        <v>11.01</v>
      </c>
      <c r="N1725" s="3">
        <v>0</v>
      </c>
      <c r="O1725" s="3">
        <v>0</v>
      </c>
      <c r="P1725" s="3">
        <v>17</v>
      </c>
      <c r="Q1725" s="3">
        <v>6.91</v>
      </c>
      <c r="R1725" s="3">
        <v>38.96</v>
      </c>
      <c r="S1725" s="3">
        <v>40.65</v>
      </c>
      <c r="T1725" s="3">
        <v>17.739999999999998</v>
      </c>
      <c r="U1725" s="3" t="s">
        <v>60</v>
      </c>
      <c r="V1725" s="3" t="s">
        <v>60</v>
      </c>
      <c r="W1725" s="3" t="s">
        <v>60</v>
      </c>
      <c r="X1725" s="3" t="s">
        <v>60</v>
      </c>
      <c r="Y1725" s="3" t="s">
        <v>60</v>
      </c>
      <c r="Z1725" s="3" t="s">
        <v>60</v>
      </c>
    </row>
    <row r="1726" spans="1:26" x14ac:dyDescent="0.3">
      <c r="A1726" s="2" t="s">
        <v>799</v>
      </c>
      <c r="B1726" s="2" t="s">
        <v>800</v>
      </c>
      <c r="C1726" s="2">
        <v>700</v>
      </c>
      <c r="D1726" s="2" t="s">
        <v>25</v>
      </c>
      <c r="E1726" s="2" t="s">
        <v>566</v>
      </c>
      <c r="F1726" s="2" t="s">
        <v>58</v>
      </c>
      <c r="G1726" s="2" t="s">
        <v>585</v>
      </c>
      <c r="H1726" s="2" t="s">
        <v>60</v>
      </c>
      <c r="I1726" s="2">
        <v>60</v>
      </c>
      <c r="J1726" s="2">
        <v>212</v>
      </c>
      <c r="K1726" s="2">
        <v>18</v>
      </c>
      <c r="L1726" s="2">
        <v>24.22</v>
      </c>
      <c r="M1726" s="2">
        <v>24.47</v>
      </c>
      <c r="N1726" s="2">
        <v>134.56</v>
      </c>
      <c r="O1726" s="2">
        <v>98.98</v>
      </c>
      <c r="P1726" s="2">
        <v>96</v>
      </c>
      <c r="Q1726" s="2">
        <v>116.89</v>
      </c>
      <c r="R1726" s="2">
        <v>84.54</v>
      </c>
      <c r="S1726" s="2">
        <v>121.76</v>
      </c>
      <c r="T1726" s="2">
        <v>138.27000000000001</v>
      </c>
      <c r="U1726" s="2" t="s">
        <v>60</v>
      </c>
      <c r="V1726" s="2" t="s">
        <v>60</v>
      </c>
      <c r="W1726" s="2" t="s">
        <v>60</v>
      </c>
      <c r="X1726" s="2" t="s">
        <v>60</v>
      </c>
      <c r="Y1726" s="2" t="s">
        <v>60</v>
      </c>
      <c r="Z1726" s="2" t="s">
        <v>60</v>
      </c>
    </row>
    <row r="1727" spans="1:26" x14ac:dyDescent="0.3">
      <c r="A1727" s="3" t="s">
        <v>799</v>
      </c>
      <c r="B1727" s="3" t="s">
        <v>800</v>
      </c>
      <c r="C1727" s="3">
        <v>701</v>
      </c>
      <c r="D1727" s="3" t="s">
        <v>25</v>
      </c>
      <c r="E1727" s="3" t="s">
        <v>566</v>
      </c>
      <c r="F1727" s="3" t="s">
        <v>58</v>
      </c>
      <c r="G1727" s="3" t="s">
        <v>586</v>
      </c>
      <c r="H1727" s="3" t="s">
        <v>60</v>
      </c>
      <c r="I1727" s="3">
        <v>175</v>
      </c>
      <c r="J1727" s="3">
        <v>500</v>
      </c>
      <c r="K1727" s="3">
        <v>42</v>
      </c>
      <c r="L1727" s="3">
        <v>61.87</v>
      </c>
      <c r="M1727" s="3">
        <v>85.85</v>
      </c>
      <c r="N1727" s="3">
        <v>147.31</v>
      </c>
      <c r="O1727" s="3">
        <v>72.069999999999993</v>
      </c>
      <c r="P1727" s="3">
        <v>206</v>
      </c>
      <c r="Q1727" s="3">
        <v>300.24</v>
      </c>
      <c r="R1727" s="3">
        <v>275.05</v>
      </c>
      <c r="S1727" s="3">
        <v>145.75</v>
      </c>
      <c r="T1727" s="3">
        <v>109.16</v>
      </c>
      <c r="U1727" s="3" t="s">
        <v>60</v>
      </c>
      <c r="V1727" s="3" t="s">
        <v>60</v>
      </c>
      <c r="W1727" s="3" t="s">
        <v>60</v>
      </c>
      <c r="X1727" s="3" t="s">
        <v>60</v>
      </c>
      <c r="Y1727" s="3" t="s">
        <v>60</v>
      </c>
      <c r="Z1727" s="3" t="s">
        <v>60</v>
      </c>
    </row>
    <row r="1728" spans="1:26" x14ac:dyDescent="0.3">
      <c r="A1728" s="2" t="s">
        <v>799</v>
      </c>
      <c r="B1728" s="2" t="s">
        <v>800</v>
      </c>
      <c r="C1728" s="2">
        <v>702</v>
      </c>
      <c r="D1728" s="2" t="s">
        <v>25</v>
      </c>
      <c r="E1728" s="2" t="s">
        <v>566</v>
      </c>
      <c r="F1728" s="2" t="s">
        <v>58</v>
      </c>
      <c r="G1728" s="2" t="s">
        <v>587</v>
      </c>
      <c r="H1728" s="2" t="s">
        <v>60</v>
      </c>
      <c r="I1728" s="2">
        <v>180</v>
      </c>
      <c r="J1728" s="2">
        <v>331</v>
      </c>
      <c r="K1728" s="2">
        <v>32</v>
      </c>
      <c r="L1728" s="2">
        <v>37.19</v>
      </c>
      <c r="M1728" s="2">
        <v>53.82</v>
      </c>
      <c r="N1728" s="2">
        <v>116.22</v>
      </c>
      <c r="O1728" s="2">
        <v>69.099999999999994</v>
      </c>
      <c r="P1728" s="2">
        <v>150</v>
      </c>
      <c r="Q1728" s="2">
        <v>182.53</v>
      </c>
      <c r="R1728" s="2">
        <v>172.77</v>
      </c>
      <c r="S1728" s="2">
        <v>121.69</v>
      </c>
      <c r="T1728" s="2">
        <v>105.65</v>
      </c>
      <c r="U1728" s="2" t="s">
        <v>60</v>
      </c>
      <c r="V1728" s="2" t="s">
        <v>60</v>
      </c>
      <c r="W1728" s="2" t="s">
        <v>60</v>
      </c>
      <c r="X1728" s="2" t="s">
        <v>60</v>
      </c>
      <c r="Y1728" s="2" t="s">
        <v>60</v>
      </c>
      <c r="Z1728" s="2" t="s">
        <v>60</v>
      </c>
    </row>
    <row r="1729" spans="1:26" x14ac:dyDescent="0.3">
      <c r="A1729" s="3" t="s">
        <v>799</v>
      </c>
      <c r="B1729" s="3" t="s">
        <v>800</v>
      </c>
      <c r="C1729" s="3">
        <v>703</v>
      </c>
      <c r="D1729" s="3" t="s">
        <v>25</v>
      </c>
      <c r="E1729" s="3" t="s">
        <v>566</v>
      </c>
      <c r="F1729" s="3" t="s">
        <v>58</v>
      </c>
      <c r="G1729" s="3" t="s">
        <v>588</v>
      </c>
      <c r="H1729" s="3" t="s">
        <v>60</v>
      </c>
      <c r="I1729" s="3">
        <v>100</v>
      </c>
      <c r="J1729" s="3">
        <v>150</v>
      </c>
      <c r="K1729" s="3">
        <v>15</v>
      </c>
      <c r="L1729" s="3">
        <v>6.78</v>
      </c>
      <c r="M1729" s="3">
        <v>31.06</v>
      </c>
      <c r="N1729" s="3">
        <v>45.2</v>
      </c>
      <c r="O1729" s="3">
        <v>21.83</v>
      </c>
      <c r="P1729" s="3">
        <v>64</v>
      </c>
      <c r="Q1729" s="3">
        <v>46.35</v>
      </c>
      <c r="R1729" s="3">
        <v>87.52</v>
      </c>
      <c r="S1729" s="3">
        <v>72.42</v>
      </c>
      <c r="T1729" s="3">
        <v>52.96</v>
      </c>
      <c r="U1729" s="3" t="s">
        <v>60</v>
      </c>
      <c r="V1729" s="3" t="s">
        <v>60</v>
      </c>
      <c r="W1729" s="3" t="s">
        <v>60</v>
      </c>
      <c r="X1729" s="3" t="s">
        <v>60</v>
      </c>
      <c r="Y1729" s="3" t="s">
        <v>60</v>
      </c>
      <c r="Z1729" s="3" t="s">
        <v>60</v>
      </c>
    </row>
    <row r="1730" spans="1:26" x14ac:dyDescent="0.3">
      <c r="A1730" s="2" t="s">
        <v>799</v>
      </c>
      <c r="B1730" s="2" t="s">
        <v>800</v>
      </c>
      <c r="C1730" s="2">
        <v>704</v>
      </c>
      <c r="D1730" s="2" t="s">
        <v>25</v>
      </c>
      <c r="E1730" s="2" t="s">
        <v>566</v>
      </c>
      <c r="F1730" s="2" t="s">
        <v>58</v>
      </c>
      <c r="G1730" s="2" t="s">
        <v>589</v>
      </c>
      <c r="H1730" s="2" t="s">
        <v>60</v>
      </c>
      <c r="I1730" s="2">
        <v>40</v>
      </c>
      <c r="J1730" s="2">
        <v>40</v>
      </c>
      <c r="K1730" s="2">
        <v>4</v>
      </c>
      <c r="L1730" s="2">
        <v>10.27</v>
      </c>
      <c r="M1730" s="2">
        <v>2.83</v>
      </c>
      <c r="N1730" s="2">
        <v>256.75</v>
      </c>
      <c r="O1730" s="2">
        <v>362.9</v>
      </c>
      <c r="P1730" s="2">
        <v>17</v>
      </c>
      <c r="Q1730" s="2">
        <v>42.17</v>
      </c>
      <c r="R1730" s="2">
        <v>15.51</v>
      </c>
      <c r="S1730" s="2">
        <v>248.06</v>
      </c>
      <c r="T1730" s="2">
        <v>271.89</v>
      </c>
      <c r="U1730" s="2" t="s">
        <v>60</v>
      </c>
      <c r="V1730" s="2" t="s">
        <v>60</v>
      </c>
      <c r="W1730" s="2" t="s">
        <v>60</v>
      </c>
      <c r="X1730" s="2" t="s">
        <v>60</v>
      </c>
      <c r="Y1730" s="2" t="s">
        <v>60</v>
      </c>
      <c r="Z1730" s="2" t="s">
        <v>60</v>
      </c>
    </row>
    <row r="1731" spans="1:26" x14ac:dyDescent="0.3">
      <c r="A1731" s="3" t="s">
        <v>799</v>
      </c>
      <c r="B1731" s="3" t="s">
        <v>800</v>
      </c>
      <c r="C1731" s="3">
        <v>705</v>
      </c>
      <c r="D1731" s="3" t="s">
        <v>25</v>
      </c>
      <c r="E1731" s="3" t="s">
        <v>566</v>
      </c>
      <c r="F1731" s="3" t="s">
        <v>58</v>
      </c>
      <c r="G1731" s="3" t="s">
        <v>590</v>
      </c>
      <c r="H1731" s="3" t="s">
        <v>60</v>
      </c>
      <c r="I1731" s="3">
        <v>30</v>
      </c>
      <c r="J1731" s="3">
        <v>62</v>
      </c>
      <c r="K1731" s="3">
        <v>8</v>
      </c>
      <c r="L1731" s="3">
        <v>12.08</v>
      </c>
      <c r="M1731" s="3">
        <v>5.56</v>
      </c>
      <c r="N1731" s="3">
        <v>151</v>
      </c>
      <c r="O1731" s="3">
        <v>217.27</v>
      </c>
      <c r="P1731" s="3">
        <v>20</v>
      </c>
      <c r="Q1731" s="3">
        <v>36.869999999999997</v>
      </c>
      <c r="R1731" s="3">
        <v>35.270000000000003</v>
      </c>
      <c r="S1731" s="3">
        <v>184.35</v>
      </c>
      <c r="T1731" s="3">
        <v>104.54</v>
      </c>
      <c r="U1731" s="3" t="s">
        <v>60</v>
      </c>
      <c r="V1731" s="3" t="s">
        <v>60</v>
      </c>
      <c r="W1731" s="3" t="s">
        <v>60</v>
      </c>
      <c r="X1731" s="3" t="s">
        <v>60</v>
      </c>
      <c r="Y1731" s="3" t="s">
        <v>60</v>
      </c>
      <c r="Z1731" s="3" t="s">
        <v>60</v>
      </c>
    </row>
    <row r="1732" spans="1:26" x14ac:dyDescent="0.3">
      <c r="A1732" s="2" t="s">
        <v>799</v>
      </c>
      <c r="B1732" s="2" t="s">
        <v>800</v>
      </c>
      <c r="C1732" s="2">
        <v>706</v>
      </c>
      <c r="D1732" s="2" t="s">
        <v>25</v>
      </c>
      <c r="E1732" s="2" t="s">
        <v>566</v>
      </c>
      <c r="F1732" s="2" t="s">
        <v>58</v>
      </c>
      <c r="G1732" s="2" t="s">
        <v>591</v>
      </c>
      <c r="H1732" s="2" t="s">
        <v>60</v>
      </c>
      <c r="I1732" s="2">
        <v>30</v>
      </c>
      <c r="J1732" s="2">
        <v>62</v>
      </c>
      <c r="K1732" s="2">
        <v>8</v>
      </c>
      <c r="L1732" s="2">
        <v>11.32</v>
      </c>
      <c r="M1732" s="2">
        <v>5.1100000000000003</v>
      </c>
      <c r="N1732" s="2">
        <v>141.5</v>
      </c>
      <c r="O1732" s="2">
        <v>221.53</v>
      </c>
      <c r="P1732" s="2">
        <v>20</v>
      </c>
      <c r="Q1732" s="2">
        <v>35.909999999999997</v>
      </c>
      <c r="R1732" s="2">
        <v>32.79</v>
      </c>
      <c r="S1732" s="2">
        <v>179.55</v>
      </c>
      <c r="T1732" s="2">
        <v>109.52</v>
      </c>
      <c r="U1732" s="2" t="s">
        <v>60</v>
      </c>
      <c r="V1732" s="2" t="s">
        <v>60</v>
      </c>
      <c r="W1732" s="2" t="s">
        <v>60</v>
      </c>
      <c r="X1732" s="2" t="s">
        <v>60</v>
      </c>
      <c r="Y1732" s="2" t="s">
        <v>60</v>
      </c>
      <c r="Z1732" s="2" t="s">
        <v>60</v>
      </c>
    </row>
    <row r="1733" spans="1:26" x14ac:dyDescent="0.3">
      <c r="A1733" s="3" t="s">
        <v>799</v>
      </c>
      <c r="B1733" s="3" t="s">
        <v>800</v>
      </c>
      <c r="C1733" s="3">
        <v>707</v>
      </c>
      <c r="D1733" s="3" t="s">
        <v>25</v>
      </c>
      <c r="E1733" s="3" t="s">
        <v>566</v>
      </c>
      <c r="F1733" s="3" t="s">
        <v>58</v>
      </c>
      <c r="G1733" s="3" t="s">
        <v>592</v>
      </c>
      <c r="H1733" s="3" t="s">
        <v>60</v>
      </c>
      <c r="I1733" s="3">
        <v>30</v>
      </c>
      <c r="J1733" s="3">
        <v>62</v>
      </c>
      <c r="K1733" s="3">
        <v>8</v>
      </c>
      <c r="L1733" s="3">
        <v>11.29</v>
      </c>
      <c r="M1733" s="3">
        <v>4.62</v>
      </c>
      <c r="N1733" s="3">
        <v>141.13</v>
      </c>
      <c r="O1733" s="3">
        <v>244.37</v>
      </c>
      <c r="P1733" s="3">
        <v>20</v>
      </c>
      <c r="Q1733" s="3">
        <v>35.89</v>
      </c>
      <c r="R1733" s="3">
        <v>30.08</v>
      </c>
      <c r="S1733" s="3">
        <v>179.45</v>
      </c>
      <c r="T1733" s="3">
        <v>119.32</v>
      </c>
      <c r="U1733" s="3" t="s">
        <v>60</v>
      </c>
      <c r="V1733" s="3" t="s">
        <v>60</v>
      </c>
      <c r="W1733" s="3" t="s">
        <v>60</v>
      </c>
      <c r="X1733" s="3" t="s">
        <v>60</v>
      </c>
      <c r="Y1733" s="3" t="s">
        <v>60</v>
      </c>
      <c r="Z1733" s="3" t="s">
        <v>60</v>
      </c>
    </row>
    <row r="1734" spans="1:26" x14ac:dyDescent="0.3">
      <c r="A1734" s="2" t="s">
        <v>799</v>
      </c>
      <c r="B1734" s="2" t="s">
        <v>800</v>
      </c>
      <c r="C1734" s="2">
        <v>708</v>
      </c>
      <c r="D1734" s="2" t="s">
        <v>25</v>
      </c>
      <c r="E1734" s="2" t="s">
        <v>566</v>
      </c>
      <c r="F1734" s="2" t="s">
        <v>58</v>
      </c>
      <c r="G1734" s="2" t="s">
        <v>593</v>
      </c>
      <c r="H1734" s="2" t="s">
        <v>60</v>
      </c>
      <c r="I1734" s="2">
        <v>30</v>
      </c>
      <c r="J1734" s="2">
        <v>62</v>
      </c>
      <c r="K1734" s="2">
        <v>8</v>
      </c>
      <c r="L1734" s="2">
        <v>9.23</v>
      </c>
      <c r="M1734" s="2">
        <v>2.92</v>
      </c>
      <c r="N1734" s="2">
        <v>115.38</v>
      </c>
      <c r="O1734" s="2">
        <v>316.10000000000002</v>
      </c>
      <c r="P1734" s="2">
        <v>20</v>
      </c>
      <c r="Q1734" s="2">
        <v>29.75</v>
      </c>
      <c r="R1734" s="2">
        <v>22.94</v>
      </c>
      <c r="S1734" s="2">
        <v>148.75</v>
      </c>
      <c r="T1734" s="2">
        <v>129.69</v>
      </c>
      <c r="U1734" s="2" t="s">
        <v>60</v>
      </c>
      <c r="V1734" s="2" t="s">
        <v>60</v>
      </c>
      <c r="W1734" s="2" t="s">
        <v>60</v>
      </c>
      <c r="X1734" s="2" t="s">
        <v>60</v>
      </c>
      <c r="Y1734" s="2" t="s">
        <v>60</v>
      </c>
      <c r="Z1734" s="2" t="s">
        <v>60</v>
      </c>
    </row>
    <row r="1735" spans="1:26" x14ac:dyDescent="0.3">
      <c r="A1735" s="3" t="s">
        <v>799</v>
      </c>
      <c r="B1735" s="3" t="s">
        <v>800</v>
      </c>
      <c r="C1735" s="3">
        <v>709</v>
      </c>
      <c r="D1735" s="3" t="s">
        <v>25</v>
      </c>
      <c r="E1735" s="3" t="s">
        <v>566</v>
      </c>
      <c r="F1735" s="3" t="s">
        <v>58</v>
      </c>
      <c r="G1735" s="3" t="s">
        <v>594</v>
      </c>
      <c r="H1735" s="3" t="s">
        <v>60</v>
      </c>
      <c r="I1735" s="3">
        <v>50</v>
      </c>
      <c r="J1735" s="3">
        <v>130</v>
      </c>
      <c r="K1735" s="3">
        <v>16</v>
      </c>
      <c r="L1735" s="3">
        <v>3.13</v>
      </c>
      <c r="M1735" s="3">
        <v>33.049999999999997</v>
      </c>
      <c r="N1735" s="3">
        <v>19.559999999999999</v>
      </c>
      <c r="O1735" s="3">
        <v>9.4700000000000006</v>
      </c>
      <c r="P1735" s="3">
        <v>48</v>
      </c>
      <c r="Q1735" s="3">
        <v>55.88</v>
      </c>
      <c r="R1735" s="3">
        <v>110.89</v>
      </c>
      <c r="S1735" s="3">
        <v>116.42</v>
      </c>
      <c r="T1735" s="3">
        <v>50.39</v>
      </c>
      <c r="U1735" s="3" t="s">
        <v>60</v>
      </c>
      <c r="V1735" s="3" t="s">
        <v>60</v>
      </c>
      <c r="W1735" s="3" t="s">
        <v>60</v>
      </c>
      <c r="X1735" s="3" t="s">
        <v>60</v>
      </c>
      <c r="Y1735" s="3" t="s">
        <v>60</v>
      </c>
      <c r="Z1735" s="3" t="s">
        <v>60</v>
      </c>
    </row>
    <row r="1736" spans="1:26" x14ac:dyDescent="0.3">
      <c r="A1736" s="2" t="s">
        <v>799</v>
      </c>
      <c r="B1736" s="2" t="s">
        <v>800</v>
      </c>
      <c r="C1736" s="2">
        <v>710</v>
      </c>
      <c r="D1736" s="2" t="s">
        <v>25</v>
      </c>
      <c r="E1736" s="2" t="s">
        <v>566</v>
      </c>
      <c r="F1736" s="2" t="s">
        <v>58</v>
      </c>
      <c r="G1736" s="2" t="s">
        <v>595</v>
      </c>
      <c r="H1736" s="2" t="s">
        <v>60</v>
      </c>
      <c r="I1736" s="2">
        <v>200</v>
      </c>
      <c r="J1736" s="2">
        <v>301</v>
      </c>
      <c r="K1736" s="2">
        <v>50</v>
      </c>
      <c r="L1736" s="2">
        <v>38.69</v>
      </c>
      <c r="M1736" s="2">
        <v>133.81</v>
      </c>
      <c r="N1736" s="2">
        <v>77.38</v>
      </c>
      <c r="O1736" s="2">
        <v>28.91</v>
      </c>
      <c r="P1736" s="2">
        <v>99</v>
      </c>
      <c r="Q1736" s="2">
        <v>127.91</v>
      </c>
      <c r="R1736" s="2">
        <v>324.45</v>
      </c>
      <c r="S1736" s="2">
        <v>129.19999999999999</v>
      </c>
      <c r="T1736" s="2">
        <v>39.42</v>
      </c>
      <c r="U1736" s="2" t="s">
        <v>60</v>
      </c>
      <c r="V1736" s="2" t="s">
        <v>60</v>
      </c>
      <c r="W1736" s="2" t="s">
        <v>60</v>
      </c>
      <c r="X1736" s="2" t="s">
        <v>60</v>
      </c>
      <c r="Y1736" s="2" t="s">
        <v>60</v>
      </c>
      <c r="Z1736" s="2" t="s">
        <v>60</v>
      </c>
    </row>
    <row r="1737" spans="1:26" x14ac:dyDescent="0.3">
      <c r="A1737" s="3" t="s">
        <v>799</v>
      </c>
      <c r="B1737" s="3" t="s">
        <v>800</v>
      </c>
      <c r="C1737" s="3">
        <v>711</v>
      </c>
      <c r="D1737" s="3" t="s">
        <v>25</v>
      </c>
      <c r="E1737" s="3" t="s">
        <v>566</v>
      </c>
      <c r="F1737" s="3" t="s">
        <v>58</v>
      </c>
      <c r="G1737" s="3" t="s">
        <v>596</v>
      </c>
      <c r="H1737" s="3" t="s">
        <v>60</v>
      </c>
      <c r="I1737" s="3">
        <v>36</v>
      </c>
      <c r="J1737" s="3">
        <v>79</v>
      </c>
      <c r="K1737" s="3">
        <v>6</v>
      </c>
      <c r="L1737" s="3">
        <v>11.24</v>
      </c>
      <c r="M1737" s="3">
        <v>12.72</v>
      </c>
      <c r="N1737" s="3">
        <v>187.33</v>
      </c>
      <c r="O1737" s="3">
        <v>88.36</v>
      </c>
      <c r="P1737" s="3">
        <v>40</v>
      </c>
      <c r="Q1737" s="3">
        <v>38.11</v>
      </c>
      <c r="R1737" s="3">
        <v>51.19</v>
      </c>
      <c r="S1737" s="3">
        <v>95.28</v>
      </c>
      <c r="T1737" s="3">
        <v>74.45</v>
      </c>
      <c r="U1737" s="3" t="s">
        <v>60</v>
      </c>
      <c r="V1737" s="3" t="s">
        <v>60</v>
      </c>
      <c r="W1737" s="3" t="s">
        <v>60</v>
      </c>
      <c r="X1737" s="3" t="s">
        <v>60</v>
      </c>
      <c r="Y1737" s="3" t="s">
        <v>60</v>
      </c>
      <c r="Z1737" s="3" t="s">
        <v>60</v>
      </c>
    </row>
    <row r="1738" spans="1:26" x14ac:dyDescent="0.3">
      <c r="A1738" s="2" t="s">
        <v>799</v>
      </c>
      <c r="B1738" s="2" t="s">
        <v>800</v>
      </c>
      <c r="C1738" s="2">
        <v>712</v>
      </c>
      <c r="D1738" s="2" t="s">
        <v>25</v>
      </c>
      <c r="E1738" s="2" t="s">
        <v>566</v>
      </c>
      <c r="F1738" s="2" t="s">
        <v>58</v>
      </c>
      <c r="G1738" s="2" t="s">
        <v>597</v>
      </c>
      <c r="H1738" s="2" t="s">
        <v>60</v>
      </c>
      <c r="I1738" s="2">
        <v>32</v>
      </c>
      <c r="J1738" s="2">
        <v>120</v>
      </c>
      <c r="K1738" s="2">
        <v>12</v>
      </c>
      <c r="L1738" s="2">
        <v>7.55</v>
      </c>
      <c r="M1738" s="2">
        <v>14.9</v>
      </c>
      <c r="N1738" s="2">
        <v>62.92</v>
      </c>
      <c r="O1738" s="2">
        <v>50.67</v>
      </c>
      <c r="P1738" s="2">
        <v>46</v>
      </c>
      <c r="Q1738" s="2">
        <v>16.29</v>
      </c>
      <c r="R1738" s="2">
        <v>47.42</v>
      </c>
      <c r="S1738" s="2">
        <v>35.409999999999997</v>
      </c>
      <c r="T1738" s="2">
        <v>34.35</v>
      </c>
      <c r="U1738" s="2" t="s">
        <v>60</v>
      </c>
      <c r="V1738" s="2" t="s">
        <v>60</v>
      </c>
      <c r="W1738" s="2" t="s">
        <v>60</v>
      </c>
      <c r="X1738" s="2" t="s">
        <v>60</v>
      </c>
      <c r="Y1738" s="2" t="s">
        <v>60</v>
      </c>
      <c r="Z1738" s="2" t="s">
        <v>60</v>
      </c>
    </row>
    <row r="1739" spans="1:26" x14ac:dyDescent="0.3">
      <c r="A1739" s="3" t="s">
        <v>799</v>
      </c>
      <c r="B1739" s="3" t="s">
        <v>800</v>
      </c>
      <c r="C1739" s="3">
        <v>713</v>
      </c>
      <c r="D1739" s="3" t="s">
        <v>25</v>
      </c>
      <c r="E1739" s="3" t="s">
        <v>566</v>
      </c>
      <c r="F1739" s="3" t="s">
        <v>58</v>
      </c>
      <c r="G1739" s="3" t="s">
        <v>598</v>
      </c>
      <c r="H1739" s="3" t="s">
        <v>60</v>
      </c>
      <c r="I1739" s="3">
        <v>30</v>
      </c>
      <c r="J1739" s="3">
        <v>40</v>
      </c>
      <c r="K1739" s="3">
        <v>4</v>
      </c>
      <c r="L1739" s="3">
        <v>8.0399999999999991</v>
      </c>
      <c r="M1739" s="3">
        <v>4.59</v>
      </c>
      <c r="N1739" s="3">
        <v>201</v>
      </c>
      <c r="O1739" s="3">
        <v>175.16</v>
      </c>
      <c r="P1739" s="3">
        <v>17</v>
      </c>
      <c r="Q1739" s="3">
        <v>9.8000000000000007</v>
      </c>
      <c r="R1739" s="3">
        <v>21.25</v>
      </c>
      <c r="S1739" s="3">
        <v>57.65</v>
      </c>
      <c r="T1739" s="3">
        <v>46.12</v>
      </c>
      <c r="U1739" s="3" t="s">
        <v>60</v>
      </c>
      <c r="V1739" s="3" t="s">
        <v>60</v>
      </c>
      <c r="W1739" s="3" t="s">
        <v>60</v>
      </c>
      <c r="X1739" s="3" t="s">
        <v>60</v>
      </c>
      <c r="Y1739" s="3" t="s">
        <v>60</v>
      </c>
      <c r="Z1739" s="3" t="s">
        <v>60</v>
      </c>
    </row>
    <row r="1740" spans="1:26" x14ac:dyDescent="0.3">
      <c r="A1740" s="2" t="s">
        <v>799</v>
      </c>
      <c r="B1740" s="2" t="s">
        <v>800</v>
      </c>
      <c r="C1740" s="2">
        <v>714</v>
      </c>
      <c r="D1740" s="2" t="s">
        <v>25</v>
      </c>
      <c r="E1740" s="2" t="s">
        <v>566</v>
      </c>
      <c r="F1740" s="2" t="s">
        <v>58</v>
      </c>
      <c r="G1740" s="2" t="s">
        <v>599</v>
      </c>
      <c r="H1740" s="2" t="s">
        <v>60</v>
      </c>
      <c r="I1740" s="2">
        <v>161</v>
      </c>
      <c r="J1740" s="2">
        <v>475</v>
      </c>
      <c r="K1740" s="2">
        <v>65</v>
      </c>
      <c r="L1740" s="2">
        <v>25.75</v>
      </c>
      <c r="M1740" s="2">
        <v>107.54</v>
      </c>
      <c r="N1740" s="2">
        <v>39.619999999999997</v>
      </c>
      <c r="O1740" s="2">
        <v>23.94</v>
      </c>
      <c r="P1740" s="2">
        <v>148</v>
      </c>
      <c r="Q1740" s="2">
        <v>68.209999999999994</v>
      </c>
      <c r="R1740" s="2">
        <v>253.89</v>
      </c>
      <c r="S1740" s="2">
        <v>46.09</v>
      </c>
      <c r="T1740" s="2">
        <v>26.87</v>
      </c>
      <c r="U1740" s="2" t="s">
        <v>60</v>
      </c>
      <c r="V1740" s="2" t="s">
        <v>60</v>
      </c>
      <c r="W1740" s="2" t="s">
        <v>60</v>
      </c>
      <c r="X1740" s="2" t="s">
        <v>60</v>
      </c>
      <c r="Y1740" s="2" t="s">
        <v>60</v>
      </c>
      <c r="Z1740" s="2" t="s">
        <v>60</v>
      </c>
    </row>
    <row r="1741" spans="1:26" x14ac:dyDescent="0.3">
      <c r="A1741" s="3" t="s">
        <v>799</v>
      </c>
      <c r="B1741" s="3" t="s">
        <v>800</v>
      </c>
      <c r="C1741" s="3">
        <v>715</v>
      </c>
      <c r="D1741" s="3" t="s">
        <v>25</v>
      </c>
      <c r="E1741" s="3" t="s">
        <v>566</v>
      </c>
      <c r="F1741" s="3" t="s">
        <v>58</v>
      </c>
      <c r="G1741" s="3" t="s">
        <v>600</v>
      </c>
      <c r="H1741" s="3" t="s">
        <v>60</v>
      </c>
      <c r="I1741" s="3">
        <v>59.2</v>
      </c>
      <c r="J1741" s="3">
        <v>35</v>
      </c>
      <c r="K1741" s="3">
        <v>3</v>
      </c>
      <c r="L1741" s="3">
        <v>1.79</v>
      </c>
      <c r="M1741" s="3">
        <v>8.5</v>
      </c>
      <c r="N1741" s="3">
        <v>59.67</v>
      </c>
      <c r="O1741" s="3">
        <v>21.06</v>
      </c>
      <c r="P1741" s="3">
        <v>14</v>
      </c>
      <c r="Q1741" s="3">
        <v>2.8</v>
      </c>
      <c r="R1741" s="3">
        <v>10.86</v>
      </c>
      <c r="S1741" s="3">
        <v>20</v>
      </c>
      <c r="T1741" s="3">
        <v>25.78</v>
      </c>
      <c r="U1741" s="3" t="s">
        <v>60</v>
      </c>
      <c r="V1741" s="3" t="s">
        <v>60</v>
      </c>
      <c r="W1741" s="3" t="s">
        <v>60</v>
      </c>
      <c r="X1741" s="3" t="s">
        <v>60</v>
      </c>
      <c r="Y1741" s="3" t="s">
        <v>60</v>
      </c>
      <c r="Z1741" s="3" t="s">
        <v>60</v>
      </c>
    </row>
    <row r="1742" spans="1:26" x14ac:dyDescent="0.3">
      <c r="A1742" s="2" t="s">
        <v>799</v>
      </c>
      <c r="B1742" s="2" t="s">
        <v>800</v>
      </c>
      <c r="C1742" s="2">
        <v>716</v>
      </c>
      <c r="D1742" s="2" t="s">
        <v>25</v>
      </c>
      <c r="E1742" s="2" t="s">
        <v>566</v>
      </c>
      <c r="F1742" s="2" t="s">
        <v>58</v>
      </c>
      <c r="G1742" s="2" t="s">
        <v>601</v>
      </c>
      <c r="H1742" s="2" t="s">
        <v>60</v>
      </c>
      <c r="I1742" s="2">
        <v>150</v>
      </c>
      <c r="J1742" s="2">
        <v>301</v>
      </c>
      <c r="K1742" s="2">
        <v>26</v>
      </c>
      <c r="L1742" s="2">
        <v>41.56</v>
      </c>
      <c r="M1742" s="2">
        <v>64.28</v>
      </c>
      <c r="N1742" s="2">
        <v>159.85</v>
      </c>
      <c r="O1742" s="2">
        <v>64.650000000000006</v>
      </c>
      <c r="P1742" s="2">
        <v>127</v>
      </c>
      <c r="Q1742" s="2">
        <v>129.55000000000001</v>
      </c>
      <c r="R1742" s="2">
        <v>201.7</v>
      </c>
      <c r="S1742" s="2">
        <v>102.01</v>
      </c>
      <c r="T1742" s="2">
        <v>64.23</v>
      </c>
      <c r="U1742" s="2" t="s">
        <v>60</v>
      </c>
      <c r="V1742" s="2" t="s">
        <v>60</v>
      </c>
      <c r="W1742" s="2" t="s">
        <v>60</v>
      </c>
      <c r="X1742" s="2" t="s">
        <v>60</v>
      </c>
      <c r="Y1742" s="2" t="s">
        <v>60</v>
      </c>
      <c r="Z1742" s="2" t="s">
        <v>60</v>
      </c>
    </row>
    <row r="1743" spans="1:26" x14ac:dyDescent="0.3">
      <c r="A1743" s="3" t="s">
        <v>799</v>
      </c>
      <c r="B1743" s="3" t="s">
        <v>800</v>
      </c>
      <c r="C1743" s="3">
        <v>717</v>
      </c>
      <c r="D1743" s="3" t="s">
        <v>25</v>
      </c>
      <c r="E1743" s="3" t="s">
        <v>566</v>
      </c>
      <c r="F1743" s="3" t="s">
        <v>58</v>
      </c>
      <c r="G1743" s="3" t="s">
        <v>602</v>
      </c>
      <c r="H1743" s="3" t="s">
        <v>60</v>
      </c>
      <c r="I1743" s="3">
        <v>30</v>
      </c>
      <c r="J1743" s="3">
        <v>117</v>
      </c>
      <c r="K1743" s="3">
        <v>9</v>
      </c>
      <c r="L1743" s="3">
        <v>0</v>
      </c>
      <c r="M1743" s="3">
        <v>7</v>
      </c>
      <c r="N1743" s="3">
        <v>0</v>
      </c>
      <c r="O1743" s="3">
        <v>0</v>
      </c>
      <c r="P1743" s="3">
        <v>29</v>
      </c>
      <c r="Q1743" s="3">
        <v>3.76</v>
      </c>
      <c r="R1743" s="3">
        <v>28.31</v>
      </c>
      <c r="S1743" s="3">
        <v>12.97</v>
      </c>
      <c r="T1743" s="3">
        <v>13.28</v>
      </c>
      <c r="U1743" s="3" t="s">
        <v>60</v>
      </c>
      <c r="V1743" s="3" t="s">
        <v>60</v>
      </c>
      <c r="W1743" s="3" t="s">
        <v>60</v>
      </c>
      <c r="X1743" s="3" t="s">
        <v>60</v>
      </c>
      <c r="Y1743" s="3" t="s">
        <v>60</v>
      </c>
      <c r="Z1743" s="3" t="s">
        <v>60</v>
      </c>
    </row>
    <row r="1744" spans="1:26" x14ac:dyDescent="0.3">
      <c r="A1744" s="2" t="s">
        <v>799</v>
      </c>
      <c r="B1744" s="2" t="s">
        <v>800</v>
      </c>
      <c r="C1744" s="2">
        <v>718</v>
      </c>
      <c r="D1744" s="2" t="s">
        <v>25</v>
      </c>
      <c r="E1744" s="2" t="s">
        <v>566</v>
      </c>
      <c r="F1744" s="2" t="s">
        <v>58</v>
      </c>
      <c r="G1744" s="2" t="s">
        <v>603</v>
      </c>
      <c r="H1744" s="2" t="s">
        <v>60</v>
      </c>
      <c r="I1744" s="2">
        <v>70</v>
      </c>
      <c r="J1744" s="2">
        <v>300</v>
      </c>
      <c r="K1744" s="2">
        <v>50</v>
      </c>
      <c r="L1744" s="2">
        <v>48.91</v>
      </c>
      <c r="M1744" s="2">
        <v>73.77</v>
      </c>
      <c r="N1744" s="2">
        <v>97.82</v>
      </c>
      <c r="O1744" s="2">
        <v>66.3</v>
      </c>
      <c r="P1744" s="2">
        <v>82</v>
      </c>
      <c r="Q1744" s="2">
        <v>49.93</v>
      </c>
      <c r="R1744" s="2">
        <v>137.22</v>
      </c>
      <c r="S1744" s="2">
        <v>60.89</v>
      </c>
      <c r="T1744" s="2">
        <v>36.39</v>
      </c>
      <c r="U1744" s="2" t="s">
        <v>60</v>
      </c>
      <c r="V1744" s="2" t="s">
        <v>60</v>
      </c>
      <c r="W1744" s="2" t="s">
        <v>60</v>
      </c>
      <c r="X1744" s="2" t="s">
        <v>60</v>
      </c>
      <c r="Y1744" s="2" t="s">
        <v>60</v>
      </c>
      <c r="Z1744" s="2" t="s">
        <v>60</v>
      </c>
    </row>
    <row r="1745" spans="1:26" x14ac:dyDescent="0.3">
      <c r="A1745" s="3" t="s">
        <v>799</v>
      </c>
      <c r="B1745" s="3" t="s">
        <v>800</v>
      </c>
      <c r="C1745" s="3">
        <v>719</v>
      </c>
      <c r="D1745" s="3" t="s">
        <v>25</v>
      </c>
      <c r="E1745" s="3" t="s">
        <v>566</v>
      </c>
      <c r="F1745" s="3" t="s">
        <v>58</v>
      </c>
      <c r="G1745" s="3" t="s">
        <v>604</v>
      </c>
      <c r="H1745" s="3" t="s">
        <v>60</v>
      </c>
      <c r="I1745" s="3">
        <v>35</v>
      </c>
      <c r="J1745" s="3">
        <v>86</v>
      </c>
      <c r="K1745" s="3">
        <v>6</v>
      </c>
      <c r="L1745" s="3">
        <v>1.63</v>
      </c>
      <c r="M1745" s="3">
        <v>0</v>
      </c>
      <c r="N1745" s="3">
        <v>27.17</v>
      </c>
      <c r="O1745" s="3">
        <v>0</v>
      </c>
      <c r="P1745" s="3">
        <v>13</v>
      </c>
      <c r="Q1745" s="3">
        <v>1.63</v>
      </c>
      <c r="R1745" s="3">
        <v>0</v>
      </c>
      <c r="S1745" s="3">
        <v>12.54</v>
      </c>
      <c r="T1745" s="3">
        <v>0</v>
      </c>
      <c r="U1745" s="3" t="s">
        <v>60</v>
      </c>
      <c r="V1745" s="3" t="s">
        <v>60</v>
      </c>
      <c r="W1745" s="3" t="s">
        <v>60</v>
      </c>
      <c r="X1745" s="3" t="s">
        <v>60</v>
      </c>
      <c r="Y1745" s="3" t="s">
        <v>60</v>
      </c>
      <c r="Z1745" s="3" t="s">
        <v>60</v>
      </c>
    </row>
    <row r="1746" spans="1:26" x14ac:dyDescent="0.3">
      <c r="A1746" s="2" t="s">
        <v>799</v>
      </c>
      <c r="B1746" s="2" t="s">
        <v>800</v>
      </c>
      <c r="C1746" s="2">
        <v>720</v>
      </c>
      <c r="D1746" s="2" t="s">
        <v>25</v>
      </c>
      <c r="E1746" s="2" t="s">
        <v>566</v>
      </c>
      <c r="F1746" s="2" t="s">
        <v>58</v>
      </c>
      <c r="G1746" s="2" t="s">
        <v>573</v>
      </c>
      <c r="H1746" s="2" t="s">
        <v>12</v>
      </c>
      <c r="I1746" s="2">
        <v>2178.1999999999998</v>
      </c>
      <c r="J1746" s="2">
        <v>4220</v>
      </c>
      <c r="K1746" s="2">
        <v>477</v>
      </c>
      <c r="L1746" s="2">
        <v>435.5</v>
      </c>
      <c r="M1746" s="2">
        <v>741.36</v>
      </c>
      <c r="N1746" s="2">
        <v>91.3</v>
      </c>
      <c r="O1746" s="2">
        <v>58.74</v>
      </c>
      <c r="P1746" s="2">
        <v>1523</v>
      </c>
      <c r="Q1746" s="2">
        <v>1555.86</v>
      </c>
      <c r="R1746" s="2">
        <v>2301.7800000000002</v>
      </c>
      <c r="S1746" s="2">
        <v>102.16</v>
      </c>
      <c r="T1746" s="2">
        <v>67.59</v>
      </c>
      <c r="U1746" s="2" t="s">
        <v>60</v>
      </c>
      <c r="V1746" s="2" t="s">
        <v>60</v>
      </c>
      <c r="W1746" s="2" t="s">
        <v>60</v>
      </c>
      <c r="X1746" s="2" t="s">
        <v>60</v>
      </c>
      <c r="Y1746" s="2" t="s">
        <v>60</v>
      </c>
      <c r="Z1746" s="2" t="s">
        <v>60</v>
      </c>
    </row>
    <row r="1747" spans="1:26" x14ac:dyDescent="0.3">
      <c r="A1747" s="3" t="s">
        <v>799</v>
      </c>
      <c r="B1747" s="3" t="s">
        <v>800</v>
      </c>
      <c r="C1747" s="3">
        <v>721</v>
      </c>
      <c r="D1747" s="3" t="s">
        <v>25</v>
      </c>
      <c r="E1747" s="3" t="s">
        <v>566</v>
      </c>
      <c r="F1747" s="3" t="s">
        <v>58</v>
      </c>
      <c r="G1747" s="3" t="s">
        <v>58</v>
      </c>
      <c r="H1747" s="3" t="s">
        <v>12</v>
      </c>
      <c r="I1747" s="3">
        <v>2178.1999999999998</v>
      </c>
      <c r="J1747" s="3">
        <v>4220</v>
      </c>
      <c r="K1747" s="3">
        <v>477</v>
      </c>
      <c r="L1747" s="3">
        <v>435.5</v>
      </c>
      <c r="M1747" s="3">
        <v>741.36</v>
      </c>
      <c r="N1747" s="3">
        <v>91.3</v>
      </c>
      <c r="O1747" s="3">
        <v>58.74</v>
      </c>
      <c r="P1747" s="3">
        <v>1523</v>
      </c>
      <c r="Q1747" s="3">
        <v>1555.86</v>
      </c>
      <c r="R1747" s="3">
        <v>2301.7800000000002</v>
      </c>
      <c r="S1747" s="3">
        <v>102.16</v>
      </c>
      <c r="T1747" s="3">
        <v>67.59</v>
      </c>
      <c r="U1747" s="3" t="s">
        <v>60</v>
      </c>
      <c r="V1747" s="3" t="s">
        <v>60</v>
      </c>
      <c r="W1747" s="3" t="s">
        <v>60</v>
      </c>
      <c r="X1747" s="3" t="s">
        <v>60</v>
      </c>
      <c r="Y1747" s="3" t="s">
        <v>60</v>
      </c>
      <c r="Z1747" s="3" t="s">
        <v>60</v>
      </c>
    </row>
    <row r="1748" spans="1:26" x14ac:dyDescent="0.3">
      <c r="A1748" s="2" t="s">
        <v>799</v>
      </c>
      <c r="B1748" s="2" t="s">
        <v>800</v>
      </c>
      <c r="C1748" s="2">
        <v>722</v>
      </c>
      <c r="D1748" s="2" t="s">
        <v>25</v>
      </c>
      <c r="E1748" s="2" t="s">
        <v>566</v>
      </c>
      <c r="F1748" s="2" t="s">
        <v>65</v>
      </c>
      <c r="G1748" s="2" t="s">
        <v>605</v>
      </c>
      <c r="H1748" s="2" t="s">
        <v>60</v>
      </c>
      <c r="I1748" s="2">
        <v>1200</v>
      </c>
      <c r="J1748" s="2">
        <v>2000</v>
      </c>
      <c r="K1748" s="2">
        <v>193</v>
      </c>
      <c r="L1748" s="2">
        <v>387.13</v>
      </c>
      <c r="M1748" s="2">
        <v>210.24</v>
      </c>
      <c r="N1748" s="2">
        <v>200.59</v>
      </c>
      <c r="O1748" s="2">
        <v>184.14</v>
      </c>
      <c r="P1748" s="2">
        <v>954</v>
      </c>
      <c r="Q1748" s="2">
        <v>2015.39</v>
      </c>
      <c r="R1748" s="2">
        <v>957.83</v>
      </c>
      <c r="S1748" s="2">
        <v>211.26</v>
      </c>
      <c r="T1748" s="2">
        <v>210.41</v>
      </c>
      <c r="U1748" s="2">
        <v>21.62</v>
      </c>
      <c r="V1748" s="2">
        <v>43.36</v>
      </c>
      <c r="W1748" s="2">
        <v>23.55</v>
      </c>
      <c r="X1748" s="2">
        <v>21.65</v>
      </c>
      <c r="Y1748" s="2">
        <v>45.74</v>
      </c>
      <c r="Z1748" s="2">
        <v>21.74</v>
      </c>
    </row>
    <row r="1749" spans="1:26" x14ac:dyDescent="0.3">
      <c r="A1749" s="3" t="s">
        <v>799</v>
      </c>
      <c r="B1749" s="3" t="s">
        <v>800</v>
      </c>
      <c r="C1749" s="3">
        <v>723</v>
      </c>
      <c r="D1749" s="3" t="s">
        <v>25</v>
      </c>
      <c r="E1749" s="3" t="s">
        <v>566</v>
      </c>
      <c r="F1749" s="3" t="s">
        <v>65</v>
      </c>
      <c r="G1749" s="3" t="s">
        <v>606</v>
      </c>
      <c r="H1749" s="3" t="s">
        <v>74</v>
      </c>
      <c r="I1749" s="3">
        <v>1200</v>
      </c>
      <c r="J1749" s="3">
        <v>2000</v>
      </c>
      <c r="K1749" s="3">
        <v>193</v>
      </c>
      <c r="L1749" s="3">
        <v>387.13</v>
      </c>
      <c r="M1749" s="3">
        <v>210.24</v>
      </c>
      <c r="N1749" s="3">
        <v>200.59</v>
      </c>
      <c r="O1749" s="3">
        <v>184.14</v>
      </c>
      <c r="P1749" s="3">
        <v>954</v>
      </c>
      <c r="Q1749" s="3">
        <v>2015.39</v>
      </c>
      <c r="R1749" s="3">
        <v>957.83</v>
      </c>
      <c r="S1749" s="3">
        <v>211.26</v>
      </c>
      <c r="T1749" s="3">
        <v>210.41</v>
      </c>
      <c r="U1749" s="3">
        <v>21.62</v>
      </c>
      <c r="V1749" s="3">
        <v>43.36</v>
      </c>
      <c r="W1749" s="3">
        <v>23.55</v>
      </c>
      <c r="X1749" s="3">
        <v>21.65</v>
      </c>
      <c r="Y1749" s="3">
        <v>45.74</v>
      </c>
      <c r="Z1749" s="3">
        <v>21.74</v>
      </c>
    </row>
    <row r="1750" spans="1:26" x14ac:dyDescent="0.3">
      <c r="A1750" s="2" t="s">
        <v>799</v>
      </c>
      <c r="B1750" s="2" t="s">
        <v>800</v>
      </c>
      <c r="C1750" s="2">
        <v>724</v>
      </c>
      <c r="D1750" s="2" t="s">
        <v>25</v>
      </c>
      <c r="E1750" s="2" t="s">
        <v>566</v>
      </c>
      <c r="F1750" s="2" t="s">
        <v>65</v>
      </c>
      <c r="G1750" s="2" t="s">
        <v>607</v>
      </c>
      <c r="H1750" s="2" t="s">
        <v>60</v>
      </c>
      <c r="I1750" s="2">
        <v>300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</row>
    <row r="1751" spans="1:26" x14ac:dyDescent="0.3">
      <c r="A1751" s="3" t="s">
        <v>799</v>
      </c>
      <c r="B1751" s="3" t="s">
        <v>800</v>
      </c>
      <c r="C1751" s="3">
        <v>725</v>
      </c>
      <c r="D1751" s="3" t="s">
        <v>25</v>
      </c>
      <c r="E1751" s="3" t="s">
        <v>566</v>
      </c>
      <c r="F1751" s="3" t="s">
        <v>65</v>
      </c>
      <c r="G1751" s="3" t="s">
        <v>608</v>
      </c>
      <c r="H1751" s="3" t="s">
        <v>74</v>
      </c>
      <c r="I1751" s="3">
        <v>300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</row>
    <row r="1752" spans="1:26" x14ac:dyDescent="0.3">
      <c r="A1752" s="2" t="s">
        <v>799</v>
      </c>
      <c r="B1752" s="2" t="s">
        <v>800</v>
      </c>
      <c r="C1752" s="2">
        <v>726</v>
      </c>
      <c r="D1752" s="2" t="s">
        <v>25</v>
      </c>
      <c r="E1752" s="2" t="s">
        <v>566</v>
      </c>
      <c r="F1752" s="2" t="s">
        <v>65</v>
      </c>
      <c r="G1752" s="2" t="s">
        <v>609</v>
      </c>
      <c r="H1752" s="2" t="s">
        <v>60</v>
      </c>
      <c r="I1752" s="2">
        <v>1200</v>
      </c>
      <c r="J1752" s="2">
        <v>4000</v>
      </c>
      <c r="K1752" s="2">
        <v>354</v>
      </c>
      <c r="L1752" s="2">
        <v>456.92</v>
      </c>
      <c r="M1752" s="2">
        <v>233.25</v>
      </c>
      <c r="N1752" s="2">
        <v>129.07</v>
      </c>
      <c r="O1752" s="2">
        <v>195.89</v>
      </c>
      <c r="P1752" s="2">
        <v>1966</v>
      </c>
      <c r="Q1752" s="2">
        <v>2522.77</v>
      </c>
      <c r="R1752" s="2">
        <v>1072.98</v>
      </c>
      <c r="S1752" s="2">
        <v>128.32</v>
      </c>
      <c r="T1752" s="2">
        <v>235.12</v>
      </c>
      <c r="U1752" s="2">
        <v>39.65</v>
      </c>
      <c r="V1752" s="2">
        <v>51.18</v>
      </c>
      <c r="W1752" s="2">
        <v>26.13</v>
      </c>
      <c r="X1752" s="2">
        <v>44.62</v>
      </c>
      <c r="Y1752" s="2">
        <v>57.25</v>
      </c>
      <c r="Z1752" s="2">
        <v>24.35</v>
      </c>
    </row>
    <row r="1753" spans="1:26" x14ac:dyDescent="0.3">
      <c r="A1753" s="3" t="s">
        <v>799</v>
      </c>
      <c r="B1753" s="3" t="s">
        <v>800</v>
      </c>
      <c r="C1753" s="3">
        <v>727</v>
      </c>
      <c r="D1753" s="3" t="s">
        <v>25</v>
      </c>
      <c r="E1753" s="3" t="s">
        <v>566</v>
      </c>
      <c r="F1753" s="3" t="s">
        <v>65</v>
      </c>
      <c r="G1753" s="3" t="s">
        <v>610</v>
      </c>
      <c r="H1753" s="3" t="s">
        <v>74</v>
      </c>
      <c r="I1753" s="3">
        <v>1200</v>
      </c>
      <c r="J1753" s="3">
        <v>4000</v>
      </c>
      <c r="K1753" s="3">
        <v>354</v>
      </c>
      <c r="L1753" s="3">
        <v>456.92</v>
      </c>
      <c r="M1753" s="3">
        <v>233.25</v>
      </c>
      <c r="N1753" s="3">
        <v>129.07</v>
      </c>
      <c r="O1753" s="3">
        <v>195.89</v>
      </c>
      <c r="P1753" s="3">
        <v>1966</v>
      </c>
      <c r="Q1753" s="3">
        <v>2522.77</v>
      </c>
      <c r="R1753" s="3">
        <v>1072.98</v>
      </c>
      <c r="S1753" s="3">
        <v>128.32</v>
      </c>
      <c r="T1753" s="3">
        <v>235.12</v>
      </c>
      <c r="U1753" s="3">
        <v>39.65</v>
      </c>
      <c r="V1753" s="3">
        <v>51.18</v>
      </c>
      <c r="W1753" s="3">
        <v>26.13</v>
      </c>
      <c r="X1753" s="3">
        <v>44.62</v>
      </c>
      <c r="Y1753" s="3">
        <v>57.25</v>
      </c>
      <c r="Z1753" s="3">
        <v>24.35</v>
      </c>
    </row>
    <row r="1754" spans="1:26" x14ac:dyDescent="0.3">
      <c r="A1754" s="2" t="s">
        <v>799</v>
      </c>
      <c r="B1754" s="2" t="s">
        <v>800</v>
      </c>
      <c r="C1754" s="2">
        <v>728</v>
      </c>
      <c r="D1754" s="2" t="s">
        <v>25</v>
      </c>
      <c r="E1754" s="2" t="s">
        <v>566</v>
      </c>
      <c r="F1754" s="2" t="s">
        <v>65</v>
      </c>
      <c r="G1754" s="2" t="s">
        <v>611</v>
      </c>
      <c r="H1754" s="2" t="s">
        <v>60</v>
      </c>
      <c r="I1754" s="2">
        <v>106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 t="s">
        <v>60</v>
      </c>
      <c r="V1754" s="2" t="s">
        <v>60</v>
      </c>
      <c r="W1754" s="2" t="s">
        <v>60</v>
      </c>
      <c r="X1754" s="2" t="s">
        <v>60</v>
      </c>
      <c r="Y1754" s="2" t="s">
        <v>60</v>
      </c>
      <c r="Z1754" s="2" t="s">
        <v>60</v>
      </c>
    </row>
    <row r="1755" spans="1:26" x14ac:dyDescent="0.3">
      <c r="A1755" s="3" t="s">
        <v>799</v>
      </c>
      <c r="B1755" s="3" t="s">
        <v>800</v>
      </c>
      <c r="C1755" s="3">
        <v>729</v>
      </c>
      <c r="D1755" s="3" t="s">
        <v>25</v>
      </c>
      <c r="E1755" s="3" t="s">
        <v>566</v>
      </c>
      <c r="F1755" s="3" t="s">
        <v>65</v>
      </c>
      <c r="G1755" s="3" t="s">
        <v>612</v>
      </c>
      <c r="H1755" s="3" t="s">
        <v>476</v>
      </c>
      <c r="I1755" s="3">
        <v>106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 t="s">
        <v>60</v>
      </c>
      <c r="V1755" s="3" t="s">
        <v>60</v>
      </c>
      <c r="W1755" s="3" t="s">
        <v>60</v>
      </c>
      <c r="X1755" s="3" t="s">
        <v>60</v>
      </c>
      <c r="Y1755" s="3" t="s">
        <v>60</v>
      </c>
      <c r="Z1755" s="3" t="s">
        <v>60</v>
      </c>
    </row>
    <row r="1756" spans="1:26" x14ac:dyDescent="0.3">
      <c r="A1756" s="2" t="s">
        <v>799</v>
      </c>
      <c r="B1756" s="2" t="s">
        <v>800</v>
      </c>
      <c r="C1756" s="2">
        <v>730</v>
      </c>
      <c r="D1756" s="2" t="s">
        <v>25</v>
      </c>
      <c r="E1756" s="2" t="s">
        <v>566</v>
      </c>
      <c r="F1756" s="2" t="s">
        <v>65</v>
      </c>
      <c r="G1756" s="2" t="s">
        <v>613</v>
      </c>
      <c r="H1756" s="2" t="s">
        <v>60</v>
      </c>
      <c r="I1756" s="2">
        <v>105.7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 t="s">
        <v>60</v>
      </c>
      <c r="V1756" s="2" t="s">
        <v>60</v>
      </c>
      <c r="W1756" s="2" t="s">
        <v>60</v>
      </c>
      <c r="X1756" s="2" t="s">
        <v>60</v>
      </c>
      <c r="Y1756" s="2" t="s">
        <v>60</v>
      </c>
      <c r="Z1756" s="2" t="s">
        <v>60</v>
      </c>
    </row>
    <row r="1757" spans="1:26" x14ac:dyDescent="0.3">
      <c r="A1757" s="3" t="s">
        <v>799</v>
      </c>
      <c r="B1757" s="3" t="s">
        <v>800</v>
      </c>
      <c r="C1757" s="3">
        <v>731</v>
      </c>
      <c r="D1757" s="3" t="s">
        <v>25</v>
      </c>
      <c r="E1757" s="3" t="s">
        <v>566</v>
      </c>
      <c r="F1757" s="3" t="s">
        <v>65</v>
      </c>
      <c r="G1757" s="3" t="s">
        <v>614</v>
      </c>
      <c r="H1757" s="3" t="s">
        <v>476</v>
      </c>
      <c r="I1757" s="3">
        <v>105.7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 t="s">
        <v>60</v>
      </c>
      <c r="V1757" s="3" t="s">
        <v>60</v>
      </c>
      <c r="W1757" s="3" t="s">
        <v>60</v>
      </c>
      <c r="X1757" s="3" t="s">
        <v>60</v>
      </c>
      <c r="Y1757" s="3" t="s">
        <v>60</v>
      </c>
      <c r="Z1757" s="3" t="s">
        <v>60</v>
      </c>
    </row>
    <row r="1758" spans="1:26" x14ac:dyDescent="0.3">
      <c r="A1758" s="2" t="s">
        <v>799</v>
      </c>
      <c r="B1758" s="2" t="s">
        <v>800</v>
      </c>
      <c r="C1758" s="2">
        <v>732</v>
      </c>
      <c r="D1758" s="2" t="s">
        <v>25</v>
      </c>
      <c r="E1758" s="2" t="s">
        <v>566</v>
      </c>
      <c r="F1758" s="2" t="s">
        <v>65</v>
      </c>
      <c r="G1758" s="2" t="s">
        <v>615</v>
      </c>
      <c r="H1758" s="2" t="s">
        <v>60</v>
      </c>
      <c r="I1758" s="2">
        <v>525</v>
      </c>
      <c r="J1758" s="2">
        <v>2000</v>
      </c>
      <c r="K1758" s="2">
        <v>136</v>
      </c>
      <c r="L1758" s="2">
        <v>311.64999999999998</v>
      </c>
      <c r="M1758" s="2">
        <v>120.59</v>
      </c>
      <c r="N1758" s="2">
        <v>229.15</v>
      </c>
      <c r="O1758" s="2">
        <v>258.44</v>
      </c>
      <c r="P1758" s="2">
        <v>839</v>
      </c>
      <c r="Q1758" s="2">
        <v>1117.45</v>
      </c>
      <c r="R1758" s="2">
        <v>690.62</v>
      </c>
      <c r="S1758" s="2">
        <v>133.19</v>
      </c>
      <c r="T1758" s="2">
        <v>161.80000000000001</v>
      </c>
      <c r="U1758" s="2">
        <v>34.82</v>
      </c>
      <c r="V1758" s="2">
        <v>79.790000000000006</v>
      </c>
      <c r="W1758" s="2">
        <v>30.87</v>
      </c>
      <c r="X1758" s="2">
        <v>43.52</v>
      </c>
      <c r="Y1758" s="2">
        <v>57.97</v>
      </c>
      <c r="Z1758" s="2">
        <v>35.82</v>
      </c>
    </row>
    <row r="1759" spans="1:26" x14ac:dyDescent="0.3">
      <c r="A1759" s="3" t="s">
        <v>799</v>
      </c>
      <c r="B1759" s="3" t="s">
        <v>800</v>
      </c>
      <c r="C1759" s="3">
        <v>733</v>
      </c>
      <c r="D1759" s="3" t="s">
        <v>25</v>
      </c>
      <c r="E1759" s="3" t="s">
        <v>566</v>
      </c>
      <c r="F1759" s="3" t="s">
        <v>65</v>
      </c>
      <c r="G1759" s="3" t="s">
        <v>616</v>
      </c>
      <c r="H1759" s="3" t="s">
        <v>74</v>
      </c>
      <c r="I1759" s="3">
        <v>525</v>
      </c>
      <c r="J1759" s="3">
        <v>2000</v>
      </c>
      <c r="K1759" s="3">
        <v>136</v>
      </c>
      <c r="L1759" s="3">
        <v>311.64999999999998</v>
      </c>
      <c r="M1759" s="3">
        <v>120.59</v>
      </c>
      <c r="N1759" s="3">
        <v>229.15</v>
      </c>
      <c r="O1759" s="3">
        <v>258.44</v>
      </c>
      <c r="P1759" s="3">
        <v>839</v>
      </c>
      <c r="Q1759" s="3">
        <v>1117.45</v>
      </c>
      <c r="R1759" s="3">
        <v>690.62</v>
      </c>
      <c r="S1759" s="3">
        <v>133.19</v>
      </c>
      <c r="T1759" s="3">
        <v>161.80000000000001</v>
      </c>
      <c r="U1759" s="3">
        <v>34.82</v>
      </c>
      <c r="V1759" s="3">
        <v>79.790000000000006</v>
      </c>
      <c r="W1759" s="3">
        <v>30.87</v>
      </c>
      <c r="X1759" s="3">
        <v>43.52</v>
      </c>
      <c r="Y1759" s="3">
        <v>57.97</v>
      </c>
      <c r="Z1759" s="3">
        <v>35.82</v>
      </c>
    </row>
    <row r="1760" spans="1:26" x14ac:dyDescent="0.3">
      <c r="A1760" s="2" t="s">
        <v>799</v>
      </c>
      <c r="B1760" s="2" t="s">
        <v>800</v>
      </c>
      <c r="C1760" s="2">
        <v>734</v>
      </c>
      <c r="D1760" s="2" t="s">
        <v>25</v>
      </c>
      <c r="E1760" s="2" t="s">
        <v>566</v>
      </c>
      <c r="F1760" s="2" t="s">
        <v>65</v>
      </c>
      <c r="G1760" s="2" t="s">
        <v>617</v>
      </c>
      <c r="H1760" s="2" t="s">
        <v>60</v>
      </c>
      <c r="I1760" s="2">
        <v>250</v>
      </c>
      <c r="J1760" s="2">
        <v>1600</v>
      </c>
      <c r="K1760" s="2">
        <v>127</v>
      </c>
      <c r="L1760" s="2">
        <v>117.45</v>
      </c>
      <c r="M1760" s="2">
        <v>158.61000000000001</v>
      </c>
      <c r="N1760" s="2">
        <v>92.48</v>
      </c>
      <c r="O1760" s="2">
        <v>74.05</v>
      </c>
      <c r="P1760" s="2">
        <v>707</v>
      </c>
      <c r="Q1760" s="2">
        <v>709.47</v>
      </c>
      <c r="R1760" s="2">
        <v>793.49</v>
      </c>
      <c r="S1760" s="2">
        <v>100.35</v>
      </c>
      <c r="T1760" s="2">
        <v>89.41</v>
      </c>
      <c r="U1760" s="2">
        <v>68.28</v>
      </c>
      <c r="V1760" s="2">
        <v>63.15</v>
      </c>
      <c r="W1760" s="2">
        <v>85.27</v>
      </c>
      <c r="X1760" s="2">
        <v>77.02</v>
      </c>
      <c r="Y1760" s="2">
        <v>77.28</v>
      </c>
      <c r="Z1760" s="2">
        <v>86.44</v>
      </c>
    </row>
    <row r="1761" spans="1:26" x14ac:dyDescent="0.3">
      <c r="A1761" s="3" t="s">
        <v>799</v>
      </c>
      <c r="B1761" s="3" t="s">
        <v>800</v>
      </c>
      <c r="C1761" s="3">
        <v>735</v>
      </c>
      <c r="D1761" s="3" t="s">
        <v>25</v>
      </c>
      <c r="E1761" s="3" t="s">
        <v>566</v>
      </c>
      <c r="F1761" s="3" t="s">
        <v>65</v>
      </c>
      <c r="G1761" s="3" t="s">
        <v>618</v>
      </c>
      <c r="H1761" s="3" t="s">
        <v>74</v>
      </c>
      <c r="I1761" s="3">
        <v>250</v>
      </c>
      <c r="J1761" s="3">
        <v>1600</v>
      </c>
      <c r="K1761" s="3">
        <v>127</v>
      </c>
      <c r="L1761" s="3">
        <v>117.45</v>
      </c>
      <c r="M1761" s="3">
        <v>158.61000000000001</v>
      </c>
      <c r="N1761" s="3">
        <v>92.48</v>
      </c>
      <c r="O1761" s="3">
        <v>74.05</v>
      </c>
      <c r="P1761" s="3">
        <v>707</v>
      </c>
      <c r="Q1761" s="3">
        <v>709.47</v>
      </c>
      <c r="R1761" s="3">
        <v>793.49</v>
      </c>
      <c r="S1761" s="3">
        <v>100.35</v>
      </c>
      <c r="T1761" s="3">
        <v>89.41</v>
      </c>
      <c r="U1761" s="3">
        <v>68.28</v>
      </c>
      <c r="V1761" s="3">
        <v>63.15</v>
      </c>
      <c r="W1761" s="3">
        <v>85.27</v>
      </c>
      <c r="X1761" s="3">
        <v>77.02</v>
      </c>
      <c r="Y1761" s="3">
        <v>77.28</v>
      </c>
      <c r="Z1761" s="3">
        <v>86.44</v>
      </c>
    </row>
    <row r="1762" spans="1:26" x14ac:dyDescent="0.3">
      <c r="A1762" s="2" t="s">
        <v>799</v>
      </c>
      <c r="B1762" s="2" t="s">
        <v>800</v>
      </c>
      <c r="C1762" s="2">
        <v>736</v>
      </c>
      <c r="D1762" s="2" t="s">
        <v>25</v>
      </c>
      <c r="E1762" s="2" t="s">
        <v>566</v>
      </c>
      <c r="F1762" s="2" t="s">
        <v>65</v>
      </c>
      <c r="G1762" s="2" t="s">
        <v>65</v>
      </c>
      <c r="H1762" s="2" t="s">
        <v>75</v>
      </c>
      <c r="I1762" s="2">
        <v>3686.7</v>
      </c>
      <c r="J1762" s="2">
        <v>9600</v>
      </c>
      <c r="K1762" s="2">
        <v>810</v>
      </c>
      <c r="L1762" s="2">
        <v>1273.1500000000001</v>
      </c>
      <c r="M1762" s="2">
        <v>722.69</v>
      </c>
      <c r="N1762" s="2">
        <v>157.18</v>
      </c>
      <c r="O1762" s="2">
        <v>176.17</v>
      </c>
      <c r="P1762" s="2">
        <v>4466</v>
      </c>
      <c r="Q1762" s="2">
        <v>6365.08</v>
      </c>
      <c r="R1762" s="2">
        <v>3514.92</v>
      </c>
      <c r="S1762" s="2">
        <v>142.52000000000001</v>
      </c>
      <c r="T1762" s="2">
        <v>181.09</v>
      </c>
      <c r="U1762" s="2">
        <v>31.33</v>
      </c>
      <c r="V1762" s="2">
        <v>49.24</v>
      </c>
      <c r="W1762" s="2">
        <v>27.95</v>
      </c>
      <c r="X1762" s="2">
        <v>35</v>
      </c>
      <c r="Y1762" s="2">
        <v>49.88</v>
      </c>
      <c r="Z1762" s="2">
        <v>27.55</v>
      </c>
    </row>
    <row r="1763" spans="1:26" x14ac:dyDescent="0.3">
      <c r="A1763" s="3" t="s">
        <v>799</v>
      </c>
      <c r="B1763" s="3" t="s">
        <v>800</v>
      </c>
      <c r="C1763" s="3">
        <v>737</v>
      </c>
      <c r="D1763" s="3" t="s">
        <v>25</v>
      </c>
      <c r="E1763" s="3" t="s">
        <v>566</v>
      </c>
      <c r="F1763" s="3" t="s">
        <v>65</v>
      </c>
      <c r="G1763" s="3" t="s">
        <v>619</v>
      </c>
      <c r="H1763" s="3" t="s">
        <v>60</v>
      </c>
      <c r="I1763" s="3">
        <v>119.8</v>
      </c>
      <c r="J1763" s="3">
        <v>200</v>
      </c>
      <c r="K1763" s="3">
        <v>16</v>
      </c>
      <c r="L1763" s="3">
        <v>0</v>
      </c>
      <c r="M1763" s="3">
        <v>12.15</v>
      </c>
      <c r="N1763" s="3">
        <v>0</v>
      </c>
      <c r="O1763" s="3">
        <v>0</v>
      </c>
      <c r="P1763" s="3">
        <v>86</v>
      </c>
      <c r="Q1763" s="3">
        <v>0</v>
      </c>
      <c r="R1763" s="3">
        <v>40.71</v>
      </c>
      <c r="S1763" s="3">
        <v>0</v>
      </c>
      <c r="T1763" s="3">
        <v>0</v>
      </c>
      <c r="U1763" s="3" t="s">
        <v>60</v>
      </c>
      <c r="V1763" s="3" t="s">
        <v>60</v>
      </c>
      <c r="W1763" s="3" t="s">
        <v>60</v>
      </c>
      <c r="X1763" s="3" t="s">
        <v>60</v>
      </c>
      <c r="Y1763" s="3" t="s">
        <v>60</v>
      </c>
      <c r="Z1763" s="3" t="s">
        <v>60</v>
      </c>
    </row>
    <row r="1764" spans="1:26" x14ac:dyDescent="0.3">
      <c r="A1764" s="2" t="s">
        <v>799</v>
      </c>
      <c r="B1764" s="2" t="s">
        <v>800</v>
      </c>
      <c r="C1764" s="2">
        <v>738</v>
      </c>
      <c r="D1764" s="2" t="s">
        <v>25</v>
      </c>
      <c r="E1764" s="2" t="s">
        <v>566</v>
      </c>
      <c r="F1764" s="2" t="s">
        <v>65</v>
      </c>
      <c r="G1764" s="2" t="s">
        <v>620</v>
      </c>
      <c r="H1764" s="2" t="s">
        <v>16</v>
      </c>
      <c r="I1764" s="2">
        <v>119.8</v>
      </c>
      <c r="J1764" s="2">
        <v>200</v>
      </c>
      <c r="K1764" s="2">
        <v>16</v>
      </c>
      <c r="L1764" s="2">
        <v>0</v>
      </c>
      <c r="M1764" s="2">
        <v>12.15</v>
      </c>
      <c r="N1764" s="2">
        <v>0</v>
      </c>
      <c r="O1764" s="2">
        <v>0</v>
      </c>
      <c r="P1764" s="2">
        <v>86</v>
      </c>
      <c r="Q1764" s="2">
        <v>0</v>
      </c>
      <c r="R1764" s="2">
        <v>40.71</v>
      </c>
      <c r="S1764" s="2">
        <v>0</v>
      </c>
      <c r="T1764" s="2">
        <v>0</v>
      </c>
      <c r="U1764" s="2" t="s">
        <v>60</v>
      </c>
      <c r="V1764" s="2" t="s">
        <v>60</v>
      </c>
      <c r="W1764" s="2" t="s">
        <v>60</v>
      </c>
      <c r="X1764" s="2" t="s">
        <v>60</v>
      </c>
      <c r="Y1764" s="2" t="s">
        <v>60</v>
      </c>
      <c r="Z1764" s="2" t="s">
        <v>60</v>
      </c>
    </row>
    <row r="1765" spans="1:26" x14ac:dyDescent="0.3">
      <c r="A1765" s="3" t="s">
        <v>799</v>
      </c>
      <c r="B1765" s="3" t="s">
        <v>800</v>
      </c>
      <c r="C1765" s="3">
        <v>739</v>
      </c>
      <c r="D1765" s="3" t="s">
        <v>25</v>
      </c>
      <c r="E1765" s="3" t="s">
        <v>566</v>
      </c>
      <c r="F1765" s="3" t="s">
        <v>65</v>
      </c>
      <c r="G1765" s="3" t="s">
        <v>621</v>
      </c>
      <c r="H1765" s="3" t="s">
        <v>60</v>
      </c>
      <c r="I1765" s="3">
        <v>52.8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 t="s">
        <v>60</v>
      </c>
      <c r="V1765" s="3" t="s">
        <v>60</v>
      </c>
      <c r="W1765" s="3" t="s">
        <v>60</v>
      </c>
      <c r="X1765" s="3" t="s">
        <v>60</v>
      </c>
      <c r="Y1765" s="3" t="s">
        <v>60</v>
      </c>
      <c r="Z1765" s="3" t="s">
        <v>60</v>
      </c>
    </row>
    <row r="1766" spans="1:26" x14ac:dyDescent="0.3">
      <c r="A1766" s="2" t="s">
        <v>799</v>
      </c>
      <c r="B1766" s="2" t="s">
        <v>800</v>
      </c>
      <c r="C1766" s="2">
        <v>740</v>
      </c>
      <c r="D1766" s="2" t="s">
        <v>25</v>
      </c>
      <c r="E1766" s="2" t="s">
        <v>566</v>
      </c>
      <c r="F1766" s="2" t="s">
        <v>65</v>
      </c>
      <c r="G1766" s="2" t="s">
        <v>622</v>
      </c>
      <c r="H1766" s="2" t="s">
        <v>16</v>
      </c>
      <c r="I1766" s="2">
        <v>52.8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 t="s">
        <v>60</v>
      </c>
      <c r="V1766" s="2" t="s">
        <v>60</v>
      </c>
      <c r="W1766" s="2" t="s">
        <v>60</v>
      </c>
      <c r="X1766" s="2" t="s">
        <v>60</v>
      </c>
      <c r="Y1766" s="2" t="s">
        <v>60</v>
      </c>
      <c r="Z1766" s="2" t="s">
        <v>60</v>
      </c>
    </row>
    <row r="1767" spans="1:26" x14ac:dyDescent="0.3">
      <c r="A1767" s="3" t="s">
        <v>799</v>
      </c>
      <c r="B1767" s="3" t="s">
        <v>800</v>
      </c>
      <c r="C1767" s="3">
        <v>741</v>
      </c>
      <c r="D1767" s="3" t="s">
        <v>25</v>
      </c>
      <c r="E1767" s="3" t="s">
        <v>566</v>
      </c>
      <c r="F1767" s="3" t="s">
        <v>65</v>
      </c>
      <c r="G1767" s="3" t="s">
        <v>623</v>
      </c>
      <c r="H1767" s="3" t="s">
        <v>60</v>
      </c>
      <c r="I1767" s="3">
        <v>330.5</v>
      </c>
      <c r="J1767" s="3">
        <v>100</v>
      </c>
      <c r="K1767" s="3">
        <v>8</v>
      </c>
      <c r="L1767" s="3">
        <v>0</v>
      </c>
      <c r="M1767" s="3">
        <v>0</v>
      </c>
      <c r="N1767" s="3">
        <v>0</v>
      </c>
      <c r="O1767" s="3">
        <v>0</v>
      </c>
      <c r="P1767" s="3">
        <v>43</v>
      </c>
      <c r="Q1767" s="3">
        <v>0</v>
      </c>
      <c r="R1767" s="3">
        <v>69.11</v>
      </c>
      <c r="S1767" s="3">
        <v>0</v>
      </c>
      <c r="T1767" s="3">
        <v>0</v>
      </c>
      <c r="U1767" s="3" t="s">
        <v>60</v>
      </c>
      <c r="V1767" s="3" t="s">
        <v>60</v>
      </c>
      <c r="W1767" s="3" t="s">
        <v>60</v>
      </c>
      <c r="X1767" s="3" t="s">
        <v>60</v>
      </c>
      <c r="Y1767" s="3" t="s">
        <v>60</v>
      </c>
      <c r="Z1767" s="3" t="s">
        <v>60</v>
      </c>
    </row>
    <row r="1768" spans="1:26" x14ac:dyDescent="0.3">
      <c r="A1768" s="2" t="s">
        <v>799</v>
      </c>
      <c r="B1768" s="2" t="s">
        <v>800</v>
      </c>
      <c r="C1768" s="2">
        <v>742</v>
      </c>
      <c r="D1768" s="2" t="s">
        <v>25</v>
      </c>
      <c r="E1768" s="2" t="s">
        <v>566</v>
      </c>
      <c r="F1768" s="2" t="s">
        <v>65</v>
      </c>
      <c r="G1768" s="2" t="s">
        <v>624</v>
      </c>
      <c r="H1768" s="2" t="s">
        <v>16</v>
      </c>
      <c r="I1768" s="2">
        <v>330.5</v>
      </c>
      <c r="J1768" s="2">
        <v>100</v>
      </c>
      <c r="K1768" s="2">
        <v>8</v>
      </c>
      <c r="L1768" s="2">
        <v>0</v>
      </c>
      <c r="M1768" s="2">
        <v>0</v>
      </c>
      <c r="N1768" s="2">
        <v>0</v>
      </c>
      <c r="O1768" s="2">
        <v>0</v>
      </c>
      <c r="P1768" s="2">
        <v>43</v>
      </c>
      <c r="Q1768" s="2">
        <v>0</v>
      </c>
      <c r="R1768" s="2">
        <v>69.11</v>
      </c>
      <c r="S1768" s="2">
        <v>0</v>
      </c>
      <c r="T1768" s="2">
        <v>0</v>
      </c>
      <c r="U1768" s="2" t="s">
        <v>60</v>
      </c>
      <c r="V1768" s="2" t="s">
        <v>60</v>
      </c>
      <c r="W1768" s="2" t="s">
        <v>60</v>
      </c>
      <c r="X1768" s="2" t="s">
        <v>60</v>
      </c>
      <c r="Y1768" s="2" t="s">
        <v>60</v>
      </c>
      <c r="Z1768" s="2" t="s">
        <v>60</v>
      </c>
    </row>
    <row r="1769" spans="1:26" x14ac:dyDescent="0.3">
      <c r="A1769" s="3" t="s">
        <v>799</v>
      </c>
      <c r="B1769" s="3" t="s">
        <v>800</v>
      </c>
      <c r="C1769" s="3">
        <v>743</v>
      </c>
      <c r="D1769" s="3" t="s">
        <v>25</v>
      </c>
      <c r="E1769" s="3" t="s">
        <v>566</v>
      </c>
      <c r="F1769" s="3" t="s">
        <v>65</v>
      </c>
      <c r="G1769" s="3" t="s">
        <v>65</v>
      </c>
      <c r="H1769" s="3" t="s">
        <v>16</v>
      </c>
      <c r="I1769" s="3">
        <v>503.1</v>
      </c>
      <c r="J1769" s="3">
        <v>300</v>
      </c>
      <c r="K1769" s="3">
        <v>24</v>
      </c>
      <c r="L1769" s="3">
        <v>0</v>
      </c>
      <c r="M1769" s="3">
        <v>12.15</v>
      </c>
      <c r="N1769" s="3">
        <v>0</v>
      </c>
      <c r="O1769" s="3">
        <v>0</v>
      </c>
      <c r="P1769" s="3">
        <v>129</v>
      </c>
      <c r="Q1769" s="3">
        <v>0</v>
      </c>
      <c r="R1769" s="3">
        <v>109.82</v>
      </c>
      <c r="S1769" s="3">
        <v>0</v>
      </c>
      <c r="T1769" s="3">
        <v>0</v>
      </c>
      <c r="U1769" s="3" t="s">
        <v>60</v>
      </c>
      <c r="V1769" s="3" t="s">
        <v>60</v>
      </c>
      <c r="W1769" s="3" t="s">
        <v>60</v>
      </c>
      <c r="X1769" s="3" t="s">
        <v>60</v>
      </c>
      <c r="Y1769" s="3" t="s">
        <v>60</v>
      </c>
      <c r="Z1769" s="3" t="s">
        <v>60</v>
      </c>
    </row>
    <row r="1770" spans="1:26" x14ac:dyDescent="0.3">
      <c r="A1770" s="2" t="s">
        <v>799</v>
      </c>
      <c r="B1770" s="2" t="s">
        <v>800</v>
      </c>
      <c r="C1770" s="2">
        <v>744</v>
      </c>
      <c r="D1770" s="2" t="s">
        <v>25</v>
      </c>
      <c r="E1770" s="2" t="s">
        <v>566</v>
      </c>
      <c r="F1770" s="2" t="s">
        <v>78</v>
      </c>
      <c r="G1770" s="2" t="s">
        <v>625</v>
      </c>
      <c r="H1770" s="2" t="s">
        <v>60</v>
      </c>
      <c r="I1770" s="2">
        <v>420</v>
      </c>
      <c r="J1770" s="2">
        <v>3000</v>
      </c>
      <c r="K1770" s="2">
        <v>167</v>
      </c>
      <c r="L1770" s="2">
        <v>244.62</v>
      </c>
      <c r="M1770" s="2">
        <v>181.27</v>
      </c>
      <c r="N1770" s="2">
        <v>146.47999999999999</v>
      </c>
      <c r="O1770" s="2">
        <v>134.94999999999999</v>
      </c>
      <c r="P1770" s="2">
        <v>1248</v>
      </c>
      <c r="Q1770" s="2">
        <v>1183.67</v>
      </c>
      <c r="R1770" s="2">
        <v>1379.45</v>
      </c>
      <c r="S1770" s="2">
        <v>94.85</v>
      </c>
      <c r="T1770" s="2">
        <v>85.81</v>
      </c>
      <c r="U1770" s="2">
        <v>53.44</v>
      </c>
      <c r="V1770" s="2">
        <v>78.28</v>
      </c>
      <c r="W1770" s="2">
        <v>58.01</v>
      </c>
      <c r="X1770" s="2">
        <v>80.92</v>
      </c>
      <c r="Y1770" s="2">
        <v>76.75</v>
      </c>
      <c r="Z1770" s="2">
        <v>89.44</v>
      </c>
    </row>
    <row r="1771" spans="1:26" x14ac:dyDescent="0.3">
      <c r="A1771" s="3" t="s">
        <v>799</v>
      </c>
      <c r="B1771" s="3" t="s">
        <v>800</v>
      </c>
      <c r="C1771" s="3">
        <v>745</v>
      </c>
      <c r="D1771" s="3" t="s">
        <v>25</v>
      </c>
      <c r="E1771" s="3" t="s">
        <v>566</v>
      </c>
      <c r="F1771" s="3" t="s">
        <v>78</v>
      </c>
      <c r="G1771" s="3" t="s">
        <v>626</v>
      </c>
      <c r="H1771" s="3" t="s">
        <v>60</v>
      </c>
      <c r="I1771" s="3">
        <v>1000</v>
      </c>
      <c r="J1771" s="3">
        <v>6200</v>
      </c>
      <c r="K1771" s="3">
        <v>573</v>
      </c>
      <c r="L1771" s="3">
        <v>441.85</v>
      </c>
      <c r="M1771" s="3">
        <v>634.79</v>
      </c>
      <c r="N1771" s="3">
        <v>77.11</v>
      </c>
      <c r="O1771" s="3">
        <v>69.61</v>
      </c>
      <c r="P1771" s="3">
        <v>3011</v>
      </c>
      <c r="Q1771" s="3">
        <v>2906.62</v>
      </c>
      <c r="R1771" s="3">
        <v>3207.79</v>
      </c>
      <c r="S1771" s="3">
        <v>96.53</v>
      </c>
      <c r="T1771" s="3">
        <v>90.61</v>
      </c>
      <c r="U1771" s="3">
        <v>77.02</v>
      </c>
      <c r="V1771" s="3">
        <v>59.39</v>
      </c>
      <c r="W1771" s="3">
        <v>85.32</v>
      </c>
      <c r="X1771" s="3">
        <v>82</v>
      </c>
      <c r="Y1771" s="3">
        <v>79.16</v>
      </c>
      <c r="Z1771" s="3">
        <v>87.36</v>
      </c>
    </row>
    <row r="1772" spans="1:26" x14ac:dyDescent="0.3">
      <c r="A1772" s="2" t="s">
        <v>799</v>
      </c>
      <c r="B1772" s="2" t="s">
        <v>800</v>
      </c>
      <c r="C1772" s="2">
        <v>746</v>
      </c>
      <c r="D1772" s="2" t="s">
        <v>25</v>
      </c>
      <c r="E1772" s="2" t="s">
        <v>566</v>
      </c>
      <c r="F1772" s="2" t="s">
        <v>78</v>
      </c>
      <c r="G1772" s="2" t="s">
        <v>627</v>
      </c>
      <c r="H1772" s="2" t="s">
        <v>60</v>
      </c>
      <c r="I1772" s="2">
        <v>1470</v>
      </c>
      <c r="J1772" s="2">
        <v>9100</v>
      </c>
      <c r="K1772" s="2">
        <v>702</v>
      </c>
      <c r="L1772" s="2">
        <v>483.9</v>
      </c>
      <c r="M1772" s="2">
        <v>685.15</v>
      </c>
      <c r="N1772" s="2">
        <v>68.930000000000007</v>
      </c>
      <c r="O1772" s="2">
        <v>70.63</v>
      </c>
      <c r="P1772" s="2">
        <v>3994</v>
      </c>
      <c r="Q1772" s="2">
        <v>2263.6999999999998</v>
      </c>
      <c r="R1772" s="2">
        <v>4042.63</v>
      </c>
      <c r="S1772" s="2">
        <v>56.68</v>
      </c>
      <c r="T1772" s="2">
        <v>56</v>
      </c>
      <c r="U1772" s="2">
        <v>64.19</v>
      </c>
      <c r="V1772" s="2">
        <v>44.25</v>
      </c>
      <c r="W1772" s="2">
        <v>62.65</v>
      </c>
      <c r="X1772" s="2">
        <v>73.989999999999995</v>
      </c>
      <c r="Y1772" s="2">
        <v>41.94</v>
      </c>
      <c r="Z1772" s="2">
        <v>74.89</v>
      </c>
    </row>
    <row r="1773" spans="1:26" x14ac:dyDescent="0.3">
      <c r="A1773" s="3" t="s">
        <v>799</v>
      </c>
      <c r="B1773" s="3" t="s">
        <v>800</v>
      </c>
      <c r="C1773" s="3">
        <v>747</v>
      </c>
      <c r="D1773" s="3" t="s">
        <v>25</v>
      </c>
      <c r="E1773" s="3" t="s">
        <v>566</v>
      </c>
      <c r="F1773" s="3" t="s">
        <v>78</v>
      </c>
      <c r="G1773" s="3" t="s">
        <v>628</v>
      </c>
      <c r="H1773" s="3" t="s">
        <v>60</v>
      </c>
      <c r="I1773" s="3">
        <v>500</v>
      </c>
      <c r="J1773" s="3">
        <v>2500</v>
      </c>
      <c r="K1773" s="3">
        <v>117</v>
      </c>
      <c r="L1773" s="3">
        <v>117.11</v>
      </c>
      <c r="M1773" s="3">
        <v>209.05</v>
      </c>
      <c r="N1773" s="3">
        <v>100.09</v>
      </c>
      <c r="O1773" s="3">
        <v>56.02</v>
      </c>
      <c r="P1773" s="3">
        <v>989</v>
      </c>
      <c r="Q1773" s="3">
        <v>929.06</v>
      </c>
      <c r="R1773" s="3">
        <v>972.7</v>
      </c>
      <c r="S1773" s="3">
        <v>93.94</v>
      </c>
      <c r="T1773" s="3">
        <v>95.51</v>
      </c>
      <c r="U1773" s="3">
        <v>31.45</v>
      </c>
      <c r="V1773" s="3">
        <v>31.48</v>
      </c>
      <c r="W1773" s="3">
        <v>56.2</v>
      </c>
      <c r="X1773" s="3">
        <v>53.87</v>
      </c>
      <c r="Y1773" s="3">
        <v>50.6</v>
      </c>
      <c r="Z1773" s="3">
        <v>52.98</v>
      </c>
    </row>
    <row r="1774" spans="1:26" x14ac:dyDescent="0.3">
      <c r="A1774" s="2" t="s">
        <v>799</v>
      </c>
      <c r="B1774" s="2" t="s">
        <v>800</v>
      </c>
      <c r="C1774" s="2">
        <v>748</v>
      </c>
      <c r="D1774" s="2" t="s">
        <v>25</v>
      </c>
      <c r="E1774" s="2" t="s">
        <v>566</v>
      </c>
      <c r="F1774" s="2" t="s">
        <v>78</v>
      </c>
      <c r="G1774" s="2" t="s">
        <v>188</v>
      </c>
      <c r="H1774" s="2" t="s">
        <v>74</v>
      </c>
      <c r="I1774" s="2">
        <v>3390</v>
      </c>
      <c r="J1774" s="2">
        <v>20800</v>
      </c>
      <c r="K1774" s="2">
        <v>1559</v>
      </c>
      <c r="L1774" s="2">
        <v>1287.48</v>
      </c>
      <c r="M1774" s="2">
        <v>1710.26</v>
      </c>
      <c r="N1774" s="2">
        <v>82.58</v>
      </c>
      <c r="O1774" s="2">
        <v>75.28</v>
      </c>
      <c r="P1774" s="2">
        <v>9242</v>
      </c>
      <c r="Q1774" s="2">
        <v>7283.05</v>
      </c>
      <c r="R1774" s="2">
        <v>9602.57</v>
      </c>
      <c r="S1774" s="2">
        <v>78.8</v>
      </c>
      <c r="T1774" s="2">
        <v>75.84</v>
      </c>
      <c r="U1774" s="2">
        <v>61.81</v>
      </c>
      <c r="V1774" s="2">
        <v>51.05</v>
      </c>
      <c r="W1774" s="2">
        <v>67.81</v>
      </c>
      <c r="X1774" s="2">
        <v>74.239999999999995</v>
      </c>
      <c r="Y1774" s="2">
        <v>58.51</v>
      </c>
      <c r="Z1774" s="2">
        <v>77.14</v>
      </c>
    </row>
    <row r="1775" spans="1:26" x14ac:dyDescent="0.3">
      <c r="A1775" s="3" t="s">
        <v>799</v>
      </c>
      <c r="B1775" s="3" t="s">
        <v>800</v>
      </c>
      <c r="C1775" s="3">
        <v>749</v>
      </c>
      <c r="D1775" s="3" t="s">
        <v>25</v>
      </c>
      <c r="E1775" s="3" t="s">
        <v>566</v>
      </c>
      <c r="F1775" s="3" t="s">
        <v>78</v>
      </c>
      <c r="G1775" s="3" t="s">
        <v>629</v>
      </c>
      <c r="H1775" s="3" t="s">
        <v>60</v>
      </c>
      <c r="I1775" s="3">
        <v>1500</v>
      </c>
      <c r="J1775" s="3">
        <v>9500</v>
      </c>
      <c r="K1775" s="3">
        <v>805</v>
      </c>
      <c r="L1775" s="3">
        <v>738.67</v>
      </c>
      <c r="M1775" s="3">
        <v>672.26</v>
      </c>
      <c r="N1775" s="3">
        <v>91.76</v>
      </c>
      <c r="O1775" s="3">
        <v>109.88</v>
      </c>
      <c r="P1775" s="3">
        <v>4315</v>
      </c>
      <c r="Q1775" s="3">
        <v>3923.19</v>
      </c>
      <c r="R1775" s="3">
        <v>4032.74</v>
      </c>
      <c r="S1775" s="3">
        <v>90.92</v>
      </c>
      <c r="T1775" s="3">
        <v>97.28</v>
      </c>
      <c r="U1775" s="3">
        <v>72.13</v>
      </c>
      <c r="V1775" s="3">
        <v>66.19</v>
      </c>
      <c r="W1775" s="3">
        <v>60.24</v>
      </c>
      <c r="X1775" s="3">
        <v>78.34</v>
      </c>
      <c r="Y1775" s="3">
        <v>71.23</v>
      </c>
      <c r="Z1775" s="3">
        <v>73.22</v>
      </c>
    </row>
    <row r="1776" spans="1:26" x14ac:dyDescent="0.3">
      <c r="A1776" s="2" t="s">
        <v>799</v>
      </c>
      <c r="B1776" s="2" t="s">
        <v>800</v>
      </c>
      <c r="C1776" s="2">
        <v>750</v>
      </c>
      <c r="D1776" s="2" t="s">
        <v>25</v>
      </c>
      <c r="E1776" s="2" t="s">
        <v>566</v>
      </c>
      <c r="F1776" s="2" t="s">
        <v>78</v>
      </c>
      <c r="G1776" s="2" t="s">
        <v>630</v>
      </c>
      <c r="H1776" s="2" t="s">
        <v>74</v>
      </c>
      <c r="I1776" s="2">
        <v>1500</v>
      </c>
      <c r="J1776" s="2">
        <v>9500</v>
      </c>
      <c r="K1776" s="2">
        <v>805</v>
      </c>
      <c r="L1776" s="2">
        <v>738.67</v>
      </c>
      <c r="M1776" s="2">
        <v>672.26</v>
      </c>
      <c r="N1776" s="2">
        <v>91.76</v>
      </c>
      <c r="O1776" s="2">
        <v>109.88</v>
      </c>
      <c r="P1776" s="2">
        <v>4315</v>
      </c>
      <c r="Q1776" s="2">
        <v>3923.19</v>
      </c>
      <c r="R1776" s="2">
        <v>4032.74</v>
      </c>
      <c r="S1776" s="2">
        <v>90.92</v>
      </c>
      <c r="T1776" s="2">
        <v>97.28</v>
      </c>
      <c r="U1776" s="2">
        <v>72.13</v>
      </c>
      <c r="V1776" s="2">
        <v>66.19</v>
      </c>
      <c r="W1776" s="2">
        <v>60.24</v>
      </c>
      <c r="X1776" s="2">
        <v>78.34</v>
      </c>
      <c r="Y1776" s="2">
        <v>71.23</v>
      </c>
      <c r="Z1776" s="2">
        <v>73.22</v>
      </c>
    </row>
    <row r="1777" spans="1:26" x14ac:dyDescent="0.3">
      <c r="A1777" s="3" t="s">
        <v>799</v>
      </c>
      <c r="B1777" s="3" t="s">
        <v>800</v>
      </c>
      <c r="C1777" s="3">
        <v>751</v>
      </c>
      <c r="D1777" s="3" t="s">
        <v>25</v>
      </c>
      <c r="E1777" s="3" t="s">
        <v>566</v>
      </c>
      <c r="F1777" s="3" t="s">
        <v>78</v>
      </c>
      <c r="G1777" s="3" t="s">
        <v>631</v>
      </c>
      <c r="H1777" s="3" t="s">
        <v>60</v>
      </c>
      <c r="I1777" s="3">
        <v>1000</v>
      </c>
      <c r="J1777" s="3">
        <v>7000</v>
      </c>
      <c r="K1777" s="3">
        <v>488</v>
      </c>
      <c r="L1777" s="3">
        <v>305.27999999999997</v>
      </c>
      <c r="M1777" s="3">
        <v>593.55999999999995</v>
      </c>
      <c r="N1777" s="3">
        <v>62.56</v>
      </c>
      <c r="O1777" s="3">
        <v>51.43</v>
      </c>
      <c r="P1777" s="3">
        <v>3060</v>
      </c>
      <c r="Q1777" s="3">
        <v>2082.39</v>
      </c>
      <c r="R1777" s="3">
        <v>2533.37</v>
      </c>
      <c r="S1777" s="3">
        <v>68.05</v>
      </c>
      <c r="T1777" s="3">
        <v>82.2</v>
      </c>
      <c r="U1777" s="3">
        <v>65.59</v>
      </c>
      <c r="V1777" s="3">
        <v>41.03</v>
      </c>
      <c r="W1777" s="3">
        <v>79.78</v>
      </c>
      <c r="X1777" s="3">
        <v>83.33</v>
      </c>
      <c r="Y1777" s="3">
        <v>56.71</v>
      </c>
      <c r="Z1777" s="3">
        <v>68.989999999999995</v>
      </c>
    </row>
    <row r="1778" spans="1:26" x14ac:dyDescent="0.3">
      <c r="A1778" s="2" t="s">
        <v>799</v>
      </c>
      <c r="B1778" s="2" t="s">
        <v>800</v>
      </c>
      <c r="C1778" s="2">
        <v>752</v>
      </c>
      <c r="D1778" s="2" t="s">
        <v>25</v>
      </c>
      <c r="E1778" s="2" t="s">
        <v>566</v>
      </c>
      <c r="F1778" s="2" t="s">
        <v>78</v>
      </c>
      <c r="G1778" s="2" t="s">
        <v>632</v>
      </c>
      <c r="H1778" s="2" t="s">
        <v>74</v>
      </c>
      <c r="I1778" s="2">
        <v>1000</v>
      </c>
      <c r="J1778" s="2">
        <v>7000</v>
      </c>
      <c r="K1778" s="2">
        <v>488</v>
      </c>
      <c r="L1778" s="2">
        <v>305.27999999999997</v>
      </c>
      <c r="M1778" s="2">
        <v>593.55999999999995</v>
      </c>
      <c r="N1778" s="2">
        <v>62.56</v>
      </c>
      <c r="O1778" s="2">
        <v>51.43</v>
      </c>
      <c r="P1778" s="2">
        <v>3060</v>
      </c>
      <c r="Q1778" s="2">
        <v>2082.39</v>
      </c>
      <c r="R1778" s="2">
        <v>2533.37</v>
      </c>
      <c r="S1778" s="2">
        <v>68.05</v>
      </c>
      <c r="T1778" s="2">
        <v>82.2</v>
      </c>
      <c r="U1778" s="2">
        <v>65.59</v>
      </c>
      <c r="V1778" s="2">
        <v>41.03</v>
      </c>
      <c r="W1778" s="2">
        <v>79.78</v>
      </c>
      <c r="X1778" s="2">
        <v>83.33</v>
      </c>
      <c r="Y1778" s="2">
        <v>56.71</v>
      </c>
      <c r="Z1778" s="2">
        <v>68.989999999999995</v>
      </c>
    </row>
    <row r="1779" spans="1:26" x14ac:dyDescent="0.3">
      <c r="A1779" s="3" t="s">
        <v>799</v>
      </c>
      <c r="B1779" s="3" t="s">
        <v>800</v>
      </c>
      <c r="C1779" s="3">
        <v>753</v>
      </c>
      <c r="D1779" s="3" t="s">
        <v>25</v>
      </c>
      <c r="E1779" s="3" t="s">
        <v>566</v>
      </c>
      <c r="F1779" s="3" t="s">
        <v>78</v>
      </c>
      <c r="G1779" s="3" t="s">
        <v>84</v>
      </c>
      <c r="H1779" s="3" t="s">
        <v>75</v>
      </c>
      <c r="I1779" s="3">
        <v>5890</v>
      </c>
      <c r="J1779" s="3">
        <v>37300</v>
      </c>
      <c r="K1779" s="3">
        <v>2852</v>
      </c>
      <c r="L1779" s="3">
        <v>2331.4299999999998</v>
      </c>
      <c r="M1779" s="3">
        <v>2976.08</v>
      </c>
      <c r="N1779" s="3">
        <v>81.75</v>
      </c>
      <c r="O1779" s="3">
        <v>78.34</v>
      </c>
      <c r="P1779" s="3">
        <v>16617</v>
      </c>
      <c r="Q1779" s="3">
        <v>13288.63</v>
      </c>
      <c r="R1779" s="3">
        <v>16168.68</v>
      </c>
      <c r="S1779" s="3">
        <v>79.97</v>
      </c>
      <c r="T1779" s="3">
        <v>82.19</v>
      </c>
      <c r="U1779" s="3">
        <v>65.08</v>
      </c>
      <c r="V1779" s="3">
        <v>53.2</v>
      </c>
      <c r="W1779" s="3">
        <v>67.91</v>
      </c>
      <c r="X1779" s="3">
        <v>76.83</v>
      </c>
      <c r="Y1779" s="3">
        <v>61.44</v>
      </c>
      <c r="Z1779" s="3">
        <v>74.760000000000005</v>
      </c>
    </row>
    <row r="1780" spans="1:26" x14ac:dyDescent="0.3">
      <c r="A1780" s="2" t="s">
        <v>799</v>
      </c>
      <c r="B1780" s="2" t="s">
        <v>800</v>
      </c>
      <c r="C1780" s="2">
        <v>754</v>
      </c>
      <c r="D1780" s="2" t="s">
        <v>25</v>
      </c>
      <c r="E1780" s="2" t="s">
        <v>566</v>
      </c>
      <c r="F1780" s="2" t="s">
        <v>78</v>
      </c>
      <c r="G1780" s="2" t="s">
        <v>633</v>
      </c>
      <c r="H1780" s="2" t="s">
        <v>60</v>
      </c>
      <c r="I1780" s="2">
        <v>2000</v>
      </c>
      <c r="J1780" s="2">
        <v>12071</v>
      </c>
      <c r="K1780" s="2">
        <v>1237</v>
      </c>
      <c r="L1780" s="2">
        <v>1238.75</v>
      </c>
      <c r="M1780" s="2">
        <v>756.37</v>
      </c>
      <c r="N1780" s="2">
        <v>100.14</v>
      </c>
      <c r="O1780" s="2">
        <v>163.78</v>
      </c>
      <c r="P1780" s="2">
        <v>4982</v>
      </c>
      <c r="Q1780" s="2">
        <v>4823.09</v>
      </c>
      <c r="R1780" s="2">
        <v>4832.43</v>
      </c>
      <c r="S1780" s="2">
        <v>96.81</v>
      </c>
      <c r="T1780" s="2">
        <v>99.81</v>
      </c>
      <c r="U1780" s="2">
        <v>83.13</v>
      </c>
      <c r="V1780" s="2">
        <v>83.25</v>
      </c>
      <c r="W1780" s="2">
        <v>50.83</v>
      </c>
      <c r="X1780" s="2">
        <v>67.84</v>
      </c>
      <c r="Y1780" s="2">
        <v>65.67</v>
      </c>
      <c r="Z1780" s="2">
        <v>65.8</v>
      </c>
    </row>
    <row r="1781" spans="1:26" x14ac:dyDescent="0.3">
      <c r="A1781" s="3" t="s">
        <v>799</v>
      </c>
      <c r="B1781" s="3" t="s">
        <v>800</v>
      </c>
      <c r="C1781" s="3">
        <v>755</v>
      </c>
      <c r="D1781" s="3" t="s">
        <v>25</v>
      </c>
      <c r="E1781" s="3" t="s">
        <v>566</v>
      </c>
      <c r="F1781" s="3" t="s">
        <v>78</v>
      </c>
      <c r="G1781" s="3" t="s">
        <v>634</v>
      </c>
      <c r="H1781" s="3" t="s">
        <v>60</v>
      </c>
      <c r="I1781" s="3">
        <v>440</v>
      </c>
      <c r="J1781" s="3">
        <v>1459</v>
      </c>
      <c r="K1781" s="3">
        <v>119</v>
      </c>
      <c r="L1781" s="3">
        <v>0</v>
      </c>
      <c r="M1781" s="3">
        <v>126.76</v>
      </c>
      <c r="N1781" s="3">
        <v>0</v>
      </c>
      <c r="O1781" s="3">
        <v>0</v>
      </c>
      <c r="P1781" s="3">
        <v>620</v>
      </c>
      <c r="Q1781" s="3">
        <v>480.88</v>
      </c>
      <c r="R1781" s="3">
        <v>678.63</v>
      </c>
      <c r="S1781" s="3">
        <v>77.56</v>
      </c>
      <c r="T1781" s="3">
        <v>70.86</v>
      </c>
      <c r="U1781" s="3">
        <v>36.35</v>
      </c>
      <c r="V1781" s="3">
        <v>0</v>
      </c>
      <c r="W1781" s="3">
        <v>38.72</v>
      </c>
      <c r="X1781" s="3">
        <v>38.369999999999997</v>
      </c>
      <c r="Y1781" s="3">
        <v>29.76</v>
      </c>
      <c r="Z1781" s="3">
        <v>42</v>
      </c>
    </row>
    <row r="1782" spans="1:26" x14ac:dyDescent="0.3">
      <c r="A1782" s="2" t="s">
        <v>799</v>
      </c>
      <c r="B1782" s="2" t="s">
        <v>800</v>
      </c>
      <c r="C1782" s="2">
        <v>756</v>
      </c>
      <c r="D1782" s="2" t="s">
        <v>25</v>
      </c>
      <c r="E1782" s="2" t="s">
        <v>566</v>
      </c>
      <c r="F1782" s="2" t="s">
        <v>78</v>
      </c>
      <c r="G1782" s="2" t="s">
        <v>193</v>
      </c>
      <c r="H1782" s="2" t="s">
        <v>14</v>
      </c>
      <c r="I1782" s="2">
        <v>2440</v>
      </c>
      <c r="J1782" s="2">
        <v>13530</v>
      </c>
      <c r="K1782" s="2">
        <v>1356</v>
      </c>
      <c r="L1782" s="2">
        <v>1238.75</v>
      </c>
      <c r="M1782" s="2">
        <v>883.13</v>
      </c>
      <c r="N1782" s="2">
        <v>91.35</v>
      </c>
      <c r="O1782" s="2">
        <v>140.27000000000001</v>
      </c>
      <c r="P1782" s="2">
        <v>5602</v>
      </c>
      <c r="Q1782" s="2">
        <v>5303.97</v>
      </c>
      <c r="R1782" s="2">
        <v>5511.06</v>
      </c>
      <c r="S1782" s="2">
        <v>94.68</v>
      </c>
      <c r="T1782" s="2">
        <v>96.24</v>
      </c>
      <c r="U1782" s="2">
        <v>74.7</v>
      </c>
      <c r="V1782" s="2">
        <v>68.239999999999995</v>
      </c>
      <c r="W1782" s="2">
        <v>48.65</v>
      </c>
      <c r="X1782" s="2">
        <v>62.52</v>
      </c>
      <c r="Y1782" s="2">
        <v>59.2</v>
      </c>
      <c r="Z1782" s="2">
        <v>61.51</v>
      </c>
    </row>
    <row r="1783" spans="1:26" x14ac:dyDescent="0.3">
      <c r="A1783" s="3" t="s">
        <v>799</v>
      </c>
      <c r="B1783" s="3" t="s">
        <v>800</v>
      </c>
      <c r="C1783" s="3">
        <v>757</v>
      </c>
      <c r="D1783" s="3" t="s">
        <v>25</v>
      </c>
      <c r="E1783" s="3" t="s">
        <v>566</v>
      </c>
      <c r="F1783" s="3" t="s">
        <v>78</v>
      </c>
      <c r="G1783" s="3" t="s">
        <v>84</v>
      </c>
      <c r="H1783" s="3" t="s">
        <v>14</v>
      </c>
      <c r="I1783" s="3">
        <v>2440</v>
      </c>
      <c r="J1783" s="3">
        <v>13530</v>
      </c>
      <c r="K1783" s="3">
        <v>1356</v>
      </c>
      <c r="L1783" s="3">
        <v>1238.75</v>
      </c>
      <c r="M1783" s="3">
        <v>883.13</v>
      </c>
      <c r="N1783" s="3">
        <v>91.35</v>
      </c>
      <c r="O1783" s="3">
        <v>140.27000000000001</v>
      </c>
      <c r="P1783" s="3">
        <v>5602</v>
      </c>
      <c r="Q1783" s="3">
        <v>5303.97</v>
      </c>
      <c r="R1783" s="3">
        <v>5511.06</v>
      </c>
      <c r="S1783" s="3">
        <v>94.68</v>
      </c>
      <c r="T1783" s="3">
        <v>96.24</v>
      </c>
      <c r="U1783" s="3">
        <v>74.7</v>
      </c>
      <c r="V1783" s="3">
        <v>68.239999999999995</v>
      </c>
      <c r="W1783" s="3">
        <v>48.65</v>
      </c>
      <c r="X1783" s="3">
        <v>62.52</v>
      </c>
      <c r="Y1783" s="3">
        <v>59.2</v>
      </c>
      <c r="Z1783" s="3">
        <v>61.51</v>
      </c>
    </row>
    <row r="1784" spans="1:26" x14ac:dyDescent="0.3">
      <c r="A1784" s="2" t="s">
        <v>799</v>
      </c>
      <c r="B1784" s="2" t="s">
        <v>800</v>
      </c>
      <c r="C1784" s="2">
        <v>758</v>
      </c>
      <c r="D1784" s="2" t="s">
        <v>25</v>
      </c>
      <c r="E1784" s="2" t="s">
        <v>566</v>
      </c>
      <c r="F1784" s="2" t="s">
        <v>78</v>
      </c>
      <c r="G1784" s="2" t="s">
        <v>68</v>
      </c>
      <c r="H1784" s="2" t="s">
        <v>75</v>
      </c>
      <c r="I1784" s="2">
        <v>13896.7</v>
      </c>
      <c r="J1784" s="2">
        <v>73550</v>
      </c>
      <c r="K1784" s="2">
        <v>5628</v>
      </c>
      <c r="L1784" s="2">
        <v>5417.96</v>
      </c>
      <c r="M1784" s="2">
        <v>5149.5600000000004</v>
      </c>
      <c r="N1784" s="2">
        <v>96.27</v>
      </c>
      <c r="O1784" s="2">
        <v>105.21</v>
      </c>
      <c r="P1784" s="2">
        <v>32877</v>
      </c>
      <c r="Q1784" s="2">
        <v>29959.55</v>
      </c>
      <c r="R1784" s="2">
        <v>28418.74</v>
      </c>
      <c r="S1784" s="2">
        <v>91.13</v>
      </c>
      <c r="T1784" s="2">
        <v>105.42</v>
      </c>
      <c r="U1784" s="2">
        <v>52.22</v>
      </c>
      <c r="V1784" s="2">
        <v>53.21</v>
      </c>
      <c r="W1784" s="2">
        <v>50.58</v>
      </c>
      <c r="X1784" s="2">
        <v>61.81</v>
      </c>
      <c r="Y1784" s="2">
        <v>59.62</v>
      </c>
      <c r="Z1784" s="2">
        <v>56.55</v>
      </c>
    </row>
    <row r="1785" spans="1:26" x14ac:dyDescent="0.3">
      <c r="A1785" s="3" t="s">
        <v>799</v>
      </c>
      <c r="B1785" s="3" t="s">
        <v>800</v>
      </c>
      <c r="C1785" s="3">
        <v>759</v>
      </c>
      <c r="D1785" s="3" t="s">
        <v>25</v>
      </c>
      <c r="E1785" s="3" t="s">
        <v>566</v>
      </c>
      <c r="F1785" s="3" t="s">
        <v>78</v>
      </c>
      <c r="G1785" s="3" t="s">
        <v>68</v>
      </c>
      <c r="H1785" s="3" t="s">
        <v>14</v>
      </c>
      <c r="I1785" s="3">
        <v>2440</v>
      </c>
      <c r="J1785" s="3">
        <v>13530</v>
      </c>
      <c r="K1785" s="3">
        <v>1356</v>
      </c>
      <c r="L1785" s="3">
        <v>1238.75</v>
      </c>
      <c r="M1785" s="3">
        <v>883.13</v>
      </c>
      <c r="N1785" s="3">
        <v>91.35</v>
      </c>
      <c r="O1785" s="3">
        <v>140.27000000000001</v>
      </c>
      <c r="P1785" s="3">
        <v>5602</v>
      </c>
      <c r="Q1785" s="3">
        <v>5303.97</v>
      </c>
      <c r="R1785" s="3">
        <v>5511.06</v>
      </c>
      <c r="S1785" s="3">
        <v>94.68</v>
      </c>
      <c r="T1785" s="3">
        <v>96.24</v>
      </c>
      <c r="U1785" s="3">
        <v>74.7</v>
      </c>
      <c r="V1785" s="3">
        <v>68.239999999999995</v>
      </c>
      <c r="W1785" s="3">
        <v>48.65</v>
      </c>
      <c r="X1785" s="3">
        <v>62.52</v>
      </c>
      <c r="Y1785" s="3">
        <v>59.2</v>
      </c>
      <c r="Z1785" s="3">
        <v>61.51</v>
      </c>
    </row>
    <row r="1786" spans="1:26" x14ac:dyDescent="0.3">
      <c r="A1786" s="2" t="s">
        <v>799</v>
      </c>
      <c r="B1786" s="2" t="s">
        <v>800</v>
      </c>
      <c r="C1786" s="2">
        <v>760</v>
      </c>
      <c r="D1786" s="2" t="s">
        <v>25</v>
      </c>
      <c r="E1786" s="2" t="s">
        <v>566</v>
      </c>
      <c r="F1786" s="2" t="s">
        <v>78</v>
      </c>
      <c r="G1786" s="2" t="s">
        <v>68</v>
      </c>
      <c r="H1786" s="2" t="s">
        <v>16</v>
      </c>
      <c r="I1786" s="2">
        <v>1017.18</v>
      </c>
      <c r="J1786" s="2">
        <v>2200</v>
      </c>
      <c r="K1786" s="2">
        <v>143</v>
      </c>
      <c r="L1786" s="2">
        <v>171.27</v>
      </c>
      <c r="M1786" s="2">
        <v>156.38999999999999</v>
      </c>
      <c r="N1786" s="2">
        <v>119.77</v>
      </c>
      <c r="O1786" s="2">
        <v>109.51</v>
      </c>
      <c r="P1786" s="2">
        <v>919</v>
      </c>
      <c r="Q1786" s="2">
        <v>847.71</v>
      </c>
      <c r="R1786" s="2">
        <v>840.92</v>
      </c>
      <c r="S1786" s="2">
        <v>92.24</v>
      </c>
      <c r="T1786" s="2">
        <v>100.81</v>
      </c>
      <c r="U1786" s="2" t="s">
        <v>60</v>
      </c>
      <c r="V1786" s="2" t="s">
        <v>60</v>
      </c>
      <c r="W1786" s="2" t="s">
        <v>60</v>
      </c>
      <c r="X1786" s="2" t="s">
        <v>60</v>
      </c>
      <c r="Y1786" s="2" t="s">
        <v>60</v>
      </c>
      <c r="Z1786" s="2" t="s">
        <v>60</v>
      </c>
    </row>
    <row r="1787" spans="1:26" x14ac:dyDescent="0.3">
      <c r="A1787" s="3" t="s">
        <v>799</v>
      </c>
      <c r="B1787" s="3" t="s">
        <v>800</v>
      </c>
      <c r="C1787" s="3">
        <v>761</v>
      </c>
      <c r="D1787" s="3" t="s">
        <v>25</v>
      </c>
      <c r="E1787" s="3" t="s">
        <v>566</v>
      </c>
      <c r="F1787" s="3" t="s">
        <v>78</v>
      </c>
      <c r="G1787" s="3" t="s">
        <v>68</v>
      </c>
      <c r="H1787" s="3" t="s">
        <v>12</v>
      </c>
      <c r="I1787" s="3">
        <v>2178.1999999999998</v>
      </c>
      <c r="J1787" s="3">
        <v>4220</v>
      </c>
      <c r="K1787" s="3">
        <v>477</v>
      </c>
      <c r="L1787" s="3">
        <v>435.5</v>
      </c>
      <c r="M1787" s="3">
        <v>741.36</v>
      </c>
      <c r="N1787" s="3">
        <v>91.3</v>
      </c>
      <c r="O1787" s="3">
        <v>58.74</v>
      </c>
      <c r="P1787" s="3">
        <v>1523</v>
      </c>
      <c r="Q1787" s="3">
        <v>1555.86</v>
      </c>
      <c r="R1787" s="3">
        <v>2301.7800000000002</v>
      </c>
      <c r="S1787" s="3">
        <v>102.16</v>
      </c>
      <c r="T1787" s="3">
        <v>67.59</v>
      </c>
      <c r="U1787" s="3" t="s">
        <v>60</v>
      </c>
      <c r="V1787" s="3" t="s">
        <v>60</v>
      </c>
      <c r="W1787" s="3" t="s">
        <v>60</v>
      </c>
      <c r="X1787" s="3" t="s">
        <v>60</v>
      </c>
      <c r="Y1787" s="3" t="s">
        <v>60</v>
      </c>
      <c r="Z1787" s="3" t="s">
        <v>60</v>
      </c>
    </row>
    <row r="1788" spans="1:26" x14ac:dyDescent="0.3">
      <c r="A1788" s="2" t="s">
        <v>799</v>
      </c>
      <c r="B1788" s="2" t="s">
        <v>800</v>
      </c>
      <c r="C1788" s="2">
        <v>762</v>
      </c>
      <c r="D1788" s="2" t="s">
        <v>25</v>
      </c>
      <c r="E1788" s="2" t="s">
        <v>566</v>
      </c>
      <c r="F1788" s="2" t="s">
        <v>78</v>
      </c>
      <c r="G1788" s="2" t="s">
        <v>68</v>
      </c>
      <c r="H1788" s="2" t="s">
        <v>566</v>
      </c>
      <c r="I1788" s="2">
        <v>19532.080000000002</v>
      </c>
      <c r="J1788" s="2">
        <v>93500</v>
      </c>
      <c r="K1788" s="2">
        <v>7604</v>
      </c>
      <c r="L1788" s="2">
        <v>7263.48</v>
      </c>
      <c r="M1788" s="2">
        <v>6930.44</v>
      </c>
      <c r="N1788" s="2">
        <v>95.52</v>
      </c>
      <c r="O1788" s="2">
        <v>104.81</v>
      </c>
      <c r="P1788" s="2">
        <v>40921</v>
      </c>
      <c r="Q1788" s="2">
        <v>37667.089999999997</v>
      </c>
      <c r="R1788" s="2">
        <v>37072.5</v>
      </c>
      <c r="S1788" s="2">
        <v>92.05</v>
      </c>
      <c r="T1788" s="2">
        <v>101.6</v>
      </c>
      <c r="U1788" s="2" t="s">
        <v>60</v>
      </c>
      <c r="V1788" s="2" t="s">
        <v>60</v>
      </c>
      <c r="W1788" s="2" t="s">
        <v>60</v>
      </c>
      <c r="X1788" s="2" t="s">
        <v>60</v>
      </c>
      <c r="Y1788" s="2" t="s">
        <v>60</v>
      </c>
      <c r="Z1788" s="2" t="s">
        <v>60</v>
      </c>
    </row>
    <row r="1789" spans="1:26" x14ac:dyDescent="0.3">
      <c r="A1789" s="3" t="s">
        <v>799</v>
      </c>
      <c r="B1789" s="3" t="s">
        <v>800</v>
      </c>
      <c r="C1789" s="3">
        <v>763</v>
      </c>
      <c r="D1789" s="3" t="s">
        <v>25</v>
      </c>
      <c r="E1789" s="3" t="s">
        <v>635</v>
      </c>
      <c r="F1789" s="3" t="s">
        <v>58</v>
      </c>
      <c r="G1789" s="3" t="s">
        <v>636</v>
      </c>
      <c r="H1789" s="3" t="s">
        <v>60</v>
      </c>
      <c r="I1789" s="3">
        <v>1200</v>
      </c>
      <c r="J1789" s="3">
        <v>9000</v>
      </c>
      <c r="K1789" s="3">
        <v>775</v>
      </c>
      <c r="L1789" s="3">
        <v>866.9</v>
      </c>
      <c r="M1789" s="3">
        <v>765.99</v>
      </c>
      <c r="N1789" s="3">
        <v>111.86</v>
      </c>
      <c r="O1789" s="3">
        <v>113.17</v>
      </c>
      <c r="P1789" s="3">
        <v>3805</v>
      </c>
      <c r="Q1789" s="3">
        <v>3637.67</v>
      </c>
      <c r="R1789" s="3">
        <v>3893.95</v>
      </c>
      <c r="S1789" s="3">
        <v>95.6</v>
      </c>
      <c r="T1789" s="3">
        <v>93.42</v>
      </c>
      <c r="U1789" s="3">
        <v>86.81</v>
      </c>
      <c r="V1789" s="3">
        <v>97.1</v>
      </c>
      <c r="W1789" s="3">
        <v>85.8</v>
      </c>
      <c r="X1789" s="3">
        <v>86.35</v>
      </c>
      <c r="Y1789" s="3">
        <v>82.55</v>
      </c>
      <c r="Z1789" s="3">
        <v>88.37</v>
      </c>
    </row>
    <row r="1790" spans="1:26" x14ac:dyDescent="0.3">
      <c r="A1790" s="2" t="s">
        <v>799</v>
      </c>
      <c r="B1790" s="2" t="s">
        <v>800</v>
      </c>
      <c r="C1790" s="2">
        <v>764</v>
      </c>
      <c r="D1790" s="2" t="s">
        <v>25</v>
      </c>
      <c r="E1790" s="2" t="s">
        <v>635</v>
      </c>
      <c r="F1790" s="2" t="s">
        <v>58</v>
      </c>
      <c r="G1790" s="2" t="s">
        <v>637</v>
      </c>
      <c r="H1790" s="2" t="s">
        <v>74</v>
      </c>
      <c r="I1790" s="2">
        <v>1200</v>
      </c>
      <c r="J1790" s="2">
        <v>9000</v>
      </c>
      <c r="K1790" s="2">
        <v>775</v>
      </c>
      <c r="L1790" s="2">
        <v>866.9</v>
      </c>
      <c r="M1790" s="2">
        <v>765.99</v>
      </c>
      <c r="N1790" s="2">
        <v>111.86</v>
      </c>
      <c r="O1790" s="2">
        <v>113.17</v>
      </c>
      <c r="P1790" s="2">
        <v>3805</v>
      </c>
      <c r="Q1790" s="2">
        <v>3637.67</v>
      </c>
      <c r="R1790" s="2">
        <v>3893.95</v>
      </c>
      <c r="S1790" s="2">
        <v>95.6</v>
      </c>
      <c r="T1790" s="2">
        <v>93.42</v>
      </c>
      <c r="U1790" s="2">
        <v>86.81</v>
      </c>
      <c r="V1790" s="2">
        <v>97.1</v>
      </c>
      <c r="W1790" s="2">
        <v>85.8</v>
      </c>
      <c r="X1790" s="2">
        <v>86.35</v>
      </c>
      <c r="Y1790" s="2">
        <v>82.55</v>
      </c>
      <c r="Z1790" s="2">
        <v>88.37</v>
      </c>
    </row>
    <row r="1791" spans="1:26" x14ac:dyDescent="0.3">
      <c r="A1791" s="3" t="s">
        <v>799</v>
      </c>
      <c r="B1791" s="3" t="s">
        <v>800</v>
      </c>
      <c r="C1791" s="3">
        <v>765</v>
      </c>
      <c r="D1791" s="3" t="s">
        <v>25</v>
      </c>
      <c r="E1791" s="3" t="s">
        <v>635</v>
      </c>
      <c r="F1791" s="3" t="s">
        <v>58</v>
      </c>
      <c r="G1791" s="3" t="s">
        <v>638</v>
      </c>
      <c r="H1791" s="3" t="s">
        <v>60</v>
      </c>
      <c r="I1791" s="3">
        <v>1080</v>
      </c>
      <c r="J1791" s="3">
        <v>6500</v>
      </c>
      <c r="K1791" s="3">
        <v>522</v>
      </c>
      <c r="L1791" s="3">
        <v>471.49</v>
      </c>
      <c r="M1791" s="3">
        <v>453.81</v>
      </c>
      <c r="N1791" s="3">
        <v>90.32</v>
      </c>
      <c r="O1791" s="3">
        <v>103.9</v>
      </c>
      <c r="P1791" s="3">
        <v>2808</v>
      </c>
      <c r="Q1791" s="3">
        <v>2644.22</v>
      </c>
      <c r="R1791" s="3">
        <v>2203.5300000000002</v>
      </c>
      <c r="S1791" s="3">
        <v>94.17</v>
      </c>
      <c r="T1791" s="3">
        <v>120</v>
      </c>
      <c r="U1791" s="3">
        <v>64.959999999999994</v>
      </c>
      <c r="V1791" s="3">
        <v>58.68</v>
      </c>
      <c r="W1791" s="3">
        <v>56.48</v>
      </c>
      <c r="X1791" s="3">
        <v>70.81</v>
      </c>
      <c r="Y1791" s="3">
        <v>66.680000000000007</v>
      </c>
      <c r="Z1791" s="3">
        <v>55.56</v>
      </c>
    </row>
    <row r="1792" spans="1:26" x14ac:dyDescent="0.3">
      <c r="A1792" s="2" t="s">
        <v>799</v>
      </c>
      <c r="B1792" s="2" t="s">
        <v>800</v>
      </c>
      <c r="C1792" s="2">
        <v>766</v>
      </c>
      <c r="D1792" s="2" t="s">
        <v>25</v>
      </c>
      <c r="E1792" s="2" t="s">
        <v>635</v>
      </c>
      <c r="F1792" s="2" t="s">
        <v>58</v>
      </c>
      <c r="G1792" s="2" t="s">
        <v>639</v>
      </c>
      <c r="H1792" s="2" t="s">
        <v>60</v>
      </c>
      <c r="I1792" s="2">
        <v>1100</v>
      </c>
      <c r="J1792" s="2">
        <v>7700</v>
      </c>
      <c r="K1792" s="2">
        <v>690</v>
      </c>
      <c r="L1792" s="2">
        <v>713.63</v>
      </c>
      <c r="M1792" s="2">
        <v>607.49</v>
      </c>
      <c r="N1792" s="2">
        <v>103.42</v>
      </c>
      <c r="O1792" s="2">
        <v>117.47</v>
      </c>
      <c r="P1792" s="2">
        <v>3489</v>
      </c>
      <c r="Q1792" s="2">
        <v>3404.96</v>
      </c>
      <c r="R1792" s="2">
        <v>2789.8</v>
      </c>
      <c r="S1792" s="2">
        <v>97.59</v>
      </c>
      <c r="T1792" s="2">
        <v>122.05</v>
      </c>
      <c r="U1792" s="2">
        <v>84.31</v>
      </c>
      <c r="V1792" s="2">
        <v>87.2</v>
      </c>
      <c r="W1792" s="2">
        <v>74.23</v>
      </c>
      <c r="X1792" s="2">
        <v>86.38</v>
      </c>
      <c r="Y1792" s="2">
        <v>84.3</v>
      </c>
      <c r="Z1792" s="2">
        <v>69.069999999999993</v>
      </c>
    </row>
    <row r="1793" spans="1:26" x14ac:dyDescent="0.3">
      <c r="A1793" s="3" t="s">
        <v>799</v>
      </c>
      <c r="B1793" s="3" t="s">
        <v>800</v>
      </c>
      <c r="C1793" s="3">
        <v>767</v>
      </c>
      <c r="D1793" s="3" t="s">
        <v>25</v>
      </c>
      <c r="E1793" s="3" t="s">
        <v>635</v>
      </c>
      <c r="F1793" s="3" t="s">
        <v>58</v>
      </c>
      <c r="G1793" s="3" t="s">
        <v>640</v>
      </c>
      <c r="H1793" s="3" t="s">
        <v>60</v>
      </c>
      <c r="I1793" s="3">
        <v>1000</v>
      </c>
      <c r="J1793" s="3">
        <v>7400</v>
      </c>
      <c r="K1793" s="3">
        <v>490</v>
      </c>
      <c r="L1793" s="3">
        <v>562.23</v>
      </c>
      <c r="M1793" s="3">
        <v>579.75</v>
      </c>
      <c r="N1793" s="3">
        <v>114.74</v>
      </c>
      <c r="O1793" s="3">
        <v>96.98</v>
      </c>
      <c r="P1793" s="3">
        <v>3068</v>
      </c>
      <c r="Q1793" s="3">
        <v>2980.2</v>
      </c>
      <c r="R1793" s="3">
        <v>2919.62</v>
      </c>
      <c r="S1793" s="3">
        <v>97.14</v>
      </c>
      <c r="T1793" s="3">
        <v>102.07</v>
      </c>
      <c r="U1793" s="3">
        <v>65.86</v>
      </c>
      <c r="V1793" s="3">
        <v>75.569999999999993</v>
      </c>
      <c r="W1793" s="3">
        <v>77.92</v>
      </c>
      <c r="X1793" s="3">
        <v>83.55</v>
      </c>
      <c r="Y1793" s="3">
        <v>81.16</v>
      </c>
      <c r="Z1793" s="3">
        <v>79.510000000000005</v>
      </c>
    </row>
    <row r="1794" spans="1:26" x14ac:dyDescent="0.3">
      <c r="A1794" s="2" t="s">
        <v>799</v>
      </c>
      <c r="B1794" s="2" t="s">
        <v>800</v>
      </c>
      <c r="C1794" s="2">
        <v>768</v>
      </c>
      <c r="D1794" s="2" t="s">
        <v>25</v>
      </c>
      <c r="E1794" s="2" t="s">
        <v>635</v>
      </c>
      <c r="F1794" s="2" t="s">
        <v>58</v>
      </c>
      <c r="G1794" s="2" t="s">
        <v>641</v>
      </c>
      <c r="H1794" s="2" t="s">
        <v>60</v>
      </c>
      <c r="I1794" s="2">
        <v>800</v>
      </c>
      <c r="J1794" s="2">
        <v>6000</v>
      </c>
      <c r="K1794" s="2">
        <v>506</v>
      </c>
      <c r="L1794" s="2">
        <v>511.6</v>
      </c>
      <c r="M1794" s="2">
        <v>0</v>
      </c>
      <c r="N1794" s="2">
        <v>101.11</v>
      </c>
      <c r="O1794" s="2">
        <v>0</v>
      </c>
      <c r="P1794" s="2">
        <v>2526</v>
      </c>
      <c r="Q1794" s="2">
        <v>2692.13</v>
      </c>
      <c r="R1794" s="2">
        <v>1510.6</v>
      </c>
      <c r="S1794" s="2">
        <v>106.58</v>
      </c>
      <c r="T1794" s="2">
        <v>178.22</v>
      </c>
      <c r="U1794" s="2">
        <v>85.01</v>
      </c>
      <c r="V1794" s="2">
        <v>85.95</v>
      </c>
      <c r="W1794" s="2">
        <v>0</v>
      </c>
      <c r="X1794" s="2">
        <v>85.99</v>
      </c>
      <c r="Y1794" s="2">
        <v>91.64</v>
      </c>
      <c r="Z1794" s="2">
        <v>51.42</v>
      </c>
    </row>
    <row r="1795" spans="1:26" x14ac:dyDescent="0.3">
      <c r="A1795" s="3" t="s">
        <v>799</v>
      </c>
      <c r="B1795" s="3" t="s">
        <v>800</v>
      </c>
      <c r="C1795" s="3">
        <v>769</v>
      </c>
      <c r="D1795" s="3" t="s">
        <v>25</v>
      </c>
      <c r="E1795" s="3" t="s">
        <v>635</v>
      </c>
      <c r="F1795" s="3" t="s">
        <v>58</v>
      </c>
      <c r="G1795" s="3" t="s">
        <v>642</v>
      </c>
      <c r="H1795" s="3" t="s">
        <v>60</v>
      </c>
      <c r="I1795" s="3">
        <v>62.5</v>
      </c>
      <c r="J1795" s="3">
        <v>420</v>
      </c>
      <c r="K1795" s="3">
        <v>35</v>
      </c>
      <c r="L1795" s="3">
        <v>28.3</v>
      </c>
      <c r="M1795" s="3">
        <v>32.479999999999997</v>
      </c>
      <c r="N1795" s="3">
        <v>80.86</v>
      </c>
      <c r="O1795" s="3">
        <v>87.13</v>
      </c>
      <c r="P1795" s="3">
        <v>167</v>
      </c>
      <c r="Q1795" s="3">
        <v>134.49</v>
      </c>
      <c r="R1795" s="3">
        <v>135.41</v>
      </c>
      <c r="S1795" s="3">
        <v>80.53</v>
      </c>
      <c r="T1795" s="3">
        <v>99.32</v>
      </c>
      <c r="U1795" s="3">
        <v>75.27</v>
      </c>
      <c r="V1795" s="3">
        <v>60.86</v>
      </c>
      <c r="W1795" s="3">
        <v>69.849999999999994</v>
      </c>
      <c r="X1795" s="3">
        <v>72.77</v>
      </c>
      <c r="Y1795" s="3">
        <v>58.6</v>
      </c>
      <c r="Z1795" s="3">
        <v>59</v>
      </c>
    </row>
    <row r="1796" spans="1:26" x14ac:dyDescent="0.3">
      <c r="A1796" s="2" t="s">
        <v>799</v>
      </c>
      <c r="B1796" s="2" t="s">
        <v>800</v>
      </c>
      <c r="C1796" s="2">
        <v>770</v>
      </c>
      <c r="D1796" s="2" t="s">
        <v>25</v>
      </c>
      <c r="E1796" s="2" t="s">
        <v>635</v>
      </c>
      <c r="F1796" s="2" t="s">
        <v>58</v>
      </c>
      <c r="G1796" s="2" t="s">
        <v>643</v>
      </c>
      <c r="H1796" s="2" t="s">
        <v>60</v>
      </c>
      <c r="I1796" s="2">
        <v>0</v>
      </c>
      <c r="J1796" s="2">
        <v>4700</v>
      </c>
      <c r="K1796" s="2">
        <v>220</v>
      </c>
      <c r="L1796" s="2">
        <v>0</v>
      </c>
      <c r="M1796" s="2">
        <v>0</v>
      </c>
      <c r="N1796" s="2">
        <v>0</v>
      </c>
      <c r="O1796" s="2">
        <v>0</v>
      </c>
      <c r="P1796" s="2">
        <v>435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</row>
    <row r="1797" spans="1:26" x14ac:dyDescent="0.3">
      <c r="A1797" s="3" t="s">
        <v>799</v>
      </c>
      <c r="B1797" s="3" t="s">
        <v>800</v>
      </c>
      <c r="C1797" s="3">
        <v>771</v>
      </c>
      <c r="D1797" s="3" t="s">
        <v>25</v>
      </c>
      <c r="E1797" s="3" t="s">
        <v>635</v>
      </c>
      <c r="F1797" s="3" t="s">
        <v>58</v>
      </c>
      <c r="G1797" s="3" t="s">
        <v>644</v>
      </c>
      <c r="H1797" s="3" t="s">
        <v>74</v>
      </c>
      <c r="I1797" s="3">
        <v>4042.5</v>
      </c>
      <c r="J1797" s="3">
        <v>32720</v>
      </c>
      <c r="K1797" s="3">
        <v>2463</v>
      </c>
      <c r="L1797" s="3">
        <v>2287.25</v>
      </c>
      <c r="M1797" s="3">
        <v>1673.53</v>
      </c>
      <c r="N1797" s="3">
        <v>92.86</v>
      </c>
      <c r="O1797" s="3">
        <v>136.66999999999999</v>
      </c>
      <c r="P1797" s="3">
        <v>12493</v>
      </c>
      <c r="Q1797" s="3">
        <v>11856</v>
      </c>
      <c r="R1797" s="3">
        <v>9558.9599999999991</v>
      </c>
      <c r="S1797" s="3">
        <v>94.9</v>
      </c>
      <c r="T1797" s="3">
        <v>124.03</v>
      </c>
      <c r="U1797" s="3">
        <v>74.58</v>
      </c>
      <c r="V1797" s="3">
        <v>76.05</v>
      </c>
      <c r="W1797" s="3">
        <v>55.64</v>
      </c>
      <c r="X1797" s="3">
        <v>81.23</v>
      </c>
      <c r="Y1797" s="3">
        <v>79.87</v>
      </c>
      <c r="Z1797" s="3">
        <v>64.400000000000006</v>
      </c>
    </row>
    <row r="1798" spans="1:26" x14ac:dyDescent="0.3">
      <c r="A1798" s="2" t="s">
        <v>799</v>
      </c>
      <c r="B1798" s="2" t="s">
        <v>800</v>
      </c>
      <c r="C1798" s="2">
        <v>772</v>
      </c>
      <c r="D1798" s="2" t="s">
        <v>25</v>
      </c>
      <c r="E1798" s="2" t="s">
        <v>635</v>
      </c>
      <c r="F1798" s="2" t="s">
        <v>58</v>
      </c>
      <c r="G1798" s="2" t="s">
        <v>58</v>
      </c>
      <c r="H1798" s="2" t="s">
        <v>75</v>
      </c>
      <c r="I1798" s="2">
        <v>5242.5</v>
      </c>
      <c r="J1798" s="2">
        <v>41720</v>
      </c>
      <c r="K1798" s="2">
        <v>3238</v>
      </c>
      <c r="L1798" s="2">
        <v>3154.15</v>
      </c>
      <c r="M1798" s="2">
        <v>2439.52</v>
      </c>
      <c r="N1798" s="2">
        <v>97.41</v>
      </c>
      <c r="O1798" s="2">
        <v>129.29</v>
      </c>
      <c r="P1798" s="2">
        <v>16298</v>
      </c>
      <c r="Q1798" s="2">
        <v>15493.67</v>
      </c>
      <c r="R1798" s="2">
        <v>13452.91</v>
      </c>
      <c r="S1798" s="2">
        <v>95.06</v>
      </c>
      <c r="T1798" s="2">
        <v>115.17</v>
      </c>
      <c r="U1798" s="2">
        <v>77.38</v>
      </c>
      <c r="V1798" s="2">
        <v>80.87</v>
      </c>
      <c r="W1798" s="2">
        <v>62.55</v>
      </c>
      <c r="X1798" s="2">
        <v>82.4</v>
      </c>
      <c r="Y1798" s="2">
        <v>80.48</v>
      </c>
      <c r="Z1798" s="2">
        <v>69.88</v>
      </c>
    </row>
    <row r="1799" spans="1:26" x14ac:dyDescent="0.3">
      <c r="A1799" s="3" t="s">
        <v>799</v>
      </c>
      <c r="B1799" s="3" t="s">
        <v>800</v>
      </c>
      <c r="C1799" s="3">
        <v>773</v>
      </c>
      <c r="D1799" s="3" t="s">
        <v>25</v>
      </c>
      <c r="E1799" s="3" t="s">
        <v>635</v>
      </c>
      <c r="F1799" s="3" t="s">
        <v>58</v>
      </c>
      <c r="G1799" s="3" t="s">
        <v>645</v>
      </c>
      <c r="H1799" s="3" t="s">
        <v>60</v>
      </c>
      <c r="I1799" s="3">
        <v>240</v>
      </c>
      <c r="J1799" s="3">
        <v>320</v>
      </c>
      <c r="K1799" s="3">
        <v>75</v>
      </c>
      <c r="L1799" s="3">
        <v>48.3</v>
      </c>
      <c r="M1799" s="3">
        <v>108.06</v>
      </c>
      <c r="N1799" s="3">
        <v>64.400000000000006</v>
      </c>
      <c r="O1799" s="3">
        <v>44.7</v>
      </c>
      <c r="P1799" s="3">
        <v>103</v>
      </c>
      <c r="Q1799" s="3">
        <v>75.17</v>
      </c>
      <c r="R1799" s="3">
        <v>183.86</v>
      </c>
      <c r="S1799" s="3">
        <v>72.98</v>
      </c>
      <c r="T1799" s="3">
        <v>40.880000000000003</v>
      </c>
      <c r="U1799" s="3" t="s">
        <v>60</v>
      </c>
      <c r="V1799" s="3" t="s">
        <v>60</v>
      </c>
      <c r="W1799" s="3" t="s">
        <v>60</v>
      </c>
      <c r="X1799" s="3" t="s">
        <v>60</v>
      </c>
      <c r="Y1799" s="3" t="s">
        <v>60</v>
      </c>
      <c r="Z1799" s="3" t="s">
        <v>60</v>
      </c>
    </row>
    <row r="1800" spans="1:26" x14ac:dyDescent="0.3">
      <c r="A1800" s="2" t="s">
        <v>799</v>
      </c>
      <c r="B1800" s="2" t="s">
        <v>800</v>
      </c>
      <c r="C1800" s="2">
        <v>774</v>
      </c>
      <c r="D1800" s="2" t="s">
        <v>25</v>
      </c>
      <c r="E1800" s="2" t="s">
        <v>635</v>
      </c>
      <c r="F1800" s="2" t="s">
        <v>58</v>
      </c>
      <c r="G1800" s="2" t="s">
        <v>646</v>
      </c>
      <c r="H1800" s="2" t="s">
        <v>60</v>
      </c>
      <c r="I1800" s="2">
        <v>815.6</v>
      </c>
      <c r="J1800" s="2">
        <v>1400</v>
      </c>
      <c r="K1800" s="2">
        <v>400</v>
      </c>
      <c r="L1800" s="2">
        <v>49.55</v>
      </c>
      <c r="M1800" s="2">
        <v>475</v>
      </c>
      <c r="N1800" s="2">
        <v>12.39</v>
      </c>
      <c r="O1800" s="2">
        <v>10.43</v>
      </c>
      <c r="P1800" s="2">
        <v>479</v>
      </c>
      <c r="Q1800" s="2">
        <v>234.45</v>
      </c>
      <c r="R1800" s="2">
        <v>668.1</v>
      </c>
      <c r="S1800" s="2">
        <v>48.95</v>
      </c>
      <c r="T1800" s="2">
        <v>35.090000000000003</v>
      </c>
      <c r="U1800" s="2" t="s">
        <v>60</v>
      </c>
      <c r="V1800" s="2" t="s">
        <v>60</v>
      </c>
      <c r="W1800" s="2" t="s">
        <v>60</v>
      </c>
      <c r="X1800" s="2" t="s">
        <v>60</v>
      </c>
      <c r="Y1800" s="2" t="s">
        <v>60</v>
      </c>
      <c r="Z1800" s="2" t="s">
        <v>60</v>
      </c>
    </row>
    <row r="1801" spans="1:26" x14ac:dyDescent="0.3">
      <c r="A1801" s="3" t="s">
        <v>799</v>
      </c>
      <c r="B1801" s="3" t="s">
        <v>800</v>
      </c>
      <c r="C1801" s="3">
        <v>775</v>
      </c>
      <c r="D1801" s="3" t="s">
        <v>25</v>
      </c>
      <c r="E1801" s="3" t="s">
        <v>635</v>
      </c>
      <c r="F1801" s="3" t="s">
        <v>58</v>
      </c>
      <c r="G1801" s="3" t="s">
        <v>647</v>
      </c>
      <c r="H1801" s="3" t="s">
        <v>60</v>
      </c>
      <c r="I1801" s="3">
        <v>60</v>
      </c>
      <c r="J1801" s="3">
        <v>69</v>
      </c>
      <c r="K1801" s="3">
        <v>8</v>
      </c>
      <c r="L1801" s="3">
        <v>0</v>
      </c>
      <c r="M1801" s="3">
        <v>21.66</v>
      </c>
      <c r="N1801" s="3">
        <v>0</v>
      </c>
      <c r="O1801" s="3">
        <v>0</v>
      </c>
      <c r="P1801" s="3">
        <v>9</v>
      </c>
      <c r="Q1801" s="3">
        <v>0</v>
      </c>
      <c r="R1801" s="3">
        <v>23.56</v>
      </c>
      <c r="S1801" s="3">
        <v>0</v>
      </c>
      <c r="T1801" s="3">
        <v>0</v>
      </c>
      <c r="U1801" s="3" t="s">
        <v>60</v>
      </c>
      <c r="V1801" s="3" t="s">
        <v>60</v>
      </c>
      <c r="W1801" s="3" t="s">
        <v>60</v>
      </c>
      <c r="X1801" s="3" t="s">
        <v>60</v>
      </c>
      <c r="Y1801" s="3" t="s">
        <v>60</v>
      </c>
      <c r="Z1801" s="3" t="s">
        <v>60</v>
      </c>
    </row>
    <row r="1802" spans="1:26" x14ac:dyDescent="0.3">
      <c r="A1802" s="2" t="s">
        <v>799</v>
      </c>
      <c r="B1802" s="2" t="s">
        <v>800</v>
      </c>
      <c r="C1802" s="2">
        <v>776</v>
      </c>
      <c r="D1802" s="2" t="s">
        <v>25</v>
      </c>
      <c r="E1802" s="2" t="s">
        <v>635</v>
      </c>
      <c r="F1802" s="2" t="s">
        <v>58</v>
      </c>
      <c r="G1802" s="2" t="s">
        <v>648</v>
      </c>
      <c r="H1802" s="2" t="s">
        <v>60</v>
      </c>
      <c r="I1802" s="2">
        <v>36</v>
      </c>
      <c r="J1802" s="2">
        <v>60</v>
      </c>
      <c r="K1802" s="2">
        <v>6</v>
      </c>
      <c r="L1802" s="2">
        <v>12.83</v>
      </c>
      <c r="M1802" s="2">
        <v>23.03</v>
      </c>
      <c r="N1802" s="2">
        <v>213.83</v>
      </c>
      <c r="O1802" s="2">
        <v>55.71</v>
      </c>
      <c r="P1802" s="2">
        <v>13</v>
      </c>
      <c r="Q1802" s="2">
        <v>19.47</v>
      </c>
      <c r="R1802" s="2">
        <v>42.83</v>
      </c>
      <c r="S1802" s="2">
        <v>149.77000000000001</v>
      </c>
      <c r="T1802" s="2">
        <v>45.46</v>
      </c>
      <c r="U1802" s="2" t="s">
        <v>60</v>
      </c>
      <c r="V1802" s="2" t="s">
        <v>60</v>
      </c>
      <c r="W1802" s="2" t="s">
        <v>60</v>
      </c>
      <c r="X1802" s="2" t="s">
        <v>60</v>
      </c>
      <c r="Y1802" s="2" t="s">
        <v>60</v>
      </c>
      <c r="Z1802" s="2" t="s">
        <v>60</v>
      </c>
    </row>
    <row r="1803" spans="1:26" x14ac:dyDescent="0.3">
      <c r="A1803" s="3" t="s">
        <v>799</v>
      </c>
      <c r="B1803" s="3" t="s">
        <v>800</v>
      </c>
      <c r="C1803" s="3">
        <v>777</v>
      </c>
      <c r="D1803" s="3" t="s">
        <v>25</v>
      </c>
      <c r="E1803" s="3" t="s">
        <v>635</v>
      </c>
      <c r="F1803" s="3" t="s">
        <v>58</v>
      </c>
      <c r="G1803" s="3" t="s">
        <v>649</v>
      </c>
      <c r="H1803" s="3" t="s">
        <v>60</v>
      </c>
      <c r="I1803" s="3">
        <v>234</v>
      </c>
      <c r="J1803" s="3">
        <v>320</v>
      </c>
      <c r="K1803" s="3">
        <v>80</v>
      </c>
      <c r="L1803" s="3">
        <v>43.43</v>
      </c>
      <c r="M1803" s="3">
        <v>121.63</v>
      </c>
      <c r="N1803" s="3">
        <v>54.29</v>
      </c>
      <c r="O1803" s="3">
        <v>35.71</v>
      </c>
      <c r="P1803" s="3">
        <v>110</v>
      </c>
      <c r="Q1803" s="3">
        <v>70.33</v>
      </c>
      <c r="R1803" s="3">
        <v>193.43</v>
      </c>
      <c r="S1803" s="3">
        <v>63.94</v>
      </c>
      <c r="T1803" s="3">
        <v>36.36</v>
      </c>
      <c r="U1803" s="3" t="s">
        <v>60</v>
      </c>
      <c r="V1803" s="3" t="s">
        <v>60</v>
      </c>
      <c r="W1803" s="3" t="s">
        <v>60</v>
      </c>
      <c r="X1803" s="3" t="s">
        <v>60</v>
      </c>
      <c r="Y1803" s="3" t="s">
        <v>60</v>
      </c>
      <c r="Z1803" s="3" t="s">
        <v>60</v>
      </c>
    </row>
    <row r="1804" spans="1:26" x14ac:dyDescent="0.3">
      <c r="A1804" s="2" t="s">
        <v>799</v>
      </c>
      <c r="B1804" s="2" t="s">
        <v>800</v>
      </c>
      <c r="C1804" s="2">
        <v>778</v>
      </c>
      <c r="D1804" s="2" t="s">
        <v>25</v>
      </c>
      <c r="E1804" s="2" t="s">
        <v>635</v>
      </c>
      <c r="F1804" s="2" t="s">
        <v>58</v>
      </c>
      <c r="G1804" s="2" t="s">
        <v>650</v>
      </c>
      <c r="H1804" s="2" t="s">
        <v>60</v>
      </c>
      <c r="I1804" s="2">
        <v>120</v>
      </c>
      <c r="J1804" s="2">
        <v>200</v>
      </c>
      <c r="K1804" s="2">
        <v>45</v>
      </c>
      <c r="L1804" s="2">
        <v>20.51</v>
      </c>
      <c r="M1804" s="2">
        <v>50.54</v>
      </c>
      <c r="N1804" s="2">
        <v>45.58</v>
      </c>
      <c r="O1804" s="2">
        <v>40.58</v>
      </c>
      <c r="P1804" s="2">
        <v>65</v>
      </c>
      <c r="Q1804" s="2">
        <v>64.67</v>
      </c>
      <c r="R1804" s="2">
        <v>96.14</v>
      </c>
      <c r="S1804" s="2">
        <v>99.49</v>
      </c>
      <c r="T1804" s="2">
        <v>67.27</v>
      </c>
      <c r="U1804" s="2" t="s">
        <v>60</v>
      </c>
      <c r="V1804" s="2" t="s">
        <v>60</v>
      </c>
      <c r="W1804" s="2" t="s">
        <v>60</v>
      </c>
      <c r="X1804" s="2" t="s">
        <v>60</v>
      </c>
      <c r="Y1804" s="2" t="s">
        <v>60</v>
      </c>
      <c r="Z1804" s="2" t="s">
        <v>60</v>
      </c>
    </row>
    <row r="1805" spans="1:26" x14ac:dyDescent="0.3">
      <c r="A1805" s="3" t="s">
        <v>799</v>
      </c>
      <c r="B1805" s="3" t="s">
        <v>800</v>
      </c>
      <c r="C1805" s="3">
        <v>779</v>
      </c>
      <c r="D1805" s="3" t="s">
        <v>25</v>
      </c>
      <c r="E1805" s="3" t="s">
        <v>635</v>
      </c>
      <c r="F1805" s="3" t="s">
        <v>58</v>
      </c>
      <c r="G1805" s="3" t="s">
        <v>651</v>
      </c>
      <c r="H1805" s="3" t="s">
        <v>60</v>
      </c>
      <c r="I1805" s="3">
        <v>900</v>
      </c>
      <c r="J1805" s="3">
        <v>1600</v>
      </c>
      <c r="K1805" s="3">
        <v>340</v>
      </c>
      <c r="L1805" s="3">
        <v>141.79</v>
      </c>
      <c r="M1805" s="3">
        <v>525.19000000000005</v>
      </c>
      <c r="N1805" s="3">
        <v>41.7</v>
      </c>
      <c r="O1805" s="3">
        <v>27</v>
      </c>
      <c r="P1805" s="3">
        <v>497</v>
      </c>
      <c r="Q1805" s="3">
        <v>143.84</v>
      </c>
      <c r="R1805" s="3">
        <v>785.49</v>
      </c>
      <c r="S1805" s="3">
        <v>28.94</v>
      </c>
      <c r="T1805" s="3">
        <v>18.309999999999999</v>
      </c>
      <c r="U1805" s="3" t="s">
        <v>60</v>
      </c>
      <c r="V1805" s="3" t="s">
        <v>60</v>
      </c>
      <c r="W1805" s="3" t="s">
        <v>60</v>
      </c>
      <c r="X1805" s="3" t="s">
        <v>60</v>
      </c>
      <c r="Y1805" s="3" t="s">
        <v>60</v>
      </c>
      <c r="Z1805" s="3" t="s">
        <v>60</v>
      </c>
    </row>
    <row r="1806" spans="1:26" x14ac:dyDescent="0.3">
      <c r="A1806" s="2" t="s">
        <v>799</v>
      </c>
      <c r="B1806" s="2" t="s">
        <v>800</v>
      </c>
      <c r="C1806" s="2">
        <v>780</v>
      </c>
      <c r="D1806" s="2" t="s">
        <v>25</v>
      </c>
      <c r="E1806" s="2" t="s">
        <v>635</v>
      </c>
      <c r="F1806" s="2" t="s">
        <v>58</v>
      </c>
      <c r="G1806" s="2" t="s">
        <v>644</v>
      </c>
      <c r="H1806" s="2" t="s">
        <v>12</v>
      </c>
      <c r="I1806" s="2">
        <v>2405.6</v>
      </c>
      <c r="J1806" s="2">
        <v>3969</v>
      </c>
      <c r="K1806" s="2">
        <v>954</v>
      </c>
      <c r="L1806" s="2">
        <v>316.41000000000003</v>
      </c>
      <c r="M1806" s="2">
        <v>1325.11</v>
      </c>
      <c r="N1806" s="2">
        <v>33.17</v>
      </c>
      <c r="O1806" s="2">
        <v>23.88</v>
      </c>
      <c r="P1806" s="2">
        <v>1276</v>
      </c>
      <c r="Q1806" s="2">
        <v>607.92999999999995</v>
      </c>
      <c r="R1806" s="2">
        <v>1993.41</v>
      </c>
      <c r="S1806" s="2">
        <v>47.64</v>
      </c>
      <c r="T1806" s="2">
        <v>30.5</v>
      </c>
      <c r="U1806" s="2" t="s">
        <v>60</v>
      </c>
      <c r="V1806" s="2" t="s">
        <v>60</v>
      </c>
      <c r="W1806" s="2" t="s">
        <v>60</v>
      </c>
      <c r="X1806" s="2" t="s">
        <v>60</v>
      </c>
      <c r="Y1806" s="2" t="s">
        <v>60</v>
      </c>
      <c r="Z1806" s="2" t="s">
        <v>60</v>
      </c>
    </row>
    <row r="1807" spans="1:26" x14ac:dyDescent="0.3">
      <c r="A1807" s="3" t="s">
        <v>799</v>
      </c>
      <c r="B1807" s="3" t="s">
        <v>800</v>
      </c>
      <c r="C1807" s="3">
        <v>781</v>
      </c>
      <c r="D1807" s="3" t="s">
        <v>25</v>
      </c>
      <c r="E1807" s="3" t="s">
        <v>635</v>
      </c>
      <c r="F1807" s="3" t="s">
        <v>58</v>
      </c>
      <c r="G1807" s="3" t="s">
        <v>58</v>
      </c>
      <c r="H1807" s="3" t="s">
        <v>12</v>
      </c>
      <c r="I1807" s="3">
        <v>2405.6</v>
      </c>
      <c r="J1807" s="3">
        <v>3969</v>
      </c>
      <c r="K1807" s="3">
        <v>954</v>
      </c>
      <c r="L1807" s="3">
        <v>316.41000000000003</v>
      </c>
      <c r="M1807" s="3">
        <v>1325.11</v>
      </c>
      <c r="N1807" s="3">
        <v>33.17</v>
      </c>
      <c r="O1807" s="3">
        <v>23.88</v>
      </c>
      <c r="P1807" s="3">
        <v>1276</v>
      </c>
      <c r="Q1807" s="3">
        <v>607.92999999999995</v>
      </c>
      <c r="R1807" s="3">
        <v>1993.41</v>
      </c>
      <c r="S1807" s="3">
        <v>47.64</v>
      </c>
      <c r="T1807" s="3">
        <v>30.5</v>
      </c>
      <c r="U1807" s="3" t="s">
        <v>60</v>
      </c>
      <c r="V1807" s="3" t="s">
        <v>60</v>
      </c>
      <c r="W1807" s="3" t="s">
        <v>60</v>
      </c>
      <c r="X1807" s="3" t="s">
        <v>60</v>
      </c>
      <c r="Y1807" s="3" t="s">
        <v>60</v>
      </c>
      <c r="Z1807" s="3" t="s">
        <v>60</v>
      </c>
    </row>
    <row r="1808" spans="1:26" x14ac:dyDescent="0.3">
      <c r="A1808" s="2" t="s">
        <v>799</v>
      </c>
      <c r="B1808" s="2" t="s">
        <v>800</v>
      </c>
      <c r="C1808" s="2">
        <v>782</v>
      </c>
      <c r="D1808" s="2" t="s">
        <v>25</v>
      </c>
      <c r="E1808" s="2" t="s">
        <v>635</v>
      </c>
      <c r="F1808" s="2" t="s">
        <v>78</v>
      </c>
      <c r="G1808" s="2" t="s">
        <v>652</v>
      </c>
      <c r="H1808" s="2" t="s">
        <v>60</v>
      </c>
      <c r="I1808" s="2">
        <v>2600</v>
      </c>
      <c r="J1808" s="2">
        <v>20150</v>
      </c>
      <c r="K1808" s="2">
        <v>1768</v>
      </c>
      <c r="L1808" s="2">
        <v>1484.19</v>
      </c>
      <c r="M1808" s="2">
        <v>1116.3599999999999</v>
      </c>
      <c r="N1808" s="2">
        <v>83.95</v>
      </c>
      <c r="O1808" s="2">
        <v>132.94999999999999</v>
      </c>
      <c r="P1808" s="2">
        <v>8739</v>
      </c>
      <c r="Q1808" s="2">
        <v>7102.4</v>
      </c>
      <c r="R1808" s="2">
        <v>6843.17</v>
      </c>
      <c r="S1808" s="2">
        <v>81.27</v>
      </c>
      <c r="T1808" s="2">
        <v>103.79</v>
      </c>
      <c r="U1808" s="2">
        <v>91.4</v>
      </c>
      <c r="V1808" s="2">
        <v>76.73</v>
      </c>
      <c r="W1808" s="2">
        <v>57.71</v>
      </c>
      <c r="X1808" s="2">
        <v>91.53</v>
      </c>
      <c r="Y1808" s="2">
        <v>74.39</v>
      </c>
      <c r="Z1808" s="2">
        <v>71.680000000000007</v>
      </c>
    </row>
    <row r="1809" spans="1:26" x14ac:dyDescent="0.3">
      <c r="A1809" s="3" t="s">
        <v>799</v>
      </c>
      <c r="B1809" s="3" t="s">
        <v>800</v>
      </c>
      <c r="C1809" s="3">
        <v>783</v>
      </c>
      <c r="D1809" s="3" t="s">
        <v>25</v>
      </c>
      <c r="E1809" s="3" t="s">
        <v>635</v>
      </c>
      <c r="F1809" s="3" t="s">
        <v>78</v>
      </c>
      <c r="G1809" s="3" t="s">
        <v>653</v>
      </c>
      <c r="H1809" s="3" t="s">
        <v>60</v>
      </c>
      <c r="I1809" s="3">
        <v>0</v>
      </c>
      <c r="J1809" s="3">
        <v>7000</v>
      </c>
      <c r="K1809" s="3">
        <v>637</v>
      </c>
      <c r="L1809" s="3">
        <v>0</v>
      </c>
      <c r="M1809" s="3">
        <v>0</v>
      </c>
      <c r="N1809" s="3">
        <v>0</v>
      </c>
      <c r="O1809" s="3">
        <v>0</v>
      </c>
      <c r="P1809" s="3">
        <v>2457</v>
      </c>
      <c r="Q1809" s="3">
        <v>0</v>
      </c>
      <c r="R1809" s="3">
        <v>0</v>
      </c>
      <c r="S1809" s="3">
        <v>0</v>
      </c>
      <c r="T1809" s="3">
        <v>0</v>
      </c>
      <c r="U1809" s="3">
        <v>56.62</v>
      </c>
      <c r="V1809" s="3">
        <v>0</v>
      </c>
      <c r="W1809" s="3">
        <v>0</v>
      </c>
      <c r="X1809" s="3">
        <v>63.21</v>
      </c>
      <c r="Y1809" s="3">
        <v>0</v>
      </c>
      <c r="Z1809" s="3">
        <v>0</v>
      </c>
    </row>
    <row r="1810" spans="1:26" x14ac:dyDescent="0.3">
      <c r="A1810" s="2" t="s">
        <v>799</v>
      </c>
      <c r="B1810" s="2" t="s">
        <v>800</v>
      </c>
      <c r="C1810" s="2">
        <v>784</v>
      </c>
      <c r="D1810" s="2" t="s">
        <v>25</v>
      </c>
      <c r="E1810" s="2" t="s">
        <v>635</v>
      </c>
      <c r="F1810" s="2" t="s">
        <v>78</v>
      </c>
      <c r="G1810" s="2" t="s">
        <v>83</v>
      </c>
      <c r="H1810" s="2" t="s">
        <v>74</v>
      </c>
      <c r="I1810" s="2">
        <v>2600</v>
      </c>
      <c r="J1810" s="2">
        <v>27150</v>
      </c>
      <c r="K1810" s="2">
        <v>2405</v>
      </c>
      <c r="L1810" s="2">
        <v>1484.19</v>
      </c>
      <c r="M1810" s="2">
        <v>1116.3599999999999</v>
      </c>
      <c r="N1810" s="2">
        <v>61.71</v>
      </c>
      <c r="O1810" s="2">
        <v>132.94999999999999</v>
      </c>
      <c r="P1810" s="2">
        <v>11196</v>
      </c>
      <c r="Q1810" s="2">
        <v>7102.4</v>
      </c>
      <c r="R1810" s="2">
        <v>6843.17</v>
      </c>
      <c r="S1810" s="2">
        <v>63.44</v>
      </c>
      <c r="T1810" s="2">
        <v>103.79</v>
      </c>
      <c r="U1810" s="2">
        <v>83.21</v>
      </c>
      <c r="V1810" s="2">
        <v>76.73</v>
      </c>
      <c r="W1810" s="2">
        <v>57.71</v>
      </c>
      <c r="X1810" s="2">
        <v>84.87</v>
      </c>
      <c r="Y1810" s="2">
        <v>74.39</v>
      </c>
      <c r="Z1810" s="2">
        <v>71.680000000000007</v>
      </c>
    </row>
    <row r="1811" spans="1:26" x14ac:dyDescent="0.3">
      <c r="A1811" s="3" t="s">
        <v>799</v>
      </c>
      <c r="B1811" s="3" t="s">
        <v>800</v>
      </c>
      <c r="C1811" s="3">
        <v>785</v>
      </c>
      <c r="D1811" s="3" t="s">
        <v>25</v>
      </c>
      <c r="E1811" s="3" t="s">
        <v>635</v>
      </c>
      <c r="F1811" s="3" t="s">
        <v>78</v>
      </c>
      <c r="G1811" s="3" t="s">
        <v>84</v>
      </c>
      <c r="H1811" s="3" t="s">
        <v>75</v>
      </c>
      <c r="I1811" s="3">
        <v>2600</v>
      </c>
      <c r="J1811" s="3">
        <v>27150</v>
      </c>
      <c r="K1811" s="3">
        <v>2405</v>
      </c>
      <c r="L1811" s="3">
        <v>1484.19</v>
      </c>
      <c r="M1811" s="3">
        <v>1116.3599999999999</v>
      </c>
      <c r="N1811" s="3">
        <v>61.71</v>
      </c>
      <c r="O1811" s="3">
        <v>132.94999999999999</v>
      </c>
      <c r="P1811" s="3">
        <v>11196</v>
      </c>
      <c r="Q1811" s="3">
        <v>7102.4</v>
      </c>
      <c r="R1811" s="3">
        <v>6843.17</v>
      </c>
      <c r="S1811" s="3">
        <v>63.44</v>
      </c>
      <c r="T1811" s="3">
        <v>103.79</v>
      </c>
      <c r="U1811" s="3">
        <v>83.21</v>
      </c>
      <c r="V1811" s="3">
        <v>76.73</v>
      </c>
      <c r="W1811" s="3">
        <v>57.71</v>
      </c>
      <c r="X1811" s="3">
        <v>84.87</v>
      </c>
      <c r="Y1811" s="3">
        <v>74.39</v>
      </c>
      <c r="Z1811" s="3">
        <v>71.680000000000007</v>
      </c>
    </row>
    <row r="1812" spans="1:26" x14ac:dyDescent="0.3">
      <c r="A1812" s="2" t="s">
        <v>799</v>
      </c>
      <c r="B1812" s="2" t="s">
        <v>800</v>
      </c>
      <c r="C1812" s="2">
        <v>786</v>
      </c>
      <c r="D1812" s="2" t="s">
        <v>25</v>
      </c>
      <c r="E1812" s="2" t="s">
        <v>635</v>
      </c>
      <c r="F1812" s="2" t="s">
        <v>78</v>
      </c>
      <c r="G1812" s="2" t="s">
        <v>68</v>
      </c>
      <c r="H1812" s="2" t="s">
        <v>75</v>
      </c>
      <c r="I1812" s="2">
        <v>7842.5</v>
      </c>
      <c r="J1812" s="2">
        <v>68870</v>
      </c>
      <c r="K1812" s="2">
        <v>5643</v>
      </c>
      <c r="L1812" s="2">
        <v>4638.34</v>
      </c>
      <c r="M1812" s="2">
        <v>3555.88</v>
      </c>
      <c r="N1812" s="2">
        <v>82.2</v>
      </c>
      <c r="O1812" s="2">
        <v>130.44</v>
      </c>
      <c r="P1812" s="2">
        <v>27494</v>
      </c>
      <c r="Q1812" s="2">
        <v>22596.07</v>
      </c>
      <c r="R1812" s="2">
        <v>20296.080000000002</v>
      </c>
      <c r="S1812" s="2">
        <v>82.19</v>
      </c>
      <c r="T1812" s="2">
        <v>111.33</v>
      </c>
      <c r="U1812" s="2">
        <v>79.67</v>
      </c>
      <c r="V1812" s="2">
        <v>79.489999999999995</v>
      </c>
      <c r="W1812" s="2">
        <v>60.94</v>
      </c>
      <c r="X1812" s="2">
        <v>83.37</v>
      </c>
      <c r="Y1812" s="2">
        <v>78.459999999999994</v>
      </c>
      <c r="Z1812" s="2">
        <v>70.48</v>
      </c>
    </row>
    <row r="1813" spans="1:26" x14ac:dyDescent="0.3">
      <c r="A1813" s="3" t="s">
        <v>799</v>
      </c>
      <c r="B1813" s="3" t="s">
        <v>800</v>
      </c>
      <c r="C1813" s="3">
        <v>787</v>
      </c>
      <c r="D1813" s="3" t="s">
        <v>25</v>
      </c>
      <c r="E1813" s="3" t="s">
        <v>635</v>
      </c>
      <c r="F1813" s="3" t="s">
        <v>78</v>
      </c>
      <c r="G1813" s="3" t="s">
        <v>68</v>
      </c>
      <c r="H1813" s="3" t="s">
        <v>16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 t="s">
        <v>60</v>
      </c>
      <c r="V1813" s="3" t="s">
        <v>60</v>
      </c>
      <c r="W1813" s="3" t="s">
        <v>60</v>
      </c>
      <c r="X1813" s="3" t="s">
        <v>60</v>
      </c>
      <c r="Y1813" s="3" t="s">
        <v>60</v>
      </c>
      <c r="Z1813" s="3" t="s">
        <v>60</v>
      </c>
    </row>
    <row r="1814" spans="1:26" x14ac:dyDescent="0.3">
      <c r="A1814" s="2" t="s">
        <v>799</v>
      </c>
      <c r="B1814" s="2" t="s">
        <v>800</v>
      </c>
      <c r="C1814" s="2">
        <v>788</v>
      </c>
      <c r="D1814" s="2" t="s">
        <v>25</v>
      </c>
      <c r="E1814" s="2" t="s">
        <v>635</v>
      </c>
      <c r="F1814" s="2" t="s">
        <v>78</v>
      </c>
      <c r="G1814" s="2" t="s">
        <v>68</v>
      </c>
      <c r="H1814" s="2" t="s">
        <v>12</v>
      </c>
      <c r="I1814" s="2">
        <v>2405.6</v>
      </c>
      <c r="J1814" s="2">
        <v>3969</v>
      </c>
      <c r="K1814" s="2">
        <v>954</v>
      </c>
      <c r="L1814" s="2">
        <v>316.41000000000003</v>
      </c>
      <c r="M1814" s="2">
        <v>1325.11</v>
      </c>
      <c r="N1814" s="2">
        <v>33.17</v>
      </c>
      <c r="O1814" s="2">
        <v>23.88</v>
      </c>
      <c r="P1814" s="2">
        <v>1276</v>
      </c>
      <c r="Q1814" s="2">
        <v>607.92999999999995</v>
      </c>
      <c r="R1814" s="2">
        <v>1993.41</v>
      </c>
      <c r="S1814" s="2">
        <v>47.64</v>
      </c>
      <c r="T1814" s="2">
        <v>30.5</v>
      </c>
      <c r="U1814" s="2" t="s">
        <v>60</v>
      </c>
      <c r="V1814" s="2" t="s">
        <v>60</v>
      </c>
      <c r="W1814" s="2" t="s">
        <v>60</v>
      </c>
      <c r="X1814" s="2" t="s">
        <v>60</v>
      </c>
      <c r="Y1814" s="2" t="s">
        <v>60</v>
      </c>
      <c r="Z1814" s="2" t="s">
        <v>60</v>
      </c>
    </row>
    <row r="1815" spans="1:26" x14ac:dyDescent="0.3">
      <c r="A1815" s="3" t="s">
        <v>799</v>
      </c>
      <c r="B1815" s="3" t="s">
        <v>800</v>
      </c>
      <c r="C1815" s="3">
        <v>789</v>
      </c>
      <c r="D1815" s="3" t="s">
        <v>25</v>
      </c>
      <c r="E1815" s="3" t="s">
        <v>635</v>
      </c>
      <c r="F1815" s="3" t="s">
        <v>78</v>
      </c>
      <c r="G1815" s="3" t="s">
        <v>68</v>
      </c>
      <c r="H1815" s="3" t="s">
        <v>635</v>
      </c>
      <c r="I1815" s="3">
        <v>10248.1</v>
      </c>
      <c r="J1815" s="3">
        <v>72839</v>
      </c>
      <c r="K1815" s="3">
        <v>6597</v>
      </c>
      <c r="L1815" s="3">
        <v>4954.75</v>
      </c>
      <c r="M1815" s="3">
        <v>4880.99</v>
      </c>
      <c r="N1815" s="3">
        <v>75.11</v>
      </c>
      <c r="O1815" s="3">
        <v>101.51</v>
      </c>
      <c r="P1815" s="3">
        <v>28770</v>
      </c>
      <c r="Q1815" s="3">
        <v>23204</v>
      </c>
      <c r="R1815" s="3">
        <v>22289.49</v>
      </c>
      <c r="S1815" s="3">
        <v>80.650000000000006</v>
      </c>
      <c r="T1815" s="3">
        <v>104.1</v>
      </c>
      <c r="U1815" s="3" t="s">
        <v>60</v>
      </c>
      <c r="V1815" s="3" t="s">
        <v>60</v>
      </c>
      <c r="W1815" s="3" t="s">
        <v>60</v>
      </c>
      <c r="X1815" s="3" t="s">
        <v>60</v>
      </c>
      <c r="Y1815" s="3" t="s">
        <v>60</v>
      </c>
      <c r="Z1815" s="3" t="s">
        <v>60</v>
      </c>
    </row>
    <row r="1816" spans="1:26" x14ac:dyDescent="0.3">
      <c r="A1816" s="2" t="s">
        <v>799</v>
      </c>
      <c r="B1816" s="2" t="s">
        <v>800</v>
      </c>
      <c r="C1816" s="2">
        <v>790</v>
      </c>
      <c r="D1816" s="2" t="s">
        <v>26</v>
      </c>
      <c r="E1816" s="2" t="s">
        <v>654</v>
      </c>
      <c r="F1816" s="2" t="s">
        <v>58</v>
      </c>
      <c r="G1816" s="2" t="s">
        <v>655</v>
      </c>
      <c r="H1816" s="2" t="s">
        <v>60</v>
      </c>
      <c r="I1816" s="2">
        <v>57.52</v>
      </c>
      <c r="J1816" s="2">
        <v>69</v>
      </c>
      <c r="K1816" s="2">
        <v>6</v>
      </c>
      <c r="L1816" s="2">
        <v>7.52</v>
      </c>
      <c r="M1816" s="2">
        <v>8.69</v>
      </c>
      <c r="N1816" s="2">
        <v>125.33</v>
      </c>
      <c r="O1816" s="2">
        <v>86.54</v>
      </c>
      <c r="P1816" s="2">
        <v>30</v>
      </c>
      <c r="Q1816" s="2">
        <v>39.42</v>
      </c>
      <c r="R1816" s="2">
        <v>49.62</v>
      </c>
      <c r="S1816" s="2">
        <v>131.4</v>
      </c>
      <c r="T1816" s="2">
        <v>79.44</v>
      </c>
      <c r="U1816" s="2" t="s">
        <v>60</v>
      </c>
      <c r="V1816" s="2" t="s">
        <v>60</v>
      </c>
      <c r="W1816" s="2" t="s">
        <v>60</v>
      </c>
      <c r="X1816" s="2" t="s">
        <v>60</v>
      </c>
      <c r="Y1816" s="2" t="s">
        <v>60</v>
      </c>
      <c r="Z1816" s="2" t="s">
        <v>60</v>
      </c>
    </row>
    <row r="1817" spans="1:26" x14ac:dyDescent="0.3">
      <c r="A1817" s="3" t="s">
        <v>799</v>
      </c>
      <c r="B1817" s="3" t="s">
        <v>800</v>
      </c>
      <c r="C1817" s="3">
        <v>791</v>
      </c>
      <c r="D1817" s="3" t="s">
        <v>26</v>
      </c>
      <c r="E1817" s="3" t="s">
        <v>654</v>
      </c>
      <c r="F1817" s="3" t="s">
        <v>58</v>
      </c>
      <c r="G1817" s="3" t="s">
        <v>656</v>
      </c>
      <c r="H1817" s="3" t="s">
        <v>476</v>
      </c>
      <c r="I1817" s="3">
        <v>57.52</v>
      </c>
      <c r="J1817" s="3">
        <v>69</v>
      </c>
      <c r="K1817" s="3">
        <v>6</v>
      </c>
      <c r="L1817" s="3">
        <v>7.52</v>
      </c>
      <c r="M1817" s="3">
        <v>8.69</v>
      </c>
      <c r="N1817" s="3">
        <v>125.33</v>
      </c>
      <c r="O1817" s="3">
        <v>86.54</v>
      </c>
      <c r="P1817" s="3">
        <v>30</v>
      </c>
      <c r="Q1817" s="3">
        <v>39.42</v>
      </c>
      <c r="R1817" s="3">
        <v>49.62</v>
      </c>
      <c r="S1817" s="3">
        <v>131.4</v>
      </c>
      <c r="T1817" s="3">
        <v>79.44</v>
      </c>
      <c r="U1817" s="3" t="s">
        <v>60</v>
      </c>
      <c r="V1817" s="3" t="s">
        <v>60</v>
      </c>
      <c r="W1817" s="3" t="s">
        <v>60</v>
      </c>
      <c r="X1817" s="3" t="s">
        <v>60</v>
      </c>
      <c r="Y1817" s="3" t="s">
        <v>60</v>
      </c>
      <c r="Z1817" s="3" t="s">
        <v>60</v>
      </c>
    </row>
    <row r="1818" spans="1:26" x14ac:dyDescent="0.3">
      <c r="A1818" s="2" t="s">
        <v>799</v>
      </c>
      <c r="B1818" s="2" t="s">
        <v>800</v>
      </c>
      <c r="C1818" s="2">
        <v>792</v>
      </c>
      <c r="D1818" s="2" t="s">
        <v>26</v>
      </c>
      <c r="E1818" s="2" t="s">
        <v>654</v>
      </c>
      <c r="F1818" s="2" t="s">
        <v>58</v>
      </c>
      <c r="G1818" s="2" t="s">
        <v>58</v>
      </c>
      <c r="H1818" s="2" t="s">
        <v>75</v>
      </c>
      <c r="I1818" s="2">
        <v>57.52</v>
      </c>
      <c r="J1818" s="2">
        <v>69</v>
      </c>
      <c r="K1818" s="2">
        <v>6</v>
      </c>
      <c r="L1818" s="2">
        <v>7.52</v>
      </c>
      <c r="M1818" s="2">
        <v>8.69</v>
      </c>
      <c r="N1818" s="2">
        <v>125.33</v>
      </c>
      <c r="O1818" s="2">
        <v>86.54</v>
      </c>
      <c r="P1818" s="2">
        <v>30</v>
      </c>
      <c r="Q1818" s="2">
        <v>39.42</v>
      </c>
      <c r="R1818" s="2">
        <v>49.62</v>
      </c>
      <c r="S1818" s="2">
        <v>131.4</v>
      </c>
      <c r="T1818" s="2">
        <v>79.44</v>
      </c>
      <c r="U1818" s="2" t="s">
        <v>60</v>
      </c>
      <c r="V1818" s="2" t="s">
        <v>60</v>
      </c>
      <c r="W1818" s="2" t="s">
        <v>60</v>
      </c>
      <c r="X1818" s="2" t="s">
        <v>60</v>
      </c>
      <c r="Y1818" s="2" t="s">
        <v>60</v>
      </c>
      <c r="Z1818" s="2" t="s">
        <v>60</v>
      </c>
    </row>
    <row r="1819" spans="1:26" x14ac:dyDescent="0.3">
      <c r="A1819" s="3" t="s">
        <v>799</v>
      </c>
      <c r="B1819" s="3" t="s">
        <v>800</v>
      </c>
      <c r="C1819" s="3">
        <v>793</v>
      </c>
      <c r="D1819" s="3" t="s">
        <v>26</v>
      </c>
      <c r="E1819" s="3" t="s">
        <v>654</v>
      </c>
      <c r="F1819" s="3" t="s">
        <v>65</v>
      </c>
      <c r="G1819" s="3" t="s">
        <v>657</v>
      </c>
      <c r="H1819" s="3" t="s">
        <v>60</v>
      </c>
      <c r="I1819" s="3">
        <v>35.19</v>
      </c>
      <c r="J1819" s="3">
        <v>41</v>
      </c>
      <c r="K1819" s="3">
        <v>4</v>
      </c>
      <c r="L1819" s="3">
        <v>20.82</v>
      </c>
      <c r="M1819" s="3">
        <v>0</v>
      </c>
      <c r="N1819" s="3">
        <v>520.5</v>
      </c>
      <c r="O1819" s="3">
        <v>0</v>
      </c>
      <c r="P1819" s="3">
        <v>17</v>
      </c>
      <c r="Q1819" s="3">
        <v>103.3</v>
      </c>
      <c r="R1819" s="3">
        <v>0</v>
      </c>
      <c r="S1819" s="3">
        <v>607.65</v>
      </c>
      <c r="T1819" s="3">
        <v>0</v>
      </c>
      <c r="U1819" s="3" t="s">
        <v>60</v>
      </c>
      <c r="V1819" s="3" t="s">
        <v>60</v>
      </c>
      <c r="W1819" s="3" t="s">
        <v>60</v>
      </c>
      <c r="X1819" s="3" t="s">
        <v>60</v>
      </c>
      <c r="Y1819" s="3" t="s">
        <v>60</v>
      </c>
      <c r="Z1819" s="3" t="s">
        <v>60</v>
      </c>
    </row>
    <row r="1820" spans="1:26" x14ac:dyDescent="0.3">
      <c r="A1820" s="2" t="s">
        <v>799</v>
      </c>
      <c r="B1820" s="2" t="s">
        <v>800</v>
      </c>
      <c r="C1820" s="2">
        <v>794</v>
      </c>
      <c r="D1820" s="2" t="s">
        <v>26</v>
      </c>
      <c r="E1820" s="2" t="s">
        <v>654</v>
      </c>
      <c r="F1820" s="2" t="s">
        <v>65</v>
      </c>
      <c r="G1820" s="2" t="s">
        <v>656</v>
      </c>
      <c r="H1820" s="2" t="s">
        <v>476</v>
      </c>
      <c r="I1820" s="2">
        <v>35.19</v>
      </c>
      <c r="J1820" s="2">
        <v>41</v>
      </c>
      <c r="K1820" s="2">
        <v>4</v>
      </c>
      <c r="L1820" s="2">
        <v>20.82</v>
      </c>
      <c r="M1820" s="2">
        <v>0</v>
      </c>
      <c r="N1820" s="2">
        <v>520.5</v>
      </c>
      <c r="O1820" s="2">
        <v>0</v>
      </c>
      <c r="P1820" s="2">
        <v>17</v>
      </c>
      <c r="Q1820" s="2">
        <v>103.3</v>
      </c>
      <c r="R1820" s="2">
        <v>0</v>
      </c>
      <c r="S1820" s="2">
        <v>607.65</v>
      </c>
      <c r="T1820" s="2">
        <v>0</v>
      </c>
      <c r="U1820" s="2" t="s">
        <v>60</v>
      </c>
      <c r="V1820" s="2" t="s">
        <v>60</v>
      </c>
      <c r="W1820" s="2" t="s">
        <v>60</v>
      </c>
      <c r="X1820" s="2" t="s">
        <v>60</v>
      </c>
      <c r="Y1820" s="2" t="s">
        <v>60</v>
      </c>
      <c r="Z1820" s="2" t="s">
        <v>60</v>
      </c>
    </row>
    <row r="1821" spans="1:26" x14ac:dyDescent="0.3">
      <c r="A1821" s="3" t="s">
        <v>799</v>
      </c>
      <c r="B1821" s="3" t="s">
        <v>800</v>
      </c>
      <c r="C1821" s="3">
        <v>795</v>
      </c>
      <c r="D1821" s="3" t="s">
        <v>26</v>
      </c>
      <c r="E1821" s="3" t="s">
        <v>654</v>
      </c>
      <c r="F1821" s="3" t="s">
        <v>65</v>
      </c>
      <c r="G1821" s="3" t="s">
        <v>65</v>
      </c>
      <c r="H1821" s="3" t="s">
        <v>75</v>
      </c>
      <c r="I1821" s="3">
        <v>35.19</v>
      </c>
      <c r="J1821" s="3">
        <v>41</v>
      </c>
      <c r="K1821" s="3">
        <v>4</v>
      </c>
      <c r="L1821" s="3">
        <v>20.82</v>
      </c>
      <c r="M1821" s="3">
        <v>0</v>
      </c>
      <c r="N1821" s="3">
        <v>520.5</v>
      </c>
      <c r="O1821" s="3">
        <v>0</v>
      </c>
      <c r="P1821" s="3">
        <v>17</v>
      </c>
      <c r="Q1821" s="3">
        <v>103.3</v>
      </c>
      <c r="R1821" s="3">
        <v>0</v>
      </c>
      <c r="S1821" s="3">
        <v>607.65</v>
      </c>
      <c r="T1821" s="3">
        <v>0</v>
      </c>
      <c r="U1821" s="3" t="s">
        <v>60</v>
      </c>
      <c r="V1821" s="3" t="s">
        <v>60</v>
      </c>
      <c r="W1821" s="3" t="s">
        <v>60</v>
      </c>
      <c r="X1821" s="3" t="s">
        <v>60</v>
      </c>
      <c r="Y1821" s="3" t="s">
        <v>60</v>
      </c>
      <c r="Z1821" s="3" t="s">
        <v>60</v>
      </c>
    </row>
    <row r="1822" spans="1:26" x14ac:dyDescent="0.3">
      <c r="A1822" s="2" t="s">
        <v>799</v>
      </c>
      <c r="B1822" s="2" t="s">
        <v>800</v>
      </c>
      <c r="C1822" s="2">
        <v>796</v>
      </c>
      <c r="D1822" s="2" t="s">
        <v>26</v>
      </c>
      <c r="E1822" s="2" t="s">
        <v>654</v>
      </c>
      <c r="F1822" s="2" t="s">
        <v>65</v>
      </c>
      <c r="G1822" s="2" t="s">
        <v>68</v>
      </c>
      <c r="H1822" s="2" t="s">
        <v>75</v>
      </c>
      <c r="I1822" s="2">
        <v>92.71</v>
      </c>
      <c r="J1822" s="2">
        <v>110</v>
      </c>
      <c r="K1822" s="2">
        <v>10</v>
      </c>
      <c r="L1822" s="2">
        <v>28.34</v>
      </c>
      <c r="M1822" s="2">
        <v>8.69</v>
      </c>
      <c r="N1822" s="2">
        <v>283.39999999999998</v>
      </c>
      <c r="O1822" s="2">
        <v>326.12</v>
      </c>
      <c r="P1822" s="2">
        <v>47</v>
      </c>
      <c r="Q1822" s="2">
        <v>142.72</v>
      </c>
      <c r="R1822" s="2">
        <v>49.62</v>
      </c>
      <c r="S1822" s="2">
        <v>303.66000000000003</v>
      </c>
      <c r="T1822" s="2">
        <v>287.63</v>
      </c>
      <c r="U1822" s="2" t="s">
        <v>60</v>
      </c>
      <c r="V1822" s="2" t="s">
        <v>60</v>
      </c>
      <c r="W1822" s="2" t="s">
        <v>60</v>
      </c>
      <c r="X1822" s="2" t="s">
        <v>60</v>
      </c>
      <c r="Y1822" s="2" t="s">
        <v>60</v>
      </c>
      <c r="Z1822" s="2" t="s">
        <v>60</v>
      </c>
    </row>
    <row r="1823" spans="1:26" x14ac:dyDescent="0.3">
      <c r="A1823" s="3" t="s">
        <v>799</v>
      </c>
      <c r="B1823" s="3" t="s">
        <v>800</v>
      </c>
      <c r="C1823" s="3">
        <v>797</v>
      </c>
      <c r="D1823" s="3" t="s">
        <v>26</v>
      </c>
      <c r="E1823" s="3" t="s">
        <v>654</v>
      </c>
      <c r="F1823" s="3" t="s">
        <v>65</v>
      </c>
      <c r="G1823" s="3" t="s">
        <v>68</v>
      </c>
      <c r="H1823" s="3" t="s">
        <v>16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 t="s">
        <v>60</v>
      </c>
      <c r="V1823" s="3" t="s">
        <v>60</v>
      </c>
      <c r="W1823" s="3" t="s">
        <v>60</v>
      </c>
      <c r="X1823" s="3" t="s">
        <v>60</v>
      </c>
      <c r="Y1823" s="3" t="s">
        <v>60</v>
      </c>
      <c r="Z1823" s="3" t="s">
        <v>60</v>
      </c>
    </row>
    <row r="1824" spans="1:26" x14ac:dyDescent="0.3">
      <c r="A1824" s="2" t="s">
        <v>799</v>
      </c>
      <c r="B1824" s="2" t="s">
        <v>800</v>
      </c>
      <c r="C1824" s="2">
        <v>798</v>
      </c>
      <c r="D1824" s="2" t="s">
        <v>26</v>
      </c>
      <c r="E1824" s="2" t="s">
        <v>654</v>
      </c>
      <c r="F1824" s="2" t="s">
        <v>65</v>
      </c>
      <c r="G1824" s="2" t="s">
        <v>68</v>
      </c>
      <c r="H1824" s="2" t="s">
        <v>654</v>
      </c>
      <c r="I1824" s="2">
        <v>92.71</v>
      </c>
      <c r="J1824" s="2">
        <v>110</v>
      </c>
      <c r="K1824" s="2">
        <v>10</v>
      </c>
      <c r="L1824" s="2">
        <v>28.34</v>
      </c>
      <c r="M1824" s="2">
        <v>8.69</v>
      </c>
      <c r="N1824" s="2">
        <v>283.39999999999998</v>
      </c>
      <c r="O1824" s="2">
        <v>326.12</v>
      </c>
      <c r="P1824" s="2">
        <v>47</v>
      </c>
      <c r="Q1824" s="2">
        <v>142.72</v>
      </c>
      <c r="R1824" s="2">
        <v>49.62</v>
      </c>
      <c r="S1824" s="2">
        <v>303.66000000000003</v>
      </c>
      <c r="T1824" s="2">
        <v>287.63</v>
      </c>
      <c r="U1824" s="2" t="s">
        <v>60</v>
      </c>
      <c r="V1824" s="2" t="s">
        <v>60</v>
      </c>
      <c r="W1824" s="2" t="s">
        <v>60</v>
      </c>
      <c r="X1824" s="2" t="s">
        <v>60</v>
      </c>
      <c r="Y1824" s="2" t="s">
        <v>60</v>
      </c>
      <c r="Z1824" s="2" t="s">
        <v>60</v>
      </c>
    </row>
    <row r="1825" spans="1:26" x14ac:dyDescent="0.3">
      <c r="A1825" s="3" t="s">
        <v>799</v>
      </c>
      <c r="B1825" s="3" t="s">
        <v>800</v>
      </c>
      <c r="C1825" s="3">
        <v>799</v>
      </c>
      <c r="D1825" s="3" t="s">
        <v>26</v>
      </c>
      <c r="E1825" s="3" t="s">
        <v>658</v>
      </c>
      <c r="F1825" s="3" t="s">
        <v>78</v>
      </c>
      <c r="G1825" s="3" t="s">
        <v>659</v>
      </c>
      <c r="H1825" s="3" t="s">
        <v>60</v>
      </c>
      <c r="I1825" s="3">
        <v>1000</v>
      </c>
      <c r="J1825" s="3">
        <v>6700</v>
      </c>
      <c r="K1825" s="3">
        <v>511</v>
      </c>
      <c r="L1825" s="3">
        <v>546.65</v>
      </c>
      <c r="M1825" s="3">
        <v>489.62</v>
      </c>
      <c r="N1825" s="3">
        <v>106.98</v>
      </c>
      <c r="O1825" s="3">
        <v>111.65</v>
      </c>
      <c r="P1825" s="3">
        <v>2814</v>
      </c>
      <c r="Q1825" s="3">
        <v>2728.12</v>
      </c>
      <c r="R1825" s="3">
        <v>2868.59</v>
      </c>
      <c r="S1825" s="3">
        <v>96.95</v>
      </c>
      <c r="T1825" s="3">
        <v>95.1</v>
      </c>
      <c r="U1825" s="3">
        <v>68.680000000000007</v>
      </c>
      <c r="V1825" s="3">
        <v>73.47</v>
      </c>
      <c r="W1825" s="3">
        <v>65.81</v>
      </c>
      <c r="X1825" s="3">
        <v>76.63</v>
      </c>
      <c r="Y1825" s="3">
        <v>74.3</v>
      </c>
      <c r="Z1825" s="3">
        <v>78.12</v>
      </c>
    </row>
    <row r="1826" spans="1:26" x14ac:dyDescent="0.3">
      <c r="A1826" s="2" t="s">
        <v>799</v>
      </c>
      <c r="B1826" s="2" t="s">
        <v>800</v>
      </c>
      <c r="C1826" s="2">
        <v>800</v>
      </c>
      <c r="D1826" s="2" t="s">
        <v>26</v>
      </c>
      <c r="E1826" s="2" t="s">
        <v>658</v>
      </c>
      <c r="F1826" s="2" t="s">
        <v>78</v>
      </c>
      <c r="G1826" s="2" t="s">
        <v>660</v>
      </c>
      <c r="H1826" s="2" t="s">
        <v>74</v>
      </c>
      <c r="I1826" s="2">
        <v>1000</v>
      </c>
      <c r="J1826" s="2">
        <v>6700</v>
      </c>
      <c r="K1826" s="2">
        <v>511</v>
      </c>
      <c r="L1826" s="2">
        <v>546.65</v>
      </c>
      <c r="M1826" s="2">
        <v>489.62</v>
      </c>
      <c r="N1826" s="2">
        <v>106.98</v>
      </c>
      <c r="O1826" s="2">
        <v>111.65</v>
      </c>
      <c r="P1826" s="2">
        <v>2814</v>
      </c>
      <c r="Q1826" s="2">
        <v>2728.12</v>
      </c>
      <c r="R1826" s="2">
        <v>2868.59</v>
      </c>
      <c r="S1826" s="2">
        <v>96.95</v>
      </c>
      <c r="T1826" s="2">
        <v>95.1</v>
      </c>
      <c r="U1826" s="2">
        <v>68.680000000000007</v>
      </c>
      <c r="V1826" s="2">
        <v>73.47</v>
      </c>
      <c r="W1826" s="2">
        <v>65.81</v>
      </c>
      <c r="X1826" s="2">
        <v>76.63</v>
      </c>
      <c r="Y1826" s="2">
        <v>74.3</v>
      </c>
      <c r="Z1826" s="2">
        <v>78.12</v>
      </c>
    </row>
    <row r="1827" spans="1:26" x14ac:dyDescent="0.3">
      <c r="A1827" s="3" t="s">
        <v>799</v>
      </c>
      <c r="B1827" s="3" t="s">
        <v>800</v>
      </c>
      <c r="C1827" s="3">
        <v>801</v>
      </c>
      <c r="D1827" s="3" t="s">
        <v>26</v>
      </c>
      <c r="E1827" s="3" t="s">
        <v>658</v>
      </c>
      <c r="F1827" s="3" t="s">
        <v>78</v>
      </c>
      <c r="G1827" s="3" t="s">
        <v>661</v>
      </c>
      <c r="H1827" s="3" t="s">
        <v>60</v>
      </c>
      <c r="I1827" s="3">
        <v>390</v>
      </c>
      <c r="J1827" s="3">
        <v>3000</v>
      </c>
      <c r="K1827" s="3">
        <v>223</v>
      </c>
      <c r="L1827" s="3">
        <v>273.60000000000002</v>
      </c>
      <c r="M1827" s="3">
        <v>249.26</v>
      </c>
      <c r="N1827" s="3">
        <v>122.69</v>
      </c>
      <c r="O1827" s="3">
        <v>109.76</v>
      </c>
      <c r="P1827" s="3">
        <v>1287</v>
      </c>
      <c r="Q1827" s="3">
        <v>1257.0999999999999</v>
      </c>
      <c r="R1827" s="3">
        <v>1135.74</v>
      </c>
      <c r="S1827" s="3">
        <v>97.68</v>
      </c>
      <c r="T1827" s="3">
        <v>110.69</v>
      </c>
      <c r="U1827" s="3">
        <v>76.849999999999994</v>
      </c>
      <c r="V1827" s="3">
        <v>94.29</v>
      </c>
      <c r="W1827" s="3">
        <v>85.9</v>
      </c>
      <c r="X1827" s="3">
        <v>89.87</v>
      </c>
      <c r="Y1827" s="3">
        <v>87.78</v>
      </c>
      <c r="Z1827" s="3">
        <v>79.31</v>
      </c>
    </row>
    <row r="1828" spans="1:26" x14ac:dyDescent="0.3">
      <c r="A1828" s="2" t="s">
        <v>799</v>
      </c>
      <c r="B1828" s="2" t="s">
        <v>800</v>
      </c>
      <c r="C1828" s="2">
        <v>802</v>
      </c>
      <c r="D1828" s="2" t="s">
        <v>26</v>
      </c>
      <c r="E1828" s="2" t="s">
        <v>658</v>
      </c>
      <c r="F1828" s="2" t="s">
        <v>78</v>
      </c>
      <c r="G1828" s="2" t="s">
        <v>662</v>
      </c>
      <c r="H1828" s="2" t="s">
        <v>74</v>
      </c>
      <c r="I1828" s="2">
        <v>390</v>
      </c>
      <c r="J1828" s="2">
        <v>3000</v>
      </c>
      <c r="K1828" s="2">
        <v>223</v>
      </c>
      <c r="L1828" s="2">
        <v>273.60000000000002</v>
      </c>
      <c r="M1828" s="2">
        <v>249.26</v>
      </c>
      <c r="N1828" s="2">
        <v>122.69</v>
      </c>
      <c r="O1828" s="2">
        <v>109.76</v>
      </c>
      <c r="P1828" s="2">
        <v>1287</v>
      </c>
      <c r="Q1828" s="2">
        <v>1257.0999999999999</v>
      </c>
      <c r="R1828" s="2">
        <v>1135.74</v>
      </c>
      <c r="S1828" s="2">
        <v>97.68</v>
      </c>
      <c r="T1828" s="2">
        <v>110.69</v>
      </c>
      <c r="U1828" s="2">
        <v>76.849999999999994</v>
      </c>
      <c r="V1828" s="2">
        <v>94.29</v>
      </c>
      <c r="W1828" s="2">
        <v>85.9</v>
      </c>
      <c r="X1828" s="2">
        <v>89.87</v>
      </c>
      <c r="Y1828" s="2">
        <v>87.78</v>
      </c>
      <c r="Z1828" s="2">
        <v>79.31</v>
      </c>
    </row>
    <row r="1829" spans="1:26" x14ac:dyDescent="0.3">
      <c r="A1829" s="3" t="s">
        <v>799</v>
      </c>
      <c r="B1829" s="3" t="s">
        <v>800</v>
      </c>
      <c r="C1829" s="3">
        <v>803</v>
      </c>
      <c r="D1829" s="3" t="s">
        <v>26</v>
      </c>
      <c r="E1829" s="3" t="s">
        <v>658</v>
      </c>
      <c r="F1829" s="3" t="s">
        <v>78</v>
      </c>
      <c r="G1829" s="3" t="s">
        <v>663</v>
      </c>
      <c r="H1829" s="3" t="s">
        <v>60</v>
      </c>
      <c r="I1829" s="3">
        <v>1980</v>
      </c>
      <c r="J1829" s="3">
        <v>14200</v>
      </c>
      <c r="K1829" s="3">
        <v>875</v>
      </c>
      <c r="L1829" s="3">
        <v>1339.69</v>
      </c>
      <c r="M1829" s="3">
        <v>1161.07</v>
      </c>
      <c r="N1829" s="3">
        <v>153.11000000000001</v>
      </c>
      <c r="O1829" s="3">
        <v>115.38</v>
      </c>
      <c r="P1829" s="3">
        <v>5580</v>
      </c>
      <c r="Q1829" s="3">
        <v>6523.01</v>
      </c>
      <c r="R1829" s="3">
        <v>5108.4399999999996</v>
      </c>
      <c r="S1829" s="3">
        <v>116.9</v>
      </c>
      <c r="T1829" s="3">
        <v>127.69</v>
      </c>
      <c r="U1829" s="3">
        <v>59.4</v>
      </c>
      <c r="V1829" s="3">
        <v>90.94</v>
      </c>
      <c r="W1829" s="3">
        <v>78.819999999999993</v>
      </c>
      <c r="X1829" s="3">
        <v>76.75</v>
      </c>
      <c r="Y1829" s="3">
        <v>89.72</v>
      </c>
      <c r="Z1829" s="3">
        <v>79.98</v>
      </c>
    </row>
    <row r="1830" spans="1:26" x14ac:dyDescent="0.3">
      <c r="A1830" s="2" t="s">
        <v>799</v>
      </c>
      <c r="B1830" s="2" t="s">
        <v>800</v>
      </c>
      <c r="C1830" s="2">
        <v>804</v>
      </c>
      <c r="D1830" s="2" t="s">
        <v>26</v>
      </c>
      <c r="E1830" s="2" t="s">
        <v>658</v>
      </c>
      <c r="F1830" s="2" t="s">
        <v>78</v>
      </c>
      <c r="G1830" s="2" t="s">
        <v>664</v>
      </c>
      <c r="H1830" s="2" t="s">
        <v>74</v>
      </c>
      <c r="I1830" s="2">
        <v>1980</v>
      </c>
      <c r="J1830" s="2">
        <v>14200</v>
      </c>
      <c r="K1830" s="2">
        <v>875</v>
      </c>
      <c r="L1830" s="2">
        <v>1339.69</v>
      </c>
      <c r="M1830" s="2">
        <v>1161.07</v>
      </c>
      <c r="N1830" s="2">
        <v>153.11000000000001</v>
      </c>
      <c r="O1830" s="2">
        <v>115.38</v>
      </c>
      <c r="P1830" s="2">
        <v>5580</v>
      </c>
      <c r="Q1830" s="2">
        <v>6523.01</v>
      </c>
      <c r="R1830" s="2">
        <v>5108.4399999999996</v>
      </c>
      <c r="S1830" s="2">
        <v>116.9</v>
      </c>
      <c r="T1830" s="2">
        <v>127.69</v>
      </c>
      <c r="U1830" s="2">
        <v>59.4</v>
      </c>
      <c r="V1830" s="2">
        <v>90.94</v>
      </c>
      <c r="W1830" s="2">
        <v>78.819999999999993</v>
      </c>
      <c r="X1830" s="2">
        <v>76.75</v>
      </c>
      <c r="Y1830" s="2">
        <v>89.72</v>
      </c>
      <c r="Z1830" s="2">
        <v>79.98</v>
      </c>
    </row>
    <row r="1831" spans="1:26" x14ac:dyDescent="0.3">
      <c r="A1831" s="3" t="s">
        <v>799</v>
      </c>
      <c r="B1831" s="3" t="s">
        <v>800</v>
      </c>
      <c r="C1831" s="3">
        <v>805</v>
      </c>
      <c r="D1831" s="3" t="s">
        <v>26</v>
      </c>
      <c r="E1831" s="3" t="s">
        <v>658</v>
      </c>
      <c r="F1831" s="3" t="s">
        <v>78</v>
      </c>
      <c r="G1831" s="3" t="s">
        <v>665</v>
      </c>
      <c r="H1831" s="3" t="s">
        <v>60</v>
      </c>
      <c r="I1831" s="3">
        <v>710</v>
      </c>
      <c r="J1831" s="3">
        <v>3300</v>
      </c>
      <c r="K1831" s="3">
        <v>280</v>
      </c>
      <c r="L1831" s="3">
        <v>166.57</v>
      </c>
      <c r="M1831" s="3">
        <v>247.95</v>
      </c>
      <c r="N1831" s="3">
        <v>59.49</v>
      </c>
      <c r="O1831" s="3">
        <v>67.180000000000007</v>
      </c>
      <c r="P1831" s="3">
        <v>1468</v>
      </c>
      <c r="Q1831" s="3">
        <v>1417.37</v>
      </c>
      <c r="R1831" s="3">
        <v>1418.18</v>
      </c>
      <c r="S1831" s="3">
        <v>96.55</v>
      </c>
      <c r="T1831" s="3">
        <v>99.94</v>
      </c>
      <c r="U1831" s="3">
        <v>53.01</v>
      </c>
      <c r="V1831" s="3">
        <v>31.53</v>
      </c>
      <c r="W1831" s="3">
        <v>46.94</v>
      </c>
      <c r="X1831" s="3">
        <v>56.31</v>
      </c>
      <c r="Y1831" s="3">
        <v>54.37</v>
      </c>
      <c r="Z1831" s="3">
        <v>54.4</v>
      </c>
    </row>
    <row r="1832" spans="1:26" x14ac:dyDescent="0.3">
      <c r="A1832" s="2" t="s">
        <v>799</v>
      </c>
      <c r="B1832" s="2" t="s">
        <v>800</v>
      </c>
      <c r="C1832" s="2">
        <v>806</v>
      </c>
      <c r="D1832" s="2" t="s">
        <v>26</v>
      </c>
      <c r="E1832" s="2" t="s">
        <v>658</v>
      </c>
      <c r="F1832" s="2" t="s">
        <v>78</v>
      </c>
      <c r="G1832" s="2" t="s">
        <v>666</v>
      </c>
      <c r="H1832" s="2" t="s">
        <v>60</v>
      </c>
      <c r="I1832" s="2">
        <v>2640</v>
      </c>
      <c r="J1832" s="2">
        <v>17860</v>
      </c>
      <c r="K1832" s="2">
        <v>1611</v>
      </c>
      <c r="L1832" s="2">
        <v>1573.93</v>
      </c>
      <c r="M1832" s="2">
        <v>886.68</v>
      </c>
      <c r="N1832" s="2">
        <v>97.7</v>
      </c>
      <c r="O1832" s="2">
        <v>177.51</v>
      </c>
      <c r="P1832" s="2">
        <v>8166</v>
      </c>
      <c r="Q1832" s="2">
        <v>6044.46</v>
      </c>
      <c r="R1832" s="2">
        <v>5813.42</v>
      </c>
      <c r="S1832" s="2">
        <v>74.02</v>
      </c>
      <c r="T1832" s="2">
        <v>103.97</v>
      </c>
      <c r="U1832" s="2">
        <v>82.02</v>
      </c>
      <c r="V1832" s="2">
        <v>80.13</v>
      </c>
      <c r="W1832" s="2">
        <v>60.19</v>
      </c>
      <c r="X1832" s="2">
        <v>84.24</v>
      </c>
      <c r="Y1832" s="2">
        <v>73.239999999999995</v>
      </c>
      <c r="Z1832" s="2">
        <v>79.959999999999994</v>
      </c>
    </row>
    <row r="1833" spans="1:26" x14ac:dyDescent="0.3">
      <c r="A1833" s="3" t="s">
        <v>799</v>
      </c>
      <c r="B1833" s="3" t="s">
        <v>800</v>
      </c>
      <c r="C1833" s="3">
        <v>807</v>
      </c>
      <c r="D1833" s="3" t="s">
        <v>26</v>
      </c>
      <c r="E1833" s="3" t="s">
        <v>658</v>
      </c>
      <c r="F1833" s="3" t="s">
        <v>78</v>
      </c>
      <c r="G1833" s="3" t="s">
        <v>667</v>
      </c>
      <c r="H1833" s="3" t="s">
        <v>60</v>
      </c>
      <c r="I1833" s="3">
        <v>2340</v>
      </c>
      <c r="J1833" s="3">
        <v>17850</v>
      </c>
      <c r="K1833" s="3">
        <v>1621</v>
      </c>
      <c r="L1833" s="3">
        <v>1419.26</v>
      </c>
      <c r="M1833" s="3">
        <v>1304.26</v>
      </c>
      <c r="N1833" s="3">
        <v>87.55</v>
      </c>
      <c r="O1833" s="3">
        <v>108.82</v>
      </c>
      <c r="P1833" s="3">
        <v>7927</v>
      </c>
      <c r="Q1833" s="3">
        <v>6733</v>
      </c>
      <c r="R1833" s="3">
        <v>6982.24</v>
      </c>
      <c r="S1833" s="3">
        <v>84.94</v>
      </c>
      <c r="T1833" s="3">
        <v>96.43</v>
      </c>
      <c r="U1833" s="3">
        <v>93.11</v>
      </c>
      <c r="V1833" s="3">
        <v>81.52</v>
      </c>
      <c r="W1833" s="3">
        <v>74.92</v>
      </c>
      <c r="X1833" s="3">
        <v>92.26</v>
      </c>
      <c r="Y1833" s="3">
        <v>78.36</v>
      </c>
      <c r="Z1833" s="3">
        <v>81.260000000000005</v>
      </c>
    </row>
    <row r="1834" spans="1:26" x14ac:dyDescent="0.3">
      <c r="A1834" s="2" t="s">
        <v>799</v>
      </c>
      <c r="B1834" s="2" t="s">
        <v>800</v>
      </c>
      <c r="C1834" s="2">
        <v>808</v>
      </c>
      <c r="D1834" s="2" t="s">
        <v>26</v>
      </c>
      <c r="E1834" s="2" t="s">
        <v>658</v>
      </c>
      <c r="F1834" s="2" t="s">
        <v>78</v>
      </c>
      <c r="G1834" s="2" t="s">
        <v>83</v>
      </c>
      <c r="H1834" s="2" t="s">
        <v>74</v>
      </c>
      <c r="I1834" s="2">
        <v>5690</v>
      </c>
      <c r="J1834" s="2">
        <v>39010</v>
      </c>
      <c r="K1834" s="2">
        <v>3512</v>
      </c>
      <c r="L1834" s="2">
        <v>3159.76</v>
      </c>
      <c r="M1834" s="2">
        <v>2438.89</v>
      </c>
      <c r="N1834" s="2">
        <v>89.97</v>
      </c>
      <c r="O1834" s="2">
        <v>129.56</v>
      </c>
      <c r="P1834" s="2">
        <v>17561</v>
      </c>
      <c r="Q1834" s="2">
        <v>14194.83</v>
      </c>
      <c r="R1834" s="2">
        <v>14213.84</v>
      </c>
      <c r="S1834" s="2">
        <v>80.83</v>
      </c>
      <c r="T1834" s="2">
        <v>99.87</v>
      </c>
      <c r="U1834" s="2">
        <v>82.96</v>
      </c>
      <c r="V1834" s="2">
        <v>74.64</v>
      </c>
      <c r="W1834" s="2">
        <v>65.17</v>
      </c>
      <c r="X1834" s="2">
        <v>84.05</v>
      </c>
      <c r="Y1834" s="2">
        <v>72.97</v>
      </c>
      <c r="Z1834" s="2">
        <v>76.959999999999994</v>
      </c>
    </row>
    <row r="1835" spans="1:26" x14ac:dyDescent="0.3">
      <c r="A1835" s="3" t="s">
        <v>799</v>
      </c>
      <c r="B1835" s="3" t="s">
        <v>800</v>
      </c>
      <c r="C1835" s="3">
        <v>809</v>
      </c>
      <c r="D1835" s="3" t="s">
        <v>26</v>
      </c>
      <c r="E1835" s="3" t="s">
        <v>658</v>
      </c>
      <c r="F1835" s="3" t="s">
        <v>78</v>
      </c>
      <c r="G1835" s="3" t="s">
        <v>668</v>
      </c>
      <c r="H1835" s="3" t="s">
        <v>60</v>
      </c>
      <c r="I1835" s="3">
        <v>0</v>
      </c>
      <c r="J1835" s="3">
        <v>2000</v>
      </c>
      <c r="K1835" s="3">
        <v>160</v>
      </c>
      <c r="L1835" s="3">
        <v>0</v>
      </c>
      <c r="M1835" s="3">
        <v>0</v>
      </c>
      <c r="N1835" s="3">
        <v>0</v>
      </c>
      <c r="O1835" s="3">
        <v>0</v>
      </c>
      <c r="P1835" s="3">
        <v>320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</row>
    <row r="1836" spans="1:26" x14ac:dyDescent="0.3">
      <c r="A1836" s="2" t="s">
        <v>799</v>
      </c>
      <c r="B1836" s="2" t="s">
        <v>800</v>
      </c>
      <c r="C1836" s="2">
        <v>810</v>
      </c>
      <c r="D1836" s="2" t="s">
        <v>26</v>
      </c>
      <c r="E1836" s="2" t="s">
        <v>658</v>
      </c>
      <c r="F1836" s="2" t="s">
        <v>78</v>
      </c>
      <c r="G1836" s="2" t="s">
        <v>132</v>
      </c>
      <c r="H1836" s="2" t="s">
        <v>74</v>
      </c>
      <c r="I1836" s="2">
        <v>0</v>
      </c>
      <c r="J1836" s="2">
        <v>2000</v>
      </c>
      <c r="K1836" s="2">
        <v>160</v>
      </c>
      <c r="L1836" s="2">
        <v>0</v>
      </c>
      <c r="M1836" s="2">
        <v>0</v>
      </c>
      <c r="N1836" s="2">
        <v>0</v>
      </c>
      <c r="O1836" s="2">
        <v>0</v>
      </c>
      <c r="P1836" s="2">
        <v>320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</row>
    <row r="1837" spans="1:26" x14ac:dyDescent="0.3">
      <c r="A1837" s="3" t="s">
        <v>799</v>
      </c>
      <c r="B1837" s="3" t="s">
        <v>800</v>
      </c>
      <c r="C1837" s="3">
        <v>811</v>
      </c>
      <c r="D1837" s="3" t="s">
        <v>26</v>
      </c>
      <c r="E1837" s="3" t="s">
        <v>658</v>
      </c>
      <c r="F1837" s="3" t="s">
        <v>78</v>
      </c>
      <c r="G1837" s="3" t="s">
        <v>84</v>
      </c>
      <c r="H1837" s="3" t="s">
        <v>75</v>
      </c>
      <c r="I1837" s="3">
        <v>9060</v>
      </c>
      <c r="J1837" s="3">
        <v>64910</v>
      </c>
      <c r="K1837" s="3">
        <v>5281</v>
      </c>
      <c r="L1837" s="3">
        <v>5319.7</v>
      </c>
      <c r="M1837" s="3">
        <v>4338.84</v>
      </c>
      <c r="N1837" s="3">
        <v>100.73</v>
      </c>
      <c r="O1837" s="3">
        <v>122.61</v>
      </c>
      <c r="P1837" s="3">
        <v>27562</v>
      </c>
      <c r="Q1837" s="3">
        <v>24703.06</v>
      </c>
      <c r="R1837" s="3">
        <v>23326.61</v>
      </c>
      <c r="S1837" s="3">
        <v>89.63</v>
      </c>
      <c r="T1837" s="3">
        <v>105.9</v>
      </c>
      <c r="U1837" s="3">
        <v>75.97</v>
      </c>
      <c r="V1837" s="3">
        <v>78.92</v>
      </c>
      <c r="W1837" s="3">
        <v>69.430000000000007</v>
      </c>
      <c r="X1837" s="3">
        <v>81.89</v>
      </c>
      <c r="Y1837" s="3">
        <v>77.62</v>
      </c>
      <c r="Z1837" s="3">
        <v>77.849999999999994</v>
      </c>
    </row>
    <row r="1838" spans="1:26" x14ac:dyDescent="0.3">
      <c r="A1838" s="2" t="s">
        <v>799</v>
      </c>
      <c r="B1838" s="2" t="s">
        <v>800</v>
      </c>
      <c r="C1838" s="2">
        <v>812</v>
      </c>
      <c r="D1838" s="2" t="s">
        <v>26</v>
      </c>
      <c r="E1838" s="2" t="s">
        <v>658</v>
      </c>
      <c r="F1838" s="2" t="s">
        <v>78</v>
      </c>
      <c r="G1838" s="2" t="s">
        <v>68</v>
      </c>
      <c r="H1838" s="2" t="s">
        <v>75</v>
      </c>
      <c r="I1838" s="2">
        <v>9060</v>
      </c>
      <c r="J1838" s="2">
        <v>64910</v>
      </c>
      <c r="K1838" s="2">
        <v>5281</v>
      </c>
      <c r="L1838" s="2">
        <v>5319.7</v>
      </c>
      <c r="M1838" s="2">
        <v>4338.84</v>
      </c>
      <c r="N1838" s="2">
        <v>100.73</v>
      </c>
      <c r="O1838" s="2">
        <v>122.61</v>
      </c>
      <c r="P1838" s="2">
        <v>27562</v>
      </c>
      <c r="Q1838" s="2">
        <v>24703.06</v>
      </c>
      <c r="R1838" s="2">
        <v>23326.61</v>
      </c>
      <c r="S1838" s="2">
        <v>89.63</v>
      </c>
      <c r="T1838" s="2">
        <v>105.9</v>
      </c>
      <c r="U1838" s="2">
        <v>75.97</v>
      </c>
      <c r="V1838" s="2">
        <v>78.92</v>
      </c>
      <c r="W1838" s="2">
        <v>69.430000000000007</v>
      </c>
      <c r="X1838" s="2">
        <v>81.89</v>
      </c>
      <c r="Y1838" s="2">
        <v>77.62</v>
      </c>
      <c r="Z1838" s="2">
        <v>77.849999999999994</v>
      </c>
    </row>
    <row r="1839" spans="1:26" x14ac:dyDescent="0.3">
      <c r="A1839" s="3" t="s">
        <v>799</v>
      </c>
      <c r="B1839" s="3" t="s">
        <v>800</v>
      </c>
      <c r="C1839" s="3">
        <v>813</v>
      </c>
      <c r="D1839" s="3" t="s">
        <v>26</v>
      </c>
      <c r="E1839" s="3" t="s">
        <v>658</v>
      </c>
      <c r="F1839" s="3" t="s">
        <v>78</v>
      </c>
      <c r="G1839" s="3" t="s">
        <v>68</v>
      </c>
      <c r="H1839" s="3" t="s">
        <v>16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 t="s">
        <v>60</v>
      </c>
      <c r="V1839" s="3" t="s">
        <v>60</v>
      </c>
      <c r="W1839" s="3" t="s">
        <v>60</v>
      </c>
      <c r="X1839" s="3" t="s">
        <v>60</v>
      </c>
      <c r="Y1839" s="3" t="s">
        <v>60</v>
      </c>
      <c r="Z1839" s="3" t="s">
        <v>60</v>
      </c>
    </row>
    <row r="1840" spans="1:26" x14ac:dyDescent="0.3">
      <c r="A1840" s="2" t="s">
        <v>799</v>
      </c>
      <c r="B1840" s="2" t="s">
        <v>800</v>
      </c>
      <c r="C1840" s="2">
        <v>814</v>
      </c>
      <c r="D1840" s="2" t="s">
        <v>26</v>
      </c>
      <c r="E1840" s="2" t="s">
        <v>658</v>
      </c>
      <c r="F1840" s="2" t="s">
        <v>78</v>
      </c>
      <c r="G1840" s="2" t="s">
        <v>68</v>
      </c>
      <c r="H1840" s="2" t="s">
        <v>658</v>
      </c>
      <c r="I1840" s="2">
        <v>9060</v>
      </c>
      <c r="J1840" s="2">
        <v>64910</v>
      </c>
      <c r="K1840" s="2">
        <v>5281</v>
      </c>
      <c r="L1840" s="2">
        <v>5319.7</v>
      </c>
      <c r="M1840" s="2">
        <v>4338.84</v>
      </c>
      <c r="N1840" s="2">
        <v>100.73</v>
      </c>
      <c r="O1840" s="2">
        <v>122.61</v>
      </c>
      <c r="P1840" s="2">
        <v>27562</v>
      </c>
      <c r="Q1840" s="2">
        <v>24703.06</v>
      </c>
      <c r="R1840" s="2">
        <v>23326.61</v>
      </c>
      <c r="S1840" s="2">
        <v>89.63</v>
      </c>
      <c r="T1840" s="2">
        <v>105.9</v>
      </c>
      <c r="U1840" s="2" t="s">
        <v>60</v>
      </c>
      <c r="V1840" s="2" t="s">
        <v>60</v>
      </c>
      <c r="W1840" s="2" t="s">
        <v>60</v>
      </c>
      <c r="X1840" s="2" t="s">
        <v>60</v>
      </c>
      <c r="Y1840" s="2" t="s">
        <v>60</v>
      </c>
      <c r="Z1840" s="2" t="s">
        <v>60</v>
      </c>
    </row>
    <row r="1841" spans="1:26" x14ac:dyDescent="0.3">
      <c r="A1841" s="3" t="s">
        <v>799</v>
      </c>
      <c r="B1841" s="3" t="s">
        <v>800</v>
      </c>
      <c r="C1841" s="3">
        <v>815</v>
      </c>
      <c r="D1841" s="3" t="s">
        <v>26</v>
      </c>
      <c r="E1841" s="3" t="s">
        <v>669</v>
      </c>
      <c r="F1841" s="3" t="s">
        <v>58</v>
      </c>
      <c r="G1841" s="3" t="s">
        <v>670</v>
      </c>
      <c r="H1841" s="3" t="s">
        <v>60</v>
      </c>
      <c r="I1841" s="3">
        <v>420</v>
      </c>
      <c r="J1841" s="3">
        <v>2300</v>
      </c>
      <c r="K1841" s="3">
        <v>149</v>
      </c>
      <c r="L1841" s="3">
        <v>111.05</v>
      </c>
      <c r="M1841" s="3">
        <v>229.63</v>
      </c>
      <c r="N1841" s="3">
        <v>74.53</v>
      </c>
      <c r="O1841" s="3">
        <v>48.36</v>
      </c>
      <c r="P1841" s="3">
        <v>935</v>
      </c>
      <c r="Q1841" s="3">
        <v>846.97</v>
      </c>
      <c r="R1841" s="3">
        <v>1094.32</v>
      </c>
      <c r="S1841" s="3">
        <v>90.59</v>
      </c>
      <c r="T1841" s="3">
        <v>77.400000000000006</v>
      </c>
      <c r="U1841" s="3">
        <v>47.68</v>
      </c>
      <c r="V1841" s="3">
        <v>35.54</v>
      </c>
      <c r="W1841" s="3">
        <v>73.489999999999995</v>
      </c>
      <c r="X1841" s="3">
        <v>60.63</v>
      </c>
      <c r="Y1841" s="3">
        <v>54.92</v>
      </c>
      <c r="Z1841" s="3">
        <v>70.959999999999994</v>
      </c>
    </row>
    <row r="1842" spans="1:26" x14ac:dyDescent="0.3">
      <c r="A1842" s="2" t="s">
        <v>799</v>
      </c>
      <c r="B1842" s="2" t="s">
        <v>800</v>
      </c>
      <c r="C1842" s="2">
        <v>816</v>
      </c>
      <c r="D1842" s="2" t="s">
        <v>26</v>
      </c>
      <c r="E1842" s="2" t="s">
        <v>669</v>
      </c>
      <c r="F1842" s="2" t="s">
        <v>58</v>
      </c>
      <c r="G1842" s="2" t="s">
        <v>671</v>
      </c>
      <c r="H1842" s="2" t="s">
        <v>74</v>
      </c>
      <c r="I1842" s="2">
        <v>420</v>
      </c>
      <c r="J1842" s="2">
        <v>2300</v>
      </c>
      <c r="K1842" s="2">
        <v>149</v>
      </c>
      <c r="L1842" s="2">
        <v>111.05</v>
      </c>
      <c r="M1842" s="2">
        <v>229.63</v>
      </c>
      <c r="N1842" s="2">
        <v>74.53</v>
      </c>
      <c r="O1842" s="2">
        <v>48.36</v>
      </c>
      <c r="P1842" s="2">
        <v>935</v>
      </c>
      <c r="Q1842" s="2">
        <v>846.97</v>
      </c>
      <c r="R1842" s="2">
        <v>1094.32</v>
      </c>
      <c r="S1842" s="2">
        <v>90.59</v>
      </c>
      <c r="T1842" s="2">
        <v>77.400000000000006</v>
      </c>
      <c r="U1842" s="2">
        <v>47.68</v>
      </c>
      <c r="V1842" s="2">
        <v>35.54</v>
      </c>
      <c r="W1842" s="2">
        <v>73.489999999999995</v>
      </c>
      <c r="X1842" s="2">
        <v>60.63</v>
      </c>
      <c r="Y1842" s="2">
        <v>54.92</v>
      </c>
      <c r="Z1842" s="2">
        <v>70.959999999999994</v>
      </c>
    </row>
    <row r="1843" spans="1:26" x14ac:dyDescent="0.3">
      <c r="A1843" s="3" t="s">
        <v>799</v>
      </c>
      <c r="B1843" s="3" t="s">
        <v>800</v>
      </c>
      <c r="C1843" s="3">
        <v>817</v>
      </c>
      <c r="D1843" s="3" t="s">
        <v>26</v>
      </c>
      <c r="E1843" s="3" t="s">
        <v>669</v>
      </c>
      <c r="F1843" s="3" t="s">
        <v>58</v>
      </c>
      <c r="G1843" s="3" t="s">
        <v>58</v>
      </c>
      <c r="H1843" s="3" t="s">
        <v>75</v>
      </c>
      <c r="I1843" s="3">
        <v>420</v>
      </c>
      <c r="J1843" s="3">
        <v>2300</v>
      </c>
      <c r="K1843" s="3">
        <v>149</v>
      </c>
      <c r="L1843" s="3">
        <v>111.05</v>
      </c>
      <c r="M1843" s="3">
        <v>229.63</v>
      </c>
      <c r="N1843" s="3">
        <v>74.53</v>
      </c>
      <c r="O1843" s="3">
        <v>48.36</v>
      </c>
      <c r="P1843" s="3">
        <v>935</v>
      </c>
      <c r="Q1843" s="3">
        <v>846.97</v>
      </c>
      <c r="R1843" s="3">
        <v>1094.32</v>
      </c>
      <c r="S1843" s="3">
        <v>90.59</v>
      </c>
      <c r="T1843" s="3">
        <v>77.400000000000006</v>
      </c>
      <c r="U1843" s="3">
        <v>47.68</v>
      </c>
      <c r="V1843" s="3">
        <v>35.54</v>
      </c>
      <c r="W1843" s="3">
        <v>73.489999999999995</v>
      </c>
      <c r="X1843" s="3">
        <v>60.63</v>
      </c>
      <c r="Y1843" s="3">
        <v>54.92</v>
      </c>
      <c r="Z1843" s="3">
        <v>70.959999999999994</v>
      </c>
    </row>
    <row r="1844" spans="1:26" x14ac:dyDescent="0.3">
      <c r="A1844" s="2" t="s">
        <v>799</v>
      </c>
      <c r="B1844" s="2" t="s">
        <v>800</v>
      </c>
      <c r="C1844" s="2">
        <v>818</v>
      </c>
      <c r="D1844" s="2" t="s">
        <v>26</v>
      </c>
      <c r="E1844" s="2" t="s">
        <v>669</v>
      </c>
      <c r="F1844" s="2" t="s">
        <v>58</v>
      </c>
      <c r="G1844" s="2" t="s">
        <v>672</v>
      </c>
      <c r="H1844" s="2" t="s">
        <v>60</v>
      </c>
      <c r="I1844" s="2">
        <v>65</v>
      </c>
      <c r="J1844" s="2">
        <v>55</v>
      </c>
      <c r="K1844" s="2">
        <v>13</v>
      </c>
      <c r="L1844" s="2">
        <v>4.3</v>
      </c>
      <c r="M1844" s="2">
        <v>12.81</v>
      </c>
      <c r="N1844" s="2">
        <v>33.08</v>
      </c>
      <c r="O1844" s="2">
        <v>33.57</v>
      </c>
      <c r="P1844" s="2">
        <v>21</v>
      </c>
      <c r="Q1844" s="2">
        <v>8.5</v>
      </c>
      <c r="R1844" s="2">
        <v>18.77</v>
      </c>
      <c r="S1844" s="2">
        <v>40.479999999999997</v>
      </c>
      <c r="T1844" s="2">
        <v>45.29</v>
      </c>
      <c r="U1844" s="2" t="s">
        <v>60</v>
      </c>
      <c r="V1844" s="2" t="s">
        <v>60</v>
      </c>
      <c r="W1844" s="2" t="s">
        <v>60</v>
      </c>
      <c r="X1844" s="2" t="s">
        <v>60</v>
      </c>
      <c r="Y1844" s="2" t="s">
        <v>60</v>
      </c>
      <c r="Z1844" s="2" t="s">
        <v>60</v>
      </c>
    </row>
    <row r="1845" spans="1:26" x14ac:dyDescent="0.3">
      <c r="A1845" s="3" t="s">
        <v>799</v>
      </c>
      <c r="B1845" s="3" t="s">
        <v>800</v>
      </c>
      <c r="C1845" s="3">
        <v>819</v>
      </c>
      <c r="D1845" s="3" t="s">
        <v>26</v>
      </c>
      <c r="E1845" s="3" t="s">
        <v>669</v>
      </c>
      <c r="F1845" s="3" t="s">
        <v>58</v>
      </c>
      <c r="G1845" s="3" t="s">
        <v>673</v>
      </c>
      <c r="H1845" s="3" t="s">
        <v>60</v>
      </c>
      <c r="I1845" s="3">
        <v>65</v>
      </c>
      <c r="J1845" s="3">
        <v>55</v>
      </c>
      <c r="K1845" s="3">
        <v>13</v>
      </c>
      <c r="L1845" s="3">
        <v>4.0199999999999996</v>
      </c>
      <c r="M1845" s="3">
        <v>12.03</v>
      </c>
      <c r="N1845" s="3">
        <v>30.92</v>
      </c>
      <c r="O1845" s="3">
        <v>33.42</v>
      </c>
      <c r="P1845" s="3">
        <v>21</v>
      </c>
      <c r="Q1845" s="3">
        <v>7.99</v>
      </c>
      <c r="R1845" s="3">
        <v>17.690000000000001</v>
      </c>
      <c r="S1845" s="3">
        <v>38.049999999999997</v>
      </c>
      <c r="T1845" s="3">
        <v>45.17</v>
      </c>
      <c r="U1845" s="3" t="s">
        <v>60</v>
      </c>
      <c r="V1845" s="3" t="s">
        <v>60</v>
      </c>
      <c r="W1845" s="3" t="s">
        <v>60</v>
      </c>
      <c r="X1845" s="3" t="s">
        <v>60</v>
      </c>
      <c r="Y1845" s="3" t="s">
        <v>60</v>
      </c>
      <c r="Z1845" s="3" t="s">
        <v>60</v>
      </c>
    </row>
    <row r="1846" spans="1:26" x14ac:dyDescent="0.3">
      <c r="A1846" s="2" t="s">
        <v>799</v>
      </c>
      <c r="B1846" s="2" t="s">
        <v>800</v>
      </c>
      <c r="C1846" s="2">
        <v>820</v>
      </c>
      <c r="D1846" s="2" t="s">
        <v>26</v>
      </c>
      <c r="E1846" s="2" t="s">
        <v>669</v>
      </c>
      <c r="F1846" s="2" t="s">
        <v>58</v>
      </c>
      <c r="G1846" s="2" t="s">
        <v>674</v>
      </c>
      <c r="H1846" s="2" t="s">
        <v>12</v>
      </c>
      <c r="I1846" s="2">
        <v>130</v>
      </c>
      <c r="J1846" s="2">
        <v>110</v>
      </c>
      <c r="K1846" s="2">
        <v>26</v>
      </c>
      <c r="L1846" s="2">
        <v>8.32</v>
      </c>
      <c r="M1846" s="2">
        <v>24.84</v>
      </c>
      <c r="N1846" s="2">
        <v>32</v>
      </c>
      <c r="O1846" s="2">
        <v>33.49</v>
      </c>
      <c r="P1846" s="2">
        <v>42</v>
      </c>
      <c r="Q1846" s="2">
        <v>16.489999999999998</v>
      </c>
      <c r="R1846" s="2">
        <v>36.46</v>
      </c>
      <c r="S1846" s="2">
        <v>39.26</v>
      </c>
      <c r="T1846" s="2">
        <v>45.23</v>
      </c>
      <c r="U1846" s="2" t="s">
        <v>60</v>
      </c>
      <c r="V1846" s="2" t="s">
        <v>60</v>
      </c>
      <c r="W1846" s="2" t="s">
        <v>60</v>
      </c>
      <c r="X1846" s="2" t="s">
        <v>60</v>
      </c>
      <c r="Y1846" s="2" t="s">
        <v>60</v>
      </c>
      <c r="Z1846" s="2" t="s">
        <v>60</v>
      </c>
    </row>
    <row r="1847" spans="1:26" x14ac:dyDescent="0.3">
      <c r="A1847" s="3" t="s">
        <v>799</v>
      </c>
      <c r="B1847" s="3" t="s">
        <v>800</v>
      </c>
      <c r="C1847" s="3">
        <v>821</v>
      </c>
      <c r="D1847" s="3" t="s">
        <v>26</v>
      </c>
      <c r="E1847" s="3" t="s">
        <v>669</v>
      </c>
      <c r="F1847" s="3" t="s">
        <v>58</v>
      </c>
      <c r="G1847" s="3" t="s">
        <v>58</v>
      </c>
      <c r="H1847" s="3" t="s">
        <v>12</v>
      </c>
      <c r="I1847" s="3">
        <v>130</v>
      </c>
      <c r="J1847" s="3">
        <v>110</v>
      </c>
      <c r="K1847" s="3">
        <v>26</v>
      </c>
      <c r="L1847" s="3">
        <v>8.32</v>
      </c>
      <c r="M1847" s="3">
        <v>24.84</v>
      </c>
      <c r="N1847" s="3">
        <v>32</v>
      </c>
      <c r="O1847" s="3">
        <v>33.49</v>
      </c>
      <c r="P1847" s="3">
        <v>42</v>
      </c>
      <c r="Q1847" s="3">
        <v>16.489999999999998</v>
      </c>
      <c r="R1847" s="3">
        <v>36.46</v>
      </c>
      <c r="S1847" s="3">
        <v>39.26</v>
      </c>
      <c r="T1847" s="3">
        <v>45.23</v>
      </c>
      <c r="U1847" s="3" t="s">
        <v>60</v>
      </c>
      <c r="V1847" s="3" t="s">
        <v>60</v>
      </c>
      <c r="W1847" s="3" t="s">
        <v>60</v>
      </c>
      <c r="X1847" s="3" t="s">
        <v>60</v>
      </c>
      <c r="Y1847" s="3" t="s">
        <v>60</v>
      </c>
      <c r="Z1847" s="3" t="s">
        <v>60</v>
      </c>
    </row>
    <row r="1848" spans="1:26" x14ac:dyDescent="0.3">
      <c r="A1848" s="2" t="s">
        <v>799</v>
      </c>
      <c r="B1848" s="2" t="s">
        <v>800</v>
      </c>
      <c r="C1848" s="2">
        <v>822</v>
      </c>
      <c r="D1848" s="2" t="s">
        <v>26</v>
      </c>
      <c r="E1848" s="2" t="s">
        <v>669</v>
      </c>
      <c r="F1848" s="2" t="s">
        <v>65</v>
      </c>
      <c r="G1848" s="2" t="s">
        <v>675</v>
      </c>
      <c r="H1848" s="2" t="s">
        <v>60</v>
      </c>
      <c r="I1848" s="2">
        <v>540</v>
      </c>
      <c r="J1848" s="2">
        <v>3700</v>
      </c>
      <c r="K1848" s="2">
        <v>279</v>
      </c>
      <c r="L1848" s="2">
        <v>378.53</v>
      </c>
      <c r="M1848" s="2">
        <v>324.64</v>
      </c>
      <c r="N1848" s="2">
        <v>135.66999999999999</v>
      </c>
      <c r="O1848" s="2">
        <v>116.6</v>
      </c>
      <c r="P1848" s="2">
        <v>1512</v>
      </c>
      <c r="Q1848" s="2">
        <v>1345.76</v>
      </c>
      <c r="R1848" s="2">
        <v>1606.25</v>
      </c>
      <c r="S1848" s="2">
        <v>89.01</v>
      </c>
      <c r="T1848" s="2">
        <v>83.78</v>
      </c>
      <c r="U1848" s="2">
        <v>69.44</v>
      </c>
      <c r="V1848" s="2">
        <v>94.22</v>
      </c>
      <c r="W1848" s="2">
        <v>80.8</v>
      </c>
      <c r="X1848" s="2">
        <v>76.25</v>
      </c>
      <c r="Y1848" s="2">
        <v>67.87</v>
      </c>
      <c r="Z1848" s="2">
        <v>81.010000000000005</v>
      </c>
    </row>
    <row r="1849" spans="1:26" x14ac:dyDescent="0.3">
      <c r="A1849" s="3" t="s">
        <v>799</v>
      </c>
      <c r="B1849" s="3" t="s">
        <v>800</v>
      </c>
      <c r="C1849" s="3">
        <v>823</v>
      </c>
      <c r="D1849" s="3" t="s">
        <v>26</v>
      </c>
      <c r="E1849" s="3" t="s">
        <v>669</v>
      </c>
      <c r="F1849" s="3" t="s">
        <v>65</v>
      </c>
      <c r="G1849" s="3" t="s">
        <v>676</v>
      </c>
      <c r="H1849" s="3" t="s">
        <v>74</v>
      </c>
      <c r="I1849" s="3">
        <v>540</v>
      </c>
      <c r="J1849" s="3">
        <v>3700</v>
      </c>
      <c r="K1849" s="3">
        <v>279</v>
      </c>
      <c r="L1849" s="3">
        <v>378.53</v>
      </c>
      <c r="M1849" s="3">
        <v>324.64</v>
      </c>
      <c r="N1849" s="3">
        <v>135.66999999999999</v>
      </c>
      <c r="O1849" s="3">
        <v>116.6</v>
      </c>
      <c r="P1849" s="3">
        <v>1512</v>
      </c>
      <c r="Q1849" s="3">
        <v>1345.76</v>
      </c>
      <c r="R1849" s="3">
        <v>1606.25</v>
      </c>
      <c r="S1849" s="3">
        <v>89.01</v>
      </c>
      <c r="T1849" s="3">
        <v>83.78</v>
      </c>
      <c r="U1849" s="3">
        <v>69.44</v>
      </c>
      <c r="V1849" s="3">
        <v>94.22</v>
      </c>
      <c r="W1849" s="3">
        <v>80.8</v>
      </c>
      <c r="X1849" s="3">
        <v>76.25</v>
      </c>
      <c r="Y1849" s="3">
        <v>67.87</v>
      </c>
      <c r="Z1849" s="3">
        <v>81.010000000000005</v>
      </c>
    </row>
    <row r="1850" spans="1:26" x14ac:dyDescent="0.3">
      <c r="A1850" s="2" t="s">
        <v>799</v>
      </c>
      <c r="B1850" s="2" t="s">
        <v>800</v>
      </c>
      <c r="C1850" s="2">
        <v>824</v>
      </c>
      <c r="D1850" s="2" t="s">
        <v>26</v>
      </c>
      <c r="E1850" s="2" t="s">
        <v>669</v>
      </c>
      <c r="F1850" s="2" t="s">
        <v>65</v>
      </c>
      <c r="G1850" s="2" t="s">
        <v>677</v>
      </c>
      <c r="H1850" s="2" t="s">
        <v>60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</row>
    <row r="1851" spans="1:26" x14ac:dyDescent="0.3">
      <c r="A1851" s="3" t="s">
        <v>799</v>
      </c>
      <c r="B1851" s="3" t="s">
        <v>800</v>
      </c>
      <c r="C1851" s="3">
        <v>825</v>
      </c>
      <c r="D1851" s="3" t="s">
        <v>26</v>
      </c>
      <c r="E1851" s="3" t="s">
        <v>669</v>
      </c>
      <c r="F1851" s="3" t="s">
        <v>65</v>
      </c>
      <c r="G1851" s="3" t="s">
        <v>678</v>
      </c>
      <c r="H1851" s="3" t="s">
        <v>74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</row>
    <row r="1852" spans="1:26" x14ac:dyDescent="0.3">
      <c r="A1852" s="2" t="s">
        <v>799</v>
      </c>
      <c r="B1852" s="2" t="s">
        <v>800</v>
      </c>
      <c r="C1852" s="2">
        <v>826</v>
      </c>
      <c r="D1852" s="2" t="s">
        <v>26</v>
      </c>
      <c r="E1852" s="2" t="s">
        <v>669</v>
      </c>
      <c r="F1852" s="2" t="s">
        <v>65</v>
      </c>
      <c r="G1852" s="2" t="s">
        <v>679</v>
      </c>
      <c r="H1852" s="2" t="s">
        <v>60</v>
      </c>
      <c r="I1852" s="2">
        <v>1050</v>
      </c>
      <c r="J1852" s="2">
        <v>7400</v>
      </c>
      <c r="K1852" s="2">
        <v>650</v>
      </c>
      <c r="L1852" s="2">
        <v>658.73</v>
      </c>
      <c r="M1852" s="2">
        <v>693.49</v>
      </c>
      <c r="N1852" s="2">
        <v>101.34</v>
      </c>
      <c r="O1852" s="2">
        <v>94.99</v>
      </c>
      <c r="P1852" s="2">
        <v>3314</v>
      </c>
      <c r="Q1852" s="2">
        <v>3329.94</v>
      </c>
      <c r="R1852" s="2">
        <v>3369.07</v>
      </c>
      <c r="S1852" s="2">
        <v>100.48</v>
      </c>
      <c r="T1852" s="2">
        <v>98.84</v>
      </c>
      <c r="U1852" s="2">
        <v>83.21</v>
      </c>
      <c r="V1852" s="2">
        <v>84.32</v>
      </c>
      <c r="W1852" s="2">
        <v>88.77</v>
      </c>
      <c r="X1852" s="2">
        <v>85.95</v>
      </c>
      <c r="Y1852" s="2">
        <v>86.37</v>
      </c>
      <c r="Z1852" s="2">
        <v>87.38</v>
      </c>
    </row>
    <row r="1853" spans="1:26" x14ac:dyDescent="0.3">
      <c r="A1853" s="3" t="s">
        <v>799</v>
      </c>
      <c r="B1853" s="3" t="s">
        <v>800</v>
      </c>
      <c r="C1853" s="3">
        <v>827</v>
      </c>
      <c r="D1853" s="3" t="s">
        <v>26</v>
      </c>
      <c r="E1853" s="3" t="s">
        <v>669</v>
      </c>
      <c r="F1853" s="3" t="s">
        <v>65</v>
      </c>
      <c r="G1853" s="3" t="s">
        <v>680</v>
      </c>
      <c r="H1853" s="3" t="s">
        <v>74</v>
      </c>
      <c r="I1853" s="3">
        <v>1050</v>
      </c>
      <c r="J1853" s="3">
        <v>7400</v>
      </c>
      <c r="K1853" s="3">
        <v>650</v>
      </c>
      <c r="L1853" s="3">
        <v>658.73</v>
      </c>
      <c r="M1853" s="3">
        <v>693.49</v>
      </c>
      <c r="N1853" s="3">
        <v>101.34</v>
      </c>
      <c r="O1853" s="3">
        <v>94.99</v>
      </c>
      <c r="P1853" s="3">
        <v>3314</v>
      </c>
      <c r="Q1853" s="3">
        <v>3329.94</v>
      </c>
      <c r="R1853" s="3">
        <v>3369.07</v>
      </c>
      <c r="S1853" s="3">
        <v>100.48</v>
      </c>
      <c r="T1853" s="3">
        <v>98.84</v>
      </c>
      <c r="U1853" s="3">
        <v>83.21</v>
      </c>
      <c r="V1853" s="3">
        <v>84.32</v>
      </c>
      <c r="W1853" s="3">
        <v>88.77</v>
      </c>
      <c r="X1853" s="3">
        <v>85.95</v>
      </c>
      <c r="Y1853" s="3">
        <v>86.37</v>
      </c>
      <c r="Z1853" s="3">
        <v>87.38</v>
      </c>
    </row>
    <row r="1854" spans="1:26" x14ac:dyDescent="0.3">
      <c r="A1854" s="2" t="s">
        <v>799</v>
      </c>
      <c r="B1854" s="2" t="s">
        <v>800</v>
      </c>
      <c r="C1854" s="2">
        <v>828</v>
      </c>
      <c r="D1854" s="2" t="s">
        <v>26</v>
      </c>
      <c r="E1854" s="2" t="s">
        <v>669</v>
      </c>
      <c r="F1854" s="2" t="s">
        <v>65</v>
      </c>
      <c r="G1854" s="2" t="s">
        <v>681</v>
      </c>
      <c r="H1854" s="2" t="s">
        <v>60</v>
      </c>
      <c r="I1854" s="2">
        <v>240</v>
      </c>
      <c r="J1854" s="2">
        <v>1700</v>
      </c>
      <c r="K1854" s="2">
        <v>138</v>
      </c>
      <c r="L1854" s="2">
        <v>164.93</v>
      </c>
      <c r="M1854" s="2">
        <v>153.12</v>
      </c>
      <c r="N1854" s="2">
        <v>119.51</v>
      </c>
      <c r="O1854" s="2">
        <v>107.71</v>
      </c>
      <c r="P1854" s="2">
        <v>718</v>
      </c>
      <c r="Q1854" s="2">
        <v>813.04</v>
      </c>
      <c r="R1854" s="2">
        <v>777.06</v>
      </c>
      <c r="S1854" s="2">
        <v>113.24</v>
      </c>
      <c r="T1854" s="2">
        <v>104.63</v>
      </c>
      <c r="U1854" s="2">
        <v>77.28</v>
      </c>
      <c r="V1854" s="2">
        <v>92.37</v>
      </c>
      <c r="W1854" s="2">
        <v>85.75</v>
      </c>
      <c r="X1854" s="2">
        <v>81.47</v>
      </c>
      <c r="Y1854" s="2">
        <v>92.26</v>
      </c>
      <c r="Z1854" s="2">
        <v>88.17</v>
      </c>
    </row>
    <row r="1855" spans="1:26" x14ac:dyDescent="0.3">
      <c r="A1855" s="3" t="s">
        <v>799</v>
      </c>
      <c r="B1855" s="3" t="s">
        <v>800</v>
      </c>
      <c r="C1855" s="3">
        <v>829</v>
      </c>
      <c r="D1855" s="3" t="s">
        <v>26</v>
      </c>
      <c r="E1855" s="3" t="s">
        <v>669</v>
      </c>
      <c r="F1855" s="3" t="s">
        <v>65</v>
      </c>
      <c r="G1855" s="3" t="s">
        <v>439</v>
      </c>
      <c r="H1855" s="3" t="s">
        <v>74</v>
      </c>
      <c r="I1855" s="3">
        <v>240</v>
      </c>
      <c r="J1855" s="3">
        <v>1700</v>
      </c>
      <c r="K1855" s="3">
        <v>138</v>
      </c>
      <c r="L1855" s="3">
        <v>164.93</v>
      </c>
      <c r="M1855" s="3">
        <v>153.12</v>
      </c>
      <c r="N1855" s="3">
        <v>119.51</v>
      </c>
      <c r="O1855" s="3">
        <v>107.71</v>
      </c>
      <c r="P1855" s="3">
        <v>718</v>
      </c>
      <c r="Q1855" s="3">
        <v>813.04</v>
      </c>
      <c r="R1855" s="3">
        <v>777.06</v>
      </c>
      <c r="S1855" s="3">
        <v>113.24</v>
      </c>
      <c r="T1855" s="3">
        <v>104.63</v>
      </c>
      <c r="U1855" s="3">
        <v>77.28</v>
      </c>
      <c r="V1855" s="3">
        <v>92.37</v>
      </c>
      <c r="W1855" s="3">
        <v>85.75</v>
      </c>
      <c r="X1855" s="3">
        <v>81.47</v>
      </c>
      <c r="Y1855" s="3">
        <v>92.26</v>
      </c>
      <c r="Z1855" s="3">
        <v>88.17</v>
      </c>
    </row>
    <row r="1856" spans="1:26" x14ac:dyDescent="0.3">
      <c r="A1856" s="2" t="s">
        <v>799</v>
      </c>
      <c r="B1856" s="2" t="s">
        <v>800</v>
      </c>
      <c r="C1856" s="2">
        <v>830</v>
      </c>
      <c r="D1856" s="2" t="s">
        <v>26</v>
      </c>
      <c r="E1856" s="2" t="s">
        <v>669</v>
      </c>
      <c r="F1856" s="2" t="s">
        <v>65</v>
      </c>
      <c r="G1856" s="2" t="s">
        <v>65</v>
      </c>
      <c r="H1856" s="2" t="s">
        <v>75</v>
      </c>
      <c r="I1856" s="2">
        <v>1830</v>
      </c>
      <c r="J1856" s="2">
        <v>12800</v>
      </c>
      <c r="K1856" s="2">
        <v>1067</v>
      </c>
      <c r="L1856" s="2">
        <v>1202.19</v>
      </c>
      <c r="M1856" s="2">
        <v>1171.25</v>
      </c>
      <c r="N1856" s="2">
        <v>112.67</v>
      </c>
      <c r="O1856" s="2">
        <v>102.64</v>
      </c>
      <c r="P1856" s="2">
        <v>5544</v>
      </c>
      <c r="Q1856" s="2">
        <v>5488.74</v>
      </c>
      <c r="R1856" s="2">
        <v>5752.38</v>
      </c>
      <c r="S1856" s="2">
        <v>99</v>
      </c>
      <c r="T1856" s="2">
        <v>95.42</v>
      </c>
      <c r="U1856" s="2">
        <v>78.37</v>
      </c>
      <c r="V1856" s="2">
        <v>88.3</v>
      </c>
      <c r="W1856" s="2">
        <v>86.03</v>
      </c>
      <c r="X1856" s="2">
        <v>82.5</v>
      </c>
      <c r="Y1856" s="2">
        <v>81.680000000000007</v>
      </c>
      <c r="Z1856" s="2">
        <v>85.6</v>
      </c>
    </row>
    <row r="1857" spans="1:26" x14ac:dyDescent="0.3">
      <c r="A1857" s="3" t="s">
        <v>799</v>
      </c>
      <c r="B1857" s="3" t="s">
        <v>800</v>
      </c>
      <c r="C1857" s="3">
        <v>831</v>
      </c>
      <c r="D1857" s="3" t="s">
        <v>26</v>
      </c>
      <c r="E1857" s="3" t="s">
        <v>669</v>
      </c>
      <c r="F1857" s="3" t="s">
        <v>78</v>
      </c>
      <c r="G1857" s="3" t="s">
        <v>682</v>
      </c>
      <c r="H1857" s="3" t="s">
        <v>60</v>
      </c>
      <c r="I1857" s="3">
        <v>500</v>
      </c>
      <c r="J1857" s="3">
        <v>3500</v>
      </c>
      <c r="K1857" s="3">
        <v>327</v>
      </c>
      <c r="L1857" s="3">
        <v>355.58</v>
      </c>
      <c r="M1857" s="3">
        <v>310.92</v>
      </c>
      <c r="N1857" s="3">
        <v>108.74</v>
      </c>
      <c r="O1857" s="3">
        <v>114.36</v>
      </c>
      <c r="P1857" s="3">
        <v>1635</v>
      </c>
      <c r="Q1857" s="3">
        <v>1436.13</v>
      </c>
      <c r="R1857" s="3">
        <v>1579.54</v>
      </c>
      <c r="S1857" s="3">
        <v>87.84</v>
      </c>
      <c r="T1857" s="3">
        <v>90.92</v>
      </c>
      <c r="U1857" s="3">
        <v>87.9</v>
      </c>
      <c r="V1857" s="3">
        <v>95.59</v>
      </c>
      <c r="W1857" s="3">
        <v>83.58</v>
      </c>
      <c r="X1857" s="3">
        <v>89.05</v>
      </c>
      <c r="Y1857" s="3">
        <v>78.22</v>
      </c>
      <c r="Z1857" s="3">
        <v>86.03</v>
      </c>
    </row>
    <row r="1858" spans="1:26" x14ac:dyDescent="0.3">
      <c r="A1858" s="2" t="s">
        <v>799</v>
      </c>
      <c r="B1858" s="2" t="s">
        <v>800</v>
      </c>
      <c r="C1858" s="2">
        <v>832</v>
      </c>
      <c r="D1858" s="2" t="s">
        <v>26</v>
      </c>
      <c r="E1858" s="2" t="s">
        <v>669</v>
      </c>
      <c r="F1858" s="2" t="s">
        <v>78</v>
      </c>
      <c r="G1858" s="2" t="s">
        <v>683</v>
      </c>
      <c r="H1858" s="2" t="s">
        <v>60</v>
      </c>
      <c r="I1858" s="2">
        <v>500</v>
      </c>
      <c r="J1858" s="2">
        <v>3500</v>
      </c>
      <c r="K1858" s="2">
        <v>284</v>
      </c>
      <c r="L1858" s="2">
        <v>343.51</v>
      </c>
      <c r="M1858" s="2">
        <v>321.06</v>
      </c>
      <c r="N1858" s="2">
        <v>120.95</v>
      </c>
      <c r="O1858" s="2">
        <v>106.99</v>
      </c>
      <c r="P1858" s="2">
        <v>1482</v>
      </c>
      <c r="Q1858" s="2">
        <v>1564.4</v>
      </c>
      <c r="R1858" s="2">
        <v>1496.16</v>
      </c>
      <c r="S1858" s="2">
        <v>105.56</v>
      </c>
      <c r="T1858" s="2">
        <v>104.56</v>
      </c>
      <c r="U1858" s="2">
        <v>76.34</v>
      </c>
      <c r="V1858" s="2">
        <v>92.34</v>
      </c>
      <c r="W1858" s="2">
        <v>86.31</v>
      </c>
      <c r="X1858" s="2">
        <v>80.72</v>
      </c>
      <c r="Y1858" s="2">
        <v>85.21</v>
      </c>
      <c r="Z1858" s="2">
        <v>81.489999999999995</v>
      </c>
    </row>
    <row r="1859" spans="1:26" x14ac:dyDescent="0.3">
      <c r="A1859" s="3" t="s">
        <v>799</v>
      </c>
      <c r="B1859" s="3" t="s">
        <v>800</v>
      </c>
      <c r="C1859" s="3">
        <v>833</v>
      </c>
      <c r="D1859" s="3" t="s">
        <v>26</v>
      </c>
      <c r="E1859" s="3" t="s">
        <v>669</v>
      </c>
      <c r="F1859" s="3" t="s">
        <v>78</v>
      </c>
      <c r="G1859" s="3" t="s">
        <v>684</v>
      </c>
      <c r="H1859" s="3" t="s">
        <v>60</v>
      </c>
      <c r="I1859" s="3">
        <v>1000</v>
      </c>
      <c r="J1859" s="3">
        <v>7000</v>
      </c>
      <c r="K1859" s="3">
        <v>601</v>
      </c>
      <c r="L1859" s="3">
        <v>519.83000000000004</v>
      </c>
      <c r="M1859" s="3">
        <v>547.96</v>
      </c>
      <c r="N1859" s="3">
        <v>86.49</v>
      </c>
      <c r="O1859" s="3">
        <v>94.87</v>
      </c>
      <c r="P1859" s="3">
        <v>3060</v>
      </c>
      <c r="Q1859" s="3">
        <v>3105.58</v>
      </c>
      <c r="R1859" s="3">
        <v>3034.11</v>
      </c>
      <c r="S1859" s="3">
        <v>101.49</v>
      </c>
      <c r="T1859" s="3">
        <v>102.36</v>
      </c>
      <c r="U1859" s="3">
        <v>80.78</v>
      </c>
      <c r="V1859" s="3">
        <v>69.87</v>
      </c>
      <c r="W1859" s="3">
        <v>73.650000000000006</v>
      </c>
      <c r="X1859" s="3">
        <v>83.33</v>
      </c>
      <c r="Y1859" s="3">
        <v>84.57</v>
      </c>
      <c r="Z1859" s="3">
        <v>82.63</v>
      </c>
    </row>
    <row r="1860" spans="1:26" x14ac:dyDescent="0.3">
      <c r="A1860" s="2" t="s">
        <v>799</v>
      </c>
      <c r="B1860" s="2" t="s">
        <v>800</v>
      </c>
      <c r="C1860" s="2">
        <v>834</v>
      </c>
      <c r="D1860" s="2" t="s">
        <v>26</v>
      </c>
      <c r="E1860" s="2" t="s">
        <v>669</v>
      </c>
      <c r="F1860" s="2" t="s">
        <v>78</v>
      </c>
      <c r="G1860" s="2" t="s">
        <v>685</v>
      </c>
      <c r="H1860" s="2" t="s">
        <v>74</v>
      </c>
      <c r="I1860" s="2">
        <v>2000</v>
      </c>
      <c r="J1860" s="2">
        <v>14000</v>
      </c>
      <c r="K1860" s="2">
        <v>1212</v>
      </c>
      <c r="L1860" s="2">
        <v>1218.92</v>
      </c>
      <c r="M1860" s="2">
        <v>1179.94</v>
      </c>
      <c r="N1860" s="2">
        <v>100.57</v>
      </c>
      <c r="O1860" s="2">
        <v>103.3</v>
      </c>
      <c r="P1860" s="2">
        <v>6177</v>
      </c>
      <c r="Q1860" s="2">
        <v>6106.11</v>
      </c>
      <c r="R1860" s="2">
        <v>6109.81</v>
      </c>
      <c r="S1860" s="2">
        <v>98.85</v>
      </c>
      <c r="T1860" s="2">
        <v>99.94</v>
      </c>
      <c r="U1860" s="2">
        <v>81.45</v>
      </c>
      <c r="V1860" s="2">
        <v>81.92</v>
      </c>
      <c r="W1860" s="2">
        <v>79.3</v>
      </c>
      <c r="X1860" s="2">
        <v>84.11</v>
      </c>
      <c r="Y1860" s="2">
        <v>83.14</v>
      </c>
      <c r="Z1860" s="2">
        <v>83.19</v>
      </c>
    </row>
    <row r="1861" spans="1:26" x14ac:dyDescent="0.3">
      <c r="A1861" s="3" t="s">
        <v>799</v>
      </c>
      <c r="B1861" s="3" t="s">
        <v>800</v>
      </c>
      <c r="C1861" s="3">
        <v>835</v>
      </c>
      <c r="D1861" s="3" t="s">
        <v>26</v>
      </c>
      <c r="E1861" s="3" t="s">
        <v>669</v>
      </c>
      <c r="F1861" s="3" t="s">
        <v>78</v>
      </c>
      <c r="G1861" s="3" t="s">
        <v>686</v>
      </c>
      <c r="H1861" s="3" t="s">
        <v>60</v>
      </c>
      <c r="I1861" s="3">
        <v>660</v>
      </c>
      <c r="J1861" s="3">
        <v>4500</v>
      </c>
      <c r="K1861" s="3">
        <v>280</v>
      </c>
      <c r="L1861" s="3">
        <v>414.69</v>
      </c>
      <c r="M1861" s="3">
        <v>0</v>
      </c>
      <c r="N1861" s="3">
        <v>148.1</v>
      </c>
      <c r="O1861" s="3">
        <v>0</v>
      </c>
      <c r="P1861" s="3">
        <v>1547</v>
      </c>
      <c r="Q1861" s="3">
        <v>2009.19</v>
      </c>
      <c r="R1861" s="3">
        <v>0</v>
      </c>
      <c r="S1861" s="3">
        <v>129.88</v>
      </c>
      <c r="T1861" s="3">
        <v>0</v>
      </c>
      <c r="U1861" s="3">
        <v>57.02</v>
      </c>
      <c r="V1861" s="3">
        <v>84.45</v>
      </c>
      <c r="W1861" s="3">
        <v>0</v>
      </c>
      <c r="X1861" s="3">
        <v>63.83</v>
      </c>
      <c r="Y1861" s="3">
        <v>82.9</v>
      </c>
      <c r="Z1861" s="3">
        <v>0</v>
      </c>
    </row>
    <row r="1862" spans="1:26" x14ac:dyDescent="0.3">
      <c r="A1862" s="2" t="s">
        <v>799</v>
      </c>
      <c r="B1862" s="2" t="s">
        <v>800</v>
      </c>
      <c r="C1862" s="2">
        <v>836</v>
      </c>
      <c r="D1862" s="2" t="s">
        <v>26</v>
      </c>
      <c r="E1862" s="2" t="s">
        <v>669</v>
      </c>
      <c r="F1862" s="2" t="s">
        <v>78</v>
      </c>
      <c r="G1862" s="2" t="s">
        <v>83</v>
      </c>
      <c r="H1862" s="2" t="s">
        <v>74</v>
      </c>
      <c r="I1862" s="2">
        <v>660</v>
      </c>
      <c r="J1862" s="2">
        <v>4500</v>
      </c>
      <c r="K1862" s="2">
        <v>280</v>
      </c>
      <c r="L1862" s="2">
        <v>414.69</v>
      </c>
      <c r="M1862" s="2">
        <v>0</v>
      </c>
      <c r="N1862" s="2">
        <v>148.1</v>
      </c>
      <c r="O1862" s="2">
        <v>0</v>
      </c>
      <c r="P1862" s="2">
        <v>1547</v>
      </c>
      <c r="Q1862" s="2">
        <v>2009.19</v>
      </c>
      <c r="R1862" s="2">
        <v>0</v>
      </c>
      <c r="S1862" s="2">
        <v>129.88</v>
      </c>
      <c r="T1862" s="2">
        <v>0</v>
      </c>
      <c r="U1862" s="2">
        <v>57.02</v>
      </c>
      <c r="V1862" s="2">
        <v>84.45</v>
      </c>
      <c r="W1862" s="2">
        <v>0</v>
      </c>
      <c r="X1862" s="2">
        <v>63.83</v>
      </c>
      <c r="Y1862" s="2">
        <v>82.9</v>
      </c>
      <c r="Z1862" s="2">
        <v>0</v>
      </c>
    </row>
    <row r="1863" spans="1:26" x14ac:dyDescent="0.3">
      <c r="A1863" s="3" t="s">
        <v>799</v>
      </c>
      <c r="B1863" s="3" t="s">
        <v>800</v>
      </c>
      <c r="C1863" s="3">
        <v>837</v>
      </c>
      <c r="D1863" s="3" t="s">
        <v>26</v>
      </c>
      <c r="E1863" s="3" t="s">
        <v>669</v>
      </c>
      <c r="F1863" s="3" t="s">
        <v>78</v>
      </c>
      <c r="G1863" s="3" t="s">
        <v>84</v>
      </c>
      <c r="H1863" s="3" t="s">
        <v>75</v>
      </c>
      <c r="I1863" s="3">
        <v>2660</v>
      </c>
      <c r="J1863" s="3">
        <v>18500</v>
      </c>
      <c r="K1863" s="3">
        <v>1492</v>
      </c>
      <c r="L1863" s="3">
        <v>1633.61</v>
      </c>
      <c r="M1863" s="3">
        <v>1179.94</v>
      </c>
      <c r="N1863" s="3">
        <v>109.49</v>
      </c>
      <c r="O1863" s="3">
        <v>138.44999999999999</v>
      </c>
      <c r="P1863" s="3">
        <v>7724</v>
      </c>
      <c r="Q1863" s="3">
        <v>8115.3</v>
      </c>
      <c r="R1863" s="3">
        <v>6109.81</v>
      </c>
      <c r="S1863" s="3">
        <v>105.07</v>
      </c>
      <c r="T1863" s="3">
        <v>132.82</v>
      </c>
      <c r="U1863" s="3">
        <v>75.39</v>
      </c>
      <c r="V1863" s="3">
        <v>82.55</v>
      </c>
      <c r="W1863" s="3">
        <v>79.3</v>
      </c>
      <c r="X1863" s="3">
        <v>79.08</v>
      </c>
      <c r="Y1863" s="3">
        <v>83.08</v>
      </c>
      <c r="Z1863" s="3">
        <v>83.19</v>
      </c>
    </row>
    <row r="1864" spans="1:26" x14ac:dyDescent="0.3">
      <c r="A1864" s="2" t="s">
        <v>799</v>
      </c>
      <c r="B1864" s="2" t="s">
        <v>800</v>
      </c>
      <c r="C1864" s="2">
        <v>838</v>
      </c>
      <c r="D1864" s="2" t="s">
        <v>26</v>
      </c>
      <c r="E1864" s="2" t="s">
        <v>669</v>
      </c>
      <c r="F1864" s="2" t="s">
        <v>78</v>
      </c>
      <c r="G1864" s="2" t="s">
        <v>687</v>
      </c>
      <c r="H1864" s="2" t="s">
        <v>60</v>
      </c>
      <c r="I1864" s="2">
        <v>80</v>
      </c>
      <c r="J1864" s="2">
        <v>142</v>
      </c>
      <c r="K1864" s="2">
        <v>35</v>
      </c>
      <c r="L1864" s="2">
        <v>6.26</v>
      </c>
      <c r="M1864" s="2">
        <v>20.6</v>
      </c>
      <c r="N1864" s="2">
        <v>17.89</v>
      </c>
      <c r="O1864" s="2">
        <v>30.39</v>
      </c>
      <c r="P1864" s="2">
        <v>73</v>
      </c>
      <c r="Q1864" s="2">
        <v>21.06</v>
      </c>
      <c r="R1864" s="2">
        <v>45.92</v>
      </c>
      <c r="S1864" s="2">
        <v>28.85</v>
      </c>
      <c r="T1864" s="2">
        <v>45.86</v>
      </c>
      <c r="U1864" s="2" t="s">
        <v>60</v>
      </c>
      <c r="V1864" s="2" t="s">
        <v>60</v>
      </c>
      <c r="W1864" s="2" t="s">
        <v>60</v>
      </c>
      <c r="X1864" s="2" t="s">
        <v>60</v>
      </c>
      <c r="Y1864" s="2" t="s">
        <v>60</v>
      </c>
      <c r="Z1864" s="2" t="s">
        <v>60</v>
      </c>
    </row>
    <row r="1865" spans="1:26" x14ac:dyDescent="0.3">
      <c r="A1865" s="3" t="s">
        <v>799</v>
      </c>
      <c r="B1865" s="3" t="s">
        <v>800</v>
      </c>
      <c r="C1865" s="3">
        <v>839</v>
      </c>
      <c r="D1865" s="3" t="s">
        <v>26</v>
      </c>
      <c r="E1865" s="3" t="s">
        <v>669</v>
      </c>
      <c r="F1865" s="3" t="s">
        <v>78</v>
      </c>
      <c r="G1865" s="3" t="s">
        <v>685</v>
      </c>
      <c r="H1865" s="3" t="s">
        <v>12</v>
      </c>
      <c r="I1865" s="3">
        <v>80</v>
      </c>
      <c r="J1865" s="3">
        <v>142</v>
      </c>
      <c r="K1865" s="3">
        <v>35</v>
      </c>
      <c r="L1865" s="3">
        <v>6.26</v>
      </c>
      <c r="M1865" s="3">
        <v>20.6</v>
      </c>
      <c r="N1865" s="3">
        <v>17.89</v>
      </c>
      <c r="O1865" s="3">
        <v>30.39</v>
      </c>
      <c r="P1865" s="3">
        <v>73</v>
      </c>
      <c r="Q1865" s="3">
        <v>21.06</v>
      </c>
      <c r="R1865" s="3">
        <v>45.92</v>
      </c>
      <c r="S1865" s="3">
        <v>28.85</v>
      </c>
      <c r="T1865" s="3">
        <v>45.86</v>
      </c>
      <c r="U1865" s="3" t="s">
        <v>60</v>
      </c>
      <c r="V1865" s="3" t="s">
        <v>60</v>
      </c>
      <c r="W1865" s="3" t="s">
        <v>60</v>
      </c>
      <c r="X1865" s="3" t="s">
        <v>60</v>
      </c>
      <c r="Y1865" s="3" t="s">
        <v>60</v>
      </c>
      <c r="Z1865" s="3" t="s">
        <v>60</v>
      </c>
    </row>
    <row r="1866" spans="1:26" x14ac:dyDescent="0.3">
      <c r="A1866" s="2" t="s">
        <v>799</v>
      </c>
      <c r="B1866" s="2" t="s">
        <v>800</v>
      </c>
      <c r="C1866" s="2">
        <v>840</v>
      </c>
      <c r="D1866" s="2" t="s">
        <v>26</v>
      </c>
      <c r="E1866" s="2" t="s">
        <v>669</v>
      </c>
      <c r="F1866" s="2" t="s">
        <v>78</v>
      </c>
      <c r="G1866" s="2" t="s">
        <v>84</v>
      </c>
      <c r="H1866" s="2" t="s">
        <v>12</v>
      </c>
      <c r="I1866" s="2">
        <v>80</v>
      </c>
      <c r="J1866" s="2">
        <v>142</v>
      </c>
      <c r="K1866" s="2">
        <v>35</v>
      </c>
      <c r="L1866" s="2">
        <v>6.26</v>
      </c>
      <c r="M1866" s="2">
        <v>20.6</v>
      </c>
      <c r="N1866" s="2">
        <v>17.89</v>
      </c>
      <c r="O1866" s="2">
        <v>30.39</v>
      </c>
      <c r="P1866" s="2">
        <v>73</v>
      </c>
      <c r="Q1866" s="2">
        <v>21.06</v>
      </c>
      <c r="R1866" s="2">
        <v>45.92</v>
      </c>
      <c r="S1866" s="2">
        <v>28.85</v>
      </c>
      <c r="T1866" s="2">
        <v>45.86</v>
      </c>
      <c r="U1866" s="2" t="s">
        <v>60</v>
      </c>
      <c r="V1866" s="2" t="s">
        <v>60</v>
      </c>
      <c r="W1866" s="2" t="s">
        <v>60</v>
      </c>
      <c r="X1866" s="2" t="s">
        <v>60</v>
      </c>
      <c r="Y1866" s="2" t="s">
        <v>60</v>
      </c>
      <c r="Z1866" s="2" t="s">
        <v>60</v>
      </c>
    </row>
    <row r="1867" spans="1:26" x14ac:dyDescent="0.3">
      <c r="A1867" s="3" t="s">
        <v>799</v>
      </c>
      <c r="B1867" s="3" t="s">
        <v>800</v>
      </c>
      <c r="C1867" s="3">
        <v>841</v>
      </c>
      <c r="D1867" s="3" t="s">
        <v>26</v>
      </c>
      <c r="E1867" s="3" t="s">
        <v>669</v>
      </c>
      <c r="F1867" s="3" t="s">
        <v>78</v>
      </c>
      <c r="G1867" s="3" t="s">
        <v>68</v>
      </c>
      <c r="H1867" s="3" t="s">
        <v>75</v>
      </c>
      <c r="I1867" s="3">
        <v>4910</v>
      </c>
      <c r="J1867" s="3">
        <v>33600</v>
      </c>
      <c r="K1867" s="3">
        <v>2708</v>
      </c>
      <c r="L1867" s="3">
        <v>2946.85</v>
      </c>
      <c r="M1867" s="3">
        <v>2580.8200000000002</v>
      </c>
      <c r="N1867" s="3">
        <v>108.82</v>
      </c>
      <c r="O1867" s="3">
        <v>114.18</v>
      </c>
      <c r="P1867" s="3">
        <v>14203</v>
      </c>
      <c r="Q1867" s="3">
        <v>14451.01</v>
      </c>
      <c r="R1867" s="3">
        <v>12956.51</v>
      </c>
      <c r="S1867" s="3">
        <v>101.75</v>
      </c>
      <c r="T1867" s="3">
        <v>111.53</v>
      </c>
      <c r="U1867" s="3">
        <v>74.13</v>
      </c>
      <c r="V1867" s="3">
        <v>80.67</v>
      </c>
      <c r="W1867" s="3">
        <v>81.62</v>
      </c>
      <c r="X1867" s="3">
        <v>78.78</v>
      </c>
      <c r="Y1867" s="3">
        <v>80.150000000000006</v>
      </c>
      <c r="Z1867" s="3">
        <v>83.02</v>
      </c>
    </row>
    <row r="1868" spans="1:26" x14ac:dyDescent="0.3">
      <c r="A1868" s="2" t="s">
        <v>799</v>
      </c>
      <c r="B1868" s="2" t="s">
        <v>800</v>
      </c>
      <c r="C1868" s="2">
        <v>842</v>
      </c>
      <c r="D1868" s="2" t="s">
        <v>26</v>
      </c>
      <c r="E1868" s="2" t="s">
        <v>669</v>
      </c>
      <c r="F1868" s="2" t="s">
        <v>78</v>
      </c>
      <c r="G1868" s="2" t="s">
        <v>68</v>
      </c>
      <c r="H1868" s="2" t="s">
        <v>16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 t="s">
        <v>60</v>
      </c>
      <c r="V1868" s="2" t="s">
        <v>60</v>
      </c>
      <c r="W1868" s="2" t="s">
        <v>60</v>
      </c>
      <c r="X1868" s="2" t="s">
        <v>60</v>
      </c>
      <c r="Y1868" s="2" t="s">
        <v>60</v>
      </c>
      <c r="Z1868" s="2" t="s">
        <v>60</v>
      </c>
    </row>
    <row r="1869" spans="1:26" x14ac:dyDescent="0.3">
      <c r="A1869" s="3" t="s">
        <v>799</v>
      </c>
      <c r="B1869" s="3" t="s">
        <v>800</v>
      </c>
      <c r="C1869" s="3">
        <v>843</v>
      </c>
      <c r="D1869" s="3" t="s">
        <v>26</v>
      </c>
      <c r="E1869" s="3" t="s">
        <v>669</v>
      </c>
      <c r="F1869" s="3" t="s">
        <v>78</v>
      </c>
      <c r="G1869" s="3" t="s">
        <v>68</v>
      </c>
      <c r="H1869" s="3" t="s">
        <v>12</v>
      </c>
      <c r="I1869" s="3">
        <v>210</v>
      </c>
      <c r="J1869" s="3">
        <v>252</v>
      </c>
      <c r="K1869" s="3">
        <v>61</v>
      </c>
      <c r="L1869" s="3">
        <v>14.58</v>
      </c>
      <c r="M1869" s="3">
        <v>45.44</v>
      </c>
      <c r="N1869" s="3">
        <v>23.9</v>
      </c>
      <c r="O1869" s="3">
        <v>32.090000000000003</v>
      </c>
      <c r="P1869" s="3">
        <v>115</v>
      </c>
      <c r="Q1869" s="3">
        <v>37.549999999999997</v>
      </c>
      <c r="R1869" s="3">
        <v>82.38</v>
      </c>
      <c r="S1869" s="3">
        <v>32.65</v>
      </c>
      <c r="T1869" s="3">
        <v>45.58</v>
      </c>
      <c r="U1869" s="3" t="s">
        <v>60</v>
      </c>
      <c r="V1869" s="3" t="s">
        <v>60</v>
      </c>
      <c r="W1869" s="3" t="s">
        <v>60</v>
      </c>
      <c r="X1869" s="3" t="s">
        <v>60</v>
      </c>
      <c r="Y1869" s="3" t="s">
        <v>60</v>
      </c>
      <c r="Z1869" s="3" t="s">
        <v>60</v>
      </c>
    </row>
    <row r="1870" spans="1:26" x14ac:dyDescent="0.3">
      <c r="A1870" s="2" t="s">
        <v>799</v>
      </c>
      <c r="B1870" s="2" t="s">
        <v>800</v>
      </c>
      <c r="C1870" s="2">
        <v>844</v>
      </c>
      <c r="D1870" s="2" t="s">
        <v>26</v>
      </c>
      <c r="E1870" s="2" t="s">
        <v>669</v>
      </c>
      <c r="F1870" s="2" t="s">
        <v>78</v>
      </c>
      <c r="G1870" s="2" t="s">
        <v>68</v>
      </c>
      <c r="H1870" s="2" t="s">
        <v>669</v>
      </c>
      <c r="I1870" s="2">
        <v>5120</v>
      </c>
      <c r="J1870" s="2">
        <v>33852</v>
      </c>
      <c r="K1870" s="2">
        <v>2769</v>
      </c>
      <c r="L1870" s="2">
        <v>2961.43</v>
      </c>
      <c r="M1870" s="2">
        <v>2626.26</v>
      </c>
      <c r="N1870" s="2">
        <v>106.95</v>
      </c>
      <c r="O1870" s="2">
        <v>112.76</v>
      </c>
      <c r="P1870" s="2">
        <v>14318</v>
      </c>
      <c r="Q1870" s="2">
        <v>14488.56</v>
      </c>
      <c r="R1870" s="2">
        <v>13038.89</v>
      </c>
      <c r="S1870" s="2">
        <v>101.19</v>
      </c>
      <c r="T1870" s="2">
        <v>111.12</v>
      </c>
      <c r="U1870" s="2" t="s">
        <v>60</v>
      </c>
      <c r="V1870" s="2" t="s">
        <v>60</v>
      </c>
      <c r="W1870" s="2" t="s">
        <v>60</v>
      </c>
      <c r="X1870" s="2" t="s">
        <v>60</v>
      </c>
      <c r="Y1870" s="2" t="s">
        <v>60</v>
      </c>
      <c r="Z1870" s="2" t="s">
        <v>60</v>
      </c>
    </row>
    <row r="1871" spans="1:26" x14ac:dyDescent="0.3">
      <c r="A1871" s="3" t="s">
        <v>799</v>
      </c>
      <c r="B1871" s="3" t="s">
        <v>800</v>
      </c>
      <c r="C1871" s="3">
        <v>845</v>
      </c>
      <c r="D1871" s="3" t="s">
        <v>26</v>
      </c>
      <c r="E1871" s="3" t="s">
        <v>688</v>
      </c>
      <c r="F1871" s="3" t="s">
        <v>58</v>
      </c>
      <c r="G1871" s="3" t="s">
        <v>689</v>
      </c>
      <c r="H1871" s="3" t="s">
        <v>60</v>
      </c>
      <c r="I1871" s="3">
        <v>1740</v>
      </c>
      <c r="J1871" s="3">
        <v>12800</v>
      </c>
      <c r="K1871" s="3">
        <v>1155</v>
      </c>
      <c r="L1871" s="3">
        <v>940.07</v>
      </c>
      <c r="M1871" s="3">
        <v>909.53</v>
      </c>
      <c r="N1871" s="3">
        <v>81.39</v>
      </c>
      <c r="O1871" s="3">
        <v>103.36</v>
      </c>
      <c r="P1871" s="3">
        <v>5746</v>
      </c>
      <c r="Q1871" s="3">
        <v>5242.53</v>
      </c>
      <c r="R1871" s="3">
        <v>4555.16</v>
      </c>
      <c r="S1871" s="3">
        <v>91.24</v>
      </c>
      <c r="T1871" s="3">
        <v>115.09</v>
      </c>
      <c r="U1871" s="3">
        <v>89.22</v>
      </c>
      <c r="V1871" s="3">
        <v>72.62</v>
      </c>
      <c r="W1871" s="3">
        <v>70.260000000000005</v>
      </c>
      <c r="X1871" s="3">
        <v>89.93</v>
      </c>
      <c r="Y1871" s="3">
        <v>82.05</v>
      </c>
      <c r="Z1871" s="3">
        <v>71.290000000000006</v>
      </c>
    </row>
    <row r="1872" spans="1:26" x14ac:dyDescent="0.3">
      <c r="A1872" s="2" t="s">
        <v>799</v>
      </c>
      <c r="B1872" s="2" t="s">
        <v>800</v>
      </c>
      <c r="C1872" s="2">
        <v>846</v>
      </c>
      <c r="D1872" s="2" t="s">
        <v>26</v>
      </c>
      <c r="E1872" s="2" t="s">
        <v>688</v>
      </c>
      <c r="F1872" s="2" t="s">
        <v>58</v>
      </c>
      <c r="G1872" s="2" t="s">
        <v>690</v>
      </c>
      <c r="H1872" s="2" t="s">
        <v>74</v>
      </c>
      <c r="I1872" s="2">
        <v>1740</v>
      </c>
      <c r="J1872" s="2">
        <v>12800</v>
      </c>
      <c r="K1872" s="2">
        <v>1155</v>
      </c>
      <c r="L1872" s="2">
        <v>940.07</v>
      </c>
      <c r="M1872" s="2">
        <v>909.53</v>
      </c>
      <c r="N1872" s="2">
        <v>81.39</v>
      </c>
      <c r="O1872" s="2">
        <v>103.36</v>
      </c>
      <c r="P1872" s="2">
        <v>5746</v>
      </c>
      <c r="Q1872" s="2">
        <v>5242.53</v>
      </c>
      <c r="R1872" s="2">
        <v>4555.16</v>
      </c>
      <c r="S1872" s="2">
        <v>91.24</v>
      </c>
      <c r="T1872" s="2">
        <v>115.09</v>
      </c>
      <c r="U1872" s="2">
        <v>89.22</v>
      </c>
      <c r="V1872" s="2">
        <v>72.62</v>
      </c>
      <c r="W1872" s="2">
        <v>70.260000000000005</v>
      </c>
      <c r="X1872" s="2">
        <v>89.93</v>
      </c>
      <c r="Y1872" s="2">
        <v>82.05</v>
      </c>
      <c r="Z1872" s="2">
        <v>71.290000000000006</v>
      </c>
    </row>
    <row r="1873" spans="1:26" x14ac:dyDescent="0.3">
      <c r="A1873" s="3" t="s">
        <v>799</v>
      </c>
      <c r="B1873" s="3" t="s">
        <v>800</v>
      </c>
      <c r="C1873" s="3">
        <v>847</v>
      </c>
      <c r="D1873" s="3" t="s">
        <v>26</v>
      </c>
      <c r="E1873" s="3" t="s">
        <v>688</v>
      </c>
      <c r="F1873" s="3" t="s">
        <v>58</v>
      </c>
      <c r="G1873" s="3" t="s">
        <v>58</v>
      </c>
      <c r="H1873" s="3" t="s">
        <v>75</v>
      </c>
      <c r="I1873" s="3">
        <v>1740</v>
      </c>
      <c r="J1873" s="3">
        <v>12800</v>
      </c>
      <c r="K1873" s="3">
        <v>1155</v>
      </c>
      <c r="L1873" s="3">
        <v>940.07</v>
      </c>
      <c r="M1873" s="3">
        <v>909.53</v>
      </c>
      <c r="N1873" s="3">
        <v>81.39</v>
      </c>
      <c r="O1873" s="3">
        <v>103.36</v>
      </c>
      <c r="P1873" s="3">
        <v>5746</v>
      </c>
      <c r="Q1873" s="3">
        <v>5242.53</v>
      </c>
      <c r="R1873" s="3">
        <v>4555.16</v>
      </c>
      <c r="S1873" s="3">
        <v>91.24</v>
      </c>
      <c r="T1873" s="3">
        <v>115.09</v>
      </c>
      <c r="U1873" s="3">
        <v>89.22</v>
      </c>
      <c r="V1873" s="3">
        <v>72.62</v>
      </c>
      <c r="W1873" s="3">
        <v>70.260000000000005</v>
      </c>
      <c r="X1873" s="3">
        <v>89.93</v>
      </c>
      <c r="Y1873" s="3">
        <v>82.05</v>
      </c>
      <c r="Z1873" s="3">
        <v>71.290000000000006</v>
      </c>
    </row>
    <row r="1874" spans="1:26" x14ac:dyDescent="0.3">
      <c r="A1874" s="2" t="s">
        <v>799</v>
      </c>
      <c r="B1874" s="2" t="s">
        <v>800</v>
      </c>
      <c r="C1874" s="2">
        <v>848</v>
      </c>
      <c r="D1874" s="2" t="s">
        <v>26</v>
      </c>
      <c r="E1874" s="2" t="s">
        <v>688</v>
      </c>
      <c r="F1874" s="2" t="s">
        <v>58</v>
      </c>
      <c r="G1874" s="2" t="s">
        <v>691</v>
      </c>
      <c r="H1874" s="2" t="s">
        <v>60</v>
      </c>
      <c r="I1874" s="2">
        <v>114.75</v>
      </c>
      <c r="J1874" s="2">
        <v>626</v>
      </c>
      <c r="K1874" s="2">
        <v>56</v>
      </c>
      <c r="L1874" s="2">
        <v>86.27</v>
      </c>
      <c r="M1874" s="2">
        <v>40.590000000000003</v>
      </c>
      <c r="N1874" s="2">
        <v>154.05000000000001</v>
      </c>
      <c r="O1874" s="2">
        <v>212.54</v>
      </c>
      <c r="P1874" s="2">
        <v>269</v>
      </c>
      <c r="Q1874" s="2">
        <v>363.95</v>
      </c>
      <c r="R1874" s="2">
        <v>234.29</v>
      </c>
      <c r="S1874" s="2">
        <v>135.30000000000001</v>
      </c>
      <c r="T1874" s="2">
        <v>155.34</v>
      </c>
      <c r="U1874" s="2" t="s">
        <v>60</v>
      </c>
      <c r="V1874" s="2" t="s">
        <v>60</v>
      </c>
      <c r="W1874" s="2" t="s">
        <v>60</v>
      </c>
      <c r="X1874" s="2" t="s">
        <v>60</v>
      </c>
      <c r="Y1874" s="2" t="s">
        <v>60</v>
      </c>
      <c r="Z1874" s="2" t="s">
        <v>60</v>
      </c>
    </row>
    <row r="1875" spans="1:26" x14ac:dyDescent="0.3">
      <c r="A1875" s="3" t="s">
        <v>799</v>
      </c>
      <c r="B1875" s="3" t="s">
        <v>800</v>
      </c>
      <c r="C1875" s="3">
        <v>849</v>
      </c>
      <c r="D1875" s="3" t="s">
        <v>26</v>
      </c>
      <c r="E1875" s="3" t="s">
        <v>688</v>
      </c>
      <c r="F1875" s="3" t="s">
        <v>58</v>
      </c>
      <c r="G1875" s="3" t="s">
        <v>461</v>
      </c>
      <c r="H1875" s="3" t="s">
        <v>12</v>
      </c>
      <c r="I1875" s="3">
        <v>114.75</v>
      </c>
      <c r="J1875" s="3">
        <v>626</v>
      </c>
      <c r="K1875" s="3">
        <v>56</v>
      </c>
      <c r="L1875" s="3">
        <v>86.27</v>
      </c>
      <c r="M1875" s="3">
        <v>40.590000000000003</v>
      </c>
      <c r="N1875" s="3">
        <v>154.05000000000001</v>
      </c>
      <c r="O1875" s="3">
        <v>212.54</v>
      </c>
      <c r="P1875" s="3">
        <v>269</v>
      </c>
      <c r="Q1875" s="3">
        <v>363.95</v>
      </c>
      <c r="R1875" s="3">
        <v>234.29</v>
      </c>
      <c r="S1875" s="3">
        <v>135.30000000000001</v>
      </c>
      <c r="T1875" s="3">
        <v>155.34</v>
      </c>
      <c r="U1875" s="3" t="s">
        <v>60</v>
      </c>
      <c r="V1875" s="3" t="s">
        <v>60</v>
      </c>
      <c r="W1875" s="3" t="s">
        <v>60</v>
      </c>
      <c r="X1875" s="3" t="s">
        <v>60</v>
      </c>
      <c r="Y1875" s="3" t="s">
        <v>60</v>
      </c>
      <c r="Z1875" s="3" t="s">
        <v>60</v>
      </c>
    </row>
    <row r="1876" spans="1:26" x14ac:dyDescent="0.3">
      <c r="A1876" s="2" t="s">
        <v>799</v>
      </c>
      <c r="B1876" s="2" t="s">
        <v>800</v>
      </c>
      <c r="C1876" s="2">
        <v>850</v>
      </c>
      <c r="D1876" s="2" t="s">
        <v>26</v>
      </c>
      <c r="E1876" s="2" t="s">
        <v>688</v>
      </c>
      <c r="F1876" s="2" t="s">
        <v>58</v>
      </c>
      <c r="G1876" s="2" t="s">
        <v>692</v>
      </c>
      <c r="H1876" s="2" t="s">
        <v>60</v>
      </c>
      <c r="I1876" s="2">
        <v>510</v>
      </c>
      <c r="J1876" s="2">
        <v>1183</v>
      </c>
      <c r="K1876" s="2">
        <v>186</v>
      </c>
      <c r="L1876" s="2">
        <v>137.87</v>
      </c>
      <c r="M1876" s="2">
        <v>125.4</v>
      </c>
      <c r="N1876" s="2">
        <v>74.12</v>
      </c>
      <c r="O1876" s="2">
        <v>109.94</v>
      </c>
      <c r="P1876" s="2">
        <v>523</v>
      </c>
      <c r="Q1876" s="2">
        <v>451.83</v>
      </c>
      <c r="R1876" s="2">
        <v>605.17999999999995</v>
      </c>
      <c r="S1876" s="2">
        <v>86.39</v>
      </c>
      <c r="T1876" s="2">
        <v>74.66</v>
      </c>
      <c r="U1876" s="2" t="s">
        <v>60</v>
      </c>
      <c r="V1876" s="2" t="s">
        <v>60</v>
      </c>
      <c r="W1876" s="2" t="s">
        <v>60</v>
      </c>
      <c r="X1876" s="2" t="s">
        <v>60</v>
      </c>
      <c r="Y1876" s="2" t="s">
        <v>60</v>
      </c>
      <c r="Z1876" s="2" t="s">
        <v>60</v>
      </c>
    </row>
    <row r="1877" spans="1:26" x14ac:dyDescent="0.3">
      <c r="A1877" s="3" t="s">
        <v>799</v>
      </c>
      <c r="B1877" s="3" t="s">
        <v>800</v>
      </c>
      <c r="C1877" s="3">
        <v>851</v>
      </c>
      <c r="D1877" s="3" t="s">
        <v>26</v>
      </c>
      <c r="E1877" s="3" t="s">
        <v>688</v>
      </c>
      <c r="F1877" s="3" t="s">
        <v>58</v>
      </c>
      <c r="G1877" s="3" t="s">
        <v>693</v>
      </c>
      <c r="H1877" s="3" t="s">
        <v>60</v>
      </c>
      <c r="I1877" s="3">
        <v>72</v>
      </c>
      <c r="J1877" s="3">
        <v>650</v>
      </c>
      <c r="K1877" s="3">
        <v>112</v>
      </c>
      <c r="L1877" s="3">
        <v>41.23</v>
      </c>
      <c r="M1877" s="3">
        <v>39.630000000000003</v>
      </c>
      <c r="N1877" s="3">
        <v>36.81</v>
      </c>
      <c r="O1877" s="3">
        <v>104.04</v>
      </c>
      <c r="P1877" s="3">
        <v>286</v>
      </c>
      <c r="Q1877" s="3">
        <v>139.94999999999999</v>
      </c>
      <c r="R1877" s="3">
        <v>151.11000000000001</v>
      </c>
      <c r="S1877" s="3">
        <v>48.93</v>
      </c>
      <c r="T1877" s="3">
        <v>92.61</v>
      </c>
      <c r="U1877" s="3" t="s">
        <v>60</v>
      </c>
      <c r="V1877" s="3" t="s">
        <v>60</v>
      </c>
      <c r="W1877" s="3" t="s">
        <v>60</v>
      </c>
      <c r="X1877" s="3" t="s">
        <v>60</v>
      </c>
      <c r="Y1877" s="3" t="s">
        <v>60</v>
      </c>
      <c r="Z1877" s="3" t="s">
        <v>60</v>
      </c>
    </row>
    <row r="1878" spans="1:26" x14ac:dyDescent="0.3">
      <c r="A1878" s="2" t="s">
        <v>799</v>
      </c>
      <c r="B1878" s="2" t="s">
        <v>800</v>
      </c>
      <c r="C1878" s="2">
        <v>852</v>
      </c>
      <c r="D1878" s="2" t="s">
        <v>26</v>
      </c>
      <c r="E1878" s="2" t="s">
        <v>688</v>
      </c>
      <c r="F1878" s="2" t="s">
        <v>58</v>
      </c>
      <c r="G1878" s="2" t="s">
        <v>694</v>
      </c>
      <c r="H1878" s="2" t="s">
        <v>60</v>
      </c>
      <c r="I1878" s="2">
        <v>287.8</v>
      </c>
      <c r="J1878" s="2">
        <v>330</v>
      </c>
      <c r="K1878" s="2">
        <v>45</v>
      </c>
      <c r="L1878" s="2">
        <v>170.49</v>
      </c>
      <c r="M1878" s="2">
        <v>175.4</v>
      </c>
      <c r="N1878" s="2">
        <v>378.87</v>
      </c>
      <c r="O1878" s="2">
        <v>97.2</v>
      </c>
      <c r="P1878" s="2">
        <v>144</v>
      </c>
      <c r="Q1878" s="2">
        <v>433.04</v>
      </c>
      <c r="R1878" s="2">
        <v>405.1</v>
      </c>
      <c r="S1878" s="2">
        <v>300.72000000000003</v>
      </c>
      <c r="T1878" s="2">
        <v>106.9</v>
      </c>
      <c r="U1878" s="2" t="s">
        <v>60</v>
      </c>
      <c r="V1878" s="2" t="s">
        <v>60</v>
      </c>
      <c r="W1878" s="2" t="s">
        <v>60</v>
      </c>
      <c r="X1878" s="2" t="s">
        <v>60</v>
      </c>
      <c r="Y1878" s="2" t="s">
        <v>60</v>
      </c>
      <c r="Z1878" s="2" t="s">
        <v>60</v>
      </c>
    </row>
    <row r="1879" spans="1:26" x14ac:dyDescent="0.3">
      <c r="A1879" s="3" t="s">
        <v>799</v>
      </c>
      <c r="B1879" s="3" t="s">
        <v>800</v>
      </c>
      <c r="C1879" s="3">
        <v>853</v>
      </c>
      <c r="D1879" s="3" t="s">
        <v>26</v>
      </c>
      <c r="E1879" s="3" t="s">
        <v>688</v>
      </c>
      <c r="F1879" s="3" t="s">
        <v>58</v>
      </c>
      <c r="G1879" s="3" t="s">
        <v>695</v>
      </c>
      <c r="H1879" s="3" t="s">
        <v>60</v>
      </c>
      <c r="I1879" s="3">
        <v>250</v>
      </c>
      <c r="J1879" s="3">
        <v>950</v>
      </c>
      <c r="K1879" s="3">
        <v>149</v>
      </c>
      <c r="L1879" s="3">
        <v>157.66</v>
      </c>
      <c r="M1879" s="3">
        <v>95.56</v>
      </c>
      <c r="N1879" s="3">
        <v>105.81</v>
      </c>
      <c r="O1879" s="3">
        <v>164.99</v>
      </c>
      <c r="P1879" s="3">
        <v>566</v>
      </c>
      <c r="Q1879" s="3">
        <v>354.32</v>
      </c>
      <c r="R1879" s="3">
        <v>295.29000000000002</v>
      </c>
      <c r="S1879" s="3">
        <v>62.6</v>
      </c>
      <c r="T1879" s="3">
        <v>119.99</v>
      </c>
      <c r="U1879" s="3" t="s">
        <v>60</v>
      </c>
      <c r="V1879" s="3" t="s">
        <v>60</v>
      </c>
      <c r="W1879" s="3" t="s">
        <v>60</v>
      </c>
      <c r="X1879" s="3" t="s">
        <v>60</v>
      </c>
      <c r="Y1879" s="3" t="s">
        <v>60</v>
      </c>
      <c r="Z1879" s="3" t="s">
        <v>60</v>
      </c>
    </row>
    <row r="1880" spans="1:26" x14ac:dyDescent="0.3">
      <c r="A1880" s="2" t="s">
        <v>799</v>
      </c>
      <c r="B1880" s="2" t="s">
        <v>800</v>
      </c>
      <c r="C1880" s="2">
        <v>854</v>
      </c>
      <c r="D1880" s="2" t="s">
        <v>26</v>
      </c>
      <c r="E1880" s="2" t="s">
        <v>688</v>
      </c>
      <c r="F1880" s="2" t="s">
        <v>58</v>
      </c>
      <c r="G1880" s="2" t="s">
        <v>696</v>
      </c>
      <c r="H1880" s="2" t="s">
        <v>60</v>
      </c>
      <c r="I1880" s="2">
        <v>600</v>
      </c>
      <c r="J1880" s="2">
        <v>1600</v>
      </c>
      <c r="K1880" s="2">
        <v>223</v>
      </c>
      <c r="L1880" s="2">
        <v>160.43</v>
      </c>
      <c r="M1880" s="2">
        <v>160.72999999999999</v>
      </c>
      <c r="N1880" s="2">
        <v>71.94</v>
      </c>
      <c r="O1880" s="2">
        <v>99.81</v>
      </c>
      <c r="P1880" s="2">
        <v>674</v>
      </c>
      <c r="Q1880" s="2">
        <v>724.1</v>
      </c>
      <c r="R1880" s="2">
        <v>331.91</v>
      </c>
      <c r="S1880" s="2">
        <v>107.43</v>
      </c>
      <c r="T1880" s="2">
        <v>218.16</v>
      </c>
      <c r="U1880" s="2" t="s">
        <v>60</v>
      </c>
      <c r="V1880" s="2" t="s">
        <v>60</v>
      </c>
      <c r="W1880" s="2" t="s">
        <v>60</v>
      </c>
      <c r="X1880" s="2" t="s">
        <v>60</v>
      </c>
      <c r="Y1880" s="2" t="s">
        <v>60</v>
      </c>
      <c r="Z1880" s="2" t="s">
        <v>60</v>
      </c>
    </row>
    <row r="1881" spans="1:26" x14ac:dyDescent="0.3">
      <c r="A1881" s="3" t="s">
        <v>799</v>
      </c>
      <c r="B1881" s="3" t="s">
        <v>800</v>
      </c>
      <c r="C1881" s="3">
        <v>855</v>
      </c>
      <c r="D1881" s="3" t="s">
        <v>26</v>
      </c>
      <c r="E1881" s="3" t="s">
        <v>688</v>
      </c>
      <c r="F1881" s="3" t="s">
        <v>58</v>
      </c>
      <c r="G1881" s="3" t="s">
        <v>697</v>
      </c>
      <c r="H1881" s="3" t="s">
        <v>60</v>
      </c>
      <c r="I1881" s="3">
        <v>320</v>
      </c>
      <c r="J1881" s="3">
        <v>650</v>
      </c>
      <c r="K1881" s="3">
        <v>69</v>
      </c>
      <c r="L1881" s="3">
        <v>57.87</v>
      </c>
      <c r="M1881" s="3">
        <v>42.46</v>
      </c>
      <c r="N1881" s="3">
        <v>83.87</v>
      </c>
      <c r="O1881" s="3">
        <v>136.29</v>
      </c>
      <c r="P1881" s="3">
        <v>222</v>
      </c>
      <c r="Q1881" s="3">
        <v>236.89</v>
      </c>
      <c r="R1881" s="3">
        <v>158.29</v>
      </c>
      <c r="S1881" s="3">
        <v>106.71</v>
      </c>
      <c r="T1881" s="3">
        <v>149.66</v>
      </c>
      <c r="U1881" s="3" t="s">
        <v>60</v>
      </c>
      <c r="V1881" s="3" t="s">
        <v>60</v>
      </c>
      <c r="W1881" s="3" t="s">
        <v>60</v>
      </c>
      <c r="X1881" s="3" t="s">
        <v>60</v>
      </c>
      <c r="Y1881" s="3" t="s">
        <v>60</v>
      </c>
      <c r="Z1881" s="3" t="s">
        <v>60</v>
      </c>
    </row>
    <row r="1882" spans="1:26" x14ac:dyDescent="0.3">
      <c r="A1882" s="2" t="s">
        <v>799</v>
      </c>
      <c r="B1882" s="2" t="s">
        <v>800</v>
      </c>
      <c r="C1882" s="2">
        <v>856</v>
      </c>
      <c r="D1882" s="2" t="s">
        <v>26</v>
      </c>
      <c r="E1882" s="2" t="s">
        <v>688</v>
      </c>
      <c r="F1882" s="2" t="s">
        <v>58</v>
      </c>
      <c r="G1882" s="2" t="s">
        <v>698</v>
      </c>
      <c r="H1882" s="2" t="s">
        <v>12</v>
      </c>
      <c r="I1882" s="2">
        <v>2039.8</v>
      </c>
      <c r="J1882" s="2">
        <v>5363</v>
      </c>
      <c r="K1882" s="2">
        <v>784</v>
      </c>
      <c r="L1882" s="2">
        <v>725.55</v>
      </c>
      <c r="M1882" s="2">
        <v>639.17999999999995</v>
      </c>
      <c r="N1882" s="2">
        <v>92.54</v>
      </c>
      <c r="O1882" s="2">
        <v>113.51</v>
      </c>
      <c r="P1882" s="2">
        <v>2415</v>
      </c>
      <c r="Q1882" s="2">
        <v>2340.13</v>
      </c>
      <c r="R1882" s="2">
        <v>1946.88</v>
      </c>
      <c r="S1882" s="2">
        <v>96.9</v>
      </c>
      <c r="T1882" s="2">
        <v>120.2</v>
      </c>
      <c r="U1882" s="2" t="s">
        <v>60</v>
      </c>
      <c r="V1882" s="2" t="s">
        <v>60</v>
      </c>
      <c r="W1882" s="2" t="s">
        <v>60</v>
      </c>
      <c r="X1882" s="2" t="s">
        <v>60</v>
      </c>
      <c r="Y1882" s="2" t="s">
        <v>60</v>
      </c>
      <c r="Z1882" s="2" t="s">
        <v>60</v>
      </c>
    </row>
    <row r="1883" spans="1:26" x14ac:dyDescent="0.3">
      <c r="A1883" s="3" t="s">
        <v>799</v>
      </c>
      <c r="B1883" s="3" t="s">
        <v>800</v>
      </c>
      <c r="C1883" s="3">
        <v>857</v>
      </c>
      <c r="D1883" s="3" t="s">
        <v>26</v>
      </c>
      <c r="E1883" s="3" t="s">
        <v>688</v>
      </c>
      <c r="F1883" s="3" t="s">
        <v>58</v>
      </c>
      <c r="G1883" s="3" t="s">
        <v>58</v>
      </c>
      <c r="H1883" s="3" t="s">
        <v>12</v>
      </c>
      <c r="I1883" s="3">
        <v>2154.5500000000002</v>
      </c>
      <c r="J1883" s="3">
        <v>5989</v>
      </c>
      <c r="K1883" s="3">
        <v>840</v>
      </c>
      <c r="L1883" s="3">
        <v>811.82</v>
      </c>
      <c r="M1883" s="3">
        <v>679.77</v>
      </c>
      <c r="N1883" s="3">
        <v>96.65</v>
      </c>
      <c r="O1883" s="3">
        <v>119.43</v>
      </c>
      <c r="P1883" s="3">
        <v>2684</v>
      </c>
      <c r="Q1883" s="3">
        <v>2704.08</v>
      </c>
      <c r="R1883" s="3">
        <v>2181.17</v>
      </c>
      <c r="S1883" s="3">
        <v>100.75</v>
      </c>
      <c r="T1883" s="3">
        <v>123.97</v>
      </c>
      <c r="U1883" s="3" t="s">
        <v>60</v>
      </c>
      <c r="V1883" s="3" t="s">
        <v>60</v>
      </c>
      <c r="W1883" s="3" t="s">
        <v>60</v>
      </c>
      <c r="X1883" s="3" t="s">
        <v>60</v>
      </c>
      <c r="Y1883" s="3" t="s">
        <v>60</v>
      </c>
      <c r="Z1883" s="3" t="s">
        <v>60</v>
      </c>
    </row>
    <row r="1884" spans="1:26" x14ac:dyDescent="0.3">
      <c r="A1884" s="2" t="s">
        <v>799</v>
      </c>
      <c r="B1884" s="2" t="s">
        <v>800</v>
      </c>
      <c r="C1884" s="2">
        <v>858</v>
      </c>
      <c r="D1884" s="2" t="s">
        <v>26</v>
      </c>
      <c r="E1884" s="2" t="s">
        <v>688</v>
      </c>
      <c r="F1884" s="2" t="s">
        <v>65</v>
      </c>
      <c r="G1884" s="2" t="s">
        <v>699</v>
      </c>
      <c r="H1884" s="2" t="s">
        <v>60</v>
      </c>
      <c r="I1884" s="2">
        <v>1050</v>
      </c>
      <c r="J1884" s="2">
        <v>7200</v>
      </c>
      <c r="K1884" s="2">
        <v>531</v>
      </c>
      <c r="L1884" s="2">
        <v>577.09</v>
      </c>
      <c r="M1884" s="2">
        <v>517.51</v>
      </c>
      <c r="N1884" s="2">
        <v>108.68</v>
      </c>
      <c r="O1884" s="2">
        <v>111.51</v>
      </c>
      <c r="P1884" s="2">
        <v>3188</v>
      </c>
      <c r="Q1884" s="2">
        <v>3117.98</v>
      </c>
      <c r="R1884" s="2">
        <v>2821.48</v>
      </c>
      <c r="S1884" s="2">
        <v>97.8</v>
      </c>
      <c r="T1884" s="2">
        <v>110.51</v>
      </c>
      <c r="U1884" s="2">
        <v>67.97</v>
      </c>
      <c r="V1884" s="2">
        <v>73.87</v>
      </c>
      <c r="W1884" s="2">
        <v>66.25</v>
      </c>
      <c r="X1884" s="2">
        <v>82.68</v>
      </c>
      <c r="Y1884" s="2">
        <v>80.87</v>
      </c>
      <c r="Z1884" s="2">
        <v>73.180000000000007</v>
      </c>
    </row>
    <row r="1885" spans="1:26" x14ac:dyDescent="0.3">
      <c r="A1885" s="3" t="s">
        <v>799</v>
      </c>
      <c r="B1885" s="3" t="s">
        <v>800</v>
      </c>
      <c r="C1885" s="3">
        <v>859</v>
      </c>
      <c r="D1885" s="3" t="s">
        <v>26</v>
      </c>
      <c r="E1885" s="3" t="s">
        <v>688</v>
      </c>
      <c r="F1885" s="3" t="s">
        <v>65</v>
      </c>
      <c r="G1885" s="3" t="s">
        <v>425</v>
      </c>
      <c r="H1885" s="3" t="s">
        <v>74</v>
      </c>
      <c r="I1885" s="3">
        <v>1050</v>
      </c>
      <c r="J1885" s="3">
        <v>7200</v>
      </c>
      <c r="K1885" s="3">
        <v>531</v>
      </c>
      <c r="L1885" s="3">
        <v>577.09</v>
      </c>
      <c r="M1885" s="3">
        <v>517.51</v>
      </c>
      <c r="N1885" s="3">
        <v>108.68</v>
      </c>
      <c r="O1885" s="3">
        <v>111.51</v>
      </c>
      <c r="P1885" s="3">
        <v>3188</v>
      </c>
      <c r="Q1885" s="3">
        <v>3117.98</v>
      </c>
      <c r="R1885" s="3">
        <v>2821.48</v>
      </c>
      <c r="S1885" s="3">
        <v>97.8</v>
      </c>
      <c r="T1885" s="3">
        <v>110.51</v>
      </c>
      <c r="U1885" s="3">
        <v>67.97</v>
      </c>
      <c r="V1885" s="3">
        <v>73.87</v>
      </c>
      <c r="W1885" s="3">
        <v>66.25</v>
      </c>
      <c r="X1885" s="3">
        <v>82.68</v>
      </c>
      <c r="Y1885" s="3">
        <v>80.87</v>
      </c>
      <c r="Z1885" s="3">
        <v>73.180000000000007</v>
      </c>
    </row>
    <row r="1886" spans="1:26" x14ac:dyDescent="0.3">
      <c r="A1886" s="2" t="s">
        <v>799</v>
      </c>
      <c r="B1886" s="2" t="s">
        <v>800</v>
      </c>
      <c r="C1886" s="2">
        <v>860</v>
      </c>
      <c r="D1886" s="2" t="s">
        <v>26</v>
      </c>
      <c r="E1886" s="2" t="s">
        <v>688</v>
      </c>
      <c r="F1886" s="2" t="s">
        <v>65</v>
      </c>
      <c r="G1886" s="2" t="s">
        <v>700</v>
      </c>
      <c r="H1886" s="2" t="s">
        <v>60</v>
      </c>
      <c r="I1886" s="2">
        <v>350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</row>
    <row r="1887" spans="1:26" x14ac:dyDescent="0.3">
      <c r="A1887" s="3" t="s">
        <v>799</v>
      </c>
      <c r="B1887" s="3" t="s">
        <v>800</v>
      </c>
      <c r="C1887" s="3">
        <v>861</v>
      </c>
      <c r="D1887" s="3" t="s">
        <v>26</v>
      </c>
      <c r="E1887" s="3" t="s">
        <v>688</v>
      </c>
      <c r="F1887" s="3" t="s">
        <v>65</v>
      </c>
      <c r="G1887" s="3" t="s">
        <v>608</v>
      </c>
      <c r="H1887" s="3" t="s">
        <v>74</v>
      </c>
      <c r="I1887" s="3">
        <v>350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</row>
    <row r="1888" spans="1:26" x14ac:dyDescent="0.3">
      <c r="A1888" s="2" t="s">
        <v>799</v>
      </c>
      <c r="B1888" s="2" t="s">
        <v>800</v>
      </c>
      <c r="C1888" s="2">
        <v>862</v>
      </c>
      <c r="D1888" s="2" t="s">
        <v>26</v>
      </c>
      <c r="E1888" s="2" t="s">
        <v>688</v>
      </c>
      <c r="F1888" s="2" t="s">
        <v>65</v>
      </c>
      <c r="G1888" s="2" t="s">
        <v>701</v>
      </c>
      <c r="H1888" s="2" t="s">
        <v>60</v>
      </c>
      <c r="I1888" s="2">
        <v>0</v>
      </c>
      <c r="J1888" s="2">
        <v>250</v>
      </c>
      <c r="K1888" s="2">
        <v>21</v>
      </c>
      <c r="L1888" s="2">
        <v>33.49</v>
      </c>
      <c r="M1888" s="2">
        <v>28.74</v>
      </c>
      <c r="N1888" s="2">
        <v>159.47999999999999</v>
      </c>
      <c r="O1888" s="2">
        <v>116.53</v>
      </c>
      <c r="P1888" s="2">
        <v>106</v>
      </c>
      <c r="Q1888" s="2">
        <v>156.65</v>
      </c>
      <c r="R1888" s="2">
        <v>122.53</v>
      </c>
      <c r="S1888" s="2">
        <v>147.78</v>
      </c>
      <c r="T1888" s="2">
        <v>127.85</v>
      </c>
      <c r="U1888" s="2" t="s">
        <v>60</v>
      </c>
      <c r="V1888" s="2" t="s">
        <v>60</v>
      </c>
      <c r="W1888" s="2" t="s">
        <v>60</v>
      </c>
      <c r="X1888" s="2" t="s">
        <v>60</v>
      </c>
      <c r="Y1888" s="2" t="s">
        <v>60</v>
      </c>
      <c r="Z1888" s="2" t="s">
        <v>60</v>
      </c>
    </row>
    <row r="1889" spans="1:26" x14ac:dyDescent="0.3">
      <c r="A1889" s="3" t="s">
        <v>799</v>
      </c>
      <c r="B1889" s="3" t="s">
        <v>800</v>
      </c>
      <c r="C1889" s="3">
        <v>863</v>
      </c>
      <c r="D1889" s="3" t="s">
        <v>26</v>
      </c>
      <c r="E1889" s="3" t="s">
        <v>688</v>
      </c>
      <c r="F1889" s="3" t="s">
        <v>65</v>
      </c>
      <c r="G1889" s="3" t="s">
        <v>702</v>
      </c>
      <c r="H1889" s="3" t="s">
        <v>74</v>
      </c>
      <c r="I1889" s="3">
        <v>0</v>
      </c>
      <c r="J1889" s="3">
        <v>250</v>
      </c>
      <c r="K1889" s="3">
        <v>21</v>
      </c>
      <c r="L1889" s="3">
        <v>33.49</v>
      </c>
      <c r="M1889" s="3">
        <v>28.74</v>
      </c>
      <c r="N1889" s="3">
        <v>159.47999999999999</v>
      </c>
      <c r="O1889" s="3">
        <v>116.53</v>
      </c>
      <c r="P1889" s="3">
        <v>106</v>
      </c>
      <c r="Q1889" s="3">
        <v>156.65</v>
      </c>
      <c r="R1889" s="3">
        <v>122.53</v>
      </c>
      <c r="S1889" s="3">
        <v>147.78</v>
      </c>
      <c r="T1889" s="3">
        <v>127.85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</row>
    <row r="1890" spans="1:26" x14ac:dyDescent="0.3">
      <c r="A1890" s="2" t="s">
        <v>799</v>
      </c>
      <c r="B1890" s="2" t="s">
        <v>800</v>
      </c>
      <c r="C1890" s="2">
        <v>864</v>
      </c>
      <c r="D1890" s="2" t="s">
        <v>26</v>
      </c>
      <c r="E1890" s="2" t="s">
        <v>688</v>
      </c>
      <c r="F1890" s="2" t="s">
        <v>65</v>
      </c>
      <c r="G1890" s="2" t="s">
        <v>703</v>
      </c>
      <c r="H1890" s="2" t="s">
        <v>60</v>
      </c>
      <c r="I1890" s="2">
        <v>1200</v>
      </c>
      <c r="J1890" s="2">
        <v>6800</v>
      </c>
      <c r="K1890" s="2">
        <v>428</v>
      </c>
      <c r="L1890" s="2">
        <v>399.44</v>
      </c>
      <c r="M1890" s="2">
        <v>743.82</v>
      </c>
      <c r="N1890" s="2">
        <v>93.33</v>
      </c>
      <c r="O1890" s="2">
        <v>53.7</v>
      </c>
      <c r="P1890" s="2">
        <v>2645</v>
      </c>
      <c r="Q1890" s="2">
        <v>3113.07</v>
      </c>
      <c r="R1890" s="2">
        <v>2948.1</v>
      </c>
      <c r="S1890" s="2">
        <v>117.7</v>
      </c>
      <c r="T1890" s="2">
        <v>105.6</v>
      </c>
      <c r="U1890" s="2">
        <v>47.94</v>
      </c>
      <c r="V1890" s="2">
        <v>44.74</v>
      </c>
      <c r="W1890" s="2">
        <v>83.31</v>
      </c>
      <c r="X1890" s="2">
        <v>60.03</v>
      </c>
      <c r="Y1890" s="2">
        <v>70.650000000000006</v>
      </c>
      <c r="Z1890" s="2">
        <v>66.900000000000006</v>
      </c>
    </row>
    <row r="1891" spans="1:26" x14ac:dyDescent="0.3">
      <c r="A1891" s="3" t="s">
        <v>799</v>
      </c>
      <c r="B1891" s="3" t="s">
        <v>800</v>
      </c>
      <c r="C1891" s="3">
        <v>865</v>
      </c>
      <c r="D1891" s="3" t="s">
        <v>26</v>
      </c>
      <c r="E1891" s="3" t="s">
        <v>688</v>
      </c>
      <c r="F1891" s="3" t="s">
        <v>65</v>
      </c>
      <c r="G1891" s="3" t="s">
        <v>704</v>
      </c>
      <c r="H1891" s="3" t="s">
        <v>74</v>
      </c>
      <c r="I1891" s="3">
        <v>1200</v>
      </c>
      <c r="J1891" s="3">
        <v>6800</v>
      </c>
      <c r="K1891" s="3">
        <v>428</v>
      </c>
      <c r="L1891" s="3">
        <v>399.44</v>
      </c>
      <c r="M1891" s="3">
        <v>743.82</v>
      </c>
      <c r="N1891" s="3">
        <v>93.33</v>
      </c>
      <c r="O1891" s="3">
        <v>53.7</v>
      </c>
      <c r="P1891" s="3">
        <v>2645</v>
      </c>
      <c r="Q1891" s="3">
        <v>3113.07</v>
      </c>
      <c r="R1891" s="3">
        <v>2948.1</v>
      </c>
      <c r="S1891" s="3">
        <v>117.7</v>
      </c>
      <c r="T1891" s="3">
        <v>105.6</v>
      </c>
      <c r="U1891" s="3">
        <v>47.94</v>
      </c>
      <c r="V1891" s="3">
        <v>44.74</v>
      </c>
      <c r="W1891" s="3">
        <v>83.31</v>
      </c>
      <c r="X1891" s="3">
        <v>60.03</v>
      </c>
      <c r="Y1891" s="3">
        <v>70.650000000000006</v>
      </c>
      <c r="Z1891" s="3">
        <v>66.900000000000006</v>
      </c>
    </row>
    <row r="1892" spans="1:26" x14ac:dyDescent="0.3">
      <c r="A1892" s="2" t="s">
        <v>799</v>
      </c>
      <c r="B1892" s="2" t="s">
        <v>800</v>
      </c>
      <c r="C1892" s="2">
        <v>866</v>
      </c>
      <c r="D1892" s="2" t="s">
        <v>26</v>
      </c>
      <c r="E1892" s="2" t="s">
        <v>688</v>
      </c>
      <c r="F1892" s="2" t="s">
        <v>65</v>
      </c>
      <c r="G1892" s="2" t="s">
        <v>705</v>
      </c>
      <c r="H1892" s="2" t="s">
        <v>60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</row>
    <row r="1893" spans="1:26" x14ac:dyDescent="0.3">
      <c r="A1893" s="3" t="s">
        <v>799</v>
      </c>
      <c r="B1893" s="3" t="s">
        <v>800</v>
      </c>
      <c r="C1893" s="3">
        <v>867</v>
      </c>
      <c r="D1893" s="3" t="s">
        <v>26</v>
      </c>
      <c r="E1893" s="3" t="s">
        <v>688</v>
      </c>
      <c r="F1893" s="3" t="s">
        <v>65</v>
      </c>
      <c r="G1893" s="3" t="s">
        <v>706</v>
      </c>
      <c r="H1893" s="3" t="s">
        <v>74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</row>
    <row r="1894" spans="1:26" x14ac:dyDescent="0.3">
      <c r="A1894" s="2" t="s">
        <v>799</v>
      </c>
      <c r="B1894" s="2" t="s">
        <v>800</v>
      </c>
      <c r="C1894" s="2">
        <v>868</v>
      </c>
      <c r="D1894" s="2" t="s">
        <v>26</v>
      </c>
      <c r="E1894" s="2" t="s">
        <v>688</v>
      </c>
      <c r="F1894" s="2" t="s">
        <v>65</v>
      </c>
      <c r="G1894" s="2" t="s">
        <v>707</v>
      </c>
      <c r="H1894" s="2" t="s">
        <v>60</v>
      </c>
      <c r="I1894" s="2">
        <v>0</v>
      </c>
      <c r="J1894" s="2">
        <v>100</v>
      </c>
      <c r="K1894" s="2">
        <v>8</v>
      </c>
      <c r="L1894" s="2">
        <v>6.15</v>
      </c>
      <c r="M1894" s="2">
        <v>0</v>
      </c>
      <c r="N1894" s="2">
        <v>76.88</v>
      </c>
      <c r="O1894" s="2">
        <v>0</v>
      </c>
      <c r="P1894" s="2">
        <v>43</v>
      </c>
      <c r="Q1894" s="2">
        <v>39.590000000000003</v>
      </c>
      <c r="R1894" s="2">
        <v>0</v>
      </c>
      <c r="S1894" s="2">
        <v>92.07</v>
      </c>
      <c r="T1894" s="2">
        <v>0</v>
      </c>
      <c r="U1894" s="2" t="s">
        <v>60</v>
      </c>
      <c r="V1894" s="2" t="s">
        <v>60</v>
      </c>
      <c r="W1894" s="2" t="s">
        <v>60</v>
      </c>
      <c r="X1894" s="2" t="s">
        <v>60</v>
      </c>
      <c r="Y1894" s="2" t="s">
        <v>60</v>
      </c>
      <c r="Z1894" s="2" t="s">
        <v>60</v>
      </c>
    </row>
    <row r="1895" spans="1:26" x14ac:dyDescent="0.3">
      <c r="A1895" s="3" t="s">
        <v>799</v>
      </c>
      <c r="B1895" s="3" t="s">
        <v>800</v>
      </c>
      <c r="C1895" s="3">
        <v>869</v>
      </c>
      <c r="D1895" s="3" t="s">
        <v>26</v>
      </c>
      <c r="E1895" s="3" t="s">
        <v>688</v>
      </c>
      <c r="F1895" s="3" t="s">
        <v>65</v>
      </c>
      <c r="G1895" s="3" t="s">
        <v>708</v>
      </c>
      <c r="H1895" s="3" t="s">
        <v>74</v>
      </c>
      <c r="I1895" s="3">
        <v>0</v>
      </c>
      <c r="J1895" s="3">
        <v>100</v>
      </c>
      <c r="K1895" s="3">
        <v>8</v>
      </c>
      <c r="L1895" s="3">
        <v>6.15</v>
      </c>
      <c r="M1895" s="3">
        <v>0</v>
      </c>
      <c r="N1895" s="3">
        <v>76.88</v>
      </c>
      <c r="O1895" s="3">
        <v>0</v>
      </c>
      <c r="P1895" s="3">
        <v>43</v>
      </c>
      <c r="Q1895" s="3">
        <v>39.590000000000003</v>
      </c>
      <c r="R1895" s="3">
        <v>0</v>
      </c>
      <c r="S1895" s="3">
        <v>92.07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</row>
    <row r="1896" spans="1:26" x14ac:dyDescent="0.3">
      <c r="A1896" s="2" t="s">
        <v>799</v>
      </c>
      <c r="B1896" s="2" t="s">
        <v>800</v>
      </c>
      <c r="C1896" s="2">
        <v>870</v>
      </c>
      <c r="D1896" s="2" t="s">
        <v>26</v>
      </c>
      <c r="E1896" s="2" t="s">
        <v>688</v>
      </c>
      <c r="F1896" s="2" t="s">
        <v>65</v>
      </c>
      <c r="G1896" s="2" t="s">
        <v>709</v>
      </c>
      <c r="H1896" s="2" t="s">
        <v>60</v>
      </c>
      <c r="I1896" s="2">
        <v>600</v>
      </c>
      <c r="J1896" s="2">
        <v>3000</v>
      </c>
      <c r="K1896" s="2">
        <v>240</v>
      </c>
      <c r="L1896" s="2">
        <v>126.19</v>
      </c>
      <c r="M1896" s="2">
        <v>222.43</v>
      </c>
      <c r="N1896" s="2">
        <v>52.58</v>
      </c>
      <c r="O1896" s="2">
        <v>56.73</v>
      </c>
      <c r="P1896" s="2">
        <v>1318</v>
      </c>
      <c r="Q1896" s="2">
        <v>986.97</v>
      </c>
      <c r="R1896" s="2">
        <v>1375.44</v>
      </c>
      <c r="S1896" s="2">
        <v>74.88</v>
      </c>
      <c r="T1896" s="2">
        <v>71.760000000000005</v>
      </c>
      <c r="U1896" s="2">
        <v>53.76</v>
      </c>
      <c r="V1896" s="2">
        <v>28.27</v>
      </c>
      <c r="W1896" s="2">
        <v>49.83</v>
      </c>
      <c r="X1896" s="2">
        <v>59.82</v>
      </c>
      <c r="Y1896" s="2">
        <v>44.8</v>
      </c>
      <c r="Z1896" s="2">
        <v>62.43</v>
      </c>
    </row>
    <row r="1897" spans="1:26" x14ac:dyDescent="0.3">
      <c r="A1897" s="3" t="s">
        <v>799</v>
      </c>
      <c r="B1897" s="3" t="s">
        <v>800</v>
      </c>
      <c r="C1897" s="3">
        <v>871</v>
      </c>
      <c r="D1897" s="3" t="s">
        <v>26</v>
      </c>
      <c r="E1897" s="3" t="s">
        <v>688</v>
      </c>
      <c r="F1897" s="3" t="s">
        <v>65</v>
      </c>
      <c r="G1897" s="3" t="s">
        <v>710</v>
      </c>
      <c r="H1897" s="3" t="s">
        <v>74</v>
      </c>
      <c r="I1897" s="3">
        <v>600</v>
      </c>
      <c r="J1897" s="3">
        <v>3000</v>
      </c>
      <c r="K1897" s="3">
        <v>240</v>
      </c>
      <c r="L1897" s="3">
        <v>126.19</v>
      </c>
      <c r="M1897" s="3">
        <v>222.43</v>
      </c>
      <c r="N1897" s="3">
        <v>52.58</v>
      </c>
      <c r="O1897" s="3">
        <v>56.73</v>
      </c>
      <c r="P1897" s="3">
        <v>1318</v>
      </c>
      <c r="Q1897" s="3">
        <v>986.97</v>
      </c>
      <c r="R1897" s="3">
        <v>1375.44</v>
      </c>
      <c r="S1897" s="3">
        <v>74.88</v>
      </c>
      <c r="T1897" s="3">
        <v>71.760000000000005</v>
      </c>
      <c r="U1897" s="3">
        <v>53.76</v>
      </c>
      <c r="V1897" s="3">
        <v>28.27</v>
      </c>
      <c r="W1897" s="3">
        <v>49.83</v>
      </c>
      <c r="X1897" s="3">
        <v>59.82</v>
      </c>
      <c r="Y1897" s="3">
        <v>44.8</v>
      </c>
      <c r="Z1897" s="3">
        <v>62.43</v>
      </c>
    </row>
    <row r="1898" spans="1:26" x14ac:dyDescent="0.3">
      <c r="A1898" s="2" t="s">
        <v>799</v>
      </c>
      <c r="B1898" s="2" t="s">
        <v>800</v>
      </c>
      <c r="C1898" s="2">
        <v>872</v>
      </c>
      <c r="D1898" s="2" t="s">
        <v>26</v>
      </c>
      <c r="E1898" s="2" t="s">
        <v>688</v>
      </c>
      <c r="F1898" s="2" t="s">
        <v>65</v>
      </c>
      <c r="G1898" s="2" t="s">
        <v>65</v>
      </c>
      <c r="H1898" s="2" t="s">
        <v>75</v>
      </c>
      <c r="I1898" s="2">
        <v>3200</v>
      </c>
      <c r="J1898" s="2">
        <v>17350</v>
      </c>
      <c r="K1898" s="2">
        <v>1228</v>
      </c>
      <c r="L1898" s="2">
        <v>1142.3599999999999</v>
      </c>
      <c r="M1898" s="2">
        <v>1512.5</v>
      </c>
      <c r="N1898" s="2">
        <v>93.03</v>
      </c>
      <c r="O1898" s="2">
        <v>75.53</v>
      </c>
      <c r="P1898" s="2">
        <v>7300</v>
      </c>
      <c r="Q1898" s="2">
        <v>7414.26</v>
      </c>
      <c r="R1898" s="2">
        <v>7267.55</v>
      </c>
      <c r="S1898" s="2">
        <v>101.57</v>
      </c>
      <c r="T1898" s="2">
        <v>102.02</v>
      </c>
      <c r="U1898" s="2">
        <v>50.36</v>
      </c>
      <c r="V1898" s="2">
        <v>46.32</v>
      </c>
      <c r="W1898" s="2">
        <v>62.32</v>
      </c>
      <c r="X1898" s="2">
        <v>60.86</v>
      </c>
      <c r="Y1898" s="2">
        <v>61.43</v>
      </c>
      <c r="Z1898" s="2">
        <v>60.81</v>
      </c>
    </row>
    <row r="1899" spans="1:26" x14ac:dyDescent="0.3">
      <c r="A1899" s="3" t="s">
        <v>799</v>
      </c>
      <c r="B1899" s="3" t="s">
        <v>800</v>
      </c>
      <c r="C1899" s="3">
        <v>873</v>
      </c>
      <c r="D1899" s="3" t="s">
        <v>26</v>
      </c>
      <c r="E1899" s="3" t="s">
        <v>688</v>
      </c>
      <c r="F1899" s="3" t="s">
        <v>78</v>
      </c>
      <c r="G1899" s="3" t="s">
        <v>711</v>
      </c>
      <c r="H1899" s="3" t="s">
        <v>60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</row>
    <row r="1900" spans="1:26" x14ac:dyDescent="0.3">
      <c r="A1900" s="2" t="s">
        <v>799</v>
      </c>
      <c r="B1900" s="2" t="s">
        <v>800</v>
      </c>
      <c r="C1900" s="2">
        <v>874</v>
      </c>
      <c r="D1900" s="2" t="s">
        <v>26</v>
      </c>
      <c r="E1900" s="2" t="s">
        <v>688</v>
      </c>
      <c r="F1900" s="2" t="s">
        <v>78</v>
      </c>
      <c r="G1900" s="2" t="s">
        <v>312</v>
      </c>
      <c r="H1900" s="2" t="s">
        <v>74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</row>
    <row r="1901" spans="1:26" x14ac:dyDescent="0.3">
      <c r="A1901" s="3" t="s">
        <v>799</v>
      </c>
      <c r="B1901" s="3" t="s">
        <v>800</v>
      </c>
      <c r="C1901" s="3">
        <v>875</v>
      </c>
      <c r="D1901" s="3" t="s">
        <v>26</v>
      </c>
      <c r="E1901" s="3" t="s">
        <v>688</v>
      </c>
      <c r="F1901" s="3" t="s">
        <v>78</v>
      </c>
      <c r="G1901" s="3" t="s">
        <v>712</v>
      </c>
      <c r="H1901" s="3" t="s">
        <v>60</v>
      </c>
      <c r="I1901" s="3">
        <v>1600</v>
      </c>
      <c r="J1901" s="3">
        <v>12700</v>
      </c>
      <c r="K1901" s="3">
        <v>1172</v>
      </c>
      <c r="L1901" s="3">
        <v>640.4</v>
      </c>
      <c r="M1901" s="3">
        <v>908.58</v>
      </c>
      <c r="N1901" s="3">
        <v>54.64</v>
      </c>
      <c r="O1901" s="3">
        <v>70.48</v>
      </c>
      <c r="P1901" s="3">
        <v>5786</v>
      </c>
      <c r="Q1901" s="3">
        <v>4279.82</v>
      </c>
      <c r="R1901" s="3">
        <v>4221.16</v>
      </c>
      <c r="S1901" s="3">
        <v>73.97</v>
      </c>
      <c r="T1901" s="3">
        <v>101.39</v>
      </c>
      <c r="U1901" s="3">
        <v>98.45</v>
      </c>
      <c r="V1901" s="3">
        <v>53.8</v>
      </c>
      <c r="W1901" s="3">
        <v>76.33</v>
      </c>
      <c r="X1901" s="3">
        <v>98.48</v>
      </c>
      <c r="Y1901" s="3">
        <v>72.849999999999994</v>
      </c>
      <c r="Z1901" s="3">
        <v>71.849999999999994</v>
      </c>
    </row>
    <row r="1902" spans="1:26" x14ac:dyDescent="0.3">
      <c r="A1902" s="2" t="s">
        <v>799</v>
      </c>
      <c r="B1902" s="2" t="s">
        <v>800</v>
      </c>
      <c r="C1902" s="2">
        <v>876</v>
      </c>
      <c r="D1902" s="2" t="s">
        <v>26</v>
      </c>
      <c r="E1902" s="2" t="s">
        <v>688</v>
      </c>
      <c r="F1902" s="2" t="s">
        <v>78</v>
      </c>
      <c r="G1902" s="2" t="s">
        <v>713</v>
      </c>
      <c r="H1902" s="2" t="s">
        <v>60</v>
      </c>
      <c r="I1902" s="2">
        <v>3000</v>
      </c>
      <c r="J1902" s="2">
        <v>24125</v>
      </c>
      <c r="K1902" s="2">
        <v>2167</v>
      </c>
      <c r="L1902" s="2">
        <v>1473.52</v>
      </c>
      <c r="M1902" s="2">
        <v>1795.21</v>
      </c>
      <c r="N1902" s="2">
        <v>68</v>
      </c>
      <c r="O1902" s="2">
        <v>82.08</v>
      </c>
      <c r="P1902" s="2">
        <v>10696</v>
      </c>
      <c r="Q1902" s="2">
        <v>8930.11</v>
      </c>
      <c r="R1902" s="2">
        <v>10078.48</v>
      </c>
      <c r="S1902" s="2">
        <v>83.49</v>
      </c>
      <c r="T1902" s="2">
        <v>88.61</v>
      </c>
      <c r="U1902" s="2">
        <v>97.09</v>
      </c>
      <c r="V1902" s="2">
        <v>66.02</v>
      </c>
      <c r="W1902" s="2">
        <v>80.430000000000007</v>
      </c>
      <c r="X1902" s="2">
        <v>97.1</v>
      </c>
      <c r="Y1902" s="2">
        <v>81.06</v>
      </c>
      <c r="Z1902" s="2">
        <v>91.49</v>
      </c>
    </row>
    <row r="1903" spans="1:26" x14ac:dyDescent="0.3">
      <c r="A1903" s="3" t="s">
        <v>799</v>
      </c>
      <c r="B1903" s="3" t="s">
        <v>800</v>
      </c>
      <c r="C1903" s="3">
        <v>877</v>
      </c>
      <c r="D1903" s="3" t="s">
        <v>26</v>
      </c>
      <c r="E1903" s="3" t="s">
        <v>688</v>
      </c>
      <c r="F1903" s="3" t="s">
        <v>78</v>
      </c>
      <c r="G1903" s="3" t="s">
        <v>83</v>
      </c>
      <c r="H1903" s="3" t="s">
        <v>74</v>
      </c>
      <c r="I1903" s="3">
        <v>4600</v>
      </c>
      <c r="J1903" s="3">
        <v>36825</v>
      </c>
      <c r="K1903" s="3">
        <v>3339</v>
      </c>
      <c r="L1903" s="3">
        <v>2113.92</v>
      </c>
      <c r="M1903" s="3">
        <v>2703.79</v>
      </c>
      <c r="N1903" s="3">
        <v>63.31</v>
      </c>
      <c r="O1903" s="3">
        <v>78.180000000000007</v>
      </c>
      <c r="P1903" s="3">
        <v>16482</v>
      </c>
      <c r="Q1903" s="3">
        <v>13209.93</v>
      </c>
      <c r="R1903" s="3">
        <v>14299.64</v>
      </c>
      <c r="S1903" s="3">
        <v>80.150000000000006</v>
      </c>
      <c r="T1903" s="3">
        <v>92.38</v>
      </c>
      <c r="U1903" s="3">
        <v>97.56</v>
      </c>
      <c r="V1903" s="3">
        <v>61.77</v>
      </c>
      <c r="W1903" s="3">
        <v>79</v>
      </c>
      <c r="X1903" s="3">
        <v>97.58</v>
      </c>
      <c r="Y1903" s="3">
        <v>78.209999999999994</v>
      </c>
      <c r="Z1903" s="3">
        <v>84.66</v>
      </c>
    </row>
    <row r="1904" spans="1:26" x14ac:dyDescent="0.3">
      <c r="A1904" s="2" t="s">
        <v>799</v>
      </c>
      <c r="B1904" s="2" t="s">
        <v>800</v>
      </c>
      <c r="C1904" s="2">
        <v>878</v>
      </c>
      <c r="D1904" s="2" t="s">
        <v>26</v>
      </c>
      <c r="E1904" s="2" t="s">
        <v>688</v>
      </c>
      <c r="F1904" s="2" t="s">
        <v>78</v>
      </c>
      <c r="G1904" s="2" t="s">
        <v>84</v>
      </c>
      <c r="H1904" s="2" t="s">
        <v>75</v>
      </c>
      <c r="I1904" s="2">
        <v>4600</v>
      </c>
      <c r="J1904" s="2">
        <v>36825</v>
      </c>
      <c r="K1904" s="2">
        <v>3339</v>
      </c>
      <c r="L1904" s="2">
        <v>2113.92</v>
      </c>
      <c r="M1904" s="2">
        <v>2703.79</v>
      </c>
      <c r="N1904" s="2">
        <v>63.31</v>
      </c>
      <c r="O1904" s="2">
        <v>78.180000000000007</v>
      </c>
      <c r="P1904" s="2">
        <v>16482</v>
      </c>
      <c r="Q1904" s="2">
        <v>13209.93</v>
      </c>
      <c r="R1904" s="2">
        <v>14299.64</v>
      </c>
      <c r="S1904" s="2">
        <v>80.150000000000006</v>
      </c>
      <c r="T1904" s="2">
        <v>92.38</v>
      </c>
      <c r="U1904" s="2">
        <v>92.53</v>
      </c>
      <c r="V1904" s="2">
        <v>61.77</v>
      </c>
      <c r="W1904" s="2">
        <v>79</v>
      </c>
      <c r="X1904" s="2">
        <v>92.55</v>
      </c>
      <c r="Y1904" s="2">
        <v>78.209999999999994</v>
      </c>
      <c r="Z1904" s="2">
        <v>84.66</v>
      </c>
    </row>
    <row r="1905" spans="1:26" x14ac:dyDescent="0.3">
      <c r="A1905" s="3" t="s">
        <v>799</v>
      </c>
      <c r="B1905" s="3" t="s">
        <v>800</v>
      </c>
      <c r="C1905" s="3">
        <v>879</v>
      </c>
      <c r="D1905" s="3" t="s">
        <v>26</v>
      </c>
      <c r="E1905" s="3" t="s">
        <v>688</v>
      </c>
      <c r="F1905" s="3" t="s">
        <v>78</v>
      </c>
      <c r="G1905" s="3" t="s">
        <v>68</v>
      </c>
      <c r="H1905" s="3" t="s">
        <v>75</v>
      </c>
      <c r="I1905" s="3">
        <v>9540</v>
      </c>
      <c r="J1905" s="3">
        <v>66975</v>
      </c>
      <c r="K1905" s="3">
        <v>5722</v>
      </c>
      <c r="L1905" s="3">
        <v>4196.3500000000004</v>
      </c>
      <c r="M1905" s="3">
        <v>5125.82</v>
      </c>
      <c r="N1905" s="3">
        <v>73.34</v>
      </c>
      <c r="O1905" s="3">
        <v>81.87</v>
      </c>
      <c r="P1905" s="3">
        <v>29528</v>
      </c>
      <c r="Q1905" s="3">
        <v>25866.720000000001</v>
      </c>
      <c r="R1905" s="3">
        <v>26122.35</v>
      </c>
      <c r="S1905" s="3">
        <v>87.6</v>
      </c>
      <c r="T1905" s="3">
        <v>99.02</v>
      </c>
      <c r="U1905" s="3">
        <v>78.16</v>
      </c>
      <c r="V1905" s="3">
        <v>58.56</v>
      </c>
      <c r="W1905" s="3">
        <v>71.81</v>
      </c>
      <c r="X1905" s="3">
        <v>81.72</v>
      </c>
      <c r="Y1905" s="3">
        <v>73.28</v>
      </c>
      <c r="Z1905" s="3">
        <v>74.22</v>
      </c>
    </row>
    <row r="1906" spans="1:26" x14ac:dyDescent="0.3">
      <c r="A1906" s="2" t="s">
        <v>799</v>
      </c>
      <c r="B1906" s="2" t="s">
        <v>800</v>
      </c>
      <c r="C1906" s="2">
        <v>880</v>
      </c>
      <c r="D1906" s="2" t="s">
        <v>26</v>
      </c>
      <c r="E1906" s="2" t="s">
        <v>688</v>
      </c>
      <c r="F1906" s="2" t="s">
        <v>78</v>
      </c>
      <c r="G1906" s="2" t="s">
        <v>68</v>
      </c>
      <c r="H1906" s="2" t="s">
        <v>16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 t="s">
        <v>60</v>
      </c>
      <c r="V1906" s="2" t="s">
        <v>60</v>
      </c>
      <c r="W1906" s="2" t="s">
        <v>60</v>
      </c>
      <c r="X1906" s="2" t="s">
        <v>60</v>
      </c>
      <c r="Y1906" s="2" t="s">
        <v>60</v>
      </c>
      <c r="Z1906" s="2" t="s">
        <v>60</v>
      </c>
    </row>
    <row r="1907" spans="1:26" x14ac:dyDescent="0.3">
      <c r="A1907" s="3" t="s">
        <v>799</v>
      </c>
      <c r="B1907" s="3" t="s">
        <v>800</v>
      </c>
      <c r="C1907" s="3">
        <v>881</v>
      </c>
      <c r="D1907" s="3" t="s">
        <v>26</v>
      </c>
      <c r="E1907" s="3" t="s">
        <v>688</v>
      </c>
      <c r="F1907" s="3" t="s">
        <v>78</v>
      </c>
      <c r="G1907" s="3" t="s">
        <v>68</v>
      </c>
      <c r="H1907" s="3" t="s">
        <v>12</v>
      </c>
      <c r="I1907" s="3">
        <v>2154.5500000000002</v>
      </c>
      <c r="J1907" s="3">
        <v>5989</v>
      </c>
      <c r="K1907" s="3">
        <v>840</v>
      </c>
      <c r="L1907" s="3">
        <v>811.82</v>
      </c>
      <c r="M1907" s="3">
        <v>679.77</v>
      </c>
      <c r="N1907" s="3">
        <v>96.65</v>
      </c>
      <c r="O1907" s="3">
        <v>119.43</v>
      </c>
      <c r="P1907" s="3">
        <v>2684</v>
      </c>
      <c r="Q1907" s="3">
        <v>2704.08</v>
      </c>
      <c r="R1907" s="3">
        <v>2181.17</v>
      </c>
      <c r="S1907" s="3">
        <v>100.75</v>
      </c>
      <c r="T1907" s="3">
        <v>123.97</v>
      </c>
      <c r="U1907" s="3" t="s">
        <v>60</v>
      </c>
      <c r="V1907" s="3" t="s">
        <v>60</v>
      </c>
      <c r="W1907" s="3" t="s">
        <v>60</v>
      </c>
      <c r="X1907" s="3" t="s">
        <v>60</v>
      </c>
      <c r="Y1907" s="3" t="s">
        <v>60</v>
      </c>
      <c r="Z1907" s="3" t="s">
        <v>60</v>
      </c>
    </row>
    <row r="1908" spans="1:26" x14ac:dyDescent="0.3">
      <c r="A1908" s="2" t="s">
        <v>799</v>
      </c>
      <c r="B1908" s="2" t="s">
        <v>800</v>
      </c>
      <c r="C1908" s="2">
        <v>882</v>
      </c>
      <c r="D1908" s="2" t="s">
        <v>26</v>
      </c>
      <c r="E1908" s="2" t="s">
        <v>688</v>
      </c>
      <c r="F1908" s="2" t="s">
        <v>78</v>
      </c>
      <c r="G1908" s="2" t="s">
        <v>68</v>
      </c>
      <c r="H1908" s="2" t="s">
        <v>688</v>
      </c>
      <c r="I1908" s="2">
        <v>11694.55</v>
      </c>
      <c r="J1908" s="2">
        <v>72964</v>
      </c>
      <c r="K1908" s="2">
        <v>6562</v>
      </c>
      <c r="L1908" s="2">
        <v>5008.17</v>
      </c>
      <c r="M1908" s="2">
        <v>5805.59</v>
      </c>
      <c r="N1908" s="2">
        <v>76.319999999999993</v>
      </c>
      <c r="O1908" s="2">
        <v>86.26</v>
      </c>
      <c r="P1908" s="2">
        <v>32212</v>
      </c>
      <c r="Q1908" s="2">
        <v>28570.799999999999</v>
      </c>
      <c r="R1908" s="2">
        <v>28303.52</v>
      </c>
      <c r="S1908" s="2">
        <v>88.7</v>
      </c>
      <c r="T1908" s="2">
        <v>100.94</v>
      </c>
      <c r="U1908" s="2" t="s">
        <v>60</v>
      </c>
      <c r="V1908" s="2" t="s">
        <v>60</v>
      </c>
      <c r="W1908" s="2" t="s">
        <v>60</v>
      </c>
      <c r="X1908" s="2" t="s">
        <v>60</v>
      </c>
      <c r="Y1908" s="2" t="s">
        <v>60</v>
      </c>
      <c r="Z1908" s="2" t="s">
        <v>60</v>
      </c>
    </row>
    <row r="1909" spans="1:26" x14ac:dyDescent="0.3">
      <c r="A1909" s="3" t="s">
        <v>799</v>
      </c>
      <c r="B1909" s="3" t="s">
        <v>800</v>
      </c>
      <c r="C1909" s="3">
        <v>883</v>
      </c>
      <c r="D1909" s="3" t="s">
        <v>26</v>
      </c>
      <c r="E1909" s="3" t="s">
        <v>714</v>
      </c>
      <c r="F1909" s="3" t="s">
        <v>58</v>
      </c>
      <c r="G1909" s="3" t="s">
        <v>715</v>
      </c>
      <c r="H1909" s="3" t="s">
        <v>60</v>
      </c>
      <c r="I1909" s="3">
        <v>1200</v>
      </c>
      <c r="J1909" s="3">
        <v>5652</v>
      </c>
      <c r="K1909" s="3">
        <v>883</v>
      </c>
      <c r="L1909" s="3">
        <v>969.76</v>
      </c>
      <c r="M1909" s="3">
        <v>914.94</v>
      </c>
      <c r="N1909" s="3">
        <v>109.83</v>
      </c>
      <c r="O1909" s="3">
        <v>105.99</v>
      </c>
      <c r="P1909" s="3">
        <v>3285</v>
      </c>
      <c r="Q1909" s="3">
        <v>3434.09</v>
      </c>
      <c r="R1909" s="3">
        <v>3619.12</v>
      </c>
      <c r="S1909" s="3">
        <v>104.54</v>
      </c>
      <c r="T1909" s="3">
        <v>94.89</v>
      </c>
      <c r="U1909" s="3" t="s">
        <v>60</v>
      </c>
      <c r="V1909" s="3" t="s">
        <v>60</v>
      </c>
      <c r="W1909" s="3" t="s">
        <v>60</v>
      </c>
      <c r="X1909" s="3" t="s">
        <v>60</v>
      </c>
      <c r="Y1909" s="3" t="s">
        <v>60</v>
      </c>
      <c r="Z1909" s="3" t="s">
        <v>60</v>
      </c>
    </row>
    <row r="1910" spans="1:26" x14ac:dyDescent="0.3">
      <c r="A1910" s="2" t="s">
        <v>799</v>
      </c>
      <c r="B1910" s="2" t="s">
        <v>800</v>
      </c>
      <c r="C1910" s="2">
        <v>884</v>
      </c>
      <c r="D1910" s="2" t="s">
        <v>26</v>
      </c>
      <c r="E1910" s="2" t="s">
        <v>714</v>
      </c>
      <c r="F1910" s="2" t="s">
        <v>58</v>
      </c>
      <c r="G1910" s="2" t="s">
        <v>716</v>
      </c>
      <c r="H1910" s="2" t="s">
        <v>12</v>
      </c>
      <c r="I1910" s="2">
        <v>1200</v>
      </c>
      <c r="J1910" s="2">
        <v>5652</v>
      </c>
      <c r="K1910" s="2">
        <v>883</v>
      </c>
      <c r="L1910" s="2">
        <v>969.76</v>
      </c>
      <c r="M1910" s="2">
        <v>914.94</v>
      </c>
      <c r="N1910" s="2">
        <v>109.83</v>
      </c>
      <c r="O1910" s="2">
        <v>105.99</v>
      </c>
      <c r="P1910" s="2">
        <v>3285</v>
      </c>
      <c r="Q1910" s="2">
        <v>3434.09</v>
      </c>
      <c r="R1910" s="2">
        <v>3619.12</v>
      </c>
      <c r="S1910" s="2">
        <v>104.54</v>
      </c>
      <c r="T1910" s="2">
        <v>94.89</v>
      </c>
      <c r="U1910" s="2" t="s">
        <v>60</v>
      </c>
      <c r="V1910" s="2" t="s">
        <v>60</v>
      </c>
      <c r="W1910" s="2" t="s">
        <v>60</v>
      </c>
      <c r="X1910" s="2" t="s">
        <v>60</v>
      </c>
      <c r="Y1910" s="2" t="s">
        <v>60</v>
      </c>
      <c r="Z1910" s="2" t="s">
        <v>60</v>
      </c>
    </row>
    <row r="1911" spans="1:26" x14ac:dyDescent="0.3">
      <c r="A1911" s="3" t="s">
        <v>799</v>
      </c>
      <c r="B1911" s="3" t="s">
        <v>800</v>
      </c>
      <c r="C1911" s="3">
        <v>885</v>
      </c>
      <c r="D1911" s="3" t="s">
        <v>26</v>
      </c>
      <c r="E1911" s="3" t="s">
        <v>714</v>
      </c>
      <c r="F1911" s="3" t="s">
        <v>58</v>
      </c>
      <c r="G1911" s="3" t="s">
        <v>58</v>
      </c>
      <c r="H1911" s="3" t="s">
        <v>12</v>
      </c>
      <c r="I1911" s="3">
        <v>1200</v>
      </c>
      <c r="J1911" s="3">
        <v>5652</v>
      </c>
      <c r="K1911" s="3">
        <v>883</v>
      </c>
      <c r="L1911" s="3">
        <v>969.76</v>
      </c>
      <c r="M1911" s="3">
        <v>914.94</v>
      </c>
      <c r="N1911" s="3">
        <v>109.83</v>
      </c>
      <c r="O1911" s="3">
        <v>105.99</v>
      </c>
      <c r="P1911" s="3">
        <v>3285</v>
      </c>
      <c r="Q1911" s="3">
        <v>3434.09</v>
      </c>
      <c r="R1911" s="3">
        <v>3619.12</v>
      </c>
      <c r="S1911" s="3">
        <v>104.54</v>
      </c>
      <c r="T1911" s="3">
        <v>94.89</v>
      </c>
      <c r="U1911" s="3" t="s">
        <v>60</v>
      </c>
      <c r="V1911" s="3" t="s">
        <v>60</v>
      </c>
      <c r="W1911" s="3" t="s">
        <v>60</v>
      </c>
      <c r="X1911" s="3" t="s">
        <v>60</v>
      </c>
      <c r="Y1911" s="3" t="s">
        <v>60</v>
      </c>
      <c r="Z1911" s="3" t="s">
        <v>60</v>
      </c>
    </row>
    <row r="1912" spans="1:26" x14ac:dyDescent="0.3">
      <c r="A1912" s="2" t="s">
        <v>799</v>
      </c>
      <c r="B1912" s="2" t="s">
        <v>800</v>
      </c>
      <c r="C1912" s="2">
        <v>886</v>
      </c>
      <c r="D1912" s="2" t="s">
        <v>26</v>
      </c>
      <c r="E1912" s="2" t="s">
        <v>714</v>
      </c>
      <c r="F1912" s="2" t="s">
        <v>65</v>
      </c>
      <c r="G1912" s="2" t="s">
        <v>717</v>
      </c>
      <c r="H1912" s="2" t="s">
        <v>60</v>
      </c>
      <c r="I1912" s="2">
        <v>96</v>
      </c>
      <c r="J1912" s="2">
        <v>412</v>
      </c>
      <c r="K1912" s="2">
        <v>67</v>
      </c>
      <c r="L1912" s="2">
        <v>66.16</v>
      </c>
      <c r="M1912" s="2">
        <v>69.569999999999993</v>
      </c>
      <c r="N1912" s="2">
        <v>98.75</v>
      </c>
      <c r="O1912" s="2">
        <v>95.1</v>
      </c>
      <c r="P1912" s="2">
        <v>219</v>
      </c>
      <c r="Q1912" s="2">
        <v>194.49</v>
      </c>
      <c r="R1912" s="2">
        <v>244.35</v>
      </c>
      <c r="S1912" s="2">
        <v>88.81</v>
      </c>
      <c r="T1912" s="2">
        <v>79.59</v>
      </c>
      <c r="U1912" s="2" t="s">
        <v>60</v>
      </c>
      <c r="V1912" s="2" t="s">
        <v>60</v>
      </c>
      <c r="W1912" s="2" t="s">
        <v>60</v>
      </c>
      <c r="X1912" s="2" t="s">
        <v>60</v>
      </c>
      <c r="Y1912" s="2" t="s">
        <v>60</v>
      </c>
      <c r="Z1912" s="2" t="s">
        <v>60</v>
      </c>
    </row>
    <row r="1913" spans="1:26" x14ac:dyDescent="0.3">
      <c r="A1913" s="3" t="s">
        <v>799</v>
      </c>
      <c r="B1913" s="3" t="s">
        <v>800</v>
      </c>
      <c r="C1913" s="3">
        <v>887</v>
      </c>
      <c r="D1913" s="3" t="s">
        <v>26</v>
      </c>
      <c r="E1913" s="3" t="s">
        <v>714</v>
      </c>
      <c r="F1913" s="3" t="s">
        <v>65</v>
      </c>
      <c r="G1913" s="3" t="s">
        <v>718</v>
      </c>
      <c r="H1913" s="3" t="s">
        <v>12</v>
      </c>
      <c r="I1913" s="3">
        <v>96</v>
      </c>
      <c r="J1913" s="3">
        <v>412</v>
      </c>
      <c r="K1913" s="3">
        <v>67</v>
      </c>
      <c r="L1913" s="3">
        <v>66.16</v>
      </c>
      <c r="M1913" s="3">
        <v>69.569999999999993</v>
      </c>
      <c r="N1913" s="3">
        <v>98.75</v>
      </c>
      <c r="O1913" s="3">
        <v>95.1</v>
      </c>
      <c r="P1913" s="3">
        <v>219</v>
      </c>
      <c r="Q1913" s="3">
        <v>194.49</v>
      </c>
      <c r="R1913" s="3">
        <v>244.35</v>
      </c>
      <c r="S1913" s="3">
        <v>88.81</v>
      </c>
      <c r="T1913" s="3">
        <v>79.59</v>
      </c>
      <c r="U1913" s="3" t="s">
        <v>60</v>
      </c>
      <c r="V1913" s="3" t="s">
        <v>60</v>
      </c>
      <c r="W1913" s="3" t="s">
        <v>60</v>
      </c>
      <c r="X1913" s="3" t="s">
        <v>60</v>
      </c>
      <c r="Y1913" s="3" t="s">
        <v>60</v>
      </c>
      <c r="Z1913" s="3" t="s">
        <v>60</v>
      </c>
    </row>
    <row r="1914" spans="1:26" x14ac:dyDescent="0.3">
      <c r="A1914" s="2" t="s">
        <v>799</v>
      </c>
      <c r="B1914" s="2" t="s">
        <v>800</v>
      </c>
      <c r="C1914" s="2">
        <v>888</v>
      </c>
      <c r="D1914" s="2" t="s">
        <v>26</v>
      </c>
      <c r="E1914" s="2" t="s">
        <v>714</v>
      </c>
      <c r="F1914" s="2" t="s">
        <v>65</v>
      </c>
      <c r="G1914" s="2" t="s">
        <v>719</v>
      </c>
      <c r="H1914" s="2" t="s">
        <v>60</v>
      </c>
      <c r="I1914" s="2">
        <v>110</v>
      </c>
      <c r="J1914" s="2">
        <v>537</v>
      </c>
      <c r="K1914" s="2">
        <v>89</v>
      </c>
      <c r="L1914" s="2">
        <v>87.65</v>
      </c>
      <c r="M1914" s="2">
        <v>81.319999999999993</v>
      </c>
      <c r="N1914" s="2">
        <v>98.48</v>
      </c>
      <c r="O1914" s="2">
        <v>107.78</v>
      </c>
      <c r="P1914" s="2">
        <v>322</v>
      </c>
      <c r="Q1914" s="2">
        <v>309.04000000000002</v>
      </c>
      <c r="R1914" s="2">
        <v>319.45</v>
      </c>
      <c r="S1914" s="2">
        <v>95.98</v>
      </c>
      <c r="T1914" s="2">
        <v>96.74</v>
      </c>
      <c r="U1914" s="2" t="s">
        <v>60</v>
      </c>
      <c r="V1914" s="2" t="s">
        <v>60</v>
      </c>
      <c r="W1914" s="2" t="s">
        <v>60</v>
      </c>
      <c r="X1914" s="2" t="s">
        <v>60</v>
      </c>
      <c r="Y1914" s="2" t="s">
        <v>60</v>
      </c>
      <c r="Z1914" s="2" t="s">
        <v>60</v>
      </c>
    </row>
    <row r="1915" spans="1:26" x14ac:dyDescent="0.3">
      <c r="A1915" s="3" t="s">
        <v>799</v>
      </c>
      <c r="B1915" s="3" t="s">
        <v>800</v>
      </c>
      <c r="C1915" s="3">
        <v>889</v>
      </c>
      <c r="D1915" s="3" t="s">
        <v>26</v>
      </c>
      <c r="E1915" s="3" t="s">
        <v>714</v>
      </c>
      <c r="F1915" s="3" t="s">
        <v>65</v>
      </c>
      <c r="G1915" s="3" t="s">
        <v>210</v>
      </c>
      <c r="H1915" s="3" t="s">
        <v>12</v>
      </c>
      <c r="I1915" s="3">
        <v>110</v>
      </c>
      <c r="J1915" s="3">
        <v>537</v>
      </c>
      <c r="K1915" s="3">
        <v>89</v>
      </c>
      <c r="L1915" s="3">
        <v>87.65</v>
      </c>
      <c r="M1915" s="3">
        <v>81.319999999999993</v>
      </c>
      <c r="N1915" s="3">
        <v>98.48</v>
      </c>
      <c r="O1915" s="3">
        <v>107.78</v>
      </c>
      <c r="P1915" s="3">
        <v>322</v>
      </c>
      <c r="Q1915" s="3">
        <v>309.04000000000002</v>
      </c>
      <c r="R1915" s="3">
        <v>319.45</v>
      </c>
      <c r="S1915" s="3">
        <v>95.98</v>
      </c>
      <c r="T1915" s="3">
        <v>96.74</v>
      </c>
      <c r="U1915" s="3" t="s">
        <v>60</v>
      </c>
      <c r="V1915" s="3" t="s">
        <v>60</v>
      </c>
      <c r="W1915" s="3" t="s">
        <v>60</v>
      </c>
      <c r="X1915" s="3" t="s">
        <v>60</v>
      </c>
      <c r="Y1915" s="3" t="s">
        <v>60</v>
      </c>
      <c r="Z1915" s="3" t="s">
        <v>60</v>
      </c>
    </row>
    <row r="1916" spans="1:26" x14ac:dyDescent="0.3">
      <c r="A1916" s="2" t="s">
        <v>799</v>
      </c>
      <c r="B1916" s="2" t="s">
        <v>800</v>
      </c>
      <c r="C1916" s="2">
        <v>890</v>
      </c>
      <c r="D1916" s="2" t="s">
        <v>26</v>
      </c>
      <c r="E1916" s="2" t="s">
        <v>714</v>
      </c>
      <c r="F1916" s="2" t="s">
        <v>65</v>
      </c>
      <c r="G1916" s="2" t="s">
        <v>720</v>
      </c>
      <c r="H1916" s="2" t="s">
        <v>60</v>
      </c>
      <c r="I1916" s="2">
        <v>113</v>
      </c>
      <c r="J1916" s="2">
        <v>442</v>
      </c>
      <c r="K1916" s="2">
        <v>80</v>
      </c>
      <c r="L1916" s="2">
        <v>77.14</v>
      </c>
      <c r="M1916" s="2">
        <v>63.46</v>
      </c>
      <c r="N1916" s="2">
        <v>96.42</v>
      </c>
      <c r="O1916" s="2">
        <v>121.55</v>
      </c>
      <c r="P1916" s="2">
        <v>220</v>
      </c>
      <c r="Q1916" s="2">
        <v>253.24</v>
      </c>
      <c r="R1916" s="2">
        <v>259.08</v>
      </c>
      <c r="S1916" s="2">
        <v>115.11</v>
      </c>
      <c r="T1916" s="2">
        <v>97.75</v>
      </c>
      <c r="U1916" s="2" t="s">
        <v>60</v>
      </c>
      <c r="V1916" s="2" t="s">
        <v>60</v>
      </c>
      <c r="W1916" s="2" t="s">
        <v>60</v>
      </c>
      <c r="X1916" s="2" t="s">
        <v>60</v>
      </c>
      <c r="Y1916" s="2" t="s">
        <v>60</v>
      </c>
      <c r="Z1916" s="2" t="s">
        <v>60</v>
      </c>
    </row>
    <row r="1917" spans="1:26" x14ac:dyDescent="0.3">
      <c r="A1917" s="3" t="s">
        <v>799</v>
      </c>
      <c r="B1917" s="3" t="s">
        <v>800</v>
      </c>
      <c r="C1917" s="3">
        <v>891</v>
      </c>
      <c r="D1917" s="3" t="s">
        <v>26</v>
      </c>
      <c r="E1917" s="3" t="s">
        <v>714</v>
      </c>
      <c r="F1917" s="3" t="s">
        <v>65</v>
      </c>
      <c r="G1917" s="3" t="s">
        <v>721</v>
      </c>
      <c r="H1917" s="3" t="s">
        <v>12</v>
      </c>
      <c r="I1917" s="3">
        <v>113</v>
      </c>
      <c r="J1917" s="3">
        <v>442</v>
      </c>
      <c r="K1917" s="3">
        <v>80</v>
      </c>
      <c r="L1917" s="3">
        <v>77.14</v>
      </c>
      <c r="M1917" s="3">
        <v>63.46</v>
      </c>
      <c r="N1917" s="3">
        <v>96.43</v>
      </c>
      <c r="O1917" s="3">
        <v>121.56</v>
      </c>
      <c r="P1917" s="3">
        <v>220</v>
      </c>
      <c r="Q1917" s="3">
        <v>253.24</v>
      </c>
      <c r="R1917" s="3">
        <v>259.08</v>
      </c>
      <c r="S1917" s="3">
        <v>115.11</v>
      </c>
      <c r="T1917" s="3">
        <v>97.75</v>
      </c>
      <c r="U1917" s="3" t="s">
        <v>60</v>
      </c>
      <c r="V1917" s="3" t="s">
        <v>60</v>
      </c>
      <c r="W1917" s="3" t="s">
        <v>60</v>
      </c>
      <c r="X1917" s="3" t="s">
        <v>60</v>
      </c>
      <c r="Y1917" s="3" t="s">
        <v>60</v>
      </c>
      <c r="Z1917" s="3" t="s">
        <v>60</v>
      </c>
    </row>
    <row r="1918" spans="1:26" x14ac:dyDescent="0.3">
      <c r="A1918" s="2" t="s">
        <v>799</v>
      </c>
      <c r="B1918" s="2" t="s">
        <v>800</v>
      </c>
      <c r="C1918" s="2">
        <v>892</v>
      </c>
      <c r="D1918" s="2" t="s">
        <v>26</v>
      </c>
      <c r="E1918" s="2" t="s">
        <v>714</v>
      </c>
      <c r="F1918" s="2" t="s">
        <v>65</v>
      </c>
      <c r="G1918" s="2" t="s">
        <v>722</v>
      </c>
      <c r="H1918" s="2" t="s">
        <v>60</v>
      </c>
      <c r="I1918" s="2">
        <v>97</v>
      </c>
      <c r="J1918" s="2">
        <v>436</v>
      </c>
      <c r="K1918" s="2">
        <v>74</v>
      </c>
      <c r="L1918" s="2">
        <v>79.86</v>
      </c>
      <c r="M1918" s="2">
        <v>77.95</v>
      </c>
      <c r="N1918" s="2">
        <v>107.92</v>
      </c>
      <c r="O1918" s="2">
        <v>102.45</v>
      </c>
      <c r="P1918" s="2">
        <v>241</v>
      </c>
      <c r="Q1918" s="2">
        <v>231.7</v>
      </c>
      <c r="R1918" s="2">
        <v>253.54</v>
      </c>
      <c r="S1918" s="2">
        <v>96.14</v>
      </c>
      <c r="T1918" s="2">
        <v>91.39</v>
      </c>
      <c r="U1918" s="2" t="s">
        <v>60</v>
      </c>
      <c r="V1918" s="2" t="s">
        <v>60</v>
      </c>
      <c r="W1918" s="2" t="s">
        <v>60</v>
      </c>
      <c r="X1918" s="2" t="s">
        <v>60</v>
      </c>
      <c r="Y1918" s="2" t="s">
        <v>60</v>
      </c>
      <c r="Z1918" s="2" t="s">
        <v>60</v>
      </c>
    </row>
    <row r="1919" spans="1:26" x14ac:dyDescent="0.3">
      <c r="A1919" s="3" t="s">
        <v>799</v>
      </c>
      <c r="B1919" s="3" t="s">
        <v>800</v>
      </c>
      <c r="C1919" s="3">
        <v>893</v>
      </c>
      <c r="D1919" s="3" t="s">
        <v>26</v>
      </c>
      <c r="E1919" s="3" t="s">
        <v>714</v>
      </c>
      <c r="F1919" s="3" t="s">
        <v>65</v>
      </c>
      <c r="G1919" s="3" t="s">
        <v>483</v>
      </c>
      <c r="H1919" s="3" t="s">
        <v>12</v>
      </c>
      <c r="I1919" s="3">
        <v>97</v>
      </c>
      <c r="J1919" s="3">
        <v>436</v>
      </c>
      <c r="K1919" s="3">
        <v>74</v>
      </c>
      <c r="L1919" s="3">
        <v>79.86</v>
      </c>
      <c r="M1919" s="3">
        <v>77.95</v>
      </c>
      <c r="N1919" s="3">
        <v>107.92</v>
      </c>
      <c r="O1919" s="3">
        <v>102.45</v>
      </c>
      <c r="P1919" s="3">
        <v>241</v>
      </c>
      <c r="Q1919" s="3">
        <v>231.7</v>
      </c>
      <c r="R1919" s="3">
        <v>253.54</v>
      </c>
      <c r="S1919" s="3">
        <v>96.14</v>
      </c>
      <c r="T1919" s="3">
        <v>91.39</v>
      </c>
      <c r="U1919" s="3" t="s">
        <v>60</v>
      </c>
      <c r="V1919" s="3" t="s">
        <v>60</v>
      </c>
      <c r="W1919" s="3" t="s">
        <v>60</v>
      </c>
      <c r="X1919" s="3" t="s">
        <v>60</v>
      </c>
      <c r="Y1919" s="3" t="s">
        <v>60</v>
      </c>
      <c r="Z1919" s="3" t="s">
        <v>60</v>
      </c>
    </row>
    <row r="1920" spans="1:26" x14ac:dyDescent="0.3">
      <c r="A1920" s="2" t="s">
        <v>799</v>
      </c>
      <c r="B1920" s="2" t="s">
        <v>800</v>
      </c>
      <c r="C1920" s="2">
        <v>894</v>
      </c>
      <c r="D1920" s="2" t="s">
        <v>26</v>
      </c>
      <c r="E1920" s="2" t="s">
        <v>714</v>
      </c>
      <c r="F1920" s="2" t="s">
        <v>65</v>
      </c>
      <c r="G1920" s="2" t="s">
        <v>723</v>
      </c>
      <c r="H1920" s="2" t="s">
        <v>60</v>
      </c>
      <c r="I1920" s="2">
        <v>96</v>
      </c>
      <c r="J1920" s="2">
        <v>463</v>
      </c>
      <c r="K1920" s="2">
        <v>70</v>
      </c>
      <c r="L1920" s="2">
        <v>82.17</v>
      </c>
      <c r="M1920" s="2">
        <v>76.7</v>
      </c>
      <c r="N1920" s="2">
        <v>117.39</v>
      </c>
      <c r="O1920" s="2">
        <v>107.13</v>
      </c>
      <c r="P1920" s="2">
        <v>292</v>
      </c>
      <c r="Q1920" s="2">
        <v>326.83</v>
      </c>
      <c r="R1920" s="2">
        <v>337.57</v>
      </c>
      <c r="S1920" s="2">
        <v>111.93</v>
      </c>
      <c r="T1920" s="2">
        <v>96.82</v>
      </c>
      <c r="U1920" s="2" t="s">
        <v>60</v>
      </c>
      <c r="V1920" s="2" t="s">
        <v>60</v>
      </c>
      <c r="W1920" s="2" t="s">
        <v>60</v>
      </c>
      <c r="X1920" s="2" t="s">
        <v>60</v>
      </c>
      <c r="Y1920" s="2" t="s">
        <v>60</v>
      </c>
      <c r="Z1920" s="2" t="s">
        <v>60</v>
      </c>
    </row>
    <row r="1921" spans="1:26" x14ac:dyDescent="0.3">
      <c r="A1921" s="3" t="s">
        <v>799</v>
      </c>
      <c r="B1921" s="3" t="s">
        <v>800</v>
      </c>
      <c r="C1921" s="3">
        <v>895</v>
      </c>
      <c r="D1921" s="3" t="s">
        <v>26</v>
      </c>
      <c r="E1921" s="3" t="s">
        <v>714</v>
      </c>
      <c r="F1921" s="3" t="s">
        <v>65</v>
      </c>
      <c r="G1921" s="3" t="s">
        <v>724</v>
      </c>
      <c r="H1921" s="3" t="s">
        <v>12</v>
      </c>
      <c r="I1921" s="3">
        <v>96</v>
      </c>
      <c r="J1921" s="3">
        <v>463</v>
      </c>
      <c r="K1921" s="3">
        <v>70</v>
      </c>
      <c r="L1921" s="3">
        <v>82.17</v>
      </c>
      <c r="M1921" s="3">
        <v>76.7</v>
      </c>
      <c r="N1921" s="3">
        <v>117.39</v>
      </c>
      <c r="O1921" s="3">
        <v>107.13</v>
      </c>
      <c r="P1921" s="3">
        <v>292</v>
      </c>
      <c r="Q1921" s="3">
        <v>326.83</v>
      </c>
      <c r="R1921" s="3">
        <v>337.57</v>
      </c>
      <c r="S1921" s="3">
        <v>111.93</v>
      </c>
      <c r="T1921" s="3">
        <v>96.82</v>
      </c>
      <c r="U1921" s="3" t="s">
        <v>60</v>
      </c>
      <c r="V1921" s="3" t="s">
        <v>60</v>
      </c>
      <c r="W1921" s="3" t="s">
        <v>60</v>
      </c>
      <c r="X1921" s="3" t="s">
        <v>60</v>
      </c>
      <c r="Y1921" s="3" t="s">
        <v>60</v>
      </c>
      <c r="Z1921" s="3" t="s">
        <v>60</v>
      </c>
    </row>
    <row r="1922" spans="1:26" x14ac:dyDescent="0.3">
      <c r="A1922" s="2" t="s">
        <v>799</v>
      </c>
      <c r="B1922" s="2" t="s">
        <v>800</v>
      </c>
      <c r="C1922" s="2">
        <v>896</v>
      </c>
      <c r="D1922" s="2" t="s">
        <v>26</v>
      </c>
      <c r="E1922" s="2" t="s">
        <v>714</v>
      </c>
      <c r="F1922" s="2" t="s">
        <v>65</v>
      </c>
      <c r="G1922" s="2" t="s">
        <v>65</v>
      </c>
      <c r="H1922" s="2" t="s">
        <v>12</v>
      </c>
      <c r="I1922" s="2">
        <v>512</v>
      </c>
      <c r="J1922" s="2">
        <v>2290</v>
      </c>
      <c r="K1922" s="2">
        <v>380</v>
      </c>
      <c r="L1922" s="2">
        <v>392.98</v>
      </c>
      <c r="M1922" s="2">
        <v>369</v>
      </c>
      <c r="N1922" s="2">
        <v>103.42</v>
      </c>
      <c r="O1922" s="2">
        <v>106.5</v>
      </c>
      <c r="P1922" s="2">
        <v>1294</v>
      </c>
      <c r="Q1922" s="2">
        <v>1315.3</v>
      </c>
      <c r="R1922" s="2">
        <v>1413.99</v>
      </c>
      <c r="S1922" s="2">
        <v>101.65</v>
      </c>
      <c r="T1922" s="2">
        <v>93.02</v>
      </c>
      <c r="U1922" s="2" t="s">
        <v>60</v>
      </c>
      <c r="V1922" s="2" t="s">
        <v>60</v>
      </c>
      <c r="W1922" s="2" t="s">
        <v>60</v>
      </c>
      <c r="X1922" s="2" t="s">
        <v>60</v>
      </c>
      <c r="Y1922" s="2" t="s">
        <v>60</v>
      </c>
      <c r="Z1922" s="2" t="s">
        <v>60</v>
      </c>
    </row>
    <row r="1923" spans="1:26" x14ac:dyDescent="0.3">
      <c r="A1923" s="3" t="s">
        <v>799</v>
      </c>
      <c r="B1923" s="3" t="s">
        <v>800</v>
      </c>
      <c r="C1923" s="3">
        <v>897</v>
      </c>
      <c r="D1923" s="3" t="s">
        <v>26</v>
      </c>
      <c r="E1923" s="3" t="s">
        <v>714</v>
      </c>
      <c r="F1923" s="3" t="s">
        <v>78</v>
      </c>
      <c r="G1923" s="3" t="s">
        <v>725</v>
      </c>
      <c r="H1923" s="3" t="s">
        <v>60</v>
      </c>
      <c r="I1923" s="3">
        <v>60</v>
      </c>
      <c r="J1923" s="3">
        <v>318</v>
      </c>
      <c r="K1923" s="3">
        <v>36</v>
      </c>
      <c r="L1923" s="3">
        <v>40.39</v>
      </c>
      <c r="M1923" s="3">
        <v>41.04</v>
      </c>
      <c r="N1923" s="3">
        <v>112.19</v>
      </c>
      <c r="O1923" s="3">
        <v>98.42</v>
      </c>
      <c r="P1923" s="3">
        <v>163</v>
      </c>
      <c r="Q1923" s="3">
        <v>143.02000000000001</v>
      </c>
      <c r="R1923" s="3">
        <v>182.76</v>
      </c>
      <c r="S1923" s="3">
        <v>87.74</v>
      </c>
      <c r="T1923" s="3">
        <v>78.260000000000005</v>
      </c>
      <c r="U1923" s="3" t="s">
        <v>60</v>
      </c>
      <c r="V1923" s="3" t="s">
        <v>60</v>
      </c>
      <c r="W1923" s="3" t="s">
        <v>60</v>
      </c>
      <c r="X1923" s="3" t="s">
        <v>60</v>
      </c>
      <c r="Y1923" s="3" t="s">
        <v>60</v>
      </c>
      <c r="Z1923" s="3" t="s">
        <v>60</v>
      </c>
    </row>
    <row r="1924" spans="1:26" x14ac:dyDescent="0.3">
      <c r="A1924" s="2" t="s">
        <v>799</v>
      </c>
      <c r="B1924" s="2" t="s">
        <v>800</v>
      </c>
      <c r="C1924" s="2">
        <v>898</v>
      </c>
      <c r="D1924" s="2" t="s">
        <v>26</v>
      </c>
      <c r="E1924" s="2" t="s">
        <v>714</v>
      </c>
      <c r="F1924" s="2" t="s">
        <v>78</v>
      </c>
      <c r="G1924" s="2" t="s">
        <v>726</v>
      </c>
      <c r="H1924" s="2" t="s">
        <v>60</v>
      </c>
      <c r="I1924" s="2">
        <v>510</v>
      </c>
      <c r="J1924" s="2">
        <v>2694</v>
      </c>
      <c r="K1924" s="2">
        <v>376</v>
      </c>
      <c r="L1924" s="2">
        <v>391.22</v>
      </c>
      <c r="M1924" s="2">
        <v>368.27</v>
      </c>
      <c r="N1924" s="2">
        <v>104.05</v>
      </c>
      <c r="O1924" s="2">
        <v>106.23</v>
      </c>
      <c r="P1924" s="2">
        <v>1545</v>
      </c>
      <c r="Q1924" s="2">
        <v>1560.7</v>
      </c>
      <c r="R1924" s="2">
        <v>1662.39</v>
      </c>
      <c r="S1924" s="2">
        <v>101.02</v>
      </c>
      <c r="T1924" s="2">
        <v>93.88</v>
      </c>
      <c r="U1924" s="2" t="s">
        <v>60</v>
      </c>
      <c r="V1924" s="2" t="s">
        <v>60</v>
      </c>
      <c r="W1924" s="2" t="s">
        <v>60</v>
      </c>
      <c r="X1924" s="2" t="s">
        <v>60</v>
      </c>
      <c r="Y1924" s="2" t="s">
        <v>60</v>
      </c>
      <c r="Z1924" s="2" t="s">
        <v>60</v>
      </c>
    </row>
    <row r="1925" spans="1:26" x14ac:dyDescent="0.3">
      <c r="A1925" s="3" t="s">
        <v>799</v>
      </c>
      <c r="B1925" s="3" t="s">
        <v>800</v>
      </c>
      <c r="C1925" s="3">
        <v>899</v>
      </c>
      <c r="D1925" s="3" t="s">
        <v>26</v>
      </c>
      <c r="E1925" s="3" t="s">
        <v>714</v>
      </c>
      <c r="F1925" s="3" t="s">
        <v>78</v>
      </c>
      <c r="G1925" s="3" t="s">
        <v>128</v>
      </c>
      <c r="H1925" s="3" t="s">
        <v>12</v>
      </c>
      <c r="I1925" s="3">
        <v>570</v>
      </c>
      <c r="J1925" s="3">
        <v>3012</v>
      </c>
      <c r="K1925" s="3">
        <v>412</v>
      </c>
      <c r="L1925" s="3">
        <v>431.61</v>
      </c>
      <c r="M1925" s="3">
        <v>409.31</v>
      </c>
      <c r="N1925" s="3">
        <v>104.76</v>
      </c>
      <c r="O1925" s="3">
        <v>105.45</v>
      </c>
      <c r="P1925" s="3">
        <v>1708</v>
      </c>
      <c r="Q1925" s="3">
        <v>1703.72</v>
      </c>
      <c r="R1925" s="3">
        <v>1845.15</v>
      </c>
      <c r="S1925" s="3">
        <v>99.75</v>
      </c>
      <c r="T1925" s="3">
        <v>92.34</v>
      </c>
      <c r="U1925" s="3" t="s">
        <v>60</v>
      </c>
      <c r="V1925" s="3" t="s">
        <v>60</v>
      </c>
      <c r="W1925" s="3" t="s">
        <v>60</v>
      </c>
      <c r="X1925" s="3" t="s">
        <v>60</v>
      </c>
      <c r="Y1925" s="3" t="s">
        <v>60</v>
      </c>
      <c r="Z1925" s="3" t="s">
        <v>60</v>
      </c>
    </row>
    <row r="1926" spans="1:26" x14ac:dyDescent="0.3">
      <c r="A1926" s="2" t="s">
        <v>799</v>
      </c>
      <c r="B1926" s="2" t="s">
        <v>800</v>
      </c>
      <c r="C1926" s="2">
        <v>900</v>
      </c>
      <c r="D1926" s="2" t="s">
        <v>26</v>
      </c>
      <c r="E1926" s="2" t="s">
        <v>714</v>
      </c>
      <c r="F1926" s="2" t="s">
        <v>78</v>
      </c>
      <c r="G1926" s="2" t="s">
        <v>84</v>
      </c>
      <c r="H1926" s="2" t="s">
        <v>12</v>
      </c>
      <c r="I1926" s="2">
        <v>570</v>
      </c>
      <c r="J1926" s="2">
        <v>3012</v>
      </c>
      <c r="K1926" s="2">
        <v>412</v>
      </c>
      <c r="L1926" s="2">
        <v>431.61</v>
      </c>
      <c r="M1926" s="2">
        <v>409.31</v>
      </c>
      <c r="N1926" s="2">
        <v>104.76</v>
      </c>
      <c r="O1926" s="2">
        <v>105.45</v>
      </c>
      <c r="P1926" s="2">
        <v>1708</v>
      </c>
      <c r="Q1926" s="2">
        <v>1703.72</v>
      </c>
      <c r="R1926" s="2">
        <v>1845.15</v>
      </c>
      <c r="S1926" s="2">
        <v>99.75</v>
      </c>
      <c r="T1926" s="2">
        <v>92.34</v>
      </c>
      <c r="U1926" s="2" t="s">
        <v>60</v>
      </c>
      <c r="V1926" s="2" t="s">
        <v>60</v>
      </c>
      <c r="W1926" s="2" t="s">
        <v>60</v>
      </c>
      <c r="X1926" s="2" t="s">
        <v>60</v>
      </c>
      <c r="Y1926" s="2" t="s">
        <v>60</v>
      </c>
      <c r="Z1926" s="2" t="s">
        <v>60</v>
      </c>
    </row>
    <row r="1927" spans="1:26" x14ac:dyDescent="0.3">
      <c r="A1927" s="3" t="s">
        <v>799</v>
      </c>
      <c r="B1927" s="3" t="s">
        <v>800</v>
      </c>
      <c r="C1927" s="3">
        <v>901</v>
      </c>
      <c r="D1927" s="3" t="s">
        <v>26</v>
      </c>
      <c r="E1927" s="3" t="s">
        <v>714</v>
      </c>
      <c r="F1927" s="3" t="s">
        <v>78</v>
      </c>
      <c r="G1927" s="3" t="s">
        <v>68</v>
      </c>
      <c r="H1927" s="3" t="s">
        <v>16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 t="s">
        <v>60</v>
      </c>
      <c r="V1927" s="3" t="s">
        <v>60</v>
      </c>
      <c r="W1927" s="3" t="s">
        <v>60</v>
      </c>
      <c r="X1927" s="3" t="s">
        <v>60</v>
      </c>
      <c r="Y1927" s="3" t="s">
        <v>60</v>
      </c>
      <c r="Z1927" s="3" t="s">
        <v>60</v>
      </c>
    </row>
    <row r="1928" spans="1:26" x14ac:dyDescent="0.3">
      <c r="A1928" s="2" t="s">
        <v>799</v>
      </c>
      <c r="B1928" s="2" t="s">
        <v>800</v>
      </c>
      <c r="C1928" s="2">
        <v>902</v>
      </c>
      <c r="D1928" s="2" t="s">
        <v>26</v>
      </c>
      <c r="E1928" s="2" t="s">
        <v>714</v>
      </c>
      <c r="F1928" s="2" t="s">
        <v>78</v>
      </c>
      <c r="G1928" s="2" t="s">
        <v>68</v>
      </c>
      <c r="H1928" s="2" t="s">
        <v>12</v>
      </c>
      <c r="I1928" s="2">
        <v>2282</v>
      </c>
      <c r="J1928" s="2">
        <v>10954</v>
      </c>
      <c r="K1928" s="2">
        <v>1675</v>
      </c>
      <c r="L1928" s="2">
        <v>1794.35</v>
      </c>
      <c r="M1928" s="2">
        <v>1693.25</v>
      </c>
      <c r="N1928" s="2">
        <v>107.13</v>
      </c>
      <c r="O1928" s="2">
        <v>105.97</v>
      </c>
      <c r="P1928" s="2">
        <v>6287</v>
      </c>
      <c r="Q1928" s="2">
        <v>6453.11</v>
      </c>
      <c r="R1928" s="2">
        <v>6878.26</v>
      </c>
      <c r="S1928" s="2">
        <v>102.64</v>
      </c>
      <c r="T1928" s="2">
        <v>93.82</v>
      </c>
      <c r="U1928" s="2" t="s">
        <v>60</v>
      </c>
      <c r="V1928" s="2" t="s">
        <v>60</v>
      </c>
      <c r="W1928" s="2" t="s">
        <v>60</v>
      </c>
      <c r="X1928" s="2" t="s">
        <v>60</v>
      </c>
      <c r="Y1928" s="2" t="s">
        <v>60</v>
      </c>
      <c r="Z1928" s="2" t="s">
        <v>60</v>
      </c>
    </row>
    <row r="1929" spans="1:26" x14ac:dyDescent="0.3">
      <c r="A1929" s="3" t="s">
        <v>799</v>
      </c>
      <c r="B1929" s="3" t="s">
        <v>800</v>
      </c>
      <c r="C1929" s="3">
        <v>903</v>
      </c>
      <c r="D1929" s="3" t="s">
        <v>26</v>
      </c>
      <c r="E1929" s="3" t="s">
        <v>714</v>
      </c>
      <c r="F1929" s="3" t="s">
        <v>78</v>
      </c>
      <c r="G1929" s="3" t="s">
        <v>68</v>
      </c>
      <c r="H1929" s="3" t="s">
        <v>714</v>
      </c>
      <c r="I1929" s="3">
        <v>2282</v>
      </c>
      <c r="J1929" s="3">
        <v>10954</v>
      </c>
      <c r="K1929" s="3">
        <v>1675</v>
      </c>
      <c r="L1929" s="3">
        <v>1794.35</v>
      </c>
      <c r="M1929" s="3">
        <v>1693.25</v>
      </c>
      <c r="N1929" s="3">
        <v>107.13</v>
      </c>
      <c r="O1929" s="3">
        <v>105.97</v>
      </c>
      <c r="P1929" s="3">
        <v>6287</v>
      </c>
      <c r="Q1929" s="3">
        <v>6453.11</v>
      </c>
      <c r="R1929" s="3">
        <v>6878.26</v>
      </c>
      <c r="S1929" s="3">
        <v>102.64</v>
      </c>
      <c r="T1929" s="3">
        <v>93.82</v>
      </c>
      <c r="U1929" s="3" t="s">
        <v>60</v>
      </c>
      <c r="V1929" s="3" t="s">
        <v>60</v>
      </c>
      <c r="W1929" s="3" t="s">
        <v>60</v>
      </c>
      <c r="X1929" s="3" t="s">
        <v>60</v>
      </c>
      <c r="Y1929" s="3" t="s">
        <v>60</v>
      </c>
      <c r="Z1929" s="3" t="s">
        <v>60</v>
      </c>
    </row>
    <row r="1930" spans="1:26" x14ac:dyDescent="0.3">
      <c r="A1930" s="2" t="s">
        <v>799</v>
      </c>
      <c r="B1930" s="2" t="s">
        <v>800</v>
      </c>
      <c r="C1930" s="2">
        <v>904</v>
      </c>
      <c r="D1930" s="2" t="s">
        <v>26</v>
      </c>
      <c r="E1930" s="2" t="s">
        <v>727</v>
      </c>
      <c r="F1930" s="2" t="s">
        <v>58</v>
      </c>
      <c r="G1930" s="2" t="s">
        <v>728</v>
      </c>
      <c r="H1930" s="2" t="s">
        <v>60</v>
      </c>
      <c r="I1930" s="2">
        <v>550</v>
      </c>
      <c r="J1930" s="2">
        <v>2500</v>
      </c>
      <c r="K1930" s="2">
        <v>104</v>
      </c>
      <c r="L1930" s="2">
        <v>148.74</v>
      </c>
      <c r="M1930" s="2">
        <v>186.15</v>
      </c>
      <c r="N1930" s="2">
        <v>143.02000000000001</v>
      </c>
      <c r="O1930" s="2">
        <v>79.900000000000006</v>
      </c>
      <c r="P1930" s="2">
        <v>1101</v>
      </c>
      <c r="Q1930" s="2">
        <v>1085.08</v>
      </c>
      <c r="R1930" s="2">
        <v>1038.0999999999999</v>
      </c>
      <c r="S1930" s="2">
        <v>98.55</v>
      </c>
      <c r="T1930" s="2">
        <v>104.53</v>
      </c>
      <c r="U1930" s="2">
        <v>25.42</v>
      </c>
      <c r="V1930" s="2">
        <v>36.35</v>
      </c>
      <c r="W1930" s="2">
        <v>45.49</v>
      </c>
      <c r="X1930" s="2">
        <v>54.52</v>
      </c>
      <c r="Y1930" s="2">
        <v>53.73</v>
      </c>
      <c r="Z1930" s="2">
        <v>51.4</v>
      </c>
    </row>
    <row r="1931" spans="1:26" x14ac:dyDescent="0.3">
      <c r="A1931" s="3" t="s">
        <v>799</v>
      </c>
      <c r="B1931" s="3" t="s">
        <v>800</v>
      </c>
      <c r="C1931" s="3">
        <v>905</v>
      </c>
      <c r="D1931" s="3" t="s">
        <v>26</v>
      </c>
      <c r="E1931" s="3" t="s">
        <v>727</v>
      </c>
      <c r="F1931" s="3" t="s">
        <v>58</v>
      </c>
      <c r="G1931" s="3" t="s">
        <v>729</v>
      </c>
      <c r="H1931" s="3" t="s">
        <v>74</v>
      </c>
      <c r="I1931" s="3">
        <v>550</v>
      </c>
      <c r="J1931" s="3">
        <v>2500</v>
      </c>
      <c r="K1931" s="3">
        <v>104</v>
      </c>
      <c r="L1931" s="3">
        <v>148.74</v>
      </c>
      <c r="M1931" s="3">
        <v>186.15</v>
      </c>
      <c r="N1931" s="3">
        <v>143.02000000000001</v>
      </c>
      <c r="O1931" s="3">
        <v>79.900000000000006</v>
      </c>
      <c r="P1931" s="3">
        <v>1101</v>
      </c>
      <c r="Q1931" s="3">
        <v>1085.08</v>
      </c>
      <c r="R1931" s="3">
        <v>1038.0999999999999</v>
      </c>
      <c r="S1931" s="3">
        <v>98.55</v>
      </c>
      <c r="T1931" s="3">
        <v>104.53</v>
      </c>
      <c r="U1931" s="3">
        <v>25.42</v>
      </c>
      <c r="V1931" s="3">
        <v>36.35</v>
      </c>
      <c r="W1931" s="3">
        <v>45.49</v>
      </c>
      <c r="X1931" s="3">
        <v>54.52</v>
      </c>
      <c r="Y1931" s="3">
        <v>53.73</v>
      </c>
      <c r="Z1931" s="3">
        <v>51.4</v>
      </c>
    </row>
    <row r="1932" spans="1:26" x14ac:dyDescent="0.3">
      <c r="A1932" s="2" t="s">
        <v>799</v>
      </c>
      <c r="B1932" s="2" t="s">
        <v>800</v>
      </c>
      <c r="C1932" s="2">
        <v>906</v>
      </c>
      <c r="D1932" s="2" t="s">
        <v>26</v>
      </c>
      <c r="E1932" s="2" t="s">
        <v>727</v>
      </c>
      <c r="F1932" s="2" t="s">
        <v>58</v>
      </c>
      <c r="G1932" s="2" t="s">
        <v>730</v>
      </c>
      <c r="H1932" s="2" t="s">
        <v>60</v>
      </c>
      <c r="I1932" s="2">
        <v>1050</v>
      </c>
      <c r="J1932" s="2">
        <v>8425</v>
      </c>
      <c r="K1932" s="2">
        <v>719</v>
      </c>
      <c r="L1932" s="2">
        <v>601.82000000000005</v>
      </c>
      <c r="M1932" s="2">
        <v>670.77</v>
      </c>
      <c r="N1932" s="2">
        <v>83.7</v>
      </c>
      <c r="O1932" s="2">
        <v>89.72</v>
      </c>
      <c r="P1932" s="2">
        <v>3522</v>
      </c>
      <c r="Q1932" s="2">
        <v>3195.94</v>
      </c>
      <c r="R1932" s="2">
        <v>3319.56</v>
      </c>
      <c r="S1932" s="2">
        <v>90.74</v>
      </c>
      <c r="T1932" s="2">
        <v>96.28</v>
      </c>
      <c r="U1932" s="2">
        <v>92.04</v>
      </c>
      <c r="V1932" s="2">
        <v>77.040000000000006</v>
      </c>
      <c r="W1932" s="2">
        <v>85.86</v>
      </c>
      <c r="X1932" s="2">
        <v>91.35</v>
      </c>
      <c r="Y1932" s="2">
        <v>82.89</v>
      </c>
      <c r="Z1932" s="2">
        <v>86.1</v>
      </c>
    </row>
    <row r="1933" spans="1:26" x14ac:dyDescent="0.3">
      <c r="A1933" s="3" t="s">
        <v>799</v>
      </c>
      <c r="B1933" s="3" t="s">
        <v>800</v>
      </c>
      <c r="C1933" s="3">
        <v>907</v>
      </c>
      <c r="D1933" s="3" t="s">
        <v>26</v>
      </c>
      <c r="E1933" s="3" t="s">
        <v>727</v>
      </c>
      <c r="F1933" s="3" t="s">
        <v>58</v>
      </c>
      <c r="G1933" s="3" t="s">
        <v>731</v>
      </c>
      <c r="H1933" s="3" t="s">
        <v>60</v>
      </c>
      <c r="I1933" s="3">
        <v>270</v>
      </c>
      <c r="J1933" s="3">
        <v>1750</v>
      </c>
      <c r="K1933" s="3">
        <v>149</v>
      </c>
      <c r="L1933" s="3">
        <v>137.86000000000001</v>
      </c>
      <c r="M1933" s="3">
        <v>151.08000000000001</v>
      </c>
      <c r="N1933" s="3">
        <v>92.52</v>
      </c>
      <c r="O1933" s="3">
        <v>91.25</v>
      </c>
      <c r="P1933" s="3">
        <v>765</v>
      </c>
      <c r="Q1933" s="3">
        <v>749.85</v>
      </c>
      <c r="R1933" s="3">
        <v>711.49</v>
      </c>
      <c r="S1933" s="3">
        <v>98.02</v>
      </c>
      <c r="T1933" s="3">
        <v>105.39</v>
      </c>
      <c r="U1933" s="3">
        <v>74.17</v>
      </c>
      <c r="V1933" s="3">
        <v>68.63</v>
      </c>
      <c r="W1933" s="3">
        <v>75.209999999999994</v>
      </c>
      <c r="X1933" s="3">
        <v>77.16</v>
      </c>
      <c r="Y1933" s="3">
        <v>75.63</v>
      </c>
      <c r="Z1933" s="3">
        <v>71.760000000000005</v>
      </c>
    </row>
    <row r="1934" spans="1:26" x14ac:dyDescent="0.3">
      <c r="A1934" s="2" t="s">
        <v>799</v>
      </c>
      <c r="B1934" s="2" t="s">
        <v>800</v>
      </c>
      <c r="C1934" s="2">
        <v>908</v>
      </c>
      <c r="D1934" s="2" t="s">
        <v>26</v>
      </c>
      <c r="E1934" s="2" t="s">
        <v>727</v>
      </c>
      <c r="F1934" s="2" t="s">
        <v>58</v>
      </c>
      <c r="G1934" s="2" t="s">
        <v>732</v>
      </c>
      <c r="H1934" s="2" t="s">
        <v>60</v>
      </c>
      <c r="I1934" s="2">
        <v>840</v>
      </c>
      <c r="J1934" s="2">
        <v>4500</v>
      </c>
      <c r="K1934" s="2">
        <v>340</v>
      </c>
      <c r="L1934" s="2">
        <v>361.87</v>
      </c>
      <c r="M1934" s="2">
        <v>342.41</v>
      </c>
      <c r="N1934" s="2">
        <v>106.43</v>
      </c>
      <c r="O1934" s="2">
        <v>105.68</v>
      </c>
      <c r="P1934" s="2">
        <v>1961</v>
      </c>
      <c r="Q1934" s="2">
        <v>1951.68</v>
      </c>
      <c r="R1934" s="2">
        <v>1729.61</v>
      </c>
      <c r="S1934" s="2">
        <v>99.52</v>
      </c>
      <c r="T1934" s="2">
        <v>112.84</v>
      </c>
      <c r="U1934" s="2">
        <v>54.4</v>
      </c>
      <c r="V1934" s="2">
        <v>57.9</v>
      </c>
      <c r="W1934" s="2">
        <v>54.79</v>
      </c>
      <c r="X1934" s="2">
        <v>63.58</v>
      </c>
      <c r="Y1934" s="2">
        <v>63.27</v>
      </c>
      <c r="Z1934" s="2">
        <v>56.07</v>
      </c>
    </row>
    <row r="1935" spans="1:26" x14ac:dyDescent="0.3">
      <c r="A1935" s="3" t="s">
        <v>799</v>
      </c>
      <c r="B1935" s="3" t="s">
        <v>800</v>
      </c>
      <c r="C1935" s="3">
        <v>909</v>
      </c>
      <c r="D1935" s="3" t="s">
        <v>26</v>
      </c>
      <c r="E1935" s="3" t="s">
        <v>727</v>
      </c>
      <c r="F1935" s="3" t="s">
        <v>58</v>
      </c>
      <c r="G1935" s="3" t="s">
        <v>733</v>
      </c>
      <c r="H1935" s="3" t="s">
        <v>60</v>
      </c>
      <c r="I1935" s="3">
        <v>1600</v>
      </c>
      <c r="J1935" s="3">
        <v>11000</v>
      </c>
      <c r="K1935" s="3">
        <v>772</v>
      </c>
      <c r="L1935" s="3">
        <v>803.98</v>
      </c>
      <c r="M1935" s="3">
        <v>960.07</v>
      </c>
      <c r="N1935" s="3">
        <v>104.14</v>
      </c>
      <c r="O1935" s="3">
        <v>83.74</v>
      </c>
      <c r="P1935" s="3">
        <v>4268</v>
      </c>
      <c r="Q1935" s="3">
        <v>4695.87</v>
      </c>
      <c r="R1935" s="3">
        <v>4685.75</v>
      </c>
      <c r="S1935" s="3">
        <v>110.03</v>
      </c>
      <c r="T1935" s="3">
        <v>100.22</v>
      </c>
      <c r="U1935" s="3">
        <v>64.849999999999994</v>
      </c>
      <c r="V1935" s="3">
        <v>67.540000000000006</v>
      </c>
      <c r="W1935" s="3">
        <v>80.650000000000006</v>
      </c>
      <c r="X1935" s="3">
        <v>72.64</v>
      </c>
      <c r="Y1935" s="3">
        <v>79.930000000000007</v>
      </c>
      <c r="Z1935" s="3">
        <v>79.75</v>
      </c>
    </row>
    <row r="1936" spans="1:26" x14ac:dyDescent="0.3">
      <c r="A1936" s="2" t="s">
        <v>799</v>
      </c>
      <c r="B1936" s="2" t="s">
        <v>800</v>
      </c>
      <c r="C1936" s="2">
        <v>910</v>
      </c>
      <c r="D1936" s="2" t="s">
        <v>26</v>
      </c>
      <c r="E1936" s="2" t="s">
        <v>727</v>
      </c>
      <c r="F1936" s="2" t="s">
        <v>58</v>
      </c>
      <c r="G1936" s="2" t="s">
        <v>734</v>
      </c>
      <c r="H1936" s="2" t="s">
        <v>60</v>
      </c>
      <c r="I1936" s="2">
        <v>500</v>
      </c>
      <c r="J1936" s="2">
        <v>3500</v>
      </c>
      <c r="K1936" s="2">
        <v>296</v>
      </c>
      <c r="L1936" s="2">
        <v>350.09</v>
      </c>
      <c r="M1936" s="2">
        <v>258.02</v>
      </c>
      <c r="N1936" s="2">
        <v>118.27</v>
      </c>
      <c r="O1936" s="2">
        <v>135.68</v>
      </c>
      <c r="P1936" s="2">
        <v>1543</v>
      </c>
      <c r="Q1936" s="2">
        <v>1626.79</v>
      </c>
      <c r="R1936" s="2">
        <v>1644.82</v>
      </c>
      <c r="S1936" s="2">
        <v>105.43</v>
      </c>
      <c r="T1936" s="2">
        <v>98.9</v>
      </c>
      <c r="U1936" s="2">
        <v>79.569999999999993</v>
      </c>
      <c r="V1936" s="2">
        <v>94.11</v>
      </c>
      <c r="W1936" s="2">
        <v>69.36</v>
      </c>
      <c r="X1936" s="2">
        <v>84.04</v>
      </c>
      <c r="Y1936" s="2">
        <v>88.61</v>
      </c>
      <c r="Z1936" s="2">
        <v>89.59</v>
      </c>
    </row>
    <row r="1937" spans="1:26" x14ac:dyDescent="0.3">
      <c r="A1937" s="3" t="s">
        <v>799</v>
      </c>
      <c r="B1937" s="3" t="s">
        <v>800</v>
      </c>
      <c r="C1937" s="3">
        <v>911</v>
      </c>
      <c r="D1937" s="3" t="s">
        <v>26</v>
      </c>
      <c r="E1937" s="3" t="s">
        <v>727</v>
      </c>
      <c r="F1937" s="3" t="s">
        <v>58</v>
      </c>
      <c r="G1937" s="3" t="s">
        <v>735</v>
      </c>
      <c r="H1937" s="3" t="s">
        <v>74</v>
      </c>
      <c r="I1937" s="3">
        <v>4260</v>
      </c>
      <c r="J1937" s="3">
        <v>29175</v>
      </c>
      <c r="K1937" s="3">
        <v>2276</v>
      </c>
      <c r="L1937" s="3">
        <v>2255.62</v>
      </c>
      <c r="M1937" s="3">
        <v>2382.35</v>
      </c>
      <c r="N1937" s="3">
        <v>99.1</v>
      </c>
      <c r="O1937" s="3">
        <v>94.68</v>
      </c>
      <c r="P1937" s="3">
        <v>12059</v>
      </c>
      <c r="Q1937" s="3">
        <v>12220.13</v>
      </c>
      <c r="R1937" s="3">
        <v>12091.23</v>
      </c>
      <c r="S1937" s="3">
        <v>101.34</v>
      </c>
      <c r="T1937" s="3">
        <v>101.07</v>
      </c>
      <c r="U1937" s="3">
        <v>71.81</v>
      </c>
      <c r="V1937" s="3">
        <v>71.17</v>
      </c>
      <c r="W1937" s="3">
        <v>75.17</v>
      </c>
      <c r="X1937" s="3">
        <v>77.09</v>
      </c>
      <c r="Y1937" s="3">
        <v>78.12</v>
      </c>
      <c r="Z1937" s="3">
        <v>77.3</v>
      </c>
    </row>
    <row r="1938" spans="1:26" x14ac:dyDescent="0.3">
      <c r="A1938" s="2" t="s">
        <v>799</v>
      </c>
      <c r="B1938" s="2" t="s">
        <v>800</v>
      </c>
      <c r="C1938" s="2">
        <v>912</v>
      </c>
      <c r="D1938" s="2" t="s">
        <v>26</v>
      </c>
      <c r="E1938" s="2" t="s">
        <v>727</v>
      </c>
      <c r="F1938" s="2" t="s">
        <v>58</v>
      </c>
      <c r="G1938" s="2" t="s">
        <v>58</v>
      </c>
      <c r="H1938" s="2" t="s">
        <v>75</v>
      </c>
      <c r="I1938" s="2">
        <v>4810</v>
      </c>
      <c r="J1938" s="2">
        <v>31675</v>
      </c>
      <c r="K1938" s="2">
        <v>2380</v>
      </c>
      <c r="L1938" s="2">
        <v>2404.36</v>
      </c>
      <c r="M1938" s="2">
        <v>2568.5</v>
      </c>
      <c r="N1938" s="2">
        <v>101.02</v>
      </c>
      <c r="O1938" s="2">
        <v>93.61</v>
      </c>
      <c r="P1938" s="2">
        <v>13160</v>
      </c>
      <c r="Q1938" s="2">
        <v>13305.21</v>
      </c>
      <c r="R1938" s="2">
        <v>13129.33</v>
      </c>
      <c r="S1938" s="2">
        <v>101.1</v>
      </c>
      <c r="T1938" s="2">
        <v>101.34</v>
      </c>
      <c r="U1938" s="2">
        <v>66.510000000000005</v>
      </c>
      <c r="V1938" s="2">
        <v>67.19</v>
      </c>
      <c r="W1938" s="2">
        <v>71.77</v>
      </c>
      <c r="X1938" s="2">
        <v>74.510000000000005</v>
      </c>
      <c r="Y1938" s="2">
        <v>75.33</v>
      </c>
      <c r="Z1938" s="2">
        <v>74.34</v>
      </c>
    </row>
    <row r="1939" spans="1:26" x14ac:dyDescent="0.3">
      <c r="A1939" s="3" t="s">
        <v>799</v>
      </c>
      <c r="B1939" s="3" t="s">
        <v>800</v>
      </c>
      <c r="C1939" s="3">
        <v>913</v>
      </c>
      <c r="D1939" s="3" t="s">
        <v>26</v>
      </c>
      <c r="E1939" s="3" t="s">
        <v>727</v>
      </c>
      <c r="F1939" s="3" t="s">
        <v>58</v>
      </c>
      <c r="G1939" s="3" t="s">
        <v>736</v>
      </c>
      <c r="H1939" s="3" t="s">
        <v>60</v>
      </c>
      <c r="I1939" s="3">
        <v>40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 t="s">
        <v>60</v>
      </c>
      <c r="V1939" s="3" t="s">
        <v>60</v>
      </c>
      <c r="W1939" s="3" t="s">
        <v>60</v>
      </c>
      <c r="X1939" s="3" t="s">
        <v>60</v>
      </c>
      <c r="Y1939" s="3" t="s">
        <v>60</v>
      </c>
      <c r="Z1939" s="3" t="s">
        <v>60</v>
      </c>
    </row>
    <row r="1940" spans="1:26" x14ac:dyDescent="0.3">
      <c r="A1940" s="2" t="s">
        <v>799</v>
      </c>
      <c r="B1940" s="2" t="s">
        <v>800</v>
      </c>
      <c r="C1940" s="2">
        <v>914</v>
      </c>
      <c r="D1940" s="2" t="s">
        <v>26</v>
      </c>
      <c r="E1940" s="2" t="s">
        <v>727</v>
      </c>
      <c r="F1940" s="2" t="s">
        <v>58</v>
      </c>
      <c r="G1940" s="2" t="s">
        <v>737</v>
      </c>
      <c r="H1940" s="2" t="s">
        <v>60</v>
      </c>
      <c r="I1940" s="2">
        <v>40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 t="s">
        <v>60</v>
      </c>
      <c r="V1940" s="2" t="s">
        <v>60</v>
      </c>
      <c r="W1940" s="2" t="s">
        <v>60</v>
      </c>
      <c r="X1940" s="2" t="s">
        <v>60</v>
      </c>
      <c r="Y1940" s="2" t="s">
        <v>60</v>
      </c>
      <c r="Z1940" s="2" t="s">
        <v>60</v>
      </c>
    </row>
    <row r="1941" spans="1:26" x14ac:dyDescent="0.3">
      <c r="A1941" s="3" t="s">
        <v>799</v>
      </c>
      <c r="B1941" s="3" t="s">
        <v>800</v>
      </c>
      <c r="C1941" s="3">
        <v>915</v>
      </c>
      <c r="D1941" s="3" t="s">
        <v>26</v>
      </c>
      <c r="E1941" s="3" t="s">
        <v>727</v>
      </c>
      <c r="F1941" s="3" t="s">
        <v>58</v>
      </c>
      <c r="G1941" s="3" t="s">
        <v>735</v>
      </c>
      <c r="H1941" s="3" t="s">
        <v>16</v>
      </c>
      <c r="I1941" s="3">
        <v>80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 t="s">
        <v>60</v>
      </c>
      <c r="V1941" s="3" t="s">
        <v>60</v>
      </c>
      <c r="W1941" s="3" t="s">
        <v>60</v>
      </c>
      <c r="X1941" s="3" t="s">
        <v>60</v>
      </c>
      <c r="Y1941" s="3" t="s">
        <v>60</v>
      </c>
      <c r="Z1941" s="3" t="s">
        <v>60</v>
      </c>
    </row>
    <row r="1942" spans="1:26" x14ac:dyDescent="0.3">
      <c r="A1942" s="2" t="s">
        <v>799</v>
      </c>
      <c r="B1942" s="2" t="s">
        <v>800</v>
      </c>
      <c r="C1942" s="2">
        <v>916</v>
      </c>
      <c r="D1942" s="2" t="s">
        <v>26</v>
      </c>
      <c r="E1942" s="2" t="s">
        <v>727</v>
      </c>
      <c r="F1942" s="2" t="s">
        <v>58</v>
      </c>
      <c r="G1942" s="2" t="s">
        <v>58</v>
      </c>
      <c r="H1942" s="2" t="s">
        <v>16</v>
      </c>
      <c r="I1942" s="2">
        <v>80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 t="s">
        <v>60</v>
      </c>
      <c r="V1942" s="2" t="s">
        <v>60</v>
      </c>
      <c r="W1942" s="2" t="s">
        <v>60</v>
      </c>
      <c r="X1942" s="2" t="s">
        <v>60</v>
      </c>
      <c r="Y1942" s="2" t="s">
        <v>60</v>
      </c>
      <c r="Z1942" s="2" t="s">
        <v>60</v>
      </c>
    </row>
    <row r="1943" spans="1:26" x14ac:dyDescent="0.3">
      <c r="A1943" s="3" t="s">
        <v>799</v>
      </c>
      <c r="B1943" s="3" t="s">
        <v>800</v>
      </c>
      <c r="C1943" s="3">
        <v>917</v>
      </c>
      <c r="D1943" s="3" t="s">
        <v>26</v>
      </c>
      <c r="E1943" s="3" t="s">
        <v>727</v>
      </c>
      <c r="F1943" s="3" t="s">
        <v>58</v>
      </c>
      <c r="G1943" s="3" t="s">
        <v>738</v>
      </c>
      <c r="H1943" s="3" t="s">
        <v>60</v>
      </c>
      <c r="I1943" s="3">
        <v>36</v>
      </c>
      <c r="J1943" s="3">
        <v>142</v>
      </c>
      <c r="K1943" s="3">
        <v>20</v>
      </c>
      <c r="L1943" s="3">
        <v>22.05</v>
      </c>
      <c r="M1943" s="3">
        <v>20.05</v>
      </c>
      <c r="N1943" s="3">
        <v>110.25</v>
      </c>
      <c r="O1943" s="3">
        <v>109.98</v>
      </c>
      <c r="P1943" s="3">
        <v>78</v>
      </c>
      <c r="Q1943" s="3">
        <v>83.91</v>
      </c>
      <c r="R1943" s="3">
        <v>93.19</v>
      </c>
      <c r="S1943" s="3">
        <v>107.58</v>
      </c>
      <c r="T1943" s="3">
        <v>90.04</v>
      </c>
      <c r="U1943" s="3" t="s">
        <v>60</v>
      </c>
      <c r="V1943" s="3" t="s">
        <v>60</v>
      </c>
      <c r="W1943" s="3" t="s">
        <v>60</v>
      </c>
      <c r="X1943" s="3" t="s">
        <v>60</v>
      </c>
      <c r="Y1943" s="3" t="s">
        <v>60</v>
      </c>
      <c r="Z1943" s="3" t="s">
        <v>60</v>
      </c>
    </row>
    <row r="1944" spans="1:26" x14ac:dyDescent="0.3">
      <c r="A1944" s="2" t="s">
        <v>799</v>
      </c>
      <c r="B1944" s="2" t="s">
        <v>800</v>
      </c>
      <c r="C1944" s="2">
        <v>918</v>
      </c>
      <c r="D1944" s="2" t="s">
        <v>26</v>
      </c>
      <c r="E1944" s="2" t="s">
        <v>727</v>
      </c>
      <c r="F1944" s="2" t="s">
        <v>58</v>
      </c>
      <c r="G1944" s="2" t="s">
        <v>739</v>
      </c>
      <c r="H1944" s="2" t="s">
        <v>60</v>
      </c>
      <c r="I1944" s="2">
        <v>900</v>
      </c>
      <c r="J1944" s="2">
        <v>1200</v>
      </c>
      <c r="K1944" s="2">
        <v>110</v>
      </c>
      <c r="L1944" s="2">
        <v>112.04</v>
      </c>
      <c r="M1944" s="2">
        <v>123.78</v>
      </c>
      <c r="N1944" s="2">
        <v>101.85</v>
      </c>
      <c r="O1944" s="2">
        <v>90.52</v>
      </c>
      <c r="P1944" s="2">
        <v>460</v>
      </c>
      <c r="Q1944" s="2">
        <v>577.26</v>
      </c>
      <c r="R1944" s="2">
        <v>589.04999999999995</v>
      </c>
      <c r="S1944" s="2">
        <v>125.49</v>
      </c>
      <c r="T1944" s="2">
        <v>98</v>
      </c>
      <c r="U1944" s="2" t="s">
        <v>60</v>
      </c>
      <c r="V1944" s="2" t="s">
        <v>60</v>
      </c>
      <c r="W1944" s="2" t="s">
        <v>60</v>
      </c>
      <c r="X1944" s="2" t="s">
        <v>60</v>
      </c>
      <c r="Y1944" s="2" t="s">
        <v>60</v>
      </c>
      <c r="Z1944" s="2" t="s">
        <v>60</v>
      </c>
    </row>
    <row r="1945" spans="1:26" x14ac:dyDescent="0.3">
      <c r="A1945" s="3" t="s">
        <v>799</v>
      </c>
      <c r="B1945" s="3" t="s">
        <v>800</v>
      </c>
      <c r="C1945" s="3">
        <v>919</v>
      </c>
      <c r="D1945" s="3" t="s">
        <v>26</v>
      </c>
      <c r="E1945" s="3" t="s">
        <v>727</v>
      </c>
      <c r="F1945" s="3" t="s">
        <v>58</v>
      </c>
      <c r="G1945" s="3" t="s">
        <v>740</v>
      </c>
      <c r="H1945" s="3" t="s">
        <v>60</v>
      </c>
      <c r="I1945" s="3">
        <v>50</v>
      </c>
      <c r="J1945" s="3">
        <v>218</v>
      </c>
      <c r="K1945" s="3">
        <v>33</v>
      </c>
      <c r="L1945" s="3">
        <v>25.01</v>
      </c>
      <c r="M1945" s="3">
        <v>38.04</v>
      </c>
      <c r="N1945" s="3">
        <v>75.790000000000006</v>
      </c>
      <c r="O1945" s="3">
        <v>65.75</v>
      </c>
      <c r="P1945" s="3">
        <v>119</v>
      </c>
      <c r="Q1945" s="3">
        <v>73.69</v>
      </c>
      <c r="R1945" s="3">
        <v>119.92</v>
      </c>
      <c r="S1945" s="3">
        <v>61.92</v>
      </c>
      <c r="T1945" s="3">
        <v>61.45</v>
      </c>
      <c r="U1945" s="3" t="s">
        <v>60</v>
      </c>
      <c r="V1945" s="3" t="s">
        <v>60</v>
      </c>
      <c r="W1945" s="3" t="s">
        <v>60</v>
      </c>
      <c r="X1945" s="3" t="s">
        <v>60</v>
      </c>
      <c r="Y1945" s="3" t="s">
        <v>60</v>
      </c>
      <c r="Z1945" s="3" t="s">
        <v>60</v>
      </c>
    </row>
    <row r="1946" spans="1:26" x14ac:dyDescent="0.3">
      <c r="A1946" s="2" t="s">
        <v>799</v>
      </c>
      <c r="B1946" s="2" t="s">
        <v>800</v>
      </c>
      <c r="C1946" s="2">
        <v>920</v>
      </c>
      <c r="D1946" s="2" t="s">
        <v>26</v>
      </c>
      <c r="E1946" s="2" t="s">
        <v>727</v>
      </c>
      <c r="F1946" s="2" t="s">
        <v>58</v>
      </c>
      <c r="G1946" s="2" t="s">
        <v>741</v>
      </c>
      <c r="H1946" s="2" t="s">
        <v>12</v>
      </c>
      <c r="I1946" s="2">
        <v>986</v>
      </c>
      <c r="J1946" s="2">
        <v>1560</v>
      </c>
      <c r="K1946" s="2">
        <v>163</v>
      </c>
      <c r="L1946" s="2">
        <v>159.1</v>
      </c>
      <c r="M1946" s="2">
        <v>181.87</v>
      </c>
      <c r="N1946" s="2">
        <v>97.61</v>
      </c>
      <c r="O1946" s="2">
        <v>87.48</v>
      </c>
      <c r="P1946" s="2">
        <v>657</v>
      </c>
      <c r="Q1946" s="2">
        <v>734.86</v>
      </c>
      <c r="R1946" s="2">
        <v>802.16</v>
      </c>
      <c r="S1946" s="2">
        <v>111.85</v>
      </c>
      <c r="T1946" s="2">
        <v>91.61</v>
      </c>
      <c r="U1946" s="2" t="s">
        <v>60</v>
      </c>
      <c r="V1946" s="2" t="s">
        <v>60</v>
      </c>
      <c r="W1946" s="2" t="s">
        <v>60</v>
      </c>
      <c r="X1946" s="2" t="s">
        <v>60</v>
      </c>
      <c r="Y1946" s="2" t="s">
        <v>60</v>
      </c>
      <c r="Z1946" s="2" t="s">
        <v>60</v>
      </c>
    </row>
    <row r="1947" spans="1:26" x14ac:dyDescent="0.3">
      <c r="A1947" s="3" t="s">
        <v>799</v>
      </c>
      <c r="B1947" s="3" t="s">
        <v>800</v>
      </c>
      <c r="C1947" s="3">
        <v>921</v>
      </c>
      <c r="D1947" s="3" t="s">
        <v>26</v>
      </c>
      <c r="E1947" s="3" t="s">
        <v>727</v>
      </c>
      <c r="F1947" s="3" t="s">
        <v>58</v>
      </c>
      <c r="G1947" s="3" t="s">
        <v>58</v>
      </c>
      <c r="H1947" s="3" t="s">
        <v>12</v>
      </c>
      <c r="I1947" s="3">
        <v>986</v>
      </c>
      <c r="J1947" s="3">
        <v>1560</v>
      </c>
      <c r="K1947" s="3">
        <v>163</v>
      </c>
      <c r="L1947" s="3">
        <v>159.1</v>
      </c>
      <c r="M1947" s="3">
        <v>181.87</v>
      </c>
      <c r="N1947" s="3">
        <v>97.61</v>
      </c>
      <c r="O1947" s="3">
        <v>87.48</v>
      </c>
      <c r="P1947" s="3">
        <v>657</v>
      </c>
      <c r="Q1947" s="3">
        <v>734.86</v>
      </c>
      <c r="R1947" s="3">
        <v>802.16</v>
      </c>
      <c r="S1947" s="3">
        <v>111.85</v>
      </c>
      <c r="T1947" s="3">
        <v>91.61</v>
      </c>
      <c r="U1947" s="3" t="s">
        <v>60</v>
      </c>
      <c r="V1947" s="3" t="s">
        <v>60</v>
      </c>
      <c r="W1947" s="3" t="s">
        <v>60</v>
      </c>
      <c r="X1947" s="3" t="s">
        <v>60</v>
      </c>
      <c r="Y1947" s="3" t="s">
        <v>60</v>
      </c>
      <c r="Z1947" s="3" t="s">
        <v>60</v>
      </c>
    </row>
    <row r="1948" spans="1:26" x14ac:dyDescent="0.3">
      <c r="A1948" s="2" t="s">
        <v>799</v>
      </c>
      <c r="B1948" s="2" t="s">
        <v>800</v>
      </c>
      <c r="C1948" s="2">
        <v>922</v>
      </c>
      <c r="D1948" s="2" t="s">
        <v>26</v>
      </c>
      <c r="E1948" s="2" t="s">
        <v>727</v>
      </c>
      <c r="F1948" s="2" t="s">
        <v>65</v>
      </c>
      <c r="G1948" s="2" t="s">
        <v>742</v>
      </c>
      <c r="H1948" s="2" t="s">
        <v>60</v>
      </c>
      <c r="I1948" s="2">
        <v>750</v>
      </c>
      <c r="J1948" s="2">
        <v>5900</v>
      </c>
      <c r="K1948" s="2">
        <v>520</v>
      </c>
      <c r="L1948" s="2">
        <v>510.74</v>
      </c>
      <c r="M1948" s="2">
        <v>437.84</v>
      </c>
      <c r="N1948" s="2">
        <v>98.22</v>
      </c>
      <c r="O1948" s="2">
        <v>116.65</v>
      </c>
      <c r="P1948" s="2">
        <v>2562</v>
      </c>
      <c r="Q1948" s="2">
        <v>2557.52</v>
      </c>
      <c r="R1948" s="2">
        <v>2320.13</v>
      </c>
      <c r="S1948" s="2">
        <v>99.83</v>
      </c>
      <c r="T1948" s="2">
        <v>110.23</v>
      </c>
      <c r="U1948" s="2">
        <v>93.19</v>
      </c>
      <c r="V1948" s="2">
        <v>91.53</v>
      </c>
      <c r="W1948" s="2">
        <v>78.47</v>
      </c>
      <c r="X1948" s="2">
        <v>93.03</v>
      </c>
      <c r="Y1948" s="2">
        <v>92.87</v>
      </c>
      <c r="Z1948" s="2">
        <v>84.25</v>
      </c>
    </row>
    <row r="1949" spans="1:26" x14ac:dyDescent="0.3">
      <c r="A1949" s="3" t="s">
        <v>799</v>
      </c>
      <c r="B1949" s="3" t="s">
        <v>800</v>
      </c>
      <c r="C1949" s="3">
        <v>923</v>
      </c>
      <c r="D1949" s="3" t="s">
        <v>26</v>
      </c>
      <c r="E1949" s="3" t="s">
        <v>727</v>
      </c>
      <c r="F1949" s="3" t="s">
        <v>65</v>
      </c>
      <c r="G1949" s="3" t="s">
        <v>743</v>
      </c>
      <c r="H1949" s="3" t="s">
        <v>60</v>
      </c>
      <c r="I1949" s="3">
        <v>135</v>
      </c>
      <c r="J1949" s="3">
        <v>360</v>
      </c>
      <c r="K1949" s="3">
        <v>29</v>
      </c>
      <c r="L1949" s="3">
        <v>84.29</v>
      </c>
      <c r="M1949" s="3">
        <v>73.55</v>
      </c>
      <c r="N1949" s="3">
        <v>290.66000000000003</v>
      </c>
      <c r="O1949" s="3">
        <v>114.6</v>
      </c>
      <c r="P1949" s="3">
        <v>164</v>
      </c>
      <c r="Q1949" s="3">
        <v>402.39</v>
      </c>
      <c r="R1949" s="3">
        <v>456.36</v>
      </c>
      <c r="S1949" s="3">
        <v>245.36</v>
      </c>
      <c r="T1949" s="3">
        <v>88.17</v>
      </c>
      <c r="U1949" s="3">
        <v>28.87</v>
      </c>
      <c r="V1949" s="3">
        <v>83.92</v>
      </c>
      <c r="W1949" s="3">
        <v>73.23</v>
      </c>
      <c r="X1949" s="3">
        <v>33.08</v>
      </c>
      <c r="Y1949" s="3">
        <v>81.17</v>
      </c>
      <c r="Z1949" s="3">
        <v>92.06</v>
      </c>
    </row>
    <row r="1950" spans="1:26" x14ac:dyDescent="0.3">
      <c r="A1950" s="2" t="s">
        <v>799</v>
      </c>
      <c r="B1950" s="2" t="s">
        <v>800</v>
      </c>
      <c r="C1950" s="2">
        <v>924</v>
      </c>
      <c r="D1950" s="2" t="s">
        <v>26</v>
      </c>
      <c r="E1950" s="2" t="s">
        <v>727</v>
      </c>
      <c r="F1950" s="2" t="s">
        <v>65</v>
      </c>
      <c r="G1950" s="2" t="s">
        <v>744</v>
      </c>
      <c r="H1950" s="2" t="s">
        <v>60</v>
      </c>
      <c r="I1950" s="2">
        <v>240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</row>
    <row r="1951" spans="1:26" x14ac:dyDescent="0.3">
      <c r="A1951" s="3" t="s">
        <v>799</v>
      </c>
      <c r="B1951" s="3" t="s">
        <v>800</v>
      </c>
      <c r="C1951" s="3">
        <v>925</v>
      </c>
      <c r="D1951" s="3" t="s">
        <v>26</v>
      </c>
      <c r="E1951" s="3" t="s">
        <v>727</v>
      </c>
      <c r="F1951" s="3" t="s">
        <v>65</v>
      </c>
      <c r="G1951" s="3" t="s">
        <v>745</v>
      </c>
      <c r="H1951" s="3" t="s">
        <v>74</v>
      </c>
      <c r="I1951" s="3">
        <v>1125</v>
      </c>
      <c r="J1951" s="3">
        <v>6260</v>
      </c>
      <c r="K1951" s="3">
        <v>549</v>
      </c>
      <c r="L1951" s="3">
        <v>595.03</v>
      </c>
      <c r="M1951" s="3">
        <v>511.39</v>
      </c>
      <c r="N1951" s="3">
        <v>108.38</v>
      </c>
      <c r="O1951" s="3">
        <v>116.36</v>
      </c>
      <c r="P1951" s="3">
        <v>2726</v>
      </c>
      <c r="Q1951" s="3">
        <v>2959.91</v>
      </c>
      <c r="R1951" s="3">
        <v>2776.49</v>
      </c>
      <c r="S1951" s="3">
        <v>108.58</v>
      </c>
      <c r="T1951" s="3">
        <v>106.61</v>
      </c>
      <c r="U1951" s="3">
        <v>65.59</v>
      </c>
      <c r="V1951" s="3">
        <v>71.09</v>
      </c>
      <c r="W1951" s="3">
        <v>61.1</v>
      </c>
      <c r="X1951" s="3">
        <v>65.989999999999995</v>
      </c>
      <c r="Y1951" s="3">
        <v>71.650000000000006</v>
      </c>
      <c r="Z1951" s="3">
        <v>67.209999999999994</v>
      </c>
    </row>
    <row r="1952" spans="1:26" x14ac:dyDescent="0.3">
      <c r="A1952" s="2" t="s">
        <v>799</v>
      </c>
      <c r="B1952" s="2" t="s">
        <v>800</v>
      </c>
      <c r="C1952" s="2">
        <v>926</v>
      </c>
      <c r="D1952" s="2" t="s">
        <v>26</v>
      </c>
      <c r="E1952" s="2" t="s">
        <v>727</v>
      </c>
      <c r="F1952" s="2" t="s">
        <v>65</v>
      </c>
      <c r="G1952" s="2" t="s">
        <v>746</v>
      </c>
      <c r="H1952" s="2" t="s">
        <v>60</v>
      </c>
      <c r="I1952" s="2">
        <v>12</v>
      </c>
      <c r="J1952" s="2">
        <v>0</v>
      </c>
      <c r="K1952" s="2">
        <v>0</v>
      </c>
      <c r="L1952" s="2">
        <v>3.35</v>
      </c>
      <c r="M1952" s="2">
        <v>0</v>
      </c>
      <c r="N1952" s="2">
        <v>0</v>
      </c>
      <c r="O1952" s="2">
        <v>0</v>
      </c>
      <c r="P1952" s="2">
        <v>0</v>
      </c>
      <c r="Q1952" s="2">
        <v>21.97</v>
      </c>
      <c r="R1952" s="2">
        <v>7.85</v>
      </c>
      <c r="S1952" s="2">
        <v>0</v>
      </c>
      <c r="T1952" s="2">
        <v>279.87</v>
      </c>
      <c r="U1952" s="2">
        <v>0</v>
      </c>
      <c r="V1952" s="2">
        <v>37.520000000000003</v>
      </c>
      <c r="W1952" s="2">
        <v>0</v>
      </c>
      <c r="X1952" s="2">
        <v>0</v>
      </c>
      <c r="Y1952" s="2">
        <v>49.86</v>
      </c>
      <c r="Z1952" s="2">
        <v>17.809999999999999</v>
      </c>
    </row>
    <row r="1953" spans="1:26" x14ac:dyDescent="0.3">
      <c r="A1953" s="3" t="s">
        <v>799</v>
      </c>
      <c r="B1953" s="3" t="s">
        <v>800</v>
      </c>
      <c r="C1953" s="3">
        <v>927</v>
      </c>
      <c r="D1953" s="3" t="s">
        <v>26</v>
      </c>
      <c r="E1953" s="3" t="s">
        <v>727</v>
      </c>
      <c r="F1953" s="3" t="s">
        <v>65</v>
      </c>
      <c r="G1953" s="3" t="s">
        <v>747</v>
      </c>
      <c r="H1953" s="3" t="s">
        <v>74</v>
      </c>
      <c r="I1953" s="3">
        <v>12</v>
      </c>
      <c r="J1953" s="3">
        <v>0</v>
      </c>
      <c r="K1953" s="3">
        <v>0</v>
      </c>
      <c r="L1953" s="3">
        <v>3.35</v>
      </c>
      <c r="M1953" s="3">
        <v>0</v>
      </c>
      <c r="N1953" s="3">
        <v>0</v>
      </c>
      <c r="O1953" s="3">
        <v>0</v>
      </c>
      <c r="P1953" s="3">
        <v>0</v>
      </c>
      <c r="Q1953" s="3">
        <v>21.97</v>
      </c>
      <c r="R1953" s="3">
        <v>7.85</v>
      </c>
      <c r="S1953" s="3">
        <v>0</v>
      </c>
      <c r="T1953" s="3">
        <v>279.87</v>
      </c>
      <c r="U1953" s="3">
        <v>0</v>
      </c>
      <c r="V1953" s="3">
        <v>37.520000000000003</v>
      </c>
      <c r="W1953" s="3">
        <v>0</v>
      </c>
      <c r="X1953" s="3">
        <v>0</v>
      </c>
      <c r="Y1953" s="3">
        <v>49.86</v>
      </c>
      <c r="Z1953" s="3">
        <v>17.809999999999999</v>
      </c>
    </row>
    <row r="1954" spans="1:26" x14ac:dyDescent="0.3">
      <c r="A1954" s="2" t="s">
        <v>799</v>
      </c>
      <c r="B1954" s="2" t="s">
        <v>800</v>
      </c>
      <c r="C1954" s="2">
        <v>928</v>
      </c>
      <c r="D1954" s="2" t="s">
        <v>26</v>
      </c>
      <c r="E1954" s="2" t="s">
        <v>727</v>
      </c>
      <c r="F1954" s="2" t="s">
        <v>65</v>
      </c>
      <c r="G1954" s="2" t="s">
        <v>748</v>
      </c>
      <c r="H1954" s="2" t="s">
        <v>60</v>
      </c>
      <c r="I1954" s="2">
        <v>600</v>
      </c>
      <c r="J1954" s="2">
        <v>4500</v>
      </c>
      <c r="K1954" s="2">
        <v>389</v>
      </c>
      <c r="L1954" s="2">
        <v>427.84</v>
      </c>
      <c r="M1954" s="2">
        <v>410.11</v>
      </c>
      <c r="N1954" s="2">
        <v>109.98</v>
      </c>
      <c r="O1954" s="2">
        <v>104.32</v>
      </c>
      <c r="P1954" s="2">
        <v>1942</v>
      </c>
      <c r="Q1954" s="2">
        <v>2086.46</v>
      </c>
      <c r="R1954" s="2">
        <v>1890.74</v>
      </c>
      <c r="S1954" s="2">
        <v>107.44</v>
      </c>
      <c r="T1954" s="2">
        <v>110.35</v>
      </c>
      <c r="U1954" s="2">
        <v>87.14</v>
      </c>
      <c r="V1954" s="2">
        <v>95.84</v>
      </c>
      <c r="W1954" s="2">
        <v>91.87</v>
      </c>
      <c r="X1954" s="2">
        <v>88.14</v>
      </c>
      <c r="Y1954" s="2">
        <v>94.7</v>
      </c>
      <c r="Z1954" s="2">
        <v>85.82</v>
      </c>
    </row>
    <row r="1955" spans="1:26" x14ac:dyDescent="0.3">
      <c r="A1955" s="3" t="s">
        <v>799</v>
      </c>
      <c r="B1955" s="3" t="s">
        <v>800</v>
      </c>
      <c r="C1955" s="3">
        <v>929</v>
      </c>
      <c r="D1955" s="3" t="s">
        <v>26</v>
      </c>
      <c r="E1955" s="3" t="s">
        <v>727</v>
      </c>
      <c r="F1955" s="3" t="s">
        <v>65</v>
      </c>
      <c r="G1955" s="3" t="s">
        <v>749</v>
      </c>
      <c r="H1955" s="3" t="s">
        <v>74</v>
      </c>
      <c r="I1955" s="3">
        <v>600</v>
      </c>
      <c r="J1955" s="3">
        <v>4500</v>
      </c>
      <c r="K1955" s="3">
        <v>389</v>
      </c>
      <c r="L1955" s="3">
        <v>427.84</v>
      </c>
      <c r="M1955" s="3">
        <v>410.11</v>
      </c>
      <c r="N1955" s="3">
        <v>109.98</v>
      </c>
      <c r="O1955" s="3">
        <v>104.32</v>
      </c>
      <c r="P1955" s="3">
        <v>1942</v>
      </c>
      <c r="Q1955" s="3">
        <v>2086.46</v>
      </c>
      <c r="R1955" s="3">
        <v>1890.74</v>
      </c>
      <c r="S1955" s="3">
        <v>107.44</v>
      </c>
      <c r="T1955" s="3">
        <v>110.35</v>
      </c>
      <c r="U1955" s="3">
        <v>87.14</v>
      </c>
      <c r="V1955" s="3">
        <v>95.84</v>
      </c>
      <c r="W1955" s="3">
        <v>91.87</v>
      </c>
      <c r="X1955" s="3">
        <v>88.14</v>
      </c>
      <c r="Y1955" s="3">
        <v>94.7</v>
      </c>
      <c r="Z1955" s="3">
        <v>85.82</v>
      </c>
    </row>
    <row r="1956" spans="1:26" x14ac:dyDescent="0.3">
      <c r="A1956" s="2" t="s">
        <v>799</v>
      </c>
      <c r="B1956" s="2" t="s">
        <v>800</v>
      </c>
      <c r="C1956" s="2">
        <v>930</v>
      </c>
      <c r="D1956" s="2" t="s">
        <v>26</v>
      </c>
      <c r="E1956" s="2" t="s">
        <v>727</v>
      </c>
      <c r="F1956" s="2" t="s">
        <v>65</v>
      </c>
      <c r="G1956" s="2" t="s">
        <v>750</v>
      </c>
      <c r="H1956" s="2" t="s">
        <v>60</v>
      </c>
      <c r="I1956" s="2">
        <v>300</v>
      </c>
      <c r="J1956" s="2">
        <v>1800</v>
      </c>
      <c r="K1956" s="2">
        <v>143</v>
      </c>
      <c r="L1956" s="2">
        <v>210.28</v>
      </c>
      <c r="M1956" s="2">
        <v>175.21</v>
      </c>
      <c r="N1956" s="2">
        <v>147.05000000000001</v>
      </c>
      <c r="O1956" s="2">
        <v>120.02</v>
      </c>
      <c r="P1956" s="2">
        <v>792</v>
      </c>
      <c r="Q1956" s="2">
        <v>706.19</v>
      </c>
      <c r="R1956" s="2">
        <v>855.2</v>
      </c>
      <c r="S1956" s="2">
        <v>89.17</v>
      </c>
      <c r="T1956" s="2">
        <v>82.58</v>
      </c>
      <c r="U1956" s="2">
        <v>64.069999999999993</v>
      </c>
      <c r="V1956" s="2">
        <v>94.21</v>
      </c>
      <c r="W1956" s="2">
        <v>78.5</v>
      </c>
      <c r="X1956" s="2">
        <v>71.900000000000006</v>
      </c>
      <c r="Y1956" s="2">
        <v>64.11</v>
      </c>
      <c r="Z1956" s="2">
        <v>77.63</v>
      </c>
    </row>
    <row r="1957" spans="1:26" x14ac:dyDescent="0.3">
      <c r="A1957" s="3" t="s">
        <v>799</v>
      </c>
      <c r="B1957" s="3" t="s">
        <v>800</v>
      </c>
      <c r="C1957" s="3">
        <v>931</v>
      </c>
      <c r="D1957" s="3" t="s">
        <v>26</v>
      </c>
      <c r="E1957" s="3" t="s">
        <v>727</v>
      </c>
      <c r="F1957" s="3" t="s">
        <v>65</v>
      </c>
      <c r="G1957" s="3" t="s">
        <v>751</v>
      </c>
      <c r="H1957" s="3" t="s">
        <v>74</v>
      </c>
      <c r="I1957" s="3">
        <v>300</v>
      </c>
      <c r="J1957" s="3">
        <v>1800</v>
      </c>
      <c r="K1957" s="3">
        <v>143</v>
      </c>
      <c r="L1957" s="3">
        <v>210.28</v>
      </c>
      <c r="M1957" s="3">
        <v>175.21</v>
      </c>
      <c r="N1957" s="3">
        <v>147.05000000000001</v>
      </c>
      <c r="O1957" s="3">
        <v>120.02</v>
      </c>
      <c r="P1957" s="3">
        <v>792</v>
      </c>
      <c r="Q1957" s="3">
        <v>706.19</v>
      </c>
      <c r="R1957" s="3">
        <v>855.2</v>
      </c>
      <c r="S1957" s="3">
        <v>89.17</v>
      </c>
      <c r="T1957" s="3">
        <v>82.58</v>
      </c>
      <c r="U1957" s="3">
        <v>64.069999999999993</v>
      </c>
      <c r="V1957" s="3">
        <v>94.21</v>
      </c>
      <c r="W1957" s="3">
        <v>78.5</v>
      </c>
      <c r="X1957" s="3">
        <v>71.900000000000006</v>
      </c>
      <c r="Y1957" s="3">
        <v>64.11</v>
      </c>
      <c r="Z1957" s="3">
        <v>77.63</v>
      </c>
    </row>
    <row r="1958" spans="1:26" x14ac:dyDescent="0.3">
      <c r="A1958" s="2" t="s">
        <v>799</v>
      </c>
      <c r="B1958" s="2" t="s">
        <v>800</v>
      </c>
      <c r="C1958" s="2">
        <v>932</v>
      </c>
      <c r="D1958" s="2" t="s">
        <v>26</v>
      </c>
      <c r="E1958" s="2" t="s">
        <v>727</v>
      </c>
      <c r="F1958" s="2" t="s">
        <v>65</v>
      </c>
      <c r="G1958" s="2" t="s">
        <v>65</v>
      </c>
      <c r="H1958" s="2" t="s">
        <v>75</v>
      </c>
      <c r="I1958" s="2">
        <v>2037</v>
      </c>
      <c r="J1958" s="2">
        <v>12560</v>
      </c>
      <c r="K1958" s="2">
        <v>1081</v>
      </c>
      <c r="L1958" s="2">
        <v>1236.5</v>
      </c>
      <c r="M1958" s="2">
        <v>1096.71</v>
      </c>
      <c r="N1958" s="2">
        <v>114.38</v>
      </c>
      <c r="O1958" s="2">
        <v>112.75</v>
      </c>
      <c r="P1958" s="2">
        <v>5460</v>
      </c>
      <c r="Q1958" s="2">
        <v>5774.53</v>
      </c>
      <c r="R1958" s="2">
        <v>5530.28</v>
      </c>
      <c r="S1958" s="2">
        <v>105.76</v>
      </c>
      <c r="T1958" s="2">
        <v>104.42</v>
      </c>
      <c r="U1958" s="2">
        <v>71.75</v>
      </c>
      <c r="V1958" s="2">
        <v>81.59</v>
      </c>
      <c r="W1958" s="2">
        <v>72.36</v>
      </c>
      <c r="X1958" s="2">
        <v>73.430000000000007</v>
      </c>
      <c r="Y1958" s="2">
        <v>77.2</v>
      </c>
      <c r="Z1958" s="2">
        <v>73.94</v>
      </c>
    </row>
    <row r="1959" spans="1:26" x14ac:dyDescent="0.3">
      <c r="A1959" s="3" t="s">
        <v>799</v>
      </c>
      <c r="B1959" s="3" t="s">
        <v>800</v>
      </c>
      <c r="C1959" s="3">
        <v>933</v>
      </c>
      <c r="D1959" s="3" t="s">
        <v>26</v>
      </c>
      <c r="E1959" s="3" t="s">
        <v>727</v>
      </c>
      <c r="F1959" s="3" t="s">
        <v>78</v>
      </c>
      <c r="G1959" s="3" t="s">
        <v>752</v>
      </c>
      <c r="H1959" s="3" t="s">
        <v>60</v>
      </c>
      <c r="I1959" s="3">
        <v>1000</v>
      </c>
      <c r="J1959" s="3">
        <v>6900</v>
      </c>
      <c r="K1959" s="3">
        <v>583</v>
      </c>
      <c r="L1959" s="3">
        <v>663.67</v>
      </c>
      <c r="M1959" s="3">
        <v>474.48</v>
      </c>
      <c r="N1959" s="3">
        <v>113.84</v>
      </c>
      <c r="O1959" s="3">
        <v>139.87</v>
      </c>
      <c r="P1959" s="3">
        <v>3049</v>
      </c>
      <c r="Q1959" s="3">
        <v>3269.01</v>
      </c>
      <c r="R1959" s="3">
        <v>2956.14</v>
      </c>
      <c r="S1959" s="3">
        <v>107.22</v>
      </c>
      <c r="T1959" s="3">
        <v>110.58</v>
      </c>
      <c r="U1959" s="3">
        <v>78.36</v>
      </c>
      <c r="V1959" s="3">
        <v>89.2</v>
      </c>
      <c r="W1959" s="3">
        <v>63.77</v>
      </c>
      <c r="X1959" s="3">
        <v>83.03</v>
      </c>
      <c r="Y1959" s="3">
        <v>89.03</v>
      </c>
      <c r="Z1959" s="3">
        <v>80.5</v>
      </c>
    </row>
    <row r="1960" spans="1:26" x14ac:dyDescent="0.3">
      <c r="A1960" s="2" t="s">
        <v>799</v>
      </c>
      <c r="B1960" s="2" t="s">
        <v>800</v>
      </c>
      <c r="C1960" s="2">
        <v>934</v>
      </c>
      <c r="D1960" s="2" t="s">
        <v>26</v>
      </c>
      <c r="E1960" s="2" t="s">
        <v>727</v>
      </c>
      <c r="F1960" s="2" t="s">
        <v>78</v>
      </c>
      <c r="G1960" s="2" t="s">
        <v>753</v>
      </c>
      <c r="H1960" s="2" t="s">
        <v>60</v>
      </c>
      <c r="I1960" s="2">
        <v>0</v>
      </c>
      <c r="J1960" s="2">
        <v>0</v>
      </c>
      <c r="K1960" s="2">
        <v>0</v>
      </c>
      <c r="L1960" s="2">
        <v>0</v>
      </c>
      <c r="M1960" s="2">
        <v>18.52</v>
      </c>
      <c r="N1960" s="2">
        <v>0</v>
      </c>
      <c r="O1960" s="2">
        <v>0</v>
      </c>
      <c r="P1960" s="2">
        <v>0</v>
      </c>
      <c r="Q1960" s="2">
        <v>0</v>
      </c>
      <c r="R1960" s="2">
        <v>135.12</v>
      </c>
      <c r="S1960" s="2">
        <v>0</v>
      </c>
      <c r="T1960" s="2">
        <v>0</v>
      </c>
      <c r="U1960" s="2">
        <v>0</v>
      </c>
      <c r="V1960" s="2">
        <v>0</v>
      </c>
      <c r="W1960" s="2">
        <v>11.85</v>
      </c>
      <c r="X1960" s="2">
        <v>0</v>
      </c>
      <c r="Y1960" s="2">
        <v>0</v>
      </c>
      <c r="Z1960" s="2">
        <v>17.52</v>
      </c>
    </row>
    <row r="1961" spans="1:26" x14ac:dyDescent="0.3">
      <c r="A1961" s="3" t="s">
        <v>799</v>
      </c>
      <c r="B1961" s="3" t="s">
        <v>800</v>
      </c>
      <c r="C1961" s="3">
        <v>935</v>
      </c>
      <c r="D1961" s="3" t="s">
        <v>26</v>
      </c>
      <c r="E1961" s="3" t="s">
        <v>727</v>
      </c>
      <c r="F1961" s="3" t="s">
        <v>78</v>
      </c>
      <c r="G1961" s="3" t="s">
        <v>754</v>
      </c>
      <c r="H1961" s="3" t="s">
        <v>60</v>
      </c>
      <c r="I1961" s="3">
        <v>2340</v>
      </c>
      <c r="J1961" s="3">
        <v>16100</v>
      </c>
      <c r="K1961" s="3">
        <v>1281</v>
      </c>
      <c r="L1961" s="3">
        <v>1272.3499999999999</v>
      </c>
      <c r="M1961" s="3">
        <v>1246.75</v>
      </c>
      <c r="N1961" s="3">
        <v>99.32</v>
      </c>
      <c r="O1961" s="3">
        <v>102.05</v>
      </c>
      <c r="P1961" s="3">
        <v>6982</v>
      </c>
      <c r="Q1961" s="3">
        <v>6396.96</v>
      </c>
      <c r="R1961" s="3">
        <v>6775.57</v>
      </c>
      <c r="S1961" s="3">
        <v>91.62</v>
      </c>
      <c r="T1961" s="3">
        <v>94.41</v>
      </c>
      <c r="U1961" s="3">
        <v>73.58</v>
      </c>
      <c r="V1961" s="3">
        <v>73.08</v>
      </c>
      <c r="W1961" s="3">
        <v>71.61</v>
      </c>
      <c r="X1961" s="3">
        <v>81.260000000000005</v>
      </c>
      <c r="Y1961" s="3">
        <v>74.45</v>
      </c>
      <c r="Z1961" s="3">
        <v>78.849999999999994</v>
      </c>
    </row>
    <row r="1962" spans="1:26" x14ac:dyDescent="0.3">
      <c r="A1962" s="2" t="s">
        <v>799</v>
      </c>
      <c r="B1962" s="2" t="s">
        <v>800</v>
      </c>
      <c r="C1962" s="2">
        <v>936</v>
      </c>
      <c r="D1962" s="2" t="s">
        <v>26</v>
      </c>
      <c r="E1962" s="2" t="s">
        <v>727</v>
      </c>
      <c r="F1962" s="2" t="s">
        <v>78</v>
      </c>
      <c r="G1962" s="2" t="s">
        <v>755</v>
      </c>
      <c r="H1962" s="2" t="s">
        <v>60</v>
      </c>
      <c r="I1962" s="2">
        <v>1200</v>
      </c>
      <c r="J1962" s="2">
        <v>6700</v>
      </c>
      <c r="K1962" s="2">
        <v>288</v>
      </c>
      <c r="L1962" s="2">
        <v>592.30999999999995</v>
      </c>
      <c r="M1962" s="2">
        <v>549.91</v>
      </c>
      <c r="N1962" s="2">
        <v>205.66</v>
      </c>
      <c r="O1962" s="2">
        <v>107.71</v>
      </c>
      <c r="P1962" s="2">
        <v>2626</v>
      </c>
      <c r="Q1962" s="2">
        <v>3107.36</v>
      </c>
      <c r="R1962" s="2">
        <v>2649.62</v>
      </c>
      <c r="S1962" s="2">
        <v>118.33</v>
      </c>
      <c r="T1962" s="2">
        <v>117.28</v>
      </c>
      <c r="U1962" s="2">
        <v>32.26</v>
      </c>
      <c r="V1962" s="2">
        <v>66.34</v>
      </c>
      <c r="W1962" s="2">
        <v>61.59</v>
      </c>
      <c r="X1962" s="2">
        <v>59.6</v>
      </c>
      <c r="Y1962" s="2">
        <v>70.52</v>
      </c>
      <c r="Z1962" s="2">
        <v>60.13</v>
      </c>
    </row>
    <row r="1963" spans="1:26" x14ac:dyDescent="0.3">
      <c r="A1963" s="3" t="s">
        <v>799</v>
      </c>
      <c r="B1963" s="3" t="s">
        <v>800</v>
      </c>
      <c r="C1963" s="3">
        <v>937</v>
      </c>
      <c r="D1963" s="3" t="s">
        <v>26</v>
      </c>
      <c r="E1963" s="3" t="s">
        <v>727</v>
      </c>
      <c r="F1963" s="3" t="s">
        <v>78</v>
      </c>
      <c r="G1963" s="3" t="s">
        <v>685</v>
      </c>
      <c r="H1963" s="3" t="s">
        <v>74</v>
      </c>
      <c r="I1963" s="3">
        <v>4540</v>
      </c>
      <c r="J1963" s="3">
        <v>29700</v>
      </c>
      <c r="K1963" s="3">
        <v>2152</v>
      </c>
      <c r="L1963" s="3">
        <v>2528.33</v>
      </c>
      <c r="M1963" s="3">
        <v>2289.66</v>
      </c>
      <c r="N1963" s="3">
        <v>117.49</v>
      </c>
      <c r="O1963" s="3">
        <v>110.42</v>
      </c>
      <c r="P1963" s="3">
        <v>12657</v>
      </c>
      <c r="Q1963" s="3">
        <v>12773.33</v>
      </c>
      <c r="R1963" s="3">
        <v>12516.45</v>
      </c>
      <c r="S1963" s="3">
        <v>100.92</v>
      </c>
      <c r="T1963" s="3">
        <v>102.05</v>
      </c>
      <c r="U1963" s="3">
        <v>63.71</v>
      </c>
      <c r="V1963" s="3">
        <v>74.849999999999994</v>
      </c>
      <c r="W1963" s="3">
        <v>64.790000000000006</v>
      </c>
      <c r="X1963" s="3">
        <v>75.92</v>
      </c>
      <c r="Y1963" s="3">
        <v>76.62</v>
      </c>
      <c r="Z1963" s="3">
        <v>71.760000000000005</v>
      </c>
    </row>
    <row r="1964" spans="1:26" x14ac:dyDescent="0.3">
      <c r="A1964" s="2" t="s">
        <v>799</v>
      </c>
      <c r="B1964" s="2" t="s">
        <v>800</v>
      </c>
      <c r="C1964" s="2">
        <v>938</v>
      </c>
      <c r="D1964" s="2" t="s">
        <v>26</v>
      </c>
      <c r="E1964" s="2" t="s">
        <v>727</v>
      </c>
      <c r="F1964" s="2" t="s">
        <v>78</v>
      </c>
      <c r="G1964" s="2" t="s">
        <v>756</v>
      </c>
      <c r="H1964" s="2" t="s">
        <v>60</v>
      </c>
      <c r="I1964" s="2">
        <v>2100</v>
      </c>
      <c r="J1964" s="2">
        <v>13700</v>
      </c>
      <c r="K1964" s="2">
        <v>1161</v>
      </c>
      <c r="L1964" s="2">
        <v>1049.5899999999999</v>
      </c>
      <c r="M1964" s="2">
        <v>944.9</v>
      </c>
      <c r="N1964" s="2">
        <v>90.4</v>
      </c>
      <c r="O1964" s="2">
        <v>111.08</v>
      </c>
      <c r="P1964" s="2">
        <v>6061</v>
      </c>
      <c r="Q1964" s="2">
        <v>5854.74</v>
      </c>
      <c r="R1964" s="2">
        <v>5160.3</v>
      </c>
      <c r="S1964" s="2">
        <v>96.6</v>
      </c>
      <c r="T1964" s="2">
        <v>113.46</v>
      </c>
      <c r="U1964" s="2">
        <v>74.31</v>
      </c>
      <c r="V1964" s="2">
        <v>67.180000000000007</v>
      </c>
      <c r="W1964" s="2">
        <v>60.48</v>
      </c>
      <c r="X1964" s="2">
        <v>78.599999999999994</v>
      </c>
      <c r="Y1964" s="2">
        <v>75.930000000000007</v>
      </c>
      <c r="Z1964" s="2">
        <v>66.92</v>
      </c>
    </row>
    <row r="1965" spans="1:26" x14ac:dyDescent="0.3">
      <c r="A1965" s="3" t="s">
        <v>799</v>
      </c>
      <c r="B1965" s="3" t="s">
        <v>800</v>
      </c>
      <c r="C1965" s="3">
        <v>939</v>
      </c>
      <c r="D1965" s="3" t="s">
        <v>26</v>
      </c>
      <c r="E1965" s="3" t="s">
        <v>727</v>
      </c>
      <c r="F1965" s="3" t="s">
        <v>78</v>
      </c>
      <c r="G1965" s="3" t="s">
        <v>83</v>
      </c>
      <c r="H1965" s="3" t="s">
        <v>74</v>
      </c>
      <c r="I1965" s="3">
        <v>2100</v>
      </c>
      <c r="J1965" s="3">
        <v>13700</v>
      </c>
      <c r="K1965" s="3">
        <v>1161</v>
      </c>
      <c r="L1965" s="3">
        <v>1049.5899999999999</v>
      </c>
      <c r="M1965" s="3">
        <v>944.9</v>
      </c>
      <c r="N1965" s="3">
        <v>90.4</v>
      </c>
      <c r="O1965" s="3">
        <v>111.08</v>
      </c>
      <c r="P1965" s="3">
        <v>6061</v>
      </c>
      <c r="Q1965" s="3">
        <v>5854.74</v>
      </c>
      <c r="R1965" s="3">
        <v>5160.3</v>
      </c>
      <c r="S1965" s="3">
        <v>96.6</v>
      </c>
      <c r="T1965" s="3">
        <v>113.46</v>
      </c>
      <c r="U1965" s="3">
        <v>74.31</v>
      </c>
      <c r="V1965" s="3">
        <v>67.180000000000007</v>
      </c>
      <c r="W1965" s="3">
        <v>60.48</v>
      </c>
      <c r="X1965" s="3">
        <v>78.599999999999994</v>
      </c>
      <c r="Y1965" s="3">
        <v>75.930000000000007</v>
      </c>
      <c r="Z1965" s="3">
        <v>66.92</v>
      </c>
    </row>
    <row r="1966" spans="1:26" x14ac:dyDescent="0.3">
      <c r="A1966" s="2" t="s">
        <v>799</v>
      </c>
      <c r="B1966" s="2" t="s">
        <v>800</v>
      </c>
      <c r="C1966" s="2">
        <v>940</v>
      </c>
      <c r="D1966" s="2" t="s">
        <v>26</v>
      </c>
      <c r="E1966" s="2" t="s">
        <v>727</v>
      </c>
      <c r="F1966" s="2" t="s">
        <v>78</v>
      </c>
      <c r="G1966" s="2" t="s">
        <v>81</v>
      </c>
      <c r="H1966" s="2" t="s">
        <v>75</v>
      </c>
      <c r="I1966" s="2">
        <v>6640</v>
      </c>
      <c r="J1966" s="2">
        <v>43400</v>
      </c>
      <c r="K1966" s="2">
        <v>3313</v>
      </c>
      <c r="L1966" s="2">
        <v>3577.92</v>
      </c>
      <c r="M1966" s="2">
        <v>3234.56</v>
      </c>
      <c r="N1966" s="2">
        <v>108</v>
      </c>
      <c r="O1966" s="2">
        <v>110.62</v>
      </c>
      <c r="P1966" s="2">
        <v>18718</v>
      </c>
      <c r="Q1966" s="2">
        <v>18628.07</v>
      </c>
      <c r="R1966" s="2">
        <v>17676.75</v>
      </c>
      <c r="S1966" s="2">
        <v>99.52</v>
      </c>
      <c r="T1966" s="2">
        <v>105.38</v>
      </c>
      <c r="U1966" s="2">
        <v>67.06</v>
      </c>
      <c r="V1966" s="2">
        <v>72.430000000000007</v>
      </c>
      <c r="W1966" s="2">
        <v>63.47</v>
      </c>
      <c r="X1966" s="2">
        <v>76.77</v>
      </c>
      <c r="Y1966" s="2">
        <v>76.400000000000006</v>
      </c>
      <c r="Z1966" s="2">
        <v>70.28</v>
      </c>
    </row>
    <row r="1967" spans="1:26" x14ac:dyDescent="0.3">
      <c r="A1967" s="3" t="s">
        <v>799</v>
      </c>
      <c r="B1967" s="3" t="s">
        <v>800</v>
      </c>
      <c r="C1967" s="3">
        <v>941</v>
      </c>
      <c r="D1967" s="3" t="s">
        <v>26</v>
      </c>
      <c r="E1967" s="3" t="s">
        <v>727</v>
      </c>
      <c r="F1967" s="3" t="s">
        <v>78</v>
      </c>
      <c r="G1967" s="3" t="s">
        <v>757</v>
      </c>
      <c r="H1967" s="3" t="s">
        <v>60</v>
      </c>
      <c r="I1967" s="3">
        <v>63.2</v>
      </c>
      <c r="J1967" s="3">
        <v>144</v>
      </c>
      <c r="K1967" s="3">
        <v>27</v>
      </c>
      <c r="L1967" s="3">
        <v>1.45</v>
      </c>
      <c r="M1967" s="3">
        <v>0.1</v>
      </c>
      <c r="N1967" s="3">
        <v>5.37</v>
      </c>
      <c r="O1967" s="3">
        <v>1450</v>
      </c>
      <c r="P1967" s="3">
        <v>74</v>
      </c>
      <c r="Q1967" s="3">
        <v>13.61</v>
      </c>
      <c r="R1967" s="3">
        <v>29.43</v>
      </c>
      <c r="S1967" s="3">
        <v>18.39</v>
      </c>
      <c r="T1967" s="3">
        <v>46.25</v>
      </c>
      <c r="U1967" s="3" t="s">
        <v>60</v>
      </c>
      <c r="V1967" s="3" t="s">
        <v>60</v>
      </c>
      <c r="W1967" s="3" t="s">
        <v>60</v>
      </c>
      <c r="X1967" s="3" t="s">
        <v>60</v>
      </c>
      <c r="Y1967" s="3" t="s">
        <v>60</v>
      </c>
      <c r="Z1967" s="3" t="s">
        <v>60</v>
      </c>
    </row>
    <row r="1968" spans="1:26" x14ac:dyDescent="0.3">
      <c r="A1968" s="2" t="s">
        <v>799</v>
      </c>
      <c r="B1968" s="2" t="s">
        <v>800</v>
      </c>
      <c r="C1968" s="2">
        <v>942</v>
      </c>
      <c r="D1968" s="2" t="s">
        <v>26</v>
      </c>
      <c r="E1968" s="2" t="s">
        <v>727</v>
      </c>
      <c r="F1968" s="2" t="s">
        <v>78</v>
      </c>
      <c r="G1968" s="2" t="s">
        <v>685</v>
      </c>
      <c r="H1968" s="2" t="s">
        <v>12</v>
      </c>
      <c r="I1968" s="2">
        <v>63.2</v>
      </c>
      <c r="J1968" s="2">
        <v>144</v>
      </c>
      <c r="K1968" s="2">
        <v>27</v>
      </c>
      <c r="L1968" s="2">
        <v>1.45</v>
      </c>
      <c r="M1968" s="2">
        <v>0.1</v>
      </c>
      <c r="N1968" s="2">
        <v>5.37</v>
      </c>
      <c r="O1968" s="2">
        <v>1450</v>
      </c>
      <c r="P1968" s="2">
        <v>74</v>
      </c>
      <c r="Q1968" s="2">
        <v>13.61</v>
      </c>
      <c r="R1968" s="2">
        <v>29.43</v>
      </c>
      <c r="S1968" s="2">
        <v>18.39</v>
      </c>
      <c r="T1968" s="2">
        <v>46.25</v>
      </c>
      <c r="U1968" s="2" t="s">
        <v>60</v>
      </c>
      <c r="V1968" s="2" t="s">
        <v>60</v>
      </c>
      <c r="W1968" s="2" t="s">
        <v>60</v>
      </c>
      <c r="X1968" s="2" t="s">
        <v>60</v>
      </c>
      <c r="Y1968" s="2" t="s">
        <v>60</v>
      </c>
      <c r="Z1968" s="2" t="s">
        <v>60</v>
      </c>
    </row>
    <row r="1969" spans="1:26" x14ac:dyDescent="0.3">
      <c r="A1969" s="3" t="s">
        <v>799</v>
      </c>
      <c r="B1969" s="3" t="s">
        <v>800</v>
      </c>
      <c r="C1969" s="3">
        <v>943</v>
      </c>
      <c r="D1969" s="3" t="s">
        <v>26</v>
      </c>
      <c r="E1969" s="3" t="s">
        <v>727</v>
      </c>
      <c r="F1969" s="3" t="s">
        <v>78</v>
      </c>
      <c r="G1969" s="3" t="s">
        <v>758</v>
      </c>
      <c r="H1969" s="3" t="s">
        <v>60</v>
      </c>
      <c r="I1969" s="3">
        <v>132</v>
      </c>
      <c r="J1969" s="3">
        <v>559</v>
      </c>
      <c r="K1969" s="3">
        <v>88</v>
      </c>
      <c r="L1969" s="3">
        <v>92.96</v>
      </c>
      <c r="M1969" s="3">
        <v>86.04</v>
      </c>
      <c r="N1969" s="3">
        <v>105.64</v>
      </c>
      <c r="O1969" s="3">
        <v>108.04</v>
      </c>
      <c r="P1969" s="3">
        <v>327</v>
      </c>
      <c r="Q1969" s="3">
        <v>317.97000000000003</v>
      </c>
      <c r="R1969" s="3">
        <v>356.06</v>
      </c>
      <c r="S1969" s="3">
        <v>97.24</v>
      </c>
      <c r="T1969" s="3">
        <v>89.3</v>
      </c>
      <c r="U1969" s="3" t="s">
        <v>60</v>
      </c>
      <c r="V1969" s="3" t="s">
        <v>60</v>
      </c>
      <c r="W1969" s="3" t="s">
        <v>60</v>
      </c>
      <c r="X1969" s="3" t="s">
        <v>60</v>
      </c>
      <c r="Y1969" s="3" t="s">
        <v>60</v>
      </c>
      <c r="Z1969" s="3" t="s">
        <v>60</v>
      </c>
    </row>
    <row r="1970" spans="1:26" x14ac:dyDescent="0.3">
      <c r="A1970" s="2" t="s">
        <v>799</v>
      </c>
      <c r="B1970" s="2" t="s">
        <v>800</v>
      </c>
      <c r="C1970" s="2">
        <v>944</v>
      </c>
      <c r="D1970" s="2" t="s">
        <v>26</v>
      </c>
      <c r="E1970" s="2" t="s">
        <v>727</v>
      </c>
      <c r="F1970" s="2" t="s">
        <v>78</v>
      </c>
      <c r="G1970" s="2" t="s">
        <v>759</v>
      </c>
      <c r="H1970" s="2" t="s">
        <v>60</v>
      </c>
      <c r="I1970" s="2">
        <v>160</v>
      </c>
      <c r="J1970" s="2">
        <v>720</v>
      </c>
      <c r="K1970" s="2">
        <v>109</v>
      </c>
      <c r="L1970" s="2">
        <v>117.54</v>
      </c>
      <c r="M1970" s="2">
        <v>108.66</v>
      </c>
      <c r="N1970" s="2">
        <v>107.83</v>
      </c>
      <c r="O1970" s="2">
        <v>108.17</v>
      </c>
      <c r="P1970" s="2">
        <v>425</v>
      </c>
      <c r="Q1970" s="2">
        <v>380.56</v>
      </c>
      <c r="R1970" s="2">
        <v>445.05</v>
      </c>
      <c r="S1970" s="2">
        <v>89.54</v>
      </c>
      <c r="T1970" s="2">
        <v>85.51</v>
      </c>
      <c r="U1970" s="2" t="s">
        <v>60</v>
      </c>
      <c r="V1970" s="2" t="s">
        <v>60</v>
      </c>
      <c r="W1970" s="2" t="s">
        <v>60</v>
      </c>
      <c r="X1970" s="2" t="s">
        <v>60</v>
      </c>
      <c r="Y1970" s="2" t="s">
        <v>60</v>
      </c>
      <c r="Z1970" s="2" t="s">
        <v>60</v>
      </c>
    </row>
    <row r="1971" spans="1:26" x14ac:dyDescent="0.3">
      <c r="A1971" s="3" t="s">
        <v>799</v>
      </c>
      <c r="B1971" s="3" t="s">
        <v>800</v>
      </c>
      <c r="C1971" s="3">
        <v>945</v>
      </c>
      <c r="D1971" s="3" t="s">
        <v>26</v>
      </c>
      <c r="E1971" s="3" t="s">
        <v>727</v>
      </c>
      <c r="F1971" s="3" t="s">
        <v>78</v>
      </c>
      <c r="G1971" s="3" t="s">
        <v>128</v>
      </c>
      <c r="H1971" s="3" t="s">
        <v>12</v>
      </c>
      <c r="I1971" s="3">
        <v>292</v>
      </c>
      <c r="J1971" s="3">
        <v>1279</v>
      </c>
      <c r="K1971" s="3">
        <v>197</v>
      </c>
      <c r="L1971" s="3">
        <v>210.5</v>
      </c>
      <c r="M1971" s="3">
        <v>194.7</v>
      </c>
      <c r="N1971" s="3">
        <v>106.85</v>
      </c>
      <c r="O1971" s="3">
        <v>108.12</v>
      </c>
      <c r="P1971" s="3">
        <v>752</v>
      </c>
      <c r="Q1971" s="3">
        <v>698.53</v>
      </c>
      <c r="R1971" s="3">
        <v>801.11</v>
      </c>
      <c r="S1971" s="3">
        <v>92.89</v>
      </c>
      <c r="T1971" s="3">
        <v>87.2</v>
      </c>
      <c r="U1971" s="3" t="s">
        <v>60</v>
      </c>
      <c r="V1971" s="3" t="s">
        <v>60</v>
      </c>
      <c r="W1971" s="3" t="s">
        <v>60</v>
      </c>
      <c r="X1971" s="3" t="s">
        <v>60</v>
      </c>
      <c r="Y1971" s="3" t="s">
        <v>60</v>
      </c>
      <c r="Z1971" s="3" t="s">
        <v>60</v>
      </c>
    </row>
    <row r="1972" spans="1:26" x14ac:dyDescent="0.3">
      <c r="A1972" s="2" t="s">
        <v>799</v>
      </c>
      <c r="B1972" s="2" t="s">
        <v>800</v>
      </c>
      <c r="C1972" s="2">
        <v>946</v>
      </c>
      <c r="D1972" s="2" t="s">
        <v>26</v>
      </c>
      <c r="E1972" s="2" t="s">
        <v>727</v>
      </c>
      <c r="F1972" s="2" t="s">
        <v>78</v>
      </c>
      <c r="G1972" s="2" t="s">
        <v>84</v>
      </c>
      <c r="H1972" s="2" t="s">
        <v>12</v>
      </c>
      <c r="I1972" s="2">
        <v>355.2</v>
      </c>
      <c r="J1972" s="2">
        <v>1423</v>
      </c>
      <c r="K1972" s="2">
        <v>224</v>
      </c>
      <c r="L1972" s="2">
        <v>211.95</v>
      </c>
      <c r="M1972" s="2">
        <v>194.8</v>
      </c>
      <c r="N1972" s="2">
        <v>94.62</v>
      </c>
      <c r="O1972" s="2">
        <v>108.8</v>
      </c>
      <c r="P1972" s="2">
        <v>826</v>
      </c>
      <c r="Q1972" s="2">
        <v>712.14</v>
      </c>
      <c r="R1972" s="2">
        <v>830.54</v>
      </c>
      <c r="S1972" s="2">
        <v>86.22</v>
      </c>
      <c r="T1972" s="2">
        <v>85.74</v>
      </c>
      <c r="U1972" s="2" t="s">
        <v>60</v>
      </c>
      <c r="V1972" s="2" t="s">
        <v>60</v>
      </c>
      <c r="W1972" s="2" t="s">
        <v>60</v>
      </c>
      <c r="X1972" s="2" t="s">
        <v>60</v>
      </c>
      <c r="Y1972" s="2" t="s">
        <v>60</v>
      </c>
      <c r="Z1972" s="2" t="s">
        <v>60</v>
      </c>
    </row>
    <row r="1973" spans="1:26" x14ac:dyDescent="0.3">
      <c r="A1973" s="3" t="s">
        <v>799</v>
      </c>
      <c r="B1973" s="3" t="s">
        <v>800</v>
      </c>
      <c r="C1973" s="3">
        <v>947</v>
      </c>
      <c r="D1973" s="3" t="s">
        <v>26</v>
      </c>
      <c r="E1973" s="3" t="s">
        <v>727</v>
      </c>
      <c r="F1973" s="3" t="s">
        <v>78</v>
      </c>
      <c r="G1973" s="3" t="s">
        <v>68</v>
      </c>
      <c r="H1973" s="3" t="s">
        <v>75</v>
      </c>
      <c r="I1973" s="3">
        <v>13487</v>
      </c>
      <c r="J1973" s="3">
        <v>87635</v>
      </c>
      <c r="K1973" s="3">
        <v>6774</v>
      </c>
      <c r="L1973" s="3">
        <v>7218.78</v>
      </c>
      <c r="M1973" s="3">
        <v>6899.77</v>
      </c>
      <c r="N1973" s="3">
        <v>106.57</v>
      </c>
      <c r="O1973" s="3">
        <v>104.62</v>
      </c>
      <c r="P1973" s="3">
        <v>37338</v>
      </c>
      <c r="Q1973" s="3">
        <v>37707.81</v>
      </c>
      <c r="R1973" s="3">
        <v>36336.36</v>
      </c>
      <c r="S1973" s="3">
        <v>100.99</v>
      </c>
      <c r="T1973" s="3">
        <v>103.77</v>
      </c>
      <c r="U1973" s="3">
        <v>67.569999999999993</v>
      </c>
      <c r="V1973" s="3">
        <v>71.94</v>
      </c>
      <c r="W1973" s="3">
        <v>67.709999999999994</v>
      </c>
      <c r="X1973" s="3">
        <v>75.459999999999994</v>
      </c>
      <c r="Y1973" s="3">
        <v>76.14</v>
      </c>
      <c r="Z1973" s="3">
        <v>72.25</v>
      </c>
    </row>
    <row r="1974" spans="1:26" x14ac:dyDescent="0.3">
      <c r="A1974" s="2" t="s">
        <v>799</v>
      </c>
      <c r="B1974" s="2" t="s">
        <v>800</v>
      </c>
      <c r="C1974" s="2">
        <v>948</v>
      </c>
      <c r="D1974" s="2" t="s">
        <v>26</v>
      </c>
      <c r="E1974" s="2" t="s">
        <v>727</v>
      </c>
      <c r="F1974" s="2" t="s">
        <v>78</v>
      </c>
      <c r="G1974" s="2" t="s">
        <v>68</v>
      </c>
      <c r="H1974" s="2" t="s">
        <v>16</v>
      </c>
      <c r="I1974" s="2">
        <v>80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 t="s">
        <v>60</v>
      </c>
      <c r="V1974" s="2" t="s">
        <v>60</v>
      </c>
      <c r="W1974" s="2" t="s">
        <v>60</v>
      </c>
      <c r="X1974" s="2" t="s">
        <v>60</v>
      </c>
      <c r="Y1974" s="2" t="s">
        <v>60</v>
      </c>
      <c r="Z1974" s="2" t="s">
        <v>60</v>
      </c>
    </row>
    <row r="1975" spans="1:26" x14ac:dyDescent="0.3">
      <c r="A1975" s="3" t="s">
        <v>799</v>
      </c>
      <c r="B1975" s="3" t="s">
        <v>800</v>
      </c>
      <c r="C1975" s="3">
        <v>949</v>
      </c>
      <c r="D1975" s="3" t="s">
        <v>26</v>
      </c>
      <c r="E1975" s="3" t="s">
        <v>727</v>
      </c>
      <c r="F1975" s="3" t="s">
        <v>78</v>
      </c>
      <c r="G1975" s="3" t="s">
        <v>68</v>
      </c>
      <c r="H1975" s="3" t="s">
        <v>12</v>
      </c>
      <c r="I1975" s="3">
        <v>1341.2</v>
      </c>
      <c r="J1975" s="3">
        <v>2983</v>
      </c>
      <c r="K1975" s="3">
        <v>387</v>
      </c>
      <c r="L1975" s="3">
        <v>371.05</v>
      </c>
      <c r="M1975" s="3">
        <v>376.67</v>
      </c>
      <c r="N1975" s="3">
        <v>95.88</v>
      </c>
      <c r="O1975" s="3">
        <v>98.51</v>
      </c>
      <c r="P1975" s="3">
        <v>1483</v>
      </c>
      <c r="Q1975" s="3">
        <v>1447</v>
      </c>
      <c r="R1975" s="3">
        <v>1632.7</v>
      </c>
      <c r="S1975" s="3">
        <v>97.57</v>
      </c>
      <c r="T1975" s="3">
        <v>88.63</v>
      </c>
      <c r="U1975" s="3" t="s">
        <v>60</v>
      </c>
      <c r="V1975" s="3" t="s">
        <v>60</v>
      </c>
      <c r="W1975" s="3" t="s">
        <v>60</v>
      </c>
      <c r="X1975" s="3" t="s">
        <v>60</v>
      </c>
      <c r="Y1975" s="3" t="s">
        <v>60</v>
      </c>
      <c r="Z1975" s="3" t="s">
        <v>60</v>
      </c>
    </row>
    <row r="1976" spans="1:26" x14ac:dyDescent="0.3">
      <c r="A1976" s="2" t="s">
        <v>799</v>
      </c>
      <c r="B1976" s="2" t="s">
        <v>800</v>
      </c>
      <c r="C1976" s="2">
        <v>950</v>
      </c>
      <c r="D1976" s="2" t="s">
        <v>26</v>
      </c>
      <c r="E1976" s="2" t="s">
        <v>727</v>
      </c>
      <c r="F1976" s="2" t="s">
        <v>78</v>
      </c>
      <c r="G1976" s="2" t="s">
        <v>68</v>
      </c>
      <c r="H1976" s="2" t="s">
        <v>727</v>
      </c>
      <c r="I1976" s="2">
        <v>14908.2</v>
      </c>
      <c r="J1976" s="2">
        <v>90618</v>
      </c>
      <c r="K1976" s="2">
        <v>7161</v>
      </c>
      <c r="L1976" s="2">
        <v>7589.83</v>
      </c>
      <c r="M1976" s="2">
        <v>7276.44</v>
      </c>
      <c r="N1976" s="2">
        <v>105.99</v>
      </c>
      <c r="O1976" s="2">
        <v>104.31</v>
      </c>
      <c r="P1976" s="2">
        <v>38821</v>
      </c>
      <c r="Q1976" s="2">
        <v>39154.81</v>
      </c>
      <c r="R1976" s="2">
        <v>37969.06</v>
      </c>
      <c r="S1976" s="2">
        <v>100.86</v>
      </c>
      <c r="T1976" s="2">
        <v>103.12</v>
      </c>
      <c r="U1976" s="2" t="s">
        <v>60</v>
      </c>
      <c r="V1976" s="2" t="s">
        <v>60</v>
      </c>
      <c r="W1976" s="2" t="s">
        <v>60</v>
      </c>
      <c r="X1976" s="2" t="s">
        <v>60</v>
      </c>
      <c r="Y1976" s="2" t="s">
        <v>60</v>
      </c>
      <c r="Z1976" s="2" t="s">
        <v>60</v>
      </c>
    </row>
    <row r="1977" spans="1:26" x14ac:dyDescent="0.3">
      <c r="A1977" s="3" t="s">
        <v>799</v>
      </c>
      <c r="B1977" s="3" t="s">
        <v>800</v>
      </c>
      <c r="C1977" s="3">
        <v>951</v>
      </c>
      <c r="D1977" s="3" t="s">
        <v>27</v>
      </c>
      <c r="E1977" s="3" t="s">
        <v>760</v>
      </c>
      <c r="F1977" s="3" t="s">
        <v>78</v>
      </c>
      <c r="G1977" s="3" t="s">
        <v>761</v>
      </c>
      <c r="H1977" s="3" t="s">
        <v>60</v>
      </c>
      <c r="I1977" s="3">
        <v>600</v>
      </c>
      <c r="J1977" s="3">
        <v>2500</v>
      </c>
      <c r="K1977" s="3">
        <v>320</v>
      </c>
      <c r="L1977" s="3">
        <v>441.31</v>
      </c>
      <c r="M1977" s="3">
        <v>426.23</v>
      </c>
      <c r="N1977" s="3">
        <v>137.91</v>
      </c>
      <c r="O1977" s="3">
        <v>103.54</v>
      </c>
      <c r="P1977" s="3">
        <v>1290</v>
      </c>
      <c r="Q1977" s="3">
        <v>1404.02</v>
      </c>
      <c r="R1977" s="3">
        <v>1405.77</v>
      </c>
      <c r="S1977" s="3">
        <v>108.84</v>
      </c>
      <c r="T1977" s="3">
        <v>99.88</v>
      </c>
      <c r="U1977" s="3" t="s">
        <v>60</v>
      </c>
      <c r="V1977" s="3" t="s">
        <v>60</v>
      </c>
      <c r="W1977" s="3" t="s">
        <v>60</v>
      </c>
      <c r="X1977" s="3" t="s">
        <v>60</v>
      </c>
      <c r="Y1977" s="3" t="s">
        <v>60</v>
      </c>
      <c r="Z1977" s="3" t="s">
        <v>60</v>
      </c>
    </row>
    <row r="1978" spans="1:26" x14ac:dyDescent="0.3">
      <c r="A1978" s="2" t="s">
        <v>799</v>
      </c>
      <c r="B1978" s="2" t="s">
        <v>800</v>
      </c>
      <c r="C1978" s="2">
        <v>952</v>
      </c>
      <c r="D1978" s="2" t="s">
        <v>27</v>
      </c>
      <c r="E1978" s="2" t="s">
        <v>760</v>
      </c>
      <c r="F1978" s="2" t="s">
        <v>78</v>
      </c>
      <c r="G1978" s="2" t="s">
        <v>762</v>
      </c>
      <c r="H1978" s="2" t="s">
        <v>60</v>
      </c>
      <c r="I1978" s="2">
        <v>110</v>
      </c>
      <c r="J1978" s="2">
        <v>480</v>
      </c>
      <c r="K1978" s="2">
        <v>66</v>
      </c>
      <c r="L1978" s="2">
        <v>81.63</v>
      </c>
      <c r="M1978" s="2">
        <v>56.11</v>
      </c>
      <c r="N1978" s="2">
        <v>123.68</v>
      </c>
      <c r="O1978" s="2">
        <v>145.47999999999999</v>
      </c>
      <c r="P1978" s="2">
        <v>292</v>
      </c>
      <c r="Q1978" s="2">
        <v>262.47000000000003</v>
      </c>
      <c r="R1978" s="2">
        <v>299.27</v>
      </c>
      <c r="S1978" s="2">
        <v>89.89</v>
      </c>
      <c r="T1978" s="2">
        <v>87.7</v>
      </c>
      <c r="U1978" s="2" t="s">
        <v>60</v>
      </c>
      <c r="V1978" s="2" t="s">
        <v>60</v>
      </c>
      <c r="W1978" s="2" t="s">
        <v>60</v>
      </c>
      <c r="X1978" s="2" t="s">
        <v>60</v>
      </c>
      <c r="Y1978" s="2" t="s">
        <v>60</v>
      </c>
      <c r="Z1978" s="2" t="s">
        <v>60</v>
      </c>
    </row>
    <row r="1979" spans="1:26" x14ac:dyDescent="0.3">
      <c r="A1979" s="3" t="s">
        <v>799</v>
      </c>
      <c r="B1979" s="3" t="s">
        <v>800</v>
      </c>
      <c r="C1979" s="3">
        <v>953</v>
      </c>
      <c r="D1979" s="3" t="s">
        <v>27</v>
      </c>
      <c r="E1979" s="3" t="s">
        <v>760</v>
      </c>
      <c r="F1979" s="3" t="s">
        <v>78</v>
      </c>
      <c r="G1979" s="3" t="s">
        <v>763</v>
      </c>
      <c r="H1979" s="3" t="s">
        <v>60</v>
      </c>
      <c r="I1979" s="3">
        <v>405</v>
      </c>
      <c r="J1979" s="3">
        <v>1233</v>
      </c>
      <c r="K1979" s="3">
        <v>181</v>
      </c>
      <c r="L1979" s="3">
        <v>221.45</v>
      </c>
      <c r="M1979" s="3">
        <v>140.22999999999999</v>
      </c>
      <c r="N1979" s="3">
        <v>122.35</v>
      </c>
      <c r="O1979" s="3">
        <v>157.91999999999999</v>
      </c>
      <c r="P1979" s="3">
        <v>748</v>
      </c>
      <c r="Q1979" s="3">
        <v>720.45</v>
      </c>
      <c r="R1979" s="3">
        <v>792.73</v>
      </c>
      <c r="S1979" s="3">
        <v>96.32</v>
      </c>
      <c r="T1979" s="3">
        <v>90.88</v>
      </c>
      <c r="U1979" s="3" t="s">
        <v>60</v>
      </c>
      <c r="V1979" s="3" t="s">
        <v>60</v>
      </c>
      <c r="W1979" s="3" t="s">
        <v>60</v>
      </c>
      <c r="X1979" s="3" t="s">
        <v>60</v>
      </c>
      <c r="Y1979" s="3" t="s">
        <v>60</v>
      </c>
      <c r="Z1979" s="3" t="s">
        <v>60</v>
      </c>
    </row>
    <row r="1980" spans="1:26" x14ac:dyDescent="0.3">
      <c r="A1980" s="2" t="s">
        <v>799</v>
      </c>
      <c r="B1980" s="2" t="s">
        <v>800</v>
      </c>
      <c r="C1980" s="2">
        <v>954</v>
      </c>
      <c r="D1980" s="2" t="s">
        <v>27</v>
      </c>
      <c r="E1980" s="2" t="s">
        <v>760</v>
      </c>
      <c r="F1980" s="2" t="s">
        <v>78</v>
      </c>
      <c r="G1980" s="2" t="s">
        <v>764</v>
      </c>
      <c r="H1980" s="2" t="s">
        <v>12</v>
      </c>
      <c r="I1980" s="2">
        <v>1115</v>
      </c>
      <c r="J1980" s="2">
        <v>4213</v>
      </c>
      <c r="K1980" s="2">
        <v>567</v>
      </c>
      <c r="L1980" s="2">
        <v>744.39</v>
      </c>
      <c r="M1980" s="2">
        <v>622.57000000000005</v>
      </c>
      <c r="N1980" s="2">
        <v>131.29</v>
      </c>
      <c r="O1980" s="2">
        <v>119.57</v>
      </c>
      <c r="P1980" s="2">
        <v>2330</v>
      </c>
      <c r="Q1980" s="2">
        <v>2386.94</v>
      </c>
      <c r="R1980" s="2">
        <v>2497.77</v>
      </c>
      <c r="S1980" s="2">
        <v>102.44</v>
      </c>
      <c r="T1980" s="2">
        <v>95.56</v>
      </c>
      <c r="U1980" s="2" t="s">
        <v>60</v>
      </c>
      <c r="V1980" s="2" t="s">
        <v>60</v>
      </c>
      <c r="W1980" s="2" t="s">
        <v>60</v>
      </c>
      <c r="X1980" s="2" t="s">
        <v>60</v>
      </c>
      <c r="Y1980" s="2" t="s">
        <v>60</v>
      </c>
      <c r="Z1980" s="2" t="s">
        <v>60</v>
      </c>
    </row>
    <row r="1981" spans="1:26" x14ac:dyDescent="0.3">
      <c r="A1981" s="3" t="s">
        <v>799</v>
      </c>
      <c r="B1981" s="3" t="s">
        <v>800</v>
      </c>
      <c r="C1981" s="3">
        <v>955</v>
      </c>
      <c r="D1981" s="3" t="s">
        <v>27</v>
      </c>
      <c r="E1981" s="3" t="s">
        <v>760</v>
      </c>
      <c r="F1981" s="3" t="s">
        <v>78</v>
      </c>
      <c r="G1981" s="3" t="s">
        <v>765</v>
      </c>
      <c r="H1981" s="3" t="s">
        <v>60</v>
      </c>
      <c r="I1981" s="3">
        <v>0</v>
      </c>
      <c r="J1981" s="3">
        <v>5429</v>
      </c>
      <c r="K1981" s="3">
        <v>930</v>
      </c>
      <c r="L1981" s="3">
        <v>0</v>
      </c>
      <c r="M1981" s="3">
        <v>0</v>
      </c>
      <c r="N1981" s="3">
        <v>0</v>
      </c>
      <c r="O1981" s="3">
        <v>0</v>
      </c>
      <c r="P1981" s="3">
        <v>2490</v>
      </c>
      <c r="Q1981" s="3">
        <v>0</v>
      </c>
      <c r="R1981" s="3">
        <v>0</v>
      </c>
      <c r="S1981" s="3">
        <v>0</v>
      </c>
      <c r="T1981" s="3">
        <v>0</v>
      </c>
      <c r="U1981" s="3" t="s">
        <v>60</v>
      </c>
      <c r="V1981" s="3" t="s">
        <v>60</v>
      </c>
      <c r="W1981" s="3" t="s">
        <v>60</v>
      </c>
      <c r="X1981" s="3" t="s">
        <v>60</v>
      </c>
      <c r="Y1981" s="3" t="s">
        <v>60</v>
      </c>
      <c r="Z1981" s="3" t="s">
        <v>60</v>
      </c>
    </row>
    <row r="1982" spans="1:26" x14ac:dyDescent="0.3">
      <c r="A1982" s="2" t="s">
        <v>799</v>
      </c>
      <c r="B1982" s="2" t="s">
        <v>800</v>
      </c>
      <c r="C1982" s="2">
        <v>956</v>
      </c>
      <c r="D1982" s="2" t="s">
        <v>27</v>
      </c>
      <c r="E1982" s="2" t="s">
        <v>760</v>
      </c>
      <c r="F1982" s="2" t="s">
        <v>78</v>
      </c>
      <c r="G1982" s="2" t="s">
        <v>128</v>
      </c>
      <c r="H1982" s="2" t="s">
        <v>12</v>
      </c>
      <c r="I1982" s="2">
        <v>0</v>
      </c>
      <c r="J1982" s="2">
        <v>5429</v>
      </c>
      <c r="K1982" s="2">
        <v>930</v>
      </c>
      <c r="L1982" s="2">
        <v>0</v>
      </c>
      <c r="M1982" s="2">
        <v>0</v>
      </c>
      <c r="N1982" s="2">
        <v>0</v>
      </c>
      <c r="O1982" s="2">
        <v>0</v>
      </c>
      <c r="P1982" s="2">
        <v>2490</v>
      </c>
      <c r="Q1982" s="2">
        <v>0</v>
      </c>
      <c r="R1982" s="2">
        <v>0</v>
      </c>
      <c r="S1982" s="2">
        <v>0</v>
      </c>
      <c r="T1982" s="2">
        <v>0</v>
      </c>
      <c r="U1982" s="2" t="s">
        <v>60</v>
      </c>
      <c r="V1982" s="2" t="s">
        <v>60</v>
      </c>
      <c r="W1982" s="2" t="s">
        <v>60</v>
      </c>
      <c r="X1982" s="2" t="s">
        <v>60</v>
      </c>
      <c r="Y1982" s="2" t="s">
        <v>60</v>
      </c>
      <c r="Z1982" s="2" t="s">
        <v>60</v>
      </c>
    </row>
    <row r="1983" spans="1:26" x14ac:dyDescent="0.3">
      <c r="A1983" s="3" t="s">
        <v>799</v>
      </c>
      <c r="B1983" s="3" t="s">
        <v>800</v>
      </c>
      <c r="C1983" s="3">
        <v>957</v>
      </c>
      <c r="D1983" s="3" t="s">
        <v>27</v>
      </c>
      <c r="E1983" s="3" t="s">
        <v>760</v>
      </c>
      <c r="F1983" s="3" t="s">
        <v>78</v>
      </c>
      <c r="G1983" s="3" t="s">
        <v>84</v>
      </c>
      <c r="H1983" s="3" t="s">
        <v>12</v>
      </c>
      <c r="I1983" s="3">
        <v>1115</v>
      </c>
      <c r="J1983" s="3">
        <v>9642</v>
      </c>
      <c r="K1983" s="3">
        <v>1497</v>
      </c>
      <c r="L1983" s="3">
        <v>744.39</v>
      </c>
      <c r="M1983" s="3">
        <v>622.57000000000005</v>
      </c>
      <c r="N1983" s="3">
        <v>49.73</v>
      </c>
      <c r="O1983" s="3">
        <v>119.57</v>
      </c>
      <c r="P1983" s="3">
        <v>4820</v>
      </c>
      <c r="Q1983" s="3">
        <v>2386.94</v>
      </c>
      <c r="R1983" s="3">
        <v>2497.77</v>
      </c>
      <c r="S1983" s="3">
        <v>49.52</v>
      </c>
      <c r="T1983" s="3">
        <v>95.56</v>
      </c>
      <c r="U1983" s="3" t="s">
        <v>60</v>
      </c>
      <c r="V1983" s="3" t="s">
        <v>60</v>
      </c>
      <c r="W1983" s="3" t="s">
        <v>60</v>
      </c>
      <c r="X1983" s="3" t="s">
        <v>60</v>
      </c>
      <c r="Y1983" s="3" t="s">
        <v>60</v>
      </c>
      <c r="Z1983" s="3" t="s">
        <v>60</v>
      </c>
    </row>
    <row r="1984" spans="1:26" x14ac:dyDescent="0.3">
      <c r="A1984" s="2" t="s">
        <v>799</v>
      </c>
      <c r="B1984" s="2" t="s">
        <v>800</v>
      </c>
      <c r="C1984" s="2">
        <v>958</v>
      </c>
      <c r="D1984" s="2" t="s">
        <v>27</v>
      </c>
      <c r="E1984" s="2" t="s">
        <v>760</v>
      </c>
      <c r="F1984" s="2" t="s">
        <v>78</v>
      </c>
      <c r="G1984" s="2" t="s">
        <v>68</v>
      </c>
      <c r="H1984" s="2" t="s">
        <v>16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 t="s">
        <v>60</v>
      </c>
      <c r="V1984" s="2" t="s">
        <v>60</v>
      </c>
      <c r="W1984" s="2" t="s">
        <v>60</v>
      </c>
      <c r="X1984" s="2" t="s">
        <v>60</v>
      </c>
      <c r="Y1984" s="2" t="s">
        <v>60</v>
      </c>
      <c r="Z1984" s="2" t="s">
        <v>60</v>
      </c>
    </row>
    <row r="1985" spans="1:26" x14ac:dyDescent="0.3">
      <c r="A1985" s="3" t="s">
        <v>799</v>
      </c>
      <c r="B1985" s="3" t="s">
        <v>800</v>
      </c>
      <c r="C1985" s="3">
        <v>959</v>
      </c>
      <c r="D1985" s="3" t="s">
        <v>27</v>
      </c>
      <c r="E1985" s="3" t="s">
        <v>760</v>
      </c>
      <c r="F1985" s="3" t="s">
        <v>78</v>
      </c>
      <c r="G1985" s="3" t="s">
        <v>68</v>
      </c>
      <c r="H1985" s="3" t="s">
        <v>12</v>
      </c>
      <c r="I1985" s="3">
        <v>1115</v>
      </c>
      <c r="J1985" s="3">
        <v>9642</v>
      </c>
      <c r="K1985" s="3">
        <v>1497</v>
      </c>
      <c r="L1985" s="3">
        <v>744.39</v>
      </c>
      <c r="M1985" s="3">
        <v>622.57000000000005</v>
      </c>
      <c r="N1985" s="3">
        <v>49.73</v>
      </c>
      <c r="O1985" s="3">
        <v>119.57</v>
      </c>
      <c r="P1985" s="3">
        <v>4820</v>
      </c>
      <c r="Q1985" s="3">
        <v>2386.94</v>
      </c>
      <c r="R1985" s="3">
        <v>2497.77</v>
      </c>
      <c r="S1985" s="3">
        <v>49.52</v>
      </c>
      <c r="T1985" s="3">
        <v>95.56</v>
      </c>
      <c r="U1985" s="3" t="s">
        <v>60</v>
      </c>
      <c r="V1985" s="3" t="s">
        <v>60</v>
      </c>
      <c r="W1985" s="3" t="s">
        <v>60</v>
      </c>
      <c r="X1985" s="3" t="s">
        <v>60</v>
      </c>
      <c r="Y1985" s="3" t="s">
        <v>60</v>
      </c>
      <c r="Z1985" s="3" t="s">
        <v>60</v>
      </c>
    </row>
    <row r="1986" spans="1:26" x14ac:dyDescent="0.3">
      <c r="A1986" s="2" t="s">
        <v>799</v>
      </c>
      <c r="B1986" s="2" t="s">
        <v>800</v>
      </c>
      <c r="C1986" s="2">
        <v>960</v>
      </c>
      <c r="D1986" s="2" t="s">
        <v>27</v>
      </c>
      <c r="E1986" s="2" t="s">
        <v>760</v>
      </c>
      <c r="F1986" s="2" t="s">
        <v>78</v>
      </c>
      <c r="G1986" s="2" t="s">
        <v>68</v>
      </c>
      <c r="H1986" s="2" t="s">
        <v>760</v>
      </c>
      <c r="I1986" s="2">
        <v>1115</v>
      </c>
      <c r="J1986" s="2">
        <v>9642</v>
      </c>
      <c r="K1986" s="2">
        <v>1497</v>
      </c>
      <c r="L1986" s="2">
        <v>744.39</v>
      </c>
      <c r="M1986" s="2">
        <v>622.57000000000005</v>
      </c>
      <c r="N1986" s="2">
        <v>49.73</v>
      </c>
      <c r="O1986" s="2">
        <v>119.57</v>
      </c>
      <c r="P1986" s="2">
        <v>4820</v>
      </c>
      <c r="Q1986" s="2">
        <v>2386.94</v>
      </c>
      <c r="R1986" s="2">
        <v>2497.77</v>
      </c>
      <c r="S1986" s="2">
        <v>49.52</v>
      </c>
      <c r="T1986" s="2">
        <v>95.56</v>
      </c>
      <c r="U1986" s="2" t="s">
        <v>60</v>
      </c>
      <c r="V1986" s="2" t="s">
        <v>60</v>
      </c>
      <c r="W1986" s="2" t="s">
        <v>60</v>
      </c>
      <c r="X1986" s="2" t="s">
        <v>60</v>
      </c>
      <c r="Y1986" s="2" t="s">
        <v>60</v>
      </c>
      <c r="Z1986" s="2" t="s">
        <v>60</v>
      </c>
    </row>
    <row r="1987" spans="1:26" x14ac:dyDescent="0.3">
      <c r="A1987" s="3" t="s">
        <v>799</v>
      </c>
      <c r="B1987" s="3" t="s">
        <v>800</v>
      </c>
      <c r="C1987" s="3">
        <v>961</v>
      </c>
      <c r="D1987" s="3" t="s">
        <v>27</v>
      </c>
      <c r="E1987" s="3" t="s">
        <v>766</v>
      </c>
      <c r="F1987" s="3" t="s">
        <v>58</v>
      </c>
      <c r="G1987" s="3" t="s">
        <v>767</v>
      </c>
      <c r="H1987" s="3" t="s">
        <v>60</v>
      </c>
      <c r="I1987" s="3">
        <v>97.2</v>
      </c>
      <c r="J1987" s="3">
        <v>500</v>
      </c>
      <c r="K1987" s="3">
        <v>43</v>
      </c>
      <c r="L1987" s="3">
        <v>43.48</v>
      </c>
      <c r="M1987" s="3">
        <v>51.97</v>
      </c>
      <c r="N1987" s="3">
        <v>101.12</v>
      </c>
      <c r="O1987" s="3">
        <v>83.66</v>
      </c>
      <c r="P1987" s="3">
        <v>216</v>
      </c>
      <c r="Q1987" s="3">
        <v>203.57</v>
      </c>
      <c r="R1987" s="3">
        <v>222.6</v>
      </c>
      <c r="S1987" s="3">
        <v>94.25</v>
      </c>
      <c r="T1987" s="3">
        <v>91.45</v>
      </c>
      <c r="U1987" s="3" t="s">
        <v>60</v>
      </c>
      <c r="V1987" s="3" t="s">
        <v>60</v>
      </c>
      <c r="W1987" s="3" t="s">
        <v>60</v>
      </c>
      <c r="X1987" s="3" t="s">
        <v>60</v>
      </c>
      <c r="Y1987" s="3" t="s">
        <v>60</v>
      </c>
      <c r="Z1987" s="3" t="s">
        <v>60</v>
      </c>
    </row>
    <row r="1988" spans="1:26" x14ac:dyDescent="0.3">
      <c r="A1988" s="2" t="s">
        <v>799</v>
      </c>
      <c r="B1988" s="2" t="s">
        <v>800</v>
      </c>
      <c r="C1988" s="2">
        <v>962</v>
      </c>
      <c r="D1988" s="2" t="s">
        <v>27</v>
      </c>
      <c r="E1988" s="2" t="s">
        <v>766</v>
      </c>
      <c r="F1988" s="2" t="s">
        <v>58</v>
      </c>
      <c r="G1988" s="2" t="s">
        <v>768</v>
      </c>
      <c r="H1988" s="2" t="s">
        <v>60</v>
      </c>
      <c r="I1988" s="2">
        <v>69.760000000000005</v>
      </c>
      <c r="J1988" s="2">
        <v>560</v>
      </c>
      <c r="K1988" s="2">
        <v>46</v>
      </c>
      <c r="L1988" s="2">
        <v>35.31</v>
      </c>
      <c r="M1988" s="2">
        <v>38.67</v>
      </c>
      <c r="N1988" s="2">
        <v>76.760000000000005</v>
      </c>
      <c r="O1988" s="2">
        <v>91.31</v>
      </c>
      <c r="P1988" s="2">
        <v>236</v>
      </c>
      <c r="Q1988" s="2">
        <v>209.7</v>
      </c>
      <c r="R1988" s="2">
        <v>206.17</v>
      </c>
      <c r="S1988" s="2">
        <v>88.86</v>
      </c>
      <c r="T1988" s="2">
        <v>101.71</v>
      </c>
      <c r="U1988" s="2" t="s">
        <v>60</v>
      </c>
      <c r="V1988" s="2" t="s">
        <v>60</v>
      </c>
      <c r="W1988" s="2" t="s">
        <v>60</v>
      </c>
      <c r="X1988" s="2" t="s">
        <v>60</v>
      </c>
      <c r="Y1988" s="2" t="s">
        <v>60</v>
      </c>
      <c r="Z1988" s="2" t="s">
        <v>60</v>
      </c>
    </row>
    <row r="1989" spans="1:26" x14ac:dyDescent="0.3">
      <c r="A1989" s="3" t="s">
        <v>799</v>
      </c>
      <c r="B1989" s="3" t="s">
        <v>800</v>
      </c>
      <c r="C1989" s="3">
        <v>963</v>
      </c>
      <c r="D1989" s="3" t="s">
        <v>27</v>
      </c>
      <c r="E1989" s="3" t="s">
        <v>766</v>
      </c>
      <c r="F1989" s="3" t="s">
        <v>58</v>
      </c>
      <c r="G1989" s="3" t="s">
        <v>769</v>
      </c>
      <c r="H1989" s="3" t="s">
        <v>60</v>
      </c>
      <c r="I1989" s="3">
        <v>139.4</v>
      </c>
      <c r="J1989" s="3">
        <v>775</v>
      </c>
      <c r="K1989" s="3">
        <v>67</v>
      </c>
      <c r="L1989" s="3">
        <v>77.88</v>
      </c>
      <c r="M1989" s="3">
        <v>50.42</v>
      </c>
      <c r="N1989" s="3">
        <v>116.24</v>
      </c>
      <c r="O1989" s="3">
        <v>154.46</v>
      </c>
      <c r="P1989" s="3">
        <v>350</v>
      </c>
      <c r="Q1989" s="3">
        <v>342.86</v>
      </c>
      <c r="R1989" s="3">
        <v>279.95</v>
      </c>
      <c r="S1989" s="3">
        <v>97.96</v>
      </c>
      <c r="T1989" s="3">
        <v>122.47</v>
      </c>
      <c r="U1989" s="3" t="s">
        <v>60</v>
      </c>
      <c r="V1989" s="3" t="s">
        <v>60</v>
      </c>
      <c r="W1989" s="3" t="s">
        <v>60</v>
      </c>
      <c r="X1989" s="3" t="s">
        <v>60</v>
      </c>
      <c r="Y1989" s="3" t="s">
        <v>60</v>
      </c>
      <c r="Z1989" s="3" t="s">
        <v>60</v>
      </c>
    </row>
    <row r="1990" spans="1:26" x14ac:dyDescent="0.3">
      <c r="A1990" s="2" t="s">
        <v>799</v>
      </c>
      <c r="B1990" s="2" t="s">
        <v>800</v>
      </c>
      <c r="C1990" s="2">
        <v>964</v>
      </c>
      <c r="D1990" s="2" t="s">
        <v>27</v>
      </c>
      <c r="E1990" s="2" t="s">
        <v>766</v>
      </c>
      <c r="F1990" s="2" t="s">
        <v>58</v>
      </c>
      <c r="G1990" s="2" t="s">
        <v>770</v>
      </c>
      <c r="H1990" s="2" t="s">
        <v>16</v>
      </c>
      <c r="I1990" s="2">
        <v>306.36</v>
      </c>
      <c r="J1990" s="2">
        <v>1835</v>
      </c>
      <c r="K1990" s="2">
        <v>156</v>
      </c>
      <c r="L1990" s="2">
        <v>156.66999999999999</v>
      </c>
      <c r="M1990" s="2">
        <v>141.06</v>
      </c>
      <c r="N1990" s="2">
        <v>100.43</v>
      </c>
      <c r="O1990" s="2">
        <v>111.07</v>
      </c>
      <c r="P1990" s="2">
        <v>802</v>
      </c>
      <c r="Q1990" s="2">
        <v>756.13</v>
      </c>
      <c r="R1990" s="2">
        <v>708.72</v>
      </c>
      <c r="S1990" s="2">
        <v>94.28</v>
      </c>
      <c r="T1990" s="2">
        <v>106.69</v>
      </c>
      <c r="U1990" s="2" t="s">
        <v>60</v>
      </c>
      <c r="V1990" s="2" t="s">
        <v>60</v>
      </c>
      <c r="W1990" s="2" t="s">
        <v>60</v>
      </c>
      <c r="X1990" s="2" t="s">
        <v>60</v>
      </c>
      <c r="Y1990" s="2" t="s">
        <v>60</v>
      </c>
      <c r="Z1990" s="2" t="s">
        <v>60</v>
      </c>
    </row>
    <row r="1991" spans="1:26" x14ac:dyDescent="0.3">
      <c r="A1991" s="3" t="s">
        <v>799</v>
      </c>
      <c r="B1991" s="3" t="s">
        <v>800</v>
      </c>
      <c r="C1991" s="3">
        <v>965</v>
      </c>
      <c r="D1991" s="3" t="s">
        <v>27</v>
      </c>
      <c r="E1991" s="3" t="s">
        <v>766</v>
      </c>
      <c r="F1991" s="3" t="s">
        <v>58</v>
      </c>
      <c r="G1991" s="3" t="s">
        <v>58</v>
      </c>
      <c r="H1991" s="3" t="s">
        <v>16</v>
      </c>
      <c r="I1991" s="3">
        <v>306.36</v>
      </c>
      <c r="J1991" s="3">
        <v>1835</v>
      </c>
      <c r="K1991" s="3">
        <v>156</v>
      </c>
      <c r="L1991" s="3">
        <v>156.66999999999999</v>
      </c>
      <c r="M1991" s="3">
        <v>141.06</v>
      </c>
      <c r="N1991" s="3">
        <v>100.43</v>
      </c>
      <c r="O1991" s="3">
        <v>111.07</v>
      </c>
      <c r="P1991" s="3">
        <v>802</v>
      </c>
      <c r="Q1991" s="3">
        <v>756.13</v>
      </c>
      <c r="R1991" s="3">
        <v>708.72</v>
      </c>
      <c r="S1991" s="3">
        <v>94.28</v>
      </c>
      <c r="T1991" s="3">
        <v>106.69</v>
      </c>
      <c r="U1991" s="3" t="s">
        <v>60</v>
      </c>
      <c r="V1991" s="3" t="s">
        <v>60</v>
      </c>
      <c r="W1991" s="3" t="s">
        <v>60</v>
      </c>
      <c r="X1991" s="3" t="s">
        <v>60</v>
      </c>
      <c r="Y1991" s="3" t="s">
        <v>60</v>
      </c>
      <c r="Z1991" s="3" t="s">
        <v>60</v>
      </c>
    </row>
    <row r="1992" spans="1:26" x14ac:dyDescent="0.3">
      <c r="A1992" s="2" t="s">
        <v>799</v>
      </c>
      <c r="B1992" s="2" t="s">
        <v>800</v>
      </c>
      <c r="C1992" s="2">
        <v>966</v>
      </c>
      <c r="D1992" s="2" t="s">
        <v>27</v>
      </c>
      <c r="E1992" s="2" t="s">
        <v>766</v>
      </c>
      <c r="F1992" s="2" t="s">
        <v>58</v>
      </c>
      <c r="G1992" s="2" t="s">
        <v>771</v>
      </c>
      <c r="H1992" s="2" t="s">
        <v>60</v>
      </c>
      <c r="I1992" s="2">
        <v>100</v>
      </c>
      <c r="J1992" s="2">
        <v>380</v>
      </c>
      <c r="K1992" s="2">
        <v>73</v>
      </c>
      <c r="L1992" s="2">
        <v>47.65</v>
      </c>
      <c r="M1992" s="2">
        <v>66.27</v>
      </c>
      <c r="N1992" s="2">
        <v>65.27</v>
      </c>
      <c r="O1992" s="2">
        <v>71.900000000000006</v>
      </c>
      <c r="P1992" s="2">
        <v>210</v>
      </c>
      <c r="Q1992" s="2">
        <v>144.55000000000001</v>
      </c>
      <c r="R1992" s="2">
        <v>233.87</v>
      </c>
      <c r="S1992" s="2">
        <v>68.83</v>
      </c>
      <c r="T1992" s="2">
        <v>61.81</v>
      </c>
      <c r="U1992" s="2" t="s">
        <v>60</v>
      </c>
      <c r="V1992" s="2" t="s">
        <v>60</v>
      </c>
      <c r="W1992" s="2" t="s">
        <v>60</v>
      </c>
      <c r="X1992" s="2" t="s">
        <v>60</v>
      </c>
      <c r="Y1992" s="2" t="s">
        <v>60</v>
      </c>
      <c r="Z1992" s="2" t="s">
        <v>60</v>
      </c>
    </row>
    <row r="1993" spans="1:26" x14ac:dyDescent="0.3">
      <c r="A1993" s="3" t="s">
        <v>799</v>
      </c>
      <c r="B1993" s="3" t="s">
        <v>800</v>
      </c>
      <c r="C1993" s="3">
        <v>967</v>
      </c>
      <c r="D1993" s="3" t="s">
        <v>27</v>
      </c>
      <c r="E1993" s="3" t="s">
        <v>766</v>
      </c>
      <c r="F1993" s="3" t="s">
        <v>58</v>
      </c>
      <c r="G1993" s="3" t="s">
        <v>770</v>
      </c>
      <c r="H1993" s="3" t="s">
        <v>12</v>
      </c>
      <c r="I1993" s="3">
        <v>100</v>
      </c>
      <c r="J1993" s="3">
        <v>380</v>
      </c>
      <c r="K1993" s="3">
        <v>73</v>
      </c>
      <c r="L1993" s="3">
        <v>47.65</v>
      </c>
      <c r="M1993" s="3">
        <v>66.27</v>
      </c>
      <c r="N1993" s="3">
        <v>65.27</v>
      </c>
      <c r="O1993" s="3">
        <v>71.900000000000006</v>
      </c>
      <c r="P1993" s="3">
        <v>210</v>
      </c>
      <c r="Q1993" s="3">
        <v>144.55000000000001</v>
      </c>
      <c r="R1993" s="3">
        <v>233.87</v>
      </c>
      <c r="S1993" s="3">
        <v>68.83</v>
      </c>
      <c r="T1993" s="3">
        <v>61.81</v>
      </c>
      <c r="U1993" s="3" t="s">
        <v>60</v>
      </c>
      <c r="V1993" s="3" t="s">
        <v>60</v>
      </c>
      <c r="W1993" s="3" t="s">
        <v>60</v>
      </c>
      <c r="X1993" s="3" t="s">
        <v>60</v>
      </c>
      <c r="Y1993" s="3" t="s">
        <v>60</v>
      </c>
      <c r="Z1993" s="3" t="s">
        <v>60</v>
      </c>
    </row>
    <row r="1994" spans="1:26" x14ac:dyDescent="0.3">
      <c r="A1994" s="2" t="s">
        <v>799</v>
      </c>
      <c r="B1994" s="2" t="s">
        <v>800</v>
      </c>
      <c r="C1994" s="2">
        <v>968</v>
      </c>
      <c r="D1994" s="2" t="s">
        <v>27</v>
      </c>
      <c r="E1994" s="2" t="s">
        <v>766</v>
      </c>
      <c r="F1994" s="2" t="s">
        <v>58</v>
      </c>
      <c r="G1994" s="2" t="s">
        <v>58</v>
      </c>
      <c r="H1994" s="2" t="s">
        <v>12</v>
      </c>
      <c r="I1994" s="2">
        <v>100</v>
      </c>
      <c r="J1994" s="2">
        <v>380</v>
      </c>
      <c r="K1994" s="2">
        <v>73</v>
      </c>
      <c r="L1994" s="2">
        <v>47.65</v>
      </c>
      <c r="M1994" s="2">
        <v>66.27</v>
      </c>
      <c r="N1994" s="2">
        <v>65.27</v>
      </c>
      <c r="O1994" s="2">
        <v>71.900000000000006</v>
      </c>
      <c r="P1994" s="2">
        <v>210</v>
      </c>
      <c r="Q1994" s="2">
        <v>144.55000000000001</v>
      </c>
      <c r="R1994" s="2">
        <v>233.87</v>
      </c>
      <c r="S1994" s="2">
        <v>68.83</v>
      </c>
      <c r="T1994" s="2">
        <v>61.81</v>
      </c>
      <c r="U1994" s="2" t="s">
        <v>60</v>
      </c>
      <c r="V1994" s="2" t="s">
        <v>60</v>
      </c>
      <c r="W1994" s="2" t="s">
        <v>60</v>
      </c>
      <c r="X1994" s="2" t="s">
        <v>60</v>
      </c>
      <c r="Y1994" s="2" t="s">
        <v>60</v>
      </c>
      <c r="Z1994" s="2" t="s">
        <v>60</v>
      </c>
    </row>
    <row r="1995" spans="1:26" x14ac:dyDescent="0.3">
      <c r="A1995" s="3" t="s">
        <v>799</v>
      </c>
      <c r="B1995" s="3" t="s">
        <v>800</v>
      </c>
      <c r="C1995" s="3">
        <v>969</v>
      </c>
      <c r="D1995" s="3" t="s">
        <v>27</v>
      </c>
      <c r="E1995" s="3" t="s">
        <v>766</v>
      </c>
      <c r="F1995" s="3" t="s">
        <v>78</v>
      </c>
      <c r="G1995" s="3" t="s">
        <v>772</v>
      </c>
      <c r="H1995" s="3" t="s">
        <v>60</v>
      </c>
      <c r="I1995" s="3">
        <v>750</v>
      </c>
      <c r="J1995" s="3">
        <v>5650</v>
      </c>
      <c r="K1995" s="3">
        <v>487</v>
      </c>
      <c r="L1995" s="3">
        <v>466.07</v>
      </c>
      <c r="M1995" s="3">
        <v>466.13</v>
      </c>
      <c r="N1995" s="3">
        <v>95.7</v>
      </c>
      <c r="O1995" s="3">
        <v>99.99</v>
      </c>
      <c r="P1995" s="3">
        <v>2461</v>
      </c>
      <c r="Q1995" s="3">
        <v>2208.9299999999998</v>
      </c>
      <c r="R1995" s="3">
        <v>2356.02</v>
      </c>
      <c r="S1995" s="3">
        <v>89.76</v>
      </c>
      <c r="T1995" s="3">
        <v>93.76</v>
      </c>
      <c r="U1995" s="3">
        <v>87.28</v>
      </c>
      <c r="V1995" s="3">
        <v>83.53</v>
      </c>
      <c r="W1995" s="3">
        <v>83.54</v>
      </c>
      <c r="X1995" s="3">
        <v>89.36</v>
      </c>
      <c r="Y1995" s="3">
        <v>80.209999999999994</v>
      </c>
      <c r="Z1995" s="3">
        <v>85.55</v>
      </c>
    </row>
    <row r="1996" spans="1:26" x14ac:dyDescent="0.3">
      <c r="A1996" s="2" t="s">
        <v>799</v>
      </c>
      <c r="B1996" s="2" t="s">
        <v>800</v>
      </c>
      <c r="C1996" s="2">
        <v>970</v>
      </c>
      <c r="D1996" s="2" t="s">
        <v>27</v>
      </c>
      <c r="E1996" s="2" t="s">
        <v>766</v>
      </c>
      <c r="F1996" s="2" t="s">
        <v>78</v>
      </c>
      <c r="G1996" s="2" t="s">
        <v>83</v>
      </c>
      <c r="H1996" s="2" t="s">
        <v>74</v>
      </c>
      <c r="I1996" s="2">
        <v>750</v>
      </c>
      <c r="J1996" s="2">
        <v>5650</v>
      </c>
      <c r="K1996" s="2">
        <v>487</v>
      </c>
      <c r="L1996" s="2">
        <v>466.07</v>
      </c>
      <c r="M1996" s="2">
        <v>466.13</v>
      </c>
      <c r="N1996" s="2">
        <v>95.7</v>
      </c>
      <c r="O1996" s="2">
        <v>99.99</v>
      </c>
      <c r="P1996" s="2">
        <v>2461</v>
      </c>
      <c r="Q1996" s="2">
        <v>2208.9299999999998</v>
      </c>
      <c r="R1996" s="2">
        <v>2356.02</v>
      </c>
      <c r="S1996" s="2">
        <v>89.76</v>
      </c>
      <c r="T1996" s="2">
        <v>93.76</v>
      </c>
      <c r="U1996" s="2">
        <v>87.28</v>
      </c>
      <c r="V1996" s="2">
        <v>83.53</v>
      </c>
      <c r="W1996" s="2">
        <v>83.54</v>
      </c>
      <c r="X1996" s="2">
        <v>89.36</v>
      </c>
      <c r="Y1996" s="2">
        <v>80.209999999999994</v>
      </c>
      <c r="Z1996" s="2">
        <v>85.55</v>
      </c>
    </row>
    <row r="1997" spans="1:26" x14ac:dyDescent="0.3">
      <c r="A1997" s="3" t="s">
        <v>799</v>
      </c>
      <c r="B1997" s="3" t="s">
        <v>800</v>
      </c>
      <c r="C1997" s="3">
        <v>971</v>
      </c>
      <c r="D1997" s="3" t="s">
        <v>27</v>
      </c>
      <c r="E1997" s="3" t="s">
        <v>766</v>
      </c>
      <c r="F1997" s="3" t="s">
        <v>78</v>
      </c>
      <c r="G1997" s="3" t="s">
        <v>81</v>
      </c>
      <c r="H1997" s="3" t="s">
        <v>75</v>
      </c>
      <c r="I1997" s="3">
        <v>750</v>
      </c>
      <c r="J1997" s="3">
        <v>5650</v>
      </c>
      <c r="K1997" s="3">
        <v>487</v>
      </c>
      <c r="L1997" s="3">
        <v>466.07</v>
      </c>
      <c r="M1997" s="3">
        <v>466.13</v>
      </c>
      <c r="N1997" s="3">
        <v>95.7</v>
      </c>
      <c r="O1997" s="3">
        <v>99.99</v>
      </c>
      <c r="P1997" s="3">
        <v>2461</v>
      </c>
      <c r="Q1997" s="3">
        <v>2208.9299999999998</v>
      </c>
      <c r="R1997" s="3">
        <v>2356.02</v>
      </c>
      <c r="S1997" s="3">
        <v>89.76</v>
      </c>
      <c r="T1997" s="3">
        <v>93.76</v>
      </c>
      <c r="U1997" s="3">
        <v>87.28</v>
      </c>
      <c r="V1997" s="3">
        <v>83.53</v>
      </c>
      <c r="W1997" s="3">
        <v>83.54</v>
      </c>
      <c r="X1997" s="3">
        <v>89.36</v>
      </c>
      <c r="Y1997" s="3">
        <v>80.209999999999994</v>
      </c>
      <c r="Z1997" s="3">
        <v>85.55</v>
      </c>
    </row>
    <row r="1998" spans="1:26" x14ac:dyDescent="0.3">
      <c r="A1998" s="2" t="s">
        <v>799</v>
      </c>
      <c r="B1998" s="2" t="s">
        <v>800</v>
      </c>
      <c r="C1998" s="2">
        <v>972</v>
      </c>
      <c r="D1998" s="2" t="s">
        <v>27</v>
      </c>
      <c r="E1998" s="2" t="s">
        <v>766</v>
      </c>
      <c r="F1998" s="2" t="s">
        <v>78</v>
      </c>
      <c r="G1998" s="2" t="s">
        <v>773</v>
      </c>
      <c r="H1998" s="2" t="s">
        <v>60</v>
      </c>
      <c r="I1998" s="2">
        <v>291</v>
      </c>
      <c r="J1998" s="2">
        <v>1800</v>
      </c>
      <c r="K1998" s="2">
        <v>151</v>
      </c>
      <c r="L1998" s="2">
        <v>141.57</v>
      </c>
      <c r="M1998" s="2">
        <v>140.31</v>
      </c>
      <c r="N1998" s="2">
        <v>93.75</v>
      </c>
      <c r="O1998" s="2">
        <v>100.9</v>
      </c>
      <c r="P1998" s="2">
        <v>797</v>
      </c>
      <c r="Q1998" s="2">
        <v>696.14</v>
      </c>
      <c r="R1998" s="2">
        <v>734.29</v>
      </c>
      <c r="S1998" s="2">
        <v>87.35</v>
      </c>
      <c r="T1998" s="2">
        <v>94.8</v>
      </c>
      <c r="U1998" s="2" t="s">
        <v>60</v>
      </c>
      <c r="V1998" s="2" t="s">
        <v>60</v>
      </c>
      <c r="W1998" s="2" t="s">
        <v>60</v>
      </c>
      <c r="X1998" s="2" t="s">
        <v>60</v>
      </c>
      <c r="Y1998" s="2" t="s">
        <v>60</v>
      </c>
      <c r="Z1998" s="2" t="s">
        <v>60</v>
      </c>
    </row>
    <row r="1999" spans="1:26" x14ac:dyDescent="0.3">
      <c r="A1999" s="3" t="s">
        <v>799</v>
      </c>
      <c r="B1999" s="3" t="s">
        <v>800</v>
      </c>
      <c r="C1999" s="3">
        <v>973</v>
      </c>
      <c r="D1999" s="3" t="s">
        <v>27</v>
      </c>
      <c r="E1999" s="3" t="s">
        <v>766</v>
      </c>
      <c r="F1999" s="3" t="s">
        <v>78</v>
      </c>
      <c r="G1999" s="3" t="s">
        <v>764</v>
      </c>
      <c r="H1999" s="3" t="s">
        <v>16</v>
      </c>
      <c r="I1999" s="3">
        <v>291</v>
      </c>
      <c r="J1999" s="3">
        <v>1800</v>
      </c>
      <c r="K1999" s="3">
        <v>151</v>
      </c>
      <c r="L1999" s="3">
        <v>141.57</v>
      </c>
      <c r="M1999" s="3">
        <v>140.31</v>
      </c>
      <c r="N1999" s="3">
        <v>93.75</v>
      </c>
      <c r="O1999" s="3">
        <v>100.9</v>
      </c>
      <c r="P1999" s="3">
        <v>797</v>
      </c>
      <c r="Q1999" s="3">
        <v>696.14</v>
      </c>
      <c r="R1999" s="3">
        <v>734.29</v>
      </c>
      <c r="S1999" s="3">
        <v>87.35</v>
      </c>
      <c r="T1999" s="3">
        <v>94.8</v>
      </c>
      <c r="U1999" s="3" t="s">
        <v>60</v>
      </c>
      <c r="V1999" s="3" t="s">
        <v>60</v>
      </c>
      <c r="W1999" s="3" t="s">
        <v>60</v>
      </c>
      <c r="X1999" s="3" t="s">
        <v>60</v>
      </c>
      <c r="Y1999" s="3" t="s">
        <v>60</v>
      </c>
      <c r="Z1999" s="3" t="s">
        <v>60</v>
      </c>
    </row>
    <row r="2000" spans="1:26" x14ac:dyDescent="0.3">
      <c r="A2000" s="2" t="s">
        <v>799</v>
      </c>
      <c r="B2000" s="2" t="s">
        <v>800</v>
      </c>
      <c r="C2000" s="2">
        <v>974</v>
      </c>
      <c r="D2000" s="2" t="s">
        <v>27</v>
      </c>
      <c r="E2000" s="2" t="s">
        <v>766</v>
      </c>
      <c r="F2000" s="2" t="s">
        <v>78</v>
      </c>
      <c r="G2000" s="2" t="s">
        <v>81</v>
      </c>
      <c r="H2000" s="2" t="s">
        <v>16</v>
      </c>
      <c r="I2000" s="2">
        <v>291</v>
      </c>
      <c r="J2000" s="2">
        <v>1800</v>
      </c>
      <c r="K2000" s="2">
        <v>151</v>
      </c>
      <c r="L2000" s="2">
        <v>141.57</v>
      </c>
      <c r="M2000" s="2">
        <v>140.31</v>
      </c>
      <c r="N2000" s="2">
        <v>93.75</v>
      </c>
      <c r="O2000" s="2">
        <v>100.9</v>
      </c>
      <c r="P2000" s="2">
        <v>797</v>
      </c>
      <c r="Q2000" s="2">
        <v>696.14</v>
      </c>
      <c r="R2000" s="2">
        <v>734.29</v>
      </c>
      <c r="S2000" s="2">
        <v>87.35</v>
      </c>
      <c r="T2000" s="2">
        <v>94.8</v>
      </c>
      <c r="U2000" s="2" t="s">
        <v>60</v>
      </c>
      <c r="V2000" s="2" t="s">
        <v>60</v>
      </c>
      <c r="W2000" s="2" t="s">
        <v>60</v>
      </c>
      <c r="X2000" s="2" t="s">
        <v>60</v>
      </c>
      <c r="Y2000" s="2" t="s">
        <v>60</v>
      </c>
      <c r="Z2000" s="2" t="s">
        <v>60</v>
      </c>
    </row>
    <row r="2001" spans="1:26" x14ac:dyDescent="0.3">
      <c r="A2001" s="3" t="s">
        <v>799</v>
      </c>
      <c r="B2001" s="3" t="s">
        <v>800</v>
      </c>
      <c r="C2001" s="3">
        <v>975</v>
      </c>
      <c r="D2001" s="3" t="s">
        <v>27</v>
      </c>
      <c r="E2001" s="3" t="s">
        <v>766</v>
      </c>
      <c r="F2001" s="3" t="s">
        <v>78</v>
      </c>
      <c r="G2001" s="3" t="s">
        <v>774</v>
      </c>
      <c r="H2001" s="3" t="s">
        <v>60</v>
      </c>
      <c r="I2001" s="3">
        <v>50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 t="s">
        <v>60</v>
      </c>
      <c r="V2001" s="3" t="s">
        <v>60</v>
      </c>
      <c r="W2001" s="3" t="s">
        <v>60</v>
      </c>
      <c r="X2001" s="3" t="s">
        <v>60</v>
      </c>
      <c r="Y2001" s="3" t="s">
        <v>60</v>
      </c>
      <c r="Z2001" s="3" t="s">
        <v>60</v>
      </c>
    </row>
    <row r="2002" spans="1:26" x14ac:dyDescent="0.3">
      <c r="A2002" s="2" t="s">
        <v>799</v>
      </c>
      <c r="B2002" s="2" t="s">
        <v>800</v>
      </c>
      <c r="C2002" s="2">
        <v>976</v>
      </c>
      <c r="D2002" s="2" t="s">
        <v>27</v>
      </c>
      <c r="E2002" s="2" t="s">
        <v>766</v>
      </c>
      <c r="F2002" s="2" t="s">
        <v>78</v>
      </c>
      <c r="G2002" s="2" t="s">
        <v>775</v>
      </c>
      <c r="H2002" s="2" t="s">
        <v>60</v>
      </c>
      <c r="I2002" s="2">
        <v>200</v>
      </c>
      <c r="J2002" s="2">
        <v>338</v>
      </c>
      <c r="K2002" s="2">
        <v>48</v>
      </c>
      <c r="L2002" s="2">
        <v>9.65</v>
      </c>
      <c r="M2002" s="2">
        <v>0</v>
      </c>
      <c r="N2002" s="2">
        <v>20.100000000000001</v>
      </c>
      <c r="O2002" s="2">
        <v>0</v>
      </c>
      <c r="P2002" s="2">
        <v>130</v>
      </c>
      <c r="Q2002" s="2">
        <v>9.65</v>
      </c>
      <c r="R2002" s="2">
        <v>0</v>
      </c>
      <c r="S2002" s="2">
        <v>7.42</v>
      </c>
      <c r="T2002" s="2">
        <v>0</v>
      </c>
      <c r="U2002" s="2" t="s">
        <v>60</v>
      </c>
      <c r="V2002" s="2" t="s">
        <v>60</v>
      </c>
      <c r="W2002" s="2" t="s">
        <v>60</v>
      </c>
      <c r="X2002" s="2" t="s">
        <v>60</v>
      </c>
      <c r="Y2002" s="2" t="s">
        <v>60</v>
      </c>
      <c r="Z2002" s="2" t="s">
        <v>60</v>
      </c>
    </row>
    <row r="2003" spans="1:26" x14ac:dyDescent="0.3">
      <c r="A2003" s="3" t="s">
        <v>799</v>
      </c>
      <c r="B2003" s="3" t="s">
        <v>800</v>
      </c>
      <c r="C2003" s="3">
        <v>977</v>
      </c>
      <c r="D2003" s="3" t="s">
        <v>27</v>
      </c>
      <c r="E2003" s="3" t="s">
        <v>766</v>
      </c>
      <c r="F2003" s="3" t="s">
        <v>78</v>
      </c>
      <c r="G2003" s="3" t="s">
        <v>764</v>
      </c>
      <c r="H2003" s="3" t="s">
        <v>12</v>
      </c>
      <c r="I2003" s="3">
        <v>250</v>
      </c>
      <c r="J2003" s="3">
        <v>338</v>
      </c>
      <c r="K2003" s="3">
        <v>48</v>
      </c>
      <c r="L2003" s="3">
        <v>9.65</v>
      </c>
      <c r="M2003" s="3">
        <v>0</v>
      </c>
      <c r="N2003" s="3">
        <v>20.100000000000001</v>
      </c>
      <c r="O2003" s="3">
        <v>0</v>
      </c>
      <c r="P2003" s="3">
        <v>130</v>
      </c>
      <c r="Q2003" s="3">
        <v>9.65</v>
      </c>
      <c r="R2003" s="3">
        <v>0</v>
      </c>
      <c r="S2003" s="3">
        <v>7.42</v>
      </c>
      <c r="T2003" s="3">
        <v>0</v>
      </c>
      <c r="U2003" s="3" t="s">
        <v>60</v>
      </c>
      <c r="V2003" s="3" t="s">
        <v>60</v>
      </c>
      <c r="W2003" s="3" t="s">
        <v>60</v>
      </c>
      <c r="X2003" s="3" t="s">
        <v>60</v>
      </c>
      <c r="Y2003" s="3" t="s">
        <v>60</v>
      </c>
      <c r="Z2003" s="3" t="s">
        <v>60</v>
      </c>
    </row>
    <row r="2004" spans="1:26" x14ac:dyDescent="0.3">
      <c r="A2004" s="2" t="s">
        <v>799</v>
      </c>
      <c r="B2004" s="2" t="s">
        <v>800</v>
      </c>
      <c r="C2004" s="2">
        <v>978</v>
      </c>
      <c r="D2004" s="2" t="s">
        <v>27</v>
      </c>
      <c r="E2004" s="2" t="s">
        <v>766</v>
      </c>
      <c r="F2004" s="2" t="s">
        <v>78</v>
      </c>
      <c r="G2004" s="2" t="s">
        <v>84</v>
      </c>
      <c r="H2004" s="2" t="s">
        <v>12</v>
      </c>
      <c r="I2004" s="2">
        <v>250</v>
      </c>
      <c r="J2004" s="2">
        <v>338</v>
      </c>
      <c r="K2004" s="2">
        <v>48</v>
      </c>
      <c r="L2004" s="2">
        <v>9.65</v>
      </c>
      <c r="M2004" s="2">
        <v>0</v>
      </c>
      <c r="N2004" s="2">
        <v>20.100000000000001</v>
      </c>
      <c r="O2004" s="2">
        <v>0</v>
      </c>
      <c r="P2004" s="2">
        <v>130</v>
      </c>
      <c r="Q2004" s="2">
        <v>9.65</v>
      </c>
      <c r="R2004" s="2">
        <v>0</v>
      </c>
      <c r="S2004" s="2">
        <v>7.42</v>
      </c>
      <c r="T2004" s="2">
        <v>0</v>
      </c>
      <c r="U2004" s="2" t="s">
        <v>60</v>
      </c>
      <c r="V2004" s="2" t="s">
        <v>60</v>
      </c>
      <c r="W2004" s="2" t="s">
        <v>60</v>
      </c>
      <c r="X2004" s="2" t="s">
        <v>60</v>
      </c>
      <c r="Y2004" s="2" t="s">
        <v>60</v>
      </c>
      <c r="Z2004" s="2" t="s">
        <v>60</v>
      </c>
    </row>
    <row r="2005" spans="1:26" x14ac:dyDescent="0.3">
      <c r="A2005" s="3" t="s">
        <v>799</v>
      </c>
      <c r="B2005" s="3" t="s">
        <v>800</v>
      </c>
      <c r="C2005" s="3">
        <v>979</v>
      </c>
      <c r="D2005" s="3" t="s">
        <v>27</v>
      </c>
      <c r="E2005" s="3" t="s">
        <v>766</v>
      </c>
      <c r="F2005" s="3" t="s">
        <v>78</v>
      </c>
      <c r="G2005" s="3" t="s">
        <v>68</v>
      </c>
      <c r="H2005" s="3" t="s">
        <v>75</v>
      </c>
      <c r="I2005" s="3">
        <v>750</v>
      </c>
      <c r="J2005" s="3">
        <v>5650</v>
      </c>
      <c r="K2005" s="3">
        <v>487</v>
      </c>
      <c r="L2005" s="3">
        <v>466.07</v>
      </c>
      <c r="M2005" s="3">
        <v>466.13</v>
      </c>
      <c r="N2005" s="3">
        <v>95.7</v>
      </c>
      <c r="O2005" s="3">
        <v>99.99</v>
      </c>
      <c r="P2005" s="3">
        <v>2461</v>
      </c>
      <c r="Q2005" s="3">
        <v>2208.9299999999998</v>
      </c>
      <c r="R2005" s="3">
        <v>2356.02</v>
      </c>
      <c r="S2005" s="3">
        <v>89.76</v>
      </c>
      <c r="T2005" s="3">
        <v>93.76</v>
      </c>
      <c r="U2005" s="3">
        <v>87.28</v>
      </c>
      <c r="V2005" s="3">
        <v>83.53</v>
      </c>
      <c r="W2005" s="3">
        <v>83.54</v>
      </c>
      <c r="X2005" s="3">
        <v>89.36</v>
      </c>
      <c r="Y2005" s="3">
        <v>80.209999999999994</v>
      </c>
      <c r="Z2005" s="3">
        <v>85.55</v>
      </c>
    </row>
    <row r="2006" spans="1:26" x14ac:dyDescent="0.3">
      <c r="A2006" s="2" t="s">
        <v>799</v>
      </c>
      <c r="B2006" s="2" t="s">
        <v>800</v>
      </c>
      <c r="C2006" s="2">
        <v>980</v>
      </c>
      <c r="D2006" s="2" t="s">
        <v>27</v>
      </c>
      <c r="E2006" s="2" t="s">
        <v>766</v>
      </c>
      <c r="F2006" s="2" t="s">
        <v>78</v>
      </c>
      <c r="G2006" s="2" t="s">
        <v>68</v>
      </c>
      <c r="H2006" s="2" t="s">
        <v>16</v>
      </c>
      <c r="I2006" s="2">
        <v>597.36</v>
      </c>
      <c r="J2006" s="2">
        <v>3635</v>
      </c>
      <c r="K2006" s="2">
        <v>307</v>
      </c>
      <c r="L2006" s="2">
        <v>298.24</v>
      </c>
      <c r="M2006" s="2">
        <v>281.37</v>
      </c>
      <c r="N2006" s="2">
        <v>97.15</v>
      </c>
      <c r="O2006" s="2">
        <v>106</v>
      </c>
      <c r="P2006" s="2">
        <v>1599</v>
      </c>
      <c r="Q2006" s="2">
        <v>1452.27</v>
      </c>
      <c r="R2006" s="2">
        <v>1443.01</v>
      </c>
      <c r="S2006" s="2">
        <v>90.82</v>
      </c>
      <c r="T2006" s="2">
        <v>100.64</v>
      </c>
      <c r="U2006" s="2" t="s">
        <v>60</v>
      </c>
      <c r="V2006" s="2" t="s">
        <v>60</v>
      </c>
      <c r="W2006" s="2" t="s">
        <v>60</v>
      </c>
      <c r="X2006" s="2" t="s">
        <v>60</v>
      </c>
      <c r="Y2006" s="2" t="s">
        <v>60</v>
      </c>
      <c r="Z2006" s="2" t="s">
        <v>60</v>
      </c>
    </row>
    <row r="2007" spans="1:26" x14ac:dyDescent="0.3">
      <c r="A2007" s="3" t="s">
        <v>799</v>
      </c>
      <c r="B2007" s="3" t="s">
        <v>800</v>
      </c>
      <c r="C2007" s="3">
        <v>981</v>
      </c>
      <c r="D2007" s="3" t="s">
        <v>27</v>
      </c>
      <c r="E2007" s="3" t="s">
        <v>766</v>
      </c>
      <c r="F2007" s="3" t="s">
        <v>78</v>
      </c>
      <c r="G2007" s="3" t="s">
        <v>68</v>
      </c>
      <c r="H2007" s="3" t="s">
        <v>12</v>
      </c>
      <c r="I2007" s="3">
        <v>350</v>
      </c>
      <c r="J2007" s="3">
        <v>718</v>
      </c>
      <c r="K2007" s="3">
        <v>121</v>
      </c>
      <c r="L2007" s="3">
        <v>57.3</v>
      </c>
      <c r="M2007" s="3">
        <v>66.27</v>
      </c>
      <c r="N2007" s="3">
        <v>47.36</v>
      </c>
      <c r="O2007" s="3">
        <v>86.46</v>
      </c>
      <c r="P2007" s="3">
        <v>340</v>
      </c>
      <c r="Q2007" s="3">
        <v>154.19999999999999</v>
      </c>
      <c r="R2007" s="3">
        <v>233.87</v>
      </c>
      <c r="S2007" s="3">
        <v>45.35</v>
      </c>
      <c r="T2007" s="3">
        <v>65.930000000000007</v>
      </c>
      <c r="U2007" s="3" t="s">
        <v>60</v>
      </c>
      <c r="V2007" s="3" t="s">
        <v>60</v>
      </c>
      <c r="W2007" s="3" t="s">
        <v>60</v>
      </c>
      <c r="X2007" s="3" t="s">
        <v>60</v>
      </c>
      <c r="Y2007" s="3" t="s">
        <v>60</v>
      </c>
      <c r="Z2007" s="3" t="s">
        <v>60</v>
      </c>
    </row>
    <row r="2008" spans="1:26" x14ac:dyDescent="0.3">
      <c r="A2008" s="2" t="s">
        <v>799</v>
      </c>
      <c r="B2008" s="2" t="s">
        <v>800</v>
      </c>
      <c r="C2008" s="2">
        <v>982</v>
      </c>
      <c r="D2008" s="2" t="s">
        <v>27</v>
      </c>
      <c r="E2008" s="2" t="s">
        <v>766</v>
      </c>
      <c r="F2008" s="2" t="s">
        <v>78</v>
      </c>
      <c r="G2008" s="2" t="s">
        <v>68</v>
      </c>
      <c r="H2008" s="2" t="s">
        <v>766</v>
      </c>
      <c r="I2008" s="2">
        <v>1697.36</v>
      </c>
      <c r="J2008" s="2">
        <v>10003</v>
      </c>
      <c r="K2008" s="2">
        <v>915</v>
      </c>
      <c r="L2008" s="2">
        <v>821.61</v>
      </c>
      <c r="M2008" s="2">
        <v>813.77</v>
      </c>
      <c r="N2008" s="2">
        <v>89.79</v>
      </c>
      <c r="O2008" s="2">
        <v>100.96</v>
      </c>
      <c r="P2008" s="2">
        <v>4400</v>
      </c>
      <c r="Q2008" s="2">
        <v>3815.4</v>
      </c>
      <c r="R2008" s="2">
        <v>4032.9</v>
      </c>
      <c r="S2008" s="2">
        <v>86.71</v>
      </c>
      <c r="T2008" s="2">
        <v>94.61</v>
      </c>
      <c r="U2008" s="2" t="s">
        <v>60</v>
      </c>
      <c r="V2008" s="2" t="s">
        <v>60</v>
      </c>
      <c r="W2008" s="2" t="s">
        <v>60</v>
      </c>
      <c r="X2008" s="2" t="s">
        <v>60</v>
      </c>
      <c r="Y2008" s="2" t="s">
        <v>60</v>
      </c>
      <c r="Z2008" s="2" t="s">
        <v>60</v>
      </c>
    </row>
    <row r="2009" spans="1:26" x14ac:dyDescent="0.3">
      <c r="A2009" s="3" t="s">
        <v>799</v>
      </c>
      <c r="B2009" s="3" t="s">
        <v>800</v>
      </c>
      <c r="C2009" s="3">
        <v>983</v>
      </c>
      <c r="D2009" s="3" t="s">
        <v>27</v>
      </c>
      <c r="E2009" s="3" t="s">
        <v>776</v>
      </c>
      <c r="F2009" s="3" t="s">
        <v>58</v>
      </c>
      <c r="G2009" s="3" t="s">
        <v>777</v>
      </c>
      <c r="H2009" s="3" t="s">
        <v>60</v>
      </c>
      <c r="I2009" s="3">
        <v>36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 t="s">
        <v>60</v>
      </c>
      <c r="V2009" s="3" t="s">
        <v>60</v>
      </c>
      <c r="W2009" s="3" t="s">
        <v>60</v>
      </c>
      <c r="X2009" s="3" t="s">
        <v>60</v>
      </c>
      <c r="Y2009" s="3" t="s">
        <v>60</v>
      </c>
      <c r="Z2009" s="3" t="s">
        <v>60</v>
      </c>
    </row>
    <row r="2010" spans="1:26" x14ac:dyDescent="0.3">
      <c r="A2010" s="2" t="s">
        <v>799</v>
      </c>
      <c r="B2010" s="2" t="s">
        <v>800</v>
      </c>
      <c r="C2010" s="2">
        <v>984</v>
      </c>
      <c r="D2010" s="2" t="s">
        <v>27</v>
      </c>
      <c r="E2010" s="2" t="s">
        <v>776</v>
      </c>
      <c r="F2010" s="2" t="s">
        <v>58</v>
      </c>
      <c r="G2010" s="2" t="s">
        <v>778</v>
      </c>
      <c r="H2010" s="2" t="s">
        <v>476</v>
      </c>
      <c r="I2010" s="2">
        <v>36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 t="s">
        <v>60</v>
      </c>
      <c r="V2010" s="2" t="s">
        <v>60</v>
      </c>
      <c r="W2010" s="2" t="s">
        <v>60</v>
      </c>
      <c r="X2010" s="2" t="s">
        <v>60</v>
      </c>
      <c r="Y2010" s="2" t="s">
        <v>60</v>
      </c>
      <c r="Z2010" s="2" t="s">
        <v>60</v>
      </c>
    </row>
    <row r="2011" spans="1:26" x14ac:dyDescent="0.3">
      <c r="A2011" s="3" t="s">
        <v>799</v>
      </c>
      <c r="B2011" s="3" t="s">
        <v>800</v>
      </c>
      <c r="C2011" s="3">
        <v>985</v>
      </c>
      <c r="D2011" s="3" t="s">
        <v>27</v>
      </c>
      <c r="E2011" s="3" t="s">
        <v>776</v>
      </c>
      <c r="F2011" s="3" t="s">
        <v>58</v>
      </c>
      <c r="G2011" s="3" t="s">
        <v>58</v>
      </c>
      <c r="H2011" s="3" t="s">
        <v>75</v>
      </c>
      <c r="I2011" s="3">
        <v>36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 t="s">
        <v>60</v>
      </c>
      <c r="V2011" s="3" t="s">
        <v>60</v>
      </c>
      <c r="W2011" s="3" t="s">
        <v>60</v>
      </c>
      <c r="X2011" s="3" t="s">
        <v>60</v>
      </c>
      <c r="Y2011" s="3" t="s">
        <v>60</v>
      </c>
      <c r="Z2011" s="3" t="s">
        <v>60</v>
      </c>
    </row>
    <row r="2012" spans="1:26" x14ac:dyDescent="0.3">
      <c r="A2012" s="2" t="s">
        <v>799</v>
      </c>
      <c r="B2012" s="2" t="s">
        <v>800</v>
      </c>
      <c r="C2012" s="2">
        <v>986</v>
      </c>
      <c r="D2012" s="2" t="s">
        <v>27</v>
      </c>
      <c r="E2012" s="2" t="s">
        <v>776</v>
      </c>
      <c r="F2012" s="2" t="s">
        <v>78</v>
      </c>
      <c r="G2012" s="2" t="s">
        <v>779</v>
      </c>
      <c r="H2012" s="2" t="s">
        <v>60</v>
      </c>
      <c r="I2012" s="2">
        <v>105</v>
      </c>
      <c r="J2012" s="2">
        <v>304</v>
      </c>
      <c r="K2012" s="2">
        <v>68</v>
      </c>
      <c r="L2012" s="2">
        <v>34.28</v>
      </c>
      <c r="M2012" s="2">
        <v>76.86</v>
      </c>
      <c r="N2012" s="2">
        <v>50.41</v>
      </c>
      <c r="O2012" s="2">
        <v>44.6</v>
      </c>
      <c r="P2012" s="2">
        <v>214</v>
      </c>
      <c r="Q2012" s="2">
        <v>63.4</v>
      </c>
      <c r="R2012" s="2">
        <v>299.58</v>
      </c>
      <c r="S2012" s="2">
        <v>29.63</v>
      </c>
      <c r="T2012" s="2">
        <v>21.16</v>
      </c>
      <c r="U2012" s="2" t="s">
        <v>60</v>
      </c>
      <c r="V2012" s="2" t="s">
        <v>60</v>
      </c>
      <c r="W2012" s="2" t="s">
        <v>60</v>
      </c>
      <c r="X2012" s="2" t="s">
        <v>60</v>
      </c>
      <c r="Y2012" s="2" t="s">
        <v>60</v>
      </c>
      <c r="Z2012" s="2" t="s">
        <v>60</v>
      </c>
    </row>
    <row r="2013" spans="1:26" x14ac:dyDescent="0.3">
      <c r="A2013" s="3" t="s">
        <v>799</v>
      </c>
      <c r="B2013" s="3" t="s">
        <v>800</v>
      </c>
      <c r="C2013" s="3">
        <v>987</v>
      </c>
      <c r="D2013" s="3" t="s">
        <v>27</v>
      </c>
      <c r="E2013" s="3" t="s">
        <v>776</v>
      </c>
      <c r="F2013" s="3" t="s">
        <v>78</v>
      </c>
      <c r="G2013" s="3" t="s">
        <v>128</v>
      </c>
      <c r="H2013" s="3" t="s">
        <v>12</v>
      </c>
      <c r="I2013" s="3">
        <v>105</v>
      </c>
      <c r="J2013" s="3">
        <v>304</v>
      </c>
      <c r="K2013" s="3">
        <v>68</v>
      </c>
      <c r="L2013" s="3">
        <v>34.28</v>
      </c>
      <c r="M2013" s="3">
        <v>76.86</v>
      </c>
      <c r="N2013" s="3">
        <v>50.41</v>
      </c>
      <c r="O2013" s="3">
        <v>44.6</v>
      </c>
      <c r="P2013" s="3">
        <v>214</v>
      </c>
      <c r="Q2013" s="3">
        <v>63.4</v>
      </c>
      <c r="R2013" s="3">
        <v>299.58</v>
      </c>
      <c r="S2013" s="3">
        <v>29.63</v>
      </c>
      <c r="T2013" s="3">
        <v>21.16</v>
      </c>
      <c r="U2013" s="3" t="s">
        <v>60</v>
      </c>
      <c r="V2013" s="3" t="s">
        <v>60</v>
      </c>
      <c r="W2013" s="3" t="s">
        <v>60</v>
      </c>
      <c r="X2013" s="3" t="s">
        <v>60</v>
      </c>
      <c r="Y2013" s="3" t="s">
        <v>60</v>
      </c>
      <c r="Z2013" s="3" t="s">
        <v>60</v>
      </c>
    </row>
    <row r="2014" spans="1:26" x14ac:dyDescent="0.3">
      <c r="A2014" s="2" t="s">
        <v>799</v>
      </c>
      <c r="B2014" s="2" t="s">
        <v>800</v>
      </c>
      <c r="C2014" s="2">
        <v>988</v>
      </c>
      <c r="D2014" s="2" t="s">
        <v>27</v>
      </c>
      <c r="E2014" s="2" t="s">
        <v>776</v>
      </c>
      <c r="F2014" s="2" t="s">
        <v>78</v>
      </c>
      <c r="G2014" s="2" t="s">
        <v>84</v>
      </c>
      <c r="H2014" s="2" t="s">
        <v>12</v>
      </c>
      <c r="I2014" s="2">
        <v>105</v>
      </c>
      <c r="J2014" s="2">
        <v>304</v>
      </c>
      <c r="K2014" s="2">
        <v>68</v>
      </c>
      <c r="L2014" s="2">
        <v>34.28</v>
      </c>
      <c r="M2014" s="2">
        <v>76.86</v>
      </c>
      <c r="N2014" s="2">
        <v>50.41</v>
      </c>
      <c r="O2014" s="2">
        <v>44.6</v>
      </c>
      <c r="P2014" s="2">
        <v>214</v>
      </c>
      <c r="Q2014" s="2">
        <v>63.4</v>
      </c>
      <c r="R2014" s="2">
        <v>299.58</v>
      </c>
      <c r="S2014" s="2">
        <v>29.63</v>
      </c>
      <c r="T2014" s="2">
        <v>21.16</v>
      </c>
      <c r="U2014" s="2" t="s">
        <v>60</v>
      </c>
      <c r="V2014" s="2" t="s">
        <v>60</v>
      </c>
      <c r="W2014" s="2" t="s">
        <v>60</v>
      </c>
      <c r="X2014" s="2" t="s">
        <v>60</v>
      </c>
      <c r="Y2014" s="2" t="s">
        <v>60</v>
      </c>
      <c r="Z2014" s="2" t="s">
        <v>60</v>
      </c>
    </row>
    <row r="2015" spans="1:26" x14ac:dyDescent="0.3">
      <c r="A2015" s="3" t="s">
        <v>799</v>
      </c>
      <c r="B2015" s="3" t="s">
        <v>800</v>
      </c>
      <c r="C2015" s="3">
        <v>989</v>
      </c>
      <c r="D2015" s="3" t="s">
        <v>27</v>
      </c>
      <c r="E2015" s="3" t="s">
        <v>776</v>
      </c>
      <c r="F2015" s="3" t="s">
        <v>78</v>
      </c>
      <c r="G2015" s="3" t="s">
        <v>68</v>
      </c>
      <c r="H2015" s="3" t="s">
        <v>75</v>
      </c>
      <c r="I2015" s="3">
        <v>36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 t="s">
        <v>60</v>
      </c>
      <c r="V2015" s="3" t="s">
        <v>60</v>
      </c>
      <c r="W2015" s="3" t="s">
        <v>60</v>
      </c>
      <c r="X2015" s="3" t="s">
        <v>60</v>
      </c>
      <c r="Y2015" s="3" t="s">
        <v>60</v>
      </c>
      <c r="Z2015" s="3" t="s">
        <v>60</v>
      </c>
    </row>
    <row r="2016" spans="1:26" x14ac:dyDescent="0.3">
      <c r="A2016" s="2" t="s">
        <v>799</v>
      </c>
      <c r="B2016" s="2" t="s">
        <v>800</v>
      </c>
      <c r="C2016" s="2">
        <v>990</v>
      </c>
      <c r="D2016" s="2" t="s">
        <v>27</v>
      </c>
      <c r="E2016" s="2" t="s">
        <v>776</v>
      </c>
      <c r="F2016" s="2" t="s">
        <v>78</v>
      </c>
      <c r="G2016" s="2" t="s">
        <v>68</v>
      </c>
      <c r="H2016" s="2" t="s">
        <v>16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 t="s">
        <v>60</v>
      </c>
      <c r="V2016" s="2" t="s">
        <v>60</v>
      </c>
      <c r="W2016" s="2" t="s">
        <v>60</v>
      </c>
      <c r="X2016" s="2" t="s">
        <v>60</v>
      </c>
      <c r="Y2016" s="2" t="s">
        <v>60</v>
      </c>
      <c r="Z2016" s="2" t="s">
        <v>60</v>
      </c>
    </row>
    <row r="2017" spans="1:26" x14ac:dyDescent="0.3">
      <c r="A2017" s="3" t="s">
        <v>799</v>
      </c>
      <c r="B2017" s="3" t="s">
        <v>800</v>
      </c>
      <c r="C2017" s="3">
        <v>991</v>
      </c>
      <c r="D2017" s="3" t="s">
        <v>27</v>
      </c>
      <c r="E2017" s="3" t="s">
        <v>776</v>
      </c>
      <c r="F2017" s="3" t="s">
        <v>78</v>
      </c>
      <c r="G2017" s="3" t="s">
        <v>68</v>
      </c>
      <c r="H2017" s="3" t="s">
        <v>12</v>
      </c>
      <c r="I2017" s="3">
        <v>105</v>
      </c>
      <c r="J2017" s="3">
        <v>304</v>
      </c>
      <c r="K2017" s="3">
        <v>68</v>
      </c>
      <c r="L2017" s="3">
        <v>34.28</v>
      </c>
      <c r="M2017" s="3">
        <v>76.86</v>
      </c>
      <c r="N2017" s="3">
        <v>50.41</v>
      </c>
      <c r="O2017" s="3">
        <v>44.6</v>
      </c>
      <c r="P2017" s="3">
        <v>214</v>
      </c>
      <c r="Q2017" s="3">
        <v>63.4</v>
      </c>
      <c r="R2017" s="3">
        <v>299.58</v>
      </c>
      <c r="S2017" s="3">
        <v>29.63</v>
      </c>
      <c r="T2017" s="3">
        <v>21.16</v>
      </c>
      <c r="U2017" s="3" t="s">
        <v>60</v>
      </c>
      <c r="V2017" s="3" t="s">
        <v>60</v>
      </c>
      <c r="W2017" s="3" t="s">
        <v>60</v>
      </c>
      <c r="X2017" s="3" t="s">
        <v>60</v>
      </c>
      <c r="Y2017" s="3" t="s">
        <v>60</v>
      </c>
      <c r="Z2017" s="3" t="s">
        <v>60</v>
      </c>
    </row>
    <row r="2018" spans="1:26" x14ac:dyDescent="0.3">
      <c r="A2018" s="2" t="s">
        <v>799</v>
      </c>
      <c r="B2018" s="2" t="s">
        <v>800</v>
      </c>
      <c r="C2018" s="2">
        <v>992</v>
      </c>
      <c r="D2018" s="2" t="s">
        <v>27</v>
      </c>
      <c r="E2018" s="2" t="s">
        <v>776</v>
      </c>
      <c r="F2018" s="2" t="s">
        <v>78</v>
      </c>
      <c r="G2018" s="2" t="s">
        <v>68</v>
      </c>
      <c r="H2018" s="2" t="s">
        <v>776</v>
      </c>
      <c r="I2018" s="2">
        <v>141</v>
      </c>
      <c r="J2018" s="2">
        <v>304</v>
      </c>
      <c r="K2018" s="2">
        <v>68</v>
      </c>
      <c r="L2018" s="2">
        <v>34.28</v>
      </c>
      <c r="M2018" s="2">
        <v>76.86</v>
      </c>
      <c r="N2018" s="2">
        <v>50.41</v>
      </c>
      <c r="O2018" s="2">
        <v>44.6</v>
      </c>
      <c r="P2018" s="2">
        <v>214</v>
      </c>
      <c r="Q2018" s="2">
        <v>63.4</v>
      </c>
      <c r="R2018" s="2">
        <v>299.58</v>
      </c>
      <c r="S2018" s="2">
        <v>29.63</v>
      </c>
      <c r="T2018" s="2">
        <v>21.16</v>
      </c>
      <c r="U2018" s="2" t="s">
        <v>60</v>
      </c>
      <c r="V2018" s="2" t="s">
        <v>60</v>
      </c>
      <c r="W2018" s="2" t="s">
        <v>60</v>
      </c>
      <c r="X2018" s="2" t="s">
        <v>60</v>
      </c>
      <c r="Y2018" s="2" t="s">
        <v>60</v>
      </c>
      <c r="Z2018" s="2" t="s">
        <v>60</v>
      </c>
    </row>
    <row r="2019" spans="1:26" x14ac:dyDescent="0.3">
      <c r="A2019" s="3" t="s">
        <v>799</v>
      </c>
      <c r="B2019" s="3" t="s">
        <v>800</v>
      </c>
      <c r="C2019" s="3">
        <v>993</v>
      </c>
      <c r="D2019" s="3" t="s">
        <v>27</v>
      </c>
      <c r="E2019" s="3" t="s">
        <v>780</v>
      </c>
      <c r="F2019" s="3" t="s">
        <v>58</v>
      </c>
      <c r="G2019" s="3" t="s">
        <v>781</v>
      </c>
      <c r="H2019" s="3" t="s">
        <v>60</v>
      </c>
      <c r="I2019" s="3">
        <v>60</v>
      </c>
      <c r="J2019" s="3">
        <v>139</v>
      </c>
      <c r="K2019" s="3">
        <v>17</v>
      </c>
      <c r="L2019" s="3">
        <v>13.68</v>
      </c>
      <c r="M2019" s="3">
        <v>15.39</v>
      </c>
      <c r="N2019" s="3">
        <v>80.47</v>
      </c>
      <c r="O2019" s="3">
        <v>88.89</v>
      </c>
      <c r="P2019" s="3">
        <v>54</v>
      </c>
      <c r="Q2019" s="3">
        <v>50.53</v>
      </c>
      <c r="R2019" s="3">
        <v>63.95</v>
      </c>
      <c r="S2019" s="3">
        <v>93.57</v>
      </c>
      <c r="T2019" s="3">
        <v>79.010000000000005</v>
      </c>
      <c r="U2019" s="3" t="s">
        <v>60</v>
      </c>
      <c r="V2019" s="3" t="s">
        <v>60</v>
      </c>
      <c r="W2019" s="3" t="s">
        <v>60</v>
      </c>
      <c r="X2019" s="3" t="s">
        <v>60</v>
      </c>
      <c r="Y2019" s="3" t="s">
        <v>60</v>
      </c>
      <c r="Z2019" s="3" t="s">
        <v>60</v>
      </c>
    </row>
    <row r="2020" spans="1:26" x14ac:dyDescent="0.3">
      <c r="A2020" s="2" t="s">
        <v>799</v>
      </c>
      <c r="B2020" s="2" t="s">
        <v>800</v>
      </c>
      <c r="C2020" s="2">
        <v>994</v>
      </c>
      <c r="D2020" s="2" t="s">
        <v>27</v>
      </c>
      <c r="E2020" s="2" t="s">
        <v>780</v>
      </c>
      <c r="F2020" s="2" t="s">
        <v>58</v>
      </c>
      <c r="G2020" s="2" t="s">
        <v>782</v>
      </c>
      <c r="H2020" s="2" t="s">
        <v>60</v>
      </c>
      <c r="I2020" s="2">
        <v>126</v>
      </c>
      <c r="J2020" s="2">
        <v>461</v>
      </c>
      <c r="K2020" s="2">
        <v>85</v>
      </c>
      <c r="L2020" s="2">
        <v>56.99</v>
      </c>
      <c r="M2020" s="2">
        <v>37.51</v>
      </c>
      <c r="N2020" s="2">
        <v>67.05</v>
      </c>
      <c r="O2020" s="2">
        <v>151.93</v>
      </c>
      <c r="P2020" s="2">
        <v>272</v>
      </c>
      <c r="Q2020" s="2">
        <v>184.12</v>
      </c>
      <c r="R2020" s="2">
        <v>245.36</v>
      </c>
      <c r="S2020" s="2">
        <v>67.69</v>
      </c>
      <c r="T2020" s="2">
        <v>75.040000000000006</v>
      </c>
      <c r="U2020" s="2" t="s">
        <v>60</v>
      </c>
      <c r="V2020" s="2" t="s">
        <v>60</v>
      </c>
      <c r="W2020" s="2" t="s">
        <v>60</v>
      </c>
      <c r="X2020" s="2" t="s">
        <v>60</v>
      </c>
      <c r="Y2020" s="2" t="s">
        <v>60</v>
      </c>
      <c r="Z2020" s="2" t="s">
        <v>60</v>
      </c>
    </row>
    <row r="2021" spans="1:26" x14ac:dyDescent="0.3">
      <c r="A2021" s="3" t="s">
        <v>799</v>
      </c>
      <c r="B2021" s="3" t="s">
        <v>800</v>
      </c>
      <c r="C2021" s="3">
        <v>995</v>
      </c>
      <c r="D2021" s="3" t="s">
        <v>27</v>
      </c>
      <c r="E2021" s="3" t="s">
        <v>780</v>
      </c>
      <c r="F2021" s="3" t="s">
        <v>58</v>
      </c>
      <c r="G2021" s="3" t="s">
        <v>783</v>
      </c>
      <c r="H2021" s="3" t="s">
        <v>60</v>
      </c>
      <c r="I2021" s="3">
        <v>40</v>
      </c>
      <c r="J2021" s="3">
        <v>183</v>
      </c>
      <c r="K2021" s="3">
        <v>23</v>
      </c>
      <c r="L2021" s="3">
        <v>25.58</v>
      </c>
      <c r="M2021" s="3">
        <v>28.82</v>
      </c>
      <c r="N2021" s="3">
        <v>111.22</v>
      </c>
      <c r="O2021" s="3">
        <v>88.76</v>
      </c>
      <c r="P2021" s="3">
        <v>79</v>
      </c>
      <c r="Q2021" s="3">
        <v>77</v>
      </c>
      <c r="R2021" s="3">
        <v>101.2</v>
      </c>
      <c r="S2021" s="3">
        <v>97.47</v>
      </c>
      <c r="T2021" s="3">
        <v>76.09</v>
      </c>
      <c r="U2021" s="3" t="s">
        <v>60</v>
      </c>
      <c r="V2021" s="3" t="s">
        <v>60</v>
      </c>
      <c r="W2021" s="3" t="s">
        <v>60</v>
      </c>
      <c r="X2021" s="3" t="s">
        <v>60</v>
      </c>
      <c r="Y2021" s="3" t="s">
        <v>60</v>
      </c>
      <c r="Z2021" s="3" t="s">
        <v>60</v>
      </c>
    </row>
    <row r="2022" spans="1:26" x14ac:dyDescent="0.3">
      <c r="A2022" s="2" t="s">
        <v>799</v>
      </c>
      <c r="B2022" s="2" t="s">
        <v>800</v>
      </c>
      <c r="C2022" s="2">
        <v>996</v>
      </c>
      <c r="D2022" s="2" t="s">
        <v>27</v>
      </c>
      <c r="E2022" s="2" t="s">
        <v>780</v>
      </c>
      <c r="F2022" s="2" t="s">
        <v>58</v>
      </c>
      <c r="G2022" s="2" t="s">
        <v>784</v>
      </c>
      <c r="H2022" s="2" t="s">
        <v>60</v>
      </c>
      <c r="I2022" s="2">
        <v>36</v>
      </c>
      <c r="J2022" s="2">
        <v>116</v>
      </c>
      <c r="K2022" s="2">
        <v>15</v>
      </c>
      <c r="L2022" s="2">
        <v>12.55</v>
      </c>
      <c r="M2022" s="2">
        <v>16.57</v>
      </c>
      <c r="N2022" s="2">
        <v>83.67</v>
      </c>
      <c r="O2022" s="2">
        <v>75.739999999999995</v>
      </c>
      <c r="P2022" s="2">
        <v>45</v>
      </c>
      <c r="Q2022" s="2">
        <v>40.44</v>
      </c>
      <c r="R2022" s="2">
        <v>78.290000000000006</v>
      </c>
      <c r="S2022" s="2">
        <v>89.87</v>
      </c>
      <c r="T2022" s="2">
        <v>51.65</v>
      </c>
      <c r="U2022" s="2" t="s">
        <v>60</v>
      </c>
      <c r="V2022" s="2" t="s">
        <v>60</v>
      </c>
      <c r="W2022" s="2" t="s">
        <v>60</v>
      </c>
      <c r="X2022" s="2" t="s">
        <v>60</v>
      </c>
      <c r="Y2022" s="2" t="s">
        <v>60</v>
      </c>
      <c r="Z2022" s="2" t="s">
        <v>60</v>
      </c>
    </row>
    <row r="2023" spans="1:26" x14ac:dyDescent="0.3">
      <c r="A2023" s="3" t="s">
        <v>799</v>
      </c>
      <c r="B2023" s="3" t="s">
        <v>800</v>
      </c>
      <c r="C2023" s="3">
        <v>997</v>
      </c>
      <c r="D2023" s="3" t="s">
        <v>27</v>
      </c>
      <c r="E2023" s="3" t="s">
        <v>780</v>
      </c>
      <c r="F2023" s="3" t="s">
        <v>58</v>
      </c>
      <c r="G2023" s="3" t="s">
        <v>785</v>
      </c>
      <c r="H2023" s="3" t="s">
        <v>60</v>
      </c>
      <c r="I2023" s="3">
        <v>60</v>
      </c>
      <c r="J2023" s="3">
        <v>207</v>
      </c>
      <c r="K2023" s="3">
        <v>28</v>
      </c>
      <c r="L2023" s="3">
        <v>22.87</v>
      </c>
      <c r="M2023" s="3">
        <v>28.39</v>
      </c>
      <c r="N2023" s="3">
        <v>81.680000000000007</v>
      </c>
      <c r="O2023" s="3">
        <v>80.56</v>
      </c>
      <c r="P2023" s="3">
        <v>89</v>
      </c>
      <c r="Q2023" s="3">
        <v>71.5</v>
      </c>
      <c r="R2023" s="3">
        <v>98.36</v>
      </c>
      <c r="S2023" s="3">
        <v>80.34</v>
      </c>
      <c r="T2023" s="3">
        <v>72.69</v>
      </c>
      <c r="U2023" s="3" t="s">
        <v>60</v>
      </c>
      <c r="V2023" s="3" t="s">
        <v>60</v>
      </c>
      <c r="W2023" s="3" t="s">
        <v>60</v>
      </c>
      <c r="X2023" s="3" t="s">
        <v>60</v>
      </c>
      <c r="Y2023" s="3" t="s">
        <v>60</v>
      </c>
      <c r="Z2023" s="3" t="s">
        <v>60</v>
      </c>
    </row>
    <row r="2024" spans="1:26" x14ac:dyDescent="0.3">
      <c r="A2024" s="2" t="s">
        <v>799</v>
      </c>
      <c r="B2024" s="2" t="s">
        <v>800</v>
      </c>
      <c r="C2024" s="2">
        <v>998</v>
      </c>
      <c r="D2024" s="2" t="s">
        <v>27</v>
      </c>
      <c r="E2024" s="2" t="s">
        <v>780</v>
      </c>
      <c r="F2024" s="2" t="s">
        <v>58</v>
      </c>
      <c r="G2024" s="2" t="s">
        <v>786</v>
      </c>
      <c r="H2024" s="2" t="s">
        <v>12</v>
      </c>
      <c r="I2024" s="2">
        <v>322</v>
      </c>
      <c r="J2024" s="2">
        <v>1106</v>
      </c>
      <c r="K2024" s="2">
        <v>168</v>
      </c>
      <c r="L2024" s="2">
        <v>131.66999999999999</v>
      </c>
      <c r="M2024" s="2">
        <v>126.68</v>
      </c>
      <c r="N2024" s="2">
        <v>78.38</v>
      </c>
      <c r="O2024" s="2">
        <v>103.94</v>
      </c>
      <c r="P2024" s="2">
        <v>539</v>
      </c>
      <c r="Q2024" s="2">
        <v>423.59</v>
      </c>
      <c r="R2024" s="2">
        <v>587.16</v>
      </c>
      <c r="S2024" s="2">
        <v>78.59</v>
      </c>
      <c r="T2024" s="2">
        <v>72.14</v>
      </c>
      <c r="U2024" s="2" t="s">
        <v>60</v>
      </c>
      <c r="V2024" s="2" t="s">
        <v>60</v>
      </c>
      <c r="W2024" s="2" t="s">
        <v>60</v>
      </c>
      <c r="X2024" s="2" t="s">
        <v>60</v>
      </c>
      <c r="Y2024" s="2" t="s">
        <v>60</v>
      </c>
      <c r="Z2024" s="2" t="s">
        <v>60</v>
      </c>
    </row>
    <row r="2025" spans="1:26" x14ac:dyDescent="0.3">
      <c r="A2025" s="3" t="s">
        <v>799</v>
      </c>
      <c r="B2025" s="3" t="s">
        <v>800</v>
      </c>
      <c r="C2025" s="3">
        <v>999</v>
      </c>
      <c r="D2025" s="3" t="s">
        <v>27</v>
      </c>
      <c r="E2025" s="3" t="s">
        <v>780</v>
      </c>
      <c r="F2025" s="3" t="s">
        <v>58</v>
      </c>
      <c r="G2025" s="3" t="s">
        <v>58</v>
      </c>
      <c r="H2025" s="3" t="s">
        <v>12</v>
      </c>
      <c r="I2025" s="3">
        <v>322</v>
      </c>
      <c r="J2025" s="3">
        <v>1106</v>
      </c>
      <c r="K2025" s="3">
        <v>168</v>
      </c>
      <c r="L2025" s="3">
        <v>131.66999999999999</v>
      </c>
      <c r="M2025" s="3">
        <v>126.68</v>
      </c>
      <c r="N2025" s="3">
        <v>78.38</v>
      </c>
      <c r="O2025" s="3">
        <v>103.94</v>
      </c>
      <c r="P2025" s="3">
        <v>539</v>
      </c>
      <c r="Q2025" s="3">
        <v>423.59</v>
      </c>
      <c r="R2025" s="3">
        <v>587.16</v>
      </c>
      <c r="S2025" s="3">
        <v>78.59</v>
      </c>
      <c r="T2025" s="3">
        <v>72.14</v>
      </c>
      <c r="U2025" s="3" t="s">
        <v>60</v>
      </c>
      <c r="V2025" s="3" t="s">
        <v>60</v>
      </c>
      <c r="W2025" s="3" t="s">
        <v>60</v>
      </c>
      <c r="X2025" s="3" t="s">
        <v>60</v>
      </c>
      <c r="Y2025" s="3" t="s">
        <v>60</v>
      </c>
      <c r="Z2025" s="3" t="s">
        <v>60</v>
      </c>
    </row>
    <row r="2026" spans="1:26" x14ac:dyDescent="0.3">
      <c r="A2026" s="2" t="s">
        <v>799</v>
      </c>
      <c r="B2026" s="2" t="s">
        <v>800</v>
      </c>
      <c r="C2026" s="2">
        <v>1000</v>
      </c>
      <c r="D2026" s="2" t="s">
        <v>27</v>
      </c>
      <c r="E2026" s="2" t="s">
        <v>780</v>
      </c>
      <c r="F2026" s="2" t="s">
        <v>58</v>
      </c>
      <c r="G2026" s="2" t="s">
        <v>68</v>
      </c>
      <c r="H2026" s="2" t="s">
        <v>16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 t="s">
        <v>60</v>
      </c>
      <c r="V2026" s="2" t="s">
        <v>60</v>
      </c>
      <c r="W2026" s="2" t="s">
        <v>60</v>
      </c>
      <c r="X2026" s="2" t="s">
        <v>60</v>
      </c>
      <c r="Y2026" s="2" t="s">
        <v>60</v>
      </c>
      <c r="Z2026" s="2" t="s">
        <v>60</v>
      </c>
    </row>
    <row r="2027" spans="1:26" x14ac:dyDescent="0.3">
      <c r="A2027" s="3" t="s">
        <v>799</v>
      </c>
      <c r="B2027" s="3" t="s">
        <v>800</v>
      </c>
      <c r="C2027" s="3">
        <v>1001</v>
      </c>
      <c r="D2027" s="3" t="s">
        <v>27</v>
      </c>
      <c r="E2027" s="3" t="s">
        <v>780</v>
      </c>
      <c r="F2027" s="3" t="s">
        <v>58</v>
      </c>
      <c r="G2027" s="3" t="s">
        <v>68</v>
      </c>
      <c r="H2027" s="3" t="s">
        <v>12</v>
      </c>
      <c r="I2027" s="3">
        <v>322</v>
      </c>
      <c r="J2027" s="3">
        <v>1106</v>
      </c>
      <c r="K2027" s="3">
        <v>168</v>
      </c>
      <c r="L2027" s="3">
        <v>131.66999999999999</v>
      </c>
      <c r="M2027" s="3">
        <v>126.68</v>
      </c>
      <c r="N2027" s="3">
        <v>78.38</v>
      </c>
      <c r="O2027" s="3">
        <v>103.94</v>
      </c>
      <c r="P2027" s="3">
        <v>539</v>
      </c>
      <c r="Q2027" s="3">
        <v>423.59</v>
      </c>
      <c r="R2027" s="3">
        <v>587.16</v>
      </c>
      <c r="S2027" s="3">
        <v>78.59</v>
      </c>
      <c r="T2027" s="3">
        <v>72.14</v>
      </c>
      <c r="U2027" s="3" t="s">
        <v>60</v>
      </c>
      <c r="V2027" s="3" t="s">
        <v>60</v>
      </c>
      <c r="W2027" s="3" t="s">
        <v>60</v>
      </c>
      <c r="X2027" s="3" t="s">
        <v>60</v>
      </c>
      <c r="Y2027" s="3" t="s">
        <v>60</v>
      </c>
      <c r="Z2027" s="3" t="s">
        <v>60</v>
      </c>
    </row>
    <row r="2028" spans="1:26" x14ac:dyDescent="0.3">
      <c r="A2028" s="2" t="s">
        <v>799</v>
      </c>
      <c r="B2028" s="2" t="s">
        <v>800</v>
      </c>
      <c r="C2028" s="2">
        <v>1002</v>
      </c>
      <c r="D2028" s="2" t="s">
        <v>27</v>
      </c>
      <c r="E2028" s="2" t="s">
        <v>780</v>
      </c>
      <c r="F2028" s="2" t="s">
        <v>58</v>
      </c>
      <c r="G2028" s="2" t="s">
        <v>68</v>
      </c>
      <c r="H2028" s="2" t="s">
        <v>780</v>
      </c>
      <c r="I2028" s="2">
        <v>322</v>
      </c>
      <c r="J2028" s="2">
        <v>1106</v>
      </c>
      <c r="K2028" s="2">
        <v>168</v>
      </c>
      <c r="L2028" s="2">
        <v>131.66999999999999</v>
      </c>
      <c r="M2028" s="2">
        <v>126.68</v>
      </c>
      <c r="N2028" s="2">
        <v>78.38</v>
      </c>
      <c r="O2028" s="2">
        <v>103.94</v>
      </c>
      <c r="P2028" s="2">
        <v>539</v>
      </c>
      <c r="Q2028" s="2">
        <v>423.59</v>
      </c>
      <c r="R2028" s="2">
        <v>587.16</v>
      </c>
      <c r="S2028" s="2">
        <v>78.59</v>
      </c>
      <c r="T2028" s="2">
        <v>72.14</v>
      </c>
      <c r="U2028" s="2" t="s">
        <v>60</v>
      </c>
      <c r="V2028" s="2" t="s">
        <v>60</v>
      </c>
      <c r="W2028" s="2" t="s">
        <v>60</v>
      </c>
      <c r="X2028" s="2" t="s">
        <v>60</v>
      </c>
      <c r="Y2028" s="2" t="s">
        <v>60</v>
      </c>
      <c r="Z2028" s="2" t="s">
        <v>60</v>
      </c>
    </row>
    <row r="2029" spans="1:26" x14ac:dyDescent="0.3">
      <c r="A2029" s="3" t="s">
        <v>799</v>
      </c>
      <c r="B2029" s="3" t="s">
        <v>800</v>
      </c>
      <c r="C2029" s="3">
        <v>1003</v>
      </c>
      <c r="D2029" s="3" t="s">
        <v>27</v>
      </c>
      <c r="E2029" s="3" t="s">
        <v>787</v>
      </c>
      <c r="F2029" s="3" t="s">
        <v>78</v>
      </c>
      <c r="G2029" s="3" t="s">
        <v>788</v>
      </c>
      <c r="H2029" s="3" t="s">
        <v>60</v>
      </c>
      <c r="I2029" s="3">
        <v>60</v>
      </c>
      <c r="J2029" s="3">
        <v>170</v>
      </c>
      <c r="K2029" s="3">
        <v>22</v>
      </c>
      <c r="L2029" s="3">
        <v>9.0399999999999991</v>
      </c>
      <c r="M2029" s="3">
        <v>39.130000000000003</v>
      </c>
      <c r="N2029" s="3">
        <v>41.09</v>
      </c>
      <c r="O2029" s="3">
        <v>23.1</v>
      </c>
      <c r="P2029" s="3">
        <v>49</v>
      </c>
      <c r="Q2029" s="3">
        <v>32.229999999999997</v>
      </c>
      <c r="R2029" s="3">
        <v>77.67</v>
      </c>
      <c r="S2029" s="3">
        <v>65.78</v>
      </c>
      <c r="T2029" s="3">
        <v>41.5</v>
      </c>
      <c r="U2029" s="3" t="s">
        <v>60</v>
      </c>
      <c r="V2029" s="3" t="s">
        <v>60</v>
      </c>
      <c r="W2029" s="3" t="s">
        <v>60</v>
      </c>
      <c r="X2029" s="3" t="s">
        <v>60</v>
      </c>
      <c r="Y2029" s="3" t="s">
        <v>60</v>
      </c>
      <c r="Z2029" s="3" t="s">
        <v>60</v>
      </c>
    </row>
    <row r="2030" spans="1:26" x14ac:dyDescent="0.3">
      <c r="A2030" s="2" t="s">
        <v>799</v>
      </c>
      <c r="B2030" s="2" t="s">
        <v>800</v>
      </c>
      <c r="C2030" s="2">
        <v>1004</v>
      </c>
      <c r="D2030" s="2" t="s">
        <v>27</v>
      </c>
      <c r="E2030" s="2" t="s">
        <v>787</v>
      </c>
      <c r="F2030" s="2" t="s">
        <v>78</v>
      </c>
      <c r="G2030" s="2" t="s">
        <v>764</v>
      </c>
      <c r="H2030" s="2" t="s">
        <v>12</v>
      </c>
      <c r="I2030" s="2">
        <v>60</v>
      </c>
      <c r="J2030" s="2">
        <v>170</v>
      </c>
      <c r="K2030" s="2">
        <v>22</v>
      </c>
      <c r="L2030" s="2">
        <v>9.0399999999999991</v>
      </c>
      <c r="M2030" s="2">
        <v>39.130000000000003</v>
      </c>
      <c r="N2030" s="2">
        <v>41.09</v>
      </c>
      <c r="O2030" s="2">
        <v>23.1</v>
      </c>
      <c r="P2030" s="2">
        <v>49</v>
      </c>
      <c r="Q2030" s="2">
        <v>32.229999999999997</v>
      </c>
      <c r="R2030" s="2">
        <v>77.67</v>
      </c>
      <c r="S2030" s="2">
        <v>65.78</v>
      </c>
      <c r="T2030" s="2">
        <v>41.5</v>
      </c>
      <c r="U2030" s="2" t="s">
        <v>60</v>
      </c>
      <c r="V2030" s="2" t="s">
        <v>60</v>
      </c>
      <c r="W2030" s="2" t="s">
        <v>60</v>
      </c>
      <c r="X2030" s="2" t="s">
        <v>60</v>
      </c>
      <c r="Y2030" s="2" t="s">
        <v>60</v>
      </c>
      <c r="Z2030" s="2" t="s">
        <v>60</v>
      </c>
    </row>
    <row r="2031" spans="1:26" x14ac:dyDescent="0.3">
      <c r="A2031" s="3" t="s">
        <v>799</v>
      </c>
      <c r="B2031" s="3" t="s">
        <v>800</v>
      </c>
      <c r="C2031" s="3">
        <v>1005</v>
      </c>
      <c r="D2031" s="3" t="s">
        <v>27</v>
      </c>
      <c r="E2031" s="3" t="s">
        <v>787</v>
      </c>
      <c r="F2031" s="3" t="s">
        <v>78</v>
      </c>
      <c r="G2031" s="3" t="s">
        <v>84</v>
      </c>
      <c r="H2031" s="3" t="s">
        <v>12</v>
      </c>
      <c r="I2031" s="3">
        <v>60</v>
      </c>
      <c r="J2031" s="3">
        <v>170</v>
      </c>
      <c r="K2031" s="3">
        <v>22</v>
      </c>
      <c r="L2031" s="3">
        <v>9.0399999999999991</v>
      </c>
      <c r="M2031" s="3">
        <v>39.130000000000003</v>
      </c>
      <c r="N2031" s="3">
        <v>41.09</v>
      </c>
      <c r="O2031" s="3">
        <v>23.1</v>
      </c>
      <c r="P2031" s="3">
        <v>49</v>
      </c>
      <c r="Q2031" s="3">
        <v>32.229999999999997</v>
      </c>
      <c r="R2031" s="3">
        <v>77.67</v>
      </c>
      <c r="S2031" s="3">
        <v>65.78</v>
      </c>
      <c r="T2031" s="3">
        <v>41.5</v>
      </c>
      <c r="U2031" s="3" t="s">
        <v>60</v>
      </c>
      <c r="V2031" s="3" t="s">
        <v>60</v>
      </c>
      <c r="W2031" s="3" t="s">
        <v>60</v>
      </c>
      <c r="X2031" s="3" t="s">
        <v>60</v>
      </c>
      <c r="Y2031" s="3" t="s">
        <v>60</v>
      </c>
      <c r="Z2031" s="3" t="s">
        <v>60</v>
      </c>
    </row>
    <row r="2032" spans="1:26" x14ac:dyDescent="0.3">
      <c r="A2032" s="2" t="s">
        <v>799</v>
      </c>
      <c r="B2032" s="2" t="s">
        <v>800</v>
      </c>
      <c r="C2032" s="2">
        <v>1006</v>
      </c>
      <c r="D2032" s="2" t="s">
        <v>27</v>
      </c>
      <c r="E2032" s="2" t="s">
        <v>787</v>
      </c>
      <c r="F2032" s="2" t="s">
        <v>78</v>
      </c>
      <c r="G2032" s="2" t="s">
        <v>68</v>
      </c>
      <c r="H2032" s="2" t="s">
        <v>16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 t="s">
        <v>60</v>
      </c>
      <c r="V2032" s="2" t="s">
        <v>60</v>
      </c>
      <c r="W2032" s="2" t="s">
        <v>60</v>
      </c>
      <c r="X2032" s="2" t="s">
        <v>60</v>
      </c>
      <c r="Y2032" s="2" t="s">
        <v>60</v>
      </c>
      <c r="Z2032" s="2" t="s">
        <v>60</v>
      </c>
    </row>
    <row r="2033" spans="1:26" x14ac:dyDescent="0.3">
      <c r="A2033" s="3" t="s">
        <v>799</v>
      </c>
      <c r="B2033" s="3" t="s">
        <v>800</v>
      </c>
      <c r="C2033" s="3">
        <v>1007</v>
      </c>
      <c r="D2033" s="3" t="s">
        <v>27</v>
      </c>
      <c r="E2033" s="3" t="s">
        <v>787</v>
      </c>
      <c r="F2033" s="3" t="s">
        <v>78</v>
      </c>
      <c r="G2033" s="3" t="s">
        <v>68</v>
      </c>
      <c r="H2033" s="3" t="s">
        <v>12</v>
      </c>
      <c r="I2033" s="3">
        <v>60</v>
      </c>
      <c r="J2033" s="3">
        <v>170</v>
      </c>
      <c r="K2033" s="3">
        <v>22</v>
      </c>
      <c r="L2033" s="3">
        <v>9.0399999999999991</v>
      </c>
      <c r="M2033" s="3">
        <v>39.130000000000003</v>
      </c>
      <c r="N2033" s="3">
        <v>41.09</v>
      </c>
      <c r="O2033" s="3">
        <v>23.1</v>
      </c>
      <c r="P2033" s="3">
        <v>49</v>
      </c>
      <c r="Q2033" s="3">
        <v>32.229999999999997</v>
      </c>
      <c r="R2033" s="3">
        <v>77.67</v>
      </c>
      <c r="S2033" s="3">
        <v>65.78</v>
      </c>
      <c r="T2033" s="3">
        <v>41.5</v>
      </c>
      <c r="U2033" s="3" t="s">
        <v>60</v>
      </c>
      <c r="V2033" s="3" t="s">
        <v>60</v>
      </c>
      <c r="W2033" s="3" t="s">
        <v>60</v>
      </c>
      <c r="X2033" s="3" t="s">
        <v>60</v>
      </c>
      <c r="Y2033" s="3" t="s">
        <v>60</v>
      </c>
      <c r="Z2033" s="3" t="s">
        <v>60</v>
      </c>
    </row>
    <row r="2034" spans="1:26" x14ac:dyDescent="0.3">
      <c r="A2034" s="2" t="s">
        <v>799</v>
      </c>
      <c r="B2034" s="2" t="s">
        <v>800</v>
      </c>
      <c r="C2034" s="2">
        <v>1008</v>
      </c>
      <c r="D2034" s="2" t="s">
        <v>27</v>
      </c>
      <c r="E2034" s="2" t="s">
        <v>787</v>
      </c>
      <c r="F2034" s="2" t="s">
        <v>78</v>
      </c>
      <c r="G2034" s="2" t="s">
        <v>68</v>
      </c>
      <c r="H2034" s="2" t="s">
        <v>787</v>
      </c>
      <c r="I2034" s="2">
        <v>60</v>
      </c>
      <c r="J2034" s="2">
        <v>170</v>
      </c>
      <c r="K2034" s="2">
        <v>22</v>
      </c>
      <c r="L2034" s="2">
        <v>9.0399999999999991</v>
      </c>
      <c r="M2034" s="2">
        <v>39.130000000000003</v>
      </c>
      <c r="N2034" s="2">
        <v>41.09</v>
      </c>
      <c r="O2034" s="2">
        <v>23.1</v>
      </c>
      <c r="P2034" s="2">
        <v>49</v>
      </c>
      <c r="Q2034" s="2">
        <v>32.229999999999997</v>
      </c>
      <c r="R2034" s="2">
        <v>77.67</v>
      </c>
      <c r="S2034" s="2">
        <v>65.78</v>
      </c>
      <c r="T2034" s="2">
        <v>41.5</v>
      </c>
      <c r="U2034" s="2" t="s">
        <v>60</v>
      </c>
      <c r="V2034" s="2" t="s">
        <v>60</v>
      </c>
      <c r="W2034" s="2" t="s">
        <v>60</v>
      </c>
      <c r="X2034" s="2" t="s">
        <v>60</v>
      </c>
      <c r="Y2034" s="2" t="s">
        <v>60</v>
      </c>
      <c r="Z2034" s="2" t="s">
        <v>60</v>
      </c>
    </row>
    <row r="2035" spans="1:26" x14ac:dyDescent="0.3">
      <c r="A2035" s="3" t="s">
        <v>799</v>
      </c>
      <c r="B2035" s="3" t="s">
        <v>800</v>
      </c>
      <c r="C2035" s="3">
        <v>1009</v>
      </c>
      <c r="D2035" s="3" t="s">
        <v>27</v>
      </c>
      <c r="E2035" s="3" t="s">
        <v>789</v>
      </c>
      <c r="F2035" s="3" t="s">
        <v>78</v>
      </c>
      <c r="G2035" s="3" t="s">
        <v>790</v>
      </c>
      <c r="H2035" s="3" t="s">
        <v>60</v>
      </c>
      <c r="I2035" s="3">
        <v>75</v>
      </c>
      <c r="J2035" s="3">
        <v>216</v>
      </c>
      <c r="K2035" s="3">
        <v>43</v>
      </c>
      <c r="L2035" s="3">
        <v>52.42</v>
      </c>
      <c r="M2035" s="3">
        <v>19.59</v>
      </c>
      <c r="N2035" s="3">
        <v>121.91</v>
      </c>
      <c r="O2035" s="3">
        <v>267.58999999999997</v>
      </c>
      <c r="P2035" s="3">
        <v>106</v>
      </c>
      <c r="Q2035" s="3">
        <v>93.05</v>
      </c>
      <c r="R2035" s="3">
        <v>101.55</v>
      </c>
      <c r="S2035" s="3">
        <v>87.78</v>
      </c>
      <c r="T2035" s="3">
        <v>91.63</v>
      </c>
      <c r="U2035" s="3" t="s">
        <v>60</v>
      </c>
      <c r="V2035" s="3" t="s">
        <v>60</v>
      </c>
      <c r="W2035" s="3" t="s">
        <v>60</v>
      </c>
      <c r="X2035" s="3" t="s">
        <v>60</v>
      </c>
      <c r="Y2035" s="3" t="s">
        <v>60</v>
      </c>
      <c r="Z2035" s="3" t="s">
        <v>60</v>
      </c>
    </row>
    <row r="2036" spans="1:26" x14ac:dyDescent="0.3">
      <c r="A2036" s="2" t="s">
        <v>799</v>
      </c>
      <c r="B2036" s="2" t="s">
        <v>800</v>
      </c>
      <c r="C2036" s="2">
        <v>1010</v>
      </c>
      <c r="D2036" s="2" t="s">
        <v>27</v>
      </c>
      <c r="E2036" s="2" t="s">
        <v>789</v>
      </c>
      <c r="F2036" s="2" t="s">
        <v>78</v>
      </c>
      <c r="G2036" s="2" t="s">
        <v>764</v>
      </c>
      <c r="H2036" s="2" t="s">
        <v>12</v>
      </c>
      <c r="I2036" s="2">
        <v>75</v>
      </c>
      <c r="J2036" s="2">
        <v>216</v>
      </c>
      <c r="K2036" s="2">
        <v>43</v>
      </c>
      <c r="L2036" s="2">
        <v>52.42</v>
      </c>
      <c r="M2036" s="2">
        <v>19.59</v>
      </c>
      <c r="N2036" s="2">
        <v>121.91</v>
      </c>
      <c r="O2036" s="2">
        <v>267.58999999999997</v>
      </c>
      <c r="P2036" s="2">
        <v>106</v>
      </c>
      <c r="Q2036" s="2">
        <v>93.05</v>
      </c>
      <c r="R2036" s="2">
        <v>101.55</v>
      </c>
      <c r="S2036" s="2">
        <v>87.78</v>
      </c>
      <c r="T2036" s="2">
        <v>91.63</v>
      </c>
      <c r="U2036" s="2" t="s">
        <v>60</v>
      </c>
      <c r="V2036" s="2" t="s">
        <v>60</v>
      </c>
      <c r="W2036" s="2" t="s">
        <v>60</v>
      </c>
      <c r="X2036" s="2" t="s">
        <v>60</v>
      </c>
      <c r="Y2036" s="2" t="s">
        <v>60</v>
      </c>
      <c r="Z2036" s="2" t="s">
        <v>60</v>
      </c>
    </row>
    <row r="2037" spans="1:26" x14ac:dyDescent="0.3">
      <c r="A2037" s="3" t="s">
        <v>799</v>
      </c>
      <c r="B2037" s="3" t="s">
        <v>800</v>
      </c>
      <c r="C2037" s="3">
        <v>1011</v>
      </c>
      <c r="D2037" s="3" t="s">
        <v>27</v>
      </c>
      <c r="E2037" s="3" t="s">
        <v>789</v>
      </c>
      <c r="F2037" s="3" t="s">
        <v>78</v>
      </c>
      <c r="G2037" s="3" t="s">
        <v>84</v>
      </c>
      <c r="H2037" s="3" t="s">
        <v>12</v>
      </c>
      <c r="I2037" s="3">
        <v>75</v>
      </c>
      <c r="J2037" s="3">
        <v>216</v>
      </c>
      <c r="K2037" s="3">
        <v>43</v>
      </c>
      <c r="L2037" s="3">
        <v>52.42</v>
      </c>
      <c r="M2037" s="3">
        <v>19.59</v>
      </c>
      <c r="N2037" s="3">
        <v>121.91</v>
      </c>
      <c r="O2037" s="3">
        <v>267.58999999999997</v>
      </c>
      <c r="P2037" s="3">
        <v>106</v>
      </c>
      <c r="Q2037" s="3">
        <v>93.05</v>
      </c>
      <c r="R2037" s="3">
        <v>101.55</v>
      </c>
      <c r="S2037" s="3">
        <v>87.78</v>
      </c>
      <c r="T2037" s="3">
        <v>91.63</v>
      </c>
      <c r="U2037" s="3" t="s">
        <v>60</v>
      </c>
      <c r="V2037" s="3" t="s">
        <v>60</v>
      </c>
      <c r="W2037" s="3" t="s">
        <v>60</v>
      </c>
      <c r="X2037" s="3" t="s">
        <v>60</v>
      </c>
      <c r="Y2037" s="3" t="s">
        <v>60</v>
      </c>
      <c r="Z2037" s="3" t="s">
        <v>60</v>
      </c>
    </row>
    <row r="2038" spans="1:26" x14ac:dyDescent="0.3">
      <c r="A2038" s="2" t="s">
        <v>799</v>
      </c>
      <c r="B2038" s="2" t="s">
        <v>800</v>
      </c>
      <c r="C2038" s="2">
        <v>1012</v>
      </c>
      <c r="D2038" s="2" t="s">
        <v>27</v>
      </c>
      <c r="E2038" s="2" t="s">
        <v>789</v>
      </c>
      <c r="F2038" s="2" t="s">
        <v>78</v>
      </c>
      <c r="G2038" s="2" t="s">
        <v>68</v>
      </c>
      <c r="H2038" s="2" t="s">
        <v>16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 t="s">
        <v>60</v>
      </c>
      <c r="V2038" s="2" t="s">
        <v>60</v>
      </c>
      <c r="W2038" s="2" t="s">
        <v>60</v>
      </c>
      <c r="X2038" s="2" t="s">
        <v>60</v>
      </c>
      <c r="Y2038" s="2" t="s">
        <v>60</v>
      </c>
      <c r="Z2038" s="2" t="s">
        <v>60</v>
      </c>
    </row>
    <row r="2039" spans="1:26" x14ac:dyDescent="0.3">
      <c r="A2039" s="3" t="s">
        <v>799</v>
      </c>
      <c r="B2039" s="3" t="s">
        <v>800</v>
      </c>
      <c r="C2039" s="3">
        <v>1013</v>
      </c>
      <c r="D2039" s="3" t="s">
        <v>27</v>
      </c>
      <c r="E2039" s="3" t="s">
        <v>789</v>
      </c>
      <c r="F2039" s="3" t="s">
        <v>78</v>
      </c>
      <c r="G2039" s="3" t="s">
        <v>68</v>
      </c>
      <c r="H2039" s="3" t="s">
        <v>12</v>
      </c>
      <c r="I2039" s="3">
        <v>75</v>
      </c>
      <c r="J2039" s="3">
        <v>216</v>
      </c>
      <c r="K2039" s="3">
        <v>43</v>
      </c>
      <c r="L2039" s="3">
        <v>52.42</v>
      </c>
      <c r="M2039" s="3">
        <v>19.59</v>
      </c>
      <c r="N2039" s="3">
        <v>121.91</v>
      </c>
      <c r="O2039" s="3">
        <v>267.58999999999997</v>
      </c>
      <c r="P2039" s="3">
        <v>106</v>
      </c>
      <c r="Q2039" s="3">
        <v>93.05</v>
      </c>
      <c r="R2039" s="3">
        <v>101.55</v>
      </c>
      <c r="S2039" s="3">
        <v>87.78</v>
      </c>
      <c r="T2039" s="3">
        <v>91.63</v>
      </c>
      <c r="U2039" s="3" t="s">
        <v>60</v>
      </c>
      <c r="V2039" s="3" t="s">
        <v>60</v>
      </c>
      <c r="W2039" s="3" t="s">
        <v>60</v>
      </c>
      <c r="X2039" s="3" t="s">
        <v>60</v>
      </c>
      <c r="Y2039" s="3" t="s">
        <v>60</v>
      </c>
      <c r="Z2039" s="3" t="s">
        <v>60</v>
      </c>
    </row>
    <row r="2040" spans="1:26" x14ac:dyDescent="0.3">
      <c r="A2040" s="2" t="s">
        <v>799</v>
      </c>
      <c r="B2040" s="2" t="s">
        <v>800</v>
      </c>
      <c r="C2040" s="2">
        <v>1014</v>
      </c>
      <c r="D2040" s="2" t="s">
        <v>27</v>
      </c>
      <c r="E2040" s="2" t="s">
        <v>789</v>
      </c>
      <c r="F2040" s="2" t="s">
        <v>78</v>
      </c>
      <c r="G2040" s="2" t="s">
        <v>68</v>
      </c>
      <c r="H2040" s="2" t="s">
        <v>789</v>
      </c>
      <c r="I2040" s="2">
        <v>75</v>
      </c>
      <c r="J2040" s="2">
        <v>216</v>
      </c>
      <c r="K2040" s="2">
        <v>43</v>
      </c>
      <c r="L2040" s="2">
        <v>52.42</v>
      </c>
      <c r="M2040" s="2">
        <v>19.59</v>
      </c>
      <c r="N2040" s="2">
        <v>121.91</v>
      </c>
      <c r="O2040" s="2">
        <v>267.58999999999997</v>
      </c>
      <c r="P2040" s="2">
        <v>106</v>
      </c>
      <c r="Q2040" s="2">
        <v>93.05</v>
      </c>
      <c r="R2040" s="2">
        <v>101.55</v>
      </c>
      <c r="S2040" s="2">
        <v>87.78</v>
      </c>
      <c r="T2040" s="2">
        <v>91.63</v>
      </c>
      <c r="U2040" s="2" t="s">
        <v>60</v>
      </c>
      <c r="V2040" s="2" t="s">
        <v>60</v>
      </c>
      <c r="W2040" s="2" t="s">
        <v>60</v>
      </c>
      <c r="X2040" s="2" t="s">
        <v>60</v>
      </c>
      <c r="Y2040" s="2" t="s">
        <v>60</v>
      </c>
      <c r="Z2040" s="2" t="s">
        <v>60</v>
      </c>
    </row>
    <row r="2041" spans="1:26" x14ac:dyDescent="0.3">
      <c r="A2041" s="3" t="s">
        <v>799</v>
      </c>
      <c r="B2041" s="3" t="s">
        <v>800</v>
      </c>
      <c r="C2041" s="3">
        <v>1015</v>
      </c>
      <c r="D2041" s="3" t="s">
        <v>27</v>
      </c>
      <c r="E2041" s="3" t="s">
        <v>791</v>
      </c>
      <c r="F2041" s="3" t="s">
        <v>58</v>
      </c>
      <c r="G2041" s="3" t="s">
        <v>792</v>
      </c>
      <c r="H2041" s="3" t="s">
        <v>60</v>
      </c>
      <c r="I2041" s="3">
        <v>42</v>
      </c>
      <c r="J2041" s="3">
        <v>200</v>
      </c>
      <c r="K2041" s="3">
        <v>17</v>
      </c>
      <c r="L2041" s="3">
        <v>12.87</v>
      </c>
      <c r="M2041" s="3">
        <v>28.16</v>
      </c>
      <c r="N2041" s="3">
        <v>75.709999999999994</v>
      </c>
      <c r="O2041" s="3">
        <v>45.7</v>
      </c>
      <c r="P2041" s="3">
        <v>90</v>
      </c>
      <c r="Q2041" s="3">
        <v>69.33</v>
      </c>
      <c r="R2041" s="3">
        <v>128.63999999999999</v>
      </c>
      <c r="S2041" s="3">
        <v>77.03</v>
      </c>
      <c r="T2041" s="3">
        <v>53.89</v>
      </c>
      <c r="U2041" s="3" t="s">
        <v>60</v>
      </c>
      <c r="V2041" s="3" t="s">
        <v>60</v>
      </c>
      <c r="W2041" s="3" t="s">
        <v>60</v>
      </c>
      <c r="X2041" s="3" t="s">
        <v>60</v>
      </c>
      <c r="Y2041" s="3" t="s">
        <v>60</v>
      </c>
      <c r="Z2041" s="3" t="s">
        <v>60</v>
      </c>
    </row>
    <row r="2042" spans="1:26" x14ac:dyDescent="0.3">
      <c r="A2042" s="2" t="s">
        <v>799</v>
      </c>
      <c r="B2042" s="2" t="s">
        <v>800</v>
      </c>
      <c r="C2042" s="2">
        <v>1016</v>
      </c>
      <c r="D2042" s="2" t="s">
        <v>27</v>
      </c>
      <c r="E2042" s="2" t="s">
        <v>791</v>
      </c>
      <c r="F2042" s="2" t="s">
        <v>58</v>
      </c>
      <c r="G2042" s="2" t="s">
        <v>793</v>
      </c>
      <c r="H2042" s="2" t="s">
        <v>60</v>
      </c>
      <c r="I2042" s="2">
        <v>63</v>
      </c>
      <c r="J2042" s="2">
        <v>300</v>
      </c>
      <c r="K2042" s="2">
        <v>26</v>
      </c>
      <c r="L2042" s="2">
        <v>24.3</v>
      </c>
      <c r="M2042" s="2">
        <v>13.2</v>
      </c>
      <c r="N2042" s="2">
        <v>93.46</v>
      </c>
      <c r="O2042" s="2">
        <v>184.09</v>
      </c>
      <c r="P2042" s="2">
        <v>130</v>
      </c>
      <c r="Q2042" s="2">
        <v>130.08000000000001</v>
      </c>
      <c r="R2042" s="2">
        <v>88.61</v>
      </c>
      <c r="S2042" s="2">
        <v>100.06</v>
      </c>
      <c r="T2042" s="2">
        <v>146.80000000000001</v>
      </c>
      <c r="U2042" s="2" t="s">
        <v>60</v>
      </c>
      <c r="V2042" s="2" t="s">
        <v>60</v>
      </c>
      <c r="W2042" s="2" t="s">
        <v>60</v>
      </c>
      <c r="X2042" s="2" t="s">
        <v>60</v>
      </c>
      <c r="Y2042" s="2" t="s">
        <v>60</v>
      </c>
      <c r="Z2042" s="2" t="s">
        <v>60</v>
      </c>
    </row>
    <row r="2043" spans="1:26" x14ac:dyDescent="0.3">
      <c r="A2043" s="3" t="s">
        <v>799</v>
      </c>
      <c r="B2043" s="3" t="s">
        <v>800</v>
      </c>
      <c r="C2043" s="3">
        <v>1017</v>
      </c>
      <c r="D2043" s="3" t="s">
        <v>27</v>
      </c>
      <c r="E2043" s="3" t="s">
        <v>791</v>
      </c>
      <c r="F2043" s="3" t="s">
        <v>58</v>
      </c>
      <c r="G2043" s="3" t="s">
        <v>794</v>
      </c>
      <c r="H2043" s="3" t="s">
        <v>16</v>
      </c>
      <c r="I2043" s="3">
        <v>105</v>
      </c>
      <c r="J2043" s="3">
        <v>500</v>
      </c>
      <c r="K2043" s="3">
        <v>43</v>
      </c>
      <c r="L2043" s="3">
        <v>37.17</v>
      </c>
      <c r="M2043" s="3">
        <v>41.36</v>
      </c>
      <c r="N2043" s="3">
        <v>86.44</v>
      </c>
      <c r="O2043" s="3">
        <v>89.87</v>
      </c>
      <c r="P2043" s="3">
        <v>220</v>
      </c>
      <c r="Q2043" s="3">
        <v>199.41</v>
      </c>
      <c r="R2043" s="3">
        <v>217.25</v>
      </c>
      <c r="S2043" s="3">
        <v>90.64</v>
      </c>
      <c r="T2043" s="3">
        <v>91.79</v>
      </c>
      <c r="U2043" s="3" t="s">
        <v>60</v>
      </c>
      <c r="V2043" s="3" t="s">
        <v>60</v>
      </c>
      <c r="W2043" s="3" t="s">
        <v>60</v>
      </c>
      <c r="X2043" s="3" t="s">
        <v>60</v>
      </c>
      <c r="Y2043" s="3" t="s">
        <v>60</v>
      </c>
      <c r="Z2043" s="3" t="s">
        <v>60</v>
      </c>
    </row>
    <row r="2044" spans="1:26" x14ac:dyDescent="0.3">
      <c r="A2044" s="2" t="s">
        <v>799</v>
      </c>
      <c r="B2044" s="2" t="s">
        <v>800</v>
      </c>
      <c r="C2044" s="2">
        <v>1018</v>
      </c>
      <c r="D2044" s="2" t="s">
        <v>27</v>
      </c>
      <c r="E2044" s="2" t="s">
        <v>791</v>
      </c>
      <c r="F2044" s="2" t="s">
        <v>58</v>
      </c>
      <c r="G2044" s="2" t="s">
        <v>58</v>
      </c>
      <c r="H2044" s="2" t="s">
        <v>16</v>
      </c>
      <c r="I2044" s="2">
        <v>105</v>
      </c>
      <c r="J2044" s="2">
        <v>500</v>
      </c>
      <c r="K2044" s="2">
        <v>43</v>
      </c>
      <c r="L2044" s="2">
        <v>37.17</v>
      </c>
      <c r="M2044" s="2">
        <v>41.36</v>
      </c>
      <c r="N2044" s="2">
        <v>86.44</v>
      </c>
      <c r="O2044" s="2">
        <v>89.87</v>
      </c>
      <c r="P2044" s="2">
        <v>220</v>
      </c>
      <c r="Q2044" s="2">
        <v>199.41</v>
      </c>
      <c r="R2044" s="2">
        <v>217.25</v>
      </c>
      <c r="S2044" s="2">
        <v>90.64</v>
      </c>
      <c r="T2044" s="2">
        <v>91.79</v>
      </c>
      <c r="U2044" s="2" t="s">
        <v>60</v>
      </c>
      <c r="V2044" s="2" t="s">
        <v>60</v>
      </c>
      <c r="W2044" s="2" t="s">
        <v>60</v>
      </c>
      <c r="X2044" s="2" t="s">
        <v>60</v>
      </c>
      <c r="Y2044" s="2" t="s">
        <v>60</v>
      </c>
      <c r="Z2044" s="2" t="s">
        <v>60</v>
      </c>
    </row>
    <row r="2045" spans="1:26" x14ac:dyDescent="0.3">
      <c r="A2045" s="3" t="s">
        <v>799</v>
      </c>
      <c r="B2045" s="3" t="s">
        <v>800</v>
      </c>
      <c r="C2045" s="3">
        <v>1019</v>
      </c>
      <c r="D2045" s="3" t="s">
        <v>27</v>
      </c>
      <c r="E2045" s="3" t="s">
        <v>791</v>
      </c>
      <c r="F2045" s="3" t="s">
        <v>78</v>
      </c>
      <c r="G2045" s="3" t="s">
        <v>795</v>
      </c>
      <c r="H2045" s="3" t="s">
        <v>60</v>
      </c>
      <c r="I2045" s="3">
        <v>135</v>
      </c>
      <c r="J2045" s="3">
        <v>1000</v>
      </c>
      <c r="K2045" s="3">
        <v>92</v>
      </c>
      <c r="L2045" s="3">
        <v>60.37</v>
      </c>
      <c r="M2045" s="3">
        <v>65.489999999999995</v>
      </c>
      <c r="N2045" s="3">
        <v>65.62</v>
      </c>
      <c r="O2045" s="3">
        <v>92.18</v>
      </c>
      <c r="P2045" s="3">
        <v>444</v>
      </c>
      <c r="Q2045" s="3">
        <v>314.45</v>
      </c>
      <c r="R2045" s="3">
        <v>353.19</v>
      </c>
      <c r="S2045" s="3">
        <v>70.819999999999993</v>
      </c>
      <c r="T2045" s="3">
        <v>89.03</v>
      </c>
      <c r="U2045" s="3" t="s">
        <v>60</v>
      </c>
      <c r="V2045" s="3" t="s">
        <v>60</v>
      </c>
      <c r="W2045" s="3" t="s">
        <v>60</v>
      </c>
      <c r="X2045" s="3" t="s">
        <v>60</v>
      </c>
      <c r="Y2045" s="3" t="s">
        <v>60</v>
      </c>
      <c r="Z2045" s="3" t="s">
        <v>60</v>
      </c>
    </row>
    <row r="2046" spans="1:26" x14ac:dyDescent="0.3">
      <c r="A2046" s="2" t="s">
        <v>799</v>
      </c>
      <c r="B2046" s="2" t="s">
        <v>800</v>
      </c>
      <c r="C2046" s="2">
        <v>1020</v>
      </c>
      <c r="D2046" s="2" t="s">
        <v>27</v>
      </c>
      <c r="E2046" s="2" t="s">
        <v>791</v>
      </c>
      <c r="F2046" s="2" t="s">
        <v>78</v>
      </c>
      <c r="G2046" s="2" t="s">
        <v>796</v>
      </c>
      <c r="H2046" s="2" t="s">
        <v>60</v>
      </c>
      <c r="I2046" s="2">
        <v>101</v>
      </c>
      <c r="J2046" s="2">
        <v>600</v>
      </c>
      <c r="K2046" s="2">
        <v>26</v>
      </c>
      <c r="L2046" s="2">
        <v>57.14</v>
      </c>
      <c r="M2046" s="2">
        <v>68.400000000000006</v>
      </c>
      <c r="N2046" s="2">
        <v>219.77</v>
      </c>
      <c r="O2046" s="2">
        <v>83.54</v>
      </c>
      <c r="P2046" s="2">
        <v>254</v>
      </c>
      <c r="Q2046" s="2">
        <v>284.02999999999997</v>
      </c>
      <c r="R2046" s="2">
        <v>310.18</v>
      </c>
      <c r="S2046" s="2">
        <v>111.82</v>
      </c>
      <c r="T2046" s="2">
        <v>91.57</v>
      </c>
      <c r="U2046" s="2" t="s">
        <v>60</v>
      </c>
      <c r="V2046" s="2" t="s">
        <v>60</v>
      </c>
      <c r="W2046" s="2" t="s">
        <v>60</v>
      </c>
      <c r="X2046" s="2" t="s">
        <v>60</v>
      </c>
      <c r="Y2046" s="2" t="s">
        <v>60</v>
      </c>
      <c r="Z2046" s="2" t="s">
        <v>60</v>
      </c>
    </row>
    <row r="2047" spans="1:26" x14ac:dyDescent="0.3">
      <c r="A2047" s="3" t="s">
        <v>799</v>
      </c>
      <c r="B2047" s="3" t="s">
        <v>800</v>
      </c>
      <c r="C2047" s="3">
        <v>1021</v>
      </c>
      <c r="D2047" s="3" t="s">
        <v>27</v>
      </c>
      <c r="E2047" s="3" t="s">
        <v>791</v>
      </c>
      <c r="F2047" s="3" t="s">
        <v>78</v>
      </c>
      <c r="G2047" s="3" t="s">
        <v>764</v>
      </c>
      <c r="H2047" s="3" t="s">
        <v>16</v>
      </c>
      <c r="I2047" s="3">
        <v>236</v>
      </c>
      <c r="J2047" s="3">
        <v>1600</v>
      </c>
      <c r="K2047" s="3">
        <v>118</v>
      </c>
      <c r="L2047" s="3">
        <v>117.51</v>
      </c>
      <c r="M2047" s="3">
        <v>133.88999999999999</v>
      </c>
      <c r="N2047" s="3">
        <v>99.58</v>
      </c>
      <c r="O2047" s="3">
        <v>87.77</v>
      </c>
      <c r="P2047" s="3">
        <v>698</v>
      </c>
      <c r="Q2047" s="3">
        <v>598.48</v>
      </c>
      <c r="R2047" s="3">
        <v>663.37</v>
      </c>
      <c r="S2047" s="3">
        <v>85.74</v>
      </c>
      <c r="T2047" s="3">
        <v>90.22</v>
      </c>
      <c r="U2047" s="3" t="s">
        <v>60</v>
      </c>
      <c r="V2047" s="3" t="s">
        <v>60</v>
      </c>
      <c r="W2047" s="3" t="s">
        <v>60</v>
      </c>
      <c r="X2047" s="3" t="s">
        <v>60</v>
      </c>
      <c r="Y2047" s="3" t="s">
        <v>60</v>
      </c>
      <c r="Z2047" s="3" t="s">
        <v>60</v>
      </c>
    </row>
    <row r="2048" spans="1:26" x14ac:dyDescent="0.3">
      <c r="A2048" s="2" t="s">
        <v>799</v>
      </c>
      <c r="B2048" s="2" t="s">
        <v>800</v>
      </c>
      <c r="C2048" s="2">
        <v>1022</v>
      </c>
      <c r="D2048" s="2" t="s">
        <v>27</v>
      </c>
      <c r="E2048" s="2" t="s">
        <v>791</v>
      </c>
      <c r="F2048" s="2" t="s">
        <v>78</v>
      </c>
      <c r="G2048" s="2" t="s">
        <v>797</v>
      </c>
      <c r="H2048" s="2" t="s">
        <v>60</v>
      </c>
      <c r="I2048" s="2">
        <v>726.6</v>
      </c>
      <c r="J2048" s="2">
        <v>4800</v>
      </c>
      <c r="K2048" s="2">
        <v>408</v>
      </c>
      <c r="L2048" s="2">
        <v>435.31</v>
      </c>
      <c r="M2048" s="2">
        <v>450.17</v>
      </c>
      <c r="N2048" s="2">
        <v>106.69</v>
      </c>
      <c r="O2048" s="2">
        <v>96.7</v>
      </c>
      <c r="P2048" s="2">
        <v>1939</v>
      </c>
      <c r="Q2048" s="2">
        <v>1978.55</v>
      </c>
      <c r="R2048" s="2">
        <v>1878.71</v>
      </c>
      <c r="S2048" s="2">
        <v>102.04</v>
      </c>
      <c r="T2048" s="2">
        <v>105.31</v>
      </c>
      <c r="U2048" s="2" t="s">
        <v>60</v>
      </c>
      <c r="V2048" s="2" t="s">
        <v>60</v>
      </c>
      <c r="W2048" s="2" t="s">
        <v>60</v>
      </c>
      <c r="X2048" s="2" t="s">
        <v>60</v>
      </c>
      <c r="Y2048" s="2" t="s">
        <v>60</v>
      </c>
      <c r="Z2048" s="2" t="s">
        <v>60</v>
      </c>
    </row>
    <row r="2049" spans="1:26" x14ac:dyDescent="0.3">
      <c r="A2049" s="3" t="s">
        <v>799</v>
      </c>
      <c r="B2049" s="3" t="s">
        <v>800</v>
      </c>
      <c r="C2049" s="3">
        <v>1023</v>
      </c>
      <c r="D2049" s="3" t="s">
        <v>27</v>
      </c>
      <c r="E2049" s="3" t="s">
        <v>791</v>
      </c>
      <c r="F2049" s="3" t="s">
        <v>78</v>
      </c>
      <c r="G2049" s="3" t="s">
        <v>798</v>
      </c>
      <c r="H2049" s="3" t="s">
        <v>16</v>
      </c>
      <c r="I2049" s="3">
        <v>726.6</v>
      </c>
      <c r="J2049" s="3">
        <v>4800</v>
      </c>
      <c r="K2049" s="3">
        <v>408</v>
      </c>
      <c r="L2049" s="3">
        <v>435.31</v>
      </c>
      <c r="M2049" s="3">
        <v>450.17</v>
      </c>
      <c r="N2049" s="3">
        <v>106.69</v>
      </c>
      <c r="O2049" s="3">
        <v>96.7</v>
      </c>
      <c r="P2049" s="3">
        <v>1939</v>
      </c>
      <c r="Q2049" s="3">
        <v>1978.55</v>
      </c>
      <c r="R2049" s="3">
        <v>1878.71</v>
      </c>
      <c r="S2049" s="3">
        <v>102.04</v>
      </c>
      <c r="T2049" s="3">
        <v>105.31</v>
      </c>
      <c r="U2049" s="3" t="s">
        <v>60</v>
      </c>
      <c r="V2049" s="3" t="s">
        <v>60</v>
      </c>
      <c r="W2049" s="3" t="s">
        <v>60</v>
      </c>
      <c r="X2049" s="3" t="s">
        <v>60</v>
      </c>
      <c r="Y2049" s="3" t="s">
        <v>60</v>
      </c>
      <c r="Z2049" s="3" t="s">
        <v>60</v>
      </c>
    </row>
    <row r="2050" spans="1:26" x14ac:dyDescent="0.3">
      <c r="A2050" s="2" t="s">
        <v>799</v>
      </c>
      <c r="B2050" s="2" t="s">
        <v>800</v>
      </c>
      <c r="C2050" s="2">
        <v>1024</v>
      </c>
      <c r="D2050" s="2" t="s">
        <v>27</v>
      </c>
      <c r="E2050" s="2" t="s">
        <v>791</v>
      </c>
      <c r="F2050" s="2" t="s">
        <v>78</v>
      </c>
      <c r="G2050" s="2" t="s">
        <v>84</v>
      </c>
      <c r="H2050" s="2" t="s">
        <v>16</v>
      </c>
      <c r="I2050" s="2">
        <v>962.6</v>
      </c>
      <c r="J2050" s="2">
        <v>6400</v>
      </c>
      <c r="K2050" s="2">
        <v>526</v>
      </c>
      <c r="L2050" s="2">
        <v>552.82000000000005</v>
      </c>
      <c r="M2050" s="2">
        <v>584.05999999999995</v>
      </c>
      <c r="N2050" s="2">
        <v>105.1</v>
      </c>
      <c r="O2050" s="2">
        <v>94.65</v>
      </c>
      <c r="P2050" s="2">
        <v>2637</v>
      </c>
      <c r="Q2050" s="2">
        <v>2577.0300000000002</v>
      </c>
      <c r="R2050" s="2">
        <v>2542.08</v>
      </c>
      <c r="S2050" s="2">
        <v>97.73</v>
      </c>
      <c r="T2050" s="2">
        <v>101.37</v>
      </c>
      <c r="U2050" s="2" t="s">
        <v>60</v>
      </c>
      <c r="V2050" s="2" t="s">
        <v>60</v>
      </c>
      <c r="W2050" s="2" t="s">
        <v>60</v>
      </c>
      <c r="X2050" s="2" t="s">
        <v>60</v>
      </c>
      <c r="Y2050" s="2" t="s">
        <v>60</v>
      </c>
      <c r="Z2050" s="2" t="s">
        <v>60</v>
      </c>
    </row>
    <row r="2051" spans="1:26" x14ac:dyDescent="0.3">
      <c r="A2051" s="3" t="s">
        <v>799</v>
      </c>
      <c r="B2051" s="3" t="s">
        <v>800</v>
      </c>
      <c r="C2051" s="3">
        <v>1025</v>
      </c>
      <c r="D2051" s="3" t="s">
        <v>27</v>
      </c>
      <c r="E2051" s="3" t="s">
        <v>791</v>
      </c>
      <c r="F2051" s="3" t="s">
        <v>78</v>
      </c>
      <c r="G2051" s="3" t="s">
        <v>68</v>
      </c>
      <c r="H2051" s="3" t="s">
        <v>16</v>
      </c>
      <c r="I2051" s="3">
        <v>1067.5999999999999</v>
      </c>
      <c r="J2051" s="3">
        <v>6900</v>
      </c>
      <c r="K2051" s="3">
        <v>569</v>
      </c>
      <c r="L2051" s="3">
        <v>589.99</v>
      </c>
      <c r="M2051" s="3">
        <v>625.41999999999996</v>
      </c>
      <c r="N2051" s="3">
        <v>103.69</v>
      </c>
      <c r="O2051" s="3">
        <v>94.34</v>
      </c>
      <c r="P2051" s="3">
        <v>2857</v>
      </c>
      <c r="Q2051" s="3">
        <v>2776.44</v>
      </c>
      <c r="R2051" s="3">
        <v>2759.33</v>
      </c>
      <c r="S2051" s="3">
        <v>97.18</v>
      </c>
      <c r="T2051" s="3">
        <v>100.62</v>
      </c>
      <c r="U2051" s="3" t="s">
        <v>60</v>
      </c>
      <c r="V2051" s="3" t="s">
        <v>60</v>
      </c>
      <c r="W2051" s="3" t="s">
        <v>60</v>
      </c>
      <c r="X2051" s="3" t="s">
        <v>60</v>
      </c>
      <c r="Y2051" s="3" t="s">
        <v>60</v>
      </c>
      <c r="Z2051" s="3" t="s">
        <v>60</v>
      </c>
    </row>
    <row r="2052" spans="1:26" x14ac:dyDescent="0.3">
      <c r="A2052" s="2" t="s">
        <v>799</v>
      </c>
      <c r="B2052" s="2" t="s">
        <v>800</v>
      </c>
      <c r="C2052" s="2">
        <v>1026</v>
      </c>
      <c r="D2052" s="2" t="s">
        <v>27</v>
      </c>
      <c r="E2052" s="2" t="s">
        <v>791</v>
      </c>
      <c r="F2052" s="2" t="s">
        <v>78</v>
      </c>
      <c r="G2052" s="2" t="s">
        <v>68</v>
      </c>
      <c r="H2052" s="2" t="s">
        <v>791</v>
      </c>
      <c r="I2052" s="2">
        <v>1067.5999999999999</v>
      </c>
      <c r="J2052" s="2">
        <v>6900</v>
      </c>
      <c r="K2052" s="2">
        <v>569</v>
      </c>
      <c r="L2052" s="2">
        <v>589.99</v>
      </c>
      <c r="M2052" s="2">
        <v>625.41999999999996</v>
      </c>
      <c r="N2052" s="2">
        <v>103.69</v>
      </c>
      <c r="O2052" s="2">
        <v>94.34</v>
      </c>
      <c r="P2052" s="2">
        <v>2857</v>
      </c>
      <c r="Q2052" s="2">
        <v>2776.44</v>
      </c>
      <c r="R2052" s="2">
        <v>2759.33</v>
      </c>
      <c r="S2052" s="2">
        <v>97.18</v>
      </c>
      <c r="T2052" s="2">
        <v>100.62</v>
      </c>
      <c r="U2052" s="2" t="s">
        <v>60</v>
      </c>
      <c r="V2052" s="2" t="s">
        <v>60</v>
      </c>
      <c r="W2052" s="2" t="s">
        <v>60</v>
      </c>
      <c r="X2052" s="2" t="s">
        <v>60</v>
      </c>
      <c r="Y2052" s="2" t="s">
        <v>60</v>
      </c>
      <c r="Z2052" s="2" t="s">
        <v>60</v>
      </c>
    </row>
    <row r="2053" spans="1:26" x14ac:dyDescent="0.3">
      <c r="A2053" s="3" t="s">
        <v>809</v>
      </c>
      <c r="B2053" s="3" t="s">
        <v>810</v>
      </c>
      <c r="C2053" s="3">
        <v>1</v>
      </c>
      <c r="D2053" s="3" t="s">
        <v>24</v>
      </c>
      <c r="E2053" s="3" t="s">
        <v>57</v>
      </c>
      <c r="F2053" s="3" t="s">
        <v>58</v>
      </c>
      <c r="G2053" s="3" t="s">
        <v>59</v>
      </c>
      <c r="H2053" s="3" t="s">
        <v>60</v>
      </c>
      <c r="I2053" s="3">
        <v>270</v>
      </c>
      <c r="J2053" s="3">
        <v>175</v>
      </c>
      <c r="K2053" s="3">
        <v>14</v>
      </c>
      <c r="L2053" s="3">
        <v>18.989999999999998</v>
      </c>
      <c r="M2053" s="3">
        <v>27.12</v>
      </c>
      <c r="N2053" s="3">
        <v>135.63999999999999</v>
      </c>
      <c r="O2053" s="3">
        <v>70.02</v>
      </c>
      <c r="P2053" s="3">
        <v>95</v>
      </c>
      <c r="Q2053" s="3">
        <v>153.69999999999999</v>
      </c>
      <c r="R2053" s="3">
        <v>170.87</v>
      </c>
      <c r="S2053" s="3">
        <v>161.79</v>
      </c>
      <c r="T2053" s="3">
        <v>89.95</v>
      </c>
      <c r="U2053" s="3" t="s">
        <v>60</v>
      </c>
      <c r="V2053" s="3" t="s">
        <v>60</v>
      </c>
      <c r="W2053" s="3" t="s">
        <v>60</v>
      </c>
      <c r="X2053" s="3" t="s">
        <v>60</v>
      </c>
      <c r="Y2053" s="3" t="s">
        <v>60</v>
      </c>
      <c r="Z2053" s="3" t="s">
        <v>60</v>
      </c>
    </row>
    <row r="2054" spans="1:26" x14ac:dyDescent="0.3">
      <c r="A2054" s="2" t="s">
        <v>809</v>
      </c>
      <c r="B2054" s="2" t="s">
        <v>810</v>
      </c>
      <c r="C2054" s="2">
        <v>2</v>
      </c>
      <c r="D2054" s="2" t="s">
        <v>24</v>
      </c>
      <c r="E2054" s="2" t="s">
        <v>57</v>
      </c>
      <c r="F2054" s="2" t="s">
        <v>58</v>
      </c>
      <c r="G2054" s="2" t="s">
        <v>61</v>
      </c>
      <c r="H2054" s="2" t="s">
        <v>16</v>
      </c>
      <c r="I2054" s="2">
        <v>270</v>
      </c>
      <c r="J2054" s="2">
        <v>175</v>
      </c>
      <c r="K2054" s="2">
        <v>14</v>
      </c>
      <c r="L2054" s="2">
        <v>18.989999999999998</v>
      </c>
      <c r="M2054" s="2">
        <v>27.12</v>
      </c>
      <c r="N2054" s="2">
        <v>135.63999999999999</v>
      </c>
      <c r="O2054" s="2">
        <v>70.02</v>
      </c>
      <c r="P2054" s="2">
        <v>95</v>
      </c>
      <c r="Q2054" s="2">
        <v>153.69999999999999</v>
      </c>
      <c r="R2054" s="2">
        <v>170.87</v>
      </c>
      <c r="S2054" s="2">
        <v>161.79</v>
      </c>
      <c r="T2054" s="2">
        <v>89.95</v>
      </c>
      <c r="U2054" s="2" t="s">
        <v>60</v>
      </c>
      <c r="V2054" s="2" t="s">
        <v>60</v>
      </c>
      <c r="W2054" s="2" t="s">
        <v>60</v>
      </c>
      <c r="X2054" s="2" t="s">
        <v>60</v>
      </c>
      <c r="Y2054" s="2" t="s">
        <v>60</v>
      </c>
      <c r="Z2054" s="2" t="s">
        <v>60</v>
      </c>
    </row>
    <row r="2055" spans="1:26" x14ac:dyDescent="0.3">
      <c r="A2055" s="3" t="s">
        <v>809</v>
      </c>
      <c r="B2055" s="3" t="s">
        <v>810</v>
      </c>
      <c r="C2055" s="3">
        <v>3</v>
      </c>
      <c r="D2055" s="3" t="s">
        <v>24</v>
      </c>
      <c r="E2055" s="3" t="s">
        <v>57</v>
      </c>
      <c r="F2055" s="3" t="s">
        <v>58</v>
      </c>
      <c r="G2055" s="3" t="s">
        <v>62</v>
      </c>
      <c r="H2055" s="3" t="s">
        <v>60</v>
      </c>
      <c r="I2055" s="3">
        <v>1500</v>
      </c>
      <c r="J2055" s="3">
        <v>4100</v>
      </c>
      <c r="K2055" s="3">
        <v>343</v>
      </c>
      <c r="L2055" s="3">
        <v>297.07</v>
      </c>
      <c r="M2055" s="3">
        <v>219.18</v>
      </c>
      <c r="N2055" s="3">
        <v>86.61</v>
      </c>
      <c r="O2055" s="3">
        <v>135.54</v>
      </c>
      <c r="P2055" s="3">
        <v>2108</v>
      </c>
      <c r="Q2055" s="3">
        <v>1072.6300000000001</v>
      </c>
      <c r="R2055" s="3">
        <v>1550.24</v>
      </c>
      <c r="S2055" s="3">
        <v>50.88</v>
      </c>
      <c r="T2055" s="3">
        <v>69.19</v>
      </c>
      <c r="U2055" s="3" t="s">
        <v>60</v>
      </c>
      <c r="V2055" s="3" t="s">
        <v>60</v>
      </c>
      <c r="W2055" s="3" t="s">
        <v>60</v>
      </c>
      <c r="X2055" s="3" t="s">
        <v>60</v>
      </c>
      <c r="Y2055" s="3" t="s">
        <v>60</v>
      </c>
      <c r="Z2055" s="3" t="s">
        <v>60</v>
      </c>
    </row>
    <row r="2056" spans="1:26" x14ac:dyDescent="0.3">
      <c r="A2056" s="2" t="s">
        <v>809</v>
      </c>
      <c r="B2056" s="2" t="s">
        <v>810</v>
      </c>
      <c r="C2056" s="2">
        <v>4</v>
      </c>
      <c r="D2056" s="2" t="s">
        <v>24</v>
      </c>
      <c r="E2056" s="2" t="s">
        <v>57</v>
      </c>
      <c r="F2056" s="2" t="s">
        <v>58</v>
      </c>
      <c r="G2056" s="2" t="s">
        <v>63</v>
      </c>
      <c r="H2056" s="2" t="s">
        <v>60</v>
      </c>
      <c r="I2056" s="2">
        <v>330.4</v>
      </c>
      <c r="J2056" s="2">
        <v>1500</v>
      </c>
      <c r="K2056" s="2">
        <v>124</v>
      </c>
      <c r="L2056" s="2">
        <v>152.83000000000001</v>
      </c>
      <c r="M2056" s="2">
        <v>83.81</v>
      </c>
      <c r="N2056" s="2">
        <v>123.25</v>
      </c>
      <c r="O2056" s="2">
        <v>182.35</v>
      </c>
      <c r="P2056" s="2">
        <v>826</v>
      </c>
      <c r="Q2056" s="2">
        <v>686.63</v>
      </c>
      <c r="R2056" s="2">
        <v>764.4</v>
      </c>
      <c r="S2056" s="2">
        <v>83.13</v>
      </c>
      <c r="T2056" s="2">
        <v>89.83</v>
      </c>
      <c r="U2056" s="2" t="s">
        <v>60</v>
      </c>
      <c r="V2056" s="2" t="s">
        <v>60</v>
      </c>
      <c r="W2056" s="2" t="s">
        <v>60</v>
      </c>
      <c r="X2056" s="2" t="s">
        <v>60</v>
      </c>
      <c r="Y2056" s="2" t="s">
        <v>60</v>
      </c>
      <c r="Z2056" s="2" t="s">
        <v>60</v>
      </c>
    </row>
    <row r="2057" spans="1:26" x14ac:dyDescent="0.3">
      <c r="A2057" s="3" t="s">
        <v>809</v>
      </c>
      <c r="B2057" s="3" t="s">
        <v>810</v>
      </c>
      <c r="C2057" s="3">
        <v>5</v>
      </c>
      <c r="D2057" s="3" t="s">
        <v>24</v>
      </c>
      <c r="E2057" s="3" t="s">
        <v>57</v>
      </c>
      <c r="F2057" s="3" t="s">
        <v>58</v>
      </c>
      <c r="G2057" s="3" t="s">
        <v>64</v>
      </c>
      <c r="H2057" s="3" t="s">
        <v>16</v>
      </c>
      <c r="I2057" s="3">
        <v>1830.4</v>
      </c>
      <c r="J2057" s="3">
        <v>5600</v>
      </c>
      <c r="K2057" s="3">
        <v>467</v>
      </c>
      <c r="L2057" s="3">
        <v>449.9</v>
      </c>
      <c r="M2057" s="3">
        <v>302.99</v>
      </c>
      <c r="N2057" s="3">
        <v>96.34</v>
      </c>
      <c r="O2057" s="3">
        <v>148.49</v>
      </c>
      <c r="P2057" s="3">
        <v>2934</v>
      </c>
      <c r="Q2057" s="3">
        <v>1759.26</v>
      </c>
      <c r="R2057" s="3">
        <v>2314.64</v>
      </c>
      <c r="S2057" s="3">
        <v>59.96</v>
      </c>
      <c r="T2057" s="3">
        <v>76.010000000000005</v>
      </c>
      <c r="U2057" s="3" t="s">
        <v>60</v>
      </c>
      <c r="V2057" s="3" t="s">
        <v>60</v>
      </c>
      <c r="W2057" s="3" t="s">
        <v>60</v>
      </c>
      <c r="X2057" s="3" t="s">
        <v>60</v>
      </c>
      <c r="Y2057" s="3" t="s">
        <v>60</v>
      </c>
      <c r="Z2057" s="3" t="s">
        <v>60</v>
      </c>
    </row>
    <row r="2058" spans="1:26" x14ac:dyDescent="0.3">
      <c r="A2058" s="2" t="s">
        <v>809</v>
      </c>
      <c r="B2058" s="2" t="s">
        <v>810</v>
      </c>
      <c r="C2058" s="2">
        <v>6</v>
      </c>
      <c r="D2058" s="2" t="s">
        <v>24</v>
      </c>
      <c r="E2058" s="2" t="s">
        <v>57</v>
      </c>
      <c r="F2058" s="2" t="s">
        <v>58</v>
      </c>
      <c r="G2058" s="2" t="s">
        <v>58</v>
      </c>
      <c r="H2058" s="2" t="s">
        <v>16</v>
      </c>
      <c r="I2058" s="2">
        <v>2100.4</v>
      </c>
      <c r="J2058" s="2">
        <v>5775</v>
      </c>
      <c r="K2058" s="2">
        <v>481</v>
      </c>
      <c r="L2058" s="2">
        <v>468.89</v>
      </c>
      <c r="M2058" s="2">
        <v>330.11</v>
      </c>
      <c r="N2058" s="2">
        <v>97.48</v>
      </c>
      <c r="O2058" s="2">
        <v>142.04</v>
      </c>
      <c r="P2058" s="2">
        <v>3029</v>
      </c>
      <c r="Q2058" s="2">
        <v>1912.96</v>
      </c>
      <c r="R2058" s="2">
        <v>2485.5100000000002</v>
      </c>
      <c r="S2058" s="2">
        <v>63.15</v>
      </c>
      <c r="T2058" s="2">
        <v>76.959999999999994</v>
      </c>
      <c r="U2058" s="2" t="s">
        <v>60</v>
      </c>
      <c r="V2058" s="2" t="s">
        <v>60</v>
      </c>
      <c r="W2058" s="2" t="s">
        <v>60</v>
      </c>
      <c r="X2058" s="2" t="s">
        <v>60</v>
      </c>
      <c r="Y2058" s="2" t="s">
        <v>60</v>
      </c>
      <c r="Z2058" s="2" t="s">
        <v>60</v>
      </c>
    </row>
    <row r="2059" spans="1:26" x14ac:dyDescent="0.3">
      <c r="A2059" s="3" t="s">
        <v>809</v>
      </c>
      <c r="B2059" s="3" t="s">
        <v>810</v>
      </c>
      <c r="C2059" s="3">
        <v>7</v>
      </c>
      <c r="D2059" s="3" t="s">
        <v>24</v>
      </c>
      <c r="E2059" s="3" t="s">
        <v>57</v>
      </c>
      <c r="F2059" s="3" t="s">
        <v>65</v>
      </c>
      <c r="G2059" s="3" t="s">
        <v>66</v>
      </c>
      <c r="H2059" s="3" t="s">
        <v>60</v>
      </c>
      <c r="I2059" s="3">
        <v>108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 t="s">
        <v>60</v>
      </c>
      <c r="V2059" s="3" t="s">
        <v>60</v>
      </c>
      <c r="W2059" s="3" t="s">
        <v>60</v>
      </c>
      <c r="X2059" s="3" t="s">
        <v>60</v>
      </c>
      <c r="Y2059" s="3" t="s">
        <v>60</v>
      </c>
      <c r="Z2059" s="3" t="s">
        <v>60</v>
      </c>
    </row>
    <row r="2060" spans="1:26" x14ac:dyDescent="0.3">
      <c r="A2060" s="2" t="s">
        <v>809</v>
      </c>
      <c r="B2060" s="2" t="s">
        <v>810</v>
      </c>
      <c r="C2060" s="2">
        <v>8</v>
      </c>
      <c r="D2060" s="2" t="s">
        <v>24</v>
      </c>
      <c r="E2060" s="2" t="s">
        <v>57</v>
      </c>
      <c r="F2060" s="2" t="s">
        <v>65</v>
      </c>
      <c r="G2060" s="2" t="s">
        <v>67</v>
      </c>
      <c r="H2060" s="2" t="s">
        <v>16</v>
      </c>
      <c r="I2060" s="2">
        <v>108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 t="s">
        <v>60</v>
      </c>
      <c r="V2060" s="2" t="s">
        <v>60</v>
      </c>
      <c r="W2060" s="2" t="s">
        <v>60</v>
      </c>
      <c r="X2060" s="2" t="s">
        <v>60</v>
      </c>
      <c r="Y2060" s="2" t="s">
        <v>60</v>
      </c>
      <c r="Z2060" s="2" t="s">
        <v>60</v>
      </c>
    </row>
    <row r="2061" spans="1:26" x14ac:dyDescent="0.3">
      <c r="A2061" s="3" t="s">
        <v>809</v>
      </c>
      <c r="B2061" s="3" t="s">
        <v>810</v>
      </c>
      <c r="C2061" s="3">
        <v>9</v>
      </c>
      <c r="D2061" s="3" t="s">
        <v>24</v>
      </c>
      <c r="E2061" s="3" t="s">
        <v>57</v>
      </c>
      <c r="F2061" s="3" t="s">
        <v>65</v>
      </c>
      <c r="G2061" s="3" t="s">
        <v>65</v>
      </c>
      <c r="H2061" s="3" t="s">
        <v>16</v>
      </c>
      <c r="I2061" s="3">
        <v>108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 t="s">
        <v>60</v>
      </c>
      <c r="V2061" s="3" t="s">
        <v>60</v>
      </c>
      <c r="W2061" s="3" t="s">
        <v>60</v>
      </c>
      <c r="X2061" s="3" t="s">
        <v>60</v>
      </c>
      <c r="Y2061" s="3" t="s">
        <v>60</v>
      </c>
      <c r="Z2061" s="3" t="s">
        <v>60</v>
      </c>
    </row>
    <row r="2062" spans="1:26" x14ac:dyDescent="0.3">
      <c r="A2062" s="2" t="s">
        <v>809</v>
      </c>
      <c r="B2062" s="2" t="s">
        <v>810</v>
      </c>
      <c r="C2062" s="2">
        <v>10</v>
      </c>
      <c r="D2062" s="2" t="s">
        <v>24</v>
      </c>
      <c r="E2062" s="2" t="s">
        <v>57</v>
      </c>
      <c r="F2062" s="2" t="s">
        <v>65</v>
      </c>
      <c r="G2062" s="2" t="s">
        <v>68</v>
      </c>
      <c r="H2062" s="2" t="s">
        <v>16</v>
      </c>
      <c r="I2062" s="2">
        <v>2208.4</v>
      </c>
      <c r="J2062" s="2">
        <v>5775</v>
      </c>
      <c r="K2062" s="2">
        <v>481</v>
      </c>
      <c r="L2062" s="2">
        <v>468.89</v>
      </c>
      <c r="M2062" s="2">
        <v>330.11</v>
      </c>
      <c r="N2062" s="2">
        <v>97.48</v>
      </c>
      <c r="O2062" s="2">
        <v>142.04</v>
      </c>
      <c r="P2062" s="2">
        <v>3029</v>
      </c>
      <c r="Q2062" s="2">
        <v>1912.96</v>
      </c>
      <c r="R2062" s="2">
        <v>2485.5100000000002</v>
      </c>
      <c r="S2062" s="2">
        <v>63.15</v>
      </c>
      <c r="T2062" s="2">
        <v>76.959999999999994</v>
      </c>
      <c r="U2062" s="2" t="s">
        <v>60</v>
      </c>
      <c r="V2062" s="2" t="s">
        <v>60</v>
      </c>
      <c r="W2062" s="2" t="s">
        <v>60</v>
      </c>
      <c r="X2062" s="2" t="s">
        <v>60</v>
      </c>
      <c r="Y2062" s="2" t="s">
        <v>60</v>
      </c>
      <c r="Z2062" s="2" t="s">
        <v>60</v>
      </c>
    </row>
    <row r="2063" spans="1:26" x14ac:dyDescent="0.3">
      <c r="A2063" s="3" t="s">
        <v>809</v>
      </c>
      <c r="B2063" s="3" t="s">
        <v>810</v>
      </c>
      <c r="C2063" s="3">
        <v>11</v>
      </c>
      <c r="D2063" s="3" t="s">
        <v>24</v>
      </c>
      <c r="E2063" s="3" t="s">
        <v>57</v>
      </c>
      <c r="F2063" s="3" t="s">
        <v>65</v>
      </c>
      <c r="G2063" s="3" t="s">
        <v>68</v>
      </c>
      <c r="H2063" s="3" t="s">
        <v>57</v>
      </c>
      <c r="I2063" s="3">
        <v>2208.4</v>
      </c>
      <c r="J2063" s="3">
        <v>5775</v>
      </c>
      <c r="K2063" s="3">
        <v>481</v>
      </c>
      <c r="L2063" s="3">
        <v>468.89</v>
      </c>
      <c r="M2063" s="3">
        <v>330.11</v>
      </c>
      <c r="N2063" s="3">
        <v>97.48</v>
      </c>
      <c r="O2063" s="3">
        <v>142.04</v>
      </c>
      <c r="P2063" s="3">
        <v>3029</v>
      </c>
      <c r="Q2063" s="3">
        <v>1912.96</v>
      </c>
      <c r="R2063" s="3">
        <v>2485.5100000000002</v>
      </c>
      <c r="S2063" s="3">
        <v>63.15</v>
      </c>
      <c r="T2063" s="3">
        <v>76.959999999999994</v>
      </c>
      <c r="U2063" s="3" t="s">
        <v>60</v>
      </c>
      <c r="V2063" s="3" t="s">
        <v>60</v>
      </c>
      <c r="W2063" s="3" t="s">
        <v>60</v>
      </c>
      <c r="X2063" s="3" t="s">
        <v>60</v>
      </c>
      <c r="Y2063" s="3" t="s">
        <v>60</v>
      </c>
      <c r="Z2063" s="3" t="s">
        <v>60</v>
      </c>
    </row>
    <row r="2064" spans="1:26" x14ac:dyDescent="0.3">
      <c r="A2064" s="2" t="s">
        <v>809</v>
      </c>
      <c r="B2064" s="2" t="s">
        <v>810</v>
      </c>
      <c r="C2064" s="2">
        <v>12</v>
      </c>
      <c r="D2064" s="2" t="s">
        <v>24</v>
      </c>
      <c r="E2064" s="2" t="s">
        <v>69</v>
      </c>
      <c r="F2064" s="2" t="s">
        <v>58</v>
      </c>
      <c r="G2064" s="2" t="s">
        <v>70</v>
      </c>
      <c r="H2064" s="2" t="s">
        <v>60</v>
      </c>
      <c r="I2064" s="2">
        <v>710</v>
      </c>
      <c r="J2064" s="2">
        <v>4000</v>
      </c>
      <c r="K2064" s="2">
        <v>308</v>
      </c>
      <c r="L2064" s="2">
        <v>416.91</v>
      </c>
      <c r="M2064" s="2">
        <v>424.28</v>
      </c>
      <c r="N2064" s="2">
        <v>135.36000000000001</v>
      </c>
      <c r="O2064" s="2">
        <v>98.26</v>
      </c>
      <c r="P2064" s="2">
        <v>2072</v>
      </c>
      <c r="Q2064" s="2">
        <v>2154.5500000000002</v>
      </c>
      <c r="R2064" s="2">
        <v>2660.53</v>
      </c>
      <c r="S2064" s="2">
        <v>103.98</v>
      </c>
      <c r="T2064" s="2">
        <v>80.98</v>
      </c>
      <c r="U2064" s="2">
        <v>60.25</v>
      </c>
      <c r="V2064" s="2">
        <v>81.56</v>
      </c>
      <c r="W2064" s="2">
        <v>83</v>
      </c>
      <c r="X2064" s="2">
        <v>66.45</v>
      </c>
      <c r="Y2064" s="2">
        <v>69.09</v>
      </c>
      <c r="Z2064" s="2">
        <v>85.32</v>
      </c>
    </row>
    <row r="2065" spans="1:26" x14ac:dyDescent="0.3">
      <c r="A2065" s="3" t="s">
        <v>809</v>
      </c>
      <c r="B2065" s="3" t="s">
        <v>810</v>
      </c>
      <c r="C2065" s="3">
        <v>13</v>
      </c>
      <c r="D2065" s="3" t="s">
        <v>24</v>
      </c>
      <c r="E2065" s="3" t="s">
        <v>69</v>
      </c>
      <c r="F2065" s="3" t="s">
        <v>58</v>
      </c>
      <c r="G2065" s="3" t="s">
        <v>71</v>
      </c>
      <c r="H2065" s="3" t="s">
        <v>60</v>
      </c>
      <c r="I2065" s="3">
        <v>1200</v>
      </c>
      <c r="J2065" s="3">
        <v>6100</v>
      </c>
      <c r="K2065" s="3">
        <v>340</v>
      </c>
      <c r="L2065" s="3">
        <v>480.12</v>
      </c>
      <c r="M2065" s="3">
        <v>669.55</v>
      </c>
      <c r="N2065" s="3">
        <v>141.21</v>
      </c>
      <c r="O2065" s="3">
        <v>71.709999999999994</v>
      </c>
      <c r="P2065" s="3">
        <v>3530</v>
      </c>
      <c r="Q2065" s="3">
        <v>2307.5500000000002</v>
      </c>
      <c r="R2065" s="3">
        <v>3274.9</v>
      </c>
      <c r="S2065" s="3">
        <v>65.37</v>
      </c>
      <c r="T2065" s="3">
        <v>70.459999999999994</v>
      </c>
      <c r="U2065" s="3">
        <v>39.35</v>
      </c>
      <c r="V2065" s="3">
        <v>55.57</v>
      </c>
      <c r="W2065" s="3">
        <v>77.489999999999995</v>
      </c>
      <c r="X2065" s="3">
        <v>66.98</v>
      </c>
      <c r="Y2065" s="3">
        <v>43.78</v>
      </c>
      <c r="Z2065" s="3">
        <v>62.14</v>
      </c>
    </row>
    <row r="2066" spans="1:26" x14ac:dyDescent="0.3">
      <c r="A2066" s="2" t="s">
        <v>809</v>
      </c>
      <c r="B2066" s="2" t="s">
        <v>810</v>
      </c>
      <c r="C2066" s="2">
        <v>14</v>
      </c>
      <c r="D2066" s="2" t="s">
        <v>24</v>
      </c>
      <c r="E2066" s="2" t="s">
        <v>69</v>
      </c>
      <c r="F2066" s="2" t="s">
        <v>58</v>
      </c>
      <c r="G2066" s="2" t="s">
        <v>72</v>
      </c>
      <c r="H2066" s="2" t="s">
        <v>60</v>
      </c>
      <c r="I2066" s="2">
        <v>600</v>
      </c>
      <c r="J2066" s="2">
        <v>4200</v>
      </c>
      <c r="K2066" s="2">
        <v>330</v>
      </c>
      <c r="L2066" s="2">
        <v>307.60000000000002</v>
      </c>
      <c r="M2066" s="2">
        <v>373.65</v>
      </c>
      <c r="N2066" s="2">
        <v>93.21</v>
      </c>
      <c r="O2066" s="2">
        <v>82.32</v>
      </c>
      <c r="P2066" s="2">
        <v>2110</v>
      </c>
      <c r="Q2066" s="2">
        <v>1873.5</v>
      </c>
      <c r="R2066" s="2">
        <v>2293.2600000000002</v>
      </c>
      <c r="S2066" s="2">
        <v>88.79</v>
      </c>
      <c r="T2066" s="2">
        <v>81.7</v>
      </c>
      <c r="U2066" s="2">
        <v>76.39</v>
      </c>
      <c r="V2066" s="2">
        <v>71.2</v>
      </c>
      <c r="W2066" s="2">
        <v>86.49</v>
      </c>
      <c r="X2066" s="2">
        <v>80.069999999999993</v>
      </c>
      <c r="Y2066" s="2">
        <v>71.099999999999994</v>
      </c>
      <c r="Z2066" s="2">
        <v>87.02</v>
      </c>
    </row>
    <row r="2067" spans="1:26" x14ac:dyDescent="0.3">
      <c r="A2067" s="3" t="s">
        <v>809</v>
      </c>
      <c r="B2067" s="3" t="s">
        <v>810</v>
      </c>
      <c r="C2067" s="3">
        <v>15</v>
      </c>
      <c r="D2067" s="3" t="s">
        <v>24</v>
      </c>
      <c r="E2067" s="3" t="s">
        <v>69</v>
      </c>
      <c r="F2067" s="3" t="s">
        <v>58</v>
      </c>
      <c r="G2067" s="3" t="s">
        <v>73</v>
      </c>
      <c r="H2067" s="3" t="s">
        <v>74</v>
      </c>
      <c r="I2067" s="3">
        <v>2510</v>
      </c>
      <c r="J2067" s="3">
        <v>14300</v>
      </c>
      <c r="K2067" s="3">
        <v>978</v>
      </c>
      <c r="L2067" s="3">
        <v>1204.6300000000001</v>
      </c>
      <c r="M2067" s="3">
        <v>1467.48</v>
      </c>
      <c r="N2067" s="3">
        <v>123.17</v>
      </c>
      <c r="O2067" s="3">
        <v>82.09</v>
      </c>
      <c r="P2067" s="3">
        <v>7712</v>
      </c>
      <c r="Q2067" s="3">
        <v>6335.6</v>
      </c>
      <c r="R2067" s="3">
        <v>8228.69</v>
      </c>
      <c r="S2067" s="3">
        <v>82.15</v>
      </c>
      <c r="T2067" s="3">
        <v>76.989999999999995</v>
      </c>
      <c r="U2067" s="3">
        <v>54.12</v>
      </c>
      <c r="V2067" s="3">
        <v>66.66</v>
      </c>
      <c r="W2067" s="3">
        <v>81.2</v>
      </c>
      <c r="X2067" s="3">
        <v>69.959999999999994</v>
      </c>
      <c r="Y2067" s="3">
        <v>57.47</v>
      </c>
      <c r="Z2067" s="3">
        <v>74.64</v>
      </c>
    </row>
    <row r="2068" spans="1:26" x14ac:dyDescent="0.3">
      <c r="A2068" s="2" t="s">
        <v>809</v>
      </c>
      <c r="B2068" s="2" t="s">
        <v>810</v>
      </c>
      <c r="C2068" s="2">
        <v>16</v>
      </c>
      <c r="D2068" s="2" t="s">
        <v>24</v>
      </c>
      <c r="E2068" s="2" t="s">
        <v>69</v>
      </c>
      <c r="F2068" s="2" t="s">
        <v>58</v>
      </c>
      <c r="G2068" s="2" t="s">
        <v>58</v>
      </c>
      <c r="H2068" s="2" t="s">
        <v>75</v>
      </c>
      <c r="I2068" s="2">
        <v>2510</v>
      </c>
      <c r="J2068" s="2">
        <v>14300</v>
      </c>
      <c r="K2068" s="2">
        <v>978</v>
      </c>
      <c r="L2068" s="2">
        <v>1204.6300000000001</v>
      </c>
      <c r="M2068" s="2">
        <v>1467.48</v>
      </c>
      <c r="N2068" s="2">
        <v>123.17</v>
      </c>
      <c r="O2068" s="2">
        <v>82.09</v>
      </c>
      <c r="P2068" s="2">
        <v>7712</v>
      </c>
      <c r="Q2068" s="2">
        <v>6335.6</v>
      </c>
      <c r="R2068" s="2">
        <v>8228.69</v>
      </c>
      <c r="S2068" s="2">
        <v>82.15</v>
      </c>
      <c r="T2068" s="2">
        <v>76.989999999999995</v>
      </c>
      <c r="U2068" s="2">
        <v>54.12</v>
      </c>
      <c r="V2068" s="2">
        <v>66.66</v>
      </c>
      <c r="W2068" s="2">
        <v>81.2</v>
      </c>
      <c r="X2068" s="2">
        <v>69.959999999999994</v>
      </c>
      <c r="Y2068" s="2">
        <v>57.47</v>
      </c>
      <c r="Z2068" s="2">
        <v>74.64</v>
      </c>
    </row>
    <row r="2069" spans="1:26" x14ac:dyDescent="0.3">
      <c r="A2069" s="3" t="s">
        <v>809</v>
      </c>
      <c r="B2069" s="3" t="s">
        <v>810</v>
      </c>
      <c r="C2069" s="3">
        <v>17</v>
      </c>
      <c r="D2069" s="3" t="s">
        <v>24</v>
      </c>
      <c r="E2069" s="3" t="s">
        <v>69</v>
      </c>
      <c r="F2069" s="3" t="s">
        <v>65</v>
      </c>
      <c r="G2069" s="3" t="s">
        <v>76</v>
      </c>
      <c r="H2069" s="3" t="s">
        <v>60</v>
      </c>
      <c r="I2069" s="3">
        <v>1320</v>
      </c>
      <c r="J2069" s="3">
        <v>7600</v>
      </c>
      <c r="K2069" s="3">
        <v>615</v>
      </c>
      <c r="L2069" s="3">
        <v>604.23</v>
      </c>
      <c r="M2069" s="3">
        <v>520.54</v>
      </c>
      <c r="N2069" s="3">
        <v>98.25</v>
      </c>
      <c r="O2069" s="3">
        <v>116.08</v>
      </c>
      <c r="P2069" s="3">
        <v>4117</v>
      </c>
      <c r="Q2069" s="3">
        <v>4139.0600000000004</v>
      </c>
      <c r="R2069" s="3">
        <v>4336.07</v>
      </c>
      <c r="S2069" s="3">
        <v>100.54</v>
      </c>
      <c r="T2069" s="3">
        <v>95.46</v>
      </c>
      <c r="U2069" s="3">
        <v>64.709999999999994</v>
      </c>
      <c r="V2069" s="3">
        <v>63.58</v>
      </c>
      <c r="W2069" s="3">
        <v>54.77</v>
      </c>
      <c r="X2069" s="3">
        <v>71.010000000000005</v>
      </c>
      <c r="Y2069" s="3">
        <v>71.39</v>
      </c>
      <c r="Z2069" s="3">
        <v>74.790000000000006</v>
      </c>
    </row>
    <row r="2070" spans="1:26" x14ac:dyDescent="0.3">
      <c r="A2070" s="2" t="s">
        <v>809</v>
      </c>
      <c r="B2070" s="2" t="s">
        <v>810</v>
      </c>
      <c r="C2070" s="2">
        <v>18</v>
      </c>
      <c r="D2070" s="2" t="s">
        <v>24</v>
      </c>
      <c r="E2070" s="2" t="s">
        <v>69</v>
      </c>
      <c r="F2070" s="2" t="s">
        <v>65</v>
      </c>
      <c r="G2070" s="2" t="s">
        <v>77</v>
      </c>
      <c r="H2070" s="2" t="s">
        <v>74</v>
      </c>
      <c r="I2070" s="2">
        <v>1320</v>
      </c>
      <c r="J2070" s="2">
        <v>7600</v>
      </c>
      <c r="K2070" s="2">
        <v>615</v>
      </c>
      <c r="L2070" s="2">
        <v>604.23</v>
      </c>
      <c r="M2070" s="2">
        <v>520.54</v>
      </c>
      <c r="N2070" s="2">
        <v>98.25</v>
      </c>
      <c r="O2070" s="2">
        <v>116.08</v>
      </c>
      <c r="P2070" s="2">
        <v>4117</v>
      </c>
      <c r="Q2070" s="2">
        <v>4139.0600000000004</v>
      </c>
      <c r="R2070" s="2">
        <v>4336.07</v>
      </c>
      <c r="S2070" s="2">
        <v>100.54</v>
      </c>
      <c r="T2070" s="2">
        <v>95.46</v>
      </c>
      <c r="U2070" s="2">
        <v>64.709999999999994</v>
      </c>
      <c r="V2070" s="2">
        <v>63.58</v>
      </c>
      <c r="W2070" s="2">
        <v>54.77</v>
      </c>
      <c r="X2070" s="2">
        <v>71.010000000000005</v>
      </c>
      <c r="Y2070" s="2">
        <v>71.39</v>
      </c>
      <c r="Z2070" s="2">
        <v>74.790000000000006</v>
      </c>
    </row>
    <row r="2071" spans="1:26" x14ac:dyDescent="0.3">
      <c r="A2071" s="3" t="s">
        <v>809</v>
      </c>
      <c r="B2071" s="3" t="s">
        <v>810</v>
      </c>
      <c r="C2071" s="3">
        <v>19</v>
      </c>
      <c r="D2071" s="3" t="s">
        <v>24</v>
      </c>
      <c r="E2071" s="3" t="s">
        <v>69</v>
      </c>
      <c r="F2071" s="3" t="s">
        <v>65</v>
      </c>
      <c r="G2071" s="3" t="s">
        <v>65</v>
      </c>
      <c r="H2071" s="3" t="s">
        <v>75</v>
      </c>
      <c r="I2071" s="3">
        <v>1320</v>
      </c>
      <c r="J2071" s="3">
        <v>7600</v>
      </c>
      <c r="K2071" s="3">
        <v>615</v>
      </c>
      <c r="L2071" s="3">
        <v>604.23</v>
      </c>
      <c r="M2071" s="3">
        <v>520.54</v>
      </c>
      <c r="N2071" s="3">
        <v>98.25</v>
      </c>
      <c r="O2071" s="3">
        <v>116.08</v>
      </c>
      <c r="P2071" s="3">
        <v>4117</v>
      </c>
      <c r="Q2071" s="3">
        <v>4139.0600000000004</v>
      </c>
      <c r="R2071" s="3">
        <v>4336.07</v>
      </c>
      <c r="S2071" s="3">
        <v>100.54</v>
      </c>
      <c r="T2071" s="3">
        <v>95.46</v>
      </c>
      <c r="U2071" s="3">
        <v>64.709999999999994</v>
      </c>
      <c r="V2071" s="3">
        <v>63.58</v>
      </c>
      <c r="W2071" s="3">
        <v>54.77</v>
      </c>
      <c r="X2071" s="3">
        <v>71.010000000000005</v>
      </c>
      <c r="Y2071" s="3">
        <v>71.39</v>
      </c>
      <c r="Z2071" s="3">
        <v>74.790000000000006</v>
      </c>
    </row>
    <row r="2072" spans="1:26" x14ac:dyDescent="0.3">
      <c r="A2072" s="2" t="s">
        <v>809</v>
      </c>
      <c r="B2072" s="2" t="s">
        <v>810</v>
      </c>
      <c r="C2072" s="2">
        <v>20</v>
      </c>
      <c r="D2072" s="2" t="s">
        <v>24</v>
      </c>
      <c r="E2072" s="2" t="s">
        <v>69</v>
      </c>
      <c r="F2072" s="2" t="s">
        <v>78</v>
      </c>
      <c r="G2072" s="2" t="s">
        <v>79</v>
      </c>
      <c r="H2072" s="2" t="s">
        <v>60</v>
      </c>
      <c r="I2072" s="2">
        <v>1500</v>
      </c>
      <c r="J2072" s="2">
        <v>7600</v>
      </c>
      <c r="K2072" s="2">
        <v>613</v>
      </c>
      <c r="L2072" s="2">
        <v>726.89</v>
      </c>
      <c r="M2072" s="2">
        <v>702.31</v>
      </c>
      <c r="N2072" s="2">
        <v>118.58</v>
      </c>
      <c r="O2072" s="2">
        <v>103.5</v>
      </c>
      <c r="P2072" s="2">
        <v>4109</v>
      </c>
      <c r="Q2072" s="2">
        <v>4146.97</v>
      </c>
      <c r="R2072" s="2">
        <v>4951.22</v>
      </c>
      <c r="S2072" s="2">
        <v>100.92</v>
      </c>
      <c r="T2072" s="2">
        <v>83.76</v>
      </c>
      <c r="U2072" s="2">
        <v>56.76</v>
      </c>
      <c r="V2072" s="2">
        <v>67.3</v>
      </c>
      <c r="W2072" s="2">
        <v>65.03</v>
      </c>
      <c r="X2072" s="2">
        <v>62.37</v>
      </c>
      <c r="Y2072" s="2">
        <v>62.95</v>
      </c>
      <c r="Z2072" s="2">
        <v>75.16</v>
      </c>
    </row>
    <row r="2073" spans="1:26" x14ac:dyDescent="0.3">
      <c r="A2073" s="3" t="s">
        <v>809</v>
      </c>
      <c r="B2073" s="3" t="s">
        <v>810</v>
      </c>
      <c r="C2073" s="3">
        <v>21</v>
      </c>
      <c r="D2073" s="3" t="s">
        <v>24</v>
      </c>
      <c r="E2073" s="3" t="s">
        <v>69</v>
      </c>
      <c r="F2073" s="3" t="s">
        <v>78</v>
      </c>
      <c r="G2073" s="3" t="s">
        <v>80</v>
      </c>
      <c r="H2073" s="3" t="s">
        <v>74</v>
      </c>
      <c r="I2073" s="3">
        <v>1500</v>
      </c>
      <c r="J2073" s="3">
        <v>7600</v>
      </c>
      <c r="K2073" s="3">
        <v>613</v>
      </c>
      <c r="L2073" s="3">
        <v>726.89</v>
      </c>
      <c r="M2073" s="3">
        <v>702.31</v>
      </c>
      <c r="N2073" s="3">
        <v>118.58</v>
      </c>
      <c r="O2073" s="3">
        <v>103.5</v>
      </c>
      <c r="P2073" s="3">
        <v>4109</v>
      </c>
      <c r="Q2073" s="3">
        <v>4146.97</v>
      </c>
      <c r="R2073" s="3">
        <v>4951.22</v>
      </c>
      <c r="S2073" s="3">
        <v>100.92</v>
      </c>
      <c r="T2073" s="3">
        <v>83.76</v>
      </c>
      <c r="U2073" s="3">
        <v>56.76</v>
      </c>
      <c r="V2073" s="3">
        <v>67.3</v>
      </c>
      <c r="W2073" s="3">
        <v>65.03</v>
      </c>
      <c r="X2073" s="3">
        <v>62.37</v>
      </c>
      <c r="Y2073" s="3">
        <v>62.95</v>
      </c>
      <c r="Z2073" s="3">
        <v>75.16</v>
      </c>
    </row>
    <row r="2074" spans="1:26" x14ac:dyDescent="0.3">
      <c r="A2074" s="2" t="s">
        <v>809</v>
      </c>
      <c r="B2074" s="2" t="s">
        <v>810</v>
      </c>
      <c r="C2074" s="2">
        <v>22</v>
      </c>
      <c r="D2074" s="2" t="s">
        <v>24</v>
      </c>
      <c r="E2074" s="2" t="s">
        <v>69</v>
      </c>
      <c r="F2074" s="2" t="s">
        <v>78</v>
      </c>
      <c r="G2074" s="2" t="s">
        <v>84</v>
      </c>
      <c r="H2074" s="2" t="s">
        <v>75</v>
      </c>
      <c r="I2074" s="2">
        <v>1500</v>
      </c>
      <c r="J2074" s="2">
        <v>7600</v>
      </c>
      <c r="K2074" s="2">
        <v>613</v>
      </c>
      <c r="L2074" s="2">
        <v>726.89</v>
      </c>
      <c r="M2074" s="2">
        <v>702.31</v>
      </c>
      <c r="N2074" s="2">
        <v>118.58</v>
      </c>
      <c r="O2074" s="2">
        <v>103.5</v>
      </c>
      <c r="P2074" s="2">
        <v>4109</v>
      </c>
      <c r="Q2074" s="2">
        <v>4146.97</v>
      </c>
      <c r="R2074" s="2">
        <v>4951.22</v>
      </c>
      <c r="S2074" s="2">
        <v>100.92</v>
      </c>
      <c r="T2074" s="2">
        <v>83.76</v>
      </c>
      <c r="U2074" s="2">
        <v>56.76</v>
      </c>
      <c r="V2074" s="2">
        <v>67.3</v>
      </c>
      <c r="W2074" s="2">
        <v>65.03</v>
      </c>
      <c r="X2074" s="2">
        <v>62.37</v>
      </c>
      <c r="Y2074" s="2">
        <v>62.95</v>
      </c>
      <c r="Z2074" s="2">
        <v>75.16</v>
      </c>
    </row>
    <row r="2075" spans="1:26" x14ac:dyDescent="0.3">
      <c r="A2075" s="3" t="s">
        <v>809</v>
      </c>
      <c r="B2075" s="3" t="s">
        <v>810</v>
      </c>
      <c r="C2075" s="3">
        <v>23</v>
      </c>
      <c r="D2075" s="3" t="s">
        <v>24</v>
      </c>
      <c r="E2075" s="3" t="s">
        <v>69</v>
      </c>
      <c r="F2075" s="3" t="s">
        <v>78</v>
      </c>
      <c r="G2075" s="3" t="s">
        <v>82</v>
      </c>
      <c r="H2075" s="3" t="s">
        <v>60</v>
      </c>
      <c r="I2075" s="3">
        <v>431.59</v>
      </c>
      <c r="J2075" s="3">
        <v>150</v>
      </c>
      <c r="K2075" s="3">
        <v>12</v>
      </c>
      <c r="L2075" s="3">
        <v>23.29</v>
      </c>
      <c r="M2075" s="3">
        <v>0.04</v>
      </c>
      <c r="N2075" s="3">
        <v>194.08</v>
      </c>
      <c r="O2075" s="3">
        <v>58225</v>
      </c>
      <c r="P2075" s="3">
        <v>75</v>
      </c>
      <c r="Q2075" s="3">
        <v>119.11</v>
      </c>
      <c r="R2075" s="3">
        <v>2.59</v>
      </c>
      <c r="S2075" s="3">
        <v>158.81</v>
      </c>
      <c r="T2075" s="3">
        <v>4598.84</v>
      </c>
      <c r="U2075" s="3" t="s">
        <v>60</v>
      </c>
      <c r="V2075" s="3" t="s">
        <v>60</v>
      </c>
      <c r="W2075" s="3" t="s">
        <v>60</v>
      </c>
      <c r="X2075" s="3" t="s">
        <v>60</v>
      </c>
      <c r="Y2075" s="3" t="s">
        <v>60</v>
      </c>
      <c r="Z2075" s="3" t="s">
        <v>60</v>
      </c>
    </row>
    <row r="2076" spans="1:26" x14ac:dyDescent="0.3">
      <c r="A2076" s="2" t="s">
        <v>809</v>
      </c>
      <c r="B2076" s="2" t="s">
        <v>810</v>
      </c>
      <c r="C2076" s="2">
        <v>24</v>
      </c>
      <c r="D2076" s="2" t="s">
        <v>24</v>
      </c>
      <c r="E2076" s="2" t="s">
        <v>69</v>
      </c>
      <c r="F2076" s="2" t="s">
        <v>78</v>
      </c>
      <c r="G2076" s="2" t="s">
        <v>83</v>
      </c>
      <c r="H2076" s="2" t="s">
        <v>16</v>
      </c>
      <c r="I2076" s="2">
        <v>431.59</v>
      </c>
      <c r="J2076" s="2">
        <v>150</v>
      </c>
      <c r="K2076" s="2">
        <v>12</v>
      </c>
      <c r="L2076" s="2">
        <v>23.29</v>
      </c>
      <c r="M2076" s="2">
        <v>0.04</v>
      </c>
      <c r="N2076" s="2">
        <v>194.08</v>
      </c>
      <c r="O2076" s="2">
        <v>58225</v>
      </c>
      <c r="P2076" s="2">
        <v>75</v>
      </c>
      <c r="Q2076" s="2">
        <v>119.11</v>
      </c>
      <c r="R2076" s="2">
        <v>2.59</v>
      </c>
      <c r="S2076" s="2">
        <v>158.81</v>
      </c>
      <c r="T2076" s="2">
        <v>4598.84</v>
      </c>
      <c r="U2076" s="2" t="s">
        <v>60</v>
      </c>
      <c r="V2076" s="2" t="s">
        <v>60</v>
      </c>
      <c r="W2076" s="2" t="s">
        <v>60</v>
      </c>
      <c r="X2076" s="2" t="s">
        <v>60</v>
      </c>
      <c r="Y2076" s="2" t="s">
        <v>60</v>
      </c>
      <c r="Z2076" s="2" t="s">
        <v>60</v>
      </c>
    </row>
    <row r="2077" spans="1:26" x14ac:dyDescent="0.3">
      <c r="A2077" s="3" t="s">
        <v>809</v>
      </c>
      <c r="B2077" s="3" t="s">
        <v>810</v>
      </c>
      <c r="C2077" s="3">
        <v>25</v>
      </c>
      <c r="D2077" s="3" t="s">
        <v>24</v>
      </c>
      <c r="E2077" s="3" t="s">
        <v>69</v>
      </c>
      <c r="F2077" s="3" t="s">
        <v>78</v>
      </c>
      <c r="G2077" s="3" t="s">
        <v>84</v>
      </c>
      <c r="H2077" s="3" t="s">
        <v>16</v>
      </c>
      <c r="I2077" s="3">
        <v>431.59</v>
      </c>
      <c r="J2077" s="3">
        <v>150</v>
      </c>
      <c r="K2077" s="3">
        <v>12</v>
      </c>
      <c r="L2077" s="3">
        <v>23.29</v>
      </c>
      <c r="M2077" s="3">
        <v>0.04</v>
      </c>
      <c r="N2077" s="3">
        <v>194.08</v>
      </c>
      <c r="O2077" s="3">
        <v>58225</v>
      </c>
      <c r="P2077" s="3">
        <v>75</v>
      </c>
      <c r="Q2077" s="3">
        <v>119.11</v>
      </c>
      <c r="R2077" s="3">
        <v>2.59</v>
      </c>
      <c r="S2077" s="3">
        <v>158.81</v>
      </c>
      <c r="T2077" s="3">
        <v>4598.84</v>
      </c>
      <c r="U2077" s="3" t="s">
        <v>60</v>
      </c>
      <c r="V2077" s="3" t="s">
        <v>60</v>
      </c>
      <c r="W2077" s="3" t="s">
        <v>60</v>
      </c>
      <c r="X2077" s="3" t="s">
        <v>60</v>
      </c>
      <c r="Y2077" s="3" t="s">
        <v>60</v>
      </c>
      <c r="Z2077" s="3" t="s">
        <v>60</v>
      </c>
    </row>
    <row r="2078" spans="1:26" x14ac:dyDescent="0.3">
      <c r="A2078" s="2" t="s">
        <v>809</v>
      </c>
      <c r="B2078" s="2" t="s">
        <v>810</v>
      </c>
      <c r="C2078" s="2">
        <v>26</v>
      </c>
      <c r="D2078" s="2" t="s">
        <v>24</v>
      </c>
      <c r="E2078" s="2" t="s">
        <v>69</v>
      </c>
      <c r="F2078" s="2" t="s">
        <v>78</v>
      </c>
      <c r="G2078" s="2" t="s">
        <v>68</v>
      </c>
      <c r="H2078" s="2" t="s">
        <v>75</v>
      </c>
      <c r="I2078" s="2">
        <v>5330</v>
      </c>
      <c r="J2078" s="2">
        <v>29500</v>
      </c>
      <c r="K2078" s="2">
        <v>2206</v>
      </c>
      <c r="L2078" s="2">
        <v>2535.75</v>
      </c>
      <c r="M2078" s="2">
        <v>2690.33</v>
      </c>
      <c r="N2078" s="2">
        <v>114.95</v>
      </c>
      <c r="O2078" s="2">
        <v>94.25</v>
      </c>
      <c r="P2078" s="2">
        <v>15938</v>
      </c>
      <c r="Q2078" s="2">
        <v>14621.63</v>
      </c>
      <c r="R2078" s="2">
        <v>17515.98</v>
      </c>
      <c r="S2078" s="2">
        <v>91.74</v>
      </c>
      <c r="T2078" s="2">
        <v>83.48</v>
      </c>
      <c r="U2078" s="2">
        <v>57.48</v>
      </c>
      <c r="V2078" s="2">
        <v>66.08</v>
      </c>
      <c r="W2078" s="2">
        <v>70.099999999999994</v>
      </c>
      <c r="X2078" s="2">
        <v>68.08</v>
      </c>
      <c r="Y2078" s="2">
        <v>62.46</v>
      </c>
      <c r="Z2078" s="2">
        <v>74.819999999999993</v>
      </c>
    </row>
    <row r="2079" spans="1:26" x14ac:dyDescent="0.3">
      <c r="A2079" s="3" t="s">
        <v>809</v>
      </c>
      <c r="B2079" s="3" t="s">
        <v>810</v>
      </c>
      <c r="C2079" s="3">
        <v>27</v>
      </c>
      <c r="D2079" s="3" t="s">
        <v>24</v>
      </c>
      <c r="E2079" s="3" t="s">
        <v>69</v>
      </c>
      <c r="F2079" s="3" t="s">
        <v>78</v>
      </c>
      <c r="G2079" s="3" t="s">
        <v>68</v>
      </c>
      <c r="H2079" s="3" t="s">
        <v>16</v>
      </c>
      <c r="I2079" s="3">
        <v>431.59</v>
      </c>
      <c r="J2079" s="3">
        <v>150</v>
      </c>
      <c r="K2079" s="3">
        <v>12</v>
      </c>
      <c r="L2079" s="3">
        <v>23.29</v>
      </c>
      <c r="M2079" s="3">
        <v>0.04</v>
      </c>
      <c r="N2079" s="3">
        <v>194.08</v>
      </c>
      <c r="O2079" s="3">
        <v>58225</v>
      </c>
      <c r="P2079" s="3">
        <v>75</v>
      </c>
      <c r="Q2079" s="3">
        <v>119.11</v>
      </c>
      <c r="R2079" s="3">
        <v>2.59</v>
      </c>
      <c r="S2079" s="3">
        <v>158.81</v>
      </c>
      <c r="T2079" s="3">
        <v>4598.84</v>
      </c>
      <c r="U2079" s="3" t="s">
        <v>60</v>
      </c>
      <c r="V2079" s="3" t="s">
        <v>60</v>
      </c>
      <c r="W2079" s="3" t="s">
        <v>60</v>
      </c>
      <c r="X2079" s="3" t="s">
        <v>60</v>
      </c>
      <c r="Y2079" s="3" t="s">
        <v>60</v>
      </c>
      <c r="Z2079" s="3" t="s">
        <v>60</v>
      </c>
    </row>
    <row r="2080" spans="1:26" x14ac:dyDescent="0.3">
      <c r="A2080" s="2" t="s">
        <v>809</v>
      </c>
      <c r="B2080" s="2" t="s">
        <v>810</v>
      </c>
      <c r="C2080" s="2">
        <v>28</v>
      </c>
      <c r="D2080" s="2" t="s">
        <v>24</v>
      </c>
      <c r="E2080" s="2" t="s">
        <v>69</v>
      </c>
      <c r="F2080" s="2" t="s">
        <v>78</v>
      </c>
      <c r="G2080" s="2" t="s">
        <v>68</v>
      </c>
      <c r="H2080" s="2" t="s">
        <v>69</v>
      </c>
      <c r="I2080" s="2">
        <v>5761.59</v>
      </c>
      <c r="J2080" s="2">
        <v>29650</v>
      </c>
      <c r="K2080" s="2">
        <v>2218</v>
      </c>
      <c r="L2080" s="2">
        <v>2559.04</v>
      </c>
      <c r="M2080" s="2">
        <v>2690.37</v>
      </c>
      <c r="N2080" s="2">
        <v>115.38</v>
      </c>
      <c r="O2080" s="2">
        <v>95.12</v>
      </c>
      <c r="P2080" s="2">
        <v>16013</v>
      </c>
      <c r="Q2080" s="2">
        <v>14740.74</v>
      </c>
      <c r="R2080" s="2">
        <v>17518.57</v>
      </c>
      <c r="S2080" s="2">
        <v>92.05</v>
      </c>
      <c r="T2080" s="2">
        <v>84.14</v>
      </c>
      <c r="U2080" s="2" t="s">
        <v>60</v>
      </c>
      <c r="V2080" s="2" t="s">
        <v>60</v>
      </c>
      <c r="W2080" s="2" t="s">
        <v>60</v>
      </c>
      <c r="X2080" s="2" t="s">
        <v>60</v>
      </c>
      <c r="Y2080" s="2" t="s">
        <v>60</v>
      </c>
      <c r="Z2080" s="2" t="s">
        <v>60</v>
      </c>
    </row>
    <row r="2081" spans="1:26" x14ac:dyDescent="0.3">
      <c r="A2081" s="3" t="s">
        <v>809</v>
      </c>
      <c r="B2081" s="3" t="s">
        <v>810</v>
      </c>
      <c r="C2081" s="3">
        <v>29</v>
      </c>
      <c r="D2081" s="3" t="s">
        <v>24</v>
      </c>
      <c r="E2081" s="3" t="s">
        <v>85</v>
      </c>
      <c r="F2081" s="3" t="s">
        <v>58</v>
      </c>
      <c r="G2081" s="3" t="s">
        <v>86</v>
      </c>
      <c r="H2081" s="3" t="s">
        <v>60</v>
      </c>
      <c r="I2081" s="3">
        <v>195</v>
      </c>
      <c r="J2081" s="3">
        <v>185</v>
      </c>
      <c r="K2081" s="3">
        <v>20</v>
      </c>
      <c r="L2081" s="3">
        <v>28.4</v>
      </c>
      <c r="M2081" s="3">
        <v>14.58</v>
      </c>
      <c r="N2081" s="3">
        <v>142</v>
      </c>
      <c r="O2081" s="3">
        <v>194.79</v>
      </c>
      <c r="P2081" s="3">
        <v>151</v>
      </c>
      <c r="Q2081" s="3">
        <v>140.83000000000001</v>
      </c>
      <c r="R2081" s="3">
        <v>140.41999999999999</v>
      </c>
      <c r="S2081" s="3">
        <v>93.26</v>
      </c>
      <c r="T2081" s="3">
        <v>100.29</v>
      </c>
      <c r="U2081" s="3" t="s">
        <v>60</v>
      </c>
      <c r="V2081" s="3" t="s">
        <v>60</v>
      </c>
      <c r="W2081" s="3" t="s">
        <v>60</v>
      </c>
      <c r="X2081" s="3" t="s">
        <v>60</v>
      </c>
      <c r="Y2081" s="3" t="s">
        <v>60</v>
      </c>
      <c r="Z2081" s="3" t="s">
        <v>60</v>
      </c>
    </row>
    <row r="2082" spans="1:26" x14ac:dyDescent="0.3">
      <c r="A2082" s="2" t="s">
        <v>809</v>
      </c>
      <c r="B2082" s="2" t="s">
        <v>810</v>
      </c>
      <c r="C2082" s="2">
        <v>30</v>
      </c>
      <c r="D2082" s="2" t="s">
        <v>24</v>
      </c>
      <c r="E2082" s="2" t="s">
        <v>85</v>
      </c>
      <c r="F2082" s="2" t="s">
        <v>58</v>
      </c>
      <c r="G2082" s="2" t="s">
        <v>87</v>
      </c>
      <c r="H2082" s="2" t="s">
        <v>60</v>
      </c>
      <c r="I2082" s="2">
        <v>100</v>
      </c>
      <c r="J2082" s="2">
        <v>389</v>
      </c>
      <c r="K2082" s="2">
        <v>58</v>
      </c>
      <c r="L2082" s="2">
        <v>50.12</v>
      </c>
      <c r="M2082" s="2">
        <v>67.53</v>
      </c>
      <c r="N2082" s="2">
        <v>86.41</v>
      </c>
      <c r="O2082" s="2">
        <v>74.22</v>
      </c>
      <c r="P2082" s="2">
        <v>300</v>
      </c>
      <c r="Q2082" s="2">
        <v>276.01</v>
      </c>
      <c r="R2082" s="2">
        <v>323.76</v>
      </c>
      <c r="S2082" s="2">
        <v>92</v>
      </c>
      <c r="T2082" s="2">
        <v>85.25</v>
      </c>
      <c r="U2082" s="2" t="s">
        <v>60</v>
      </c>
      <c r="V2082" s="2" t="s">
        <v>60</v>
      </c>
      <c r="W2082" s="2" t="s">
        <v>60</v>
      </c>
      <c r="X2082" s="2" t="s">
        <v>60</v>
      </c>
      <c r="Y2082" s="2" t="s">
        <v>60</v>
      </c>
      <c r="Z2082" s="2" t="s">
        <v>60</v>
      </c>
    </row>
    <row r="2083" spans="1:26" x14ac:dyDescent="0.3">
      <c r="A2083" s="3" t="s">
        <v>809</v>
      </c>
      <c r="B2083" s="3" t="s">
        <v>810</v>
      </c>
      <c r="C2083" s="3">
        <v>31</v>
      </c>
      <c r="D2083" s="3" t="s">
        <v>24</v>
      </c>
      <c r="E2083" s="3" t="s">
        <v>85</v>
      </c>
      <c r="F2083" s="3" t="s">
        <v>58</v>
      </c>
      <c r="G2083" s="3" t="s">
        <v>88</v>
      </c>
      <c r="H2083" s="3" t="s">
        <v>60</v>
      </c>
      <c r="I2083" s="3">
        <v>111</v>
      </c>
      <c r="J2083" s="3">
        <v>300</v>
      </c>
      <c r="K2083" s="3">
        <v>46</v>
      </c>
      <c r="L2083" s="3">
        <v>34.01</v>
      </c>
      <c r="M2083" s="3">
        <v>49.42</v>
      </c>
      <c r="N2083" s="3">
        <v>73.930000000000007</v>
      </c>
      <c r="O2083" s="3">
        <v>68.819999999999993</v>
      </c>
      <c r="P2083" s="3">
        <v>210</v>
      </c>
      <c r="Q2083" s="3">
        <v>230.76</v>
      </c>
      <c r="R2083" s="3">
        <v>222.71</v>
      </c>
      <c r="S2083" s="3">
        <v>109.89</v>
      </c>
      <c r="T2083" s="3">
        <v>103.61</v>
      </c>
      <c r="U2083" s="3" t="s">
        <v>60</v>
      </c>
      <c r="V2083" s="3" t="s">
        <v>60</v>
      </c>
      <c r="W2083" s="3" t="s">
        <v>60</v>
      </c>
      <c r="X2083" s="3" t="s">
        <v>60</v>
      </c>
      <c r="Y2083" s="3" t="s">
        <v>60</v>
      </c>
      <c r="Z2083" s="3" t="s">
        <v>60</v>
      </c>
    </row>
    <row r="2084" spans="1:26" x14ac:dyDescent="0.3">
      <c r="A2084" s="2" t="s">
        <v>809</v>
      </c>
      <c r="B2084" s="2" t="s">
        <v>810</v>
      </c>
      <c r="C2084" s="2">
        <v>32</v>
      </c>
      <c r="D2084" s="2" t="s">
        <v>24</v>
      </c>
      <c r="E2084" s="2" t="s">
        <v>85</v>
      </c>
      <c r="F2084" s="2" t="s">
        <v>58</v>
      </c>
      <c r="G2084" s="2" t="s">
        <v>89</v>
      </c>
      <c r="H2084" s="2" t="s">
        <v>12</v>
      </c>
      <c r="I2084" s="2">
        <v>406</v>
      </c>
      <c r="J2084" s="2">
        <v>874</v>
      </c>
      <c r="K2084" s="2">
        <v>124</v>
      </c>
      <c r="L2084" s="2">
        <v>112.53</v>
      </c>
      <c r="M2084" s="2">
        <v>131.53</v>
      </c>
      <c r="N2084" s="2">
        <v>90.75</v>
      </c>
      <c r="O2084" s="2">
        <v>85.55</v>
      </c>
      <c r="P2084" s="2">
        <v>661</v>
      </c>
      <c r="Q2084" s="2">
        <v>647.6</v>
      </c>
      <c r="R2084" s="2">
        <v>686.89</v>
      </c>
      <c r="S2084" s="2">
        <v>97.97</v>
      </c>
      <c r="T2084" s="2">
        <v>94.28</v>
      </c>
      <c r="U2084" s="2" t="s">
        <v>60</v>
      </c>
      <c r="V2084" s="2" t="s">
        <v>60</v>
      </c>
      <c r="W2084" s="2" t="s">
        <v>60</v>
      </c>
      <c r="X2084" s="2" t="s">
        <v>60</v>
      </c>
      <c r="Y2084" s="2" t="s">
        <v>60</v>
      </c>
      <c r="Z2084" s="2" t="s">
        <v>60</v>
      </c>
    </row>
    <row r="2085" spans="1:26" x14ac:dyDescent="0.3">
      <c r="A2085" s="3" t="s">
        <v>809</v>
      </c>
      <c r="B2085" s="3" t="s">
        <v>810</v>
      </c>
      <c r="C2085" s="3">
        <v>33</v>
      </c>
      <c r="D2085" s="3" t="s">
        <v>24</v>
      </c>
      <c r="E2085" s="3" t="s">
        <v>85</v>
      </c>
      <c r="F2085" s="3" t="s">
        <v>58</v>
      </c>
      <c r="G2085" s="3" t="s">
        <v>90</v>
      </c>
      <c r="H2085" s="3" t="s">
        <v>60</v>
      </c>
      <c r="I2085" s="3">
        <v>66</v>
      </c>
      <c r="J2085" s="3">
        <v>304</v>
      </c>
      <c r="K2085" s="3">
        <v>31</v>
      </c>
      <c r="L2085" s="3">
        <v>30.91</v>
      </c>
      <c r="M2085" s="3">
        <v>29.54</v>
      </c>
      <c r="N2085" s="3">
        <v>99.71</v>
      </c>
      <c r="O2085" s="3">
        <v>104.64</v>
      </c>
      <c r="P2085" s="3">
        <v>230</v>
      </c>
      <c r="Q2085" s="3">
        <v>227.46</v>
      </c>
      <c r="R2085" s="3">
        <v>227.35</v>
      </c>
      <c r="S2085" s="3">
        <v>98.9</v>
      </c>
      <c r="T2085" s="3">
        <v>100.05</v>
      </c>
      <c r="U2085" s="3" t="s">
        <v>60</v>
      </c>
      <c r="V2085" s="3" t="s">
        <v>60</v>
      </c>
      <c r="W2085" s="3" t="s">
        <v>60</v>
      </c>
      <c r="X2085" s="3" t="s">
        <v>60</v>
      </c>
      <c r="Y2085" s="3" t="s">
        <v>60</v>
      </c>
      <c r="Z2085" s="3" t="s">
        <v>60</v>
      </c>
    </row>
    <row r="2086" spans="1:26" x14ac:dyDescent="0.3">
      <c r="A2086" s="2" t="s">
        <v>809</v>
      </c>
      <c r="B2086" s="2" t="s">
        <v>810</v>
      </c>
      <c r="C2086" s="2">
        <v>34</v>
      </c>
      <c r="D2086" s="2" t="s">
        <v>24</v>
      </c>
      <c r="E2086" s="2" t="s">
        <v>85</v>
      </c>
      <c r="F2086" s="2" t="s">
        <v>58</v>
      </c>
      <c r="G2086" s="2" t="s">
        <v>91</v>
      </c>
      <c r="H2086" s="2" t="s">
        <v>60</v>
      </c>
      <c r="I2086" s="2">
        <v>60</v>
      </c>
      <c r="J2086" s="2">
        <v>180</v>
      </c>
      <c r="K2086" s="2">
        <v>29</v>
      </c>
      <c r="L2086" s="2">
        <v>38.119999999999997</v>
      </c>
      <c r="M2086" s="2">
        <v>38.33</v>
      </c>
      <c r="N2086" s="2">
        <v>131.44999999999999</v>
      </c>
      <c r="O2086" s="2">
        <v>99.45</v>
      </c>
      <c r="P2086" s="2">
        <v>116</v>
      </c>
      <c r="Q2086" s="2">
        <v>153.36000000000001</v>
      </c>
      <c r="R2086" s="2">
        <v>128.27000000000001</v>
      </c>
      <c r="S2086" s="2">
        <v>132.21</v>
      </c>
      <c r="T2086" s="2">
        <v>119.56</v>
      </c>
      <c r="U2086" s="2" t="s">
        <v>60</v>
      </c>
      <c r="V2086" s="2" t="s">
        <v>60</v>
      </c>
      <c r="W2086" s="2" t="s">
        <v>60</v>
      </c>
      <c r="X2086" s="2" t="s">
        <v>60</v>
      </c>
      <c r="Y2086" s="2" t="s">
        <v>60</v>
      </c>
      <c r="Z2086" s="2" t="s">
        <v>60</v>
      </c>
    </row>
    <row r="2087" spans="1:26" x14ac:dyDescent="0.3">
      <c r="A2087" s="3" t="s">
        <v>809</v>
      </c>
      <c r="B2087" s="3" t="s">
        <v>810</v>
      </c>
      <c r="C2087" s="3">
        <v>35</v>
      </c>
      <c r="D2087" s="3" t="s">
        <v>24</v>
      </c>
      <c r="E2087" s="3" t="s">
        <v>85</v>
      </c>
      <c r="F2087" s="3" t="s">
        <v>58</v>
      </c>
      <c r="G2087" s="3" t="s">
        <v>92</v>
      </c>
      <c r="H2087" s="3" t="s">
        <v>60</v>
      </c>
      <c r="I2087" s="3">
        <v>126</v>
      </c>
      <c r="J2087" s="3">
        <v>619</v>
      </c>
      <c r="K2087" s="3">
        <v>100</v>
      </c>
      <c r="L2087" s="3">
        <v>0</v>
      </c>
      <c r="M2087" s="3">
        <v>86.95</v>
      </c>
      <c r="N2087" s="3">
        <v>0</v>
      </c>
      <c r="O2087" s="3">
        <v>0</v>
      </c>
      <c r="P2087" s="3">
        <v>482</v>
      </c>
      <c r="Q2087" s="3">
        <v>213.47</v>
      </c>
      <c r="R2087" s="3">
        <v>442.02</v>
      </c>
      <c r="S2087" s="3">
        <v>44.29</v>
      </c>
      <c r="T2087" s="3">
        <v>48.29</v>
      </c>
      <c r="U2087" s="3" t="s">
        <v>60</v>
      </c>
      <c r="V2087" s="3" t="s">
        <v>60</v>
      </c>
      <c r="W2087" s="3" t="s">
        <v>60</v>
      </c>
      <c r="X2087" s="3" t="s">
        <v>60</v>
      </c>
      <c r="Y2087" s="3" t="s">
        <v>60</v>
      </c>
      <c r="Z2087" s="3" t="s">
        <v>60</v>
      </c>
    </row>
    <row r="2088" spans="1:26" x14ac:dyDescent="0.3">
      <c r="A2088" s="2" t="s">
        <v>809</v>
      </c>
      <c r="B2088" s="2" t="s">
        <v>810</v>
      </c>
      <c r="C2088" s="2">
        <v>36</v>
      </c>
      <c r="D2088" s="2" t="s">
        <v>24</v>
      </c>
      <c r="E2088" s="2" t="s">
        <v>85</v>
      </c>
      <c r="F2088" s="2" t="s">
        <v>58</v>
      </c>
      <c r="G2088" s="2" t="s">
        <v>93</v>
      </c>
      <c r="H2088" s="2" t="s">
        <v>60</v>
      </c>
      <c r="I2088" s="2">
        <v>120</v>
      </c>
      <c r="J2088" s="2">
        <v>550</v>
      </c>
      <c r="K2088" s="2">
        <v>66</v>
      </c>
      <c r="L2088" s="2">
        <v>66.959999999999994</v>
      </c>
      <c r="M2088" s="2">
        <v>87.74</v>
      </c>
      <c r="N2088" s="2">
        <v>101.45</v>
      </c>
      <c r="O2088" s="2">
        <v>76.319999999999993</v>
      </c>
      <c r="P2088" s="2">
        <v>373</v>
      </c>
      <c r="Q2088" s="2">
        <v>401.01</v>
      </c>
      <c r="R2088" s="2">
        <v>466.28</v>
      </c>
      <c r="S2088" s="2">
        <v>107.51</v>
      </c>
      <c r="T2088" s="2">
        <v>86</v>
      </c>
      <c r="U2088" s="2" t="s">
        <v>60</v>
      </c>
      <c r="V2088" s="2" t="s">
        <v>60</v>
      </c>
      <c r="W2088" s="2" t="s">
        <v>60</v>
      </c>
      <c r="X2088" s="2" t="s">
        <v>60</v>
      </c>
      <c r="Y2088" s="2" t="s">
        <v>60</v>
      </c>
      <c r="Z2088" s="2" t="s">
        <v>60</v>
      </c>
    </row>
    <row r="2089" spans="1:26" x14ac:dyDescent="0.3">
      <c r="A2089" s="3" t="s">
        <v>809</v>
      </c>
      <c r="B2089" s="3" t="s">
        <v>810</v>
      </c>
      <c r="C2089" s="3">
        <v>37</v>
      </c>
      <c r="D2089" s="3" t="s">
        <v>24</v>
      </c>
      <c r="E2089" s="3" t="s">
        <v>85</v>
      </c>
      <c r="F2089" s="3" t="s">
        <v>58</v>
      </c>
      <c r="G2089" s="3" t="s">
        <v>94</v>
      </c>
      <c r="H2089" s="3" t="s">
        <v>60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 t="s">
        <v>60</v>
      </c>
      <c r="V2089" s="3" t="s">
        <v>60</v>
      </c>
      <c r="W2089" s="3" t="s">
        <v>60</v>
      </c>
      <c r="X2089" s="3" t="s">
        <v>60</v>
      </c>
      <c r="Y2089" s="3" t="s">
        <v>60</v>
      </c>
      <c r="Z2089" s="3" t="s">
        <v>60</v>
      </c>
    </row>
    <row r="2090" spans="1:26" x14ac:dyDescent="0.3">
      <c r="A2090" s="2" t="s">
        <v>809</v>
      </c>
      <c r="B2090" s="2" t="s">
        <v>810</v>
      </c>
      <c r="C2090" s="2">
        <v>38</v>
      </c>
      <c r="D2090" s="2" t="s">
        <v>24</v>
      </c>
      <c r="E2090" s="2" t="s">
        <v>85</v>
      </c>
      <c r="F2090" s="2" t="s">
        <v>58</v>
      </c>
      <c r="G2090" s="2" t="s">
        <v>95</v>
      </c>
      <c r="H2090" s="2" t="s">
        <v>12</v>
      </c>
      <c r="I2090" s="2">
        <v>372</v>
      </c>
      <c r="J2090" s="2">
        <v>1653</v>
      </c>
      <c r="K2090" s="2">
        <v>226</v>
      </c>
      <c r="L2090" s="2">
        <v>135.99</v>
      </c>
      <c r="M2090" s="2">
        <v>242.56</v>
      </c>
      <c r="N2090" s="2">
        <v>60.17</v>
      </c>
      <c r="O2090" s="2">
        <v>56.06</v>
      </c>
      <c r="P2090" s="2">
        <v>1201</v>
      </c>
      <c r="Q2090" s="2">
        <v>995.3</v>
      </c>
      <c r="R2090" s="2">
        <v>1263.92</v>
      </c>
      <c r="S2090" s="2">
        <v>82.87</v>
      </c>
      <c r="T2090" s="2">
        <v>78.75</v>
      </c>
      <c r="U2090" s="2" t="s">
        <v>60</v>
      </c>
      <c r="V2090" s="2" t="s">
        <v>60</v>
      </c>
      <c r="W2090" s="2" t="s">
        <v>60</v>
      </c>
      <c r="X2090" s="2" t="s">
        <v>60</v>
      </c>
      <c r="Y2090" s="2" t="s">
        <v>60</v>
      </c>
      <c r="Z2090" s="2" t="s">
        <v>60</v>
      </c>
    </row>
    <row r="2091" spans="1:26" x14ac:dyDescent="0.3">
      <c r="A2091" s="3" t="s">
        <v>809</v>
      </c>
      <c r="B2091" s="3" t="s">
        <v>810</v>
      </c>
      <c r="C2091" s="3">
        <v>39</v>
      </c>
      <c r="D2091" s="3" t="s">
        <v>24</v>
      </c>
      <c r="E2091" s="3" t="s">
        <v>85</v>
      </c>
      <c r="F2091" s="3" t="s">
        <v>58</v>
      </c>
      <c r="G2091" s="3" t="s">
        <v>96</v>
      </c>
      <c r="H2091" s="3" t="s">
        <v>60</v>
      </c>
      <c r="I2091" s="3">
        <v>110</v>
      </c>
      <c r="J2091" s="3">
        <v>475</v>
      </c>
      <c r="K2091" s="3">
        <v>45</v>
      </c>
      <c r="L2091" s="3">
        <v>47.47</v>
      </c>
      <c r="M2091" s="3">
        <v>45.58</v>
      </c>
      <c r="N2091" s="3">
        <v>105.49</v>
      </c>
      <c r="O2091" s="3">
        <v>104.15</v>
      </c>
      <c r="P2091" s="3">
        <v>360</v>
      </c>
      <c r="Q2091" s="3">
        <v>383.7</v>
      </c>
      <c r="R2091" s="3">
        <v>376.37</v>
      </c>
      <c r="S2091" s="3">
        <v>106.58</v>
      </c>
      <c r="T2091" s="3">
        <v>101.95</v>
      </c>
      <c r="U2091" s="3" t="s">
        <v>60</v>
      </c>
      <c r="V2091" s="3" t="s">
        <v>60</v>
      </c>
      <c r="W2091" s="3" t="s">
        <v>60</v>
      </c>
      <c r="X2091" s="3" t="s">
        <v>60</v>
      </c>
      <c r="Y2091" s="3" t="s">
        <v>60</v>
      </c>
      <c r="Z2091" s="3" t="s">
        <v>60</v>
      </c>
    </row>
    <row r="2092" spans="1:26" x14ac:dyDescent="0.3">
      <c r="A2092" s="2" t="s">
        <v>809</v>
      </c>
      <c r="B2092" s="2" t="s">
        <v>810</v>
      </c>
      <c r="C2092" s="2">
        <v>40</v>
      </c>
      <c r="D2092" s="2" t="s">
        <v>24</v>
      </c>
      <c r="E2092" s="2" t="s">
        <v>85</v>
      </c>
      <c r="F2092" s="2" t="s">
        <v>58</v>
      </c>
      <c r="G2092" s="2" t="s">
        <v>97</v>
      </c>
      <c r="H2092" s="2" t="s">
        <v>12</v>
      </c>
      <c r="I2092" s="2">
        <v>110</v>
      </c>
      <c r="J2092" s="2">
        <v>475</v>
      </c>
      <c r="K2092" s="2">
        <v>45</v>
      </c>
      <c r="L2092" s="2">
        <v>47.47</v>
      </c>
      <c r="M2092" s="2">
        <v>45.58</v>
      </c>
      <c r="N2092" s="2">
        <v>105.49</v>
      </c>
      <c r="O2092" s="2">
        <v>104.15</v>
      </c>
      <c r="P2092" s="2">
        <v>360</v>
      </c>
      <c r="Q2092" s="2">
        <v>383.7</v>
      </c>
      <c r="R2092" s="2">
        <v>376.37</v>
      </c>
      <c r="S2092" s="2">
        <v>106.58</v>
      </c>
      <c r="T2092" s="2">
        <v>101.95</v>
      </c>
      <c r="U2092" s="2" t="s">
        <v>60</v>
      </c>
      <c r="V2092" s="2" t="s">
        <v>60</v>
      </c>
      <c r="W2092" s="2" t="s">
        <v>60</v>
      </c>
      <c r="X2092" s="2" t="s">
        <v>60</v>
      </c>
      <c r="Y2092" s="2" t="s">
        <v>60</v>
      </c>
      <c r="Z2092" s="2" t="s">
        <v>60</v>
      </c>
    </row>
    <row r="2093" spans="1:26" x14ac:dyDescent="0.3">
      <c r="A2093" s="3" t="s">
        <v>809</v>
      </c>
      <c r="B2093" s="3" t="s">
        <v>810</v>
      </c>
      <c r="C2093" s="3">
        <v>41</v>
      </c>
      <c r="D2093" s="3" t="s">
        <v>24</v>
      </c>
      <c r="E2093" s="3" t="s">
        <v>85</v>
      </c>
      <c r="F2093" s="3" t="s">
        <v>58</v>
      </c>
      <c r="G2093" s="3" t="s">
        <v>58</v>
      </c>
      <c r="H2093" s="3" t="s">
        <v>12</v>
      </c>
      <c r="I2093" s="3">
        <v>888</v>
      </c>
      <c r="J2093" s="3">
        <v>3002</v>
      </c>
      <c r="K2093" s="3">
        <v>395</v>
      </c>
      <c r="L2093" s="3">
        <v>295.99</v>
      </c>
      <c r="M2093" s="3">
        <v>419.67</v>
      </c>
      <c r="N2093" s="3">
        <v>74.930000000000007</v>
      </c>
      <c r="O2093" s="3">
        <v>70.53</v>
      </c>
      <c r="P2093" s="3">
        <v>2222</v>
      </c>
      <c r="Q2093" s="3">
        <v>2026.6</v>
      </c>
      <c r="R2093" s="3">
        <v>2327.1799999999998</v>
      </c>
      <c r="S2093" s="3">
        <v>91.21</v>
      </c>
      <c r="T2093" s="3">
        <v>87.08</v>
      </c>
      <c r="U2093" s="3" t="s">
        <v>60</v>
      </c>
      <c r="V2093" s="3" t="s">
        <v>60</v>
      </c>
      <c r="W2093" s="3" t="s">
        <v>60</v>
      </c>
      <c r="X2093" s="3" t="s">
        <v>60</v>
      </c>
      <c r="Y2093" s="3" t="s">
        <v>60</v>
      </c>
      <c r="Z2093" s="3" t="s">
        <v>60</v>
      </c>
    </row>
    <row r="2094" spans="1:26" x14ac:dyDescent="0.3">
      <c r="A2094" s="2" t="s">
        <v>809</v>
      </c>
      <c r="B2094" s="2" t="s">
        <v>810</v>
      </c>
      <c r="C2094" s="2">
        <v>42</v>
      </c>
      <c r="D2094" s="2" t="s">
        <v>24</v>
      </c>
      <c r="E2094" s="2" t="s">
        <v>85</v>
      </c>
      <c r="F2094" s="2" t="s">
        <v>65</v>
      </c>
      <c r="G2094" s="2" t="s">
        <v>98</v>
      </c>
      <c r="H2094" s="2" t="s">
        <v>60</v>
      </c>
      <c r="I2094" s="2">
        <v>192</v>
      </c>
      <c r="J2094" s="2">
        <v>653</v>
      </c>
      <c r="K2094" s="2">
        <v>83</v>
      </c>
      <c r="L2094" s="2">
        <v>68.03</v>
      </c>
      <c r="M2094" s="2">
        <v>74.88</v>
      </c>
      <c r="N2094" s="2">
        <v>81.96</v>
      </c>
      <c r="O2094" s="2">
        <v>90.85</v>
      </c>
      <c r="P2094" s="2">
        <v>539</v>
      </c>
      <c r="Q2094" s="2">
        <v>477.79</v>
      </c>
      <c r="R2094" s="2">
        <v>506.67</v>
      </c>
      <c r="S2094" s="2">
        <v>88.64</v>
      </c>
      <c r="T2094" s="2">
        <v>94.3</v>
      </c>
      <c r="U2094" s="2" t="s">
        <v>60</v>
      </c>
      <c r="V2094" s="2" t="s">
        <v>60</v>
      </c>
      <c r="W2094" s="2" t="s">
        <v>60</v>
      </c>
      <c r="X2094" s="2" t="s">
        <v>60</v>
      </c>
      <c r="Y2094" s="2" t="s">
        <v>60</v>
      </c>
      <c r="Z2094" s="2" t="s">
        <v>60</v>
      </c>
    </row>
    <row r="2095" spans="1:26" x14ac:dyDescent="0.3">
      <c r="A2095" s="3" t="s">
        <v>809</v>
      </c>
      <c r="B2095" s="3" t="s">
        <v>810</v>
      </c>
      <c r="C2095" s="3">
        <v>43</v>
      </c>
      <c r="D2095" s="3" t="s">
        <v>24</v>
      </c>
      <c r="E2095" s="3" t="s">
        <v>85</v>
      </c>
      <c r="F2095" s="3" t="s">
        <v>65</v>
      </c>
      <c r="G2095" s="3" t="s">
        <v>99</v>
      </c>
      <c r="H2095" s="3" t="s">
        <v>12</v>
      </c>
      <c r="I2095" s="3">
        <v>192</v>
      </c>
      <c r="J2095" s="3">
        <v>653</v>
      </c>
      <c r="K2095" s="3">
        <v>83</v>
      </c>
      <c r="L2095" s="3">
        <v>68.03</v>
      </c>
      <c r="M2095" s="3">
        <v>74.88</v>
      </c>
      <c r="N2095" s="3">
        <v>81.96</v>
      </c>
      <c r="O2095" s="3">
        <v>90.85</v>
      </c>
      <c r="P2095" s="3">
        <v>539</v>
      </c>
      <c r="Q2095" s="3">
        <v>477.79</v>
      </c>
      <c r="R2095" s="3">
        <v>506.67</v>
      </c>
      <c r="S2095" s="3">
        <v>88.64</v>
      </c>
      <c r="T2095" s="3">
        <v>94.3</v>
      </c>
      <c r="U2095" s="3" t="s">
        <v>60</v>
      </c>
      <c r="V2095" s="3" t="s">
        <v>60</v>
      </c>
      <c r="W2095" s="3" t="s">
        <v>60</v>
      </c>
      <c r="X2095" s="3" t="s">
        <v>60</v>
      </c>
      <c r="Y2095" s="3" t="s">
        <v>60</v>
      </c>
      <c r="Z2095" s="3" t="s">
        <v>60</v>
      </c>
    </row>
    <row r="2096" spans="1:26" x14ac:dyDescent="0.3">
      <c r="A2096" s="2" t="s">
        <v>809</v>
      </c>
      <c r="B2096" s="2" t="s">
        <v>810</v>
      </c>
      <c r="C2096" s="2">
        <v>44</v>
      </c>
      <c r="D2096" s="2" t="s">
        <v>24</v>
      </c>
      <c r="E2096" s="2" t="s">
        <v>85</v>
      </c>
      <c r="F2096" s="2" t="s">
        <v>65</v>
      </c>
      <c r="G2096" s="2" t="s">
        <v>100</v>
      </c>
      <c r="H2096" s="2" t="s">
        <v>60</v>
      </c>
      <c r="I2096" s="2">
        <v>100</v>
      </c>
      <c r="J2096" s="2">
        <v>348</v>
      </c>
      <c r="K2096" s="2">
        <v>48</v>
      </c>
      <c r="L2096" s="2">
        <v>7.09</v>
      </c>
      <c r="M2096" s="2">
        <v>46.68</v>
      </c>
      <c r="N2096" s="2">
        <v>14.77</v>
      </c>
      <c r="O2096" s="2">
        <v>15.19</v>
      </c>
      <c r="P2096" s="2">
        <v>297</v>
      </c>
      <c r="Q2096" s="2">
        <v>112.96</v>
      </c>
      <c r="R2096" s="2">
        <v>287.24</v>
      </c>
      <c r="S2096" s="2">
        <v>38.03</v>
      </c>
      <c r="T2096" s="2">
        <v>39.33</v>
      </c>
      <c r="U2096" s="2" t="s">
        <v>60</v>
      </c>
      <c r="V2096" s="2" t="s">
        <v>60</v>
      </c>
      <c r="W2096" s="2" t="s">
        <v>60</v>
      </c>
      <c r="X2096" s="2" t="s">
        <v>60</v>
      </c>
      <c r="Y2096" s="2" t="s">
        <v>60</v>
      </c>
      <c r="Z2096" s="2" t="s">
        <v>60</v>
      </c>
    </row>
    <row r="2097" spans="1:26" x14ac:dyDescent="0.3">
      <c r="A2097" s="3" t="s">
        <v>809</v>
      </c>
      <c r="B2097" s="3" t="s">
        <v>810</v>
      </c>
      <c r="C2097" s="3">
        <v>45</v>
      </c>
      <c r="D2097" s="3" t="s">
        <v>24</v>
      </c>
      <c r="E2097" s="3" t="s">
        <v>85</v>
      </c>
      <c r="F2097" s="3" t="s">
        <v>65</v>
      </c>
      <c r="G2097" s="3" t="s">
        <v>101</v>
      </c>
      <c r="H2097" s="3" t="s">
        <v>12</v>
      </c>
      <c r="I2097" s="3">
        <v>100</v>
      </c>
      <c r="J2097" s="3">
        <v>348</v>
      </c>
      <c r="K2097" s="3">
        <v>48</v>
      </c>
      <c r="L2097" s="3">
        <v>7.09</v>
      </c>
      <c r="M2097" s="3">
        <v>46.68</v>
      </c>
      <c r="N2097" s="3">
        <v>14.77</v>
      </c>
      <c r="O2097" s="3">
        <v>15.19</v>
      </c>
      <c r="P2097" s="3">
        <v>297</v>
      </c>
      <c r="Q2097" s="3">
        <v>112.96</v>
      </c>
      <c r="R2097" s="3">
        <v>287.24</v>
      </c>
      <c r="S2097" s="3">
        <v>38.03</v>
      </c>
      <c r="T2097" s="3">
        <v>39.33</v>
      </c>
      <c r="U2097" s="3" t="s">
        <v>60</v>
      </c>
      <c r="V2097" s="3" t="s">
        <v>60</v>
      </c>
      <c r="W2097" s="3" t="s">
        <v>60</v>
      </c>
      <c r="X2097" s="3" t="s">
        <v>60</v>
      </c>
      <c r="Y2097" s="3" t="s">
        <v>60</v>
      </c>
      <c r="Z2097" s="3" t="s">
        <v>60</v>
      </c>
    </row>
    <row r="2098" spans="1:26" x14ac:dyDescent="0.3">
      <c r="A2098" s="2" t="s">
        <v>809</v>
      </c>
      <c r="B2098" s="2" t="s">
        <v>810</v>
      </c>
      <c r="C2098" s="2">
        <v>46</v>
      </c>
      <c r="D2098" s="2" t="s">
        <v>24</v>
      </c>
      <c r="E2098" s="2" t="s">
        <v>85</v>
      </c>
      <c r="F2098" s="2" t="s">
        <v>65</v>
      </c>
      <c r="G2098" s="2" t="s">
        <v>102</v>
      </c>
      <c r="H2098" s="2" t="s">
        <v>60</v>
      </c>
      <c r="I2098" s="2">
        <v>70</v>
      </c>
      <c r="J2098" s="2">
        <v>293</v>
      </c>
      <c r="K2098" s="2">
        <v>40</v>
      </c>
      <c r="L2098" s="2">
        <v>35.03</v>
      </c>
      <c r="M2098" s="2">
        <v>34.700000000000003</v>
      </c>
      <c r="N2098" s="2">
        <v>87.58</v>
      </c>
      <c r="O2098" s="2">
        <v>100.95</v>
      </c>
      <c r="P2098" s="2">
        <v>246</v>
      </c>
      <c r="Q2098" s="2">
        <v>213.84</v>
      </c>
      <c r="R2098" s="2">
        <v>214.14</v>
      </c>
      <c r="S2098" s="2">
        <v>86.93</v>
      </c>
      <c r="T2098" s="2">
        <v>99.86</v>
      </c>
      <c r="U2098" s="2" t="s">
        <v>60</v>
      </c>
      <c r="V2098" s="2" t="s">
        <v>60</v>
      </c>
      <c r="W2098" s="2" t="s">
        <v>60</v>
      </c>
      <c r="X2098" s="2" t="s">
        <v>60</v>
      </c>
      <c r="Y2098" s="2" t="s">
        <v>60</v>
      </c>
      <c r="Z2098" s="2" t="s">
        <v>60</v>
      </c>
    </row>
    <row r="2099" spans="1:26" x14ac:dyDescent="0.3">
      <c r="A2099" s="3" t="s">
        <v>809</v>
      </c>
      <c r="B2099" s="3" t="s">
        <v>810</v>
      </c>
      <c r="C2099" s="3">
        <v>47</v>
      </c>
      <c r="D2099" s="3" t="s">
        <v>24</v>
      </c>
      <c r="E2099" s="3" t="s">
        <v>85</v>
      </c>
      <c r="F2099" s="3" t="s">
        <v>65</v>
      </c>
      <c r="G2099" s="3" t="s">
        <v>103</v>
      </c>
      <c r="H2099" s="3" t="s">
        <v>12</v>
      </c>
      <c r="I2099" s="3">
        <v>70</v>
      </c>
      <c r="J2099" s="3">
        <v>293</v>
      </c>
      <c r="K2099" s="3">
        <v>40</v>
      </c>
      <c r="L2099" s="3">
        <v>35.03</v>
      </c>
      <c r="M2099" s="3">
        <v>34.700000000000003</v>
      </c>
      <c r="N2099" s="3">
        <v>87.58</v>
      </c>
      <c r="O2099" s="3">
        <v>100.95</v>
      </c>
      <c r="P2099" s="3">
        <v>246</v>
      </c>
      <c r="Q2099" s="3">
        <v>213.84</v>
      </c>
      <c r="R2099" s="3">
        <v>214.14</v>
      </c>
      <c r="S2099" s="3">
        <v>86.93</v>
      </c>
      <c r="T2099" s="3">
        <v>99.86</v>
      </c>
      <c r="U2099" s="3" t="s">
        <v>60</v>
      </c>
      <c r="V2099" s="3" t="s">
        <v>60</v>
      </c>
      <c r="W2099" s="3" t="s">
        <v>60</v>
      </c>
      <c r="X2099" s="3" t="s">
        <v>60</v>
      </c>
      <c r="Y2099" s="3" t="s">
        <v>60</v>
      </c>
      <c r="Z2099" s="3" t="s">
        <v>60</v>
      </c>
    </row>
    <row r="2100" spans="1:26" x14ac:dyDescent="0.3">
      <c r="A2100" s="2" t="s">
        <v>809</v>
      </c>
      <c r="B2100" s="2" t="s">
        <v>810</v>
      </c>
      <c r="C2100" s="2">
        <v>48</v>
      </c>
      <c r="D2100" s="2" t="s">
        <v>24</v>
      </c>
      <c r="E2100" s="2" t="s">
        <v>85</v>
      </c>
      <c r="F2100" s="2" t="s">
        <v>65</v>
      </c>
      <c r="G2100" s="2" t="s">
        <v>104</v>
      </c>
      <c r="H2100" s="2" t="s">
        <v>60</v>
      </c>
      <c r="I2100" s="2">
        <v>180</v>
      </c>
      <c r="J2100" s="2">
        <v>770</v>
      </c>
      <c r="K2100" s="2">
        <v>105</v>
      </c>
      <c r="L2100" s="2">
        <v>86.19</v>
      </c>
      <c r="M2100" s="2">
        <v>75.69</v>
      </c>
      <c r="N2100" s="2">
        <v>82.09</v>
      </c>
      <c r="O2100" s="2">
        <v>113.87</v>
      </c>
      <c r="P2100" s="2">
        <v>639</v>
      </c>
      <c r="Q2100" s="2">
        <v>588.59</v>
      </c>
      <c r="R2100" s="2">
        <v>330.46</v>
      </c>
      <c r="S2100" s="2">
        <v>92.11</v>
      </c>
      <c r="T2100" s="2">
        <v>178.11</v>
      </c>
      <c r="U2100" s="2" t="s">
        <v>60</v>
      </c>
      <c r="V2100" s="2" t="s">
        <v>60</v>
      </c>
      <c r="W2100" s="2" t="s">
        <v>60</v>
      </c>
      <c r="X2100" s="2" t="s">
        <v>60</v>
      </c>
      <c r="Y2100" s="2" t="s">
        <v>60</v>
      </c>
      <c r="Z2100" s="2" t="s">
        <v>60</v>
      </c>
    </row>
    <row r="2101" spans="1:26" x14ac:dyDescent="0.3">
      <c r="A2101" s="3" t="s">
        <v>809</v>
      </c>
      <c r="B2101" s="3" t="s">
        <v>810</v>
      </c>
      <c r="C2101" s="3">
        <v>49</v>
      </c>
      <c r="D2101" s="3" t="s">
        <v>24</v>
      </c>
      <c r="E2101" s="3" t="s">
        <v>85</v>
      </c>
      <c r="F2101" s="3" t="s">
        <v>65</v>
      </c>
      <c r="G2101" s="3" t="s">
        <v>105</v>
      </c>
      <c r="H2101" s="3" t="s">
        <v>12</v>
      </c>
      <c r="I2101" s="3">
        <v>180</v>
      </c>
      <c r="J2101" s="3">
        <v>770</v>
      </c>
      <c r="K2101" s="3">
        <v>105</v>
      </c>
      <c r="L2101" s="3">
        <v>86.19</v>
      </c>
      <c r="M2101" s="3">
        <v>75.69</v>
      </c>
      <c r="N2101" s="3">
        <v>82.09</v>
      </c>
      <c r="O2101" s="3">
        <v>113.87</v>
      </c>
      <c r="P2101" s="3">
        <v>639</v>
      </c>
      <c r="Q2101" s="3">
        <v>588.59</v>
      </c>
      <c r="R2101" s="3">
        <v>330.46</v>
      </c>
      <c r="S2101" s="3">
        <v>92.11</v>
      </c>
      <c r="T2101" s="3">
        <v>178.11</v>
      </c>
      <c r="U2101" s="3" t="s">
        <v>60</v>
      </c>
      <c r="V2101" s="3" t="s">
        <v>60</v>
      </c>
      <c r="W2101" s="3" t="s">
        <v>60</v>
      </c>
      <c r="X2101" s="3" t="s">
        <v>60</v>
      </c>
      <c r="Y2101" s="3" t="s">
        <v>60</v>
      </c>
      <c r="Z2101" s="3" t="s">
        <v>60</v>
      </c>
    </row>
    <row r="2102" spans="1:26" x14ac:dyDescent="0.3">
      <c r="A2102" s="2" t="s">
        <v>809</v>
      </c>
      <c r="B2102" s="2" t="s">
        <v>810</v>
      </c>
      <c r="C2102" s="2">
        <v>50</v>
      </c>
      <c r="D2102" s="2" t="s">
        <v>24</v>
      </c>
      <c r="E2102" s="2" t="s">
        <v>85</v>
      </c>
      <c r="F2102" s="2" t="s">
        <v>65</v>
      </c>
      <c r="G2102" s="2" t="s">
        <v>106</v>
      </c>
      <c r="H2102" s="2" t="s">
        <v>60</v>
      </c>
      <c r="I2102" s="2">
        <v>300</v>
      </c>
      <c r="J2102" s="2">
        <v>1213</v>
      </c>
      <c r="K2102" s="2">
        <v>150</v>
      </c>
      <c r="L2102" s="2">
        <v>199.68</v>
      </c>
      <c r="M2102" s="2">
        <v>208</v>
      </c>
      <c r="N2102" s="2">
        <v>133.12</v>
      </c>
      <c r="O2102" s="2">
        <v>96</v>
      </c>
      <c r="P2102" s="2">
        <v>902</v>
      </c>
      <c r="Q2102" s="2">
        <v>929.58</v>
      </c>
      <c r="R2102" s="2">
        <v>1094.67</v>
      </c>
      <c r="S2102" s="2">
        <v>103.06</v>
      </c>
      <c r="T2102" s="2">
        <v>84.92</v>
      </c>
      <c r="U2102" s="2" t="s">
        <v>60</v>
      </c>
      <c r="V2102" s="2" t="s">
        <v>60</v>
      </c>
      <c r="W2102" s="2" t="s">
        <v>60</v>
      </c>
      <c r="X2102" s="2" t="s">
        <v>60</v>
      </c>
      <c r="Y2102" s="2" t="s">
        <v>60</v>
      </c>
      <c r="Z2102" s="2" t="s">
        <v>60</v>
      </c>
    </row>
    <row r="2103" spans="1:26" x14ac:dyDescent="0.3">
      <c r="A2103" s="3" t="s">
        <v>809</v>
      </c>
      <c r="B2103" s="3" t="s">
        <v>810</v>
      </c>
      <c r="C2103" s="3">
        <v>51</v>
      </c>
      <c r="D2103" s="3" t="s">
        <v>24</v>
      </c>
      <c r="E2103" s="3" t="s">
        <v>85</v>
      </c>
      <c r="F2103" s="3" t="s">
        <v>65</v>
      </c>
      <c r="G2103" s="3" t="s">
        <v>107</v>
      </c>
      <c r="H2103" s="3" t="s">
        <v>60</v>
      </c>
      <c r="I2103" s="3">
        <v>1045</v>
      </c>
      <c r="J2103" s="3">
        <v>4132</v>
      </c>
      <c r="K2103" s="3">
        <v>479</v>
      </c>
      <c r="L2103" s="3">
        <v>548.07000000000005</v>
      </c>
      <c r="M2103" s="3">
        <v>609.16</v>
      </c>
      <c r="N2103" s="3">
        <v>114.42</v>
      </c>
      <c r="O2103" s="3">
        <v>89.97</v>
      </c>
      <c r="P2103" s="3">
        <v>3323</v>
      </c>
      <c r="Q2103" s="3">
        <v>3009.06</v>
      </c>
      <c r="R2103" s="3">
        <v>3410.12</v>
      </c>
      <c r="S2103" s="3">
        <v>90.55</v>
      </c>
      <c r="T2103" s="3">
        <v>88.24</v>
      </c>
      <c r="U2103" s="3" t="s">
        <v>60</v>
      </c>
      <c r="V2103" s="3" t="s">
        <v>60</v>
      </c>
      <c r="W2103" s="3" t="s">
        <v>60</v>
      </c>
      <c r="X2103" s="3" t="s">
        <v>60</v>
      </c>
      <c r="Y2103" s="3" t="s">
        <v>60</v>
      </c>
      <c r="Z2103" s="3" t="s">
        <v>60</v>
      </c>
    </row>
    <row r="2104" spans="1:26" x14ac:dyDescent="0.3">
      <c r="A2104" s="2" t="s">
        <v>809</v>
      </c>
      <c r="B2104" s="2" t="s">
        <v>810</v>
      </c>
      <c r="C2104" s="2">
        <v>52</v>
      </c>
      <c r="D2104" s="2" t="s">
        <v>24</v>
      </c>
      <c r="E2104" s="2" t="s">
        <v>85</v>
      </c>
      <c r="F2104" s="2" t="s">
        <v>65</v>
      </c>
      <c r="G2104" s="2" t="s">
        <v>108</v>
      </c>
      <c r="H2104" s="2" t="s">
        <v>12</v>
      </c>
      <c r="I2104" s="2">
        <v>1345</v>
      </c>
      <c r="J2104" s="2">
        <v>5345</v>
      </c>
      <c r="K2104" s="2">
        <v>629</v>
      </c>
      <c r="L2104" s="2">
        <v>747.75</v>
      </c>
      <c r="M2104" s="2">
        <v>817.16</v>
      </c>
      <c r="N2104" s="2">
        <v>118.88</v>
      </c>
      <c r="O2104" s="2">
        <v>91.51</v>
      </c>
      <c r="P2104" s="2">
        <v>4225</v>
      </c>
      <c r="Q2104" s="2">
        <v>3938.64</v>
      </c>
      <c r="R2104" s="2">
        <v>4504.79</v>
      </c>
      <c r="S2104" s="2">
        <v>93.22</v>
      </c>
      <c r="T2104" s="2">
        <v>87.43</v>
      </c>
      <c r="U2104" s="2" t="s">
        <v>60</v>
      </c>
      <c r="V2104" s="2" t="s">
        <v>60</v>
      </c>
      <c r="W2104" s="2" t="s">
        <v>60</v>
      </c>
      <c r="X2104" s="2" t="s">
        <v>60</v>
      </c>
      <c r="Y2104" s="2" t="s">
        <v>60</v>
      </c>
      <c r="Z2104" s="2" t="s">
        <v>60</v>
      </c>
    </row>
    <row r="2105" spans="1:26" x14ac:dyDescent="0.3">
      <c r="A2105" s="3" t="s">
        <v>809</v>
      </c>
      <c r="B2105" s="3" t="s">
        <v>810</v>
      </c>
      <c r="C2105" s="3">
        <v>53</v>
      </c>
      <c r="D2105" s="3" t="s">
        <v>24</v>
      </c>
      <c r="E2105" s="3" t="s">
        <v>85</v>
      </c>
      <c r="F2105" s="3" t="s">
        <v>65</v>
      </c>
      <c r="G2105" s="3" t="s">
        <v>109</v>
      </c>
      <c r="H2105" s="3" t="s">
        <v>60</v>
      </c>
      <c r="I2105" s="3">
        <v>100</v>
      </c>
      <c r="J2105" s="3">
        <v>402</v>
      </c>
      <c r="K2105" s="3">
        <v>60</v>
      </c>
      <c r="L2105" s="3">
        <v>47.51</v>
      </c>
      <c r="M2105" s="3">
        <v>58.62</v>
      </c>
      <c r="N2105" s="3">
        <v>79.180000000000007</v>
      </c>
      <c r="O2105" s="3">
        <v>81.05</v>
      </c>
      <c r="P2105" s="3">
        <v>311</v>
      </c>
      <c r="Q2105" s="3">
        <v>170.07</v>
      </c>
      <c r="R2105" s="3">
        <v>239.24</v>
      </c>
      <c r="S2105" s="3">
        <v>54.68</v>
      </c>
      <c r="T2105" s="3">
        <v>71.09</v>
      </c>
      <c r="U2105" s="3" t="s">
        <v>60</v>
      </c>
      <c r="V2105" s="3" t="s">
        <v>60</v>
      </c>
      <c r="W2105" s="3" t="s">
        <v>60</v>
      </c>
      <c r="X2105" s="3" t="s">
        <v>60</v>
      </c>
      <c r="Y2105" s="3" t="s">
        <v>60</v>
      </c>
      <c r="Z2105" s="3" t="s">
        <v>60</v>
      </c>
    </row>
    <row r="2106" spans="1:26" x14ac:dyDescent="0.3">
      <c r="A2106" s="2" t="s">
        <v>809</v>
      </c>
      <c r="B2106" s="2" t="s">
        <v>810</v>
      </c>
      <c r="C2106" s="2">
        <v>54</v>
      </c>
      <c r="D2106" s="2" t="s">
        <v>24</v>
      </c>
      <c r="E2106" s="2" t="s">
        <v>85</v>
      </c>
      <c r="F2106" s="2" t="s">
        <v>65</v>
      </c>
      <c r="G2106" s="2" t="s">
        <v>110</v>
      </c>
      <c r="H2106" s="2" t="s">
        <v>12</v>
      </c>
      <c r="I2106" s="2">
        <v>100</v>
      </c>
      <c r="J2106" s="2">
        <v>402</v>
      </c>
      <c r="K2106" s="2">
        <v>60</v>
      </c>
      <c r="L2106" s="2">
        <v>47.51</v>
      </c>
      <c r="M2106" s="2">
        <v>58.62</v>
      </c>
      <c r="N2106" s="2">
        <v>79.180000000000007</v>
      </c>
      <c r="O2106" s="2">
        <v>81.05</v>
      </c>
      <c r="P2106" s="2">
        <v>311</v>
      </c>
      <c r="Q2106" s="2">
        <v>170.07</v>
      </c>
      <c r="R2106" s="2">
        <v>239.24</v>
      </c>
      <c r="S2106" s="2">
        <v>54.68</v>
      </c>
      <c r="T2106" s="2">
        <v>71.09</v>
      </c>
      <c r="U2106" s="2" t="s">
        <v>60</v>
      </c>
      <c r="V2106" s="2" t="s">
        <v>60</v>
      </c>
      <c r="W2106" s="2" t="s">
        <v>60</v>
      </c>
      <c r="X2106" s="2" t="s">
        <v>60</v>
      </c>
      <c r="Y2106" s="2" t="s">
        <v>60</v>
      </c>
      <c r="Z2106" s="2" t="s">
        <v>60</v>
      </c>
    </row>
    <row r="2107" spans="1:26" x14ac:dyDescent="0.3">
      <c r="A2107" s="3" t="s">
        <v>809</v>
      </c>
      <c r="B2107" s="3" t="s">
        <v>810</v>
      </c>
      <c r="C2107" s="3">
        <v>55</v>
      </c>
      <c r="D2107" s="3" t="s">
        <v>24</v>
      </c>
      <c r="E2107" s="3" t="s">
        <v>85</v>
      </c>
      <c r="F2107" s="3" t="s">
        <v>65</v>
      </c>
      <c r="G2107" s="3" t="s">
        <v>111</v>
      </c>
      <c r="H2107" s="3" t="s">
        <v>60</v>
      </c>
      <c r="I2107" s="3">
        <v>36</v>
      </c>
      <c r="J2107" s="3">
        <v>158</v>
      </c>
      <c r="K2107" s="3">
        <v>18</v>
      </c>
      <c r="L2107" s="3">
        <v>13.32</v>
      </c>
      <c r="M2107" s="3">
        <v>19.29</v>
      </c>
      <c r="N2107" s="3">
        <v>74</v>
      </c>
      <c r="O2107" s="3">
        <v>69.05</v>
      </c>
      <c r="P2107" s="3">
        <v>117</v>
      </c>
      <c r="Q2107" s="3">
        <v>125.53</v>
      </c>
      <c r="R2107" s="3">
        <v>104.07</v>
      </c>
      <c r="S2107" s="3">
        <v>107.29</v>
      </c>
      <c r="T2107" s="3">
        <v>120.62</v>
      </c>
      <c r="U2107" s="3" t="s">
        <v>60</v>
      </c>
      <c r="V2107" s="3" t="s">
        <v>60</v>
      </c>
      <c r="W2107" s="3" t="s">
        <v>60</v>
      </c>
      <c r="X2107" s="3" t="s">
        <v>60</v>
      </c>
      <c r="Y2107" s="3" t="s">
        <v>60</v>
      </c>
      <c r="Z2107" s="3" t="s">
        <v>60</v>
      </c>
    </row>
    <row r="2108" spans="1:26" x14ac:dyDescent="0.3">
      <c r="A2108" s="2" t="s">
        <v>809</v>
      </c>
      <c r="B2108" s="2" t="s">
        <v>810</v>
      </c>
      <c r="C2108" s="2">
        <v>56</v>
      </c>
      <c r="D2108" s="2" t="s">
        <v>24</v>
      </c>
      <c r="E2108" s="2" t="s">
        <v>85</v>
      </c>
      <c r="F2108" s="2" t="s">
        <v>65</v>
      </c>
      <c r="G2108" s="2" t="s">
        <v>112</v>
      </c>
      <c r="H2108" s="2" t="s">
        <v>12</v>
      </c>
      <c r="I2108" s="2">
        <v>36</v>
      </c>
      <c r="J2108" s="2">
        <v>158</v>
      </c>
      <c r="K2108" s="2">
        <v>18</v>
      </c>
      <c r="L2108" s="2">
        <v>13.32</v>
      </c>
      <c r="M2108" s="2">
        <v>19.29</v>
      </c>
      <c r="N2108" s="2">
        <v>74</v>
      </c>
      <c r="O2108" s="2">
        <v>69.05</v>
      </c>
      <c r="P2108" s="2">
        <v>117</v>
      </c>
      <c r="Q2108" s="2">
        <v>125.53</v>
      </c>
      <c r="R2108" s="2">
        <v>104.07</v>
      </c>
      <c r="S2108" s="2">
        <v>107.29</v>
      </c>
      <c r="T2108" s="2">
        <v>120.62</v>
      </c>
      <c r="U2108" s="2" t="s">
        <v>60</v>
      </c>
      <c r="V2108" s="2" t="s">
        <v>60</v>
      </c>
      <c r="W2108" s="2" t="s">
        <v>60</v>
      </c>
      <c r="X2108" s="2" t="s">
        <v>60</v>
      </c>
      <c r="Y2108" s="2" t="s">
        <v>60</v>
      </c>
      <c r="Z2108" s="2" t="s">
        <v>60</v>
      </c>
    </row>
    <row r="2109" spans="1:26" x14ac:dyDescent="0.3">
      <c r="A2109" s="3" t="s">
        <v>809</v>
      </c>
      <c r="B2109" s="3" t="s">
        <v>810</v>
      </c>
      <c r="C2109" s="3">
        <v>57</v>
      </c>
      <c r="D2109" s="3" t="s">
        <v>24</v>
      </c>
      <c r="E2109" s="3" t="s">
        <v>85</v>
      </c>
      <c r="F2109" s="3" t="s">
        <v>65</v>
      </c>
      <c r="G2109" s="3" t="s">
        <v>113</v>
      </c>
      <c r="H2109" s="3" t="s">
        <v>60</v>
      </c>
      <c r="I2109" s="3">
        <v>86</v>
      </c>
      <c r="J2109" s="3">
        <v>332</v>
      </c>
      <c r="K2109" s="3">
        <v>48</v>
      </c>
      <c r="L2109" s="3">
        <v>40.54</v>
      </c>
      <c r="M2109" s="3">
        <v>47.38</v>
      </c>
      <c r="N2109" s="3">
        <v>84.46</v>
      </c>
      <c r="O2109" s="3">
        <v>85.56</v>
      </c>
      <c r="P2109" s="3">
        <v>270</v>
      </c>
      <c r="Q2109" s="3">
        <v>192.88</v>
      </c>
      <c r="R2109" s="3">
        <v>257.74</v>
      </c>
      <c r="S2109" s="3">
        <v>71.44</v>
      </c>
      <c r="T2109" s="3">
        <v>74.84</v>
      </c>
      <c r="U2109" s="3" t="s">
        <v>60</v>
      </c>
      <c r="V2109" s="3" t="s">
        <v>60</v>
      </c>
      <c r="W2109" s="3" t="s">
        <v>60</v>
      </c>
      <c r="X2109" s="3" t="s">
        <v>60</v>
      </c>
      <c r="Y2109" s="3" t="s">
        <v>60</v>
      </c>
      <c r="Z2109" s="3" t="s">
        <v>60</v>
      </c>
    </row>
    <row r="2110" spans="1:26" x14ac:dyDescent="0.3">
      <c r="A2110" s="2" t="s">
        <v>809</v>
      </c>
      <c r="B2110" s="2" t="s">
        <v>810</v>
      </c>
      <c r="C2110" s="2">
        <v>58</v>
      </c>
      <c r="D2110" s="2" t="s">
        <v>24</v>
      </c>
      <c r="E2110" s="2" t="s">
        <v>85</v>
      </c>
      <c r="F2110" s="2" t="s">
        <v>65</v>
      </c>
      <c r="G2110" s="2" t="s">
        <v>114</v>
      </c>
      <c r="H2110" s="2" t="s">
        <v>12</v>
      </c>
      <c r="I2110" s="2">
        <v>86</v>
      </c>
      <c r="J2110" s="2">
        <v>332</v>
      </c>
      <c r="K2110" s="2">
        <v>48</v>
      </c>
      <c r="L2110" s="2">
        <v>40.54</v>
      </c>
      <c r="M2110" s="2">
        <v>47.38</v>
      </c>
      <c r="N2110" s="2">
        <v>84.46</v>
      </c>
      <c r="O2110" s="2">
        <v>85.56</v>
      </c>
      <c r="P2110" s="2">
        <v>270</v>
      </c>
      <c r="Q2110" s="2">
        <v>192.88</v>
      </c>
      <c r="R2110" s="2">
        <v>257.74</v>
      </c>
      <c r="S2110" s="2">
        <v>71.44</v>
      </c>
      <c r="T2110" s="2">
        <v>74.84</v>
      </c>
      <c r="U2110" s="2" t="s">
        <v>60</v>
      </c>
      <c r="V2110" s="2" t="s">
        <v>60</v>
      </c>
      <c r="W2110" s="2" t="s">
        <v>60</v>
      </c>
      <c r="X2110" s="2" t="s">
        <v>60</v>
      </c>
      <c r="Y2110" s="2" t="s">
        <v>60</v>
      </c>
      <c r="Z2110" s="2" t="s">
        <v>60</v>
      </c>
    </row>
    <row r="2111" spans="1:26" x14ac:dyDescent="0.3">
      <c r="A2111" s="3" t="s">
        <v>809</v>
      </c>
      <c r="B2111" s="3" t="s">
        <v>810</v>
      </c>
      <c r="C2111" s="3">
        <v>59</v>
      </c>
      <c r="D2111" s="3" t="s">
        <v>24</v>
      </c>
      <c r="E2111" s="3" t="s">
        <v>85</v>
      </c>
      <c r="F2111" s="3" t="s">
        <v>65</v>
      </c>
      <c r="G2111" s="3" t="s">
        <v>115</v>
      </c>
      <c r="H2111" s="3" t="s">
        <v>60</v>
      </c>
      <c r="I2111" s="3">
        <v>0</v>
      </c>
      <c r="J2111" s="3">
        <v>50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 t="s">
        <v>60</v>
      </c>
      <c r="V2111" s="3" t="s">
        <v>60</v>
      </c>
      <c r="W2111" s="3" t="s">
        <v>60</v>
      </c>
      <c r="X2111" s="3" t="s">
        <v>60</v>
      </c>
      <c r="Y2111" s="3" t="s">
        <v>60</v>
      </c>
      <c r="Z2111" s="3" t="s">
        <v>60</v>
      </c>
    </row>
    <row r="2112" spans="1:26" x14ac:dyDescent="0.3">
      <c r="A2112" s="2" t="s">
        <v>809</v>
      </c>
      <c r="B2112" s="2" t="s">
        <v>810</v>
      </c>
      <c r="C2112" s="2">
        <v>60</v>
      </c>
      <c r="D2112" s="2" t="s">
        <v>24</v>
      </c>
      <c r="E2112" s="2" t="s">
        <v>85</v>
      </c>
      <c r="F2112" s="2" t="s">
        <v>65</v>
      </c>
      <c r="G2112" s="2" t="s">
        <v>116</v>
      </c>
      <c r="H2112" s="2" t="s">
        <v>12</v>
      </c>
      <c r="I2112" s="2">
        <v>0</v>
      </c>
      <c r="J2112" s="2">
        <v>50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 t="s">
        <v>60</v>
      </c>
      <c r="V2112" s="2" t="s">
        <v>60</v>
      </c>
      <c r="W2112" s="2" t="s">
        <v>60</v>
      </c>
      <c r="X2112" s="2" t="s">
        <v>60</v>
      </c>
      <c r="Y2112" s="2" t="s">
        <v>60</v>
      </c>
      <c r="Z2112" s="2" t="s">
        <v>60</v>
      </c>
    </row>
    <row r="2113" spans="1:26" x14ac:dyDescent="0.3">
      <c r="A2113" s="3" t="s">
        <v>809</v>
      </c>
      <c r="B2113" s="3" t="s">
        <v>810</v>
      </c>
      <c r="C2113" s="3">
        <v>61</v>
      </c>
      <c r="D2113" s="3" t="s">
        <v>24</v>
      </c>
      <c r="E2113" s="3" t="s">
        <v>85</v>
      </c>
      <c r="F2113" s="3" t="s">
        <v>65</v>
      </c>
      <c r="G2113" s="3" t="s">
        <v>65</v>
      </c>
      <c r="H2113" s="3" t="s">
        <v>12</v>
      </c>
      <c r="I2113" s="3">
        <v>2109</v>
      </c>
      <c r="J2113" s="3">
        <v>8351</v>
      </c>
      <c r="K2113" s="3">
        <v>1031</v>
      </c>
      <c r="L2113" s="3">
        <v>1045.46</v>
      </c>
      <c r="M2113" s="3">
        <v>1174.4000000000001</v>
      </c>
      <c r="N2113" s="3">
        <v>101.4</v>
      </c>
      <c r="O2113" s="3">
        <v>89.02</v>
      </c>
      <c r="P2113" s="3">
        <v>6644</v>
      </c>
      <c r="Q2113" s="3">
        <v>5820.3</v>
      </c>
      <c r="R2113" s="3">
        <v>6444.35</v>
      </c>
      <c r="S2113" s="3">
        <v>87.6</v>
      </c>
      <c r="T2113" s="3">
        <v>90.32</v>
      </c>
      <c r="U2113" s="3" t="s">
        <v>60</v>
      </c>
      <c r="V2113" s="3" t="s">
        <v>60</v>
      </c>
      <c r="W2113" s="3" t="s">
        <v>60</v>
      </c>
      <c r="X2113" s="3" t="s">
        <v>60</v>
      </c>
      <c r="Y2113" s="3" t="s">
        <v>60</v>
      </c>
      <c r="Z2113" s="3" t="s">
        <v>60</v>
      </c>
    </row>
    <row r="2114" spans="1:26" x14ac:dyDescent="0.3">
      <c r="A2114" s="2" t="s">
        <v>809</v>
      </c>
      <c r="B2114" s="2" t="s">
        <v>810</v>
      </c>
      <c r="C2114" s="2">
        <v>62</v>
      </c>
      <c r="D2114" s="2" t="s">
        <v>24</v>
      </c>
      <c r="E2114" s="2" t="s">
        <v>85</v>
      </c>
      <c r="F2114" s="2" t="s">
        <v>78</v>
      </c>
      <c r="G2114" s="2" t="s">
        <v>117</v>
      </c>
      <c r="H2114" s="2" t="s">
        <v>60</v>
      </c>
      <c r="I2114" s="2">
        <v>612</v>
      </c>
      <c r="J2114" s="2">
        <v>2014</v>
      </c>
      <c r="K2114" s="2">
        <v>263</v>
      </c>
      <c r="L2114" s="2">
        <v>326.18</v>
      </c>
      <c r="M2114" s="2">
        <v>244.8</v>
      </c>
      <c r="N2114" s="2">
        <v>124.02</v>
      </c>
      <c r="O2114" s="2">
        <v>133.24</v>
      </c>
      <c r="P2114" s="2">
        <v>1149</v>
      </c>
      <c r="Q2114" s="2">
        <v>1538.52</v>
      </c>
      <c r="R2114" s="2">
        <v>1162.3399999999999</v>
      </c>
      <c r="S2114" s="2">
        <v>133.9</v>
      </c>
      <c r="T2114" s="2">
        <v>132.36000000000001</v>
      </c>
      <c r="U2114" s="2" t="s">
        <v>60</v>
      </c>
      <c r="V2114" s="2" t="s">
        <v>60</v>
      </c>
      <c r="W2114" s="2" t="s">
        <v>60</v>
      </c>
      <c r="X2114" s="2" t="s">
        <v>60</v>
      </c>
      <c r="Y2114" s="2" t="s">
        <v>60</v>
      </c>
      <c r="Z2114" s="2" t="s">
        <v>60</v>
      </c>
    </row>
    <row r="2115" spans="1:26" x14ac:dyDescent="0.3">
      <c r="A2115" s="3" t="s">
        <v>809</v>
      </c>
      <c r="B2115" s="3" t="s">
        <v>810</v>
      </c>
      <c r="C2115" s="3">
        <v>63</v>
      </c>
      <c r="D2115" s="3" t="s">
        <v>24</v>
      </c>
      <c r="E2115" s="3" t="s">
        <v>85</v>
      </c>
      <c r="F2115" s="3" t="s">
        <v>78</v>
      </c>
      <c r="G2115" s="3" t="s">
        <v>118</v>
      </c>
      <c r="H2115" s="3" t="s">
        <v>60</v>
      </c>
      <c r="I2115" s="3">
        <v>785</v>
      </c>
      <c r="J2115" s="3">
        <v>2586</v>
      </c>
      <c r="K2115" s="3">
        <v>337</v>
      </c>
      <c r="L2115" s="3">
        <v>359.19</v>
      </c>
      <c r="M2115" s="3">
        <v>354.5</v>
      </c>
      <c r="N2115" s="3">
        <v>106.58</v>
      </c>
      <c r="O2115" s="3">
        <v>101.32</v>
      </c>
      <c r="P2115" s="3">
        <v>1476</v>
      </c>
      <c r="Q2115" s="3">
        <v>1898.84</v>
      </c>
      <c r="R2115" s="3">
        <v>1505.33</v>
      </c>
      <c r="S2115" s="3">
        <v>128.65</v>
      </c>
      <c r="T2115" s="3">
        <v>126.14</v>
      </c>
      <c r="U2115" s="3" t="s">
        <v>60</v>
      </c>
      <c r="V2115" s="3" t="s">
        <v>60</v>
      </c>
      <c r="W2115" s="3" t="s">
        <v>60</v>
      </c>
      <c r="X2115" s="3" t="s">
        <v>60</v>
      </c>
      <c r="Y2115" s="3" t="s">
        <v>60</v>
      </c>
      <c r="Z2115" s="3" t="s">
        <v>60</v>
      </c>
    </row>
    <row r="2116" spans="1:26" x14ac:dyDescent="0.3">
      <c r="A2116" s="2" t="s">
        <v>809</v>
      </c>
      <c r="B2116" s="2" t="s">
        <v>810</v>
      </c>
      <c r="C2116" s="2">
        <v>64</v>
      </c>
      <c r="D2116" s="2" t="s">
        <v>24</v>
      </c>
      <c r="E2116" s="2" t="s">
        <v>85</v>
      </c>
      <c r="F2116" s="2" t="s">
        <v>78</v>
      </c>
      <c r="G2116" s="2" t="s">
        <v>119</v>
      </c>
      <c r="H2116" s="2" t="s">
        <v>60</v>
      </c>
      <c r="I2116" s="2">
        <v>990</v>
      </c>
      <c r="J2116" s="2">
        <v>3000</v>
      </c>
      <c r="K2116" s="2">
        <v>411</v>
      </c>
      <c r="L2116" s="2">
        <v>397.23</v>
      </c>
      <c r="M2116" s="2">
        <v>425.49</v>
      </c>
      <c r="N2116" s="2">
        <v>96.65</v>
      </c>
      <c r="O2116" s="2">
        <v>93.36</v>
      </c>
      <c r="P2116" s="2">
        <v>2322</v>
      </c>
      <c r="Q2116" s="2">
        <v>2054.2800000000002</v>
      </c>
      <c r="R2116" s="2">
        <v>2201.63</v>
      </c>
      <c r="S2116" s="2">
        <v>88.47</v>
      </c>
      <c r="T2116" s="2">
        <v>93.31</v>
      </c>
      <c r="U2116" s="2" t="s">
        <v>60</v>
      </c>
      <c r="V2116" s="2" t="s">
        <v>60</v>
      </c>
      <c r="W2116" s="2" t="s">
        <v>60</v>
      </c>
      <c r="X2116" s="2" t="s">
        <v>60</v>
      </c>
      <c r="Y2116" s="2" t="s">
        <v>60</v>
      </c>
      <c r="Z2116" s="2" t="s">
        <v>60</v>
      </c>
    </row>
    <row r="2117" spans="1:26" x14ac:dyDescent="0.3">
      <c r="A2117" s="3" t="s">
        <v>809</v>
      </c>
      <c r="B2117" s="3" t="s">
        <v>810</v>
      </c>
      <c r="C2117" s="3">
        <v>65</v>
      </c>
      <c r="D2117" s="3" t="s">
        <v>24</v>
      </c>
      <c r="E2117" s="3" t="s">
        <v>85</v>
      </c>
      <c r="F2117" s="3" t="s">
        <v>78</v>
      </c>
      <c r="G2117" s="3" t="s">
        <v>120</v>
      </c>
      <c r="H2117" s="3" t="s">
        <v>60</v>
      </c>
      <c r="I2117" s="3">
        <v>396</v>
      </c>
      <c r="J2117" s="3">
        <v>1100</v>
      </c>
      <c r="K2117" s="3">
        <v>150</v>
      </c>
      <c r="L2117" s="3">
        <v>218.21</v>
      </c>
      <c r="M2117" s="3">
        <v>211.72</v>
      </c>
      <c r="N2117" s="3">
        <v>145.47</v>
      </c>
      <c r="O2117" s="3">
        <v>103.07</v>
      </c>
      <c r="P2117" s="3">
        <v>610</v>
      </c>
      <c r="Q2117" s="3">
        <v>876.55</v>
      </c>
      <c r="R2117" s="3">
        <v>687.27</v>
      </c>
      <c r="S2117" s="3">
        <v>143.69999999999999</v>
      </c>
      <c r="T2117" s="3">
        <v>127.54</v>
      </c>
      <c r="U2117" s="3" t="s">
        <v>60</v>
      </c>
      <c r="V2117" s="3" t="s">
        <v>60</v>
      </c>
      <c r="W2117" s="3" t="s">
        <v>60</v>
      </c>
      <c r="X2117" s="3" t="s">
        <v>60</v>
      </c>
      <c r="Y2117" s="3" t="s">
        <v>60</v>
      </c>
      <c r="Z2117" s="3" t="s">
        <v>60</v>
      </c>
    </row>
    <row r="2118" spans="1:26" x14ac:dyDescent="0.3">
      <c r="A2118" s="2" t="s">
        <v>809</v>
      </c>
      <c r="B2118" s="2" t="s">
        <v>810</v>
      </c>
      <c r="C2118" s="2">
        <v>66</v>
      </c>
      <c r="D2118" s="2" t="s">
        <v>24</v>
      </c>
      <c r="E2118" s="2" t="s">
        <v>85</v>
      </c>
      <c r="F2118" s="2" t="s">
        <v>78</v>
      </c>
      <c r="G2118" s="2" t="s">
        <v>121</v>
      </c>
      <c r="H2118" s="2" t="s">
        <v>12</v>
      </c>
      <c r="I2118" s="2">
        <v>2783</v>
      </c>
      <c r="J2118" s="2">
        <v>8700</v>
      </c>
      <c r="K2118" s="2">
        <v>1161</v>
      </c>
      <c r="L2118" s="2">
        <v>1300.81</v>
      </c>
      <c r="M2118" s="2">
        <v>1236.51</v>
      </c>
      <c r="N2118" s="2">
        <v>112.04</v>
      </c>
      <c r="O2118" s="2">
        <v>105.2</v>
      </c>
      <c r="P2118" s="2">
        <v>5557</v>
      </c>
      <c r="Q2118" s="2">
        <v>6368.19</v>
      </c>
      <c r="R2118" s="2">
        <v>5556.57</v>
      </c>
      <c r="S2118" s="2">
        <v>114.6</v>
      </c>
      <c r="T2118" s="2">
        <v>114.61</v>
      </c>
      <c r="U2118" s="2" t="s">
        <v>60</v>
      </c>
      <c r="V2118" s="2" t="s">
        <v>60</v>
      </c>
      <c r="W2118" s="2" t="s">
        <v>60</v>
      </c>
      <c r="X2118" s="2" t="s">
        <v>60</v>
      </c>
      <c r="Y2118" s="2" t="s">
        <v>60</v>
      </c>
      <c r="Z2118" s="2" t="s">
        <v>60</v>
      </c>
    </row>
    <row r="2119" spans="1:26" x14ac:dyDescent="0.3">
      <c r="A2119" s="3" t="s">
        <v>809</v>
      </c>
      <c r="B2119" s="3" t="s">
        <v>810</v>
      </c>
      <c r="C2119" s="3">
        <v>67</v>
      </c>
      <c r="D2119" s="3" t="s">
        <v>24</v>
      </c>
      <c r="E2119" s="3" t="s">
        <v>85</v>
      </c>
      <c r="F2119" s="3" t="s">
        <v>78</v>
      </c>
      <c r="G2119" s="3" t="s">
        <v>122</v>
      </c>
      <c r="H2119" s="3" t="s">
        <v>60</v>
      </c>
      <c r="I2119" s="3">
        <v>180</v>
      </c>
      <c r="J2119" s="3">
        <v>692</v>
      </c>
      <c r="K2119" s="3">
        <v>67</v>
      </c>
      <c r="L2119" s="3">
        <v>41.88</v>
      </c>
      <c r="M2119" s="3">
        <v>63.69</v>
      </c>
      <c r="N2119" s="3">
        <v>62.51</v>
      </c>
      <c r="O2119" s="3">
        <v>65.760000000000005</v>
      </c>
      <c r="P2119" s="3">
        <v>541</v>
      </c>
      <c r="Q2119" s="3">
        <v>380.74</v>
      </c>
      <c r="R2119" s="3">
        <v>400.04</v>
      </c>
      <c r="S2119" s="3">
        <v>70.38</v>
      </c>
      <c r="T2119" s="3">
        <v>95.18</v>
      </c>
      <c r="U2119" s="3" t="s">
        <v>60</v>
      </c>
      <c r="V2119" s="3" t="s">
        <v>60</v>
      </c>
      <c r="W2119" s="3" t="s">
        <v>60</v>
      </c>
      <c r="X2119" s="3" t="s">
        <v>60</v>
      </c>
      <c r="Y2119" s="3" t="s">
        <v>60</v>
      </c>
      <c r="Z2119" s="3" t="s">
        <v>60</v>
      </c>
    </row>
    <row r="2120" spans="1:26" x14ac:dyDescent="0.3">
      <c r="A2120" s="2" t="s">
        <v>809</v>
      </c>
      <c r="B2120" s="2" t="s">
        <v>810</v>
      </c>
      <c r="C2120" s="2">
        <v>68</v>
      </c>
      <c r="D2120" s="2" t="s">
        <v>24</v>
      </c>
      <c r="E2120" s="2" t="s">
        <v>85</v>
      </c>
      <c r="F2120" s="2" t="s">
        <v>78</v>
      </c>
      <c r="G2120" s="2" t="s">
        <v>123</v>
      </c>
      <c r="H2120" s="2" t="s">
        <v>60</v>
      </c>
      <c r="I2120" s="2">
        <v>540</v>
      </c>
      <c r="J2120" s="2">
        <v>2224</v>
      </c>
      <c r="K2120" s="2">
        <v>230</v>
      </c>
      <c r="L2120" s="2">
        <v>181.34</v>
      </c>
      <c r="M2120" s="2">
        <v>226.41</v>
      </c>
      <c r="N2120" s="2">
        <v>78.84</v>
      </c>
      <c r="O2120" s="2">
        <v>80.09</v>
      </c>
      <c r="P2120" s="2">
        <v>1703</v>
      </c>
      <c r="Q2120" s="2">
        <v>1748.57</v>
      </c>
      <c r="R2120" s="2">
        <v>1509.03</v>
      </c>
      <c r="S2120" s="2">
        <v>102.68</v>
      </c>
      <c r="T2120" s="2">
        <v>115.87</v>
      </c>
      <c r="U2120" s="2" t="s">
        <v>60</v>
      </c>
      <c r="V2120" s="2" t="s">
        <v>60</v>
      </c>
      <c r="W2120" s="2" t="s">
        <v>60</v>
      </c>
      <c r="X2120" s="2" t="s">
        <v>60</v>
      </c>
      <c r="Y2120" s="2" t="s">
        <v>60</v>
      </c>
      <c r="Z2120" s="2" t="s">
        <v>60</v>
      </c>
    </row>
    <row r="2121" spans="1:26" x14ac:dyDescent="0.3">
      <c r="A2121" s="3" t="s">
        <v>809</v>
      </c>
      <c r="B2121" s="3" t="s">
        <v>810</v>
      </c>
      <c r="C2121" s="3">
        <v>69</v>
      </c>
      <c r="D2121" s="3" t="s">
        <v>24</v>
      </c>
      <c r="E2121" s="3" t="s">
        <v>85</v>
      </c>
      <c r="F2121" s="3" t="s">
        <v>78</v>
      </c>
      <c r="G2121" s="3" t="s">
        <v>124</v>
      </c>
      <c r="H2121" s="3" t="s">
        <v>60</v>
      </c>
      <c r="I2121" s="3">
        <v>300</v>
      </c>
      <c r="J2121" s="3">
        <v>1433</v>
      </c>
      <c r="K2121" s="3">
        <v>144</v>
      </c>
      <c r="L2121" s="3">
        <v>161.13999999999999</v>
      </c>
      <c r="M2121" s="3">
        <v>163.72</v>
      </c>
      <c r="N2121" s="3">
        <v>111.9</v>
      </c>
      <c r="O2121" s="3">
        <v>98.42</v>
      </c>
      <c r="P2121" s="3">
        <v>1109</v>
      </c>
      <c r="Q2121" s="3">
        <v>928.74</v>
      </c>
      <c r="R2121" s="3">
        <v>1032.47</v>
      </c>
      <c r="S2121" s="3">
        <v>83.75</v>
      </c>
      <c r="T2121" s="3">
        <v>89.95</v>
      </c>
      <c r="U2121" s="3" t="s">
        <v>60</v>
      </c>
      <c r="V2121" s="3" t="s">
        <v>60</v>
      </c>
      <c r="W2121" s="3" t="s">
        <v>60</v>
      </c>
      <c r="X2121" s="3" t="s">
        <v>60</v>
      </c>
      <c r="Y2121" s="3" t="s">
        <v>60</v>
      </c>
      <c r="Z2121" s="3" t="s">
        <v>60</v>
      </c>
    </row>
    <row r="2122" spans="1:26" x14ac:dyDescent="0.3">
      <c r="A2122" s="2" t="s">
        <v>809</v>
      </c>
      <c r="B2122" s="2" t="s">
        <v>810</v>
      </c>
      <c r="C2122" s="2">
        <v>70</v>
      </c>
      <c r="D2122" s="2" t="s">
        <v>24</v>
      </c>
      <c r="E2122" s="2" t="s">
        <v>85</v>
      </c>
      <c r="F2122" s="2" t="s">
        <v>78</v>
      </c>
      <c r="G2122" s="2" t="s">
        <v>125</v>
      </c>
      <c r="H2122" s="2" t="s">
        <v>60</v>
      </c>
      <c r="I2122" s="2">
        <v>231</v>
      </c>
      <c r="J2122" s="2">
        <v>1063</v>
      </c>
      <c r="K2122" s="2">
        <v>114</v>
      </c>
      <c r="L2122" s="2">
        <v>99.31</v>
      </c>
      <c r="M2122" s="2">
        <v>124.1</v>
      </c>
      <c r="N2122" s="2">
        <v>87.11</v>
      </c>
      <c r="O2122" s="2">
        <v>80.02</v>
      </c>
      <c r="P2122" s="2">
        <v>822</v>
      </c>
      <c r="Q2122" s="2">
        <v>728.66</v>
      </c>
      <c r="R2122" s="2">
        <v>786.05</v>
      </c>
      <c r="S2122" s="2">
        <v>88.64</v>
      </c>
      <c r="T2122" s="2">
        <v>92.7</v>
      </c>
      <c r="U2122" s="2" t="s">
        <v>60</v>
      </c>
      <c r="V2122" s="2" t="s">
        <v>60</v>
      </c>
      <c r="W2122" s="2" t="s">
        <v>60</v>
      </c>
      <c r="X2122" s="2" t="s">
        <v>60</v>
      </c>
      <c r="Y2122" s="2" t="s">
        <v>60</v>
      </c>
      <c r="Z2122" s="2" t="s">
        <v>60</v>
      </c>
    </row>
    <row r="2123" spans="1:26" x14ac:dyDescent="0.3">
      <c r="A2123" s="3" t="s">
        <v>809</v>
      </c>
      <c r="B2123" s="3" t="s">
        <v>810</v>
      </c>
      <c r="C2123" s="3">
        <v>71</v>
      </c>
      <c r="D2123" s="3" t="s">
        <v>24</v>
      </c>
      <c r="E2123" s="3" t="s">
        <v>85</v>
      </c>
      <c r="F2123" s="3" t="s">
        <v>78</v>
      </c>
      <c r="G2123" s="3" t="s">
        <v>126</v>
      </c>
      <c r="H2123" s="3" t="s">
        <v>60</v>
      </c>
      <c r="I2123" s="3">
        <v>0</v>
      </c>
      <c r="J2123" s="3">
        <v>285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10</v>
      </c>
      <c r="Q2123" s="3">
        <v>0</v>
      </c>
      <c r="R2123" s="3">
        <v>0</v>
      </c>
      <c r="S2123" s="3">
        <v>0</v>
      </c>
      <c r="T2123" s="3">
        <v>0</v>
      </c>
      <c r="U2123" s="3" t="s">
        <v>60</v>
      </c>
      <c r="V2123" s="3" t="s">
        <v>60</v>
      </c>
      <c r="W2123" s="3" t="s">
        <v>60</v>
      </c>
      <c r="X2123" s="3" t="s">
        <v>60</v>
      </c>
      <c r="Y2123" s="3" t="s">
        <v>60</v>
      </c>
      <c r="Z2123" s="3" t="s">
        <v>60</v>
      </c>
    </row>
    <row r="2124" spans="1:26" x14ac:dyDescent="0.3">
      <c r="A2124" s="2" t="s">
        <v>809</v>
      </c>
      <c r="B2124" s="2" t="s">
        <v>810</v>
      </c>
      <c r="C2124" s="2">
        <v>72</v>
      </c>
      <c r="D2124" s="2" t="s">
        <v>24</v>
      </c>
      <c r="E2124" s="2" t="s">
        <v>85</v>
      </c>
      <c r="F2124" s="2" t="s">
        <v>78</v>
      </c>
      <c r="G2124" s="2" t="s">
        <v>127</v>
      </c>
      <c r="H2124" s="2" t="s">
        <v>60</v>
      </c>
      <c r="I2124" s="2">
        <v>520</v>
      </c>
      <c r="J2124" s="2">
        <v>809</v>
      </c>
      <c r="K2124" s="2">
        <v>72</v>
      </c>
      <c r="L2124" s="2">
        <v>6.51</v>
      </c>
      <c r="M2124" s="2">
        <v>80.92</v>
      </c>
      <c r="N2124" s="2">
        <v>9.0399999999999991</v>
      </c>
      <c r="O2124" s="2">
        <v>8.0399999999999991</v>
      </c>
      <c r="P2124" s="2">
        <v>554</v>
      </c>
      <c r="Q2124" s="2">
        <v>230.26</v>
      </c>
      <c r="R2124" s="2">
        <v>542.08000000000004</v>
      </c>
      <c r="S2124" s="2">
        <v>41.56</v>
      </c>
      <c r="T2124" s="2">
        <v>42.48</v>
      </c>
      <c r="U2124" s="2" t="s">
        <v>60</v>
      </c>
      <c r="V2124" s="2" t="s">
        <v>60</v>
      </c>
      <c r="W2124" s="2" t="s">
        <v>60</v>
      </c>
      <c r="X2124" s="2" t="s">
        <v>60</v>
      </c>
      <c r="Y2124" s="2" t="s">
        <v>60</v>
      </c>
      <c r="Z2124" s="2" t="s">
        <v>60</v>
      </c>
    </row>
    <row r="2125" spans="1:26" x14ac:dyDescent="0.3">
      <c r="A2125" s="3" t="s">
        <v>809</v>
      </c>
      <c r="B2125" s="3" t="s">
        <v>810</v>
      </c>
      <c r="C2125" s="3">
        <v>73</v>
      </c>
      <c r="D2125" s="3" t="s">
        <v>24</v>
      </c>
      <c r="E2125" s="3" t="s">
        <v>85</v>
      </c>
      <c r="F2125" s="3" t="s">
        <v>78</v>
      </c>
      <c r="G2125" s="3" t="s">
        <v>128</v>
      </c>
      <c r="H2125" s="3" t="s">
        <v>12</v>
      </c>
      <c r="I2125" s="3">
        <v>1771</v>
      </c>
      <c r="J2125" s="3">
        <v>6506</v>
      </c>
      <c r="K2125" s="3">
        <v>627</v>
      </c>
      <c r="L2125" s="3">
        <v>490.18</v>
      </c>
      <c r="M2125" s="3">
        <v>658.84</v>
      </c>
      <c r="N2125" s="3">
        <v>78.180000000000007</v>
      </c>
      <c r="O2125" s="3">
        <v>74.400000000000006</v>
      </c>
      <c r="P2125" s="3">
        <v>4739</v>
      </c>
      <c r="Q2125" s="3">
        <v>4016.97</v>
      </c>
      <c r="R2125" s="3">
        <v>4269.67</v>
      </c>
      <c r="S2125" s="3">
        <v>84.76</v>
      </c>
      <c r="T2125" s="3">
        <v>94.08</v>
      </c>
      <c r="U2125" s="3" t="s">
        <v>60</v>
      </c>
      <c r="V2125" s="3" t="s">
        <v>60</v>
      </c>
      <c r="W2125" s="3" t="s">
        <v>60</v>
      </c>
      <c r="X2125" s="3" t="s">
        <v>60</v>
      </c>
      <c r="Y2125" s="3" t="s">
        <v>60</v>
      </c>
      <c r="Z2125" s="3" t="s">
        <v>60</v>
      </c>
    </row>
    <row r="2126" spans="1:26" x14ac:dyDescent="0.3">
      <c r="A2126" s="2" t="s">
        <v>809</v>
      </c>
      <c r="B2126" s="2" t="s">
        <v>810</v>
      </c>
      <c r="C2126" s="2">
        <v>74</v>
      </c>
      <c r="D2126" s="2" t="s">
        <v>24</v>
      </c>
      <c r="E2126" s="2" t="s">
        <v>85</v>
      </c>
      <c r="F2126" s="2" t="s">
        <v>78</v>
      </c>
      <c r="G2126" s="2" t="s">
        <v>129</v>
      </c>
      <c r="H2126" s="2" t="s">
        <v>60</v>
      </c>
      <c r="I2126" s="2">
        <v>800</v>
      </c>
      <c r="J2126" s="2">
        <v>3100</v>
      </c>
      <c r="K2126" s="2">
        <v>360</v>
      </c>
      <c r="L2126" s="2">
        <v>389.06</v>
      </c>
      <c r="M2126" s="2">
        <v>449.47</v>
      </c>
      <c r="N2126" s="2">
        <v>108.07</v>
      </c>
      <c r="O2126" s="2">
        <v>86.56</v>
      </c>
      <c r="P2126" s="2">
        <v>2539</v>
      </c>
      <c r="Q2126" s="2">
        <v>2337.59</v>
      </c>
      <c r="R2126" s="2">
        <v>2459.61</v>
      </c>
      <c r="S2126" s="2">
        <v>92.07</v>
      </c>
      <c r="T2126" s="2">
        <v>95.04</v>
      </c>
      <c r="U2126" s="2" t="s">
        <v>60</v>
      </c>
      <c r="V2126" s="2" t="s">
        <v>60</v>
      </c>
      <c r="W2126" s="2" t="s">
        <v>60</v>
      </c>
      <c r="X2126" s="2" t="s">
        <v>60</v>
      </c>
      <c r="Y2126" s="2" t="s">
        <v>60</v>
      </c>
      <c r="Z2126" s="2" t="s">
        <v>60</v>
      </c>
    </row>
    <row r="2127" spans="1:26" x14ac:dyDescent="0.3">
      <c r="A2127" s="3" t="s">
        <v>809</v>
      </c>
      <c r="B2127" s="3" t="s">
        <v>810</v>
      </c>
      <c r="C2127" s="3">
        <v>75</v>
      </c>
      <c r="D2127" s="3" t="s">
        <v>24</v>
      </c>
      <c r="E2127" s="3" t="s">
        <v>85</v>
      </c>
      <c r="F2127" s="3" t="s">
        <v>78</v>
      </c>
      <c r="G2127" s="3" t="s">
        <v>83</v>
      </c>
      <c r="H2127" s="3" t="s">
        <v>12</v>
      </c>
      <c r="I2127" s="3">
        <v>800</v>
      </c>
      <c r="J2127" s="3">
        <v>3100</v>
      </c>
      <c r="K2127" s="3">
        <v>360</v>
      </c>
      <c r="L2127" s="3">
        <v>389.06</v>
      </c>
      <c r="M2127" s="3">
        <v>449.47</v>
      </c>
      <c r="N2127" s="3">
        <v>108.07</v>
      </c>
      <c r="O2127" s="3">
        <v>86.56</v>
      </c>
      <c r="P2127" s="3">
        <v>2539</v>
      </c>
      <c r="Q2127" s="3">
        <v>2337.59</v>
      </c>
      <c r="R2127" s="3">
        <v>2459.61</v>
      </c>
      <c r="S2127" s="3">
        <v>92.07</v>
      </c>
      <c r="T2127" s="3">
        <v>95.04</v>
      </c>
      <c r="U2127" s="3" t="s">
        <v>60</v>
      </c>
      <c r="V2127" s="3" t="s">
        <v>60</v>
      </c>
      <c r="W2127" s="3" t="s">
        <v>60</v>
      </c>
      <c r="X2127" s="3" t="s">
        <v>60</v>
      </c>
      <c r="Y2127" s="3" t="s">
        <v>60</v>
      </c>
      <c r="Z2127" s="3" t="s">
        <v>60</v>
      </c>
    </row>
    <row r="2128" spans="1:26" x14ac:dyDescent="0.3">
      <c r="A2128" s="2" t="s">
        <v>809</v>
      </c>
      <c r="B2128" s="2" t="s">
        <v>810</v>
      </c>
      <c r="C2128" s="2">
        <v>76</v>
      </c>
      <c r="D2128" s="2" t="s">
        <v>24</v>
      </c>
      <c r="E2128" s="2" t="s">
        <v>85</v>
      </c>
      <c r="F2128" s="2" t="s">
        <v>78</v>
      </c>
      <c r="G2128" s="2" t="s">
        <v>130</v>
      </c>
      <c r="H2128" s="2" t="s">
        <v>60</v>
      </c>
      <c r="I2128" s="2">
        <v>1500</v>
      </c>
      <c r="J2128" s="2">
        <v>6925</v>
      </c>
      <c r="K2128" s="2">
        <v>956</v>
      </c>
      <c r="L2128" s="2">
        <v>944.82</v>
      </c>
      <c r="M2128" s="2">
        <v>1038.72</v>
      </c>
      <c r="N2128" s="2">
        <v>98.83</v>
      </c>
      <c r="O2128" s="2">
        <v>90.96</v>
      </c>
      <c r="P2128" s="2">
        <v>5286</v>
      </c>
      <c r="Q2128" s="2">
        <v>4802.76</v>
      </c>
      <c r="R2128" s="2">
        <v>5440.82</v>
      </c>
      <c r="S2128" s="2">
        <v>90.86</v>
      </c>
      <c r="T2128" s="2">
        <v>88.27</v>
      </c>
      <c r="U2128" s="2" t="s">
        <v>60</v>
      </c>
      <c r="V2128" s="2" t="s">
        <v>60</v>
      </c>
      <c r="W2128" s="2" t="s">
        <v>60</v>
      </c>
      <c r="X2128" s="2" t="s">
        <v>60</v>
      </c>
      <c r="Y2128" s="2" t="s">
        <v>60</v>
      </c>
      <c r="Z2128" s="2" t="s">
        <v>60</v>
      </c>
    </row>
    <row r="2129" spans="1:26" x14ac:dyDescent="0.3">
      <c r="A2129" s="3" t="s">
        <v>809</v>
      </c>
      <c r="B2129" s="3" t="s">
        <v>810</v>
      </c>
      <c r="C2129" s="3">
        <v>77</v>
      </c>
      <c r="D2129" s="3" t="s">
        <v>24</v>
      </c>
      <c r="E2129" s="3" t="s">
        <v>85</v>
      </c>
      <c r="F2129" s="3" t="s">
        <v>78</v>
      </c>
      <c r="G2129" s="3" t="s">
        <v>131</v>
      </c>
      <c r="H2129" s="3" t="s">
        <v>60</v>
      </c>
      <c r="I2129" s="3">
        <v>412.02</v>
      </c>
      <c r="J2129" s="3">
        <v>1940</v>
      </c>
      <c r="K2129" s="3">
        <v>268</v>
      </c>
      <c r="L2129" s="3">
        <v>267.49</v>
      </c>
      <c r="M2129" s="3">
        <v>290.41000000000003</v>
      </c>
      <c r="N2129" s="3">
        <v>99.81</v>
      </c>
      <c r="O2129" s="3">
        <v>92.11</v>
      </c>
      <c r="P2129" s="3">
        <v>1482</v>
      </c>
      <c r="Q2129" s="3">
        <v>1345.73</v>
      </c>
      <c r="R2129" s="3">
        <v>1514.25</v>
      </c>
      <c r="S2129" s="3">
        <v>90.8</v>
      </c>
      <c r="T2129" s="3">
        <v>88.87</v>
      </c>
      <c r="U2129" s="3" t="s">
        <v>60</v>
      </c>
      <c r="V2129" s="3" t="s">
        <v>60</v>
      </c>
      <c r="W2129" s="3" t="s">
        <v>60</v>
      </c>
      <c r="X2129" s="3" t="s">
        <v>60</v>
      </c>
      <c r="Y2129" s="3" t="s">
        <v>60</v>
      </c>
      <c r="Z2129" s="3" t="s">
        <v>60</v>
      </c>
    </row>
    <row r="2130" spans="1:26" x14ac:dyDescent="0.3">
      <c r="A2130" s="2" t="s">
        <v>809</v>
      </c>
      <c r="B2130" s="2" t="s">
        <v>810</v>
      </c>
      <c r="C2130" s="2">
        <v>78</v>
      </c>
      <c r="D2130" s="2" t="s">
        <v>24</v>
      </c>
      <c r="E2130" s="2" t="s">
        <v>85</v>
      </c>
      <c r="F2130" s="2" t="s">
        <v>78</v>
      </c>
      <c r="G2130" s="2" t="s">
        <v>132</v>
      </c>
      <c r="H2130" s="2" t="s">
        <v>12</v>
      </c>
      <c r="I2130" s="2">
        <v>1912.02</v>
      </c>
      <c r="J2130" s="2">
        <v>8865</v>
      </c>
      <c r="K2130" s="2">
        <v>1224</v>
      </c>
      <c r="L2130" s="2">
        <v>1212.31</v>
      </c>
      <c r="M2130" s="2">
        <v>1329.13</v>
      </c>
      <c r="N2130" s="2">
        <v>99.04</v>
      </c>
      <c r="O2130" s="2">
        <v>91.21</v>
      </c>
      <c r="P2130" s="2">
        <v>6768</v>
      </c>
      <c r="Q2130" s="2">
        <v>6148.49</v>
      </c>
      <c r="R2130" s="2">
        <v>6955.07</v>
      </c>
      <c r="S2130" s="2">
        <v>90.85</v>
      </c>
      <c r="T2130" s="2">
        <v>88.4</v>
      </c>
      <c r="U2130" s="2" t="s">
        <v>60</v>
      </c>
      <c r="V2130" s="2" t="s">
        <v>60</v>
      </c>
      <c r="W2130" s="2" t="s">
        <v>60</v>
      </c>
      <c r="X2130" s="2" t="s">
        <v>60</v>
      </c>
      <c r="Y2130" s="2" t="s">
        <v>60</v>
      </c>
      <c r="Z2130" s="2" t="s">
        <v>60</v>
      </c>
    </row>
    <row r="2131" spans="1:26" x14ac:dyDescent="0.3">
      <c r="A2131" s="3" t="s">
        <v>809</v>
      </c>
      <c r="B2131" s="3" t="s">
        <v>810</v>
      </c>
      <c r="C2131" s="3">
        <v>79</v>
      </c>
      <c r="D2131" s="3" t="s">
        <v>24</v>
      </c>
      <c r="E2131" s="3" t="s">
        <v>85</v>
      </c>
      <c r="F2131" s="3" t="s">
        <v>78</v>
      </c>
      <c r="G2131" s="3" t="s">
        <v>84</v>
      </c>
      <c r="H2131" s="3" t="s">
        <v>12</v>
      </c>
      <c r="I2131" s="3">
        <v>7266.02</v>
      </c>
      <c r="J2131" s="3">
        <v>27171</v>
      </c>
      <c r="K2131" s="3">
        <v>3372</v>
      </c>
      <c r="L2131" s="3">
        <v>3392.36</v>
      </c>
      <c r="M2131" s="3">
        <v>3673.95</v>
      </c>
      <c r="N2131" s="3">
        <v>100.6</v>
      </c>
      <c r="O2131" s="3">
        <v>92.34</v>
      </c>
      <c r="P2131" s="3">
        <v>19603</v>
      </c>
      <c r="Q2131" s="3">
        <v>18871.240000000002</v>
      </c>
      <c r="R2131" s="3">
        <v>19240.919999999998</v>
      </c>
      <c r="S2131" s="3">
        <v>96.27</v>
      </c>
      <c r="T2131" s="3">
        <v>98.08</v>
      </c>
      <c r="U2131" s="3" t="s">
        <v>60</v>
      </c>
      <c r="V2131" s="3" t="s">
        <v>60</v>
      </c>
      <c r="W2131" s="3" t="s">
        <v>60</v>
      </c>
      <c r="X2131" s="3" t="s">
        <v>60</v>
      </c>
      <c r="Y2131" s="3" t="s">
        <v>60</v>
      </c>
      <c r="Z2131" s="3" t="s">
        <v>60</v>
      </c>
    </row>
    <row r="2132" spans="1:26" x14ac:dyDescent="0.3">
      <c r="A2132" s="2" t="s">
        <v>809</v>
      </c>
      <c r="B2132" s="2" t="s">
        <v>810</v>
      </c>
      <c r="C2132" s="2">
        <v>80</v>
      </c>
      <c r="D2132" s="2" t="s">
        <v>24</v>
      </c>
      <c r="E2132" s="2" t="s">
        <v>85</v>
      </c>
      <c r="F2132" s="2" t="s">
        <v>78</v>
      </c>
      <c r="G2132" s="2" t="s">
        <v>68</v>
      </c>
      <c r="H2132" s="2" t="s">
        <v>16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 t="s">
        <v>60</v>
      </c>
      <c r="V2132" s="2" t="s">
        <v>60</v>
      </c>
      <c r="W2132" s="2" t="s">
        <v>60</v>
      </c>
      <c r="X2132" s="2" t="s">
        <v>60</v>
      </c>
      <c r="Y2132" s="2" t="s">
        <v>60</v>
      </c>
      <c r="Z2132" s="2" t="s">
        <v>60</v>
      </c>
    </row>
    <row r="2133" spans="1:26" x14ac:dyDescent="0.3">
      <c r="A2133" s="3" t="s">
        <v>809</v>
      </c>
      <c r="B2133" s="3" t="s">
        <v>810</v>
      </c>
      <c r="C2133" s="3">
        <v>81</v>
      </c>
      <c r="D2133" s="3" t="s">
        <v>24</v>
      </c>
      <c r="E2133" s="3" t="s">
        <v>85</v>
      </c>
      <c r="F2133" s="3" t="s">
        <v>78</v>
      </c>
      <c r="G2133" s="3" t="s">
        <v>68</v>
      </c>
      <c r="H2133" s="3" t="s">
        <v>12</v>
      </c>
      <c r="I2133" s="3">
        <v>10263.02</v>
      </c>
      <c r="J2133" s="3">
        <v>38524</v>
      </c>
      <c r="K2133" s="3">
        <v>4798</v>
      </c>
      <c r="L2133" s="3">
        <v>4733.8100000000004</v>
      </c>
      <c r="M2133" s="3">
        <v>5268.02</v>
      </c>
      <c r="N2133" s="3">
        <v>98.66</v>
      </c>
      <c r="O2133" s="3">
        <v>89.86</v>
      </c>
      <c r="P2133" s="3">
        <v>28469</v>
      </c>
      <c r="Q2133" s="3">
        <v>26718.14</v>
      </c>
      <c r="R2133" s="3">
        <v>28012.45</v>
      </c>
      <c r="S2133" s="3">
        <v>93.85</v>
      </c>
      <c r="T2133" s="3">
        <v>95.38</v>
      </c>
      <c r="U2133" s="3" t="s">
        <v>60</v>
      </c>
      <c r="V2133" s="3" t="s">
        <v>60</v>
      </c>
      <c r="W2133" s="3" t="s">
        <v>60</v>
      </c>
      <c r="X2133" s="3" t="s">
        <v>60</v>
      </c>
      <c r="Y2133" s="3" t="s">
        <v>60</v>
      </c>
      <c r="Z2133" s="3" t="s">
        <v>60</v>
      </c>
    </row>
    <row r="2134" spans="1:26" x14ac:dyDescent="0.3">
      <c r="A2134" s="2" t="s">
        <v>809</v>
      </c>
      <c r="B2134" s="2" t="s">
        <v>810</v>
      </c>
      <c r="C2134" s="2">
        <v>82</v>
      </c>
      <c r="D2134" s="2" t="s">
        <v>24</v>
      </c>
      <c r="E2134" s="2" t="s">
        <v>85</v>
      </c>
      <c r="F2134" s="2" t="s">
        <v>78</v>
      </c>
      <c r="G2134" s="2" t="s">
        <v>68</v>
      </c>
      <c r="H2134" s="2" t="s">
        <v>85</v>
      </c>
      <c r="I2134" s="2">
        <v>10263.02</v>
      </c>
      <c r="J2134" s="2">
        <v>38524</v>
      </c>
      <c r="K2134" s="2">
        <v>4798</v>
      </c>
      <c r="L2134" s="2">
        <v>4733.8100000000004</v>
      </c>
      <c r="M2134" s="2">
        <v>5268.02</v>
      </c>
      <c r="N2134" s="2">
        <v>98.66</v>
      </c>
      <c r="O2134" s="2">
        <v>89.86</v>
      </c>
      <c r="P2134" s="2">
        <v>28469</v>
      </c>
      <c r="Q2134" s="2">
        <v>26718.14</v>
      </c>
      <c r="R2134" s="2">
        <v>28012.45</v>
      </c>
      <c r="S2134" s="2">
        <v>93.85</v>
      </c>
      <c r="T2134" s="2">
        <v>95.38</v>
      </c>
      <c r="U2134" s="2" t="s">
        <v>60</v>
      </c>
      <c r="V2134" s="2" t="s">
        <v>60</v>
      </c>
      <c r="W2134" s="2" t="s">
        <v>60</v>
      </c>
      <c r="X2134" s="2" t="s">
        <v>60</v>
      </c>
      <c r="Y2134" s="2" t="s">
        <v>60</v>
      </c>
      <c r="Z2134" s="2" t="s">
        <v>60</v>
      </c>
    </row>
    <row r="2135" spans="1:26" x14ac:dyDescent="0.3">
      <c r="A2135" s="3" t="s">
        <v>809</v>
      </c>
      <c r="B2135" s="3" t="s">
        <v>810</v>
      </c>
      <c r="C2135" s="3">
        <v>83</v>
      </c>
      <c r="D2135" s="3" t="s">
        <v>24</v>
      </c>
      <c r="E2135" s="3" t="s">
        <v>133</v>
      </c>
      <c r="F2135" s="3" t="s">
        <v>58</v>
      </c>
      <c r="G2135" s="3" t="s">
        <v>134</v>
      </c>
      <c r="H2135" s="3" t="s">
        <v>60</v>
      </c>
      <c r="I2135" s="3">
        <v>175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 t="s">
        <v>60</v>
      </c>
      <c r="V2135" s="3" t="s">
        <v>60</v>
      </c>
      <c r="W2135" s="3" t="s">
        <v>60</v>
      </c>
      <c r="X2135" s="3" t="s">
        <v>60</v>
      </c>
      <c r="Y2135" s="3" t="s">
        <v>60</v>
      </c>
      <c r="Z2135" s="3" t="s">
        <v>60</v>
      </c>
    </row>
    <row r="2136" spans="1:26" x14ac:dyDescent="0.3">
      <c r="A2136" s="2" t="s">
        <v>809</v>
      </c>
      <c r="B2136" s="2" t="s">
        <v>810</v>
      </c>
      <c r="C2136" s="2">
        <v>84</v>
      </c>
      <c r="D2136" s="2" t="s">
        <v>24</v>
      </c>
      <c r="E2136" s="2" t="s">
        <v>133</v>
      </c>
      <c r="F2136" s="2" t="s">
        <v>58</v>
      </c>
      <c r="G2136" s="2" t="s">
        <v>135</v>
      </c>
      <c r="H2136" s="2" t="s">
        <v>16</v>
      </c>
      <c r="I2136" s="2">
        <v>175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 t="s">
        <v>60</v>
      </c>
      <c r="V2136" s="2" t="s">
        <v>60</v>
      </c>
      <c r="W2136" s="2" t="s">
        <v>60</v>
      </c>
      <c r="X2136" s="2" t="s">
        <v>60</v>
      </c>
      <c r="Y2136" s="2" t="s">
        <v>60</v>
      </c>
      <c r="Z2136" s="2" t="s">
        <v>60</v>
      </c>
    </row>
    <row r="2137" spans="1:26" x14ac:dyDescent="0.3">
      <c r="A2137" s="3" t="s">
        <v>809</v>
      </c>
      <c r="B2137" s="3" t="s">
        <v>810</v>
      </c>
      <c r="C2137" s="3">
        <v>85</v>
      </c>
      <c r="D2137" s="3" t="s">
        <v>24</v>
      </c>
      <c r="E2137" s="3" t="s">
        <v>133</v>
      </c>
      <c r="F2137" s="3" t="s">
        <v>58</v>
      </c>
      <c r="G2137" s="3" t="s">
        <v>58</v>
      </c>
      <c r="H2137" s="3" t="s">
        <v>16</v>
      </c>
      <c r="I2137" s="3">
        <v>175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 t="s">
        <v>60</v>
      </c>
      <c r="V2137" s="3" t="s">
        <v>60</v>
      </c>
      <c r="W2137" s="3" t="s">
        <v>60</v>
      </c>
      <c r="X2137" s="3" t="s">
        <v>60</v>
      </c>
      <c r="Y2137" s="3" t="s">
        <v>60</v>
      </c>
      <c r="Z2137" s="3" t="s">
        <v>60</v>
      </c>
    </row>
    <row r="2138" spans="1:26" x14ac:dyDescent="0.3">
      <c r="A2138" s="2" t="s">
        <v>809</v>
      </c>
      <c r="B2138" s="2" t="s">
        <v>810</v>
      </c>
      <c r="C2138" s="2">
        <v>86</v>
      </c>
      <c r="D2138" s="2" t="s">
        <v>24</v>
      </c>
      <c r="E2138" s="2" t="s">
        <v>133</v>
      </c>
      <c r="F2138" s="2" t="s">
        <v>58</v>
      </c>
      <c r="G2138" s="2" t="s">
        <v>136</v>
      </c>
      <c r="H2138" s="2" t="s">
        <v>60</v>
      </c>
      <c r="I2138" s="2">
        <v>450</v>
      </c>
      <c r="J2138" s="2">
        <v>2751</v>
      </c>
      <c r="K2138" s="2">
        <v>304</v>
      </c>
      <c r="L2138" s="2">
        <v>323.98</v>
      </c>
      <c r="M2138" s="2">
        <v>321.57</v>
      </c>
      <c r="N2138" s="2">
        <v>106.57</v>
      </c>
      <c r="O2138" s="2">
        <v>100.75</v>
      </c>
      <c r="P2138" s="2">
        <v>1841</v>
      </c>
      <c r="Q2138" s="2">
        <v>1763.29</v>
      </c>
      <c r="R2138" s="2">
        <v>1846.31</v>
      </c>
      <c r="S2138" s="2">
        <v>95.78</v>
      </c>
      <c r="T2138" s="2">
        <v>95.5</v>
      </c>
      <c r="U2138" s="2" t="s">
        <v>60</v>
      </c>
      <c r="V2138" s="2" t="s">
        <v>60</v>
      </c>
      <c r="W2138" s="2" t="s">
        <v>60</v>
      </c>
      <c r="X2138" s="2" t="s">
        <v>60</v>
      </c>
      <c r="Y2138" s="2" t="s">
        <v>60</v>
      </c>
      <c r="Z2138" s="2" t="s">
        <v>60</v>
      </c>
    </row>
    <row r="2139" spans="1:26" x14ac:dyDescent="0.3">
      <c r="A2139" s="3" t="s">
        <v>809</v>
      </c>
      <c r="B2139" s="3" t="s">
        <v>810</v>
      </c>
      <c r="C2139" s="3">
        <v>87</v>
      </c>
      <c r="D2139" s="3" t="s">
        <v>24</v>
      </c>
      <c r="E2139" s="3" t="s">
        <v>133</v>
      </c>
      <c r="F2139" s="3" t="s">
        <v>58</v>
      </c>
      <c r="G2139" s="3" t="s">
        <v>137</v>
      </c>
      <c r="H2139" s="3" t="s">
        <v>60</v>
      </c>
      <c r="I2139" s="3">
        <v>450</v>
      </c>
      <c r="J2139" s="3">
        <v>1700</v>
      </c>
      <c r="K2139" s="3">
        <v>115</v>
      </c>
      <c r="L2139" s="3">
        <v>256.05</v>
      </c>
      <c r="M2139" s="3">
        <v>252.88</v>
      </c>
      <c r="N2139" s="3">
        <v>222.65</v>
      </c>
      <c r="O2139" s="3">
        <v>101.25</v>
      </c>
      <c r="P2139" s="3">
        <v>1700</v>
      </c>
      <c r="Q2139" s="3">
        <v>1512.34</v>
      </c>
      <c r="R2139" s="3">
        <v>1453.79</v>
      </c>
      <c r="S2139" s="3">
        <v>88.96</v>
      </c>
      <c r="T2139" s="3">
        <v>104.03</v>
      </c>
      <c r="U2139" s="3" t="s">
        <v>60</v>
      </c>
      <c r="V2139" s="3" t="s">
        <v>60</v>
      </c>
      <c r="W2139" s="3" t="s">
        <v>60</v>
      </c>
      <c r="X2139" s="3" t="s">
        <v>60</v>
      </c>
      <c r="Y2139" s="3" t="s">
        <v>60</v>
      </c>
      <c r="Z2139" s="3" t="s">
        <v>60</v>
      </c>
    </row>
    <row r="2140" spans="1:26" x14ac:dyDescent="0.3">
      <c r="A2140" s="2" t="s">
        <v>809</v>
      </c>
      <c r="B2140" s="2" t="s">
        <v>810</v>
      </c>
      <c r="C2140" s="2">
        <v>88</v>
      </c>
      <c r="D2140" s="2" t="s">
        <v>24</v>
      </c>
      <c r="E2140" s="2" t="s">
        <v>133</v>
      </c>
      <c r="F2140" s="2" t="s">
        <v>58</v>
      </c>
      <c r="G2140" s="2" t="s">
        <v>138</v>
      </c>
      <c r="H2140" s="2" t="s">
        <v>60</v>
      </c>
      <c r="I2140" s="2">
        <v>105</v>
      </c>
      <c r="J2140" s="2">
        <v>650</v>
      </c>
      <c r="K2140" s="2">
        <v>50</v>
      </c>
      <c r="L2140" s="2">
        <v>31.53</v>
      </c>
      <c r="M2140" s="2">
        <v>46.17</v>
      </c>
      <c r="N2140" s="2">
        <v>63.06</v>
      </c>
      <c r="O2140" s="2">
        <v>68.290000000000006</v>
      </c>
      <c r="P2140" s="2">
        <v>395</v>
      </c>
      <c r="Q2140" s="2">
        <v>328.34</v>
      </c>
      <c r="R2140" s="2">
        <v>375.08</v>
      </c>
      <c r="S2140" s="2">
        <v>83.12</v>
      </c>
      <c r="T2140" s="2">
        <v>87.54</v>
      </c>
      <c r="U2140" s="2" t="s">
        <v>60</v>
      </c>
      <c r="V2140" s="2" t="s">
        <v>60</v>
      </c>
      <c r="W2140" s="2" t="s">
        <v>60</v>
      </c>
      <c r="X2140" s="2" t="s">
        <v>60</v>
      </c>
      <c r="Y2140" s="2" t="s">
        <v>60</v>
      </c>
      <c r="Z2140" s="2" t="s">
        <v>60</v>
      </c>
    </row>
    <row r="2141" spans="1:26" x14ac:dyDescent="0.3">
      <c r="A2141" s="3" t="s">
        <v>809</v>
      </c>
      <c r="B2141" s="3" t="s">
        <v>810</v>
      </c>
      <c r="C2141" s="3">
        <v>89</v>
      </c>
      <c r="D2141" s="3" t="s">
        <v>24</v>
      </c>
      <c r="E2141" s="3" t="s">
        <v>133</v>
      </c>
      <c r="F2141" s="3" t="s">
        <v>58</v>
      </c>
      <c r="G2141" s="3" t="s">
        <v>139</v>
      </c>
      <c r="H2141" s="3" t="s">
        <v>60</v>
      </c>
      <c r="I2141" s="3">
        <v>105</v>
      </c>
      <c r="J2141" s="3">
        <v>450</v>
      </c>
      <c r="K2141" s="3">
        <v>37</v>
      </c>
      <c r="L2141" s="3">
        <v>2.65</v>
      </c>
      <c r="M2141" s="3">
        <v>22.24</v>
      </c>
      <c r="N2141" s="3">
        <v>7.16</v>
      </c>
      <c r="O2141" s="3">
        <v>11.92</v>
      </c>
      <c r="P2141" s="3">
        <v>368</v>
      </c>
      <c r="Q2141" s="3">
        <v>103.14</v>
      </c>
      <c r="R2141" s="3">
        <v>204.82</v>
      </c>
      <c r="S2141" s="3">
        <v>28.03</v>
      </c>
      <c r="T2141" s="3">
        <v>50.36</v>
      </c>
      <c r="U2141" s="3" t="s">
        <v>60</v>
      </c>
      <c r="V2141" s="3" t="s">
        <v>60</v>
      </c>
      <c r="W2141" s="3" t="s">
        <v>60</v>
      </c>
      <c r="X2141" s="3" t="s">
        <v>60</v>
      </c>
      <c r="Y2141" s="3" t="s">
        <v>60</v>
      </c>
      <c r="Z2141" s="3" t="s">
        <v>60</v>
      </c>
    </row>
    <row r="2142" spans="1:26" x14ac:dyDescent="0.3">
      <c r="A2142" s="2" t="s">
        <v>809</v>
      </c>
      <c r="B2142" s="2" t="s">
        <v>810</v>
      </c>
      <c r="C2142" s="2">
        <v>90</v>
      </c>
      <c r="D2142" s="2" t="s">
        <v>24</v>
      </c>
      <c r="E2142" s="2" t="s">
        <v>133</v>
      </c>
      <c r="F2142" s="2" t="s">
        <v>58</v>
      </c>
      <c r="G2142" s="2" t="s">
        <v>135</v>
      </c>
      <c r="H2142" s="2" t="s">
        <v>12</v>
      </c>
      <c r="I2142" s="2">
        <v>1110</v>
      </c>
      <c r="J2142" s="2">
        <v>5551</v>
      </c>
      <c r="K2142" s="2">
        <v>506</v>
      </c>
      <c r="L2142" s="2">
        <v>614.21</v>
      </c>
      <c r="M2142" s="2">
        <v>642.86</v>
      </c>
      <c r="N2142" s="2">
        <v>121.39</v>
      </c>
      <c r="O2142" s="2">
        <v>95.54</v>
      </c>
      <c r="P2142" s="2">
        <v>4304</v>
      </c>
      <c r="Q2142" s="2">
        <v>3707.11</v>
      </c>
      <c r="R2142" s="2">
        <v>3880</v>
      </c>
      <c r="S2142" s="2">
        <v>86.13</v>
      </c>
      <c r="T2142" s="2">
        <v>95.54</v>
      </c>
      <c r="U2142" s="2" t="s">
        <v>60</v>
      </c>
      <c r="V2142" s="2" t="s">
        <v>60</v>
      </c>
      <c r="W2142" s="2" t="s">
        <v>60</v>
      </c>
      <c r="X2142" s="2" t="s">
        <v>60</v>
      </c>
      <c r="Y2142" s="2" t="s">
        <v>60</v>
      </c>
      <c r="Z2142" s="2" t="s">
        <v>60</v>
      </c>
    </row>
    <row r="2143" spans="1:26" x14ac:dyDescent="0.3">
      <c r="A2143" s="3" t="s">
        <v>809</v>
      </c>
      <c r="B2143" s="3" t="s">
        <v>810</v>
      </c>
      <c r="C2143" s="3">
        <v>91</v>
      </c>
      <c r="D2143" s="3" t="s">
        <v>24</v>
      </c>
      <c r="E2143" s="3" t="s">
        <v>133</v>
      </c>
      <c r="F2143" s="3" t="s">
        <v>58</v>
      </c>
      <c r="G2143" s="3" t="s">
        <v>58</v>
      </c>
      <c r="H2143" s="3" t="s">
        <v>12</v>
      </c>
      <c r="I2143" s="3">
        <v>1110</v>
      </c>
      <c r="J2143" s="3">
        <v>5551</v>
      </c>
      <c r="K2143" s="3">
        <v>506</v>
      </c>
      <c r="L2143" s="3">
        <v>614.21</v>
      </c>
      <c r="M2143" s="3">
        <v>642.86</v>
      </c>
      <c r="N2143" s="3">
        <v>121.39</v>
      </c>
      <c r="O2143" s="3">
        <v>95.54</v>
      </c>
      <c r="P2143" s="3">
        <v>4304</v>
      </c>
      <c r="Q2143" s="3">
        <v>3707.11</v>
      </c>
      <c r="R2143" s="3">
        <v>3880</v>
      </c>
      <c r="S2143" s="3">
        <v>86.13</v>
      </c>
      <c r="T2143" s="3">
        <v>95.54</v>
      </c>
      <c r="U2143" s="3" t="s">
        <v>60</v>
      </c>
      <c r="V2143" s="3" t="s">
        <v>60</v>
      </c>
      <c r="W2143" s="3" t="s">
        <v>60</v>
      </c>
      <c r="X2143" s="3" t="s">
        <v>60</v>
      </c>
      <c r="Y2143" s="3" t="s">
        <v>60</v>
      </c>
      <c r="Z2143" s="3" t="s">
        <v>60</v>
      </c>
    </row>
    <row r="2144" spans="1:26" x14ac:dyDescent="0.3">
      <c r="A2144" s="2" t="s">
        <v>809</v>
      </c>
      <c r="B2144" s="2" t="s">
        <v>810</v>
      </c>
      <c r="C2144" s="2">
        <v>92</v>
      </c>
      <c r="D2144" s="2" t="s">
        <v>24</v>
      </c>
      <c r="E2144" s="2" t="s">
        <v>133</v>
      </c>
      <c r="F2144" s="2" t="s">
        <v>78</v>
      </c>
      <c r="G2144" s="2" t="s">
        <v>140</v>
      </c>
      <c r="H2144" s="2" t="s">
        <v>60</v>
      </c>
      <c r="I2144" s="2">
        <v>390</v>
      </c>
      <c r="J2144" s="2">
        <v>2267</v>
      </c>
      <c r="K2144" s="2">
        <v>270</v>
      </c>
      <c r="L2144" s="2">
        <v>280.18</v>
      </c>
      <c r="M2144" s="2">
        <v>274.52999999999997</v>
      </c>
      <c r="N2144" s="2">
        <v>103.77</v>
      </c>
      <c r="O2144" s="2">
        <v>102.06</v>
      </c>
      <c r="P2144" s="2">
        <v>1591</v>
      </c>
      <c r="Q2144" s="2">
        <v>1423.8</v>
      </c>
      <c r="R2144" s="2">
        <v>1552.24</v>
      </c>
      <c r="S2144" s="2">
        <v>89.49</v>
      </c>
      <c r="T2144" s="2">
        <v>91.73</v>
      </c>
      <c r="U2144" s="2" t="s">
        <v>60</v>
      </c>
      <c r="V2144" s="2" t="s">
        <v>60</v>
      </c>
      <c r="W2144" s="2" t="s">
        <v>60</v>
      </c>
      <c r="X2144" s="2" t="s">
        <v>60</v>
      </c>
      <c r="Y2144" s="2" t="s">
        <v>60</v>
      </c>
      <c r="Z2144" s="2" t="s">
        <v>60</v>
      </c>
    </row>
    <row r="2145" spans="1:26" x14ac:dyDescent="0.3">
      <c r="A2145" s="3" t="s">
        <v>809</v>
      </c>
      <c r="B2145" s="3" t="s">
        <v>810</v>
      </c>
      <c r="C2145" s="3">
        <v>93</v>
      </c>
      <c r="D2145" s="3" t="s">
        <v>24</v>
      </c>
      <c r="E2145" s="3" t="s">
        <v>133</v>
      </c>
      <c r="F2145" s="3" t="s">
        <v>78</v>
      </c>
      <c r="G2145" s="3" t="s">
        <v>141</v>
      </c>
      <c r="H2145" s="3" t="s">
        <v>60</v>
      </c>
      <c r="I2145" s="3">
        <v>330</v>
      </c>
      <c r="J2145" s="3">
        <v>1712</v>
      </c>
      <c r="K2145" s="3">
        <v>155</v>
      </c>
      <c r="L2145" s="3">
        <v>100.62</v>
      </c>
      <c r="M2145" s="3">
        <v>87.34</v>
      </c>
      <c r="N2145" s="3">
        <v>64.92</v>
      </c>
      <c r="O2145" s="3">
        <v>115.2</v>
      </c>
      <c r="P2145" s="3">
        <v>1271</v>
      </c>
      <c r="Q2145" s="3">
        <v>1095.82</v>
      </c>
      <c r="R2145" s="3">
        <v>1193.47</v>
      </c>
      <c r="S2145" s="3">
        <v>86.22</v>
      </c>
      <c r="T2145" s="3">
        <v>91.82</v>
      </c>
      <c r="U2145" s="3" t="s">
        <v>60</v>
      </c>
      <c r="V2145" s="3" t="s">
        <v>60</v>
      </c>
      <c r="W2145" s="3" t="s">
        <v>60</v>
      </c>
      <c r="X2145" s="3" t="s">
        <v>60</v>
      </c>
      <c r="Y2145" s="3" t="s">
        <v>60</v>
      </c>
      <c r="Z2145" s="3" t="s">
        <v>60</v>
      </c>
    </row>
    <row r="2146" spans="1:26" x14ac:dyDescent="0.3">
      <c r="A2146" s="2" t="s">
        <v>809</v>
      </c>
      <c r="B2146" s="2" t="s">
        <v>810</v>
      </c>
      <c r="C2146" s="2">
        <v>94</v>
      </c>
      <c r="D2146" s="2" t="s">
        <v>24</v>
      </c>
      <c r="E2146" s="2" t="s">
        <v>133</v>
      </c>
      <c r="F2146" s="2" t="s">
        <v>78</v>
      </c>
      <c r="G2146" s="2" t="s">
        <v>142</v>
      </c>
      <c r="H2146" s="2" t="s">
        <v>60</v>
      </c>
      <c r="I2146" s="2">
        <v>690</v>
      </c>
      <c r="J2146" s="2">
        <v>3503</v>
      </c>
      <c r="K2146" s="2">
        <v>472</v>
      </c>
      <c r="L2146" s="2">
        <v>453.65</v>
      </c>
      <c r="M2146" s="2">
        <v>450.47</v>
      </c>
      <c r="N2146" s="2">
        <v>96.11</v>
      </c>
      <c r="O2146" s="2">
        <v>100.71</v>
      </c>
      <c r="P2146" s="2">
        <v>2666</v>
      </c>
      <c r="Q2146" s="2">
        <v>2641.99</v>
      </c>
      <c r="R2146" s="2">
        <v>2544.5500000000002</v>
      </c>
      <c r="S2146" s="2">
        <v>99.1</v>
      </c>
      <c r="T2146" s="2">
        <v>103.83</v>
      </c>
      <c r="U2146" s="2" t="s">
        <v>60</v>
      </c>
      <c r="V2146" s="2" t="s">
        <v>60</v>
      </c>
      <c r="W2146" s="2" t="s">
        <v>60</v>
      </c>
      <c r="X2146" s="2" t="s">
        <v>60</v>
      </c>
      <c r="Y2146" s="2" t="s">
        <v>60</v>
      </c>
      <c r="Z2146" s="2" t="s">
        <v>60</v>
      </c>
    </row>
    <row r="2147" spans="1:26" x14ac:dyDescent="0.3">
      <c r="A2147" s="3" t="s">
        <v>809</v>
      </c>
      <c r="B2147" s="3" t="s">
        <v>810</v>
      </c>
      <c r="C2147" s="3">
        <v>95</v>
      </c>
      <c r="D2147" s="3" t="s">
        <v>24</v>
      </c>
      <c r="E2147" s="3" t="s">
        <v>133</v>
      </c>
      <c r="F2147" s="3" t="s">
        <v>78</v>
      </c>
      <c r="G2147" s="3" t="s">
        <v>143</v>
      </c>
      <c r="H2147" s="3" t="s">
        <v>60</v>
      </c>
      <c r="I2147" s="3">
        <v>120</v>
      </c>
      <c r="J2147" s="3">
        <v>507</v>
      </c>
      <c r="K2147" s="3">
        <v>38</v>
      </c>
      <c r="L2147" s="3">
        <v>17.45</v>
      </c>
      <c r="M2147" s="3">
        <v>36.14</v>
      </c>
      <c r="N2147" s="3">
        <v>45.92</v>
      </c>
      <c r="O2147" s="3">
        <v>48.28</v>
      </c>
      <c r="P2147" s="3">
        <v>369</v>
      </c>
      <c r="Q2147" s="3">
        <v>385.6</v>
      </c>
      <c r="R2147" s="3">
        <v>316.12</v>
      </c>
      <c r="S2147" s="3">
        <v>104.5</v>
      </c>
      <c r="T2147" s="3">
        <v>121.98</v>
      </c>
      <c r="U2147" s="3" t="s">
        <v>60</v>
      </c>
      <c r="V2147" s="3" t="s">
        <v>60</v>
      </c>
      <c r="W2147" s="3" t="s">
        <v>60</v>
      </c>
      <c r="X2147" s="3" t="s">
        <v>60</v>
      </c>
      <c r="Y2147" s="3" t="s">
        <v>60</v>
      </c>
      <c r="Z2147" s="3" t="s">
        <v>60</v>
      </c>
    </row>
    <row r="2148" spans="1:26" x14ac:dyDescent="0.3">
      <c r="A2148" s="2" t="s">
        <v>809</v>
      </c>
      <c r="B2148" s="2" t="s">
        <v>810</v>
      </c>
      <c r="C2148" s="2">
        <v>96</v>
      </c>
      <c r="D2148" s="2" t="s">
        <v>24</v>
      </c>
      <c r="E2148" s="2" t="s">
        <v>133</v>
      </c>
      <c r="F2148" s="2" t="s">
        <v>78</v>
      </c>
      <c r="G2148" s="2" t="s">
        <v>144</v>
      </c>
      <c r="H2148" s="2" t="s">
        <v>60</v>
      </c>
      <c r="I2148" s="2">
        <v>480</v>
      </c>
      <c r="J2148" s="2">
        <v>2821</v>
      </c>
      <c r="K2148" s="2">
        <v>229</v>
      </c>
      <c r="L2148" s="2">
        <v>137.81</v>
      </c>
      <c r="M2148" s="2">
        <v>223.88</v>
      </c>
      <c r="N2148" s="2">
        <v>60.18</v>
      </c>
      <c r="O2148" s="2">
        <v>61.56</v>
      </c>
      <c r="P2148" s="2">
        <v>1859</v>
      </c>
      <c r="Q2148" s="2">
        <v>1735.53</v>
      </c>
      <c r="R2148" s="2">
        <v>1900.74</v>
      </c>
      <c r="S2148" s="2">
        <v>93.36</v>
      </c>
      <c r="T2148" s="2">
        <v>91.31</v>
      </c>
      <c r="U2148" s="2" t="s">
        <v>60</v>
      </c>
      <c r="V2148" s="2" t="s">
        <v>60</v>
      </c>
      <c r="W2148" s="2" t="s">
        <v>60</v>
      </c>
      <c r="X2148" s="2" t="s">
        <v>60</v>
      </c>
      <c r="Y2148" s="2" t="s">
        <v>60</v>
      </c>
      <c r="Z2148" s="2" t="s">
        <v>60</v>
      </c>
    </row>
    <row r="2149" spans="1:26" x14ac:dyDescent="0.3">
      <c r="A2149" s="3" t="s">
        <v>809</v>
      </c>
      <c r="B2149" s="3" t="s">
        <v>810</v>
      </c>
      <c r="C2149" s="3">
        <v>97</v>
      </c>
      <c r="D2149" s="3" t="s">
        <v>24</v>
      </c>
      <c r="E2149" s="3" t="s">
        <v>133</v>
      </c>
      <c r="F2149" s="3" t="s">
        <v>78</v>
      </c>
      <c r="G2149" s="3" t="s">
        <v>145</v>
      </c>
      <c r="H2149" s="3" t="s">
        <v>60</v>
      </c>
      <c r="I2149" s="3">
        <v>240</v>
      </c>
      <c r="J2149" s="3">
        <v>1623</v>
      </c>
      <c r="K2149" s="3">
        <v>131</v>
      </c>
      <c r="L2149" s="3">
        <v>81.66</v>
      </c>
      <c r="M2149" s="3">
        <v>127.2</v>
      </c>
      <c r="N2149" s="3">
        <v>62.34</v>
      </c>
      <c r="O2149" s="3">
        <v>64.2</v>
      </c>
      <c r="P2149" s="3">
        <v>967</v>
      </c>
      <c r="Q2149" s="3">
        <v>925.51</v>
      </c>
      <c r="R2149" s="3">
        <v>992.23</v>
      </c>
      <c r="S2149" s="3">
        <v>95.71</v>
      </c>
      <c r="T2149" s="3">
        <v>93.28</v>
      </c>
      <c r="U2149" s="3" t="s">
        <v>60</v>
      </c>
      <c r="V2149" s="3" t="s">
        <v>60</v>
      </c>
      <c r="W2149" s="3" t="s">
        <v>60</v>
      </c>
      <c r="X2149" s="3" t="s">
        <v>60</v>
      </c>
      <c r="Y2149" s="3" t="s">
        <v>60</v>
      </c>
      <c r="Z2149" s="3" t="s">
        <v>60</v>
      </c>
    </row>
    <row r="2150" spans="1:26" x14ac:dyDescent="0.3">
      <c r="A2150" s="2" t="s">
        <v>809</v>
      </c>
      <c r="B2150" s="2" t="s">
        <v>810</v>
      </c>
      <c r="C2150" s="2">
        <v>98</v>
      </c>
      <c r="D2150" s="2" t="s">
        <v>24</v>
      </c>
      <c r="E2150" s="2" t="s">
        <v>133</v>
      </c>
      <c r="F2150" s="2" t="s">
        <v>78</v>
      </c>
      <c r="G2150" s="2" t="s">
        <v>128</v>
      </c>
      <c r="H2150" s="2" t="s">
        <v>12</v>
      </c>
      <c r="I2150" s="2">
        <v>2250</v>
      </c>
      <c r="J2150" s="2">
        <v>12433</v>
      </c>
      <c r="K2150" s="2">
        <v>1295</v>
      </c>
      <c r="L2150" s="2">
        <v>1071.3699999999999</v>
      </c>
      <c r="M2150" s="2">
        <v>1199.56</v>
      </c>
      <c r="N2150" s="2">
        <v>82.73</v>
      </c>
      <c r="O2150" s="2">
        <v>89.31</v>
      </c>
      <c r="P2150" s="2">
        <v>8723</v>
      </c>
      <c r="Q2150" s="2">
        <v>8208.25</v>
      </c>
      <c r="R2150" s="2">
        <v>8499.35</v>
      </c>
      <c r="S2150" s="2">
        <v>94.1</v>
      </c>
      <c r="T2150" s="2">
        <v>96.58</v>
      </c>
      <c r="U2150" s="2" t="s">
        <v>60</v>
      </c>
      <c r="V2150" s="2" t="s">
        <v>60</v>
      </c>
      <c r="W2150" s="2" t="s">
        <v>60</v>
      </c>
      <c r="X2150" s="2" t="s">
        <v>60</v>
      </c>
      <c r="Y2150" s="2" t="s">
        <v>60</v>
      </c>
      <c r="Z2150" s="2" t="s">
        <v>60</v>
      </c>
    </row>
    <row r="2151" spans="1:26" x14ac:dyDescent="0.3">
      <c r="A2151" s="3" t="s">
        <v>809</v>
      </c>
      <c r="B2151" s="3" t="s">
        <v>810</v>
      </c>
      <c r="C2151" s="3">
        <v>99</v>
      </c>
      <c r="D2151" s="3" t="s">
        <v>24</v>
      </c>
      <c r="E2151" s="3" t="s">
        <v>133</v>
      </c>
      <c r="F2151" s="3" t="s">
        <v>78</v>
      </c>
      <c r="G2151" s="3" t="s">
        <v>84</v>
      </c>
      <c r="H2151" s="3" t="s">
        <v>12</v>
      </c>
      <c r="I2151" s="3">
        <v>2250</v>
      </c>
      <c r="J2151" s="3">
        <v>12433</v>
      </c>
      <c r="K2151" s="3">
        <v>1295</v>
      </c>
      <c r="L2151" s="3">
        <v>1071.3699999999999</v>
      </c>
      <c r="M2151" s="3">
        <v>1199.56</v>
      </c>
      <c r="N2151" s="3">
        <v>82.73</v>
      </c>
      <c r="O2151" s="3">
        <v>89.31</v>
      </c>
      <c r="P2151" s="3">
        <v>8723</v>
      </c>
      <c r="Q2151" s="3">
        <v>8208.25</v>
      </c>
      <c r="R2151" s="3">
        <v>8499.35</v>
      </c>
      <c r="S2151" s="3">
        <v>94.1</v>
      </c>
      <c r="T2151" s="3">
        <v>96.58</v>
      </c>
      <c r="U2151" s="3" t="s">
        <v>60</v>
      </c>
      <c r="V2151" s="3" t="s">
        <v>60</v>
      </c>
      <c r="W2151" s="3" t="s">
        <v>60</v>
      </c>
      <c r="X2151" s="3" t="s">
        <v>60</v>
      </c>
      <c r="Y2151" s="3" t="s">
        <v>60</v>
      </c>
      <c r="Z2151" s="3" t="s">
        <v>60</v>
      </c>
    </row>
    <row r="2152" spans="1:26" x14ac:dyDescent="0.3">
      <c r="A2152" s="2" t="s">
        <v>809</v>
      </c>
      <c r="B2152" s="2" t="s">
        <v>810</v>
      </c>
      <c r="C2152" s="2">
        <v>100</v>
      </c>
      <c r="D2152" s="2" t="s">
        <v>24</v>
      </c>
      <c r="E2152" s="2" t="s">
        <v>133</v>
      </c>
      <c r="F2152" s="2" t="s">
        <v>78</v>
      </c>
      <c r="G2152" s="2" t="s">
        <v>68</v>
      </c>
      <c r="H2152" s="2" t="s">
        <v>16</v>
      </c>
      <c r="I2152" s="2">
        <v>175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 t="s">
        <v>60</v>
      </c>
      <c r="V2152" s="2" t="s">
        <v>60</v>
      </c>
      <c r="W2152" s="2" t="s">
        <v>60</v>
      </c>
      <c r="X2152" s="2" t="s">
        <v>60</v>
      </c>
      <c r="Y2152" s="2" t="s">
        <v>60</v>
      </c>
      <c r="Z2152" s="2" t="s">
        <v>60</v>
      </c>
    </row>
    <row r="2153" spans="1:26" x14ac:dyDescent="0.3">
      <c r="A2153" s="3" t="s">
        <v>809</v>
      </c>
      <c r="B2153" s="3" t="s">
        <v>810</v>
      </c>
      <c r="C2153" s="3">
        <v>101</v>
      </c>
      <c r="D2153" s="3" t="s">
        <v>24</v>
      </c>
      <c r="E2153" s="3" t="s">
        <v>133</v>
      </c>
      <c r="F2153" s="3" t="s">
        <v>78</v>
      </c>
      <c r="G2153" s="3" t="s">
        <v>68</v>
      </c>
      <c r="H2153" s="3" t="s">
        <v>12</v>
      </c>
      <c r="I2153" s="3">
        <v>3360</v>
      </c>
      <c r="J2153" s="3">
        <v>17984</v>
      </c>
      <c r="K2153" s="3">
        <v>1801</v>
      </c>
      <c r="L2153" s="3">
        <v>1685.58</v>
      </c>
      <c r="M2153" s="3">
        <v>1842.42</v>
      </c>
      <c r="N2153" s="3">
        <v>93.59</v>
      </c>
      <c r="O2153" s="3">
        <v>91.49</v>
      </c>
      <c r="P2153" s="3">
        <v>13027</v>
      </c>
      <c r="Q2153" s="3">
        <v>11915.36</v>
      </c>
      <c r="R2153" s="3">
        <v>12379.35</v>
      </c>
      <c r="S2153" s="3">
        <v>91.47</v>
      </c>
      <c r="T2153" s="3">
        <v>96.25</v>
      </c>
      <c r="U2153" s="3" t="s">
        <v>60</v>
      </c>
      <c r="V2153" s="3" t="s">
        <v>60</v>
      </c>
      <c r="W2153" s="3" t="s">
        <v>60</v>
      </c>
      <c r="X2153" s="3" t="s">
        <v>60</v>
      </c>
      <c r="Y2153" s="3" t="s">
        <v>60</v>
      </c>
      <c r="Z2153" s="3" t="s">
        <v>60</v>
      </c>
    </row>
    <row r="2154" spans="1:26" x14ac:dyDescent="0.3">
      <c r="A2154" s="2" t="s">
        <v>809</v>
      </c>
      <c r="B2154" s="2" t="s">
        <v>810</v>
      </c>
      <c r="C2154" s="2">
        <v>102</v>
      </c>
      <c r="D2154" s="2" t="s">
        <v>24</v>
      </c>
      <c r="E2154" s="2" t="s">
        <v>133</v>
      </c>
      <c r="F2154" s="2" t="s">
        <v>78</v>
      </c>
      <c r="G2154" s="2" t="s">
        <v>68</v>
      </c>
      <c r="H2154" s="2" t="s">
        <v>133</v>
      </c>
      <c r="I2154" s="2">
        <v>3535</v>
      </c>
      <c r="J2154" s="2">
        <v>17984</v>
      </c>
      <c r="K2154" s="2">
        <v>1801</v>
      </c>
      <c r="L2154" s="2">
        <v>1685.58</v>
      </c>
      <c r="M2154" s="2">
        <v>1842.42</v>
      </c>
      <c r="N2154" s="2">
        <v>93.59</v>
      </c>
      <c r="O2154" s="2">
        <v>91.49</v>
      </c>
      <c r="P2154" s="2">
        <v>13027</v>
      </c>
      <c r="Q2154" s="2">
        <v>11915.36</v>
      </c>
      <c r="R2154" s="2">
        <v>12379.35</v>
      </c>
      <c r="S2154" s="2">
        <v>91.47</v>
      </c>
      <c r="T2154" s="2">
        <v>96.25</v>
      </c>
      <c r="U2154" s="2" t="s">
        <v>60</v>
      </c>
      <c r="V2154" s="2" t="s">
        <v>60</v>
      </c>
      <c r="W2154" s="2" t="s">
        <v>60</v>
      </c>
      <c r="X2154" s="2" t="s">
        <v>60</v>
      </c>
      <c r="Y2154" s="2" t="s">
        <v>60</v>
      </c>
      <c r="Z2154" s="2" t="s">
        <v>60</v>
      </c>
    </row>
    <row r="2155" spans="1:26" x14ac:dyDescent="0.3">
      <c r="A2155" s="3" t="s">
        <v>809</v>
      </c>
      <c r="B2155" s="3" t="s">
        <v>810</v>
      </c>
      <c r="C2155" s="3">
        <v>103</v>
      </c>
      <c r="D2155" s="3" t="s">
        <v>24</v>
      </c>
      <c r="E2155" s="3" t="s">
        <v>146</v>
      </c>
      <c r="F2155" s="3" t="s">
        <v>78</v>
      </c>
      <c r="G2155" s="3" t="s">
        <v>147</v>
      </c>
      <c r="H2155" s="3" t="s">
        <v>60</v>
      </c>
      <c r="I2155" s="3">
        <v>44</v>
      </c>
      <c r="J2155" s="3">
        <v>204</v>
      </c>
      <c r="K2155" s="3">
        <v>26</v>
      </c>
      <c r="L2155" s="3">
        <v>27.9</v>
      </c>
      <c r="M2155" s="3">
        <v>22.84</v>
      </c>
      <c r="N2155" s="3">
        <v>107.31</v>
      </c>
      <c r="O2155" s="3">
        <v>122.15</v>
      </c>
      <c r="P2155" s="3">
        <v>148</v>
      </c>
      <c r="Q2155" s="3">
        <v>128.18</v>
      </c>
      <c r="R2155" s="3">
        <v>134.83000000000001</v>
      </c>
      <c r="S2155" s="3">
        <v>86.61</v>
      </c>
      <c r="T2155" s="3">
        <v>95.07</v>
      </c>
      <c r="U2155" s="3" t="s">
        <v>60</v>
      </c>
      <c r="V2155" s="3" t="s">
        <v>60</v>
      </c>
      <c r="W2155" s="3" t="s">
        <v>60</v>
      </c>
      <c r="X2155" s="3" t="s">
        <v>60</v>
      </c>
      <c r="Y2155" s="3" t="s">
        <v>60</v>
      </c>
      <c r="Z2155" s="3" t="s">
        <v>60</v>
      </c>
    </row>
    <row r="2156" spans="1:26" x14ac:dyDescent="0.3">
      <c r="A2156" s="2" t="s">
        <v>809</v>
      </c>
      <c r="B2156" s="2" t="s">
        <v>810</v>
      </c>
      <c r="C2156" s="2">
        <v>104</v>
      </c>
      <c r="D2156" s="2" t="s">
        <v>24</v>
      </c>
      <c r="E2156" s="2" t="s">
        <v>146</v>
      </c>
      <c r="F2156" s="2" t="s">
        <v>78</v>
      </c>
      <c r="G2156" s="2" t="s">
        <v>148</v>
      </c>
      <c r="H2156" s="2" t="s">
        <v>60</v>
      </c>
      <c r="I2156" s="2">
        <v>45</v>
      </c>
      <c r="J2156" s="2">
        <v>226</v>
      </c>
      <c r="K2156" s="2">
        <v>30</v>
      </c>
      <c r="L2156" s="2">
        <v>32.14</v>
      </c>
      <c r="M2156" s="2">
        <v>31.75</v>
      </c>
      <c r="N2156" s="2">
        <v>107.13</v>
      </c>
      <c r="O2156" s="2">
        <v>101.23</v>
      </c>
      <c r="P2156" s="2">
        <v>156</v>
      </c>
      <c r="Q2156" s="2">
        <v>149.55000000000001</v>
      </c>
      <c r="R2156" s="2">
        <v>157.19</v>
      </c>
      <c r="S2156" s="2">
        <v>95.87</v>
      </c>
      <c r="T2156" s="2">
        <v>95.14</v>
      </c>
      <c r="U2156" s="2" t="s">
        <v>60</v>
      </c>
      <c r="V2156" s="2" t="s">
        <v>60</v>
      </c>
      <c r="W2156" s="2" t="s">
        <v>60</v>
      </c>
      <c r="X2156" s="2" t="s">
        <v>60</v>
      </c>
      <c r="Y2156" s="2" t="s">
        <v>60</v>
      </c>
      <c r="Z2156" s="2" t="s">
        <v>60</v>
      </c>
    </row>
    <row r="2157" spans="1:26" x14ac:dyDescent="0.3">
      <c r="A2157" s="3" t="s">
        <v>809</v>
      </c>
      <c r="B2157" s="3" t="s">
        <v>810</v>
      </c>
      <c r="C2157" s="3">
        <v>105</v>
      </c>
      <c r="D2157" s="3" t="s">
        <v>24</v>
      </c>
      <c r="E2157" s="3" t="s">
        <v>146</v>
      </c>
      <c r="F2157" s="3" t="s">
        <v>78</v>
      </c>
      <c r="G2157" s="3" t="s">
        <v>128</v>
      </c>
      <c r="H2157" s="3" t="s">
        <v>12</v>
      </c>
      <c r="I2157" s="3">
        <v>89</v>
      </c>
      <c r="J2157" s="3">
        <v>430</v>
      </c>
      <c r="K2157" s="3">
        <v>56</v>
      </c>
      <c r="L2157" s="3">
        <v>60.04</v>
      </c>
      <c r="M2157" s="3">
        <v>54.59</v>
      </c>
      <c r="N2157" s="3">
        <v>107.21</v>
      </c>
      <c r="O2157" s="3">
        <v>109.98</v>
      </c>
      <c r="P2157" s="3">
        <v>304</v>
      </c>
      <c r="Q2157" s="3">
        <v>277.73</v>
      </c>
      <c r="R2157" s="3">
        <v>292.02</v>
      </c>
      <c r="S2157" s="3">
        <v>91.36</v>
      </c>
      <c r="T2157" s="3">
        <v>95.11</v>
      </c>
      <c r="U2157" s="3" t="s">
        <v>60</v>
      </c>
      <c r="V2157" s="3" t="s">
        <v>60</v>
      </c>
      <c r="W2157" s="3" t="s">
        <v>60</v>
      </c>
      <c r="X2157" s="3" t="s">
        <v>60</v>
      </c>
      <c r="Y2157" s="3" t="s">
        <v>60</v>
      </c>
      <c r="Z2157" s="3" t="s">
        <v>60</v>
      </c>
    </row>
    <row r="2158" spans="1:26" x14ac:dyDescent="0.3">
      <c r="A2158" s="2" t="s">
        <v>809</v>
      </c>
      <c r="B2158" s="2" t="s">
        <v>810</v>
      </c>
      <c r="C2158" s="2">
        <v>106</v>
      </c>
      <c r="D2158" s="2" t="s">
        <v>24</v>
      </c>
      <c r="E2158" s="2" t="s">
        <v>146</v>
      </c>
      <c r="F2158" s="2" t="s">
        <v>78</v>
      </c>
      <c r="G2158" s="2" t="s">
        <v>84</v>
      </c>
      <c r="H2158" s="2" t="s">
        <v>12</v>
      </c>
      <c r="I2158" s="2">
        <v>89</v>
      </c>
      <c r="J2158" s="2">
        <v>430</v>
      </c>
      <c r="K2158" s="2">
        <v>56</v>
      </c>
      <c r="L2158" s="2">
        <v>60.04</v>
      </c>
      <c r="M2158" s="2">
        <v>54.59</v>
      </c>
      <c r="N2158" s="2">
        <v>107.21</v>
      </c>
      <c r="O2158" s="2">
        <v>109.98</v>
      </c>
      <c r="P2158" s="2">
        <v>304</v>
      </c>
      <c r="Q2158" s="2">
        <v>277.73</v>
      </c>
      <c r="R2158" s="2">
        <v>292.02</v>
      </c>
      <c r="S2158" s="2">
        <v>91.36</v>
      </c>
      <c r="T2158" s="2">
        <v>95.11</v>
      </c>
      <c r="U2158" s="2" t="s">
        <v>60</v>
      </c>
      <c r="V2158" s="2" t="s">
        <v>60</v>
      </c>
      <c r="W2158" s="2" t="s">
        <v>60</v>
      </c>
      <c r="X2158" s="2" t="s">
        <v>60</v>
      </c>
      <c r="Y2158" s="2" t="s">
        <v>60</v>
      </c>
      <c r="Z2158" s="2" t="s">
        <v>60</v>
      </c>
    </row>
    <row r="2159" spans="1:26" x14ac:dyDescent="0.3">
      <c r="A2159" s="3" t="s">
        <v>809</v>
      </c>
      <c r="B2159" s="3" t="s">
        <v>810</v>
      </c>
      <c r="C2159" s="3">
        <v>107</v>
      </c>
      <c r="D2159" s="3" t="s">
        <v>24</v>
      </c>
      <c r="E2159" s="3" t="s">
        <v>146</v>
      </c>
      <c r="F2159" s="3" t="s">
        <v>78</v>
      </c>
      <c r="G2159" s="3" t="s">
        <v>68</v>
      </c>
      <c r="H2159" s="3" t="s">
        <v>16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 t="s">
        <v>60</v>
      </c>
      <c r="V2159" s="3" t="s">
        <v>60</v>
      </c>
      <c r="W2159" s="3" t="s">
        <v>60</v>
      </c>
      <c r="X2159" s="3" t="s">
        <v>60</v>
      </c>
      <c r="Y2159" s="3" t="s">
        <v>60</v>
      </c>
      <c r="Z2159" s="3" t="s">
        <v>60</v>
      </c>
    </row>
    <row r="2160" spans="1:26" x14ac:dyDescent="0.3">
      <c r="A2160" s="2" t="s">
        <v>809</v>
      </c>
      <c r="B2160" s="2" t="s">
        <v>810</v>
      </c>
      <c r="C2160" s="2">
        <v>108</v>
      </c>
      <c r="D2160" s="2" t="s">
        <v>24</v>
      </c>
      <c r="E2160" s="2" t="s">
        <v>146</v>
      </c>
      <c r="F2160" s="2" t="s">
        <v>78</v>
      </c>
      <c r="G2160" s="2" t="s">
        <v>68</v>
      </c>
      <c r="H2160" s="2" t="s">
        <v>12</v>
      </c>
      <c r="I2160" s="2">
        <v>89</v>
      </c>
      <c r="J2160" s="2">
        <v>430</v>
      </c>
      <c r="K2160" s="2">
        <v>56</v>
      </c>
      <c r="L2160" s="2">
        <v>60.04</v>
      </c>
      <c r="M2160" s="2">
        <v>54.59</v>
      </c>
      <c r="N2160" s="2">
        <v>107.21</v>
      </c>
      <c r="O2160" s="2">
        <v>109.98</v>
      </c>
      <c r="P2160" s="2">
        <v>304</v>
      </c>
      <c r="Q2160" s="2">
        <v>277.73</v>
      </c>
      <c r="R2160" s="2">
        <v>292.02</v>
      </c>
      <c r="S2160" s="2">
        <v>91.36</v>
      </c>
      <c r="T2160" s="2">
        <v>95.11</v>
      </c>
      <c r="U2160" s="2" t="s">
        <v>60</v>
      </c>
      <c r="V2160" s="2" t="s">
        <v>60</v>
      </c>
      <c r="W2160" s="2" t="s">
        <v>60</v>
      </c>
      <c r="X2160" s="2" t="s">
        <v>60</v>
      </c>
      <c r="Y2160" s="2" t="s">
        <v>60</v>
      </c>
      <c r="Z2160" s="2" t="s">
        <v>60</v>
      </c>
    </row>
    <row r="2161" spans="1:26" x14ac:dyDescent="0.3">
      <c r="A2161" s="3" t="s">
        <v>809</v>
      </c>
      <c r="B2161" s="3" t="s">
        <v>810</v>
      </c>
      <c r="C2161" s="3">
        <v>109</v>
      </c>
      <c r="D2161" s="3" t="s">
        <v>24</v>
      </c>
      <c r="E2161" s="3" t="s">
        <v>146</v>
      </c>
      <c r="F2161" s="3" t="s">
        <v>78</v>
      </c>
      <c r="G2161" s="3" t="s">
        <v>68</v>
      </c>
      <c r="H2161" s="3" t="s">
        <v>146</v>
      </c>
      <c r="I2161" s="3">
        <v>89</v>
      </c>
      <c r="J2161" s="3">
        <v>430</v>
      </c>
      <c r="K2161" s="3">
        <v>56</v>
      </c>
      <c r="L2161" s="3">
        <v>60.04</v>
      </c>
      <c r="M2161" s="3">
        <v>54.59</v>
      </c>
      <c r="N2161" s="3">
        <v>107.21</v>
      </c>
      <c r="O2161" s="3">
        <v>109.98</v>
      </c>
      <c r="P2161" s="3">
        <v>304</v>
      </c>
      <c r="Q2161" s="3">
        <v>277.73</v>
      </c>
      <c r="R2161" s="3">
        <v>292.02</v>
      </c>
      <c r="S2161" s="3">
        <v>91.36</v>
      </c>
      <c r="T2161" s="3">
        <v>95.11</v>
      </c>
      <c r="U2161" s="3" t="s">
        <v>60</v>
      </c>
      <c r="V2161" s="3" t="s">
        <v>60</v>
      </c>
      <c r="W2161" s="3" t="s">
        <v>60</v>
      </c>
      <c r="X2161" s="3" t="s">
        <v>60</v>
      </c>
      <c r="Y2161" s="3" t="s">
        <v>60</v>
      </c>
      <c r="Z2161" s="3" t="s">
        <v>60</v>
      </c>
    </row>
    <row r="2162" spans="1:26" x14ac:dyDescent="0.3">
      <c r="A2162" s="2" t="s">
        <v>809</v>
      </c>
      <c r="B2162" s="2" t="s">
        <v>810</v>
      </c>
      <c r="C2162" s="2">
        <v>110</v>
      </c>
      <c r="D2162" s="2" t="s">
        <v>24</v>
      </c>
      <c r="E2162" s="2" t="s">
        <v>149</v>
      </c>
      <c r="F2162" s="2" t="s">
        <v>58</v>
      </c>
      <c r="G2162" s="2" t="s">
        <v>150</v>
      </c>
      <c r="H2162" s="2" t="s">
        <v>60</v>
      </c>
      <c r="I2162" s="2">
        <v>920</v>
      </c>
      <c r="J2162" s="2">
        <v>3150</v>
      </c>
      <c r="K2162" s="2">
        <v>264</v>
      </c>
      <c r="L2162" s="2">
        <v>382.94</v>
      </c>
      <c r="M2162" s="2">
        <v>294.05</v>
      </c>
      <c r="N2162" s="2">
        <v>145.05000000000001</v>
      </c>
      <c r="O2162" s="2">
        <v>130.22999999999999</v>
      </c>
      <c r="P2162" s="2">
        <v>1761</v>
      </c>
      <c r="Q2162" s="2">
        <v>2191.89</v>
      </c>
      <c r="R2162" s="2">
        <v>1942.88</v>
      </c>
      <c r="S2162" s="2">
        <v>124.47</v>
      </c>
      <c r="T2162" s="2">
        <v>112.82</v>
      </c>
      <c r="U2162" s="2">
        <v>39.86</v>
      </c>
      <c r="V2162" s="2">
        <v>57.81</v>
      </c>
      <c r="W2162" s="2">
        <v>44.39</v>
      </c>
      <c r="X2162" s="2">
        <v>43.58</v>
      </c>
      <c r="Y2162" s="2">
        <v>54.25</v>
      </c>
      <c r="Z2162" s="2">
        <v>48.08</v>
      </c>
    </row>
    <row r="2163" spans="1:26" x14ac:dyDescent="0.3">
      <c r="A2163" s="3" t="s">
        <v>809</v>
      </c>
      <c r="B2163" s="3" t="s">
        <v>810</v>
      </c>
      <c r="C2163" s="3">
        <v>111</v>
      </c>
      <c r="D2163" s="3" t="s">
        <v>24</v>
      </c>
      <c r="E2163" s="3" t="s">
        <v>149</v>
      </c>
      <c r="F2163" s="3" t="s">
        <v>58</v>
      </c>
      <c r="G2163" s="3" t="s">
        <v>151</v>
      </c>
      <c r="H2163" s="3" t="s">
        <v>60</v>
      </c>
      <c r="I2163" s="3">
        <v>840</v>
      </c>
      <c r="J2163" s="3">
        <v>3200</v>
      </c>
      <c r="K2163" s="3">
        <v>253</v>
      </c>
      <c r="L2163" s="3">
        <v>289.10000000000002</v>
      </c>
      <c r="M2163" s="3">
        <v>271.02999999999997</v>
      </c>
      <c r="N2163" s="3">
        <v>114.27</v>
      </c>
      <c r="O2163" s="3">
        <v>106.67</v>
      </c>
      <c r="P2163" s="3">
        <v>1717</v>
      </c>
      <c r="Q2163" s="3">
        <v>1925.74</v>
      </c>
      <c r="R2163" s="3">
        <v>1996.7</v>
      </c>
      <c r="S2163" s="3">
        <v>112.16</v>
      </c>
      <c r="T2163" s="3">
        <v>96.45</v>
      </c>
      <c r="U2163" s="3">
        <v>41.83</v>
      </c>
      <c r="V2163" s="3">
        <v>47.8</v>
      </c>
      <c r="W2163" s="3">
        <v>44.81</v>
      </c>
      <c r="X2163" s="3">
        <v>46.54</v>
      </c>
      <c r="Y2163" s="3">
        <v>52.2</v>
      </c>
      <c r="Z2163" s="3">
        <v>54.12</v>
      </c>
    </row>
    <row r="2164" spans="1:26" x14ac:dyDescent="0.3">
      <c r="A2164" s="2" t="s">
        <v>809</v>
      </c>
      <c r="B2164" s="2" t="s">
        <v>810</v>
      </c>
      <c r="C2164" s="2">
        <v>112</v>
      </c>
      <c r="D2164" s="2" t="s">
        <v>24</v>
      </c>
      <c r="E2164" s="2" t="s">
        <v>149</v>
      </c>
      <c r="F2164" s="2" t="s">
        <v>58</v>
      </c>
      <c r="G2164" s="2" t="s">
        <v>97</v>
      </c>
      <c r="H2164" s="2" t="s">
        <v>74</v>
      </c>
      <c r="I2164" s="2">
        <v>1760</v>
      </c>
      <c r="J2164" s="2">
        <v>6350</v>
      </c>
      <c r="K2164" s="2">
        <v>517</v>
      </c>
      <c r="L2164" s="2">
        <v>672.04</v>
      </c>
      <c r="M2164" s="2">
        <v>565.08000000000004</v>
      </c>
      <c r="N2164" s="2">
        <v>129.99</v>
      </c>
      <c r="O2164" s="2">
        <v>118.93</v>
      </c>
      <c r="P2164" s="2">
        <v>3478</v>
      </c>
      <c r="Q2164" s="2">
        <v>4117.63</v>
      </c>
      <c r="R2164" s="2">
        <v>3939.58</v>
      </c>
      <c r="S2164" s="2">
        <v>118.39</v>
      </c>
      <c r="T2164" s="2">
        <v>104.52</v>
      </c>
      <c r="U2164" s="2">
        <v>40.799999999999997</v>
      </c>
      <c r="V2164" s="2">
        <v>53.03</v>
      </c>
      <c r="W2164" s="2">
        <v>44.59</v>
      </c>
      <c r="X2164" s="2">
        <v>44.99</v>
      </c>
      <c r="Y2164" s="2">
        <v>53.27</v>
      </c>
      <c r="Z2164" s="2">
        <v>50.97</v>
      </c>
    </row>
    <row r="2165" spans="1:26" x14ac:dyDescent="0.3">
      <c r="A2165" s="3" t="s">
        <v>809</v>
      </c>
      <c r="B2165" s="3" t="s">
        <v>810</v>
      </c>
      <c r="C2165" s="3">
        <v>113</v>
      </c>
      <c r="D2165" s="3" t="s">
        <v>24</v>
      </c>
      <c r="E2165" s="3" t="s">
        <v>149</v>
      </c>
      <c r="F2165" s="3" t="s">
        <v>58</v>
      </c>
      <c r="G2165" s="3" t="s">
        <v>58</v>
      </c>
      <c r="H2165" s="3" t="s">
        <v>75</v>
      </c>
      <c r="I2165" s="3">
        <v>1760</v>
      </c>
      <c r="J2165" s="3">
        <v>6350</v>
      </c>
      <c r="K2165" s="3">
        <v>517</v>
      </c>
      <c r="L2165" s="3">
        <v>672.04</v>
      </c>
      <c r="M2165" s="3">
        <v>565.08000000000004</v>
      </c>
      <c r="N2165" s="3">
        <v>129.99</v>
      </c>
      <c r="O2165" s="3">
        <v>118.93</v>
      </c>
      <c r="P2165" s="3">
        <v>3478</v>
      </c>
      <c r="Q2165" s="3">
        <v>4117.63</v>
      </c>
      <c r="R2165" s="3">
        <v>3939.58</v>
      </c>
      <c r="S2165" s="3">
        <v>118.39</v>
      </c>
      <c r="T2165" s="3">
        <v>104.52</v>
      </c>
      <c r="U2165" s="3">
        <v>40.799999999999997</v>
      </c>
      <c r="V2165" s="3">
        <v>53.03</v>
      </c>
      <c r="W2165" s="3">
        <v>44.59</v>
      </c>
      <c r="X2165" s="3">
        <v>44.99</v>
      </c>
      <c r="Y2165" s="3">
        <v>53.27</v>
      </c>
      <c r="Z2165" s="3">
        <v>50.97</v>
      </c>
    </row>
    <row r="2166" spans="1:26" x14ac:dyDescent="0.3">
      <c r="A2166" s="2" t="s">
        <v>809</v>
      </c>
      <c r="B2166" s="2" t="s">
        <v>810</v>
      </c>
      <c r="C2166" s="2">
        <v>114</v>
      </c>
      <c r="D2166" s="2" t="s">
        <v>24</v>
      </c>
      <c r="E2166" s="2" t="s">
        <v>149</v>
      </c>
      <c r="F2166" s="2" t="s">
        <v>58</v>
      </c>
      <c r="G2166" s="2" t="s">
        <v>152</v>
      </c>
      <c r="H2166" s="2" t="s">
        <v>60</v>
      </c>
      <c r="I2166" s="2">
        <v>67</v>
      </c>
      <c r="J2166" s="2">
        <v>265</v>
      </c>
      <c r="K2166" s="2">
        <v>33</v>
      </c>
      <c r="L2166" s="2">
        <v>41.21</v>
      </c>
      <c r="M2166" s="2">
        <v>36.75</v>
      </c>
      <c r="N2166" s="2">
        <v>124.88</v>
      </c>
      <c r="O2166" s="2">
        <v>112.14</v>
      </c>
      <c r="P2166" s="2">
        <v>193</v>
      </c>
      <c r="Q2166" s="2">
        <v>162.44999999999999</v>
      </c>
      <c r="R2166" s="2">
        <v>155.34</v>
      </c>
      <c r="S2166" s="2">
        <v>84.17</v>
      </c>
      <c r="T2166" s="2">
        <v>104.58</v>
      </c>
      <c r="U2166" s="2" t="s">
        <v>60</v>
      </c>
      <c r="V2166" s="2" t="s">
        <v>60</v>
      </c>
      <c r="W2166" s="2" t="s">
        <v>60</v>
      </c>
      <c r="X2166" s="2" t="s">
        <v>60</v>
      </c>
      <c r="Y2166" s="2" t="s">
        <v>60</v>
      </c>
      <c r="Z2166" s="2" t="s">
        <v>60</v>
      </c>
    </row>
    <row r="2167" spans="1:26" x14ac:dyDescent="0.3">
      <c r="A2167" s="3" t="s">
        <v>809</v>
      </c>
      <c r="B2167" s="3" t="s">
        <v>810</v>
      </c>
      <c r="C2167" s="3">
        <v>115</v>
      </c>
      <c r="D2167" s="3" t="s">
        <v>24</v>
      </c>
      <c r="E2167" s="3" t="s">
        <v>149</v>
      </c>
      <c r="F2167" s="3" t="s">
        <v>58</v>
      </c>
      <c r="G2167" s="3" t="s">
        <v>153</v>
      </c>
      <c r="H2167" s="3" t="s">
        <v>60</v>
      </c>
      <c r="I2167" s="3">
        <v>67</v>
      </c>
      <c r="J2167" s="3">
        <v>265</v>
      </c>
      <c r="K2167" s="3">
        <v>33</v>
      </c>
      <c r="L2167" s="3">
        <v>41.95</v>
      </c>
      <c r="M2167" s="3">
        <v>36.86</v>
      </c>
      <c r="N2167" s="3">
        <v>127.12</v>
      </c>
      <c r="O2167" s="3">
        <v>113.81</v>
      </c>
      <c r="P2167" s="3">
        <v>193</v>
      </c>
      <c r="Q2167" s="3">
        <v>164.25</v>
      </c>
      <c r="R2167" s="3">
        <v>165.25</v>
      </c>
      <c r="S2167" s="3">
        <v>85.1</v>
      </c>
      <c r="T2167" s="3">
        <v>99.39</v>
      </c>
      <c r="U2167" s="3" t="s">
        <v>60</v>
      </c>
      <c r="V2167" s="3" t="s">
        <v>60</v>
      </c>
      <c r="W2167" s="3" t="s">
        <v>60</v>
      </c>
      <c r="X2167" s="3" t="s">
        <v>60</v>
      </c>
      <c r="Y2167" s="3" t="s">
        <v>60</v>
      </c>
      <c r="Z2167" s="3" t="s">
        <v>60</v>
      </c>
    </row>
    <row r="2168" spans="1:26" x14ac:dyDescent="0.3">
      <c r="A2168" s="2" t="s">
        <v>809</v>
      </c>
      <c r="B2168" s="2" t="s">
        <v>810</v>
      </c>
      <c r="C2168" s="2">
        <v>116</v>
      </c>
      <c r="D2168" s="2" t="s">
        <v>24</v>
      </c>
      <c r="E2168" s="2" t="s">
        <v>149</v>
      </c>
      <c r="F2168" s="2" t="s">
        <v>58</v>
      </c>
      <c r="G2168" s="2" t="s">
        <v>154</v>
      </c>
      <c r="H2168" s="2" t="s">
        <v>60</v>
      </c>
      <c r="I2168" s="2">
        <v>45</v>
      </c>
      <c r="J2168" s="2">
        <v>234</v>
      </c>
      <c r="K2168" s="2">
        <v>24</v>
      </c>
      <c r="L2168" s="2">
        <v>29.33</v>
      </c>
      <c r="M2168" s="2">
        <v>136.88999999999999</v>
      </c>
      <c r="N2168" s="2">
        <v>122.21</v>
      </c>
      <c r="O2168" s="2">
        <v>21.43</v>
      </c>
      <c r="P2168" s="2">
        <v>96</v>
      </c>
      <c r="Q2168" s="2">
        <v>107.87</v>
      </c>
      <c r="R2168" s="2">
        <v>522.80999999999995</v>
      </c>
      <c r="S2168" s="2">
        <v>112.36</v>
      </c>
      <c r="T2168" s="2">
        <v>20.63</v>
      </c>
      <c r="U2168" s="2" t="s">
        <v>60</v>
      </c>
      <c r="V2168" s="2" t="s">
        <v>60</v>
      </c>
      <c r="W2168" s="2" t="s">
        <v>60</v>
      </c>
      <c r="X2168" s="2" t="s">
        <v>60</v>
      </c>
      <c r="Y2168" s="2" t="s">
        <v>60</v>
      </c>
      <c r="Z2168" s="2" t="s">
        <v>60</v>
      </c>
    </row>
    <row r="2169" spans="1:26" x14ac:dyDescent="0.3">
      <c r="A2169" s="3" t="s">
        <v>809</v>
      </c>
      <c r="B2169" s="3" t="s">
        <v>810</v>
      </c>
      <c r="C2169" s="3">
        <v>117</v>
      </c>
      <c r="D2169" s="3" t="s">
        <v>24</v>
      </c>
      <c r="E2169" s="3" t="s">
        <v>149</v>
      </c>
      <c r="F2169" s="3" t="s">
        <v>58</v>
      </c>
      <c r="G2169" s="3" t="s">
        <v>155</v>
      </c>
      <c r="H2169" s="3" t="s">
        <v>60</v>
      </c>
      <c r="I2169" s="3">
        <v>45</v>
      </c>
      <c r="J2169" s="3">
        <v>234</v>
      </c>
      <c r="K2169" s="3">
        <v>24</v>
      </c>
      <c r="L2169" s="3">
        <v>29.81</v>
      </c>
      <c r="M2169" s="3">
        <v>0</v>
      </c>
      <c r="N2169" s="3">
        <v>124.21</v>
      </c>
      <c r="O2169" s="3">
        <v>0</v>
      </c>
      <c r="P2169" s="3">
        <v>96</v>
      </c>
      <c r="Q2169" s="3">
        <v>113.09</v>
      </c>
      <c r="R2169" s="3">
        <v>0</v>
      </c>
      <c r="S2169" s="3">
        <v>117.8</v>
      </c>
      <c r="T2169" s="3">
        <v>0</v>
      </c>
      <c r="U2169" s="3" t="s">
        <v>60</v>
      </c>
      <c r="V2169" s="3" t="s">
        <v>60</v>
      </c>
      <c r="W2169" s="3" t="s">
        <v>60</v>
      </c>
      <c r="X2169" s="3" t="s">
        <v>60</v>
      </c>
      <c r="Y2169" s="3" t="s">
        <v>60</v>
      </c>
      <c r="Z2169" s="3" t="s">
        <v>60</v>
      </c>
    </row>
    <row r="2170" spans="1:26" x14ac:dyDescent="0.3">
      <c r="A2170" s="2" t="s">
        <v>809</v>
      </c>
      <c r="B2170" s="2" t="s">
        <v>810</v>
      </c>
      <c r="C2170" s="2">
        <v>118</v>
      </c>
      <c r="D2170" s="2" t="s">
        <v>24</v>
      </c>
      <c r="E2170" s="2" t="s">
        <v>149</v>
      </c>
      <c r="F2170" s="2" t="s">
        <v>58</v>
      </c>
      <c r="G2170" s="2" t="s">
        <v>156</v>
      </c>
      <c r="H2170" s="2" t="s">
        <v>60</v>
      </c>
      <c r="I2170" s="2">
        <v>58.5</v>
      </c>
      <c r="J2170" s="2">
        <v>306</v>
      </c>
      <c r="K2170" s="2">
        <v>32</v>
      </c>
      <c r="L2170" s="2">
        <v>38.24</v>
      </c>
      <c r="M2170" s="2">
        <v>0</v>
      </c>
      <c r="N2170" s="2">
        <v>119.5</v>
      </c>
      <c r="O2170" s="2">
        <v>0</v>
      </c>
      <c r="P2170" s="2">
        <v>126</v>
      </c>
      <c r="Q2170" s="2">
        <v>143.27000000000001</v>
      </c>
      <c r="R2170" s="2">
        <v>0</v>
      </c>
      <c r="S2170" s="2">
        <v>113.71</v>
      </c>
      <c r="T2170" s="2">
        <v>0</v>
      </c>
      <c r="U2170" s="2" t="s">
        <v>60</v>
      </c>
      <c r="V2170" s="2" t="s">
        <v>60</v>
      </c>
      <c r="W2170" s="2" t="s">
        <v>60</v>
      </c>
      <c r="X2170" s="2" t="s">
        <v>60</v>
      </c>
      <c r="Y2170" s="2" t="s">
        <v>60</v>
      </c>
      <c r="Z2170" s="2" t="s">
        <v>60</v>
      </c>
    </row>
    <row r="2171" spans="1:26" x14ac:dyDescent="0.3">
      <c r="A2171" s="3" t="s">
        <v>809</v>
      </c>
      <c r="B2171" s="3" t="s">
        <v>810</v>
      </c>
      <c r="C2171" s="3">
        <v>119</v>
      </c>
      <c r="D2171" s="3" t="s">
        <v>24</v>
      </c>
      <c r="E2171" s="3" t="s">
        <v>149</v>
      </c>
      <c r="F2171" s="3" t="s">
        <v>58</v>
      </c>
      <c r="G2171" s="3" t="s">
        <v>157</v>
      </c>
      <c r="H2171" s="3" t="s">
        <v>60</v>
      </c>
      <c r="I2171" s="3">
        <v>58.5</v>
      </c>
      <c r="J2171" s="3">
        <v>306</v>
      </c>
      <c r="K2171" s="3">
        <v>32</v>
      </c>
      <c r="L2171" s="3">
        <v>33.450000000000003</v>
      </c>
      <c r="M2171" s="3">
        <v>0</v>
      </c>
      <c r="N2171" s="3">
        <v>104.53</v>
      </c>
      <c r="O2171" s="3">
        <v>0</v>
      </c>
      <c r="P2171" s="3">
        <v>126</v>
      </c>
      <c r="Q2171" s="3">
        <v>130.97999999999999</v>
      </c>
      <c r="R2171" s="3">
        <v>0</v>
      </c>
      <c r="S2171" s="3">
        <v>103.95</v>
      </c>
      <c r="T2171" s="3">
        <v>0</v>
      </c>
      <c r="U2171" s="3" t="s">
        <v>60</v>
      </c>
      <c r="V2171" s="3" t="s">
        <v>60</v>
      </c>
      <c r="W2171" s="3" t="s">
        <v>60</v>
      </c>
      <c r="X2171" s="3" t="s">
        <v>60</v>
      </c>
      <c r="Y2171" s="3" t="s">
        <v>60</v>
      </c>
      <c r="Z2171" s="3" t="s">
        <v>60</v>
      </c>
    </row>
    <row r="2172" spans="1:26" x14ac:dyDescent="0.3">
      <c r="A2172" s="2" t="s">
        <v>809</v>
      </c>
      <c r="B2172" s="2" t="s">
        <v>810</v>
      </c>
      <c r="C2172" s="2">
        <v>120</v>
      </c>
      <c r="D2172" s="2" t="s">
        <v>24</v>
      </c>
      <c r="E2172" s="2" t="s">
        <v>149</v>
      </c>
      <c r="F2172" s="2" t="s">
        <v>58</v>
      </c>
      <c r="G2172" s="2" t="s">
        <v>158</v>
      </c>
      <c r="H2172" s="2" t="s">
        <v>60</v>
      </c>
      <c r="I2172" s="2">
        <v>600</v>
      </c>
      <c r="J2172" s="2">
        <v>1580</v>
      </c>
      <c r="K2172" s="2">
        <v>150</v>
      </c>
      <c r="L2172" s="2">
        <v>221.83</v>
      </c>
      <c r="M2172" s="2">
        <v>151.88999999999999</v>
      </c>
      <c r="N2172" s="2">
        <v>147.88999999999999</v>
      </c>
      <c r="O2172" s="2">
        <v>146.05000000000001</v>
      </c>
      <c r="P2172" s="2">
        <v>1040</v>
      </c>
      <c r="Q2172" s="2">
        <v>1422.7</v>
      </c>
      <c r="R2172" s="2">
        <v>916.22</v>
      </c>
      <c r="S2172" s="2">
        <v>136.80000000000001</v>
      </c>
      <c r="T2172" s="2">
        <v>155.28</v>
      </c>
      <c r="U2172" s="2" t="s">
        <v>60</v>
      </c>
      <c r="V2172" s="2" t="s">
        <v>60</v>
      </c>
      <c r="W2172" s="2" t="s">
        <v>60</v>
      </c>
      <c r="X2172" s="2" t="s">
        <v>60</v>
      </c>
      <c r="Y2172" s="2" t="s">
        <v>60</v>
      </c>
      <c r="Z2172" s="2" t="s">
        <v>60</v>
      </c>
    </row>
    <row r="2173" spans="1:26" x14ac:dyDescent="0.3">
      <c r="A2173" s="3" t="s">
        <v>809</v>
      </c>
      <c r="B2173" s="3" t="s">
        <v>810</v>
      </c>
      <c r="C2173" s="3">
        <v>121</v>
      </c>
      <c r="D2173" s="3" t="s">
        <v>24</v>
      </c>
      <c r="E2173" s="3" t="s">
        <v>149</v>
      </c>
      <c r="F2173" s="3" t="s">
        <v>58</v>
      </c>
      <c r="G2173" s="3" t="s">
        <v>97</v>
      </c>
      <c r="H2173" s="3" t="s">
        <v>12</v>
      </c>
      <c r="I2173" s="3">
        <v>941</v>
      </c>
      <c r="J2173" s="3">
        <v>3190</v>
      </c>
      <c r="K2173" s="3">
        <v>328</v>
      </c>
      <c r="L2173" s="3">
        <v>435.82</v>
      </c>
      <c r="M2173" s="3">
        <v>362.39</v>
      </c>
      <c r="N2173" s="3">
        <v>132.87</v>
      </c>
      <c r="O2173" s="3">
        <v>120.26</v>
      </c>
      <c r="P2173" s="3">
        <v>1870</v>
      </c>
      <c r="Q2173" s="3">
        <v>2244.61</v>
      </c>
      <c r="R2173" s="3">
        <v>1759.62</v>
      </c>
      <c r="S2173" s="3">
        <v>120.03</v>
      </c>
      <c r="T2173" s="3">
        <v>127.56</v>
      </c>
      <c r="U2173" s="3" t="s">
        <v>60</v>
      </c>
      <c r="V2173" s="3" t="s">
        <v>60</v>
      </c>
      <c r="W2173" s="3" t="s">
        <v>60</v>
      </c>
      <c r="X2173" s="3" t="s">
        <v>60</v>
      </c>
      <c r="Y2173" s="3" t="s">
        <v>60</v>
      </c>
      <c r="Z2173" s="3" t="s">
        <v>60</v>
      </c>
    </row>
    <row r="2174" spans="1:26" x14ac:dyDescent="0.3">
      <c r="A2174" s="2" t="s">
        <v>809</v>
      </c>
      <c r="B2174" s="2" t="s">
        <v>810</v>
      </c>
      <c r="C2174" s="2">
        <v>122</v>
      </c>
      <c r="D2174" s="2" t="s">
        <v>24</v>
      </c>
      <c r="E2174" s="2" t="s">
        <v>149</v>
      </c>
      <c r="F2174" s="2" t="s">
        <v>58</v>
      </c>
      <c r="G2174" s="2" t="s">
        <v>58</v>
      </c>
      <c r="H2174" s="2" t="s">
        <v>12</v>
      </c>
      <c r="I2174" s="2">
        <v>941</v>
      </c>
      <c r="J2174" s="2">
        <v>3190</v>
      </c>
      <c r="K2174" s="2">
        <v>328</v>
      </c>
      <c r="L2174" s="2">
        <v>435.82</v>
      </c>
      <c r="M2174" s="2">
        <v>362.39</v>
      </c>
      <c r="N2174" s="2">
        <v>132.87</v>
      </c>
      <c r="O2174" s="2">
        <v>120.26</v>
      </c>
      <c r="P2174" s="2">
        <v>1870</v>
      </c>
      <c r="Q2174" s="2">
        <v>2244.61</v>
      </c>
      <c r="R2174" s="2">
        <v>1759.62</v>
      </c>
      <c r="S2174" s="2">
        <v>120.03</v>
      </c>
      <c r="T2174" s="2">
        <v>127.56</v>
      </c>
      <c r="U2174" s="2" t="s">
        <v>60</v>
      </c>
      <c r="V2174" s="2" t="s">
        <v>60</v>
      </c>
      <c r="W2174" s="2" t="s">
        <v>60</v>
      </c>
      <c r="X2174" s="2" t="s">
        <v>60</v>
      </c>
      <c r="Y2174" s="2" t="s">
        <v>60</v>
      </c>
      <c r="Z2174" s="2" t="s">
        <v>60</v>
      </c>
    </row>
    <row r="2175" spans="1:26" x14ac:dyDescent="0.3">
      <c r="A2175" s="3" t="s">
        <v>809</v>
      </c>
      <c r="B2175" s="3" t="s">
        <v>810</v>
      </c>
      <c r="C2175" s="3">
        <v>123</v>
      </c>
      <c r="D2175" s="3" t="s">
        <v>24</v>
      </c>
      <c r="E2175" s="3" t="s">
        <v>149</v>
      </c>
      <c r="F2175" s="3" t="s">
        <v>58</v>
      </c>
      <c r="G2175" s="3" t="s">
        <v>159</v>
      </c>
      <c r="H2175" s="3" t="s">
        <v>60</v>
      </c>
      <c r="I2175" s="3">
        <v>540</v>
      </c>
      <c r="J2175" s="3">
        <v>3000</v>
      </c>
      <c r="K2175" s="3">
        <v>234</v>
      </c>
      <c r="L2175" s="3">
        <v>183.2</v>
      </c>
      <c r="M2175" s="3">
        <v>108.61</v>
      </c>
      <c r="N2175" s="3">
        <v>78.290000000000006</v>
      </c>
      <c r="O2175" s="3">
        <v>168.68</v>
      </c>
      <c r="P2175" s="3">
        <v>1552</v>
      </c>
      <c r="Q2175" s="3">
        <v>1242.3399999999999</v>
      </c>
      <c r="R2175" s="3">
        <v>962.71</v>
      </c>
      <c r="S2175" s="3">
        <v>80.05</v>
      </c>
      <c r="T2175" s="3">
        <v>129.05000000000001</v>
      </c>
      <c r="U2175" s="3">
        <v>60.19</v>
      </c>
      <c r="V2175" s="3">
        <v>47.12</v>
      </c>
      <c r="W2175" s="3">
        <v>27.93</v>
      </c>
      <c r="X2175" s="3">
        <v>65.44</v>
      </c>
      <c r="Y2175" s="3">
        <v>52.38</v>
      </c>
      <c r="Z2175" s="3">
        <v>40.590000000000003</v>
      </c>
    </row>
    <row r="2176" spans="1:26" x14ac:dyDescent="0.3">
      <c r="A2176" s="2" t="s">
        <v>809</v>
      </c>
      <c r="B2176" s="2" t="s">
        <v>810</v>
      </c>
      <c r="C2176" s="2">
        <v>124</v>
      </c>
      <c r="D2176" s="2" t="s">
        <v>24</v>
      </c>
      <c r="E2176" s="2" t="s">
        <v>149</v>
      </c>
      <c r="F2176" s="2" t="s">
        <v>58</v>
      </c>
      <c r="G2176" s="2" t="s">
        <v>160</v>
      </c>
      <c r="H2176" s="2" t="s">
        <v>74</v>
      </c>
      <c r="I2176" s="2">
        <v>540</v>
      </c>
      <c r="J2176" s="2">
        <v>3000</v>
      </c>
      <c r="K2176" s="2">
        <v>234</v>
      </c>
      <c r="L2176" s="2">
        <v>183.2</v>
      </c>
      <c r="M2176" s="2">
        <v>108.61</v>
      </c>
      <c r="N2176" s="2">
        <v>78.290000000000006</v>
      </c>
      <c r="O2176" s="2">
        <v>168.68</v>
      </c>
      <c r="P2176" s="2">
        <v>1552</v>
      </c>
      <c r="Q2176" s="2">
        <v>1242.3399999999999</v>
      </c>
      <c r="R2176" s="2">
        <v>962.71</v>
      </c>
      <c r="S2176" s="2">
        <v>80.05</v>
      </c>
      <c r="T2176" s="2">
        <v>129.05000000000001</v>
      </c>
      <c r="U2176" s="2">
        <v>60.19</v>
      </c>
      <c r="V2176" s="2">
        <v>47.12</v>
      </c>
      <c r="W2176" s="2">
        <v>27.93</v>
      </c>
      <c r="X2176" s="2">
        <v>65.44</v>
      </c>
      <c r="Y2176" s="2">
        <v>52.38</v>
      </c>
      <c r="Z2176" s="2">
        <v>40.590000000000003</v>
      </c>
    </row>
    <row r="2177" spans="1:26" x14ac:dyDescent="0.3">
      <c r="A2177" s="3" t="s">
        <v>809</v>
      </c>
      <c r="B2177" s="3" t="s">
        <v>810</v>
      </c>
      <c r="C2177" s="3">
        <v>125</v>
      </c>
      <c r="D2177" s="3" t="s">
        <v>24</v>
      </c>
      <c r="E2177" s="3" t="s">
        <v>149</v>
      </c>
      <c r="F2177" s="3" t="s">
        <v>65</v>
      </c>
      <c r="G2177" s="3" t="s">
        <v>161</v>
      </c>
      <c r="H2177" s="3" t="s">
        <v>60</v>
      </c>
      <c r="I2177" s="3">
        <v>1400</v>
      </c>
      <c r="J2177" s="3">
        <v>10400</v>
      </c>
      <c r="K2177" s="3">
        <v>908</v>
      </c>
      <c r="L2177" s="3">
        <v>899.36</v>
      </c>
      <c r="M2177" s="3">
        <v>892.68</v>
      </c>
      <c r="N2177" s="3">
        <v>99.05</v>
      </c>
      <c r="O2177" s="3">
        <v>100.75</v>
      </c>
      <c r="P2177" s="3">
        <v>5599</v>
      </c>
      <c r="Q2177" s="3">
        <v>5461.73</v>
      </c>
      <c r="R2177" s="3">
        <v>5695.04</v>
      </c>
      <c r="S2177" s="3">
        <v>97.55</v>
      </c>
      <c r="T2177" s="3">
        <v>95.9</v>
      </c>
      <c r="U2177" s="3">
        <v>90.08</v>
      </c>
      <c r="V2177" s="3">
        <v>89.22</v>
      </c>
      <c r="W2177" s="3">
        <v>88.56</v>
      </c>
      <c r="X2177" s="3">
        <v>91.06</v>
      </c>
      <c r="Y2177" s="3">
        <v>88.83</v>
      </c>
      <c r="Z2177" s="3">
        <v>92.62</v>
      </c>
    </row>
    <row r="2178" spans="1:26" x14ac:dyDescent="0.3">
      <c r="A2178" s="2" t="s">
        <v>809</v>
      </c>
      <c r="B2178" s="2" t="s">
        <v>810</v>
      </c>
      <c r="C2178" s="2">
        <v>126</v>
      </c>
      <c r="D2178" s="2" t="s">
        <v>24</v>
      </c>
      <c r="E2178" s="2" t="s">
        <v>149</v>
      </c>
      <c r="F2178" s="2" t="s">
        <v>65</v>
      </c>
      <c r="G2178" s="2" t="s">
        <v>162</v>
      </c>
      <c r="H2178" s="2" t="s">
        <v>74</v>
      </c>
      <c r="I2178" s="2">
        <v>1400</v>
      </c>
      <c r="J2178" s="2">
        <v>10400</v>
      </c>
      <c r="K2178" s="2">
        <v>908</v>
      </c>
      <c r="L2178" s="2">
        <v>899.36</v>
      </c>
      <c r="M2178" s="2">
        <v>892.68</v>
      </c>
      <c r="N2178" s="2">
        <v>99.05</v>
      </c>
      <c r="O2178" s="2">
        <v>100.75</v>
      </c>
      <c r="P2178" s="2">
        <v>5599</v>
      </c>
      <c r="Q2178" s="2">
        <v>5461.73</v>
      </c>
      <c r="R2178" s="2">
        <v>5695.04</v>
      </c>
      <c r="S2178" s="2">
        <v>97.55</v>
      </c>
      <c r="T2178" s="2">
        <v>95.9</v>
      </c>
      <c r="U2178" s="2">
        <v>90.08</v>
      </c>
      <c r="V2178" s="2">
        <v>89.22</v>
      </c>
      <c r="W2178" s="2">
        <v>88.56</v>
      </c>
      <c r="X2178" s="2">
        <v>91.06</v>
      </c>
      <c r="Y2178" s="2">
        <v>88.83</v>
      </c>
      <c r="Z2178" s="2">
        <v>92.62</v>
      </c>
    </row>
    <row r="2179" spans="1:26" x14ac:dyDescent="0.3">
      <c r="A2179" s="3" t="s">
        <v>809</v>
      </c>
      <c r="B2179" s="3" t="s">
        <v>810</v>
      </c>
      <c r="C2179" s="3">
        <v>127</v>
      </c>
      <c r="D2179" s="3" t="s">
        <v>24</v>
      </c>
      <c r="E2179" s="3" t="s">
        <v>149</v>
      </c>
      <c r="F2179" s="3" t="s">
        <v>65</v>
      </c>
      <c r="G2179" s="3" t="s">
        <v>163</v>
      </c>
      <c r="H2179" s="3" t="s">
        <v>60</v>
      </c>
      <c r="I2179" s="3">
        <v>1980</v>
      </c>
      <c r="J2179" s="3">
        <v>12400</v>
      </c>
      <c r="K2179" s="3">
        <v>1010</v>
      </c>
      <c r="L2179" s="3">
        <v>959.79</v>
      </c>
      <c r="M2179" s="3">
        <v>896.6</v>
      </c>
      <c r="N2179" s="3">
        <v>95.03</v>
      </c>
      <c r="O2179" s="3">
        <v>107.05</v>
      </c>
      <c r="P2179" s="3">
        <v>6552</v>
      </c>
      <c r="Q2179" s="3">
        <v>6058.55</v>
      </c>
      <c r="R2179" s="3">
        <v>5849.62</v>
      </c>
      <c r="S2179" s="3">
        <v>92.47</v>
      </c>
      <c r="T2179" s="3">
        <v>103.57</v>
      </c>
      <c r="U2179" s="3">
        <v>70.849999999999994</v>
      </c>
      <c r="V2179" s="3">
        <v>67.33</v>
      </c>
      <c r="W2179" s="3">
        <v>62.89</v>
      </c>
      <c r="X2179" s="3">
        <v>75.34</v>
      </c>
      <c r="Y2179" s="3">
        <v>69.67</v>
      </c>
      <c r="Z2179" s="3">
        <v>67.27</v>
      </c>
    </row>
    <row r="2180" spans="1:26" x14ac:dyDescent="0.3">
      <c r="A2180" s="2" t="s">
        <v>809</v>
      </c>
      <c r="B2180" s="2" t="s">
        <v>810</v>
      </c>
      <c r="C2180" s="2">
        <v>128</v>
      </c>
      <c r="D2180" s="2" t="s">
        <v>24</v>
      </c>
      <c r="E2180" s="2" t="s">
        <v>149</v>
      </c>
      <c r="F2180" s="2" t="s">
        <v>65</v>
      </c>
      <c r="G2180" s="2" t="s">
        <v>164</v>
      </c>
      <c r="H2180" s="2" t="s">
        <v>74</v>
      </c>
      <c r="I2180" s="2">
        <v>1980</v>
      </c>
      <c r="J2180" s="2">
        <v>12400</v>
      </c>
      <c r="K2180" s="2">
        <v>1010</v>
      </c>
      <c r="L2180" s="2">
        <v>959.79</v>
      </c>
      <c r="M2180" s="2">
        <v>896.6</v>
      </c>
      <c r="N2180" s="2">
        <v>95.03</v>
      </c>
      <c r="O2180" s="2">
        <v>107.05</v>
      </c>
      <c r="P2180" s="2">
        <v>6552</v>
      </c>
      <c r="Q2180" s="2">
        <v>6058.55</v>
      </c>
      <c r="R2180" s="2">
        <v>5849.62</v>
      </c>
      <c r="S2180" s="2">
        <v>92.47</v>
      </c>
      <c r="T2180" s="2">
        <v>103.57</v>
      </c>
      <c r="U2180" s="2">
        <v>70.849999999999994</v>
      </c>
      <c r="V2180" s="2">
        <v>67.33</v>
      </c>
      <c r="W2180" s="2">
        <v>62.89</v>
      </c>
      <c r="X2180" s="2">
        <v>75.34</v>
      </c>
      <c r="Y2180" s="2">
        <v>69.67</v>
      </c>
      <c r="Z2180" s="2">
        <v>67.27</v>
      </c>
    </row>
    <row r="2181" spans="1:26" x14ac:dyDescent="0.3">
      <c r="A2181" s="3" t="s">
        <v>809</v>
      </c>
      <c r="B2181" s="3" t="s">
        <v>810</v>
      </c>
      <c r="C2181" s="3">
        <v>129</v>
      </c>
      <c r="D2181" s="3" t="s">
        <v>24</v>
      </c>
      <c r="E2181" s="3" t="s">
        <v>149</v>
      </c>
      <c r="F2181" s="3" t="s">
        <v>65</v>
      </c>
      <c r="G2181" s="3" t="s">
        <v>65</v>
      </c>
      <c r="H2181" s="3" t="s">
        <v>75</v>
      </c>
      <c r="I2181" s="3">
        <v>3920</v>
      </c>
      <c r="J2181" s="3">
        <v>25800</v>
      </c>
      <c r="K2181" s="3">
        <v>2152</v>
      </c>
      <c r="L2181" s="3">
        <v>2042.35</v>
      </c>
      <c r="M2181" s="3">
        <v>1897.89</v>
      </c>
      <c r="N2181" s="3">
        <v>94.9</v>
      </c>
      <c r="O2181" s="3">
        <v>107.61</v>
      </c>
      <c r="P2181" s="3">
        <v>13703</v>
      </c>
      <c r="Q2181" s="3">
        <v>12762.62</v>
      </c>
      <c r="R2181" s="3">
        <v>12507.37</v>
      </c>
      <c r="S2181" s="3">
        <v>93.14</v>
      </c>
      <c r="T2181" s="3">
        <v>102.04</v>
      </c>
      <c r="U2181" s="3">
        <v>76.25</v>
      </c>
      <c r="V2181" s="3">
        <v>72.36</v>
      </c>
      <c r="W2181" s="3">
        <v>67.239999999999995</v>
      </c>
      <c r="X2181" s="3">
        <v>79.59</v>
      </c>
      <c r="Y2181" s="3">
        <v>74.13</v>
      </c>
      <c r="Z2181" s="3">
        <v>72.650000000000006</v>
      </c>
    </row>
    <row r="2182" spans="1:26" x14ac:dyDescent="0.3">
      <c r="A2182" s="2" t="s">
        <v>809</v>
      </c>
      <c r="B2182" s="2" t="s">
        <v>810</v>
      </c>
      <c r="C2182" s="2">
        <v>130</v>
      </c>
      <c r="D2182" s="2" t="s">
        <v>24</v>
      </c>
      <c r="E2182" s="2" t="s">
        <v>149</v>
      </c>
      <c r="F2182" s="2" t="s">
        <v>78</v>
      </c>
      <c r="G2182" s="2" t="s">
        <v>165</v>
      </c>
      <c r="H2182" s="2" t="s">
        <v>60</v>
      </c>
      <c r="I2182" s="2">
        <v>77.650000000000006</v>
      </c>
      <c r="J2182" s="2">
        <v>500</v>
      </c>
      <c r="K2182" s="2">
        <v>42</v>
      </c>
      <c r="L2182" s="2">
        <v>51.76</v>
      </c>
      <c r="M2182" s="2">
        <v>52.03</v>
      </c>
      <c r="N2182" s="2">
        <v>123.24</v>
      </c>
      <c r="O2182" s="2">
        <v>99.48</v>
      </c>
      <c r="P2182" s="2">
        <v>250</v>
      </c>
      <c r="Q2182" s="2">
        <v>305.63</v>
      </c>
      <c r="R2182" s="2">
        <v>302.64999999999998</v>
      </c>
      <c r="S2182" s="2">
        <v>122.25</v>
      </c>
      <c r="T2182" s="2">
        <v>100.98</v>
      </c>
      <c r="U2182" s="2" t="s">
        <v>60</v>
      </c>
      <c r="V2182" s="2" t="s">
        <v>60</v>
      </c>
      <c r="W2182" s="2" t="s">
        <v>60</v>
      </c>
      <c r="X2182" s="2" t="s">
        <v>60</v>
      </c>
      <c r="Y2182" s="2" t="s">
        <v>60</v>
      </c>
      <c r="Z2182" s="2" t="s">
        <v>60</v>
      </c>
    </row>
    <row r="2183" spans="1:26" x14ac:dyDescent="0.3">
      <c r="A2183" s="3" t="s">
        <v>809</v>
      </c>
      <c r="B2183" s="3" t="s">
        <v>810</v>
      </c>
      <c r="C2183" s="3">
        <v>131</v>
      </c>
      <c r="D2183" s="3" t="s">
        <v>24</v>
      </c>
      <c r="E2183" s="3" t="s">
        <v>149</v>
      </c>
      <c r="F2183" s="3" t="s">
        <v>78</v>
      </c>
      <c r="G2183" s="3" t="s">
        <v>166</v>
      </c>
      <c r="H2183" s="3" t="s">
        <v>60</v>
      </c>
      <c r="I2183" s="3">
        <v>77.650000000000006</v>
      </c>
      <c r="J2183" s="3">
        <v>500</v>
      </c>
      <c r="K2183" s="3">
        <v>42</v>
      </c>
      <c r="L2183" s="3">
        <v>53.91</v>
      </c>
      <c r="M2183" s="3">
        <v>52.56</v>
      </c>
      <c r="N2183" s="3">
        <v>128.36000000000001</v>
      </c>
      <c r="O2183" s="3">
        <v>102.57</v>
      </c>
      <c r="P2183" s="3">
        <v>250</v>
      </c>
      <c r="Q2183" s="3">
        <v>309.29000000000002</v>
      </c>
      <c r="R2183" s="3">
        <v>304.83</v>
      </c>
      <c r="S2183" s="3">
        <v>123.72</v>
      </c>
      <c r="T2183" s="3">
        <v>101.46</v>
      </c>
      <c r="U2183" s="3" t="s">
        <v>60</v>
      </c>
      <c r="V2183" s="3" t="s">
        <v>60</v>
      </c>
      <c r="W2183" s="3" t="s">
        <v>60</v>
      </c>
      <c r="X2183" s="3" t="s">
        <v>60</v>
      </c>
      <c r="Y2183" s="3" t="s">
        <v>60</v>
      </c>
      <c r="Z2183" s="3" t="s">
        <v>60</v>
      </c>
    </row>
    <row r="2184" spans="1:26" x14ac:dyDescent="0.3">
      <c r="A2184" s="2" t="s">
        <v>809</v>
      </c>
      <c r="B2184" s="2" t="s">
        <v>810</v>
      </c>
      <c r="C2184" s="2">
        <v>132</v>
      </c>
      <c r="D2184" s="2" t="s">
        <v>24</v>
      </c>
      <c r="E2184" s="2" t="s">
        <v>149</v>
      </c>
      <c r="F2184" s="2" t="s">
        <v>78</v>
      </c>
      <c r="G2184" s="2" t="s">
        <v>121</v>
      </c>
      <c r="H2184" s="2" t="s">
        <v>12</v>
      </c>
      <c r="I2184" s="2">
        <v>155.30000000000001</v>
      </c>
      <c r="J2184" s="2">
        <v>1000</v>
      </c>
      <c r="K2184" s="2">
        <v>84</v>
      </c>
      <c r="L2184" s="2">
        <v>105.67</v>
      </c>
      <c r="M2184" s="2">
        <v>104.59</v>
      </c>
      <c r="N2184" s="2">
        <v>125.8</v>
      </c>
      <c r="O2184" s="2">
        <v>101.03</v>
      </c>
      <c r="P2184" s="2">
        <v>500</v>
      </c>
      <c r="Q2184" s="2">
        <v>614.91999999999996</v>
      </c>
      <c r="R2184" s="2">
        <v>607.48</v>
      </c>
      <c r="S2184" s="2">
        <v>122.98</v>
      </c>
      <c r="T2184" s="2">
        <v>101.22</v>
      </c>
      <c r="U2184" s="2" t="s">
        <v>60</v>
      </c>
      <c r="V2184" s="2" t="s">
        <v>60</v>
      </c>
      <c r="W2184" s="2" t="s">
        <v>60</v>
      </c>
      <c r="X2184" s="2" t="s">
        <v>60</v>
      </c>
      <c r="Y2184" s="2" t="s">
        <v>60</v>
      </c>
      <c r="Z2184" s="2" t="s">
        <v>60</v>
      </c>
    </row>
    <row r="2185" spans="1:26" x14ac:dyDescent="0.3">
      <c r="A2185" s="3" t="s">
        <v>809</v>
      </c>
      <c r="B2185" s="3" t="s">
        <v>810</v>
      </c>
      <c r="C2185" s="3">
        <v>133</v>
      </c>
      <c r="D2185" s="3" t="s">
        <v>24</v>
      </c>
      <c r="E2185" s="3" t="s">
        <v>149</v>
      </c>
      <c r="F2185" s="3" t="s">
        <v>78</v>
      </c>
      <c r="G2185" s="3" t="s">
        <v>84</v>
      </c>
      <c r="H2185" s="3" t="s">
        <v>12</v>
      </c>
      <c r="I2185" s="3">
        <v>155.30000000000001</v>
      </c>
      <c r="J2185" s="3">
        <v>1000</v>
      </c>
      <c r="K2185" s="3">
        <v>84</v>
      </c>
      <c r="L2185" s="3">
        <v>105.67</v>
      </c>
      <c r="M2185" s="3">
        <v>104.59</v>
      </c>
      <c r="N2185" s="3">
        <v>125.8</v>
      </c>
      <c r="O2185" s="3">
        <v>101.03</v>
      </c>
      <c r="P2185" s="3">
        <v>500</v>
      </c>
      <c r="Q2185" s="3">
        <v>614.91999999999996</v>
      </c>
      <c r="R2185" s="3">
        <v>607.48</v>
      </c>
      <c r="S2185" s="3">
        <v>122.98</v>
      </c>
      <c r="T2185" s="3">
        <v>101.22</v>
      </c>
      <c r="U2185" s="3" t="s">
        <v>60</v>
      </c>
      <c r="V2185" s="3" t="s">
        <v>60</v>
      </c>
      <c r="W2185" s="3" t="s">
        <v>60</v>
      </c>
      <c r="X2185" s="3" t="s">
        <v>60</v>
      </c>
      <c r="Y2185" s="3" t="s">
        <v>60</v>
      </c>
      <c r="Z2185" s="3" t="s">
        <v>60</v>
      </c>
    </row>
    <row r="2186" spans="1:26" x14ac:dyDescent="0.3">
      <c r="A2186" s="2" t="s">
        <v>809</v>
      </c>
      <c r="B2186" s="2" t="s">
        <v>810</v>
      </c>
      <c r="C2186" s="2">
        <v>134</v>
      </c>
      <c r="D2186" s="2" t="s">
        <v>24</v>
      </c>
      <c r="E2186" s="2" t="s">
        <v>149</v>
      </c>
      <c r="F2186" s="2" t="s">
        <v>78</v>
      </c>
      <c r="G2186" s="2" t="s">
        <v>68</v>
      </c>
      <c r="H2186" s="2" t="s">
        <v>75</v>
      </c>
      <c r="I2186" s="2">
        <v>5680</v>
      </c>
      <c r="J2186" s="2">
        <v>32150</v>
      </c>
      <c r="K2186" s="2">
        <v>2669</v>
      </c>
      <c r="L2186" s="2">
        <v>2714.39</v>
      </c>
      <c r="M2186" s="2">
        <v>2462.9699999999998</v>
      </c>
      <c r="N2186" s="2">
        <v>101.7</v>
      </c>
      <c r="O2186" s="2">
        <v>110.21</v>
      </c>
      <c r="P2186" s="2">
        <v>17181</v>
      </c>
      <c r="Q2186" s="2">
        <v>16880.25</v>
      </c>
      <c r="R2186" s="2">
        <v>16446.95</v>
      </c>
      <c r="S2186" s="2">
        <v>98.25</v>
      </c>
      <c r="T2186" s="2">
        <v>102.63</v>
      </c>
      <c r="U2186" s="2">
        <v>65.260000000000005</v>
      </c>
      <c r="V2186" s="2">
        <v>66.37</v>
      </c>
      <c r="W2186" s="2">
        <v>60.23</v>
      </c>
      <c r="X2186" s="2">
        <v>68.87</v>
      </c>
      <c r="Y2186" s="2">
        <v>67.67</v>
      </c>
      <c r="Z2186" s="2">
        <v>65.930000000000007</v>
      </c>
    </row>
    <row r="2187" spans="1:26" x14ac:dyDescent="0.3">
      <c r="A2187" s="3" t="s">
        <v>809</v>
      </c>
      <c r="B2187" s="3" t="s">
        <v>810</v>
      </c>
      <c r="C2187" s="3">
        <v>135</v>
      </c>
      <c r="D2187" s="3" t="s">
        <v>24</v>
      </c>
      <c r="E2187" s="3" t="s">
        <v>149</v>
      </c>
      <c r="F2187" s="3" t="s">
        <v>78</v>
      </c>
      <c r="G2187" s="3" t="s">
        <v>68</v>
      </c>
      <c r="H2187" s="3" t="s">
        <v>16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 t="s">
        <v>60</v>
      </c>
      <c r="V2187" s="3" t="s">
        <v>60</v>
      </c>
      <c r="W2187" s="3" t="s">
        <v>60</v>
      </c>
      <c r="X2187" s="3" t="s">
        <v>60</v>
      </c>
      <c r="Y2187" s="3" t="s">
        <v>60</v>
      </c>
      <c r="Z2187" s="3" t="s">
        <v>60</v>
      </c>
    </row>
    <row r="2188" spans="1:26" x14ac:dyDescent="0.3">
      <c r="A2188" s="2" t="s">
        <v>809</v>
      </c>
      <c r="B2188" s="2" t="s">
        <v>810</v>
      </c>
      <c r="C2188" s="2">
        <v>136</v>
      </c>
      <c r="D2188" s="2" t="s">
        <v>24</v>
      </c>
      <c r="E2188" s="2" t="s">
        <v>149</v>
      </c>
      <c r="F2188" s="2" t="s">
        <v>78</v>
      </c>
      <c r="G2188" s="2" t="s">
        <v>68</v>
      </c>
      <c r="H2188" s="2" t="s">
        <v>12</v>
      </c>
      <c r="I2188" s="2">
        <v>1096.3</v>
      </c>
      <c r="J2188" s="2">
        <v>4190</v>
      </c>
      <c r="K2188" s="2">
        <v>412</v>
      </c>
      <c r="L2188" s="2">
        <v>541.49</v>
      </c>
      <c r="M2188" s="2">
        <v>466.98</v>
      </c>
      <c r="N2188" s="2">
        <v>131.43</v>
      </c>
      <c r="O2188" s="2">
        <v>115.96</v>
      </c>
      <c r="P2188" s="2">
        <v>2370</v>
      </c>
      <c r="Q2188" s="2">
        <v>2859.53</v>
      </c>
      <c r="R2188" s="2">
        <v>2367.1</v>
      </c>
      <c r="S2188" s="2">
        <v>120.66</v>
      </c>
      <c r="T2188" s="2">
        <v>120.8</v>
      </c>
      <c r="U2188" s="2" t="s">
        <v>60</v>
      </c>
      <c r="V2188" s="2" t="s">
        <v>60</v>
      </c>
      <c r="W2188" s="2" t="s">
        <v>60</v>
      </c>
      <c r="X2188" s="2" t="s">
        <v>60</v>
      </c>
      <c r="Y2188" s="2" t="s">
        <v>60</v>
      </c>
      <c r="Z2188" s="2" t="s">
        <v>60</v>
      </c>
    </row>
    <row r="2189" spans="1:26" x14ac:dyDescent="0.3">
      <c r="A2189" s="3" t="s">
        <v>809</v>
      </c>
      <c r="B2189" s="3" t="s">
        <v>810</v>
      </c>
      <c r="C2189" s="3">
        <v>137</v>
      </c>
      <c r="D2189" s="3" t="s">
        <v>24</v>
      </c>
      <c r="E2189" s="3" t="s">
        <v>149</v>
      </c>
      <c r="F2189" s="3" t="s">
        <v>78</v>
      </c>
      <c r="G2189" s="3" t="s">
        <v>68</v>
      </c>
      <c r="H2189" s="3" t="s">
        <v>149</v>
      </c>
      <c r="I2189" s="3">
        <v>6776.3</v>
      </c>
      <c r="J2189" s="3">
        <v>36340</v>
      </c>
      <c r="K2189" s="3">
        <v>3081</v>
      </c>
      <c r="L2189" s="3">
        <v>3255.88</v>
      </c>
      <c r="M2189" s="3">
        <v>2929.95</v>
      </c>
      <c r="N2189" s="3">
        <v>105.68</v>
      </c>
      <c r="O2189" s="3">
        <v>111.12</v>
      </c>
      <c r="P2189" s="3">
        <v>19551</v>
      </c>
      <c r="Q2189" s="3">
        <v>19739.78</v>
      </c>
      <c r="R2189" s="3">
        <v>18814.05</v>
      </c>
      <c r="S2189" s="3">
        <v>100.97</v>
      </c>
      <c r="T2189" s="3">
        <v>104.92</v>
      </c>
      <c r="U2189" s="3" t="s">
        <v>60</v>
      </c>
      <c r="V2189" s="3" t="s">
        <v>60</v>
      </c>
      <c r="W2189" s="3" t="s">
        <v>60</v>
      </c>
      <c r="X2189" s="3" t="s">
        <v>60</v>
      </c>
      <c r="Y2189" s="3" t="s">
        <v>60</v>
      </c>
      <c r="Z2189" s="3" t="s">
        <v>60</v>
      </c>
    </row>
    <row r="2190" spans="1:26" x14ac:dyDescent="0.3">
      <c r="A2190" s="2" t="s">
        <v>809</v>
      </c>
      <c r="B2190" s="2" t="s">
        <v>810</v>
      </c>
      <c r="C2190" s="2">
        <v>138</v>
      </c>
      <c r="D2190" s="2" t="s">
        <v>24</v>
      </c>
      <c r="E2190" s="2" t="s">
        <v>167</v>
      </c>
      <c r="F2190" s="2" t="s">
        <v>58</v>
      </c>
      <c r="G2190" s="2" t="s">
        <v>168</v>
      </c>
      <c r="H2190" s="2" t="s">
        <v>60</v>
      </c>
      <c r="I2190" s="2">
        <v>1320</v>
      </c>
      <c r="J2190" s="2">
        <v>8400</v>
      </c>
      <c r="K2190" s="2">
        <v>612</v>
      </c>
      <c r="L2190" s="2">
        <v>726.37</v>
      </c>
      <c r="M2190" s="2">
        <v>607.47</v>
      </c>
      <c r="N2190" s="2">
        <v>118.69</v>
      </c>
      <c r="O2190" s="2">
        <v>119.57</v>
      </c>
      <c r="P2190" s="2">
        <v>3940</v>
      </c>
      <c r="Q2190" s="2">
        <v>3134.02</v>
      </c>
      <c r="R2190" s="2">
        <v>4038.23</v>
      </c>
      <c r="S2190" s="2">
        <v>79.540000000000006</v>
      </c>
      <c r="T2190" s="2">
        <v>77.61</v>
      </c>
      <c r="U2190" s="2">
        <v>64.39</v>
      </c>
      <c r="V2190" s="2">
        <v>76.430000000000007</v>
      </c>
      <c r="W2190" s="2">
        <v>63.92</v>
      </c>
      <c r="X2190" s="2">
        <v>67.959999999999994</v>
      </c>
      <c r="Y2190" s="2">
        <v>54.06</v>
      </c>
      <c r="Z2190" s="2">
        <v>69.66</v>
      </c>
    </row>
    <row r="2191" spans="1:26" x14ac:dyDescent="0.3">
      <c r="A2191" s="3" t="s">
        <v>809</v>
      </c>
      <c r="B2191" s="3" t="s">
        <v>810</v>
      </c>
      <c r="C2191" s="3">
        <v>139</v>
      </c>
      <c r="D2191" s="3" t="s">
        <v>24</v>
      </c>
      <c r="E2191" s="3" t="s">
        <v>167</v>
      </c>
      <c r="F2191" s="3" t="s">
        <v>58</v>
      </c>
      <c r="G2191" s="3" t="s">
        <v>169</v>
      </c>
      <c r="H2191" s="3" t="s">
        <v>60</v>
      </c>
      <c r="I2191" s="3">
        <v>500</v>
      </c>
      <c r="J2191" s="3">
        <v>3400</v>
      </c>
      <c r="K2191" s="3">
        <v>185</v>
      </c>
      <c r="L2191" s="3">
        <v>254.96</v>
      </c>
      <c r="M2191" s="3">
        <v>279.06</v>
      </c>
      <c r="N2191" s="3">
        <v>137.82</v>
      </c>
      <c r="O2191" s="3">
        <v>91.36</v>
      </c>
      <c r="P2191" s="3">
        <v>1607</v>
      </c>
      <c r="Q2191" s="3">
        <v>1680.9</v>
      </c>
      <c r="R2191" s="3">
        <v>1582.69</v>
      </c>
      <c r="S2191" s="3">
        <v>104.6</v>
      </c>
      <c r="T2191" s="3">
        <v>106.21</v>
      </c>
      <c r="U2191" s="3">
        <v>51.39</v>
      </c>
      <c r="V2191" s="3">
        <v>70.819999999999993</v>
      </c>
      <c r="W2191" s="3">
        <v>77.52</v>
      </c>
      <c r="X2191" s="3">
        <v>73.180000000000007</v>
      </c>
      <c r="Y2191" s="3">
        <v>76.540000000000006</v>
      </c>
      <c r="Z2191" s="3">
        <v>72.069999999999993</v>
      </c>
    </row>
    <row r="2192" spans="1:26" x14ac:dyDescent="0.3">
      <c r="A2192" s="2" t="s">
        <v>809</v>
      </c>
      <c r="B2192" s="2" t="s">
        <v>810</v>
      </c>
      <c r="C2192" s="2">
        <v>140</v>
      </c>
      <c r="D2192" s="2" t="s">
        <v>24</v>
      </c>
      <c r="E2192" s="2" t="s">
        <v>167</v>
      </c>
      <c r="F2192" s="2" t="s">
        <v>58</v>
      </c>
      <c r="G2192" s="2" t="s">
        <v>170</v>
      </c>
      <c r="H2192" s="2" t="s">
        <v>60</v>
      </c>
      <c r="I2192" s="2">
        <v>500</v>
      </c>
      <c r="J2192" s="2">
        <v>3000</v>
      </c>
      <c r="K2192" s="2">
        <v>231</v>
      </c>
      <c r="L2192" s="2">
        <v>156.9</v>
      </c>
      <c r="M2192" s="2">
        <v>138.18</v>
      </c>
      <c r="N2192" s="2">
        <v>67.92</v>
      </c>
      <c r="O2192" s="2">
        <v>113.55</v>
      </c>
      <c r="P2192" s="2">
        <v>1375</v>
      </c>
      <c r="Q2192" s="2">
        <v>907.08</v>
      </c>
      <c r="R2192" s="2">
        <v>952.87</v>
      </c>
      <c r="S2192" s="2">
        <v>65.97</v>
      </c>
      <c r="T2192" s="2">
        <v>95.19</v>
      </c>
      <c r="U2192" s="2">
        <v>64.17</v>
      </c>
      <c r="V2192" s="2">
        <v>43.58</v>
      </c>
      <c r="W2192" s="2">
        <v>38.380000000000003</v>
      </c>
      <c r="X2192" s="2">
        <v>62.61</v>
      </c>
      <c r="Y2192" s="2">
        <v>41.31</v>
      </c>
      <c r="Z2192" s="2">
        <v>43.39</v>
      </c>
    </row>
    <row r="2193" spans="1:26" x14ac:dyDescent="0.3">
      <c r="A2193" s="3" t="s">
        <v>809</v>
      </c>
      <c r="B2193" s="3" t="s">
        <v>810</v>
      </c>
      <c r="C2193" s="3">
        <v>141</v>
      </c>
      <c r="D2193" s="3" t="s">
        <v>24</v>
      </c>
      <c r="E2193" s="3" t="s">
        <v>167</v>
      </c>
      <c r="F2193" s="3" t="s">
        <v>58</v>
      </c>
      <c r="G2193" s="3" t="s">
        <v>171</v>
      </c>
      <c r="H2193" s="3" t="s">
        <v>60</v>
      </c>
      <c r="I2193" s="3">
        <v>250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</row>
    <row r="2194" spans="1:26" x14ac:dyDescent="0.3">
      <c r="A2194" s="2" t="s">
        <v>809</v>
      </c>
      <c r="B2194" s="2" t="s">
        <v>810</v>
      </c>
      <c r="C2194" s="2">
        <v>142</v>
      </c>
      <c r="D2194" s="2" t="s">
        <v>24</v>
      </c>
      <c r="E2194" s="2" t="s">
        <v>167</v>
      </c>
      <c r="F2194" s="2" t="s">
        <v>58</v>
      </c>
      <c r="G2194" s="2" t="s">
        <v>172</v>
      </c>
      <c r="H2194" s="2" t="s">
        <v>60</v>
      </c>
      <c r="I2194" s="2">
        <v>1200</v>
      </c>
      <c r="J2194" s="2">
        <v>7000</v>
      </c>
      <c r="K2194" s="2">
        <v>603</v>
      </c>
      <c r="L2194" s="2">
        <v>710.63</v>
      </c>
      <c r="M2194" s="2">
        <v>520.36</v>
      </c>
      <c r="N2194" s="2">
        <v>117.85</v>
      </c>
      <c r="O2194" s="2">
        <v>136.57</v>
      </c>
      <c r="P2194" s="2">
        <v>3938</v>
      </c>
      <c r="Q2194" s="2">
        <v>3764.02</v>
      </c>
      <c r="R2194" s="2">
        <v>3059.54</v>
      </c>
      <c r="S2194" s="2">
        <v>95.58</v>
      </c>
      <c r="T2194" s="2">
        <v>123.03</v>
      </c>
      <c r="U2194" s="2">
        <v>69.790000000000006</v>
      </c>
      <c r="V2194" s="2">
        <v>82.25</v>
      </c>
      <c r="W2194" s="2">
        <v>60.23</v>
      </c>
      <c r="X2194" s="2">
        <v>74.72</v>
      </c>
      <c r="Y2194" s="2">
        <v>71.42</v>
      </c>
      <c r="Z2194" s="2">
        <v>58.05</v>
      </c>
    </row>
    <row r="2195" spans="1:26" x14ac:dyDescent="0.3">
      <c r="A2195" s="3" t="s">
        <v>809</v>
      </c>
      <c r="B2195" s="3" t="s">
        <v>810</v>
      </c>
      <c r="C2195" s="3">
        <v>143</v>
      </c>
      <c r="D2195" s="3" t="s">
        <v>24</v>
      </c>
      <c r="E2195" s="3" t="s">
        <v>167</v>
      </c>
      <c r="F2195" s="3" t="s">
        <v>58</v>
      </c>
      <c r="G2195" s="3" t="s">
        <v>173</v>
      </c>
      <c r="H2195" s="3" t="s">
        <v>60</v>
      </c>
      <c r="I2195" s="3">
        <v>1240</v>
      </c>
      <c r="J2195" s="3">
        <v>8000</v>
      </c>
      <c r="K2195" s="3">
        <v>593</v>
      </c>
      <c r="L2195" s="3">
        <v>644.85</v>
      </c>
      <c r="M2195" s="3">
        <v>644.54999999999995</v>
      </c>
      <c r="N2195" s="3">
        <v>108.74</v>
      </c>
      <c r="O2195" s="3">
        <v>100.05</v>
      </c>
      <c r="P2195" s="3">
        <v>4088</v>
      </c>
      <c r="Q2195" s="3">
        <v>4227.59</v>
      </c>
      <c r="R2195" s="3">
        <v>3883.63</v>
      </c>
      <c r="S2195" s="3">
        <v>103.41</v>
      </c>
      <c r="T2195" s="3">
        <v>108.86</v>
      </c>
      <c r="U2195" s="3">
        <v>66.42</v>
      </c>
      <c r="V2195" s="3">
        <v>72.23</v>
      </c>
      <c r="W2195" s="3">
        <v>72.19</v>
      </c>
      <c r="X2195" s="3">
        <v>75.06</v>
      </c>
      <c r="Y2195" s="3">
        <v>77.63</v>
      </c>
      <c r="Z2195" s="3">
        <v>71.31</v>
      </c>
    </row>
    <row r="2196" spans="1:26" x14ac:dyDescent="0.3">
      <c r="A2196" s="2" t="s">
        <v>809</v>
      </c>
      <c r="B2196" s="2" t="s">
        <v>810</v>
      </c>
      <c r="C2196" s="2">
        <v>144</v>
      </c>
      <c r="D2196" s="2" t="s">
        <v>24</v>
      </c>
      <c r="E2196" s="2" t="s">
        <v>167</v>
      </c>
      <c r="F2196" s="2" t="s">
        <v>58</v>
      </c>
      <c r="G2196" s="2" t="s">
        <v>174</v>
      </c>
      <c r="H2196" s="2" t="s">
        <v>60</v>
      </c>
      <c r="I2196" s="2">
        <v>1320</v>
      </c>
      <c r="J2196" s="2">
        <v>6000</v>
      </c>
      <c r="K2196" s="2">
        <v>329</v>
      </c>
      <c r="L2196" s="2">
        <v>590.85</v>
      </c>
      <c r="M2196" s="2">
        <v>297.75</v>
      </c>
      <c r="N2196" s="2">
        <v>179.59</v>
      </c>
      <c r="O2196" s="2">
        <v>198.44</v>
      </c>
      <c r="P2196" s="2">
        <v>2935</v>
      </c>
      <c r="Q2196" s="2">
        <v>3466.69</v>
      </c>
      <c r="R2196" s="2">
        <v>1792.85</v>
      </c>
      <c r="S2196" s="2">
        <v>118.12</v>
      </c>
      <c r="T2196" s="2">
        <v>193.36</v>
      </c>
      <c r="U2196" s="2">
        <v>34.619999999999997</v>
      </c>
      <c r="V2196" s="2">
        <v>62.17</v>
      </c>
      <c r="W2196" s="2">
        <v>31.33</v>
      </c>
      <c r="X2196" s="2">
        <v>50.63</v>
      </c>
      <c r="Y2196" s="2">
        <v>59.8</v>
      </c>
      <c r="Z2196" s="2">
        <v>30.92</v>
      </c>
    </row>
    <row r="2197" spans="1:26" x14ac:dyDescent="0.3">
      <c r="A2197" s="3" t="s">
        <v>809</v>
      </c>
      <c r="B2197" s="3" t="s">
        <v>810</v>
      </c>
      <c r="C2197" s="3">
        <v>145</v>
      </c>
      <c r="D2197" s="3" t="s">
        <v>24</v>
      </c>
      <c r="E2197" s="3" t="s">
        <v>167</v>
      </c>
      <c r="F2197" s="3" t="s">
        <v>58</v>
      </c>
      <c r="G2197" s="3" t="s">
        <v>175</v>
      </c>
      <c r="H2197" s="3" t="s">
        <v>60</v>
      </c>
      <c r="I2197" s="3">
        <v>1500</v>
      </c>
      <c r="J2197" s="3">
        <v>6100</v>
      </c>
      <c r="K2197" s="3">
        <v>447</v>
      </c>
      <c r="L2197" s="3">
        <v>599.55999999999995</v>
      </c>
      <c r="M2197" s="3">
        <v>538.52</v>
      </c>
      <c r="N2197" s="3">
        <v>134.13</v>
      </c>
      <c r="O2197" s="3">
        <v>111.33</v>
      </c>
      <c r="P2197" s="3">
        <v>3151</v>
      </c>
      <c r="Q2197" s="3">
        <v>3785.03</v>
      </c>
      <c r="R2197" s="3">
        <v>3495.29</v>
      </c>
      <c r="S2197" s="3">
        <v>120.12</v>
      </c>
      <c r="T2197" s="3">
        <v>108.29</v>
      </c>
      <c r="U2197" s="3">
        <v>41.39</v>
      </c>
      <c r="V2197" s="3">
        <v>55.51</v>
      </c>
      <c r="W2197" s="3">
        <v>49.86</v>
      </c>
      <c r="X2197" s="3">
        <v>47.83</v>
      </c>
      <c r="Y2197" s="3">
        <v>57.45</v>
      </c>
      <c r="Z2197" s="3">
        <v>53.06</v>
      </c>
    </row>
    <row r="2198" spans="1:26" x14ac:dyDescent="0.3">
      <c r="A2198" s="2" t="s">
        <v>809</v>
      </c>
      <c r="B2198" s="2" t="s">
        <v>810</v>
      </c>
      <c r="C2198" s="2">
        <v>146</v>
      </c>
      <c r="D2198" s="2" t="s">
        <v>24</v>
      </c>
      <c r="E2198" s="2" t="s">
        <v>167</v>
      </c>
      <c r="F2198" s="2" t="s">
        <v>58</v>
      </c>
      <c r="G2198" s="2" t="s">
        <v>176</v>
      </c>
      <c r="H2198" s="2" t="s">
        <v>74</v>
      </c>
      <c r="I2198" s="2">
        <v>7830</v>
      </c>
      <c r="J2198" s="2">
        <v>41900</v>
      </c>
      <c r="K2198" s="2">
        <v>3000</v>
      </c>
      <c r="L2198" s="2">
        <v>3684.12</v>
      </c>
      <c r="M2198" s="2">
        <v>3025.89</v>
      </c>
      <c r="N2198" s="2">
        <v>122.8</v>
      </c>
      <c r="O2198" s="2">
        <v>121.75</v>
      </c>
      <c r="P2198" s="2">
        <v>21034</v>
      </c>
      <c r="Q2198" s="2">
        <v>20965.330000000002</v>
      </c>
      <c r="R2198" s="2">
        <v>18805.099999999999</v>
      </c>
      <c r="S2198" s="2">
        <v>99.67</v>
      </c>
      <c r="T2198" s="2">
        <v>111.49</v>
      </c>
      <c r="U2198" s="2">
        <v>53.21</v>
      </c>
      <c r="V2198" s="2">
        <v>65.349999999999994</v>
      </c>
      <c r="W2198" s="2">
        <v>53.67</v>
      </c>
      <c r="X2198" s="2">
        <v>61.16</v>
      </c>
      <c r="Y2198" s="2">
        <v>60.96</v>
      </c>
      <c r="Z2198" s="2">
        <v>54.68</v>
      </c>
    </row>
    <row r="2199" spans="1:26" x14ac:dyDescent="0.3">
      <c r="A2199" s="3" t="s">
        <v>809</v>
      </c>
      <c r="B2199" s="3" t="s">
        <v>810</v>
      </c>
      <c r="C2199" s="3">
        <v>147</v>
      </c>
      <c r="D2199" s="3" t="s">
        <v>24</v>
      </c>
      <c r="E2199" s="3" t="s">
        <v>167</v>
      </c>
      <c r="F2199" s="3" t="s">
        <v>58</v>
      </c>
      <c r="G2199" s="3" t="s">
        <v>58</v>
      </c>
      <c r="H2199" s="3" t="s">
        <v>75</v>
      </c>
      <c r="I2199" s="3">
        <v>7830</v>
      </c>
      <c r="J2199" s="3">
        <v>41900</v>
      </c>
      <c r="K2199" s="3">
        <v>3000</v>
      </c>
      <c r="L2199" s="3">
        <v>3684.12</v>
      </c>
      <c r="M2199" s="3">
        <v>3025.89</v>
      </c>
      <c r="N2199" s="3">
        <v>122.8</v>
      </c>
      <c r="O2199" s="3">
        <v>121.75</v>
      </c>
      <c r="P2199" s="3">
        <v>21034</v>
      </c>
      <c r="Q2199" s="3">
        <v>20965.330000000002</v>
      </c>
      <c r="R2199" s="3">
        <v>18805.099999999999</v>
      </c>
      <c r="S2199" s="3">
        <v>99.67</v>
      </c>
      <c r="T2199" s="3">
        <v>111.49</v>
      </c>
      <c r="U2199" s="3">
        <v>53.21</v>
      </c>
      <c r="V2199" s="3">
        <v>65.349999999999994</v>
      </c>
      <c r="W2199" s="3">
        <v>53.67</v>
      </c>
      <c r="X2199" s="3">
        <v>61.16</v>
      </c>
      <c r="Y2199" s="3">
        <v>60.96</v>
      </c>
      <c r="Z2199" s="3">
        <v>54.68</v>
      </c>
    </row>
    <row r="2200" spans="1:26" x14ac:dyDescent="0.3">
      <c r="A2200" s="2" t="s">
        <v>809</v>
      </c>
      <c r="B2200" s="2" t="s">
        <v>810</v>
      </c>
      <c r="C2200" s="2">
        <v>148</v>
      </c>
      <c r="D2200" s="2" t="s">
        <v>24</v>
      </c>
      <c r="E2200" s="2" t="s">
        <v>167</v>
      </c>
      <c r="F2200" s="2" t="s">
        <v>58</v>
      </c>
      <c r="G2200" s="2" t="s">
        <v>177</v>
      </c>
      <c r="H2200" s="2" t="s">
        <v>60</v>
      </c>
      <c r="I2200" s="2">
        <v>330</v>
      </c>
      <c r="J2200" s="2">
        <v>150</v>
      </c>
      <c r="K2200" s="2">
        <v>12</v>
      </c>
      <c r="L2200" s="2">
        <v>3.16</v>
      </c>
      <c r="M2200" s="2">
        <v>0</v>
      </c>
      <c r="N2200" s="2">
        <v>26.33</v>
      </c>
      <c r="O2200" s="2">
        <v>0</v>
      </c>
      <c r="P2200" s="2">
        <v>75</v>
      </c>
      <c r="Q2200" s="2">
        <v>3.16</v>
      </c>
      <c r="R2200" s="2">
        <v>0</v>
      </c>
      <c r="S2200" s="2">
        <v>4.21</v>
      </c>
      <c r="T2200" s="2">
        <v>0</v>
      </c>
      <c r="U2200" s="2" t="s">
        <v>60</v>
      </c>
      <c r="V2200" s="2" t="s">
        <v>60</v>
      </c>
      <c r="W2200" s="2" t="s">
        <v>60</v>
      </c>
      <c r="X2200" s="2" t="s">
        <v>60</v>
      </c>
      <c r="Y2200" s="2" t="s">
        <v>60</v>
      </c>
      <c r="Z2200" s="2" t="s">
        <v>60</v>
      </c>
    </row>
    <row r="2201" spans="1:26" x14ac:dyDescent="0.3">
      <c r="A2201" s="3" t="s">
        <v>809</v>
      </c>
      <c r="B2201" s="3" t="s">
        <v>810</v>
      </c>
      <c r="C2201" s="3">
        <v>149</v>
      </c>
      <c r="D2201" s="3" t="s">
        <v>24</v>
      </c>
      <c r="E2201" s="3" t="s">
        <v>167</v>
      </c>
      <c r="F2201" s="3" t="s">
        <v>58</v>
      </c>
      <c r="G2201" s="3" t="s">
        <v>178</v>
      </c>
      <c r="H2201" s="3" t="s">
        <v>60</v>
      </c>
      <c r="I2201" s="3">
        <v>273.5</v>
      </c>
      <c r="J2201" s="3">
        <v>1050</v>
      </c>
      <c r="K2201" s="3">
        <v>71</v>
      </c>
      <c r="L2201" s="3">
        <v>56.71</v>
      </c>
      <c r="M2201" s="3">
        <v>123.55</v>
      </c>
      <c r="N2201" s="3">
        <v>79.87</v>
      </c>
      <c r="O2201" s="3">
        <v>45.9</v>
      </c>
      <c r="P2201" s="3">
        <v>528</v>
      </c>
      <c r="Q2201" s="3">
        <v>499.5</v>
      </c>
      <c r="R2201" s="3">
        <v>666.18</v>
      </c>
      <c r="S2201" s="3">
        <v>94.6</v>
      </c>
      <c r="T2201" s="3">
        <v>74.98</v>
      </c>
      <c r="U2201" s="3" t="s">
        <v>60</v>
      </c>
      <c r="V2201" s="3" t="s">
        <v>60</v>
      </c>
      <c r="W2201" s="3" t="s">
        <v>60</v>
      </c>
      <c r="X2201" s="3" t="s">
        <v>60</v>
      </c>
      <c r="Y2201" s="3" t="s">
        <v>60</v>
      </c>
      <c r="Z2201" s="3" t="s">
        <v>60</v>
      </c>
    </row>
    <row r="2202" spans="1:26" x14ac:dyDescent="0.3">
      <c r="A2202" s="2" t="s">
        <v>809</v>
      </c>
      <c r="B2202" s="2" t="s">
        <v>810</v>
      </c>
      <c r="C2202" s="2">
        <v>150</v>
      </c>
      <c r="D2202" s="2" t="s">
        <v>24</v>
      </c>
      <c r="E2202" s="2" t="s">
        <v>167</v>
      </c>
      <c r="F2202" s="2" t="s">
        <v>58</v>
      </c>
      <c r="G2202" s="2" t="s">
        <v>176</v>
      </c>
      <c r="H2202" s="2" t="s">
        <v>16</v>
      </c>
      <c r="I2202" s="2">
        <v>603.5</v>
      </c>
      <c r="J2202" s="2">
        <v>1200</v>
      </c>
      <c r="K2202" s="2">
        <v>83</v>
      </c>
      <c r="L2202" s="2">
        <v>59.87</v>
      </c>
      <c r="M2202" s="2">
        <v>123.55</v>
      </c>
      <c r="N2202" s="2">
        <v>72.13</v>
      </c>
      <c r="O2202" s="2">
        <v>48.46</v>
      </c>
      <c r="P2202" s="2">
        <v>603</v>
      </c>
      <c r="Q2202" s="2">
        <v>502.66</v>
      </c>
      <c r="R2202" s="2">
        <v>666.18</v>
      </c>
      <c r="S2202" s="2">
        <v>83.36</v>
      </c>
      <c r="T2202" s="2">
        <v>75.45</v>
      </c>
      <c r="U2202" s="2" t="s">
        <v>60</v>
      </c>
      <c r="V2202" s="2" t="s">
        <v>60</v>
      </c>
      <c r="W2202" s="2" t="s">
        <v>60</v>
      </c>
      <c r="X2202" s="2" t="s">
        <v>60</v>
      </c>
      <c r="Y2202" s="2" t="s">
        <v>60</v>
      </c>
      <c r="Z2202" s="2" t="s">
        <v>60</v>
      </c>
    </row>
    <row r="2203" spans="1:26" x14ac:dyDescent="0.3">
      <c r="A2203" s="3" t="s">
        <v>809</v>
      </c>
      <c r="B2203" s="3" t="s">
        <v>810</v>
      </c>
      <c r="C2203" s="3">
        <v>151</v>
      </c>
      <c r="D2203" s="3" t="s">
        <v>24</v>
      </c>
      <c r="E2203" s="3" t="s">
        <v>167</v>
      </c>
      <c r="F2203" s="3" t="s">
        <v>58</v>
      </c>
      <c r="G2203" s="3" t="s">
        <v>58</v>
      </c>
      <c r="H2203" s="3" t="s">
        <v>16</v>
      </c>
      <c r="I2203" s="3">
        <v>603.5</v>
      </c>
      <c r="J2203" s="3">
        <v>1200</v>
      </c>
      <c r="K2203" s="3">
        <v>83</v>
      </c>
      <c r="L2203" s="3">
        <v>59.87</v>
      </c>
      <c r="M2203" s="3">
        <v>123.55</v>
      </c>
      <c r="N2203" s="3">
        <v>72.13</v>
      </c>
      <c r="O2203" s="3">
        <v>48.46</v>
      </c>
      <c r="P2203" s="3">
        <v>603</v>
      </c>
      <c r="Q2203" s="3">
        <v>502.66</v>
      </c>
      <c r="R2203" s="3">
        <v>666.18</v>
      </c>
      <c r="S2203" s="3">
        <v>83.36</v>
      </c>
      <c r="T2203" s="3">
        <v>75.45</v>
      </c>
      <c r="U2203" s="3" t="s">
        <v>60</v>
      </c>
      <c r="V2203" s="3" t="s">
        <v>60</v>
      </c>
      <c r="W2203" s="3" t="s">
        <v>60</v>
      </c>
      <c r="X2203" s="3" t="s">
        <v>60</v>
      </c>
      <c r="Y2203" s="3" t="s">
        <v>60</v>
      </c>
      <c r="Z2203" s="3" t="s">
        <v>60</v>
      </c>
    </row>
    <row r="2204" spans="1:26" x14ac:dyDescent="0.3">
      <c r="A2204" s="2" t="s">
        <v>809</v>
      </c>
      <c r="B2204" s="2" t="s">
        <v>810</v>
      </c>
      <c r="C2204" s="2">
        <v>152</v>
      </c>
      <c r="D2204" s="2" t="s">
        <v>24</v>
      </c>
      <c r="E2204" s="2" t="s">
        <v>167</v>
      </c>
      <c r="F2204" s="2" t="s">
        <v>58</v>
      </c>
      <c r="G2204" s="2" t="s">
        <v>179</v>
      </c>
      <c r="H2204" s="2" t="s">
        <v>60</v>
      </c>
      <c r="I2204" s="2">
        <v>99</v>
      </c>
      <c r="J2204" s="2">
        <v>200</v>
      </c>
      <c r="K2204" s="2">
        <v>5</v>
      </c>
      <c r="L2204" s="2">
        <v>28.88</v>
      </c>
      <c r="M2204" s="2">
        <v>20.78</v>
      </c>
      <c r="N2204" s="2">
        <v>577.6</v>
      </c>
      <c r="O2204" s="2">
        <v>138.97999999999999</v>
      </c>
      <c r="P2204" s="2">
        <v>14</v>
      </c>
      <c r="Q2204" s="2">
        <v>98.23</v>
      </c>
      <c r="R2204" s="2">
        <v>100.04</v>
      </c>
      <c r="S2204" s="2">
        <v>701.64</v>
      </c>
      <c r="T2204" s="2">
        <v>98.19</v>
      </c>
      <c r="U2204" s="2" t="s">
        <v>60</v>
      </c>
      <c r="V2204" s="2" t="s">
        <v>60</v>
      </c>
      <c r="W2204" s="2" t="s">
        <v>60</v>
      </c>
      <c r="X2204" s="2" t="s">
        <v>60</v>
      </c>
      <c r="Y2204" s="2" t="s">
        <v>60</v>
      </c>
      <c r="Z2204" s="2" t="s">
        <v>60</v>
      </c>
    </row>
    <row r="2205" spans="1:26" x14ac:dyDescent="0.3">
      <c r="A2205" s="3" t="s">
        <v>809</v>
      </c>
      <c r="B2205" s="3" t="s">
        <v>810</v>
      </c>
      <c r="C2205" s="3">
        <v>153</v>
      </c>
      <c r="D2205" s="3" t="s">
        <v>24</v>
      </c>
      <c r="E2205" s="3" t="s">
        <v>167</v>
      </c>
      <c r="F2205" s="3" t="s">
        <v>58</v>
      </c>
      <c r="G2205" s="3" t="s">
        <v>180</v>
      </c>
      <c r="H2205" s="3" t="s">
        <v>60</v>
      </c>
      <c r="I2205" s="3">
        <v>50</v>
      </c>
      <c r="J2205" s="3">
        <v>130</v>
      </c>
      <c r="K2205" s="3">
        <v>23</v>
      </c>
      <c r="L2205" s="3">
        <v>16.88</v>
      </c>
      <c r="M2205" s="3">
        <v>28.68</v>
      </c>
      <c r="N2205" s="3">
        <v>73.39</v>
      </c>
      <c r="O2205" s="3">
        <v>58.86</v>
      </c>
      <c r="P2205" s="3">
        <v>27</v>
      </c>
      <c r="Q2205" s="3">
        <v>29.98</v>
      </c>
      <c r="R2205" s="3">
        <v>55.29</v>
      </c>
      <c r="S2205" s="3">
        <v>111.04</v>
      </c>
      <c r="T2205" s="3">
        <v>54.22</v>
      </c>
      <c r="U2205" s="3" t="s">
        <v>60</v>
      </c>
      <c r="V2205" s="3" t="s">
        <v>60</v>
      </c>
      <c r="W2205" s="3" t="s">
        <v>60</v>
      </c>
      <c r="X2205" s="3" t="s">
        <v>60</v>
      </c>
      <c r="Y2205" s="3" t="s">
        <v>60</v>
      </c>
      <c r="Z2205" s="3" t="s">
        <v>60</v>
      </c>
    </row>
    <row r="2206" spans="1:26" x14ac:dyDescent="0.3">
      <c r="A2206" s="2" t="s">
        <v>809</v>
      </c>
      <c r="B2206" s="2" t="s">
        <v>810</v>
      </c>
      <c r="C2206" s="2">
        <v>154</v>
      </c>
      <c r="D2206" s="2" t="s">
        <v>24</v>
      </c>
      <c r="E2206" s="2" t="s">
        <v>167</v>
      </c>
      <c r="F2206" s="2" t="s">
        <v>58</v>
      </c>
      <c r="G2206" s="2" t="s">
        <v>181</v>
      </c>
      <c r="H2206" s="2" t="s">
        <v>60</v>
      </c>
      <c r="I2206" s="2">
        <v>90</v>
      </c>
      <c r="J2206" s="2">
        <v>30</v>
      </c>
      <c r="K2206" s="2">
        <v>12</v>
      </c>
      <c r="L2206" s="2">
        <v>10.49</v>
      </c>
      <c r="M2206" s="2">
        <v>19.809999999999999</v>
      </c>
      <c r="N2206" s="2">
        <v>87.42</v>
      </c>
      <c r="O2206" s="2">
        <v>52.95</v>
      </c>
      <c r="P2206" s="2">
        <v>14</v>
      </c>
      <c r="Q2206" s="2">
        <v>24.07</v>
      </c>
      <c r="R2206" s="2">
        <v>35.340000000000003</v>
      </c>
      <c r="S2206" s="2">
        <v>171.93</v>
      </c>
      <c r="T2206" s="2">
        <v>68.11</v>
      </c>
      <c r="U2206" s="2" t="s">
        <v>60</v>
      </c>
      <c r="V2206" s="2" t="s">
        <v>60</v>
      </c>
      <c r="W2206" s="2" t="s">
        <v>60</v>
      </c>
      <c r="X2206" s="2" t="s">
        <v>60</v>
      </c>
      <c r="Y2206" s="2" t="s">
        <v>60</v>
      </c>
      <c r="Z2206" s="2" t="s">
        <v>60</v>
      </c>
    </row>
    <row r="2207" spans="1:26" x14ac:dyDescent="0.3">
      <c r="A2207" s="3" t="s">
        <v>809</v>
      </c>
      <c r="B2207" s="3" t="s">
        <v>810</v>
      </c>
      <c r="C2207" s="3">
        <v>155</v>
      </c>
      <c r="D2207" s="3" t="s">
        <v>24</v>
      </c>
      <c r="E2207" s="3" t="s">
        <v>167</v>
      </c>
      <c r="F2207" s="3" t="s">
        <v>58</v>
      </c>
      <c r="G2207" s="3" t="s">
        <v>182</v>
      </c>
      <c r="H2207" s="3" t="s">
        <v>60</v>
      </c>
      <c r="I2207" s="3">
        <v>172</v>
      </c>
      <c r="J2207" s="3">
        <v>312</v>
      </c>
      <c r="K2207" s="3">
        <v>28</v>
      </c>
      <c r="L2207" s="3">
        <v>40.01</v>
      </c>
      <c r="M2207" s="3">
        <v>26.71</v>
      </c>
      <c r="N2207" s="3">
        <v>142.88999999999999</v>
      </c>
      <c r="O2207" s="3">
        <v>149.79</v>
      </c>
      <c r="P2207" s="3">
        <v>41</v>
      </c>
      <c r="Q2207" s="3">
        <v>140.29</v>
      </c>
      <c r="R2207" s="3">
        <v>103.75</v>
      </c>
      <c r="S2207" s="3">
        <v>342.17</v>
      </c>
      <c r="T2207" s="3">
        <v>135.22</v>
      </c>
      <c r="U2207" s="3" t="s">
        <v>60</v>
      </c>
      <c r="V2207" s="3" t="s">
        <v>60</v>
      </c>
      <c r="W2207" s="3" t="s">
        <v>60</v>
      </c>
      <c r="X2207" s="3" t="s">
        <v>60</v>
      </c>
      <c r="Y2207" s="3" t="s">
        <v>60</v>
      </c>
      <c r="Z2207" s="3" t="s">
        <v>60</v>
      </c>
    </row>
    <row r="2208" spans="1:26" x14ac:dyDescent="0.3">
      <c r="A2208" s="2" t="s">
        <v>809</v>
      </c>
      <c r="B2208" s="2" t="s">
        <v>810</v>
      </c>
      <c r="C2208" s="2">
        <v>156</v>
      </c>
      <c r="D2208" s="2" t="s">
        <v>24</v>
      </c>
      <c r="E2208" s="2" t="s">
        <v>167</v>
      </c>
      <c r="F2208" s="2" t="s">
        <v>58</v>
      </c>
      <c r="G2208" s="2" t="s">
        <v>176</v>
      </c>
      <c r="H2208" s="2" t="s">
        <v>12</v>
      </c>
      <c r="I2208" s="2">
        <v>411</v>
      </c>
      <c r="J2208" s="2">
        <v>672</v>
      </c>
      <c r="K2208" s="2">
        <v>68</v>
      </c>
      <c r="L2208" s="2">
        <v>96.26</v>
      </c>
      <c r="M2208" s="2">
        <v>95.98</v>
      </c>
      <c r="N2208" s="2">
        <v>141.56</v>
      </c>
      <c r="O2208" s="2">
        <v>100.29</v>
      </c>
      <c r="P2208" s="2">
        <v>96</v>
      </c>
      <c r="Q2208" s="2">
        <v>292.57</v>
      </c>
      <c r="R2208" s="2">
        <v>294.42</v>
      </c>
      <c r="S2208" s="2">
        <v>304.76</v>
      </c>
      <c r="T2208" s="2">
        <v>99.37</v>
      </c>
      <c r="U2208" s="2" t="s">
        <v>60</v>
      </c>
      <c r="V2208" s="2" t="s">
        <v>60</v>
      </c>
      <c r="W2208" s="2" t="s">
        <v>60</v>
      </c>
      <c r="X2208" s="2" t="s">
        <v>60</v>
      </c>
      <c r="Y2208" s="2" t="s">
        <v>60</v>
      </c>
      <c r="Z2208" s="2" t="s">
        <v>60</v>
      </c>
    </row>
    <row r="2209" spans="1:26" x14ac:dyDescent="0.3">
      <c r="A2209" s="3" t="s">
        <v>809</v>
      </c>
      <c r="B2209" s="3" t="s">
        <v>810</v>
      </c>
      <c r="C2209" s="3">
        <v>157</v>
      </c>
      <c r="D2209" s="3" t="s">
        <v>24</v>
      </c>
      <c r="E2209" s="3" t="s">
        <v>167</v>
      </c>
      <c r="F2209" s="3" t="s">
        <v>58</v>
      </c>
      <c r="G2209" s="3" t="s">
        <v>58</v>
      </c>
      <c r="H2209" s="3" t="s">
        <v>12</v>
      </c>
      <c r="I2209" s="3">
        <v>411</v>
      </c>
      <c r="J2209" s="3">
        <v>672</v>
      </c>
      <c r="K2209" s="3">
        <v>68</v>
      </c>
      <c r="L2209" s="3">
        <v>96.26</v>
      </c>
      <c r="M2209" s="3">
        <v>95.98</v>
      </c>
      <c r="N2209" s="3">
        <v>141.56</v>
      </c>
      <c r="O2209" s="3">
        <v>100.29</v>
      </c>
      <c r="P2209" s="3">
        <v>96</v>
      </c>
      <c r="Q2209" s="3">
        <v>292.57</v>
      </c>
      <c r="R2209" s="3">
        <v>294.42</v>
      </c>
      <c r="S2209" s="3">
        <v>304.76</v>
      </c>
      <c r="T2209" s="3">
        <v>99.37</v>
      </c>
      <c r="U2209" s="3" t="s">
        <v>60</v>
      </c>
      <c r="V2209" s="3" t="s">
        <v>60</v>
      </c>
      <c r="W2209" s="3" t="s">
        <v>60</v>
      </c>
      <c r="X2209" s="3" t="s">
        <v>60</v>
      </c>
      <c r="Y2209" s="3" t="s">
        <v>60</v>
      </c>
      <c r="Z2209" s="3" t="s">
        <v>60</v>
      </c>
    </row>
    <row r="2210" spans="1:26" x14ac:dyDescent="0.3">
      <c r="A2210" s="2" t="s">
        <v>809</v>
      </c>
      <c r="B2210" s="2" t="s">
        <v>810</v>
      </c>
      <c r="C2210" s="2">
        <v>158</v>
      </c>
      <c r="D2210" s="2" t="s">
        <v>24</v>
      </c>
      <c r="E2210" s="2" t="s">
        <v>167</v>
      </c>
      <c r="F2210" s="2" t="s">
        <v>65</v>
      </c>
      <c r="G2210" s="2" t="s">
        <v>183</v>
      </c>
      <c r="H2210" s="2" t="s">
        <v>60</v>
      </c>
      <c r="I2210" s="2">
        <v>1320</v>
      </c>
      <c r="J2210" s="2">
        <v>9300</v>
      </c>
      <c r="K2210" s="2">
        <v>778</v>
      </c>
      <c r="L2210" s="2">
        <v>549.26</v>
      </c>
      <c r="M2210" s="2">
        <v>717.94</v>
      </c>
      <c r="N2210" s="2">
        <v>70.599999999999994</v>
      </c>
      <c r="O2210" s="2">
        <v>76.510000000000005</v>
      </c>
      <c r="P2210" s="2">
        <v>4912</v>
      </c>
      <c r="Q2210" s="2">
        <v>3890</v>
      </c>
      <c r="R2210" s="2">
        <v>4354.38</v>
      </c>
      <c r="S2210" s="2">
        <v>79.19</v>
      </c>
      <c r="T2210" s="2">
        <v>89.34</v>
      </c>
      <c r="U2210" s="2">
        <v>81.86</v>
      </c>
      <c r="V2210" s="2">
        <v>57.79</v>
      </c>
      <c r="W2210" s="2">
        <v>75.540000000000006</v>
      </c>
      <c r="X2210" s="2">
        <v>84.73</v>
      </c>
      <c r="Y2210" s="2">
        <v>67.099999999999994</v>
      </c>
      <c r="Z2210" s="2">
        <v>75.11</v>
      </c>
    </row>
    <row r="2211" spans="1:26" x14ac:dyDescent="0.3">
      <c r="A2211" s="3" t="s">
        <v>809</v>
      </c>
      <c r="B2211" s="3" t="s">
        <v>810</v>
      </c>
      <c r="C2211" s="3">
        <v>159</v>
      </c>
      <c r="D2211" s="3" t="s">
        <v>24</v>
      </c>
      <c r="E2211" s="3" t="s">
        <v>167</v>
      </c>
      <c r="F2211" s="3" t="s">
        <v>65</v>
      </c>
      <c r="G2211" s="3" t="s">
        <v>184</v>
      </c>
      <c r="H2211" s="3" t="s">
        <v>74</v>
      </c>
      <c r="I2211" s="3">
        <v>1320</v>
      </c>
      <c r="J2211" s="3">
        <v>9300</v>
      </c>
      <c r="K2211" s="3">
        <v>778</v>
      </c>
      <c r="L2211" s="3">
        <v>549.26</v>
      </c>
      <c r="M2211" s="3">
        <v>717.94</v>
      </c>
      <c r="N2211" s="3">
        <v>70.599999999999994</v>
      </c>
      <c r="O2211" s="3">
        <v>76.510000000000005</v>
      </c>
      <c r="P2211" s="3">
        <v>4912</v>
      </c>
      <c r="Q2211" s="3">
        <v>3890</v>
      </c>
      <c r="R2211" s="3">
        <v>4354.38</v>
      </c>
      <c r="S2211" s="3">
        <v>79.19</v>
      </c>
      <c r="T2211" s="3">
        <v>89.34</v>
      </c>
      <c r="U2211" s="3">
        <v>81.86</v>
      </c>
      <c r="V2211" s="3">
        <v>57.79</v>
      </c>
      <c r="W2211" s="3">
        <v>75.540000000000006</v>
      </c>
      <c r="X2211" s="3">
        <v>84.73</v>
      </c>
      <c r="Y2211" s="3">
        <v>67.099999999999994</v>
      </c>
      <c r="Z2211" s="3">
        <v>75.11</v>
      </c>
    </row>
    <row r="2212" spans="1:26" x14ac:dyDescent="0.3">
      <c r="A2212" s="2" t="s">
        <v>809</v>
      </c>
      <c r="B2212" s="2" t="s">
        <v>810</v>
      </c>
      <c r="C2212" s="2">
        <v>160</v>
      </c>
      <c r="D2212" s="2" t="s">
        <v>24</v>
      </c>
      <c r="E2212" s="2" t="s">
        <v>167</v>
      </c>
      <c r="F2212" s="2" t="s">
        <v>65</v>
      </c>
      <c r="G2212" s="2" t="s">
        <v>185</v>
      </c>
      <c r="H2212" s="2" t="s">
        <v>60</v>
      </c>
      <c r="I2212" s="2">
        <v>1080</v>
      </c>
      <c r="J2212" s="2">
        <v>7200</v>
      </c>
      <c r="K2212" s="2">
        <v>568</v>
      </c>
      <c r="L2212" s="2">
        <v>632.32000000000005</v>
      </c>
      <c r="M2212" s="2">
        <v>603.25</v>
      </c>
      <c r="N2212" s="2">
        <v>111.32</v>
      </c>
      <c r="O2212" s="2">
        <v>104.82</v>
      </c>
      <c r="P2212" s="2">
        <v>3616</v>
      </c>
      <c r="Q2212" s="2">
        <v>3375.6</v>
      </c>
      <c r="R2212" s="2">
        <v>3571.01</v>
      </c>
      <c r="S2212" s="2">
        <v>93.35</v>
      </c>
      <c r="T2212" s="2">
        <v>94.53</v>
      </c>
      <c r="U2212" s="2">
        <v>73.05</v>
      </c>
      <c r="V2212" s="2">
        <v>81.319999999999993</v>
      </c>
      <c r="W2212" s="2">
        <v>77.58</v>
      </c>
      <c r="X2212" s="2">
        <v>76.23</v>
      </c>
      <c r="Y2212" s="2">
        <v>71.16</v>
      </c>
      <c r="Z2212" s="2">
        <v>75.28</v>
      </c>
    </row>
    <row r="2213" spans="1:26" x14ac:dyDescent="0.3">
      <c r="A2213" s="3" t="s">
        <v>809</v>
      </c>
      <c r="B2213" s="3" t="s">
        <v>810</v>
      </c>
      <c r="C2213" s="3">
        <v>161</v>
      </c>
      <c r="D2213" s="3" t="s">
        <v>24</v>
      </c>
      <c r="E2213" s="3" t="s">
        <v>167</v>
      </c>
      <c r="F2213" s="3" t="s">
        <v>65</v>
      </c>
      <c r="G2213" s="3" t="s">
        <v>186</v>
      </c>
      <c r="H2213" s="3" t="s">
        <v>74</v>
      </c>
      <c r="I2213" s="3">
        <v>1080</v>
      </c>
      <c r="J2213" s="3">
        <v>7200</v>
      </c>
      <c r="K2213" s="3">
        <v>568</v>
      </c>
      <c r="L2213" s="3">
        <v>632.32000000000005</v>
      </c>
      <c r="M2213" s="3">
        <v>603.25</v>
      </c>
      <c r="N2213" s="3">
        <v>111.32</v>
      </c>
      <c r="O2213" s="3">
        <v>104.82</v>
      </c>
      <c r="P2213" s="3">
        <v>3616</v>
      </c>
      <c r="Q2213" s="3">
        <v>3375.6</v>
      </c>
      <c r="R2213" s="3">
        <v>3571.01</v>
      </c>
      <c r="S2213" s="3">
        <v>93.35</v>
      </c>
      <c r="T2213" s="3">
        <v>94.53</v>
      </c>
      <c r="U2213" s="3">
        <v>73.05</v>
      </c>
      <c r="V2213" s="3">
        <v>81.319999999999993</v>
      </c>
      <c r="W2213" s="3">
        <v>77.58</v>
      </c>
      <c r="X2213" s="3">
        <v>76.23</v>
      </c>
      <c r="Y2213" s="3">
        <v>71.16</v>
      </c>
      <c r="Z2213" s="3">
        <v>75.28</v>
      </c>
    </row>
    <row r="2214" spans="1:26" x14ac:dyDescent="0.3">
      <c r="A2214" s="2" t="s">
        <v>809</v>
      </c>
      <c r="B2214" s="2" t="s">
        <v>810</v>
      </c>
      <c r="C2214" s="2">
        <v>162</v>
      </c>
      <c r="D2214" s="2" t="s">
        <v>24</v>
      </c>
      <c r="E2214" s="2" t="s">
        <v>167</v>
      </c>
      <c r="F2214" s="2" t="s">
        <v>65</v>
      </c>
      <c r="G2214" s="2" t="s">
        <v>802</v>
      </c>
      <c r="H2214" s="2" t="s">
        <v>60</v>
      </c>
      <c r="I2214" s="2">
        <v>300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</row>
    <row r="2215" spans="1:26" x14ac:dyDescent="0.3">
      <c r="A2215" s="3" t="s">
        <v>809</v>
      </c>
      <c r="B2215" s="3" t="s">
        <v>810</v>
      </c>
      <c r="C2215" s="3">
        <v>163</v>
      </c>
      <c r="D2215" s="3" t="s">
        <v>24</v>
      </c>
      <c r="E2215" s="3" t="s">
        <v>167</v>
      </c>
      <c r="F2215" s="3" t="s">
        <v>65</v>
      </c>
      <c r="G2215" s="3" t="s">
        <v>803</v>
      </c>
      <c r="H2215" s="3" t="s">
        <v>74</v>
      </c>
      <c r="I2215" s="3">
        <v>300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</row>
    <row r="2216" spans="1:26" x14ac:dyDescent="0.3">
      <c r="A2216" s="2" t="s">
        <v>809</v>
      </c>
      <c r="B2216" s="2" t="s">
        <v>810</v>
      </c>
      <c r="C2216" s="2">
        <v>164</v>
      </c>
      <c r="D2216" s="2" t="s">
        <v>24</v>
      </c>
      <c r="E2216" s="2" t="s">
        <v>167</v>
      </c>
      <c r="F2216" s="2" t="s">
        <v>65</v>
      </c>
      <c r="G2216" s="2" t="s">
        <v>65</v>
      </c>
      <c r="H2216" s="2" t="s">
        <v>75</v>
      </c>
      <c r="I2216" s="2">
        <v>2700</v>
      </c>
      <c r="J2216" s="2">
        <v>16500</v>
      </c>
      <c r="K2216" s="2">
        <v>1346</v>
      </c>
      <c r="L2216" s="2">
        <v>1181.58</v>
      </c>
      <c r="M2216" s="2">
        <v>1321.19</v>
      </c>
      <c r="N2216" s="2">
        <v>87.78</v>
      </c>
      <c r="O2216" s="2">
        <v>89.43</v>
      </c>
      <c r="P2216" s="2">
        <v>8528</v>
      </c>
      <c r="Q2216" s="2">
        <v>7265.6</v>
      </c>
      <c r="R2216" s="2">
        <v>7925.39</v>
      </c>
      <c r="S2216" s="2">
        <v>85.2</v>
      </c>
      <c r="T2216" s="2">
        <v>91.67</v>
      </c>
      <c r="U2216" s="2">
        <v>77.89</v>
      </c>
      <c r="V2216" s="2">
        <v>60.78</v>
      </c>
      <c r="W2216" s="2">
        <v>67.959999999999994</v>
      </c>
      <c r="X2216" s="2">
        <v>80.900000000000006</v>
      </c>
      <c r="Y2216" s="2">
        <v>61.27</v>
      </c>
      <c r="Z2216" s="2">
        <v>66.83</v>
      </c>
    </row>
    <row r="2217" spans="1:26" x14ac:dyDescent="0.3">
      <c r="A2217" s="3" t="s">
        <v>809</v>
      </c>
      <c r="B2217" s="3" t="s">
        <v>810</v>
      </c>
      <c r="C2217" s="3">
        <v>165</v>
      </c>
      <c r="D2217" s="3" t="s">
        <v>24</v>
      </c>
      <c r="E2217" s="3" t="s">
        <v>167</v>
      </c>
      <c r="F2217" s="3" t="s">
        <v>78</v>
      </c>
      <c r="G2217" s="3" t="s">
        <v>187</v>
      </c>
      <c r="H2217" s="3" t="s">
        <v>60</v>
      </c>
      <c r="I2217" s="3">
        <v>250</v>
      </c>
      <c r="J2217" s="3">
        <v>1500</v>
      </c>
      <c r="K2217" s="3">
        <v>116</v>
      </c>
      <c r="L2217" s="3">
        <v>169.62</v>
      </c>
      <c r="M2217" s="3">
        <v>150.35</v>
      </c>
      <c r="N2217" s="3">
        <v>146.22</v>
      </c>
      <c r="O2217" s="3">
        <v>112.82</v>
      </c>
      <c r="P2217" s="3">
        <v>778</v>
      </c>
      <c r="Q2217" s="3">
        <v>780.25</v>
      </c>
      <c r="R2217" s="3">
        <v>751.67</v>
      </c>
      <c r="S2217" s="3">
        <v>100.29</v>
      </c>
      <c r="T2217" s="3">
        <v>103.8</v>
      </c>
      <c r="U2217" s="3">
        <v>64.44</v>
      </c>
      <c r="V2217" s="3">
        <v>94.23</v>
      </c>
      <c r="W2217" s="3">
        <v>83.53</v>
      </c>
      <c r="X2217" s="3">
        <v>70.86</v>
      </c>
      <c r="Y2217" s="3">
        <v>71.06</v>
      </c>
      <c r="Z2217" s="3">
        <v>68.459999999999994</v>
      </c>
    </row>
    <row r="2218" spans="1:26" x14ac:dyDescent="0.3">
      <c r="A2218" s="2" t="s">
        <v>809</v>
      </c>
      <c r="B2218" s="2" t="s">
        <v>810</v>
      </c>
      <c r="C2218" s="2">
        <v>166</v>
      </c>
      <c r="D2218" s="2" t="s">
        <v>24</v>
      </c>
      <c r="E2218" s="2" t="s">
        <v>167</v>
      </c>
      <c r="F2218" s="2" t="s">
        <v>78</v>
      </c>
      <c r="G2218" s="2" t="s">
        <v>188</v>
      </c>
      <c r="H2218" s="2" t="s">
        <v>74</v>
      </c>
      <c r="I2218" s="2">
        <v>250</v>
      </c>
      <c r="J2218" s="2">
        <v>1500</v>
      </c>
      <c r="K2218" s="2">
        <v>116</v>
      </c>
      <c r="L2218" s="2">
        <v>169.62</v>
      </c>
      <c r="M2218" s="2">
        <v>150.35</v>
      </c>
      <c r="N2218" s="2">
        <v>146.22</v>
      </c>
      <c r="O2218" s="2">
        <v>112.82</v>
      </c>
      <c r="P2218" s="2">
        <v>778</v>
      </c>
      <c r="Q2218" s="2">
        <v>780.25</v>
      </c>
      <c r="R2218" s="2">
        <v>751.67</v>
      </c>
      <c r="S2218" s="2">
        <v>100.29</v>
      </c>
      <c r="T2218" s="2">
        <v>103.8</v>
      </c>
      <c r="U2218" s="2">
        <v>64.44</v>
      </c>
      <c r="V2218" s="2">
        <v>94.23</v>
      </c>
      <c r="W2218" s="2">
        <v>83.53</v>
      </c>
      <c r="X2218" s="2">
        <v>70.86</v>
      </c>
      <c r="Y2218" s="2">
        <v>71.06</v>
      </c>
      <c r="Z2218" s="2">
        <v>68.459999999999994</v>
      </c>
    </row>
    <row r="2219" spans="1:26" x14ac:dyDescent="0.3">
      <c r="A2219" s="3" t="s">
        <v>809</v>
      </c>
      <c r="B2219" s="3" t="s">
        <v>810</v>
      </c>
      <c r="C2219" s="3">
        <v>167</v>
      </c>
      <c r="D2219" s="3" t="s">
        <v>24</v>
      </c>
      <c r="E2219" s="3" t="s">
        <v>167</v>
      </c>
      <c r="F2219" s="3" t="s">
        <v>78</v>
      </c>
      <c r="G2219" s="3" t="s">
        <v>81</v>
      </c>
      <c r="H2219" s="3" t="s">
        <v>75</v>
      </c>
      <c r="I2219" s="3">
        <v>250</v>
      </c>
      <c r="J2219" s="3">
        <v>1500</v>
      </c>
      <c r="K2219" s="3">
        <v>116</v>
      </c>
      <c r="L2219" s="3">
        <v>169.62</v>
      </c>
      <c r="M2219" s="3">
        <v>150.35</v>
      </c>
      <c r="N2219" s="3">
        <v>146.22</v>
      </c>
      <c r="O2219" s="3">
        <v>112.82</v>
      </c>
      <c r="P2219" s="3">
        <v>778</v>
      </c>
      <c r="Q2219" s="3">
        <v>780.25</v>
      </c>
      <c r="R2219" s="3">
        <v>751.67</v>
      </c>
      <c r="S2219" s="3">
        <v>100.29</v>
      </c>
      <c r="T2219" s="3">
        <v>103.8</v>
      </c>
      <c r="U2219" s="3">
        <v>64.44</v>
      </c>
      <c r="V2219" s="3">
        <v>94.23</v>
      </c>
      <c r="W2219" s="3">
        <v>83.53</v>
      </c>
      <c r="X2219" s="3">
        <v>70.86</v>
      </c>
      <c r="Y2219" s="3">
        <v>71.06</v>
      </c>
      <c r="Z2219" s="3">
        <v>68.459999999999994</v>
      </c>
    </row>
    <row r="2220" spans="1:26" x14ac:dyDescent="0.3">
      <c r="A2220" s="2" t="s">
        <v>809</v>
      </c>
      <c r="B2220" s="2" t="s">
        <v>810</v>
      </c>
      <c r="C2220" s="2">
        <v>168</v>
      </c>
      <c r="D2220" s="2" t="s">
        <v>24</v>
      </c>
      <c r="E2220" s="2" t="s">
        <v>167</v>
      </c>
      <c r="F2220" s="2" t="s">
        <v>78</v>
      </c>
      <c r="G2220" s="2" t="s">
        <v>189</v>
      </c>
      <c r="H2220" s="2" t="s">
        <v>60</v>
      </c>
      <c r="I2220" s="2">
        <v>419.33</v>
      </c>
      <c r="J2220" s="2">
        <v>140</v>
      </c>
      <c r="K2220" s="2">
        <v>11</v>
      </c>
      <c r="L2220" s="2">
        <v>45.47</v>
      </c>
      <c r="M2220" s="2">
        <v>9.06</v>
      </c>
      <c r="N2220" s="2">
        <v>413.36</v>
      </c>
      <c r="O2220" s="2">
        <v>501.88</v>
      </c>
      <c r="P2220" s="2">
        <v>72</v>
      </c>
      <c r="Q2220" s="2">
        <v>259.79000000000002</v>
      </c>
      <c r="R2220" s="2">
        <v>72.72</v>
      </c>
      <c r="S2220" s="2">
        <v>360.82</v>
      </c>
      <c r="T2220" s="2">
        <v>357.25</v>
      </c>
      <c r="U2220" s="2" t="s">
        <v>60</v>
      </c>
      <c r="V2220" s="2" t="s">
        <v>60</v>
      </c>
      <c r="W2220" s="2" t="s">
        <v>60</v>
      </c>
      <c r="X2220" s="2" t="s">
        <v>60</v>
      </c>
      <c r="Y2220" s="2" t="s">
        <v>60</v>
      </c>
      <c r="Z2220" s="2" t="s">
        <v>60</v>
      </c>
    </row>
    <row r="2221" spans="1:26" x14ac:dyDescent="0.3">
      <c r="A2221" s="3" t="s">
        <v>809</v>
      </c>
      <c r="B2221" s="3" t="s">
        <v>810</v>
      </c>
      <c r="C2221" s="3">
        <v>169</v>
      </c>
      <c r="D2221" s="3" t="s">
        <v>24</v>
      </c>
      <c r="E2221" s="3" t="s">
        <v>167</v>
      </c>
      <c r="F2221" s="3" t="s">
        <v>78</v>
      </c>
      <c r="G2221" s="3" t="s">
        <v>83</v>
      </c>
      <c r="H2221" s="3" t="s">
        <v>16</v>
      </c>
      <c r="I2221" s="3">
        <v>419.33</v>
      </c>
      <c r="J2221" s="3">
        <v>140</v>
      </c>
      <c r="K2221" s="3">
        <v>11</v>
      </c>
      <c r="L2221" s="3">
        <v>45.47</v>
      </c>
      <c r="M2221" s="3">
        <v>9.06</v>
      </c>
      <c r="N2221" s="3">
        <v>413.36</v>
      </c>
      <c r="O2221" s="3">
        <v>501.88</v>
      </c>
      <c r="P2221" s="3">
        <v>72</v>
      </c>
      <c r="Q2221" s="3">
        <v>259.79000000000002</v>
      </c>
      <c r="R2221" s="3">
        <v>72.72</v>
      </c>
      <c r="S2221" s="3">
        <v>360.82</v>
      </c>
      <c r="T2221" s="3">
        <v>357.25</v>
      </c>
      <c r="U2221" s="3" t="s">
        <v>60</v>
      </c>
      <c r="V2221" s="3" t="s">
        <v>60</v>
      </c>
      <c r="W2221" s="3" t="s">
        <v>60</v>
      </c>
      <c r="X2221" s="3" t="s">
        <v>60</v>
      </c>
      <c r="Y2221" s="3" t="s">
        <v>60</v>
      </c>
      <c r="Z2221" s="3" t="s">
        <v>60</v>
      </c>
    </row>
    <row r="2222" spans="1:26" x14ac:dyDescent="0.3">
      <c r="A2222" s="2" t="s">
        <v>809</v>
      </c>
      <c r="B2222" s="2" t="s">
        <v>810</v>
      </c>
      <c r="C2222" s="2">
        <v>170</v>
      </c>
      <c r="D2222" s="2" t="s">
        <v>24</v>
      </c>
      <c r="E2222" s="2" t="s">
        <v>167</v>
      </c>
      <c r="F2222" s="2" t="s">
        <v>78</v>
      </c>
      <c r="G2222" s="2" t="s">
        <v>81</v>
      </c>
      <c r="H2222" s="2" t="s">
        <v>16</v>
      </c>
      <c r="I2222" s="2">
        <v>419.33</v>
      </c>
      <c r="J2222" s="2">
        <v>140</v>
      </c>
      <c r="K2222" s="2">
        <v>11</v>
      </c>
      <c r="L2222" s="2">
        <v>45.47</v>
      </c>
      <c r="M2222" s="2">
        <v>9.06</v>
      </c>
      <c r="N2222" s="2">
        <v>413.36</v>
      </c>
      <c r="O2222" s="2">
        <v>501.88</v>
      </c>
      <c r="P2222" s="2">
        <v>72</v>
      </c>
      <c r="Q2222" s="2">
        <v>259.79000000000002</v>
      </c>
      <c r="R2222" s="2">
        <v>72.72</v>
      </c>
      <c r="S2222" s="2">
        <v>360.82</v>
      </c>
      <c r="T2222" s="2">
        <v>357.25</v>
      </c>
      <c r="U2222" s="2" t="s">
        <v>60</v>
      </c>
      <c r="V2222" s="2" t="s">
        <v>60</v>
      </c>
      <c r="W2222" s="2" t="s">
        <v>60</v>
      </c>
      <c r="X2222" s="2" t="s">
        <v>60</v>
      </c>
      <c r="Y2222" s="2" t="s">
        <v>60</v>
      </c>
      <c r="Z2222" s="2" t="s">
        <v>60</v>
      </c>
    </row>
    <row r="2223" spans="1:26" x14ac:dyDescent="0.3">
      <c r="A2223" s="3" t="s">
        <v>809</v>
      </c>
      <c r="B2223" s="3" t="s">
        <v>810</v>
      </c>
      <c r="C2223" s="3">
        <v>171</v>
      </c>
      <c r="D2223" s="3" t="s">
        <v>24</v>
      </c>
      <c r="E2223" s="3" t="s">
        <v>167</v>
      </c>
      <c r="F2223" s="3" t="s">
        <v>78</v>
      </c>
      <c r="G2223" s="3" t="s">
        <v>190</v>
      </c>
      <c r="H2223" s="3" t="s">
        <v>60</v>
      </c>
      <c r="I2223" s="3">
        <v>100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</row>
    <row r="2224" spans="1:26" x14ac:dyDescent="0.3">
      <c r="A2224" s="2" t="s">
        <v>809</v>
      </c>
      <c r="B2224" s="2" t="s">
        <v>810</v>
      </c>
      <c r="C2224" s="2">
        <v>172</v>
      </c>
      <c r="D2224" s="2" t="s">
        <v>24</v>
      </c>
      <c r="E2224" s="2" t="s">
        <v>167</v>
      </c>
      <c r="F2224" s="2" t="s">
        <v>78</v>
      </c>
      <c r="G2224" s="2" t="s">
        <v>191</v>
      </c>
      <c r="H2224" s="2" t="s">
        <v>14</v>
      </c>
      <c r="I2224" s="2">
        <v>100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</row>
    <row r="2225" spans="1:26" x14ac:dyDescent="0.3">
      <c r="A2225" s="3" t="s">
        <v>809</v>
      </c>
      <c r="B2225" s="3" t="s">
        <v>810</v>
      </c>
      <c r="C2225" s="3">
        <v>173</v>
      </c>
      <c r="D2225" s="3" t="s">
        <v>24</v>
      </c>
      <c r="E2225" s="3" t="s">
        <v>167</v>
      </c>
      <c r="F2225" s="3" t="s">
        <v>78</v>
      </c>
      <c r="G2225" s="3" t="s">
        <v>192</v>
      </c>
      <c r="H2225" s="3" t="s">
        <v>60</v>
      </c>
      <c r="I2225" s="3">
        <v>1080</v>
      </c>
      <c r="J2225" s="3">
        <v>6141</v>
      </c>
      <c r="K2225" s="3">
        <v>498</v>
      </c>
      <c r="L2225" s="3">
        <v>560.45000000000005</v>
      </c>
      <c r="M2225" s="3">
        <v>551.30999999999995</v>
      </c>
      <c r="N2225" s="3">
        <v>112.54</v>
      </c>
      <c r="O2225" s="3">
        <v>101.66</v>
      </c>
      <c r="P2225" s="3">
        <v>3172</v>
      </c>
      <c r="Q2225" s="3">
        <v>3583</v>
      </c>
      <c r="R2225" s="3">
        <v>3741.5</v>
      </c>
      <c r="S2225" s="3">
        <v>112.96</v>
      </c>
      <c r="T2225" s="3">
        <v>95.76</v>
      </c>
      <c r="U2225" s="3">
        <v>64.040000000000006</v>
      </c>
      <c r="V2225" s="3">
        <v>72.069999999999993</v>
      </c>
      <c r="W2225" s="3">
        <v>70.900000000000006</v>
      </c>
      <c r="X2225" s="3">
        <v>66.87</v>
      </c>
      <c r="Y2225" s="3">
        <v>75.540000000000006</v>
      </c>
      <c r="Z2225" s="3">
        <v>78.88</v>
      </c>
    </row>
    <row r="2226" spans="1:26" x14ac:dyDescent="0.3">
      <c r="A2226" s="2" t="s">
        <v>809</v>
      </c>
      <c r="B2226" s="2" t="s">
        <v>810</v>
      </c>
      <c r="C2226" s="2">
        <v>174</v>
      </c>
      <c r="D2226" s="2" t="s">
        <v>24</v>
      </c>
      <c r="E2226" s="2" t="s">
        <v>167</v>
      </c>
      <c r="F2226" s="2" t="s">
        <v>78</v>
      </c>
      <c r="G2226" s="2" t="s">
        <v>193</v>
      </c>
      <c r="H2226" s="2" t="s">
        <v>14</v>
      </c>
      <c r="I2226" s="2">
        <v>1080</v>
      </c>
      <c r="J2226" s="2">
        <v>6141</v>
      </c>
      <c r="K2226" s="2">
        <v>498</v>
      </c>
      <c r="L2226" s="2">
        <v>560.45000000000005</v>
      </c>
      <c r="M2226" s="2">
        <v>551.30999999999995</v>
      </c>
      <c r="N2226" s="2">
        <v>112.54</v>
      </c>
      <c r="O2226" s="2">
        <v>101.66</v>
      </c>
      <c r="P2226" s="2">
        <v>3172</v>
      </c>
      <c r="Q2226" s="2">
        <v>3583</v>
      </c>
      <c r="R2226" s="2">
        <v>3741.5</v>
      </c>
      <c r="S2226" s="2">
        <v>112.96</v>
      </c>
      <c r="T2226" s="2">
        <v>95.76</v>
      </c>
      <c r="U2226" s="2">
        <v>64.040000000000006</v>
      </c>
      <c r="V2226" s="2">
        <v>72.069999999999993</v>
      </c>
      <c r="W2226" s="2">
        <v>70.900000000000006</v>
      </c>
      <c r="X2226" s="2">
        <v>66.87</v>
      </c>
      <c r="Y2226" s="2">
        <v>75.540000000000006</v>
      </c>
      <c r="Z2226" s="2">
        <v>78.88</v>
      </c>
    </row>
    <row r="2227" spans="1:26" x14ac:dyDescent="0.3">
      <c r="A2227" s="3" t="s">
        <v>809</v>
      </c>
      <c r="B2227" s="3" t="s">
        <v>810</v>
      </c>
      <c r="C2227" s="3">
        <v>175</v>
      </c>
      <c r="D2227" s="3" t="s">
        <v>24</v>
      </c>
      <c r="E2227" s="3" t="s">
        <v>167</v>
      </c>
      <c r="F2227" s="3" t="s">
        <v>78</v>
      </c>
      <c r="G2227" s="3" t="s">
        <v>84</v>
      </c>
      <c r="H2227" s="3" t="s">
        <v>14</v>
      </c>
      <c r="I2227" s="3">
        <v>1180</v>
      </c>
      <c r="J2227" s="3">
        <v>6141</v>
      </c>
      <c r="K2227" s="3">
        <v>498</v>
      </c>
      <c r="L2227" s="3">
        <v>560.45000000000005</v>
      </c>
      <c r="M2227" s="3">
        <v>551.30999999999995</v>
      </c>
      <c r="N2227" s="3">
        <v>112.54</v>
      </c>
      <c r="O2227" s="3">
        <v>101.66</v>
      </c>
      <c r="P2227" s="3">
        <v>3172</v>
      </c>
      <c r="Q2227" s="3">
        <v>3583</v>
      </c>
      <c r="R2227" s="3">
        <v>3741.5</v>
      </c>
      <c r="S2227" s="3">
        <v>112.96</v>
      </c>
      <c r="T2227" s="3">
        <v>95.76</v>
      </c>
      <c r="U2227" s="3">
        <v>64.040000000000006</v>
      </c>
      <c r="V2227" s="3">
        <v>65.97</v>
      </c>
      <c r="W2227" s="3">
        <v>64.89</v>
      </c>
      <c r="X2227" s="3">
        <v>66.87</v>
      </c>
      <c r="Y2227" s="3">
        <v>69.14</v>
      </c>
      <c r="Z2227" s="3">
        <v>72.19</v>
      </c>
    </row>
    <row r="2228" spans="1:26" x14ac:dyDescent="0.3">
      <c r="A2228" s="2" t="s">
        <v>809</v>
      </c>
      <c r="B2228" s="2" t="s">
        <v>810</v>
      </c>
      <c r="C2228" s="2">
        <v>176</v>
      </c>
      <c r="D2228" s="2" t="s">
        <v>24</v>
      </c>
      <c r="E2228" s="2" t="s">
        <v>167</v>
      </c>
      <c r="F2228" s="2" t="s">
        <v>78</v>
      </c>
      <c r="G2228" s="2" t="s">
        <v>68</v>
      </c>
      <c r="H2228" s="2" t="s">
        <v>75</v>
      </c>
      <c r="I2228" s="2">
        <v>10780</v>
      </c>
      <c r="J2228" s="2">
        <v>59900</v>
      </c>
      <c r="K2228" s="2">
        <v>4462</v>
      </c>
      <c r="L2228" s="2">
        <v>5035.32</v>
      </c>
      <c r="M2228" s="2">
        <v>4497.43</v>
      </c>
      <c r="N2228" s="2">
        <v>112.85</v>
      </c>
      <c r="O2228" s="2">
        <v>111.96</v>
      </c>
      <c r="P2228" s="2">
        <v>30340</v>
      </c>
      <c r="Q2228" s="2">
        <v>29011.18</v>
      </c>
      <c r="R2228" s="2">
        <v>27482.16</v>
      </c>
      <c r="S2228" s="2">
        <v>95.62</v>
      </c>
      <c r="T2228" s="2">
        <v>105.56</v>
      </c>
      <c r="U2228" s="2">
        <v>59.13</v>
      </c>
      <c r="V2228" s="2">
        <v>64.87</v>
      </c>
      <c r="W2228" s="2">
        <v>57.94</v>
      </c>
      <c r="X2228" s="2">
        <v>65.92</v>
      </c>
      <c r="Y2228" s="2">
        <v>61.28</v>
      </c>
      <c r="Z2228" s="2">
        <v>58.05</v>
      </c>
    </row>
    <row r="2229" spans="1:26" x14ac:dyDescent="0.3">
      <c r="A2229" s="3" t="s">
        <v>809</v>
      </c>
      <c r="B2229" s="3" t="s">
        <v>810</v>
      </c>
      <c r="C2229" s="3">
        <v>177</v>
      </c>
      <c r="D2229" s="3" t="s">
        <v>24</v>
      </c>
      <c r="E2229" s="3" t="s">
        <v>167</v>
      </c>
      <c r="F2229" s="3" t="s">
        <v>78</v>
      </c>
      <c r="G2229" s="3" t="s">
        <v>68</v>
      </c>
      <c r="H2229" s="3" t="s">
        <v>14</v>
      </c>
      <c r="I2229" s="3">
        <v>1180</v>
      </c>
      <c r="J2229" s="3">
        <v>6141</v>
      </c>
      <c r="K2229" s="3">
        <v>498</v>
      </c>
      <c r="L2229" s="3">
        <v>560.45000000000005</v>
      </c>
      <c r="M2229" s="3">
        <v>551.30999999999995</v>
      </c>
      <c r="N2229" s="3">
        <v>112.54</v>
      </c>
      <c r="O2229" s="3">
        <v>101.66</v>
      </c>
      <c r="P2229" s="3">
        <v>3172</v>
      </c>
      <c r="Q2229" s="3">
        <v>3583</v>
      </c>
      <c r="R2229" s="3">
        <v>3741.5</v>
      </c>
      <c r="S2229" s="3">
        <v>112.96</v>
      </c>
      <c r="T2229" s="3">
        <v>95.76</v>
      </c>
      <c r="U2229" s="3">
        <v>64.040000000000006</v>
      </c>
      <c r="V2229" s="3">
        <v>65.97</v>
      </c>
      <c r="W2229" s="3">
        <v>64.89</v>
      </c>
      <c r="X2229" s="3">
        <v>66.87</v>
      </c>
      <c r="Y2229" s="3">
        <v>69.14</v>
      </c>
      <c r="Z2229" s="3">
        <v>72.19</v>
      </c>
    </row>
    <row r="2230" spans="1:26" x14ac:dyDescent="0.3">
      <c r="A2230" s="2" t="s">
        <v>809</v>
      </c>
      <c r="B2230" s="2" t="s">
        <v>810</v>
      </c>
      <c r="C2230" s="2">
        <v>178</v>
      </c>
      <c r="D2230" s="2" t="s">
        <v>24</v>
      </c>
      <c r="E2230" s="2" t="s">
        <v>167</v>
      </c>
      <c r="F2230" s="2" t="s">
        <v>78</v>
      </c>
      <c r="G2230" s="2" t="s">
        <v>68</v>
      </c>
      <c r="H2230" s="2" t="s">
        <v>16</v>
      </c>
      <c r="I2230" s="2">
        <v>1022.83</v>
      </c>
      <c r="J2230" s="2">
        <v>1340</v>
      </c>
      <c r="K2230" s="2">
        <v>94</v>
      </c>
      <c r="L2230" s="2">
        <v>105.34</v>
      </c>
      <c r="M2230" s="2">
        <v>132.61000000000001</v>
      </c>
      <c r="N2230" s="2">
        <v>112.06</v>
      </c>
      <c r="O2230" s="2">
        <v>79.44</v>
      </c>
      <c r="P2230" s="2">
        <v>675</v>
      </c>
      <c r="Q2230" s="2">
        <v>762.45</v>
      </c>
      <c r="R2230" s="2">
        <v>738.9</v>
      </c>
      <c r="S2230" s="2">
        <v>112.96</v>
      </c>
      <c r="T2230" s="2">
        <v>103.19</v>
      </c>
      <c r="U2230" s="2" t="s">
        <v>60</v>
      </c>
      <c r="V2230" s="2" t="s">
        <v>60</v>
      </c>
      <c r="W2230" s="2" t="s">
        <v>60</v>
      </c>
      <c r="X2230" s="2" t="s">
        <v>60</v>
      </c>
      <c r="Y2230" s="2" t="s">
        <v>60</v>
      </c>
      <c r="Z2230" s="2" t="s">
        <v>60</v>
      </c>
    </row>
    <row r="2231" spans="1:26" x14ac:dyDescent="0.3">
      <c r="A2231" s="3" t="s">
        <v>809</v>
      </c>
      <c r="B2231" s="3" t="s">
        <v>810</v>
      </c>
      <c r="C2231" s="3">
        <v>179</v>
      </c>
      <c r="D2231" s="3" t="s">
        <v>24</v>
      </c>
      <c r="E2231" s="3" t="s">
        <v>167</v>
      </c>
      <c r="F2231" s="3" t="s">
        <v>78</v>
      </c>
      <c r="G2231" s="3" t="s">
        <v>68</v>
      </c>
      <c r="H2231" s="3" t="s">
        <v>12</v>
      </c>
      <c r="I2231" s="3">
        <v>411</v>
      </c>
      <c r="J2231" s="3">
        <v>672</v>
      </c>
      <c r="K2231" s="3">
        <v>68</v>
      </c>
      <c r="L2231" s="3">
        <v>96.26</v>
      </c>
      <c r="M2231" s="3">
        <v>95.98</v>
      </c>
      <c r="N2231" s="3">
        <v>141.56</v>
      </c>
      <c r="O2231" s="3">
        <v>100.29</v>
      </c>
      <c r="P2231" s="3">
        <v>96</v>
      </c>
      <c r="Q2231" s="3">
        <v>292.57</v>
      </c>
      <c r="R2231" s="3">
        <v>294.42</v>
      </c>
      <c r="S2231" s="3">
        <v>304.76</v>
      </c>
      <c r="T2231" s="3">
        <v>99.37</v>
      </c>
      <c r="U2231" s="3" t="s">
        <v>60</v>
      </c>
      <c r="V2231" s="3" t="s">
        <v>60</v>
      </c>
      <c r="W2231" s="3" t="s">
        <v>60</v>
      </c>
      <c r="X2231" s="3" t="s">
        <v>60</v>
      </c>
      <c r="Y2231" s="3" t="s">
        <v>60</v>
      </c>
      <c r="Z2231" s="3" t="s">
        <v>60</v>
      </c>
    </row>
    <row r="2232" spans="1:26" x14ac:dyDescent="0.3">
      <c r="A2232" s="2" t="s">
        <v>809</v>
      </c>
      <c r="B2232" s="2" t="s">
        <v>810</v>
      </c>
      <c r="C2232" s="2">
        <v>180</v>
      </c>
      <c r="D2232" s="2" t="s">
        <v>24</v>
      </c>
      <c r="E2232" s="2" t="s">
        <v>167</v>
      </c>
      <c r="F2232" s="2" t="s">
        <v>78</v>
      </c>
      <c r="G2232" s="2" t="s">
        <v>68</v>
      </c>
      <c r="H2232" s="2" t="s">
        <v>167</v>
      </c>
      <c r="I2232" s="2">
        <v>13393.83</v>
      </c>
      <c r="J2232" s="2">
        <v>68053</v>
      </c>
      <c r="K2232" s="2">
        <v>5122</v>
      </c>
      <c r="L2232" s="2">
        <v>5797.37</v>
      </c>
      <c r="M2232" s="2">
        <v>5277.33</v>
      </c>
      <c r="N2232" s="2">
        <v>113.19</v>
      </c>
      <c r="O2232" s="2">
        <v>109.85</v>
      </c>
      <c r="P2232" s="2">
        <v>34283</v>
      </c>
      <c r="Q2232" s="2">
        <v>33649.199999999997</v>
      </c>
      <c r="R2232" s="2">
        <v>32256.98</v>
      </c>
      <c r="S2232" s="2">
        <v>98.15</v>
      </c>
      <c r="T2232" s="2">
        <v>104.32</v>
      </c>
      <c r="U2232" s="2" t="s">
        <v>60</v>
      </c>
      <c r="V2232" s="2" t="s">
        <v>60</v>
      </c>
      <c r="W2232" s="2" t="s">
        <v>60</v>
      </c>
      <c r="X2232" s="2" t="s">
        <v>60</v>
      </c>
      <c r="Y2232" s="2" t="s">
        <v>60</v>
      </c>
      <c r="Z2232" s="2" t="s">
        <v>60</v>
      </c>
    </row>
    <row r="2233" spans="1:26" x14ac:dyDescent="0.3">
      <c r="A2233" s="3" t="s">
        <v>809</v>
      </c>
      <c r="B2233" s="3" t="s">
        <v>810</v>
      </c>
      <c r="C2233" s="3">
        <v>181</v>
      </c>
      <c r="D2233" s="3" t="s">
        <v>24</v>
      </c>
      <c r="E2233" s="3" t="s">
        <v>194</v>
      </c>
      <c r="F2233" s="3" t="s">
        <v>58</v>
      </c>
      <c r="G2233" s="3" t="s">
        <v>195</v>
      </c>
      <c r="H2233" s="3" t="s">
        <v>60</v>
      </c>
      <c r="I2233" s="3">
        <v>240</v>
      </c>
      <c r="J2233" s="3">
        <v>857</v>
      </c>
      <c r="K2233" s="3">
        <v>125</v>
      </c>
      <c r="L2233" s="3">
        <v>100.13</v>
      </c>
      <c r="M2233" s="3">
        <v>127.71</v>
      </c>
      <c r="N2233" s="3">
        <v>80.099999999999994</v>
      </c>
      <c r="O2233" s="3">
        <v>78.400000000000006</v>
      </c>
      <c r="P2233" s="3">
        <v>585</v>
      </c>
      <c r="Q2233" s="3">
        <v>547.62</v>
      </c>
      <c r="R2233" s="3">
        <v>538.66</v>
      </c>
      <c r="S2233" s="3">
        <v>93.61</v>
      </c>
      <c r="T2233" s="3">
        <v>101.66</v>
      </c>
      <c r="U2233" s="3" t="s">
        <v>60</v>
      </c>
      <c r="V2233" s="3" t="s">
        <v>60</v>
      </c>
      <c r="W2233" s="3" t="s">
        <v>60</v>
      </c>
      <c r="X2233" s="3" t="s">
        <v>60</v>
      </c>
      <c r="Y2233" s="3" t="s">
        <v>60</v>
      </c>
      <c r="Z2233" s="3" t="s">
        <v>60</v>
      </c>
    </row>
    <row r="2234" spans="1:26" x14ac:dyDescent="0.3">
      <c r="A2234" s="2" t="s">
        <v>809</v>
      </c>
      <c r="B2234" s="2" t="s">
        <v>810</v>
      </c>
      <c r="C2234" s="2">
        <v>182</v>
      </c>
      <c r="D2234" s="2" t="s">
        <v>24</v>
      </c>
      <c r="E2234" s="2" t="s">
        <v>194</v>
      </c>
      <c r="F2234" s="2" t="s">
        <v>58</v>
      </c>
      <c r="G2234" s="2" t="s">
        <v>196</v>
      </c>
      <c r="H2234" s="2" t="s">
        <v>60</v>
      </c>
      <c r="I2234" s="2">
        <v>144</v>
      </c>
      <c r="J2234" s="2">
        <v>780</v>
      </c>
      <c r="K2234" s="2">
        <v>90</v>
      </c>
      <c r="L2234" s="2">
        <v>87.58</v>
      </c>
      <c r="M2234" s="2">
        <v>88.17</v>
      </c>
      <c r="N2234" s="2">
        <v>97.31</v>
      </c>
      <c r="O2234" s="2">
        <v>99.33</v>
      </c>
      <c r="P2234" s="2">
        <v>438</v>
      </c>
      <c r="Q2234" s="2">
        <v>379.29</v>
      </c>
      <c r="R2234" s="2">
        <v>436.63</v>
      </c>
      <c r="S2234" s="2">
        <v>86.6</v>
      </c>
      <c r="T2234" s="2">
        <v>86.87</v>
      </c>
      <c r="U2234" s="2" t="s">
        <v>60</v>
      </c>
      <c r="V2234" s="2" t="s">
        <v>60</v>
      </c>
      <c r="W2234" s="2" t="s">
        <v>60</v>
      </c>
      <c r="X2234" s="2" t="s">
        <v>60</v>
      </c>
      <c r="Y2234" s="2" t="s">
        <v>60</v>
      </c>
      <c r="Z2234" s="2" t="s">
        <v>60</v>
      </c>
    </row>
    <row r="2235" spans="1:26" x14ac:dyDescent="0.3">
      <c r="A2235" s="3" t="s">
        <v>809</v>
      </c>
      <c r="B2235" s="3" t="s">
        <v>810</v>
      </c>
      <c r="C2235" s="3">
        <v>183</v>
      </c>
      <c r="D2235" s="3" t="s">
        <v>24</v>
      </c>
      <c r="E2235" s="3" t="s">
        <v>194</v>
      </c>
      <c r="F2235" s="3" t="s">
        <v>58</v>
      </c>
      <c r="G2235" s="3" t="s">
        <v>197</v>
      </c>
      <c r="H2235" s="3" t="s">
        <v>60</v>
      </c>
      <c r="I2235" s="3">
        <v>33.75</v>
      </c>
      <c r="J2235" s="3">
        <v>150</v>
      </c>
      <c r="K2235" s="3">
        <v>19</v>
      </c>
      <c r="L2235" s="3">
        <v>18.809999999999999</v>
      </c>
      <c r="M2235" s="3">
        <v>19.579999999999998</v>
      </c>
      <c r="N2235" s="3">
        <v>99</v>
      </c>
      <c r="O2235" s="3">
        <v>96.07</v>
      </c>
      <c r="P2235" s="3">
        <v>97</v>
      </c>
      <c r="Q2235" s="3">
        <v>72.3</v>
      </c>
      <c r="R2235" s="3">
        <v>79.08</v>
      </c>
      <c r="S2235" s="3">
        <v>74.540000000000006</v>
      </c>
      <c r="T2235" s="3">
        <v>91.43</v>
      </c>
      <c r="U2235" s="3" t="s">
        <v>60</v>
      </c>
      <c r="V2235" s="3" t="s">
        <v>60</v>
      </c>
      <c r="W2235" s="3" t="s">
        <v>60</v>
      </c>
      <c r="X2235" s="3" t="s">
        <v>60</v>
      </c>
      <c r="Y2235" s="3" t="s">
        <v>60</v>
      </c>
      <c r="Z2235" s="3" t="s">
        <v>60</v>
      </c>
    </row>
    <row r="2236" spans="1:26" x14ac:dyDescent="0.3">
      <c r="A2236" s="2" t="s">
        <v>809</v>
      </c>
      <c r="B2236" s="2" t="s">
        <v>810</v>
      </c>
      <c r="C2236" s="2">
        <v>184</v>
      </c>
      <c r="D2236" s="2" t="s">
        <v>24</v>
      </c>
      <c r="E2236" s="2" t="s">
        <v>194</v>
      </c>
      <c r="F2236" s="2" t="s">
        <v>58</v>
      </c>
      <c r="G2236" s="2" t="s">
        <v>198</v>
      </c>
      <c r="H2236" s="2" t="s">
        <v>60</v>
      </c>
      <c r="I2236" s="2">
        <v>51</v>
      </c>
      <c r="J2236" s="2">
        <v>223</v>
      </c>
      <c r="K2236" s="2">
        <v>26</v>
      </c>
      <c r="L2236" s="2">
        <v>23.4</v>
      </c>
      <c r="M2236" s="2">
        <v>21.59</v>
      </c>
      <c r="N2236" s="2">
        <v>90</v>
      </c>
      <c r="O2236" s="2">
        <v>108.38</v>
      </c>
      <c r="P2236" s="2">
        <v>141</v>
      </c>
      <c r="Q2236" s="2">
        <v>79.510000000000005</v>
      </c>
      <c r="R2236" s="2">
        <v>115.11</v>
      </c>
      <c r="S2236" s="2">
        <v>56.39</v>
      </c>
      <c r="T2236" s="2">
        <v>69.069999999999993</v>
      </c>
      <c r="U2236" s="2" t="s">
        <v>60</v>
      </c>
      <c r="V2236" s="2" t="s">
        <v>60</v>
      </c>
      <c r="W2236" s="2" t="s">
        <v>60</v>
      </c>
      <c r="X2236" s="2" t="s">
        <v>60</v>
      </c>
      <c r="Y2236" s="2" t="s">
        <v>60</v>
      </c>
      <c r="Z2236" s="2" t="s">
        <v>60</v>
      </c>
    </row>
    <row r="2237" spans="1:26" x14ac:dyDescent="0.3">
      <c r="A2237" s="3" t="s">
        <v>809</v>
      </c>
      <c r="B2237" s="3" t="s">
        <v>810</v>
      </c>
      <c r="C2237" s="3">
        <v>185</v>
      </c>
      <c r="D2237" s="3" t="s">
        <v>24</v>
      </c>
      <c r="E2237" s="3" t="s">
        <v>194</v>
      </c>
      <c r="F2237" s="3" t="s">
        <v>58</v>
      </c>
      <c r="G2237" s="3" t="s">
        <v>199</v>
      </c>
      <c r="H2237" s="3" t="s">
        <v>60</v>
      </c>
      <c r="I2237" s="3">
        <v>41.4</v>
      </c>
      <c r="J2237" s="3">
        <v>210</v>
      </c>
      <c r="K2237" s="3">
        <v>25</v>
      </c>
      <c r="L2237" s="3">
        <v>27.55</v>
      </c>
      <c r="M2237" s="3">
        <v>23.37</v>
      </c>
      <c r="N2237" s="3">
        <v>110.2</v>
      </c>
      <c r="O2237" s="3">
        <v>117.89</v>
      </c>
      <c r="P2237" s="3">
        <v>133</v>
      </c>
      <c r="Q2237" s="3">
        <v>133.52000000000001</v>
      </c>
      <c r="R2237" s="3">
        <v>145.6</v>
      </c>
      <c r="S2237" s="3">
        <v>100.39</v>
      </c>
      <c r="T2237" s="3">
        <v>91.7</v>
      </c>
      <c r="U2237" s="3" t="s">
        <v>60</v>
      </c>
      <c r="V2237" s="3" t="s">
        <v>60</v>
      </c>
      <c r="W2237" s="3" t="s">
        <v>60</v>
      </c>
      <c r="X2237" s="3" t="s">
        <v>60</v>
      </c>
      <c r="Y2237" s="3" t="s">
        <v>60</v>
      </c>
      <c r="Z2237" s="3" t="s">
        <v>60</v>
      </c>
    </row>
    <row r="2238" spans="1:26" x14ac:dyDescent="0.3">
      <c r="A2238" s="2" t="s">
        <v>809</v>
      </c>
      <c r="B2238" s="2" t="s">
        <v>810</v>
      </c>
      <c r="C2238" s="2">
        <v>186</v>
      </c>
      <c r="D2238" s="2" t="s">
        <v>24</v>
      </c>
      <c r="E2238" s="2" t="s">
        <v>194</v>
      </c>
      <c r="F2238" s="2" t="s">
        <v>58</v>
      </c>
      <c r="G2238" s="2" t="s">
        <v>200</v>
      </c>
      <c r="H2238" s="2" t="s">
        <v>60</v>
      </c>
      <c r="I2238" s="2">
        <v>120</v>
      </c>
      <c r="J2238" s="2">
        <v>390</v>
      </c>
      <c r="K2238" s="2">
        <v>55</v>
      </c>
      <c r="L2238" s="2">
        <v>48.23</v>
      </c>
      <c r="M2238" s="2">
        <v>58.1</v>
      </c>
      <c r="N2238" s="2">
        <v>87.69</v>
      </c>
      <c r="O2238" s="2">
        <v>83.01</v>
      </c>
      <c r="P2238" s="2">
        <v>264</v>
      </c>
      <c r="Q2238" s="2">
        <v>260.43</v>
      </c>
      <c r="R2238" s="2">
        <v>255.2</v>
      </c>
      <c r="S2238" s="2">
        <v>98.65</v>
      </c>
      <c r="T2238" s="2">
        <v>102.05</v>
      </c>
      <c r="U2238" s="2" t="s">
        <v>60</v>
      </c>
      <c r="V2238" s="2" t="s">
        <v>60</v>
      </c>
      <c r="W2238" s="2" t="s">
        <v>60</v>
      </c>
      <c r="X2238" s="2" t="s">
        <v>60</v>
      </c>
      <c r="Y2238" s="2" t="s">
        <v>60</v>
      </c>
      <c r="Z2238" s="2" t="s">
        <v>60</v>
      </c>
    </row>
    <row r="2239" spans="1:26" x14ac:dyDescent="0.3">
      <c r="A2239" s="3" t="s">
        <v>809</v>
      </c>
      <c r="B2239" s="3" t="s">
        <v>810</v>
      </c>
      <c r="C2239" s="3">
        <v>187</v>
      </c>
      <c r="D2239" s="3" t="s">
        <v>24</v>
      </c>
      <c r="E2239" s="3" t="s">
        <v>194</v>
      </c>
      <c r="F2239" s="3" t="s">
        <v>58</v>
      </c>
      <c r="G2239" s="3" t="s">
        <v>201</v>
      </c>
      <c r="H2239" s="3" t="s">
        <v>60</v>
      </c>
      <c r="I2239" s="3">
        <v>30</v>
      </c>
      <c r="J2239" s="3">
        <v>140</v>
      </c>
      <c r="K2239" s="3">
        <v>18</v>
      </c>
      <c r="L2239" s="3">
        <v>15.55</v>
      </c>
      <c r="M2239" s="3">
        <v>18.91</v>
      </c>
      <c r="N2239" s="3">
        <v>86.39</v>
      </c>
      <c r="O2239" s="3">
        <v>82.23</v>
      </c>
      <c r="P2239" s="3">
        <v>88</v>
      </c>
      <c r="Q2239" s="3">
        <v>75.53</v>
      </c>
      <c r="R2239" s="3">
        <v>88.41</v>
      </c>
      <c r="S2239" s="3">
        <v>85.83</v>
      </c>
      <c r="T2239" s="3">
        <v>85.43</v>
      </c>
      <c r="U2239" s="3" t="s">
        <v>60</v>
      </c>
      <c r="V2239" s="3" t="s">
        <v>60</v>
      </c>
      <c r="W2239" s="3" t="s">
        <v>60</v>
      </c>
      <c r="X2239" s="3" t="s">
        <v>60</v>
      </c>
      <c r="Y2239" s="3" t="s">
        <v>60</v>
      </c>
      <c r="Z2239" s="3" t="s">
        <v>60</v>
      </c>
    </row>
    <row r="2240" spans="1:26" x14ac:dyDescent="0.3">
      <c r="A2240" s="2" t="s">
        <v>809</v>
      </c>
      <c r="B2240" s="2" t="s">
        <v>810</v>
      </c>
      <c r="C2240" s="2">
        <v>188</v>
      </c>
      <c r="D2240" s="2" t="s">
        <v>24</v>
      </c>
      <c r="E2240" s="2" t="s">
        <v>194</v>
      </c>
      <c r="F2240" s="2" t="s">
        <v>58</v>
      </c>
      <c r="G2240" s="2" t="s">
        <v>202</v>
      </c>
      <c r="H2240" s="2" t="s">
        <v>60</v>
      </c>
      <c r="I2240" s="2">
        <v>90</v>
      </c>
      <c r="J2240" s="2">
        <v>462</v>
      </c>
      <c r="K2240" s="2">
        <v>62</v>
      </c>
      <c r="L2240" s="2">
        <v>67.260000000000005</v>
      </c>
      <c r="M2240" s="2">
        <v>62.8</v>
      </c>
      <c r="N2240" s="2">
        <v>108.48</v>
      </c>
      <c r="O2240" s="2">
        <v>107.1</v>
      </c>
      <c r="P2240" s="2">
        <v>312</v>
      </c>
      <c r="Q2240" s="2">
        <v>310.58</v>
      </c>
      <c r="R2240" s="2">
        <v>235.02</v>
      </c>
      <c r="S2240" s="2">
        <v>99.54</v>
      </c>
      <c r="T2240" s="2">
        <v>132.15</v>
      </c>
      <c r="U2240" s="2" t="s">
        <v>60</v>
      </c>
      <c r="V2240" s="2" t="s">
        <v>60</v>
      </c>
      <c r="W2240" s="2" t="s">
        <v>60</v>
      </c>
      <c r="X2240" s="2" t="s">
        <v>60</v>
      </c>
      <c r="Y2240" s="2" t="s">
        <v>60</v>
      </c>
      <c r="Z2240" s="2" t="s">
        <v>60</v>
      </c>
    </row>
    <row r="2241" spans="1:26" x14ac:dyDescent="0.3">
      <c r="A2241" s="3" t="s">
        <v>809</v>
      </c>
      <c r="B2241" s="3" t="s">
        <v>810</v>
      </c>
      <c r="C2241" s="3">
        <v>189</v>
      </c>
      <c r="D2241" s="3" t="s">
        <v>24</v>
      </c>
      <c r="E2241" s="3" t="s">
        <v>194</v>
      </c>
      <c r="F2241" s="3" t="s">
        <v>58</v>
      </c>
      <c r="G2241" s="3" t="s">
        <v>203</v>
      </c>
      <c r="H2241" s="3" t="s">
        <v>60</v>
      </c>
      <c r="I2241" s="3">
        <v>304</v>
      </c>
      <c r="J2241" s="3">
        <v>1310</v>
      </c>
      <c r="K2241" s="3">
        <v>185</v>
      </c>
      <c r="L2241" s="3">
        <v>196.98</v>
      </c>
      <c r="M2241" s="3">
        <v>191.91</v>
      </c>
      <c r="N2241" s="3">
        <v>106.48</v>
      </c>
      <c r="O2241" s="3">
        <v>102.64</v>
      </c>
      <c r="P2241" s="3">
        <v>936</v>
      </c>
      <c r="Q2241" s="3">
        <v>910.3</v>
      </c>
      <c r="R2241" s="3">
        <v>959.71</v>
      </c>
      <c r="S2241" s="3">
        <v>97.25</v>
      </c>
      <c r="T2241" s="3">
        <v>94.85</v>
      </c>
      <c r="U2241" s="3" t="s">
        <v>60</v>
      </c>
      <c r="V2241" s="3" t="s">
        <v>60</v>
      </c>
      <c r="W2241" s="3" t="s">
        <v>60</v>
      </c>
      <c r="X2241" s="3" t="s">
        <v>60</v>
      </c>
      <c r="Y2241" s="3" t="s">
        <v>60</v>
      </c>
      <c r="Z2241" s="3" t="s">
        <v>60</v>
      </c>
    </row>
    <row r="2242" spans="1:26" x14ac:dyDescent="0.3">
      <c r="A2242" s="2" t="s">
        <v>809</v>
      </c>
      <c r="B2242" s="2" t="s">
        <v>810</v>
      </c>
      <c r="C2242" s="2">
        <v>190</v>
      </c>
      <c r="D2242" s="2" t="s">
        <v>24</v>
      </c>
      <c r="E2242" s="2" t="s">
        <v>194</v>
      </c>
      <c r="F2242" s="2" t="s">
        <v>58</v>
      </c>
      <c r="G2242" s="2" t="s">
        <v>204</v>
      </c>
      <c r="H2242" s="2" t="s">
        <v>60</v>
      </c>
      <c r="I2242" s="2">
        <v>198</v>
      </c>
      <c r="J2242" s="2">
        <v>260</v>
      </c>
      <c r="K2242" s="2">
        <v>3</v>
      </c>
      <c r="L2242" s="2">
        <v>0</v>
      </c>
      <c r="M2242" s="2">
        <v>0</v>
      </c>
      <c r="N2242" s="2">
        <v>0</v>
      </c>
      <c r="O2242" s="2">
        <v>0</v>
      </c>
      <c r="P2242" s="2">
        <v>84</v>
      </c>
      <c r="Q2242" s="2">
        <v>126.01</v>
      </c>
      <c r="R2242" s="2">
        <v>203.41</v>
      </c>
      <c r="S2242" s="2">
        <v>150.01</v>
      </c>
      <c r="T2242" s="2">
        <v>61.95</v>
      </c>
      <c r="U2242" s="2" t="s">
        <v>60</v>
      </c>
      <c r="V2242" s="2" t="s">
        <v>60</v>
      </c>
      <c r="W2242" s="2" t="s">
        <v>60</v>
      </c>
      <c r="X2242" s="2" t="s">
        <v>60</v>
      </c>
      <c r="Y2242" s="2" t="s">
        <v>60</v>
      </c>
      <c r="Z2242" s="2" t="s">
        <v>60</v>
      </c>
    </row>
    <row r="2243" spans="1:26" x14ac:dyDescent="0.3">
      <c r="A2243" s="3" t="s">
        <v>809</v>
      </c>
      <c r="B2243" s="3" t="s">
        <v>810</v>
      </c>
      <c r="C2243" s="3">
        <v>191</v>
      </c>
      <c r="D2243" s="3" t="s">
        <v>24</v>
      </c>
      <c r="E2243" s="3" t="s">
        <v>194</v>
      </c>
      <c r="F2243" s="3" t="s">
        <v>58</v>
      </c>
      <c r="G2243" s="3" t="s">
        <v>205</v>
      </c>
      <c r="H2243" s="3" t="s">
        <v>60</v>
      </c>
      <c r="I2243" s="3">
        <v>120</v>
      </c>
      <c r="J2243" s="3">
        <v>353</v>
      </c>
      <c r="K2243" s="3">
        <v>35</v>
      </c>
      <c r="L2243" s="3">
        <v>38.119999999999997</v>
      </c>
      <c r="M2243" s="3">
        <v>70.819999999999993</v>
      </c>
      <c r="N2243" s="3">
        <v>108.91</v>
      </c>
      <c r="O2243" s="3">
        <v>53.83</v>
      </c>
      <c r="P2243" s="3">
        <v>247</v>
      </c>
      <c r="Q2243" s="3">
        <v>247.6</v>
      </c>
      <c r="R2243" s="3">
        <v>220.4</v>
      </c>
      <c r="S2243" s="3">
        <v>100.24</v>
      </c>
      <c r="T2243" s="3">
        <v>112.34</v>
      </c>
      <c r="U2243" s="3" t="s">
        <v>60</v>
      </c>
      <c r="V2243" s="3" t="s">
        <v>60</v>
      </c>
      <c r="W2243" s="3" t="s">
        <v>60</v>
      </c>
      <c r="X2243" s="3" t="s">
        <v>60</v>
      </c>
      <c r="Y2243" s="3" t="s">
        <v>60</v>
      </c>
      <c r="Z2243" s="3" t="s">
        <v>60</v>
      </c>
    </row>
    <row r="2244" spans="1:26" x14ac:dyDescent="0.3">
      <c r="A2244" s="2" t="s">
        <v>809</v>
      </c>
      <c r="B2244" s="2" t="s">
        <v>810</v>
      </c>
      <c r="C2244" s="2">
        <v>192</v>
      </c>
      <c r="D2244" s="2" t="s">
        <v>24</v>
      </c>
      <c r="E2244" s="2" t="s">
        <v>194</v>
      </c>
      <c r="F2244" s="2" t="s">
        <v>58</v>
      </c>
      <c r="G2244" s="2" t="s">
        <v>206</v>
      </c>
      <c r="H2244" s="2" t="s">
        <v>12</v>
      </c>
      <c r="I2244" s="2">
        <v>1372.15</v>
      </c>
      <c r="J2244" s="2">
        <v>5135</v>
      </c>
      <c r="K2244" s="2">
        <v>643</v>
      </c>
      <c r="L2244" s="2">
        <v>623.61</v>
      </c>
      <c r="M2244" s="2">
        <v>682.96</v>
      </c>
      <c r="N2244" s="2">
        <v>96.98</v>
      </c>
      <c r="O2244" s="2">
        <v>91.31</v>
      </c>
      <c r="P2244" s="2">
        <v>3325</v>
      </c>
      <c r="Q2244" s="2">
        <v>3142.69</v>
      </c>
      <c r="R2244" s="2">
        <v>3277.23</v>
      </c>
      <c r="S2244" s="2">
        <v>94.52</v>
      </c>
      <c r="T2244" s="2">
        <v>95.89</v>
      </c>
      <c r="U2244" s="2" t="s">
        <v>60</v>
      </c>
      <c r="V2244" s="2" t="s">
        <v>60</v>
      </c>
      <c r="W2244" s="2" t="s">
        <v>60</v>
      </c>
      <c r="X2244" s="2" t="s">
        <v>60</v>
      </c>
      <c r="Y2244" s="2" t="s">
        <v>60</v>
      </c>
      <c r="Z2244" s="2" t="s">
        <v>60</v>
      </c>
    </row>
    <row r="2245" spans="1:26" x14ac:dyDescent="0.3">
      <c r="A2245" s="3" t="s">
        <v>809</v>
      </c>
      <c r="B2245" s="3" t="s">
        <v>810</v>
      </c>
      <c r="C2245" s="3">
        <v>193</v>
      </c>
      <c r="D2245" s="3" t="s">
        <v>24</v>
      </c>
      <c r="E2245" s="3" t="s">
        <v>194</v>
      </c>
      <c r="F2245" s="3" t="s">
        <v>58</v>
      </c>
      <c r="G2245" s="3" t="s">
        <v>58</v>
      </c>
      <c r="H2245" s="3" t="s">
        <v>12</v>
      </c>
      <c r="I2245" s="3">
        <v>1372.15</v>
      </c>
      <c r="J2245" s="3">
        <v>5135</v>
      </c>
      <c r="K2245" s="3">
        <v>643</v>
      </c>
      <c r="L2245" s="3">
        <v>623.61</v>
      </c>
      <c r="M2245" s="3">
        <v>682.96</v>
      </c>
      <c r="N2245" s="3">
        <v>96.98</v>
      </c>
      <c r="O2245" s="3">
        <v>91.31</v>
      </c>
      <c r="P2245" s="3">
        <v>3325</v>
      </c>
      <c r="Q2245" s="3">
        <v>3142.69</v>
      </c>
      <c r="R2245" s="3">
        <v>3277.23</v>
      </c>
      <c r="S2245" s="3">
        <v>94.52</v>
      </c>
      <c r="T2245" s="3">
        <v>95.89</v>
      </c>
      <c r="U2245" s="3" t="s">
        <v>60</v>
      </c>
      <c r="V2245" s="3" t="s">
        <v>60</v>
      </c>
      <c r="W2245" s="3" t="s">
        <v>60</v>
      </c>
      <c r="X2245" s="3" t="s">
        <v>60</v>
      </c>
      <c r="Y2245" s="3" t="s">
        <v>60</v>
      </c>
      <c r="Z2245" s="3" t="s">
        <v>60</v>
      </c>
    </row>
    <row r="2246" spans="1:26" x14ac:dyDescent="0.3">
      <c r="A2246" s="2" t="s">
        <v>809</v>
      </c>
      <c r="B2246" s="2" t="s">
        <v>810</v>
      </c>
      <c r="C2246" s="2">
        <v>194</v>
      </c>
      <c r="D2246" s="2" t="s">
        <v>24</v>
      </c>
      <c r="E2246" s="2" t="s">
        <v>194</v>
      </c>
      <c r="F2246" s="2" t="s">
        <v>65</v>
      </c>
      <c r="G2246" s="2" t="s">
        <v>207</v>
      </c>
      <c r="H2246" s="2" t="s">
        <v>60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 t="s">
        <v>60</v>
      </c>
      <c r="V2246" s="2" t="s">
        <v>60</v>
      </c>
      <c r="W2246" s="2" t="s">
        <v>60</v>
      </c>
      <c r="X2246" s="2" t="s">
        <v>60</v>
      </c>
      <c r="Y2246" s="2" t="s">
        <v>60</v>
      </c>
      <c r="Z2246" s="2" t="s">
        <v>60</v>
      </c>
    </row>
    <row r="2247" spans="1:26" x14ac:dyDescent="0.3">
      <c r="A2247" s="3" t="s">
        <v>809</v>
      </c>
      <c r="B2247" s="3" t="s">
        <v>810</v>
      </c>
      <c r="C2247" s="3">
        <v>195</v>
      </c>
      <c r="D2247" s="3" t="s">
        <v>24</v>
      </c>
      <c r="E2247" s="3" t="s">
        <v>194</v>
      </c>
      <c r="F2247" s="3" t="s">
        <v>65</v>
      </c>
      <c r="G2247" s="3" t="s">
        <v>208</v>
      </c>
      <c r="H2247" s="3" t="s">
        <v>16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 t="s">
        <v>60</v>
      </c>
      <c r="V2247" s="3" t="s">
        <v>60</v>
      </c>
      <c r="W2247" s="3" t="s">
        <v>60</v>
      </c>
      <c r="X2247" s="3" t="s">
        <v>60</v>
      </c>
      <c r="Y2247" s="3" t="s">
        <v>60</v>
      </c>
      <c r="Z2247" s="3" t="s">
        <v>60</v>
      </c>
    </row>
    <row r="2248" spans="1:26" x14ac:dyDescent="0.3">
      <c r="A2248" s="2" t="s">
        <v>809</v>
      </c>
      <c r="B2248" s="2" t="s">
        <v>810</v>
      </c>
      <c r="C2248" s="2">
        <v>196</v>
      </c>
      <c r="D2248" s="2" t="s">
        <v>24</v>
      </c>
      <c r="E2248" s="2" t="s">
        <v>194</v>
      </c>
      <c r="F2248" s="2" t="s">
        <v>65</v>
      </c>
      <c r="G2248" s="2" t="s">
        <v>209</v>
      </c>
      <c r="H2248" s="2" t="s">
        <v>60</v>
      </c>
      <c r="I2248" s="2">
        <v>225</v>
      </c>
      <c r="J2248" s="2">
        <v>50</v>
      </c>
      <c r="K2248" s="2">
        <v>4</v>
      </c>
      <c r="L2248" s="2">
        <v>0</v>
      </c>
      <c r="M2248" s="2">
        <v>0</v>
      </c>
      <c r="N2248" s="2">
        <v>0</v>
      </c>
      <c r="O2248" s="2">
        <v>0</v>
      </c>
      <c r="P2248" s="2">
        <v>26</v>
      </c>
      <c r="Q2248" s="2">
        <v>169.69</v>
      </c>
      <c r="R2248" s="2">
        <v>0</v>
      </c>
      <c r="S2248" s="2">
        <v>652.65</v>
      </c>
      <c r="T2248" s="2">
        <v>0</v>
      </c>
      <c r="U2248" s="2" t="s">
        <v>60</v>
      </c>
      <c r="V2248" s="2" t="s">
        <v>60</v>
      </c>
      <c r="W2248" s="2" t="s">
        <v>60</v>
      </c>
      <c r="X2248" s="2" t="s">
        <v>60</v>
      </c>
      <c r="Y2248" s="2" t="s">
        <v>60</v>
      </c>
      <c r="Z2248" s="2" t="s">
        <v>60</v>
      </c>
    </row>
    <row r="2249" spans="1:26" x14ac:dyDescent="0.3">
      <c r="A2249" s="3" t="s">
        <v>809</v>
      </c>
      <c r="B2249" s="3" t="s">
        <v>810</v>
      </c>
      <c r="C2249" s="3">
        <v>197</v>
      </c>
      <c r="D2249" s="3" t="s">
        <v>24</v>
      </c>
      <c r="E2249" s="3" t="s">
        <v>194</v>
      </c>
      <c r="F2249" s="3" t="s">
        <v>65</v>
      </c>
      <c r="G2249" s="3" t="s">
        <v>210</v>
      </c>
      <c r="H2249" s="3" t="s">
        <v>16</v>
      </c>
      <c r="I2249" s="3">
        <v>225</v>
      </c>
      <c r="J2249" s="3">
        <v>50</v>
      </c>
      <c r="K2249" s="3">
        <v>4</v>
      </c>
      <c r="L2249" s="3">
        <v>0</v>
      </c>
      <c r="M2249" s="3">
        <v>0</v>
      </c>
      <c r="N2249" s="3">
        <v>0</v>
      </c>
      <c r="O2249" s="3">
        <v>0</v>
      </c>
      <c r="P2249" s="3">
        <v>26</v>
      </c>
      <c r="Q2249" s="3">
        <v>169.69</v>
      </c>
      <c r="R2249" s="3">
        <v>0</v>
      </c>
      <c r="S2249" s="3">
        <v>652.65</v>
      </c>
      <c r="T2249" s="3">
        <v>0</v>
      </c>
      <c r="U2249" s="3" t="s">
        <v>60</v>
      </c>
      <c r="V2249" s="3" t="s">
        <v>60</v>
      </c>
      <c r="W2249" s="3" t="s">
        <v>60</v>
      </c>
      <c r="X2249" s="3" t="s">
        <v>60</v>
      </c>
      <c r="Y2249" s="3" t="s">
        <v>60</v>
      </c>
      <c r="Z2249" s="3" t="s">
        <v>60</v>
      </c>
    </row>
    <row r="2250" spans="1:26" x14ac:dyDescent="0.3">
      <c r="A2250" s="2" t="s">
        <v>809</v>
      </c>
      <c r="B2250" s="2" t="s">
        <v>810</v>
      </c>
      <c r="C2250" s="2">
        <v>198</v>
      </c>
      <c r="D2250" s="2" t="s">
        <v>24</v>
      </c>
      <c r="E2250" s="2" t="s">
        <v>194</v>
      </c>
      <c r="F2250" s="2" t="s">
        <v>65</v>
      </c>
      <c r="G2250" s="2" t="s">
        <v>211</v>
      </c>
      <c r="H2250" s="2" t="s">
        <v>60</v>
      </c>
      <c r="I2250" s="2">
        <v>439</v>
      </c>
      <c r="J2250" s="2">
        <v>200</v>
      </c>
      <c r="K2250" s="2">
        <v>16</v>
      </c>
      <c r="L2250" s="2">
        <v>0</v>
      </c>
      <c r="M2250" s="2">
        <v>0</v>
      </c>
      <c r="N2250" s="2">
        <v>0</v>
      </c>
      <c r="O2250" s="2">
        <v>0</v>
      </c>
      <c r="P2250" s="2">
        <v>101</v>
      </c>
      <c r="Q2250" s="2">
        <v>125.12</v>
      </c>
      <c r="R2250" s="2">
        <v>0</v>
      </c>
      <c r="S2250" s="2">
        <v>123.88</v>
      </c>
      <c r="T2250" s="2">
        <v>0</v>
      </c>
      <c r="U2250" s="2" t="s">
        <v>60</v>
      </c>
      <c r="V2250" s="2" t="s">
        <v>60</v>
      </c>
      <c r="W2250" s="2" t="s">
        <v>60</v>
      </c>
      <c r="X2250" s="2" t="s">
        <v>60</v>
      </c>
      <c r="Y2250" s="2" t="s">
        <v>60</v>
      </c>
      <c r="Z2250" s="2" t="s">
        <v>60</v>
      </c>
    </row>
    <row r="2251" spans="1:26" x14ac:dyDescent="0.3">
      <c r="A2251" s="3" t="s">
        <v>809</v>
      </c>
      <c r="B2251" s="3" t="s">
        <v>810</v>
      </c>
      <c r="C2251" s="3">
        <v>199</v>
      </c>
      <c r="D2251" s="3" t="s">
        <v>24</v>
      </c>
      <c r="E2251" s="3" t="s">
        <v>194</v>
      </c>
      <c r="F2251" s="3" t="s">
        <v>65</v>
      </c>
      <c r="G2251" s="3" t="s">
        <v>212</v>
      </c>
      <c r="H2251" s="3" t="s">
        <v>16</v>
      </c>
      <c r="I2251" s="3">
        <v>439</v>
      </c>
      <c r="J2251" s="3">
        <v>200</v>
      </c>
      <c r="K2251" s="3">
        <v>16</v>
      </c>
      <c r="L2251" s="3">
        <v>0</v>
      </c>
      <c r="M2251" s="3">
        <v>0</v>
      </c>
      <c r="N2251" s="3">
        <v>0</v>
      </c>
      <c r="O2251" s="3">
        <v>0</v>
      </c>
      <c r="P2251" s="3">
        <v>101</v>
      </c>
      <c r="Q2251" s="3">
        <v>125.12</v>
      </c>
      <c r="R2251" s="3">
        <v>0</v>
      </c>
      <c r="S2251" s="3">
        <v>123.88</v>
      </c>
      <c r="T2251" s="3">
        <v>0</v>
      </c>
      <c r="U2251" s="3" t="s">
        <v>60</v>
      </c>
      <c r="V2251" s="3" t="s">
        <v>60</v>
      </c>
      <c r="W2251" s="3" t="s">
        <v>60</v>
      </c>
      <c r="X2251" s="3" t="s">
        <v>60</v>
      </c>
      <c r="Y2251" s="3" t="s">
        <v>60</v>
      </c>
      <c r="Z2251" s="3" t="s">
        <v>60</v>
      </c>
    </row>
    <row r="2252" spans="1:26" x14ac:dyDescent="0.3">
      <c r="A2252" s="2" t="s">
        <v>809</v>
      </c>
      <c r="B2252" s="2" t="s">
        <v>810</v>
      </c>
      <c r="C2252" s="2">
        <v>200</v>
      </c>
      <c r="D2252" s="2" t="s">
        <v>24</v>
      </c>
      <c r="E2252" s="2" t="s">
        <v>194</v>
      </c>
      <c r="F2252" s="2" t="s">
        <v>65</v>
      </c>
      <c r="G2252" s="2" t="s">
        <v>65</v>
      </c>
      <c r="H2252" s="2" t="s">
        <v>16</v>
      </c>
      <c r="I2252" s="2">
        <v>664</v>
      </c>
      <c r="J2252" s="2">
        <v>250</v>
      </c>
      <c r="K2252" s="2">
        <v>20</v>
      </c>
      <c r="L2252" s="2">
        <v>0</v>
      </c>
      <c r="M2252" s="2">
        <v>0</v>
      </c>
      <c r="N2252" s="2">
        <v>0</v>
      </c>
      <c r="O2252" s="2">
        <v>0</v>
      </c>
      <c r="P2252" s="2">
        <v>127</v>
      </c>
      <c r="Q2252" s="2">
        <v>294.81</v>
      </c>
      <c r="R2252" s="2">
        <v>0</v>
      </c>
      <c r="S2252" s="2">
        <v>232.13</v>
      </c>
      <c r="T2252" s="2">
        <v>0</v>
      </c>
      <c r="U2252" s="2" t="s">
        <v>60</v>
      </c>
      <c r="V2252" s="2" t="s">
        <v>60</v>
      </c>
      <c r="W2252" s="2" t="s">
        <v>60</v>
      </c>
      <c r="X2252" s="2" t="s">
        <v>60</v>
      </c>
      <c r="Y2252" s="2">
        <v>0</v>
      </c>
      <c r="Z2252" s="2" t="s">
        <v>60</v>
      </c>
    </row>
    <row r="2253" spans="1:26" x14ac:dyDescent="0.3">
      <c r="A2253" s="3" t="s">
        <v>809</v>
      </c>
      <c r="B2253" s="3" t="s">
        <v>810</v>
      </c>
      <c r="C2253" s="3">
        <v>201</v>
      </c>
      <c r="D2253" s="3" t="s">
        <v>24</v>
      </c>
      <c r="E2253" s="3" t="s">
        <v>194</v>
      </c>
      <c r="F2253" s="3" t="s">
        <v>65</v>
      </c>
      <c r="G2253" s="3" t="s">
        <v>213</v>
      </c>
      <c r="H2253" s="3" t="s">
        <v>60</v>
      </c>
      <c r="I2253" s="3">
        <v>330</v>
      </c>
      <c r="J2253" s="3">
        <v>1310</v>
      </c>
      <c r="K2253" s="3">
        <v>220</v>
      </c>
      <c r="L2253" s="3">
        <v>227.65</v>
      </c>
      <c r="M2253" s="3">
        <v>244.61</v>
      </c>
      <c r="N2253" s="3">
        <v>103.48</v>
      </c>
      <c r="O2253" s="3">
        <v>93.07</v>
      </c>
      <c r="P2253" s="3">
        <v>972</v>
      </c>
      <c r="Q2253" s="3">
        <v>976</v>
      </c>
      <c r="R2253" s="3">
        <v>1082.22</v>
      </c>
      <c r="S2253" s="3">
        <v>100.41</v>
      </c>
      <c r="T2253" s="3">
        <v>90.18</v>
      </c>
      <c r="U2253" s="3" t="s">
        <v>60</v>
      </c>
      <c r="V2253" s="3" t="s">
        <v>60</v>
      </c>
      <c r="W2253" s="3" t="s">
        <v>60</v>
      </c>
      <c r="X2253" s="3" t="s">
        <v>60</v>
      </c>
      <c r="Y2253" s="3" t="s">
        <v>60</v>
      </c>
      <c r="Z2253" s="3" t="s">
        <v>60</v>
      </c>
    </row>
    <row r="2254" spans="1:26" x14ac:dyDescent="0.3">
      <c r="A2254" s="2" t="s">
        <v>809</v>
      </c>
      <c r="B2254" s="2" t="s">
        <v>810</v>
      </c>
      <c r="C2254" s="2">
        <v>202</v>
      </c>
      <c r="D2254" s="2" t="s">
        <v>24</v>
      </c>
      <c r="E2254" s="2" t="s">
        <v>194</v>
      </c>
      <c r="F2254" s="2" t="s">
        <v>65</v>
      </c>
      <c r="G2254" s="2" t="s">
        <v>214</v>
      </c>
      <c r="H2254" s="2" t="s">
        <v>12</v>
      </c>
      <c r="I2254" s="2">
        <v>330</v>
      </c>
      <c r="J2254" s="2">
        <v>1310</v>
      </c>
      <c r="K2254" s="2">
        <v>220</v>
      </c>
      <c r="L2254" s="2">
        <v>227.65</v>
      </c>
      <c r="M2254" s="2">
        <v>244.61</v>
      </c>
      <c r="N2254" s="2">
        <v>103.48</v>
      </c>
      <c r="O2254" s="2">
        <v>93.07</v>
      </c>
      <c r="P2254" s="2">
        <v>972</v>
      </c>
      <c r="Q2254" s="2">
        <v>976</v>
      </c>
      <c r="R2254" s="2">
        <v>1082.22</v>
      </c>
      <c r="S2254" s="2">
        <v>100.41</v>
      </c>
      <c r="T2254" s="2">
        <v>90.18</v>
      </c>
      <c r="U2254" s="2" t="s">
        <v>60</v>
      </c>
      <c r="V2254" s="2" t="s">
        <v>60</v>
      </c>
      <c r="W2254" s="2" t="s">
        <v>60</v>
      </c>
      <c r="X2254" s="2" t="s">
        <v>60</v>
      </c>
      <c r="Y2254" s="2" t="s">
        <v>60</v>
      </c>
      <c r="Z2254" s="2" t="s">
        <v>60</v>
      </c>
    </row>
    <row r="2255" spans="1:26" x14ac:dyDescent="0.3">
      <c r="A2255" s="3" t="s">
        <v>809</v>
      </c>
      <c r="B2255" s="3" t="s">
        <v>810</v>
      </c>
      <c r="C2255" s="3">
        <v>203</v>
      </c>
      <c r="D2255" s="3" t="s">
        <v>24</v>
      </c>
      <c r="E2255" s="3" t="s">
        <v>194</v>
      </c>
      <c r="F2255" s="3" t="s">
        <v>65</v>
      </c>
      <c r="G2255" s="3" t="s">
        <v>215</v>
      </c>
      <c r="H2255" s="3" t="s">
        <v>60</v>
      </c>
      <c r="I2255" s="3">
        <v>400</v>
      </c>
      <c r="J2255" s="3">
        <v>1750</v>
      </c>
      <c r="K2255" s="3">
        <v>255</v>
      </c>
      <c r="L2255" s="3">
        <v>275.63</v>
      </c>
      <c r="M2255" s="3">
        <v>271.23</v>
      </c>
      <c r="N2255" s="3">
        <v>108.09</v>
      </c>
      <c r="O2255" s="3">
        <v>101.62</v>
      </c>
      <c r="P2255" s="3">
        <v>1305</v>
      </c>
      <c r="Q2255" s="3">
        <v>1281.45</v>
      </c>
      <c r="R2255" s="3">
        <v>1532.21</v>
      </c>
      <c r="S2255" s="3">
        <v>98.2</v>
      </c>
      <c r="T2255" s="3">
        <v>83.63</v>
      </c>
      <c r="U2255" s="3" t="s">
        <v>60</v>
      </c>
      <c r="V2255" s="3" t="s">
        <v>60</v>
      </c>
      <c r="W2255" s="3" t="s">
        <v>60</v>
      </c>
      <c r="X2255" s="3" t="s">
        <v>60</v>
      </c>
      <c r="Y2255" s="3" t="s">
        <v>60</v>
      </c>
      <c r="Z2255" s="3" t="s">
        <v>60</v>
      </c>
    </row>
    <row r="2256" spans="1:26" x14ac:dyDescent="0.3">
      <c r="A2256" s="2" t="s">
        <v>809</v>
      </c>
      <c r="B2256" s="2" t="s">
        <v>810</v>
      </c>
      <c r="C2256" s="2">
        <v>204</v>
      </c>
      <c r="D2256" s="2" t="s">
        <v>24</v>
      </c>
      <c r="E2256" s="2" t="s">
        <v>194</v>
      </c>
      <c r="F2256" s="2" t="s">
        <v>65</v>
      </c>
      <c r="G2256" s="2" t="s">
        <v>216</v>
      </c>
      <c r="H2256" s="2" t="s">
        <v>12</v>
      </c>
      <c r="I2256" s="2">
        <v>400</v>
      </c>
      <c r="J2256" s="2">
        <v>1750</v>
      </c>
      <c r="K2256" s="2">
        <v>255</v>
      </c>
      <c r="L2256" s="2">
        <v>275.63</v>
      </c>
      <c r="M2256" s="2">
        <v>271.23</v>
      </c>
      <c r="N2256" s="2">
        <v>108.09</v>
      </c>
      <c r="O2256" s="2">
        <v>101.62</v>
      </c>
      <c r="P2256" s="2">
        <v>1305</v>
      </c>
      <c r="Q2256" s="2">
        <v>1281.45</v>
      </c>
      <c r="R2256" s="2">
        <v>1532.21</v>
      </c>
      <c r="S2256" s="2">
        <v>98.2</v>
      </c>
      <c r="T2256" s="2">
        <v>83.63</v>
      </c>
      <c r="U2256" s="2" t="s">
        <v>60</v>
      </c>
      <c r="V2256" s="2" t="s">
        <v>60</v>
      </c>
      <c r="W2256" s="2" t="s">
        <v>60</v>
      </c>
      <c r="X2256" s="2" t="s">
        <v>60</v>
      </c>
      <c r="Y2256" s="2" t="s">
        <v>60</v>
      </c>
      <c r="Z2256" s="2" t="s">
        <v>60</v>
      </c>
    </row>
    <row r="2257" spans="1:26" x14ac:dyDescent="0.3">
      <c r="A2257" s="3" t="s">
        <v>809</v>
      </c>
      <c r="B2257" s="3" t="s">
        <v>810</v>
      </c>
      <c r="C2257" s="3">
        <v>205</v>
      </c>
      <c r="D2257" s="3" t="s">
        <v>24</v>
      </c>
      <c r="E2257" s="3" t="s">
        <v>194</v>
      </c>
      <c r="F2257" s="3" t="s">
        <v>65</v>
      </c>
      <c r="G2257" s="3" t="s">
        <v>217</v>
      </c>
      <c r="H2257" s="3" t="s">
        <v>60</v>
      </c>
      <c r="I2257" s="3">
        <v>99</v>
      </c>
      <c r="J2257" s="3">
        <v>439</v>
      </c>
      <c r="K2257" s="3">
        <v>71</v>
      </c>
      <c r="L2257" s="3">
        <v>72.209999999999994</v>
      </c>
      <c r="M2257" s="3">
        <v>75.53</v>
      </c>
      <c r="N2257" s="3">
        <v>101.7</v>
      </c>
      <c r="O2257" s="3">
        <v>95.6</v>
      </c>
      <c r="P2257" s="3">
        <v>327</v>
      </c>
      <c r="Q2257" s="3">
        <v>288.45</v>
      </c>
      <c r="R2257" s="3">
        <v>320.76</v>
      </c>
      <c r="S2257" s="3">
        <v>88.21</v>
      </c>
      <c r="T2257" s="3">
        <v>89.93</v>
      </c>
      <c r="U2257" s="3" t="s">
        <v>60</v>
      </c>
      <c r="V2257" s="3" t="s">
        <v>60</v>
      </c>
      <c r="W2257" s="3" t="s">
        <v>60</v>
      </c>
      <c r="X2257" s="3" t="s">
        <v>60</v>
      </c>
      <c r="Y2257" s="3" t="s">
        <v>60</v>
      </c>
      <c r="Z2257" s="3" t="s">
        <v>60</v>
      </c>
    </row>
    <row r="2258" spans="1:26" x14ac:dyDescent="0.3">
      <c r="A2258" s="2" t="s">
        <v>809</v>
      </c>
      <c r="B2258" s="2" t="s">
        <v>810</v>
      </c>
      <c r="C2258" s="2">
        <v>206</v>
      </c>
      <c r="D2258" s="2" t="s">
        <v>24</v>
      </c>
      <c r="E2258" s="2" t="s">
        <v>194</v>
      </c>
      <c r="F2258" s="2" t="s">
        <v>65</v>
      </c>
      <c r="G2258" s="2" t="s">
        <v>218</v>
      </c>
      <c r="H2258" s="2" t="s">
        <v>12</v>
      </c>
      <c r="I2258" s="2">
        <v>99</v>
      </c>
      <c r="J2258" s="2">
        <v>439</v>
      </c>
      <c r="K2258" s="2">
        <v>71</v>
      </c>
      <c r="L2258" s="2">
        <v>72.209999999999994</v>
      </c>
      <c r="M2258" s="2">
        <v>75.53</v>
      </c>
      <c r="N2258" s="2">
        <v>101.7</v>
      </c>
      <c r="O2258" s="2">
        <v>95.6</v>
      </c>
      <c r="P2258" s="2">
        <v>327</v>
      </c>
      <c r="Q2258" s="2">
        <v>288.45</v>
      </c>
      <c r="R2258" s="2">
        <v>320.76</v>
      </c>
      <c r="S2258" s="2">
        <v>88.21</v>
      </c>
      <c r="T2258" s="2">
        <v>89.93</v>
      </c>
      <c r="U2258" s="2" t="s">
        <v>60</v>
      </c>
      <c r="V2258" s="2" t="s">
        <v>60</v>
      </c>
      <c r="W2258" s="2" t="s">
        <v>60</v>
      </c>
      <c r="X2258" s="2" t="s">
        <v>60</v>
      </c>
      <c r="Y2258" s="2" t="s">
        <v>60</v>
      </c>
      <c r="Z2258" s="2" t="s">
        <v>60</v>
      </c>
    </row>
    <row r="2259" spans="1:26" x14ac:dyDescent="0.3">
      <c r="A2259" s="3" t="s">
        <v>809</v>
      </c>
      <c r="B2259" s="3" t="s">
        <v>810</v>
      </c>
      <c r="C2259" s="3">
        <v>207</v>
      </c>
      <c r="D2259" s="3" t="s">
        <v>24</v>
      </c>
      <c r="E2259" s="3" t="s">
        <v>194</v>
      </c>
      <c r="F2259" s="3" t="s">
        <v>65</v>
      </c>
      <c r="G2259" s="3" t="s">
        <v>65</v>
      </c>
      <c r="H2259" s="3" t="s">
        <v>12</v>
      </c>
      <c r="I2259" s="3">
        <v>829</v>
      </c>
      <c r="J2259" s="3">
        <v>3499</v>
      </c>
      <c r="K2259" s="3">
        <v>546</v>
      </c>
      <c r="L2259" s="3">
        <v>575.49</v>
      </c>
      <c r="M2259" s="3">
        <v>591.37</v>
      </c>
      <c r="N2259" s="3">
        <v>105.4</v>
      </c>
      <c r="O2259" s="3">
        <v>97.31</v>
      </c>
      <c r="P2259" s="3">
        <v>2604</v>
      </c>
      <c r="Q2259" s="3">
        <v>2545.9</v>
      </c>
      <c r="R2259" s="3">
        <v>2935.19</v>
      </c>
      <c r="S2259" s="3">
        <v>97.77</v>
      </c>
      <c r="T2259" s="3">
        <v>86.74</v>
      </c>
      <c r="U2259" s="3" t="s">
        <v>60</v>
      </c>
      <c r="V2259" s="3" t="s">
        <v>60</v>
      </c>
      <c r="W2259" s="3" t="s">
        <v>60</v>
      </c>
      <c r="X2259" s="3" t="s">
        <v>60</v>
      </c>
      <c r="Y2259" s="3" t="s">
        <v>60</v>
      </c>
      <c r="Z2259" s="3" t="s">
        <v>60</v>
      </c>
    </row>
    <row r="2260" spans="1:26" x14ac:dyDescent="0.3">
      <c r="A2260" s="2" t="s">
        <v>809</v>
      </c>
      <c r="B2260" s="2" t="s">
        <v>810</v>
      </c>
      <c r="C2260" s="2">
        <v>208</v>
      </c>
      <c r="D2260" s="2" t="s">
        <v>24</v>
      </c>
      <c r="E2260" s="2" t="s">
        <v>194</v>
      </c>
      <c r="F2260" s="2" t="s">
        <v>78</v>
      </c>
      <c r="G2260" s="2" t="s">
        <v>219</v>
      </c>
      <c r="H2260" s="2" t="s">
        <v>60</v>
      </c>
      <c r="I2260" s="2">
        <v>280</v>
      </c>
      <c r="J2260" s="2">
        <v>1165</v>
      </c>
      <c r="K2260" s="2">
        <v>178</v>
      </c>
      <c r="L2260" s="2">
        <v>111.67</v>
      </c>
      <c r="M2260" s="2">
        <v>191.65</v>
      </c>
      <c r="N2260" s="2">
        <v>62.74</v>
      </c>
      <c r="O2260" s="2">
        <v>58.27</v>
      </c>
      <c r="P2260" s="2">
        <v>913</v>
      </c>
      <c r="Q2260" s="2">
        <v>771.75</v>
      </c>
      <c r="R2260" s="2">
        <v>956.82</v>
      </c>
      <c r="S2260" s="2">
        <v>84.53</v>
      </c>
      <c r="T2260" s="2">
        <v>80.66</v>
      </c>
      <c r="U2260" s="2" t="s">
        <v>60</v>
      </c>
      <c r="V2260" s="2" t="s">
        <v>60</v>
      </c>
      <c r="W2260" s="2" t="s">
        <v>60</v>
      </c>
      <c r="X2260" s="2" t="s">
        <v>60</v>
      </c>
      <c r="Y2260" s="2" t="s">
        <v>60</v>
      </c>
      <c r="Z2260" s="2" t="s">
        <v>60</v>
      </c>
    </row>
    <row r="2261" spans="1:26" x14ac:dyDescent="0.3">
      <c r="A2261" s="3" t="s">
        <v>809</v>
      </c>
      <c r="B2261" s="3" t="s">
        <v>810</v>
      </c>
      <c r="C2261" s="3">
        <v>209</v>
      </c>
      <c r="D2261" s="3" t="s">
        <v>24</v>
      </c>
      <c r="E2261" s="3" t="s">
        <v>194</v>
      </c>
      <c r="F2261" s="3" t="s">
        <v>78</v>
      </c>
      <c r="G2261" s="3" t="s">
        <v>220</v>
      </c>
      <c r="H2261" s="3" t="s">
        <v>60</v>
      </c>
      <c r="I2261" s="3">
        <v>94.2</v>
      </c>
      <c r="J2261" s="3">
        <v>499</v>
      </c>
      <c r="K2261" s="3">
        <v>68</v>
      </c>
      <c r="L2261" s="3">
        <v>69.84</v>
      </c>
      <c r="M2261" s="3">
        <v>67.739999999999995</v>
      </c>
      <c r="N2261" s="3">
        <v>102.71</v>
      </c>
      <c r="O2261" s="3">
        <v>103.1</v>
      </c>
      <c r="P2261" s="3">
        <v>320</v>
      </c>
      <c r="Q2261" s="3">
        <v>300.14</v>
      </c>
      <c r="R2261" s="3">
        <v>331.94</v>
      </c>
      <c r="S2261" s="3">
        <v>93.79</v>
      </c>
      <c r="T2261" s="3">
        <v>90.42</v>
      </c>
      <c r="U2261" s="3" t="s">
        <v>60</v>
      </c>
      <c r="V2261" s="3" t="s">
        <v>60</v>
      </c>
      <c r="W2261" s="3" t="s">
        <v>60</v>
      </c>
      <c r="X2261" s="3" t="s">
        <v>60</v>
      </c>
      <c r="Y2261" s="3" t="s">
        <v>60</v>
      </c>
      <c r="Z2261" s="3" t="s">
        <v>60</v>
      </c>
    </row>
    <row r="2262" spans="1:26" x14ac:dyDescent="0.3">
      <c r="A2262" s="2" t="s">
        <v>809</v>
      </c>
      <c r="B2262" s="2" t="s">
        <v>810</v>
      </c>
      <c r="C2262" s="2">
        <v>210</v>
      </c>
      <c r="D2262" s="2" t="s">
        <v>24</v>
      </c>
      <c r="E2262" s="2" t="s">
        <v>194</v>
      </c>
      <c r="F2262" s="2" t="s">
        <v>78</v>
      </c>
      <c r="G2262" s="2" t="s">
        <v>128</v>
      </c>
      <c r="H2262" s="2" t="s">
        <v>12</v>
      </c>
      <c r="I2262" s="2">
        <v>374.2</v>
      </c>
      <c r="J2262" s="2">
        <v>1664</v>
      </c>
      <c r="K2262" s="2">
        <v>246</v>
      </c>
      <c r="L2262" s="2">
        <v>181.51</v>
      </c>
      <c r="M2262" s="2">
        <v>259.39</v>
      </c>
      <c r="N2262" s="2">
        <v>73.78</v>
      </c>
      <c r="O2262" s="2">
        <v>69.98</v>
      </c>
      <c r="P2262" s="2">
        <v>1233</v>
      </c>
      <c r="Q2262" s="2">
        <v>1071.8900000000001</v>
      </c>
      <c r="R2262" s="2">
        <v>1288.76</v>
      </c>
      <c r="S2262" s="2">
        <v>86.93</v>
      </c>
      <c r="T2262" s="2">
        <v>83.17</v>
      </c>
      <c r="U2262" s="2" t="s">
        <v>60</v>
      </c>
      <c r="V2262" s="2" t="s">
        <v>60</v>
      </c>
      <c r="W2262" s="2" t="s">
        <v>60</v>
      </c>
      <c r="X2262" s="2" t="s">
        <v>60</v>
      </c>
      <c r="Y2262" s="2" t="s">
        <v>60</v>
      </c>
      <c r="Z2262" s="2" t="s">
        <v>60</v>
      </c>
    </row>
    <row r="2263" spans="1:26" x14ac:dyDescent="0.3">
      <c r="A2263" s="3" t="s">
        <v>809</v>
      </c>
      <c r="B2263" s="3" t="s">
        <v>810</v>
      </c>
      <c r="C2263" s="3">
        <v>211</v>
      </c>
      <c r="D2263" s="3" t="s">
        <v>24</v>
      </c>
      <c r="E2263" s="3" t="s">
        <v>194</v>
      </c>
      <c r="F2263" s="3" t="s">
        <v>78</v>
      </c>
      <c r="G2263" s="3" t="s">
        <v>221</v>
      </c>
      <c r="H2263" s="3" t="s">
        <v>60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 t="s">
        <v>60</v>
      </c>
      <c r="V2263" s="3" t="s">
        <v>60</v>
      </c>
      <c r="W2263" s="3" t="s">
        <v>60</v>
      </c>
      <c r="X2263" s="3" t="s">
        <v>60</v>
      </c>
      <c r="Y2263" s="3" t="s">
        <v>60</v>
      </c>
      <c r="Z2263" s="3" t="s">
        <v>60</v>
      </c>
    </row>
    <row r="2264" spans="1:26" x14ac:dyDescent="0.3">
      <c r="A2264" s="2" t="s">
        <v>809</v>
      </c>
      <c r="B2264" s="2" t="s">
        <v>810</v>
      </c>
      <c r="C2264" s="2">
        <v>212</v>
      </c>
      <c r="D2264" s="2" t="s">
        <v>24</v>
      </c>
      <c r="E2264" s="2" t="s">
        <v>194</v>
      </c>
      <c r="F2264" s="2" t="s">
        <v>78</v>
      </c>
      <c r="G2264" s="2" t="s">
        <v>83</v>
      </c>
      <c r="H2264" s="2" t="s">
        <v>12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 t="s">
        <v>60</v>
      </c>
      <c r="V2264" s="2" t="s">
        <v>60</v>
      </c>
      <c r="W2264" s="2" t="s">
        <v>60</v>
      </c>
      <c r="X2264" s="2" t="s">
        <v>60</v>
      </c>
      <c r="Y2264" s="2" t="s">
        <v>60</v>
      </c>
      <c r="Z2264" s="2" t="s">
        <v>60</v>
      </c>
    </row>
    <row r="2265" spans="1:26" x14ac:dyDescent="0.3">
      <c r="A2265" s="3" t="s">
        <v>809</v>
      </c>
      <c r="B2265" s="3" t="s">
        <v>810</v>
      </c>
      <c r="C2265" s="3">
        <v>213</v>
      </c>
      <c r="D2265" s="3" t="s">
        <v>24</v>
      </c>
      <c r="E2265" s="3" t="s">
        <v>194</v>
      </c>
      <c r="F2265" s="3" t="s">
        <v>78</v>
      </c>
      <c r="G2265" s="3" t="s">
        <v>222</v>
      </c>
      <c r="H2265" s="3" t="s">
        <v>60</v>
      </c>
      <c r="I2265" s="3">
        <v>0</v>
      </c>
      <c r="J2265" s="3">
        <v>215</v>
      </c>
      <c r="K2265" s="3">
        <v>30</v>
      </c>
      <c r="L2265" s="3">
        <v>0</v>
      </c>
      <c r="M2265" s="3">
        <v>0</v>
      </c>
      <c r="N2265" s="3">
        <v>0</v>
      </c>
      <c r="O2265" s="3">
        <v>0</v>
      </c>
      <c r="P2265" s="3">
        <v>151</v>
      </c>
      <c r="Q2265" s="3">
        <v>0</v>
      </c>
      <c r="R2265" s="3">
        <v>0</v>
      </c>
      <c r="S2265" s="3">
        <v>0</v>
      </c>
      <c r="T2265" s="3">
        <v>0</v>
      </c>
      <c r="U2265" s="3" t="s">
        <v>60</v>
      </c>
      <c r="V2265" s="3" t="s">
        <v>60</v>
      </c>
      <c r="W2265" s="3" t="s">
        <v>60</v>
      </c>
      <c r="X2265" s="3" t="s">
        <v>60</v>
      </c>
      <c r="Y2265" s="3" t="s">
        <v>60</v>
      </c>
      <c r="Z2265" s="3" t="s">
        <v>60</v>
      </c>
    </row>
    <row r="2266" spans="1:26" x14ac:dyDescent="0.3">
      <c r="A2266" s="2" t="s">
        <v>809</v>
      </c>
      <c r="B2266" s="2" t="s">
        <v>810</v>
      </c>
      <c r="C2266" s="2">
        <v>214</v>
      </c>
      <c r="D2266" s="2" t="s">
        <v>24</v>
      </c>
      <c r="E2266" s="2" t="s">
        <v>194</v>
      </c>
      <c r="F2266" s="2" t="s">
        <v>78</v>
      </c>
      <c r="G2266" s="2" t="s">
        <v>132</v>
      </c>
      <c r="H2266" s="2" t="s">
        <v>12</v>
      </c>
      <c r="I2266" s="2">
        <v>0</v>
      </c>
      <c r="J2266" s="2">
        <v>215</v>
      </c>
      <c r="K2266" s="2">
        <v>30</v>
      </c>
      <c r="L2266" s="2">
        <v>0</v>
      </c>
      <c r="M2266" s="2">
        <v>0</v>
      </c>
      <c r="N2266" s="2">
        <v>0</v>
      </c>
      <c r="O2266" s="2">
        <v>0</v>
      </c>
      <c r="P2266" s="2">
        <v>151</v>
      </c>
      <c r="Q2266" s="2">
        <v>0</v>
      </c>
      <c r="R2266" s="2">
        <v>0</v>
      </c>
      <c r="S2266" s="2">
        <v>0</v>
      </c>
      <c r="T2266" s="2">
        <v>0</v>
      </c>
      <c r="U2266" s="2" t="s">
        <v>60</v>
      </c>
      <c r="V2266" s="2" t="s">
        <v>60</v>
      </c>
      <c r="W2266" s="2" t="s">
        <v>60</v>
      </c>
      <c r="X2266" s="2" t="s">
        <v>60</v>
      </c>
      <c r="Y2266" s="2" t="s">
        <v>60</v>
      </c>
      <c r="Z2266" s="2" t="s">
        <v>60</v>
      </c>
    </row>
    <row r="2267" spans="1:26" x14ac:dyDescent="0.3">
      <c r="A2267" s="3" t="s">
        <v>809</v>
      </c>
      <c r="B2267" s="3" t="s">
        <v>810</v>
      </c>
      <c r="C2267" s="3">
        <v>215</v>
      </c>
      <c r="D2267" s="3" t="s">
        <v>24</v>
      </c>
      <c r="E2267" s="3" t="s">
        <v>194</v>
      </c>
      <c r="F2267" s="3" t="s">
        <v>78</v>
      </c>
      <c r="G2267" s="3" t="s">
        <v>223</v>
      </c>
      <c r="H2267" s="3" t="s">
        <v>60</v>
      </c>
      <c r="I2267" s="3">
        <v>400</v>
      </c>
      <c r="J2267" s="3">
        <v>1160</v>
      </c>
      <c r="K2267" s="3">
        <v>88</v>
      </c>
      <c r="L2267" s="3">
        <v>90.34</v>
      </c>
      <c r="M2267" s="3">
        <v>160.81</v>
      </c>
      <c r="N2267" s="3">
        <v>102.66</v>
      </c>
      <c r="O2267" s="3">
        <v>56.18</v>
      </c>
      <c r="P2267" s="3">
        <v>632</v>
      </c>
      <c r="Q2267" s="3">
        <v>671.76</v>
      </c>
      <c r="R2267" s="3">
        <v>716.86</v>
      </c>
      <c r="S2267" s="3">
        <v>106.29</v>
      </c>
      <c r="T2267" s="3">
        <v>93.71</v>
      </c>
      <c r="U2267" s="3" t="s">
        <v>60</v>
      </c>
      <c r="V2267" s="3" t="s">
        <v>60</v>
      </c>
      <c r="W2267" s="3" t="s">
        <v>60</v>
      </c>
      <c r="X2267" s="3" t="s">
        <v>60</v>
      </c>
      <c r="Y2267" s="3" t="s">
        <v>60</v>
      </c>
      <c r="Z2267" s="3" t="s">
        <v>60</v>
      </c>
    </row>
    <row r="2268" spans="1:26" x14ac:dyDescent="0.3">
      <c r="A2268" s="2" t="s">
        <v>809</v>
      </c>
      <c r="B2268" s="2" t="s">
        <v>810</v>
      </c>
      <c r="C2268" s="2">
        <v>216</v>
      </c>
      <c r="D2268" s="2" t="s">
        <v>24</v>
      </c>
      <c r="E2268" s="2" t="s">
        <v>194</v>
      </c>
      <c r="F2268" s="2" t="s">
        <v>78</v>
      </c>
      <c r="G2268" s="2" t="s">
        <v>224</v>
      </c>
      <c r="H2268" s="2" t="s">
        <v>60</v>
      </c>
      <c r="I2268" s="2">
        <v>1000</v>
      </c>
      <c r="J2268" s="2">
        <v>3000</v>
      </c>
      <c r="K2268" s="2">
        <v>264</v>
      </c>
      <c r="L2268" s="2">
        <v>269.45999999999998</v>
      </c>
      <c r="M2268" s="2">
        <v>488.83</v>
      </c>
      <c r="N2268" s="2">
        <v>102.07</v>
      </c>
      <c r="O2268" s="2">
        <v>55.12</v>
      </c>
      <c r="P2268" s="2">
        <v>1542</v>
      </c>
      <c r="Q2268" s="2">
        <v>1796.97</v>
      </c>
      <c r="R2268" s="2">
        <v>1755.05</v>
      </c>
      <c r="S2268" s="2">
        <v>116.54</v>
      </c>
      <c r="T2268" s="2">
        <v>102.39</v>
      </c>
      <c r="U2268" s="2" t="s">
        <v>60</v>
      </c>
      <c r="V2268" s="2" t="s">
        <v>60</v>
      </c>
      <c r="W2268" s="2" t="s">
        <v>60</v>
      </c>
      <c r="X2268" s="2" t="s">
        <v>60</v>
      </c>
      <c r="Y2268" s="2" t="s">
        <v>60</v>
      </c>
      <c r="Z2268" s="2" t="s">
        <v>60</v>
      </c>
    </row>
    <row r="2269" spans="1:26" x14ac:dyDescent="0.3">
      <c r="A2269" s="3" t="s">
        <v>809</v>
      </c>
      <c r="B2269" s="3" t="s">
        <v>810</v>
      </c>
      <c r="C2269" s="3">
        <v>217</v>
      </c>
      <c r="D2269" s="3" t="s">
        <v>24</v>
      </c>
      <c r="E2269" s="3" t="s">
        <v>194</v>
      </c>
      <c r="F2269" s="3" t="s">
        <v>78</v>
      </c>
      <c r="G2269" s="3" t="s">
        <v>225</v>
      </c>
      <c r="H2269" s="3" t="s">
        <v>12</v>
      </c>
      <c r="I2269" s="3">
        <v>1400</v>
      </c>
      <c r="J2269" s="3">
        <v>4160</v>
      </c>
      <c r="K2269" s="3">
        <v>352</v>
      </c>
      <c r="L2269" s="3">
        <v>359.8</v>
      </c>
      <c r="M2269" s="3">
        <v>649.64</v>
      </c>
      <c r="N2269" s="3">
        <v>102.22</v>
      </c>
      <c r="O2269" s="3">
        <v>55.38</v>
      </c>
      <c r="P2269" s="3">
        <v>2174</v>
      </c>
      <c r="Q2269" s="3">
        <v>2468.73</v>
      </c>
      <c r="R2269" s="3">
        <v>2471.91</v>
      </c>
      <c r="S2269" s="3">
        <v>113.56</v>
      </c>
      <c r="T2269" s="3">
        <v>99.87</v>
      </c>
      <c r="U2269" s="3" t="s">
        <v>60</v>
      </c>
      <c r="V2269" s="3" t="s">
        <v>60</v>
      </c>
      <c r="W2269" s="3" t="s">
        <v>60</v>
      </c>
      <c r="X2269" s="3" t="s">
        <v>60</v>
      </c>
      <c r="Y2269" s="3" t="s">
        <v>60</v>
      </c>
      <c r="Z2269" s="3" t="s">
        <v>60</v>
      </c>
    </row>
    <row r="2270" spans="1:26" x14ac:dyDescent="0.3">
      <c r="A2270" s="2" t="s">
        <v>809</v>
      </c>
      <c r="B2270" s="2" t="s">
        <v>810</v>
      </c>
      <c r="C2270" s="2">
        <v>218</v>
      </c>
      <c r="D2270" s="2" t="s">
        <v>24</v>
      </c>
      <c r="E2270" s="2" t="s">
        <v>194</v>
      </c>
      <c r="F2270" s="2" t="s">
        <v>78</v>
      </c>
      <c r="G2270" s="2" t="s">
        <v>84</v>
      </c>
      <c r="H2270" s="2" t="s">
        <v>12</v>
      </c>
      <c r="I2270" s="2">
        <v>1774.2</v>
      </c>
      <c r="J2270" s="2">
        <v>6039</v>
      </c>
      <c r="K2270" s="2">
        <v>628</v>
      </c>
      <c r="L2270" s="2">
        <v>541.30999999999995</v>
      </c>
      <c r="M2270" s="2">
        <v>909.03</v>
      </c>
      <c r="N2270" s="2">
        <v>86.2</v>
      </c>
      <c r="O2270" s="2">
        <v>59.55</v>
      </c>
      <c r="P2270" s="2">
        <v>3558</v>
      </c>
      <c r="Q2270" s="2">
        <v>3540.62</v>
      </c>
      <c r="R2270" s="2">
        <v>3760.67</v>
      </c>
      <c r="S2270" s="2">
        <v>99.51</v>
      </c>
      <c r="T2270" s="2">
        <v>94.15</v>
      </c>
      <c r="U2270" s="2" t="s">
        <v>60</v>
      </c>
      <c r="V2270" s="2" t="s">
        <v>60</v>
      </c>
      <c r="W2270" s="2" t="s">
        <v>60</v>
      </c>
      <c r="X2270" s="2" t="s">
        <v>60</v>
      </c>
      <c r="Y2270" s="2" t="s">
        <v>60</v>
      </c>
      <c r="Z2270" s="2" t="s">
        <v>60</v>
      </c>
    </row>
    <row r="2271" spans="1:26" x14ac:dyDescent="0.3">
      <c r="A2271" s="3" t="s">
        <v>809</v>
      </c>
      <c r="B2271" s="3" t="s">
        <v>810</v>
      </c>
      <c r="C2271" s="3">
        <v>219</v>
      </c>
      <c r="D2271" s="3" t="s">
        <v>24</v>
      </c>
      <c r="E2271" s="3" t="s">
        <v>194</v>
      </c>
      <c r="F2271" s="3" t="s">
        <v>78</v>
      </c>
      <c r="G2271" s="3" t="s">
        <v>68</v>
      </c>
      <c r="H2271" s="3" t="s">
        <v>16</v>
      </c>
      <c r="I2271" s="3">
        <v>664</v>
      </c>
      <c r="J2271" s="3">
        <v>250</v>
      </c>
      <c r="K2271" s="3">
        <v>20</v>
      </c>
      <c r="L2271" s="3">
        <v>0</v>
      </c>
      <c r="M2271" s="3">
        <v>0</v>
      </c>
      <c r="N2271" s="3">
        <v>0</v>
      </c>
      <c r="O2271" s="3">
        <v>0</v>
      </c>
      <c r="P2271" s="3">
        <v>127</v>
      </c>
      <c r="Q2271" s="3">
        <v>294.81</v>
      </c>
      <c r="R2271" s="3">
        <v>0</v>
      </c>
      <c r="S2271" s="3">
        <v>232.13</v>
      </c>
      <c r="T2271" s="3">
        <v>0</v>
      </c>
      <c r="U2271" s="3" t="s">
        <v>60</v>
      </c>
      <c r="V2271" s="3" t="s">
        <v>60</v>
      </c>
      <c r="W2271" s="3" t="s">
        <v>60</v>
      </c>
      <c r="X2271" s="3" t="s">
        <v>60</v>
      </c>
      <c r="Y2271" s="3" t="s">
        <v>60</v>
      </c>
      <c r="Z2271" s="3" t="s">
        <v>60</v>
      </c>
    </row>
    <row r="2272" spans="1:26" x14ac:dyDescent="0.3">
      <c r="A2272" s="2" t="s">
        <v>809</v>
      </c>
      <c r="B2272" s="2" t="s">
        <v>810</v>
      </c>
      <c r="C2272" s="2">
        <v>220</v>
      </c>
      <c r="D2272" s="2" t="s">
        <v>24</v>
      </c>
      <c r="E2272" s="2" t="s">
        <v>194</v>
      </c>
      <c r="F2272" s="2" t="s">
        <v>78</v>
      </c>
      <c r="G2272" s="2" t="s">
        <v>68</v>
      </c>
      <c r="H2272" s="2" t="s">
        <v>12</v>
      </c>
      <c r="I2272" s="2">
        <v>3975.35</v>
      </c>
      <c r="J2272" s="2">
        <v>14673</v>
      </c>
      <c r="K2272" s="2">
        <v>1817</v>
      </c>
      <c r="L2272" s="2">
        <v>1740.41</v>
      </c>
      <c r="M2272" s="2">
        <v>2183.36</v>
      </c>
      <c r="N2272" s="2">
        <v>95.78</v>
      </c>
      <c r="O2272" s="2">
        <v>79.709999999999994</v>
      </c>
      <c r="P2272" s="2">
        <v>9487</v>
      </c>
      <c r="Q2272" s="2">
        <v>9229.2099999999991</v>
      </c>
      <c r="R2272" s="2">
        <v>9973.09</v>
      </c>
      <c r="S2272" s="2">
        <v>97.28</v>
      </c>
      <c r="T2272" s="2">
        <v>92.54</v>
      </c>
      <c r="U2272" s="2" t="s">
        <v>60</v>
      </c>
      <c r="V2272" s="2" t="s">
        <v>60</v>
      </c>
      <c r="W2272" s="2" t="s">
        <v>60</v>
      </c>
      <c r="X2272" s="2" t="s">
        <v>60</v>
      </c>
      <c r="Y2272" s="2" t="s">
        <v>60</v>
      </c>
      <c r="Z2272" s="2" t="s">
        <v>60</v>
      </c>
    </row>
    <row r="2273" spans="1:26" x14ac:dyDescent="0.3">
      <c r="A2273" s="3" t="s">
        <v>809</v>
      </c>
      <c r="B2273" s="3" t="s">
        <v>810</v>
      </c>
      <c r="C2273" s="3">
        <v>221</v>
      </c>
      <c r="D2273" s="3" t="s">
        <v>24</v>
      </c>
      <c r="E2273" s="3" t="s">
        <v>194</v>
      </c>
      <c r="F2273" s="3" t="s">
        <v>78</v>
      </c>
      <c r="G2273" s="3" t="s">
        <v>68</v>
      </c>
      <c r="H2273" s="3" t="s">
        <v>194</v>
      </c>
      <c r="I2273" s="3">
        <v>4639.3500000000004</v>
      </c>
      <c r="J2273" s="3">
        <v>14923</v>
      </c>
      <c r="K2273" s="3">
        <v>1837</v>
      </c>
      <c r="L2273" s="3">
        <v>1740.41</v>
      </c>
      <c r="M2273" s="3">
        <v>2183.36</v>
      </c>
      <c r="N2273" s="3">
        <v>94.74</v>
      </c>
      <c r="O2273" s="3">
        <v>79.709999999999994</v>
      </c>
      <c r="P2273" s="3">
        <v>9614</v>
      </c>
      <c r="Q2273" s="3">
        <v>9524.02</v>
      </c>
      <c r="R2273" s="3">
        <v>9973.09</v>
      </c>
      <c r="S2273" s="3">
        <v>99.06</v>
      </c>
      <c r="T2273" s="3">
        <v>95.5</v>
      </c>
      <c r="U2273" s="3" t="s">
        <v>60</v>
      </c>
      <c r="V2273" s="3" t="s">
        <v>60</v>
      </c>
      <c r="W2273" s="3" t="s">
        <v>60</v>
      </c>
      <c r="X2273" s="3" t="s">
        <v>60</v>
      </c>
      <c r="Y2273" s="3" t="s">
        <v>60</v>
      </c>
      <c r="Z2273" s="3" t="s">
        <v>60</v>
      </c>
    </row>
    <row r="2274" spans="1:26" x14ac:dyDescent="0.3">
      <c r="A2274" s="2" t="s">
        <v>809</v>
      </c>
      <c r="B2274" s="2" t="s">
        <v>810</v>
      </c>
      <c r="C2274" s="2">
        <v>222</v>
      </c>
      <c r="D2274" s="2" t="s">
        <v>24</v>
      </c>
      <c r="E2274" s="2" t="s">
        <v>226</v>
      </c>
      <c r="F2274" s="2" t="s">
        <v>58</v>
      </c>
      <c r="G2274" s="2" t="s">
        <v>227</v>
      </c>
      <c r="H2274" s="2" t="s">
        <v>60</v>
      </c>
      <c r="I2274" s="2">
        <v>2630</v>
      </c>
      <c r="J2274" s="2">
        <v>19700</v>
      </c>
      <c r="K2274" s="2">
        <v>1654</v>
      </c>
      <c r="L2274" s="2">
        <v>1673.09</v>
      </c>
      <c r="M2274" s="2">
        <v>1609.43</v>
      </c>
      <c r="N2274" s="2">
        <v>101.15</v>
      </c>
      <c r="O2274" s="2">
        <v>103.96</v>
      </c>
      <c r="P2274" s="2">
        <v>10311</v>
      </c>
      <c r="Q2274" s="2">
        <v>9333.84</v>
      </c>
      <c r="R2274" s="2">
        <v>10247.65</v>
      </c>
      <c r="S2274" s="2">
        <v>90.52</v>
      </c>
      <c r="T2274" s="2">
        <v>91.08</v>
      </c>
      <c r="U2274" s="2">
        <v>87.35</v>
      </c>
      <c r="V2274" s="2">
        <v>88.35</v>
      </c>
      <c r="W2274" s="2">
        <v>84.99</v>
      </c>
      <c r="X2274" s="2">
        <v>89.27</v>
      </c>
      <c r="Y2274" s="2">
        <v>80.81</v>
      </c>
      <c r="Z2274" s="2">
        <v>88.72</v>
      </c>
    </row>
    <row r="2275" spans="1:26" x14ac:dyDescent="0.3">
      <c r="A2275" s="3" t="s">
        <v>809</v>
      </c>
      <c r="B2275" s="3" t="s">
        <v>810</v>
      </c>
      <c r="C2275" s="3">
        <v>223</v>
      </c>
      <c r="D2275" s="3" t="s">
        <v>24</v>
      </c>
      <c r="E2275" s="3" t="s">
        <v>226</v>
      </c>
      <c r="F2275" s="3" t="s">
        <v>58</v>
      </c>
      <c r="G2275" s="3" t="s">
        <v>228</v>
      </c>
      <c r="H2275" s="3" t="s">
        <v>60</v>
      </c>
      <c r="I2275" s="3">
        <v>1265</v>
      </c>
      <c r="J2275" s="3">
        <v>6800</v>
      </c>
      <c r="K2275" s="3">
        <v>529</v>
      </c>
      <c r="L2275" s="3">
        <v>605.04999999999995</v>
      </c>
      <c r="M2275" s="3">
        <v>446.56</v>
      </c>
      <c r="N2275" s="3">
        <v>114.38</v>
      </c>
      <c r="O2275" s="3">
        <v>135.49</v>
      </c>
      <c r="P2275" s="3">
        <v>3518</v>
      </c>
      <c r="Q2275" s="3">
        <v>3357.51</v>
      </c>
      <c r="R2275" s="3">
        <v>3508.6</v>
      </c>
      <c r="S2275" s="3">
        <v>95.44</v>
      </c>
      <c r="T2275" s="3">
        <v>95.69</v>
      </c>
      <c r="U2275" s="3">
        <v>58.08</v>
      </c>
      <c r="V2275" s="3">
        <v>66.430000000000007</v>
      </c>
      <c r="W2275" s="3">
        <v>49.03</v>
      </c>
      <c r="X2275" s="3">
        <v>63.32</v>
      </c>
      <c r="Y2275" s="3">
        <v>60.43</v>
      </c>
      <c r="Z2275" s="3">
        <v>63.15</v>
      </c>
    </row>
    <row r="2276" spans="1:26" x14ac:dyDescent="0.3">
      <c r="A2276" s="2" t="s">
        <v>809</v>
      </c>
      <c r="B2276" s="2" t="s">
        <v>810</v>
      </c>
      <c r="C2276" s="2">
        <v>224</v>
      </c>
      <c r="D2276" s="2" t="s">
        <v>24</v>
      </c>
      <c r="E2276" s="2" t="s">
        <v>226</v>
      </c>
      <c r="F2276" s="2" t="s">
        <v>58</v>
      </c>
      <c r="G2276" s="2" t="s">
        <v>229</v>
      </c>
      <c r="H2276" s="2" t="s">
        <v>60</v>
      </c>
      <c r="I2276" s="2">
        <v>0</v>
      </c>
      <c r="J2276" s="2">
        <v>2000</v>
      </c>
      <c r="K2276" s="2">
        <v>163</v>
      </c>
      <c r="L2276" s="2">
        <v>0</v>
      </c>
      <c r="M2276" s="2">
        <v>0</v>
      </c>
      <c r="N2276" s="2">
        <v>0</v>
      </c>
      <c r="O2276" s="2">
        <v>0</v>
      </c>
      <c r="P2276" s="2">
        <v>477</v>
      </c>
      <c r="Q2276" s="2">
        <v>0</v>
      </c>
      <c r="R2276" s="2">
        <v>0</v>
      </c>
      <c r="S2276" s="2">
        <v>0</v>
      </c>
      <c r="T2276" s="2">
        <v>0</v>
      </c>
      <c r="U2276" s="2">
        <v>34.299999999999997</v>
      </c>
      <c r="V2276" s="2">
        <v>0</v>
      </c>
      <c r="W2276" s="2">
        <v>0</v>
      </c>
      <c r="X2276" s="2">
        <v>16.46</v>
      </c>
      <c r="Y2276" s="2">
        <v>0</v>
      </c>
      <c r="Z2276" s="2">
        <v>0</v>
      </c>
    </row>
    <row r="2277" spans="1:26" x14ac:dyDescent="0.3">
      <c r="A2277" s="3" t="s">
        <v>809</v>
      </c>
      <c r="B2277" s="3" t="s">
        <v>810</v>
      </c>
      <c r="C2277" s="3">
        <v>225</v>
      </c>
      <c r="D2277" s="3" t="s">
        <v>24</v>
      </c>
      <c r="E2277" s="3" t="s">
        <v>226</v>
      </c>
      <c r="F2277" s="3" t="s">
        <v>58</v>
      </c>
      <c r="G2277" s="3" t="s">
        <v>230</v>
      </c>
      <c r="H2277" s="3" t="s">
        <v>60</v>
      </c>
      <c r="I2277" s="3">
        <v>0</v>
      </c>
      <c r="J2277" s="3">
        <v>2000</v>
      </c>
      <c r="K2277" s="3">
        <v>163</v>
      </c>
      <c r="L2277" s="3">
        <v>0</v>
      </c>
      <c r="M2277" s="3">
        <v>0</v>
      </c>
      <c r="N2277" s="3">
        <v>0</v>
      </c>
      <c r="O2277" s="3">
        <v>0</v>
      </c>
      <c r="P2277" s="3">
        <v>485</v>
      </c>
      <c r="Q2277" s="3">
        <v>0</v>
      </c>
      <c r="R2277" s="3">
        <v>0</v>
      </c>
      <c r="S2277" s="3">
        <v>0</v>
      </c>
      <c r="T2277" s="3">
        <v>0</v>
      </c>
      <c r="U2277" s="3">
        <v>34.299999999999997</v>
      </c>
      <c r="V2277" s="3">
        <v>0</v>
      </c>
      <c r="W2277" s="3">
        <v>0</v>
      </c>
      <c r="X2277" s="3">
        <v>16.73</v>
      </c>
      <c r="Y2277" s="3">
        <v>0</v>
      </c>
      <c r="Z2277" s="3">
        <v>0</v>
      </c>
    </row>
    <row r="2278" spans="1:26" x14ac:dyDescent="0.3">
      <c r="A2278" s="2" t="s">
        <v>809</v>
      </c>
      <c r="B2278" s="2" t="s">
        <v>810</v>
      </c>
      <c r="C2278" s="2">
        <v>226</v>
      </c>
      <c r="D2278" s="2" t="s">
        <v>24</v>
      </c>
      <c r="E2278" s="2" t="s">
        <v>226</v>
      </c>
      <c r="F2278" s="2" t="s">
        <v>58</v>
      </c>
      <c r="G2278" s="2" t="s">
        <v>231</v>
      </c>
      <c r="H2278" s="2" t="s">
        <v>60</v>
      </c>
      <c r="I2278" s="2">
        <v>1000</v>
      </c>
      <c r="J2278" s="2">
        <v>5700</v>
      </c>
      <c r="K2278" s="2">
        <v>463</v>
      </c>
      <c r="L2278" s="2">
        <v>451.76</v>
      </c>
      <c r="M2278" s="2">
        <v>422.85</v>
      </c>
      <c r="N2278" s="2">
        <v>97.57</v>
      </c>
      <c r="O2278" s="2">
        <v>106.84</v>
      </c>
      <c r="P2278" s="2">
        <v>3061</v>
      </c>
      <c r="Q2278" s="2">
        <v>2362.9299999999998</v>
      </c>
      <c r="R2278" s="2">
        <v>2643.43</v>
      </c>
      <c r="S2278" s="2">
        <v>77.19</v>
      </c>
      <c r="T2278" s="2">
        <v>89.39</v>
      </c>
      <c r="U2278" s="2">
        <v>64.31</v>
      </c>
      <c r="V2278" s="2">
        <v>62.74</v>
      </c>
      <c r="W2278" s="2">
        <v>53.68</v>
      </c>
      <c r="X2278" s="2">
        <v>69.69</v>
      </c>
      <c r="Y2278" s="2">
        <v>53.8</v>
      </c>
      <c r="Z2278" s="2">
        <v>55.02</v>
      </c>
    </row>
    <row r="2279" spans="1:26" x14ac:dyDescent="0.3">
      <c r="A2279" s="3" t="s">
        <v>809</v>
      </c>
      <c r="B2279" s="3" t="s">
        <v>810</v>
      </c>
      <c r="C2279" s="3">
        <v>227</v>
      </c>
      <c r="D2279" s="3" t="s">
        <v>24</v>
      </c>
      <c r="E2279" s="3" t="s">
        <v>226</v>
      </c>
      <c r="F2279" s="3" t="s">
        <v>58</v>
      </c>
      <c r="G2279" s="3" t="s">
        <v>232</v>
      </c>
      <c r="H2279" s="3" t="s">
        <v>60</v>
      </c>
      <c r="I2279" s="3" t="s">
        <v>60</v>
      </c>
      <c r="J2279" s="3">
        <v>400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</row>
    <row r="2280" spans="1:26" x14ac:dyDescent="0.3">
      <c r="A2280" s="2" t="s">
        <v>809</v>
      </c>
      <c r="B2280" s="2" t="s">
        <v>810</v>
      </c>
      <c r="C2280" s="2">
        <v>228</v>
      </c>
      <c r="D2280" s="2" t="s">
        <v>24</v>
      </c>
      <c r="E2280" s="2" t="s">
        <v>226</v>
      </c>
      <c r="F2280" s="2" t="s">
        <v>58</v>
      </c>
      <c r="G2280" s="2" t="s">
        <v>233</v>
      </c>
      <c r="H2280" s="2" t="s">
        <v>60</v>
      </c>
      <c r="I2280" s="2">
        <v>1140</v>
      </c>
      <c r="J2280" s="2">
        <v>5300</v>
      </c>
      <c r="K2280" s="2">
        <v>427</v>
      </c>
      <c r="L2280" s="2">
        <v>521.55999999999995</v>
      </c>
      <c r="M2280" s="2">
        <v>453.84</v>
      </c>
      <c r="N2280" s="2">
        <v>122.15</v>
      </c>
      <c r="O2280" s="2">
        <v>114.92</v>
      </c>
      <c r="P2280" s="2">
        <v>2857</v>
      </c>
      <c r="Q2280" s="2">
        <v>2748.25</v>
      </c>
      <c r="R2280" s="2">
        <v>2854.36</v>
      </c>
      <c r="S2280" s="2">
        <v>96.19</v>
      </c>
      <c r="T2280" s="2">
        <v>96.28</v>
      </c>
      <c r="U2280" s="2">
        <v>52.02</v>
      </c>
      <c r="V2280" s="2">
        <v>63.54</v>
      </c>
      <c r="W2280" s="2">
        <v>55.29</v>
      </c>
      <c r="X2280" s="2">
        <v>57.06</v>
      </c>
      <c r="Y2280" s="2">
        <v>54.89</v>
      </c>
      <c r="Z2280" s="2">
        <v>57.01</v>
      </c>
    </row>
    <row r="2281" spans="1:26" x14ac:dyDescent="0.3">
      <c r="A2281" s="3" t="s">
        <v>809</v>
      </c>
      <c r="B2281" s="3" t="s">
        <v>810</v>
      </c>
      <c r="C2281" s="3">
        <v>229</v>
      </c>
      <c r="D2281" s="3" t="s">
        <v>24</v>
      </c>
      <c r="E2281" s="3" t="s">
        <v>226</v>
      </c>
      <c r="F2281" s="3" t="s">
        <v>58</v>
      </c>
      <c r="G2281" s="3" t="s">
        <v>234</v>
      </c>
      <c r="H2281" s="3" t="s">
        <v>74</v>
      </c>
      <c r="I2281" s="3">
        <v>6035</v>
      </c>
      <c r="J2281" s="3">
        <v>41900</v>
      </c>
      <c r="K2281" s="3">
        <v>3399</v>
      </c>
      <c r="L2281" s="3">
        <v>3251.46</v>
      </c>
      <c r="M2281" s="3">
        <v>2932.68</v>
      </c>
      <c r="N2281" s="3">
        <v>95.66</v>
      </c>
      <c r="O2281" s="3">
        <v>110.87</v>
      </c>
      <c r="P2281" s="3">
        <v>20709</v>
      </c>
      <c r="Q2281" s="3">
        <v>17802.53</v>
      </c>
      <c r="R2281" s="3">
        <v>19254.04</v>
      </c>
      <c r="S2281" s="3">
        <v>85.97</v>
      </c>
      <c r="T2281" s="3">
        <v>92.46</v>
      </c>
      <c r="U2281" s="3">
        <v>64.19</v>
      </c>
      <c r="V2281" s="3">
        <v>74.83</v>
      </c>
      <c r="W2281" s="3">
        <v>66.459999999999994</v>
      </c>
      <c r="X2281" s="3">
        <v>64.11</v>
      </c>
      <c r="Y2281" s="3">
        <v>67.16</v>
      </c>
      <c r="Z2281" s="3">
        <v>71.53</v>
      </c>
    </row>
    <row r="2282" spans="1:26" x14ac:dyDescent="0.3">
      <c r="A2282" s="2" t="s">
        <v>809</v>
      </c>
      <c r="B2282" s="2" t="s">
        <v>810</v>
      </c>
      <c r="C2282" s="2">
        <v>230</v>
      </c>
      <c r="D2282" s="2" t="s">
        <v>24</v>
      </c>
      <c r="E2282" s="2" t="s">
        <v>226</v>
      </c>
      <c r="F2282" s="2" t="s">
        <v>58</v>
      </c>
      <c r="G2282" s="2" t="s">
        <v>58</v>
      </c>
      <c r="H2282" s="2" t="s">
        <v>75</v>
      </c>
      <c r="I2282" s="2">
        <v>6035</v>
      </c>
      <c r="J2282" s="2">
        <v>41900</v>
      </c>
      <c r="K2282" s="2">
        <v>3399</v>
      </c>
      <c r="L2282" s="2">
        <v>3251.46</v>
      </c>
      <c r="M2282" s="2">
        <v>2932.68</v>
      </c>
      <c r="N2282" s="2">
        <v>95.66</v>
      </c>
      <c r="O2282" s="2">
        <v>110.87</v>
      </c>
      <c r="P2282" s="2">
        <v>20709</v>
      </c>
      <c r="Q2282" s="2">
        <v>17802.53</v>
      </c>
      <c r="R2282" s="2">
        <v>19254.04</v>
      </c>
      <c r="S2282" s="2">
        <v>85.97</v>
      </c>
      <c r="T2282" s="2">
        <v>92.46</v>
      </c>
      <c r="U2282" s="2">
        <v>64.19</v>
      </c>
      <c r="V2282" s="2">
        <v>74.83</v>
      </c>
      <c r="W2282" s="2">
        <v>66.459999999999994</v>
      </c>
      <c r="X2282" s="2">
        <v>64.11</v>
      </c>
      <c r="Y2282" s="2">
        <v>67.16</v>
      </c>
      <c r="Z2282" s="2">
        <v>71.53</v>
      </c>
    </row>
    <row r="2283" spans="1:26" x14ac:dyDescent="0.3">
      <c r="A2283" s="3" t="s">
        <v>809</v>
      </c>
      <c r="B2283" s="3" t="s">
        <v>810</v>
      </c>
      <c r="C2283" s="3">
        <v>231</v>
      </c>
      <c r="D2283" s="3" t="s">
        <v>24</v>
      </c>
      <c r="E2283" s="3" t="s">
        <v>226</v>
      </c>
      <c r="F2283" s="3" t="s">
        <v>58</v>
      </c>
      <c r="G2283" s="3" t="s">
        <v>235</v>
      </c>
      <c r="H2283" s="3" t="s">
        <v>60</v>
      </c>
      <c r="I2283" s="3">
        <v>72</v>
      </c>
      <c r="J2283" s="3">
        <v>334</v>
      </c>
      <c r="K2283" s="3">
        <v>40</v>
      </c>
      <c r="L2283" s="3">
        <v>36.68</v>
      </c>
      <c r="M2283" s="3">
        <v>44.91</v>
      </c>
      <c r="N2283" s="3">
        <v>91.7</v>
      </c>
      <c r="O2283" s="3">
        <v>81.67</v>
      </c>
      <c r="P2283" s="3">
        <v>229</v>
      </c>
      <c r="Q2283" s="3">
        <v>170.59</v>
      </c>
      <c r="R2283" s="3">
        <v>195.1</v>
      </c>
      <c r="S2283" s="3">
        <v>74.489999999999995</v>
      </c>
      <c r="T2283" s="3">
        <v>87.44</v>
      </c>
      <c r="U2283" s="3" t="s">
        <v>60</v>
      </c>
      <c r="V2283" s="3" t="s">
        <v>60</v>
      </c>
      <c r="W2283" s="3" t="s">
        <v>60</v>
      </c>
      <c r="X2283" s="3" t="s">
        <v>60</v>
      </c>
      <c r="Y2283" s="3" t="s">
        <v>60</v>
      </c>
      <c r="Z2283" s="3" t="s">
        <v>60</v>
      </c>
    </row>
    <row r="2284" spans="1:26" x14ac:dyDescent="0.3">
      <c r="A2284" s="2" t="s">
        <v>809</v>
      </c>
      <c r="B2284" s="2" t="s">
        <v>810</v>
      </c>
      <c r="C2284" s="2">
        <v>232</v>
      </c>
      <c r="D2284" s="2" t="s">
        <v>24</v>
      </c>
      <c r="E2284" s="2" t="s">
        <v>226</v>
      </c>
      <c r="F2284" s="2" t="s">
        <v>58</v>
      </c>
      <c r="G2284" s="2" t="s">
        <v>236</v>
      </c>
      <c r="H2284" s="2" t="s">
        <v>60</v>
      </c>
      <c r="I2284" s="2">
        <v>30.6</v>
      </c>
      <c r="J2284" s="2">
        <v>120</v>
      </c>
      <c r="K2284" s="2">
        <v>12</v>
      </c>
      <c r="L2284" s="2">
        <v>11.6</v>
      </c>
      <c r="M2284" s="2">
        <v>19</v>
      </c>
      <c r="N2284" s="2">
        <v>96.67</v>
      </c>
      <c r="O2284" s="2">
        <v>61.05</v>
      </c>
      <c r="P2284" s="2">
        <v>37</v>
      </c>
      <c r="Q2284" s="2">
        <v>36.619999999999997</v>
      </c>
      <c r="R2284" s="2">
        <v>47.75</v>
      </c>
      <c r="S2284" s="2">
        <v>98.97</v>
      </c>
      <c r="T2284" s="2">
        <v>76.69</v>
      </c>
      <c r="U2284" s="2" t="s">
        <v>60</v>
      </c>
      <c r="V2284" s="2" t="s">
        <v>60</v>
      </c>
      <c r="W2284" s="2" t="s">
        <v>60</v>
      </c>
      <c r="X2284" s="2" t="s">
        <v>60</v>
      </c>
      <c r="Y2284" s="2" t="s">
        <v>60</v>
      </c>
      <c r="Z2284" s="2" t="s">
        <v>60</v>
      </c>
    </row>
    <row r="2285" spans="1:26" x14ac:dyDescent="0.3">
      <c r="A2285" s="3" t="s">
        <v>809</v>
      </c>
      <c r="B2285" s="3" t="s">
        <v>810</v>
      </c>
      <c r="C2285" s="3">
        <v>233</v>
      </c>
      <c r="D2285" s="3" t="s">
        <v>24</v>
      </c>
      <c r="E2285" s="3" t="s">
        <v>226</v>
      </c>
      <c r="F2285" s="3" t="s">
        <v>58</v>
      </c>
      <c r="G2285" s="3" t="s">
        <v>237</v>
      </c>
      <c r="H2285" s="3" t="s">
        <v>60</v>
      </c>
      <c r="I2285" s="3">
        <v>99</v>
      </c>
      <c r="J2285" s="3">
        <v>220</v>
      </c>
      <c r="K2285" s="3">
        <v>30</v>
      </c>
      <c r="L2285" s="3">
        <v>17.760000000000002</v>
      </c>
      <c r="M2285" s="3">
        <v>10.95</v>
      </c>
      <c r="N2285" s="3">
        <v>59.2</v>
      </c>
      <c r="O2285" s="3">
        <v>162.19</v>
      </c>
      <c r="P2285" s="3">
        <v>107</v>
      </c>
      <c r="Q2285" s="3">
        <v>92.22</v>
      </c>
      <c r="R2285" s="3">
        <v>69.8</v>
      </c>
      <c r="S2285" s="3">
        <v>86.19</v>
      </c>
      <c r="T2285" s="3">
        <v>132.12</v>
      </c>
      <c r="U2285" s="3" t="s">
        <v>60</v>
      </c>
      <c r="V2285" s="3" t="s">
        <v>60</v>
      </c>
      <c r="W2285" s="3" t="s">
        <v>60</v>
      </c>
      <c r="X2285" s="3" t="s">
        <v>60</v>
      </c>
      <c r="Y2285" s="3" t="s">
        <v>60</v>
      </c>
      <c r="Z2285" s="3" t="s">
        <v>60</v>
      </c>
    </row>
    <row r="2286" spans="1:26" x14ac:dyDescent="0.3">
      <c r="A2286" s="2" t="s">
        <v>809</v>
      </c>
      <c r="B2286" s="2" t="s">
        <v>810</v>
      </c>
      <c r="C2286" s="2">
        <v>234</v>
      </c>
      <c r="D2286" s="2" t="s">
        <v>24</v>
      </c>
      <c r="E2286" s="2" t="s">
        <v>226</v>
      </c>
      <c r="F2286" s="2" t="s">
        <v>58</v>
      </c>
      <c r="G2286" s="2" t="s">
        <v>238</v>
      </c>
      <c r="H2286" s="2" t="s">
        <v>60</v>
      </c>
      <c r="I2286" s="2">
        <v>300</v>
      </c>
      <c r="J2286" s="2">
        <v>650</v>
      </c>
      <c r="K2286" s="2">
        <v>80</v>
      </c>
      <c r="L2286" s="2">
        <v>42.18</v>
      </c>
      <c r="M2286" s="2">
        <v>21.54</v>
      </c>
      <c r="N2286" s="2">
        <v>52.73</v>
      </c>
      <c r="O2286" s="2">
        <v>195.82</v>
      </c>
      <c r="P2286" s="2">
        <v>310</v>
      </c>
      <c r="Q2286" s="2">
        <v>209.09</v>
      </c>
      <c r="R2286" s="2">
        <v>141.61000000000001</v>
      </c>
      <c r="S2286" s="2">
        <v>67.45</v>
      </c>
      <c r="T2286" s="2">
        <v>147.65</v>
      </c>
      <c r="U2286" s="2" t="s">
        <v>60</v>
      </c>
      <c r="V2286" s="2" t="s">
        <v>60</v>
      </c>
      <c r="W2286" s="2" t="s">
        <v>60</v>
      </c>
      <c r="X2286" s="2" t="s">
        <v>60</v>
      </c>
      <c r="Y2286" s="2" t="s">
        <v>60</v>
      </c>
      <c r="Z2286" s="2" t="s">
        <v>60</v>
      </c>
    </row>
    <row r="2287" spans="1:26" x14ac:dyDescent="0.3">
      <c r="A2287" s="3" t="s">
        <v>809</v>
      </c>
      <c r="B2287" s="3" t="s">
        <v>810</v>
      </c>
      <c r="C2287" s="3">
        <v>235</v>
      </c>
      <c r="D2287" s="3" t="s">
        <v>24</v>
      </c>
      <c r="E2287" s="3" t="s">
        <v>226</v>
      </c>
      <c r="F2287" s="3" t="s">
        <v>58</v>
      </c>
      <c r="G2287" s="3" t="s">
        <v>239</v>
      </c>
      <c r="H2287" s="3" t="s">
        <v>12</v>
      </c>
      <c r="I2287" s="3">
        <v>501.6</v>
      </c>
      <c r="J2287" s="3">
        <v>1324</v>
      </c>
      <c r="K2287" s="3">
        <v>162</v>
      </c>
      <c r="L2287" s="3">
        <v>108.22</v>
      </c>
      <c r="M2287" s="3">
        <v>96.4</v>
      </c>
      <c r="N2287" s="3">
        <v>66.8</v>
      </c>
      <c r="O2287" s="3">
        <v>112.26</v>
      </c>
      <c r="P2287" s="3">
        <v>683</v>
      </c>
      <c r="Q2287" s="3">
        <v>508.52</v>
      </c>
      <c r="R2287" s="3">
        <v>454.26</v>
      </c>
      <c r="S2287" s="3">
        <v>74.45</v>
      </c>
      <c r="T2287" s="3">
        <v>111.94</v>
      </c>
      <c r="U2287" s="3" t="s">
        <v>60</v>
      </c>
      <c r="V2287" s="3" t="s">
        <v>60</v>
      </c>
      <c r="W2287" s="3" t="s">
        <v>60</v>
      </c>
      <c r="X2287" s="3" t="s">
        <v>60</v>
      </c>
      <c r="Y2287" s="3" t="s">
        <v>60</v>
      </c>
      <c r="Z2287" s="3" t="s">
        <v>60</v>
      </c>
    </row>
    <row r="2288" spans="1:26" x14ac:dyDescent="0.3">
      <c r="A2288" s="2" t="s">
        <v>809</v>
      </c>
      <c r="B2288" s="2" t="s">
        <v>810</v>
      </c>
      <c r="C2288" s="2">
        <v>236</v>
      </c>
      <c r="D2288" s="2" t="s">
        <v>24</v>
      </c>
      <c r="E2288" s="2" t="s">
        <v>226</v>
      </c>
      <c r="F2288" s="2" t="s">
        <v>58</v>
      </c>
      <c r="G2288" s="2" t="s">
        <v>58</v>
      </c>
      <c r="H2288" s="2" t="s">
        <v>12</v>
      </c>
      <c r="I2288" s="2">
        <v>501.6</v>
      </c>
      <c r="J2288" s="2">
        <v>1324</v>
      </c>
      <c r="K2288" s="2">
        <v>162</v>
      </c>
      <c r="L2288" s="2">
        <v>108.22</v>
      </c>
      <c r="M2288" s="2">
        <v>96.4</v>
      </c>
      <c r="N2288" s="2">
        <v>66.8</v>
      </c>
      <c r="O2288" s="2">
        <v>112.26</v>
      </c>
      <c r="P2288" s="2">
        <v>683</v>
      </c>
      <c r="Q2288" s="2">
        <v>508.52</v>
      </c>
      <c r="R2288" s="2">
        <v>454.26</v>
      </c>
      <c r="S2288" s="2">
        <v>74.45</v>
      </c>
      <c r="T2288" s="2">
        <v>111.94</v>
      </c>
      <c r="U2288" s="2" t="s">
        <v>60</v>
      </c>
      <c r="V2288" s="2" t="s">
        <v>60</v>
      </c>
      <c r="W2288" s="2" t="s">
        <v>60</v>
      </c>
      <c r="X2288" s="2" t="s">
        <v>60</v>
      </c>
      <c r="Y2288" s="2" t="s">
        <v>60</v>
      </c>
      <c r="Z2288" s="2" t="s">
        <v>60</v>
      </c>
    </row>
    <row r="2289" spans="1:26" x14ac:dyDescent="0.3">
      <c r="A2289" s="3" t="s">
        <v>809</v>
      </c>
      <c r="B2289" s="3" t="s">
        <v>810</v>
      </c>
      <c r="C2289" s="3">
        <v>237</v>
      </c>
      <c r="D2289" s="3" t="s">
        <v>24</v>
      </c>
      <c r="E2289" s="3" t="s">
        <v>226</v>
      </c>
      <c r="F2289" s="3" t="s">
        <v>65</v>
      </c>
      <c r="G2289" s="3" t="s">
        <v>240</v>
      </c>
      <c r="H2289" s="3" t="s">
        <v>60</v>
      </c>
      <c r="I2289" s="3">
        <v>90</v>
      </c>
      <c r="J2289" s="3">
        <v>300</v>
      </c>
      <c r="K2289" s="3">
        <v>22</v>
      </c>
      <c r="L2289" s="3">
        <v>44.44</v>
      </c>
      <c r="M2289" s="3">
        <v>21.53</v>
      </c>
      <c r="N2289" s="3">
        <v>202.01</v>
      </c>
      <c r="O2289" s="3">
        <v>206.42</v>
      </c>
      <c r="P2289" s="3">
        <v>158</v>
      </c>
      <c r="Q2289" s="3">
        <v>195.05</v>
      </c>
      <c r="R2289" s="3">
        <v>190.88</v>
      </c>
      <c r="S2289" s="3">
        <v>123.45</v>
      </c>
      <c r="T2289" s="3">
        <v>102.18</v>
      </c>
      <c r="U2289" s="3">
        <v>33.950000000000003</v>
      </c>
      <c r="V2289" s="3">
        <v>68.58</v>
      </c>
      <c r="W2289" s="3">
        <v>33.229999999999997</v>
      </c>
      <c r="X2289" s="3">
        <v>39.97</v>
      </c>
      <c r="Y2289" s="3">
        <v>49.35</v>
      </c>
      <c r="Z2289" s="3">
        <v>48.29</v>
      </c>
    </row>
    <row r="2290" spans="1:26" x14ac:dyDescent="0.3">
      <c r="A2290" s="2" t="s">
        <v>809</v>
      </c>
      <c r="B2290" s="2" t="s">
        <v>810</v>
      </c>
      <c r="C2290" s="2">
        <v>238</v>
      </c>
      <c r="D2290" s="2" t="s">
        <v>24</v>
      </c>
      <c r="E2290" s="2" t="s">
        <v>226</v>
      </c>
      <c r="F2290" s="2" t="s">
        <v>65</v>
      </c>
      <c r="G2290" s="2" t="s">
        <v>241</v>
      </c>
      <c r="H2290" s="2" t="s">
        <v>60</v>
      </c>
      <c r="I2290" s="2">
        <v>90</v>
      </c>
      <c r="J2290" s="2">
        <v>280</v>
      </c>
      <c r="K2290" s="2">
        <v>21</v>
      </c>
      <c r="L2290" s="2">
        <v>44.09</v>
      </c>
      <c r="M2290" s="2">
        <v>23.78</v>
      </c>
      <c r="N2290" s="2">
        <v>209.95</v>
      </c>
      <c r="O2290" s="2">
        <v>185.41</v>
      </c>
      <c r="P2290" s="2">
        <v>149</v>
      </c>
      <c r="Q2290" s="2">
        <v>205.62</v>
      </c>
      <c r="R2290" s="2">
        <v>187.04</v>
      </c>
      <c r="S2290" s="2">
        <v>138</v>
      </c>
      <c r="T2290" s="2">
        <v>109.93</v>
      </c>
      <c r="U2290" s="2">
        <v>32.409999999999997</v>
      </c>
      <c r="V2290" s="2">
        <v>68.040000000000006</v>
      </c>
      <c r="W2290" s="2">
        <v>36.700000000000003</v>
      </c>
      <c r="X2290" s="2">
        <v>37.69</v>
      </c>
      <c r="Y2290" s="2">
        <v>52.02</v>
      </c>
      <c r="Z2290" s="2">
        <v>47.32</v>
      </c>
    </row>
    <row r="2291" spans="1:26" x14ac:dyDescent="0.3">
      <c r="A2291" s="3" t="s">
        <v>809</v>
      </c>
      <c r="B2291" s="3" t="s">
        <v>810</v>
      </c>
      <c r="C2291" s="3">
        <v>239</v>
      </c>
      <c r="D2291" s="3" t="s">
        <v>24</v>
      </c>
      <c r="E2291" s="3" t="s">
        <v>226</v>
      </c>
      <c r="F2291" s="3" t="s">
        <v>65</v>
      </c>
      <c r="G2291" s="3" t="s">
        <v>242</v>
      </c>
      <c r="H2291" s="3" t="s">
        <v>60</v>
      </c>
      <c r="I2291" s="3">
        <v>90</v>
      </c>
      <c r="J2291" s="3">
        <v>325</v>
      </c>
      <c r="K2291" s="3">
        <v>24</v>
      </c>
      <c r="L2291" s="3">
        <v>43.13</v>
      </c>
      <c r="M2291" s="3">
        <v>7.63</v>
      </c>
      <c r="N2291" s="3">
        <v>179.71</v>
      </c>
      <c r="O2291" s="3">
        <v>565.27</v>
      </c>
      <c r="P2291" s="3">
        <v>172</v>
      </c>
      <c r="Q2291" s="3">
        <v>202.36</v>
      </c>
      <c r="R2291" s="3">
        <v>186.25</v>
      </c>
      <c r="S2291" s="3">
        <v>117.65</v>
      </c>
      <c r="T2291" s="3">
        <v>108.65</v>
      </c>
      <c r="U2291" s="3">
        <v>37.04</v>
      </c>
      <c r="V2291" s="3">
        <v>66.56</v>
      </c>
      <c r="W2291" s="3">
        <v>11.77</v>
      </c>
      <c r="X2291" s="3">
        <v>43.51</v>
      </c>
      <c r="Y2291" s="3">
        <v>51.19</v>
      </c>
      <c r="Z2291" s="3">
        <v>47.12</v>
      </c>
    </row>
    <row r="2292" spans="1:26" x14ac:dyDescent="0.3">
      <c r="A2292" s="2" t="s">
        <v>809</v>
      </c>
      <c r="B2292" s="2" t="s">
        <v>810</v>
      </c>
      <c r="C2292" s="2">
        <v>240</v>
      </c>
      <c r="D2292" s="2" t="s">
        <v>24</v>
      </c>
      <c r="E2292" s="2" t="s">
        <v>226</v>
      </c>
      <c r="F2292" s="2" t="s">
        <v>65</v>
      </c>
      <c r="G2292" s="2" t="s">
        <v>243</v>
      </c>
      <c r="H2292" s="2" t="s">
        <v>60</v>
      </c>
      <c r="I2292" s="2">
        <v>90</v>
      </c>
      <c r="J2292" s="2">
        <v>280</v>
      </c>
      <c r="K2292" s="2">
        <v>21</v>
      </c>
      <c r="L2292" s="2">
        <v>43.15</v>
      </c>
      <c r="M2292" s="2">
        <v>22.92</v>
      </c>
      <c r="N2292" s="2">
        <v>205.48</v>
      </c>
      <c r="O2292" s="2">
        <v>188.26</v>
      </c>
      <c r="P2292" s="2">
        <v>149</v>
      </c>
      <c r="Q2292" s="2">
        <v>211.49</v>
      </c>
      <c r="R2292" s="2">
        <v>187.77</v>
      </c>
      <c r="S2292" s="2">
        <v>141.94</v>
      </c>
      <c r="T2292" s="2">
        <v>112.63</v>
      </c>
      <c r="U2292" s="2">
        <v>32.409999999999997</v>
      </c>
      <c r="V2292" s="2">
        <v>66.59</v>
      </c>
      <c r="W2292" s="2">
        <v>35.369999999999997</v>
      </c>
      <c r="X2292" s="2">
        <v>37.69</v>
      </c>
      <c r="Y2292" s="2">
        <v>53.5</v>
      </c>
      <c r="Z2292" s="2">
        <v>47.5</v>
      </c>
    </row>
    <row r="2293" spans="1:26" x14ac:dyDescent="0.3">
      <c r="A2293" s="3" t="s">
        <v>809</v>
      </c>
      <c r="B2293" s="3" t="s">
        <v>810</v>
      </c>
      <c r="C2293" s="3">
        <v>241</v>
      </c>
      <c r="D2293" s="3" t="s">
        <v>24</v>
      </c>
      <c r="E2293" s="3" t="s">
        <v>226</v>
      </c>
      <c r="F2293" s="3" t="s">
        <v>65</v>
      </c>
      <c r="G2293" s="3" t="s">
        <v>244</v>
      </c>
      <c r="H2293" s="3" t="s">
        <v>60</v>
      </c>
      <c r="I2293" s="3">
        <v>90</v>
      </c>
      <c r="J2293" s="3">
        <v>350</v>
      </c>
      <c r="K2293" s="3">
        <v>26</v>
      </c>
      <c r="L2293" s="3">
        <v>44.22</v>
      </c>
      <c r="M2293" s="3">
        <v>18.809999999999999</v>
      </c>
      <c r="N2293" s="3">
        <v>170.08</v>
      </c>
      <c r="O2293" s="3">
        <v>235.09</v>
      </c>
      <c r="P2293" s="3">
        <v>186</v>
      </c>
      <c r="Q2293" s="3">
        <v>198.19</v>
      </c>
      <c r="R2293" s="3">
        <v>195.55</v>
      </c>
      <c r="S2293" s="3">
        <v>106.55</v>
      </c>
      <c r="T2293" s="3">
        <v>101.35</v>
      </c>
      <c r="U2293" s="3">
        <v>40.119999999999997</v>
      </c>
      <c r="V2293" s="3">
        <v>68.239999999999995</v>
      </c>
      <c r="W2293" s="3">
        <v>29.03</v>
      </c>
      <c r="X2293" s="3">
        <v>47.06</v>
      </c>
      <c r="Y2293" s="3">
        <v>50.14</v>
      </c>
      <c r="Z2293" s="3">
        <v>49.47</v>
      </c>
    </row>
    <row r="2294" spans="1:26" x14ac:dyDescent="0.3">
      <c r="A2294" s="2" t="s">
        <v>809</v>
      </c>
      <c r="B2294" s="2" t="s">
        <v>810</v>
      </c>
      <c r="C2294" s="2">
        <v>242</v>
      </c>
      <c r="D2294" s="2" t="s">
        <v>24</v>
      </c>
      <c r="E2294" s="2" t="s">
        <v>226</v>
      </c>
      <c r="F2294" s="2" t="s">
        <v>65</v>
      </c>
      <c r="G2294" s="2" t="s">
        <v>245</v>
      </c>
      <c r="H2294" s="2" t="s">
        <v>74</v>
      </c>
      <c r="I2294" s="2">
        <v>450</v>
      </c>
      <c r="J2294" s="2">
        <v>1535</v>
      </c>
      <c r="K2294" s="2">
        <v>114</v>
      </c>
      <c r="L2294" s="2">
        <v>219.03</v>
      </c>
      <c r="M2294" s="2">
        <v>94.67</v>
      </c>
      <c r="N2294" s="2">
        <v>192.13</v>
      </c>
      <c r="O2294" s="2">
        <v>231.36</v>
      </c>
      <c r="P2294" s="2">
        <v>814</v>
      </c>
      <c r="Q2294" s="2">
        <v>1012.71</v>
      </c>
      <c r="R2294" s="2">
        <v>947.49</v>
      </c>
      <c r="S2294" s="2">
        <v>124.41</v>
      </c>
      <c r="T2294" s="2">
        <v>106.88</v>
      </c>
      <c r="U2294" s="2">
        <v>35.19</v>
      </c>
      <c r="V2294" s="2">
        <v>67.599999999999994</v>
      </c>
      <c r="W2294" s="2">
        <v>29.22</v>
      </c>
      <c r="X2294" s="2">
        <v>41.19</v>
      </c>
      <c r="Y2294" s="2">
        <v>51.24</v>
      </c>
      <c r="Z2294" s="2">
        <v>47.94</v>
      </c>
    </row>
    <row r="2295" spans="1:26" x14ac:dyDescent="0.3">
      <c r="A2295" s="3" t="s">
        <v>809</v>
      </c>
      <c r="B2295" s="3" t="s">
        <v>810</v>
      </c>
      <c r="C2295" s="3">
        <v>243</v>
      </c>
      <c r="D2295" s="3" t="s">
        <v>24</v>
      </c>
      <c r="E2295" s="3" t="s">
        <v>226</v>
      </c>
      <c r="F2295" s="3" t="s">
        <v>65</v>
      </c>
      <c r="G2295" s="3" t="s">
        <v>246</v>
      </c>
      <c r="H2295" s="3" t="s">
        <v>60</v>
      </c>
      <c r="I2295" s="3">
        <v>1200</v>
      </c>
      <c r="J2295" s="3">
        <v>8900</v>
      </c>
      <c r="K2295" s="3">
        <v>737</v>
      </c>
      <c r="L2295" s="3">
        <v>745.97</v>
      </c>
      <c r="M2295" s="3">
        <v>627.61</v>
      </c>
      <c r="N2295" s="3">
        <v>101.22</v>
      </c>
      <c r="O2295" s="3">
        <v>118.86</v>
      </c>
      <c r="P2295" s="3">
        <v>4597</v>
      </c>
      <c r="Q2295" s="3">
        <v>4587.6400000000003</v>
      </c>
      <c r="R2295" s="3">
        <v>4087.73</v>
      </c>
      <c r="S2295" s="3">
        <v>99.8</v>
      </c>
      <c r="T2295" s="3">
        <v>112.23</v>
      </c>
      <c r="U2295" s="3">
        <v>85.3</v>
      </c>
      <c r="V2295" s="3">
        <v>86.34</v>
      </c>
      <c r="W2295" s="3">
        <v>72.64</v>
      </c>
      <c r="X2295" s="3">
        <v>87.22</v>
      </c>
      <c r="Y2295" s="3">
        <v>87.05</v>
      </c>
      <c r="Z2295" s="3">
        <v>77.56</v>
      </c>
    </row>
    <row r="2296" spans="1:26" x14ac:dyDescent="0.3">
      <c r="A2296" s="2" t="s">
        <v>809</v>
      </c>
      <c r="B2296" s="2" t="s">
        <v>810</v>
      </c>
      <c r="C2296" s="2">
        <v>244</v>
      </c>
      <c r="D2296" s="2" t="s">
        <v>24</v>
      </c>
      <c r="E2296" s="2" t="s">
        <v>226</v>
      </c>
      <c r="F2296" s="2" t="s">
        <v>65</v>
      </c>
      <c r="G2296" s="2" t="s">
        <v>247</v>
      </c>
      <c r="H2296" s="2" t="s">
        <v>74</v>
      </c>
      <c r="I2296" s="2">
        <v>1200</v>
      </c>
      <c r="J2296" s="2">
        <v>8900</v>
      </c>
      <c r="K2296" s="2">
        <v>737</v>
      </c>
      <c r="L2296" s="2">
        <v>745.97</v>
      </c>
      <c r="M2296" s="2">
        <v>627.61</v>
      </c>
      <c r="N2296" s="2">
        <v>101.22</v>
      </c>
      <c r="O2296" s="2">
        <v>118.86</v>
      </c>
      <c r="P2296" s="2">
        <v>4597</v>
      </c>
      <c r="Q2296" s="2">
        <v>4587.6400000000003</v>
      </c>
      <c r="R2296" s="2">
        <v>4087.73</v>
      </c>
      <c r="S2296" s="2">
        <v>99.8</v>
      </c>
      <c r="T2296" s="2">
        <v>112.23</v>
      </c>
      <c r="U2296" s="2">
        <v>85.3</v>
      </c>
      <c r="V2296" s="2">
        <v>86.34</v>
      </c>
      <c r="W2296" s="2">
        <v>72.64</v>
      </c>
      <c r="X2296" s="2">
        <v>87.22</v>
      </c>
      <c r="Y2296" s="2">
        <v>87.05</v>
      </c>
      <c r="Z2296" s="2">
        <v>77.56</v>
      </c>
    </row>
    <row r="2297" spans="1:26" x14ac:dyDescent="0.3">
      <c r="A2297" s="3" t="s">
        <v>809</v>
      </c>
      <c r="B2297" s="3" t="s">
        <v>810</v>
      </c>
      <c r="C2297" s="3">
        <v>245</v>
      </c>
      <c r="D2297" s="3" t="s">
        <v>24</v>
      </c>
      <c r="E2297" s="3" t="s">
        <v>226</v>
      </c>
      <c r="F2297" s="3" t="s">
        <v>65</v>
      </c>
      <c r="G2297" s="3" t="s">
        <v>248</v>
      </c>
      <c r="H2297" s="3" t="s">
        <v>60</v>
      </c>
      <c r="I2297" s="3">
        <v>1980</v>
      </c>
      <c r="J2297" s="3">
        <v>10500</v>
      </c>
      <c r="K2297" s="3">
        <v>844</v>
      </c>
      <c r="L2297" s="3">
        <v>1147.32</v>
      </c>
      <c r="M2297" s="3">
        <v>895.9</v>
      </c>
      <c r="N2297" s="3">
        <v>135.94</v>
      </c>
      <c r="O2297" s="3">
        <v>128.06</v>
      </c>
      <c r="P2297" s="3">
        <v>5634</v>
      </c>
      <c r="Q2297" s="3">
        <v>6607.03</v>
      </c>
      <c r="R2297" s="3">
        <v>6453.63</v>
      </c>
      <c r="S2297" s="3">
        <v>117.27</v>
      </c>
      <c r="T2297" s="3">
        <v>102.38</v>
      </c>
      <c r="U2297" s="3">
        <v>59.2</v>
      </c>
      <c r="V2297" s="3">
        <v>80.48</v>
      </c>
      <c r="W2297" s="3">
        <v>62.84</v>
      </c>
      <c r="X2297" s="3">
        <v>64.790000000000006</v>
      </c>
      <c r="Y2297" s="3">
        <v>75.98</v>
      </c>
      <c r="Z2297" s="3">
        <v>74.209999999999994</v>
      </c>
    </row>
    <row r="2298" spans="1:26" x14ac:dyDescent="0.3">
      <c r="A2298" s="2" t="s">
        <v>809</v>
      </c>
      <c r="B2298" s="2" t="s">
        <v>810</v>
      </c>
      <c r="C2298" s="2">
        <v>246</v>
      </c>
      <c r="D2298" s="2" t="s">
        <v>24</v>
      </c>
      <c r="E2298" s="2" t="s">
        <v>226</v>
      </c>
      <c r="F2298" s="2" t="s">
        <v>65</v>
      </c>
      <c r="G2298" s="2" t="s">
        <v>249</v>
      </c>
      <c r="H2298" s="2" t="s">
        <v>74</v>
      </c>
      <c r="I2298" s="2">
        <v>1980</v>
      </c>
      <c r="J2298" s="2">
        <v>10500</v>
      </c>
      <c r="K2298" s="2">
        <v>844</v>
      </c>
      <c r="L2298" s="2">
        <v>1147.32</v>
      </c>
      <c r="M2298" s="2">
        <v>895.9</v>
      </c>
      <c r="N2298" s="2">
        <v>135.94</v>
      </c>
      <c r="O2298" s="2">
        <v>128.06</v>
      </c>
      <c r="P2298" s="2">
        <v>5634</v>
      </c>
      <c r="Q2298" s="2">
        <v>6607.03</v>
      </c>
      <c r="R2298" s="2">
        <v>6453.63</v>
      </c>
      <c r="S2298" s="2">
        <v>117.27</v>
      </c>
      <c r="T2298" s="2">
        <v>102.38</v>
      </c>
      <c r="U2298" s="2">
        <v>59.2</v>
      </c>
      <c r="V2298" s="2">
        <v>80.48</v>
      </c>
      <c r="W2298" s="2">
        <v>62.84</v>
      </c>
      <c r="X2298" s="2">
        <v>64.790000000000006</v>
      </c>
      <c r="Y2298" s="2">
        <v>75.98</v>
      </c>
      <c r="Z2298" s="2">
        <v>74.209999999999994</v>
      </c>
    </row>
    <row r="2299" spans="1:26" x14ac:dyDescent="0.3">
      <c r="A2299" s="3" t="s">
        <v>809</v>
      </c>
      <c r="B2299" s="3" t="s">
        <v>810</v>
      </c>
      <c r="C2299" s="3">
        <v>247</v>
      </c>
      <c r="D2299" s="3" t="s">
        <v>24</v>
      </c>
      <c r="E2299" s="3" t="s">
        <v>226</v>
      </c>
      <c r="F2299" s="3" t="s">
        <v>65</v>
      </c>
      <c r="G2299" s="3" t="s">
        <v>250</v>
      </c>
      <c r="H2299" s="3" t="s">
        <v>60</v>
      </c>
      <c r="I2299" s="3">
        <v>1980</v>
      </c>
      <c r="J2299" s="3">
        <v>12600</v>
      </c>
      <c r="K2299" s="3">
        <v>1048</v>
      </c>
      <c r="L2299" s="3">
        <v>1005.93</v>
      </c>
      <c r="M2299" s="3">
        <v>1020.7</v>
      </c>
      <c r="N2299" s="3">
        <v>95.99</v>
      </c>
      <c r="O2299" s="3">
        <v>98.55</v>
      </c>
      <c r="P2299" s="3">
        <v>6820</v>
      </c>
      <c r="Q2299" s="3">
        <v>6568.46</v>
      </c>
      <c r="R2299" s="3">
        <v>6375.76</v>
      </c>
      <c r="S2299" s="3">
        <v>96.31</v>
      </c>
      <c r="T2299" s="3">
        <v>103.02</v>
      </c>
      <c r="U2299" s="3">
        <v>73.510000000000005</v>
      </c>
      <c r="V2299" s="3">
        <v>70.56</v>
      </c>
      <c r="W2299" s="3">
        <v>71.599999999999994</v>
      </c>
      <c r="X2299" s="3">
        <v>78.430000000000007</v>
      </c>
      <c r="Y2299" s="3">
        <v>75.53</v>
      </c>
      <c r="Z2299" s="3">
        <v>73.319999999999993</v>
      </c>
    </row>
    <row r="2300" spans="1:26" x14ac:dyDescent="0.3">
      <c r="A2300" s="2" t="s">
        <v>809</v>
      </c>
      <c r="B2300" s="2" t="s">
        <v>810</v>
      </c>
      <c r="C2300" s="2">
        <v>248</v>
      </c>
      <c r="D2300" s="2" t="s">
        <v>24</v>
      </c>
      <c r="E2300" s="2" t="s">
        <v>226</v>
      </c>
      <c r="F2300" s="2" t="s">
        <v>65</v>
      </c>
      <c r="G2300" s="2" t="s">
        <v>251</v>
      </c>
      <c r="H2300" s="2" t="s">
        <v>74</v>
      </c>
      <c r="I2300" s="2">
        <v>1980</v>
      </c>
      <c r="J2300" s="2">
        <v>12600</v>
      </c>
      <c r="K2300" s="2">
        <v>1048</v>
      </c>
      <c r="L2300" s="2">
        <v>1005.93</v>
      </c>
      <c r="M2300" s="2">
        <v>1020.7</v>
      </c>
      <c r="N2300" s="2">
        <v>95.99</v>
      </c>
      <c r="O2300" s="2">
        <v>98.55</v>
      </c>
      <c r="P2300" s="2">
        <v>6820</v>
      </c>
      <c r="Q2300" s="2">
        <v>6568.46</v>
      </c>
      <c r="R2300" s="2">
        <v>6375.76</v>
      </c>
      <c r="S2300" s="2">
        <v>96.31</v>
      </c>
      <c r="T2300" s="2">
        <v>103.02</v>
      </c>
      <c r="U2300" s="2">
        <v>73.510000000000005</v>
      </c>
      <c r="V2300" s="2">
        <v>70.56</v>
      </c>
      <c r="W2300" s="2">
        <v>71.599999999999994</v>
      </c>
      <c r="X2300" s="2">
        <v>78.430000000000007</v>
      </c>
      <c r="Y2300" s="2">
        <v>75.53</v>
      </c>
      <c r="Z2300" s="2">
        <v>73.319999999999993</v>
      </c>
    </row>
    <row r="2301" spans="1:26" x14ac:dyDescent="0.3">
      <c r="A2301" s="3" t="s">
        <v>809</v>
      </c>
      <c r="B2301" s="3" t="s">
        <v>810</v>
      </c>
      <c r="C2301" s="3">
        <v>249</v>
      </c>
      <c r="D2301" s="3" t="s">
        <v>24</v>
      </c>
      <c r="E2301" s="3" t="s">
        <v>226</v>
      </c>
      <c r="F2301" s="3" t="s">
        <v>65</v>
      </c>
      <c r="G2301" s="3" t="s">
        <v>252</v>
      </c>
      <c r="H2301" s="3" t="s">
        <v>60</v>
      </c>
      <c r="I2301" s="3">
        <v>1200</v>
      </c>
      <c r="J2301" s="3">
        <v>6700</v>
      </c>
      <c r="K2301" s="3">
        <v>542</v>
      </c>
      <c r="L2301" s="3">
        <v>560.29999999999995</v>
      </c>
      <c r="M2301" s="3">
        <v>640.70000000000005</v>
      </c>
      <c r="N2301" s="3">
        <v>103.38</v>
      </c>
      <c r="O2301" s="3">
        <v>87.45</v>
      </c>
      <c r="P2301" s="3">
        <v>3636</v>
      </c>
      <c r="Q2301" s="3">
        <v>3937.1</v>
      </c>
      <c r="R2301" s="3">
        <v>3885.95</v>
      </c>
      <c r="S2301" s="3">
        <v>108.28</v>
      </c>
      <c r="T2301" s="3">
        <v>101.32</v>
      </c>
      <c r="U2301" s="3">
        <v>62.73</v>
      </c>
      <c r="V2301" s="3">
        <v>64.849999999999994</v>
      </c>
      <c r="W2301" s="3">
        <v>74.16</v>
      </c>
      <c r="X2301" s="3">
        <v>68.989999999999995</v>
      </c>
      <c r="Y2301" s="3">
        <v>74.7</v>
      </c>
      <c r="Z2301" s="3">
        <v>73.73</v>
      </c>
    </row>
    <row r="2302" spans="1:26" x14ac:dyDescent="0.3">
      <c r="A2302" s="2" t="s">
        <v>809</v>
      </c>
      <c r="B2302" s="2" t="s">
        <v>810</v>
      </c>
      <c r="C2302" s="2">
        <v>250</v>
      </c>
      <c r="D2302" s="2" t="s">
        <v>24</v>
      </c>
      <c r="E2302" s="2" t="s">
        <v>226</v>
      </c>
      <c r="F2302" s="2" t="s">
        <v>65</v>
      </c>
      <c r="G2302" s="2" t="s">
        <v>253</v>
      </c>
      <c r="H2302" s="2" t="s">
        <v>74</v>
      </c>
      <c r="I2302" s="2">
        <v>1200</v>
      </c>
      <c r="J2302" s="2">
        <v>6700</v>
      </c>
      <c r="K2302" s="2">
        <v>542</v>
      </c>
      <c r="L2302" s="2">
        <v>560.29999999999995</v>
      </c>
      <c r="M2302" s="2">
        <v>640.70000000000005</v>
      </c>
      <c r="N2302" s="2">
        <v>103.38</v>
      </c>
      <c r="O2302" s="2">
        <v>87.45</v>
      </c>
      <c r="P2302" s="2">
        <v>3636</v>
      </c>
      <c r="Q2302" s="2">
        <v>3937.1</v>
      </c>
      <c r="R2302" s="2">
        <v>3885.95</v>
      </c>
      <c r="S2302" s="2">
        <v>108.28</v>
      </c>
      <c r="T2302" s="2">
        <v>101.32</v>
      </c>
      <c r="U2302" s="2">
        <v>62.73</v>
      </c>
      <c r="V2302" s="2">
        <v>64.849999999999994</v>
      </c>
      <c r="W2302" s="2">
        <v>74.16</v>
      </c>
      <c r="X2302" s="2">
        <v>68.989999999999995</v>
      </c>
      <c r="Y2302" s="2">
        <v>74.7</v>
      </c>
      <c r="Z2302" s="2">
        <v>73.73</v>
      </c>
    </row>
    <row r="2303" spans="1:26" x14ac:dyDescent="0.3">
      <c r="A2303" s="3" t="s">
        <v>809</v>
      </c>
      <c r="B2303" s="3" t="s">
        <v>810</v>
      </c>
      <c r="C2303" s="3">
        <v>251</v>
      </c>
      <c r="D2303" s="3" t="s">
        <v>24</v>
      </c>
      <c r="E2303" s="3" t="s">
        <v>226</v>
      </c>
      <c r="F2303" s="3" t="s">
        <v>65</v>
      </c>
      <c r="G2303" s="3" t="s">
        <v>65</v>
      </c>
      <c r="H2303" s="3" t="s">
        <v>75</v>
      </c>
      <c r="I2303" s="3">
        <v>6810</v>
      </c>
      <c r="J2303" s="3">
        <v>40235</v>
      </c>
      <c r="K2303" s="3">
        <v>3285</v>
      </c>
      <c r="L2303" s="3">
        <v>3678.55</v>
      </c>
      <c r="M2303" s="3">
        <v>3279.58</v>
      </c>
      <c r="N2303" s="3">
        <v>111.98</v>
      </c>
      <c r="O2303" s="3">
        <v>112.17</v>
      </c>
      <c r="P2303" s="3">
        <v>21501</v>
      </c>
      <c r="Q2303" s="3">
        <v>22712.94</v>
      </c>
      <c r="R2303" s="3">
        <v>21750.560000000001</v>
      </c>
      <c r="S2303" s="3">
        <v>105.64</v>
      </c>
      <c r="T2303" s="3">
        <v>104.42</v>
      </c>
      <c r="U2303" s="3">
        <v>67</v>
      </c>
      <c r="V2303" s="3">
        <v>75.02</v>
      </c>
      <c r="W2303" s="3">
        <v>66.89</v>
      </c>
      <c r="X2303" s="3">
        <v>71.89</v>
      </c>
      <c r="Y2303" s="3">
        <v>75.94</v>
      </c>
      <c r="Z2303" s="3">
        <v>72.72</v>
      </c>
    </row>
    <row r="2304" spans="1:26" x14ac:dyDescent="0.3">
      <c r="A2304" s="2" t="s">
        <v>809</v>
      </c>
      <c r="B2304" s="2" t="s">
        <v>810</v>
      </c>
      <c r="C2304" s="2">
        <v>252</v>
      </c>
      <c r="D2304" s="2" t="s">
        <v>24</v>
      </c>
      <c r="E2304" s="2" t="s">
        <v>226</v>
      </c>
      <c r="F2304" s="2" t="s">
        <v>78</v>
      </c>
      <c r="G2304" s="2" t="s">
        <v>254</v>
      </c>
      <c r="H2304" s="2" t="s">
        <v>60</v>
      </c>
      <c r="I2304" s="2">
        <v>1320</v>
      </c>
      <c r="J2304" s="2">
        <v>7700</v>
      </c>
      <c r="K2304" s="2">
        <v>676</v>
      </c>
      <c r="L2304" s="2">
        <v>782.04</v>
      </c>
      <c r="M2304" s="2">
        <v>678.78</v>
      </c>
      <c r="N2304" s="2">
        <v>115.69</v>
      </c>
      <c r="O2304" s="2">
        <v>115.21</v>
      </c>
      <c r="P2304" s="2">
        <v>4322</v>
      </c>
      <c r="Q2304" s="2">
        <v>4337.22</v>
      </c>
      <c r="R2304" s="2">
        <v>2941.53</v>
      </c>
      <c r="S2304" s="2">
        <v>100.35</v>
      </c>
      <c r="T2304" s="2">
        <v>147.44999999999999</v>
      </c>
      <c r="U2304" s="2">
        <v>71.13</v>
      </c>
      <c r="V2304" s="2">
        <v>82.29</v>
      </c>
      <c r="W2304" s="2">
        <v>71.42</v>
      </c>
      <c r="X2304" s="2">
        <v>74.55</v>
      </c>
      <c r="Y2304" s="2">
        <v>74.81</v>
      </c>
      <c r="Z2304" s="2">
        <v>50.74</v>
      </c>
    </row>
    <row r="2305" spans="1:26" x14ac:dyDescent="0.3">
      <c r="A2305" s="3" t="s">
        <v>809</v>
      </c>
      <c r="B2305" s="3" t="s">
        <v>810</v>
      </c>
      <c r="C2305" s="3">
        <v>253</v>
      </c>
      <c r="D2305" s="3" t="s">
        <v>24</v>
      </c>
      <c r="E2305" s="3" t="s">
        <v>226</v>
      </c>
      <c r="F2305" s="3" t="s">
        <v>78</v>
      </c>
      <c r="G2305" s="3" t="s">
        <v>255</v>
      </c>
      <c r="H2305" s="3" t="s">
        <v>74</v>
      </c>
      <c r="I2305" s="3">
        <v>1320</v>
      </c>
      <c r="J2305" s="3">
        <v>7700</v>
      </c>
      <c r="K2305" s="3">
        <v>676</v>
      </c>
      <c r="L2305" s="3">
        <v>782.04</v>
      </c>
      <c r="M2305" s="3">
        <v>678.78</v>
      </c>
      <c r="N2305" s="3">
        <v>115.69</v>
      </c>
      <c r="O2305" s="3">
        <v>115.21</v>
      </c>
      <c r="P2305" s="3">
        <v>4322</v>
      </c>
      <c r="Q2305" s="3">
        <v>4337.22</v>
      </c>
      <c r="R2305" s="3">
        <v>2941.53</v>
      </c>
      <c r="S2305" s="3">
        <v>100.35</v>
      </c>
      <c r="T2305" s="3">
        <v>147.44999999999999</v>
      </c>
      <c r="U2305" s="3">
        <v>71.13</v>
      </c>
      <c r="V2305" s="3">
        <v>82.29</v>
      </c>
      <c r="W2305" s="3">
        <v>71.42</v>
      </c>
      <c r="X2305" s="3">
        <v>74.55</v>
      </c>
      <c r="Y2305" s="3">
        <v>74.81</v>
      </c>
      <c r="Z2305" s="3">
        <v>50.74</v>
      </c>
    </row>
    <row r="2306" spans="1:26" x14ac:dyDescent="0.3">
      <c r="A2306" s="2" t="s">
        <v>809</v>
      </c>
      <c r="B2306" s="2" t="s">
        <v>810</v>
      </c>
      <c r="C2306" s="2">
        <v>254</v>
      </c>
      <c r="D2306" s="2" t="s">
        <v>24</v>
      </c>
      <c r="E2306" s="2" t="s">
        <v>226</v>
      </c>
      <c r="F2306" s="2" t="s">
        <v>78</v>
      </c>
      <c r="G2306" s="2" t="s">
        <v>256</v>
      </c>
      <c r="H2306" s="2" t="s">
        <v>60</v>
      </c>
      <c r="I2306" s="2">
        <v>1820</v>
      </c>
      <c r="J2306" s="2">
        <v>12600</v>
      </c>
      <c r="K2306" s="2">
        <v>1037</v>
      </c>
      <c r="L2306" s="2">
        <v>902.34</v>
      </c>
      <c r="M2306" s="2">
        <v>878.56</v>
      </c>
      <c r="N2306" s="2">
        <v>87.01</v>
      </c>
      <c r="O2306" s="2">
        <v>102.71</v>
      </c>
      <c r="P2306" s="2">
        <v>6643</v>
      </c>
      <c r="Q2306" s="2">
        <v>4963.0200000000004</v>
      </c>
      <c r="R2306" s="2">
        <v>5753.02</v>
      </c>
      <c r="S2306" s="2">
        <v>74.709999999999994</v>
      </c>
      <c r="T2306" s="2">
        <v>86.27</v>
      </c>
      <c r="U2306" s="2">
        <v>79.14</v>
      </c>
      <c r="V2306" s="2">
        <v>68.86</v>
      </c>
      <c r="W2306" s="2">
        <v>67.05</v>
      </c>
      <c r="X2306" s="2">
        <v>83.11</v>
      </c>
      <c r="Y2306" s="2">
        <v>62.09</v>
      </c>
      <c r="Z2306" s="2">
        <v>71.97</v>
      </c>
    </row>
    <row r="2307" spans="1:26" x14ac:dyDescent="0.3">
      <c r="A2307" s="3" t="s">
        <v>809</v>
      </c>
      <c r="B2307" s="3" t="s">
        <v>810</v>
      </c>
      <c r="C2307" s="3">
        <v>255</v>
      </c>
      <c r="D2307" s="3" t="s">
        <v>24</v>
      </c>
      <c r="E2307" s="3" t="s">
        <v>226</v>
      </c>
      <c r="F2307" s="3" t="s">
        <v>78</v>
      </c>
      <c r="G2307" s="3" t="s">
        <v>257</v>
      </c>
      <c r="H2307" s="3" t="s">
        <v>60</v>
      </c>
      <c r="I2307" s="3">
        <v>3000</v>
      </c>
      <c r="J2307" s="3">
        <v>24600</v>
      </c>
      <c r="K2307" s="3">
        <v>2111</v>
      </c>
      <c r="L2307" s="3">
        <v>2009.36</v>
      </c>
      <c r="M2307" s="3">
        <v>1701.38</v>
      </c>
      <c r="N2307" s="3">
        <v>95.19</v>
      </c>
      <c r="O2307" s="3">
        <v>118.1</v>
      </c>
      <c r="P2307" s="3">
        <v>12899</v>
      </c>
      <c r="Q2307" s="3">
        <v>12181.32</v>
      </c>
      <c r="R2307" s="3">
        <v>11887.62</v>
      </c>
      <c r="S2307" s="3">
        <v>94.44</v>
      </c>
      <c r="T2307" s="3">
        <v>102.47</v>
      </c>
      <c r="U2307" s="3">
        <v>97.73</v>
      </c>
      <c r="V2307" s="3">
        <v>93.03</v>
      </c>
      <c r="W2307" s="3">
        <v>78.77</v>
      </c>
      <c r="X2307" s="3">
        <v>97.9</v>
      </c>
      <c r="Y2307" s="3">
        <v>92.45</v>
      </c>
      <c r="Z2307" s="3">
        <v>90.22</v>
      </c>
    </row>
    <row r="2308" spans="1:26" x14ac:dyDescent="0.3">
      <c r="A2308" s="2" t="s">
        <v>809</v>
      </c>
      <c r="B2308" s="2" t="s">
        <v>810</v>
      </c>
      <c r="C2308" s="2">
        <v>256</v>
      </c>
      <c r="D2308" s="2" t="s">
        <v>24</v>
      </c>
      <c r="E2308" s="2" t="s">
        <v>226</v>
      </c>
      <c r="F2308" s="2" t="s">
        <v>78</v>
      </c>
      <c r="G2308" s="2" t="s">
        <v>258</v>
      </c>
      <c r="H2308" s="2" t="s">
        <v>60</v>
      </c>
      <c r="I2308" s="2">
        <v>2000</v>
      </c>
      <c r="J2308" s="2">
        <v>15700</v>
      </c>
      <c r="K2308" s="2">
        <v>1139</v>
      </c>
      <c r="L2308" s="2">
        <v>1251.5999999999999</v>
      </c>
      <c r="M2308" s="2">
        <v>1320.6</v>
      </c>
      <c r="N2308" s="2">
        <v>109.89</v>
      </c>
      <c r="O2308" s="2">
        <v>94.78</v>
      </c>
      <c r="P2308" s="2">
        <v>7932</v>
      </c>
      <c r="Q2308" s="2">
        <v>8129.42</v>
      </c>
      <c r="R2308" s="2">
        <v>7859.92</v>
      </c>
      <c r="S2308" s="2">
        <v>102.49</v>
      </c>
      <c r="T2308" s="2">
        <v>103.43</v>
      </c>
      <c r="U2308" s="2">
        <v>79.099999999999994</v>
      </c>
      <c r="V2308" s="2">
        <v>86.92</v>
      </c>
      <c r="W2308" s="2">
        <v>91.71</v>
      </c>
      <c r="X2308" s="2">
        <v>90.3</v>
      </c>
      <c r="Y2308" s="2">
        <v>92.55</v>
      </c>
      <c r="Z2308" s="2">
        <v>89.48</v>
      </c>
    </row>
    <row r="2309" spans="1:26" x14ac:dyDescent="0.3">
      <c r="A2309" s="3" t="s">
        <v>809</v>
      </c>
      <c r="B2309" s="3" t="s">
        <v>810</v>
      </c>
      <c r="C2309" s="3">
        <v>257</v>
      </c>
      <c r="D2309" s="3" t="s">
        <v>24</v>
      </c>
      <c r="E2309" s="3" t="s">
        <v>226</v>
      </c>
      <c r="F2309" s="3" t="s">
        <v>78</v>
      </c>
      <c r="G2309" s="3" t="s">
        <v>259</v>
      </c>
      <c r="H2309" s="3" t="s">
        <v>60</v>
      </c>
      <c r="I2309" s="3">
        <v>1760</v>
      </c>
      <c r="J2309" s="3">
        <v>12800</v>
      </c>
      <c r="K2309" s="3">
        <v>1029</v>
      </c>
      <c r="L2309" s="3">
        <v>993.44</v>
      </c>
      <c r="M2309" s="3">
        <v>875.92</v>
      </c>
      <c r="N2309" s="3">
        <v>96.54</v>
      </c>
      <c r="O2309" s="3">
        <v>113.42</v>
      </c>
      <c r="P2309" s="3">
        <v>6710</v>
      </c>
      <c r="Q2309" s="3">
        <v>5272.97</v>
      </c>
      <c r="R2309" s="3">
        <v>5939.77</v>
      </c>
      <c r="S2309" s="3">
        <v>78.58</v>
      </c>
      <c r="T2309" s="3">
        <v>88.77</v>
      </c>
      <c r="U2309" s="3">
        <v>81.2</v>
      </c>
      <c r="V2309" s="3">
        <v>78.400000000000006</v>
      </c>
      <c r="W2309" s="3">
        <v>69.12</v>
      </c>
      <c r="X2309" s="3">
        <v>86.81</v>
      </c>
      <c r="Y2309" s="3">
        <v>68.22</v>
      </c>
      <c r="Z2309" s="3">
        <v>76.84</v>
      </c>
    </row>
    <row r="2310" spans="1:26" x14ac:dyDescent="0.3">
      <c r="A2310" s="2" t="s">
        <v>809</v>
      </c>
      <c r="B2310" s="2" t="s">
        <v>810</v>
      </c>
      <c r="C2310" s="2">
        <v>258</v>
      </c>
      <c r="D2310" s="2" t="s">
        <v>24</v>
      </c>
      <c r="E2310" s="2" t="s">
        <v>226</v>
      </c>
      <c r="F2310" s="2" t="s">
        <v>78</v>
      </c>
      <c r="G2310" s="2" t="s">
        <v>260</v>
      </c>
      <c r="H2310" s="2" t="s">
        <v>60</v>
      </c>
      <c r="I2310" s="2">
        <v>1550</v>
      </c>
      <c r="J2310" s="2">
        <v>10600</v>
      </c>
      <c r="K2310" s="2">
        <v>866</v>
      </c>
      <c r="L2310" s="2">
        <v>788.8</v>
      </c>
      <c r="M2310" s="2">
        <v>778.33</v>
      </c>
      <c r="N2310" s="2">
        <v>91.09</v>
      </c>
      <c r="O2310" s="2">
        <v>101.35</v>
      </c>
      <c r="P2310" s="2">
        <v>5511</v>
      </c>
      <c r="Q2310" s="2">
        <v>4521</v>
      </c>
      <c r="R2310" s="2">
        <v>5088.2700000000004</v>
      </c>
      <c r="S2310" s="2">
        <v>82.04</v>
      </c>
      <c r="T2310" s="2">
        <v>88.85</v>
      </c>
      <c r="U2310" s="2">
        <v>77.599999999999994</v>
      </c>
      <c r="V2310" s="2">
        <v>70.680000000000007</v>
      </c>
      <c r="W2310" s="2">
        <v>69.739999999999995</v>
      </c>
      <c r="X2310" s="2">
        <v>80.95</v>
      </c>
      <c r="Y2310" s="2">
        <v>66.41</v>
      </c>
      <c r="Z2310" s="2">
        <v>74.739999999999995</v>
      </c>
    </row>
    <row r="2311" spans="1:26" x14ac:dyDescent="0.3">
      <c r="A2311" s="3" t="s">
        <v>809</v>
      </c>
      <c r="B2311" s="3" t="s">
        <v>810</v>
      </c>
      <c r="C2311" s="3">
        <v>259</v>
      </c>
      <c r="D2311" s="3" t="s">
        <v>24</v>
      </c>
      <c r="E2311" s="3" t="s">
        <v>226</v>
      </c>
      <c r="F2311" s="3" t="s">
        <v>78</v>
      </c>
      <c r="G2311" s="3" t="s">
        <v>83</v>
      </c>
      <c r="H2311" s="3" t="s">
        <v>74</v>
      </c>
      <c r="I2311" s="3">
        <v>10130</v>
      </c>
      <c r="J2311" s="3">
        <v>76300</v>
      </c>
      <c r="K2311" s="3">
        <v>6182</v>
      </c>
      <c r="L2311" s="3">
        <v>5945.54</v>
      </c>
      <c r="M2311" s="3">
        <v>5554.79</v>
      </c>
      <c r="N2311" s="3">
        <v>96.18</v>
      </c>
      <c r="O2311" s="3">
        <v>107.03</v>
      </c>
      <c r="P2311" s="3">
        <v>39695</v>
      </c>
      <c r="Q2311" s="3">
        <v>35067.730000000003</v>
      </c>
      <c r="R2311" s="3">
        <v>36528.6</v>
      </c>
      <c r="S2311" s="3">
        <v>88.34</v>
      </c>
      <c r="T2311" s="3">
        <v>96</v>
      </c>
      <c r="U2311" s="3">
        <v>84.76</v>
      </c>
      <c r="V2311" s="3">
        <v>81.52</v>
      </c>
      <c r="W2311" s="3">
        <v>76.16</v>
      </c>
      <c r="X2311" s="3">
        <v>89.22</v>
      </c>
      <c r="Y2311" s="3">
        <v>78.819999999999993</v>
      </c>
      <c r="Z2311" s="3">
        <v>82.1</v>
      </c>
    </row>
    <row r="2312" spans="1:26" x14ac:dyDescent="0.3">
      <c r="A2312" s="2" t="s">
        <v>809</v>
      </c>
      <c r="B2312" s="2" t="s">
        <v>810</v>
      </c>
      <c r="C2312" s="2">
        <v>260</v>
      </c>
      <c r="D2312" s="2" t="s">
        <v>24</v>
      </c>
      <c r="E2312" s="2" t="s">
        <v>226</v>
      </c>
      <c r="F2312" s="2" t="s">
        <v>78</v>
      </c>
      <c r="G2312" s="2" t="s">
        <v>261</v>
      </c>
      <c r="H2312" s="2" t="s">
        <v>60</v>
      </c>
      <c r="I2312" s="2">
        <v>0</v>
      </c>
      <c r="J2312" s="2">
        <v>3300</v>
      </c>
      <c r="K2312" s="2">
        <v>300</v>
      </c>
      <c r="L2312" s="2">
        <v>0</v>
      </c>
      <c r="M2312" s="2">
        <v>0</v>
      </c>
      <c r="N2312" s="2">
        <v>0</v>
      </c>
      <c r="O2312" s="2">
        <v>0</v>
      </c>
      <c r="P2312" s="2">
        <v>770</v>
      </c>
      <c r="Q2312" s="2">
        <v>0</v>
      </c>
      <c r="R2312" s="2">
        <v>0</v>
      </c>
      <c r="S2312" s="2">
        <v>0</v>
      </c>
      <c r="T2312" s="2">
        <v>0</v>
      </c>
      <c r="U2312" s="2">
        <v>33.67</v>
      </c>
      <c r="V2312" s="2">
        <v>0</v>
      </c>
      <c r="W2312" s="2">
        <v>0</v>
      </c>
      <c r="X2312" s="2">
        <v>21.73</v>
      </c>
      <c r="Y2312" s="2">
        <v>0</v>
      </c>
      <c r="Z2312" s="2">
        <v>0</v>
      </c>
    </row>
    <row r="2313" spans="1:26" x14ac:dyDescent="0.3">
      <c r="A2313" s="3" t="s">
        <v>809</v>
      </c>
      <c r="B2313" s="3" t="s">
        <v>810</v>
      </c>
      <c r="C2313" s="3">
        <v>261</v>
      </c>
      <c r="D2313" s="3" t="s">
        <v>24</v>
      </c>
      <c r="E2313" s="3" t="s">
        <v>226</v>
      </c>
      <c r="F2313" s="3" t="s">
        <v>78</v>
      </c>
      <c r="G2313" s="3" t="s">
        <v>262</v>
      </c>
      <c r="H2313" s="3" t="s">
        <v>74</v>
      </c>
      <c r="I2313" s="3">
        <v>0</v>
      </c>
      <c r="J2313" s="3">
        <v>3300</v>
      </c>
      <c r="K2313" s="3">
        <v>300</v>
      </c>
      <c r="L2313" s="3">
        <v>0</v>
      </c>
      <c r="M2313" s="3">
        <v>0</v>
      </c>
      <c r="N2313" s="3">
        <v>0</v>
      </c>
      <c r="O2313" s="3">
        <v>0</v>
      </c>
      <c r="P2313" s="3">
        <v>770</v>
      </c>
      <c r="Q2313" s="3">
        <v>0</v>
      </c>
      <c r="R2313" s="3">
        <v>0</v>
      </c>
      <c r="S2313" s="3">
        <v>0</v>
      </c>
      <c r="T2313" s="3">
        <v>0</v>
      </c>
      <c r="U2313" s="3">
        <v>33.67</v>
      </c>
      <c r="V2313" s="3">
        <v>0</v>
      </c>
      <c r="W2313" s="3">
        <v>0</v>
      </c>
      <c r="X2313" s="3">
        <v>21.73</v>
      </c>
      <c r="Y2313" s="3">
        <v>0</v>
      </c>
      <c r="Z2313" s="3">
        <v>0</v>
      </c>
    </row>
    <row r="2314" spans="1:26" x14ac:dyDescent="0.3">
      <c r="A2314" s="2" t="s">
        <v>809</v>
      </c>
      <c r="B2314" s="2" t="s">
        <v>810</v>
      </c>
      <c r="C2314" s="2">
        <v>262</v>
      </c>
      <c r="D2314" s="2" t="s">
        <v>24</v>
      </c>
      <c r="E2314" s="2" t="s">
        <v>226</v>
      </c>
      <c r="F2314" s="2" t="s">
        <v>78</v>
      </c>
      <c r="G2314" s="2" t="s">
        <v>263</v>
      </c>
      <c r="H2314" s="2" t="s">
        <v>60</v>
      </c>
      <c r="I2314" s="2">
        <v>0</v>
      </c>
      <c r="J2314" s="2">
        <v>200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</row>
    <row r="2315" spans="1:26" x14ac:dyDescent="0.3">
      <c r="A2315" s="3" t="s">
        <v>809</v>
      </c>
      <c r="B2315" s="3" t="s">
        <v>810</v>
      </c>
      <c r="C2315" s="3">
        <v>263</v>
      </c>
      <c r="D2315" s="3" t="s">
        <v>24</v>
      </c>
      <c r="E2315" s="3" t="s">
        <v>226</v>
      </c>
      <c r="F2315" s="3" t="s">
        <v>78</v>
      </c>
      <c r="G2315" s="3" t="s">
        <v>225</v>
      </c>
      <c r="H2315" s="3" t="s">
        <v>74</v>
      </c>
      <c r="I2315" s="3">
        <v>0</v>
      </c>
      <c r="J2315" s="3">
        <v>200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</row>
    <row r="2316" spans="1:26" x14ac:dyDescent="0.3">
      <c r="A2316" s="2" t="s">
        <v>809</v>
      </c>
      <c r="B2316" s="2" t="s">
        <v>810</v>
      </c>
      <c r="C2316" s="2">
        <v>264</v>
      </c>
      <c r="D2316" s="2" t="s">
        <v>24</v>
      </c>
      <c r="E2316" s="2" t="s">
        <v>226</v>
      </c>
      <c r="F2316" s="2" t="s">
        <v>78</v>
      </c>
      <c r="G2316" s="2" t="s">
        <v>84</v>
      </c>
      <c r="H2316" s="2" t="s">
        <v>75</v>
      </c>
      <c r="I2316" s="2">
        <v>11450</v>
      </c>
      <c r="J2316" s="2">
        <v>87500</v>
      </c>
      <c r="K2316" s="2">
        <v>7158</v>
      </c>
      <c r="L2316" s="2">
        <v>6727.58</v>
      </c>
      <c r="M2316" s="2">
        <v>6233.57</v>
      </c>
      <c r="N2316" s="2">
        <v>93.99</v>
      </c>
      <c r="O2316" s="2">
        <v>107.92</v>
      </c>
      <c r="P2316" s="2">
        <v>44787</v>
      </c>
      <c r="Q2316" s="2">
        <v>39404.949999999997</v>
      </c>
      <c r="R2316" s="2">
        <v>39470.129999999997</v>
      </c>
      <c r="S2316" s="2">
        <v>87.98</v>
      </c>
      <c r="T2316" s="2">
        <v>99.83</v>
      </c>
      <c r="U2316" s="2">
        <v>80.489999999999995</v>
      </c>
      <c r="V2316" s="2">
        <v>81.61</v>
      </c>
      <c r="W2316" s="2">
        <v>75.61</v>
      </c>
      <c r="X2316" s="2">
        <v>83.94</v>
      </c>
      <c r="Y2316" s="2">
        <v>78.36</v>
      </c>
      <c r="Z2316" s="2">
        <v>78.489999999999995</v>
      </c>
    </row>
    <row r="2317" spans="1:26" x14ac:dyDescent="0.3">
      <c r="A2317" s="3" t="s">
        <v>809</v>
      </c>
      <c r="B2317" s="3" t="s">
        <v>810</v>
      </c>
      <c r="C2317" s="3">
        <v>265</v>
      </c>
      <c r="D2317" s="3" t="s">
        <v>24</v>
      </c>
      <c r="E2317" s="3" t="s">
        <v>226</v>
      </c>
      <c r="F2317" s="3" t="s">
        <v>78</v>
      </c>
      <c r="G2317" s="3" t="s">
        <v>264</v>
      </c>
      <c r="H2317" s="3" t="s">
        <v>60</v>
      </c>
      <c r="I2317" s="3">
        <v>663.36</v>
      </c>
      <c r="J2317" s="3">
        <v>480</v>
      </c>
      <c r="K2317" s="3">
        <v>31</v>
      </c>
      <c r="L2317" s="3">
        <v>74.03</v>
      </c>
      <c r="M2317" s="3">
        <v>13.09</v>
      </c>
      <c r="N2317" s="3">
        <v>238.81</v>
      </c>
      <c r="O2317" s="3">
        <v>565.54999999999995</v>
      </c>
      <c r="P2317" s="3">
        <v>242</v>
      </c>
      <c r="Q2317" s="3">
        <v>533.59</v>
      </c>
      <c r="R2317" s="3">
        <v>140.30000000000001</v>
      </c>
      <c r="S2317" s="3">
        <v>220.49</v>
      </c>
      <c r="T2317" s="3">
        <v>380.32</v>
      </c>
      <c r="U2317" s="3" t="s">
        <v>60</v>
      </c>
      <c r="V2317" s="3" t="s">
        <v>60</v>
      </c>
      <c r="W2317" s="3" t="s">
        <v>60</v>
      </c>
      <c r="X2317" s="3" t="s">
        <v>60</v>
      </c>
      <c r="Y2317" s="3" t="s">
        <v>60</v>
      </c>
      <c r="Z2317" s="3" t="s">
        <v>60</v>
      </c>
    </row>
    <row r="2318" spans="1:26" x14ac:dyDescent="0.3">
      <c r="A2318" s="2" t="s">
        <v>809</v>
      </c>
      <c r="B2318" s="2" t="s">
        <v>810</v>
      </c>
      <c r="C2318" s="2">
        <v>266</v>
      </c>
      <c r="D2318" s="2" t="s">
        <v>24</v>
      </c>
      <c r="E2318" s="2" t="s">
        <v>226</v>
      </c>
      <c r="F2318" s="2" t="s">
        <v>78</v>
      </c>
      <c r="G2318" s="2" t="s">
        <v>265</v>
      </c>
      <c r="H2318" s="2" t="s">
        <v>60</v>
      </c>
      <c r="I2318" s="2">
        <v>829.78</v>
      </c>
      <c r="J2318" s="2">
        <v>1040</v>
      </c>
      <c r="K2318" s="2">
        <v>88</v>
      </c>
      <c r="L2318" s="2">
        <v>96.13</v>
      </c>
      <c r="M2318" s="2">
        <v>23.55</v>
      </c>
      <c r="N2318" s="2">
        <v>109.24</v>
      </c>
      <c r="O2318" s="2">
        <v>408.2</v>
      </c>
      <c r="P2318" s="2">
        <v>512</v>
      </c>
      <c r="Q2318" s="2">
        <v>713.38</v>
      </c>
      <c r="R2318" s="2">
        <v>554</v>
      </c>
      <c r="S2318" s="2">
        <v>139.33000000000001</v>
      </c>
      <c r="T2318" s="2">
        <v>128.77000000000001</v>
      </c>
      <c r="U2318" s="2" t="s">
        <v>60</v>
      </c>
      <c r="V2318" s="2" t="s">
        <v>60</v>
      </c>
      <c r="W2318" s="2" t="s">
        <v>60</v>
      </c>
      <c r="X2318" s="2" t="s">
        <v>60</v>
      </c>
      <c r="Y2318" s="2" t="s">
        <v>60</v>
      </c>
      <c r="Z2318" s="2" t="s">
        <v>60</v>
      </c>
    </row>
    <row r="2319" spans="1:26" x14ac:dyDescent="0.3">
      <c r="A2319" s="3" t="s">
        <v>809</v>
      </c>
      <c r="B2319" s="3" t="s">
        <v>810</v>
      </c>
      <c r="C2319" s="3">
        <v>267</v>
      </c>
      <c r="D2319" s="3" t="s">
        <v>24</v>
      </c>
      <c r="E2319" s="3" t="s">
        <v>226</v>
      </c>
      <c r="F2319" s="3" t="s">
        <v>78</v>
      </c>
      <c r="G2319" s="3" t="s">
        <v>83</v>
      </c>
      <c r="H2319" s="3" t="s">
        <v>16</v>
      </c>
      <c r="I2319" s="3">
        <v>1493.14</v>
      </c>
      <c r="J2319" s="3">
        <v>1520</v>
      </c>
      <c r="K2319" s="3">
        <v>119</v>
      </c>
      <c r="L2319" s="3">
        <v>170.16</v>
      </c>
      <c r="M2319" s="3">
        <v>36.64</v>
      </c>
      <c r="N2319" s="3">
        <v>142.99</v>
      </c>
      <c r="O2319" s="3">
        <v>464.41</v>
      </c>
      <c r="P2319" s="3">
        <v>754</v>
      </c>
      <c r="Q2319" s="3">
        <v>1246.97</v>
      </c>
      <c r="R2319" s="3">
        <v>694.3</v>
      </c>
      <c r="S2319" s="3">
        <v>165.38</v>
      </c>
      <c r="T2319" s="3">
        <v>179.6</v>
      </c>
      <c r="U2319" s="3" t="s">
        <v>60</v>
      </c>
      <c r="V2319" s="3" t="s">
        <v>60</v>
      </c>
      <c r="W2319" s="3" t="s">
        <v>60</v>
      </c>
      <c r="X2319" s="3" t="s">
        <v>60</v>
      </c>
      <c r="Y2319" s="3" t="s">
        <v>60</v>
      </c>
      <c r="Z2319" s="3" t="s">
        <v>60</v>
      </c>
    </row>
    <row r="2320" spans="1:26" x14ac:dyDescent="0.3">
      <c r="A2320" s="2" t="s">
        <v>809</v>
      </c>
      <c r="B2320" s="2" t="s">
        <v>810</v>
      </c>
      <c r="C2320" s="2">
        <v>268</v>
      </c>
      <c r="D2320" s="2" t="s">
        <v>24</v>
      </c>
      <c r="E2320" s="2" t="s">
        <v>226</v>
      </c>
      <c r="F2320" s="2" t="s">
        <v>78</v>
      </c>
      <c r="G2320" s="2" t="s">
        <v>84</v>
      </c>
      <c r="H2320" s="2" t="s">
        <v>16</v>
      </c>
      <c r="I2320" s="2">
        <v>1493.14</v>
      </c>
      <c r="J2320" s="2">
        <v>1520</v>
      </c>
      <c r="K2320" s="2">
        <v>119</v>
      </c>
      <c r="L2320" s="2">
        <v>170.16</v>
      </c>
      <c r="M2320" s="2">
        <v>36.64</v>
      </c>
      <c r="N2320" s="2">
        <v>142.99</v>
      </c>
      <c r="O2320" s="2">
        <v>464.41</v>
      </c>
      <c r="P2320" s="2">
        <v>754</v>
      </c>
      <c r="Q2320" s="2">
        <v>1246.97</v>
      </c>
      <c r="R2320" s="2">
        <v>694.3</v>
      </c>
      <c r="S2320" s="2">
        <v>165.38</v>
      </c>
      <c r="T2320" s="2">
        <v>179.6</v>
      </c>
      <c r="U2320" s="2" t="s">
        <v>60</v>
      </c>
      <c r="V2320" s="2" t="s">
        <v>60</v>
      </c>
      <c r="W2320" s="2" t="s">
        <v>60</v>
      </c>
      <c r="X2320" s="2" t="s">
        <v>60</v>
      </c>
      <c r="Y2320" s="2" t="s">
        <v>60</v>
      </c>
      <c r="Z2320" s="2" t="s">
        <v>60</v>
      </c>
    </row>
    <row r="2321" spans="1:26" x14ac:dyDescent="0.3">
      <c r="A2321" s="3" t="s">
        <v>809</v>
      </c>
      <c r="B2321" s="3" t="s">
        <v>810</v>
      </c>
      <c r="C2321" s="3">
        <v>269</v>
      </c>
      <c r="D2321" s="3" t="s">
        <v>24</v>
      </c>
      <c r="E2321" s="3" t="s">
        <v>226</v>
      </c>
      <c r="F2321" s="3" t="s">
        <v>78</v>
      </c>
      <c r="G2321" s="3" t="s">
        <v>266</v>
      </c>
      <c r="H2321" s="3" t="s">
        <v>60</v>
      </c>
      <c r="I2321" s="3">
        <v>440</v>
      </c>
      <c r="J2321" s="3">
        <v>3098</v>
      </c>
      <c r="K2321" s="3">
        <v>271</v>
      </c>
      <c r="L2321" s="3">
        <v>294.79000000000002</v>
      </c>
      <c r="M2321" s="3">
        <v>261.69</v>
      </c>
      <c r="N2321" s="3">
        <v>108.78</v>
      </c>
      <c r="O2321" s="3">
        <v>112.65</v>
      </c>
      <c r="P2321" s="3">
        <v>1403</v>
      </c>
      <c r="Q2321" s="3">
        <v>1752.45</v>
      </c>
      <c r="R2321" s="3">
        <v>1322.04</v>
      </c>
      <c r="S2321" s="3">
        <v>124.91</v>
      </c>
      <c r="T2321" s="3">
        <v>132.56</v>
      </c>
      <c r="U2321" s="3">
        <v>85.54</v>
      </c>
      <c r="V2321" s="3">
        <v>93.05</v>
      </c>
      <c r="W2321" s="3">
        <v>82.6</v>
      </c>
      <c r="X2321" s="3">
        <v>72.599999999999994</v>
      </c>
      <c r="Y2321" s="3">
        <v>90.68</v>
      </c>
      <c r="Z2321" s="3">
        <v>68.41</v>
      </c>
    </row>
    <row r="2322" spans="1:26" x14ac:dyDescent="0.3">
      <c r="A2322" s="2" t="s">
        <v>809</v>
      </c>
      <c r="B2322" s="2" t="s">
        <v>810</v>
      </c>
      <c r="C2322" s="2">
        <v>270</v>
      </c>
      <c r="D2322" s="2" t="s">
        <v>24</v>
      </c>
      <c r="E2322" s="2" t="s">
        <v>226</v>
      </c>
      <c r="F2322" s="2" t="s">
        <v>78</v>
      </c>
      <c r="G2322" s="2" t="s">
        <v>193</v>
      </c>
      <c r="H2322" s="2" t="s">
        <v>14</v>
      </c>
      <c r="I2322" s="2">
        <v>440</v>
      </c>
      <c r="J2322" s="2">
        <v>3098</v>
      </c>
      <c r="K2322" s="2">
        <v>271</v>
      </c>
      <c r="L2322" s="2">
        <v>294.79000000000002</v>
      </c>
      <c r="M2322" s="2">
        <v>261.69</v>
      </c>
      <c r="N2322" s="2">
        <v>108.78</v>
      </c>
      <c r="O2322" s="2">
        <v>112.65</v>
      </c>
      <c r="P2322" s="2">
        <v>1403</v>
      </c>
      <c r="Q2322" s="2">
        <v>1752.45</v>
      </c>
      <c r="R2322" s="2">
        <v>1322.04</v>
      </c>
      <c r="S2322" s="2">
        <v>124.91</v>
      </c>
      <c r="T2322" s="2">
        <v>132.56</v>
      </c>
      <c r="U2322" s="2">
        <v>85.54</v>
      </c>
      <c r="V2322" s="2">
        <v>93.05</v>
      </c>
      <c r="W2322" s="2">
        <v>82.6</v>
      </c>
      <c r="X2322" s="2">
        <v>72.599999999999994</v>
      </c>
      <c r="Y2322" s="2">
        <v>90.68</v>
      </c>
      <c r="Z2322" s="2">
        <v>68.41</v>
      </c>
    </row>
    <row r="2323" spans="1:26" x14ac:dyDescent="0.3">
      <c r="A2323" s="3" t="s">
        <v>809</v>
      </c>
      <c r="B2323" s="3" t="s">
        <v>810</v>
      </c>
      <c r="C2323" s="3">
        <v>271</v>
      </c>
      <c r="D2323" s="3" t="s">
        <v>24</v>
      </c>
      <c r="E2323" s="3" t="s">
        <v>226</v>
      </c>
      <c r="F2323" s="3" t="s">
        <v>78</v>
      </c>
      <c r="G2323" s="3" t="s">
        <v>84</v>
      </c>
      <c r="H2323" s="3" t="s">
        <v>14</v>
      </c>
      <c r="I2323" s="3">
        <v>440</v>
      </c>
      <c r="J2323" s="3">
        <v>3098</v>
      </c>
      <c r="K2323" s="3">
        <v>271</v>
      </c>
      <c r="L2323" s="3">
        <v>294.79000000000002</v>
      </c>
      <c r="M2323" s="3">
        <v>261.69</v>
      </c>
      <c r="N2323" s="3">
        <v>108.78</v>
      </c>
      <c r="O2323" s="3">
        <v>112.65</v>
      </c>
      <c r="P2323" s="3">
        <v>1403</v>
      </c>
      <c r="Q2323" s="3">
        <v>1752.45</v>
      </c>
      <c r="R2323" s="3">
        <v>1322.04</v>
      </c>
      <c r="S2323" s="3">
        <v>124.91</v>
      </c>
      <c r="T2323" s="3">
        <v>132.56</v>
      </c>
      <c r="U2323" s="3">
        <v>85.54</v>
      </c>
      <c r="V2323" s="3">
        <v>93.05</v>
      </c>
      <c r="W2323" s="3">
        <v>82.6</v>
      </c>
      <c r="X2323" s="3">
        <v>72.599999999999994</v>
      </c>
      <c r="Y2323" s="3">
        <v>90.68</v>
      </c>
      <c r="Z2323" s="3">
        <v>68.41</v>
      </c>
    </row>
    <row r="2324" spans="1:26" x14ac:dyDescent="0.3">
      <c r="A2324" s="2" t="s">
        <v>809</v>
      </c>
      <c r="B2324" s="2" t="s">
        <v>810</v>
      </c>
      <c r="C2324" s="2">
        <v>272</v>
      </c>
      <c r="D2324" s="2" t="s">
        <v>24</v>
      </c>
      <c r="E2324" s="2" t="s">
        <v>226</v>
      </c>
      <c r="F2324" s="2" t="s">
        <v>78</v>
      </c>
      <c r="G2324" s="2" t="s">
        <v>68</v>
      </c>
      <c r="H2324" s="2" t="s">
        <v>75</v>
      </c>
      <c r="I2324" s="2">
        <v>24295</v>
      </c>
      <c r="J2324" s="2">
        <v>169635</v>
      </c>
      <c r="K2324" s="2">
        <v>13842</v>
      </c>
      <c r="L2324" s="2">
        <v>13657.59</v>
      </c>
      <c r="M2324" s="2">
        <v>12445.83</v>
      </c>
      <c r="N2324" s="2">
        <v>98.67</v>
      </c>
      <c r="O2324" s="2">
        <v>109.74</v>
      </c>
      <c r="P2324" s="2">
        <v>86997</v>
      </c>
      <c r="Q2324" s="2">
        <v>79920.42</v>
      </c>
      <c r="R2324" s="2">
        <v>80474.73</v>
      </c>
      <c r="S2324" s="2">
        <v>91.87</v>
      </c>
      <c r="T2324" s="2">
        <v>99.31</v>
      </c>
      <c r="U2324" s="2">
        <v>72.430000000000007</v>
      </c>
      <c r="V2324" s="2">
        <v>78.08</v>
      </c>
      <c r="W2324" s="2">
        <v>70.88</v>
      </c>
      <c r="X2324" s="2">
        <v>75.27</v>
      </c>
      <c r="Y2324" s="2">
        <v>74.900000000000006</v>
      </c>
      <c r="Z2324" s="2">
        <v>75.13</v>
      </c>
    </row>
    <row r="2325" spans="1:26" x14ac:dyDescent="0.3">
      <c r="A2325" s="3" t="s">
        <v>809</v>
      </c>
      <c r="B2325" s="3" t="s">
        <v>810</v>
      </c>
      <c r="C2325" s="3">
        <v>273</v>
      </c>
      <c r="D2325" s="3" t="s">
        <v>24</v>
      </c>
      <c r="E2325" s="3" t="s">
        <v>226</v>
      </c>
      <c r="F2325" s="3" t="s">
        <v>78</v>
      </c>
      <c r="G2325" s="3" t="s">
        <v>68</v>
      </c>
      <c r="H2325" s="3" t="s">
        <v>14</v>
      </c>
      <c r="I2325" s="3">
        <v>440</v>
      </c>
      <c r="J2325" s="3">
        <v>3098</v>
      </c>
      <c r="K2325" s="3">
        <v>271</v>
      </c>
      <c r="L2325" s="3">
        <v>294.79000000000002</v>
      </c>
      <c r="M2325" s="3">
        <v>261.69</v>
      </c>
      <c r="N2325" s="3">
        <v>108.78</v>
      </c>
      <c r="O2325" s="3">
        <v>112.65</v>
      </c>
      <c r="P2325" s="3">
        <v>1403</v>
      </c>
      <c r="Q2325" s="3">
        <v>1752.45</v>
      </c>
      <c r="R2325" s="3">
        <v>1322.04</v>
      </c>
      <c r="S2325" s="3">
        <v>124.91</v>
      </c>
      <c r="T2325" s="3">
        <v>132.56</v>
      </c>
      <c r="U2325" s="3">
        <v>85.54</v>
      </c>
      <c r="V2325" s="3">
        <v>93.05</v>
      </c>
      <c r="W2325" s="3">
        <v>82.6</v>
      </c>
      <c r="X2325" s="3">
        <v>72.599999999999994</v>
      </c>
      <c r="Y2325" s="3">
        <v>90.68</v>
      </c>
      <c r="Z2325" s="3">
        <v>68.41</v>
      </c>
    </row>
    <row r="2326" spans="1:26" x14ac:dyDescent="0.3">
      <c r="A2326" s="2" t="s">
        <v>809</v>
      </c>
      <c r="B2326" s="2" t="s">
        <v>810</v>
      </c>
      <c r="C2326" s="2">
        <v>274</v>
      </c>
      <c r="D2326" s="2" t="s">
        <v>24</v>
      </c>
      <c r="E2326" s="2" t="s">
        <v>226</v>
      </c>
      <c r="F2326" s="2" t="s">
        <v>78</v>
      </c>
      <c r="G2326" s="2" t="s">
        <v>68</v>
      </c>
      <c r="H2326" s="2" t="s">
        <v>16</v>
      </c>
      <c r="I2326" s="2">
        <v>1493.14</v>
      </c>
      <c r="J2326" s="2">
        <v>1520</v>
      </c>
      <c r="K2326" s="2">
        <v>119</v>
      </c>
      <c r="L2326" s="2">
        <v>170.16</v>
      </c>
      <c r="M2326" s="2">
        <v>36.64</v>
      </c>
      <c r="N2326" s="2">
        <v>142.99</v>
      </c>
      <c r="O2326" s="2">
        <v>464.41</v>
      </c>
      <c r="P2326" s="2">
        <v>754</v>
      </c>
      <c r="Q2326" s="2">
        <v>1246.97</v>
      </c>
      <c r="R2326" s="2">
        <v>694.3</v>
      </c>
      <c r="S2326" s="2">
        <v>165.38</v>
      </c>
      <c r="T2326" s="2">
        <v>179.6</v>
      </c>
      <c r="U2326" s="2" t="s">
        <v>60</v>
      </c>
      <c r="V2326" s="2" t="s">
        <v>60</v>
      </c>
      <c r="W2326" s="2" t="s">
        <v>60</v>
      </c>
      <c r="X2326" s="2" t="s">
        <v>60</v>
      </c>
      <c r="Y2326" s="2" t="s">
        <v>60</v>
      </c>
      <c r="Z2326" s="2" t="s">
        <v>60</v>
      </c>
    </row>
    <row r="2327" spans="1:26" x14ac:dyDescent="0.3">
      <c r="A2327" s="3" t="s">
        <v>809</v>
      </c>
      <c r="B2327" s="3" t="s">
        <v>810</v>
      </c>
      <c r="C2327" s="3">
        <v>275</v>
      </c>
      <c r="D2327" s="3" t="s">
        <v>24</v>
      </c>
      <c r="E2327" s="3" t="s">
        <v>226</v>
      </c>
      <c r="F2327" s="3" t="s">
        <v>78</v>
      </c>
      <c r="G2327" s="3" t="s">
        <v>68</v>
      </c>
      <c r="H2327" s="3" t="s">
        <v>12</v>
      </c>
      <c r="I2327" s="3">
        <v>501.6</v>
      </c>
      <c r="J2327" s="3">
        <v>1324</v>
      </c>
      <c r="K2327" s="3">
        <v>162</v>
      </c>
      <c r="L2327" s="3">
        <v>108.22</v>
      </c>
      <c r="M2327" s="3">
        <v>96.4</v>
      </c>
      <c r="N2327" s="3">
        <v>66.8</v>
      </c>
      <c r="O2327" s="3">
        <v>112.26</v>
      </c>
      <c r="P2327" s="3">
        <v>683</v>
      </c>
      <c r="Q2327" s="3">
        <v>508.52</v>
      </c>
      <c r="R2327" s="3">
        <v>454.26</v>
      </c>
      <c r="S2327" s="3">
        <v>74.45</v>
      </c>
      <c r="T2327" s="3">
        <v>111.94</v>
      </c>
      <c r="U2327" s="3" t="s">
        <v>60</v>
      </c>
      <c r="V2327" s="3" t="s">
        <v>60</v>
      </c>
      <c r="W2327" s="3" t="s">
        <v>60</v>
      </c>
      <c r="X2327" s="3" t="s">
        <v>60</v>
      </c>
      <c r="Y2327" s="3" t="s">
        <v>60</v>
      </c>
      <c r="Z2327" s="3" t="s">
        <v>60</v>
      </c>
    </row>
    <row r="2328" spans="1:26" x14ac:dyDescent="0.3">
      <c r="A2328" s="2" t="s">
        <v>809</v>
      </c>
      <c r="B2328" s="2" t="s">
        <v>810</v>
      </c>
      <c r="C2328" s="2">
        <v>276</v>
      </c>
      <c r="D2328" s="2" t="s">
        <v>24</v>
      </c>
      <c r="E2328" s="2" t="s">
        <v>226</v>
      </c>
      <c r="F2328" s="2" t="s">
        <v>78</v>
      </c>
      <c r="G2328" s="2" t="s">
        <v>68</v>
      </c>
      <c r="H2328" s="2" t="s">
        <v>226</v>
      </c>
      <c r="I2328" s="2">
        <v>26729.74</v>
      </c>
      <c r="J2328" s="2">
        <v>175577</v>
      </c>
      <c r="K2328" s="2">
        <v>14394</v>
      </c>
      <c r="L2328" s="2">
        <v>14230.76</v>
      </c>
      <c r="M2328" s="2">
        <v>12840.56</v>
      </c>
      <c r="N2328" s="2">
        <v>98.87</v>
      </c>
      <c r="O2328" s="2">
        <v>110.83</v>
      </c>
      <c r="P2328" s="2">
        <v>89837</v>
      </c>
      <c r="Q2328" s="2">
        <v>83428.36</v>
      </c>
      <c r="R2328" s="2">
        <v>82945.33</v>
      </c>
      <c r="S2328" s="2">
        <v>92.87</v>
      </c>
      <c r="T2328" s="2">
        <v>100.58</v>
      </c>
      <c r="U2328" s="2" t="s">
        <v>60</v>
      </c>
      <c r="V2328" s="2" t="s">
        <v>60</v>
      </c>
      <c r="W2328" s="2" t="s">
        <v>60</v>
      </c>
      <c r="X2328" s="2" t="s">
        <v>60</v>
      </c>
      <c r="Y2328" s="2" t="s">
        <v>60</v>
      </c>
      <c r="Z2328" s="2" t="s">
        <v>60</v>
      </c>
    </row>
    <row r="2329" spans="1:26" x14ac:dyDescent="0.3">
      <c r="A2329" s="3" t="s">
        <v>809</v>
      </c>
      <c r="B2329" s="3" t="s">
        <v>810</v>
      </c>
      <c r="C2329" s="3">
        <v>277</v>
      </c>
      <c r="D2329" s="3" t="s">
        <v>23</v>
      </c>
      <c r="E2329" s="3" t="s">
        <v>267</v>
      </c>
      <c r="F2329" s="3" t="s">
        <v>58</v>
      </c>
      <c r="G2329" s="3" t="s">
        <v>268</v>
      </c>
      <c r="H2329" s="3" t="s">
        <v>60</v>
      </c>
      <c r="I2329" s="3">
        <v>500</v>
      </c>
      <c r="J2329" s="3">
        <v>3600</v>
      </c>
      <c r="K2329" s="3">
        <v>296</v>
      </c>
      <c r="L2329" s="3">
        <v>340.17</v>
      </c>
      <c r="M2329" s="3">
        <v>313.67</v>
      </c>
      <c r="N2329" s="3">
        <v>114.92</v>
      </c>
      <c r="O2329" s="3">
        <v>108.45</v>
      </c>
      <c r="P2329" s="3">
        <v>1869</v>
      </c>
      <c r="Q2329" s="3">
        <v>2018.93</v>
      </c>
      <c r="R2329" s="3">
        <v>1744.77</v>
      </c>
      <c r="S2329" s="3">
        <v>108.02</v>
      </c>
      <c r="T2329" s="3">
        <v>115.71</v>
      </c>
      <c r="U2329" s="3">
        <v>82.22</v>
      </c>
      <c r="V2329" s="3">
        <v>94.49</v>
      </c>
      <c r="W2329" s="3">
        <v>87.13</v>
      </c>
      <c r="X2329" s="3">
        <v>85.11</v>
      </c>
      <c r="Y2329" s="3">
        <v>91.94</v>
      </c>
      <c r="Z2329" s="3">
        <v>79.45</v>
      </c>
    </row>
    <row r="2330" spans="1:26" x14ac:dyDescent="0.3">
      <c r="A2330" s="2" t="s">
        <v>809</v>
      </c>
      <c r="B2330" s="2" t="s">
        <v>810</v>
      </c>
      <c r="C2330" s="2">
        <v>278</v>
      </c>
      <c r="D2330" s="2" t="s">
        <v>23</v>
      </c>
      <c r="E2330" s="2" t="s">
        <v>267</v>
      </c>
      <c r="F2330" s="2" t="s">
        <v>58</v>
      </c>
      <c r="G2330" s="2" t="s">
        <v>269</v>
      </c>
      <c r="H2330" s="2" t="s">
        <v>60</v>
      </c>
      <c r="I2330" s="2">
        <v>1340</v>
      </c>
      <c r="J2330" s="2">
        <v>9600</v>
      </c>
      <c r="K2330" s="2">
        <v>832</v>
      </c>
      <c r="L2330" s="2">
        <v>746</v>
      </c>
      <c r="M2330" s="2">
        <v>776.43</v>
      </c>
      <c r="N2330" s="2">
        <v>89.66</v>
      </c>
      <c r="O2330" s="2">
        <v>96.08</v>
      </c>
      <c r="P2330" s="2">
        <v>4737</v>
      </c>
      <c r="Q2330" s="2">
        <v>4625.2700000000004</v>
      </c>
      <c r="R2330" s="2">
        <v>4621.41</v>
      </c>
      <c r="S2330" s="2">
        <v>97.64</v>
      </c>
      <c r="T2330" s="2">
        <v>100.08</v>
      </c>
      <c r="U2330" s="2">
        <v>86.24</v>
      </c>
      <c r="V2330" s="2">
        <v>77.319999999999993</v>
      </c>
      <c r="W2330" s="2">
        <v>80.48</v>
      </c>
      <c r="X2330" s="2">
        <v>80.489999999999995</v>
      </c>
      <c r="Y2330" s="2">
        <v>78.59</v>
      </c>
      <c r="Z2330" s="2">
        <v>78.52</v>
      </c>
    </row>
    <row r="2331" spans="1:26" x14ac:dyDescent="0.3">
      <c r="A2331" s="3" t="s">
        <v>809</v>
      </c>
      <c r="B2331" s="3" t="s">
        <v>810</v>
      </c>
      <c r="C2331" s="3">
        <v>279</v>
      </c>
      <c r="D2331" s="3" t="s">
        <v>23</v>
      </c>
      <c r="E2331" s="3" t="s">
        <v>267</v>
      </c>
      <c r="F2331" s="3" t="s">
        <v>58</v>
      </c>
      <c r="G2331" s="3" t="s">
        <v>270</v>
      </c>
      <c r="H2331" s="3" t="s">
        <v>60</v>
      </c>
      <c r="I2331" s="3">
        <v>1000</v>
      </c>
      <c r="J2331" s="3">
        <v>5000</v>
      </c>
      <c r="K2331" s="3">
        <v>418</v>
      </c>
      <c r="L2331" s="3">
        <v>574.41</v>
      </c>
      <c r="M2331" s="3">
        <v>277.7</v>
      </c>
      <c r="N2331" s="3">
        <v>137.41999999999999</v>
      </c>
      <c r="O2331" s="3">
        <v>206.85</v>
      </c>
      <c r="P2331" s="3">
        <v>2816</v>
      </c>
      <c r="Q2331" s="3">
        <v>3667.38</v>
      </c>
      <c r="R2331" s="3">
        <v>2313.0700000000002</v>
      </c>
      <c r="S2331" s="3">
        <v>130.22999999999999</v>
      </c>
      <c r="T2331" s="3">
        <v>158.55000000000001</v>
      </c>
      <c r="U2331" s="3">
        <v>58.06</v>
      </c>
      <c r="V2331" s="3">
        <v>79.78</v>
      </c>
      <c r="W2331" s="3">
        <v>38.57</v>
      </c>
      <c r="X2331" s="3">
        <v>64.12</v>
      </c>
      <c r="Y2331" s="3">
        <v>83.5</v>
      </c>
      <c r="Z2331" s="3">
        <v>52.67</v>
      </c>
    </row>
    <row r="2332" spans="1:26" x14ac:dyDescent="0.3">
      <c r="A2332" s="2" t="s">
        <v>809</v>
      </c>
      <c r="B2332" s="2" t="s">
        <v>810</v>
      </c>
      <c r="C2332" s="2">
        <v>280</v>
      </c>
      <c r="D2332" s="2" t="s">
        <v>23</v>
      </c>
      <c r="E2332" s="2" t="s">
        <v>267</v>
      </c>
      <c r="F2332" s="2" t="s">
        <v>58</v>
      </c>
      <c r="G2332" s="2" t="s">
        <v>271</v>
      </c>
      <c r="H2332" s="2" t="s">
        <v>74</v>
      </c>
      <c r="I2332" s="2">
        <v>2840</v>
      </c>
      <c r="J2332" s="2">
        <v>18200</v>
      </c>
      <c r="K2332" s="2">
        <v>1546</v>
      </c>
      <c r="L2332" s="2">
        <v>1660.58</v>
      </c>
      <c r="M2332" s="2">
        <v>1367.8</v>
      </c>
      <c r="N2332" s="2">
        <v>107.41</v>
      </c>
      <c r="O2332" s="2">
        <v>121.41</v>
      </c>
      <c r="P2332" s="2">
        <v>9422</v>
      </c>
      <c r="Q2332" s="2">
        <v>10311.58</v>
      </c>
      <c r="R2332" s="2">
        <v>8679.25</v>
      </c>
      <c r="S2332" s="2">
        <v>109.44</v>
      </c>
      <c r="T2332" s="2">
        <v>118.81</v>
      </c>
      <c r="U2332" s="2">
        <v>75.61</v>
      </c>
      <c r="V2332" s="2">
        <v>81.209999999999994</v>
      </c>
      <c r="W2332" s="2">
        <v>66.89</v>
      </c>
      <c r="X2332" s="2">
        <v>75.540000000000006</v>
      </c>
      <c r="Y2332" s="2">
        <v>82.67</v>
      </c>
      <c r="Z2332" s="2">
        <v>69.58</v>
      </c>
    </row>
    <row r="2333" spans="1:26" x14ac:dyDescent="0.3">
      <c r="A2333" s="3" t="s">
        <v>809</v>
      </c>
      <c r="B2333" s="3" t="s">
        <v>810</v>
      </c>
      <c r="C2333" s="3">
        <v>281</v>
      </c>
      <c r="D2333" s="3" t="s">
        <v>23</v>
      </c>
      <c r="E2333" s="3" t="s">
        <v>267</v>
      </c>
      <c r="F2333" s="3" t="s">
        <v>58</v>
      </c>
      <c r="G2333" s="3" t="s">
        <v>58</v>
      </c>
      <c r="H2333" s="3" t="s">
        <v>75</v>
      </c>
      <c r="I2333" s="3">
        <v>2840</v>
      </c>
      <c r="J2333" s="3">
        <v>18200</v>
      </c>
      <c r="K2333" s="3">
        <v>1546</v>
      </c>
      <c r="L2333" s="3">
        <v>1660.58</v>
      </c>
      <c r="M2333" s="3">
        <v>1367.8</v>
      </c>
      <c r="N2333" s="3">
        <v>107.41</v>
      </c>
      <c r="O2333" s="3">
        <v>121.41</v>
      </c>
      <c r="P2333" s="3">
        <v>9422</v>
      </c>
      <c r="Q2333" s="3">
        <v>10311.58</v>
      </c>
      <c r="R2333" s="3">
        <v>8679.25</v>
      </c>
      <c r="S2333" s="3">
        <v>109.44</v>
      </c>
      <c r="T2333" s="3">
        <v>118.81</v>
      </c>
      <c r="U2333" s="3">
        <v>75.61</v>
      </c>
      <c r="V2333" s="3">
        <v>81.209999999999994</v>
      </c>
      <c r="W2333" s="3">
        <v>66.89</v>
      </c>
      <c r="X2333" s="3">
        <v>75.540000000000006</v>
      </c>
      <c r="Y2333" s="3">
        <v>82.67</v>
      </c>
      <c r="Z2333" s="3">
        <v>69.58</v>
      </c>
    </row>
    <row r="2334" spans="1:26" x14ac:dyDescent="0.3">
      <c r="A2334" s="2" t="s">
        <v>809</v>
      </c>
      <c r="B2334" s="2" t="s">
        <v>810</v>
      </c>
      <c r="C2334" s="2">
        <v>282</v>
      </c>
      <c r="D2334" s="2" t="s">
        <v>23</v>
      </c>
      <c r="E2334" s="2" t="s">
        <v>267</v>
      </c>
      <c r="F2334" s="2" t="s">
        <v>58</v>
      </c>
      <c r="G2334" s="2" t="s">
        <v>272</v>
      </c>
      <c r="H2334" s="2" t="s">
        <v>60</v>
      </c>
      <c r="I2334" s="2">
        <v>120</v>
      </c>
      <c r="J2334" s="2">
        <v>274</v>
      </c>
      <c r="K2334" s="2">
        <v>50</v>
      </c>
      <c r="L2334" s="2">
        <v>55.27</v>
      </c>
      <c r="M2334" s="2">
        <v>55.8</v>
      </c>
      <c r="N2334" s="2">
        <v>110.54</v>
      </c>
      <c r="O2334" s="2">
        <v>99.05</v>
      </c>
      <c r="P2334" s="2">
        <v>170</v>
      </c>
      <c r="Q2334" s="2">
        <v>185.49</v>
      </c>
      <c r="R2334" s="2">
        <v>142.16</v>
      </c>
      <c r="S2334" s="2">
        <v>109.11</v>
      </c>
      <c r="T2334" s="2">
        <v>130.47999999999999</v>
      </c>
      <c r="U2334" s="2" t="s">
        <v>60</v>
      </c>
      <c r="V2334" s="2" t="s">
        <v>60</v>
      </c>
      <c r="W2334" s="2" t="s">
        <v>60</v>
      </c>
      <c r="X2334" s="2" t="s">
        <v>60</v>
      </c>
      <c r="Y2334" s="2" t="s">
        <v>60</v>
      </c>
      <c r="Z2334" s="2" t="s">
        <v>60</v>
      </c>
    </row>
    <row r="2335" spans="1:26" x14ac:dyDescent="0.3">
      <c r="A2335" s="3" t="s">
        <v>809</v>
      </c>
      <c r="B2335" s="3" t="s">
        <v>810</v>
      </c>
      <c r="C2335" s="3">
        <v>283</v>
      </c>
      <c r="D2335" s="3" t="s">
        <v>23</v>
      </c>
      <c r="E2335" s="3" t="s">
        <v>267</v>
      </c>
      <c r="F2335" s="3" t="s">
        <v>58</v>
      </c>
      <c r="G2335" s="3" t="s">
        <v>271</v>
      </c>
      <c r="H2335" s="3" t="s">
        <v>12</v>
      </c>
      <c r="I2335" s="3">
        <v>120</v>
      </c>
      <c r="J2335" s="3">
        <v>274</v>
      </c>
      <c r="K2335" s="3">
        <v>50</v>
      </c>
      <c r="L2335" s="3">
        <v>55.27</v>
      </c>
      <c r="M2335" s="3">
        <v>55.8</v>
      </c>
      <c r="N2335" s="3">
        <v>110.54</v>
      </c>
      <c r="O2335" s="3">
        <v>99.05</v>
      </c>
      <c r="P2335" s="3">
        <v>170</v>
      </c>
      <c r="Q2335" s="3">
        <v>185.49</v>
      </c>
      <c r="R2335" s="3">
        <v>142.16</v>
      </c>
      <c r="S2335" s="3">
        <v>109.11</v>
      </c>
      <c r="T2335" s="3">
        <v>130.47999999999999</v>
      </c>
      <c r="U2335" s="3" t="s">
        <v>60</v>
      </c>
      <c r="V2335" s="3" t="s">
        <v>60</v>
      </c>
      <c r="W2335" s="3" t="s">
        <v>60</v>
      </c>
      <c r="X2335" s="3" t="s">
        <v>60</v>
      </c>
      <c r="Y2335" s="3" t="s">
        <v>60</v>
      </c>
      <c r="Z2335" s="3" t="s">
        <v>60</v>
      </c>
    </row>
    <row r="2336" spans="1:26" x14ac:dyDescent="0.3">
      <c r="A2336" s="2" t="s">
        <v>809</v>
      </c>
      <c r="B2336" s="2" t="s">
        <v>810</v>
      </c>
      <c r="C2336" s="2">
        <v>284</v>
      </c>
      <c r="D2336" s="2" t="s">
        <v>23</v>
      </c>
      <c r="E2336" s="2" t="s">
        <v>267</v>
      </c>
      <c r="F2336" s="2" t="s">
        <v>58</v>
      </c>
      <c r="G2336" s="2" t="s">
        <v>58</v>
      </c>
      <c r="H2336" s="2" t="s">
        <v>12</v>
      </c>
      <c r="I2336" s="2">
        <v>120</v>
      </c>
      <c r="J2336" s="2">
        <v>274</v>
      </c>
      <c r="K2336" s="2">
        <v>50</v>
      </c>
      <c r="L2336" s="2">
        <v>55.27</v>
      </c>
      <c r="M2336" s="2">
        <v>55.8</v>
      </c>
      <c r="N2336" s="2">
        <v>110.54</v>
      </c>
      <c r="O2336" s="2">
        <v>99.05</v>
      </c>
      <c r="P2336" s="2">
        <v>170</v>
      </c>
      <c r="Q2336" s="2">
        <v>185.49</v>
      </c>
      <c r="R2336" s="2">
        <v>142.16</v>
      </c>
      <c r="S2336" s="2">
        <v>109.11</v>
      </c>
      <c r="T2336" s="2">
        <v>130.47999999999999</v>
      </c>
      <c r="U2336" s="2" t="s">
        <v>60</v>
      </c>
      <c r="V2336" s="2" t="s">
        <v>60</v>
      </c>
      <c r="W2336" s="2" t="s">
        <v>60</v>
      </c>
      <c r="X2336" s="2" t="s">
        <v>60</v>
      </c>
      <c r="Y2336" s="2" t="s">
        <v>60</v>
      </c>
      <c r="Z2336" s="2" t="s">
        <v>60</v>
      </c>
    </row>
    <row r="2337" spans="1:26" x14ac:dyDescent="0.3">
      <c r="A2337" s="3" t="s">
        <v>809</v>
      </c>
      <c r="B2337" s="3" t="s">
        <v>810</v>
      </c>
      <c r="C2337" s="3">
        <v>285</v>
      </c>
      <c r="D2337" s="3" t="s">
        <v>23</v>
      </c>
      <c r="E2337" s="3" t="s">
        <v>267</v>
      </c>
      <c r="F2337" s="3" t="s">
        <v>65</v>
      </c>
      <c r="G2337" s="3" t="s">
        <v>273</v>
      </c>
      <c r="H2337" s="3" t="s">
        <v>60</v>
      </c>
      <c r="I2337" s="3">
        <v>30</v>
      </c>
      <c r="J2337" s="3">
        <v>200</v>
      </c>
      <c r="K2337" s="3">
        <v>15</v>
      </c>
      <c r="L2337" s="3">
        <v>18.07</v>
      </c>
      <c r="M2337" s="3">
        <v>5.61</v>
      </c>
      <c r="N2337" s="3">
        <v>120.47</v>
      </c>
      <c r="O2337" s="3">
        <v>322.10000000000002</v>
      </c>
      <c r="P2337" s="3">
        <v>102</v>
      </c>
      <c r="Q2337" s="3">
        <v>113.47</v>
      </c>
      <c r="R2337" s="3">
        <v>73.12</v>
      </c>
      <c r="S2337" s="3">
        <v>111.25</v>
      </c>
      <c r="T2337" s="3">
        <v>155.18</v>
      </c>
      <c r="U2337" s="3">
        <v>69.44</v>
      </c>
      <c r="V2337" s="3">
        <v>83.66</v>
      </c>
      <c r="W2337" s="3">
        <v>25.97</v>
      </c>
      <c r="X2337" s="3">
        <v>77.41</v>
      </c>
      <c r="Y2337" s="3">
        <v>86.12</v>
      </c>
      <c r="Z2337" s="3">
        <v>55.49</v>
      </c>
    </row>
    <row r="2338" spans="1:26" x14ac:dyDescent="0.3">
      <c r="A2338" s="2" t="s">
        <v>809</v>
      </c>
      <c r="B2338" s="2" t="s">
        <v>810</v>
      </c>
      <c r="C2338" s="2">
        <v>286</v>
      </c>
      <c r="D2338" s="2" t="s">
        <v>23</v>
      </c>
      <c r="E2338" s="2" t="s">
        <v>267</v>
      </c>
      <c r="F2338" s="2" t="s">
        <v>65</v>
      </c>
      <c r="G2338" s="2" t="s">
        <v>274</v>
      </c>
      <c r="H2338" s="2" t="s">
        <v>60</v>
      </c>
      <c r="I2338" s="2">
        <v>270</v>
      </c>
      <c r="J2338" s="2">
        <v>1700</v>
      </c>
      <c r="K2338" s="2">
        <v>105</v>
      </c>
      <c r="L2338" s="2">
        <v>133</v>
      </c>
      <c r="M2338" s="2">
        <v>0</v>
      </c>
      <c r="N2338" s="2">
        <v>126.67</v>
      </c>
      <c r="O2338" s="2">
        <v>0</v>
      </c>
      <c r="P2338" s="2">
        <v>812</v>
      </c>
      <c r="Q2338" s="2">
        <v>853.43</v>
      </c>
      <c r="R2338" s="2">
        <v>367.05</v>
      </c>
      <c r="S2338" s="2">
        <v>105.1</v>
      </c>
      <c r="T2338" s="2">
        <v>232.51</v>
      </c>
      <c r="U2338" s="2">
        <v>54.01</v>
      </c>
      <c r="V2338" s="2">
        <v>68.42</v>
      </c>
      <c r="W2338" s="2">
        <v>0</v>
      </c>
      <c r="X2338" s="2">
        <v>68.47</v>
      </c>
      <c r="Y2338" s="2">
        <v>71.97</v>
      </c>
      <c r="Z2338" s="2">
        <v>30.95</v>
      </c>
    </row>
    <row r="2339" spans="1:26" x14ac:dyDescent="0.3">
      <c r="A2339" s="3" t="s">
        <v>809</v>
      </c>
      <c r="B2339" s="3" t="s">
        <v>810</v>
      </c>
      <c r="C2339" s="3">
        <v>287</v>
      </c>
      <c r="D2339" s="3" t="s">
        <v>23</v>
      </c>
      <c r="E2339" s="3" t="s">
        <v>267</v>
      </c>
      <c r="F2339" s="3" t="s">
        <v>65</v>
      </c>
      <c r="G2339" s="3" t="s">
        <v>275</v>
      </c>
      <c r="H2339" s="3" t="s">
        <v>60</v>
      </c>
      <c r="I2339" s="3">
        <v>25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</row>
    <row r="2340" spans="1:26" x14ac:dyDescent="0.3">
      <c r="A2340" s="2" t="s">
        <v>809</v>
      </c>
      <c r="B2340" s="2" t="s">
        <v>810</v>
      </c>
      <c r="C2340" s="2">
        <v>288</v>
      </c>
      <c r="D2340" s="2" t="s">
        <v>23</v>
      </c>
      <c r="E2340" s="2" t="s">
        <v>267</v>
      </c>
      <c r="F2340" s="2" t="s">
        <v>65</v>
      </c>
      <c r="G2340" s="2" t="s">
        <v>276</v>
      </c>
      <c r="H2340" s="2" t="s">
        <v>74</v>
      </c>
      <c r="I2340" s="2">
        <v>325</v>
      </c>
      <c r="J2340" s="2">
        <v>1900</v>
      </c>
      <c r="K2340" s="2">
        <v>120</v>
      </c>
      <c r="L2340" s="2">
        <v>151.07</v>
      </c>
      <c r="M2340" s="2">
        <v>5.61</v>
      </c>
      <c r="N2340" s="2">
        <v>125.89</v>
      </c>
      <c r="O2340" s="2">
        <v>2692.87</v>
      </c>
      <c r="P2340" s="2">
        <v>914</v>
      </c>
      <c r="Q2340" s="2">
        <v>966.9</v>
      </c>
      <c r="R2340" s="2">
        <v>440.17</v>
      </c>
      <c r="S2340" s="2">
        <v>105.79</v>
      </c>
      <c r="T2340" s="2">
        <v>219.67</v>
      </c>
      <c r="U2340" s="2">
        <v>51.28</v>
      </c>
      <c r="V2340" s="2">
        <v>64.56</v>
      </c>
      <c r="W2340" s="2">
        <v>2.4</v>
      </c>
      <c r="X2340" s="2">
        <v>64.03</v>
      </c>
      <c r="Y2340" s="2">
        <v>67.739999999999995</v>
      </c>
      <c r="Z2340" s="2">
        <v>30.84</v>
      </c>
    </row>
    <row r="2341" spans="1:26" x14ac:dyDescent="0.3">
      <c r="A2341" s="3" t="s">
        <v>809</v>
      </c>
      <c r="B2341" s="3" t="s">
        <v>810</v>
      </c>
      <c r="C2341" s="3">
        <v>289</v>
      </c>
      <c r="D2341" s="3" t="s">
        <v>23</v>
      </c>
      <c r="E2341" s="3" t="s">
        <v>267</v>
      </c>
      <c r="F2341" s="3" t="s">
        <v>65</v>
      </c>
      <c r="G2341" s="3" t="s">
        <v>277</v>
      </c>
      <c r="H2341" s="3" t="s">
        <v>60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</row>
    <row r="2342" spans="1:26" x14ac:dyDescent="0.3">
      <c r="A2342" s="2" t="s">
        <v>809</v>
      </c>
      <c r="B2342" s="2" t="s">
        <v>810</v>
      </c>
      <c r="C2342" s="2">
        <v>290</v>
      </c>
      <c r="D2342" s="2" t="s">
        <v>23</v>
      </c>
      <c r="E2342" s="2" t="s">
        <v>267</v>
      </c>
      <c r="F2342" s="2" t="s">
        <v>65</v>
      </c>
      <c r="G2342" s="2" t="s">
        <v>278</v>
      </c>
      <c r="H2342" s="2" t="s">
        <v>74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</row>
    <row r="2343" spans="1:26" x14ac:dyDescent="0.3">
      <c r="A2343" s="3" t="s">
        <v>809</v>
      </c>
      <c r="B2343" s="3" t="s">
        <v>810</v>
      </c>
      <c r="C2343" s="3">
        <v>291</v>
      </c>
      <c r="D2343" s="3" t="s">
        <v>23</v>
      </c>
      <c r="E2343" s="3" t="s">
        <v>267</v>
      </c>
      <c r="F2343" s="3" t="s">
        <v>65</v>
      </c>
      <c r="G2343" s="3" t="s">
        <v>804</v>
      </c>
      <c r="H2343" s="3" t="s">
        <v>60</v>
      </c>
      <c r="I2343" s="3">
        <v>600</v>
      </c>
      <c r="J2343" s="3">
        <v>4200</v>
      </c>
      <c r="K2343" s="3">
        <v>363</v>
      </c>
      <c r="L2343" s="3">
        <v>125.96</v>
      </c>
      <c r="M2343" s="3">
        <v>366.88</v>
      </c>
      <c r="N2343" s="3">
        <v>34.700000000000003</v>
      </c>
      <c r="O2343" s="3">
        <v>34.33</v>
      </c>
      <c r="P2343" s="3">
        <v>2264</v>
      </c>
      <c r="Q2343" s="3">
        <v>1911.76</v>
      </c>
      <c r="R2343" s="3">
        <v>1804.84</v>
      </c>
      <c r="S2343" s="3">
        <v>84.44</v>
      </c>
      <c r="T2343" s="3">
        <v>105.92</v>
      </c>
      <c r="U2343" s="3">
        <v>84.03</v>
      </c>
      <c r="V2343" s="3">
        <v>29.16</v>
      </c>
      <c r="W2343" s="3">
        <v>84.93</v>
      </c>
      <c r="X2343" s="3">
        <v>85.91</v>
      </c>
      <c r="Y2343" s="3">
        <v>72.55</v>
      </c>
      <c r="Z2343" s="3">
        <v>68.489999999999995</v>
      </c>
    </row>
    <row r="2344" spans="1:26" x14ac:dyDescent="0.3">
      <c r="A2344" s="2" t="s">
        <v>809</v>
      </c>
      <c r="B2344" s="2" t="s">
        <v>810</v>
      </c>
      <c r="C2344" s="2">
        <v>292</v>
      </c>
      <c r="D2344" s="2" t="s">
        <v>23</v>
      </c>
      <c r="E2344" s="2" t="s">
        <v>267</v>
      </c>
      <c r="F2344" s="2" t="s">
        <v>65</v>
      </c>
      <c r="G2344" s="2" t="s">
        <v>805</v>
      </c>
      <c r="H2344" s="2" t="s">
        <v>60</v>
      </c>
      <c r="I2344" s="2">
        <v>1370</v>
      </c>
      <c r="J2344" s="2">
        <v>8500</v>
      </c>
      <c r="K2344" s="2">
        <v>699</v>
      </c>
      <c r="L2344" s="2">
        <v>770.49</v>
      </c>
      <c r="M2344" s="2">
        <v>485.54</v>
      </c>
      <c r="N2344" s="2">
        <v>110.23</v>
      </c>
      <c r="O2344" s="2">
        <v>158.69</v>
      </c>
      <c r="P2344" s="2">
        <v>4162</v>
      </c>
      <c r="Q2344" s="2">
        <v>4474.6099999999997</v>
      </c>
      <c r="R2344" s="2">
        <v>3313.05</v>
      </c>
      <c r="S2344" s="2">
        <v>107.51</v>
      </c>
      <c r="T2344" s="2">
        <v>135.06</v>
      </c>
      <c r="U2344" s="2">
        <v>70.86</v>
      </c>
      <c r="V2344" s="2">
        <v>78.11</v>
      </c>
      <c r="W2344" s="2">
        <v>49.22</v>
      </c>
      <c r="X2344" s="2">
        <v>69.17</v>
      </c>
      <c r="Y2344" s="2">
        <v>74.37</v>
      </c>
      <c r="Z2344" s="2">
        <v>55.06</v>
      </c>
    </row>
    <row r="2345" spans="1:26" x14ac:dyDescent="0.3">
      <c r="A2345" s="3" t="s">
        <v>809</v>
      </c>
      <c r="B2345" s="3" t="s">
        <v>810</v>
      </c>
      <c r="C2345" s="3">
        <v>293</v>
      </c>
      <c r="D2345" s="3" t="s">
        <v>23</v>
      </c>
      <c r="E2345" s="3" t="s">
        <v>267</v>
      </c>
      <c r="F2345" s="3" t="s">
        <v>65</v>
      </c>
      <c r="G2345" s="3" t="s">
        <v>184</v>
      </c>
      <c r="H2345" s="3" t="s">
        <v>74</v>
      </c>
      <c r="I2345" s="3">
        <v>1970</v>
      </c>
      <c r="J2345" s="3">
        <v>12700</v>
      </c>
      <c r="K2345" s="3">
        <v>1062</v>
      </c>
      <c r="L2345" s="3">
        <v>896.45</v>
      </c>
      <c r="M2345" s="3">
        <v>852.42</v>
      </c>
      <c r="N2345" s="3">
        <v>84.41</v>
      </c>
      <c r="O2345" s="3">
        <v>105.17</v>
      </c>
      <c r="P2345" s="3">
        <v>6426</v>
      </c>
      <c r="Q2345" s="3">
        <v>6386.37</v>
      </c>
      <c r="R2345" s="3">
        <v>5117.8900000000003</v>
      </c>
      <c r="S2345" s="3">
        <v>99.38</v>
      </c>
      <c r="T2345" s="3">
        <v>124.79</v>
      </c>
      <c r="U2345" s="3">
        <v>74.87</v>
      </c>
      <c r="V2345" s="3">
        <v>63.2</v>
      </c>
      <c r="W2345" s="3">
        <v>60.1</v>
      </c>
      <c r="X2345" s="3">
        <v>74.27</v>
      </c>
      <c r="Y2345" s="3">
        <v>73.81</v>
      </c>
      <c r="Z2345" s="3">
        <v>59.15</v>
      </c>
    </row>
    <row r="2346" spans="1:26" x14ac:dyDescent="0.3">
      <c r="A2346" s="2" t="s">
        <v>809</v>
      </c>
      <c r="B2346" s="2" t="s">
        <v>810</v>
      </c>
      <c r="C2346" s="2">
        <v>294</v>
      </c>
      <c r="D2346" s="2" t="s">
        <v>23</v>
      </c>
      <c r="E2346" s="2" t="s">
        <v>267</v>
      </c>
      <c r="F2346" s="2" t="s">
        <v>65</v>
      </c>
      <c r="G2346" s="2" t="s">
        <v>279</v>
      </c>
      <c r="H2346" s="2" t="s">
        <v>60</v>
      </c>
      <c r="I2346" s="2">
        <v>600</v>
      </c>
      <c r="J2346" s="2">
        <v>3300</v>
      </c>
      <c r="K2346" s="2">
        <v>256</v>
      </c>
      <c r="L2346" s="2">
        <v>271.17</v>
      </c>
      <c r="M2346" s="2">
        <v>211.78</v>
      </c>
      <c r="N2346" s="2">
        <v>105.93</v>
      </c>
      <c r="O2346" s="2">
        <v>128.04</v>
      </c>
      <c r="P2346" s="2">
        <v>1716</v>
      </c>
      <c r="Q2346" s="2">
        <v>1387.92</v>
      </c>
      <c r="R2346" s="2">
        <v>1305.56</v>
      </c>
      <c r="S2346" s="2">
        <v>80.88</v>
      </c>
      <c r="T2346" s="2">
        <v>106.31</v>
      </c>
      <c r="U2346" s="2">
        <v>59.26</v>
      </c>
      <c r="V2346" s="2">
        <v>62.77</v>
      </c>
      <c r="W2346" s="2">
        <v>49.02</v>
      </c>
      <c r="X2346" s="2">
        <v>65.12</v>
      </c>
      <c r="Y2346" s="2">
        <v>52.67</v>
      </c>
      <c r="Z2346" s="2">
        <v>49.54</v>
      </c>
    </row>
    <row r="2347" spans="1:26" x14ac:dyDescent="0.3">
      <c r="A2347" s="3" t="s">
        <v>809</v>
      </c>
      <c r="B2347" s="3" t="s">
        <v>810</v>
      </c>
      <c r="C2347" s="3">
        <v>295</v>
      </c>
      <c r="D2347" s="3" t="s">
        <v>23</v>
      </c>
      <c r="E2347" s="3" t="s">
        <v>267</v>
      </c>
      <c r="F2347" s="3" t="s">
        <v>65</v>
      </c>
      <c r="G2347" s="3" t="s">
        <v>280</v>
      </c>
      <c r="H2347" s="3" t="s">
        <v>74</v>
      </c>
      <c r="I2347" s="3">
        <v>600</v>
      </c>
      <c r="J2347" s="3">
        <v>3300</v>
      </c>
      <c r="K2347" s="3">
        <v>256</v>
      </c>
      <c r="L2347" s="3">
        <v>271.17</v>
      </c>
      <c r="M2347" s="3">
        <v>211.78</v>
      </c>
      <c r="N2347" s="3">
        <v>105.93</v>
      </c>
      <c r="O2347" s="3">
        <v>128.04</v>
      </c>
      <c r="P2347" s="3">
        <v>1716</v>
      </c>
      <c r="Q2347" s="3">
        <v>1387.92</v>
      </c>
      <c r="R2347" s="3">
        <v>1305.56</v>
      </c>
      <c r="S2347" s="3">
        <v>80.88</v>
      </c>
      <c r="T2347" s="3">
        <v>106.31</v>
      </c>
      <c r="U2347" s="3">
        <v>59.26</v>
      </c>
      <c r="V2347" s="3">
        <v>62.77</v>
      </c>
      <c r="W2347" s="3">
        <v>49.02</v>
      </c>
      <c r="X2347" s="3">
        <v>65.12</v>
      </c>
      <c r="Y2347" s="3">
        <v>52.67</v>
      </c>
      <c r="Z2347" s="3">
        <v>49.54</v>
      </c>
    </row>
    <row r="2348" spans="1:26" x14ac:dyDescent="0.3">
      <c r="A2348" s="2" t="s">
        <v>809</v>
      </c>
      <c r="B2348" s="2" t="s">
        <v>810</v>
      </c>
      <c r="C2348" s="2">
        <v>296</v>
      </c>
      <c r="D2348" s="2" t="s">
        <v>23</v>
      </c>
      <c r="E2348" s="2" t="s">
        <v>267</v>
      </c>
      <c r="F2348" s="2" t="s">
        <v>65</v>
      </c>
      <c r="G2348" s="2" t="s">
        <v>281</v>
      </c>
      <c r="H2348" s="2" t="s">
        <v>60</v>
      </c>
      <c r="I2348" s="2">
        <v>1200</v>
      </c>
      <c r="J2348" s="2">
        <v>8400</v>
      </c>
      <c r="K2348" s="2">
        <v>698</v>
      </c>
      <c r="L2348" s="2">
        <v>750.04</v>
      </c>
      <c r="M2348" s="2">
        <v>582.08000000000004</v>
      </c>
      <c r="N2348" s="2">
        <v>107.46</v>
      </c>
      <c r="O2348" s="2">
        <v>128.86000000000001</v>
      </c>
      <c r="P2348" s="2">
        <v>4036</v>
      </c>
      <c r="Q2348" s="2">
        <v>4371.24</v>
      </c>
      <c r="R2348" s="2">
        <v>3821.19</v>
      </c>
      <c r="S2348" s="2">
        <v>108.31</v>
      </c>
      <c r="T2348" s="2">
        <v>114.39</v>
      </c>
      <c r="U2348" s="2">
        <v>80.790000000000006</v>
      </c>
      <c r="V2348" s="2">
        <v>86.81</v>
      </c>
      <c r="W2348" s="2">
        <v>67.37</v>
      </c>
      <c r="X2348" s="2">
        <v>76.58</v>
      </c>
      <c r="Y2348" s="2">
        <v>82.94</v>
      </c>
      <c r="Z2348" s="2">
        <v>72.5</v>
      </c>
    </row>
    <row r="2349" spans="1:26" x14ac:dyDescent="0.3">
      <c r="A2349" s="3" t="s">
        <v>809</v>
      </c>
      <c r="B2349" s="3" t="s">
        <v>810</v>
      </c>
      <c r="C2349" s="3">
        <v>297</v>
      </c>
      <c r="D2349" s="3" t="s">
        <v>23</v>
      </c>
      <c r="E2349" s="3" t="s">
        <v>267</v>
      </c>
      <c r="F2349" s="3" t="s">
        <v>65</v>
      </c>
      <c r="G2349" s="3" t="s">
        <v>282</v>
      </c>
      <c r="H2349" s="3" t="s">
        <v>74</v>
      </c>
      <c r="I2349" s="3">
        <v>1200</v>
      </c>
      <c r="J2349" s="3">
        <v>8400</v>
      </c>
      <c r="K2349" s="3">
        <v>698</v>
      </c>
      <c r="L2349" s="3">
        <v>750.04</v>
      </c>
      <c r="M2349" s="3">
        <v>582.08000000000004</v>
      </c>
      <c r="N2349" s="3">
        <v>107.46</v>
      </c>
      <c r="O2349" s="3">
        <v>128.86000000000001</v>
      </c>
      <c r="P2349" s="3">
        <v>4036</v>
      </c>
      <c r="Q2349" s="3">
        <v>4371.24</v>
      </c>
      <c r="R2349" s="3">
        <v>3821.19</v>
      </c>
      <c r="S2349" s="3">
        <v>108.31</v>
      </c>
      <c r="T2349" s="3">
        <v>114.39</v>
      </c>
      <c r="U2349" s="3">
        <v>80.790000000000006</v>
      </c>
      <c r="V2349" s="3">
        <v>86.81</v>
      </c>
      <c r="W2349" s="3">
        <v>67.37</v>
      </c>
      <c r="X2349" s="3">
        <v>76.58</v>
      </c>
      <c r="Y2349" s="3">
        <v>82.94</v>
      </c>
      <c r="Z2349" s="3">
        <v>72.5</v>
      </c>
    </row>
    <row r="2350" spans="1:26" x14ac:dyDescent="0.3">
      <c r="A2350" s="2" t="s">
        <v>809</v>
      </c>
      <c r="B2350" s="2" t="s">
        <v>810</v>
      </c>
      <c r="C2350" s="2">
        <v>298</v>
      </c>
      <c r="D2350" s="2" t="s">
        <v>23</v>
      </c>
      <c r="E2350" s="2" t="s">
        <v>267</v>
      </c>
      <c r="F2350" s="2" t="s">
        <v>65</v>
      </c>
      <c r="G2350" s="2" t="s">
        <v>285</v>
      </c>
      <c r="H2350" s="2" t="s">
        <v>60</v>
      </c>
      <c r="I2350" s="2">
        <v>1000</v>
      </c>
      <c r="J2350" s="2">
        <v>6100</v>
      </c>
      <c r="K2350" s="2">
        <v>430</v>
      </c>
      <c r="L2350" s="2">
        <v>690.17</v>
      </c>
      <c r="M2350" s="2">
        <v>479.28</v>
      </c>
      <c r="N2350" s="2">
        <v>160.5</v>
      </c>
      <c r="O2350" s="2">
        <v>144</v>
      </c>
      <c r="P2350" s="2">
        <v>3185</v>
      </c>
      <c r="Q2350" s="2">
        <v>3953.96</v>
      </c>
      <c r="R2350" s="2">
        <v>2565.17</v>
      </c>
      <c r="S2350" s="2">
        <v>124.14</v>
      </c>
      <c r="T2350" s="2">
        <v>154.13999999999999</v>
      </c>
      <c r="U2350" s="2">
        <v>59.72</v>
      </c>
      <c r="V2350" s="2">
        <v>95.86</v>
      </c>
      <c r="W2350" s="2">
        <v>66.569999999999993</v>
      </c>
      <c r="X2350" s="2">
        <v>72.52</v>
      </c>
      <c r="Y2350" s="2">
        <v>90.03</v>
      </c>
      <c r="Z2350" s="2">
        <v>58.41</v>
      </c>
    </row>
    <row r="2351" spans="1:26" x14ac:dyDescent="0.3">
      <c r="A2351" s="3" t="s">
        <v>809</v>
      </c>
      <c r="B2351" s="3" t="s">
        <v>810</v>
      </c>
      <c r="C2351" s="3">
        <v>299</v>
      </c>
      <c r="D2351" s="3" t="s">
        <v>23</v>
      </c>
      <c r="E2351" s="3" t="s">
        <v>267</v>
      </c>
      <c r="F2351" s="3" t="s">
        <v>65</v>
      </c>
      <c r="G2351" s="3" t="s">
        <v>286</v>
      </c>
      <c r="H2351" s="3" t="s">
        <v>60</v>
      </c>
      <c r="I2351" s="3">
        <v>2400</v>
      </c>
      <c r="J2351" s="3">
        <v>11000</v>
      </c>
      <c r="K2351" s="3">
        <v>888</v>
      </c>
      <c r="L2351" s="3">
        <v>1131.06</v>
      </c>
      <c r="M2351" s="3">
        <v>951.64</v>
      </c>
      <c r="N2351" s="3">
        <v>127.37</v>
      </c>
      <c r="O2351" s="3">
        <v>118.85</v>
      </c>
      <c r="P2351" s="3">
        <v>5600</v>
      </c>
      <c r="Q2351" s="3">
        <v>8203.56</v>
      </c>
      <c r="R2351" s="3">
        <v>5500.13</v>
      </c>
      <c r="S2351" s="3">
        <v>146.49</v>
      </c>
      <c r="T2351" s="3">
        <v>149.15</v>
      </c>
      <c r="U2351" s="3">
        <v>51.39</v>
      </c>
      <c r="V2351" s="3">
        <v>65.45</v>
      </c>
      <c r="W2351" s="3">
        <v>55.07</v>
      </c>
      <c r="X2351" s="3">
        <v>53.13</v>
      </c>
      <c r="Y2351" s="3">
        <v>77.83</v>
      </c>
      <c r="Z2351" s="3">
        <v>52.18</v>
      </c>
    </row>
    <row r="2352" spans="1:26" x14ac:dyDescent="0.3">
      <c r="A2352" s="2" t="s">
        <v>809</v>
      </c>
      <c r="B2352" s="2" t="s">
        <v>810</v>
      </c>
      <c r="C2352" s="2">
        <v>300</v>
      </c>
      <c r="D2352" s="2" t="s">
        <v>23</v>
      </c>
      <c r="E2352" s="2" t="s">
        <v>267</v>
      </c>
      <c r="F2352" s="2" t="s">
        <v>65</v>
      </c>
      <c r="G2352" s="2" t="s">
        <v>287</v>
      </c>
      <c r="H2352" s="2" t="s">
        <v>74</v>
      </c>
      <c r="I2352" s="2">
        <v>3400</v>
      </c>
      <c r="J2352" s="2">
        <v>17100</v>
      </c>
      <c r="K2352" s="2">
        <v>1318</v>
      </c>
      <c r="L2352" s="2">
        <v>1821.23</v>
      </c>
      <c r="M2352" s="2">
        <v>1430.92</v>
      </c>
      <c r="N2352" s="2">
        <v>138.18</v>
      </c>
      <c r="O2352" s="2">
        <v>127.28</v>
      </c>
      <c r="P2352" s="2">
        <v>8785</v>
      </c>
      <c r="Q2352" s="2">
        <v>12157.52</v>
      </c>
      <c r="R2352" s="2">
        <v>8065.3</v>
      </c>
      <c r="S2352" s="2">
        <v>138.38999999999999</v>
      </c>
      <c r="T2352" s="2">
        <v>150.74</v>
      </c>
      <c r="U2352" s="2">
        <v>53.84</v>
      </c>
      <c r="V2352" s="2">
        <v>74.400000000000006</v>
      </c>
      <c r="W2352" s="2">
        <v>58.45</v>
      </c>
      <c r="X2352" s="2">
        <v>58.83</v>
      </c>
      <c r="Y2352" s="2">
        <v>81.41</v>
      </c>
      <c r="Z2352" s="2">
        <v>54.01</v>
      </c>
    </row>
    <row r="2353" spans="1:26" x14ac:dyDescent="0.3">
      <c r="A2353" s="3" t="s">
        <v>809</v>
      </c>
      <c r="B2353" s="3" t="s">
        <v>810</v>
      </c>
      <c r="C2353" s="3">
        <v>301</v>
      </c>
      <c r="D2353" s="3" t="s">
        <v>23</v>
      </c>
      <c r="E2353" s="3" t="s">
        <v>267</v>
      </c>
      <c r="F2353" s="3" t="s">
        <v>65</v>
      </c>
      <c r="G2353" s="3" t="s">
        <v>288</v>
      </c>
      <c r="H2353" s="3" t="s">
        <v>60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</row>
    <row r="2354" spans="1:26" x14ac:dyDescent="0.3">
      <c r="A2354" s="2" t="s">
        <v>809</v>
      </c>
      <c r="B2354" s="2" t="s">
        <v>810</v>
      </c>
      <c r="C2354" s="2">
        <v>302</v>
      </c>
      <c r="D2354" s="2" t="s">
        <v>23</v>
      </c>
      <c r="E2354" s="2" t="s">
        <v>267</v>
      </c>
      <c r="F2354" s="2" t="s">
        <v>65</v>
      </c>
      <c r="G2354" s="2" t="s">
        <v>289</v>
      </c>
      <c r="H2354" s="2" t="s">
        <v>60</v>
      </c>
      <c r="I2354" s="2">
        <v>600</v>
      </c>
      <c r="J2354" s="2">
        <v>4400</v>
      </c>
      <c r="K2354" s="2">
        <v>348</v>
      </c>
      <c r="L2354" s="2">
        <v>216.7</v>
      </c>
      <c r="M2354" s="2">
        <v>261.13</v>
      </c>
      <c r="N2354" s="2">
        <v>62.27</v>
      </c>
      <c r="O2354" s="2">
        <v>82.99</v>
      </c>
      <c r="P2354" s="2">
        <v>2033</v>
      </c>
      <c r="Q2354" s="2">
        <v>1754.63</v>
      </c>
      <c r="R2354" s="2">
        <v>1515.99</v>
      </c>
      <c r="S2354" s="2">
        <v>86.31</v>
      </c>
      <c r="T2354" s="2">
        <v>115.74</v>
      </c>
      <c r="U2354" s="2">
        <v>80.56</v>
      </c>
      <c r="V2354" s="2">
        <v>50.16</v>
      </c>
      <c r="W2354" s="2">
        <v>60.45</v>
      </c>
      <c r="X2354" s="2">
        <v>77.150000000000006</v>
      </c>
      <c r="Y2354" s="2">
        <v>66.58</v>
      </c>
      <c r="Z2354" s="2">
        <v>57.53</v>
      </c>
    </row>
    <row r="2355" spans="1:26" x14ac:dyDescent="0.3">
      <c r="A2355" s="3" t="s">
        <v>809</v>
      </c>
      <c r="B2355" s="3" t="s">
        <v>810</v>
      </c>
      <c r="C2355" s="3">
        <v>303</v>
      </c>
      <c r="D2355" s="3" t="s">
        <v>23</v>
      </c>
      <c r="E2355" s="3" t="s">
        <v>267</v>
      </c>
      <c r="F2355" s="3" t="s">
        <v>65</v>
      </c>
      <c r="G2355" s="3" t="s">
        <v>290</v>
      </c>
      <c r="H2355" s="3" t="s">
        <v>74</v>
      </c>
      <c r="I2355" s="3">
        <v>600</v>
      </c>
      <c r="J2355" s="3">
        <v>4400</v>
      </c>
      <c r="K2355" s="3">
        <v>348</v>
      </c>
      <c r="L2355" s="3">
        <v>216.7</v>
      </c>
      <c r="M2355" s="3">
        <v>261.13</v>
      </c>
      <c r="N2355" s="3">
        <v>62.27</v>
      </c>
      <c r="O2355" s="3">
        <v>82.99</v>
      </c>
      <c r="P2355" s="3">
        <v>2033</v>
      </c>
      <c r="Q2355" s="3">
        <v>1754.63</v>
      </c>
      <c r="R2355" s="3">
        <v>1515.99</v>
      </c>
      <c r="S2355" s="3">
        <v>86.31</v>
      </c>
      <c r="T2355" s="3">
        <v>115.74</v>
      </c>
      <c r="U2355" s="3">
        <v>80.56</v>
      </c>
      <c r="V2355" s="3">
        <v>50.16</v>
      </c>
      <c r="W2355" s="3">
        <v>60.45</v>
      </c>
      <c r="X2355" s="3">
        <v>77.150000000000006</v>
      </c>
      <c r="Y2355" s="3">
        <v>66.58</v>
      </c>
      <c r="Z2355" s="3">
        <v>57.53</v>
      </c>
    </row>
    <row r="2356" spans="1:26" x14ac:dyDescent="0.3">
      <c r="A2356" s="2" t="s">
        <v>809</v>
      </c>
      <c r="B2356" s="2" t="s">
        <v>810</v>
      </c>
      <c r="C2356" s="2">
        <v>304</v>
      </c>
      <c r="D2356" s="2" t="s">
        <v>23</v>
      </c>
      <c r="E2356" s="2" t="s">
        <v>267</v>
      </c>
      <c r="F2356" s="2" t="s">
        <v>65</v>
      </c>
      <c r="G2356" s="2" t="s">
        <v>291</v>
      </c>
      <c r="H2356" s="2" t="s">
        <v>60</v>
      </c>
      <c r="I2356" s="2">
        <v>300</v>
      </c>
      <c r="J2356" s="2">
        <v>2200</v>
      </c>
      <c r="K2356" s="2">
        <v>172</v>
      </c>
      <c r="L2356" s="2">
        <v>192.23</v>
      </c>
      <c r="M2356" s="2">
        <v>0</v>
      </c>
      <c r="N2356" s="2">
        <v>111.76</v>
      </c>
      <c r="O2356" s="2">
        <v>0</v>
      </c>
      <c r="P2356" s="2">
        <v>1105</v>
      </c>
      <c r="Q2356" s="2">
        <v>1099.3</v>
      </c>
      <c r="R2356" s="2">
        <v>707.78</v>
      </c>
      <c r="S2356" s="2">
        <v>99.48</v>
      </c>
      <c r="T2356" s="2">
        <v>155.32</v>
      </c>
      <c r="U2356" s="2">
        <v>79.63</v>
      </c>
      <c r="V2356" s="2">
        <v>89</v>
      </c>
      <c r="W2356" s="2">
        <v>0</v>
      </c>
      <c r="X2356" s="2">
        <v>83.86</v>
      </c>
      <c r="Y2356" s="2">
        <v>83.43</v>
      </c>
      <c r="Z2356" s="2">
        <v>53.72</v>
      </c>
    </row>
    <row r="2357" spans="1:26" x14ac:dyDescent="0.3">
      <c r="A2357" s="3" t="s">
        <v>809</v>
      </c>
      <c r="B2357" s="3" t="s">
        <v>810</v>
      </c>
      <c r="C2357" s="3">
        <v>305</v>
      </c>
      <c r="D2357" s="3" t="s">
        <v>23</v>
      </c>
      <c r="E2357" s="3" t="s">
        <v>267</v>
      </c>
      <c r="F2357" s="3" t="s">
        <v>65</v>
      </c>
      <c r="G2357" s="3" t="s">
        <v>292</v>
      </c>
      <c r="H2357" s="3" t="s">
        <v>74</v>
      </c>
      <c r="I2357" s="3">
        <v>300</v>
      </c>
      <c r="J2357" s="3">
        <v>2200</v>
      </c>
      <c r="K2357" s="3">
        <v>172</v>
      </c>
      <c r="L2357" s="3">
        <v>192.23</v>
      </c>
      <c r="M2357" s="3">
        <v>0</v>
      </c>
      <c r="N2357" s="3">
        <v>111.76</v>
      </c>
      <c r="O2357" s="3">
        <v>0</v>
      </c>
      <c r="P2357" s="3">
        <v>1105</v>
      </c>
      <c r="Q2357" s="3">
        <v>1099.3</v>
      </c>
      <c r="R2357" s="3">
        <v>707.78</v>
      </c>
      <c r="S2357" s="3">
        <v>99.48</v>
      </c>
      <c r="T2357" s="3">
        <v>155.32</v>
      </c>
      <c r="U2357" s="3">
        <v>79.63</v>
      </c>
      <c r="V2357" s="3">
        <v>89</v>
      </c>
      <c r="W2357" s="3">
        <v>0</v>
      </c>
      <c r="X2357" s="3">
        <v>83.86</v>
      </c>
      <c r="Y2357" s="3">
        <v>83.43</v>
      </c>
      <c r="Z2357" s="3">
        <v>53.72</v>
      </c>
    </row>
    <row r="2358" spans="1:26" x14ac:dyDescent="0.3">
      <c r="A2358" s="2" t="s">
        <v>809</v>
      </c>
      <c r="B2358" s="2" t="s">
        <v>810</v>
      </c>
      <c r="C2358" s="2">
        <v>306</v>
      </c>
      <c r="D2358" s="2" t="s">
        <v>23</v>
      </c>
      <c r="E2358" s="2" t="s">
        <v>267</v>
      </c>
      <c r="F2358" s="2" t="s">
        <v>65</v>
      </c>
      <c r="G2358" s="2" t="s">
        <v>295</v>
      </c>
      <c r="H2358" s="2" t="s">
        <v>60</v>
      </c>
      <c r="I2358" s="2">
        <v>1440</v>
      </c>
      <c r="J2358" s="2">
        <v>7100</v>
      </c>
      <c r="K2358" s="2">
        <v>566</v>
      </c>
      <c r="L2358" s="2">
        <v>809.13</v>
      </c>
      <c r="M2358" s="2">
        <v>216.6</v>
      </c>
      <c r="N2358" s="2">
        <v>142.96</v>
      </c>
      <c r="O2358" s="2">
        <v>373.56</v>
      </c>
      <c r="P2358" s="2">
        <v>3619</v>
      </c>
      <c r="Q2358" s="2">
        <v>4101.8999999999996</v>
      </c>
      <c r="R2358" s="2">
        <v>2836.31</v>
      </c>
      <c r="S2358" s="2">
        <v>113.34</v>
      </c>
      <c r="T2358" s="2">
        <v>144.62</v>
      </c>
      <c r="U2358" s="2">
        <v>54.59</v>
      </c>
      <c r="V2358" s="2">
        <v>78.040000000000006</v>
      </c>
      <c r="W2358" s="2">
        <v>20.89</v>
      </c>
      <c r="X2358" s="2">
        <v>57.22</v>
      </c>
      <c r="Y2358" s="2">
        <v>64.86</v>
      </c>
      <c r="Z2358" s="2">
        <v>44.85</v>
      </c>
    </row>
    <row r="2359" spans="1:26" x14ac:dyDescent="0.3">
      <c r="A2359" s="3" t="s">
        <v>809</v>
      </c>
      <c r="B2359" s="3" t="s">
        <v>810</v>
      </c>
      <c r="C2359" s="3">
        <v>307</v>
      </c>
      <c r="D2359" s="3" t="s">
        <v>23</v>
      </c>
      <c r="E2359" s="3" t="s">
        <v>267</v>
      </c>
      <c r="F2359" s="3" t="s">
        <v>65</v>
      </c>
      <c r="G2359" s="3" t="s">
        <v>296</v>
      </c>
      <c r="H2359" s="3" t="s">
        <v>74</v>
      </c>
      <c r="I2359" s="3">
        <v>1440</v>
      </c>
      <c r="J2359" s="3">
        <v>7100</v>
      </c>
      <c r="K2359" s="3">
        <v>566</v>
      </c>
      <c r="L2359" s="3">
        <v>809.13</v>
      </c>
      <c r="M2359" s="3">
        <v>216.6</v>
      </c>
      <c r="N2359" s="3">
        <v>142.96</v>
      </c>
      <c r="O2359" s="3">
        <v>373.56</v>
      </c>
      <c r="P2359" s="3">
        <v>3619</v>
      </c>
      <c r="Q2359" s="3">
        <v>4101.8999999999996</v>
      </c>
      <c r="R2359" s="3">
        <v>2836.31</v>
      </c>
      <c r="S2359" s="3">
        <v>113.34</v>
      </c>
      <c r="T2359" s="3">
        <v>144.62</v>
      </c>
      <c r="U2359" s="3">
        <v>54.59</v>
      </c>
      <c r="V2359" s="3">
        <v>78.040000000000006</v>
      </c>
      <c r="W2359" s="3">
        <v>20.89</v>
      </c>
      <c r="X2359" s="3">
        <v>57.22</v>
      </c>
      <c r="Y2359" s="3">
        <v>64.86</v>
      </c>
      <c r="Z2359" s="3">
        <v>44.85</v>
      </c>
    </row>
    <row r="2360" spans="1:26" x14ac:dyDescent="0.3">
      <c r="A2360" s="2" t="s">
        <v>809</v>
      </c>
      <c r="B2360" s="2" t="s">
        <v>810</v>
      </c>
      <c r="C2360" s="2">
        <v>308</v>
      </c>
      <c r="D2360" s="2" t="s">
        <v>23</v>
      </c>
      <c r="E2360" s="2" t="s">
        <v>267</v>
      </c>
      <c r="F2360" s="2" t="s">
        <v>65</v>
      </c>
      <c r="G2360" s="2" t="s">
        <v>297</v>
      </c>
      <c r="H2360" s="2" t="s">
        <v>60</v>
      </c>
      <c r="I2360" s="2">
        <v>100</v>
      </c>
      <c r="J2360" s="2">
        <v>700</v>
      </c>
      <c r="K2360" s="2">
        <v>56</v>
      </c>
      <c r="L2360" s="2">
        <v>64.680000000000007</v>
      </c>
      <c r="M2360" s="2">
        <v>11.02</v>
      </c>
      <c r="N2360" s="2">
        <v>115.5</v>
      </c>
      <c r="O2360" s="2">
        <v>586.92999999999995</v>
      </c>
      <c r="P2360" s="2">
        <v>356</v>
      </c>
      <c r="Q2360" s="2">
        <v>350.08</v>
      </c>
      <c r="R2360" s="2">
        <v>223.7</v>
      </c>
      <c r="S2360" s="2">
        <v>98.34</v>
      </c>
      <c r="T2360" s="2">
        <v>156.5</v>
      </c>
      <c r="U2360" s="2">
        <v>77.78</v>
      </c>
      <c r="V2360" s="2">
        <v>89.83</v>
      </c>
      <c r="W2360" s="2">
        <v>15.31</v>
      </c>
      <c r="X2360" s="2">
        <v>81.06</v>
      </c>
      <c r="Y2360" s="2">
        <v>79.709999999999994</v>
      </c>
      <c r="Z2360" s="2">
        <v>50.93</v>
      </c>
    </row>
    <row r="2361" spans="1:26" x14ac:dyDescent="0.3">
      <c r="A2361" s="3" t="s">
        <v>809</v>
      </c>
      <c r="B2361" s="3" t="s">
        <v>810</v>
      </c>
      <c r="C2361" s="3">
        <v>309</v>
      </c>
      <c r="D2361" s="3" t="s">
        <v>23</v>
      </c>
      <c r="E2361" s="3" t="s">
        <v>267</v>
      </c>
      <c r="F2361" s="3" t="s">
        <v>65</v>
      </c>
      <c r="G2361" s="3" t="s">
        <v>298</v>
      </c>
      <c r="H2361" s="3" t="s">
        <v>74</v>
      </c>
      <c r="I2361" s="3">
        <v>100</v>
      </c>
      <c r="J2361" s="3">
        <v>700</v>
      </c>
      <c r="K2361" s="3">
        <v>56</v>
      </c>
      <c r="L2361" s="3">
        <v>64.680000000000007</v>
      </c>
      <c r="M2361" s="3">
        <v>11.02</v>
      </c>
      <c r="N2361" s="3">
        <v>115.5</v>
      </c>
      <c r="O2361" s="3">
        <v>586.92999999999995</v>
      </c>
      <c r="P2361" s="3">
        <v>356</v>
      </c>
      <c r="Q2361" s="3">
        <v>350.08</v>
      </c>
      <c r="R2361" s="3">
        <v>223.7</v>
      </c>
      <c r="S2361" s="3">
        <v>98.34</v>
      </c>
      <c r="T2361" s="3">
        <v>156.5</v>
      </c>
      <c r="U2361" s="3">
        <v>77.78</v>
      </c>
      <c r="V2361" s="3">
        <v>89.83</v>
      </c>
      <c r="W2361" s="3">
        <v>15.31</v>
      </c>
      <c r="X2361" s="3">
        <v>81.06</v>
      </c>
      <c r="Y2361" s="3">
        <v>79.709999999999994</v>
      </c>
      <c r="Z2361" s="3">
        <v>50.93</v>
      </c>
    </row>
    <row r="2362" spans="1:26" x14ac:dyDescent="0.3">
      <c r="A2362" s="2" t="s">
        <v>809</v>
      </c>
      <c r="B2362" s="2" t="s">
        <v>810</v>
      </c>
      <c r="C2362" s="2">
        <v>310</v>
      </c>
      <c r="D2362" s="2" t="s">
        <v>23</v>
      </c>
      <c r="E2362" s="2" t="s">
        <v>267</v>
      </c>
      <c r="F2362" s="2" t="s">
        <v>65</v>
      </c>
      <c r="G2362" s="2" t="s">
        <v>299</v>
      </c>
      <c r="H2362" s="2" t="s">
        <v>60</v>
      </c>
      <c r="I2362" s="2">
        <v>600</v>
      </c>
      <c r="J2362" s="2">
        <v>2000</v>
      </c>
      <c r="K2362" s="2">
        <v>156</v>
      </c>
      <c r="L2362" s="2">
        <v>176.43</v>
      </c>
      <c r="M2362" s="2">
        <v>133.27000000000001</v>
      </c>
      <c r="N2362" s="2">
        <v>113.1</v>
      </c>
      <c r="O2362" s="2">
        <v>132.38999999999999</v>
      </c>
      <c r="P2362" s="2">
        <v>1066</v>
      </c>
      <c r="Q2362" s="2">
        <v>1282.18</v>
      </c>
      <c r="R2362" s="2">
        <v>376.6</v>
      </c>
      <c r="S2362" s="2">
        <v>120.28</v>
      </c>
      <c r="T2362" s="2">
        <v>340.46</v>
      </c>
      <c r="U2362" s="2">
        <v>36.11</v>
      </c>
      <c r="V2362" s="2">
        <v>40.840000000000003</v>
      </c>
      <c r="W2362" s="2">
        <v>30.85</v>
      </c>
      <c r="X2362" s="2">
        <v>40.450000000000003</v>
      </c>
      <c r="Y2362" s="2">
        <v>48.66</v>
      </c>
      <c r="Z2362" s="2">
        <v>14.29</v>
      </c>
    </row>
    <row r="2363" spans="1:26" x14ac:dyDescent="0.3">
      <c r="A2363" s="3" t="s">
        <v>809</v>
      </c>
      <c r="B2363" s="3" t="s">
        <v>810</v>
      </c>
      <c r="C2363" s="3">
        <v>311</v>
      </c>
      <c r="D2363" s="3" t="s">
        <v>23</v>
      </c>
      <c r="E2363" s="3" t="s">
        <v>267</v>
      </c>
      <c r="F2363" s="3" t="s">
        <v>65</v>
      </c>
      <c r="G2363" s="3" t="s">
        <v>300</v>
      </c>
      <c r="H2363" s="3" t="s">
        <v>74</v>
      </c>
      <c r="I2363" s="3">
        <v>600</v>
      </c>
      <c r="J2363" s="3">
        <v>2000</v>
      </c>
      <c r="K2363" s="3">
        <v>156</v>
      </c>
      <c r="L2363" s="3">
        <v>176.43</v>
      </c>
      <c r="M2363" s="3">
        <v>133.27000000000001</v>
      </c>
      <c r="N2363" s="3">
        <v>113.1</v>
      </c>
      <c r="O2363" s="3">
        <v>132.38999999999999</v>
      </c>
      <c r="P2363" s="3">
        <v>1066</v>
      </c>
      <c r="Q2363" s="3">
        <v>1282.18</v>
      </c>
      <c r="R2363" s="3">
        <v>376.6</v>
      </c>
      <c r="S2363" s="3">
        <v>120.28</v>
      </c>
      <c r="T2363" s="3">
        <v>340.46</v>
      </c>
      <c r="U2363" s="3">
        <v>36.11</v>
      </c>
      <c r="V2363" s="3">
        <v>40.840000000000003</v>
      </c>
      <c r="W2363" s="3">
        <v>30.85</v>
      </c>
      <c r="X2363" s="3">
        <v>40.450000000000003</v>
      </c>
      <c r="Y2363" s="3">
        <v>48.66</v>
      </c>
      <c r="Z2363" s="3">
        <v>14.29</v>
      </c>
    </row>
    <row r="2364" spans="1:26" x14ac:dyDescent="0.3">
      <c r="A2364" s="2" t="s">
        <v>809</v>
      </c>
      <c r="B2364" s="2" t="s">
        <v>810</v>
      </c>
      <c r="C2364" s="2">
        <v>312</v>
      </c>
      <c r="D2364" s="2" t="s">
        <v>23</v>
      </c>
      <c r="E2364" s="2" t="s">
        <v>267</v>
      </c>
      <c r="F2364" s="2" t="s">
        <v>65</v>
      </c>
      <c r="G2364" s="2" t="s">
        <v>301</v>
      </c>
      <c r="H2364" s="2" t="s">
        <v>60</v>
      </c>
      <c r="I2364" s="2">
        <v>63</v>
      </c>
      <c r="J2364" s="2">
        <v>100</v>
      </c>
      <c r="K2364" s="2">
        <v>8</v>
      </c>
      <c r="L2364" s="2">
        <v>29.95</v>
      </c>
      <c r="M2364" s="2">
        <v>0</v>
      </c>
      <c r="N2364" s="2">
        <v>374.38</v>
      </c>
      <c r="O2364" s="2">
        <v>0</v>
      </c>
      <c r="P2364" s="2">
        <v>52</v>
      </c>
      <c r="Q2364" s="2">
        <v>150.91999999999999</v>
      </c>
      <c r="R2364" s="2">
        <v>0</v>
      </c>
      <c r="S2364" s="2">
        <v>290.23</v>
      </c>
      <c r="T2364" s="2">
        <v>0</v>
      </c>
      <c r="U2364" s="2">
        <v>17.64</v>
      </c>
      <c r="V2364" s="2">
        <v>66.03</v>
      </c>
      <c r="W2364" s="2">
        <v>0</v>
      </c>
      <c r="X2364" s="2">
        <v>18.79</v>
      </c>
      <c r="Y2364" s="2">
        <v>54.54</v>
      </c>
      <c r="Z2364" s="2">
        <v>0</v>
      </c>
    </row>
    <row r="2365" spans="1:26" x14ac:dyDescent="0.3">
      <c r="A2365" s="3" t="s">
        <v>809</v>
      </c>
      <c r="B2365" s="3" t="s">
        <v>810</v>
      </c>
      <c r="C2365" s="3">
        <v>313</v>
      </c>
      <c r="D2365" s="3" t="s">
        <v>23</v>
      </c>
      <c r="E2365" s="3" t="s">
        <v>267</v>
      </c>
      <c r="F2365" s="3" t="s">
        <v>65</v>
      </c>
      <c r="G2365" s="3" t="s">
        <v>302</v>
      </c>
      <c r="H2365" s="3" t="s">
        <v>74</v>
      </c>
      <c r="I2365" s="3">
        <v>63</v>
      </c>
      <c r="J2365" s="3">
        <v>100</v>
      </c>
      <c r="K2365" s="3">
        <v>8</v>
      </c>
      <c r="L2365" s="3">
        <v>29.95</v>
      </c>
      <c r="M2365" s="3">
        <v>0</v>
      </c>
      <c r="N2365" s="3">
        <v>374.38</v>
      </c>
      <c r="O2365" s="3">
        <v>0</v>
      </c>
      <c r="P2365" s="3">
        <v>52</v>
      </c>
      <c r="Q2365" s="3">
        <v>150.91999999999999</v>
      </c>
      <c r="R2365" s="3">
        <v>0</v>
      </c>
      <c r="S2365" s="3">
        <v>290.23</v>
      </c>
      <c r="T2365" s="3">
        <v>0</v>
      </c>
      <c r="U2365" s="3">
        <v>17.64</v>
      </c>
      <c r="V2365" s="3">
        <v>66.03</v>
      </c>
      <c r="W2365" s="3">
        <v>0</v>
      </c>
      <c r="X2365" s="3">
        <v>18.79</v>
      </c>
      <c r="Y2365" s="3">
        <v>54.54</v>
      </c>
      <c r="Z2365" s="3">
        <v>0</v>
      </c>
    </row>
    <row r="2366" spans="1:26" x14ac:dyDescent="0.3">
      <c r="A2366" s="2" t="s">
        <v>809</v>
      </c>
      <c r="B2366" s="2" t="s">
        <v>810</v>
      </c>
      <c r="C2366" s="2">
        <v>314</v>
      </c>
      <c r="D2366" s="2" t="s">
        <v>23</v>
      </c>
      <c r="E2366" s="2" t="s">
        <v>267</v>
      </c>
      <c r="F2366" s="2" t="s">
        <v>65</v>
      </c>
      <c r="G2366" s="2" t="s">
        <v>303</v>
      </c>
      <c r="H2366" s="2" t="s">
        <v>60</v>
      </c>
      <c r="I2366" s="2">
        <v>600</v>
      </c>
      <c r="J2366" s="2">
        <v>3000</v>
      </c>
      <c r="K2366" s="2">
        <v>137</v>
      </c>
      <c r="L2366" s="2">
        <v>273.31</v>
      </c>
      <c r="M2366" s="2">
        <v>252.23</v>
      </c>
      <c r="N2366" s="2">
        <v>199.5</v>
      </c>
      <c r="O2366" s="2">
        <v>108.36</v>
      </c>
      <c r="P2366" s="2">
        <v>1462</v>
      </c>
      <c r="Q2366" s="2">
        <v>1845.18</v>
      </c>
      <c r="R2366" s="2">
        <v>1073.3599999999999</v>
      </c>
      <c r="S2366" s="2">
        <v>126.21</v>
      </c>
      <c r="T2366" s="2">
        <v>171.91</v>
      </c>
      <c r="U2366" s="2">
        <v>31.71</v>
      </c>
      <c r="V2366" s="2">
        <v>63.27</v>
      </c>
      <c r="W2366" s="2">
        <v>58.39</v>
      </c>
      <c r="X2366" s="2">
        <v>55.48</v>
      </c>
      <c r="Y2366" s="2">
        <v>70.02</v>
      </c>
      <c r="Z2366" s="2">
        <v>40.729999999999997</v>
      </c>
    </row>
    <row r="2367" spans="1:26" x14ac:dyDescent="0.3">
      <c r="A2367" s="3" t="s">
        <v>809</v>
      </c>
      <c r="B2367" s="3" t="s">
        <v>810</v>
      </c>
      <c r="C2367" s="3">
        <v>315</v>
      </c>
      <c r="D2367" s="3" t="s">
        <v>23</v>
      </c>
      <c r="E2367" s="3" t="s">
        <v>267</v>
      </c>
      <c r="F2367" s="3" t="s">
        <v>65</v>
      </c>
      <c r="G2367" s="3" t="s">
        <v>304</v>
      </c>
      <c r="H2367" s="3" t="s">
        <v>74</v>
      </c>
      <c r="I2367" s="3">
        <v>600</v>
      </c>
      <c r="J2367" s="3">
        <v>3000</v>
      </c>
      <c r="K2367" s="3">
        <v>137</v>
      </c>
      <c r="L2367" s="3">
        <v>273.31</v>
      </c>
      <c r="M2367" s="3">
        <v>252.23</v>
      </c>
      <c r="N2367" s="3">
        <v>199.5</v>
      </c>
      <c r="O2367" s="3">
        <v>108.36</v>
      </c>
      <c r="P2367" s="3">
        <v>1462</v>
      </c>
      <c r="Q2367" s="3">
        <v>1845.18</v>
      </c>
      <c r="R2367" s="3">
        <v>1073.3599999999999</v>
      </c>
      <c r="S2367" s="3">
        <v>126.21</v>
      </c>
      <c r="T2367" s="3">
        <v>171.91</v>
      </c>
      <c r="U2367" s="3">
        <v>31.71</v>
      </c>
      <c r="V2367" s="3">
        <v>63.27</v>
      </c>
      <c r="W2367" s="3">
        <v>58.39</v>
      </c>
      <c r="X2367" s="3">
        <v>55.48</v>
      </c>
      <c r="Y2367" s="3">
        <v>70.02</v>
      </c>
      <c r="Z2367" s="3">
        <v>40.729999999999997</v>
      </c>
    </row>
    <row r="2368" spans="1:26" x14ac:dyDescent="0.3">
      <c r="A2368" s="2" t="s">
        <v>809</v>
      </c>
      <c r="B2368" s="2" t="s">
        <v>810</v>
      </c>
      <c r="C2368" s="2">
        <v>316</v>
      </c>
      <c r="D2368" s="2" t="s">
        <v>23</v>
      </c>
      <c r="E2368" s="2" t="s">
        <v>267</v>
      </c>
      <c r="F2368" s="2" t="s">
        <v>65</v>
      </c>
      <c r="G2368" s="2" t="s">
        <v>305</v>
      </c>
      <c r="H2368" s="2" t="s">
        <v>60</v>
      </c>
      <c r="I2368" s="2">
        <v>35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</row>
    <row r="2369" spans="1:26" x14ac:dyDescent="0.3">
      <c r="A2369" s="3" t="s">
        <v>809</v>
      </c>
      <c r="B2369" s="3" t="s">
        <v>810</v>
      </c>
      <c r="C2369" s="3">
        <v>317</v>
      </c>
      <c r="D2369" s="3" t="s">
        <v>23</v>
      </c>
      <c r="E2369" s="3" t="s">
        <v>267</v>
      </c>
      <c r="F2369" s="3" t="s">
        <v>65</v>
      </c>
      <c r="G2369" s="3" t="s">
        <v>306</v>
      </c>
      <c r="H2369" s="3" t="s">
        <v>74</v>
      </c>
      <c r="I2369" s="3">
        <v>35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</row>
    <row r="2370" spans="1:26" x14ac:dyDescent="0.3">
      <c r="A2370" s="2" t="s">
        <v>809</v>
      </c>
      <c r="B2370" s="2" t="s">
        <v>810</v>
      </c>
      <c r="C2370" s="2">
        <v>318</v>
      </c>
      <c r="D2370" s="2" t="s">
        <v>23</v>
      </c>
      <c r="E2370" s="2" t="s">
        <v>267</v>
      </c>
      <c r="F2370" s="2" t="s">
        <v>65</v>
      </c>
      <c r="G2370" s="2" t="s">
        <v>307</v>
      </c>
      <c r="H2370" s="2" t="s">
        <v>60</v>
      </c>
      <c r="I2370" s="2">
        <v>135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</row>
    <row r="2371" spans="1:26" x14ac:dyDescent="0.3">
      <c r="A2371" s="3" t="s">
        <v>809</v>
      </c>
      <c r="B2371" s="3" t="s">
        <v>810</v>
      </c>
      <c r="C2371" s="3">
        <v>319</v>
      </c>
      <c r="D2371" s="3" t="s">
        <v>23</v>
      </c>
      <c r="E2371" s="3" t="s">
        <v>267</v>
      </c>
      <c r="F2371" s="3" t="s">
        <v>65</v>
      </c>
      <c r="G2371" s="3" t="s">
        <v>308</v>
      </c>
      <c r="H2371" s="3" t="s">
        <v>74</v>
      </c>
      <c r="I2371" s="3">
        <v>135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</row>
    <row r="2372" spans="1:26" x14ac:dyDescent="0.3">
      <c r="A2372" s="2" t="s">
        <v>809</v>
      </c>
      <c r="B2372" s="2" t="s">
        <v>810</v>
      </c>
      <c r="C2372" s="2">
        <v>320</v>
      </c>
      <c r="D2372" s="2" t="s">
        <v>23</v>
      </c>
      <c r="E2372" s="2" t="s">
        <v>267</v>
      </c>
      <c r="F2372" s="2" t="s">
        <v>65</v>
      </c>
      <c r="G2372" s="2" t="s">
        <v>309</v>
      </c>
      <c r="H2372" s="2" t="s">
        <v>60</v>
      </c>
      <c r="I2372" s="2">
        <v>1800</v>
      </c>
      <c r="J2372" s="2">
        <v>11800</v>
      </c>
      <c r="K2372" s="2">
        <v>736</v>
      </c>
      <c r="L2372" s="2">
        <v>796.85</v>
      </c>
      <c r="M2372" s="2">
        <v>656.93</v>
      </c>
      <c r="N2372" s="2">
        <v>108.27</v>
      </c>
      <c r="O2372" s="2">
        <v>121.3</v>
      </c>
      <c r="P2372" s="2">
        <v>5745</v>
      </c>
      <c r="Q2372" s="2">
        <v>5406.34</v>
      </c>
      <c r="R2372" s="2">
        <v>5076.28</v>
      </c>
      <c r="S2372" s="2">
        <v>94.11</v>
      </c>
      <c r="T2372" s="2">
        <v>106.5</v>
      </c>
      <c r="U2372" s="2">
        <v>56.79</v>
      </c>
      <c r="V2372" s="2">
        <v>61.49</v>
      </c>
      <c r="W2372" s="2">
        <v>50.69</v>
      </c>
      <c r="X2372" s="2">
        <v>72.67</v>
      </c>
      <c r="Y2372" s="2">
        <v>68.39</v>
      </c>
      <c r="Z2372" s="2">
        <v>64.209999999999994</v>
      </c>
    </row>
    <row r="2373" spans="1:26" x14ac:dyDescent="0.3">
      <c r="A2373" s="3" t="s">
        <v>809</v>
      </c>
      <c r="B2373" s="3" t="s">
        <v>810</v>
      </c>
      <c r="C2373" s="3">
        <v>321</v>
      </c>
      <c r="D2373" s="3" t="s">
        <v>23</v>
      </c>
      <c r="E2373" s="3" t="s">
        <v>267</v>
      </c>
      <c r="F2373" s="3" t="s">
        <v>65</v>
      </c>
      <c r="G2373" s="3" t="s">
        <v>310</v>
      </c>
      <c r="H2373" s="3" t="s">
        <v>74</v>
      </c>
      <c r="I2373" s="3">
        <v>1800</v>
      </c>
      <c r="J2373" s="3">
        <v>11800</v>
      </c>
      <c r="K2373" s="3">
        <v>736</v>
      </c>
      <c r="L2373" s="3">
        <v>796.85</v>
      </c>
      <c r="M2373" s="3">
        <v>656.93</v>
      </c>
      <c r="N2373" s="3">
        <v>108.27</v>
      </c>
      <c r="O2373" s="3">
        <v>121.3</v>
      </c>
      <c r="P2373" s="3">
        <v>5745</v>
      </c>
      <c r="Q2373" s="3">
        <v>5406.34</v>
      </c>
      <c r="R2373" s="3">
        <v>5076.28</v>
      </c>
      <c r="S2373" s="3">
        <v>94.11</v>
      </c>
      <c r="T2373" s="3">
        <v>106.5</v>
      </c>
      <c r="U2373" s="3">
        <v>56.79</v>
      </c>
      <c r="V2373" s="3">
        <v>61.49</v>
      </c>
      <c r="W2373" s="3">
        <v>50.69</v>
      </c>
      <c r="X2373" s="3">
        <v>72.67</v>
      </c>
      <c r="Y2373" s="3">
        <v>68.39</v>
      </c>
      <c r="Z2373" s="3">
        <v>64.209999999999994</v>
      </c>
    </row>
    <row r="2374" spans="1:26" x14ac:dyDescent="0.3">
      <c r="A2374" s="2" t="s">
        <v>809</v>
      </c>
      <c r="B2374" s="2" t="s">
        <v>810</v>
      </c>
      <c r="C2374" s="2">
        <v>322</v>
      </c>
      <c r="D2374" s="2" t="s">
        <v>23</v>
      </c>
      <c r="E2374" s="2" t="s">
        <v>267</v>
      </c>
      <c r="F2374" s="2" t="s">
        <v>65</v>
      </c>
      <c r="G2374" s="2" t="s">
        <v>65</v>
      </c>
      <c r="H2374" s="2" t="s">
        <v>75</v>
      </c>
      <c r="I2374" s="2">
        <v>13168</v>
      </c>
      <c r="J2374" s="2">
        <v>74700</v>
      </c>
      <c r="K2374" s="2">
        <v>5633</v>
      </c>
      <c r="L2374" s="2">
        <v>6449.24</v>
      </c>
      <c r="M2374" s="2">
        <v>4613.99</v>
      </c>
      <c r="N2374" s="2">
        <v>114.49</v>
      </c>
      <c r="O2374" s="2">
        <v>139.78</v>
      </c>
      <c r="P2374" s="2">
        <v>37315</v>
      </c>
      <c r="Q2374" s="2">
        <v>41260.480000000003</v>
      </c>
      <c r="R2374" s="2">
        <v>30560.13</v>
      </c>
      <c r="S2374" s="2">
        <v>110.57</v>
      </c>
      <c r="T2374" s="2">
        <v>135.01</v>
      </c>
      <c r="U2374" s="2">
        <v>59.41</v>
      </c>
      <c r="V2374" s="2">
        <v>68.02</v>
      </c>
      <c r="W2374" s="2">
        <v>48.67</v>
      </c>
      <c r="X2374" s="2">
        <v>64.52</v>
      </c>
      <c r="Y2374" s="2">
        <v>71.34</v>
      </c>
      <c r="Z2374" s="2">
        <v>52.84</v>
      </c>
    </row>
    <row r="2375" spans="1:26" x14ac:dyDescent="0.3">
      <c r="A2375" s="3" t="s">
        <v>809</v>
      </c>
      <c r="B2375" s="3" t="s">
        <v>810</v>
      </c>
      <c r="C2375" s="3">
        <v>323</v>
      </c>
      <c r="D2375" s="3" t="s">
        <v>23</v>
      </c>
      <c r="E2375" s="3" t="s">
        <v>267</v>
      </c>
      <c r="F2375" s="3" t="s">
        <v>78</v>
      </c>
      <c r="G2375" s="3" t="s">
        <v>311</v>
      </c>
      <c r="H2375" s="3" t="s">
        <v>60</v>
      </c>
      <c r="I2375" s="3">
        <v>500</v>
      </c>
      <c r="J2375" s="3">
        <v>3700</v>
      </c>
      <c r="K2375" s="3">
        <v>309</v>
      </c>
      <c r="L2375" s="3">
        <v>338.85</v>
      </c>
      <c r="M2375" s="3">
        <v>284.79000000000002</v>
      </c>
      <c r="N2375" s="3">
        <v>109.66</v>
      </c>
      <c r="O2375" s="3">
        <v>118.98</v>
      </c>
      <c r="P2375" s="3">
        <v>1926</v>
      </c>
      <c r="Q2375" s="3">
        <v>2015.76</v>
      </c>
      <c r="R2375" s="3">
        <v>1962.69</v>
      </c>
      <c r="S2375" s="3">
        <v>104.66</v>
      </c>
      <c r="T2375" s="3">
        <v>102.7</v>
      </c>
      <c r="U2375" s="3">
        <v>85.83</v>
      </c>
      <c r="V2375" s="3">
        <v>94.13</v>
      </c>
      <c r="W2375" s="3">
        <v>79.11</v>
      </c>
      <c r="X2375" s="3">
        <v>87.7</v>
      </c>
      <c r="Y2375" s="3">
        <v>91.79</v>
      </c>
      <c r="Z2375" s="3">
        <v>89.38</v>
      </c>
    </row>
    <row r="2376" spans="1:26" x14ac:dyDescent="0.3">
      <c r="A2376" s="2" t="s">
        <v>809</v>
      </c>
      <c r="B2376" s="2" t="s">
        <v>810</v>
      </c>
      <c r="C2376" s="2">
        <v>324</v>
      </c>
      <c r="D2376" s="2" t="s">
        <v>23</v>
      </c>
      <c r="E2376" s="2" t="s">
        <v>267</v>
      </c>
      <c r="F2376" s="2" t="s">
        <v>78</v>
      </c>
      <c r="G2376" s="2" t="s">
        <v>312</v>
      </c>
      <c r="H2376" s="2" t="s">
        <v>74</v>
      </c>
      <c r="I2376" s="2">
        <v>500</v>
      </c>
      <c r="J2376" s="2">
        <v>3700</v>
      </c>
      <c r="K2376" s="2">
        <v>309</v>
      </c>
      <c r="L2376" s="2">
        <v>338.85</v>
      </c>
      <c r="M2376" s="2">
        <v>284.79000000000002</v>
      </c>
      <c r="N2376" s="2">
        <v>109.66</v>
      </c>
      <c r="O2376" s="2">
        <v>118.98</v>
      </c>
      <c r="P2376" s="2">
        <v>1926</v>
      </c>
      <c r="Q2376" s="2">
        <v>2015.76</v>
      </c>
      <c r="R2376" s="2">
        <v>1962.69</v>
      </c>
      <c r="S2376" s="2">
        <v>104.66</v>
      </c>
      <c r="T2376" s="2">
        <v>102.7</v>
      </c>
      <c r="U2376" s="2">
        <v>85.83</v>
      </c>
      <c r="V2376" s="2">
        <v>94.13</v>
      </c>
      <c r="W2376" s="2">
        <v>79.11</v>
      </c>
      <c r="X2376" s="2">
        <v>87.7</v>
      </c>
      <c r="Y2376" s="2">
        <v>91.79</v>
      </c>
      <c r="Z2376" s="2">
        <v>89.38</v>
      </c>
    </row>
    <row r="2377" spans="1:26" x14ac:dyDescent="0.3">
      <c r="A2377" s="3" t="s">
        <v>809</v>
      </c>
      <c r="B2377" s="3" t="s">
        <v>810</v>
      </c>
      <c r="C2377" s="3">
        <v>325</v>
      </c>
      <c r="D2377" s="3" t="s">
        <v>23</v>
      </c>
      <c r="E2377" s="3" t="s">
        <v>267</v>
      </c>
      <c r="F2377" s="3" t="s">
        <v>78</v>
      </c>
      <c r="G2377" s="3" t="s">
        <v>313</v>
      </c>
      <c r="H2377" s="3" t="s">
        <v>60</v>
      </c>
      <c r="I2377" s="3">
        <v>2600</v>
      </c>
      <c r="J2377" s="3">
        <v>21175</v>
      </c>
      <c r="K2377" s="3">
        <v>1682</v>
      </c>
      <c r="L2377" s="3">
        <v>1750.99</v>
      </c>
      <c r="M2377" s="3">
        <v>1751.68</v>
      </c>
      <c r="N2377" s="3">
        <v>104.1</v>
      </c>
      <c r="O2377" s="3">
        <v>99.96</v>
      </c>
      <c r="P2377" s="3">
        <v>10245</v>
      </c>
      <c r="Q2377" s="3">
        <v>9995.8799999999992</v>
      </c>
      <c r="R2377" s="3">
        <v>9997.18</v>
      </c>
      <c r="S2377" s="3">
        <v>97.57</v>
      </c>
      <c r="T2377" s="3">
        <v>99.99</v>
      </c>
      <c r="U2377" s="3">
        <v>89.85</v>
      </c>
      <c r="V2377" s="3">
        <v>93.54</v>
      </c>
      <c r="W2377" s="3">
        <v>93.57</v>
      </c>
      <c r="X2377" s="3">
        <v>89.72</v>
      </c>
      <c r="Y2377" s="3">
        <v>87.54</v>
      </c>
      <c r="Z2377" s="3">
        <v>87.55</v>
      </c>
    </row>
    <row r="2378" spans="1:26" x14ac:dyDescent="0.3">
      <c r="A2378" s="2" t="s">
        <v>809</v>
      </c>
      <c r="B2378" s="2" t="s">
        <v>810</v>
      </c>
      <c r="C2378" s="2">
        <v>326</v>
      </c>
      <c r="D2378" s="2" t="s">
        <v>23</v>
      </c>
      <c r="E2378" s="2" t="s">
        <v>267</v>
      </c>
      <c r="F2378" s="2" t="s">
        <v>78</v>
      </c>
      <c r="G2378" s="2" t="s">
        <v>314</v>
      </c>
      <c r="H2378" s="2" t="s">
        <v>60</v>
      </c>
      <c r="I2378" s="2">
        <v>1600</v>
      </c>
      <c r="J2378" s="2">
        <v>12000</v>
      </c>
      <c r="K2378" s="2">
        <v>986</v>
      </c>
      <c r="L2378" s="2">
        <v>1089.72</v>
      </c>
      <c r="M2378" s="2">
        <v>794.73</v>
      </c>
      <c r="N2378" s="2">
        <v>110.52</v>
      </c>
      <c r="O2378" s="2">
        <v>137.12</v>
      </c>
      <c r="P2378" s="2">
        <v>6191</v>
      </c>
      <c r="Q2378" s="2">
        <v>6150.23</v>
      </c>
      <c r="R2378" s="2">
        <v>5808.06</v>
      </c>
      <c r="S2378" s="2">
        <v>99.34</v>
      </c>
      <c r="T2378" s="2">
        <v>105.89</v>
      </c>
      <c r="U2378" s="2">
        <v>85.59</v>
      </c>
      <c r="V2378" s="2">
        <v>94.59</v>
      </c>
      <c r="W2378" s="2">
        <v>68.989999999999995</v>
      </c>
      <c r="X2378" s="2">
        <v>88.1</v>
      </c>
      <c r="Y2378" s="2">
        <v>87.52</v>
      </c>
      <c r="Z2378" s="2">
        <v>82.65</v>
      </c>
    </row>
    <row r="2379" spans="1:26" x14ac:dyDescent="0.3">
      <c r="A2379" s="3" t="s">
        <v>809</v>
      </c>
      <c r="B2379" s="3" t="s">
        <v>810</v>
      </c>
      <c r="C2379" s="3">
        <v>327</v>
      </c>
      <c r="D2379" s="3" t="s">
        <v>23</v>
      </c>
      <c r="E2379" s="3" t="s">
        <v>267</v>
      </c>
      <c r="F2379" s="3" t="s">
        <v>78</v>
      </c>
      <c r="G2379" s="3" t="s">
        <v>315</v>
      </c>
      <c r="H2379" s="3" t="s">
        <v>60</v>
      </c>
      <c r="I2379" s="3">
        <v>2980</v>
      </c>
      <c r="J2379" s="3">
        <v>22700</v>
      </c>
      <c r="K2379" s="3">
        <v>1271</v>
      </c>
      <c r="L2379" s="3">
        <v>1634.71</v>
      </c>
      <c r="M2379" s="3">
        <v>1912.47</v>
      </c>
      <c r="N2379" s="3">
        <v>128.62</v>
      </c>
      <c r="O2379" s="3">
        <v>85.48</v>
      </c>
      <c r="P2379" s="3">
        <v>10314</v>
      </c>
      <c r="Q2379" s="3">
        <v>10128.66</v>
      </c>
      <c r="R2379" s="3">
        <v>9860.2999999999993</v>
      </c>
      <c r="S2379" s="3">
        <v>98.2</v>
      </c>
      <c r="T2379" s="3">
        <v>102.72</v>
      </c>
      <c r="U2379" s="3">
        <v>59.24</v>
      </c>
      <c r="V2379" s="3">
        <v>76.19</v>
      </c>
      <c r="W2379" s="3">
        <v>89.13</v>
      </c>
      <c r="X2379" s="3">
        <v>78.8</v>
      </c>
      <c r="Y2379" s="3">
        <v>77.39</v>
      </c>
      <c r="Z2379" s="3">
        <v>75.34</v>
      </c>
    </row>
    <row r="2380" spans="1:26" x14ac:dyDescent="0.3">
      <c r="A2380" s="2" t="s">
        <v>809</v>
      </c>
      <c r="B2380" s="2" t="s">
        <v>810</v>
      </c>
      <c r="C2380" s="2">
        <v>328</v>
      </c>
      <c r="D2380" s="2" t="s">
        <v>23</v>
      </c>
      <c r="E2380" s="2" t="s">
        <v>267</v>
      </c>
      <c r="F2380" s="2" t="s">
        <v>78</v>
      </c>
      <c r="G2380" s="2" t="s">
        <v>83</v>
      </c>
      <c r="H2380" s="2" t="s">
        <v>74</v>
      </c>
      <c r="I2380" s="2">
        <v>7180</v>
      </c>
      <c r="J2380" s="2">
        <v>55875</v>
      </c>
      <c r="K2380" s="2">
        <v>3939</v>
      </c>
      <c r="L2380" s="2">
        <v>4475.42</v>
      </c>
      <c r="M2380" s="2">
        <v>4458.88</v>
      </c>
      <c r="N2380" s="2">
        <v>113.62</v>
      </c>
      <c r="O2380" s="2">
        <v>100.37</v>
      </c>
      <c r="P2380" s="2">
        <v>26750</v>
      </c>
      <c r="Q2380" s="2">
        <v>26274.77</v>
      </c>
      <c r="R2380" s="2">
        <v>25665.54</v>
      </c>
      <c r="S2380" s="2">
        <v>98.22</v>
      </c>
      <c r="T2380" s="2">
        <v>102.37</v>
      </c>
      <c r="U2380" s="2">
        <v>76.2</v>
      </c>
      <c r="V2380" s="2">
        <v>86.57</v>
      </c>
      <c r="W2380" s="2">
        <v>86.25</v>
      </c>
      <c r="X2380" s="2">
        <v>84.83</v>
      </c>
      <c r="Y2380" s="2">
        <v>83.32</v>
      </c>
      <c r="Z2380" s="2">
        <v>81.39</v>
      </c>
    </row>
    <row r="2381" spans="1:26" x14ac:dyDescent="0.3">
      <c r="A2381" s="3" t="s">
        <v>809</v>
      </c>
      <c r="B2381" s="3" t="s">
        <v>810</v>
      </c>
      <c r="C2381" s="3">
        <v>329</v>
      </c>
      <c r="D2381" s="3" t="s">
        <v>23</v>
      </c>
      <c r="E2381" s="3" t="s">
        <v>267</v>
      </c>
      <c r="F2381" s="3" t="s">
        <v>78</v>
      </c>
      <c r="G2381" s="3" t="s">
        <v>84</v>
      </c>
      <c r="H2381" s="3" t="s">
        <v>75</v>
      </c>
      <c r="I2381" s="3">
        <v>7680</v>
      </c>
      <c r="J2381" s="3">
        <v>59575</v>
      </c>
      <c r="K2381" s="3">
        <v>4248</v>
      </c>
      <c r="L2381" s="3">
        <v>4814.2700000000004</v>
      </c>
      <c r="M2381" s="3">
        <v>4743.67</v>
      </c>
      <c r="N2381" s="3">
        <v>113.33</v>
      </c>
      <c r="O2381" s="3">
        <v>101.49</v>
      </c>
      <c r="P2381" s="3">
        <v>28676</v>
      </c>
      <c r="Q2381" s="3">
        <v>28290.53</v>
      </c>
      <c r="R2381" s="3">
        <v>27628.23</v>
      </c>
      <c r="S2381" s="3">
        <v>98.66</v>
      </c>
      <c r="T2381" s="3">
        <v>102.4</v>
      </c>
      <c r="U2381" s="3">
        <v>76.819999999999993</v>
      </c>
      <c r="V2381" s="3">
        <v>87.06</v>
      </c>
      <c r="W2381" s="3">
        <v>85.79</v>
      </c>
      <c r="X2381" s="3">
        <v>85.01</v>
      </c>
      <c r="Y2381" s="3">
        <v>83.87</v>
      </c>
      <c r="Z2381" s="3">
        <v>81.91</v>
      </c>
    </row>
    <row r="2382" spans="1:26" x14ac:dyDescent="0.3">
      <c r="A2382" s="2" t="s">
        <v>809</v>
      </c>
      <c r="B2382" s="2" t="s">
        <v>810</v>
      </c>
      <c r="C2382" s="2">
        <v>330</v>
      </c>
      <c r="D2382" s="2" t="s">
        <v>23</v>
      </c>
      <c r="E2382" s="2" t="s">
        <v>267</v>
      </c>
      <c r="F2382" s="2" t="s">
        <v>78</v>
      </c>
      <c r="G2382" s="2" t="s">
        <v>68</v>
      </c>
      <c r="H2382" s="2" t="s">
        <v>75</v>
      </c>
      <c r="I2382" s="2">
        <v>23688</v>
      </c>
      <c r="J2382" s="2">
        <v>152475</v>
      </c>
      <c r="K2382" s="2">
        <v>11427</v>
      </c>
      <c r="L2382" s="2">
        <v>12924.09</v>
      </c>
      <c r="M2382" s="2">
        <v>10725.46</v>
      </c>
      <c r="N2382" s="2">
        <v>113.1</v>
      </c>
      <c r="O2382" s="2">
        <v>120.5</v>
      </c>
      <c r="P2382" s="2">
        <v>75413</v>
      </c>
      <c r="Q2382" s="2">
        <v>79862.59</v>
      </c>
      <c r="R2382" s="2">
        <v>66867.61</v>
      </c>
      <c r="S2382" s="2">
        <v>105.9</v>
      </c>
      <c r="T2382" s="2">
        <v>119.43</v>
      </c>
      <c r="U2382" s="2">
        <v>67</v>
      </c>
      <c r="V2382" s="2">
        <v>75.78</v>
      </c>
      <c r="W2382" s="2">
        <v>62.89</v>
      </c>
      <c r="X2382" s="2">
        <v>72.489999999999995</v>
      </c>
      <c r="Y2382" s="2">
        <v>76.760000000000005</v>
      </c>
      <c r="Z2382" s="2">
        <v>64.27</v>
      </c>
    </row>
    <row r="2383" spans="1:26" x14ac:dyDescent="0.3">
      <c r="A2383" s="3" t="s">
        <v>809</v>
      </c>
      <c r="B2383" s="3" t="s">
        <v>810</v>
      </c>
      <c r="C2383" s="3">
        <v>331</v>
      </c>
      <c r="D2383" s="3" t="s">
        <v>23</v>
      </c>
      <c r="E2383" s="3" t="s">
        <v>267</v>
      </c>
      <c r="F2383" s="3" t="s">
        <v>78</v>
      </c>
      <c r="G2383" s="3" t="s">
        <v>68</v>
      </c>
      <c r="H2383" s="3" t="s">
        <v>16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 t="s">
        <v>60</v>
      </c>
      <c r="V2383" s="3" t="s">
        <v>60</v>
      </c>
      <c r="W2383" s="3" t="s">
        <v>60</v>
      </c>
      <c r="X2383" s="3" t="s">
        <v>60</v>
      </c>
      <c r="Y2383" s="3" t="s">
        <v>60</v>
      </c>
      <c r="Z2383" s="3" t="s">
        <v>60</v>
      </c>
    </row>
    <row r="2384" spans="1:26" x14ac:dyDescent="0.3">
      <c r="A2384" s="2" t="s">
        <v>809</v>
      </c>
      <c r="B2384" s="2" t="s">
        <v>810</v>
      </c>
      <c r="C2384" s="2">
        <v>332</v>
      </c>
      <c r="D2384" s="2" t="s">
        <v>23</v>
      </c>
      <c r="E2384" s="2" t="s">
        <v>267</v>
      </c>
      <c r="F2384" s="2" t="s">
        <v>78</v>
      </c>
      <c r="G2384" s="2" t="s">
        <v>68</v>
      </c>
      <c r="H2384" s="2" t="s">
        <v>12</v>
      </c>
      <c r="I2384" s="2">
        <v>120</v>
      </c>
      <c r="J2384" s="2">
        <v>274</v>
      </c>
      <c r="K2384" s="2">
        <v>50</v>
      </c>
      <c r="L2384" s="2">
        <v>55.27</v>
      </c>
      <c r="M2384" s="2">
        <v>55.8</v>
      </c>
      <c r="N2384" s="2">
        <v>110.54</v>
      </c>
      <c r="O2384" s="2">
        <v>99.05</v>
      </c>
      <c r="P2384" s="2">
        <v>170</v>
      </c>
      <c r="Q2384" s="2">
        <v>185.49</v>
      </c>
      <c r="R2384" s="2">
        <v>142.16</v>
      </c>
      <c r="S2384" s="2">
        <v>109.11</v>
      </c>
      <c r="T2384" s="2">
        <v>130.47999999999999</v>
      </c>
      <c r="U2384" s="2" t="s">
        <v>60</v>
      </c>
      <c r="V2384" s="2" t="s">
        <v>60</v>
      </c>
      <c r="W2384" s="2" t="s">
        <v>60</v>
      </c>
      <c r="X2384" s="2" t="s">
        <v>60</v>
      </c>
      <c r="Y2384" s="2" t="s">
        <v>60</v>
      </c>
      <c r="Z2384" s="2" t="s">
        <v>60</v>
      </c>
    </row>
    <row r="2385" spans="1:26" x14ac:dyDescent="0.3">
      <c r="A2385" s="3" t="s">
        <v>809</v>
      </c>
      <c r="B2385" s="3" t="s">
        <v>810</v>
      </c>
      <c r="C2385" s="3">
        <v>333</v>
      </c>
      <c r="D2385" s="3" t="s">
        <v>23</v>
      </c>
      <c r="E2385" s="3" t="s">
        <v>267</v>
      </c>
      <c r="F2385" s="3" t="s">
        <v>78</v>
      </c>
      <c r="G2385" s="3" t="s">
        <v>68</v>
      </c>
      <c r="H2385" s="3" t="s">
        <v>267</v>
      </c>
      <c r="I2385" s="3">
        <v>23808</v>
      </c>
      <c r="J2385" s="3">
        <v>152749</v>
      </c>
      <c r="K2385" s="3">
        <v>11477</v>
      </c>
      <c r="L2385" s="3">
        <v>12979.36</v>
      </c>
      <c r="M2385" s="3">
        <v>10781.26</v>
      </c>
      <c r="N2385" s="3">
        <v>113.09</v>
      </c>
      <c r="O2385" s="3">
        <v>120.39</v>
      </c>
      <c r="P2385" s="3">
        <v>75583</v>
      </c>
      <c r="Q2385" s="3">
        <v>80048.08</v>
      </c>
      <c r="R2385" s="3">
        <v>67009.77</v>
      </c>
      <c r="S2385" s="3">
        <v>105.91</v>
      </c>
      <c r="T2385" s="3">
        <v>119.46</v>
      </c>
      <c r="U2385" s="3" t="s">
        <v>60</v>
      </c>
      <c r="V2385" s="3" t="s">
        <v>60</v>
      </c>
      <c r="W2385" s="3" t="s">
        <v>60</v>
      </c>
      <c r="X2385" s="3" t="s">
        <v>60</v>
      </c>
      <c r="Y2385" s="3" t="s">
        <v>60</v>
      </c>
      <c r="Z2385" s="3" t="s">
        <v>60</v>
      </c>
    </row>
    <row r="2386" spans="1:26" x14ac:dyDescent="0.3">
      <c r="A2386" s="2" t="s">
        <v>809</v>
      </c>
      <c r="B2386" s="2" t="s">
        <v>810</v>
      </c>
      <c r="C2386" s="2">
        <v>334</v>
      </c>
      <c r="D2386" s="2" t="s">
        <v>23</v>
      </c>
      <c r="E2386" s="2" t="s">
        <v>316</v>
      </c>
      <c r="F2386" s="2" t="s">
        <v>65</v>
      </c>
      <c r="G2386" s="2" t="s">
        <v>317</v>
      </c>
      <c r="H2386" s="2" t="s">
        <v>60</v>
      </c>
      <c r="I2386" s="2">
        <v>48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 t="s">
        <v>60</v>
      </c>
      <c r="V2386" s="2" t="s">
        <v>60</v>
      </c>
      <c r="W2386" s="2" t="s">
        <v>60</v>
      </c>
      <c r="X2386" s="2" t="s">
        <v>60</v>
      </c>
      <c r="Y2386" s="2" t="s">
        <v>60</v>
      </c>
      <c r="Z2386" s="2" t="s">
        <v>60</v>
      </c>
    </row>
    <row r="2387" spans="1:26" x14ac:dyDescent="0.3">
      <c r="A2387" s="3" t="s">
        <v>809</v>
      </c>
      <c r="B2387" s="3" t="s">
        <v>810</v>
      </c>
      <c r="C2387" s="3">
        <v>335</v>
      </c>
      <c r="D2387" s="3" t="s">
        <v>23</v>
      </c>
      <c r="E2387" s="3" t="s">
        <v>316</v>
      </c>
      <c r="F2387" s="3" t="s">
        <v>65</v>
      </c>
      <c r="G2387" s="3" t="s">
        <v>318</v>
      </c>
      <c r="H2387" s="3" t="s">
        <v>16</v>
      </c>
      <c r="I2387" s="3">
        <v>48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 t="s">
        <v>60</v>
      </c>
      <c r="V2387" s="3" t="s">
        <v>60</v>
      </c>
      <c r="W2387" s="3" t="s">
        <v>60</v>
      </c>
      <c r="X2387" s="3" t="s">
        <v>60</v>
      </c>
      <c r="Y2387" s="3" t="s">
        <v>60</v>
      </c>
      <c r="Z2387" s="3" t="s">
        <v>60</v>
      </c>
    </row>
    <row r="2388" spans="1:26" x14ac:dyDescent="0.3">
      <c r="A2388" s="2" t="s">
        <v>809</v>
      </c>
      <c r="B2388" s="2" t="s">
        <v>810</v>
      </c>
      <c r="C2388" s="2">
        <v>336</v>
      </c>
      <c r="D2388" s="2" t="s">
        <v>23</v>
      </c>
      <c r="E2388" s="2" t="s">
        <v>316</v>
      </c>
      <c r="F2388" s="2" t="s">
        <v>65</v>
      </c>
      <c r="G2388" s="2" t="s">
        <v>65</v>
      </c>
      <c r="H2388" s="2" t="s">
        <v>16</v>
      </c>
      <c r="I2388" s="2">
        <v>48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 t="s">
        <v>60</v>
      </c>
      <c r="V2388" s="2" t="s">
        <v>60</v>
      </c>
      <c r="W2388" s="2" t="s">
        <v>60</v>
      </c>
      <c r="X2388" s="2" t="s">
        <v>60</v>
      </c>
      <c r="Y2388" s="2" t="s">
        <v>60</v>
      </c>
      <c r="Z2388" s="2" t="s">
        <v>60</v>
      </c>
    </row>
    <row r="2389" spans="1:26" x14ac:dyDescent="0.3">
      <c r="A2389" s="3" t="s">
        <v>809</v>
      </c>
      <c r="B2389" s="3" t="s">
        <v>810</v>
      </c>
      <c r="C2389" s="3">
        <v>337</v>
      </c>
      <c r="D2389" s="3" t="s">
        <v>23</v>
      </c>
      <c r="E2389" s="3" t="s">
        <v>316</v>
      </c>
      <c r="F2389" s="3" t="s">
        <v>65</v>
      </c>
      <c r="G2389" s="3" t="s">
        <v>68</v>
      </c>
      <c r="H2389" s="3" t="s">
        <v>16</v>
      </c>
      <c r="I2389" s="3">
        <v>48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 t="s">
        <v>60</v>
      </c>
      <c r="V2389" s="3" t="s">
        <v>60</v>
      </c>
      <c r="W2389" s="3" t="s">
        <v>60</v>
      </c>
      <c r="X2389" s="3" t="s">
        <v>60</v>
      </c>
      <c r="Y2389" s="3" t="s">
        <v>60</v>
      </c>
      <c r="Z2389" s="3" t="s">
        <v>60</v>
      </c>
    </row>
    <row r="2390" spans="1:26" x14ac:dyDescent="0.3">
      <c r="A2390" s="2" t="s">
        <v>809</v>
      </c>
      <c r="B2390" s="2" t="s">
        <v>810</v>
      </c>
      <c r="C2390" s="2">
        <v>338</v>
      </c>
      <c r="D2390" s="2" t="s">
        <v>23</v>
      </c>
      <c r="E2390" s="2" t="s">
        <v>316</v>
      </c>
      <c r="F2390" s="2" t="s">
        <v>65</v>
      </c>
      <c r="G2390" s="2" t="s">
        <v>68</v>
      </c>
      <c r="H2390" s="2" t="s">
        <v>316</v>
      </c>
      <c r="I2390" s="2">
        <v>48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 t="s">
        <v>60</v>
      </c>
      <c r="V2390" s="2" t="s">
        <v>60</v>
      </c>
      <c r="W2390" s="2" t="s">
        <v>60</v>
      </c>
      <c r="X2390" s="2" t="s">
        <v>60</v>
      </c>
      <c r="Y2390" s="2" t="s">
        <v>60</v>
      </c>
      <c r="Z2390" s="2" t="s">
        <v>60</v>
      </c>
    </row>
    <row r="2391" spans="1:26" x14ac:dyDescent="0.3">
      <c r="A2391" s="3" t="s">
        <v>809</v>
      </c>
      <c r="B2391" s="3" t="s">
        <v>810</v>
      </c>
      <c r="C2391" s="3">
        <v>339</v>
      </c>
      <c r="D2391" s="3" t="s">
        <v>23</v>
      </c>
      <c r="E2391" s="3" t="s">
        <v>319</v>
      </c>
      <c r="F2391" s="3" t="s">
        <v>58</v>
      </c>
      <c r="G2391" s="3" t="s">
        <v>320</v>
      </c>
      <c r="H2391" s="3" t="s">
        <v>60</v>
      </c>
      <c r="I2391" s="3">
        <v>250</v>
      </c>
      <c r="J2391" s="3">
        <v>1000</v>
      </c>
      <c r="K2391" s="3">
        <v>88</v>
      </c>
      <c r="L2391" s="3">
        <v>36.22</v>
      </c>
      <c r="M2391" s="3">
        <v>23.91</v>
      </c>
      <c r="N2391" s="3">
        <v>41.16</v>
      </c>
      <c r="O2391" s="3">
        <v>151.47999999999999</v>
      </c>
      <c r="P2391" s="3">
        <v>449</v>
      </c>
      <c r="Q2391" s="3">
        <v>247.27</v>
      </c>
      <c r="R2391" s="3">
        <v>378.38</v>
      </c>
      <c r="S2391" s="3">
        <v>55.07</v>
      </c>
      <c r="T2391" s="3">
        <v>65.349999999999994</v>
      </c>
      <c r="U2391" s="3">
        <v>48.89</v>
      </c>
      <c r="V2391" s="3">
        <v>20.12</v>
      </c>
      <c r="W2391" s="3">
        <v>13.28</v>
      </c>
      <c r="X2391" s="3">
        <v>40.89</v>
      </c>
      <c r="Y2391" s="3">
        <v>22.52</v>
      </c>
      <c r="Z2391" s="3">
        <v>34.46</v>
      </c>
    </row>
    <row r="2392" spans="1:26" x14ac:dyDescent="0.3">
      <c r="A2392" s="2" t="s">
        <v>809</v>
      </c>
      <c r="B2392" s="2" t="s">
        <v>810</v>
      </c>
      <c r="C2392" s="2">
        <v>340</v>
      </c>
      <c r="D2392" s="2" t="s">
        <v>23</v>
      </c>
      <c r="E2392" s="2" t="s">
        <v>319</v>
      </c>
      <c r="F2392" s="2" t="s">
        <v>58</v>
      </c>
      <c r="G2392" s="2" t="s">
        <v>321</v>
      </c>
      <c r="H2392" s="2" t="s">
        <v>74</v>
      </c>
      <c r="I2392" s="2">
        <v>250</v>
      </c>
      <c r="J2392" s="2">
        <v>1000</v>
      </c>
      <c r="K2392" s="2">
        <v>88</v>
      </c>
      <c r="L2392" s="2">
        <v>36.22</v>
      </c>
      <c r="M2392" s="2">
        <v>23.91</v>
      </c>
      <c r="N2392" s="2">
        <v>41.16</v>
      </c>
      <c r="O2392" s="2">
        <v>151.47999999999999</v>
      </c>
      <c r="P2392" s="2">
        <v>449</v>
      </c>
      <c r="Q2392" s="2">
        <v>247.27</v>
      </c>
      <c r="R2392" s="2">
        <v>378.38</v>
      </c>
      <c r="S2392" s="2">
        <v>55.07</v>
      </c>
      <c r="T2392" s="2">
        <v>65.349999999999994</v>
      </c>
      <c r="U2392" s="2">
        <v>48.89</v>
      </c>
      <c r="V2392" s="2">
        <v>20.12</v>
      </c>
      <c r="W2392" s="2">
        <v>13.28</v>
      </c>
      <c r="X2392" s="2">
        <v>40.89</v>
      </c>
      <c r="Y2392" s="2">
        <v>22.52</v>
      </c>
      <c r="Z2392" s="2">
        <v>34.46</v>
      </c>
    </row>
    <row r="2393" spans="1:26" x14ac:dyDescent="0.3">
      <c r="A2393" s="3" t="s">
        <v>809</v>
      </c>
      <c r="B2393" s="3" t="s">
        <v>810</v>
      </c>
      <c r="C2393" s="3">
        <v>341</v>
      </c>
      <c r="D2393" s="3" t="s">
        <v>23</v>
      </c>
      <c r="E2393" s="3" t="s">
        <v>319</v>
      </c>
      <c r="F2393" s="3" t="s">
        <v>58</v>
      </c>
      <c r="G2393" s="3" t="s">
        <v>322</v>
      </c>
      <c r="H2393" s="3" t="s">
        <v>60</v>
      </c>
      <c r="I2393" s="3">
        <v>500</v>
      </c>
      <c r="J2393" s="3">
        <v>1200</v>
      </c>
      <c r="K2393" s="3">
        <v>96</v>
      </c>
      <c r="L2393" s="3">
        <v>122.06</v>
      </c>
      <c r="M2393" s="3">
        <v>84.73</v>
      </c>
      <c r="N2393" s="3">
        <v>127.15</v>
      </c>
      <c r="O2393" s="3">
        <v>144.06</v>
      </c>
      <c r="P2393" s="3">
        <v>636</v>
      </c>
      <c r="Q2393" s="3">
        <v>803.68</v>
      </c>
      <c r="R2393" s="3">
        <v>579.27</v>
      </c>
      <c r="S2393" s="3">
        <v>126.36</v>
      </c>
      <c r="T2393" s="3">
        <v>138.74</v>
      </c>
      <c r="U2393" s="3">
        <v>26.67</v>
      </c>
      <c r="V2393" s="3">
        <v>33.909999999999997</v>
      </c>
      <c r="W2393" s="3">
        <v>23.54</v>
      </c>
      <c r="X2393" s="3">
        <v>28.96</v>
      </c>
      <c r="Y2393" s="3">
        <v>36.6</v>
      </c>
      <c r="Z2393" s="3">
        <v>26.38</v>
      </c>
    </row>
    <row r="2394" spans="1:26" x14ac:dyDescent="0.3">
      <c r="A2394" s="2" t="s">
        <v>809</v>
      </c>
      <c r="B2394" s="2" t="s">
        <v>810</v>
      </c>
      <c r="C2394" s="2">
        <v>342</v>
      </c>
      <c r="D2394" s="2" t="s">
        <v>23</v>
      </c>
      <c r="E2394" s="2" t="s">
        <v>319</v>
      </c>
      <c r="F2394" s="2" t="s">
        <v>58</v>
      </c>
      <c r="G2394" s="2" t="s">
        <v>323</v>
      </c>
      <c r="H2394" s="2" t="s">
        <v>60</v>
      </c>
      <c r="I2394" s="2">
        <v>630</v>
      </c>
      <c r="J2394" s="2">
        <v>2900</v>
      </c>
      <c r="K2394" s="2">
        <v>154</v>
      </c>
      <c r="L2394" s="2">
        <v>242.41</v>
      </c>
      <c r="M2394" s="2">
        <v>243.25</v>
      </c>
      <c r="N2394" s="2">
        <v>157.41</v>
      </c>
      <c r="O2394" s="2">
        <v>99.65</v>
      </c>
      <c r="P2394" s="2">
        <v>1372</v>
      </c>
      <c r="Q2394" s="2">
        <v>1664.88</v>
      </c>
      <c r="R2394" s="2">
        <v>1804.01</v>
      </c>
      <c r="S2394" s="2">
        <v>121.35</v>
      </c>
      <c r="T2394" s="2">
        <v>92.29</v>
      </c>
      <c r="U2394" s="2">
        <v>33.950000000000003</v>
      </c>
      <c r="V2394" s="2">
        <v>53.44</v>
      </c>
      <c r="W2394" s="2">
        <v>53.63</v>
      </c>
      <c r="X2394" s="2">
        <v>49.59</v>
      </c>
      <c r="Y2394" s="2">
        <v>60.17</v>
      </c>
      <c r="Z2394" s="2">
        <v>65.2</v>
      </c>
    </row>
    <row r="2395" spans="1:26" x14ac:dyDescent="0.3">
      <c r="A2395" s="3" t="s">
        <v>809</v>
      </c>
      <c r="B2395" s="3" t="s">
        <v>810</v>
      </c>
      <c r="C2395" s="3">
        <v>343</v>
      </c>
      <c r="D2395" s="3" t="s">
        <v>23</v>
      </c>
      <c r="E2395" s="3" t="s">
        <v>319</v>
      </c>
      <c r="F2395" s="3" t="s">
        <v>58</v>
      </c>
      <c r="G2395" s="3" t="s">
        <v>324</v>
      </c>
      <c r="H2395" s="3" t="s">
        <v>60</v>
      </c>
      <c r="I2395" s="3">
        <v>150</v>
      </c>
      <c r="J2395" s="3">
        <v>900</v>
      </c>
      <c r="K2395" s="3">
        <v>67</v>
      </c>
      <c r="L2395" s="3">
        <v>35.6</v>
      </c>
      <c r="M2395" s="3">
        <v>68.69</v>
      </c>
      <c r="N2395" s="3">
        <v>53.13</v>
      </c>
      <c r="O2395" s="3">
        <v>51.83</v>
      </c>
      <c r="P2395" s="3">
        <v>439</v>
      </c>
      <c r="Q2395" s="3">
        <v>284.01</v>
      </c>
      <c r="R2395" s="3">
        <v>308.75</v>
      </c>
      <c r="S2395" s="3">
        <v>64.69</v>
      </c>
      <c r="T2395" s="3">
        <v>91.99</v>
      </c>
      <c r="U2395" s="3">
        <v>62.04</v>
      </c>
      <c r="V2395" s="3">
        <v>32.96</v>
      </c>
      <c r="W2395" s="3">
        <v>63.6</v>
      </c>
      <c r="X2395" s="3">
        <v>66.64</v>
      </c>
      <c r="Y2395" s="3">
        <v>43.11</v>
      </c>
      <c r="Z2395" s="3">
        <v>46.87</v>
      </c>
    </row>
    <row r="2396" spans="1:26" x14ac:dyDescent="0.3">
      <c r="A2396" s="2" t="s">
        <v>809</v>
      </c>
      <c r="B2396" s="2" t="s">
        <v>810</v>
      </c>
      <c r="C2396" s="2">
        <v>344</v>
      </c>
      <c r="D2396" s="2" t="s">
        <v>23</v>
      </c>
      <c r="E2396" s="2" t="s">
        <v>319</v>
      </c>
      <c r="F2396" s="2" t="s">
        <v>58</v>
      </c>
      <c r="G2396" s="2" t="s">
        <v>325</v>
      </c>
      <c r="H2396" s="2" t="s">
        <v>60</v>
      </c>
      <c r="I2396" s="2">
        <v>500</v>
      </c>
      <c r="J2396" s="2">
        <v>1700</v>
      </c>
      <c r="K2396" s="2">
        <v>135</v>
      </c>
      <c r="L2396" s="2">
        <v>80.459999999999994</v>
      </c>
      <c r="M2396" s="2">
        <v>238.87</v>
      </c>
      <c r="N2396" s="2">
        <v>59.6</v>
      </c>
      <c r="O2396" s="2">
        <v>33.68</v>
      </c>
      <c r="P2396" s="2">
        <v>840</v>
      </c>
      <c r="Q2396" s="2">
        <v>222.91</v>
      </c>
      <c r="R2396" s="2">
        <v>754.55</v>
      </c>
      <c r="S2396" s="2">
        <v>26.54</v>
      </c>
      <c r="T2396" s="2">
        <v>29.54</v>
      </c>
      <c r="U2396" s="2">
        <v>37.5</v>
      </c>
      <c r="V2396" s="2">
        <v>22.35</v>
      </c>
      <c r="W2396" s="2">
        <v>66.349999999999994</v>
      </c>
      <c r="X2396" s="2">
        <v>38.25</v>
      </c>
      <c r="Y2396" s="2">
        <v>10.15</v>
      </c>
      <c r="Z2396" s="2">
        <v>34.36</v>
      </c>
    </row>
    <row r="2397" spans="1:26" x14ac:dyDescent="0.3">
      <c r="A2397" s="3" t="s">
        <v>809</v>
      </c>
      <c r="B2397" s="3" t="s">
        <v>810</v>
      </c>
      <c r="C2397" s="3">
        <v>345</v>
      </c>
      <c r="D2397" s="3" t="s">
        <v>23</v>
      </c>
      <c r="E2397" s="3" t="s">
        <v>319</v>
      </c>
      <c r="F2397" s="3" t="s">
        <v>58</v>
      </c>
      <c r="G2397" s="3" t="s">
        <v>326</v>
      </c>
      <c r="H2397" s="3" t="s">
        <v>60</v>
      </c>
      <c r="I2397" s="3">
        <v>1110</v>
      </c>
      <c r="J2397" s="3">
        <v>5900</v>
      </c>
      <c r="K2397" s="3">
        <v>426</v>
      </c>
      <c r="L2397" s="3">
        <v>354.97</v>
      </c>
      <c r="M2397" s="3">
        <v>352.12</v>
      </c>
      <c r="N2397" s="3">
        <v>83.33</v>
      </c>
      <c r="O2397" s="3">
        <v>100.81</v>
      </c>
      <c r="P2397" s="3">
        <v>2914</v>
      </c>
      <c r="Q2397" s="3">
        <v>2772.53</v>
      </c>
      <c r="R2397" s="3">
        <v>2825.95</v>
      </c>
      <c r="S2397" s="3">
        <v>95.15</v>
      </c>
      <c r="T2397" s="3">
        <v>98.11</v>
      </c>
      <c r="U2397" s="3">
        <v>53.3</v>
      </c>
      <c r="V2397" s="3">
        <v>44.42</v>
      </c>
      <c r="W2397" s="3">
        <v>44.06</v>
      </c>
      <c r="X2397" s="3">
        <v>59.77</v>
      </c>
      <c r="Y2397" s="3">
        <v>56.87</v>
      </c>
      <c r="Z2397" s="3">
        <v>57.97</v>
      </c>
    </row>
    <row r="2398" spans="1:26" x14ac:dyDescent="0.3">
      <c r="A2398" s="2" t="s">
        <v>809</v>
      </c>
      <c r="B2398" s="2" t="s">
        <v>810</v>
      </c>
      <c r="C2398" s="2">
        <v>346</v>
      </c>
      <c r="D2398" s="2" t="s">
        <v>23</v>
      </c>
      <c r="E2398" s="2" t="s">
        <v>319</v>
      </c>
      <c r="F2398" s="2" t="s">
        <v>58</v>
      </c>
      <c r="G2398" s="2" t="s">
        <v>327</v>
      </c>
      <c r="H2398" s="2" t="s">
        <v>60</v>
      </c>
      <c r="I2398" s="2">
        <v>2270</v>
      </c>
      <c r="J2398" s="2">
        <v>10450</v>
      </c>
      <c r="K2398" s="2">
        <v>796</v>
      </c>
      <c r="L2398" s="2">
        <v>1077.57</v>
      </c>
      <c r="M2398" s="2">
        <v>666.7</v>
      </c>
      <c r="N2398" s="2">
        <v>135.37</v>
      </c>
      <c r="O2398" s="2">
        <v>161.63</v>
      </c>
      <c r="P2398" s="2">
        <v>5235</v>
      </c>
      <c r="Q2398" s="2">
        <v>6233.38</v>
      </c>
      <c r="R2398" s="2">
        <v>5462.85</v>
      </c>
      <c r="S2398" s="2">
        <v>119.07</v>
      </c>
      <c r="T2398" s="2">
        <v>114.1</v>
      </c>
      <c r="U2398" s="2">
        <v>48.7</v>
      </c>
      <c r="V2398" s="2">
        <v>65.930000000000007</v>
      </c>
      <c r="W2398" s="2">
        <v>40.79</v>
      </c>
      <c r="X2398" s="2">
        <v>52.51</v>
      </c>
      <c r="Y2398" s="2">
        <v>62.52</v>
      </c>
      <c r="Z2398" s="2">
        <v>54.79</v>
      </c>
    </row>
    <row r="2399" spans="1:26" x14ac:dyDescent="0.3">
      <c r="A2399" s="3" t="s">
        <v>809</v>
      </c>
      <c r="B2399" s="3" t="s">
        <v>810</v>
      </c>
      <c r="C2399" s="3">
        <v>347</v>
      </c>
      <c r="D2399" s="3" t="s">
        <v>23</v>
      </c>
      <c r="E2399" s="3" t="s">
        <v>319</v>
      </c>
      <c r="F2399" s="3" t="s">
        <v>58</v>
      </c>
      <c r="G2399" s="3" t="s">
        <v>328</v>
      </c>
      <c r="H2399" s="3" t="s">
        <v>74</v>
      </c>
      <c r="I2399" s="3">
        <v>5160</v>
      </c>
      <c r="J2399" s="3">
        <v>23050</v>
      </c>
      <c r="K2399" s="3">
        <v>1674</v>
      </c>
      <c r="L2399" s="3">
        <v>1913.07</v>
      </c>
      <c r="M2399" s="3">
        <v>1654.36</v>
      </c>
      <c r="N2399" s="3">
        <v>114.28</v>
      </c>
      <c r="O2399" s="3">
        <v>115.64</v>
      </c>
      <c r="P2399" s="3">
        <v>11436</v>
      </c>
      <c r="Q2399" s="3">
        <v>11981.39</v>
      </c>
      <c r="R2399" s="3">
        <v>11735.38</v>
      </c>
      <c r="S2399" s="3">
        <v>104.77</v>
      </c>
      <c r="T2399" s="3">
        <v>102.1</v>
      </c>
      <c r="U2399" s="3">
        <v>45.06</v>
      </c>
      <c r="V2399" s="3">
        <v>51.49</v>
      </c>
      <c r="W2399" s="3">
        <v>44.53</v>
      </c>
      <c r="X2399" s="3">
        <v>50.46</v>
      </c>
      <c r="Y2399" s="3">
        <v>52.87</v>
      </c>
      <c r="Z2399" s="3">
        <v>51.78</v>
      </c>
    </row>
    <row r="2400" spans="1:26" x14ac:dyDescent="0.3">
      <c r="A2400" s="2" t="s">
        <v>809</v>
      </c>
      <c r="B2400" s="2" t="s">
        <v>810</v>
      </c>
      <c r="C2400" s="2">
        <v>348</v>
      </c>
      <c r="D2400" s="2" t="s">
        <v>23</v>
      </c>
      <c r="E2400" s="2" t="s">
        <v>319</v>
      </c>
      <c r="F2400" s="2" t="s">
        <v>58</v>
      </c>
      <c r="G2400" s="2" t="s">
        <v>58</v>
      </c>
      <c r="H2400" s="2" t="s">
        <v>75</v>
      </c>
      <c r="I2400" s="2">
        <v>5410</v>
      </c>
      <c r="J2400" s="2">
        <v>24050</v>
      </c>
      <c r="K2400" s="2">
        <v>1762</v>
      </c>
      <c r="L2400" s="2">
        <v>1949.29</v>
      </c>
      <c r="M2400" s="2">
        <v>1678.27</v>
      </c>
      <c r="N2400" s="2">
        <v>110.63</v>
      </c>
      <c r="O2400" s="2">
        <v>116.15</v>
      </c>
      <c r="P2400" s="2">
        <v>11885</v>
      </c>
      <c r="Q2400" s="2">
        <v>12228.66</v>
      </c>
      <c r="R2400" s="2">
        <v>12113.76</v>
      </c>
      <c r="S2400" s="2">
        <v>102.89</v>
      </c>
      <c r="T2400" s="2">
        <v>100.95</v>
      </c>
      <c r="U2400" s="2">
        <v>45.24</v>
      </c>
      <c r="V2400" s="2">
        <v>50.04</v>
      </c>
      <c r="W2400" s="2">
        <v>43.09</v>
      </c>
      <c r="X2400" s="2">
        <v>50.02</v>
      </c>
      <c r="Y2400" s="2">
        <v>51.47</v>
      </c>
      <c r="Z2400" s="2">
        <v>50.98</v>
      </c>
    </row>
    <row r="2401" spans="1:26" x14ac:dyDescent="0.3">
      <c r="A2401" s="3" t="s">
        <v>809</v>
      </c>
      <c r="B2401" s="3" t="s">
        <v>810</v>
      </c>
      <c r="C2401" s="3">
        <v>349</v>
      </c>
      <c r="D2401" s="3" t="s">
        <v>23</v>
      </c>
      <c r="E2401" s="3" t="s">
        <v>319</v>
      </c>
      <c r="F2401" s="3" t="s">
        <v>58</v>
      </c>
      <c r="G2401" s="3" t="s">
        <v>329</v>
      </c>
      <c r="H2401" s="3" t="s">
        <v>60</v>
      </c>
      <c r="I2401" s="3">
        <v>702</v>
      </c>
      <c r="J2401" s="3">
        <v>500</v>
      </c>
      <c r="K2401" s="3">
        <v>42</v>
      </c>
      <c r="L2401" s="3">
        <v>54.41</v>
      </c>
      <c r="M2401" s="3">
        <v>0</v>
      </c>
      <c r="N2401" s="3">
        <v>129.55000000000001</v>
      </c>
      <c r="O2401" s="3">
        <v>0</v>
      </c>
      <c r="P2401" s="3">
        <v>258</v>
      </c>
      <c r="Q2401" s="3">
        <v>97.1</v>
      </c>
      <c r="R2401" s="3">
        <v>0</v>
      </c>
      <c r="S2401" s="3">
        <v>37.64</v>
      </c>
      <c r="T2401" s="3">
        <v>0</v>
      </c>
      <c r="U2401" s="3" t="s">
        <v>60</v>
      </c>
      <c r="V2401" s="3" t="s">
        <v>60</v>
      </c>
      <c r="W2401" s="3" t="s">
        <v>60</v>
      </c>
      <c r="X2401" s="3" t="s">
        <v>60</v>
      </c>
      <c r="Y2401" s="3" t="s">
        <v>60</v>
      </c>
      <c r="Z2401" s="3" t="s">
        <v>60</v>
      </c>
    </row>
    <row r="2402" spans="1:26" x14ac:dyDescent="0.3">
      <c r="A2402" s="2" t="s">
        <v>809</v>
      </c>
      <c r="B2402" s="2" t="s">
        <v>810</v>
      </c>
      <c r="C2402" s="2">
        <v>350</v>
      </c>
      <c r="D2402" s="2" t="s">
        <v>23</v>
      </c>
      <c r="E2402" s="2" t="s">
        <v>319</v>
      </c>
      <c r="F2402" s="2" t="s">
        <v>58</v>
      </c>
      <c r="G2402" s="2" t="s">
        <v>330</v>
      </c>
      <c r="H2402" s="2" t="s">
        <v>16</v>
      </c>
      <c r="I2402" s="2">
        <v>702</v>
      </c>
      <c r="J2402" s="2">
        <v>500</v>
      </c>
      <c r="K2402" s="2">
        <v>42</v>
      </c>
      <c r="L2402" s="2">
        <v>54.41</v>
      </c>
      <c r="M2402" s="2">
        <v>0</v>
      </c>
      <c r="N2402" s="2">
        <v>129.55000000000001</v>
      </c>
      <c r="O2402" s="2">
        <v>0</v>
      </c>
      <c r="P2402" s="2">
        <v>258</v>
      </c>
      <c r="Q2402" s="2">
        <v>97.1</v>
      </c>
      <c r="R2402" s="2">
        <v>0</v>
      </c>
      <c r="S2402" s="2">
        <v>37.64</v>
      </c>
      <c r="T2402" s="2">
        <v>0</v>
      </c>
      <c r="U2402" s="2" t="s">
        <v>60</v>
      </c>
      <c r="V2402" s="2" t="s">
        <v>60</v>
      </c>
      <c r="W2402" s="2" t="s">
        <v>60</v>
      </c>
      <c r="X2402" s="2" t="s">
        <v>60</v>
      </c>
      <c r="Y2402" s="2" t="s">
        <v>60</v>
      </c>
      <c r="Z2402" s="2" t="s">
        <v>60</v>
      </c>
    </row>
    <row r="2403" spans="1:26" x14ac:dyDescent="0.3">
      <c r="A2403" s="3" t="s">
        <v>809</v>
      </c>
      <c r="B2403" s="3" t="s">
        <v>810</v>
      </c>
      <c r="C2403" s="3">
        <v>351</v>
      </c>
      <c r="D2403" s="3" t="s">
        <v>23</v>
      </c>
      <c r="E2403" s="3" t="s">
        <v>319</v>
      </c>
      <c r="F2403" s="3" t="s">
        <v>58</v>
      </c>
      <c r="G2403" s="3" t="s">
        <v>331</v>
      </c>
      <c r="H2403" s="3" t="s">
        <v>60</v>
      </c>
      <c r="I2403" s="3">
        <v>594.72</v>
      </c>
      <c r="J2403" s="3">
        <v>360</v>
      </c>
      <c r="K2403" s="3">
        <v>29</v>
      </c>
      <c r="L2403" s="3">
        <v>51.37</v>
      </c>
      <c r="M2403" s="3">
        <v>0</v>
      </c>
      <c r="N2403" s="3">
        <v>177.14</v>
      </c>
      <c r="O2403" s="3">
        <v>0</v>
      </c>
      <c r="P2403" s="3">
        <v>179</v>
      </c>
      <c r="Q2403" s="3">
        <v>160.31</v>
      </c>
      <c r="R2403" s="3">
        <v>0</v>
      </c>
      <c r="S2403" s="3">
        <v>89.56</v>
      </c>
      <c r="T2403" s="3">
        <v>0</v>
      </c>
      <c r="U2403" s="3" t="s">
        <v>60</v>
      </c>
      <c r="V2403" s="3" t="s">
        <v>60</v>
      </c>
      <c r="W2403" s="3" t="s">
        <v>60</v>
      </c>
      <c r="X2403" s="3" t="s">
        <v>60</v>
      </c>
      <c r="Y2403" s="3" t="s">
        <v>60</v>
      </c>
      <c r="Z2403" s="3" t="s">
        <v>60</v>
      </c>
    </row>
    <row r="2404" spans="1:26" x14ac:dyDescent="0.3">
      <c r="A2404" s="2" t="s">
        <v>809</v>
      </c>
      <c r="B2404" s="2" t="s">
        <v>810</v>
      </c>
      <c r="C2404" s="2">
        <v>352</v>
      </c>
      <c r="D2404" s="2" t="s">
        <v>23</v>
      </c>
      <c r="E2404" s="2" t="s">
        <v>319</v>
      </c>
      <c r="F2404" s="2" t="s">
        <v>58</v>
      </c>
      <c r="G2404" s="2" t="s">
        <v>332</v>
      </c>
      <c r="H2404" s="2" t="s">
        <v>60</v>
      </c>
      <c r="I2404" s="2">
        <v>374</v>
      </c>
      <c r="J2404" s="2">
        <v>200</v>
      </c>
      <c r="K2404" s="2">
        <v>16</v>
      </c>
      <c r="L2404" s="2">
        <v>40.71</v>
      </c>
      <c r="M2404" s="2">
        <v>0</v>
      </c>
      <c r="N2404" s="2">
        <v>254.44</v>
      </c>
      <c r="O2404" s="2">
        <v>0</v>
      </c>
      <c r="P2404" s="2">
        <v>96</v>
      </c>
      <c r="Q2404" s="2">
        <v>170.22</v>
      </c>
      <c r="R2404" s="2">
        <v>0</v>
      </c>
      <c r="S2404" s="2">
        <v>177.31</v>
      </c>
      <c r="T2404" s="2">
        <v>0</v>
      </c>
      <c r="U2404" s="2" t="s">
        <v>60</v>
      </c>
      <c r="V2404" s="2" t="s">
        <v>60</v>
      </c>
      <c r="W2404" s="2" t="s">
        <v>60</v>
      </c>
      <c r="X2404" s="2" t="s">
        <v>60</v>
      </c>
      <c r="Y2404" s="2" t="s">
        <v>60</v>
      </c>
      <c r="Z2404" s="2" t="s">
        <v>60</v>
      </c>
    </row>
    <row r="2405" spans="1:26" x14ac:dyDescent="0.3">
      <c r="A2405" s="3" t="s">
        <v>809</v>
      </c>
      <c r="B2405" s="3" t="s">
        <v>810</v>
      </c>
      <c r="C2405" s="3">
        <v>353</v>
      </c>
      <c r="D2405" s="3" t="s">
        <v>23</v>
      </c>
      <c r="E2405" s="3" t="s">
        <v>319</v>
      </c>
      <c r="F2405" s="3" t="s">
        <v>58</v>
      </c>
      <c r="G2405" s="3" t="s">
        <v>328</v>
      </c>
      <c r="H2405" s="3" t="s">
        <v>16</v>
      </c>
      <c r="I2405" s="3">
        <v>968.72</v>
      </c>
      <c r="J2405" s="3">
        <v>560</v>
      </c>
      <c r="K2405" s="3">
        <v>45</v>
      </c>
      <c r="L2405" s="3">
        <v>92.08</v>
      </c>
      <c r="M2405" s="3">
        <v>0</v>
      </c>
      <c r="N2405" s="3">
        <v>204.62</v>
      </c>
      <c r="O2405" s="3">
        <v>0</v>
      </c>
      <c r="P2405" s="3">
        <v>275</v>
      </c>
      <c r="Q2405" s="3">
        <v>330.53</v>
      </c>
      <c r="R2405" s="3">
        <v>0</v>
      </c>
      <c r="S2405" s="3">
        <v>120.19</v>
      </c>
      <c r="T2405" s="3">
        <v>0</v>
      </c>
      <c r="U2405" s="3" t="s">
        <v>60</v>
      </c>
      <c r="V2405" s="3" t="s">
        <v>60</v>
      </c>
      <c r="W2405" s="3" t="s">
        <v>60</v>
      </c>
      <c r="X2405" s="3" t="s">
        <v>60</v>
      </c>
      <c r="Y2405" s="3" t="s">
        <v>60</v>
      </c>
      <c r="Z2405" s="3" t="s">
        <v>60</v>
      </c>
    </row>
    <row r="2406" spans="1:26" x14ac:dyDescent="0.3">
      <c r="A2406" s="2" t="s">
        <v>809</v>
      </c>
      <c r="B2406" s="2" t="s">
        <v>810</v>
      </c>
      <c r="C2406" s="2">
        <v>354</v>
      </c>
      <c r="D2406" s="2" t="s">
        <v>23</v>
      </c>
      <c r="E2406" s="2" t="s">
        <v>319</v>
      </c>
      <c r="F2406" s="2" t="s">
        <v>58</v>
      </c>
      <c r="G2406" s="2" t="s">
        <v>333</v>
      </c>
      <c r="H2406" s="2" t="s">
        <v>60</v>
      </c>
      <c r="I2406" s="2">
        <v>156.1</v>
      </c>
      <c r="J2406" s="2">
        <v>150</v>
      </c>
      <c r="K2406" s="2">
        <v>12</v>
      </c>
      <c r="L2406" s="2">
        <v>0</v>
      </c>
      <c r="M2406" s="2">
        <v>0</v>
      </c>
      <c r="N2406" s="2">
        <v>0</v>
      </c>
      <c r="O2406" s="2">
        <v>0</v>
      </c>
      <c r="P2406" s="2">
        <v>78</v>
      </c>
      <c r="Q2406" s="2">
        <v>0</v>
      </c>
      <c r="R2406" s="2">
        <v>0</v>
      </c>
      <c r="S2406" s="2">
        <v>0</v>
      </c>
      <c r="T2406" s="2">
        <v>0</v>
      </c>
      <c r="U2406" s="2" t="s">
        <v>60</v>
      </c>
      <c r="V2406" s="2" t="s">
        <v>60</v>
      </c>
      <c r="W2406" s="2" t="s">
        <v>60</v>
      </c>
      <c r="X2406" s="2" t="s">
        <v>60</v>
      </c>
      <c r="Y2406" s="2" t="s">
        <v>60</v>
      </c>
      <c r="Z2406" s="2" t="s">
        <v>60</v>
      </c>
    </row>
    <row r="2407" spans="1:26" x14ac:dyDescent="0.3">
      <c r="A2407" s="3" t="s">
        <v>809</v>
      </c>
      <c r="B2407" s="3" t="s">
        <v>810</v>
      </c>
      <c r="C2407" s="3">
        <v>355</v>
      </c>
      <c r="D2407" s="3" t="s">
        <v>23</v>
      </c>
      <c r="E2407" s="3" t="s">
        <v>319</v>
      </c>
      <c r="F2407" s="3" t="s">
        <v>58</v>
      </c>
      <c r="G2407" s="3" t="s">
        <v>334</v>
      </c>
      <c r="H2407" s="3" t="s">
        <v>60</v>
      </c>
      <c r="I2407" s="3">
        <v>351</v>
      </c>
      <c r="J2407" s="3">
        <v>200</v>
      </c>
      <c r="K2407" s="3">
        <v>17</v>
      </c>
      <c r="L2407" s="3">
        <v>0</v>
      </c>
      <c r="M2407" s="3">
        <v>0</v>
      </c>
      <c r="N2407" s="3">
        <v>0</v>
      </c>
      <c r="O2407" s="3">
        <v>0</v>
      </c>
      <c r="P2407" s="3">
        <v>98</v>
      </c>
      <c r="Q2407" s="3">
        <v>0</v>
      </c>
      <c r="R2407" s="3">
        <v>0</v>
      </c>
      <c r="S2407" s="3">
        <v>0</v>
      </c>
      <c r="T2407" s="3">
        <v>0</v>
      </c>
      <c r="U2407" s="3" t="s">
        <v>60</v>
      </c>
      <c r="V2407" s="3" t="s">
        <v>60</v>
      </c>
      <c r="W2407" s="3" t="s">
        <v>60</v>
      </c>
      <c r="X2407" s="3" t="s">
        <v>60</v>
      </c>
      <c r="Y2407" s="3" t="s">
        <v>60</v>
      </c>
      <c r="Z2407" s="3" t="s">
        <v>60</v>
      </c>
    </row>
    <row r="2408" spans="1:26" x14ac:dyDescent="0.3">
      <c r="A2408" s="2" t="s">
        <v>809</v>
      </c>
      <c r="B2408" s="2" t="s">
        <v>810</v>
      </c>
      <c r="C2408" s="2">
        <v>356</v>
      </c>
      <c r="D2408" s="2" t="s">
        <v>23</v>
      </c>
      <c r="E2408" s="2" t="s">
        <v>319</v>
      </c>
      <c r="F2408" s="2" t="s">
        <v>58</v>
      </c>
      <c r="G2408" s="2" t="s">
        <v>335</v>
      </c>
      <c r="H2408" s="2" t="s">
        <v>16</v>
      </c>
      <c r="I2408" s="2">
        <v>507.1</v>
      </c>
      <c r="J2408" s="2">
        <v>350</v>
      </c>
      <c r="K2408" s="2">
        <v>29</v>
      </c>
      <c r="L2408" s="2">
        <v>0</v>
      </c>
      <c r="M2408" s="2">
        <v>0</v>
      </c>
      <c r="N2408" s="2">
        <v>0</v>
      </c>
      <c r="O2408" s="2">
        <v>0</v>
      </c>
      <c r="P2408" s="2">
        <v>176</v>
      </c>
      <c r="Q2408" s="2">
        <v>0</v>
      </c>
      <c r="R2408" s="2">
        <v>0</v>
      </c>
      <c r="S2408" s="2">
        <v>0</v>
      </c>
      <c r="T2408" s="2">
        <v>0</v>
      </c>
      <c r="U2408" s="2" t="s">
        <v>60</v>
      </c>
      <c r="V2408" s="2" t="s">
        <v>60</v>
      </c>
      <c r="W2408" s="2" t="s">
        <v>60</v>
      </c>
      <c r="X2408" s="2" t="s">
        <v>60</v>
      </c>
      <c r="Y2408" s="2" t="s">
        <v>60</v>
      </c>
      <c r="Z2408" s="2" t="s">
        <v>60</v>
      </c>
    </row>
    <row r="2409" spans="1:26" x14ac:dyDescent="0.3">
      <c r="A2409" s="3" t="s">
        <v>809</v>
      </c>
      <c r="B2409" s="3" t="s">
        <v>810</v>
      </c>
      <c r="C2409" s="3">
        <v>357</v>
      </c>
      <c r="D2409" s="3" t="s">
        <v>23</v>
      </c>
      <c r="E2409" s="3" t="s">
        <v>319</v>
      </c>
      <c r="F2409" s="3" t="s">
        <v>58</v>
      </c>
      <c r="G2409" s="3" t="s">
        <v>58</v>
      </c>
      <c r="H2409" s="3" t="s">
        <v>16</v>
      </c>
      <c r="I2409" s="3">
        <v>2177.8200000000002</v>
      </c>
      <c r="J2409" s="3">
        <v>1410</v>
      </c>
      <c r="K2409" s="3">
        <v>116</v>
      </c>
      <c r="L2409" s="3">
        <v>146.49</v>
      </c>
      <c r="M2409" s="3">
        <v>0</v>
      </c>
      <c r="N2409" s="3">
        <v>126.28</v>
      </c>
      <c r="O2409" s="3">
        <v>0</v>
      </c>
      <c r="P2409" s="3">
        <v>709</v>
      </c>
      <c r="Q2409" s="3">
        <v>427.63</v>
      </c>
      <c r="R2409" s="3">
        <v>0</v>
      </c>
      <c r="S2409" s="3">
        <v>60.31</v>
      </c>
      <c r="T2409" s="3">
        <v>0</v>
      </c>
      <c r="U2409" s="3" t="s">
        <v>60</v>
      </c>
      <c r="V2409" s="3" t="s">
        <v>60</v>
      </c>
      <c r="W2409" s="3" t="s">
        <v>60</v>
      </c>
      <c r="X2409" s="3" t="s">
        <v>60</v>
      </c>
      <c r="Y2409" s="3" t="s">
        <v>60</v>
      </c>
      <c r="Z2409" s="3" t="s">
        <v>60</v>
      </c>
    </row>
    <row r="2410" spans="1:26" x14ac:dyDescent="0.3">
      <c r="A2410" s="2" t="s">
        <v>809</v>
      </c>
      <c r="B2410" s="2" t="s">
        <v>810</v>
      </c>
      <c r="C2410" s="2">
        <v>358</v>
      </c>
      <c r="D2410" s="2" t="s">
        <v>23</v>
      </c>
      <c r="E2410" s="2" t="s">
        <v>319</v>
      </c>
      <c r="F2410" s="2" t="s">
        <v>58</v>
      </c>
      <c r="G2410" s="2" t="s">
        <v>336</v>
      </c>
      <c r="H2410" s="2" t="s">
        <v>60</v>
      </c>
      <c r="I2410" s="2">
        <v>240</v>
      </c>
      <c r="J2410" s="2">
        <v>330</v>
      </c>
      <c r="K2410" s="2">
        <v>88</v>
      </c>
      <c r="L2410" s="2">
        <v>55.74</v>
      </c>
      <c r="M2410" s="2">
        <v>96.02</v>
      </c>
      <c r="N2410" s="2">
        <v>63.34</v>
      </c>
      <c r="O2410" s="2">
        <v>58.05</v>
      </c>
      <c r="P2410" s="2">
        <v>177</v>
      </c>
      <c r="Q2410" s="2">
        <v>132.51</v>
      </c>
      <c r="R2410" s="2">
        <v>217.11</v>
      </c>
      <c r="S2410" s="2">
        <v>74.86</v>
      </c>
      <c r="T2410" s="2">
        <v>61.03</v>
      </c>
      <c r="U2410" s="2" t="s">
        <v>60</v>
      </c>
      <c r="V2410" s="2" t="s">
        <v>60</v>
      </c>
      <c r="W2410" s="2" t="s">
        <v>60</v>
      </c>
      <c r="X2410" s="2" t="s">
        <v>60</v>
      </c>
      <c r="Y2410" s="2" t="s">
        <v>60</v>
      </c>
      <c r="Z2410" s="2" t="s">
        <v>60</v>
      </c>
    </row>
    <row r="2411" spans="1:26" x14ac:dyDescent="0.3">
      <c r="A2411" s="3" t="s">
        <v>809</v>
      </c>
      <c r="B2411" s="3" t="s">
        <v>810</v>
      </c>
      <c r="C2411" s="3">
        <v>359</v>
      </c>
      <c r="D2411" s="3" t="s">
        <v>23</v>
      </c>
      <c r="E2411" s="3" t="s">
        <v>319</v>
      </c>
      <c r="F2411" s="3" t="s">
        <v>58</v>
      </c>
      <c r="G2411" s="3" t="s">
        <v>337</v>
      </c>
      <c r="H2411" s="3" t="s">
        <v>60</v>
      </c>
      <c r="I2411" s="3">
        <v>300</v>
      </c>
      <c r="J2411" s="3">
        <v>721</v>
      </c>
      <c r="K2411" s="3">
        <v>139</v>
      </c>
      <c r="L2411" s="3">
        <v>100.01</v>
      </c>
      <c r="M2411" s="3">
        <v>132.85</v>
      </c>
      <c r="N2411" s="3">
        <v>71.95</v>
      </c>
      <c r="O2411" s="3">
        <v>75.28</v>
      </c>
      <c r="P2411" s="3">
        <v>405</v>
      </c>
      <c r="Q2411" s="3">
        <v>325.52999999999997</v>
      </c>
      <c r="R2411" s="3">
        <v>594.30999999999995</v>
      </c>
      <c r="S2411" s="3">
        <v>80.38</v>
      </c>
      <c r="T2411" s="3">
        <v>54.77</v>
      </c>
      <c r="U2411" s="3" t="s">
        <v>60</v>
      </c>
      <c r="V2411" s="3" t="s">
        <v>60</v>
      </c>
      <c r="W2411" s="3" t="s">
        <v>60</v>
      </c>
      <c r="X2411" s="3" t="s">
        <v>60</v>
      </c>
      <c r="Y2411" s="3" t="s">
        <v>60</v>
      </c>
      <c r="Z2411" s="3" t="s">
        <v>60</v>
      </c>
    </row>
    <row r="2412" spans="1:26" x14ac:dyDescent="0.3">
      <c r="A2412" s="2" t="s">
        <v>809</v>
      </c>
      <c r="B2412" s="2" t="s">
        <v>810</v>
      </c>
      <c r="C2412" s="2">
        <v>360</v>
      </c>
      <c r="D2412" s="2" t="s">
        <v>23</v>
      </c>
      <c r="E2412" s="2" t="s">
        <v>319</v>
      </c>
      <c r="F2412" s="2" t="s">
        <v>58</v>
      </c>
      <c r="G2412" s="2" t="s">
        <v>328</v>
      </c>
      <c r="H2412" s="2" t="s">
        <v>12</v>
      </c>
      <c r="I2412" s="2">
        <v>540</v>
      </c>
      <c r="J2412" s="2">
        <v>1051</v>
      </c>
      <c r="K2412" s="2">
        <v>227</v>
      </c>
      <c r="L2412" s="2">
        <v>155.75</v>
      </c>
      <c r="M2412" s="2">
        <v>228.87</v>
      </c>
      <c r="N2412" s="2">
        <v>68.61</v>
      </c>
      <c r="O2412" s="2">
        <v>68.05</v>
      </c>
      <c r="P2412" s="2">
        <v>582</v>
      </c>
      <c r="Q2412" s="2">
        <v>458.04</v>
      </c>
      <c r="R2412" s="2">
        <v>811.42</v>
      </c>
      <c r="S2412" s="2">
        <v>78.7</v>
      </c>
      <c r="T2412" s="2">
        <v>56.45</v>
      </c>
      <c r="U2412" s="2" t="s">
        <v>60</v>
      </c>
      <c r="V2412" s="2" t="s">
        <v>60</v>
      </c>
      <c r="W2412" s="2" t="s">
        <v>60</v>
      </c>
      <c r="X2412" s="2" t="s">
        <v>60</v>
      </c>
      <c r="Y2412" s="2" t="s">
        <v>60</v>
      </c>
      <c r="Z2412" s="2" t="s">
        <v>60</v>
      </c>
    </row>
    <row r="2413" spans="1:26" x14ac:dyDescent="0.3">
      <c r="A2413" s="3" t="s">
        <v>809</v>
      </c>
      <c r="B2413" s="3" t="s">
        <v>810</v>
      </c>
      <c r="C2413" s="3">
        <v>361</v>
      </c>
      <c r="D2413" s="3" t="s">
        <v>23</v>
      </c>
      <c r="E2413" s="3" t="s">
        <v>319</v>
      </c>
      <c r="F2413" s="3" t="s">
        <v>58</v>
      </c>
      <c r="G2413" s="3" t="s">
        <v>338</v>
      </c>
      <c r="H2413" s="3" t="s">
        <v>60</v>
      </c>
      <c r="I2413" s="3">
        <v>250</v>
      </c>
      <c r="J2413" s="3">
        <v>986</v>
      </c>
      <c r="K2413" s="3">
        <v>87</v>
      </c>
      <c r="L2413" s="3">
        <v>129.11000000000001</v>
      </c>
      <c r="M2413" s="3">
        <v>158.66999999999999</v>
      </c>
      <c r="N2413" s="3">
        <v>148.4</v>
      </c>
      <c r="O2413" s="3">
        <v>81.37</v>
      </c>
      <c r="P2413" s="3">
        <v>318</v>
      </c>
      <c r="Q2413" s="3">
        <v>361.92</v>
      </c>
      <c r="R2413" s="3">
        <v>354.29</v>
      </c>
      <c r="S2413" s="3">
        <v>113.81</v>
      </c>
      <c r="T2413" s="3">
        <v>102.15</v>
      </c>
      <c r="U2413" s="3" t="s">
        <v>60</v>
      </c>
      <c r="V2413" s="3" t="s">
        <v>60</v>
      </c>
      <c r="W2413" s="3" t="s">
        <v>60</v>
      </c>
      <c r="X2413" s="3" t="s">
        <v>60</v>
      </c>
      <c r="Y2413" s="3" t="s">
        <v>60</v>
      </c>
      <c r="Z2413" s="3" t="s">
        <v>60</v>
      </c>
    </row>
    <row r="2414" spans="1:26" x14ac:dyDescent="0.3">
      <c r="A2414" s="2" t="s">
        <v>809</v>
      </c>
      <c r="B2414" s="2" t="s">
        <v>810</v>
      </c>
      <c r="C2414" s="2">
        <v>362</v>
      </c>
      <c r="D2414" s="2" t="s">
        <v>23</v>
      </c>
      <c r="E2414" s="2" t="s">
        <v>319</v>
      </c>
      <c r="F2414" s="2" t="s">
        <v>58</v>
      </c>
      <c r="G2414" s="2" t="s">
        <v>339</v>
      </c>
      <c r="H2414" s="2" t="s">
        <v>60</v>
      </c>
      <c r="I2414" s="2">
        <v>1200</v>
      </c>
      <c r="J2414" s="2">
        <v>2114</v>
      </c>
      <c r="K2414" s="2">
        <v>541</v>
      </c>
      <c r="L2414" s="2">
        <v>484.54</v>
      </c>
      <c r="M2414" s="2">
        <v>887.79</v>
      </c>
      <c r="N2414" s="2">
        <v>89.56</v>
      </c>
      <c r="O2414" s="2">
        <v>54.58</v>
      </c>
      <c r="P2414" s="2">
        <v>1304</v>
      </c>
      <c r="Q2414" s="2">
        <v>1778.31</v>
      </c>
      <c r="R2414" s="2">
        <v>2438.5700000000002</v>
      </c>
      <c r="S2414" s="2">
        <v>136.37</v>
      </c>
      <c r="T2414" s="2">
        <v>72.92</v>
      </c>
      <c r="U2414" s="2" t="s">
        <v>60</v>
      </c>
      <c r="V2414" s="2" t="s">
        <v>60</v>
      </c>
      <c r="W2414" s="2" t="s">
        <v>60</v>
      </c>
      <c r="X2414" s="2" t="s">
        <v>60</v>
      </c>
      <c r="Y2414" s="2" t="s">
        <v>60</v>
      </c>
      <c r="Z2414" s="2" t="s">
        <v>60</v>
      </c>
    </row>
    <row r="2415" spans="1:26" x14ac:dyDescent="0.3">
      <c r="A2415" s="3" t="s">
        <v>809</v>
      </c>
      <c r="B2415" s="3" t="s">
        <v>810</v>
      </c>
      <c r="C2415" s="3">
        <v>363</v>
      </c>
      <c r="D2415" s="3" t="s">
        <v>23</v>
      </c>
      <c r="E2415" s="3" t="s">
        <v>319</v>
      </c>
      <c r="F2415" s="3" t="s">
        <v>58</v>
      </c>
      <c r="G2415" s="3" t="s">
        <v>340</v>
      </c>
      <c r="H2415" s="3" t="s">
        <v>12</v>
      </c>
      <c r="I2415" s="3">
        <v>1450</v>
      </c>
      <c r="J2415" s="3">
        <v>3100</v>
      </c>
      <c r="K2415" s="3">
        <v>628</v>
      </c>
      <c r="L2415" s="3">
        <v>613.65</v>
      </c>
      <c r="M2415" s="3">
        <v>1046.46</v>
      </c>
      <c r="N2415" s="3">
        <v>97.71</v>
      </c>
      <c r="O2415" s="3">
        <v>58.64</v>
      </c>
      <c r="P2415" s="3">
        <v>1622</v>
      </c>
      <c r="Q2415" s="3">
        <v>2140.23</v>
      </c>
      <c r="R2415" s="3">
        <v>2792.86</v>
      </c>
      <c r="S2415" s="3">
        <v>131.94999999999999</v>
      </c>
      <c r="T2415" s="3">
        <v>76.63</v>
      </c>
      <c r="U2415" s="3" t="s">
        <v>60</v>
      </c>
      <c r="V2415" s="3" t="s">
        <v>60</v>
      </c>
      <c r="W2415" s="3" t="s">
        <v>60</v>
      </c>
      <c r="X2415" s="3" t="s">
        <v>60</v>
      </c>
      <c r="Y2415" s="3" t="s">
        <v>60</v>
      </c>
      <c r="Z2415" s="3" t="s">
        <v>60</v>
      </c>
    </row>
    <row r="2416" spans="1:26" x14ac:dyDescent="0.3">
      <c r="A2416" s="2" t="s">
        <v>809</v>
      </c>
      <c r="B2416" s="2" t="s">
        <v>810</v>
      </c>
      <c r="C2416" s="2">
        <v>364</v>
      </c>
      <c r="D2416" s="2" t="s">
        <v>23</v>
      </c>
      <c r="E2416" s="2" t="s">
        <v>319</v>
      </c>
      <c r="F2416" s="2" t="s">
        <v>58</v>
      </c>
      <c r="G2416" s="2" t="s">
        <v>58</v>
      </c>
      <c r="H2416" s="2" t="s">
        <v>12</v>
      </c>
      <c r="I2416" s="2">
        <v>1990</v>
      </c>
      <c r="J2416" s="2">
        <v>4151</v>
      </c>
      <c r="K2416" s="2">
        <v>855</v>
      </c>
      <c r="L2416" s="2">
        <v>769.4</v>
      </c>
      <c r="M2416" s="2">
        <v>1275.33</v>
      </c>
      <c r="N2416" s="2">
        <v>89.99</v>
      </c>
      <c r="O2416" s="2">
        <v>60.33</v>
      </c>
      <c r="P2416" s="2">
        <v>2204</v>
      </c>
      <c r="Q2416" s="2">
        <v>2598.27</v>
      </c>
      <c r="R2416" s="2">
        <v>3604.28</v>
      </c>
      <c r="S2416" s="2">
        <v>117.89</v>
      </c>
      <c r="T2416" s="2">
        <v>72.09</v>
      </c>
      <c r="U2416" s="2" t="s">
        <v>60</v>
      </c>
      <c r="V2416" s="2" t="s">
        <v>60</v>
      </c>
      <c r="W2416" s="2" t="s">
        <v>60</v>
      </c>
      <c r="X2416" s="2" t="s">
        <v>60</v>
      </c>
      <c r="Y2416" s="2" t="s">
        <v>60</v>
      </c>
      <c r="Z2416" s="2" t="s">
        <v>60</v>
      </c>
    </row>
    <row r="2417" spans="1:26" x14ac:dyDescent="0.3">
      <c r="A2417" s="3" t="s">
        <v>809</v>
      </c>
      <c r="B2417" s="3" t="s">
        <v>810</v>
      </c>
      <c r="C2417" s="3">
        <v>365</v>
      </c>
      <c r="D2417" s="3" t="s">
        <v>23</v>
      </c>
      <c r="E2417" s="3" t="s">
        <v>319</v>
      </c>
      <c r="F2417" s="3" t="s">
        <v>65</v>
      </c>
      <c r="G2417" s="3" t="s">
        <v>341</v>
      </c>
      <c r="H2417" s="3" t="s">
        <v>60</v>
      </c>
      <c r="I2417" s="3">
        <v>1980</v>
      </c>
      <c r="J2417" s="3">
        <v>6500</v>
      </c>
      <c r="K2417" s="3">
        <v>494</v>
      </c>
      <c r="L2417" s="3">
        <v>956.91</v>
      </c>
      <c r="M2417" s="3">
        <v>168.84</v>
      </c>
      <c r="N2417" s="3">
        <v>193.71</v>
      </c>
      <c r="O2417" s="3">
        <v>566.76</v>
      </c>
      <c r="P2417" s="3">
        <v>3436</v>
      </c>
      <c r="Q2417" s="3">
        <v>6160.14</v>
      </c>
      <c r="R2417" s="3">
        <v>2315.5100000000002</v>
      </c>
      <c r="S2417" s="3">
        <v>179.28</v>
      </c>
      <c r="T2417" s="3">
        <v>266.04000000000002</v>
      </c>
      <c r="U2417" s="3">
        <v>34.65</v>
      </c>
      <c r="V2417" s="3">
        <v>67.12</v>
      </c>
      <c r="W2417" s="3">
        <v>11.84</v>
      </c>
      <c r="X2417" s="3">
        <v>39.51</v>
      </c>
      <c r="Y2417" s="3">
        <v>70.84</v>
      </c>
      <c r="Z2417" s="3">
        <v>26.63</v>
      </c>
    </row>
    <row r="2418" spans="1:26" x14ac:dyDescent="0.3">
      <c r="A2418" s="2" t="s">
        <v>809</v>
      </c>
      <c r="B2418" s="2" t="s">
        <v>810</v>
      </c>
      <c r="C2418" s="2">
        <v>366</v>
      </c>
      <c r="D2418" s="2" t="s">
        <v>23</v>
      </c>
      <c r="E2418" s="2" t="s">
        <v>319</v>
      </c>
      <c r="F2418" s="2" t="s">
        <v>65</v>
      </c>
      <c r="G2418" s="2" t="s">
        <v>342</v>
      </c>
      <c r="H2418" s="2" t="s">
        <v>60</v>
      </c>
      <c r="I2418" s="2">
        <v>2640</v>
      </c>
      <c r="J2418" s="2">
        <v>9600</v>
      </c>
      <c r="K2418" s="2">
        <v>735</v>
      </c>
      <c r="L2418" s="2">
        <v>1315.67</v>
      </c>
      <c r="M2418" s="2">
        <v>749.38</v>
      </c>
      <c r="N2418" s="2">
        <v>179</v>
      </c>
      <c r="O2418" s="2">
        <v>175.57</v>
      </c>
      <c r="P2418" s="2">
        <v>5099</v>
      </c>
      <c r="Q2418" s="2">
        <v>2542.48</v>
      </c>
      <c r="R2418" s="2">
        <v>3974.68</v>
      </c>
      <c r="S2418" s="2">
        <v>49.86</v>
      </c>
      <c r="T2418" s="2">
        <v>63.97</v>
      </c>
      <c r="U2418" s="2">
        <v>38.67</v>
      </c>
      <c r="V2418" s="2">
        <v>69.22</v>
      </c>
      <c r="W2418" s="2">
        <v>39.42</v>
      </c>
      <c r="X2418" s="2">
        <v>43.98</v>
      </c>
      <c r="Y2418" s="2">
        <v>21.93</v>
      </c>
      <c r="Z2418" s="2">
        <v>34.28</v>
      </c>
    </row>
    <row r="2419" spans="1:26" x14ac:dyDescent="0.3">
      <c r="A2419" s="3" t="s">
        <v>809</v>
      </c>
      <c r="B2419" s="3" t="s">
        <v>810</v>
      </c>
      <c r="C2419" s="3">
        <v>367</v>
      </c>
      <c r="D2419" s="3" t="s">
        <v>23</v>
      </c>
      <c r="E2419" s="3" t="s">
        <v>319</v>
      </c>
      <c r="F2419" s="3" t="s">
        <v>65</v>
      </c>
      <c r="G2419" s="3" t="s">
        <v>184</v>
      </c>
      <c r="H2419" s="3" t="s">
        <v>74</v>
      </c>
      <c r="I2419" s="3">
        <v>4620</v>
      </c>
      <c r="J2419" s="3">
        <v>16100</v>
      </c>
      <c r="K2419" s="3">
        <v>1229</v>
      </c>
      <c r="L2419" s="3">
        <v>2272.58</v>
      </c>
      <c r="M2419" s="3">
        <v>918.22</v>
      </c>
      <c r="N2419" s="3">
        <v>184.91</v>
      </c>
      <c r="O2419" s="3">
        <v>247.5</v>
      </c>
      <c r="P2419" s="3">
        <v>8535</v>
      </c>
      <c r="Q2419" s="3">
        <v>8702.6200000000008</v>
      </c>
      <c r="R2419" s="3">
        <v>6290.19</v>
      </c>
      <c r="S2419" s="3">
        <v>101.96</v>
      </c>
      <c r="T2419" s="3">
        <v>138.35</v>
      </c>
      <c r="U2419" s="3">
        <v>36.950000000000003</v>
      </c>
      <c r="V2419" s="3">
        <v>68.319999999999993</v>
      </c>
      <c r="W2419" s="3">
        <v>27.6</v>
      </c>
      <c r="X2419" s="3">
        <v>42.06</v>
      </c>
      <c r="Y2419" s="3">
        <v>42.89</v>
      </c>
      <c r="Z2419" s="3">
        <v>31</v>
      </c>
    </row>
    <row r="2420" spans="1:26" x14ac:dyDescent="0.3">
      <c r="A2420" s="2" t="s">
        <v>809</v>
      </c>
      <c r="B2420" s="2" t="s">
        <v>810</v>
      </c>
      <c r="C2420" s="2">
        <v>368</v>
      </c>
      <c r="D2420" s="2" t="s">
        <v>23</v>
      </c>
      <c r="E2420" s="2" t="s">
        <v>319</v>
      </c>
      <c r="F2420" s="2" t="s">
        <v>65</v>
      </c>
      <c r="G2420" s="2" t="s">
        <v>343</v>
      </c>
      <c r="H2420" s="2" t="s">
        <v>60</v>
      </c>
      <c r="I2420" s="2">
        <v>4000</v>
      </c>
      <c r="J2420" s="2">
        <v>11500</v>
      </c>
      <c r="K2420" s="2">
        <v>765</v>
      </c>
      <c r="L2420" s="2">
        <v>1903.59</v>
      </c>
      <c r="M2420" s="2">
        <v>1172.4000000000001</v>
      </c>
      <c r="N2420" s="2">
        <v>248.84</v>
      </c>
      <c r="O2420" s="2">
        <v>162.37</v>
      </c>
      <c r="P2420" s="2">
        <v>5819</v>
      </c>
      <c r="Q2420" s="2">
        <v>9282.18</v>
      </c>
      <c r="R2420" s="2">
        <v>7604.47</v>
      </c>
      <c r="S2420" s="2">
        <v>159.52000000000001</v>
      </c>
      <c r="T2420" s="2">
        <v>122.06</v>
      </c>
      <c r="U2420" s="2">
        <v>26.56</v>
      </c>
      <c r="V2420" s="2">
        <v>66.099999999999994</v>
      </c>
      <c r="W2420" s="2">
        <v>40.71</v>
      </c>
      <c r="X2420" s="2">
        <v>33.119999999999997</v>
      </c>
      <c r="Y2420" s="2">
        <v>52.84</v>
      </c>
      <c r="Z2420" s="2">
        <v>43.29</v>
      </c>
    </row>
    <row r="2421" spans="1:26" x14ac:dyDescent="0.3">
      <c r="A2421" s="3" t="s">
        <v>809</v>
      </c>
      <c r="B2421" s="3" t="s">
        <v>810</v>
      </c>
      <c r="C2421" s="3">
        <v>369</v>
      </c>
      <c r="D2421" s="3" t="s">
        <v>23</v>
      </c>
      <c r="E2421" s="3" t="s">
        <v>319</v>
      </c>
      <c r="F2421" s="3" t="s">
        <v>65</v>
      </c>
      <c r="G2421" s="3" t="s">
        <v>344</v>
      </c>
      <c r="H2421" s="3" t="s">
        <v>74</v>
      </c>
      <c r="I2421" s="3">
        <v>4000</v>
      </c>
      <c r="J2421" s="3">
        <v>11500</v>
      </c>
      <c r="K2421" s="3">
        <v>765</v>
      </c>
      <c r="L2421" s="3">
        <v>1903.59</v>
      </c>
      <c r="M2421" s="3">
        <v>1172.4000000000001</v>
      </c>
      <c r="N2421" s="3">
        <v>248.84</v>
      </c>
      <c r="O2421" s="3">
        <v>162.37</v>
      </c>
      <c r="P2421" s="3">
        <v>5819</v>
      </c>
      <c r="Q2421" s="3">
        <v>9282.18</v>
      </c>
      <c r="R2421" s="3">
        <v>7604.47</v>
      </c>
      <c r="S2421" s="3">
        <v>159.52000000000001</v>
      </c>
      <c r="T2421" s="3">
        <v>122.06</v>
      </c>
      <c r="U2421" s="3">
        <v>26.56</v>
      </c>
      <c r="V2421" s="3">
        <v>66.099999999999994</v>
      </c>
      <c r="W2421" s="3">
        <v>40.71</v>
      </c>
      <c r="X2421" s="3">
        <v>33.119999999999997</v>
      </c>
      <c r="Y2421" s="3">
        <v>52.84</v>
      </c>
      <c r="Z2421" s="3">
        <v>43.29</v>
      </c>
    </row>
    <row r="2422" spans="1:26" x14ac:dyDescent="0.3">
      <c r="A2422" s="2" t="s">
        <v>809</v>
      </c>
      <c r="B2422" s="2" t="s">
        <v>810</v>
      </c>
      <c r="C2422" s="2">
        <v>370</v>
      </c>
      <c r="D2422" s="2" t="s">
        <v>23</v>
      </c>
      <c r="E2422" s="2" t="s">
        <v>319</v>
      </c>
      <c r="F2422" s="2" t="s">
        <v>65</v>
      </c>
      <c r="G2422" s="2" t="s">
        <v>345</v>
      </c>
      <c r="H2422" s="2" t="s">
        <v>60</v>
      </c>
      <c r="I2422" s="2">
        <v>1200</v>
      </c>
      <c r="J2422" s="2">
        <v>2000</v>
      </c>
      <c r="K2422" s="2">
        <v>164</v>
      </c>
      <c r="L2422" s="2">
        <v>358.47</v>
      </c>
      <c r="M2422" s="2">
        <v>114.97</v>
      </c>
      <c r="N2422" s="2">
        <v>218.58</v>
      </c>
      <c r="O2422" s="2">
        <v>311.79000000000002</v>
      </c>
      <c r="P2422" s="2">
        <v>1002</v>
      </c>
      <c r="Q2422" s="2">
        <v>2116.31</v>
      </c>
      <c r="R2422" s="2">
        <v>114.97</v>
      </c>
      <c r="S2422" s="2">
        <v>211.21</v>
      </c>
      <c r="T2422" s="2">
        <v>1840.75</v>
      </c>
      <c r="U2422" s="2">
        <v>18.98</v>
      </c>
      <c r="V2422" s="2">
        <v>41.49</v>
      </c>
      <c r="W2422" s="2">
        <v>13.31</v>
      </c>
      <c r="X2422" s="2">
        <v>19.010000000000002</v>
      </c>
      <c r="Y2422" s="2">
        <v>40.15</v>
      </c>
      <c r="Z2422" s="2">
        <v>2.1800000000000002</v>
      </c>
    </row>
    <row r="2423" spans="1:26" x14ac:dyDescent="0.3">
      <c r="A2423" s="3" t="s">
        <v>809</v>
      </c>
      <c r="B2423" s="3" t="s">
        <v>810</v>
      </c>
      <c r="C2423" s="3">
        <v>371</v>
      </c>
      <c r="D2423" s="3" t="s">
        <v>23</v>
      </c>
      <c r="E2423" s="3" t="s">
        <v>319</v>
      </c>
      <c r="F2423" s="3" t="s">
        <v>65</v>
      </c>
      <c r="G2423" s="3" t="s">
        <v>346</v>
      </c>
      <c r="H2423" s="3" t="s">
        <v>74</v>
      </c>
      <c r="I2423" s="3">
        <v>1200</v>
      </c>
      <c r="J2423" s="3">
        <v>2000</v>
      </c>
      <c r="K2423" s="3">
        <v>164</v>
      </c>
      <c r="L2423" s="3">
        <v>358.47</v>
      </c>
      <c r="M2423" s="3">
        <v>114.97</v>
      </c>
      <c r="N2423" s="3">
        <v>218.58</v>
      </c>
      <c r="O2423" s="3">
        <v>311.79000000000002</v>
      </c>
      <c r="P2423" s="3">
        <v>1002</v>
      </c>
      <c r="Q2423" s="3">
        <v>2116.31</v>
      </c>
      <c r="R2423" s="3">
        <v>114.97</v>
      </c>
      <c r="S2423" s="3">
        <v>211.21</v>
      </c>
      <c r="T2423" s="3">
        <v>1840.75</v>
      </c>
      <c r="U2423" s="3">
        <v>18.98</v>
      </c>
      <c r="V2423" s="3">
        <v>41.49</v>
      </c>
      <c r="W2423" s="3">
        <v>13.31</v>
      </c>
      <c r="X2423" s="3">
        <v>19.010000000000002</v>
      </c>
      <c r="Y2423" s="3">
        <v>40.15</v>
      </c>
      <c r="Z2423" s="3">
        <v>2.1800000000000002</v>
      </c>
    </row>
    <row r="2424" spans="1:26" x14ac:dyDescent="0.3">
      <c r="A2424" s="2" t="s">
        <v>809</v>
      </c>
      <c r="B2424" s="2" t="s">
        <v>810</v>
      </c>
      <c r="C2424" s="2">
        <v>372</v>
      </c>
      <c r="D2424" s="2" t="s">
        <v>23</v>
      </c>
      <c r="E2424" s="2" t="s">
        <v>319</v>
      </c>
      <c r="F2424" s="2" t="s">
        <v>65</v>
      </c>
      <c r="G2424" s="2" t="s">
        <v>347</v>
      </c>
      <c r="H2424" s="2" t="s">
        <v>60</v>
      </c>
      <c r="I2424" s="2">
        <v>500</v>
      </c>
      <c r="J2424" s="2">
        <v>2800</v>
      </c>
      <c r="K2424" s="2">
        <v>197</v>
      </c>
      <c r="L2424" s="2">
        <v>197.95</v>
      </c>
      <c r="M2424" s="2">
        <v>149.69</v>
      </c>
      <c r="N2424" s="2">
        <v>100.48</v>
      </c>
      <c r="O2424" s="2">
        <v>132.24</v>
      </c>
      <c r="P2424" s="2">
        <v>1371</v>
      </c>
      <c r="Q2424" s="2">
        <v>1368.05</v>
      </c>
      <c r="R2424" s="2">
        <v>1260.97</v>
      </c>
      <c r="S2424" s="2">
        <v>99.78</v>
      </c>
      <c r="T2424" s="2">
        <v>108.49</v>
      </c>
      <c r="U2424" s="2">
        <v>54.72</v>
      </c>
      <c r="V2424" s="2">
        <v>54.99</v>
      </c>
      <c r="W2424" s="2">
        <v>41.58</v>
      </c>
      <c r="X2424" s="2">
        <v>62.43</v>
      </c>
      <c r="Y2424" s="2">
        <v>62.3</v>
      </c>
      <c r="Z2424" s="2">
        <v>57.42</v>
      </c>
    </row>
    <row r="2425" spans="1:26" x14ac:dyDescent="0.3">
      <c r="A2425" s="3" t="s">
        <v>809</v>
      </c>
      <c r="B2425" s="3" t="s">
        <v>810</v>
      </c>
      <c r="C2425" s="3">
        <v>373</v>
      </c>
      <c r="D2425" s="3" t="s">
        <v>23</v>
      </c>
      <c r="E2425" s="3" t="s">
        <v>319</v>
      </c>
      <c r="F2425" s="3" t="s">
        <v>65</v>
      </c>
      <c r="G2425" s="3" t="s">
        <v>348</v>
      </c>
      <c r="H2425" s="3" t="s">
        <v>74</v>
      </c>
      <c r="I2425" s="3">
        <v>500</v>
      </c>
      <c r="J2425" s="3">
        <v>2800</v>
      </c>
      <c r="K2425" s="3">
        <v>197</v>
      </c>
      <c r="L2425" s="3">
        <v>197.95</v>
      </c>
      <c r="M2425" s="3">
        <v>149.69</v>
      </c>
      <c r="N2425" s="3">
        <v>100.48</v>
      </c>
      <c r="O2425" s="3">
        <v>132.24</v>
      </c>
      <c r="P2425" s="3">
        <v>1371</v>
      </c>
      <c r="Q2425" s="3">
        <v>1368.05</v>
      </c>
      <c r="R2425" s="3">
        <v>1260.97</v>
      </c>
      <c r="S2425" s="3">
        <v>99.78</v>
      </c>
      <c r="T2425" s="3">
        <v>108.49</v>
      </c>
      <c r="U2425" s="3">
        <v>54.72</v>
      </c>
      <c r="V2425" s="3">
        <v>54.99</v>
      </c>
      <c r="W2425" s="3">
        <v>41.58</v>
      </c>
      <c r="X2425" s="3">
        <v>62.43</v>
      </c>
      <c r="Y2425" s="3">
        <v>62.3</v>
      </c>
      <c r="Z2425" s="3">
        <v>57.42</v>
      </c>
    </row>
    <row r="2426" spans="1:26" x14ac:dyDescent="0.3">
      <c r="A2426" s="2" t="s">
        <v>809</v>
      </c>
      <c r="B2426" s="2" t="s">
        <v>810</v>
      </c>
      <c r="C2426" s="2">
        <v>374</v>
      </c>
      <c r="D2426" s="2" t="s">
        <v>23</v>
      </c>
      <c r="E2426" s="2" t="s">
        <v>319</v>
      </c>
      <c r="F2426" s="2" t="s">
        <v>65</v>
      </c>
      <c r="G2426" s="2" t="s">
        <v>349</v>
      </c>
      <c r="H2426" s="2" t="s">
        <v>60</v>
      </c>
      <c r="I2426" s="2">
        <v>362</v>
      </c>
      <c r="J2426" s="2">
        <v>2750</v>
      </c>
      <c r="K2426" s="2">
        <v>244</v>
      </c>
      <c r="L2426" s="2">
        <v>241.34</v>
      </c>
      <c r="M2426" s="2">
        <v>242.53</v>
      </c>
      <c r="N2426" s="2">
        <v>98.91</v>
      </c>
      <c r="O2426" s="2">
        <v>99.51</v>
      </c>
      <c r="P2426" s="2">
        <v>1485</v>
      </c>
      <c r="Q2426" s="2">
        <v>1504.73</v>
      </c>
      <c r="R2426" s="2">
        <v>1479.62</v>
      </c>
      <c r="S2426" s="2">
        <v>101.33</v>
      </c>
      <c r="T2426" s="2">
        <v>101.7</v>
      </c>
      <c r="U2426" s="2">
        <v>93.62</v>
      </c>
      <c r="V2426" s="2">
        <v>92.6</v>
      </c>
      <c r="W2426" s="2">
        <v>93.05</v>
      </c>
      <c r="X2426" s="2">
        <v>93.4</v>
      </c>
      <c r="Y2426" s="2">
        <v>94.64</v>
      </c>
      <c r="Z2426" s="2">
        <v>93.06</v>
      </c>
    </row>
    <row r="2427" spans="1:26" x14ac:dyDescent="0.3">
      <c r="A2427" s="3" t="s">
        <v>809</v>
      </c>
      <c r="B2427" s="3" t="s">
        <v>810</v>
      </c>
      <c r="C2427" s="3">
        <v>375</v>
      </c>
      <c r="D2427" s="3" t="s">
        <v>23</v>
      </c>
      <c r="E2427" s="3" t="s">
        <v>319</v>
      </c>
      <c r="F2427" s="3" t="s">
        <v>65</v>
      </c>
      <c r="G2427" s="3" t="s">
        <v>350</v>
      </c>
      <c r="H2427" s="3" t="s">
        <v>74</v>
      </c>
      <c r="I2427" s="3">
        <v>362</v>
      </c>
      <c r="J2427" s="3">
        <v>2750</v>
      </c>
      <c r="K2427" s="3">
        <v>244</v>
      </c>
      <c r="L2427" s="3">
        <v>241.34</v>
      </c>
      <c r="M2427" s="3">
        <v>242.53</v>
      </c>
      <c r="N2427" s="3">
        <v>98.91</v>
      </c>
      <c r="O2427" s="3">
        <v>99.51</v>
      </c>
      <c r="P2427" s="3">
        <v>1485</v>
      </c>
      <c r="Q2427" s="3">
        <v>1504.73</v>
      </c>
      <c r="R2427" s="3">
        <v>1479.62</v>
      </c>
      <c r="S2427" s="3">
        <v>101.33</v>
      </c>
      <c r="T2427" s="3">
        <v>101.7</v>
      </c>
      <c r="U2427" s="3">
        <v>93.62</v>
      </c>
      <c r="V2427" s="3">
        <v>92.6</v>
      </c>
      <c r="W2427" s="3">
        <v>93.05</v>
      </c>
      <c r="X2427" s="3">
        <v>93.4</v>
      </c>
      <c r="Y2427" s="3">
        <v>94.64</v>
      </c>
      <c r="Z2427" s="3">
        <v>93.06</v>
      </c>
    </row>
    <row r="2428" spans="1:26" x14ac:dyDescent="0.3">
      <c r="A2428" s="2" t="s">
        <v>809</v>
      </c>
      <c r="B2428" s="2" t="s">
        <v>810</v>
      </c>
      <c r="C2428" s="2">
        <v>376</v>
      </c>
      <c r="D2428" s="2" t="s">
        <v>23</v>
      </c>
      <c r="E2428" s="2" t="s">
        <v>319</v>
      </c>
      <c r="F2428" s="2" t="s">
        <v>65</v>
      </c>
      <c r="G2428" s="2" t="s">
        <v>65</v>
      </c>
      <c r="H2428" s="2" t="s">
        <v>75</v>
      </c>
      <c r="I2428" s="2">
        <v>10682</v>
      </c>
      <c r="J2428" s="2">
        <v>35150</v>
      </c>
      <c r="K2428" s="2">
        <v>2599</v>
      </c>
      <c r="L2428" s="2">
        <v>4973.93</v>
      </c>
      <c r="M2428" s="2">
        <v>2597.81</v>
      </c>
      <c r="N2428" s="2">
        <v>191.38</v>
      </c>
      <c r="O2428" s="2">
        <v>191.47</v>
      </c>
      <c r="P2428" s="2">
        <v>18212</v>
      </c>
      <c r="Q2428" s="2">
        <v>22973.89</v>
      </c>
      <c r="R2428" s="2">
        <v>16750.22</v>
      </c>
      <c r="S2428" s="2">
        <v>126.15</v>
      </c>
      <c r="T2428" s="2">
        <v>137.16</v>
      </c>
      <c r="U2428" s="2">
        <v>33.79</v>
      </c>
      <c r="V2428" s="2">
        <v>64.67</v>
      </c>
      <c r="W2428" s="2">
        <v>33.78</v>
      </c>
      <c r="X2428" s="2">
        <v>38.82</v>
      </c>
      <c r="Y2428" s="2">
        <v>48.97</v>
      </c>
      <c r="Z2428" s="2">
        <v>35.700000000000003</v>
      </c>
    </row>
    <row r="2429" spans="1:26" x14ac:dyDescent="0.3">
      <c r="A2429" s="3" t="s">
        <v>809</v>
      </c>
      <c r="B2429" s="3" t="s">
        <v>810</v>
      </c>
      <c r="C2429" s="3">
        <v>377</v>
      </c>
      <c r="D2429" s="3" t="s">
        <v>23</v>
      </c>
      <c r="E2429" s="3" t="s">
        <v>319</v>
      </c>
      <c r="F2429" s="3" t="s">
        <v>65</v>
      </c>
      <c r="G2429" s="3" t="s">
        <v>351</v>
      </c>
      <c r="H2429" s="3" t="s">
        <v>60</v>
      </c>
      <c r="I2429" s="3">
        <v>655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 t="s">
        <v>60</v>
      </c>
      <c r="V2429" s="3" t="s">
        <v>60</v>
      </c>
      <c r="W2429" s="3" t="s">
        <v>60</v>
      </c>
      <c r="X2429" s="3" t="s">
        <v>60</v>
      </c>
      <c r="Y2429" s="3" t="s">
        <v>60</v>
      </c>
      <c r="Z2429" s="3" t="s">
        <v>60</v>
      </c>
    </row>
    <row r="2430" spans="1:26" x14ac:dyDescent="0.3">
      <c r="A2430" s="2" t="s">
        <v>809</v>
      </c>
      <c r="B2430" s="2" t="s">
        <v>810</v>
      </c>
      <c r="C2430" s="2">
        <v>378</v>
      </c>
      <c r="D2430" s="2" t="s">
        <v>23</v>
      </c>
      <c r="E2430" s="2" t="s">
        <v>319</v>
      </c>
      <c r="F2430" s="2" t="s">
        <v>65</v>
      </c>
      <c r="G2430" s="2" t="s">
        <v>352</v>
      </c>
      <c r="H2430" s="2" t="s">
        <v>16</v>
      </c>
      <c r="I2430" s="2">
        <v>655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 t="s">
        <v>60</v>
      </c>
      <c r="V2430" s="2" t="s">
        <v>60</v>
      </c>
      <c r="W2430" s="2" t="s">
        <v>60</v>
      </c>
      <c r="X2430" s="2" t="s">
        <v>60</v>
      </c>
      <c r="Y2430" s="2" t="s">
        <v>60</v>
      </c>
      <c r="Z2430" s="2" t="s">
        <v>60</v>
      </c>
    </row>
    <row r="2431" spans="1:26" x14ac:dyDescent="0.3">
      <c r="A2431" s="3" t="s">
        <v>809</v>
      </c>
      <c r="B2431" s="3" t="s">
        <v>810</v>
      </c>
      <c r="C2431" s="3">
        <v>379</v>
      </c>
      <c r="D2431" s="3" t="s">
        <v>23</v>
      </c>
      <c r="E2431" s="3" t="s">
        <v>319</v>
      </c>
      <c r="F2431" s="3" t="s">
        <v>65</v>
      </c>
      <c r="G2431" s="3" t="s">
        <v>353</v>
      </c>
      <c r="H2431" s="3" t="s">
        <v>60</v>
      </c>
      <c r="I2431" s="3">
        <v>515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 t="s">
        <v>60</v>
      </c>
      <c r="V2431" s="3" t="s">
        <v>60</v>
      </c>
      <c r="W2431" s="3" t="s">
        <v>60</v>
      </c>
      <c r="X2431" s="3" t="s">
        <v>60</v>
      </c>
      <c r="Y2431" s="3" t="s">
        <v>60</v>
      </c>
      <c r="Z2431" s="3" t="s">
        <v>60</v>
      </c>
    </row>
    <row r="2432" spans="1:26" x14ac:dyDescent="0.3">
      <c r="A2432" s="2" t="s">
        <v>809</v>
      </c>
      <c r="B2432" s="2" t="s">
        <v>810</v>
      </c>
      <c r="C2432" s="2">
        <v>380</v>
      </c>
      <c r="D2432" s="2" t="s">
        <v>23</v>
      </c>
      <c r="E2432" s="2" t="s">
        <v>319</v>
      </c>
      <c r="F2432" s="2" t="s">
        <v>65</v>
      </c>
      <c r="G2432" s="2" t="s">
        <v>354</v>
      </c>
      <c r="H2432" s="2" t="s">
        <v>16</v>
      </c>
      <c r="I2432" s="2">
        <v>515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 t="s">
        <v>60</v>
      </c>
      <c r="V2432" s="2" t="s">
        <v>60</v>
      </c>
      <c r="W2432" s="2" t="s">
        <v>60</v>
      </c>
      <c r="X2432" s="2" t="s">
        <v>60</v>
      </c>
      <c r="Y2432" s="2" t="s">
        <v>60</v>
      </c>
      <c r="Z2432" s="2" t="s">
        <v>60</v>
      </c>
    </row>
    <row r="2433" spans="1:26" x14ac:dyDescent="0.3">
      <c r="A2433" s="3" t="s">
        <v>809</v>
      </c>
      <c r="B2433" s="3" t="s">
        <v>810</v>
      </c>
      <c r="C2433" s="3">
        <v>381</v>
      </c>
      <c r="D2433" s="3" t="s">
        <v>23</v>
      </c>
      <c r="E2433" s="3" t="s">
        <v>319</v>
      </c>
      <c r="F2433" s="3" t="s">
        <v>65</v>
      </c>
      <c r="G2433" s="3" t="s">
        <v>355</v>
      </c>
      <c r="H2433" s="3" t="s">
        <v>60</v>
      </c>
      <c r="I2433" s="3">
        <v>160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 t="s">
        <v>60</v>
      </c>
      <c r="V2433" s="3" t="s">
        <v>60</v>
      </c>
      <c r="W2433" s="3" t="s">
        <v>60</v>
      </c>
      <c r="X2433" s="3" t="s">
        <v>60</v>
      </c>
      <c r="Y2433" s="3" t="s">
        <v>60</v>
      </c>
      <c r="Z2433" s="3" t="s">
        <v>60</v>
      </c>
    </row>
    <row r="2434" spans="1:26" x14ac:dyDescent="0.3">
      <c r="A2434" s="2" t="s">
        <v>809</v>
      </c>
      <c r="B2434" s="2" t="s">
        <v>810</v>
      </c>
      <c r="C2434" s="2">
        <v>382</v>
      </c>
      <c r="D2434" s="2" t="s">
        <v>23</v>
      </c>
      <c r="E2434" s="2" t="s">
        <v>319</v>
      </c>
      <c r="F2434" s="2" t="s">
        <v>65</v>
      </c>
      <c r="G2434" s="2" t="s">
        <v>356</v>
      </c>
      <c r="H2434" s="2" t="s">
        <v>60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 t="s">
        <v>60</v>
      </c>
      <c r="V2434" s="2" t="s">
        <v>60</v>
      </c>
      <c r="W2434" s="2" t="s">
        <v>60</v>
      </c>
      <c r="X2434" s="2" t="s">
        <v>60</v>
      </c>
      <c r="Y2434" s="2" t="s">
        <v>60</v>
      </c>
      <c r="Z2434" s="2" t="s">
        <v>60</v>
      </c>
    </row>
    <row r="2435" spans="1:26" x14ac:dyDescent="0.3">
      <c r="A2435" s="3" t="s">
        <v>809</v>
      </c>
      <c r="B2435" s="3" t="s">
        <v>810</v>
      </c>
      <c r="C2435" s="3">
        <v>383</v>
      </c>
      <c r="D2435" s="3" t="s">
        <v>23</v>
      </c>
      <c r="E2435" s="3" t="s">
        <v>319</v>
      </c>
      <c r="F2435" s="3" t="s">
        <v>65</v>
      </c>
      <c r="G2435" s="3" t="s">
        <v>348</v>
      </c>
      <c r="H2435" s="3" t="s">
        <v>16</v>
      </c>
      <c r="I2435" s="3">
        <v>160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 t="s">
        <v>60</v>
      </c>
      <c r="V2435" s="3" t="s">
        <v>60</v>
      </c>
      <c r="W2435" s="3" t="s">
        <v>60</v>
      </c>
      <c r="X2435" s="3" t="s">
        <v>60</v>
      </c>
      <c r="Y2435" s="3" t="s">
        <v>60</v>
      </c>
      <c r="Z2435" s="3" t="s">
        <v>60</v>
      </c>
    </row>
    <row r="2436" spans="1:26" x14ac:dyDescent="0.3">
      <c r="A2436" s="2" t="s">
        <v>809</v>
      </c>
      <c r="B2436" s="2" t="s">
        <v>810</v>
      </c>
      <c r="C2436" s="2">
        <v>384</v>
      </c>
      <c r="D2436" s="2" t="s">
        <v>23</v>
      </c>
      <c r="E2436" s="2" t="s">
        <v>319</v>
      </c>
      <c r="F2436" s="2" t="s">
        <v>65</v>
      </c>
      <c r="G2436" s="2" t="s">
        <v>357</v>
      </c>
      <c r="H2436" s="2" t="s">
        <v>60</v>
      </c>
      <c r="I2436" s="2">
        <v>1147.5</v>
      </c>
      <c r="J2436" s="2">
        <v>1700</v>
      </c>
      <c r="K2436" s="2">
        <v>142</v>
      </c>
      <c r="L2436" s="2">
        <v>281.56</v>
      </c>
      <c r="M2436" s="2">
        <v>1.33</v>
      </c>
      <c r="N2436" s="2">
        <v>198.28</v>
      </c>
      <c r="O2436" s="2">
        <v>21169.919999999998</v>
      </c>
      <c r="P2436" s="2">
        <v>867</v>
      </c>
      <c r="Q2436" s="2">
        <v>2148.58</v>
      </c>
      <c r="R2436" s="2">
        <v>764.53</v>
      </c>
      <c r="S2436" s="2">
        <v>247.82</v>
      </c>
      <c r="T2436" s="2">
        <v>281.02999999999997</v>
      </c>
      <c r="U2436" s="2" t="s">
        <v>60</v>
      </c>
      <c r="V2436" s="2" t="s">
        <v>60</v>
      </c>
      <c r="W2436" s="2" t="s">
        <v>60</v>
      </c>
      <c r="X2436" s="2" t="s">
        <v>60</v>
      </c>
      <c r="Y2436" s="2" t="s">
        <v>60</v>
      </c>
      <c r="Z2436" s="2" t="s">
        <v>60</v>
      </c>
    </row>
    <row r="2437" spans="1:26" x14ac:dyDescent="0.3">
      <c r="A2437" s="3" t="s">
        <v>809</v>
      </c>
      <c r="B2437" s="3" t="s">
        <v>810</v>
      </c>
      <c r="C2437" s="3">
        <v>385</v>
      </c>
      <c r="D2437" s="3" t="s">
        <v>23</v>
      </c>
      <c r="E2437" s="3" t="s">
        <v>319</v>
      </c>
      <c r="F2437" s="3" t="s">
        <v>65</v>
      </c>
      <c r="G2437" s="3" t="s">
        <v>350</v>
      </c>
      <c r="H2437" s="3" t="s">
        <v>16</v>
      </c>
      <c r="I2437" s="3">
        <v>1147.5</v>
      </c>
      <c r="J2437" s="3">
        <v>1700</v>
      </c>
      <c r="K2437" s="3">
        <v>142</v>
      </c>
      <c r="L2437" s="3">
        <v>281.56</v>
      </c>
      <c r="M2437" s="3">
        <v>1.33</v>
      </c>
      <c r="N2437" s="3">
        <v>198.28</v>
      </c>
      <c r="O2437" s="3">
        <v>21169.919999999998</v>
      </c>
      <c r="P2437" s="3">
        <v>867</v>
      </c>
      <c r="Q2437" s="3">
        <v>2148.58</v>
      </c>
      <c r="R2437" s="3">
        <v>764.53</v>
      </c>
      <c r="S2437" s="3">
        <v>247.82</v>
      </c>
      <c r="T2437" s="3">
        <v>281.02999999999997</v>
      </c>
      <c r="U2437" s="3" t="s">
        <v>60</v>
      </c>
      <c r="V2437" s="3" t="s">
        <v>60</v>
      </c>
      <c r="W2437" s="3" t="s">
        <v>60</v>
      </c>
      <c r="X2437" s="3" t="s">
        <v>60</v>
      </c>
      <c r="Y2437" s="3" t="s">
        <v>60</v>
      </c>
      <c r="Z2437" s="3" t="s">
        <v>60</v>
      </c>
    </row>
    <row r="2438" spans="1:26" x14ac:dyDescent="0.3">
      <c r="A2438" s="2" t="s">
        <v>809</v>
      </c>
      <c r="B2438" s="2" t="s">
        <v>810</v>
      </c>
      <c r="C2438" s="2">
        <v>386</v>
      </c>
      <c r="D2438" s="2" t="s">
        <v>23</v>
      </c>
      <c r="E2438" s="2" t="s">
        <v>319</v>
      </c>
      <c r="F2438" s="2" t="s">
        <v>65</v>
      </c>
      <c r="G2438" s="2" t="s">
        <v>358</v>
      </c>
      <c r="H2438" s="2" t="s">
        <v>60</v>
      </c>
      <c r="I2438" s="2">
        <v>1200</v>
      </c>
      <c r="J2438" s="2">
        <v>150</v>
      </c>
      <c r="K2438" s="2">
        <v>12</v>
      </c>
      <c r="L2438" s="2">
        <v>85.1</v>
      </c>
      <c r="M2438" s="2">
        <v>0</v>
      </c>
      <c r="N2438" s="2">
        <v>709.17</v>
      </c>
      <c r="O2438" s="2">
        <v>0</v>
      </c>
      <c r="P2438" s="2">
        <v>78</v>
      </c>
      <c r="Q2438" s="2">
        <v>385.25</v>
      </c>
      <c r="R2438" s="2">
        <v>0</v>
      </c>
      <c r="S2438" s="2">
        <v>493.91</v>
      </c>
      <c r="T2438" s="2">
        <v>0</v>
      </c>
      <c r="U2438" s="2" t="s">
        <v>60</v>
      </c>
      <c r="V2438" s="2" t="s">
        <v>60</v>
      </c>
      <c r="W2438" s="2" t="s">
        <v>60</v>
      </c>
      <c r="X2438" s="2" t="s">
        <v>60</v>
      </c>
      <c r="Y2438" s="2" t="s">
        <v>60</v>
      </c>
      <c r="Z2438" s="2" t="s">
        <v>60</v>
      </c>
    </row>
    <row r="2439" spans="1:26" x14ac:dyDescent="0.3">
      <c r="A2439" s="3" t="s">
        <v>809</v>
      </c>
      <c r="B2439" s="3" t="s">
        <v>810</v>
      </c>
      <c r="C2439" s="3">
        <v>387</v>
      </c>
      <c r="D2439" s="3" t="s">
        <v>23</v>
      </c>
      <c r="E2439" s="3" t="s">
        <v>319</v>
      </c>
      <c r="F2439" s="3" t="s">
        <v>65</v>
      </c>
      <c r="G2439" s="3" t="s">
        <v>359</v>
      </c>
      <c r="H2439" s="3" t="s">
        <v>60</v>
      </c>
      <c r="I2439" s="3">
        <v>382.5</v>
      </c>
      <c r="J2439" s="3">
        <v>500</v>
      </c>
      <c r="K2439" s="3">
        <v>42</v>
      </c>
      <c r="L2439" s="3">
        <v>201.31</v>
      </c>
      <c r="M2439" s="3">
        <v>0</v>
      </c>
      <c r="N2439" s="3">
        <v>479.31</v>
      </c>
      <c r="O2439" s="3">
        <v>0</v>
      </c>
      <c r="P2439" s="3">
        <v>256</v>
      </c>
      <c r="Q2439" s="3">
        <v>933.04</v>
      </c>
      <c r="R2439" s="3">
        <v>8.5399999999999991</v>
      </c>
      <c r="S2439" s="3">
        <v>364.47</v>
      </c>
      <c r="T2439" s="3">
        <v>10925.53</v>
      </c>
      <c r="U2439" s="3" t="s">
        <v>60</v>
      </c>
      <c r="V2439" s="3" t="s">
        <v>60</v>
      </c>
      <c r="W2439" s="3" t="s">
        <v>60</v>
      </c>
      <c r="X2439" s="3" t="s">
        <v>60</v>
      </c>
      <c r="Y2439" s="3" t="s">
        <v>60</v>
      </c>
      <c r="Z2439" s="3" t="s">
        <v>60</v>
      </c>
    </row>
    <row r="2440" spans="1:26" x14ac:dyDescent="0.3">
      <c r="A2440" s="2" t="s">
        <v>809</v>
      </c>
      <c r="B2440" s="2" t="s">
        <v>810</v>
      </c>
      <c r="C2440" s="2">
        <v>388</v>
      </c>
      <c r="D2440" s="2" t="s">
        <v>23</v>
      </c>
      <c r="E2440" s="2" t="s">
        <v>319</v>
      </c>
      <c r="F2440" s="2" t="s">
        <v>65</v>
      </c>
      <c r="G2440" s="2" t="s">
        <v>350</v>
      </c>
      <c r="H2440" s="2" t="s">
        <v>16</v>
      </c>
      <c r="I2440" s="2">
        <v>1582.5</v>
      </c>
      <c r="J2440" s="2">
        <v>650</v>
      </c>
      <c r="K2440" s="2">
        <v>54</v>
      </c>
      <c r="L2440" s="2">
        <v>286.41000000000003</v>
      </c>
      <c r="M2440" s="2">
        <v>0</v>
      </c>
      <c r="N2440" s="2">
        <v>530.39</v>
      </c>
      <c r="O2440" s="2">
        <v>0</v>
      </c>
      <c r="P2440" s="2">
        <v>334</v>
      </c>
      <c r="Q2440" s="2">
        <v>1318.29</v>
      </c>
      <c r="R2440" s="2">
        <v>8.5399999999999991</v>
      </c>
      <c r="S2440" s="2">
        <v>394.7</v>
      </c>
      <c r="T2440" s="2">
        <v>15436.65</v>
      </c>
      <c r="U2440" s="2" t="s">
        <v>60</v>
      </c>
      <c r="V2440" s="2" t="s">
        <v>60</v>
      </c>
      <c r="W2440" s="2" t="s">
        <v>60</v>
      </c>
      <c r="X2440" s="2" t="s">
        <v>60</v>
      </c>
      <c r="Y2440" s="2" t="s">
        <v>60</v>
      </c>
      <c r="Z2440" s="2" t="s">
        <v>60</v>
      </c>
    </row>
    <row r="2441" spans="1:26" x14ac:dyDescent="0.3">
      <c r="A2441" s="3" t="s">
        <v>809</v>
      </c>
      <c r="B2441" s="3" t="s">
        <v>810</v>
      </c>
      <c r="C2441" s="3">
        <v>389</v>
      </c>
      <c r="D2441" s="3" t="s">
        <v>23</v>
      </c>
      <c r="E2441" s="3" t="s">
        <v>319</v>
      </c>
      <c r="F2441" s="3" t="s">
        <v>65</v>
      </c>
      <c r="G2441" s="3" t="s">
        <v>65</v>
      </c>
      <c r="H2441" s="3" t="s">
        <v>16</v>
      </c>
      <c r="I2441" s="3">
        <v>4060</v>
      </c>
      <c r="J2441" s="3">
        <v>2350</v>
      </c>
      <c r="K2441" s="3">
        <v>196</v>
      </c>
      <c r="L2441" s="3">
        <v>567.97</v>
      </c>
      <c r="M2441" s="3">
        <v>1.33</v>
      </c>
      <c r="N2441" s="3">
        <v>289.77999999999997</v>
      </c>
      <c r="O2441" s="3">
        <v>42704.51</v>
      </c>
      <c r="P2441" s="3">
        <v>1201</v>
      </c>
      <c r="Q2441" s="3">
        <v>3466.87</v>
      </c>
      <c r="R2441" s="3">
        <v>773.07</v>
      </c>
      <c r="S2441" s="3">
        <v>288.67</v>
      </c>
      <c r="T2441" s="3">
        <v>448.45</v>
      </c>
      <c r="U2441" s="3" t="s">
        <v>60</v>
      </c>
      <c r="V2441" s="3" t="s">
        <v>60</v>
      </c>
      <c r="W2441" s="3" t="s">
        <v>60</v>
      </c>
      <c r="X2441" s="3" t="s">
        <v>60</v>
      </c>
      <c r="Y2441" s="3" t="s">
        <v>60</v>
      </c>
      <c r="Z2441" s="3" t="s">
        <v>60</v>
      </c>
    </row>
    <row r="2442" spans="1:26" x14ac:dyDescent="0.3">
      <c r="A2442" s="2" t="s">
        <v>809</v>
      </c>
      <c r="B2442" s="2" t="s">
        <v>810</v>
      </c>
      <c r="C2442" s="2">
        <v>390</v>
      </c>
      <c r="D2442" s="2" t="s">
        <v>23</v>
      </c>
      <c r="E2442" s="2" t="s">
        <v>319</v>
      </c>
      <c r="F2442" s="2" t="s">
        <v>78</v>
      </c>
      <c r="G2442" s="2" t="s">
        <v>360</v>
      </c>
      <c r="H2442" s="2" t="s">
        <v>60</v>
      </c>
      <c r="I2442" s="2">
        <v>657.39</v>
      </c>
      <c r="J2442" s="2">
        <v>540</v>
      </c>
      <c r="K2442" s="2">
        <v>45</v>
      </c>
      <c r="L2442" s="2">
        <v>88.89</v>
      </c>
      <c r="M2442" s="2">
        <v>21.12</v>
      </c>
      <c r="N2442" s="2">
        <v>197.53</v>
      </c>
      <c r="O2442" s="2">
        <v>420.88</v>
      </c>
      <c r="P2442" s="2">
        <v>274</v>
      </c>
      <c r="Q2442" s="2">
        <v>462.59</v>
      </c>
      <c r="R2442" s="2">
        <v>178.13</v>
      </c>
      <c r="S2442" s="2">
        <v>168.83</v>
      </c>
      <c r="T2442" s="2">
        <v>259.69</v>
      </c>
      <c r="U2442" s="2" t="s">
        <v>60</v>
      </c>
      <c r="V2442" s="2" t="s">
        <v>60</v>
      </c>
      <c r="W2442" s="2" t="s">
        <v>60</v>
      </c>
      <c r="X2442" s="2" t="s">
        <v>60</v>
      </c>
      <c r="Y2442" s="2" t="s">
        <v>60</v>
      </c>
      <c r="Z2442" s="2" t="s">
        <v>60</v>
      </c>
    </row>
    <row r="2443" spans="1:26" x14ac:dyDescent="0.3">
      <c r="A2443" s="3" t="s">
        <v>809</v>
      </c>
      <c r="B2443" s="3" t="s">
        <v>810</v>
      </c>
      <c r="C2443" s="3">
        <v>391</v>
      </c>
      <c r="D2443" s="3" t="s">
        <v>23</v>
      </c>
      <c r="E2443" s="3" t="s">
        <v>319</v>
      </c>
      <c r="F2443" s="3" t="s">
        <v>78</v>
      </c>
      <c r="G2443" s="3" t="s">
        <v>361</v>
      </c>
      <c r="H2443" s="3" t="s">
        <v>60</v>
      </c>
      <c r="I2443" s="3">
        <v>656.2</v>
      </c>
      <c r="J2443" s="3">
        <v>430</v>
      </c>
      <c r="K2443" s="3">
        <v>37</v>
      </c>
      <c r="L2443" s="3">
        <v>77.42</v>
      </c>
      <c r="M2443" s="3">
        <v>15.93</v>
      </c>
      <c r="N2443" s="3">
        <v>209.24</v>
      </c>
      <c r="O2443" s="3">
        <v>486</v>
      </c>
      <c r="P2443" s="3">
        <v>214</v>
      </c>
      <c r="Q2443" s="3">
        <v>415.64</v>
      </c>
      <c r="R2443" s="3">
        <v>172.58</v>
      </c>
      <c r="S2443" s="3">
        <v>194.22</v>
      </c>
      <c r="T2443" s="3">
        <v>240.84</v>
      </c>
      <c r="U2443" s="3" t="s">
        <v>60</v>
      </c>
      <c r="V2443" s="3" t="s">
        <v>60</v>
      </c>
      <c r="W2443" s="3" t="s">
        <v>60</v>
      </c>
      <c r="X2443" s="3" t="s">
        <v>60</v>
      </c>
      <c r="Y2443" s="3" t="s">
        <v>60</v>
      </c>
      <c r="Z2443" s="3" t="s">
        <v>60</v>
      </c>
    </row>
    <row r="2444" spans="1:26" x14ac:dyDescent="0.3">
      <c r="A2444" s="2" t="s">
        <v>809</v>
      </c>
      <c r="B2444" s="2" t="s">
        <v>810</v>
      </c>
      <c r="C2444" s="2">
        <v>392</v>
      </c>
      <c r="D2444" s="2" t="s">
        <v>23</v>
      </c>
      <c r="E2444" s="2" t="s">
        <v>319</v>
      </c>
      <c r="F2444" s="2" t="s">
        <v>78</v>
      </c>
      <c r="G2444" s="2" t="s">
        <v>83</v>
      </c>
      <c r="H2444" s="2" t="s">
        <v>16</v>
      </c>
      <c r="I2444" s="2">
        <v>1313.59</v>
      </c>
      <c r="J2444" s="2">
        <v>970</v>
      </c>
      <c r="K2444" s="2">
        <v>82</v>
      </c>
      <c r="L2444" s="2">
        <v>166.31</v>
      </c>
      <c r="M2444" s="2">
        <v>37.049999999999997</v>
      </c>
      <c r="N2444" s="2">
        <v>202.82</v>
      </c>
      <c r="O2444" s="2">
        <v>448.88</v>
      </c>
      <c r="P2444" s="2">
        <v>488</v>
      </c>
      <c r="Q2444" s="2">
        <v>878.23</v>
      </c>
      <c r="R2444" s="2">
        <v>350.71</v>
      </c>
      <c r="S2444" s="2">
        <v>179.97</v>
      </c>
      <c r="T2444" s="2">
        <v>250.41</v>
      </c>
      <c r="U2444" s="2" t="s">
        <v>60</v>
      </c>
      <c r="V2444" s="2" t="s">
        <v>60</v>
      </c>
      <c r="W2444" s="2" t="s">
        <v>60</v>
      </c>
      <c r="X2444" s="2" t="s">
        <v>60</v>
      </c>
      <c r="Y2444" s="2" t="s">
        <v>60</v>
      </c>
      <c r="Z2444" s="2" t="s">
        <v>60</v>
      </c>
    </row>
    <row r="2445" spans="1:26" x14ac:dyDescent="0.3">
      <c r="A2445" s="3" t="s">
        <v>809</v>
      </c>
      <c r="B2445" s="3" t="s">
        <v>810</v>
      </c>
      <c r="C2445" s="3">
        <v>393</v>
      </c>
      <c r="D2445" s="3" t="s">
        <v>23</v>
      </c>
      <c r="E2445" s="3" t="s">
        <v>319</v>
      </c>
      <c r="F2445" s="3" t="s">
        <v>78</v>
      </c>
      <c r="G2445" s="3" t="s">
        <v>81</v>
      </c>
      <c r="H2445" s="3" t="s">
        <v>16</v>
      </c>
      <c r="I2445" s="3">
        <v>1313.59</v>
      </c>
      <c r="J2445" s="3">
        <v>970</v>
      </c>
      <c r="K2445" s="3">
        <v>82</v>
      </c>
      <c r="L2445" s="3">
        <v>166.31</v>
      </c>
      <c r="M2445" s="3">
        <v>37.049999999999997</v>
      </c>
      <c r="N2445" s="3">
        <v>202.82</v>
      </c>
      <c r="O2445" s="3">
        <v>448.88</v>
      </c>
      <c r="P2445" s="3">
        <v>488</v>
      </c>
      <c r="Q2445" s="3">
        <v>878.23</v>
      </c>
      <c r="R2445" s="3">
        <v>350.71</v>
      </c>
      <c r="S2445" s="3">
        <v>179.97</v>
      </c>
      <c r="T2445" s="3">
        <v>250.41</v>
      </c>
      <c r="U2445" s="3" t="s">
        <v>60</v>
      </c>
      <c r="V2445" s="3" t="s">
        <v>60</v>
      </c>
      <c r="W2445" s="3" t="s">
        <v>60</v>
      </c>
      <c r="X2445" s="3" t="s">
        <v>60</v>
      </c>
      <c r="Y2445" s="3" t="s">
        <v>60</v>
      </c>
      <c r="Z2445" s="3" t="s">
        <v>60</v>
      </c>
    </row>
    <row r="2446" spans="1:26" x14ac:dyDescent="0.3">
      <c r="A2446" s="2" t="s">
        <v>809</v>
      </c>
      <c r="B2446" s="2" t="s">
        <v>810</v>
      </c>
      <c r="C2446" s="2">
        <v>394</v>
      </c>
      <c r="D2446" s="2" t="s">
        <v>23</v>
      </c>
      <c r="E2446" s="2" t="s">
        <v>319</v>
      </c>
      <c r="F2446" s="2" t="s">
        <v>78</v>
      </c>
      <c r="G2446" s="2" t="s">
        <v>362</v>
      </c>
      <c r="H2446" s="2" t="s">
        <v>60</v>
      </c>
      <c r="I2446" s="2">
        <v>1140</v>
      </c>
      <c r="J2446" s="2">
        <v>9014</v>
      </c>
      <c r="K2446" s="2">
        <v>784</v>
      </c>
      <c r="L2446" s="2">
        <v>803.87</v>
      </c>
      <c r="M2446" s="2">
        <v>319.29000000000002</v>
      </c>
      <c r="N2446" s="2">
        <v>102.53</v>
      </c>
      <c r="O2446" s="2">
        <v>251.77</v>
      </c>
      <c r="P2446" s="2">
        <v>4110</v>
      </c>
      <c r="Q2446" s="2">
        <v>3077.82</v>
      </c>
      <c r="R2446" s="2">
        <v>1926.11</v>
      </c>
      <c r="S2446" s="2">
        <v>74.89</v>
      </c>
      <c r="T2446" s="2">
        <v>159.79</v>
      </c>
      <c r="U2446" s="2">
        <v>65.06</v>
      </c>
      <c r="V2446" s="2">
        <v>97.94</v>
      </c>
      <c r="W2446" s="2">
        <v>100.79</v>
      </c>
      <c r="X2446" s="2">
        <v>67.11</v>
      </c>
      <c r="Y2446" s="2">
        <v>88.49</v>
      </c>
      <c r="Z2446" s="2">
        <v>99.67</v>
      </c>
    </row>
    <row r="2447" spans="1:26" x14ac:dyDescent="0.3">
      <c r="A2447" s="3" t="s">
        <v>809</v>
      </c>
      <c r="B2447" s="3" t="s">
        <v>810</v>
      </c>
      <c r="C2447" s="3">
        <v>395</v>
      </c>
      <c r="D2447" s="3" t="s">
        <v>23</v>
      </c>
      <c r="E2447" s="3" t="s">
        <v>319</v>
      </c>
      <c r="F2447" s="3" t="s">
        <v>78</v>
      </c>
      <c r="G2447" s="3" t="s">
        <v>193</v>
      </c>
      <c r="H2447" s="3" t="s">
        <v>14</v>
      </c>
      <c r="I2447" s="3">
        <v>1140</v>
      </c>
      <c r="J2447" s="3">
        <v>9014</v>
      </c>
      <c r="K2447" s="3">
        <v>784</v>
      </c>
      <c r="L2447" s="3">
        <v>803.87</v>
      </c>
      <c r="M2447" s="3">
        <v>319.29000000000002</v>
      </c>
      <c r="N2447" s="3">
        <v>102.53</v>
      </c>
      <c r="O2447" s="3">
        <v>251.77</v>
      </c>
      <c r="P2447" s="3">
        <v>4110</v>
      </c>
      <c r="Q2447" s="3">
        <v>3077.82</v>
      </c>
      <c r="R2447" s="3">
        <v>1926.11</v>
      </c>
      <c r="S2447" s="3">
        <v>74.89</v>
      </c>
      <c r="T2447" s="3">
        <v>159.79</v>
      </c>
      <c r="U2447" s="3">
        <v>65.06</v>
      </c>
      <c r="V2447" s="3">
        <v>97.94</v>
      </c>
      <c r="W2447" s="3">
        <v>100.79</v>
      </c>
      <c r="X2447" s="3">
        <v>67.11</v>
      </c>
      <c r="Y2447" s="3">
        <v>88.49</v>
      </c>
      <c r="Z2447" s="3">
        <v>99.67</v>
      </c>
    </row>
    <row r="2448" spans="1:26" x14ac:dyDescent="0.3">
      <c r="A2448" s="2" t="s">
        <v>809</v>
      </c>
      <c r="B2448" s="2" t="s">
        <v>810</v>
      </c>
      <c r="C2448" s="2">
        <v>396</v>
      </c>
      <c r="D2448" s="2" t="s">
        <v>23</v>
      </c>
      <c r="E2448" s="2" t="s">
        <v>319</v>
      </c>
      <c r="F2448" s="2" t="s">
        <v>78</v>
      </c>
      <c r="G2448" s="2" t="s">
        <v>84</v>
      </c>
      <c r="H2448" s="2" t="s">
        <v>14</v>
      </c>
      <c r="I2448" s="2">
        <v>1140</v>
      </c>
      <c r="J2448" s="2">
        <v>9014</v>
      </c>
      <c r="K2448" s="2">
        <v>784</v>
      </c>
      <c r="L2448" s="2">
        <v>803.87</v>
      </c>
      <c r="M2448" s="2">
        <v>319.29000000000002</v>
      </c>
      <c r="N2448" s="2">
        <v>102.53</v>
      </c>
      <c r="O2448" s="2">
        <v>251.77</v>
      </c>
      <c r="P2448" s="2">
        <v>4110</v>
      </c>
      <c r="Q2448" s="2">
        <v>3077.82</v>
      </c>
      <c r="R2448" s="2">
        <v>1926.11</v>
      </c>
      <c r="S2448" s="2">
        <v>74.89</v>
      </c>
      <c r="T2448" s="2">
        <v>159.79</v>
      </c>
      <c r="U2448" s="2">
        <v>65.06</v>
      </c>
      <c r="V2448" s="2">
        <v>97.94</v>
      </c>
      <c r="W2448" s="2">
        <v>100.79</v>
      </c>
      <c r="X2448" s="2">
        <v>67.11</v>
      </c>
      <c r="Y2448" s="2">
        <v>88.49</v>
      </c>
      <c r="Z2448" s="2">
        <v>99.67</v>
      </c>
    </row>
    <row r="2449" spans="1:26" x14ac:dyDescent="0.3">
      <c r="A2449" s="3" t="s">
        <v>809</v>
      </c>
      <c r="B2449" s="3" t="s">
        <v>810</v>
      </c>
      <c r="C2449" s="3">
        <v>397</v>
      </c>
      <c r="D2449" s="3" t="s">
        <v>23</v>
      </c>
      <c r="E2449" s="3" t="s">
        <v>319</v>
      </c>
      <c r="F2449" s="3" t="s">
        <v>78</v>
      </c>
      <c r="G2449" s="3" t="s">
        <v>68</v>
      </c>
      <c r="H2449" s="3" t="s">
        <v>75</v>
      </c>
      <c r="I2449" s="3">
        <v>16092</v>
      </c>
      <c r="J2449" s="3">
        <v>59200</v>
      </c>
      <c r="K2449" s="3">
        <v>4361</v>
      </c>
      <c r="L2449" s="3">
        <v>6923.22</v>
      </c>
      <c r="M2449" s="3">
        <v>4276.08</v>
      </c>
      <c r="N2449" s="3">
        <v>158.75</v>
      </c>
      <c r="O2449" s="3">
        <v>161.91</v>
      </c>
      <c r="P2449" s="3">
        <v>30097</v>
      </c>
      <c r="Q2449" s="3">
        <v>35202.550000000003</v>
      </c>
      <c r="R2449" s="3">
        <v>28863.98</v>
      </c>
      <c r="S2449" s="3">
        <v>116.96</v>
      </c>
      <c r="T2449" s="3">
        <v>121.96</v>
      </c>
      <c r="U2449" s="3">
        <v>37.64</v>
      </c>
      <c r="V2449" s="3">
        <v>59.75</v>
      </c>
      <c r="W2449" s="3">
        <v>36.909999999999997</v>
      </c>
      <c r="X2449" s="3">
        <v>42.58</v>
      </c>
      <c r="Y2449" s="3">
        <v>49.81</v>
      </c>
      <c r="Z2449" s="3">
        <v>40.840000000000003</v>
      </c>
    </row>
    <row r="2450" spans="1:26" x14ac:dyDescent="0.3">
      <c r="A2450" s="2" t="s">
        <v>809</v>
      </c>
      <c r="B2450" s="2" t="s">
        <v>810</v>
      </c>
      <c r="C2450" s="2">
        <v>398</v>
      </c>
      <c r="D2450" s="2" t="s">
        <v>23</v>
      </c>
      <c r="E2450" s="2" t="s">
        <v>319</v>
      </c>
      <c r="F2450" s="2" t="s">
        <v>78</v>
      </c>
      <c r="G2450" s="2" t="s">
        <v>68</v>
      </c>
      <c r="H2450" s="2" t="s">
        <v>14</v>
      </c>
      <c r="I2450" s="2">
        <v>1140</v>
      </c>
      <c r="J2450" s="2">
        <v>9014</v>
      </c>
      <c r="K2450" s="2">
        <v>784</v>
      </c>
      <c r="L2450" s="2">
        <v>803.87</v>
      </c>
      <c r="M2450" s="2">
        <v>319.29000000000002</v>
      </c>
      <c r="N2450" s="2">
        <v>102.53</v>
      </c>
      <c r="O2450" s="2">
        <v>251.77</v>
      </c>
      <c r="P2450" s="2">
        <v>4110</v>
      </c>
      <c r="Q2450" s="2">
        <v>3077.82</v>
      </c>
      <c r="R2450" s="2">
        <v>1926.11</v>
      </c>
      <c r="S2450" s="2">
        <v>74.89</v>
      </c>
      <c r="T2450" s="2">
        <v>159.79</v>
      </c>
      <c r="U2450" s="2">
        <v>65.06</v>
      </c>
      <c r="V2450" s="2">
        <v>97.94</v>
      </c>
      <c r="W2450" s="2">
        <v>100.79</v>
      </c>
      <c r="X2450" s="2">
        <v>67.11</v>
      </c>
      <c r="Y2450" s="2">
        <v>88.49</v>
      </c>
      <c r="Z2450" s="2">
        <v>99.67</v>
      </c>
    </row>
    <row r="2451" spans="1:26" x14ac:dyDescent="0.3">
      <c r="A2451" s="3" t="s">
        <v>809</v>
      </c>
      <c r="B2451" s="3" t="s">
        <v>810</v>
      </c>
      <c r="C2451" s="3">
        <v>399</v>
      </c>
      <c r="D2451" s="3" t="s">
        <v>23</v>
      </c>
      <c r="E2451" s="3" t="s">
        <v>319</v>
      </c>
      <c r="F2451" s="3" t="s">
        <v>78</v>
      </c>
      <c r="G2451" s="3" t="s">
        <v>68</v>
      </c>
      <c r="H2451" s="3" t="s">
        <v>16</v>
      </c>
      <c r="I2451" s="3">
        <v>7551.41</v>
      </c>
      <c r="J2451" s="3">
        <v>4730</v>
      </c>
      <c r="K2451" s="3">
        <v>394</v>
      </c>
      <c r="L2451" s="3">
        <v>880.77</v>
      </c>
      <c r="M2451" s="3">
        <v>38.380000000000003</v>
      </c>
      <c r="N2451" s="3">
        <v>223.55</v>
      </c>
      <c r="O2451" s="3">
        <v>2294.87</v>
      </c>
      <c r="P2451" s="3">
        <v>2398</v>
      </c>
      <c r="Q2451" s="3">
        <v>4772.7299999999996</v>
      </c>
      <c r="R2451" s="3">
        <v>1123.78</v>
      </c>
      <c r="S2451" s="3">
        <v>199.03</v>
      </c>
      <c r="T2451" s="3">
        <v>424.7</v>
      </c>
      <c r="U2451" s="3" t="s">
        <v>60</v>
      </c>
      <c r="V2451" s="3" t="s">
        <v>60</v>
      </c>
      <c r="W2451" s="3" t="s">
        <v>60</v>
      </c>
      <c r="X2451" s="3" t="s">
        <v>60</v>
      </c>
      <c r="Y2451" s="3" t="s">
        <v>60</v>
      </c>
      <c r="Z2451" s="3" t="s">
        <v>60</v>
      </c>
    </row>
    <row r="2452" spans="1:26" x14ac:dyDescent="0.3">
      <c r="A2452" s="2" t="s">
        <v>809</v>
      </c>
      <c r="B2452" s="2" t="s">
        <v>810</v>
      </c>
      <c r="C2452" s="2">
        <v>400</v>
      </c>
      <c r="D2452" s="2" t="s">
        <v>23</v>
      </c>
      <c r="E2452" s="2" t="s">
        <v>319</v>
      </c>
      <c r="F2452" s="2" t="s">
        <v>78</v>
      </c>
      <c r="G2452" s="2" t="s">
        <v>68</v>
      </c>
      <c r="H2452" s="2" t="s">
        <v>12</v>
      </c>
      <c r="I2452" s="2">
        <v>1990</v>
      </c>
      <c r="J2452" s="2">
        <v>4151</v>
      </c>
      <c r="K2452" s="2">
        <v>855</v>
      </c>
      <c r="L2452" s="2">
        <v>769.4</v>
      </c>
      <c r="M2452" s="2">
        <v>1275.33</v>
      </c>
      <c r="N2452" s="2">
        <v>89.99</v>
      </c>
      <c r="O2452" s="2">
        <v>60.33</v>
      </c>
      <c r="P2452" s="2">
        <v>2204</v>
      </c>
      <c r="Q2452" s="2">
        <v>2598.27</v>
      </c>
      <c r="R2452" s="2">
        <v>3604.28</v>
      </c>
      <c r="S2452" s="2">
        <v>117.89</v>
      </c>
      <c r="T2452" s="2">
        <v>72.09</v>
      </c>
      <c r="U2452" s="2" t="s">
        <v>60</v>
      </c>
      <c r="V2452" s="2" t="s">
        <v>60</v>
      </c>
      <c r="W2452" s="2" t="s">
        <v>60</v>
      </c>
      <c r="X2452" s="2" t="s">
        <v>60</v>
      </c>
      <c r="Y2452" s="2" t="s">
        <v>60</v>
      </c>
      <c r="Z2452" s="2" t="s">
        <v>60</v>
      </c>
    </row>
    <row r="2453" spans="1:26" x14ac:dyDescent="0.3">
      <c r="A2453" s="3" t="s">
        <v>809</v>
      </c>
      <c r="B2453" s="3" t="s">
        <v>810</v>
      </c>
      <c r="C2453" s="3">
        <v>401</v>
      </c>
      <c r="D2453" s="3" t="s">
        <v>23</v>
      </c>
      <c r="E2453" s="3" t="s">
        <v>319</v>
      </c>
      <c r="F2453" s="3" t="s">
        <v>78</v>
      </c>
      <c r="G2453" s="3" t="s">
        <v>68</v>
      </c>
      <c r="H2453" s="3" t="s">
        <v>319</v>
      </c>
      <c r="I2453" s="3">
        <v>26773.41</v>
      </c>
      <c r="J2453" s="3">
        <v>77095</v>
      </c>
      <c r="K2453" s="3">
        <v>6394</v>
      </c>
      <c r="L2453" s="3">
        <v>9377.26</v>
      </c>
      <c r="M2453" s="3">
        <v>5909.08</v>
      </c>
      <c r="N2453" s="3">
        <v>146.66</v>
      </c>
      <c r="O2453" s="3">
        <v>158.69</v>
      </c>
      <c r="P2453" s="3">
        <v>38809</v>
      </c>
      <c r="Q2453" s="3">
        <v>45651.37</v>
      </c>
      <c r="R2453" s="3">
        <v>35518.15</v>
      </c>
      <c r="S2453" s="3">
        <v>117.63</v>
      </c>
      <c r="T2453" s="3">
        <v>128.53</v>
      </c>
      <c r="U2453" s="3" t="s">
        <v>60</v>
      </c>
      <c r="V2453" s="3" t="s">
        <v>60</v>
      </c>
      <c r="W2453" s="3" t="s">
        <v>60</v>
      </c>
      <c r="X2453" s="3" t="s">
        <v>60</v>
      </c>
      <c r="Y2453" s="3" t="s">
        <v>60</v>
      </c>
      <c r="Z2453" s="3" t="s">
        <v>60</v>
      </c>
    </row>
    <row r="2454" spans="1:26" x14ac:dyDescent="0.3">
      <c r="A2454" s="2" t="s">
        <v>809</v>
      </c>
      <c r="B2454" s="2" t="s">
        <v>810</v>
      </c>
      <c r="C2454" s="2">
        <v>402</v>
      </c>
      <c r="D2454" s="2" t="s">
        <v>23</v>
      </c>
      <c r="E2454" s="2" t="s">
        <v>363</v>
      </c>
      <c r="F2454" s="2" t="s">
        <v>58</v>
      </c>
      <c r="G2454" s="2" t="s">
        <v>364</v>
      </c>
      <c r="H2454" s="2" t="s">
        <v>60</v>
      </c>
      <c r="I2454" s="2">
        <v>210</v>
      </c>
      <c r="J2454" s="2">
        <v>1650</v>
      </c>
      <c r="K2454" s="2">
        <v>130</v>
      </c>
      <c r="L2454" s="2">
        <v>149.49</v>
      </c>
      <c r="M2454" s="2">
        <v>0</v>
      </c>
      <c r="N2454" s="2">
        <v>114.99</v>
      </c>
      <c r="O2454" s="2">
        <v>0</v>
      </c>
      <c r="P2454" s="2">
        <v>825</v>
      </c>
      <c r="Q2454" s="2">
        <v>889.23</v>
      </c>
      <c r="R2454" s="2">
        <v>646.52</v>
      </c>
      <c r="S2454" s="2">
        <v>107.79</v>
      </c>
      <c r="T2454" s="2">
        <v>137.54</v>
      </c>
      <c r="U2454" s="2">
        <v>85.98</v>
      </c>
      <c r="V2454" s="2">
        <v>98.87</v>
      </c>
      <c r="W2454" s="2">
        <v>0</v>
      </c>
      <c r="X2454" s="2">
        <v>89.45</v>
      </c>
      <c r="Y2454" s="2">
        <v>96.41</v>
      </c>
      <c r="Z2454" s="2">
        <v>70.099999999999994</v>
      </c>
    </row>
    <row r="2455" spans="1:26" x14ac:dyDescent="0.3">
      <c r="A2455" s="3" t="s">
        <v>809</v>
      </c>
      <c r="B2455" s="3" t="s">
        <v>810</v>
      </c>
      <c r="C2455" s="3">
        <v>403</v>
      </c>
      <c r="D2455" s="3" t="s">
        <v>23</v>
      </c>
      <c r="E2455" s="3" t="s">
        <v>363</v>
      </c>
      <c r="F2455" s="3" t="s">
        <v>58</v>
      </c>
      <c r="G2455" s="3" t="s">
        <v>365</v>
      </c>
      <c r="H2455" s="3" t="s">
        <v>60</v>
      </c>
      <c r="I2455" s="3">
        <v>1340</v>
      </c>
      <c r="J2455" s="3">
        <v>8550</v>
      </c>
      <c r="K2455" s="3">
        <v>355</v>
      </c>
      <c r="L2455" s="3">
        <v>496.4</v>
      </c>
      <c r="M2455" s="3">
        <v>657.79</v>
      </c>
      <c r="N2455" s="3">
        <v>139.83000000000001</v>
      </c>
      <c r="O2455" s="3">
        <v>75.459999999999994</v>
      </c>
      <c r="P2455" s="3">
        <v>3818</v>
      </c>
      <c r="Q2455" s="3">
        <v>3968</v>
      </c>
      <c r="R2455" s="3">
        <v>4112.33</v>
      </c>
      <c r="S2455" s="3">
        <v>103.93</v>
      </c>
      <c r="T2455" s="3">
        <v>96.49</v>
      </c>
      <c r="U2455" s="3">
        <v>36.799999999999997</v>
      </c>
      <c r="V2455" s="3">
        <v>51.45</v>
      </c>
      <c r="W2455" s="3">
        <v>68.180000000000007</v>
      </c>
      <c r="X2455" s="3">
        <v>64.87</v>
      </c>
      <c r="Y2455" s="3">
        <v>67.42</v>
      </c>
      <c r="Z2455" s="3">
        <v>69.87</v>
      </c>
    </row>
    <row r="2456" spans="1:26" x14ac:dyDescent="0.3">
      <c r="A2456" s="2" t="s">
        <v>809</v>
      </c>
      <c r="B2456" s="2" t="s">
        <v>810</v>
      </c>
      <c r="C2456" s="2">
        <v>404</v>
      </c>
      <c r="D2456" s="2" t="s">
        <v>23</v>
      </c>
      <c r="E2456" s="2" t="s">
        <v>363</v>
      </c>
      <c r="F2456" s="2" t="s">
        <v>58</v>
      </c>
      <c r="G2456" s="2" t="s">
        <v>366</v>
      </c>
      <c r="H2456" s="2" t="s">
        <v>60</v>
      </c>
      <c r="I2456" s="2">
        <v>1330</v>
      </c>
      <c r="J2456" s="2">
        <v>3750</v>
      </c>
      <c r="K2456" s="2">
        <v>320</v>
      </c>
      <c r="L2456" s="2">
        <v>317.45</v>
      </c>
      <c r="M2456" s="2">
        <v>166.44</v>
      </c>
      <c r="N2456" s="2">
        <v>99.2</v>
      </c>
      <c r="O2456" s="2">
        <v>190.73</v>
      </c>
      <c r="P2456" s="2">
        <v>1783</v>
      </c>
      <c r="Q2456" s="2">
        <v>1817.51</v>
      </c>
      <c r="R2456" s="2">
        <v>1906.57</v>
      </c>
      <c r="S2456" s="2">
        <v>101.94</v>
      </c>
      <c r="T2456" s="2">
        <v>95.33</v>
      </c>
      <c r="U2456" s="2">
        <v>33.42</v>
      </c>
      <c r="V2456" s="2">
        <v>33.15</v>
      </c>
      <c r="W2456" s="2">
        <v>17.38</v>
      </c>
      <c r="X2456" s="2">
        <v>30.52</v>
      </c>
      <c r="Y2456" s="2">
        <v>31.11</v>
      </c>
      <c r="Z2456" s="2">
        <v>32.64</v>
      </c>
    </row>
    <row r="2457" spans="1:26" x14ac:dyDescent="0.3">
      <c r="A2457" s="3" t="s">
        <v>809</v>
      </c>
      <c r="B2457" s="3" t="s">
        <v>810</v>
      </c>
      <c r="C2457" s="3">
        <v>405</v>
      </c>
      <c r="D2457" s="3" t="s">
        <v>23</v>
      </c>
      <c r="E2457" s="3" t="s">
        <v>363</v>
      </c>
      <c r="F2457" s="3" t="s">
        <v>58</v>
      </c>
      <c r="G2457" s="3" t="s">
        <v>367</v>
      </c>
      <c r="H2457" s="3" t="s">
        <v>60</v>
      </c>
      <c r="I2457" s="3">
        <v>2520</v>
      </c>
      <c r="J2457" s="3">
        <v>13700</v>
      </c>
      <c r="K2457" s="3">
        <v>1150</v>
      </c>
      <c r="L2457" s="3">
        <v>1054.24</v>
      </c>
      <c r="M2457" s="3">
        <v>707.76</v>
      </c>
      <c r="N2457" s="3">
        <v>91.67</v>
      </c>
      <c r="O2457" s="3">
        <v>148.94999999999999</v>
      </c>
      <c r="P2457" s="3">
        <v>6595</v>
      </c>
      <c r="Q2457" s="3">
        <v>6732.62</v>
      </c>
      <c r="R2457" s="3">
        <v>6116.15</v>
      </c>
      <c r="S2457" s="3">
        <v>102.09</v>
      </c>
      <c r="T2457" s="3">
        <v>110.08</v>
      </c>
      <c r="U2457" s="3">
        <v>63.38</v>
      </c>
      <c r="V2457" s="3">
        <v>58.1</v>
      </c>
      <c r="W2457" s="3">
        <v>39.01</v>
      </c>
      <c r="X2457" s="3">
        <v>59.59</v>
      </c>
      <c r="Y2457" s="3">
        <v>60.83</v>
      </c>
      <c r="Z2457" s="3">
        <v>55.26</v>
      </c>
    </row>
    <row r="2458" spans="1:26" x14ac:dyDescent="0.3">
      <c r="A2458" s="2" t="s">
        <v>809</v>
      </c>
      <c r="B2458" s="2" t="s">
        <v>810</v>
      </c>
      <c r="C2458" s="2">
        <v>406</v>
      </c>
      <c r="D2458" s="2" t="s">
        <v>23</v>
      </c>
      <c r="E2458" s="2" t="s">
        <v>363</v>
      </c>
      <c r="F2458" s="2" t="s">
        <v>58</v>
      </c>
      <c r="G2458" s="2" t="s">
        <v>368</v>
      </c>
      <c r="H2458" s="2" t="s">
        <v>74</v>
      </c>
      <c r="I2458" s="2">
        <v>5400</v>
      </c>
      <c r="J2458" s="2">
        <v>27650</v>
      </c>
      <c r="K2458" s="2">
        <v>1955</v>
      </c>
      <c r="L2458" s="2">
        <v>2017.58</v>
      </c>
      <c r="M2458" s="2">
        <v>1531.99</v>
      </c>
      <c r="N2458" s="2">
        <v>103.2</v>
      </c>
      <c r="O2458" s="2">
        <v>131.69999999999999</v>
      </c>
      <c r="P2458" s="2">
        <v>13021</v>
      </c>
      <c r="Q2458" s="2">
        <v>13407.36</v>
      </c>
      <c r="R2458" s="2">
        <v>12781.57</v>
      </c>
      <c r="S2458" s="2">
        <v>102.97</v>
      </c>
      <c r="T2458" s="2">
        <v>104.9</v>
      </c>
      <c r="U2458" s="2">
        <v>50.28</v>
      </c>
      <c r="V2458" s="2">
        <v>51.89</v>
      </c>
      <c r="W2458" s="2">
        <v>39.4</v>
      </c>
      <c r="X2458" s="2">
        <v>54.9</v>
      </c>
      <c r="Y2458" s="2">
        <v>56.53</v>
      </c>
      <c r="Z2458" s="2">
        <v>53.89</v>
      </c>
    </row>
    <row r="2459" spans="1:26" x14ac:dyDescent="0.3">
      <c r="A2459" s="3" t="s">
        <v>809</v>
      </c>
      <c r="B2459" s="3" t="s">
        <v>810</v>
      </c>
      <c r="C2459" s="3">
        <v>407</v>
      </c>
      <c r="D2459" s="3" t="s">
        <v>23</v>
      </c>
      <c r="E2459" s="3" t="s">
        <v>363</v>
      </c>
      <c r="F2459" s="3" t="s">
        <v>58</v>
      </c>
      <c r="G2459" s="3" t="s">
        <v>58</v>
      </c>
      <c r="H2459" s="3" t="s">
        <v>75</v>
      </c>
      <c r="I2459" s="3">
        <v>5400</v>
      </c>
      <c r="J2459" s="3">
        <v>27650</v>
      </c>
      <c r="K2459" s="3">
        <v>1955</v>
      </c>
      <c r="L2459" s="3">
        <v>2017.58</v>
      </c>
      <c r="M2459" s="3">
        <v>1531.99</v>
      </c>
      <c r="N2459" s="3">
        <v>103.2</v>
      </c>
      <c r="O2459" s="3">
        <v>131.69999999999999</v>
      </c>
      <c r="P2459" s="3">
        <v>13021</v>
      </c>
      <c r="Q2459" s="3">
        <v>13407.36</v>
      </c>
      <c r="R2459" s="3">
        <v>12781.57</v>
      </c>
      <c r="S2459" s="3">
        <v>102.97</v>
      </c>
      <c r="T2459" s="3">
        <v>104.9</v>
      </c>
      <c r="U2459" s="3">
        <v>50.28</v>
      </c>
      <c r="V2459" s="3">
        <v>51.89</v>
      </c>
      <c r="W2459" s="3">
        <v>39.4</v>
      </c>
      <c r="X2459" s="3">
        <v>54.9</v>
      </c>
      <c r="Y2459" s="3">
        <v>56.53</v>
      </c>
      <c r="Z2459" s="3">
        <v>53.89</v>
      </c>
    </row>
    <row r="2460" spans="1:26" x14ac:dyDescent="0.3">
      <c r="A2460" s="2" t="s">
        <v>809</v>
      </c>
      <c r="B2460" s="2" t="s">
        <v>810</v>
      </c>
      <c r="C2460" s="2">
        <v>408</v>
      </c>
      <c r="D2460" s="2" t="s">
        <v>23</v>
      </c>
      <c r="E2460" s="2" t="s">
        <v>363</v>
      </c>
      <c r="F2460" s="2" t="s">
        <v>58</v>
      </c>
      <c r="G2460" s="2" t="s">
        <v>369</v>
      </c>
      <c r="H2460" s="2" t="s">
        <v>60</v>
      </c>
      <c r="I2460" s="2">
        <v>30</v>
      </c>
      <c r="J2460" s="2">
        <v>90</v>
      </c>
      <c r="K2460" s="2">
        <v>10</v>
      </c>
      <c r="L2460" s="2">
        <v>8.98</v>
      </c>
      <c r="M2460" s="2">
        <v>4.04</v>
      </c>
      <c r="N2460" s="2">
        <v>89.8</v>
      </c>
      <c r="O2460" s="2">
        <v>222.33</v>
      </c>
      <c r="P2460" s="2">
        <v>42</v>
      </c>
      <c r="Q2460" s="2">
        <v>41.34</v>
      </c>
      <c r="R2460" s="2">
        <v>24.49</v>
      </c>
      <c r="S2460" s="2">
        <v>98.43</v>
      </c>
      <c r="T2460" s="2">
        <v>168.8</v>
      </c>
      <c r="U2460" s="2" t="s">
        <v>60</v>
      </c>
      <c r="V2460" s="2" t="s">
        <v>60</v>
      </c>
      <c r="W2460" s="2" t="s">
        <v>60</v>
      </c>
      <c r="X2460" s="2" t="s">
        <v>60</v>
      </c>
      <c r="Y2460" s="2" t="s">
        <v>60</v>
      </c>
      <c r="Z2460" s="2" t="s">
        <v>60</v>
      </c>
    </row>
    <row r="2461" spans="1:26" x14ac:dyDescent="0.3">
      <c r="A2461" s="3" t="s">
        <v>809</v>
      </c>
      <c r="B2461" s="3" t="s">
        <v>810</v>
      </c>
      <c r="C2461" s="3">
        <v>409</v>
      </c>
      <c r="D2461" s="3" t="s">
        <v>23</v>
      </c>
      <c r="E2461" s="3" t="s">
        <v>363</v>
      </c>
      <c r="F2461" s="3" t="s">
        <v>58</v>
      </c>
      <c r="G2461" s="3" t="s">
        <v>370</v>
      </c>
      <c r="H2461" s="3" t="s">
        <v>60</v>
      </c>
      <c r="I2461" s="3">
        <v>60</v>
      </c>
      <c r="J2461" s="3">
        <v>98</v>
      </c>
      <c r="K2461" s="3">
        <v>26</v>
      </c>
      <c r="L2461" s="3">
        <v>26.52</v>
      </c>
      <c r="M2461" s="3">
        <v>8.6300000000000008</v>
      </c>
      <c r="N2461" s="3">
        <v>102</v>
      </c>
      <c r="O2461" s="3">
        <v>307.3</v>
      </c>
      <c r="P2461" s="3">
        <v>58</v>
      </c>
      <c r="Q2461" s="3">
        <v>121.25</v>
      </c>
      <c r="R2461" s="3">
        <v>89.88</v>
      </c>
      <c r="S2461" s="3">
        <v>209.05</v>
      </c>
      <c r="T2461" s="3">
        <v>134.9</v>
      </c>
      <c r="U2461" s="3" t="s">
        <v>60</v>
      </c>
      <c r="V2461" s="3" t="s">
        <v>60</v>
      </c>
      <c r="W2461" s="3" t="s">
        <v>60</v>
      </c>
      <c r="X2461" s="3" t="s">
        <v>60</v>
      </c>
      <c r="Y2461" s="3" t="s">
        <v>60</v>
      </c>
      <c r="Z2461" s="3" t="s">
        <v>60</v>
      </c>
    </row>
    <row r="2462" spans="1:26" x14ac:dyDescent="0.3">
      <c r="A2462" s="2" t="s">
        <v>809</v>
      </c>
      <c r="B2462" s="2" t="s">
        <v>810</v>
      </c>
      <c r="C2462" s="2">
        <v>410</v>
      </c>
      <c r="D2462" s="2" t="s">
        <v>23</v>
      </c>
      <c r="E2462" s="2" t="s">
        <v>363</v>
      </c>
      <c r="F2462" s="2" t="s">
        <v>58</v>
      </c>
      <c r="G2462" s="2" t="s">
        <v>371</v>
      </c>
      <c r="H2462" s="2" t="s">
        <v>60</v>
      </c>
      <c r="I2462" s="2">
        <v>315</v>
      </c>
      <c r="J2462" s="2">
        <v>1000</v>
      </c>
      <c r="K2462" s="2">
        <v>110</v>
      </c>
      <c r="L2462" s="2">
        <v>98.44</v>
      </c>
      <c r="M2462" s="2">
        <v>65.75</v>
      </c>
      <c r="N2462" s="2">
        <v>89.49</v>
      </c>
      <c r="O2462" s="2">
        <v>149.72</v>
      </c>
      <c r="P2462" s="2">
        <v>480</v>
      </c>
      <c r="Q2462" s="2">
        <v>348.59</v>
      </c>
      <c r="R2462" s="2">
        <v>315.14999999999998</v>
      </c>
      <c r="S2462" s="2">
        <v>72.62</v>
      </c>
      <c r="T2462" s="2">
        <v>110.61</v>
      </c>
      <c r="U2462" s="2" t="s">
        <v>60</v>
      </c>
      <c r="V2462" s="2" t="s">
        <v>60</v>
      </c>
      <c r="W2462" s="2" t="s">
        <v>60</v>
      </c>
      <c r="X2462" s="2" t="s">
        <v>60</v>
      </c>
      <c r="Y2462" s="2" t="s">
        <v>60</v>
      </c>
      <c r="Z2462" s="2" t="s">
        <v>60</v>
      </c>
    </row>
    <row r="2463" spans="1:26" x14ac:dyDescent="0.3">
      <c r="A2463" s="3" t="s">
        <v>809</v>
      </c>
      <c r="B2463" s="3" t="s">
        <v>810</v>
      </c>
      <c r="C2463" s="3">
        <v>411</v>
      </c>
      <c r="D2463" s="3" t="s">
        <v>23</v>
      </c>
      <c r="E2463" s="3" t="s">
        <v>363</v>
      </c>
      <c r="F2463" s="3" t="s">
        <v>58</v>
      </c>
      <c r="G2463" s="3" t="s">
        <v>372</v>
      </c>
      <c r="H2463" s="3" t="s">
        <v>60</v>
      </c>
      <c r="I2463" s="3">
        <v>90</v>
      </c>
      <c r="J2463" s="3">
        <v>420</v>
      </c>
      <c r="K2463" s="3">
        <v>45</v>
      </c>
      <c r="L2463" s="3">
        <v>54.24</v>
      </c>
      <c r="M2463" s="3">
        <v>60.73</v>
      </c>
      <c r="N2463" s="3">
        <v>120.53</v>
      </c>
      <c r="O2463" s="3">
        <v>89.31</v>
      </c>
      <c r="P2463" s="3">
        <v>205</v>
      </c>
      <c r="Q2463" s="3">
        <v>254.91</v>
      </c>
      <c r="R2463" s="3">
        <v>217.88</v>
      </c>
      <c r="S2463" s="3">
        <v>124.35</v>
      </c>
      <c r="T2463" s="3">
        <v>117</v>
      </c>
      <c r="U2463" s="3" t="s">
        <v>60</v>
      </c>
      <c r="V2463" s="3" t="s">
        <v>60</v>
      </c>
      <c r="W2463" s="3" t="s">
        <v>60</v>
      </c>
      <c r="X2463" s="3" t="s">
        <v>60</v>
      </c>
      <c r="Y2463" s="3" t="s">
        <v>60</v>
      </c>
      <c r="Z2463" s="3" t="s">
        <v>60</v>
      </c>
    </row>
    <row r="2464" spans="1:26" x14ac:dyDescent="0.3">
      <c r="A2464" s="2" t="s">
        <v>809</v>
      </c>
      <c r="B2464" s="2" t="s">
        <v>810</v>
      </c>
      <c r="C2464" s="2">
        <v>412</v>
      </c>
      <c r="D2464" s="2" t="s">
        <v>23</v>
      </c>
      <c r="E2464" s="2" t="s">
        <v>363</v>
      </c>
      <c r="F2464" s="2" t="s">
        <v>58</v>
      </c>
      <c r="G2464" s="2" t="s">
        <v>373</v>
      </c>
      <c r="H2464" s="2" t="s">
        <v>60</v>
      </c>
      <c r="I2464" s="2">
        <v>115</v>
      </c>
      <c r="J2464" s="2">
        <v>270</v>
      </c>
      <c r="K2464" s="2">
        <v>30</v>
      </c>
      <c r="L2464" s="2">
        <v>18.440000000000001</v>
      </c>
      <c r="M2464" s="2">
        <v>34.85</v>
      </c>
      <c r="N2464" s="2">
        <v>61.47</v>
      </c>
      <c r="O2464" s="2">
        <v>52.91</v>
      </c>
      <c r="P2464" s="2">
        <v>95</v>
      </c>
      <c r="Q2464" s="2">
        <v>98.71</v>
      </c>
      <c r="R2464" s="2">
        <v>70.36</v>
      </c>
      <c r="S2464" s="2">
        <v>103.91</v>
      </c>
      <c r="T2464" s="2">
        <v>140.29</v>
      </c>
      <c r="U2464" s="2" t="s">
        <v>60</v>
      </c>
      <c r="V2464" s="2" t="s">
        <v>60</v>
      </c>
      <c r="W2464" s="2" t="s">
        <v>60</v>
      </c>
      <c r="X2464" s="2" t="s">
        <v>60</v>
      </c>
      <c r="Y2464" s="2" t="s">
        <v>60</v>
      </c>
      <c r="Z2464" s="2" t="s">
        <v>60</v>
      </c>
    </row>
    <row r="2465" spans="1:26" x14ac:dyDescent="0.3">
      <c r="A2465" s="3" t="s">
        <v>809</v>
      </c>
      <c r="B2465" s="3" t="s">
        <v>810</v>
      </c>
      <c r="C2465" s="3">
        <v>413</v>
      </c>
      <c r="D2465" s="3" t="s">
        <v>23</v>
      </c>
      <c r="E2465" s="3" t="s">
        <v>363</v>
      </c>
      <c r="F2465" s="3" t="s">
        <v>58</v>
      </c>
      <c r="G2465" s="3" t="s">
        <v>374</v>
      </c>
      <c r="H2465" s="3" t="s">
        <v>60</v>
      </c>
      <c r="I2465" s="3">
        <v>60</v>
      </c>
      <c r="J2465" s="3">
        <v>116</v>
      </c>
      <c r="K2465" s="3">
        <v>15</v>
      </c>
      <c r="L2465" s="3">
        <v>8.89</v>
      </c>
      <c r="M2465" s="3">
        <v>35.53</v>
      </c>
      <c r="N2465" s="3">
        <v>59.27</v>
      </c>
      <c r="O2465" s="3">
        <v>25.02</v>
      </c>
      <c r="P2465" s="3">
        <v>50</v>
      </c>
      <c r="Q2465" s="3">
        <v>24.97</v>
      </c>
      <c r="R2465" s="3">
        <v>94.36</v>
      </c>
      <c r="S2465" s="3">
        <v>49.94</v>
      </c>
      <c r="T2465" s="3">
        <v>26.46</v>
      </c>
      <c r="U2465" s="3" t="s">
        <v>60</v>
      </c>
      <c r="V2465" s="3" t="s">
        <v>60</v>
      </c>
      <c r="W2465" s="3" t="s">
        <v>60</v>
      </c>
      <c r="X2465" s="3" t="s">
        <v>60</v>
      </c>
      <c r="Y2465" s="3" t="s">
        <v>60</v>
      </c>
      <c r="Z2465" s="3" t="s">
        <v>60</v>
      </c>
    </row>
    <row r="2466" spans="1:26" x14ac:dyDescent="0.3">
      <c r="A2466" s="2" t="s">
        <v>809</v>
      </c>
      <c r="B2466" s="2" t="s">
        <v>810</v>
      </c>
      <c r="C2466" s="2">
        <v>414</v>
      </c>
      <c r="D2466" s="2" t="s">
        <v>23</v>
      </c>
      <c r="E2466" s="2" t="s">
        <v>363</v>
      </c>
      <c r="F2466" s="2" t="s">
        <v>58</v>
      </c>
      <c r="G2466" s="2" t="s">
        <v>375</v>
      </c>
      <c r="H2466" s="2" t="s">
        <v>60</v>
      </c>
      <c r="I2466" s="2">
        <v>45</v>
      </c>
      <c r="J2466" s="2">
        <v>88</v>
      </c>
      <c r="K2466" s="2">
        <v>12</v>
      </c>
      <c r="L2466" s="2">
        <v>15.45</v>
      </c>
      <c r="M2466" s="2">
        <v>21.73</v>
      </c>
      <c r="N2466" s="2">
        <v>128.76</v>
      </c>
      <c r="O2466" s="2">
        <v>71.099999999999994</v>
      </c>
      <c r="P2466" s="2">
        <v>34</v>
      </c>
      <c r="Q2466" s="2">
        <v>51.73</v>
      </c>
      <c r="R2466" s="2">
        <v>66.28</v>
      </c>
      <c r="S2466" s="2">
        <v>152.15</v>
      </c>
      <c r="T2466" s="2">
        <v>78.05</v>
      </c>
      <c r="U2466" s="2" t="s">
        <v>60</v>
      </c>
      <c r="V2466" s="2" t="s">
        <v>60</v>
      </c>
      <c r="W2466" s="2" t="s">
        <v>60</v>
      </c>
      <c r="X2466" s="2" t="s">
        <v>60</v>
      </c>
      <c r="Y2466" s="2" t="s">
        <v>60</v>
      </c>
      <c r="Z2466" s="2" t="s">
        <v>60</v>
      </c>
    </row>
    <row r="2467" spans="1:26" x14ac:dyDescent="0.3">
      <c r="A2467" s="3" t="s">
        <v>809</v>
      </c>
      <c r="B2467" s="3" t="s">
        <v>810</v>
      </c>
      <c r="C2467" s="3">
        <v>415</v>
      </c>
      <c r="D2467" s="3" t="s">
        <v>23</v>
      </c>
      <c r="E2467" s="3" t="s">
        <v>363</v>
      </c>
      <c r="F2467" s="3" t="s">
        <v>58</v>
      </c>
      <c r="G2467" s="3" t="s">
        <v>368</v>
      </c>
      <c r="H2467" s="3" t="s">
        <v>12</v>
      </c>
      <c r="I2467" s="3">
        <v>715</v>
      </c>
      <c r="J2467" s="3">
        <v>2082</v>
      </c>
      <c r="K2467" s="3">
        <v>248</v>
      </c>
      <c r="L2467" s="3">
        <v>230.96</v>
      </c>
      <c r="M2467" s="3">
        <v>231.26</v>
      </c>
      <c r="N2467" s="3">
        <v>93.13</v>
      </c>
      <c r="O2467" s="3">
        <v>99.87</v>
      </c>
      <c r="P2467" s="3">
        <v>964</v>
      </c>
      <c r="Q2467" s="3">
        <v>941.5</v>
      </c>
      <c r="R2467" s="3">
        <v>878.4</v>
      </c>
      <c r="S2467" s="3">
        <v>97.67</v>
      </c>
      <c r="T2467" s="3">
        <v>107.18</v>
      </c>
      <c r="U2467" s="3" t="s">
        <v>60</v>
      </c>
      <c r="V2467" s="3" t="s">
        <v>60</v>
      </c>
      <c r="W2467" s="3" t="s">
        <v>60</v>
      </c>
      <c r="X2467" s="3" t="s">
        <v>60</v>
      </c>
      <c r="Y2467" s="3" t="s">
        <v>60</v>
      </c>
      <c r="Z2467" s="3" t="s">
        <v>60</v>
      </c>
    </row>
    <row r="2468" spans="1:26" x14ac:dyDescent="0.3">
      <c r="A2468" s="2" t="s">
        <v>809</v>
      </c>
      <c r="B2468" s="2" t="s">
        <v>810</v>
      </c>
      <c r="C2468" s="2">
        <v>416</v>
      </c>
      <c r="D2468" s="2" t="s">
        <v>23</v>
      </c>
      <c r="E2468" s="2" t="s">
        <v>363</v>
      </c>
      <c r="F2468" s="2" t="s">
        <v>58</v>
      </c>
      <c r="G2468" s="2" t="s">
        <v>58</v>
      </c>
      <c r="H2468" s="2" t="s">
        <v>12</v>
      </c>
      <c r="I2468" s="2">
        <v>715</v>
      </c>
      <c r="J2468" s="2">
        <v>2082</v>
      </c>
      <c r="K2468" s="2">
        <v>248</v>
      </c>
      <c r="L2468" s="2">
        <v>230.96</v>
      </c>
      <c r="M2468" s="2">
        <v>231.26</v>
      </c>
      <c r="N2468" s="2">
        <v>93.13</v>
      </c>
      <c r="O2468" s="2">
        <v>99.87</v>
      </c>
      <c r="P2468" s="2">
        <v>964</v>
      </c>
      <c r="Q2468" s="2">
        <v>941.5</v>
      </c>
      <c r="R2468" s="2">
        <v>878.4</v>
      </c>
      <c r="S2468" s="2">
        <v>97.67</v>
      </c>
      <c r="T2468" s="2">
        <v>107.18</v>
      </c>
      <c r="U2468" s="2" t="s">
        <v>60</v>
      </c>
      <c r="V2468" s="2" t="s">
        <v>60</v>
      </c>
      <c r="W2468" s="2" t="s">
        <v>60</v>
      </c>
      <c r="X2468" s="2" t="s">
        <v>60</v>
      </c>
      <c r="Y2468" s="2" t="s">
        <v>60</v>
      </c>
      <c r="Z2468" s="2" t="s">
        <v>60</v>
      </c>
    </row>
    <row r="2469" spans="1:26" x14ac:dyDescent="0.3">
      <c r="A2469" s="3" t="s">
        <v>809</v>
      </c>
      <c r="B2469" s="3" t="s">
        <v>810</v>
      </c>
      <c r="C2469" s="3">
        <v>417</v>
      </c>
      <c r="D2469" s="3" t="s">
        <v>23</v>
      </c>
      <c r="E2469" s="3" t="s">
        <v>363</v>
      </c>
      <c r="F2469" s="3" t="s">
        <v>65</v>
      </c>
      <c r="G2469" s="3" t="s">
        <v>376</v>
      </c>
      <c r="H2469" s="3" t="s">
        <v>60</v>
      </c>
      <c r="I2469" s="3">
        <v>90</v>
      </c>
      <c r="J2469" s="3">
        <v>600</v>
      </c>
      <c r="K2469" s="3">
        <v>50</v>
      </c>
      <c r="L2469" s="3">
        <v>47.02</v>
      </c>
      <c r="M2469" s="3">
        <v>23.32</v>
      </c>
      <c r="N2469" s="3">
        <v>94.04</v>
      </c>
      <c r="O2469" s="3">
        <v>201.63</v>
      </c>
      <c r="P2469" s="3">
        <v>292</v>
      </c>
      <c r="Q2469" s="3">
        <v>273.88</v>
      </c>
      <c r="R2469" s="3">
        <v>106.07</v>
      </c>
      <c r="S2469" s="3">
        <v>93.79</v>
      </c>
      <c r="T2469" s="3">
        <v>258.20999999999998</v>
      </c>
      <c r="U2469" s="3">
        <v>77.16</v>
      </c>
      <c r="V2469" s="3">
        <v>72.56</v>
      </c>
      <c r="W2469" s="3">
        <v>35.99</v>
      </c>
      <c r="X2469" s="3">
        <v>73.87</v>
      </c>
      <c r="Y2469" s="3">
        <v>69.290000000000006</v>
      </c>
      <c r="Z2469" s="3">
        <v>26.83</v>
      </c>
    </row>
    <row r="2470" spans="1:26" x14ac:dyDescent="0.3">
      <c r="A2470" s="2" t="s">
        <v>809</v>
      </c>
      <c r="B2470" s="2" t="s">
        <v>810</v>
      </c>
      <c r="C2470" s="2">
        <v>418</v>
      </c>
      <c r="D2470" s="2" t="s">
        <v>23</v>
      </c>
      <c r="E2470" s="2" t="s">
        <v>363</v>
      </c>
      <c r="F2470" s="2" t="s">
        <v>65</v>
      </c>
      <c r="G2470" s="2" t="s">
        <v>377</v>
      </c>
      <c r="H2470" s="2" t="s">
        <v>74</v>
      </c>
      <c r="I2470" s="2">
        <v>90</v>
      </c>
      <c r="J2470" s="2">
        <v>600</v>
      </c>
      <c r="K2470" s="2">
        <v>50</v>
      </c>
      <c r="L2470" s="2">
        <v>47.02</v>
      </c>
      <c r="M2470" s="2">
        <v>23.32</v>
      </c>
      <c r="N2470" s="2">
        <v>94.04</v>
      </c>
      <c r="O2470" s="2">
        <v>201.63</v>
      </c>
      <c r="P2470" s="2">
        <v>292</v>
      </c>
      <c r="Q2470" s="2">
        <v>273.88</v>
      </c>
      <c r="R2470" s="2">
        <v>106.07</v>
      </c>
      <c r="S2470" s="2">
        <v>93.79</v>
      </c>
      <c r="T2470" s="2">
        <v>258.20999999999998</v>
      </c>
      <c r="U2470" s="2">
        <v>77.16</v>
      </c>
      <c r="V2470" s="2">
        <v>72.56</v>
      </c>
      <c r="W2470" s="2">
        <v>35.99</v>
      </c>
      <c r="X2470" s="2">
        <v>73.87</v>
      </c>
      <c r="Y2470" s="2">
        <v>69.290000000000006</v>
      </c>
      <c r="Z2470" s="2">
        <v>26.83</v>
      </c>
    </row>
    <row r="2471" spans="1:26" x14ac:dyDescent="0.3">
      <c r="A2471" s="3" t="s">
        <v>809</v>
      </c>
      <c r="B2471" s="3" t="s">
        <v>810</v>
      </c>
      <c r="C2471" s="3">
        <v>419</v>
      </c>
      <c r="D2471" s="3" t="s">
        <v>23</v>
      </c>
      <c r="E2471" s="3" t="s">
        <v>363</v>
      </c>
      <c r="F2471" s="3" t="s">
        <v>65</v>
      </c>
      <c r="G2471" s="3" t="s">
        <v>378</v>
      </c>
      <c r="H2471" s="3" t="s">
        <v>60</v>
      </c>
      <c r="I2471" s="3">
        <v>1200</v>
      </c>
      <c r="J2471" s="3">
        <v>6000</v>
      </c>
      <c r="K2471" s="3">
        <v>491</v>
      </c>
      <c r="L2471" s="3">
        <v>342.96</v>
      </c>
      <c r="M2471" s="3">
        <v>302.58</v>
      </c>
      <c r="N2471" s="3">
        <v>69.849999999999994</v>
      </c>
      <c r="O2471" s="3">
        <v>113.35</v>
      </c>
      <c r="P2471" s="3">
        <v>2948</v>
      </c>
      <c r="Q2471" s="3">
        <v>3108.88</v>
      </c>
      <c r="R2471" s="3">
        <v>1926.27</v>
      </c>
      <c r="S2471" s="3">
        <v>105.46</v>
      </c>
      <c r="T2471" s="3">
        <v>161.38999999999999</v>
      </c>
      <c r="U2471" s="3">
        <v>56.83</v>
      </c>
      <c r="V2471" s="3">
        <v>39.69</v>
      </c>
      <c r="W2471" s="3">
        <v>35.020000000000003</v>
      </c>
      <c r="X2471" s="3">
        <v>55.94</v>
      </c>
      <c r="Y2471" s="3">
        <v>58.99</v>
      </c>
      <c r="Z2471" s="3">
        <v>36.549999999999997</v>
      </c>
    </row>
    <row r="2472" spans="1:26" x14ac:dyDescent="0.3">
      <c r="A2472" s="2" t="s">
        <v>809</v>
      </c>
      <c r="B2472" s="2" t="s">
        <v>810</v>
      </c>
      <c r="C2472" s="2">
        <v>420</v>
      </c>
      <c r="D2472" s="2" t="s">
        <v>23</v>
      </c>
      <c r="E2472" s="2" t="s">
        <v>363</v>
      </c>
      <c r="F2472" s="2" t="s">
        <v>65</v>
      </c>
      <c r="G2472" s="2" t="s">
        <v>379</v>
      </c>
      <c r="H2472" s="2" t="s">
        <v>74</v>
      </c>
      <c r="I2472" s="2">
        <v>1200</v>
      </c>
      <c r="J2472" s="2">
        <v>6000</v>
      </c>
      <c r="K2472" s="2">
        <v>491</v>
      </c>
      <c r="L2472" s="2">
        <v>342.96</v>
      </c>
      <c r="M2472" s="2">
        <v>302.58</v>
      </c>
      <c r="N2472" s="2">
        <v>69.849999999999994</v>
      </c>
      <c r="O2472" s="2">
        <v>113.35</v>
      </c>
      <c r="P2472" s="2">
        <v>2948</v>
      </c>
      <c r="Q2472" s="2">
        <v>3108.88</v>
      </c>
      <c r="R2472" s="2">
        <v>1926.27</v>
      </c>
      <c r="S2472" s="2">
        <v>105.46</v>
      </c>
      <c r="T2472" s="2">
        <v>161.38999999999999</v>
      </c>
      <c r="U2472" s="2">
        <v>56.83</v>
      </c>
      <c r="V2472" s="2">
        <v>39.69</v>
      </c>
      <c r="W2472" s="2">
        <v>35.020000000000003</v>
      </c>
      <c r="X2472" s="2">
        <v>55.94</v>
      </c>
      <c r="Y2472" s="2">
        <v>58.99</v>
      </c>
      <c r="Z2472" s="2">
        <v>36.549999999999997</v>
      </c>
    </row>
    <row r="2473" spans="1:26" x14ac:dyDescent="0.3">
      <c r="A2473" s="3" t="s">
        <v>809</v>
      </c>
      <c r="B2473" s="3" t="s">
        <v>810</v>
      </c>
      <c r="C2473" s="3">
        <v>421</v>
      </c>
      <c r="D2473" s="3" t="s">
        <v>23</v>
      </c>
      <c r="E2473" s="3" t="s">
        <v>363</v>
      </c>
      <c r="F2473" s="3" t="s">
        <v>65</v>
      </c>
      <c r="G2473" s="3" t="s">
        <v>380</v>
      </c>
      <c r="H2473" s="3" t="s">
        <v>60</v>
      </c>
      <c r="I2473" s="3">
        <v>500</v>
      </c>
      <c r="J2473" s="3">
        <v>3350</v>
      </c>
      <c r="K2473" s="3">
        <v>253</v>
      </c>
      <c r="L2473" s="3">
        <v>243.17</v>
      </c>
      <c r="M2473" s="3">
        <v>222.83</v>
      </c>
      <c r="N2473" s="3">
        <v>96.11</v>
      </c>
      <c r="O2473" s="3">
        <v>109.13</v>
      </c>
      <c r="P2473" s="3">
        <v>1603</v>
      </c>
      <c r="Q2473" s="3">
        <v>1511.26</v>
      </c>
      <c r="R2473" s="3">
        <v>1508.64</v>
      </c>
      <c r="S2473" s="3">
        <v>94.28</v>
      </c>
      <c r="T2473" s="3">
        <v>100.17</v>
      </c>
      <c r="U2473" s="3">
        <v>70.28</v>
      </c>
      <c r="V2473" s="3">
        <v>67.55</v>
      </c>
      <c r="W2473" s="3">
        <v>61.9</v>
      </c>
      <c r="X2473" s="3">
        <v>73</v>
      </c>
      <c r="Y2473" s="3">
        <v>68.819999999999993</v>
      </c>
      <c r="Z2473" s="3">
        <v>68.7</v>
      </c>
    </row>
    <row r="2474" spans="1:26" x14ac:dyDescent="0.3">
      <c r="A2474" s="2" t="s">
        <v>809</v>
      </c>
      <c r="B2474" s="2" t="s">
        <v>810</v>
      </c>
      <c r="C2474" s="2">
        <v>422</v>
      </c>
      <c r="D2474" s="2" t="s">
        <v>23</v>
      </c>
      <c r="E2474" s="2" t="s">
        <v>363</v>
      </c>
      <c r="F2474" s="2" t="s">
        <v>65</v>
      </c>
      <c r="G2474" s="2" t="s">
        <v>381</v>
      </c>
      <c r="H2474" s="2" t="s">
        <v>60</v>
      </c>
      <c r="I2474" s="2">
        <v>1320</v>
      </c>
      <c r="J2474" s="2">
        <v>9100</v>
      </c>
      <c r="K2474" s="2">
        <v>753</v>
      </c>
      <c r="L2474" s="2">
        <v>722.93</v>
      </c>
      <c r="M2474" s="2">
        <v>756.81</v>
      </c>
      <c r="N2474" s="2">
        <v>96.01</v>
      </c>
      <c r="O2474" s="2">
        <v>95.52</v>
      </c>
      <c r="P2474" s="2">
        <v>4456</v>
      </c>
      <c r="Q2474" s="2">
        <v>4708.8100000000004</v>
      </c>
      <c r="R2474" s="2">
        <v>4929.3</v>
      </c>
      <c r="S2474" s="2">
        <v>105.67</v>
      </c>
      <c r="T2474" s="2">
        <v>95.53</v>
      </c>
      <c r="U2474" s="2">
        <v>79.23</v>
      </c>
      <c r="V2474" s="2">
        <v>76.069999999999993</v>
      </c>
      <c r="W2474" s="2">
        <v>79.63</v>
      </c>
      <c r="X2474" s="2">
        <v>76.86</v>
      </c>
      <c r="Y2474" s="2">
        <v>81.22</v>
      </c>
      <c r="Z2474" s="2">
        <v>85.03</v>
      </c>
    </row>
    <row r="2475" spans="1:26" x14ac:dyDescent="0.3">
      <c r="A2475" s="3" t="s">
        <v>809</v>
      </c>
      <c r="B2475" s="3" t="s">
        <v>810</v>
      </c>
      <c r="C2475" s="3">
        <v>423</v>
      </c>
      <c r="D2475" s="3" t="s">
        <v>23</v>
      </c>
      <c r="E2475" s="3" t="s">
        <v>363</v>
      </c>
      <c r="F2475" s="3" t="s">
        <v>65</v>
      </c>
      <c r="G2475" s="3" t="s">
        <v>216</v>
      </c>
      <c r="H2475" s="3" t="s">
        <v>74</v>
      </c>
      <c r="I2475" s="3">
        <v>1820</v>
      </c>
      <c r="J2475" s="3">
        <v>12450</v>
      </c>
      <c r="K2475" s="3">
        <v>1006</v>
      </c>
      <c r="L2475" s="3">
        <v>966.1</v>
      </c>
      <c r="M2475" s="3">
        <v>979.64</v>
      </c>
      <c r="N2475" s="3">
        <v>96.03</v>
      </c>
      <c r="O2475" s="3">
        <v>98.62</v>
      </c>
      <c r="P2475" s="3">
        <v>6059</v>
      </c>
      <c r="Q2475" s="3">
        <v>6220.07</v>
      </c>
      <c r="R2475" s="3">
        <v>6437.94</v>
      </c>
      <c r="S2475" s="3">
        <v>102.66</v>
      </c>
      <c r="T2475" s="3">
        <v>96.62</v>
      </c>
      <c r="U2475" s="3">
        <v>76.77</v>
      </c>
      <c r="V2475" s="3">
        <v>73.73</v>
      </c>
      <c r="W2475" s="3">
        <v>74.760000000000005</v>
      </c>
      <c r="X2475" s="3">
        <v>75.8</v>
      </c>
      <c r="Y2475" s="3">
        <v>77.81</v>
      </c>
      <c r="Z2475" s="3">
        <v>80.540000000000006</v>
      </c>
    </row>
    <row r="2476" spans="1:26" x14ac:dyDescent="0.3">
      <c r="A2476" s="2" t="s">
        <v>809</v>
      </c>
      <c r="B2476" s="2" t="s">
        <v>810</v>
      </c>
      <c r="C2476" s="2">
        <v>424</v>
      </c>
      <c r="D2476" s="2" t="s">
        <v>23</v>
      </c>
      <c r="E2476" s="2" t="s">
        <v>363</v>
      </c>
      <c r="F2476" s="2" t="s">
        <v>65</v>
      </c>
      <c r="G2476" s="2" t="s">
        <v>382</v>
      </c>
      <c r="H2476" s="2" t="s">
        <v>60</v>
      </c>
      <c r="I2476" s="2">
        <v>1250</v>
      </c>
      <c r="J2476" s="2">
        <v>8000</v>
      </c>
      <c r="K2476" s="2">
        <v>658</v>
      </c>
      <c r="L2476" s="2">
        <v>790.86</v>
      </c>
      <c r="M2476" s="2">
        <v>576.21</v>
      </c>
      <c r="N2476" s="2">
        <v>120.19</v>
      </c>
      <c r="O2476" s="2">
        <v>137.25</v>
      </c>
      <c r="P2476" s="2">
        <v>4218</v>
      </c>
      <c r="Q2476" s="2">
        <v>4584.1499999999996</v>
      </c>
      <c r="R2476" s="2">
        <v>3986.73</v>
      </c>
      <c r="S2476" s="2">
        <v>108.68</v>
      </c>
      <c r="T2476" s="2">
        <v>114.99</v>
      </c>
      <c r="U2476" s="2">
        <v>76.16</v>
      </c>
      <c r="V2476" s="2">
        <v>87.87</v>
      </c>
      <c r="W2476" s="2">
        <v>64.02</v>
      </c>
      <c r="X2476" s="2">
        <v>80.03</v>
      </c>
      <c r="Y2476" s="2">
        <v>83.5</v>
      </c>
      <c r="Z2476" s="2">
        <v>72.62</v>
      </c>
    </row>
    <row r="2477" spans="1:26" x14ac:dyDescent="0.3">
      <c r="A2477" s="3" t="s">
        <v>809</v>
      </c>
      <c r="B2477" s="3" t="s">
        <v>810</v>
      </c>
      <c r="C2477" s="3">
        <v>425</v>
      </c>
      <c r="D2477" s="3" t="s">
        <v>23</v>
      </c>
      <c r="E2477" s="3" t="s">
        <v>363</v>
      </c>
      <c r="F2477" s="3" t="s">
        <v>65</v>
      </c>
      <c r="G2477" s="3" t="s">
        <v>383</v>
      </c>
      <c r="H2477" s="3" t="s">
        <v>74</v>
      </c>
      <c r="I2477" s="3">
        <v>1250</v>
      </c>
      <c r="J2477" s="3">
        <v>8000</v>
      </c>
      <c r="K2477" s="3">
        <v>658</v>
      </c>
      <c r="L2477" s="3">
        <v>790.86</v>
      </c>
      <c r="M2477" s="3">
        <v>576.21</v>
      </c>
      <c r="N2477" s="3">
        <v>120.19</v>
      </c>
      <c r="O2477" s="3">
        <v>137.25</v>
      </c>
      <c r="P2477" s="3">
        <v>4218</v>
      </c>
      <c r="Q2477" s="3">
        <v>4584.1499999999996</v>
      </c>
      <c r="R2477" s="3">
        <v>3986.73</v>
      </c>
      <c r="S2477" s="3">
        <v>108.68</v>
      </c>
      <c r="T2477" s="3">
        <v>114.99</v>
      </c>
      <c r="U2477" s="3">
        <v>76.16</v>
      </c>
      <c r="V2477" s="3">
        <v>87.87</v>
      </c>
      <c r="W2477" s="3">
        <v>64.02</v>
      </c>
      <c r="X2477" s="3">
        <v>80.03</v>
      </c>
      <c r="Y2477" s="3">
        <v>83.5</v>
      </c>
      <c r="Z2477" s="3">
        <v>72.62</v>
      </c>
    </row>
    <row r="2478" spans="1:26" x14ac:dyDescent="0.3">
      <c r="A2478" s="2" t="s">
        <v>809</v>
      </c>
      <c r="B2478" s="2" t="s">
        <v>810</v>
      </c>
      <c r="C2478" s="2">
        <v>426</v>
      </c>
      <c r="D2478" s="2" t="s">
        <v>23</v>
      </c>
      <c r="E2478" s="2" t="s">
        <v>363</v>
      </c>
      <c r="F2478" s="2" t="s">
        <v>65</v>
      </c>
      <c r="G2478" s="2" t="s">
        <v>384</v>
      </c>
      <c r="H2478" s="2" t="s">
        <v>60</v>
      </c>
      <c r="I2478" s="2">
        <v>3960</v>
      </c>
      <c r="J2478" s="2">
        <v>32400</v>
      </c>
      <c r="K2478" s="2">
        <v>2268</v>
      </c>
      <c r="L2478" s="2">
        <v>2586.98</v>
      </c>
      <c r="M2478" s="2">
        <v>2301.31</v>
      </c>
      <c r="N2478" s="2">
        <v>114.06</v>
      </c>
      <c r="O2478" s="2">
        <v>112.41</v>
      </c>
      <c r="P2478" s="2">
        <v>15730</v>
      </c>
      <c r="Q2478" s="2">
        <v>15761.97</v>
      </c>
      <c r="R2478" s="2">
        <v>15765.34</v>
      </c>
      <c r="S2478" s="2">
        <v>100.2</v>
      </c>
      <c r="T2478" s="2">
        <v>99.98</v>
      </c>
      <c r="U2478" s="2">
        <v>79.55</v>
      </c>
      <c r="V2478" s="2">
        <v>90.73</v>
      </c>
      <c r="W2478" s="2">
        <v>80.709999999999994</v>
      </c>
      <c r="X2478" s="2">
        <v>90.44</v>
      </c>
      <c r="Y2478" s="2">
        <v>90.63</v>
      </c>
      <c r="Z2478" s="2">
        <v>90.65</v>
      </c>
    </row>
    <row r="2479" spans="1:26" x14ac:dyDescent="0.3">
      <c r="A2479" s="3" t="s">
        <v>809</v>
      </c>
      <c r="B2479" s="3" t="s">
        <v>810</v>
      </c>
      <c r="C2479" s="3">
        <v>427</v>
      </c>
      <c r="D2479" s="3" t="s">
        <v>23</v>
      </c>
      <c r="E2479" s="3" t="s">
        <v>363</v>
      </c>
      <c r="F2479" s="3" t="s">
        <v>65</v>
      </c>
      <c r="G2479" s="3" t="s">
        <v>385</v>
      </c>
      <c r="H2479" s="3" t="s">
        <v>74</v>
      </c>
      <c r="I2479" s="3">
        <v>3960</v>
      </c>
      <c r="J2479" s="3">
        <v>32400</v>
      </c>
      <c r="K2479" s="3">
        <v>2268</v>
      </c>
      <c r="L2479" s="3">
        <v>2586.98</v>
      </c>
      <c r="M2479" s="3">
        <v>2301.31</v>
      </c>
      <c r="N2479" s="3">
        <v>114.06</v>
      </c>
      <c r="O2479" s="3">
        <v>112.41</v>
      </c>
      <c r="P2479" s="3">
        <v>15730</v>
      </c>
      <c r="Q2479" s="3">
        <v>15761.97</v>
      </c>
      <c r="R2479" s="3">
        <v>15765.34</v>
      </c>
      <c r="S2479" s="3">
        <v>100.2</v>
      </c>
      <c r="T2479" s="3">
        <v>99.98</v>
      </c>
      <c r="U2479" s="3">
        <v>79.55</v>
      </c>
      <c r="V2479" s="3">
        <v>90.73</v>
      </c>
      <c r="W2479" s="3">
        <v>80.709999999999994</v>
      </c>
      <c r="X2479" s="3">
        <v>90.44</v>
      </c>
      <c r="Y2479" s="3">
        <v>90.63</v>
      </c>
      <c r="Z2479" s="3">
        <v>90.65</v>
      </c>
    </row>
    <row r="2480" spans="1:26" x14ac:dyDescent="0.3">
      <c r="A2480" s="2" t="s">
        <v>809</v>
      </c>
      <c r="B2480" s="2" t="s">
        <v>810</v>
      </c>
      <c r="C2480" s="2">
        <v>428</v>
      </c>
      <c r="D2480" s="2" t="s">
        <v>23</v>
      </c>
      <c r="E2480" s="2" t="s">
        <v>363</v>
      </c>
      <c r="F2480" s="2" t="s">
        <v>65</v>
      </c>
      <c r="G2480" s="2" t="s">
        <v>65</v>
      </c>
      <c r="H2480" s="2" t="s">
        <v>75</v>
      </c>
      <c r="I2480" s="2">
        <v>8320</v>
      </c>
      <c r="J2480" s="2">
        <v>59450</v>
      </c>
      <c r="K2480" s="2">
        <v>4473</v>
      </c>
      <c r="L2480" s="2">
        <v>4733.92</v>
      </c>
      <c r="M2480" s="2">
        <v>4183.0600000000004</v>
      </c>
      <c r="N2480" s="2">
        <v>105.83</v>
      </c>
      <c r="O2480" s="2">
        <v>113.17</v>
      </c>
      <c r="P2480" s="2">
        <v>29247</v>
      </c>
      <c r="Q2480" s="2">
        <v>29948.95</v>
      </c>
      <c r="R2480" s="2">
        <v>28222.35</v>
      </c>
      <c r="S2480" s="2">
        <v>102.4</v>
      </c>
      <c r="T2480" s="2">
        <v>106.12</v>
      </c>
      <c r="U2480" s="2">
        <v>75.11</v>
      </c>
      <c r="V2480" s="2">
        <v>79.03</v>
      </c>
      <c r="W2480" s="2">
        <v>69.83</v>
      </c>
      <c r="X2480" s="2">
        <v>80.56</v>
      </c>
      <c r="Y2480" s="2">
        <v>81.96</v>
      </c>
      <c r="Z2480" s="2">
        <v>77.23</v>
      </c>
    </row>
    <row r="2481" spans="1:26" x14ac:dyDescent="0.3">
      <c r="A2481" s="3" t="s">
        <v>809</v>
      </c>
      <c r="B2481" s="3" t="s">
        <v>810</v>
      </c>
      <c r="C2481" s="3">
        <v>429</v>
      </c>
      <c r="D2481" s="3" t="s">
        <v>23</v>
      </c>
      <c r="E2481" s="3" t="s">
        <v>363</v>
      </c>
      <c r="F2481" s="3" t="s">
        <v>65</v>
      </c>
      <c r="G2481" s="3" t="s">
        <v>386</v>
      </c>
      <c r="H2481" s="3" t="s">
        <v>60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 t="s">
        <v>60</v>
      </c>
      <c r="V2481" s="3" t="s">
        <v>60</v>
      </c>
      <c r="W2481" s="3" t="s">
        <v>60</v>
      </c>
      <c r="X2481" s="3" t="s">
        <v>60</v>
      </c>
      <c r="Y2481" s="3" t="s">
        <v>60</v>
      </c>
      <c r="Z2481" s="3" t="s">
        <v>60</v>
      </c>
    </row>
    <row r="2482" spans="1:26" x14ac:dyDescent="0.3">
      <c r="A2482" s="2" t="s">
        <v>809</v>
      </c>
      <c r="B2482" s="2" t="s">
        <v>810</v>
      </c>
      <c r="C2482" s="2">
        <v>430</v>
      </c>
      <c r="D2482" s="2" t="s">
        <v>23</v>
      </c>
      <c r="E2482" s="2" t="s">
        <v>363</v>
      </c>
      <c r="F2482" s="2" t="s">
        <v>65</v>
      </c>
      <c r="G2482" s="2" t="s">
        <v>387</v>
      </c>
      <c r="H2482" s="2" t="s">
        <v>12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 t="s">
        <v>60</v>
      </c>
      <c r="V2482" s="2" t="s">
        <v>60</v>
      </c>
      <c r="W2482" s="2" t="s">
        <v>60</v>
      </c>
      <c r="X2482" s="2" t="s">
        <v>60</v>
      </c>
      <c r="Y2482" s="2" t="s">
        <v>60</v>
      </c>
      <c r="Z2482" s="2" t="s">
        <v>60</v>
      </c>
    </row>
    <row r="2483" spans="1:26" x14ac:dyDescent="0.3">
      <c r="A2483" s="3" t="s">
        <v>809</v>
      </c>
      <c r="B2483" s="3" t="s">
        <v>810</v>
      </c>
      <c r="C2483" s="3">
        <v>431</v>
      </c>
      <c r="D2483" s="3" t="s">
        <v>23</v>
      </c>
      <c r="E2483" s="3" t="s">
        <v>363</v>
      </c>
      <c r="F2483" s="3" t="s">
        <v>65</v>
      </c>
      <c r="G2483" s="3" t="s">
        <v>65</v>
      </c>
      <c r="H2483" s="3" t="s">
        <v>12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 t="s">
        <v>60</v>
      </c>
      <c r="V2483" s="3" t="s">
        <v>60</v>
      </c>
      <c r="W2483" s="3" t="s">
        <v>60</v>
      </c>
      <c r="X2483" s="3" t="s">
        <v>60</v>
      </c>
      <c r="Y2483" s="3" t="s">
        <v>60</v>
      </c>
      <c r="Z2483" s="3" t="s">
        <v>60</v>
      </c>
    </row>
    <row r="2484" spans="1:26" x14ac:dyDescent="0.3">
      <c r="A2484" s="2" t="s">
        <v>809</v>
      </c>
      <c r="B2484" s="2" t="s">
        <v>810</v>
      </c>
      <c r="C2484" s="2">
        <v>432</v>
      </c>
      <c r="D2484" s="2" t="s">
        <v>23</v>
      </c>
      <c r="E2484" s="2" t="s">
        <v>363</v>
      </c>
      <c r="F2484" s="2" t="s">
        <v>78</v>
      </c>
      <c r="G2484" s="2" t="s">
        <v>388</v>
      </c>
      <c r="H2484" s="2" t="s">
        <v>60</v>
      </c>
      <c r="I2484" s="2">
        <v>600</v>
      </c>
      <c r="J2484" s="2">
        <v>3800</v>
      </c>
      <c r="K2484" s="2">
        <v>305</v>
      </c>
      <c r="L2484" s="2">
        <v>316.39999999999998</v>
      </c>
      <c r="M2484" s="2">
        <v>295.5</v>
      </c>
      <c r="N2484" s="2">
        <v>103.74</v>
      </c>
      <c r="O2484" s="2">
        <v>107.07</v>
      </c>
      <c r="P2484" s="2">
        <v>2042</v>
      </c>
      <c r="Q2484" s="2">
        <v>1779.03</v>
      </c>
      <c r="R2484" s="2">
        <v>1983.04</v>
      </c>
      <c r="S2484" s="2">
        <v>87.12</v>
      </c>
      <c r="T2484" s="2">
        <v>89.71</v>
      </c>
      <c r="U2484" s="2">
        <v>70.599999999999994</v>
      </c>
      <c r="V2484" s="2">
        <v>73.239999999999995</v>
      </c>
      <c r="W2484" s="2">
        <v>68.400000000000006</v>
      </c>
      <c r="X2484" s="2">
        <v>77.489999999999995</v>
      </c>
      <c r="Y2484" s="2">
        <v>67.510000000000005</v>
      </c>
      <c r="Z2484" s="2">
        <v>75.25</v>
      </c>
    </row>
    <row r="2485" spans="1:26" x14ac:dyDescent="0.3">
      <c r="A2485" s="3" t="s">
        <v>809</v>
      </c>
      <c r="B2485" s="3" t="s">
        <v>810</v>
      </c>
      <c r="C2485" s="3">
        <v>433</v>
      </c>
      <c r="D2485" s="3" t="s">
        <v>23</v>
      </c>
      <c r="E2485" s="3" t="s">
        <v>363</v>
      </c>
      <c r="F2485" s="3" t="s">
        <v>78</v>
      </c>
      <c r="G2485" s="3" t="s">
        <v>389</v>
      </c>
      <c r="H2485" s="3" t="s">
        <v>74</v>
      </c>
      <c r="I2485" s="3">
        <v>600</v>
      </c>
      <c r="J2485" s="3">
        <v>3800</v>
      </c>
      <c r="K2485" s="3">
        <v>305</v>
      </c>
      <c r="L2485" s="3">
        <v>316.39999999999998</v>
      </c>
      <c r="M2485" s="3">
        <v>295.5</v>
      </c>
      <c r="N2485" s="3">
        <v>103.74</v>
      </c>
      <c r="O2485" s="3">
        <v>107.07</v>
      </c>
      <c r="P2485" s="3">
        <v>2042</v>
      </c>
      <c r="Q2485" s="3">
        <v>1779.03</v>
      </c>
      <c r="R2485" s="3">
        <v>1983.04</v>
      </c>
      <c r="S2485" s="3">
        <v>87.12</v>
      </c>
      <c r="T2485" s="3">
        <v>89.71</v>
      </c>
      <c r="U2485" s="3">
        <v>70.599999999999994</v>
      </c>
      <c r="V2485" s="3">
        <v>73.239999999999995</v>
      </c>
      <c r="W2485" s="3">
        <v>68.400000000000006</v>
      </c>
      <c r="X2485" s="3">
        <v>77.489999999999995</v>
      </c>
      <c r="Y2485" s="3">
        <v>67.510000000000005</v>
      </c>
      <c r="Z2485" s="3">
        <v>75.25</v>
      </c>
    </row>
    <row r="2486" spans="1:26" x14ac:dyDescent="0.3">
      <c r="A2486" s="2" t="s">
        <v>809</v>
      </c>
      <c r="B2486" s="2" t="s">
        <v>810</v>
      </c>
      <c r="C2486" s="2">
        <v>434</v>
      </c>
      <c r="D2486" s="2" t="s">
        <v>23</v>
      </c>
      <c r="E2486" s="2" t="s">
        <v>363</v>
      </c>
      <c r="F2486" s="2" t="s">
        <v>78</v>
      </c>
      <c r="G2486" s="2" t="s">
        <v>390</v>
      </c>
      <c r="H2486" s="2" t="s">
        <v>60</v>
      </c>
      <c r="I2486" s="2">
        <v>1600</v>
      </c>
      <c r="J2486" s="2">
        <v>10500</v>
      </c>
      <c r="K2486" s="2">
        <v>737</v>
      </c>
      <c r="L2486" s="2">
        <v>979.61</v>
      </c>
      <c r="M2486" s="2">
        <v>765.65</v>
      </c>
      <c r="N2486" s="2">
        <v>132.91999999999999</v>
      </c>
      <c r="O2486" s="2">
        <v>127.94</v>
      </c>
      <c r="P2486" s="2">
        <v>6067</v>
      </c>
      <c r="Q2486" s="2">
        <v>4756.54</v>
      </c>
      <c r="R2486" s="2">
        <v>5140.67</v>
      </c>
      <c r="S2486" s="2">
        <v>78.400000000000006</v>
      </c>
      <c r="T2486" s="2">
        <v>92.53</v>
      </c>
      <c r="U2486" s="2">
        <v>63.98</v>
      </c>
      <c r="V2486" s="2">
        <v>85.04</v>
      </c>
      <c r="W2486" s="2">
        <v>66.459999999999994</v>
      </c>
      <c r="X2486" s="2">
        <v>86.34</v>
      </c>
      <c r="Y2486" s="2">
        <v>67.69</v>
      </c>
      <c r="Z2486" s="2">
        <v>73.150000000000006</v>
      </c>
    </row>
    <row r="2487" spans="1:26" x14ac:dyDescent="0.3">
      <c r="A2487" s="3" t="s">
        <v>809</v>
      </c>
      <c r="B2487" s="3" t="s">
        <v>810</v>
      </c>
      <c r="C2487" s="3">
        <v>435</v>
      </c>
      <c r="D2487" s="3" t="s">
        <v>23</v>
      </c>
      <c r="E2487" s="3" t="s">
        <v>363</v>
      </c>
      <c r="F2487" s="3" t="s">
        <v>78</v>
      </c>
      <c r="G2487" s="3" t="s">
        <v>391</v>
      </c>
      <c r="H2487" s="3" t="s">
        <v>60</v>
      </c>
      <c r="I2487" s="3">
        <v>1320</v>
      </c>
      <c r="J2487" s="3">
        <v>8500</v>
      </c>
      <c r="K2487" s="3">
        <v>739</v>
      </c>
      <c r="L2487" s="3">
        <v>684.37</v>
      </c>
      <c r="M2487" s="3">
        <v>397.43</v>
      </c>
      <c r="N2487" s="3">
        <v>92.61</v>
      </c>
      <c r="O2487" s="3">
        <v>172.2</v>
      </c>
      <c r="P2487" s="3">
        <v>4392</v>
      </c>
      <c r="Q2487" s="3">
        <v>3347.67</v>
      </c>
      <c r="R2487" s="3">
        <v>2956.51</v>
      </c>
      <c r="S2487" s="3">
        <v>76.22</v>
      </c>
      <c r="T2487" s="3">
        <v>113.23</v>
      </c>
      <c r="U2487" s="3">
        <v>77.760000000000005</v>
      </c>
      <c r="V2487" s="3">
        <v>72.010000000000005</v>
      </c>
      <c r="W2487" s="3">
        <v>41.82</v>
      </c>
      <c r="X2487" s="3">
        <v>75.760000000000005</v>
      </c>
      <c r="Y2487" s="3">
        <v>57.74</v>
      </c>
      <c r="Z2487" s="3">
        <v>51</v>
      </c>
    </row>
    <row r="2488" spans="1:26" x14ac:dyDescent="0.3">
      <c r="A2488" s="2" t="s">
        <v>809</v>
      </c>
      <c r="B2488" s="2" t="s">
        <v>810</v>
      </c>
      <c r="C2488" s="2">
        <v>436</v>
      </c>
      <c r="D2488" s="2" t="s">
        <v>23</v>
      </c>
      <c r="E2488" s="2" t="s">
        <v>363</v>
      </c>
      <c r="F2488" s="2" t="s">
        <v>78</v>
      </c>
      <c r="G2488" s="2" t="s">
        <v>392</v>
      </c>
      <c r="H2488" s="2" t="s">
        <v>60</v>
      </c>
      <c r="I2488" s="2">
        <v>4760</v>
      </c>
      <c r="J2488" s="2">
        <v>38500</v>
      </c>
      <c r="K2488" s="2">
        <v>3138</v>
      </c>
      <c r="L2488" s="2">
        <v>2924.67</v>
      </c>
      <c r="M2488" s="2">
        <v>2872.04</v>
      </c>
      <c r="N2488" s="2">
        <v>93.2</v>
      </c>
      <c r="O2488" s="2">
        <v>101.83</v>
      </c>
      <c r="P2488" s="2">
        <v>18870</v>
      </c>
      <c r="Q2488" s="2">
        <v>18357.259999999998</v>
      </c>
      <c r="R2488" s="2">
        <v>18466.23</v>
      </c>
      <c r="S2488" s="2">
        <v>97.28</v>
      </c>
      <c r="T2488" s="2">
        <v>99.41</v>
      </c>
      <c r="U2488" s="2">
        <v>91.56</v>
      </c>
      <c r="V2488" s="2">
        <v>85.34</v>
      </c>
      <c r="W2488" s="2">
        <v>83.8</v>
      </c>
      <c r="X2488" s="2">
        <v>90.26</v>
      </c>
      <c r="Y2488" s="2">
        <v>87.81</v>
      </c>
      <c r="Z2488" s="2">
        <v>88.33</v>
      </c>
    </row>
    <row r="2489" spans="1:26" x14ac:dyDescent="0.3">
      <c r="A2489" s="3" t="s">
        <v>809</v>
      </c>
      <c r="B2489" s="3" t="s">
        <v>810</v>
      </c>
      <c r="C2489" s="3">
        <v>437</v>
      </c>
      <c r="D2489" s="3" t="s">
        <v>23</v>
      </c>
      <c r="E2489" s="3" t="s">
        <v>363</v>
      </c>
      <c r="F2489" s="3" t="s">
        <v>78</v>
      </c>
      <c r="G2489" s="3" t="s">
        <v>83</v>
      </c>
      <c r="H2489" s="3" t="s">
        <v>74</v>
      </c>
      <c r="I2489" s="3">
        <v>7680</v>
      </c>
      <c r="J2489" s="3">
        <v>57500</v>
      </c>
      <c r="K2489" s="3">
        <v>4614</v>
      </c>
      <c r="L2489" s="3">
        <v>4588.6499999999996</v>
      </c>
      <c r="M2489" s="3">
        <v>4035.12</v>
      </c>
      <c r="N2489" s="3">
        <v>99.45</v>
      </c>
      <c r="O2489" s="3">
        <v>113.72</v>
      </c>
      <c r="P2489" s="3">
        <v>29329</v>
      </c>
      <c r="Q2489" s="3">
        <v>26461.47</v>
      </c>
      <c r="R2489" s="3">
        <v>26563.41</v>
      </c>
      <c r="S2489" s="3">
        <v>90.22</v>
      </c>
      <c r="T2489" s="3">
        <v>99.62</v>
      </c>
      <c r="U2489" s="3">
        <v>83.44</v>
      </c>
      <c r="V2489" s="3">
        <v>82.98</v>
      </c>
      <c r="W2489" s="3">
        <v>72.97</v>
      </c>
      <c r="X2489" s="3">
        <v>86.95</v>
      </c>
      <c r="Y2489" s="3">
        <v>78.45</v>
      </c>
      <c r="Z2489" s="3">
        <v>78.75</v>
      </c>
    </row>
    <row r="2490" spans="1:26" x14ac:dyDescent="0.3">
      <c r="A2490" s="2" t="s">
        <v>809</v>
      </c>
      <c r="B2490" s="2" t="s">
        <v>810</v>
      </c>
      <c r="C2490" s="2">
        <v>438</v>
      </c>
      <c r="D2490" s="2" t="s">
        <v>23</v>
      </c>
      <c r="E2490" s="2" t="s">
        <v>363</v>
      </c>
      <c r="F2490" s="2" t="s">
        <v>78</v>
      </c>
      <c r="G2490" s="2" t="s">
        <v>81</v>
      </c>
      <c r="H2490" s="2" t="s">
        <v>75</v>
      </c>
      <c r="I2490" s="2">
        <v>8280</v>
      </c>
      <c r="J2490" s="2">
        <v>61300</v>
      </c>
      <c r="K2490" s="2">
        <v>4919</v>
      </c>
      <c r="L2490" s="2">
        <v>4905.05</v>
      </c>
      <c r="M2490" s="2">
        <v>4330.62</v>
      </c>
      <c r="N2490" s="2">
        <v>99.72</v>
      </c>
      <c r="O2490" s="2">
        <v>113.26</v>
      </c>
      <c r="P2490" s="2">
        <v>31371</v>
      </c>
      <c r="Q2490" s="2">
        <v>28240.5</v>
      </c>
      <c r="R2490" s="2">
        <v>28546.45</v>
      </c>
      <c r="S2490" s="2">
        <v>90.02</v>
      </c>
      <c r="T2490" s="2">
        <v>98.93</v>
      </c>
      <c r="U2490" s="2">
        <v>82.51</v>
      </c>
      <c r="V2490" s="2">
        <v>82.28</v>
      </c>
      <c r="W2490" s="2">
        <v>72.64</v>
      </c>
      <c r="X2490" s="2">
        <v>86.27</v>
      </c>
      <c r="Y2490" s="2">
        <v>77.66</v>
      </c>
      <c r="Z2490" s="2">
        <v>78.5</v>
      </c>
    </row>
    <row r="2491" spans="1:26" x14ac:dyDescent="0.3">
      <c r="A2491" s="3" t="s">
        <v>809</v>
      </c>
      <c r="B2491" s="3" t="s">
        <v>810</v>
      </c>
      <c r="C2491" s="3">
        <v>439</v>
      </c>
      <c r="D2491" s="3" t="s">
        <v>23</v>
      </c>
      <c r="E2491" s="3" t="s">
        <v>363</v>
      </c>
      <c r="F2491" s="3" t="s">
        <v>78</v>
      </c>
      <c r="G2491" s="3" t="s">
        <v>393</v>
      </c>
      <c r="H2491" s="3" t="s">
        <v>60</v>
      </c>
      <c r="I2491" s="3">
        <v>1000</v>
      </c>
      <c r="J2491" s="3">
        <v>2150</v>
      </c>
      <c r="K2491" s="3">
        <v>395</v>
      </c>
      <c r="L2491" s="3">
        <v>466.45</v>
      </c>
      <c r="M2491" s="3">
        <v>769.73</v>
      </c>
      <c r="N2491" s="3">
        <v>118.09</v>
      </c>
      <c r="O2491" s="3">
        <v>60.6</v>
      </c>
      <c r="P2491" s="3">
        <v>1202</v>
      </c>
      <c r="Q2491" s="3">
        <v>1909.84</v>
      </c>
      <c r="R2491" s="3">
        <v>2147.5</v>
      </c>
      <c r="S2491" s="3">
        <v>158.88999999999999</v>
      </c>
      <c r="T2491" s="3">
        <v>88.93</v>
      </c>
      <c r="U2491" s="3" t="s">
        <v>60</v>
      </c>
      <c r="V2491" s="3" t="s">
        <v>60</v>
      </c>
      <c r="W2491" s="3" t="s">
        <v>60</v>
      </c>
      <c r="X2491" s="3" t="s">
        <v>60</v>
      </c>
      <c r="Y2491" s="3" t="s">
        <v>60</v>
      </c>
      <c r="Z2491" s="3" t="s">
        <v>60</v>
      </c>
    </row>
    <row r="2492" spans="1:26" x14ac:dyDescent="0.3">
      <c r="A2492" s="2" t="s">
        <v>809</v>
      </c>
      <c r="B2492" s="2" t="s">
        <v>810</v>
      </c>
      <c r="C2492" s="2">
        <v>440</v>
      </c>
      <c r="D2492" s="2" t="s">
        <v>23</v>
      </c>
      <c r="E2492" s="2" t="s">
        <v>363</v>
      </c>
      <c r="F2492" s="2" t="s">
        <v>78</v>
      </c>
      <c r="G2492" s="2" t="s">
        <v>394</v>
      </c>
      <c r="H2492" s="2" t="s">
        <v>60</v>
      </c>
      <c r="I2492" s="2">
        <v>520</v>
      </c>
      <c r="J2492" s="2">
        <v>1115</v>
      </c>
      <c r="K2492" s="2">
        <v>191</v>
      </c>
      <c r="L2492" s="2">
        <v>207.26</v>
      </c>
      <c r="M2492" s="2">
        <v>377.75</v>
      </c>
      <c r="N2492" s="2">
        <v>108.51</v>
      </c>
      <c r="O2492" s="2">
        <v>54.87</v>
      </c>
      <c r="P2492" s="2">
        <v>600</v>
      </c>
      <c r="Q2492" s="2">
        <v>948.49</v>
      </c>
      <c r="R2492" s="2">
        <v>1040.22</v>
      </c>
      <c r="S2492" s="2">
        <v>158.08000000000001</v>
      </c>
      <c r="T2492" s="2">
        <v>91.18</v>
      </c>
      <c r="U2492" s="2" t="s">
        <v>60</v>
      </c>
      <c r="V2492" s="2" t="s">
        <v>60</v>
      </c>
      <c r="W2492" s="2" t="s">
        <v>60</v>
      </c>
      <c r="X2492" s="2" t="s">
        <v>60</v>
      </c>
      <c r="Y2492" s="2" t="s">
        <v>60</v>
      </c>
      <c r="Z2492" s="2" t="s">
        <v>60</v>
      </c>
    </row>
    <row r="2493" spans="1:26" x14ac:dyDescent="0.3">
      <c r="A2493" s="3" t="s">
        <v>809</v>
      </c>
      <c r="B2493" s="3" t="s">
        <v>810</v>
      </c>
      <c r="C2493" s="3">
        <v>441</v>
      </c>
      <c r="D2493" s="3" t="s">
        <v>23</v>
      </c>
      <c r="E2493" s="3" t="s">
        <v>363</v>
      </c>
      <c r="F2493" s="3" t="s">
        <v>78</v>
      </c>
      <c r="G2493" s="3" t="s">
        <v>395</v>
      </c>
      <c r="H2493" s="3" t="s">
        <v>12</v>
      </c>
      <c r="I2493" s="3">
        <v>1520</v>
      </c>
      <c r="J2493" s="3">
        <v>3265</v>
      </c>
      <c r="K2493" s="3">
        <v>586</v>
      </c>
      <c r="L2493" s="3">
        <v>673.71</v>
      </c>
      <c r="M2493" s="3">
        <v>1147.48</v>
      </c>
      <c r="N2493" s="3">
        <v>114.97</v>
      </c>
      <c r="O2493" s="3">
        <v>58.71</v>
      </c>
      <c r="P2493" s="3">
        <v>1802</v>
      </c>
      <c r="Q2493" s="3">
        <v>2858.33</v>
      </c>
      <c r="R2493" s="3">
        <v>3187.72</v>
      </c>
      <c r="S2493" s="3">
        <v>158.62</v>
      </c>
      <c r="T2493" s="3">
        <v>89.67</v>
      </c>
      <c r="U2493" s="3" t="s">
        <v>60</v>
      </c>
      <c r="V2493" s="3" t="s">
        <v>60</v>
      </c>
      <c r="W2493" s="3" t="s">
        <v>60</v>
      </c>
      <c r="X2493" s="3" t="s">
        <v>60</v>
      </c>
      <c r="Y2493" s="3" t="s">
        <v>60</v>
      </c>
      <c r="Z2493" s="3" t="s">
        <v>60</v>
      </c>
    </row>
    <row r="2494" spans="1:26" x14ac:dyDescent="0.3">
      <c r="A2494" s="2" t="s">
        <v>809</v>
      </c>
      <c r="B2494" s="2" t="s">
        <v>810</v>
      </c>
      <c r="C2494" s="2">
        <v>442</v>
      </c>
      <c r="D2494" s="2" t="s">
        <v>23</v>
      </c>
      <c r="E2494" s="2" t="s">
        <v>363</v>
      </c>
      <c r="F2494" s="2" t="s">
        <v>78</v>
      </c>
      <c r="G2494" s="2" t="s">
        <v>84</v>
      </c>
      <c r="H2494" s="2" t="s">
        <v>12</v>
      </c>
      <c r="I2494" s="2">
        <v>1520</v>
      </c>
      <c r="J2494" s="2">
        <v>3265</v>
      </c>
      <c r="K2494" s="2">
        <v>586</v>
      </c>
      <c r="L2494" s="2">
        <v>673.71</v>
      </c>
      <c r="M2494" s="2">
        <v>1147.48</v>
      </c>
      <c r="N2494" s="2">
        <v>114.97</v>
      </c>
      <c r="O2494" s="2">
        <v>58.71</v>
      </c>
      <c r="P2494" s="2">
        <v>1802</v>
      </c>
      <c r="Q2494" s="2">
        <v>2858.33</v>
      </c>
      <c r="R2494" s="2">
        <v>3187.72</v>
      </c>
      <c r="S2494" s="2">
        <v>158.62</v>
      </c>
      <c r="T2494" s="2">
        <v>89.67</v>
      </c>
      <c r="U2494" s="2" t="s">
        <v>60</v>
      </c>
      <c r="V2494" s="2" t="s">
        <v>60</v>
      </c>
      <c r="W2494" s="2" t="s">
        <v>60</v>
      </c>
      <c r="X2494" s="2" t="s">
        <v>60</v>
      </c>
      <c r="Y2494" s="2" t="s">
        <v>60</v>
      </c>
      <c r="Z2494" s="2" t="s">
        <v>60</v>
      </c>
    </row>
    <row r="2495" spans="1:26" x14ac:dyDescent="0.3">
      <c r="A2495" s="3" t="s">
        <v>809</v>
      </c>
      <c r="B2495" s="3" t="s">
        <v>810</v>
      </c>
      <c r="C2495" s="3">
        <v>443</v>
      </c>
      <c r="D2495" s="3" t="s">
        <v>23</v>
      </c>
      <c r="E2495" s="3" t="s">
        <v>363</v>
      </c>
      <c r="F2495" s="3" t="s">
        <v>78</v>
      </c>
      <c r="G2495" s="3" t="s">
        <v>68</v>
      </c>
      <c r="H2495" s="3" t="s">
        <v>75</v>
      </c>
      <c r="I2495" s="3">
        <v>22000</v>
      </c>
      <c r="J2495" s="3">
        <v>148400</v>
      </c>
      <c r="K2495" s="3">
        <v>11347</v>
      </c>
      <c r="L2495" s="3">
        <v>11656.55</v>
      </c>
      <c r="M2495" s="3">
        <v>10045.67</v>
      </c>
      <c r="N2495" s="3">
        <v>102.73</v>
      </c>
      <c r="O2495" s="3">
        <v>116.04</v>
      </c>
      <c r="P2495" s="3">
        <v>73639</v>
      </c>
      <c r="Q2495" s="3">
        <v>71596.81</v>
      </c>
      <c r="R2495" s="3">
        <v>69550.37</v>
      </c>
      <c r="S2495" s="3">
        <v>97.23</v>
      </c>
      <c r="T2495" s="3">
        <v>102.94</v>
      </c>
      <c r="U2495" s="3">
        <v>71.790000000000006</v>
      </c>
      <c r="V2495" s="3">
        <v>73.59</v>
      </c>
      <c r="W2495" s="3">
        <v>63.42</v>
      </c>
      <c r="X2495" s="3">
        <v>76.39</v>
      </c>
      <c r="Y2495" s="3">
        <v>74.099999999999994</v>
      </c>
      <c r="Z2495" s="3">
        <v>71.98</v>
      </c>
    </row>
    <row r="2496" spans="1:26" x14ac:dyDescent="0.3">
      <c r="A2496" s="2" t="s">
        <v>809</v>
      </c>
      <c r="B2496" s="2" t="s">
        <v>810</v>
      </c>
      <c r="C2496" s="2">
        <v>444</v>
      </c>
      <c r="D2496" s="2" t="s">
        <v>23</v>
      </c>
      <c r="E2496" s="2" t="s">
        <v>363</v>
      </c>
      <c r="F2496" s="2" t="s">
        <v>78</v>
      </c>
      <c r="G2496" s="2" t="s">
        <v>68</v>
      </c>
      <c r="H2496" s="2" t="s">
        <v>16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 t="s">
        <v>60</v>
      </c>
      <c r="V2496" s="2" t="s">
        <v>60</v>
      </c>
      <c r="W2496" s="2" t="s">
        <v>60</v>
      </c>
      <c r="X2496" s="2" t="s">
        <v>60</v>
      </c>
      <c r="Y2496" s="2" t="s">
        <v>60</v>
      </c>
      <c r="Z2496" s="2" t="s">
        <v>60</v>
      </c>
    </row>
    <row r="2497" spans="1:26" x14ac:dyDescent="0.3">
      <c r="A2497" s="3" t="s">
        <v>809</v>
      </c>
      <c r="B2497" s="3" t="s">
        <v>810</v>
      </c>
      <c r="C2497" s="3">
        <v>445</v>
      </c>
      <c r="D2497" s="3" t="s">
        <v>23</v>
      </c>
      <c r="E2497" s="3" t="s">
        <v>363</v>
      </c>
      <c r="F2497" s="3" t="s">
        <v>78</v>
      </c>
      <c r="G2497" s="3" t="s">
        <v>68</v>
      </c>
      <c r="H2497" s="3" t="s">
        <v>12</v>
      </c>
      <c r="I2497" s="3">
        <v>2235</v>
      </c>
      <c r="J2497" s="3">
        <v>5347</v>
      </c>
      <c r="K2497" s="3">
        <v>834</v>
      </c>
      <c r="L2497" s="3">
        <v>904.67</v>
      </c>
      <c r="M2497" s="3">
        <v>1378.74</v>
      </c>
      <c r="N2497" s="3">
        <v>108.47</v>
      </c>
      <c r="O2497" s="3">
        <v>65.62</v>
      </c>
      <c r="P2497" s="3">
        <v>2766</v>
      </c>
      <c r="Q2497" s="3">
        <v>3799.83</v>
      </c>
      <c r="R2497" s="3">
        <v>4066.12</v>
      </c>
      <c r="S2497" s="3">
        <v>137.38</v>
      </c>
      <c r="T2497" s="3">
        <v>93.45</v>
      </c>
      <c r="U2497" s="3" t="s">
        <v>60</v>
      </c>
      <c r="V2497" s="3" t="s">
        <v>60</v>
      </c>
      <c r="W2497" s="3" t="s">
        <v>60</v>
      </c>
      <c r="X2497" s="3" t="s">
        <v>60</v>
      </c>
      <c r="Y2497" s="3" t="s">
        <v>60</v>
      </c>
      <c r="Z2497" s="3" t="s">
        <v>60</v>
      </c>
    </row>
    <row r="2498" spans="1:26" x14ac:dyDescent="0.3">
      <c r="A2498" s="2" t="s">
        <v>809</v>
      </c>
      <c r="B2498" s="2" t="s">
        <v>810</v>
      </c>
      <c r="C2498" s="2">
        <v>446</v>
      </c>
      <c r="D2498" s="2" t="s">
        <v>23</v>
      </c>
      <c r="E2498" s="2" t="s">
        <v>363</v>
      </c>
      <c r="F2498" s="2" t="s">
        <v>78</v>
      </c>
      <c r="G2498" s="2" t="s">
        <v>68</v>
      </c>
      <c r="H2498" s="2" t="s">
        <v>363</v>
      </c>
      <c r="I2498" s="2">
        <v>24235</v>
      </c>
      <c r="J2498" s="2">
        <v>153747</v>
      </c>
      <c r="K2498" s="2">
        <v>12181</v>
      </c>
      <c r="L2498" s="2">
        <v>12561.22</v>
      </c>
      <c r="M2498" s="2">
        <v>11424.41</v>
      </c>
      <c r="N2498" s="2">
        <v>103.12</v>
      </c>
      <c r="O2498" s="2">
        <v>109.95</v>
      </c>
      <c r="P2498" s="2">
        <v>76405</v>
      </c>
      <c r="Q2498" s="2">
        <v>75396.639999999999</v>
      </c>
      <c r="R2498" s="2">
        <v>73616.490000000005</v>
      </c>
      <c r="S2498" s="2">
        <v>98.68</v>
      </c>
      <c r="T2498" s="2">
        <v>102.42</v>
      </c>
      <c r="U2498" s="2" t="s">
        <v>60</v>
      </c>
      <c r="V2498" s="2" t="s">
        <v>60</v>
      </c>
      <c r="W2498" s="2" t="s">
        <v>60</v>
      </c>
      <c r="X2498" s="2" t="s">
        <v>60</v>
      </c>
      <c r="Y2498" s="2" t="s">
        <v>60</v>
      </c>
      <c r="Z2498" s="2" t="s">
        <v>60</v>
      </c>
    </row>
    <row r="2499" spans="1:26" x14ac:dyDescent="0.3">
      <c r="A2499" s="3" t="s">
        <v>809</v>
      </c>
      <c r="B2499" s="3" t="s">
        <v>810</v>
      </c>
      <c r="C2499" s="3">
        <v>447</v>
      </c>
      <c r="D2499" s="3" t="s">
        <v>23</v>
      </c>
      <c r="E2499" s="3" t="s">
        <v>396</v>
      </c>
      <c r="F2499" s="3" t="s">
        <v>58</v>
      </c>
      <c r="G2499" s="3" t="s">
        <v>397</v>
      </c>
      <c r="H2499" s="3" t="s">
        <v>60</v>
      </c>
      <c r="I2499" s="3">
        <v>1210</v>
      </c>
      <c r="J2499" s="3">
        <v>8600</v>
      </c>
      <c r="K2499" s="3">
        <v>732</v>
      </c>
      <c r="L2499" s="3">
        <v>586.13</v>
      </c>
      <c r="M2499" s="3">
        <v>403.17</v>
      </c>
      <c r="N2499" s="3">
        <v>80.069999999999993</v>
      </c>
      <c r="O2499" s="3">
        <v>145.38</v>
      </c>
      <c r="P2499" s="3">
        <v>4024</v>
      </c>
      <c r="Q2499" s="3">
        <v>3946.67</v>
      </c>
      <c r="R2499" s="3">
        <v>3151.87</v>
      </c>
      <c r="S2499" s="3">
        <v>98.08</v>
      </c>
      <c r="T2499" s="3">
        <v>125.22</v>
      </c>
      <c r="U2499" s="3">
        <v>65.66</v>
      </c>
      <c r="V2499" s="3">
        <v>67.28</v>
      </c>
      <c r="W2499" s="3">
        <v>46.28</v>
      </c>
      <c r="X2499" s="3">
        <v>66.69</v>
      </c>
      <c r="Y2499" s="3">
        <v>74.260000000000005</v>
      </c>
      <c r="Z2499" s="3">
        <v>59.31</v>
      </c>
    </row>
    <row r="2500" spans="1:26" x14ac:dyDescent="0.3">
      <c r="A2500" s="2" t="s">
        <v>809</v>
      </c>
      <c r="B2500" s="2" t="s">
        <v>810</v>
      </c>
      <c r="C2500" s="2">
        <v>448</v>
      </c>
      <c r="D2500" s="2" t="s">
        <v>23</v>
      </c>
      <c r="E2500" s="2" t="s">
        <v>396</v>
      </c>
      <c r="F2500" s="2" t="s">
        <v>58</v>
      </c>
      <c r="G2500" s="2" t="s">
        <v>398</v>
      </c>
      <c r="H2500" s="2" t="s">
        <v>60</v>
      </c>
      <c r="I2500" s="2">
        <v>2920</v>
      </c>
      <c r="J2500" s="2">
        <v>18600</v>
      </c>
      <c r="K2500" s="2">
        <v>1524</v>
      </c>
      <c r="L2500" s="2">
        <v>973.42</v>
      </c>
      <c r="M2500" s="2">
        <v>1021.55</v>
      </c>
      <c r="N2500" s="2">
        <v>63.87</v>
      </c>
      <c r="O2500" s="2">
        <v>95.29</v>
      </c>
      <c r="P2500" s="2">
        <v>8858</v>
      </c>
      <c r="Q2500" s="2">
        <v>7782.54</v>
      </c>
      <c r="R2500" s="2">
        <v>7615.86</v>
      </c>
      <c r="S2500" s="2">
        <v>87.86</v>
      </c>
      <c r="T2500" s="2">
        <v>102.19</v>
      </c>
      <c r="U2500" s="2">
        <v>72.489999999999995</v>
      </c>
      <c r="V2500" s="2">
        <v>46.3</v>
      </c>
      <c r="W2500" s="2">
        <v>48.59</v>
      </c>
      <c r="X2500" s="2">
        <v>69.069999999999993</v>
      </c>
      <c r="Y2500" s="2">
        <v>60.68</v>
      </c>
      <c r="Z2500" s="2">
        <v>59.38</v>
      </c>
    </row>
    <row r="2501" spans="1:26" x14ac:dyDescent="0.3">
      <c r="A2501" s="3" t="s">
        <v>809</v>
      </c>
      <c r="B2501" s="3" t="s">
        <v>810</v>
      </c>
      <c r="C2501" s="3">
        <v>449</v>
      </c>
      <c r="D2501" s="3" t="s">
        <v>23</v>
      </c>
      <c r="E2501" s="3" t="s">
        <v>396</v>
      </c>
      <c r="F2501" s="3" t="s">
        <v>58</v>
      </c>
      <c r="G2501" s="3" t="s">
        <v>399</v>
      </c>
      <c r="H2501" s="3" t="s">
        <v>60</v>
      </c>
      <c r="I2501" s="3">
        <v>1340</v>
      </c>
      <c r="J2501" s="3">
        <v>7500</v>
      </c>
      <c r="K2501" s="3">
        <v>621</v>
      </c>
      <c r="L2501" s="3">
        <v>579.69000000000005</v>
      </c>
      <c r="M2501" s="3">
        <v>560.32000000000005</v>
      </c>
      <c r="N2501" s="3">
        <v>93.35</v>
      </c>
      <c r="O2501" s="3">
        <v>103.46</v>
      </c>
      <c r="P2501" s="3">
        <v>3737</v>
      </c>
      <c r="Q2501" s="3">
        <v>3940.29</v>
      </c>
      <c r="R2501" s="3">
        <v>3824.56</v>
      </c>
      <c r="S2501" s="3">
        <v>105.44</v>
      </c>
      <c r="T2501" s="3">
        <v>103.03</v>
      </c>
      <c r="U2501" s="3">
        <v>64.37</v>
      </c>
      <c r="V2501" s="3">
        <v>60.08</v>
      </c>
      <c r="W2501" s="3">
        <v>58.08</v>
      </c>
      <c r="X2501" s="3">
        <v>63.5</v>
      </c>
      <c r="Y2501" s="3">
        <v>66.95</v>
      </c>
      <c r="Z2501" s="3">
        <v>64.989999999999995</v>
      </c>
    </row>
    <row r="2502" spans="1:26" x14ac:dyDescent="0.3">
      <c r="A2502" s="2" t="s">
        <v>809</v>
      </c>
      <c r="B2502" s="2" t="s">
        <v>810</v>
      </c>
      <c r="C2502" s="2">
        <v>450</v>
      </c>
      <c r="D2502" s="2" t="s">
        <v>23</v>
      </c>
      <c r="E2502" s="2" t="s">
        <v>396</v>
      </c>
      <c r="F2502" s="2" t="s">
        <v>58</v>
      </c>
      <c r="G2502" s="2" t="s">
        <v>400</v>
      </c>
      <c r="H2502" s="2" t="s">
        <v>60</v>
      </c>
      <c r="I2502" s="2">
        <v>2190</v>
      </c>
      <c r="J2502" s="2">
        <v>11650</v>
      </c>
      <c r="K2502" s="2">
        <v>984</v>
      </c>
      <c r="L2502" s="2">
        <v>816.77</v>
      </c>
      <c r="M2502" s="2">
        <v>720.96</v>
      </c>
      <c r="N2502" s="2">
        <v>83</v>
      </c>
      <c r="O2502" s="2">
        <v>113.29</v>
      </c>
      <c r="P2502" s="2">
        <v>5569</v>
      </c>
      <c r="Q2502" s="2">
        <v>5729.7</v>
      </c>
      <c r="R2502" s="2">
        <v>5547.19</v>
      </c>
      <c r="S2502" s="2">
        <v>102.89</v>
      </c>
      <c r="T2502" s="2">
        <v>103.29</v>
      </c>
      <c r="U2502" s="2">
        <v>62.4</v>
      </c>
      <c r="V2502" s="2">
        <v>51.8</v>
      </c>
      <c r="W2502" s="2">
        <v>45.72</v>
      </c>
      <c r="X2502" s="2">
        <v>57.9</v>
      </c>
      <c r="Y2502" s="2">
        <v>59.57</v>
      </c>
      <c r="Z2502" s="2">
        <v>57.67</v>
      </c>
    </row>
    <row r="2503" spans="1:26" x14ac:dyDescent="0.3">
      <c r="A2503" s="3" t="s">
        <v>809</v>
      </c>
      <c r="B2503" s="3" t="s">
        <v>810</v>
      </c>
      <c r="C2503" s="3">
        <v>451</v>
      </c>
      <c r="D2503" s="3" t="s">
        <v>23</v>
      </c>
      <c r="E2503" s="3" t="s">
        <v>396</v>
      </c>
      <c r="F2503" s="3" t="s">
        <v>58</v>
      </c>
      <c r="G2503" s="3" t="s">
        <v>401</v>
      </c>
      <c r="H2503" s="3" t="s">
        <v>60</v>
      </c>
      <c r="I2503" s="3">
        <v>630</v>
      </c>
      <c r="J2503" s="3">
        <v>3000</v>
      </c>
      <c r="K2503" s="3">
        <v>242</v>
      </c>
      <c r="L2503" s="3">
        <v>238.83</v>
      </c>
      <c r="M2503" s="3">
        <v>181.78</v>
      </c>
      <c r="N2503" s="3">
        <v>98.69</v>
      </c>
      <c r="O2503" s="3">
        <v>131.38</v>
      </c>
      <c r="P2503" s="3">
        <v>1508</v>
      </c>
      <c r="Q2503" s="3">
        <v>1383.23</v>
      </c>
      <c r="R2503" s="3">
        <v>1363.22</v>
      </c>
      <c r="S2503" s="3">
        <v>91.73</v>
      </c>
      <c r="T2503" s="3">
        <v>101.47</v>
      </c>
      <c r="U2503" s="3">
        <v>53.35</v>
      </c>
      <c r="V2503" s="3">
        <v>52.65</v>
      </c>
      <c r="W2503" s="3">
        <v>40.07</v>
      </c>
      <c r="X2503" s="3">
        <v>54.5</v>
      </c>
      <c r="Y2503" s="3">
        <v>49.99</v>
      </c>
      <c r="Z2503" s="3">
        <v>49.27</v>
      </c>
    </row>
    <row r="2504" spans="1:26" x14ac:dyDescent="0.3">
      <c r="A2504" s="2" t="s">
        <v>809</v>
      </c>
      <c r="B2504" s="2" t="s">
        <v>810</v>
      </c>
      <c r="C2504" s="2">
        <v>452</v>
      </c>
      <c r="D2504" s="2" t="s">
        <v>23</v>
      </c>
      <c r="E2504" s="2" t="s">
        <v>396</v>
      </c>
      <c r="F2504" s="2" t="s">
        <v>58</v>
      </c>
      <c r="G2504" s="2" t="s">
        <v>402</v>
      </c>
      <c r="H2504" s="2" t="s">
        <v>60</v>
      </c>
      <c r="I2504" s="2">
        <v>500</v>
      </c>
      <c r="J2504" s="2">
        <v>3200</v>
      </c>
      <c r="K2504" s="2">
        <v>142</v>
      </c>
      <c r="L2504" s="2">
        <v>268.29000000000002</v>
      </c>
      <c r="M2504" s="2">
        <v>221.3</v>
      </c>
      <c r="N2504" s="2">
        <v>188.94</v>
      </c>
      <c r="O2504" s="2">
        <v>121.23</v>
      </c>
      <c r="P2504" s="2">
        <v>1583</v>
      </c>
      <c r="Q2504" s="2">
        <v>1640.81</v>
      </c>
      <c r="R2504" s="2">
        <v>1525.8</v>
      </c>
      <c r="S2504" s="2">
        <v>103.65</v>
      </c>
      <c r="T2504" s="2">
        <v>107.54</v>
      </c>
      <c r="U2504" s="2">
        <v>39.44</v>
      </c>
      <c r="V2504" s="2">
        <v>74.53</v>
      </c>
      <c r="W2504" s="2">
        <v>61.47</v>
      </c>
      <c r="X2504" s="2">
        <v>72.09</v>
      </c>
      <c r="Y2504" s="2">
        <v>74.72</v>
      </c>
      <c r="Z2504" s="2">
        <v>69.48</v>
      </c>
    </row>
    <row r="2505" spans="1:26" x14ac:dyDescent="0.3">
      <c r="A2505" s="3" t="s">
        <v>809</v>
      </c>
      <c r="B2505" s="3" t="s">
        <v>810</v>
      </c>
      <c r="C2505" s="3">
        <v>453</v>
      </c>
      <c r="D2505" s="3" t="s">
        <v>23</v>
      </c>
      <c r="E2505" s="3" t="s">
        <v>396</v>
      </c>
      <c r="F2505" s="3" t="s">
        <v>58</v>
      </c>
      <c r="G2505" s="3" t="s">
        <v>403</v>
      </c>
      <c r="H2505" s="3" t="s">
        <v>60</v>
      </c>
      <c r="I2505" s="3">
        <v>750</v>
      </c>
      <c r="J2505" s="3">
        <v>3600</v>
      </c>
      <c r="K2505" s="3">
        <v>292</v>
      </c>
      <c r="L2505" s="3">
        <v>368.64</v>
      </c>
      <c r="M2505" s="3">
        <v>349.78</v>
      </c>
      <c r="N2505" s="3">
        <v>126.25</v>
      </c>
      <c r="O2505" s="3">
        <v>105.39</v>
      </c>
      <c r="P2505" s="3">
        <v>1879</v>
      </c>
      <c r="Q2505" s="3">
        <v>1956.94</v>
      </c>
      <c r="R2505" s="3">
        <v>2040.27</v>
      </c>
      <c r="S2505" s="3">
        <v>104.15</v>
      </c>
      <c r="T2505" s="3">
        <v>95.92</v>
      </c>
      <c r="U2505" s="3">
        <v>54.07</v>
      </c>
      <c r="V2505" s="3">
        <v>68.27</v>
      </c>
      <c r="W2505" s="3">
        <v>64.77</v>
      </c>
      <c r="X2505" s="3">
        <v>57.04</v>
      </c>
      <c r="Y2505" s="3">
        <v>59.41</v>
      </c>
      <c r="Z2505" s="3">
        <v>61.94</v>
      </c>
    </row>
    <row r="2506" spans="1:26" x14ac:dyDescent="0.3">
      <c r="A2506" s="2" t="s">
        <v>809</v>
      </c>
      <c r="B2506" s="2" t="s">
        <v>810</v>
      </c>
      <c r="C2506" s="2">
        <v>454</v>
      </c>
      <c r="D2506" s="2" t="s">
        <v>23</v>
      </c>
      <c r="E2506" s="2" t="s">
        <v>396</v>
      </c>
      <c r="F2506" s="2" t="s">
        <v>58</v>
      </c>
      <c r="G2506" s="2" t="s">
        <v>404</v>
      </c>
      <c r="H2506" s="2" t="s">
        <v>74</v>
      </c>
      <c r="I2506" s="2">
        <v>9540</v>
      </c>
      <c r="J2506" s="2">
        <v>56150</v>
      </c>
      <c r="K2506" s="2">
        <v>4537</v>
      </c>
      <c r="L2506" s="2">
        <v>3831.77</v>
      </c>
      <c r="M2506" s="2">
        <v>3458.86</v>
      </c>
      <c r="N2506" s="2">
        <v>84.46</v>
      </c>
      <c r="O2506" s="2">
        <v>110.78</v>
      </c>
      <c r="P2506" s="2">
        <v>27158</v>
      </c>
      <c r="Q2506" s="2">
        <v>26380.18</v>
      </c>
      <c r="R2506" s="2">
        <v>25068.77</v>
      </c>
      <c r="S2506" s="2">
        <v>97.14</v>
      </c>
      <c r="T2506" s="2">
        <v>105.23</v>
      </c>
      <c r="U2506" s="2">
        <v>63.72</v>
      </c>
      <c r="V2506" s="2">
        <v>55.79</v>
      </c>
      <c r="W2506" s="2">
        <v>50.36</v>
      </c>
      <c r="X2506" s="2">
        <v>63.67</v>
      </c>
      <c r="Y2506" s="2">
        <v>62.96</v>
      </c>
      <c r="Z2506" s="2">
        <v>59.83</v>
      </c>
    </row>
    <row r="2507" spans="1:26" x14ac:dyDescent="0.3">
      <c r="A2507" s="3" t="s">
        <v>809</v>
      </c>
      <c r="B2507" s="3" t="s">
        <v>810</v>
      </c>
      <c r="C2507" s="3">
        <v>455</v>
      </c>
      <c r="D2507" s="3" t="s">
        <v>23</v>
      </c>
      <c r="E2507" s="3" t="s">
        <v>396</v>
      </c>
      <c r="F2507" s="3" t="s">
        <v>58</v>
      </c>
      <c r="G2507" s="3" t="s">
        <v>58</v>
      </c>
      <c r="H2507" s="3" t="s">
        <v>75</v>
      </c>
      <c r="I2507" s="3">
        <v>9540</v>
      </c>
      <c r="J2507" s="3">
        <v>56150</v>
      </c>
      <c r="K2507" s="3">
        <v>4537</v>
      </c>
      <c r="L2507" s="3">
        <v>3831.77</v>
      </c>
      <c r="M2507" s="3">
        <v>3458.86</v>
      </c>
      <c r="N2507" s="3">
        <v>84.46</v>
      </c>
      <c r="O2507" s="3">
        <v>110.78</v>
      </c>
      <c r="P2507" s="3">
        <v>27158</v>
      </c>
      <c r="Q2507" s="3">
        <v>26380.18</v>
      </c>
      <c r="R2507" s="3">
        <v>25068.77</v>
      </c>
      <c r="S2507" s="3">
        <v>97.14</v>
      </c>
      <c r="T2507" s="3">
        <v>105.23</v>
      </c>
      <c r="U2507" s="3">
        <v>63.72</v>
      </c>
      <c r="V2507" s="3">
        <v>55.79</v>
      </c>
      <c r="W2507" s="3">
        <v>50.36</v>
      </c>
      <c r="X2507" s="3">
        <v>63.67</v>
      </c>
      <c r="Y2507" s="3">
        <v>62.96</v>
      </c>
      <c r="Z2507" s="3">
        <v>59.83</v>
      </c>
    </row>
    <row r="2508" spans="1:26" x14ac:dyDescent="0.3">
      <c r="A2508" s="2" t="s">
        <v>809</v>
      </c>
      <c r="B2508" s="2" t="s">
        <v>810</v>
      </c>
      <c r="C2508" s="2">
        <v>456</v>
      </c>
      <c r="D2508" s="2" t="s">
        <v>23</v>
      </c>
      <c r="E2508" s="2" t="s">
        <v>396</v>
      </c>
      <c r="F2508" s="2" t="s">
        <v>58</v>
      </c>
      <c r="G2508" s="2" t="s">
        <v>405</v>
      </c>
      <c r="H2508" s="2" t="s">
        <v>60</v>
      </c>
      <c r="I2508" s="2">
        <v>672</v>
      </c>
      <c r="J2508" s="2">
        <v>2100</v>
      </c>
      <c r="K2508" s="2">
        <v>162</v>
      </c>
      <c r="L2508" s="2">
        <v>158.72</v>
      </c>
      <c r="M2508" s="2">
        <v>75.510000000000005</v>
      </c>
      <c r="N2508" s="2">
        <v>97.98</v>
      </c>
      <c r="O2508" s="2">
        <v>210.2</v>
      </c>
      <c r="P2508" s="2">
        <v>1105</v>
      </c>
      <c r="Q2508" s="2">
        <v>611.98</v>
      </c>
      <c r="R2508" s="2">
        <v>829.44</v>
      </c>
      <c r="S2508" s="2">
        <v>55.38</v>
      </c>
      <c r="T2508" s="2">
        <v>73.78</v>
      </c>
      <c r="U2508" s="2" t="s">
        <v>60</v>
      </c>
      <c r="V2508" s="2" t="s">
        <v>60</v>
      </c>
      <c r="W2508" s="2" t="s">
        <v>60</v>
      </c>
      <c r="X2508" s="2" t="s">
        <v>60</v>
      </c>
      <c r="Y2508" s="2" t="s">
        <v>60</v>
      </c>
      <c r="Z2508" s="2" t="s">
        <v>60</v>
      </c>
    </row>
    <row r="2509" spans="1:26" x14ac:dyDescent="0.3">
      <c r="A2509" s="3" t="s">
        <v>809</v>
      </c>
      <c r="B2509" s="3" t="s">
        <v>810</v>
      </c>
      <c r="C2509" s="3">
        <v>457</v>
      </c>
      <c r="D2509" s="3" t="s">
        <v>23</v>
      </c>
      <c r="E2509" s="3" t="s">
        <v>396</v>
      </c>
      <c r="F2509" s="3" t="s">
        <v>58</v>
      </c>
      <c r="G2509" s="3" t="s">
        <v>404</v>
      </c>
      <c r="H2509" s="3" t="s">
        <v>16</v>
      </c>
      <c r="I2509" s="3">
        <v>672</v>
      </c>
      <c r="J2509" s="3">
        <v>2100</v>
      </c>
      <c r="K2509" s="3">
        <v>162</v>
      </c>
      <c r="L2509" s="3">
        <v>158.72</v>
      </c>
      <c r="M2509" s="3">
        <v>75.510000000000005</v>
      </c>
      <c r="N2509" s="3">
        <v>97.98</v>
      </c>
      <c r="O2509" s="3">
        <v>210.2</v>
      </c>
      <c r="P2509" s="3">
        <v>1105</v>
      </c>
      <c r="Q2509" s="3">
        <v>611.98</v>
      </c>
      <c r="R2509" s="3">
        <v>829.44</v>
      </c>
      <c r="S2509" s="3">
        <v>55.38</v>
      </c>
      <c r="T2509" s="3">
        <v>73.78</v>
      </c>
      <c r="U2509" s="3" t="s">
        <v>60</v>
      </c>
      <c r="V2509" s="3" t="s">
        <v>60</v>
      </c>
      <c r="W2509" s="3" t="s">
        <v>60</v>
      </c>
      <c r="X2509" s="3" t="s">
        <v>60</v>
      </c>
      <c r="Y2509" s="3" t="s">
        <v>60</v>
      </c>
      <c r="Z2509" s="3" t="s">
        <v>60</v>
      </c>
    </row>
    <row r="2510" spans="1:26" x14ac:dyDescent="0.3">
      <c r="A2510" s="2" t="s">
        <v>809</v>
      </c>
      <c r="B2510" s="2" t="s">
        <v>810</v>
      </c>
      <c r="C2510" s="2">
        <v>458</v>
      </c>
      <c r="D2510" s="2" t="s">
        <v>23</v>
      </c>
      <c r="E2510" s="2" t="s">
        <v>396</v>
      </c>
      <c r="F2510" s="2" t="s">
        <v>58</v>
      </c>
      <c r="G2510" s="2" t="s">
        <v>58</v>
      </c>
      <c r="H2510" s="2" t="s">
        <v>16</v>
      </c>
      <c r="I2510" s="2">
        <v>672</v>
      </c>
      <c r="J2510" s="2">
        <v>2100</v>
      </c>
      <c r="K2510" s="2">
        <v>162</v>
      </c>
      <c r="L2510" s="2">
        <v>158.72</v>
      </c>
      <c r="M2510" s="2">
        <v>75.510000000000005</v>
      </c>
      <c r="N2510" s="2">
        <v>97.98</v>
      </c>
      <c r="O2510" s="2">
        <v>210.2</v>
      </c>
      <c r="P2510" s="2">
        <v>1105</v>
      </c>
      <c r="Q2510" s="2">
        <v>611.98</v>
      </c>
      <c r="R2510" s="2">
        <v>829.44</v>
      </c>
      <c r="S2510" s="2">
        <v>55.38</v>
      </c>
      <c r="T2510" s="2">
        <v>73.78</v>
      </c>
      <c r="U2510" s="2" t="s">
        <v>60</v>
      </c>
      <c r="V2510" s="2" t="s">
        <v>60</v>
      </c>
      <c r="W2510" s="2" t="s">
        <v>60</v>
      </c>
      <c r="X2510" s="2" t="s">
        <v>60</v>
      </c>
      <c r="Y2510" s="2" t="s">
        <v>60</v>
      </c>
      <c r="Z2510" s="2" t="s">
        <v>60</v>
      </c>
    </row>
    <row r="2511" spans="1:26" x14ac:dyDescent="0.3">
      <c r="A2511" s="3" t="s">
        <v>809</v>
      </c>
      <c r="B2511" s="3" t="s">
        <v>810</v>
      </c>
      <c r="C2511" s="3">
        <v>459</v>
      </c>
      <c r="D2511" s="3" t="s">
        <v>23</v>
      </c>
      <c r="E2511" s="3" t="s">
        <v>396</v>
      </c>
      <c r="F2511" s="3" t="s">
        <v>58</v>
      </c>
      <c r="G2511" s="3" t="s">
        <v>406</v>
      </c>
      <c r="H2511" s="3" t="s">
        <v>60</v>
      </c>
      <c r="I2511" s="3">
        <v>80</v>
      </c>
      <c r="J2511" s="3">
        <v>85</v>
      </c>
      <c r="K2511" s="3">
        <v>9</v>
      </c>
      <c r="L2511" s="3">
        <v>10.83</v>
      </c>
      <c r="M2511" s="3">
        <v>11.41</v>
      </c>
      <c r="N2511" s="3">
        <v>120.33</v>
      </c>
      <c r="O2511" s="3">
        <v>94.92</v>
      </c>
      <c r="P2511" s="3">
        <v>48</v>
      </c>
      <c r="Q2511" s="3">
        <v>64.66</v>
      </c>
      <c r="R2511" s="3">
        <v>56.63</v>
      </c>
      <c r="S2511" s="3">
        <v>134.71</v>
      </c>
      <c r="T2511" s="3">
        <v>114.18</v>
      </c>
      <c r="U2511" s="3" t="s">
        <v>60</v>
      </c>
      <c r="V2511" s="3" t="s">
        <v>60</v>
      </c>
      <c r="W2511" s="3" t="s">
        <v>60</v>
      </c>
      <c r="X2511" s="3" t="s">
        <v>60</v>
      </c>
      <c r="Y2511" s="3" t="s">
        <v>60</v>
      </c>
      <c r="Z2511" s="3" t="s">
        <v>60</v>
      </c>
    </row>
    <row r="2512" spans="1:26" x14ac:dyDescent="0.3">
      <c r="A2512" s="2" t="s">
        <v>809</v>
      </c>
      <c r="B2512" s="2" t="s">
        <v>810</v>
      </c>
      <c r="C2512" s="2">
        <v>460</v>
      </c>
      <c r="D2512" s="2" t="s">
        <v>23</v>
      </c>
      <c r="E2512" s="2" t="s">
        <v>396</v>
      </c>
      <c r="F2512" s="2" t="s">
        <v>58</v>
      </c>
      <c r="G2512" s="2" t="s">
        <v>407</v>
      </c>
      <c r="H2512" s="2" t="s">
        <v>60</v>
      </c>
      <c r="I2512" s="2">
        <v>250</v>
      </c>
      <c r="J2512" s="2">
        <v>384</v>
      </c>
      <c r="K2512" s="2">
        <v>35</v>
      </c>
      <c r="L2512" s="2">
        <v>6.71</v>
      </c>
      <c r="M2512" s="2">
        <v>6.13</v>
      </c>
      <c r="N2512" s="2">
        <v>19.170000000000002</v>
      </c>
      <c r="O2512" s="2">
        <v>109.46</v>
      </c>
      <c r="P2512" s="2">
        <v>211</v>
      </c>
      <c r="Q2512" s="2">
        <v>25.72</v>
      </c>
      <c r="R2512" s="2">
        <v>34.79</v>
      </c>
      <c r="S2512" s="2">
        <v>12.19</v>
      </c>
      <c r="T2512" s="2">
        <v>73.930000000000007</v>
      </c>
      <c r="U2512" s="2" t="s">
        <v>60</v>
      </c>
      <c r="V2512" s="2" t="s">
        <v>60</v>
      </c>
      <c r="W2512" s="2" t="s">
        <v>60</v>
      </c>
      <c r="X2512" s="2" t="s">
        <v>60</v>
      </c>
      <c r="Y2512" s="2" t="s">
        <v>60</v>
      </c>
      <c r="Z2512" s="2" t="s">
        <v>60</v>
      </c>
    </row>
    <row r="2513" spans="1:26" x14ac:dyDescent="0.3">
      <c r="A2513" s="3" t="s">
        <v>809</v>
      </c>
      <c r="B2513" s="3" t="s">
        <v>810</v>
      </c>
      <c r="C2513" s="3">
        <v>461</v>
      </c>
      <c r="D2513" s="3" t="s">
        <v>23</v>
      </c>
      <c r="E2513" s="3" t="s">
        <v>396</v>
      </c>
      <c r="F2513" s="3" t="s">
        <v>58</v>
      </c>
      <c r="G2513" s="3" t="s">
        <v>408</v>
      </c>
      <c r="H2513" s="3" t="s">
        <v>60</v>
      </c>
      <c r="I2513" s="3">
        <v>36</v>
      </c>
      <c r="J2513" s="3">
        <v>130</v>
      </c>
      <c r="K2513" s="3">
        <v>10</v>
      </c>
      <c r="L2513" s="3">
        <v>7.03</v>
      </c>
      <c r="M2513" s="3">
        <v>7.61</v>
      </c>
      <c r="N2513" s="3">
        <v>70.3</v>
      </c>
      <c r="O2513" s="3">
        <v>92.38</v>
      </c>
      <c r="P2513" s="3">
        <v>73</v>
      </c>
      <c r="Q2513" s="3">
        <v>74.41</v>
      </c>
      <c r="R2513" s="3">
        <v>81.99</v>
      </c>
      <c r="S2513" s="3">
        <v>101.93</v>
      </c>
      <c r="T2513" s="3">
        <v>90.75</v>
      </c>
      <c r="U2513" s="3" t="s">
        <v>60</v>
      </c>
      <c r="V2513" s="3" t="s">
        <v>60</v>
      </c>
      <c r="W2513" s="3" t="s">
        <v>60</v>
      </c>
      <c r="X2513" s="3" t="s">
        <v>60</v>
      </c>
      <c r="Y2513" s="3" t="s">
        <v>60</v>
      </c>
      <c r="Z2513" s="3" t="s">
        <v>60</v>
      </c>
    </row>
    <row r="2514" spans="1:26" x14ac:dyDescent="0.3">
      <c r="A2514" s="2" t="s">
        <v>809</v>
      </c>
      <c r="B2514" s="2" t="s">
        <v>810</v>
      </c>
      <c r="C2514" s="2">
        <v>462</v>
      </c>
      <c r="D2514" s="2" t="s">
        <v>23</v>
      </c>
      <c r="E2514" s="2" t="s">
        <v>396</v>
      </c>
      <c r="F2514" s="2" t="s">
        <v>58</v>
      </c>
      <c r="G2514" s="2" t="s">
        <v>409</v>
      </c>
      <c r="H2514" s="2" t="s">
        <v>60</v>
      </c>
      <c r="I2514" s="2">
        <v>600</v>
      </c>
      <c r="J2514" s="2">
        <v>800</v>
      </c>
      <c r="K2514" s="2">
        <v>41</v>
      </c>
      <c r="L2514" s="2">
        <v>70.42</v>
      </c>
      <c r="M2514" s="2">
        <v>65.540000000000006</v>
      </c>
      <c r="N2514" s="2">
        <v>171.76</v>
      </c>
      <c r="O2514" s="2">
        <v>107.45</v>
      </c>
      <c r="P2514" s="2">
        <v>425</v>
      </c>
      <c r="Q2514" s="2">
        <v>598.35</v>
      </c>
      <c r="R2514" s="2">
        <v>656.75</v>
      </c>
      <c r="S2514" s="2">
        <v>140.79</v>
      </c>
      <c r="T2514" s="2">
        <v>91.11</v>
      </c>
      <c r="U2514" s="2" t="s">
        <v>60</v>
      </c>
      <c r="V2514" s="2" t="s">
        <v>60</v>
      </c>
      <c r="W2514" s="2" t="s">
        <v>60</v>
      </c>
      <c r="X2514" s="2" t="s">
        <v>60</v>
      </c>
      <c r="Y2514" s="2" t="s">
        <v>60</v>
      </c>
      <c r="Z2514" s="2" t="s">
        <v>60</v>
      </c>
    </row>
    <row r="2515" spans="1:26" x14ac:dyDescent="0.3">
      <c r="A2515" s="3" t="s">
        <v>809</v>
      </c>
      <c r="B2515" s="3" t="s">
        <v>810</v>
      </c>
      <c r="C2515" s="3">
        <v>463</v>
      </c>
      <c r="D2515" s="3" t="s">
        <v>23</v>
      </c>
      <c r="E2515" s="3" t="s">
        <v>396</v>
      </c>
      <c r="F2515" s="3" t="s">
        <v>58</v>
      </c>
      <c r="G2515" s="3" t="s">
        <v>410</v>
      </c>
      <c r="H2515" s="3" t="s">
        <v>60</v>
      </c>
      <c r="I2515" s="3">
        <v>320</v>
      </c>
      <c r="J2515" s="3">
        <v>568</v>
      </c>
      <c r="K2515" s="3">
        <v>39</v>
      </c>
      <c r="L2515" s="3">
        <v>38.51</v>
      </c>
      <c r="M2515" s="3">
        <v>31.06</v>
      </c>
      <c r="N2515" s="3">
        <v>98.74</v>
      </c>
      <c r="O2515" s="3">
        <v>123.99</v>
      </c>
      <c r="P2515" s="3">
        <v>301</v>
      </c>
      <c r="Q2515" s="3">
        <v>365.9</v>
      </c>
      <c r="R2515" s="3">
        <v>588.6</v>
      </c>
      <c r="S2515" s="3">
        <v>121.56</v>
      </c>
      <c r="T2515" s="3">
        <v>62.16</v>
      </c>
      <c r="U2515" s="3" t="s">
        <v>60</v>
      </c>
      <c r="V2515" s="3" t="s">
        <v>60</v>
      </c>
      <c r="W2515" s="3" t="s">
        <v>60</v>
      </c>
      <c r="X2515" s="3" t="s">
        <v>60</v>
      </c>
      <c r="Y2515" s="3" t="s">
        <v>60</v>
      </c>
      <c r="Z2515" s="3" t="s">
        <v>60</v>
      </c>
    </row>
    <row r="2516" spans="1:26" x14ac:dyDescent="0.3">
      <c r="A2516" s="2" t="s">
        <v>809</v>
      </c>
      <c r="B2516" s="2" t="s">
        <v>810</v>
      </c>
      <c r="C2516" s="2">
        <v>464</v>
      </c>
      <c r="D2516" s="2" t="s">
        <v>23</v>
      </c>
      <c r="E2516" s="2" t="s">
        <v>396</v>
      </c>
      <c r="F2516" s="2" t="s">
        <v>58</v>
      </c>
      <c r="G2516" s="2" t="s">
        <v>411</v>
      </c>
      <c r="H2516" s="2" t="s">
        <v>60</v>
      </c>
      <c r="I2516" s="2">
        <v>1000</v>
      </c>
      <c r="J2516" s="2">
        <v>1667</v>
      </c>
      <c r="K2516" s="2">
        <v>135</v>
      </c>
      <c r="L2516" s="2">
        <v>86.37</v>
      </c>
      <c r="M2516" s="2">
        <v>54.14</v>
      </c>
      <c r="N2516" s="2">
        <v>63.98</v>
      </c>
      <c r="O2516" s="2">
        <v>159.53</v>
      </c>
      <c r="P2516" s="2">
        <v>777</v>
      </c>
      <c r="Q2516" s="2">
        <v>926.5</v>
      </c>
      <c r="R2516" s="2">
        <v>656.31</v>
      </c>
      <c r="S2516" s="2">
        <v>119.24</v>
      </c>
      <c r="T2516" s="2">
        <v>141.16999999999999</v>
      </c>
      <c r="U2516" s="2" t="s">
        <v>60</v>
      </c>
      <c r="V2516" s="2" t="s">
        <v>60</v>
      </c>
      <c r="W2516" s="2" t="s">
        <v>60</v>
      </c>
      <c r="X2516" s="2" t="s">
        <v>60</v>
      </c>
      <c r="Y2516" s="2" t="s">
        <v>60</v>
      </c>
      <c r="Z2516" s="2" t="s">
        <v>60</v>
      </c>
    </row>
    <row r="2517" spans="1:26" x14ac:dyDescent="0.3">
      <c r="A2517" s="3" t="s">
        <v>809</v>
      </c>
      <c r="B2517" s="3" t="s">
        <v>810</v>
      </c>
      <c r="C2517" s="3">
        <v>465</v>
      </c>
      <c r="D2517" s="3" t="s">
        <v>23</v>
      </c>
      <c r="E2517" s="3" t="s">
        <v>396</v>
      </c>
      <c r="F2517" s="3" t="s">
        <v>58</v>
      </c>
      <c r="G2517" s="3" t="s">
        <v>412</v>
      </c>
      <c r="H2517" s="3" t="s">
        <v>60</v>
      </c>
      <c r="I2517" s="3">
        <v>60</v>
      </c>
      <c r="J2517" s="3">
        <v>110</v>
      </c>
      <c r="K2517" s="3">
        <v>5</v>
      </c>
      <c r="L2517" s="3">
        <v>1.43</v>
      </c>
      <c r="M2517" s="3">
        <v>12.89</v>
      </c>
      <c r="N2517" s="3">
        <v>28.6</v>
      </c>
      <c r="O2517" s="3">
        <v>11.09</v>
      </c>
      <c r="P2517" s="3">
        <v>55</v>
      </c>
      <c r="Q2517" s="3">
        <v>20.47</v>
      </c>
      <c r="R2517" s="3">
        <v>76.540000000000006</v>
      </c>
      <c r="S2517" s="3">
        <v>37.22</v>
      </c>
      <c r="T2517" s="3">
        <v>26.74</v>
      </c>
      <c r="U2517" s="3" t="s">
        <v>60</v>
      </c>
      <c r="V2517" s="3" t="s">
        <v>60</v>
      </c>
      <c r="W2517" s="3" t="s">
        <v>60</v>
      </c>
      <c r="X2517" s="3" t="s">
        <v>60</v>
      </c>
      <c r="Y2517" s="3" t="s">
        <v>60</v>
      </c>
      <c r="Z2517" s="3" t="s">
        <v>60</v>
      </c>
    </row>
    <row r="2518" spans="1:26" x14ac:dyDescent="0.3">
      <c r="A2518" s="2" t="s">
        <v>809</v>
      </c>
      <c r="B2518" s="2" t="s">
        <v>810</v>
      </c>
      <c r="C2518" s="2">
        <v>466</v>
      </c>
      <c r="D2518" s="2" t="s">
        <v>23</v>
      </c>
      <c r="E2518" s="2" t="s">
        <v>396</v>
      </c>
      <c r="F2518" s="2" t="s">
        <v>58</v>
      </c>
      <c r="G2518" s="2" t="s">
        <v>413</v>
      </c>
      <c r="H2518" s="2" t="s">
        <v>60</v>
      </c>
      <c r="I2518" s="2">
        <v>60</v>
      </c>
      <c r="J2518" s="2">
        <v>144</v>
      </c>
      <c r="K2518" s="2">
        <v>0</v>
      </c>
      <c r="L2518" s="2">
        <v>5.9</v>
      </c>
      <c r="M2518" s="2">
        <v>19.46</v>
      </c>
      <c r="N2518" s="2">
        <v>0</v>
      </c>
      <c r="O2518" s="2">
        <v>30.32</v>
      </c>
      <c r="P2518" s="2">
        <v>66</v>
      </c>
      <c r="Q2518" s="2">
        <v>107.06</v>
      </c>
      <c r="R2518" s="2">
        <v>106.16</v>
      </c>
      <c r="S2518" s="2">
        <v>162.21</v>
      </c>
      <c r="T2518" s="2">
        <v>100.85</v>
      </c>
      <c r="U2518" s="2" t="s">
        <v>60</v>
      </c>
      <c r="V2518" s="2" t="s">
        <v>60</v>
      </c>
      <c r="W2518" s="2" t="s">
        <v>60</v>
      </c>
      <c r="X2518" s="2" t="s">
        <v>60</v>
      </c>
      <c r="Y2518" s="2" t="s">
        <v>60</v>
      </c>
      <c r="Z2518" s="2" t="s">
        <v>60</v>
      </c>
    </row>
    <row r="2519" spans="1:26" x14ac:dyDescent="0.3">
      <c r="A2519" s="3" t="s">
        <v>809</v>
      </c>
      <c r="B2519" s="3" t="s">
        <v>810</v>
      </c>
      <c r="C2519" s="3">
        <v>467</v>
      </c>
      <c r="D2519" s="3" t="s">
        <v>23</v>
      </c>
      <c r="E2519" s="3" t="s">
        <v>396</v>
      </c>
      <c r="F2519" s="3" t="s">
        <v>58</v>
      </c>
      <c r="G2519" s="3" t="s">
        <v>404</v>
      </c>
      <c r="H2519" s="3" t="s">
        <v>12</v>
      </c>
      <c r="I2519" s="3">
        <v>2406</v>
      </c>
      <c r="J2519" s="3">
        <v>3888</v>
      </c>
      <c r="K2519" s="3">
        <v>274</v>
      </c>
      <c r="L2519" s="3">
        <v>227.2</v>
      </c>
      <c r="M2519" s="3">
        <v>208.24</v>
      </c>
      <c r="N2519" s="3">
        <v>82.92</v>
      </c>
      <c r="O2519" s="3">
        <v>109.1</v>
      </c>
      <c r="P2519" s="3">
        <v>1956</v>
      </c>
      <c r="Q2519" s="3">
        <v>2183.0700000000002</v>
      </c>
      <c r="R2519" s="3">
        <v>2257.77</v>
      </c>
      <c r="S2519" s="3">
        <v>111.61</v>
      </c>
      <c r="T2519" s="3">
        <v>96.69</v>
      </c>
      <c r="U2519" s="3" t="s">
        <v>60</v>
      </c>
      <c r="V2519" s="3" t="s">
        <v>60</v>
      </c>
      <c r="W2519" s="3" t="s">
        <v>60</v>
      </c>
      <c r="X2519" s="3" t="s">
        <v>60</v>
      </c>
      <c r="Y2519" s="3" t="s">
        <v>60</v>
      </c>
      <c r="Z2519" s="3" t="s">
        <v>60</v>
      </c>
    </row>
    <row r="2520" spans="1:26" x14ac:dyDescent="0.3">
      <c r="A2520" s="2" t="s">
        <v>809</v>
      </c>
      <c r="B2520" s="2" t="s">
        <v>810</v>
      </c>
      <c r="C2520" s="2">
        <v>468</v>
      </c>
      <c r="D2520" s="2" t="s">
        <v>23</v>
      </c>
      <c r="E2520" s="2" t="s">
        <v>396</v>
      </c>
      <c r="F2520" s="2" t="s">
        <v>58</v>
      </c>
      <c r="G2520" s="2" t="s">
        <v>414</v>
      </c>
      <c r="H2520" s="2" t="s">
        <v>60</v>
      </c>
      <c r="I2520" s="2">
        <v>160</v>
      </c>
      <c r="J2520" s="2">
        <v>325</v>
      </c>
      <c r="K2520" s="2">
        <v>65</v>
      </c>
      <c r="L2520" s="2">
        <v>81.08</v>
      </c>
      <c r="M2520" s="2">
        <v>47.07</v>
      </c>
      <c r="N2520" s="2">
        <v>124.74</v>
      </c>
      <c r="O2520" s="2">
        <v>172.25</v>
      </c>
      <c r="P2520" s="2">
        <v>153</v>
      </c>
      <c r="Q2520" s="2">
        <v>187.44</v>
      </c>
      <c r="R2520" s="2">
        <v>175.15</v>
      </c>
      <c r="S2520" s="2">
        <v>122.51</v>
      </c>
      <c r="T2520" s="2">
        <v>107.02</v>
      </c>
      <c r="U2520" s="2" t="s">
        <v>60</v>
      </c>
      <c r="V2520" s="2" t="s">
        <v>60</v>
      </c>
      <c r="W2520" s="2" t="s">
        <v>60</v>
      </c>
      <c r="X2520" s="2" t="s">
        <v>60</v>
      </c>
      <c r="Y2520" s="2" t="s">
        <v>60</v>
      </c>
      <c r="Z2520" s="2" t="s">
        <v>60</v>
      </c>
    </row>
    <row r="2521" spans="1:26" x14ac:dyDescent="0.3">
      <c r="A2521" s="3" t="s">
        <v>809</v>
      </c>
      <c r="B2521" s="3" t="s">
        <v>810</v>
      </c>
      <c r="C2521" s="3">
        <v>469</v>
      </c>
      <c r="D2521" s="3" t="s">
        <v>23</v>
      </c>
      <c r="E2521" s="3" t="s">
        <v>396</v>
      </c>
      <c r="F2521" s="3" t="s">
        <v>58</v>
      </c>
      <c r="G2521" s="3" t="s">
        <v>368</v>
      </c>
      <c r="H2521" s="3" t="s">
        <v>12</v>
      </c>
      <c r="I2521" s="3">
        <v>160</v>
      </c>
      <c r="J2521" s="3">
        <v>325</v>
      </c>
      <c r="K2521" s="3">
        <v>65</v>
      </c>
      <c r="L2521" s="3">
        <v>81.08</v>
      </c>
      <c r="M2521" s="3">
        <v>47.07</v>
      </c>
      <c r="N2521" s="3">
        <v>124.74</v>
      </c>
      <c r="O2521" s="3">
        <v>172.25</v>
      </c>
      <c r="P2521" s="3">
        <v>153</v>
      </c>
      <c r="Q2521" s="3">
        <v>187.44</v>
      </c>
      <c r="R2521" s="3">
        <v>175.15</v>
      </c>
      <c r="S2521" s="3">
        <v>122.51</v>
      </c>
      <c r="T2521" s="3">
        <v>107.02</v>
      </c>
      <c r="U2521" s="3" t="s">
        <v>60</v>
      </c>
      <c r="V2521" s="3" t="s">
        <v>60</v>
      </c>
      <c r="W2521" s="3" t="s">
        <v>60</v>
      </c>
      <c r="X2521" s="3" t="s">
        <v>60</v>
      </c>
      <c r="Y2521" s="3" t="s">
        <v>60</v>
      </c>
      <c r="Z2521" s="3" t="s">
        <v>60</v>
      </c>
    </row>
    <row r="2522" spans="1:26" x14ac:dyDescent="0.3">
      <c r="A2522" s="2" t="s">
        <v>809</v>
      </c>
      <c r="B2522" s="2" t="s">
        <v>810</v>
      </c>
      <c r="C2522" s="2">
        <v>470</v>
      </c>
      <c r="D2522" s="2" t="s">
        <v>23</v>
      </c>
      <c r="E2522" s="2" t="s">
        <v>396</v>
      </c>
      <c r="F2522" s="2" t="s">
        <v>58</v>
      </c>
      <c r="G2522" s="2" t="s">
        <v>58</v>
      </c>
      <c r="H2522" s="2" t="s">
        <v>12</v>
      </c>
      <c r="I2522" s="2">
        <v>2566</v>
      </c>
      <c r="J2522" s="2">
        <v>4213</v>
      </c>
      <c r="K2522" s="2">
        <v>339</v>
      </c>
      <c r="L2522" s="2">
        <v>308.27999999999997</v>
      </c>
      <c r="M2522" s="2">
        <v>255.31</v>
      </c>
      <c r="N2522" s="2">
        <v>90.94</v>
      </c>
      <c r="O2522" s="2">
        <v>120.75</v>
      </c>
      <c r="P2522" s="2">
        <v>2109</v>
      </c>
      <c r="Q2522" s="2">
        <v>2370.5100000000002</v>
      </c>
      <c r="R2522" s="2">
        <v>2432.92</v>
      </c>
      <c r="S2522" s="2">
        <v>112.4</v>
      </c>
      <c r="T2522" s="2">
        <v>97.43</v>
      </c>
      <c r="U2522" s="2" t="s">
        <v>60</v>
      </c>
      <c r="V2522" s="2" t="s">
        <v>60</v>
      </c>
      <c r="W2522" s="2" t="s">
        <v>60</v>
      </c>
      <c r="X2522" s="2" t="s">
        <v>60</v>
      </c>
      <c r="Y2522" s="2" t="s">
        <v>60</v>
      </c>
      <c r="Z2522" s="2" t="s">
        <v>60</v>
      </c>
    </row>
    <row r="2523" spans="1:26" x14ac:dyDescent="0.3">
      <c r="A2523" s="3" t="s">
        <v>809</v>
      </c>
      <c r="B2523" s="3" t="s">
        <v>810</v>
      </c>
      <c r="C2523" s="3">
        <v>471</v>
      </c>
      <c r="D2523" s="3" t="s">
        <v>23</v>
      </c>
      <c r="E2523" s="3" t="s">
        <v>396</v>
      </c>
      <c r="F2523" s="3" t="s">
        <v>65</v>
      </c>
      <c r="G2523" s="3" t="s">
        <v>415</v>
      </c>
      <c r="H2523" s="3" t="s">
        <v>60</v>
      </c>
      <c r="I2523" s="3">
        <v>500</v>
      </c>
      <c r="J2523" s="3">
        <v>3800</v>
      </c>
      <c r="K2523" s="3">
        <v>324</v>
      </c>
      <c r="L2523" s="3">
        <v>280.97000000000003</v>
      </c>
      <c r="M2523" s="3">
        <v>269.77</v>
      </c>
      <c r="N2523" s="3">
        <v>86.72</v>
      </c>
      <c r="O2523" s="3">
        <v>104.15</v>
      </c>
      <c r="P2523" s="3">
        <v>1995</v>
      </c>
      <c r="Q2523" s="3">
        <v>1703.6</v>
      </c>
      <c r="R2523" s="3">
        <v>1757.1</v>
      </c>
      <c r="S2523" s="3">
        <v>85.39</v>
      </c>
      <c r="T2523" s="3">
        <v>96.96</v>
      </c>
      <c r="U2523" s="3">
        <v>90</v>
      </c>
      <c r="V2523" s="3">
        <v>78.05</v>
      </c>
      <c r="W2523" s="3">
        <v>74.94</v>
      </c>
      <c r="X2523" s="3">
        <v>90.85</v>
      </c>
      <c r="Y2523" s="3">
        <v>77.58</v>
      </c>
      <c r="Z2523" s="3">
        <v>80.010000000000005</v>
      </c>
    </row>
    <row r="2524" spans="1:26" x14ac:dyDescent="0.3">
      <c r="A2524" s="2" t="s">
        <v>809</v>
      </c>
      <c r="B2524" s="2" t="s">
        <v>810</v>
      </c>
      <c r="C2524" s="2">
        <v>472</v>
      </c>
      <c r="D2524" s="2" t="s">
        <v>23</v>
      </c>
      <c r="E2524" s="2" t="s">
        <v>396</v>
      </c>
      <c r="F2524" s="2" t="s">
        <v>65</v>
      </c>
      <c r="G2524" s="2" t="s">
        <v>416</v>
      </c>
      <c r="H2524" s="2" t="s">
        <v>74</v>
      </c>
      <c r="I2524" s="2">
        <v>500</v>
      </c>
      <c r="J2524" s="2">
        <v>3800</v>
      </c>
      <c r="K2524" s="2">
        <v>324</v>
      </c>
      <c r="L2524" s="2">
        <v>280.97000000000003</v>
      </c>
      <c r="M2524" s="2">
        <v>269.77</v>
      </c>
      <c r="N2524" s="2">
        <v>86.72</v>
      </c>
      <c r="O2524" s="2">
        <v>104.15</v>
      </c>
      <c r="P2524" s="2">
        <v>1995</v>
      </c>
      <c r="Q2524" s="2">
        <v>1703.6</v>
      </c>
      <c r="R2524" s="2">
        <v>1757.1</v>
      </c>
      <c r="S2524" s="2">
        <v>85.39</v>
      </c>
      <c r="T2524" s="2">
        <v>96.96</v>
      </c>
      <c r="U2524" s="2">
        <v>90</v>
      </c>
      <c r="V2524" s="2">
        <v>78.05</v>
      </c>
      <c r="W2524" s="2">
        <v>74.94</v>
      </c>
      <c r="X2524" s="2">
        <v>90.85</v>
      </c>
      <c r="Y2524" s="2">
        <v>77.58</v>
      </c>
      <c r="Z2524" s="2">
        <v>80.010000000000005</v>
      </c>
    </row>
    <row r="2525" spans="1:26" x14ac:dyDescent="0.3">
      <c r="A2525" s="3" t="s">
        <v>809</v>
      </c>
      <c r="B2525" s="3" t="s">
        <v>810</v>
      </c>
      <c r="C2525" s="3">
        <v>473</v>
      </c>
      <c r="D2525" s="3" t="s">
        <v>23</v>
      </c>
      <c r="E2525" s="3" t="s">
        <v>396</v>
      </c>
      <c r="F2525" s="3" t="s">
        <v>65</v>
      </c>
      <c r="G2525" s="3" t="s">
        <v>417</v>
      </c>
      <c r="H2525" s="3" t="s">
        <v>60</v>
      </c>
      <c r="I2525" s="3">
        <v>246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</row>
    <row r="2526" spans="1:26" x14ac:dyDescent="0.3">
      <c r="A2526" s="2" t="s">
        <v>809</v>
      </c>
      <c r="B2526" s="2" t="s">
        <v>810</v>
      </c>
      <c r="C2526" s="2">
        <v>474</v>
      </c>
      <c r="D2526" s="2" t="s">
        <v>23</v>
      </c>
      <c r="E2526" s="2" t="s">
        <v>396</v>
      </c>
      <c r="F2526" s="2" t="s">
        <v>65</v>
      </c>
      <c r="G2526" s="2" t="s">
        <v>418</v>
      </c>
      <c r="H2526" s="2" t="s">
        <v>74</v>
      </c>
      <c r="I2526" s="2">
        <v>246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</row>
    <row r="2527" spans="1:26" x14ac:dyDescent="0.3">
      <c r="A2527" s="3" t="s">
        <v>809</v>
      </c>
      <c r="B2527" s="3" t="s">
        <v>810</v>
      </c>
      <c r="C2527" s="3">
        <v>475</v>
      </c>
      <c r="D2527" s="3" t="s">
        <v>23</v>
      </c>
      <c r="E2527" s="3" t="s">
        <v>396</v>
      </c>
      <c r="F2527" s="3" t="s">
        <v>65</v>
      </c>
      <c r="G2527" s="3" t="s">
        <v>419</v>
      </c>
      <c r="H2527" s="3" t="s">
        <v>60</v>
      </c>
      <c r="I2527" s="3">
        <v>3300</v>
      </c>
      <c r="J2527" s="3">
        <v>23800</v>
      </c>
      <c r="K2527" s="3">
        <v>1865</v>
      </c>
      <c r="L2527" s="3">
        <v>1782.55</v>
      </c>
      <c r="M2527" s="3">
        <v>1881.55</v>
      </c>
      <c r="N2527" s="3">
        <v>95.58</v>
      </c>
      <c r="O2527" s="3">
        <v>94.74</v>
      </c>
      <c r="P2527" s="3">
        <v>11773</v>
      </c>
      <c r="Q2527" s="3">
        <v>10931.31</v>
      </c>
      <c r="R2527" s="3">
        <v>11141.11</v>
      </c>
      <c r="S2527" s="3">
        <v>92.85</v>
      </c>
      <c r="T2527" s="3">
        <v>98.12</v>
      </c>
      <c r="U2527" s="3">
        <v>78.489999999999995</v>
      </c>
      <c r="V2527" s="3">
        <v>75.02</v>
      </c>
      <c r="W2527" s="3">
        <v>79.19</v>
      </c>
      <c r="X2527" s="3">
        <v>81.23</v>
      </c>
      <c r="Y2527" s="3">
        <v>75.42</v>
      </c>
      <c r="Z2527" s="3">
        <v>76.87</v>
      </c>
    </row>
    <row r="2528" spans="1:26" x14ac:dyDescent="0.3">
      <c r="A2528" s="2" t="s">
        <v>809</v>
      </c>
      <c r="B2528" s="2" t="s">
        <v>810</v>
      </c>
      <c r="C2528" s="2">
        <v>476</v>
      </c>
      <c r="D2528" s="2" t="s">
        <v>23</v>
      </c>
      <c r="E2528" s="2" t="s">
        <v>396</v>
      </c>
      <c r="F2528" s="2" t="s">
        <v>65</v>
      </c>
      <c r="G2528" s="2" t="s">
        <v>184</v>
      </c>
      <c r="H2528" s="2" t="s">
        <v>74</v>
      </c>
      <c r="I2528" s="2">
        <v>3300</v>
      </c>
      <c r="J2528" s="2">
        <v>23800</v>
      </c>
      <c r="K2528" s="2">
        <v>1865</v>
      </c>
      <c r="L2528" s="2">
        <v>1782.55</v>
      </c>
      <c r="M2528" s="2">
        <v>1881.55</v>
      </c>
      <c r="N2528" s="2">
        <v>95.58</v>
      </c>
      <c r="O2528" s="2">
        <v>94.74</v>
      </c>
      <c r="P2528" s="2">
        <v>11773</v>
      </c>
      <c r="Q2528" s="2">
        <v>10931.31</v>
      </c>
      <c r="R2528" s="2">
        <v>11141.11</v>
      </c>
      <c r="S2528" s="2">
        <v>92.85</v>
      </c>
      <c r="T2528" s="2">
        <v>98.12</v>
      </c>
      <c r="U2528" s="2">
        <v>78.489999999999995</v>
      </c>
      <c r="V2528" s="2">
        <v>75.02</v>
      </c>
      <c r="W2528" s="2">
        <v>79.19</v>
      </c>
      <c r="X2528" s="2">
        <v>81.23</v>
      </c>
      <c r="Y2528" s="2">
        <v>75.42</v>
      </c>
      <c r="Z2528" s="2">
        <v>76.87</v>
      </c>
    </row>
    <row r="2529" spans="1:26" x14ac:dyDescent="0.3">
      <c r="A2529" s="3" t="s">
        <v>809</v>
      </c>
      <c r="B2529" s="3" t="s">
        <v>810</v>
      </c>
      <c r="C2529" s="3">
        <v>477</v>
      </c>
      <c r="D2529" s="3" t="s">
        <v>23</v>
      </c>
      <c r="E2529" s="3" t="s">
        <v>396</v>
      </c>
      <c r="F2529" s="3" t="s">
        <v>65</v>
      </c>
      <c r="G2529" s="3" t="s">
        <v>420</v>
      </c>
      <c r="H2529" s="3" t="s">
        <v>60</v>
      </c>
      <c r="I2529" s="3">
        <v>600</v>
      </c>
      <c r="J2529" s="3">
        <v>3700</v>
      </c>
      <c r="K2529" s="3">
        <v>314</v>
      </c>
      <c r="L2529" s="3">
        <v>395.47</v>
      </c>
      <c r="M2529" s="3">
        <v>353.8</v>
      </c>
      <c r="N2529" s="3">
        <v>125.95</v>
      </c>
      <c r="O2529" s="3">
        <v>111.78</v>
      </c>
      <c r="P2529" s="3">
        <v>2051</v>
      </c>
      <c r="Q2529" s="3">
        <v>2387.5300000000002</v>
      </c>
      <c r="R2529" s="3">
        <v>2121.42</v>
      </c>
      <c r="S2529" s="3">
        <v>116.41</v>
      </c>
      <c r="T2529" s="3">
        <v>112.54</v>
      </c>
      <c r="U2529" s="3">
        <v>72.69</v>
      </c>
      <c r="V2529" s="3">
        <v>91.54</v>
      </c>
      <c r="W2529" s="3">
        <v>81.900000000000006</v>
      </c>
      <c r="X2529" s="3">
        <v>77.83</v>
      </c>
      <c r="Y2529" s="3">
        <v>90.6</v>
      </c>
      <c r="Z2529" s="3">
        <v>80.5</v>
      </c>
    </row>
    <row r="2530" spans="1:26" x14ac:dyDescent="0.3">
      <c r="A2530" s="2" t="s">
        <v>809</v>
      </c>
      <c r="B2530" s="2" t="s">
        <v>810</v>
      </c>
      <c r="C2530" s="2">
        <v>478</v>
      </c>
      <c r="D2530" s="2" t="s">
        <v>23</v>
      </c>
      <c r="E2530" s="2" t="s">
        <v>396</v>
      </c>
      <c r="F2530" s="2" t="s">
        <v>65</v>
      </c>
      <c r="G2530" s="2" t="s">
        <v>421</v>
      </c>
      <c r="H2530" s="2" t="s">
        <v>74</v>
      </c>
      <c r="I2530" s="2">
        <v>600</v>
      </c>
      <c r="J2530" s="2">
        <v>3700</v>
      </c>
      <c r="K2530" s="2">
        <v>314</v>
      </c>
      <c r="L2530" s="2">
        <v>395.47</v>
      </c>
      <c r="M2530" s="2">
        <v>353.8</v>
      </c>
      <c r="N2530" s="2">
        <v>125.95</v>
      </c>
      <c r="O2530" s="2">
        <v>111.78</v>
      </c>
      <c r="P2530" s="2">
        <v>2051</v>
      </c>
      <c r="Q2530" s="2">
        <v>2387.5300000000002</v>
      </c>
      <c r="R2530" s="2">
        <v>2121.42</v>
      </c>
      <c r="S2530" s="2">
        <v>116.41</v>
      </c>
      <c r="T2530" s="2">
        <v>112.54</v>
      </c>
      <c r="U2530" s="2">
        <v>72.69</v>
      </c>
      <c r="V2530" s="2">
        <v>91.54</v>
      </c>
      <c r="W2530" s="2">
        <v>81.900000000000006</v>
      </c>
      <c r="X2530" s="2">
        <v>77.83</v>
      </c>
      <c r="Y2530" s="2">
        <v>90.6</v>
      </c>
      <c r="Z2530" s="2">
        <v>80.5</v>
      </c>
    </row>
    <row r="2531" spans="1:26" x14ac:dyDescent="0.3">
      <c r="A2531" s="3" t="s">
        <v>809</v>
      </c>
      <c r="B2531" s="3" t="s">
        <v>810</v>
      </c>
      <c r="C2531" s="3">
        <v>479</v>
      </c>
      <c r="D2531" s="3" t="s">
        <v>23</v>
      </c>
      <c r="E2531" s="3" t="s">
        <v>396</v>
      </c>
      <c r="F2531" s="3" t="s">
        <v>65</v>
      </c>
      <c r="G2531" s="3" t="s">
        <v>422</v>
      </c>
      <c r="H2531" s="3" t="s">
        <v>60</v>
      </c>
      <c r="I2531" s="3">
        <v>120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</row>
    <row r="2532" spans="1:26" x14ac:dyDescent="0.3">
      <c r="A2532" s="2" t="s">
        <v>809</v>
      </c>
      <c r="B2532" s="2" t="s">
        <v>810</v>
      </c>
      <c r="C2532" s="2">
        <v>480</v>
      </c>
      <c r="D2532" s="2" t="s">
        <v>23</v>
      </c>
      <c r="E2532" s="2" t="s">
        <v>396</v>
      </c>
      <c r="F2532" s="2" t="s">
        <v>65</v>
      </c>
      <c r="G2532" s="2" t="s">
        <v>423</v>
      </c>
      <c r="H2532" s="2" t="s">
        <v>74</v>
      </c>
      <c r="I2532" s="2">
        <v>120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</row>
    <row r="2533" spans="1:26" x14ac:dyDescent="0.3">
      <c r="A2533" s="3" t="s">
        <v>809</v>
      </c>
      <c r="B2533" s="3" t="s">
        <v>810</v>
      </c>
      <c r="C2533" s="3">
        <v>481</v>
      </c>
      <c r="D2533" s="3" t="s">
        <v>23</v>
      </c>
      <c r="E2533" s="3" t="s">
        <v>396</v>
      </c>
      <c r="F2533" s="3" t="s">
        <v>65</v>
      </c>
      <c r="G2533" s="3" t="s">
        <v>424</v>
      </c>
      <c r="H2533" s="3" t="s">
        <v>60</v>
      </c>
      <c r="I2533" s="3">
        <v>600</v>
      </c>
      <c r="J2533" s="3">
        <v>4200</v>
      </c>
      <c r="K2533" s="3">
        <v>368</v>
      </c>
      <c r="L2533" s="3">
        <v>339.42</v>
      </c>
      <c r="M2533" s="3">
        <v>305.23</v>
      </c>
      <c r="N2533" s="3">
        <v>92.23</v>
      </c>
      <c r="O2533" s="3">
        <v>111.2</v>
      </c>
      <c r="P2533" s="3">
        <v>2109</v>
      </c>
      <c r="Q2533" s="3">
        <v>2179.6999999999998</v>
      </c>
      <c r="R2533" s="3">
        <v>1962.46</v>
      </c>
      <c r="S2533" s="3">
        <v>103.35</v>
      </c>
      <c r="T2533" s="3">
        <v>111.07</v>
      </c>
      <c r="U2533" s="3">
        <v>85.19</v>
      </c>
      <c r="V2533" s="3">
        <v>78.569999999999993</v>
      </c>
      <c r="W2533" s="3">
        <v>70.66</v>
      </c>
      <c r="X2533" s="3">
        <v>80.03</v>
      </c>
      <c r="Y2533" s="3">
        <v>82.71</v>
      </c>
      <c r="Z2533" s="3">
        <v>74.47</v>
      </c>
    </row>
    <row r="2534" spans="1:26" x14ac:dyDescent="0.3">
      <c r="A2534" s="2" t="s">
        <v>809</v>
      </c>
      <c r="B2534" s="2" t="s">
        <v>810</v>
      </c>
      <c r="C2534" s="2">
        <v>482</v>
      </c>
      <c r="D2534" s="2" t="s">
        <v>23</v>
      </c>
      <c r="E2534" s="2" t="s">
        <v>396</v>
      </c>
      <c r="F2534" s="2" t="s">
        <v>65</v>
      </c>
      <c r="G2534" s="2" t="s">
        <v>425</v>
      </c>
      <c r="H2534" s="2" t="s">
        <v>74</v>
      </c>
      <c r="I2534" s="2">
        <v>600</v>
      </c>
      <c r="J2534" s="2">
        <v>4200</v>
      </c>
      <c r="K2534" s="2">
        <v>368</v>
      </c>
      <c r="L2534" s="2">
        <v>339.42</v>
      </c>
      <c r="M2534" s="2">
        <v>305.23</v>
      </c>
      <c r="N2534" s="2">
        <v>92.23</v>
      </c>
      <c r="O2534" s="2">
        <v>111.2</v>
      </c>
      <c r="P2534" s="2">
        <v>2109</v>
      </c>
      <c r="Q2534" s="2">
        <v>2179.6999999999998</v>
      </c>
      <c r="R2534" s="2">
        <v>1962.46</v>
      </c>
      <c r="S2534" s="2">
        <v>103.35</v>
      </c>
      <c r="T2534" s="2">
        <v>111.07</v>
      </c>
      <c r="U2534" s="2">
        <v>85.19</v>
      </c>
      <c r="V2534" s="2">
        <v>78.569999999999993</v>
      </c>
      <c r="W2534" s="2">
        <v>70.66</v>
      </c>
      <c r="X2534" s="2">
        <v>80.03</v>
      </c>
      <c r="Y2534" s="2">
        <v>82.71</v>
      </c>
      <c r="Z2534" s="2">
        <v>74.47</v>
      </c>
    </row>
    <row r="2535" spans="1:26" x14ac:dyDescent="0.3">
      <c r="A2535" s="3" t="s">
        <v>809</v>
      </c>
      <c r="B2535" s="3" t="s">
        <v>810</v>
      </c>
      <c r="C2535" s="3">
        <v>483</v>
      </c>
      <c r="D2535" s="3" t="s">
        <v>23</v>
      </c>
      <c r="E2535" s="3" t="s">
        <v>396</v>
      </c>
      <c r="F2535" s="3" t="s">
        <v>65</v>
      </c>
      <c r="G2535" s="3" t="s">
        <v>426</v>
      </c>
      <c r="H2535" s="3" t="s">
        <v>60</v>
      </c>
      <c r="I2535" s="3">
        <v>270</v>
      </c>
      <c r="J2535" s="3">
        <v>1000</v>
      </c>
      <c r="K2535" s="3">
        <v>78</v>
      </c>
      <c r="L2535" s="3">
        <v>163.19999999999999</v>
      </c>
      <c r="M2535" s="3">
        <v>0</v>
      </c>
      <c r="N2535" s="3">
        <v>209.23</v>
      </c>
      <c r="O2535" s="3">
        <v>0</v>
      </c>
      <c r="P2535" s="3">
        <v>533</v>
      </c>
      <c r="Q2535" s="3">
        <v>867.11</v>
      </c>
      <c r="R2535" s="3">
        <v>0</v>
      </c>
      <c r="S2535" s="3">
        <v>162.68</v>
      </c>
      <c r="T2535" s="3">
        <v>0</v>
      </c>
      <c r="U2535" s="3">
        <v>40.119999999999997</v>
      </c>
      <c r="V2535" s="3">
        <v>83.95</v>
      </c>
      <c r="W2535" s="3">
        <v>0</v>
      </c>
      <c r="X2535" s="3">
        <v>44.95</v>
      </c>
      <c r="Y2535" s="3">
        <v>73.12</v>
      </c>
      <c r="Z2535" s="3">
        <v>0</v>
      </c>
    </row>
    <row r="2536" spans="1:26" x14ac:dyDescent="0.3">
      <c r="A2536" s="2" t="s">
        <v>809</v>
      </c>
      <c r="B2536" s="2" t="s">
        <v>810</v>
      </c>
      <c r="C2536" s="2">
        <v>484</v>
      </c>
      <c r="D2536" s="2" t="s">
        <v>23</v>
      </c>
      <c r="E2536" s="2" t="s">
        <v>396</v>
      </c>
      <c r="F2536" s="2" t="s">
        <v>65</v>
      </c>
      <c r="G2536" s="2" t="s">
        <v>427</v>
      </c>
      <c r="H2536" s="2" t="s">
        <v>74</v>
      </c>
      <c r="I2536" s="2">
        <v>270</v>
      </c>
      <c r="J2536" s="2">
        <v>1000</v>
      </c>
      <c r="K2536" s="2">
        <v>78</v>
      </c>
      <c r="L2536" s="2">
        <v>163.19999999999999</v>
      </c>
      <c r="M2536" s="2">
        <v>0</v>
      </c>
      <c r="N2536" s="2">
        <v>209.23</v>
      </c>
      <c r="O2536" s="2">
        <v>0</v>
      </c>
      <c r="P2536" s="2">
        <v>533</v>
      </c>
      <c r="Q2536" s="2">
        <v>867.11</v>
      </c>
      <c r="R2536" s="2">
        <v>0</v>
      </c>
      <c r="S2536" s="2">
        <v>162.68</v>
      </c>
      <c r="T2536" s="2">
        <v>0</v>
      </c>
      <c r="U2536" s="2">
        <v>40.119999999999997</v>
      </c>
      <c r="V2536" s="2">
        <v>83.95</v>
      </c>
      <c r="W2536" s="2">
        <v>0</v>
      </c>
      <c r="X2536" s="2">
        <v>44.95</v>
      </c>
      <c r="Y2536" s="2">
        <v>73.12</v>
      </c>
      <c r="Z2536" s="2">
        <v>0</v>
      </c>
    </row>
    <row r="2537" spans="1:26" x14ac:dyDescent="0.3">
      <c r="A2537" s="3" t="s">
        <v>809</v>
      </c>
      <c r="B2537" s="3" t="s">
        <v>810</v>
      </c>
      <c r="C2537" s="3">
        <v>485</v>
      </c>
      <c r="D2537" s="3" t="s">
        <v>23</v>
      </c>
      <c r="E2537" s="3" t="s">
        <v>396</v>
      </c>
      <c r="F2537" s="3" t="s">
        <v>65</v>
      </c>
      <c r="G2537" s="3" t="s">
        <v>428</v>
      </c>
      <c r="H2537" s="3" t="s">
        <v>60</v>
      </c>
      <c r="I2537" s="3">
        <v>300</v>
      </c>
      <c r="J2537" s="3">
        <v>1000</v>
      </c>
      <c r="K2537" s="3">
        <v>82</v>
      </c>
      <c r="L2537" s="3">
        <v>164.45</v>
      </c>
      <c r="M2537" s="3">
        <v>138.13</v>
      </c>
      <c r="N2537" s="3">
        <v>200.55</v>
      </c>
      <c r="O2537" s="3">
        <v>119.05</v>
      </c>
      <c r="P2537" s="3">
        <v>556</v>
      </c>
      <c r="Q2537" s="3">
        <v>928.25</v>
      </c>
      <c r="R2537" s="3">
        <v>169.11</v>
      </c>
      <c r="S2537" s="3">
        <v>166.95</v>
      </c>
      <c r="T2537" s="3">
        <v>548.9</v>
      </c>
      <c r="U2537" s="3">
        <v>37.96</v>
      </c>
      <c r="V2537" s="3">
        <v>76.13</v>
      </c>
      <c r="W2537" s="3">
        <v>63.95</v>
      </c>
      <c r="X2537" s="3">
        <v>42.2</v>
      </c>
      <c r="Y2537" s="3">
        <v>70.45</v>
      </c>
      <c r="Z2537" s="3">
        <v>12.83</v>
      </c>
    </row>
    <row r="2538" spans="1:26" x14ac:dyDescent="0.3">
      <c r="A2538" s="2" t="s">
        <v>809</v>
      </c>
      <c r="B2538" s="2" t="s">
        <v>810</v>
      </c>
      <c r="C2538" s="2">
        <v>486</v>
      </c>
      <c r="D2538" s="2" t="s">
        <v>23</v>
      </c>
      <c r="E2538" s="2" t="s">
        <v>396</v>
      </c>
      <c r="F2538" s="2" t="s">
        <v>65</v>
      </c>
      <c r="G2538" s="2" t="s">
        <v>429</v>
      </c>
      <c r="H2538" s="2" t="s">
        <v>74</v>
      </c>
      <c r="I2538" s="2">
        <v>300</v>
      </c>
      <c r="J2538" s="2">
        <v>1000</v>
      </c>
      <c r="K2538" s="2">
        <v>82</v>
      </c>
      <c r="L2538" s="2">
        <v>164.45</v>
      </c>
      <c r="M2538" s="2">
        <v>138.13</v>
      </c>
      <c r="N2538" s="2">
        <v>200.55</v>
      </c>
      <c r="O2538" s="2">
        <v>119.05</v>
      </c>
      <c r="P2538" s="2">
        <v>556</v>
      </c>
      <c r="Q2538" s="2">
        <v>928.25</v>
      </c>
      <c r="R2538" s="2">
        <v>169.11</v>
      </c>
      <c r="S2538" s="2">
        <v>166.95</v>
      </c>
      <c r="T2538" s="2">
        <v>548.9</v>
      </c>
      <c r="U2538" s="2">
        <v>37.96</v>
      </c>
      <c r="V2538" s="2">
        <v>76.13</v>
      </c>
      <c r="W2538" s="2">
        <v>63.95</v>
      </c>
      <c r="X2538" s="2">
        <v>42.2</v>
      </c>
      <c r="Y2538" s="2">
        <v>70.45</v>
      </c>
      <c r="Z2538" s="2">
        <v>12.83</v>
      </c>
    </row>
    <row r="2539" spans="1:26" x14ac:dyDescent="0.3">
      <c r="A2539" s="3" t="s">
        <v>809</v>
      </c>
      <c r="B2539" s="3" t="s">
        <v>810</v>
      </c>
      <c r="C2539" s="3">
        <v>487</v>
      </c>
      <c r="D2539" s="3" t="s">
        <v>23</v>
      </c>
      <c r="E2539" s="3" t="s">
        <v>396</v>
      </c>
      <c r="F2539" s="3" t="s">
        <v>65</v>
      </c>
      <c r="G2539" s="3" t="s">
        <v>430</v>
      </c>
      <c r="H2539" s="3" t="s">
        <v>60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</row>
    <row r="2540" spans="1:26" x14ac:dyDescent="0.3">
      <c r="A2540" s="2" t="s">
        <v>809</v>
      </c>
      <c r="B2540" s="2" t="s">
        <v>810</v>
      </c>
      <c r="C2540" s="2">
        <v>488</v>
      </c>
      <c r="D2540" s="2" t="s">
        <v>23</v>
      </c>
      <c r="E2540" s="2" t="s">
        <v>396</v>
      </c>
      <c r="F2540" s="2" t="s">
        <v>65</v>
      </c>
      <c r="G2540" s="2" t="s">
        <v>431</v>
      </c>
      <c r="H2540" s="2" t="s">
        <v>74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</row>
    <row r="2541" spans="1:26" x14ac:dyDescent="0.3">
      <c r="A2541" s="3" t="s">
        <v>809</v>
      </c>
      <c r="B2541" s="3" t="s">
        <v>810</v>
      </c>
      <c r="C2541" s="3">
        <v>489</v>
      </c>
      <c r="D2541" s="3" t="s">
        <v>23</v>
      </c>
      <c r="E2541" s="3" t="s">
        <v>396</v>
      </c>
      <c r="F2541" s="3" t="s">
        <v>65</v>
      </c>
      <c r="G2541" s="3" t="s">
        <v>432</v>
      </c>
      <c r="H2541" s="3" t="s">
        <v>60</v>
      </c>
      <c r="I2541" s="3">
        <v>1350</v>
      </c>
      <c r="J2541" s="3">
        <v>8550</v>
      </c>
      <c r="K2541" s="3">
        <v>550</v>
      </c>
      <c r="L2541" s="3">
        <v>737.33</v>
      </c>
      <c r="M2541" s="3">
        <v>532.19000000000005</v>
      </c>
      <c r="N2541" s="3">
        <v>134.06</v>
      </c>
      <c r="O2541" s="3">
        <v>138.55000000000001</v>
      </c>
      <c r="P2541" s="3">
        <v>4097</v>
      </c>
      <c r="Q2541" s="3">
        <v>4770.29</v>
      </c>
      <c r="R2541" s="3">
        <v>4152.8</v>
      </c>
      <c r="S2541" s="3">
        <v>116.43</v>
      </c>
      <c r="T2541" s="3">
        <v>114.87</v>
      </c>
      <c r="U2541" s="3">
        <v>56.58</v>
      </c>
      <c r="V2541" s="3">
        <v>75.86</v>
      </c>
      <c r="W2541" s="3">
        <v>54.75</v>
      </c>
      <c r="X2541" s="3">
        <v>69.099999999999994</v>
      </c>
      <c r="Y2541" s="3">
        <v>80.45</v>
      </c>
      <c r="Z2541" s="3">
        <v>70.040000000000006</v>
      </c>
    </row>
    <row r="2542" spans="1:26" x14ac:dyDescent="0.3">
      <c r="A2542" s="2" t="s">
        <v>809</v>
      </c>
      <c r="B2542" s="2" t="s">
        <v>810</v>
      </c>
      <c r="C2542" s="2">
        <v>490</v>
      </c>
      <c r="D2542" s="2" t="s">
        <v>23</v>
      </c>
      <c r="E2542" s="2" t="s">
        <v>396</v>
      </c>
      <c r="F2542" s="2" t="s">
        <v>65</v>
      </c>
      <c r="G2542" s="2" t="s">
        <v>433</v>
      </c>
      <c r="H2542" s="2" t="s">
        <v>74</v>
      </c>
      <c r="I2542" s="2">
        <v>1350</v>
      </c>
      <c r="J2542" s="2">
        <v>8550</v>
      </c>
      <c r="K2542" s="2">
        <v>550</v>
      </c>
      <c r="L2542" s="2">
        <v>737.33</v>
      </c>
      <c r="M2542" s="2">
        <v>532.19000000000005</v>
      </c>
      <c r="N2542" s="2">
        <v>134.06</v>
      </c>
      <c r="O2542" s="2">
        <v>138.55000000000001</v>
      </c>
      <c r="P2542" s="2">
        <v>4097</v>
      </c>
      <c r="Q2542" s="2">
        <v>4770.29</v>
      </c>
      <c r="R2542" s="2">
        <v>4152.8</v>
      </c>
      <c r="S2542" s="2">
        <v>116.43</v>
      </c>
      <c r="T2542" s="2">
        <v>114.87</v>
      </c>
      <c r="U2542" s="2">
        <v>56.58</v>
      </c>
      <c r="V2542" s="2">
        <v>75.86</v>
      </c>
      <c r="W2542" s="2">
        <v>54.75</v>
      </c>
      <c r="X2542" s="2">
        <v>69.099999999999994</v>
      </c>
      <c r="Y2542" s="2">
        <v>80.45</v>
      </c>
      <c r="Z2542" s="2">
        <v>70.040000000000006</v>
      </c>
    </row>
    <row r="2543" spans="1:26" x14ac:dyDescent="0.3">
      <c r="A2543" s="3" t="s">
        <v>809</v>
      </c>
      <c r="B2543" s="3" t="s">
        <v>810</v>
      </c>
      <c r="C2543" s="3">
        <v>491</v>
      </c>
      <c r="D2543" s="3" t="s">
        <v>23</v>
      </c>
      <c r="E2543" s="3" t="s">
        <v>396</v>
      </c>
      <c r="F2543" s="3" t="s">
        <v>65</v>
      </c>
      <c r="G2543" s="3" t="s">
        <v>434</v>
      </c>
      <c r="H2543" s="3" t="s">
        <v>60</v>
      </c>
      <c r="I2543" s="3">
        <v>150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</row>
    <row r="2544" spans="1:26" x14ac:dyDescent="0.3">
      <c r="A2544" s="2" t="s">
        <v>809</v>
      </c>
      <c r="B2544" s="2" t="s">
        <v>810</v>
      </c>
      <c r="C2544" s="2">
        <v>492</v>
      </c>
      <c r="D2544" s="2" t="s">
        <v>23</v>
      </c>
      <c r="E2544" s="2" t="s">
        <v>396</v>
      </c>
      <c r="F2544" s="2" t="s">
        <v>65</v>
      </c>
      <c r="G2544" s="2" t="s">
        <v>435</v>
      </c>
      <c r="H2544" s="2" t="s">
        <v>74</v>
      </c>
      <c r="I2544" s="2">
        <v>150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</row>
    <row r="2545" spans="1:26" x14ac:dyDescent="0.3">
      <c r="A2545" s="3" t="s">
        <v>809</v>
      </c>
      <c r="B2545" s="3" t="s">
        <v>810</v>
      </c>
      <c r="C2545" s="3">
        <v>493</v>
      </c>
      <c r="D2545" s="3" t="s">
        <v>23</v>
      </c>
      <c r="E2545" s="3" t="s">
        <v>396</v>
      </c>
      <c r="F2545" s="3" t="s">
        <v>65</v>
      </c>
      <c r="G2545" s="3" t="s">
        <v>436</v>
      </c>
      <c r="H2545" s="3" t="s">
        <v>60</v>
      </c>
      <c r="I2545" s="3">
        <v>1350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</row>
    <row r="2546" spans="1:26" x14ac:dyDescent="0.3">
      <c r="A2546" s="2" t="s">
        <v>809</v>
      </c>
      <c r="B2546" s="2" t="s">
        <v>810</v>
      </c>
      <c r="C2546" s="2">
        <v>494</v>
      </c>
      <c r="D2546" s="2" t="s">
        <v>23</v>
      </c>
      <c r="E2546" s="2" t="s">
        <v>396</v>
      </c>
      <c r="F2546" s="2" t="s">
        <v>65</v>
      </c>
      <c r="G2546" s="2" t="s">
        <v>437</v>
      </c>
      <c r="H2546" s="2" t="s">
        <v>74</v>
      </c>
      <c r="I2546" s="2">
        <v>1350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</row>
    <row r="2547" spans="1:26" x14ac:dyDescent="0.3">
      <c r="A2547" s="3" t="s">
        <v>809</v>
      </c>
      <c r="B2547" s="3" t="s">
        <v>810</v>
      </c>
      <c r="C2547" s="3">
        <v>495</v>
      </c>
      <c r="D2547" s="3" t="s">
        <v>23</v>
      </c>
      <c r="E2547" s="3" t="s">
        <v>396</v>
      </c>
      <c r="F2547" s="3" t="s">
        <v>65</v>
      </c>
      <c r="G2547" s="3" t="s">
        <v>438</v>
      </c>
      <c r="H2547" s="3" t="s">
        <v>60</v>
      </c>
      <c r="I2547" s="3">
        <v>750</v>
      </c>
      <c r="J2547" s="3">
        <v>3700</v>
      </c>
      <c r="K2547" s="3">
        <v>299</v>
      </c>
      <c r="L2547" s="3">
        <v>360.2</v>
      </c>
      <c r="M2547" s="3">
        <v>333.41</v>
      </c>
      <c r="N2547" s="3">
        <v>120.47</v>
      </c>
      <c r="O2547" s="3">
        <v>108.04</v>
      </c>
      <c r="P2547" s="3">
        <v>1992</v>
      </c>
      <c r="Q2547" s="3">
        <v>2093.89</v>
      </c>
      <c r="R2547" s="3">
        <v>2337.48</v>
      </c>
      <c r="S2547" s="3">
        <v>105.11</v>
      </c>
      <c r="T2547" s="3">
        <v>89.58</v>
      </c>
      <c r="U2547" s="3">
        <v>55.37</v>
      </c>
      <c r="V2547" s="3">
        <v>66.7</v>
      </c>
      <c r="W2547" s="3">
        <v>61.74</v>
      </c>
      <c r="X2547" s="3">
        <v>60.47</v>
      </c>
      <c r="Y2547" s="3">
        <v>63.57</v>
      </c>
      <c r="Z2547" s="3">
        <v>70.959999999999994</v>
      </c>
    </row>
    <row r="2548" spans="1:26" x14ac:dyDescent="0.3">
      <c r="A2548" s="2" t="s">
        <v>809</v>
      </c>
      <c r="B2548" s="2" t="s">
        <v>810</v>
      </c>
      <c r="C2548" s="2">
        <v>496</v>
      </c>
      <c r="D2548" s="2" t="s">
        <v>23</v>
      </c>
      <c r="E2548" s="2" t="s">
        <v>396</v>
      </c>
      <c r="F2548" s="2" t="s">
        <v>65</v>
      </c>
      <c r="G2548" s="2" t="s">
        <v>439</v>
      </c>
      <c r="H2548" s="2" t="s">
        <v>74</v>
      </c>
      <c r="I2548" s="2">
        <v>750</v>
      </c>
      <c r="J2548" s="2">
        <v>3700</v>
      </c>
      <c r="K2548" s="2">
        <v>299</v>
      </c>
      <c r="L2548" s="2">
        <v>360.2</v>
      </c>
      <c r="M2548" s="2">
        <v>333.41</v>
      </c>
      <c r="N2548" s="2">
        <v>120.47</v>
      </c>
      <c r="O2548" s="2">
        <v>108.04</v>
      </c>
      <c r="P2548" s="2">
        <v>1992</v>
      </c>
      <c r="Q2548" s="2">
        <v>2093.89</v>
      </c>
      <c r="R2548" s="2">
        <v>2337.48</v>
      </c>
      <c r="S2548" s="2">
        <v>105.11</v>
      </c>
      <c r="T2548" s="2">
        <v>89.58</v>
      </c>
      <c r="U2548" s="2">
        <v>55.37</v>
      </c>
      <c r="V2548" s="2">
        <v>66.7</v>
      </c>
      <c r="W2548" s="2">
        <v>61.74</v>
      </c>
      <c r="X2548" s="2">
        <v>60.47</v>
      </c>
      <c r="Y2548" s="2">
        <v>63.57</v>
      </c>
      <c r="Z2548" s="2">
        <v>70.959999999999994</v>
      </c>
    </row>
    <row r="2549" spans="1:26" x14ac:dyDescent="0.3">
      <c r="A2549" s="3" t="s">
        <v>809</v>
      </c>
      <c r="B2549" s="3" t="s">
        <v>810</v>
      </c>
      <c r="C2549" s="3">
        <v>497</v>
      </c>
      <c r="D2549" s="3" t="s">
        <v>23</v>
      </c>
      <c r="E2549" s="3" t="s">
        <v>396</v>
      </c>
      <c r="F2549" s="3" t="s">
        <v>65</v>
      </c>
      <c r="G2549" s="3" t="s">
        <v>440</v>
      </c>
      <c r="H2549" s="3" t="s">
        <v>60</v>
      </c>
      <c r="I2549" s="3">
        <v>600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</row>
    <row r="2550" spans="1:26" x14ac:dyDescent="0.3">
      <c r="A2550" s="2" t="s">
        <v>809</v>
      </c>
      <c r="B2550" s="2" t="s">
        <v>810</v>
      </c>
      <c r="C2550" s="2">
        <v>498</v>
      </c>
      <c r="D2550" s="2" t="s">
        <v>23</v>
      </c>
      <c r="E2550" s="2" t="s">
        <v>396</v>
      </c>
      <c r="F2550" s="2" t="s">
        <v>65</v>
      </c>
      <c r="G2550" s="2" t="s">
        <v>441</v>
      </c>
      <c r="H2550" s="2" t="s">
        <v>74</v>
      </c>
      <c r="I2550" s="2">
        <v>600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</row>
    <row r="2551" spans="1:26" x14ac:dyDescent="0.3">
      <c r="A2551" s="3" t="s">
        <v>809</v>
      </c>
      <c r="B2551" s="3" t="s">
        <v>810</v>
      </c>
      <c r="C2551" s="3">
        <v>499</v>
      </c>
      <c r="D2551" s="3" t="s">
        <v>23</v>
      </c>
      <c r="E2551" s="3" t="s">
        <v>396</v>
      </c>
      <c r="F2551" s="3" t="s">
        <v>65</v>
      </c>
      <c r="G2551" s="3" t="s">
        <v>442</v>
      </c>
      <c r="H2551" s="3" t="s">
        <v>60</v>
      </c>
      <c r="I2551" s="3">
        <v>540</v>
      </c>
      <c r="J2551" s="3">
        <v>2600</v>
      </c>
      <c r="K2551" s="3">
        <v>195</v>
      </c>
      <c r="L2551" s="3">
        <v>346.16</v>
      </c>
      <c r="M2551" s="3">
        <v>153.41</v>
      </c>
      <c r="N2551" s="3">
        <v>177.52</v>
      </c>
      <c r="O2551" s="3">
        <v>225.64</v>
      </c>
      <c r="P2551" s="3">
        <v>1339</v>
      </c>
      <c r="Q2551" s="3">
        <v>1885.48</v>
      </c>
      <c r="R2551" s="3">
        <v>1306.5899999999999</v>
      </c>
      <c r="S2551" s="3">
        <v>140.81</v>
      </c>
      <c r="T2551" s="3">
        <v>144.31</v>
      </c>
      <c r="U2551" s="3">
        <v>50.15</v>
      </c>
      <c r="V2551" s="3">
        <v>89.03</v>
      </c>
      <c r="W2551" s="3">
        <v>39.46</v>
      </c>
      <c r="X2551" s="3">
        <v>56.46</v>
      </c>
      <c r="Y2551" s="3">
        <v>79.5</v>
      </c>
      <c r="Z2551" s="3">
        <v>55.09</v>
      </c>
    </row>
    <row r="2552" spans="1:26" x14ac:dyDescent="0.3">
      <c r="A2552" s="2" t="s">
        <v>809</v>
      </c>
      <c r="B2552" s="2" t="s">
        <v>810</v>
      </c>
      <c r="C2552" s="2">
        <v>500</v>
      </c>
      <c r="D2552" s="2" t="s">
        <v>23</v>
      </c>
      <c r="E2552" s="2" t="s">
        <v>396</v>
      </c>
      <c r="F2552" s="2" t="s">
        <v>65</v>
      </c>
      <c r="G2552" s="2" t="s">
        <v>310</v>
      </c>
      <c r="H2552" s="2" t="s">
        <v>74</v>
      </c>
      <c r="I2552" s="2">
        <v>540</v>
      </c>
      <c r="J2552" s="2">
        <v>2600</v>
      </c>
      <c r="K2552" s="2">
        <v>195</v>
      </c>
      <c r="L2552" s="2">
        <v>346.16</v>
      </c>
      <c r="M2552" s="2">
        <v>153.41</v>
      </c>
      <c r="N2552" s="2">
        <v>177.52</v>
      </c>
      <c r="O2552" s="2">
        <v>225.64</v>
      </c>
      <c r="P2552" s="2">
        <v>1339</v>
      </c>
      <c r="Q2552" s="2">
        <v>1885.48</v>
      </c>
      <c r="R2552" s="2">
        <v>1306.5899999999999</v>
      </c>
      <c r="S2552" s="2">
        <v>140.81</v>
      </c>
      <c r="T2552" s="2">
        <v>144.31</v>
      </c>
      <c r="U2552" s="2">
        <v>50.15</v>
      </c>
      <c r="V2552" s="2">
        <v>89.03</v>
      </c>
      <c r="W2552" s="2">
        <v>39.46</v>
      </c>
      <c r="X2552" s="2">
        <v>56.46</v>
      </c>
      <c r="Y2552" s="2">
        <v>79.5</v>
      </c>
      <c r="Z2552" s="2">
        <v>55.09</v>
      </c>
    </row>
    <row r="2553" spans="1:26" x14ac:dyDescent="0.3">
      <c r="A2553" s="3" t="s">
        <v>809</v>
      </c>
      <c r="B2553" s="3" t="s">
        <v>810</v>
      </c>
      <c r="C2553" s="3">
        <v>501</v>
      </c>
      <c r="D2553" s="3" t="s">
        <v>23</v>
      </c>
      <c r="E2553" s="3" t="s">
        <v>396</v>
      </c>
      <c r="F2553" s="3" t="s">
        <v>65</v>
      </c>
      <c r="G2553" s="3" t="s">
        <v>65</v>
      </c>
      <c r="H2553" s="3" t="s">
        <v>75</v>
      </c>
      <c r="I2553" s="3">
        <v>10676</v>
      </c>
      <c r="J2553" s="3">
        <v>52350</v>
      </c>
      <c r="K2553" s="3">
        <v>4075</v>
      </c>
      <c r="L2553" s="3">
        <v>4569.75</v>
      </c>
      <c r="M2553" s="3">
        <v>3967.49</v>
      </c>
      <c r="N2553" s="3">
        <v>112.14</v>
      </c>
      <c r="O2553" s="3">
        <v>115.18</v>
      </c>
      <c r="P2553" s="3">
        <v>26445</v>
      </c>
      <c r="Q2553" s="3">
        <v>27747.16</v>
      </c>
      <c r="R2553" s="3">
        <v>24948.07</v>
      </c>
      <c r="S2553" s="3">
        <v>104.92</v>
      </c>
      <c r="T2553" s="3">
        <v>111.22</v>
      </c>
      <c r="U2553" s="3">
        <v>53.01</v>
      </c>
      <c r="V2553" s="3">
        <v>59.45</v>
      </c>
      <c r="W2553" s="3">
        <v>51.61</v>
      </c>
      <c r="X2553" s="3">
        <v>56.4</v>
      </c>
      <c r="Y2553" s="3">
        <v>59.18</v>
      </c>
      <c r="Z2553" s="3">
        <v>53.21</v>
      </c>
    </row>
    <row r="2554" spans="1:26" x14ac:dyDescent="0.3">
      <c r="A2554" s="2" t="s">
        <v>809</v>
      </c>
      <c r="B2554" s="2" t="s">
        <v>810</v>
      </c>
      <c r="C2554" s="2">
        <v>502</v>
      </c>
      <c r="D2554" s="2" t="s">
        <v>23</v>
      </c>
      <c r="E2554" s="2" t="s">
        <v>396</v>
      </c>
      <c r="F2554" s="2" t="s">
        <v>65</v>
      </c>
      <c r="G2554" s="2" t="s">
        <v>443</v>
      </c>
      <c r="H2554" s="2" t="s">
        <v>60</v>
      </c>
      <c r="I2554" s="2">
        <v>388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 t="s">
        <v>60</v>
      </c>
      <c r="V2554" s="2" t="s">
        <v>60</v>
      </c>
      <c r="W2554" s="2" t="s">
        <v>60</v>
      </c>
      <c r="X2554" s="2" t="s">
        <v>60</v>
      </c>
      <c r="Y2554" s="2" t="s">
        <v>60</v>
      </c>
      <c r="Z2554" s="2" t="s">
        <v>60</v>
      </c>
    </row>
    <row r="2555" spans="1:26" x14ac:dyDescent="0.3">
      <c r="A2555" s="3" t="s">
        <v>809</v>
      </c>
      <c r="B2555" s="3" t="s">
        <v>810</v>
      </c>
      <c r="C2555" s="3">
        <v>503</v>
      </c>
      <c r="D2555" s="3" t="s">
        <v>23</v>
      </c>
      <c r="E2555" s="3" t="s">
        <v>396</v>
      </c>
      <c r="F2555" s="3" t="s">
        <v>65</v>
      </c>
      <c r="G2555" s="3" t="s">
        <v>444</v>
      </c>
      <c r="H2555" s="3" t="s">
        <v>16</v>
      </c>
      <c r="I2555" s="3">
        <v>388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 t="s">
        <v>60</v>
      </c>
      <c r="V2555" s="3" t="s">
        <v>60</v>
      </c>
      <c r="W2555" s="3" t="s">
        <v>60</v>
      </c>
      <c r="X2555" s="3" t="s">
        <v>60</v>
      </c>
      <c r="Y2555" s="3" t="s">
        <v>60</v>
      </c>
      <c r="Z2555" s="3" t="s">
        <v>60</v>
      </c>
    </row>
    <row r="2556" spans="1:26" x14ac:dyDescent="0.3">
      <c r="A2556" s="2" t="s">
        <v>809</v>
      </c>
      <c r="B2556" s="2" t="s">
        <v>810</v>
      </c>
      <c r="C2556" s="2">
        <v>504</v>
      </c>
      <c r="D2556" s="2" t="s">
        <v>23</v>
      </c>
      <c r="E2556" s="2" t="s">
        <v>396</v>
      </c>
      <c r="F2556" s="2" t="s">
        <v>65</v>
      </c>
      <c r="G2556" s="2" t="s">
        <v>445</v>
      </c>
      <c r="H2556" s="2" t="s">
        <v>60</v>
      </c>
      <c r="I2556" s="2">
        <v>180</v>
      </c>
      <c r="J2556" s="2">
        <v>500</v>
      </c>
      <c r="K2556" s="2">
        <v>40</v>
      </c>
      <c r="L2556" s="2">
        <v>68.94</v>
      </c>
      <c r="M2556" s="2">
        <v>27.25</v>
      </c>
      <c r="N2556" s="2">
        <v>172.35</v>
      </c>
      <c r="O2556" s="2">
        <v>252.99</v>
      </c>
      <c r="P2556" s="2">
        <v>263</v>
      </c>
      <c r="Q2556" s="2">
        <v>486.2</v>
      </c>
      <c r="R2556" s="2">
        <v>285.52</v>
      </c>
      <c r="S2556" s="2">
        <v>184.87</v>
      </c>
      <c r="T2556" s="2">
        <v>170.29</v>
      </c>
      <c r="U2556" s="2" t="s">
        <v>60</v>
      </c>
      <c r="V2556" s="2" t="s">
        <v>60</v>
      </c>
      <c r="W2556" s="2" t="s">
        <v>60</v>
      </c>
      <c r="X2556" s="2" t="s">
        <v>60</v>
      </c>
      <c r="Y2556" s="2" t="s">
        <v>60</v>
      </c>
      <c r="Z2556" s="2" t="s">
        <v>60</v>
      </c>
    </row>
    <row r="2557" spans="1:26" x14ac:dyDescent="0.3">
      <c r="A2557" s="3" t="s">
        <v>809</v>
      </c>
      <c r="B2557" s="3" t="s">
        <v>810</v>
      </c>
      <c r="C2557" s="3">
        <v>505</v>
      </c>
      <c r="D2557" s="3" t="s">
        <v>23</v>
      </c>
      <c r="E2557" s="3" t="s">
        <v>396</v>
      </c>
      <c r="F2557" s="3" t="s">
        <v>65</v>
      </c>
      <c r="G2557" s="3" t="s">
        <v>439</v>
      </c>
      <c r="H2557" s="3" t="s">
        <v>16</v>
      </c>
      <c r="I2557" s="3">
        <v>180</v>
      </c>
      <c r="J2557" s="3">
        <v>500</v>
      </c>
      <c r="K2557" s="3">
        <v>40</v>
      </c>
      <c r="L2557" s="3">
        <v>68.94</v>
      </c>
      <c r="M2557" s="3">
        <v>27.25</v>
      </c>
      <c r="N2557" s="3">
        <v>172.35</v>
      </c>
      <c r="O2557" s="3">
        <v>252.99</v>
      </c>
      <c r="P2557" s="3">
        <v>263</v>
      </c>
      <c r="Q2557" s="3">
        <v>486.2</v>
      </c>
      <c r="R2557" s="3">
        <v>285.52</v>
      </c>
      <c r="S2557" s="3">
        <v>184.87</v>
      </c>
      <c r="T2557" s="3">
        <v>170.29</v>
      </c>
      <c r="U2557" s="3" t="s">
        <v>60</v>
      </c>
      <c r="V2557" s="3" t="s">
        <v>60</v>
      </c>
      <c r="W2557" s="3" t="s">
        <v>60</v>
      </c>
      <c r="X2557" s="3" t="s">
        <v>60</v>
      </c>
      <c r="Y2557" s="3" t="s">
        <v>60</v>
      </c>
      <c r="Z2557" s="3" t="s">
        <v>60</v>
      </c>
    </row>
    <row r="2558" spans="1:26" x14ac:dyDescent="0.3">
      <c r="A2558" s="2" t="s">
        <v>809</v>
      </c>
      <c r="B2558" s="2" t="s">
        <v>810</v>
      </c>
      <c r="C2558" s="2">
        <v>506</v>
      </c>
      <c r="D2558" s="2" t="s">
        <v>23</v>
      </c>
      <c r="E2558" s="2" t="s">
        <v>396</v>
      </c>
      <c r="F2558" s="2" t="s">
        <v>65</v>
      </c>
      <c r="G2558" s="2" t="s">
        <v>65</v>
      </c>
      <c r="H2558" s="2" t="s">
        <v>16</v>
      </c>
      <c r="I2558" s="2">
        <v>568</v>
      </c>
      <c r="J2558" s="2">
        <v>500</v>
      </c>
      <c r="K2558" s="2">
        <v>40</v>
      </c>
      <c r="L2558" s="2">
        <v>68.94</v>
      </c>
      <c r="M2558" s="2">
        <v>27.25</v>
      </c>
      <c r="N2558" s="2">
        <v>172.35</v>
      </c>
      <c r="O2558" s="2">
        <v>252.99</v>
      </c>
      <c r="P2558" s="2">
        <v>263</v>
      </c>
      <c r="Q2558" s="2">
        <v>486.2</v>
      </c>
      <c r="R2558" s="2">
        <v>285.52</v>
      </c>
      <c r="S2558" s="2">
        <v>184.87</v>
      </c>
      <c r="T2558" s="2">
        <v>170.29</v>
      </c>
      <c r="U2558" s="2" t="s">
        <v>60</v>
      </c>
      <c r="V2558" s="2" t="s">
        <v>60</v>
      </c>
      <c r="W2558" s="2" t="s">
        <v>60</v>
      </c>
      <c r="X2558" s="2" t="s">
        <v>60</v>
      </c>
      <c r="Y2558" s="2" t="s">
        <v>60</v>
      </c>
      <c r="Z2558" s="2" t="s">
        <v>60</v>
      </c>
    </row>
    <row r="2559" spans="1:26" x14ac:dyDescent="0.3">
      <c r="A2559" s="3" t="s">
        <v>809</v>
      </c>
      <c r="B2559" s="3" t="s">
        <v>810</v>
      </c>
      <c r="C2559" s="3">
        <v>507</v>
      </c>
      <c r="D2559" s="3" t="s">
        <v>23</v>
      </c>
      <c r="E2559" s="3" t="s">
        <v>396</v>
      </c>
      <c r="F2559" s="3" t="s">
        <v>65</v>
      </c>
      <c r="G2559" s="3" t="s">
        <v>446</v>
      </c>
      <c r="H2559" s="3" t="s">
        <v>60</v>
      </c>
      <c r="I2559" s="3">
        <v>34</v>
      </c>
      <c r="J2559" s="3">
        <v>36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23</v>
      </c>
      <c r="Q2559" s="3">
        <v>19.25</v>
      </c>
      <c r="R2559" s="3">
        <v>16.34</v>
      </c>
      <c r="S2559" s="3">
        <v>83.7</v>
      </c>
      <c r="T2559" s="3">
        <v>117.81</v>
      </c>
      <c r="U2559" s="3" t="s">
        <v>60</v>
      </c>
      <c r="V2559" s="3" t="s">
        <v>60</v>
      </c>
      <c r="W2559" s="3" t="s">
        <v>60</v>
      </c>
      <c r="X2559" s="3" t="s">
        <v>60</v>
      </c>
      <c r="Y2559" s="3" t="s">
        <v>60</v>
      </c>
      <c r="Z2559" s="3" t="s">
        <v>60</v>
      </c>
    </row>
    <row r="2560" spans="1:26" x14ac:dyDescent="0.3">
      <c r="A2560" s="2" t="s">
        <v>809</v>
      </c>
      <c r="B2560" s="2" t="s">
        <v>810</v>
      </c>
      <c r="C2560" s="2">
        <v>508</v>
      </c>
      <c r="D2560" s="2" t="s">
        <v>23</v>
      </c>
      <c r="E2560" s="2" t="s">
        <v>396</v>
      </c>
      <c r="F2560" s="2" t="s">
        <v>65</v>
      </c>
      <c r="G2560" s="2" t="s">
        <v>447</v>
      </c>
      <c r="H2560" s="2" t="s">
        <v>12</v>
      </c>
      <c r="I2560" s="2">
        <v>34</v>
      </c>
      <c r="J2560" s="2">
        <v>36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23</v>
      </c>
      <c r="Q2560" s="2">
        <v>19.25</v>
      </c>
      <c r="R2560" s="2">
        <v>16.34</v>
      </c>
      <c r="S2560" s="2">
        <v>83.7</v>
      </c>
      <c r="T2560" s="2">
        <v>117.81</v>
      </c>
      <c r="U2560" s="2" t="s">
        <v>60</v>
      </c>
      <c r="V2560" s="2" t="s">
        <v>60</v>
      </c>
      <c r="W2560" s="2" t="s">
        <v>60</v>
      </c>
      <c r="X2560" s="2" t="s">
        <v>60</v>
      </c>
      <c r="Y2560" s="2" t="s">
        <v>60</v>
      </c>
      <c r="Z2560" s="2" t="s">
        <v>60</v>
      </c>
    </row>
    <row r="2561" spans="1:26" x14ac:dyDescent="0.3">
      <c r="A2561" s="3" t="s">
        <v>809</v>
      </c>
      <c r="B2561" s="3" t="s">
        <v>810</v>
      </c>
      <c r="C2561" s="3">
        <v>509</v>
      </c>
      <c r="D2561" s="3" t="s">
        <v>23</v>
      </c>
      <c r="E2561" s="3" t="s">
        <v>396</v>
      </c>
      <c r="F2561" s="3" t="s">
        <v>65</v>
      </c>
      <c r="G2561" s="3" t="s">
        <v>448</v>
      </c>
      <c r="H2561" s="3" t="s">
        <v>60</v>
      </c>
      <c r="I2561" s="3">
        <v>150</v>
      </c>
      <c r="J2561" s="3">
        <v>452</v>
      </c>
      <c r="K2561" s="3">
        <v>43</v>
      </c>
      <c r="L2561" s="3">
        <v>44.76</v>
      </c>
      <c r="M2561" s="3">
        <v>47.6</v>
      </c>
      <c r="N2561" s="3">
        <v>104.09</v>
      </c>
      <c r="O2561" s="3">
        <v>94.03</v>
      </c>
      <c r="P2561" s="3">
        <v>249</v>
      </c>
      <c r="Q2561" s="3">
        <v>270.93</v>
      </c>
      <c r="R2561" s="3">
        <v>232.85</v>
      </c>
      <c r="S2561" s="3">
        <v>108.81</v>
      </c>
      <c r="T2561" s="3">
        <v>116.35</v>
      </c>
      <c r="U2561" s="3" t="s">
        <v>60</v>
      </c>
      <c r="V2561" s="3" t="s">
        <v>60</v>
      </c>
      <c r="W2561" s="3" t="s">
        <v>60</v>
      </c>
      <c r="X2561" s="3" t="s">
        <v>60</v>
      </c>
      <c r="Y2561" s="3" t="s">
        <v>60</v>
      </c>
      <c r="Z2561" s="3" t="s">
        <v>60</v>
      </c>
    </row>
    <row r="2562" spans="1:26" x14ac:dyDescent="0.3">
      <c r="A2562" s="2" t="s">
        <v>809</v>
      </c>
      <c r="B2562" s="2" t="s">
        <v>810</v>
      </c>
      <c r="C2562" s="2">
        <v>510</v>
      </c>
      <c r="D2562" s="2" t="s">
        <v>23</v>
      </c>
      <c r="E2562" s="2" t="s">
        <v>396</v>
      </c>
      <c r="F2562" s="2" t="s">
        <v>65</v>
      </c>
      <c r="G2562" s="2" t="s">
        <v>449</v>
      </c>
      <c r="H2562" s="2" t="s">
        <v>60</v>
      </c>
      <c r="I2562" s="2">
        <v>150</v>
      </c>
      <c r="J2562" s="2">
        <v>448</v>
      </c>
      <c r="K2562" s="2">
        <v>42</v>
      </c>
      <c r="L2562" s="2">
        <v>49.45</v>
      </c>
      <c r="M2562" s="2">
        <v>60.88</v>
      </c>
      <c r="N2562" s="2">
        <v>117.74</v>
      </c>
      <c r="O2562" s="2">
        <v>81.23</v>
      </c>
      <c r="P2562" s="2">
        <v>248</v>
      </c>
      <c r="Q2562" s="2">
        <v>339.01</v>
      </c>
      <c r="R2562" s="2">
        <v>335.69</v>
      </c>
      <c r="S2562" s="2">
        <v>136.69999999999999</v>
      </c>
      <c r="T2562" s="2">
        <v>100.99</v>
      </c>
      <c r="U2562" s="2" t="s">
        <v>60</v>
      </c>
      <c r="V2562" s="2" t="s">
        <v>60</v>
      </c>
      <c r="W2562" s="2" t="s">
        <v>60</v>
      </c>
      <c r="X2562" s="2" t="s">
        <v>60</v>
      </c>
      <c r="Y2562" s="2" t="s">
        <v>60</v>
      </c>
      <c r="Z2562" s="2" t="s">
        <v>60</v>
      </c>
    </row>
    <row r="2563" spans="1:26" x14ac:dyDescent="0.3">
      <c r="A2563" s="3" t="s">
        <v>809</v>
      </c>
      <c r="B2563" s="3" t="s">
        <v>810</v>
      </c>
      <c r="C2563" s="3">
        <v>511</v>
      </c>
      <c r="D2563" s="3" t="s">
        <v>23</v>
      </c>
      <c r="E2563" s="3" t="s">
        <v>396</v>
      </c>
      <c r="F2563" s="3" t="s">
        <v>65</v>
      </c>
      <c r="G2563" s="3" t="s">
        <v>450</v>
      </c>
      <c r="H2563" s="3" t="s">
        <v>60</v>
      </c>
      <c r="I2563" s="3">
        <v>75</v>
      </c>
      <c r="J2563" s="3">
        <v>285</v>
      </c>
      <c r="K2563" s="3">
        <v>10</v>
      </c>
      <c r="L2563" s="3">
        <v>3.96</v>
      </c>
      <c r="M2563" s="3">
        <v>18.04</v>
      </c>
      <c r="N2563" s="3">
        <v>39.6</v>
      </c>
      <c r="O2563" s="3">
        <v>21.95</v>
      </c>
      <c r="P2563" s="3">
        <v>114</v>
      </c>
      <c r="Q2563" s="3">
        <v>117.33</v>
      </c>
      <c r="R2563" s="3">
        <v>140.41999999999999</v>
      </c>
      <c r="S2563" s="3">
        <v>102.92</v>
      </c>
      <c r="T2563" s="3">
        <v>83.56</v>
      </c>
      <c r="U2563" s="3" t="s">
        <v>60</v>
      </c>
      <c r="V2563" s="3" t="s">
        <v>60</v>
      </c>
      <c r="W2563" s="3" t="s">
        <v>60</v>
      </c>
      <c r="X2563" s="3" t="s">
        <v>60</v>
      </c>
      <c r="Y2563" s="3" t="s">
        <v>60</v>
      </c>
      <c r="Z2563" s="3" t="s">
        <v>60</v>
      </c>
    </row>
    <row r="2564" spans="1:26" x14ac:dyDescent="0.3">
      <c r="A2564" s="2" t="s">
        <v>809</v>
      </c>
      <c r="B2564" s="2" t="s">
        <v>810</v>
      </c>
      <c r="C2564" s="2">
        <v>512</v>
      </c>
      <c r="D2564" s="2" t="s">
        <v>23</v>
      </c>
      <c r="E2564" s="2" t="s">
        <v>396</v>
      </c>
      <c r="F2564" s="2" t="s">
        <v>65</v>
      </c>
      <c r="G2564" s="2" t="s">
        <v>451</v>
      </c>
      <c r="H2564" s="2" t="s">
        <v>60</v>
      </c>
      <c r="I2564" s="2">
        <v>72</v>
      </c>
      <c r="J2564" s="2">
        <v>285</v>
      </c>
      <c r="K2564" s="2">
        <v>22</v>
      </c>
      <c r="L2564" s="2">
        <v>16.89</v>
      </c>
      <c r="M2564" s="2">
        <v>23.28</v>
      </c>
      <c r="N2564" s="2">
        <v>76.77</v>
      </c>
      <c r="O2564" s="2">
        <v>72.55</v>
      </c>
      <c r="P2564" s="2">
        <v>160</v>
      </c>
      <c r="Q2564" s="2">
        <v>159.87</v>
      </c>
      <c r="R2564" s="2">
        <v>185.23</v>
      </c>
      <c r="S2564" s="2">
        <v>99.92</v>
      </c>
      <c r="T2564" s="2">
        <v>86.31</v>
      </c>
      <c r="U2564" s="2" t="s">
        <v>60</v>
      </c>
      <c r="V2564" s="2" t="s">
        <v>60</v>
      </c>
      <c r="W2564" s="2" t="s">
        <v>60</v>
      </c>
      <c r="X2564" s="2" t="s">
        <v>60</v>
      </c>
      <c r="Y2564" s="2" t="s">
        <v>60</v>
      </c>
      <c r="Z2564" s="2" t="s">
        <v>60</v>
      </c>
    </row>
    <row r="2565" spans="1:26" x14ac:dyDescent="0.3">
      <c r="A2565" s="3" t="s">
        <v>809</v>
      </c>
      <c r="B2565" s="3" t="s">
        <v>810</v>
      </c>
      <c r="C2565" s="3">
        <v>513</v>
      </c>
      <c r="D2565" s="3" t="s">
        <v>23</v>
      </c>
      <c r="E2565" s="3" t="s">
        <v>396</v>
      </c>
      <c r="F2565" s="3" t="s">
        <v>65</v>
      </c>
      <c r="G2565" s="3" t="s">
        <v>452</v>
      </c>
      <c r="H2565" s="3" t="s">
        <v>12</v>
      </c>
      <c r="I2565" s="3">
        <v>447</v>
      </c>
      <c r="J2565" s="3">
        <v>1470</v>
      </c>
      <c r="K2565" s="3">
        <v>117</v>
      </c>
      <c r="L2565" s="3">
        <v>115.06</v>
      </c>
      <c r="M2565" s="3">
        <v>149.80000000000001</v>
      </c>
      <c r="N2565" s="3">
        <v>98.34</v>
      </c>
      <c r="O2565" s="3">
        <v>76.81</v>
      </c>
      <c r="P2565" s="3">
        <v>771</v>
      </c>
      <c r="Q2565" s="3">
        <v>887.14</v>
      </c>
      <c r="R2565" s="3">
        <v>894.19</v>
      </c>
      <c r="S2565" s="3">
        <v>115.06</v>
      </c>
      <c r="T2565" s="3">
        <v>99.21</v>
      </c>
      <c r="U2565" s="3" t="s">
        <v>60</v>
      </c>
      <c r="V2565" s="3" t="s">
        <v>60</v>
      </c>
      <c r="W2565" s="3" t="s">
        <v>60</v>
      </c>
      <c r="X2565" s="3" t="s">
        <v>60</v>
      </c>
      <c r="Y2565" s="3" t="s">
        <v>60</v>
      </c>
      <c r="Z2565" s="3" t="s">
        <v>60</v>
      </c>
    </row>
    <row r="2566" spans="1:26" x14ac:dyDescent="0.3">
      <c r="A2566" s="2" t="s">
        <v>809</v>
      </c>
      <c r="B2566" s="2" t="s">
        <v>810</v>
      </c>
      <c r="C2566" s="2">
        <v>514</v>
      </c>
      <c r="D2566" s="2" t="s">
        <v>23</v>
      </c>
      <c r="E2566" s="2" t="s">
        <v>396</v>
      </c>
      <c r="F2566" s="2" t="s">
        <v>65</v>
      </c>
      <c r="G2566" s="2" t="s">
        <v>65</v>
      </c>
      <c r="H2566" s="2" t="s">
        <v>12</v>
      </c>
      <c r="I2566" s="2">
        <v>481</v>
      </c>
      <c r="J2566" s="2">
        <v>1506</v>
      </c>
      <c r="K2566" s="2">
        <v>117</v>
      </c>
      <c r="L2566" s="2">
        <v>115.06</v>
      </c>
      <c r="M2566" s="2">
        <v>149.80000000000001</v>
      </c>
      <c r="N2566" s="2">
        <v>98.34</v>
      </c>
      <c r="O2566" s="2">
        <v>76.81</v>
      </c>
      <c r="P2566" s="2">
        <v>794</v>
      </c>
      <c r="Q2566" s="2">
        <v>906.39</v>
      </c>
      <c r="R2566" s="2">
        <v>910.53</v>
      </c>
      <c r="S2566" s="2">
        <v>114.15</v>
      </c>
      <c r="T2566" s="2">
        <v>99.55</v>
      </c>
      <c r="U2566" s="2" t="s">
        <v>60</v>
      </c>
      <c r="V2566" s="2" t="s">
        <v>60</v>
      </c>
      <c r="W2566" s="2" t="s">
        <v>60</v>
      </c>
      <c r="X2566" s="2" t="s">
        <v>60</v>
      </c>
      <c r="Y2566" s="2" t="s">
        <v>60</v>
      </c>
      <c r="Z2566" s="2" t="s">
        <v>60</v>
      </c>
    </row>
    <row r="2567" spans="1:26" x14ac:dyDescent="0.3">
      <c r="A2567" s="3" t="s">
        <v>809</v>
      </c>
      <c r="B2567" s="3" t="s">
        <v>810</v>
      </c>
      <c r="C2567" s="3">
        <v>515</v>
      </c>
      <c r="D2567" s="3" t="s">
        <v>23</v>
      </c>
      <c r="E2567" s="3" t="s">
        <v>396</v>
      </c>
      <c r="F2567" s="3" t="s">
        <v>78</v>
      </c>
      <c r="G2567" s="3" t="s">
        <v>453</v>
      </c>
      <c r="H2567" s="3" t="s">
        <v>60</v>
      </c>
      <c r="I2567" s="3">
        <v>2320</v>
      </c>
      <c r="J2567" s="3">
        <v>15600</v>
      </c>
      <c r="K2567" s="3">
        <v>1308</v>
      </c>
      <c r="L2567" s="3">
        <v>1282.95</v>
      </c>
      <c r="M2567" s="3">
        <v>1270.45</v>
      </c>
      <c r="N2567" s="3">
        <v>98.08</v>
      </c>
      <c r="O2567" s="3">
        <v>100.98</v>
      </c>
      <c r="P2567" s="3">
        <v>8580</v>
      </c>
      <c r="Q2567" s="3">
        <v>7588.85</v>
      </c>
      <c r="R2567" s="3">
        <v>7432.76</v>
      </c>
      <c r="S2567" s="3">
        <v>88.45</v>
      </c>
      <c r="T2567" s="3">
        <v>102.1</v>
      </c>
      <c r="U2567" s="3">
        <v>78.3</v>
      </c>
      <c r="V2567" s="3">
        <v>76.8</v>
      </c>
      <c r="W2567" s="3">
        <v>76.06</v>
      </c>
      <c r="X2567" s="3">
        <v>84.2</v>
      </c>
      <c r="Y2567" s="3">
        <v>74.48</v>
      </c>
      <c r="Z2567" s="3">
        <v>72.95</v>
      </c>
    </row>
    <row r="2568" spans="1:26" x14ac:dyDescent="0.3">
      <c r="A2568" s="2" t="s">
        <v>809</v>
      </c>
      <c r="B2568" s="2" t="s">
        <v>810</v>
      </c>
      <c r="C2568" s="2">
        <v>516</v>
      </c>
      <c r="D2568" s="2" t="s">
        <v>23</v>
      </c>
      <c r="E2568" s="2" t="s">
        <v>396</v>
      </c>
      <c r="F2568" s="2" t="s">
        <v>78</v>
      </c>
      <c r="G2568" s="2" t="s">
        <v>454</v>
      </c>
      <c r="H2568" s="2" t="s">
        <v>60</v>
      </c>
      <c r="I2568" s="2">
        <v>1320</v>
      </c>
      <c r="J2568" s="2">
        <v>6900</v>
      </c>
      <c r="K2568" s="2">
        <v>560</v>
      </c>
      <c r="L2568" s="2">
        <v>693.73</v>
      </c>
      <c r="M2568" s="2">
        <v>397.73</v>
      </c>
      <c r="N2568" s="2">
        <v>123.88</v>
      </c>
      <c r="O2568" s="2">
        <v>174.42</v>
      </c>
      <c r="P2568" s="2">
        <v>3464</v>
      </c>
      <c r="Q2568" s="2">
        <v>3536.15</v>
      </c>
      <c r="R2568" s="2">
        <v>3031.91</v>
      </c>
      <c r="S2568" s="2">
        <v>102.08</v>
      </c>
      <c r="T2568" s="2">
        <v>116.63</v>
      </c>
      <c r="U2568" s="2">
        <v>58.92</v>
      </c>
      <c r="V2568" s="2">
        <v>72.989999999999995</v>
      </c>
      <c r="W2568" s="2">
        <v>41.85</v>
      </c>
      <c r="X2568" s="2">
        <v>59.75</v>
      </c>
      <c r="Y2568" s="2">
        <v>61</v>
      </c>
      <c r="Z2568" s="2">
        <v>52.3</v>
      </c>
    </row>
    <row r="2569" spans="1:26" x14ac:dyDescent="0.3">
      <c r="A2569" s="3" t="s">
        <v>809</v>
      </c>
      <c r="B2569" s="3" t="s">
        <v>810</v>
      </c>
      <c r="C2569" s="3">
        <v>517</v>
      </c>
      <c r="D2569" s="3" t="s">
        <v>23</v>
      </c>
      <c r="E2569" s="3" t="s">
        <v>396</v>
      </c>
      <c r="F2569" s="3" t="s">
        <v>78</v>
      </c>
      <c r="G2569" s="3" t="s">
        <v>83</v>
      </c>
      <c r="H2569" s="3" t="s">
        <v>74</v>
      </c>
      <c r="I2569" s="3">
        <v>3640</v>
      </c>
      <c r="J2569" s="3">
        <v>22500</v>
      </c>
      <c r="K2569" s="3">
        <v>1868</v>
      </c>
      <c r="L2569" s="3">
        <v>1976.68</v>
      </c>
      <c r="M2569" s="3">
        <v>1668.18</v>
      </c>
      <c r="N2569" s="3">
        <v>105.82</v>
      </c>
      <c r="O2569" s="3">
        <v>118.49</v>
      </c>
      <c r="P2569" s="3">
        <v>12044</v>
      </c>
      <c r="Q2569" s="3">
        <v>11125</v>
      </c>
      <c r="R2569" s="3">
        <v>10464.67</v>
      </c>
      <c r="S2569" s="3">
        <v>92.37</v>
      </c>
      <c r="T2569" s="3">
        <v>106.31</v>
      </c>
      <c r="U2569" s="3">
        <v>71.28</v>
      </c>
      <c r="V2569" s="3">
        <v>75.42</v>
      </c>
      <c r="W2569" s="3">
        <v>63.65</v>
      </c>
      <c r="X2569" s="3">
        <v>75.34</v>
      </c>
      <c r="Y2569" s="3">
        <v>69.59</v>
      </c>
      <c r="Z2569" s="3">
        <v>65.459999999999994</v>
      </c>
    </row>
    <row r="2570" spans="1:26" x14ac:dyDescent="0.3">
      <c r="A2570" s="2" t="s">
        <v>809</v>
      </c>
      <c r="B2570" s="2" t="s">
        <v>810</v>
      </c>
      <c r="C2570" s="2">
        <v>518</v>
      </c>
      <c r="D2570" s="2" t="s">
        <v>23</v>
      </c>
      <c r="E2570" s="2" t="s">
        <v>396</v>
      </c>
      <c r="F2570" s="2" t="s">
        <v>78</v>
      </c>
      <c r="G2570" s="2" t="s">
        <v>84</v>
      </c>
      <c r="H2570" s="2" t="s">
        <v>75</v>
      </c>
      <c r="I2570" s="2">
        <v>3640</v>
      </c>
      <c r="J2570" s="2">
        <v>22500</v>
      </c>
      <c r="K2570" s="2">
        <v>1868</v>
      </c>
      <c r="L2570" s="2">
        <v>1976.68</v>
      </c>
      <c r="M2570" s="2">
        <v>1668.18</v>
      </c>
      <c r="N2570" s="2">
        <v>105.82</v>
      </c>
      <c r="O2570" s="2">
        <v>118.49</v>
      </c>
      <c r="P2570" s="2">
        <v>12044</v>
      </c>
      <c r="Q2570" s="2">
        <v>11125</v>
      </c>
      <c r="R2570" s="2">
        <v>10464.67</v>
      </c>
      <c r="S2570" s="2">
        <v>92.37</v>
      </c>
      <c r="T2570" s="2">
        <v>106.31</v>
      </c>
      <c r="U2570" s="2">
        <v>71.28</v>
      </c>
      <c r="V2570" s="2">
        <v>75.42</v>
      </c>
      <c r="W2570" s="2">
        <v>63.65</v>
      </c>
      <c r="X2570" s="2">
        <v>75.34</v>
      </c>
      <c r="Y2570" s="2">
        <v>69.59</v>
      </c>
      <c r="Z2570" s="2">
        <v>65.459999999999994</v>
      </c>
    </row>
    <row r="2571" spans="1:26" x14ac:dyDescent="0.3">
      <c r="A2571" s="3" t="s">
        <v>809</v>
      </c>
      <c r="B2571" s="3" t="s">
        <v>810</v>
      </c>
      <c r="C2571" s="3">
        <v>519</v>
      </c>
      <c r="D2571" s="3" t="s">
        <v>23</v>
      </c>
      <c r="E2571" s="3" t="s">
        <v>396</v>
      </c>
      <c r="F2571" s="3" t="s">
        <v>78</v>
      </c>
      <c r="G2571" s="3" t="s">
        <v>455</v>
      </c>
      <c r="H2571" s="3" t="s">
        <v>60</v>
      </c>
      <c r="I2571" s="3">
        <v>1967.08</v>
      </c>
      <c r="J2571" s="3">
        <v>1050</v>
      </c>
      <c r="K2571" s="3">
        <v>67</v>
      </c>
      <c r="L2571" s="3">
        <v>82.99</v>
      </c>
      <c r="M2571" s="3">
        <v>0</v>
      </c>
      <c r="N2571" s="3">
        <v>123.87</v>
      </c>
      <c r="O2571" s="3">
        <v>0</v>
      </c>
      <c r="P2571" s="3">
        <v>495</v>
      </c>
      <c r="Q2571" s="3">
        <v>727.9</v>
      </c>
      <c r="R2571" s="3">
        <v>302.88</v>
      </c>
      <c r="S2571" s="3">
        <v>147.05000000000001</v>
      </c>
      <c r="T2571" s="3">
        <v>240.33</v>
      </c>
      <c r="U2571" s="3" t="s">
        <v>60</v>
      </c>
      <c r="V2571" s="3" t="s">
        <v>60</v>
      </c>
      <c r="W2571" s="3" t="s">
        <v>60</v>
      </c>
      <c r="X2571" s="3" t="s">
        <v>60</v>
      </c>
      <c r="Y2571" s="3" t="s">
        <v>60</v>
      </c>
      <c r="Z2571" s="3" t="s">
        <v>60</v>
      </c>
    </row>
    <row r="2572" spans="1:26" x14ac:dyDescent="0.3">
      <c r="A2572" s="2" t="s">
        <v>809</v>
      </c>
      <c r="B2572" s="2" t="s">
        <v>810</v>
      </c>
      <c r="C2572" s="2">
        <v>520</v>
      </c>
      <c r="D2572" s="2" t="s">
        <v>23</v>
      </c>
      <c r="E2572" s="2" t="s">
        <v>396</v>
      </c>
      <c r="F2572" s="2" t="s">
        <v>78</v>
      </c>
      <c r="G2572" s="2" t="s">
        <v>456</v>
      </c>
      <c r="H2572" s="2" t="s">
        <v>16</v>
      </c>
      <c r="I2572" s="2">
        <v>1967.08</v>
      </c>
      <c r="J2572" s="2">
        <v>1050</v>
      </c>
      <c r="K2572" s="2">
        <v>67</v>
      </c>
      <c r="L2572" s="2">
        <v>82.99</v>
      </c>
      <c r="M2572" s="2">
        <v>0</v>
      </c>
      <c r="N2572" s="2">
        <v>123.87</v>
      </c>
      <c r="O2572" s="2">
        <v>0</v>
      </c>
      <c r="P2572" s="2">
        <v>495</v>
      </c>
      <c r="Q2572" s="2">
        <v>727.9</v>
      </c>
      <c r="R2572" s="2">
        <v>302.88</v>
      </c>
      <c r="S2572" s="2">
        <v>147.05000000000001</v>
      </c>
      <c r="T2572" s="2">
        <v>240.33</v>
      </c>
      <c r="U2572" s="2" t="s">
        <v>60</v>
      </c>
      <c r="V2572" s="2" t="s">
        <v>60</v>
      </c>
      <c r="W2572" s="2" t="s">
        <v>60</v>
      </c>
      <c r="X2572" s="2" t="s">
        <v>60</v>
      </c>
      <c r="Y2572" s="2" t="s">
        <v>60</v>
      </c>
      <c r="Z2572" s="2" t="s">
        <v>60</v>
      </c>
    </row>
    <row r="2573" spans="1:26" x14ac:dyDescent="0.3">
      <c r="A2573" s="3" t="s">
        <v>809</v>
      </c>
      <c r="B2573" s="3" t="s">
        <v>810</v>
      </c>
      <c r="C2573" s="3">
        <v>521</v>
      </c>
      <c r="D2573" s="3" t="s">
        <v>23</v>
      </c>
      <c r="E2573" s="3" t="s">
        <v>396</v>
      </c>
      <c r="F2573" s="3" t="s">
        <v>78</v>
      </c>
      <c r="G2573" s="3" t="s">
        <v>81</v>
      </c>
      <c r="H2573" s="3" t="s">
        <v>16</v>
      </c>
      <c r="I2573" s="3">
        <v>1967.08</v>
      </c>
      <c r="J2573" s="3">
        <v>1050</v>
      </c>
      <c r="K2573" s="3">
        <v>67</v>
      </c>
      <c r="L2573" s="3">
        <v>82.99</v>
      </c>
      <c r="M2573" s="3">
        <v>0</v>
      </c>
      <c r="N2573" s="3">
        <v>123.87</v>
      </c>
      <c r="O2573" s="3">
        <v>0</v>
      </c>
      <c r="P2573" s="3">
        <v>495</v>
      </c>
      <c r="Q2573" s="3">
        <v>727.9</v>
      </c>
      <c r="R2573" s="3">
        <v>302.88</v>
      </c>
      <c r="S2573" s="3">
        <v>147.05000000000001</v>
      </c>
      <c r="T2573" s="3">
        <v>240.33</v>
      </c>
      <c r="U2573" s="3" t="s">
        <v>60</v>
      </c>
      <c r="V2573" s="3" t="s">
        <v>60</v>
      </c>
      <c r="W2573" s="3" t="s">
        <v>60</v>
      </c>
      <c r="X2573" s="3" t="s">
        <v>60</v>
      </c>
      <c r="Y2573" s="3" t="s">
        <v>60</v>
      </c>
      <c r="Z2573" s="3" t="s">
        <v>60</v>
      </c>
    </row>
    <row r="2574" spans="1:26" x14ac:dyDescent="0.3">
      <c r="A2574" s="2" t="s">
        <v>809</v>
      </c>
      <c r="B2574" s="2" t="s">
        <v>810</v>
      </c>
      <c r="C2574" s="2">
        <v>522</v>
      </c>
      <c r="D2574" s="2" t="s">
        <v>23</v>
      </c>
      <c r="E2574" s="2" t="s">
        <v>396</v>
      </c>
      <c r="F2574" s="2" t="s">
        <v>78</v>
      </c>
      <c r="G2574" s="2" t="s">
        <v>457</v>
      </c>
      <c r="H2574" s="2" t="s">
        <v>60</v>
      </c>
      <c r="I2574" s="2">
        <v>1400</v>
      </c>
      <c r="J2574" s="2">
        <v>8151</v>
      </c>
      <c r="K2574" s="2">
        <v>741</v>
      </c>
      <c r="L2574" s="2">
        <v>782.89</v>
      </c>
      <c r="M2574" s="2">
        <v>780.81</v>
      </c>
      <c r="N2574" s="2">
        <v>105.65</v>
      </c>
      <c r="O2574" s="2">
        <v>100.27</v>
      </c>
      <c r="P2574" s="2">
        <v>3820</v>
      </c>
      <c r="Q2574" s="2">
        <v>4172.79</v>
      </c>
      <c r="R2574" s="2">
        <v>4659.91</v>
      </c>
      <c r="S2574" s="2">
        <v>109.24</v>
      </c>
      <c r="T2574" s="2">
        <v>89.55</v>
      </c>
      <c r="U2574" s="2">
        <v>73.510000000000005</v>
      </c>
      <c r="V2574" s="2">
        <v>77.67</v>
      </c>
      <c r="W2574" s="2">
        <v>77.459999999999994</v>
      </c>
      <c r="X2574" s="2">
        <v>62.13</v>
      </c>
      <c r="Y2574" s="2">
        <v>67.86</v>
      </c>
      <c r="Z2574" s="2">
        <v>75.790000000000006</v>
      </c>
    </row>
    <row r="2575" spans="1:26" x14ac:dyDescent="0.3">
      <c r="A2575" s="3" t="s">
        <v>809</v>
      </c>
      <c r="B2575" s="3" t="s">
        <v>810</v>
      </c>
      <c r="C2575" s="3">
        <v>523</v>
      </c>
      <c r="D2575" s="3" t="s">
        <v>23</v>
      </c>
      <c r="E2575" s="3" t="s">
        <v>396</v>
      </c>
      <c r="F2575" s="3" t="s">
        <v>78</v>
      </c>
      <c r="G2575" s="3" t="s">
        <v>193</v>
      </c>
      <c r="H2575" s="3" t="s">
        <v>14</v>
      </c>
      <c r="I2575" s="3">
        <v>1400</v>
      </c>
      <c r="J2575" s="3">
        <v>8151</v>
      </c>
      <c r="K2575" s="3">
        <v>741</v>
      </c>
      <c r="L2575" s="3">
        <v>782.89</v>
      </c>
      <c r="M2575" s="3">
        <v>780.81</v>
      </c>
      <c r="N2575" s="3">
        <v>105.65</v>
      </c>
      <c r="O2575" s="3">
        <v>100.27</v>
      </c>
      <c r="P2575" s="3">
        <v>3820</v>
      </c>
      <c r="Q2575" s="3">
        <v>4172.79</v>
      </c>
      <c r="R2575" s="3">
        <v>4659.91</v>
      </c>
      <c r="S2575" s="3">
        <v>109.24</v>
      </c>
      <c r="T2575" s="3">
        <v>89.55</v>
      </c>
      <c r="U2575" s="3">
        <v>73.510000000000005</v>
      </c>
      <c r="V2575" s="3">
        <v>77.67</v>
      </c>
      <c r="W2575" s="3">
        <v>77.459999999999994</v>
      </c>
      <c r="X2575" s="3">
        <v>62.13</v>
      </c>
      <c r="Y2575" s="3">
        <v>67.86</v>
      </c>
      <c r="Z2575" s="3">
        <v>75.790000000000006</v>
      </c>
    </row>
    <row r="2576" spans="1:26" x14ac:dyDescent="0.3">
      <c r="A2576" s="2" t="s">
        <v>809</v>
      </c>
      <c r="B2576" s="2" t="s">
        <v>810</v>
      </c>
      <c r="C2576" s="2">
        <v>524</v>
      </c>
      <c r="D2576" s="2" t="s">
        <v>23</v>
      </c>
      <c r="E2576" s="2" t="s">
        <v>396</v>
      </c>
      <c r="F2576" s="2" t="s">
        <v>78</v>
      </c>
      <c r="G2576" s="2" t="s">
        <v>84</v>
      </c>
      <c r="H2576" s="2" t="s">
        <v>14</v>
      </c>
      <c r="I2576" s="2">
        <v>1400</v>
      </c>
      <c r="J2576" s="2">
        <v>8151</v>
      </c>
      <c r="K2576" s="2">
        <v>741</v>
      </c>
      <c r="L2576" s="2">
        <v>782.89</v>
      </c>
      <c r="M2576" s="2">
        <v>780.81</v>
      </c>
      <c r="N2576" s="2">
        <v>105.65</v>
      </c>
      <c r="O2576" s="2">
        <v>100.27</v>
      </c>
      <c r="P2576" s="2">
        <v>3820</v>
      </c>
      <c r="Q2576" s="2">
        <v>4172.79</v>
      </c>
      <c r="R2576" s="2">
        <v>4659.91</v>
      </c>
      <c r="S2576" s="2">
        <v>109.24</v>
      </c>
      <c r="T2576" s="2">
        <v>89.55</v>
      </c>
      <c r="U2576" s="2">
        <v>73.510000000000005</v>
      </c>
      <c r="V2576" s="2">
        <v>77.67</v>
      </c>
      <c r="W2576" s="2">
        <v>77.459999999999994</v>
      </c>
      <c r="X2576" s="2">
        <v>62.13</v>
      </c>
      <c r="Y2576" s="2">
        <v>67.86</v>
      </c>
      <c r="Z2576" s="2">
        <v>75.790000000000006</v>
      </c>
    </row>
    <row r="2577" spans="1:26" x14ac:dyDescent="0.3">
      <c r="A2577" s="3" t="s">
        <v>809</v>
      </c>
      <c r="B2577" s="3" t="s">
        <v>810</v>
      </c>
      <c r="C2577" s="3">
        <v>525</v>
      </c>
      <c r="D2577" s="3" t="s">
        <v>23</v>
      </c>
      <c r="E2577" s="3" t="s">
        <v>396</v>
      </c>
      <c r="F2577" s="3" t="s">
        <v>78</v>
      </c>
      <c r="G2577" s="3" t="s">
        <v>68</v>
      </c>
      <c r="H2577" s="3" t="s">
        <v>75</v>
      </c>
      <c r="I2577" s="3">
        <v>23856</v>
      </c>
      <c r="J2577" s="3">
        <v>131000</v>
      </c>
      <c r="K2577" s="3">
        <v>10480</v>
      </c>
      <c r="L2577" s="3">
        <v>10378.200000000001</v>
      </c>
      <c r="M2577" s="3">
        <v>9094.5300000000007</v>
      </c>
      <c r="N2577" s="3">
        <v>99.03</v>
      </c>
      <c r="O2577" s="3">
        <v>114.11</v>
      </c>
      <c r="P2577" s="3">
        <v>65647</v>
      </c>
      <c r="Q2577" s="3">
        <v>65252.34</v>
      </c>
      <c r="R2577" s="3">
        <v>60481.51</v>
      </c>
      <c r="S2577" s="3">
        <v>99.4</v>
      </c>
      <c r="T2577" s="3">
        <v>107.89</v>
      </c>
      <c r="U2577" s="3">
        <v>60.08</v>
      </c>
      <c r="V2577" s="3">
        <v>60.42</v>
      </c>
      <c r="W2577" s="3">
        <v>52.95</v>
      </c>
      <c r="X2577" s="3">
        <v>62.2</v>
      </c>
      <c r="Y2577" s="3">
        <v>62.28</v>
      </c>
      <c r="Z2577" s="3">
        <v>57.72</v>
      </c>
    </row>
    <row r="2578" spans="1:26" x14ac:dyDescent="0.3">
      <c r="A2578" s="2" t="s">
        <v>809</v>
      </c>
      <c r="B2578" s="2" t="s">
        <v>810</v>
      </c>
      <c r="C2578" s="2">
        <v>526</v>
      </c>
      <c r="D2578" s="2" t="s">
        <v>23</v>
      </c>
      <c r="E2578" s="2" t="s">
        <v>396</v>
      </c>
      <c r="F2578" s="2" t="s">
        <v>78</v>
      </c>
      <c r="G2578" s="2" t="s">
        <v>68</v>
      </c>
      <c r="H2578" s="2" t="s">
        <v>14</v>
      </c>
      <c r="I2578" s="2">
        <v>1400</v>
      </c>
      <c r="J2578" s="2">
        <v>8151</v>
      </c>
      <c r="K2578" s="2">
        <v>741</v>
      </c>
      <c r="L2578" s="2">
        <v>782.89</v>
      </c>
      <c r="M2578" s="2">
        <v>780.81</v>
      </c>
      <c r="N2578" s="2">
        <v>105.65</v>
      </c>
      <c r="O2578" s="2">
        <v>100.27</v>
      </c>
      <c r="P2578" s="2">
        <v>3820</v>
      </c>
      <c r="Q2578" s="2">
        <v>4172.79</v>
      </c>
      <c r="R2578" s="2">
        <v>4659.91</v>
      </c>
      <c r="S2578" s="2">
        <v>109.24</v>
      </c>
      <c r="T2578" s="2">
        <v>89.55</v>
      </c>
      <c r="U2578" s="2">
        <v>73.510000000000005</v>
      </c>
      <c r="V2578" s="2">
        <v>77.67</v>
      </c>
      <c r="W2578" s="2">
        <v>77.459999999999994</v>
      </c>
      <c r="X2578" s="2">
        <v>62.13</v>
      </c>
      <c r="Y2578" s="2">
        <v>67.86</v>
      </c>
      <c r="Z2578" s="2">
        <v>75.790000000000006</v>
      </c>
    </row>
    <row r="2579" spans="1:26" x14ac:dyDescent="0.3">
      <c r="A2579" s="3" t="s">
        <v>809</v>
      </c>
      <c r="B2579" s="3" t="s">
        <v>810</v>
      </c>
      <c r="C2579" s="3">
        <v>527</v>
      </c>
      <c r="D2579" s="3" t="s">
        <v>23</v>
      </c>
      <c r="E2579" s="3" t="s">
        <v>396</v>
      </c>
      <c r="F2579" s="3" t="s">
        <v>78</v>
      </c>
      <c r="G2579" s="3" t="s">
        <v>68</v>
      </c>
      <c r="H2579" s="3" t="s">
        <v>16</v>
      </c>
      <c r="I2579" s="3">
        <v>3207.08</v>
      </c>
      <c r="J2579" s="3">
        <v>3650</v>
      </c>
      <c r="K2579" s="3">
        <v>269</v>
      </c>
      <c r="L2579" s="3">
        <v>310.64999999999998</v>
      </c>
      <c r="M2579" s="3">
        <v>102.76</v>
      </c>
      <c r="N2579" s="3">
        <v>115.48</v>
      </c>
      <c r="O2579" s="3">
        <v>302.31</v>
      </c>
      <c r="P2579" s="3">
        <v>1863</v>
      </c>
      <c r="Q2579" s="3">
        <v>1826.08</v>
      </c>
      <c r="R2579" s="3">
        <v>1417.84</v>
      </c>
      <c r="S2579" s="3">
        <v>98.02</v>
      </c>
      <c r="T2579" s="3">
        <v>128.79</v>
      </c>
      <c r="U2579" s="3" t="s">
        <v>60</v>
      </c>
      <c r="V2579" s="3" t="s">
        <v>60</v>
      </c>
      <c r="W2579" s="3" t="s">
        <v>60</v>
      </c>
      <c r="X2579" s="3" t="s">
        <v>60</v>
      </c>
      <c r="Y2579" s="3" t="s">
        <v>60</v>
      </c>
      <c r="Z2579" s="3" t="s">
        <v>60</v>
      </c>
    </row>
    <row r="2580" spans="1:26" x14ac:dyDescent="0.3">
      <c r="A2580" s="2" t="s">
        <v>809</v>
      </c>
      <c r="B2580" s="2" t="s">
        <v>810</v>
      </c>
      <c r="C2580" s="2">
        <v>528</v>
      </c>
      <c r="D2580" s="2" t="s">
        <v>23</v>
      </c>
      <c r="E2580" s="2" t="s">
        <v>396</v>
      </c>
      <c r="F2580" s="2" t="s">
        <v>78</v>
      </c>
      <c r="G2580" s="2" t="s">
        <v>68</v>
      </c>
      <c r="H2580" s="2" t="s">
        <v>12</v>
      </c>
      <c r="I2580" s="2">
        <v>3047</v>
      </c>
      <c r="J2580" s="2">
        <v>5719</v>
      </c>
      <c r="K2580" s="2">
        <v>456</v>
      </c>
      <c r="L2580" s="2">
        <v>423.34</v>
      </c>
      <c r="M2580" s="2">
        <v>405.11</v>
      </c>
      <c r="N2580" s="2">
        <v>92.84</v>
      </c>
      <c r="O2580" s="2">
        <v>104.5</v>
      </c>
      <c r="P2580" s="2">
        <v>2903</v>
      </c>
      <c r="Q2580" s="2">
        <v>3276.9</v>
      </c>
      <c r="R2580" s="2">
        <v>3343.45</v>
      </c>
      <c r="S2580" s="2">
        <v>112.88</v>
      </c>
      <c r="T2580" s="2">
        <v>98.01</v>
      </c>
      <c r="U2580" s="2" t="s">
        <v>60</v>
      </c>
      <c r="V2580" s="2" t="s">
        <v>60</v>
      </c>
      <c r="W2580" s="2" t="s">
        <v>60</v>
      </c>
      <c r="X2580" s="2" t="s">
        <v>60</v>
      </c>
      <c r="Y2580" s="2" t="s">
        <v>60</v>
      </c>
      <c r="Z2580" s="2" t="s">
        <v>60</v>
      </c>
    </row>
    <row r="2581" spans="1:26" x14ac:dyDescent="0.3">
      <c r="A2581" s="3" t="s">
        <v>809</v>
      </c>
      <c r="B2581" s="3" t="s">
        <v>810</v>
      </c>
      <c r="C2581" s="3">
        <v>529</v>
      </c>
      <c r="D2581" s="3" t="s">
        <v>23</v>
      </c>
      <c r="E2581" s="3" t="s">
        <v>396</v>
      </c>
      <c r="F2581" s="3" t="s">
        <v>78</v>
      </c>
      <c r="G2581" s="3" t="s">
        <v>68</v>
      </c>
      <c r="H2581" s="3" t="s">
        <v>396</v>
      </c>
      <c r="I2581" s="3">
        <v>31510.080000000002</v>
      </c>
      <c r="J2581" s="3">
        <v>148520</v>
      </c>
      <c r="K2581" s="3">
        <v>11946</v>
      </c>
      <c r="L2581" s="3">
        <v>11895.08</v>
      </c>
      <c r="M2581" s="3">
        <v>10383.209999999999</v>
      </c>
      <c r="N2581" s="3">
        <v>99.57</v>
      </c>
      <c r="O2581" s="3">
        <v>114.56</v>
      </c>
      <c r="P2581" s="3">
        <v>74233</v>
      </c>
      <c r="Q2581" s="3">
        <v>74528.11</v>
      </c>
      <c r="R2581" s="3">
        <v>69902.710000000006</v>
      </c>
      <c r="S2581" s="3">
        <v>100.4</v>
      </c>
      <c r="T2581" s="3">
        <v>106.62</v>
      </c>
      <c r="U2581" s="3" t="s">
        <v>60</v>
      </c>
      <c r="V2581" s="3" t="s">
        <v>60</v>
      </c>
      <c r="W2581" s="3" t="s">
        <v>60</v>
      </c>
      <c r="X2581" s="3" t="s">
        <v>60</v>
      </c>
      <c r="Y2581" s="3" t="s">
        <v>60</v>
      </c>
      <c r="Z2581" s="3" t="s">
        <v>60</v>
      </c>
    </row>
    <row r="2582" spans="1:26" x14ac:dyDescent="0.3">
      <c r="A2582" s="2" t="s">
        <v>809</v>
      </c>
      <c r="B2582" s="2" t="s">
        <v>810</v>
      </c>
      <c r="C2582" s="2">
        <v>530</v>
      </c>
      <c r="D2582" s="2" t="s">
        <v>25</v>
      </c>
      <c r="E2582" s="2" t="s">
        <v>458</v>
      </c>
      <c r="F2582" s="2" t="s">
        <v>58</v>
      </c>
      <c r="G2582" s="2" t="s">
        <v>459</v>
      </c>
      <c r="H2582" s="2" t="s">
        <v>60</v>
      </c>
      <c r="I2582" s="2">
        <v>1760</v>
      </c>
      <c r="J2582" s="2">
        <v>13500</v>
      </c>
      <c r="K2582" s="2">
        <v>1159</v>
      </c>
      <c r="L2582" s="2">
        <v>862.95</v>
      </c>
      <c r="M2582" s="2">
        <v>803.68</v>
      </c>
      <c r="N2582" s="2">
        <v>74.459999999999994</v>
      </c>
      <c r="O2582" s="2">
        <v>107.37</v>
      </c>
      <c r="P2582" s="2">
        <v>6555</v>
      </c>
      <c r="Q2582" s="2">
        <v>5887.58</v>
      </c>
      <c r="R2582" s="2">
        <v>5495.1</v>
      </c>
      <c r="S2582" s="2">
        <v>89.82</v>
      </c>
      <c r="T2582" s="2">
        <v>107.14</v>
      </c>
      <c r="U2582" s="2">
        <v>62.88</v>
      </c>
      <c r="V2582" s="2">
        <v>68.099999999999994</v>
      </c>
      <c r="W2582" s="2">
        <v>63.42</v>
      </c>
      <c r="X2582" s="2">
        <v>58.3</v>
      </c>
      <c r="Y2582" s="2">
        <v>76.17</v>
      </c>
      <c r="Z2582" s="2">
        <v>71.09</v>
      </c>
    </row>
    <row r="2583" spans="1:26" x14ac:dyDescent="0.3">
      <c r="A2583" s="3" t="s">
        <v>809</v>
      </c>
      <c r="B2583" s="3" t="s">
        <v>810</v>
      </c>
      <c r="C2583" s="3">
        <v>531</v>
      </c>
      <c r="D2583" s="3" t="s">
        <v>25</v>
      </c>
      <c r="E2583" s="3" t="s">
        <v>458</v>
      </c>
      <c r="F2583" s="3" t="s">
        <v>58</v>
      </c>
      <c r="G2583" s="3" t="s">
        <v>460</v>
      </c>
      <c r="H2583" s="3" t="s">
        <v>60</v>
      </c>
      <c r="I2583" s="3">
        <v>1650</v>
      </c>
      <c r="J2583" s="3">
        <v>9500</v>
      </c>
      <c r="K2583" s="3">
        <v>674</v>
      </c>
      <c r="L2583" s="3">
        <v>805.13</v>
      </c>
      <c r="M2583" s="3">
        <v>666.82</v>
      </c>
      <c r="N2583" s="3">
        <v>119.46</v>
      </c>
      <c r="O2583" s="3">
        <v>120.74</v>
      </c>
      <c r="P2583" s="3">
        <v>4842</v>
      </c>
      <c r="Q2583" s="3">
        <v>5183.97</v>
      </c>
      <c r="R2583" s="3">
        <v>4476.18</v>
      </c>
      <c r="S2583" s="3">
        <v>107.06</v>
      </c>
      <c r="T2583" s="3">
        <v>115.81</v>
      </c>
      <c r="U2583" s="3">
        <v>56.73</v>
      </c>
      <c r="V2583" s="3">
        <v>67.77</v>
      </c>
      <c r="W2583" s="3">
        <v>56.13</v>
      </c>
      <c r="X2583" s="3">
        <v>66.819999999999993</v>
      </c>
      <c r="Y2583" s="3">
        <v>71.53</v>
      </c>
      <c r="Z2583" s="3">
        <v>61.77</v>
      </c>
    </row>
    <row r="2584" spans="1:26" x14ac:dyDescent="0.3">
      <c r="A2584" s="2" t="s">
        <v>809</v>
      </c>
      <c r="B2584" s="2" t="s">
        <v>810</v>
      </c>
      <c r="C2584" s="2">
        <v>532</v>
      </c>
      <c r="D2584" s="2" t="s">
        <v>25</v>
      </c>
      <c r="E2584" s="2" t="s">
        <v>458</v>
      </c>
      <c r="F2584" s="2" t="s">
        <v>58</v>
      </c>
      <c r="G2584" s="2" t="s">
        <v>461</v>
      </c>
      <c r="H2584" s="2" t="s">
        <v>74</v>
      </c>
      <c r="I2584" s="2">
        <v>3410</v>
      </c>
      <c r="J2584" s="2">
        <v>23000</v>
      </c>
      <c r="K2584" s="2">
        <v>1833</v>
      </c>
      <c r="L2584" s="2">
        <v>1668.08</v>
      </c>
      <c r="M2584" s="2">
        <v>1470.5</v>
      </c>
      <c r="N2584" s="2">
        <v>91</v>
      </c>
      <c r="O2584" s="2">
        <v>113.44</v>
      </c>
      <c r="P2584" s="2">
        <v>11397</v>
      </c>
      <c r="Q2584" s="2">
        <v>11071.55</v>
      </c>
      <c r="R2584" s="2">
        <v>9971.2800000000007</v>
      </c>
      <c r="S2584" s="2">
        <v>97.14</v>
      </c>
      <c r="T2584" s="2">
        <v>111.03</v>
      </c>
      <c r="U2584" s="2">
        <v>60.47</v>
      </c>
      <c r="V2584" s="2">
        <v>67.94</v>
      </c>
      <c r="W2584" s="2">
        <v>59.89</v>
      </c>
      <c r="X2584" s="2">
        <v>61.64</v>
      </c>
      <c r="Y2584" s="2">
        <v>73.930000000000007</v>
      </c>
      <c r="Z2584" s="2">
        <v>66.58</v>
      </c>
    </row>
    <row r="2585" spans="1:26" x14ac:dyDescent="0.3">
      <c r="A2585" s="3" t="s">
        <v>809</v>
      </c>
      <c r="B2585" s="3" t="s">
        <v>810</v>
      </c>
      <c r="C2585" s="3">
        <v>533</v>
      </c>
      <c r="D2585" s="3" t="s">
        <v>25</v>
      </c>
      <c r="E2585" s="3" t="s">
        <v>458</v>
      </c>
      <c r="F2585" s="3" t="s">
        <v>58</v>
      </c>
      <c r="G2585" s="3" t="s">
        <v>462</v>
      </c>
      <c r="H2585" s="3" t="s">
        <v>60</v>
      </c>
      <c r="I2585" s="3">
        <v>2400</v>
      </c>
      <c r="J2585" s="3">
        <v>9000</v>
      </c>
      <c r="K2585" s="3">
        <v>751</v>
      </c>
      <c r="L2585" s="3">
        <v>499.32</v>
      </c>
      <c r="M2585" s="3">
        <v>595.84</v>
      </c>
      <c r="N2585" s="3">
        <v>66.489999999999995</v>
      </c>
      <c r="O2585" s="3">
        <v>83.8</v>
      </c>
      <c r="P2585" s="3">
        <v>5060</v>
      </c>
      <c r="Q2585" s="3">
        <v>5133.05</v>
      </c>
      <c r="R2585" s="3">
        <v>3084.7</v>
      </c>
      <c r="S2585" s="3">
        <v>101.44</v>
      </c>
      <c r="T2585" s="3">
        <v>166.4</v>
      </c>
      <c r="U2585" s="3">
        <v>43.46</v>
      </c>
      <c r="V2585" s="3">
        <v>40.31</v>
      </c>
      <c r="W2585" s="3">
        <v>51.72</v>
      </c>
      <c r="X2585" s="3">
        <v>48</v>
      </c>
      <c r="Y2585" s="3">
        <v>51.66</v>
      </c>
      <c r="Z2585" s="3">
        <v>43.9</v>
      </c>
    </row>
    <row r="2586" spans="1:26" x14ac:dyDescent="0.3">
      <c r="A2586" s="2" t="s">
        <v>809</v>
      </c>
      <c r="B2586" s="2" t="s">
        <v>810</v>
      </c>
      <c r="C2586" s="2">
        <v>534</v>
      </c>
      <c r="D2586" s="2" t="s">
        <v>25</v>
      </c>
      <c r="E2586" s="2" t="s">
        <v>458</v>
      </c>
      <c r="F2586" s="2" t="s">
        <v>58</v>
      </c>
      <c r="G2586" s="2" t="s">
        <v>463</v>
      </c>
      <c r="H2586" s="2" t="s">
        <v>74</v>
      </c>
      <c r="I2586" s="2">
        <v>2400</v>
      </c>
      <c r="J2586" s="2">
        <v>9000</v>
      </c>
      <c r="K2586" s="2">
        <v>751</v>
      </c>
      <c r="L2586" s="2">
        <v>499.32</v>
      </c>
      <c r="M2586" s="2">
        <v>595.84</v>
      </c>
      <c r="N2586" s="2">
        <v>66.489999999999995</v>
      </c>
      <c r="O2586" s="2">
        <v>83.8</v>
      </c>
      <c r="P2586" s="2">
        <v>5060</v>
      </c>
      <c r="Q2586" s="2">
        <v>5133.05</v>
      </c>
      <c r="R2586" s="2">
        <v>3084.7</v>
      </c>
      <c r="S2586" s="2">
        <v>101.44</v>
      </c>
      <c r="T2586" s="2">
        <v>166.4</v>
      </c>
      <c r="U2586" s="2">
        <v>43.46</v>
      </c>
      <c r="V2586" s="2">
        <v>40.31</v>
      </c>
      <c r="W2586" s="2">
        <v>51.72</v>
      </c>
      <c r="X2586" s="2">
        <v>48</v>
      </c>
      <c r="Y2586" s="2">
        <v>51.66</v>
      </c>
      <c r="Z2586" s="2">
        <v>43.9</v>
      </c>
    </row>
    <row r="2587" spans="1:26" x14ac:dyDescent="0.3">
      <c r="A2587" s="3" t="s">
        <v>809</v>
      </c>
      <c r="B2587" s="3" t="s">
        <v>810</v>
      </c>
      <c r="C2587" s="3">
        <v>535</v>
      </c>
      <c r="D2587" s="3" t="s">
        <v>25</v>
      </c>
      <c r="E2587" s="3" t="s">
        <v>458</v>
      </c>
      <c r="F2587" s="3" t="s">
        <v>58</v>
      </c>
      <c r="G2587" s="3" t="s">
        <v>58</v>
      </c>
      <c r="H2587" s="3" t="s">
        <v>75</v>
      </c>
      <c r="I2587" s="3">
        <v>5810</v>
      </c>
      <c r="J2587" s="3">
        <v>32000</v>
      </c>
      <c r="K2587" s="3">
        <v>2584</v>
      </c>
      <c r="L2587" s="3">
        <v>2167.4</v>
      </c>
      <c r="M2587" s="3">
        <v>2066.34</v>
      </c>
      <c r="N2587" s="3">
        <v>83.88</v>
      </c>
      <c r="O2587" s="3">
        <v>104.89</v>
      </c>
      <c r="P2587" s="3">
        <v>16457</v>
      </c>
      <c r="Q2587" s="3">
        <v>16204.6</v>
      </c>
      <c r="R2587" s="3">
        <v>13055.98</v>
      </c>
      <c r="S2587" s="3">
        <v>98.47</v>
      </c>
      <c r="T2587" s="3">
        <v>124.12</v>
      </c>
      <c r="U2587" s="3">
        <v>54.29</v>
      </c>
      <c r="V2587" s="3">
        <v>59.12</v>
      </c>
      <c r="W2587" s="3">
        <v>57.28</v>
      </c>
      <c r="X2587" s="3">
        <v>56.69</v>
      </c>
      <c r="Y2587" s="3">
        <v>66.819999999999993</v>
      </c>
      <c r="Z2587" s="3">
        <v>59.33</v>
      </c>
    </row>
    <row r="2588" spans="1:26" x14ac:dyDescent="0.3">
      <c r="A2588" s="2" t="s">
        <v>809</v>
      </c>
      <c r="B2588" s="2" t="s">
        <v>810</v>
      </c>
      <c r="C2588" s="2">
        <v>536</v>
      </c>
      <c r="D2588" s="2" t="s">
        <v>25</v>
      </c>
      <c r="E2588" s="2" t="s">
        <v>458</v>
      </c>
      <c r="F2588" s="2" t="s">
        <v>58</v>
      </c>
      <c r="G2588" s="2" t="s">
        <v>464</v>
      </c>
      <c r="H2588" s="2" t="s">
        <v>60</v>
      </c>
      <c r="I2588" s="2">
        <v>235.4</v>
      </c>
      <c r="J2588" s="2">
        <v>200</v>
      </c>
      <c r="K2588" s="2">
        <v>16</v>
      </c>
      <c r="L2588" s="2">
        <v>0</v>
      </c>
      <c r="M2588" s="2">
        <v>39.32</v>
      </c>
      <c r="N2588" s="2">
        <v>0</v>
      </c>
      <c r="O2588" s="2">
        <v>0</v>
      </c>
      <c r="P2588" s="2">
        <v>104</v>
      </c>
      <c r="Q2588" s="2">
        <v>0</v>
      </c>
      <c r="R2588" s="2">
        <v>236.89</v>
      </c>
      <c r="S2588" s="2">
        <v>0</v>
      </c>
      <c r="T2588" s="2">
        <v>0</v>
      </c>
      <c r="U2588" s="2" t="s">
        <v>60</v>
      </c>
      <c r="V2588" s="2" t="s">
        <v>60</v>
      </c>
      <c r="W2588" s="2" t="s">
        <v>60</v>
      </c>
      <c r="X2588" s="2" t="s">
        <v>60</v>
      </c>
      <c r="Y2588" s="2" t="s">
        <v>60</v>
      </c>
      <c r="Z2588" s="2" t="s">
        <v>60</v>
      </c>
    </row>
    <row r="2589" spans="1:26" x14ac:dyDescent="0.3">
      <c r="A2589" s="3" t="s">
        <v>809</v>
      </c>
      <c r="B2589" s="3" t="s">
        <v>810</v>
      </c>
      <c r="C2589" s="3">
        <v>537</v>
      </c>
      <c r="D2589" s="3" t="s">
        <v>25</v>
      </c>
      <c r="E2589" s="3" t="s">
        <v>458</v>
      </c>
      <c r="F2589" s="3" t="s">
        <v>58</v>
      </c>
      <c r="G2589" s="3" t="s">
        <v>465</v>
      </c>
      <c r="H2589" s="3" t="s">
        <v>16</v>
      </c>
      <c r="I2589" s="3">
        <v>235.4</v>
      </c>
      <c r="J2589" s="3">
        <v>200</v>
      </c>
      <c r="K2589" s="3">
        <v>16</v>
      </c>
      <c r="L2589" s="3">
        <v>0</v>
      </c>
      <c r="M2589" s="3">
        <v>39.32</v>
      </c>
      <c r="N2589" s="3">
        <v>0</v>
      </c>
      <c r="O2589" s="3">
        <v>0</v>
      </c>
      <c r="P2589" s="3">
        <v>104</v>
      </c>
      <c r="Q2589" s="3">
        <v>0</v>
      </c>
      <c r="R2589" s="3">
        <v>236.89</v>
      </c>
      <c r="S2589" s="3">
        <v>0</v>
      </c>
      <c r="T2589" s="3">
        <v>0</v>
      </c>
      <c r="U2589" s="3" t="s">
        <v>60</v>
      </c>
      <c r="V2589" s="3" t="s">
        <v>60</v>
      </c>
      <c r="W2589" s="3" t="s">
        <v>60</v>
      </c>
      <c r="X2589" s="3" t="s">
        <v>60</v>
      </c>
      <c r="Y2589" s="3" t="s">
        <v>60</v>
      </c>
      <c r="Z2589" s="3" t="s">
        <v>60</v>
      </c>
    </row>
    <row r="2590" spans="1:26" x14ac:dyDescent="0.3">
      <c r="A2590" s="2" t="s">
        <v>809</v>
      </c>
      <c r="B2590" s="2" t="s">
        <v>810</v>
      </c>
      <c r="C2590" s="2">
        <v>538</v>
      </c>
      <c r="D2590" s="2" t="s">
        <v>25</v>
      </c>
      <c r="E2590" s="2" t="s">
        <v>458</v>
      </c>
      <c r="F2590" s="2" t="s">
        <v>58</v>
      </c>
      <c r="G2590" s="2" t="s">
        <v>58</v>
      </c>
      <c r="H2590" s="2" t="s">
        <v>16</v>
      </c>
      <c r="I2590" s="2">
        <v>235.4</v>
      </c>
      <c r="J2590" s="2">
        <v>200</v>
      </c>
      <c r="K2590" s="2">
        <v>16</v>
      </c>
      <c r="L2590" s="2">
        <v>0</v>
      </c>
      <c r="M2590" s="2">
        <v>39.32</v>
      </c>
      <c r="N2590" s="2">
        <v>0</v>
      </c>
      <c r="O2590" s="2">
        <v>0</v>
      </c>
      <c r="P2590" s="2">
        <v>104</v>
      </c>
      <c r="Q2590" s="2">
        <v>0</v>
      </c>
      <c r="R2590" s="2">
        <v>236.89</v>
      </c>
      <c r="S2590" s="2">
        <v>0</v>
      </c>
      <c r="T2590" s="2">
        <v>0</v>
      </c>
      <c r="U2590" s="2" t="s">
        <v>60</v>
      </c>
      <c r="V2590" s="2" t="s">
        <v>60</v>
      </c>
      <c r="W2590" s="2" t="s">
        <v>60</v>
      </c>
      <c r="X2590" s="2" t="s">
        <v>60</v>
      </c>
      <c r="Y2590" s="2" t="s">
        <v>60</v>
      </c>
      <c r="Z2590" s="2" t="s">
        <v>60</v>
      </c>
    </row>
    <row r="2591" spans="1:26" x14ac:dyDescent="0.3">
      <c r="A2591" s="3" t="s">
        <v>809</v>
      </c>
      <c r="B2591" s="3" t="s">
        <v>810</v>
      </c>
      <c r="C2591" s="3">
        <v>539</v>
      </c>
      <c r="D2591" s="3" t="s">
        <v>25</v>
      </c>
      <c r="E2591" s="3" t="s">
        <v>458</v>
      </c>
      <c r="F2591" s="3" t="s">
        <v>58</v>
      </c>
      <c r="G2591" s="3" t="s">
        <v>466</v>
      </c>
      <c r="H2591" s="3" t="s">
        <v>60</v>
      </c>
      <c r="I2591" s="3">
        <v>460</v>
      </c>
      <c r="J2591" s="3">
        <v>1084</v>
      </c>
      <c r="K2591" s="3">
        <v>94</v>
      </c>
      <c r="L2591" s="3">
        <v>92.17</v>
      </c>
      <c r="M2591" s="3">
        <v>96.39</v>
      </c>
      <c r="N2591" s="3">
        <v>98.05</v>
      </c>
      <c r="O2591" s="3">
        <v>95.62</v>
      </c>
      <c r="P2591" s="3">
        <v>507</v>
      </c>
      <c r="Q2591" s="3">
        <v>532.69000000000005</v>
      </c>
      <c r="R2591" s="3">
        <v>561.54999999999995</v>
      </c>
      <c r="S2591" s="3">
        <v>105.07</v>
      </c>
      <c r="T2591" s="3">
        <v>94.86</v>
      </c>
      <c r="U2591" s="3" t="s">
        <v>60</v>
      </c>
      <c r="V2591" s="3" t="s">
        <v>60</v>
      </c>
      <c r="W2591" s="3" t="s">
        <v>60</v>
      </c>
      <c r="X2591" s="3" t="s">
        <v>60</v>
      </c>
      <c r="Y2591" s="3" t="s">
        <v>60</v>
      </c>
      <c r="Z2591" s="3" t="s">
        <v>60</v>
      </c>
    </row>
    <row r="2592" spans="1:26" x14ac:dyDescent="0.3">
      <c r="A2592" s="2" t="s">
        <v>809</v>
      </c>
      <c r="B2592" s="2" t="s">
        <v>810</v>
      </c>
      <c r="C2592" s="2">
        <v>540</v>
      </c>
      <c r="D2592" s="2" t="s">
        <v>25</v>
      </c>
      <c r="E2592" s="2" t="s">
        <v>458</v>
      </c>
      <c r="F2592" s="2" t="s">
        <v>58</v>
      </c>
      <c r="G2592" s="2" t="s">
        <v>467</v>
      </c>
      <c r="H2592" s="2" t="s">
        <v>60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 t="s">
        <v>60</v>
      </c>
      <c r="V2592" s="2" t="s">
        <v>60</v>
      </c>
      <c r="W2592" s="2" t="s">
        <v>60</v>
      </c>
      <c r="X2592" s="2" t="s">
        <v>60</v>
      </c>
      <c r="Y2592" s="2" t="s">
        <v>60</v>
      </c>
      <c r="Z2592" s="2" t="s">
        <v>60</v>
      </c>
    </row>
    <row r="2593" spans="1:26" x14ac:dyDescent="0.3">
      <c r="A2593" s="3" t="s">
        <v>809</v>
      </c>
      <c r="B2593" s="3" t="s">
        <v>810</v>
      </c>
      <c r="C2593" s="3">
        <v>541</v>
      </c>
      <c r="D2593" s="3" t="s">
        <v>25</v>
      </c>
      <c r="E2593" s="3" t="s">
        <v>458</v>
      </c>
      <c r="F2593" s="3" t="s">
        <v>58</v>
      </c>
      <c r="G2593" s="3" t="s">
        <v>468</v>
      </c>
      <c r="H2593" s="3" t="s">
        <v>60</v>
      </c>
      <c r="I2593" s="3">
        <v>90</v>
      </c>
      <c r="J2593" s="3">
        <v>128</v>
      </c>
      <c r="K2593" s="3">
        <v>25</v>
      </c>
      <c r="L2593" s="3">
        <v>0</v>
      </c>
      <c r="M2593" s="3">
        <v>45.37</v>
      </c>
      <c r="N2593" s="3">
        <v>0</v>
      </c>
      <c r="O2593" s="3">
        <v>0</v>
      </c>
      <c r="P2593" s="3">
        <v>43</v>
      </c>
      <c r="Q2593" s="3">
        <v>0.09</v>
      </c>
      <c r="R2593" s="3">
        <v>91.08</v>
      </c>
      <c r="S2593" s="3">
        <v>0.21</v>
      </c>
      <c r="T2593" s="3">
        <v>0.1</v>
      </c>
      <c r="U2593" s="3" t="s">
        <v>60</v>
      </c>
      <c r="V2593" s="3" t="s">
        <v>60</v>
      </c>
      <c r="W2593" s="3" t="s">
        <v>60</v>
      </c>
      <c r="X2593" s="3" t="s">
        <v>60</v>
      </c>
      <c r="Y2593" s="3" t="s">
        <v>60</v>
      </c>
      <c r="Z2593" s="3" t="s">
        <v>60</v>
      </c>
    </row>
    <row r="2594" spans="1:26" x14ac:dyDescent="0.3">
      <c r="A2594" s="2" t="s">
        <v>809</v>
      </c>
      <c r="B2594" s="2" t="s">
        <v>810</v>
      </c>
      <c r="C2594" s="2">
        <v>542</v>
      </c>
      <c r="D2594" s="2" t="s">
        <v>25</v>
      </c>
      <c r="E2594" s="2" t="s">
        <v>458</v>
      </c>
      <c r="F2594" s="2" t="s">
        <v>58</v>
      </c>
      <c r="G2594" s="2" t="s">
        <v>469</v>
      </c>
      <c r="H2594" s="2" t="s">
        <v>60</v>
      </c>
      <c r="I2594" s="2">
        <v>50</v>
      </c>
      <c r="J2594" s="2">
        <v>90</v>
      </c>
      <c r="K2594" s="2">
        <v>13</v>
      </c>
      <c r="L2594" s="2">
        <v>0</v>
      </c>
      <c r="M2594" s="2">
        <v>11.74</v>
      </c>
      <c r="N2594" s="2">
        <v>0</v>
      </c>
      <c r="O2594" s="2">
        <v>0</v>
      </c>
      <c r="P2594" s="2">
        <v>28</v>
      </c>
      <c r="Q2594" s="2">
        <v>0.64</v>
      </c>
      <c r="R2594" s="2">
        <v>22.88</v>
      </c>
      <c r="S2594" s="2">
        <v>2.29</v>
      </c>
      <c r="T2594" s="2">
        <v>2.8</v>
      </c>
      <c r="U2594" s="2" t="s">
        <v>60</v>
      </c>
      <c r="V2594" s="2" t="s">
        <v>60</v>
      </c>
      <c r="W2594" s="2" t="s">
        <v>60</v>
      </c>
      <c r="X2594" s="2" t="s">
        <v>60</v>
      </c>
      <c r="Y2594" s="2" t="s">
        <v>60</v>
      </c>
      <c r="Z2594" s="2" t="s">
        <v>60</v>
      </c>
    </row>
    <row r="2595" spans="1:26" x14ac:dyDescent="0.3">
      <c r="A2595" s="3" t="s">
        <v>809</v>
      </c>
      <c r="B2595" s="3" t="s">
        <v>810</v>
      </c>
      <c r="C2595" s="3">
        <v>543</v>
      </c>
      <c r="D2595" s="3" t="s">
        <v>25</v>
      </c>
      <c r="E2595" s="3" t="s">
        <v>458</v>
      </c>
      <c r="F2595" s="3" t="s">
        <v>58</v>
      </c>
      <c r="G2595" s="3" t="s">
        <v>470</v>
      </c>
      <c r="H2595" s="3" t="s">
        <v>60</v>
      </c>
      <c r="I2595" s="3">
        <v>770</v>
      </c>
      <c r="J2595" s="3">
        <v>1047</v>
      </c>
      <c r="K2595" s="3">
        <v>233</v>
      </c>
      <c r="L2595" s="3">
        <v>0</v>
      </c>
      <c r="M2595" s="3">
        <v>436.31</v>
      </c>
      <c r="N2595" s="3">
        <v>0</v>
      </c>
      <c r="O2595" s="3">
        <v>0</v>
      </c>
      <c r="P2595" s="3">
        <v>608</v>
      </c>
      <c r="Q2595" s="3">
        <v>6.05</v>
      </c>
      <c r="R2595" s="3">
        <v>1030.8</v>
      </c>
      <c r="S2595" s="3">
        <v>1</v>
      </c>
      <c r="T2595" s="3">
        <v>0.59</v>
      </c>
      <c r="U2595" s="3" t="s">
        <v>60</v>
      </c>
      <c r="V2595" s="3" t="s">
        <v>60</v>
      </c>
      <c r="W2595" s="3" t="s">
        <v>60</v>
      </c>
      <c r="X2595" s="3" t="s">
        <v>60</v>
      </c>
      <c r="Y2595" s="3" t="s">
        <v>60</v>
      </c>
      <c r="Z2595" s="3" t="s">
        <v>60</v>
      </c>
    </row>
    <row r="2596" spans="1:26" x14ac:dyDescent="0.3">
      <c r="A2596" s="2" t="s">
        <v>809</v>
      </c>
      <c r="B2596" s="2" t="s">
        <v>810</v>
      </c>
      <c r="C2596" s="2">
        <v>544</v>
      </c>
      <c r="D2596" s="2" t="s">
        <v>25</v>
      </c>
      <c r="E2596" s="2" t="s">
        <v>458</v>
      </c>
      <c r="F2596" s="2" t="s">
        <v>58</v>
      </c>
      <c r="G2596" s="2" t="s">
        <v>471</v>
      </c>
      <c r="H2596" s="2" t="s">
        <v>60</v>
      </c>
      <c r="I2596" s="2">
        <v>240</v>
      </c>
      <c r="J2596" s="2">
        <v>470</v>
      </c>
      <c r="K2596" s="2">
        <v>33</v>
      </c>
      <c r="L2596" s="2">
        <v>25.58</v>
      </c>
      <c r="M2596" s="2">
        <v>26.16</v>
      </c>
      <c r="N2596" s="2">
        <v>77.52</v>
      </c>
      <c r="O2596" s="2">
        <v>97.78</v>
      </c>
      <c r="P2596" s="2">
        <v>199</v>
      </c>
      <c r="Q2596" s="2">
        <v>202.55</v>
      </c>
      <c r="R2596" s="2">
        <v>161.80000000000001</v>
      </c>
      <c r="S2596" s="2">
        <v>101.78</v>
      </c>
      <c r="T2596" s="2">
        <v>125.19</v>
      </c>
      <c r="U2596" s="2" t="s">
        <v>60</v>
      </c>
      <c r="V2596" s="2" t="s">
        <v>60</v>
      </c>
      <c r="W2596" s="2" t="s">
        <v>60</v>
      </c>
      <c r="X2596" s="2" t="s">
        <v>60</v>
      </c>
      <c r="Y2596" s="2" t="s">
        <v>60</v>
      </c>
      <c r="Z2596" s="2" t="s">
        <v>60</v>
      </c>
    </row>
    <row r="2597" spans="1:26" x14ac:dyDescent="0.3">
      <c r="A2597" s="3" t="s">
        <v>809</v>
      </c>
      <c r="B2597" s="3" t="s">
        <v>810</v>
      </c>
      <c r="C2597" s="3">
        <v>545</v>
      </c>
      <c r="D2597" s="3" t="s">
        <v>25</v>
      </c>
      <c r="E2597" s="3" t="s">
        <v>458</v>
      </c>
      <c r="F2597" s="3" t="s">
        <v>58</v>
      </c>
      <c r="G2597" s="3" t="s">
        <v>461</v>
      </c>
      <c r="H2597" s="3" t="s">
        <v>12</v>
      </c>
      <c r="I2597" s="3">
        <v>1610</v>
      </c>
      <c r="J2597" s="3">
        <v>2819</v>
      </c>
      <c r="K2597" s="3">
        <v>398</v>
      </c>
      <c r="L2597" s="3">
        <v>117.75</v>
      </c>
      <c r="M2597" s="3">
        <v>615.97</v>
      </c>
      <c r="N2597" s="3">
        <v>29.59</v>
      </c>
      <c r="O2597" s="3">
        <v>19.12</v>
      </c>
      <c r="P2597" s="3">
        <v>1385</v>
      </c>
      <c r="Q2597" s="3">
        <v>742.02</v>
      </c>
      <c r="R2597" s="3">
        <v>1868.11</v>
      </c>
      <c r="S2597" s="3">
        <v>53.58</v>
      </c>
      <c r="T2597" s="3">
        <v>39.72</v>
      </c>
      <c r="U2597" s="3" t="s">
        <v>60</v>
      </c>
      <c r="V2597" s="3" t="s">
        <v>60</v>
      </c>
      <c r="W2597" s="3" t="s">
        <v>60</v>
      </c>
      <c r="X2597" s="3" t="s">
        <v>60</v>
      </c>
      <c r="Y2597" s="3" t="s">
        <v>60</v>
      </c>
      <c r="Z2597" s="3" t="s">
        <v>60</v>
      </c>
    </row>
    <row r="2598" spans="1:26" x14ac:dyDescent="0.3">
      <c r="A2598" s="2" t="s">
        <v>809</v>
      </c>
      <c r="B2598" s="2" t="s">
        <v>810</v>
      </c>
      <c r="C2598" s="2">
        <v>546</v>
      </c>
      <c r="D2598" s="2" t="s">
        <v>25</v>
      </c>
      <c r="E2598" s="2" t="s">
        <v>458</v>
      </c>
      <c r="F2598" s="2" t="s">
        <v>58</v>
      </c>
      <c r="G2598" s="2" t="s">
        <v>58</v>
      </c>
      <c r="H2598" s="2" t="s">
        <v>12</v>
      </c>
      <c r="I2598" s="2">
        <v>1610</v>
      </c>
      <c r="J2598" s="2">
        <v>2819</v>
      </c>
      <c r="K2598" s="2">
        <v>398</v>
      </c>
      <c r="L2598" s="2">
        <v>117.75</v>
      </c>
      <c r="M2598" s="2">
        <v>615.97</v>
      </c>
      <c r="N2598" s="2">
        <v>29.59</v>
      </c>
      <c r="O2598" s="2">
        <v>19.12</v>
      </c>
      <c r="P2598" s="2">
        <v>1385</v>
      </c>
      <c r="Q2598" s="2">
        <v>742.02</v>
      </c>
      <c r="R2598" s="2">
        <v>1868.11</v>
      </c>
      <c r="S2598" s="2">
        <v>53.58</v>
      </c>
      <c r="T2598" s="2">
        <v>39.72</v>
      </c>
      <c r="U2598" s="2" t="s">
        <v>60</v>
      </c>
      <c r="V2598" s="2" t="s">
        <v>60</v>
      </c>
      <c r="W2598" s="2" t="s">
        <v>60</v>
      </c>
      <c r="X2598" s="2" t="s">
        <v>60</v>
      </c>
      <c r="Y2598" s="2" t="s">
        <v>60</v>
      </c>
      <c r="Z2598" s="2" t="s">
        <v>60</v>
      </c>
    </row>
    <row r="2599" spans="1:26" x14ac:dyDescent="0.3">
      <c r="A2599" s="3" t="s">
        <v>809</v>
      </c>
      <c r="B2599" s="3" t="s">
        <v>810</v>
      </c>
      <c r="C2599" s="3">
        <v>547</v>
      </c>
      <c r="D2599" s="3" t="s">
        <v>25</v>
      </c>
      <c r="E2599" s="3" t="s">
        <v>458</v>
      </c>
      <c r="F2599" s="3" t="s">
        <v>65</v>
      </c>
      <c r="G2599" s="3" t="s">
        <v>472</v>
      </c>
      <c r="H2599" s="3" t="s">
        <v>60</v>
      </c>
      <c r="I2599" s="3">
        <v>1040</v>
      </c>
      <c r="J2599" s="3">
        <v>3800</v>
      </c>
      <c r="K2599" s="3">
        <v>235</v>
      </c>
      <c r="L2599" s="3">
        <v>535.19000000000005</v>
      </c>
      <c r="M2599" s="3">
        <v>399.68</v>
      </c>
      <c r="N2599" s="3">
        <v>227.74</v>
      </c>
      <c r="O2599" s="3">
        <v>133.9</v>
      </c>
      <c r="P2599" s="3">
        <v>1966</v>
      </c>
      <c r="Q2599" s="3">
        <v>2905.35</v>
      </c>
      <c r="R2599" s="3">
        <v>2329.88</v>
      </c>
      <c r="S2599" s="3">
        <v>147.78</v>
      </c>
      <c r="T2599" s="3">
        <v>124.7</v>
      </c>
      <c r="U2599" s="3">
        <v>31.38</v>
      </c>
      <c r="V2599" s="3">
        <v>71.47</v>
      </c>
      <c r="W2599" s="3">
        <v>53.38</v>
      </c>
      <c r="X2599" s="3">
        <v>43.04</v>
      </c>
      <c r="Y2599" s="3">
        <v>63.61</v>
      </c>
      <c r="Z2599" s="3">
        <v>51.01</v>
      </c>
    </row>
    <row r="2600" spans="1:26" x14ac:dyDescent="0.3">
      <c r="A2600" s="2" t="s">
        <v>809</v>
      </c>
      <c r="B2600" s="2" t="s">
        <v>810</v>
      </c>
      <c r="C2600" s="2">
        <v>548</v>
      </c>
      <c r="D2600" s="2" t="s">
        <v>25</v>
      </c>
      <c r="E2600" s="2" t="s">
        <v>458</v>
      </c>
      <c r="F2600" s="2" t="s">
        <v>65</v>
      </c>
      <c r="G2600" s="2" t="s">
        <v>473</v>
      </c>
      <c r="H2600" s="2" t="s">
        <v>74</v>
      </c>
      <c r="I2600" s="2">
        <v>1040</v>
      </c>
      <c r="J2600" s="2">
        <v>3800</v>
      </c>
      <c r="K2600" s="2">
        <v>235</v>
      </c>
      <c r="L2600" s="2">
        <v>535.19000000000005</v>
      </c>
      <c r="M2600" s="2">
        <v>399.68</v>
      </c>
      <c r="N2600" s="2">
        <v>227.74</v>
      </c>
      <c r="O2600" s="2">
        <v>133.9</v>
      </c>
      <c r="P2600" s="2">
        <v>1966</v>
      </c>
      <c r="Q2600" s="2">
        <v>2905.35</v>
      </c>
      <c r="R2600" s="2">
        <v>2329.88</v>
      </c>
      <c r="S2600" s="2">
        <v>147.78</v>
      </c>
      <c r="T2600" s="2">
        <v>124.7</v>
      </c>
      <c r="U2600" s="2">
        <v>31.38</v>
      </c>
      <c r="V2600" s="2">
        <v>71.47</v>
      </c>
      <c r="W2600" s="2">
        <v>53.38</v>
      </c>
      <c r="X2600" s="2">
        <v>43.04</v>
      </c>
      <c r="Y2600" s="2">
        <v>63.61</v>
      </c>
      <c r="Z2600" s="2">
        <v>51.01</v>
      </c>
    </row>
    <row r="2601" spans="1:26" x14ac:dyDescent="0.3">
      <c r="A2601" s="3" t="s">
        <v>809</v>
      </c>
      <c r="B2601" s="3" t="s">
        <v>810</v>
      </c>
      <c r="C2601" s="3">
        <v>549</v>
      </c>
      <c r="D2601" s="3" t="s">
        <v>25</v>
      </c>
      <c r="E2601" s="3" t="s">
        <v>458</v>
      </c>
      <c r="F2601" s="3" t="s">
        <v>65</v>
      </c>
      <c r="G2601" s="3" t="s">
        <v>474</v>
      </c>
      <c r="H2601" s="3" t="s">
        <v>60</v>
      </c>
      <c r="I2601" s="3">
        <v>36.799999999999997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 t="s">
        <v>60</v>
      </c>
      <c r="V2601" s="3" t="s">
        <v>60</v>
      </c>
      <c r="W2601" s="3" t="s">
        <v>60</v>
      </c>
      <c r="X2601" s="3" t="s">
        <v>60</v>
      </c>
      <c r="Y2601" s="3" t="s">
        <v>60</v>
      </c>
      <c r="Z2601" s="3" t="s">
        <v>60</v>
      </c>
    </row>
    <row r="2602" spans="1:26" x14ac:dyDescent="0.3">
      <c r="A2602" s="2" t="s">
        <v>809</v>
      </c>
      <c r="B2602" s="2" t="s">
        <v>810</v>
      </c>
      <c r="C2602" s="2">
        <v>550</v>
      </c>
      <c r="D2602" s="2" t="s">
        <v>25</v>
      </c>
      <c r="E2602" s="2" t="s">
        <v>458</v>
      </c>
      <c r="F2602" s="2" t="s">
        <v>65</v>
      </c>
      <c r="G2602" s="2" t="s">
        <v>475</v>
      </c>
      <c r="H2602" s="2" t="s">
        <v>476</v>
      </c>
      <c r="I2602" s="2">
        <v>36.799999999999997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 t="s">
        <v>60</v>
      </c>
      <c r="V2602" s="2" t="s">
        <v>60</v>
      </c>
      <c r="W2602" s="2" t="s">
        <v>60</v>
      </c>
      <c r="X2602" s="2" t="s">
        <v>60</v>
      </c>
      <c r="Y2602" s="2" t="s">
        <v>60</v>
      </c>
      <c r="Z2602" s="2" t="s">
        <v>60</v>
      </c>
    </row>
    <row r="2603" spans="1:26" x14ac:dyDescent="0.3">
      <c r="A2603" s="3" t="s">
        <v>809</v>
      </c>
      <c r="B2603" s="3" t="s">
        <v>810</v>
      </c>
      <c r="C2603" s="3">
        <v>551</v>
      </c>
      <c r="D2603" s="3" t="s">
        <v>25</v>
      </c>
      <c r="E2603" s="3" t="s">
        <v>458</v>
      </c>
      <c r="F2603" s="3" t="s">
        <v>65</v>
      </c>
      <c r="G2603" s="3" t="s">
        <v>477</v>
      </c>
      <c r="H2603" s="3" t="s">
        <v>60</v>
      </c>
      <c r="I2603" s="3">
        <v>300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</row>
    <row r="2604" spans="1:26" x14ac:dyDescent="0.3">
      <c r="A2604" s="2" t="s">
        <v>809</v>
      </c>
      <c r="B2604" s="2" t="s">
        <v>810</v>
      </c>
      <c r="C2604" s="2">
        <v>552</v>
      </c>
      <c r="D2604" s="2" t="s">
        <v>25</v>
      </c>
      <c r="E2604" s="2" t="s">
        <v>458</v>
      </c>
      <c r="F2604" s="2" t="s">
        <v>65</v>
      </c>
      <c r="G2604" s="2" t="s">
        <v>478</v>
      </c>
      <c r="H2604" s="2" t="s">
        <v>74</v>
      </c>
      <c r="I2604" s="2">
        <v>300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</row>
    <row r="2605" spans="1:26" x14ac:dyDescent="0.3">
      <c r="A2605" s="3" t="s">
        <v>809</v>
      </c>
      <c r="B2605" s="3" t="s">
        <v>810</v>
      </c>
      <c r="C2605" s="3">
        <v>553</v>
      </c>
      <c r="D2605" s="3" t="s">
        <v>25</v>
      </c>
      <c r="E2605" s="3" t="s">
        <v>458</v>
      </c>
      <c r="F2605" s="3" t="s">
        <v>65</v>
      </c>
      <c r="G2605" s="3" t="s">
        <v>479</v>
      </c>
      <c r="H2605" s="3" t="s">
        <v>60</v>
      </c>
      <c r="I2605" s="3">
        <v>1320</v>
      </c>
      <c r="J2605" s="3">
        <v>9300</v>
      </c>
      <c r="K2605" s="3">
        <v>731</v>
      </c>
      <c r="L2605" s="3">
        <v>826.69</v>
      </c>
      <c r="M2605" s="3">
        <v>676.33</v>
      </c>
      <c r="N2605" s="3">
        <v>113.09</v>
      </c>
      <c r="O2605" s="3">
        <v>122.23</v>
      </c>
      <c r="P2605" s="3">
        <v>4683</v>
      </c>
      <c r="Q2605" s="3">
        <v>5048.29</v>
      </c>
      <c r="R2605" s="3">
        <v>4352.66</v>
      </c>
      <c r="S2605" s="3">
        <v>107.8</v>
      </c>
      <c r="T2605" s="3">
        <v>115.98</v>
      </c>
      <c r="U2605" s="3">
        <v>76.91</v>
      </c>
      <c r="V2605" s="3">
        <v>86.98</v>
      </c>
      <c r="W2605" s="3">
        <v>71.16</v>
      </c>
      <c r="X2605" s="3">
        <v>80.78</v>
      </c>
      <c r="Y2605" s="3">
        <v>87.08</v>
      </c>
      <c r="Z2605" s="3">
        <v>75.08</v>
      </c>
    </row>
    <row r="2606" spans="1:26" x14ac:dyDescent="0.3">
      <c r="A2606" s="2" t="s">
        <v>809</v>
      </c>
      <c r="B2606" s="2" t="s">
        <v>810</v>
      </c>
      <c r="C2606" s="2">
        <v>554</v>
      </c>
      <c r="D2606" s="2" t="s">
        <v>25</v>
      </c>
      <c r="E2606" s="2" t="s">
        <v>458</v>
      </c>
      <c r="F2606" s="2" t="s">
        <v>65</v>
      </c>
      <c r="G2606" s="2" t="s">
        <v>480</v>
      </c>
      <c r="H2606" s="2" t="s">
        <v>60</v>
      </c>
      <c r="I2606" s="2">
        <v>1320</v>
      </c>
      <c r="J2606" s="2">
        <v>8500</v>
      </c>
      <c r="K2606" s="2">
        <v>551</v>
      </c>
      <c r="L2606" s="2">
        <v>908.78</v>
      </c>
      <c r="M2606" s="2">
        <v>767.32</v>
      </c>
      <c r="N2606" s="2">
        <v>164.93</v>
      </c>
      <c r="O2606" s="2">
        <v>118.44</v>
      </c>
      <c r="P2606" s="2">
        <v>4468</v>
      </c>
      <c r="Q2606" s="2">
        <v>4983.33</v>
      </c>
      <c r="R2606" s="2">
        <v>4105.75</v>
      </c>
      <c r="S2606" s="2">
        <v>111.53</v>
      </c>
      <c r="T2606" s="2">
        <v>121.37</v>
      </c>
      <c r="U2606" s="2">
        <v>57.98</v>
      </c>
      <c r="V2606" s="2">
        <v>95.62</v>
      </c>
      <c r="W2606" s="2">
        <v>80.739999999999995</v>
      </c>
      <c r="X2606" s="2">
        <v>77.069999999999993</v>
      </c>
      <c r="Y2606" s="2">
        <v>85.96</v>
      </c>
      <c r="Z2606" s="2">
        <v>70.819999999999993</v>
      </c>
    </row>
    <row r="2607" spans="1:26" x14ac:dyDescent="0.3">
      <c r="A2607" s="3" t="s">
        <v>809</v>
      </c>
      <c r="B2607" s="3" t="s">
        <v>810</v>
      </c>
      <c r="C2607" s="3">
        <v>555</v>
      </c>
      <c r="D2607" s="3" t="s">
        <v>25</v>
      </c>
      <c r="E2607" s="3" t="s">
        <v>458</v>
      </c>
      <c r="F2607" s="3" t="s">
        <v>65</v>
      </c>
      <c r="G2607" s="3" t="s">
        <v>481</v>
      </c>
      <c r="H2607" s="3" t="s">
        <v>74</v>
      </c>
      <c r="I2607" s="3">
        <v>2640</v>
      </c>
      <c r="J2607" s="3">
        <v>17800</v>
      </c>
      <c r="K2607" s="3">
        <v>1282</v>
      </c>
      <c r="L2607" s="3">
        <v>1735.47</v>
      </c>
      <c r="M2607" s="3">
        <v>1443.65</v>
      </c>
      <c r="N2607" s="3">
        <v>135.37</v>
      </c>
      <c r="O2607" s="3">
        <v>120.21</v>
      </c>
      <c r="P2607" s="3">
        <v>9151</v>
      </c>
      <c r="Q2607" s="3">
        <v>10031.620000000001</v>
      </c>
      <c r="R2607" s="3">
        <v>8458.41</v>
      </c>
      <c r="S2607" s="3">
        <v>109.62</v>
      </c>
      <c r="T2607" s="3">
        <v>118.6</v>
      </c>
      <c r="U2607" s="3">
        <v>67.45</v>
      </c>
      <c r="V2607" s="3">
        <v>91.3</v>
      </c>
      <c r="W2607" s="3">
        <v>75.95</v>
      </c>
      <c r="X2607" s="3">
        <v>78.92</v>
      </c>
      <c r="Y2607" s="3">
        <v>86.52</v>
      </c>
      <c r="Z2607" s="3">
        <v>72.95</v>
      </c>
    </row>
    <row r="2608" spans="1:26" x14ac:dyDescent="0.3">
      <c r="A2608" s="2" t="s">
        <v>809</v>
      </c>
      <c r="B2608" s="2" t="s">
        <v>810</v>
      </c>
      <c r="C2608" s="2">
        <v>556</v>
      </c>
      <c r="D2608" s="2" t="s">
        <v>25</v>
      </c>
      <c r="E2608" s="2" t="s">
        <v>458</v>
      </c>
      <c r="F2608" s="2" t="s">
        <v>65</v>
      </c>
      <c r="G2608" s="2" t="s">
        <v>482</v>
      </c>
      <c r="H2608" s="2" t="s">
        <v>60</v>
      </c>
      <c r="I2608" s="2">
        <v>600</v>
      </c>
      <c r="J2608" s="2">
        <v>0</v>
      </c>
      <c r="K2608" s="2">
        <v>0</v>
      </c>
      <c r="L2608" s="2">
        <v>327.52999999999997</v>
      </c>
      <c r="M2608" s="2">
        <v>0</v>
      </c>
      <c r="N2608" s="2">
        <v>0</v>
      </c>
      <c r="O2608" s="2">
        <v>0</v>
      </c>
      <c r="P2608" s="2">
        <v>0</v>
      </c>
      <c r="Q2608" s="2">
        <v>1332.11</v>
      </c>
      <c r="R2608" s="2">
        <v>0</v>
      </c>
      <c r="S2608" s="2">
        <v>0</v>
      </c>
      <c r="T2608" s="2">
        <v>0</v>
      </c>
      <c r="U2608" s="2">
        <v>0</v>
      </c>
      <c r="V2608" s="2">
        <v>75.819999999999993</v>
      </c>
      <c r="W2608" s="2">
        <v>0</v>
      </c>
      <c r="X2608" s="2">
        <v>0</v>
      </c>
      <c r="Y2608" s="2">
        <v>50.55</v>
      </c>
      <c r="Z2608" s="2">
        <v>0</v>
      </c>
    </row>
    <row r="2609" spans="1:26" x14ac:dyDescent="0.3">
      <c r="A2609" s="3" t="s">
        <v>809</v>
      </c>
      <c r="B2609" s="3" t="s">
        <v>810</v>
      </c>
      <c r="C2609" s="3">
        <v>557</v>
      </c>
      <c r="D2609" s="3" t="s">
        <v>25</v>
      </c>
      <c r="E2609" s="3" t="s">
        <v>458</v>
      </c>
      <c r="F2609" s="3" t="s">
        <v>65</v>
      </c>
      <c r="G2609" s="3" t="s">
        <v>483</v>
      </c>
      <c r="H2609" s="3" t="s">
        <v>74</v>
      </c>
      <c r="I2609" s="3">
        <v>600</v>
      </c>
      <c r="J2609" s="3">
        <v>0</v>
      </c>
      <c r="K2609" s="3">
        <v>0</v>
      </c>
      <c r="L2609" s="3">
        <v>327.52999999999997</v>
      </c>
      <c r="M2609" s="3">
        <v>0</v>
      </c>
      <c r="N2609" s="3">
        <v>0</v>
      </c>
      <c r="O2609" s="3">
        <v>0</v>
      </c>
      <c r="P2609" s="3">
        <v>0</v>
      </c>
      <c r="Q2609" s="3">
        <v>1332.11</v>
      </c>
      <c r="R2609" s="3">
        <v>0</v>
      </c>
      <c r="S2609" s="3">
        <v>0</v>
      </c>
      <c r="T2609" s="3">
        <v>0</v>
      </c>
      <c r="U2609" s="3">
        <v>0</v>
      </c>
      <c r="V2609" s="3">
        <v>75.819999999999993</v>
      </c>
      <c r="W2609" s="3">
        <v>0</v>
      </c>
      <c r="X2609" s="3">
        <v>0</v>
      </c>
      <c r="Y2609" s="3">
        <v>50.55</v>
      </c>
      <c r="Z2609" s="3">
        <v>0</v>
      </c>
    </row>
    <row r="2610" spans="1:26" x14ac:dyDescent="0.3">
      <c r="A2610" s="2" t="s">
        <v>809</v>
      </c>
      <c r="B2610" s="2" t="s">
        <v>810</v>
      </c>
      <c r="C2610" s="2">
        <v>558</v>
      </c>
      <c r="D2610" s="2" t="s">
        <v>25</v>
      </c>
      <c r="E2610" s="2" t="s">
        <v>458</v>
      </c>
      <c r="F2610" s="2" t="s">
        <v>65</v>
      </c>
      <c r="G2610" s="2" t="s">
        <v>65</v>
      </c>
      <c r="H2610" s="2" t="s">
        <v>75</v>
      </c>
      <c r="I2610" s="2">
        <v>4616.8</v>
      </c>
      <c r="J2610" s="2">
        <v>21600</v>
      </c>
      <c r="K2610" s="2">
        <v>1517</v>
      </c>
      <c r="L2610" s="2">
        <v>2598.19</v>
      </c>
      <c r="M2610" s="2">
        <v>1843.33</v>
      </c>
      <c r="N2610" s="2">
        <v>171.27</v>
      </c>
      <c r="O2610" s="2">
        <v>140.94999999999999</v>
      </c>
      <c r="P2610" s="2">
        <v>11117</v>
      </c>
      <c r="Q2610" s="2">
        <v>14269.08</v>
      </c>
      <c r="R2610" s="2">
        <v>10788.29</v>
      </c>
      <c r="S2610" s="2">
        <v>128.35</v>
      </c>
      <c r="T2610" s="2">
        <v>132.26</v>
      </c>
      <c r="U2610" s="2">
        <v>46</v>
      </c>
      <c r="V2610" s="2">
        <v>78.790000000000006</v>
      </c>
      <c r="W2610" s="2">
        <v>55.9</v>
      </c>
      <c r="X2610" s="2">
        <v>55.27</v>
      </c>
      <c r="Y2610" s="2">
        <v>70.94</v>
      </c>
      <c r="Z2610" s="2">
        <v>53.63</v>
      </c>
    </row>
    <row r="2611" spans="1:26" x14ac:dyDescent="0.3">
      <c r="A2611" s="3" t="s">
        <v>809</v>
      </c>
      <c r="B2611" s="3" t="s">
        <v>810</v>
      </c>
      <c r="C2611" s="3">
        <v>559</v>
      </c>
      <c r="D2611" s="3" t="s">
        <v>25</v>
      </c>
      <c r="E2611" s="3" t="s">
        <v>458</v>
      </c>
      <c r="F2611" s="3" t="s">
        <v>65</v>
      </c>
      <c r="G2611" s="3" t="s">
        <v>484</v>
      </c>
      <c r="H2611" s="3" t="s">
        <v>60</v>
      </c>
      <c r="I2611" s="3">
        <v>272</v>
      </c>
      <c r="J2611" s="3">
        <v>500</v>
      </c>
      <c r="K2611" s="3">
        <v>37</v>
      </c>
      <c r="L2611" s="3">
        <v>0</v>
      </c>
      <c r="M2611" s="3">
        <v>50.84</v>
      </c>
      <c r="N2611" s="3">
        <v>0</v>
      </c>
      <c r="O2611" s="3">
        <v>0</v>
      </c>
      <c r="P2611" s="3">
        <v>256</v>
      </c>
      <c r="Q2611" s="3">
        <v>0</v>
      </c>
      <c r="R2611" s="3">
        <v>365.34</v>
      </c>
      <c r="S2611" s="3">
        <v>0</v>
      </c>
      <c r="T2611" s="3">
        <v>0</v>
      </c>
      <c r="U2611" s="3" t="s">
        <v>60</v>
      </c>
      <c r="V2611" s="3" t="s">
        <v>60</v>
      </c>
      <c r="W2611" s="3" t="s">
        <v>60</v>
      </c>
      <c r="X2611" s="3" t="s">
        <v>60</v>
      </c>
      <c r="Y2611" s="3" t="s">
        <v>60</v>
      </c>
      <c r="Z2611" s="3" t="s">
        <v>60</v>
      </c>
    </row>
    <row r="2612" spans="1:26" x14ac:dyDescent="0.3">
      <c r="A2612" s="2" t="s">
        <v>809</v>
      </c>
      <c r="B2612" s="2" t="s">
        <v>810</v>
      </c>
      <c r="C2612" s="2">
        <v>560</v>
      </c>
      <c r="D2612" s="2" t="s">
        <v>25</v>
      </c>
      <c r="E2612" s="2" t="s">
        <v>458</v>
      </c>
      <c r="F2612" s="2" t="s">
        <v>65</v>
      </c>
      <c r="G2612" s="2" t="s">
        <v>485</v>
      </c>
      <c r="H2612" s="2" t="s">
        <v>16</v>
      </c>
      <c r="I2612" s="2">
        <v>272</v>
      </c>
      <c r="J2612" s="2">
        <v>500</v>
      </c>
      <c r="K2612" s="2">
        <v>37</v>
      </c>
      <c r="L2612" s="2">
        <v>0</v>
      </c>
      <c r="M2612" s="2">
        <v>50.84</v>
      </c>
      <c r="N2612" s="2">
        <v>0</v>
      </c>
      <c r="O2612" s="2">
        <v>0</v>
      </c>
      <c r="P2612" s="2">
        <v>256</v>
      </c>
      <c r="Q2612" s="2">
        <v>0</v>
      </c>
      <c r="R2612" s="2">
        <v>365.34</v>
      </c>
      <c r="S2612" s="2">
        <v>0</v>
      </c>
      <c r="T2612" s="2">
        <v>0</v>
      </c>
      <c r="U2612" s="2" t="s">
        <v>60</v>
      </c>
      <c r="V2612" s="2" t="s">
        <v>60</v>
      </c>
      <c r="W2612" s="2" t="s">
        <v>60</v>
      </c>
      <c r="X2612" s="2" t="s">
        <v>60</v>
      </c>
      <c r="Y2612" s="2" t="s">
        <v>60</v>
      </c>
      <c r="Z2612" s="2" t="s">
        <v>60</v>
      </c>
    </row>
    <row r="2613" spans="1:26" x14ac:dyDescent="0.3">
      <c r="A2613" s="3" t="s">
        <v>809</v>
      </c>
      <c r="B2613" s="3" t="s">
        <v>810</v>
      </c>
      <c r="C2613" s="3">
        <v>561</v>
      </c>
      <c r="D2613" s="3" t="s">
        <v>25</v>
      </c>
      <c r="E2613" s="3" t="s">
        <v>458</v>
      </c>
      <c r="F2613" s="3" t="s">
        <v>65</v>
      </c>
      <c r="G2613" s="3" t="s">
        <v>486</v>
      </c>
      <c r="H2613" s="3" t="s">
        <v>60</v>
      </c>
      <c r="I2613" s="3">
        <v>220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 t="s">
        <v>60</v>
      </c>
      <c r="V2613" s="3" t="s">
        <v>60</v>
      </c>
      <c r="W2613" s="3" t="s">
        <v>60</v>
      </c>
      <c r="X2613" s="3" t="s">
        <v>60</v>
      </c>
      <c r="Y2613" s="3" t="s">
        <v>60</v>
      </c>
      <c r="Z2613" s="3" t="s">
        <v>60</v>
      </c>
    </row>
    <row r="2614" spans="1:26" x14ac:dyDescent="0.3">
      <c r="A2614" s="2" t="s">
        <v>809</v>
      </c>
      <c r="B2614" s="2" t="s">
        <v>810</v>
      </c>
      <c r="C2614" s="2">
        <v>562</v>
      </c>
      <c r="D2614" s="2" t="s">
        <v>25</v>
      </c>
      <c r="E2614" s="2" t="s">
        <v>458</v>
      </c>
      <c r="F2614" s="2" t="s">
        <v>65</v>
      </c>
      <c r="G2614" s="2" t="s">
        <v>487</v>
      </c>
      <c r="H2614" s="2" t="s">
        <v>16</v>
      </c>
      <c r="I2614" s="2">
        <v>220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 t="s">
        <v>60</v>
      </c>
      <c r="V2614" s="2" t="s">
        <v>60</v>
      </c>
      <c r="W2614" s="2" t="s">
        <v>60</v>
      </c>
      <c r="X2614" s="2" t="s">
        <v>60</v>
      </c>
      <c r="Y2614" s="2" t="s">
        <v>60</v>
      </c>
      <c r="Z2614" s="2" t="s">
        <v>60</v>
      </c>
    </row>
    <row r="2615" spans="1:26" x14ac:dyDescent="0.3">
      <c r="A2615" s="3" t="s">
        <v>809</v>
      </c>
      <c r="B2615" s="3" t="s">
        <v>810</v>
      </c>
      <c r="C2615" s="3">
        <v>563</v>
      </c>
      <c r="D2615" s="3" t="s">
        <v>25</v>
      </c>
      <c r="E2615" s="3" t="s">
        <v>458</v>
      </c>
      <c r="F2615" s="3" t="s">
        <v>65</v>
      </c>
      <c r="G2615" s="3" t="s">
        <v>488</v>
      </c>
      <c r="H2615" s="3" t="s">
        <v>60</v>
      </c>
      <c r="I2615" s="3">
        <v>464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 t="s">
        <v>60</v>
      </c>
      <c r="V2615" s="3" t="s">
        <v>60</v>
      </c>
      <c r="W2615" s="3" t="s">
        <v>60</v>
      </c>
      <c r="X2615" s="3" t="s">
        <v>60</v>
      </c>
      <c r="Y2615" s="3" t="s">
        <v>60</v>
      </c>
      <c r="Z2615" s="3" t="s">
        <v>60</v>
      </c>
    </row>
    <row r="2616" spans="1:26" x14ac:dyDescent="0.3">
      <c r="A2616" s="2" t="s">
        <v>809</v>
      </c>
      <c r="B2616" s="2" t="s">
        <v>810</v>
      </c>
      <c r="C2616" s="2">
        <v>564</v>
      </c>
      <c r="D2616" s="2" t="s">
        <v>25</v>
      </c>
      <c r="E2616" s="2" t="s">
        <v>458</v>
      </c>
      <c r="F2616" s="2" t="s">
        <v>65</v>
      </c>
      <c r="G2616" s="2" t="s">
        <v>489</v>
      </c>
      <c r="H2616" s="2" t="s">
        <v>16</v>
      </c>
      <c r="I2616" s="2">
        <v>464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 t="s">
        <v>60</v>
      </c>
      <c r="V2616" s="2" t="s">
        <v>60</v>
      </c>
      <c r="W2616" s="2" t="s">
        <v>60</v>
      </c>
      <c r="X2616" s="2" t="s">
        <v>60</v>
      </c>
      <c r="Y2616" s="2" t="s">
        <v>60</v>
      </c>
      <c r="Z2616" s="2" t="s">
        <v>60</v>
      </c>
    </row>
    <row r="2617" spans="1:26" x14ac:dyDescent="0.3">
      <c r="A2617" s="3" t="s">
        <v>809</v>
      </c>
      <c r="B2617" s="3" t="s">
        <v>810</v>
      </c>
      <c r="C2617" s="3">
        <v>565</v>
      </c>
      <c r="D2617" s="3" t="s">
        <v>25</v>
      </c>
      <c r="E2617" s="3" t="s">
        <v>458</v>
      </c>
      <c r="F2617" s="3" t="s">
        <v>65</v>
      </c>
      <c r="G2617" s="3" t="s">
        <v>490</v>
      </c>
      <c r="H2617" s="3" t="s">
        <v>60</v>
      </c>
      <c r="I2617" s="3">
        <v>220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 t="s">
        <v>60</v>
      </c>
      <c r="V2617" s="3" t="s">
        <v>60</v>
      </c>
      <c r="W2617" s="3" t="s">
        <v>60</v>
      </c>
      <c r="X2617" s="3" t="s">
        <v>60</v>
      </c>
      <c r="Y2617" s="3" t="s">
        <v>60</v>
      </c>
      <c r="Z2617" s="3" t="s">
        <v>60</v>
      </c>
    </row>
    <row r="2618" spans="1:26" x14ac:dyDescent="0.3">
      <c r="A2618" s="2" t="s">
        <v>809</v>
      </c>
      <c r="B2618" s="2" t="s">
        <v>810</v>
      </c>
      <c r="C2618" s="2">
        <v>566</v>
      </c>
      <c r="D2618" s="2" t="s">
        <v>25</v>
      </c>
      <c r="E2618" s="2" t="s">
        <v>458</v>
      </c>
      <c r="F2618" s="2" t="s">
        <v>65</v>
      </c>
      <c r="G2618" s="2" t="s">
        <v>425</v>
      </c>
      <c r="H2618" s="2" t="s">
        <v>16</v>
      </c>
      <c r="I2618" s="2">
        <v>220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 t="s">
        <v>60</v>
      </c>
      <c r="V2618" s="2" t="s">
        <v>60</v>
      </c>
      <c r="W2618" s="2" t="s">
        <v>60</v>
      </c>
      <c r="X2618" s="2" t="s">
        <v>60</v>
      </c>
      <c r="Y2618" s="2" t="s">
        <v>60</v>
      </c>
      <c r="Z2618" s="2" t="s">
        <v>60</v>
      </c>
    </row>
    <row r="2619" spans="1:26" x14ac:dyDescent="0.3">
      <c r="A2619" s="3" t="s">
        <v>809</v>
      </c>
      <c r="B2619" s="3" t="s">
        <v>810</v>
      </c>
      <c r="C2619" s="3">
        <v>567</v>
      </c>
      <c r="D2619" s="3" t="s">
        <v>25</v>
      </c>
      <c r="E2619" s="3" t="s">
        <v>458</v>
      </c>
      <c r="F2619" s="3" t="s">
        <v>65</v>
      </c>
      <c r="G2619" s="3" t="s">
        <v>491</v>
      </c>
      <c r="H2619" s="3" t="s">
        <v>60</v>
      </c>
      <c r="I2619" s="3">
        <v>768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 t="s">
        <v>60</v>
      </c>
      <c r="V2619" s="3" t="s">
        <v>60</v>
      </c>
      <c r="W2619" s="3" t="s">
        <v>60</v>
      </c>
      <c r="X2619" s="3" t="s">
        <v>60</v>
      </c>
      <c r="Y2619" s="3" t="s">
        <v>60</v>
      </c>
      <c r="Z2619" s="3" t="s">
        <v>60</v>
      </c>
    </row>
    <row r="2620" spans="1:26" x14ac:dyDescent="0.3">
      <c r="A2620" s="2" t="s">
        <v>809</v>
      </c>
      <c r="B2620" s="2" t="s">
        <v>810</v>
      </c>
      <c r="C2620" s="2">
        <v>568</v>
      </c>
      <c r="D2620" s="2" t="s">
        <v>25</v>
      </c>
      <c r="E2620" s="2" t="s">
        <v>458</v>
      </c>
      <c r="F2620" s="2" t="s">
        <v>65</v>
      </c>
      <c r="G2620" s="2" t="s">
        <v>492</v>
      </c>
      <c r="H2620" s="2" t="s">
        <v>16</v>
      </c>
      <c r="I2620" s="2">
        <v>768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 t="s">
        <v>60</v>
      </c>
      <c r="V2620" s="2" t="s">
        <v>60</v>
      </c>
      <c r="W2620" s="2" t="s">
        <v>60</v>
      </c>
      <c r="X2620" s="2" t="s">
        <v>60</v>
      </c>
      <c r="Y2620" s="2" t="s">
        <v>60</v>
      </c>
      <c r="Z2620" s="2" t="s">
        <v>60</v>
      </c>
    </row>
    <row r="2621" spans="1:26" x14ac:dyDescent="0.3">
      <c r="A2621" s="3" t="s">
        <v>809</v>
      </c>
      <c r="B2621" s="3" t="s">
        <v>810</v>
      </c>
      <c r="C2621" s="3">
        <v>569</v>
      </c>
      <c r="D2621" s="3" t="s">
        <v>25</v>
      </c>
      <c r="E2621" s="3" t="s">
        <v>458</v>
      </c>
      <c r="F2621" s="3" t="s">
        <v>65</v>
      </c>
      <c r="G2621" s="3" t="s">
        <v>493</v>
      </c>
      <c r="H2621" s="3" t="s">
        <v>60</v>
      </c>
      <c r="I2621" s="3">
        <v>220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 t="s">
        <v>60</v>
      </c>
      <c r="V2621" s="3" t="s">
        <v>60</v>
      </c>
      <c r="W2621" s="3" t="s">
        <v>60</v>
      </c>
      <c r="X2621" s="3" t="s">
        <v>60</v>
      </c>
      <c r="Y2621" s="3" t="s">
        <v>60</v>
      </c>
      <c r="Z2621" s="3" t="s">
        <v>60</v>
      </c>
    </row>
    <row r="2622" spans="1:26" x14ac:dyDescent="0.3">
      <c r="A2622" s="2" t="s">
        <v>809</v>
      </c>
      <c r="B2622" s="2" t="s">
        <v>810</v>
      </c>
      <c r="C2622" s="2">
        <v>570</v>
      </c>
      <c r="D2622" s="2" t="s">
        <v>25</v>
      </c>
      <c r="E2622" s="2" t="s">
        <v>458</v>
      </c>
      <c r="F2622" s="2" t="s">
        <v>65</v>
      </c>
      <c r="G2622" s="2" t="s">
        <v>494</v>
      </c>
      <c r="H2622" s="2" t="s">
        <v>16</v>
      </c>
      <c r="I2622" s="2">
        <v>220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 t="s">
        <v>60</v>
      </c>
      <c r="V2622" s="2" t="s">
        <v>60</v>
      </c>
      <c r="W2622" s="2" t="s">
        <v>60</v>
      </c>
      <c r="X2622" s="2" t="s">
        <v>60</v>
      </c>
      <c r="Y2622" s="2" t="s">
        <v>60</v>
      </c>
      <c r="Z2622" s="2" t="s">
        <v>60</v>
      </c>
    </row>
    <row r="2623" spans="1:26" x14ac:dyDescent="0.3">
      <c r="A2623" s="3" t="s">
        <v>809</v>
      </c>
      <c r="B2623" s="3" t="s">
        <v>810</v>
      </c>
      <c r="C2623" s="3">
        <v>571</v>
      </c>
      <c r="D2623" s="3" t="s">
        <v>25</v>
      </c>
      <c r="E2623" s="3" t="s">
        <v>458</v>
      </c>
      <c r="F2623" s="3" t="s">
        <v>65</v>
      </c>
      <c r="G2623" s="3" t="s">
        <v>495</v>
      </c>
      <c r="H2623" s="3" t="s">
        <v>60</v>
      </c>
      <c r="I2623" s="3">
        <v>445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 t="s">
        <v>60</v>
      </c>
      <c r="V2623" s="3" t="s">
        <v>60</v>
      </c>
      <c r="W2623" s="3" t="s">
        <v>60</v>
      </c>
      <c r="X2623" s="3" t="s">
        <v>60</v>
      </c>
      <c r="Y2623" s="3" t="s">
        <v>60</v>
      </c>
      <c r="Z2623" s="3" t="s">
        <v>60</v>
      </c>
    </row>
    <row r="2624" spans="1:26" x14ac:dyDescent="0.3">
      <c r="A2624" s="2" t="s">
        <v>809</v>
      </c>
      <c r="B2624" s="2" t="s">
        <v>810</v>
      </c>
      <c r="C2624" s="2">
        <v>572</v>
      </c>
      <c r="D2624" s="2" t="s">
        <v>25</v>
      </c>
      <c r="E2624" s="2" t="s">
        <v>458</v>
      </c>
      <c r="F2624" s="2" t="s">
        <v>65</v>
      </c>
      <c r="G2624" s="2" t="s">
        <v>496</v>
      </c>
      <c r="H2624" s="2" t="s">
        <v>16</v>
      </c>
      <c r="I2624" s="2">
        <v>445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 t="s">
        <v>60</v>
      </c>
      <c r="V2624" s="2" t="s">
        <v>60</v>
      </c>
      <c r="W2624" s="2" t="s">
        <v>60</v>
      </c>
      <c r="X2624" s="2" t="s">
        <v>60</v>
      </c>
      <c r="Y2624" s="2" t="s">
        <v>60</v>
      </c>
      <c r="Z2624" s="2" t="s">
        <v>60</v>
      </c>
    </row>
    <row r="2625" spans="1:26" x14ac:dyDescent="0.3">
      <c r="A2625" s="3" t="s">
        <v>809</v>
      </c>
      <c r="B2625" s="3" t="s">
        <v>810</v>
      </c>
      <c r="C2625" s="3">
        <v>573</v>
      </c>
      <c r="D2625" s="3" t="s">
        <v>25</v>
      </c>
      <c r="E2625" s="3" t="s">
        <v>458</v>
      </c>
      <c r="F2625" s="3" t="s">
        <v>65</v>
      </c>
      <c r="G2625" s="3" t="s">
        <v>497</v>
      </c>
      <c r="H2625" s="3" t="s">
        <v>60</v>
      </c>
      <c r="I2625" s="3">
        <v>368.14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 t="s">
        <v>60</v>
      </c>
      <c r="V2625" s="3" t="s">
        <v>60</v>
      </c>
      <c r="W2625" s="3" t="s">
        <v>60</v>
      </c>
      <c r="X2625" s="3" t="s">
        <v>60</v>
      </c>
      <c r="Y2625" s="3" t="s">
        <v>60</v>
      </c>
      <c r="Z2625" s="3" t="s">
        <v>60</v>
      </c>
    </row>
    <row r="2626" spans="1:26" x14ac:dyDescent="0.3">
      <c r="A2626" s="2" t="s">
        <v>809</v>
      </c>
      <c r="B2626" s="2" t="s">
        <v>810</v>
      </c>
      <c r="C2626" s="2">
        <v>574</v>
      </c>
      <c r="D2626" s="2" t="s">
        <v>25</v>
      </c>
      <c r="E2626" s="2" t="s">
        <v>458</v>
      </c>
      <c r="F2626" s="2" t="s">
        <v>65</v>
      </c>
      <c r="G2626" s="2" t="s">
        <v>498</v>
      </c>
      <c r="H2626" s="2" t="s">
        <v>60</v>
      </c>
      <c r="I2626" s="2">
        <v>366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 t="s">
        <v>60</v>
      </c>
      <c r="V2626" s="2" t="s">
        <v>60</v>
      </c>
      <c r="W2626" s="2" t="s">
        <v>60</v>
      </c>
      <c r="X2626" s="2" t="s">
        <v>60</v>
      </c>
      <c r="Y2626" s="2" t="s">
        <v>60</v>
      </c>
      <c r="Z2626" s="2" t="s">
        <v>60</v>
      </c>
    </row>
    <row r="2627" spans="1:26" x14ac:dyDescent="0.3">
      <c r="A2627" s="3" t="s">
        <v>809</v>
      </c>
      <c r="B2627" s="3" t="s">
        <v>810</v>
      </c>
      <c r="C2627" s="3">
        <v>575</v>
      </c>
      <c r="D2627" s="3" t="s">
        <v>25</v>
      </c>
      <c r="E2627" s="3" t="s">
        <v>458</v>
      </c>
      <c r="F2627" s="3" t="s">
        <v>65</v>
      </c>
      <c r="G2627" s="3" t="s">
        <v>499</v>
      </c>
      <c r="H2627" s="3" t="s">
        <v>60</v>
      </c>
      <c r="I2627" s="3">
        <v>742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 t="s">
        <v>60</v>
      </c>
      <c r="V2627" s="3" t="s">
        <v>60</v>
      </c>
      <c r="W2627" s="3" t="s">
        <v>60</v>
      </c>
      <c r="X2627" s="3" t="s">
        <v>60</v>
      </c>
      <c r="Y2627" s="3" t="s">
        <v>60</v>
      </c>
      <c r="Z2627" s="3" t="s">
        <v>60</v>
      </c>
    </row>
    <row r="2628" spans="1:26" x14ac:dyDescent="0.3">
      <c r="A2628" s="2" t="s">
        <v>809</v>
      </c>
      <c r="B2628" s="2" t="s">
        <v>810</v>
      </c>
      <c r="C2628" s="2">
        <v>576</v>
      </c>
      <c r="D2628" s="2" t="s">
        <v>25</v>
      </c>
      <c r="E2628" s="2" t="s">
        <v>458</v>
      </c>
      <c r="F2628" s="2" t="s">
        <v>65</v>
      </c>
      <c r="G2628" s="2" t="s">
        <v>500</v>
      </c>
      <c r="H2628" s="2" t="s">
        <v>16</v>
      </c>
      <c r="I2628" s="2">
        <v>1476.14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 t="s">
        <v>60</v>
      </c>
      <c r="V2628" s="2" t="s">
        <v>60</v>
      </c>
      <c r="W2628" s="2" t="s">
        <v>60</v>
      </c>
      <c r="X2628" s="2" t="s">
        <v>60</v>
      </c>
      <c r="Y2628" s="2" t="s">
        <v>60</v>
      </c>
      <c r="Z2628" s="2" t="s">
        <v>60</v>
      </c>
    </row>
    <row r="2629" spans="1:26" x14ac:dyDescent="0.3">
      <c r="A2629" s="3" t="s">
        <v>809</v>
      </c>
      <c r="B2629" s="3" t="s">
        <v>810</v>
      </c>
      <c r="C2629" s="3">
        <v>577</v>
      </c>
      <c r="D2629" s="3" t="s">
        <v>25</v>
      </c>
      <c r="E2629" s="3" t="s">
        <v>458</v>
      </c>
      <c r="F2629" s="3" t="s">
        <v>65</v>
      </c>
      <c r="G2629" s="3" t="s">
        <v>501</v>
      </c>
      <c r="H2629" s="3" t="s">
        <v>60</v>
      </c>
      <c r="I2629" s="3">
        <v>208</v>
      </c>
      <c r="J2629" s="3">
        <v>400</v>
      </c>
      <c r="K2629" s="3">
        <v>32</v>
      </c>
      <c r="L2629" s="3">
        <v>0</v>
      </c>
      <c r="M2629" s="3">
        <v>0</v>
      </c>
      <c r="N2629" s="3">
        <v>0</v>
      </c>
      <c r="O2629" s="3">
        <v>0</v>
      </c>
      <c r="P2629" s="3">
        <v>208</v>
      </c>
      <c r="Q2629" s="3">
        <v>0</v>
      </c>
      <c r="R2629" s="3">
        <v>0</v>
      </c>
      <c r="S2629" s="3">
        <v>0</v>
      </c>
      <c r="T2629" s="3">
        <v>0</v>
      </c>
      <c r="U2629" s="3" t="s">
        <v>60</v>
      </c>
      <c r="V2629" s="3" t="s">
        <v>60</v>
      </c>
      <c r="W2629" s="3" t="s">
        <v>60</v>
      </c>
      <c r="X2629" s="3" t="s">
        <v>60</v>
      </c>
      <c r="Y2629" s="3" t="s">
        <v>60</v>
      </c>
      <c r="Z2629" s="3" t="s">
        <v>60</v>
      </c>
    </row>
    <row r="2630" spans="1:26" x14ac:dyDescent="0.3">
      <c r="A2630" s="2" t="s">
        <v>809</v>
      </c>
      <c r="B2630" s="2" t="s">
        <v>810</v>
      </c>
      <c r="C2630" s="2">
        <v>578</v>
      </c>
      <c r="D2630" s="2" t="s">
        <v>25</v>
      </c>
      <c r="E2630" s="2" t="s">
        <v>458</v>
      </c>
      <c r="F2630" s="2" t="s">
        <v>65</v>
      </c>
      <c r="G2630" s="2" t="s">
        <v>502</v>
      </c>
      <c r="H2630" s="2" t="s">
        <v>16</v>
      </c>
      <c r="I2630" s="2">
        <v>208</v>
      </c>
      <c r="J2630" s="2">
        <v>400</v>
      </c>
      <c r="K2630" s="2">
        <v>32</v>
      </c>
      <c r="L2630" s="2">
        <v>0</v>
      </c>
      <c r="M2630" s="2">
        <v>0</v>
      </c>
      <c r="N2630" s="2">
        <v>0</v>
      </c>
      <c r="O2630" s="2">
        <v>0</v>
      </c>
      <c r="P2630" s="2">
        <v>208</v>
      </c>
      <c r="Q2630" s="2">
        <v>0</v>
      </c>
      <c r="R2630" s="2">
        <v>0</v>
      </c>
      <c r="S2630" s="2">
        <v>0</v>
      </c>
      <c r="T2630" s="2">
        <v>0</v>
      </c>
      <c r="U2630" s="2" t="s">
        <v>60</v>
      </c>
      <c r="V2630" s="2" t="s">
        <v>60</v>
      </c>
      <c r="W2630" s="2" t="s">
        <v>60</v>
      </c>
      <c r="X2630" s="2" t="s">
        <v>60</v>
      </c>
      <c r="Y2630" s="2" t="s">
        <v>60</v>
      </c>
      <c r="Z2630" s="2" t="s">
        <v>60</v>
      </c>
    </row>
    <row r="2631" spans="1:26" x14ac:dyDescent="0.3">
      <c r="A2631" s="3" t="s">
        <v>809</v>
      </c>
      <c r="B2631" s="3" t="s">
        <v>810</v>
      </c>
      <c r="C2631" s="3">
        <v>579</v>
      </c>
      <c r="D2631" s="3" t="s">
        <v>25</v>
      </c>
      <c r="E2631" s="3" t="s">
        <v>458</v>
      </c>
      <c r="F2631" s="3" t="s">
        <v>65</v>
      </c>
      <c r="G2631" s="3" t="s">
        <v>503</v>
      </c>
      <c r="H2631" s="3" t="s">
        <v>60</v>
      </c>
      <c r="I2631" s="3">
        <v>370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 t="s">
        <v>60</v>
      </c>
      <c r="V2631" s="3" t="s">
        <v>60</v>
      </c>
      <c r="W2631" s="3" t="s">
        <v>60</v>
      </c>
      <c r="X2631" s="3" t="s">
        <v>60</v>
      </c>
      <c r="Y2631" s="3" t="s">
        <v>60</v>
      </c>
      <c r="Z2631" s="3" t="s">
        <v>60</v>
      </c>
    </row>
    <row r="2632" spans="1:26" x14ac:dyDescent="0.3">
      <c r="A2632" s="2" t="s">
        <v>809</v>
      </c>
      <c r="B2632" s="2" t="s">
        <v>810</v>
      </c>
      <c r="C2632" s="2">
        <v>580</v>
      </c>
      <c r="D2632" s="2" t="s">
        <v>25</v>
      </c>
      <c r="E2632" s="2" t="s">
        <v>458</v>
      </c>
      <c r="F2632" s="2" t="s">
        <v>65</v>
      </c>
      <c r="G2632" s="2" t="s">
        <v>504</v>
      </c>
      <c r="H2632" s="2" t="s">
        <v>16</v>
      </c>
      <c r="I2632" s="2">
        <v>370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 t="s">
        <v>60</v>
      </c>
      <c r="V2632" s="2" t="s">
        <v>60</v>
      </c>
      <c r="W2632" s="2" t="s">
        <v>60</v>
      </c>
      <c r="X2632" s="2" t="s">
        <v>60</v>
      </c>
      <c r="Y2632" s="2" t="s">
        <v>60</v>
      </c>
      <c r="Z2632" s="2" t="s">
        <v>60</v>
      </c>
    </row>
    <row r="2633" spans="1:26" x14ac:dyDescent="0.3">
      <c r="A2633" s="3" t="s">
        <v>809</v>
      </c>
      <c r="B2633" s="3" t="s">
        <v>810</v>
      </c>
      <c r="C2633" s="3">
        <v>581</v>
      </c>
      <c r="D2633" s="3" t="s">
        <v>25</v>
      </c>
      <c r="E2633" s="3" t="s">
        <v>458</v>
      </c>
      <c r="F2633" s="3" t="s">
        <v>65</v>
      </c>
      <c r="G2633" s="3" t="s">
        <v>65</v>
      </c>
      <c r="H2633" s="3" t="s">
        <v>16</v>
      </c>
      <c r="I2633" s="3">
        <v>4663.1400000000003</v>
      </c>
      <c r="J2633" s="3">
        <v>900</v>
      </c>
      <c r="K2633" s="3">
        <v>69</v>
      </c>
      <c r="L2633" s="3">
        <v>0</v>
      </c>
      <c r="M2633" s="3">
        <v>50.84</v>
      </c>
      <c r="N2633" s="3">
        <v>0</v>
      </c>
      <c r="O2633" s="3">
        <v>0</v>
      </c>
      <c r="P2633" s="3">
        <v>464</v>
      </c>
      <c r="Q2633" s="3">
        <v>0</v>
      </c>
      <c r="R2633" s="3">
        <v>365.34</v>
      </c>
      <c r="S2633" s="3">
        <v>0</v>
      </c>
      <c r="T2633" s="3">
        <v>0</v>
      </c>
      <c r="U2633" s="3" t="s">
        <v>60</v>
      </c>
      <c r="V2633" s="3" t="s">
        <v>60</v>
      </c>
      <c r="W2633" s="3" t="s">
        <v>60</v>
      </c>
      <c r="X2633" s="3" t="s">
        <v>60</v>
      </c>
      <c r="Y2633" s="3" t="s">
        <v>60</v>
      </c>
      <c r="Z2633" s="3" t="s">
        <v>60</v>
      </c>
    </row>
    <row r="2634" spans="1:26" x14ac:dyDescent="0.3">
      <c r="A2634" s="2" t="s">
        <v>809</v>
      </c>
      <c r="B2634" s="2" t="s">
        <v>810</v>
      </c>
      <c r="C2634" s="2">
        <v>582</v>
      </c>
      <c r="D2634" s="2" t="s">
        <v>25</v>
      </c>
      <c r="E2634" s="2" t="s">
        <v>458</v>
      </c>
      <c r="F2634" s="2" t="s">
        <v>78</v>
      </c>
      <c r="G2634" s="2" t="s">
        <v>505</v>
      </c>
      <c r="H2634" s="2" t="s">
        <v>60</v>
      </c>
      <c r="I2634" s="2">
        <v>2000</v>
      </c>
      <c r="J2634" s="2">
        <v>13600</v>
      </c>
      <c r="K2634" s="2">
        <v>1106</v>
      </c>
      <c r="L2634" s="2">
        <v>1062.81</v>
      </c>
      <c r="M2634" s="2">
        <v>997.87</v>
      </c>
      <c r="N2634" s="2">
        <v>96.09</v>
      </c>
      <c r="O2634" s="2">
        <v>106.51</v>
      </c>
      <c r="P2634" s="2">
        <v>6936</v>
      </c>
      <c r="Q2634" s="2">
        <v>5331.48</v>
      </c>
      <c r="R2634" s="2">
        <v>6491.77</v>
      </c>
      <c r="S2634" s="2">
        <v>76.87</v>
      </c>
      <c r="T2634" s="2">
        <v>82.13</v>
      </c>
      <c r="U2634" s="2">
        <v>76.81</v>
      </c>
      <c r="V2634" s="2">
        <v>73.81</v>
      </c>
      <c r="W2634" s="2">
        <v>69.3</v>
      </c>
      <c r="X2634" s="2">
        <v>78.959999999999994</v>
      </c>
      <c r="Y2634" s="2">
        <v>60.7</v>
      </c>
      <c r="Z2634" s="2">
        <v>73.900000000000006</v>
      </c>
    </row>
    <row r="2635" spans="1:26" x14ac:dyDescent="0.3">
      <c r="A2635" s="3" t="s">
        <v>809</v>
      </c>
      <c r="B2635" s="3" t="s">
        <v>810</v>
      </c>
      <c r="C2635" s="3">
        <v>583</v>
      </c>
      <c r="D2635" s="3" t="s">
        <v>25</v>
      </c>
      <c r="E2635" s="3" t="s">
        <v>458</v>
      </c>
      <c r="F2635" s="3" t="s">
        <v>78</v>
      </c>
      <c r="G2635" s="3" t="s">
        <v>83</v>
      </c>
      <c r="H2635" s="3" t="s">
        <v>74</v>
      </c>
      <c r="I2635" s="3">
        <v>2000</v>
      </c>
      <c r="J2635" s="3">
        <v>13600</v>
      </c>
      <c r="K2635" s="3">
        <v>1106</v>
      </c>
      <c r="L2635" s="3">
        <v>1062.81</v>
      </c>
      <c r="M2635" s="3">
        <v>997.87</v>
      </c>
      <c r="N2635" s="3">
        <v>96.09</v>
      </c>
      <c r="O2635" s="3">
        <v>106.51</v>
      </c>
      <c r="P2635" s="3">
        <v>6936</v>
      </c>
      <c r="Q2635" s="3">
        <v>5331.48</v>
      </c>
      <c r="R2635" s="3">
        <v>6491.77</v>
      </c>
      <c r="S2635" s="3">
        <v>76.87</v>
      </c>
      <c r="T2635" s="3">
        <v>82.13</v>
      </c>
      <c r="U2635" s="3">
        <v>76.81</v>
      </c>
      <c r="V2635" s="3">
        <v>73.81</v>
      </c>
      <c r="W2635" s="3">
        <v>69.3</v>
      </c>
      <c r="X2635" s="3">
        <v>78.959999999999994</v>
      </c>
      <c r="Y2635" s="3">
        <v>60.7</v>
      </c>
      <c r="Z2635" s="3">
        <v>73.900000000000006</v>
      </c>
    </row>
    <row r="2636" spans="1:26" x14ac:dyDescent="0.3">
      <c r="A2636" s="2" t="s">
        <v>809</v>
      </c>
      <c r="B2636" s="2" t="s">
        <v>810</v>
      </c>
      <c r="C2636" s="2">
        <v>584</v>
      </c>
      <c r="D2636" s="2" t="s">
        <v>25</v>
      </c>
      <c r="E2636" s="2" t="s">
        <v>458</v>
      </c>
      <c r="F2636" s="2" t="s">
        <v>78</v>
      </c>
      <c r="G2636" s="2" t="s">
        <v>84</v>
      </c>
      <c r="H2636" s="2" t="s">
        <v>75</v>
      </c>
      <c r="I2636" s="2">
        <v>2000</v>
      </c>
      <c r="J2636" s="2">
        <v>13600</v>
      </c>
      <c r="K2636" s="2">
        <v>1106</v>
      </c>
      <c r="L2636" s="2">
        <v>1062.81</v>
      </c>
      <c r="M2636" s="2">
        <v>997.87</v>
      </c>
      <c r="N2636" s="2">
        <v>96.09</v>
      </c>
      <c r="O2636" s="2">
        <v>106.51</v>
      </c>
      <c r="P2636" s="2">
        <v>6936</v>
      </c>
      <c r="Q2636" s="2">
        <v>5331.48</v>
      </c>
      <c r="R2636" s="2">
        <v>6491.77</v>
      </c>
      <c r="S2636" s="2">
        <v>76.87</v>
      </c>
      <c r="T2636" s="2">
        <v>82.13</v>
      </c>
      <c r="U2636" s="2">
        <v>76.81</v>
      </c>
      <c r="V2636" s="2">
        <v>73.81</v>
      </c>
      <c r="W2636" s="2">
        <v>69.3</v>
      </c>
      <c r="X2636" s="2">
        <v>78.959999999999994</v>
      </c>
      <c r="Y2636" s="2">
        <v>60.7</v>
      </c>
      <c r="Z2636" s="2">
        <v>73.900000000000006</v>
      </c>
    </row>
    <row r="2637" spans="1:26" x14ac:dyDescent="0.3">
      <c r="A2637" s="3" t="s">
        <v>809</v>
      </c>
      <c r="B2637" s="3" t="s">
        <v>810</v>
      </c>
      <c r="C2637" s="3">
        <v>585</v>
      </c>
      <c r="D2637" s="3" t="s">
        <v>25</v>
      </c>
      <c r="E2637" s="3" t="s">
        <v>458</v>
      </c>
      <c r="F2637" s="3" t="s">
        <v>78</v>
      </c>
      <c r="G2637" s="3" t="s">
        <v>68</v>
      </c>
      <c r="H2637" s="3" t="s">
        <v>75</v>
      </c>
      <c r="I2637" s="3">
        <v>12426.8</v>
      </c>
      <c r="J2637" s="3">
        <v>67200</v>
      </c>
      <c r="K2637" s="3">
        <v>5207</v>
      </c>
      <c r="L2637" s="3">
        <v>5828.4</v>
      </c>
      <c r="M2637" s="3">
        <v>4907.54</v>
      </c>
      <c r="N2637" s="3">
        <v>111.93</v>
      </c>
      <c r="O2637" s="3">
        <v>118.76</v>
      </c>
      <c r="P2637" s="3">
        <v>34510</v>
      </c>
      <c r="Q2637" s="3">
        <v>35805.160000000003</v>
      </c>
      <c r="R2637" s="3">
        <v>30336.04</v>
      </c>
      <c r="S2637" s="3">
        <v>103.75</v>
      </c>
      <c r="T2637" s="3">
        <v>118.03</v>
      </c>
      <c r="U2637" s="3">
        <v>54.83</v>
      </c>
      <c r="V2637" s="3">
        <v>69.430000000000007</v>
      </c>
      <c r="W2637" s="3">
        <v>58.81</v>
      </c>
      <c r="X2637" s="3">
        <v>59.57</v>
      </c>
      <c r="Y2637" s="3">
        <v>67.39</v>
      </c>
      <c r="Z2637" s="3">
        <v>59.6</v>
      </c>
    </row>
    <row r="2638" spans="1:26" x14ac:dyDescent="0.3">
      <c r="A2638" s="2" t="s">
        <v>809</v>
      </c>
      <c r="B2638" s="2" t="s">
        <v>810</v>
      </c>
      <c r="C2638" s="2">
        <v>586</v>
      </c>
      <c r="D2638" s="2" t="s">
        <v>25</v>
      </c>
      <c r="E2638" s="2" t="s">
        <v>458</v>
      </c>
      <c r="F2638" s="2" t="s">
        <v>78</v>
      </c>
      <c r="G2638" s="2" t="s">
        <v>68</v>
      </c>
      <c r="H2638" s="2" t="s">
        <v>16</v>
      </c>
      <c r="I2638" s="2">
        <v>4898.54</v>
      </c>
      <c r="J2638" s="2">
        <v>1100</v>
      </c>
      <c r="K2638" s="2">
        <v>85</v>
      </c>
      <c r="L2638" s="2">
        <v>0</v>
      </c>
      <c r="M2638" s="2">
        <v>90.16</v>
      </c>
      <c r="N2638" s="2">
        <v>0</v>
      </c>
      <c r="O2638" s="2">
        <v>0</v>
      </c>
      <c r="P2638" s="2">
        <v>568</v>
      </c>
      <c r="Q2638" s="2">
        <v>0</v>
      </c>
      <c r="R2638" s="2">
        <v>602.23</v>
      </c>
      <c r="S2638" s="2">
        <v>0</v>
      </c>
      <c r="T2638" s="2">
        <v>0</v>
      </c>
      <c r="U2638" s="2" t="s">
        <v>60</v>
      </c>
      <c r="V2638" s="2" t="s">
        <v>60</v>
      </c>
      <c r="W2638" s="2" t="s">
        <v>60</v>
      </c>
      <c r="X2638" s="2" t="s">
        <v>60</v>
      </c>
      <c r="Y2638" s="2" t="s">
        <v>60</v>
      </c>
      <c r="Z2638" s="2" t="s">
        <v>60</v>
      </c>
    </row>
    <row r="2639" spans="1:26" x14ac:dyDescent="0.3">
      <c r="A2639" s="3" t="s">
        <v>809</v>
      </c>
      <c r="B2639" s="3" t="s">
        <v>810</v>
      </c>
      <c r="C2639" s="3">
        <v>587</v>
      </c>
      <c r="D2639" s="3" t="s">
        <v>25</v>
      </c>
      <c r="E2639" s="3" t="s">
        <v>458</v>
      </c>
      <c r="F2639" s="3" t="s">
        <v>78</v>
      </c>
      <c r="G2639" s="3" t="s">
        <v>68</v>
      </c>
      <c r="H2639" s="3" t="s">
        <v>12</v>
      </c>
      <c r="I2639" s="3">
        <v>1610</v>
      </c>
      <c r="J2639" s="3">
        <v>2819</v>
      </c>
      <c r="K2639" s="3">
        <v>398</v>
      </c>
      <c r="L2639" s="3">
        <v>117.75</v>
      </c>
      <c r="M2639" s="3">
        <v>615.97</v>
      </c>
      <c r="N2639" s="3">
        <v>29.59</v>
      </c>
      <c r="O2639" s="3">
        <v>19.12</v>
      </c>
      <c r="P2639" s="3">
        <v>1385</v>
      </c>
      <c r="Q2639" s="3">
        <v>742.02</v>
      </c>
      <c r="R2639" s="3">
        <v>1868.11</v>
      </c>
      <c r="S2639" s="3">
        <v>53.58</v>
      </c>
      <c r="T2639" s="3">
        <v>39.72</v>
      </c>
      <c r="U2639" s="3" t="s">
        <v>60</v>
      </c>
      <c r="V2639" s="3" t="s">
        <v>60</v>
      </c>
      <c r="W2639" s="3" t="s">
        <v>60</v>
      </c>
      <c r="X2639" s="3" t="s">
        <v>60</v>
      </c>
      <c r="Y2639" s="3" t="s">
        <v>60</v>
      </c>
      <c r="Z2639" s="3" t="s">
        <v>60</v>
      </c>
    </row>
    <row r="2640" spans="1:26" x14ac:dyDescent="0.3">
      <c r="A2640" s="2" t="s">
        <v>809</v>
      </c>
      <c r="B2640" s="2" t="s">
        <v>810</v>
      </c>
      <c r="C2640" s="2">
        <v>588</v>
      </c>
      <c r="D2640" s="2" t="s">
        <v>25</v>
      </c>
      <c r="E2640" s="2" t="s">
        <v>458</v>
      </c>
      <c r="F2640" s="2" t="s">
        <v>78</v>
      </c>
      <c r="G2640" s="2" t="s">
        <v>68</v>
      </c>
      <c r="H2640" s="2" t="s">
        <v>458</v>
      </c>
      <c r="I2640" s="2">
        <v>18935.34</v>
      </c>
      <c r="J2640" s="2">
        <v>71119</v>
      </c>
      <c r="K2640" s="2">
        <v>5690</v>
      </c>
      <c r="L2640" s="2">
        <v>5946.15</v>
      </c>
      <c r="M2640" s="2">
        <v>5613.67</v>
      </c>
      <c r="N2640" s="2">
        <v>104.5</v>
      </c>
      <c r="O2640" s="2">
        <v>105.92</v>
      </c>
      <c r="P2640" s="2">
        <v>36463</v>
      </c>
      <c r="Q2640" s="2">
        <v>36547.18</v>
      </c>
      <c r="R2640" s="2">
        <v>32806.379999999997</v>
      </c>
      <c r="S2640" s="2">
        <v>100.23</v>
      </c>
      <c r="T2640" s="2">
        <v>111.4</v>
      </c>
      <c r="U2640" s="2" t="s">
        <v>60</v>
      </c>
      <c r="V2640" s="2" t="s">
        <v>60</v>
      </c>
      <c r="W2640" s="2" t="s">
        <v>60</v>
      </c>
      <c r="X2640" s="2" t="s">
        <v>60</v>
      </c>
      <c r="Y2640" s="2" t="s">
        <v>60</v>
      </c>
      <c r="Z2640" s="2" t="s">
        <v>60</v>
      </c>
    </row>
    <row r="2641" spans="1:26" x14ac:dyDescent="0.3">
      <c r="A2641" s="3" t="s">
        <v>809</v>
      </c>
      <c r="B2641" s="3" t="s">
        <v>810</v>
      </c>
      <c r="C2641" s="3">
        <v>589</v>
      </c>
      <c r="D2641" s="3" t="s">
        <v>25</v>
      </c>
      <c r="E2641" s="3" t="s">
        <v>506</v>
      </c>
      <c r="F2641" s="3" t="s">
        <v>58</v>
      </c>
      <c r="G2641" s="3" t="s">
        <v>507</v>
      </c>
      <c r="H2641" s="3" t="s">
        <v>60</v>
      </c>
      <c r="I2641" s="3">
        <v>1700</v>
      </c>
      <c r="J2641" s="3">
        <v>9000</v>
      </c>
      <c r="K2641" s="3">
        <v>754</v>
      </c>
      <c r="L2641" s="3">
        <v>576.91</v>
      </c>
      <c r="M2641" s="3">
        <v>502.46</v>
      </c>
      <c r="N2641" s="3">
        <v>76.510000000000005</v>
      </c>
      <c r="O2641" s="3">
        <v>114.82</v>
      </c>
      <c r="P2641" s="3">
        <v>5045</v>
      </c>
      <c r="Q2641" s="3">
        <v>3948.93</v>
      </c>
      <c r="R2641" s="3">
        <v>3439.32</v>
      </c>
      <c r="S2641" s="3">
        <v>78.27</v>
      </c>
      <c r="T2641" s="3">
        <v>114.82</v>
      </c>
      <c r="U2641" s="3">
        <v>61.6</v>
      </c>
      <c r="V2641" s="3">
        <v>47.13</v>
      </c>
      <c r="W2641" s="3">
        <v>41.05</v>
      </c>
      <c r="X2641" s="3">
        <v>67.569999999999993</v>
      </c>
      <c r="Y2641" s="3">
        <v>52.89</v>
      </c>
      <c r="Z2641" s="3">
        <v>46.06</v>
      </c>
    </row>
    <row r="2642" spans="1:26" x14ac:dyDescent="0.3">
      <c r="A2642" s="2" t="s">
        <v>809</v>
      </c>
      <c r="B2642" s="2" t="s">
        <v>810</v>
      </c>
      <c r="C2642" s="2">
        <v>590</v>
      </c>
      <c r="D2642" s="2" t="s">
        <v>25</v>
      </c>
      <c r="E2642" s="2" t="s">
        <v>506</v>
      </c>
      <c r="F2642" s="2" t="s">
        <v>58</v>
      </c>
      <c r="G2642" s="2" t="s">
        <v>508</v>
      </c>
      <c r="H2642" s="2" t="s">
        <v>60</v>
      </c>
      <c r="I2642" s="2">
        <v>1720</v>
      </c>
      <c r="J2642" s="2">
        <v>8500</v>
      </c>
      <c r="K2642" s="2">
        <v>711</v>
      </c>
      <c r="L2642" s="2">
        <v>461.72</v>
      </c>
      <c r="M2642" s="2">
        <v>349.42</v>
      </c>
      <c r="N2642" s="2">
        <v>64.94</v>
      </c>
      <c r="O2642" s="2">
        <v>132.13999999999999</v>
      </c>
      <c r="P2642" s="2">
        <v>4754</v>
      </c>
      <c r="Q2642" s="2">
        <v>3529.3</v>
      </c>
      <c r="R2642" s="2">
        <v>2795.2</v>
      </c>
      <c r="S2642" s="2">
        <v>74.239999999999995</v>
      </c>
      <c r="T2642" s="2">
        <v>126.26</v>
      </c>
      <c r="U2642" s="2">
        <v>57.41</v>
      </c>
      <c r="V2642" s="2">
        <v>37.28</v>
      </c>
      <c r="W2642" s="2">
        <v>28.22</v>
      </c>
      <c r="X2642" s="2">
        <v>62.93</v>
      </c>
      <c r="Y2642" s="2">
        <v>46.72</v>
      </c>
      <c r="Z2642" s="2">
        <v>37</v>
      </c>
    </row>
    <row r="2643" spans="1:26" x14ac:dyDescent="0.3">
      <c r="A2643" s="3" t="s">
        <v>809</v>
      </c>
      <c r="B2643" s="3" t="s">
        <v>810</v>
      </c>
      <c r="C2643" s="3">
        <v>591</v>
      </c>
      <c r="D2643" s="3" t="s">
        <v>25</v>
      </c>
      <c r="E2643" s="3" t="s">
        <v>506</v>
      </c>
      <c r="F2643" s="3" t="s">
        <v>58</v>
      </c>
      <c r="G2643" s="3" t="s">
        <v>509</v>
      </c>
      <c r="H2643" s="3" t="s">
        <v>74</v>
      </c>
      <c r="I2643" s="3">
        <v>3420</v>
      </c>
      <c r="J2643" s="3">
        <v>17500</v>
      </c>
      <c r="K2643" s="3">
        <v>1465</v>
      </c>
      <c r="L2643" s="3">
        <v>1038.6300000000001</v>
      </c>
      <c r="M2643" s="3">
        <v>851.88</v>
      </c>
      <c r="N2643" s="3">
        <v>70.900000000000006</v>
      </c>
      <c r="O2643" s="3">
        <v>121.92</v>
      </c>
      <c r="P2643" s="3">
        <v>9799</v>
      </c>
      <c r="Q2643" s="3">
        <v>7478.23</v>
      </c>
      <c r="R2643" s="3">
        <v>6234.52</v>
      </c>
      <c r="S2643" s="3">
        <v>76.319999999999993</v>
      </c>
      <c r="T2643" s="3">
        <v>119.95</v>
      </c>
      <c r="U2643" s="3">
        <v>59.49</v>
      </c>
      <c r="V2643" s="3">
        <v>42.18</v>
      </c>
      <c r="W2643" s="3">
        <v>34.6</v>
      </c>
      <c r="X2643" s="3">
        <v>65.239999999999995</v>
      </c>
      <c r="Y2643" s="3">
        <v>49.79</v>
      </c>
      <c r="Z2643" s="3">
        <v>41.51</v>
      </c>
    </row>
    <row r="2644" spans="1:26" x14ac:dyDescent="0.3">
      <c r="A2644" s="2" t="s">
        <v>809</v>
      </c>
      <c r="B2644" s="2" t="s">
        <v>810</v>
      </c>
      <c r="C2644" s="2">
        <v>592</v>
      </c>
      <c r="D2644" s="2" t="s">
        <v>25</v>
      </c>
      <c r="E2644" s="2" t="s">
        <v>506</v>
      </c>
      <c r="F2644" s="2" t="s">
        <v>58</v>
      </c>
      <c r="G2644" s="2" t="s">
        <v>510</v>
      </c>
      <c r="H2644" s="2" t="s">
        <v>60</v>
      </c>
      <c r="I2644" s="2">
        <v>1600</v>
      </c>
      <c r="J2644" s="2">
        <v>6000</v>
      </c>
      <c r="K2644" s="2">
        <v>466</v>
      </c>
      <c r="L2644" s="2">
        <v>572.41999999999996</v>
      </c>
      <c r="M2644" s="2">
        <v>116.98</v>
      </c>
      <c r="N2644" s="2">
        <v>122.84</v>
      </c>
      <c r="O2644" s="2">
        <v>489.33</v>
      </c>
      <c r="P2644" s="2">
        <v>3196</v>
      </c>
      <c r="Q2644" s="2">
        <v>3289.57</v>
      </c>
      <c r="R2644" s="2">
        <v>2210.0500000000002</v>
      </c>
      <c r="S2644" s="2">
        <v>102.93</v>
      </c>
      <c r="T2644" s="2">
        <v>148.85</v>
      </c>
      <c r="U2644" s="2">
        <v>40.450000000000003</v>
      </c>
      <c r="V2644" s="2">
        <v>49.69</v>
      </c>
      <c r="W2644" s="2">
        <v>10.15</v>
      </c>
      <c r="X2644" s="2">
        <v>45.48</v>
      </c>
      <c r="Y2644" s="2">
        <v>46.81</v>
      </c>
      <c r="Z2644" s="2">
        <v>31.45</v>
      </c>
    </row>
    <row r="2645" spans="1:26" x14ac:dyDescent="0.3">
      <c r="A2645" s="3" t="s">
        <v>809</v>
      </c>
      <c r="B2645" s="3" t="s">
        <v>810</v>
      </c>
      <c r="C2645" s="3">
        <v>593</v>
      </c>
      <c r="D2645" s="3" t="s">
        <v>25</v>
      </c>
      <c r="E2645" s="3" t="s">
        <v>506</v>
      </c>
      <c r="F2645" s="3" t="s">
        <v>58</v>
      </c>
      <c r="G2645" s="3" t="s">
        <v>511</v>
      </c>
      <c r="H2645" s="3" t="s">
        <v>74</v>
      </c>
      <c r="I2645" s="3">
        <v>1600</v>
      </c>
      <c r="J2645" s="3">
        <v>6000</v>
      </c>
      <c r="K2645" s="3">
        <v>466</v>
      </c>
      <c r="L2645" s="3">
        <v>572.41999999999996</v>
      </c>
      <c r="M2645" s="3">
        <v>116.98</v>
      </c>
      <c r="N2645" s="3">
        <v>122.84</v>
      </c>
      <c r="O2645" s="3">
        <v>489.33</v>
      </c>
      <c r="P2645" s="3">
        <v>3196</v>
      </c>
      <c r="Q2645" s="3">
        <v>3289.57</v>
      </c>
      <c r="R2645" s="3">
        <v>2210.0500000000002</v>
      </c>
      <c r="S2645" s="3">
        <v>102.93</v>
      </c>
      <c r="T2645" s="3">
        <v>148.85</v>
      </c>
      <c r="U2645" s="3">
        <v>40.450000000000003</v>
      </c>
      <c r="V2645" s="3">
        <v>49.69</v>
      </c>
      <c r="W2645" s="3">
        <v>10.15</v>
      </c>
      <c r="X2645" s="3">
        <v>45.48</v>
      </c>
      <c r="Y2645" s="3">
        <v>46.81</v>
      </c>
      <c r="Z2645" s="3">
        <v>31.45</v>
      </c>
    </row>
    <row r="2646" spans="1:26" x14ac:dyDescent="0.3">
      <c r="A2646" s="2" t="s">
        <v>809</v>
      </c>
      <c r="B2646" s="2" t="s">
        <v>810</v>
      </c>
      <c r="C2646" s="2">
        <v>594</v>
      </c>
      <c r="D2646" s="2" t="s">
        <v>25</v>
      </c>
      <c r="E2646" s="2" t="s">
        <v>506</v>
      </c>
      <c r="F2646" s="2" t="s">
        <v>58</v>
      </c>
      <c r="G2646" s="2" t="s">
        <v>58</v>
      </c>
      <c r="H2646" s="2" t="s">
        <v>75</v>
      </c>
      <c r="I2646" s="2">
        <v>5020</v>
      </c>
      <c r="J2646" s="2">
        <v>23500</v>
      </c>
      <c r="K2646" s="2">
        <v>1931</v>
      </c>
      <c r="L2646" s="2">
        <v>1611.05</v>
      </c>
      <c r="M2646" s="2">
        <v>968.86</v>
      </c>
      <c r="N2646" s="2">
        <v>83.43</v>
      </c>
      <c r="O2646" s="2">
        <v>166.28</v>
      </c>
      <c r="P2646" s="2">
        <v>12995</v>
      </c>
      <c r="Q2646" s="2">
        <v>10767.8</v>
      </c>
      <c r="R2646" s="2">
        <v>8444.57</v>
      </c>
      <c r="S2646" s="2">
        <v>82.86</v>
      </c>
      <c r="T2646" s="2">
        <v>127.51</v>
      </c>
      <c r="U2646" s="2">
        <v>53.43</v>
      </c>
      <c r="V2646" s="2">
        <v>44.57</v>
      </c>
      <c r="W2646" s="2">
        <v>26.81</v>
      </c>
      <c r="X2646" s="2">
        <v>58.94</v>
      </c>
      <c r="Y2646" s="2">
        <v>48.84</v>
      </c>
      <c r="Z2646" s="2">
        <v>38.299999999999997</v>
      </c>
    </row>
    <row r="2647" spans="1:26" x14ac:dyDescent="0.3">
      <c r="A2647" s="3" t="s">
        <v>809</v>
      </c>
      <c r="B2647" s="3" t="s">
        <v>810</v>
      </c>
      <c r="C2647" s="3">
        <v>595</v>
      </c>
      <c r="D2647" s="3" t="s">
        <v>25</v>
      </c>
      <c r="E2647" s="3" t="s">
        <v>506</v>
      </c>
      <c r="F2647" s="3" t="s">
        <v>58</v>
      </c>
      <c r="G2647" s="3" t="s">
        <v>512</v>
      </c>
      <c r="H2647" s="3" t="s">
        <v>60</v>
      </c>
      <c r="I2647" s="3">
        <v>0</v>
      </c>
      <c r="J2647" s="3">
        <v>500</v>
      </c>
      <c r="K2647" s="3">
        <v>41</v>
      </c>
      <c r="L2647" s="3">
        <v>0</v>
      </c>
      <c r="M2647" s="3">
        <v>0</v>
      </c>
      <c r="N2647" s="3">
        <v>0</v>
      </c>
      <c r="O2647" s="3">
        <v>0</v>
      </c>
      <c r="P2647" s="3">
        <v>250</v>
      </c>
      <c r="Q2647" s="3">
        <v>0</v>
      </c>
      <c r="R2647" s="3">
        <v>0</v>
      </c>
      <c r="S2647" s="3">
        <v>0</v>
      </c>
      <c r="T2647" s="3">
        <v>0</v>
      </c>
      <c r="U2647" s="3" t="s">
        <v>60</v>
      </c>
      <c r="V2647" s="3" t="s">
        <v>60</v>
      </c>
      <c r="W2647" s="3" t="s">
        <v>60</v>
      </c>
      <c r="X2647" s="3" t="s">
        <v>60</v>
      </c>
      <c r="Y2647" s="3" t="s">
        <v>60</v>
      </c>
      <c r="Z2647" s="3" t="s">
        <v>60</v>
      </c>
    </row>
    <row r="2648" spans="1:26" x14ac:dyDescent="0.3">
      <c r="A2648" s="2" t="s">
        <v>809</v>
      </c>
      <c r="B2648" s="2" t="s">
        <v>810</v>
      </c>
      <c r="C2648" s="2">
        <v>596</v>
      </c>
      <c r="D2648" s="2" t="s">
        <v>25</v>
      </c>
      <c r="E2648" s="2" t="s">
        <v>506</v>
      </c>
      <c r="F2648" s="2" t="s">
        <v>58</v>
      </c>
      <c r="G2648" s="2" t="s">
        <v>509</v>
      </c>
      <c r="H2648" s="2" t="s">
        <v>16</v>
      </c>
      <c r="I2648" s="2">
        <v>0</v>
      </c>
      <c r="J2648" s="2">
        <v>500</v>
      </c>
      <c r="K2648" s="2">
        <v>41</v>
      </c>
      <c r="L2648" s="2">
        <v>0</v>
      </c>
      <c r="M2648" s="2">
        <v>0</v>
      </c>
      <c r="N2648" s="2">
        <v>0</v>
      </c>
      <c r="O2648" s="2">
        <v>0</v>
      </c>
      <c r="P2648" s="2">
        <v>250</v>
      </c>
      <c r="Q2648" s="2">
        <v>0</v>
      </c>
      <c r="R2648" s="2">
        <v>0</v>
      </c>
      <c r="S2648" s="2">
        <v>0</v>
      </c>
      <c r="T2648" s="2">
        <v>0</v>
      </c>
      <c r="U2648" s="2" t="s">
        <v>60</v>
      </c>
      <c r="V2648" s="2" t="s">
        <v>60</v>
      </c>
      <c r="W2648" s="2" t="s">
        <v>60</v>
      </c>
      <c r="X2648" s="2" t="s">
        <v>60</v>
      </c>
      <c r="Y2648" s="2" t="s">
        <v>60</v>
      </c>
      <c r="Z2648" s="2" t="s">
        <v>60</v>
      </c>
    </row>
    <row r="2649" spans="1:26" x14ac:dyDescent="0.3">
      <c r="A2649" s="3" t="s">
        <v>809</v>
      </c>
      <c r="B2649" s="3" t="s">
        <v>810</v>
      </c>
      <c r="C2649" s="3">
        <v>597</v>
      </c>
      <c r="D2649" s="3" t="s">
        <v>25</v>
      </c>
      <c r="E2649" s="3" t="s">
        <v>506</v>
      </c>
      <c r="F2649" s="3" t="s">
        <v>58</v>
      </c>
      <c r="G2649" s="3" t="s">
        <v>58</v>
      </c>
      <c r="H2649" s="3" t="s">
        <v>16</v>
      </c>
      <c r="I2649" s="3">
        <v>0</v>
      </c>
      <c r="J2649" s="3">
        <v>500</v>
      </c>
      <c r="K2649" s="3">
        <v>41</v>
      </c>
      <c r="L2649" s="3">
        <v>0</v>
      </c>
      <c r="M2649" s="3">
        <v>0</v>
      </c>
      <c r="N2649" s="3">
        <v>0</v>
      </c>
      <c r="O2649" s="3">
        <v>0</v>
      </c>
      <c r="P2649" s="3">
        <v>250</v>
      </c>
      <c r="Q2649" s="3">
        <v>0</v>
      </c>
      <c r="R2649" s="3">
        <v>0</v>
      </c>
      <c r="S2649" s="3">
        <v>0</v>
      </c>
      <c r="T2649" s="3">
        <v>0</v>
      </c>
      <c r="U2649" s="3" t="s">
        <v>60</v>
      </c>
      <c r="V2649" s="3" t="s">
        <v>60</v>
      </c>
      <c r="W2649" s="3" t="s">
        <v>60</v>
      </c>
      <c r="X2649" s="3" t="s">
        <v>60</v>
      </c>
      <c r="Y2649" s="3" t="s">
        <v>60</v>
      </c>
      <c r="Z2649" s="3" t="s">
        <v>60</v>
      </c>
    </row>
    <row r="2650" spans="1:26" x14ac:dyDescent="0.3">
      <c r="A2650" s="2" t="s">
        <v>809</v>
      </c>
      <c r="B2650" s="2" t="s">
        <v>810</v>
      </c>
      <c r="C2650" s="2">
        <v>598</v>
      </c>
      <c r="D2650" s="2" t="s">
        <v>25</v>
      </c>
      <c r="E2650" s="2" t="s">
        <v>506</v>
      </c>
      <c r="F2650" s="2" t="s">
        <v>58</v>
      </c>
      <c r="G2650" s="2" t="s">
        <v>513</v>
      </c>
      <c r="H2650" s="2" t="s">
        <v>60</v>
      </c>
      <c r="I2650" s="2">
        <v>36</v>
      </c>
      <c r="J2650" s="2">
        <v>79</v>
      </c>
      <c r="K2650" s="2">
        <v>13</v>
      </c>
      <c r="L2650" s="2">
        <v>12.79</v>
      </c>
      <c r="M2650" s="2">
        <v>13.5</v>
      </c>
      <c r="N2650" s="2">
        <v>98.38</v>
      </c>
      <c r="O2650" s="2">
        <v>94.74</v>
      </c>
      <c r="P2650" s="2">
        <v>31</v>
      </c>
      <c r="Q2650" s="2">
        <v>27.67</v>
      </c>
      <c r="R2650" s="2">
        <v>41.11</v>
      </c>
      <c r="S2650" s="2">
        <v>89.26</v>
      </c>
      <c r="T2650" s="2">
        <v>67.31</v>
      </c>
      <c r="U2650" s="2" t="s">
        <v>60</v>
      </c>
      <c r="V2650" s="2" t="s">
        <v>60</v>
      </c>
      <c r="W2650" s="2" t="s">
        <v>60</v>
      </c>
      <c r="X2650" s="2" t="s">
        <v>60</v>
      </c>
      <c r="Y2650" s="2" t="s">
        <v>60</v>
      </c>
      <c r="Z2650" s="2" t="s">
        <v>60</v>
      </c>
    </row>
    <row r="2651" spans="1:26" x14ac:dyDescent="0.3">
      <c r="A2651" s="3" t="s">
        <v>809</v>
      </c>
      <c r="B2651" s="3" t="s">
        <v>810</v>
      </c>
      <c r="C2651" s="3">
        <v>599</v>
      </c>
      <c r="D2651" s="3" t="s">
        <v>25</v>
      </c>
      <c r="E2651" s="3" t="s">
        <v>506</v>
      </c>
      <c r="F2651" s="3" t="s">
        <v>58</v>
      </c>
      <c r="G2651" s="3" t="s">
        <v>514</v>
      </c>
      <c r="H2651" s="3" t="s">
        <v>60</v>
      </c>
      <c r="I2651" s="3">
        <v>36</v>
      </c>
      <c r="J2651" s="3">
        <v>81</v>
      </c>
      <c r="K2651" s="3">
        <v>13</v>
      </c>
      <c r="L2651" s="3">
        <v>8.07</v>
      </c>
      <c r="M2651" s="3">
        <v>14.91</v>
      </c>
      <c r="N2651" s="3">
        <v>62.08</v>
      </c>
      <c r="O2651" s="3">
        <v>54.12</v>
      </c>
      <c r="P2651" s="3">
        <v>31</v>
      </c>
      <c r="Q2651" s="3">
        <v>16.98</v>
      </c>
      <c r="R2651" s="3">
        <v>47.38</v>
      </c>
      <c r="S2651" s="3">
        <v>54.77</v>
      </c>
      <c r="T2651" s="3">
        <v>35.840000000000003</v>
      </c>
      <c r="U2651" s="3" t="s">
        <v>60</v>
      </c>
      <c r="V2651" s="3" t="s">
        <v>60</v>
      </c>
      <c r="W2651" s="3" t="s">
        <v>60</v>
      </c>
      <c r="X2651" s="3" t="s">
        <v>60</v>
      </c>
      <c r="Y2651" s="3" t="s">
        <v>60</v>
      </c>
      <c r="Z2651" s="3" t="s">
        <v>60</v>
      </c>
    </row>
    <row r="2652" spans="1:26" x14ac:dyDescent="0.3">
      <c r="A2652" s="2" t="s">
        <v>809</v>
      </c>
      <c r="B2652" s="2" t="s">
        <v>810</v>
      </c>
      <c r="C2652" s="2">
        <v>600</v>
      </c>
      <c r="D2652" s="2" t="s">
        <v>25</v>
      </c>
      <c r="E2652" s="2" t="s">
        <v>506</v>
      </c>
      <c r="F2652" s="2" t="s">
        <v>58</v>
      </c>
      <c r="G2652" s="2" t="s">
        <v>461</v>
      </c>
      <c r="H2652" s="2" t="s">
        <v>12</v>
      </c>
      <c r="I2652" s="2">
        <v>72</v>
      </c>
      <c r="J2652" s="2">
        <v>160</v>
      </c>
      <c r="K2652" s="2">
        <v>26</v>
      </c>
      <c r="L2652" s="2">
        <v>20.86</v>
      </c>
      <c r="M2652" s="2">
        <v>28.41</v>
      </c>
      <c r="N2652" s="2">
        <v>80.23</v>
      </c>
      <c r="O2652" s="2">
        <v>73.42</v>
      </c>
      <c r="P2652" s="2">
        <v>62</v>
      </c>
      <c r="Q2652" s="2">
        <v>44.65</v>
      </c>
      <c r="R2652" s="2">
        <v>88.49</v>
      </c>
      <c r="S2652" s="2">
        <v>72.02</v>
      </c>
      <c r="T2652" s="2">
        <v>50.46</v>
      </c>
      <c r="U2652" s="2" t="s">
        <v>60</v>
      </c>
      <c r="V2652" s="2" t="s">
        <v>60</v>
      </c>
      <c r="W2652" s="2" t="s">
        <v>60</v>
      </c>
      <c r="X2652" s="2" t="s">
        <v>60</v>
      </c>
      <c r="Y2652" s="2" t="s">
        <v>60</v>
      </c>
      <c r="Z2652" s="2" t="s">
        <v>60</v>
      </c>
    </row>
    <row r="2653" spans="1:26" x14ac:dyDescent="0.3">
      <c r="A2653" s="3" t="s">
        <v>809</v>
      </c>
      <c r="B2653" s="3" t="s">
        <v>810</v>
      </c>
      <c r="C2653" s="3">
        <v>601</v>
      </c>
      <c r="D2653" s="3" t="s">
        <v>25</v>
      </c>
      <c r="E2653" s="3" t="s">
        <v>506</v>
      </c>
      <c r="F2653" s="3" t="s">
        <v>58</v>
      </c>
      <c r="G2653" s="3" t="s">
        <v>515</v>
      </c>
      <c r="H2653" s="3" t="s">
        <v>60</v>
      </c>
      <c r="I2653" s="3">
        <v>290</v>
      </c>
      <c r="J2653" s="3">
        <v>510</v>
      </c>
      <c r="K2653" s="3">
        <v>120</v>
      </c>
      <c r="L2653" s="3">
        <v>40.31</v>
      </c>
      <c r="M2653" s="3">
        <v>137.06</v>
      </c>
      <c r="N2653" s="3">
        <v>33.590000000000003</v>
      </c>
      <c r="O2653" s="3">
        <v>29.41</v>
      </c>
      <c r="P2653" s="3">
        <v>322</v>
      </c>
      <c r="Q2653" s="3">
        <v>150.04</v>
      </c>
      <c r="R2653" s="3">
        <v>377.51</v>
      </c>
      <c r="S2653" s="3">
        <v>46.6</v>
      </c>
      <c r="T2653" s="3">
        <v>39.74</v>
      </c>
      <c r="U2653" s="3" t="s">
        <v>60</v>
      </c>
      <c r="V2653" s="3" t="s">
        <v>60</v>
      </c>
      <c r="W2653" s="3" t="s">
        <v>60</v>
      </c>
      <c r="X2653" s="3" t="s">
        <v>60</v>
      </c>
      <c r="Y2653" s="3" t="s">
        <v>60</v>
      </c>
      <c r="Z2653" s="3" t="s">
        <v>60</v>
      </c>
    </row>
    <row r="2654" spans="1:26" x14ac:dyDescent="0.3">
      <c r="A2654" s="2" t="s">
        <v>809</v>
      </c>
      <c r="B2654" s="2" t="s">
        <v>810</v>
      </c>
      <c r="C2654" s="2">
        <v>602</v>
      </c>
      <c r="D2654" s="2" t="s">
        <v>25</v>
      </c>
      <c r="E2654" s="2" t="s">
        <v>506</v>
      </c>
      <c r="F2654" s="2" t="s">
        <v>58</v>
      </c>
      <c r="G2654" s="2" t="s">
        <v>516</v>
      </c>
      <c r="H2654" s="2" t="s">
        <v>60</v>
      </c>
      <c r="I2654" s="2">
        <v>26</v>
      </c>
      <c r="J2654" s="2">
        <v>60</v>
      </c>
      <c r="K2654" s="2">
        <v>10</v>
      </c>
      <c r="L2654" s="2">
        <v>3.5</v>
      </c>
      <c r="M2654" s="2">
        <v>16.13</v>
      </c>
      <c r="N2654" s="2">
        <v>35</v>
      </c>
      <c r="O2654" s="2">
        <v>21.7</v>
      </c>
      <c r="P2654" s="2">
        <v>24</v>
      </c>
      <c r="Q2654" s="2">
        <v>14.85</v>
      </c>
      <c r="R2654" s="2">
        <v>60.4</v>
      </c>
      <c r="S2654" s="2">
        <v>61.88</v>
      </c>
      <c r="T2654" s="2">
        <v>24.59</v>
      </c>
      <c r="U2654" s="2" t="s">
        <v>60</v>
      </c>
      <c r="V2654" s="2" t="s">
        <v>60</v>
      </c>
      <c r="W2654" s="2" t="s">
        <v>60</v>
      </c>
      <c r="X2654" s="2" t="s">
        <v>60</v>
      </c>
      <c r="Y2654" s="2" t="s">
        <v>60</v>
      </c>
      <c r="Z2654" s="2" t="s">
        <v>60</v>
      </c>
    </row>
    <row r="2655" spans="1:26" x14ac:dyDescent="0.3">
      <c r="A2655" s="3" t="s">
        <v>809</v>
      </c>
      <c r="B2655" s="3" t="s">
        <v>810</v>
      </c>
      <c r="C2655" s="3">
        <v>603</v>
      </c>
      <c r="D2655" s="3" t="s">
        <v>25</v>
      </c>
      <c r="E2655" s="3" t="s">
        <v>506</v>
      </c>
      <c r="F2655" s="3" t="s">
        <v>58</v>
      </c>
      <c r="G2655" s="3" t="s">
        <v>517</v>
      </c>
      <c r="H2655" s="3" t="s">
        <v>60</v>
      </c>
      <c r="I2655" s="3">
        <v>240</v>
      </c>
      <c r="J2655" s="3">
        <v>548</v>
      </c>
      <c r="K2655" s="3">
        <v>45</v>
      </c>
      <c r="L2655" s="3">
        <v>33.78</v>
      </c>
      <c r="M2655" s="3">
        <v>50.22</v>
      </c>
      <c r="N2655" s="3">
        <v>75.069999999999993</v>
      </c>
      <c r="O2655" s="3">
        <v>67.260000000000005</v>
      </c>
      <c r="P2655" s="3">
        <v>295</v>
      </c>
      <c r="Q2655" s="3">
        <v>219.02</v>
      </c>
      <c r="R2655" s="3">
        <v>291.45</v>
      </c>
      <c r="S2655" s="3">
        <v>74.239999999999995</v>
      </c>
      <c r="T2655" s="3">
        <v>75.150000000000006</v>
      </c>
      <c r="U2655" s="3" t="s">
        <v>60</v>
      </c>
      <c r="V2655" s="3" t="s">
        <v>60</v>
      </c>
      <c r="W2655" s="3" t="s">
        <v>60</v>
      </c>
      <c r="X2655" s="3" t="s">
        <v>60</v>
      </c>
      <c r="Y2655" s="3" t="s">
        <v>60</v>
      </c>
      <c r="Z2655" s="3" t="s">
        <v>60</v>
      </c>
    </row>
    <row r="2656" spans="1:26" x14ac:dyDescent="0.3">
      <c r="A2656" s="2" t="s">
        <v>809</v>
      </c>
      <c r="B2656" s="2" t="s">
        <v>810</v>
      </c>
      <c r="C2656" s="2">
        <v>604</v>
      </c>
      <c r="D2656" s="2" t="s">
        <v>25</v>
      </c>
      <c r="E2656" s="2" t="s">
        <v>506</v>
      </c>
      <c r="F2656" s="2" t="s">
        <v>58</v>
      </c>
      <c r="G2656" s="2" t="s">
        <v>518</v>
      </c>
      <c r="H2656" s="2" t="s">
        <v>60</v>
      </c>
      <c r="I2656" s="2">
        <v>32</v>
      </c>
      <c r="J2656" s="2">
        <v>86</v>
      </c>
      <c r="K2656" s="2">
        <v>12</v>
      </c>
      <c r="L2656" s="2">
        <v>0</v>
      </c>
      <c r="M2656" s="2">
        <v>11.51</v>
      </c>
      <c r="N2656" s="2">
        <v>0</v>
      </c>
      <c r="O2656" s="2">
        <v>0</v>
      </c>
      <c r="P2656" s="2">
        <v>33</v>
      </c>
      <c r="Q2656" s="2">
        <v>15.48</v>
      </c>
      <c r="R2656" s="2">
        <v>33.64</v>
      </c>
      <c r="S2656" s="2">
        <v>46.91</v>
      </c>
      <c r="T2656" s="2">
        <v>46.02</v>
      </c>
      <c r="U2656" s="2" t="s">
        <v>60</v>
      </c>
      <c r="V2656" s="2" t="s">
        <v>60</v>
      </c>
      <c r="W2656" s="2" t="s">
        <v>60</v>
      </c>
      <c r="X2656" s="2" t="s">
        <v>60</v>
      </c>
      <c r="Y2656" s="2" t="s">
        <v>60</v>
      </c>
      <c r="Z2656" s="2" t="s">
        <v>60</v>
      </c>
    </row>
    <row r="2657" spans="1:26" x14ac:dyDescent="0.3">
      <c r="A2657" s="3" t="s">
        <v>809</v>
      </c>
      <c r="B2657" s="3" t="s">
        <v>810</v>
      </c>
      <c r="C2657" s="3">
        <v>605</v>
      </c>
      <c r="D2657" s="3" t="s">
        <v>25</v>
      </c>
      <c r="E2657" s="3" t="s">
        <v>506</v>
      </c>
      <c r="F2657" s="3" t="s">
        <v>58</v>
      </c>
      <c r="G2657" s="3" t="s">
        <v>519</v>
      </c>
      <c r="H2657" s="3" t="s">
        <v>60</v>
      </c>
      <c r="I2657" s="3">
        <v>139.19999999999999</v>
      </c>
      <c r="J2657" s="3">
        <v>350</v>
      </c>
      <c r="K2657" s="3">
        <v>35</v>
      </c>
      <c r="L2657" s="3">
        <v>30.8</v>
      </c>
      <c r="M2657" s="3">
        <v>47.91</v>
      </c>
      <c r="N2657" s="3">
        <v>88</v>
      </c>
      <c r="O2657" s="3">
        <v>64.290000000000006</v>
      </c>
      <c r="P2657" s="3">
        <v>190</v>
      </c>
      <c r="Q2657" s="3">
        <v>207.26</v>
      </c>
      <c r="R2657" s="3">
        <v>292.32</v>
      </c>
      <c r="S2657" s="3">
        <v>109.08</v>
      </c>
      <c r="T2657" s="3">
        <v>70.900000000000006</v>
      </c>
      <c r="U2657" s="3" t="s">
        <v>60</v>
      </c>
      <c r="V2657" s="3" t="s">
        <v>60</v>
      </c>
      <c r="W2657" s="3" t="s">
        <v>60</v>
      </c>
      <c r="X2657" s="3" t="s">
        <v>60</v>
      </c>
      <c r="Y2657" s="3" t="s">
        <v>60</v>
      </c>
      <c r="Z2657" s="3" t="s">
        <v>60</v>
      </c>
    </row>
    <row r="2658" spans="1:26" x14ac:dyDescent="0.3">
      <c r="A2658" s="2" t="s">
        <v>809</v>
      </c>
      <c r="B2658" s="2" t="s">
        <v>810</v>
      </c>
      <c r="C2658" s="2">
        <v>606</v>
      </c>
      <c r="D2658" s="2" t="s">
        <v>25</v>
      </c>
      <c r="E2658" s="2" t="s">
        <v>506</v>
      </c>
      <c r="F2658" s="2" t="s">
        <v>58</v>
      </c>
      <c r="G2658" s="2" t="s">
        <v>520</v>
      </c>
      <c r="H2658" s="2" t="s">
        <v>60</v>
      </c>
      <c r="I2658" s="2">
        <v>150</v>
      </c>
      <c r="J2658" s="2">
        <v>400</v>
      </c>
      <c r="K2658" s="2">
        <v>36</v>
      </c>
      <c r="L2658" s="2">
        <v>20.58</v>
      </c>
      <c r="M2658" s="2">
        <v>49.75</v>
      </c>
      <c r="N2658" s="2">
        <v>57.17</v>
      </c>
      <c r="O2658" s="2">
        <v>41.37</v>
      </c>
      <c r="P2658" s="2">
        <v>248</v>
      </c>
      <c r="Q2658" s="2">
        <v>206.51</v>
      </c>
      <c r="R2658" s="2">
        <v>249.77</v>
      </c>
      <c r="S2658" s="2">
        <v>83.27</v>
      </c>
      <c r="T2658" s="2">
        <v>82.68</v>
      </c>
      <c r="U2658" s="2" t="s">
        <v>60</v>
      </c>
      <c r="V2658" s="2" t="s">
        <v>60</v>
      </c>
      <c r="W2658" s="2" t="s">
        <v>60</v>
      </c>
      <c r="X2658" s="2" t="s">
        <v>60</v>
      </c>
      <c r="Y2658" s="2" t="s">
        <v>60</v>
      </c>
      <c r="Z2658" s="2" t="s">
        <v>60</v>
      </c>
    </row>
    <row r="2659" spans="1:26" x14ac:dyDescent="0.3">
      <c r="A2659" s="3" t="s">
        <v>809</v>
      </c>
      <c r="B2659" s="3" t="s">
        <v>810</v>
      </c>
      <c r="C2659" s="3">
        <v>607</v>
      </c>
      <c r="D2659" s="3" t="s">
        <v>25</v>
      </c>
      <c r="E2659" s="3" t="s">
        <v>506</v>
      </c>
      <c r="F2659" s="3" t="s">
        <v>58</v>
      </c>
      <c r="G2659" s="3" t="s">
        <v>521</v>
      </c>
      <c r="H2659" s="3" t="s">
        <v>60</v>
      </c>
      <c r="I2659" s="3">
        <v>900</v>
      </c>
      <c r="J2659" s="3">
        <v>3000</v>
      </c>
      <c r="K2659" s="3">
        <v>230</v>
      </c>
      <c r="L2659" s="3">
        <v>198.19</v>
      </c>
      <c r="M2659" s="3">
        <v>252.73</v>
      </c>
      <c r="N2659" s="3">
        <v>86.17</v>
      </c>
      <c r="O2659" s="3">
        <v>78.42</v>
      </c>
      <c r="P2659" s="3">
        <v>1560</v>
      </c>
      <c r="Q2659" s="3">
        <v>1670.32</v>
      </c>
      <c r="R2659" s="3">
        <v>1578.65</v>
      </c>
      <c r="S2659" s="3">
        <v>107.07</v>
      </c>
      <c r="T2659" s="3">
        <v>105.81</v>
      </c>
      <c r="U2659" s="3" t="s">
        <v>60</v>
      </c>
      <c r="V2659" s="3" t="s">
        <v>60</v>
      </c>
      <c r="W2659" s="3" t="s">
        <v>60</v>
      </c>
      <c r="X2659" s="3" t="s">
        <v>60</v>
      </c>
      <c r="Y2659" s="3" t="s">
        <v>60</v>
      </c>
      <c r="Z2659" s="3" t="s">
        <v>60</v>
      </c>
    </row>
    <row r="2660" spans="1:26" x14ac:dyDescent="0.3">
      <c r="A2660" s="2" t="s">
        <v>809</v>
      </c>
      <c r="B2660" s="2" t="s">
        <v>810</v>
      </c>
      <c r="C2660" s="2">
        <v>608</v>
      </c>
      <c r="D2660" s="2" t="s">
        <v>25</v>
      </c>
      <c r="E2660" s="2" t="s">
        <v>506</v>
      </c>
      <c r="F2660" s="2" t="s">
        <v>58</v>
      </c>
      <c r="G2660" s="2" t="s">
        <v>522</v>
      </c>
      <c r="H2660" s="2" t="s">
        <v>60</v>
      </c>
      <c r="I2660" s="2">
        <v>100</v>
      </c>
      <c r="J2660" s="2">
        <v>406</v>
      </c>
      <c r="K2660" s="2">
        <v>24</v>
      </c>
      <c r="L2660" s="2">
        <v>37.18</v>
      </c>
      <c r="M2660" s="2">
        <v>21.96</v>
      </c>
      <c r="N2660" s="2">
        <v>154.91999999999999</v>
      </c>
      <c r="O2660" s="2">
        <v>169.31</v>
      </c>
      <c r="P2660" s="2">
        <v>130</v>
      </c>
      <c r="Q2660" s="2">
        <v>250.46</v>
      </c>
      <c r="R2660" s="2">
        <v>143.19</v>
      </c>
      <c r="S2660" s="2">
        <v>192.66</v>
      </c>
      <c r="T2660" s="2">
        <v>174.91</v>
      </c>
      <c r="U2660" s="2" t="s">
        <v>60</v>
      </c>
      <c r="V2660" s="2" t="s">
        <v>60</v>
      </c>
      <c r="W2660" s="2" t="s">
        <v>60</v>
      </c>
      <c r="X2660" s="2" t="s">
        <v>60</v>
      </c>
      <c r="Y2660" s="2" t="s">
        <v>60</v>
      </c>
      <c r="Z2660" s="2" t="s">
        <v>60</v>
      </c>
    </row>
    <row r="2661" spans="1:26" x14ac:dyDescent="0.3">
      <c r="A2661" s="3" t="s">
        <v>809</v>
      </c>
      <c r="B2661" s="3" t="s">
        <v>810</v>
      </c>
      <c r="C2661" s="3">
        <v>609</v>
      </c>
      <c r="D2661" s="3" t="s">
        <v>25</v>
      </c>
      <c r="E2661" s="3" t="s">
        <v>506</v>
      </c>
      <c r="F2661" s="3" t="s">
        <v>58</v>
      </c>
      <c r="G2661" s="3" t="s">
        <v>523</v>
      </c>
      <c r="H2661" s="3" t="s">
        <v>60</v>
      </c>
      <c r="I2661" s="3">
        <v>120</v>
      </c>
      <c r="J2661" s="3">
        <v>400</v>
      </c>
      <c r="K2661" s="3">
        <v>35</v>
      </c>
      <c r="L2661" s="3">
        <v>18.98</v>
      </c>
      <c r="M2661" s="3">
        <v>40.99</v>
      </c>
      <c r="N2661" s="3">
        <v>54.23</v>
      </c>
      <c r="O2661" s="3">
        <v>46.3</v>
      </c>
      <c r="P2661" s="3">
        <v>223</v>
      </c>
      <c r="Q2661" s="3">
        <v>198.62</v>
      </c>
      <c r="R2661" s="3">
        <v>218.96</v>
      </c>
      <c r="S2661" s="3">
        <v>89.07</v>
      </c>
      <c r="T2661" s="3">
        <v>90.71</v>
      </c>
      <c r="U2661" s="3" t="s">
        <v>60</v>
      </c>
      <c r="V2661" s="3" t="s">
        <v>60</v>
      </c>
      <c r="W2661" s="3" t="s">
        <v>60</v>
      </c>
      <c r="X2661" s="3" t="s">
        <v>60</v>
      </c>
      <c r="Y2661" s="3" t="s">
        <v>60</v>
      </c>
      <c r="Z2661" s="3" t="s">
        <v>60</v>
      </c>
    </row>
    <row r="2662" spans="1:26" x14ac:dyDescent="0.3">
      <c r="A2662" s="2" t="s">
        <v>809</v>
      </c>
      <c r="B2662" s="2" t="s">
        <v>810</v>
      </c>
      <c r="C2662" s="2">
        <v>610</v>
      </c>
      <c r="D2662" s="2" t="s">
        <v>25</v>
      </c>
      <c r="E2662" s="2" t="s">
        <v>506</v>
      </c>
      <c r="F2662" s="2" t="s">
        <v>58</v>
      </c>
      <c r="G2662" s="2" t="s">
        <v>524</v>
      </c>
      <c r="H2662" s="2" t="s">
        <v>60</v>
      </c>
      <c r="I2662" s="2">
        <v>55</v>
      </c>
      <c r="J2662" s="2">
        <v>301</v>
      </c>
      <c r="K2662" s="2">
        <v>25</v>
      </c>
      <c r="L2662" s="2">
        <v>18.5</v>
      </c>
      <c r="M2662" s="2">
        <v>29.06</v>
      </c>
      <c r="N2662" s="2">
        <v>74</v>
      </c>
      <c r="O2662" s="2">
        <v>63.66</v>
      </c>
      <c r="P2662" s="2">
        <v>131</v>
      </c>
      <c r="Q2662" s="2">
        <v>80.64</v>
      </c>
      <c r="R2662" s="2">
        <v>110.62</v>
      </c>
      <c r="S2662" s="2">
        <v>61.56</v>
      </c>
      <c r="T2662" s="2">
        <v>72.900000000000006</v>
      </c>
      <c r="U2662" s="2" t="s">
        <v>60</v>
      </c>
      <c r="V2662" s="2" t="s">
        <v>60</v>
      </c>
      <c r="W2662" s="2" t="s">
        <v>60</v>
      </c>
      <c r="X2662" s="2" t="s">
        <v>60</v>
      </c>
      <c r="Y2662" s="2" t="s">
        <v>60</v>
      </c>
      <c r="Z2662" s="2" t="s">
        <v>60</v>
      </c>
    </row>
    <row r="2663" spans="1:26" x14ac:dyDescent="0.3">
      <c r="A2663" s="3" t="s">
        <v>809</v>
      </c>
      <c r="B2663" s="3" t="s">
        <v>810</v>
      </c>
      <c r="C2663" s="3">
        <v>611</v>
      </c>
      <c r="D2663" s="3" t="s">
        <v>25</v>
      </c>
      <c r="E2663" s="3" t="s">
        <v>506</v>
      </c>
      <c r="F2663" s="3" t="s">
        <v>58</v>
      </c>
      <c r="G2663" s="3" t="s">
        <v>525</v>
      </c>
      <c r="H2663" s="3" t="s">
        <v>60</v>
      </c>
      <c r="I2663" s="3">
        <v>28</v>
      </c>
      <c r="J2663" s="3">
        <v>96</v>
      </c>
      <c r="K2663" s="3">
        <v>18</v>
      </c>
      <c r="L2663" s="3">
        <v>0</v>
      </c>
      <c r="M2663" s="3">
        <v>19.28</v>
      </c>
      <c r="N2663" s="3">
        <v>0</v>
      </c>
      <c r="O2663" s="3">
        <v>0</v>
      </c>
      <c r="P2663" s="3">
        <v>42</v>
      </c>
      <c r="Q2663" s="3">
        <v>13.24</v>
      </c>
      <c r="R2663" s="3">
        <v>50.61</v>
      </c>
      <c r="S2663" s="3">
        <v>31.52</v>
      </c>
      <c r="T2663" s="3">
        <v>26.16</v>
      </c>
      <c r="U2663" s="3" t="s">
        <v>60</v>
      </c>
      <c r="V2663" s="3" t="s">
        <v>60</v>
      </c>
      <c r="W2663" s="3" t="s">
        <v>60</v>
      </c>
      <c r="X2663" s="3" t="s">
        <v>60</v>
      </c>
      <c r="Y2663" s="3" t="s">
        <v>60</v>
      </c>
      <c r="Z2663" s="3" t="s">
        <v>60</v>
      </c>
    </row>
    <row r="2664" spans="1:26" x14ac:dyDescent="0.3">
      <c r="A2664" s="2" t="s">
        <v>809</v>
      </c>
      <c r="B2664" s="2" t="s">
        <v>810</v>
      </c>
      <c r="C2664" s="2">
        <v>612</v>
      </c>
      <c r="D2664" s="2" t="s">
        <v>25</v>
      </c>
      <c r="E2664" s="2" t="s">
        <v>506</v>
      </c>
      <c r="F2664" s="2" t="s">
        <v>58</v>
      </c>
      <c r="G2664" s="2" t="s">
        <v>526</v>
      </c>
      <c r="H2664" s="2" t="s">
        <v>60</v>
      </c>
      <c r="I2664" s="2">
        <v>1035</v>
      </c>
      <c r="J2664" s="2">
        <v>4800</v>
      </c>
      <c r="K2664" s="2">
        <v>330</v>
      </c>
      <c r="L2664" s="2">
        <v>332.89</v>
      </c>
      <c r="M2664" s="2">
        <v>450.19</v>
      </c>
      <c r="N2664" s="2">
        <v>100.88</v>
      </c>
      <c r="O2664" s="2">
        <v>73.94</v>
      </c>
      <c r="P2664" s="2">
        <v>2430</v>
      </c>
      <c r="Q2664" s="2">
        <v>1983.99</v>
      </c>
      <c r="R2664" s="2">
        <v>2478.34</v>
      </c>
      <c r="S2664" s="2">
        <v>81.650000000000006</v>
      </c>
      <c r="T2664" s="2">
        <v>80.05</v>
      </c>
      <c r="U2664" s="2" t="s">
        <v>60</v>
      </c>
      <c r="V2664" s="2" t="s">
        <v>60</v>
      </c>
      <c r="W2664" s="2" t="s">
        <v>60</v>
      </c>
      <c r="X2664" s="2" t="s">
        <v>60</v>
      </c>
      <c r="Y2664" s="2" t="s">
        <v>60</v>
      </c>
      <c r="Z2664" s="2" t="s">
        <v>60</v>
      </c>
    </row>
    <row r="2665" spans="1:26" x14ac:dyDescent="0.3">
      <c r="A2665" s="3" t="s">
        <v>809</v>
      </c>
      <c r="B2665" s="3" t="s">
        <v>810</v>
      </c>
      <c r="C2665" s="3">
        <v>613</v>
      </c>
      <c r="D2665" s="3" t="s">
        <v>25</v>
      </c>
      <c r="E2665" s="3" t="s">
        <v>506</v>
      </c>
      <c r="F2665" s="3" t="s">
        <v>58</v>
      </c>
      <c r="G2665" s="3" t="s">
        <v>527</v>
      </c>
      <c r="H2665" s="3" t="s">
        <v>60</v>
      </c>
      <c r="I2665" s="3">
        <v>42</v>
      </c>
      <c r="J2665" s="3">
        <v>225</v>
      </c>
      <c r="K2665" s="3">
        <v>32</v>
      </c>
      <c r="L2665" s="3">
        <v>21.96</v>
      </c>
      <c r="M2665" s="3">
        <v>24.94</v>
      </c>
      <c r="N2665" s="3">
        <v>68.63</v>
      </c>
      <c r="O2665" s="3">
        <v>88.05</v>
      </c>
      <c r="P2665" s="3">
        <v>124</v>
      </c>
      <c r="Q2665" s="3">
        <v>84.46</v>
      </c>
      <c r="R2665" s="3">
        <v>158.24</v>
      </c>
      <c r="S2665" s="3">
        <v>68.11</v>
      </c>
      <c r="T2665" s="3">
        <v>53.37</v>
      </c>
      <c r="U2665" s="3" t="s">
        <v>60</v>
      </c>
      <c r="V2665" s="3" t="s">
        <v>60</v>
      </c>
      <c r="W2665" s="3" t="s">
        <v>60</v>
      </c>
      <c r="X2665" s="3" t="s">
        <v>60</v>
      </c>
      <c r="Y2665" s="3" t="s">
        <v>60</v>
      </c>
      <c r="Z2665" s="3" t="s">
        <v>60</v>
      </c>
    </row>
    <row r="2666" spans="1:26" x14ac:dyDescent="0.3">
      <c r="A2666" s="2" t="s">
        <v>809</v>
      </c>
      <c r="B2666" s="2" t="s">
        <v>810</v>
      </c>
      <c r="C2666" s="2">
        <v>614</v>
      </c>
      <c r="D2666" s="2" t="s">
        <v>25</v>
      </c>
      <c r="E2666" s="2" t="s">
        <v>506</v>
      </c>
      <c r="F2666" s="2" t="s">
        <v>58</v>
      </c>
      <c r="G2666" s="2" t="s">
        <v>528</v>
      </c>
      <c r="H2666" s="2" t="s">
        <v>60</v>
      </c>
      <c r="I2666" s="2">
        <v>460</v>
      </c>
      <c r="J2666" s="2">
        <v>1060</v>
      </c>
      <c r="K2666" s="2">
        <v>80</v>
      </c>
      <c r="L2666" s="2">
        <v>48.1</v>
      </c>
      <c r="M2666" s="2">
        <v>100.16</v>
      </c>
      <c r="N2666" s="2">
        <v>60.13</v>
      </c>
      <c r="O2666" s="2">
        <v>48.02</v>
      </c>
      <c r="P2666" s="2">
        <v>535</v>
      </c>
      <c r="Q2666" s="2">
        <v>427.48</v>
      </c>
      <c r="R2666" s="2">
        <v>654.1</v>
      </c>
      <c r="S2666" s="2">
        <v>79.900000000000006</v>
      </c>
      <c r="T2666" s="2">
        <v>65.349999999999994</v>
      </c>
      <c r="U2666" s="2" t="s">
        <v>60</v>
      </c>
      <c r="V2666" s="2" t="s">
        <v>60</v>
      </c>
      <c r="W2666" s="2" t="s">
        <v>60</v>
      </c>
      <c r="X2666" s="2" t="s">
        <v>60</v>
      </c>
      <c r="Y2666" s="2" t="s">
        <v>60</v>
      </c>
      <c r="Z2666" s="2" t="s">
        <v>60</v>
      </c>
    </row>
    <row r="2667" spans="1:26" x14ac:dyDescent="0.3">
      <c r="A2667" s="3" t="s">
        <v>809</v>
      </c>
      <c r="B2667" s="3" t="s">
        <v>810</v>
      </c>
      <c r="C2667" s="3">
        <v>615</v>
      </c>
      <c r="D2667" s="3" t="s">
        <v>25</v>
      </c>
      <c r="E2667" s="3" t="s">
        <v>506</v>
      </c>
      <c r="F2667" s="3" t="s">
        <v>58</v>
      </c>
      <c r="G2667" s="3" t="s">
        <v>509</v>
      </c>
      <c r="H2667" s="3" t="s">
        <v>12</v>
      </c>
      <c r="I2667" s="3">
        <v>3617.2</v>
      </c>
      <c r="J2667" s="3">
        <v>12242</v>
      </c>
      <c r="K2667" s="3">
        <v>1032</v>
      </c>
      <c r="L2667" s="3">
        <v>804.77</v>
      </c>
      <c r="M2667" s="3">
        <v>1251.8900000000001</v>
      </c>
      <c r="N2667" s="3">
        <v>77.98</v>
      </c>
      <c r="O2667" s="3">
        <v>64.28</v>
      </c>
      <c r="P2667" s="3">
        <v>6287</v>
      </c>
      <c r="Q2667" s="3">
        <v>5522.37</v>
      </c>
      <c r="R2667" s="3">
        <v>6697.8</v>
      </c>
      <c r="S2667" s="3">
        <v>87.84</v>
      </c>
      <c r="T2667" s="3">
        <v>82.45</v>
      </c>
      <c r="U2667" s="3" t="s">
        <v>60</v>
      </c>
      <c r="V2667" s="3" t="s">
        <v>60</v>
      </c>
      <c r="W2667" s="3" t="s">
        <v>60</v>
      </c>
      <c r="X2667" s="3" t="s">
        <v>60</v>
      </c>
      <c r="Y2667" s="3" t="s">
        <v>60</v>
      </c>
      <c r="Z2667" s="3" t="s">
        <v>60</v>
      </c>
    </row>
    <row r="2668" spans="1:26" x14ac:dyDescent="0.3">
      <c r="A2668" s="2" t="s">
        <v>809</v>
      </c>
      <c r="B2668" s="2" t="s">
        <v>810</v>
      </c>
      <c r="C2668" s="2">
        <v>616</v>
      </c>
      <c r="D2668" s="2" t="s">
        <v>25</v>
      </c>
      <c r="E2668" s="2" t="s">
        <v>506</v>
      </c>
      <c r="F2668" s="2" t="s">
        <v>58</v>
      </c>
      <c r="G2668" s="2" t="s">
        <v>58</v>
      </c>
      <c r="H2668" s="2" t="s">
        <v>12</v>
      </c>
      <c r="I2668" s="2">
        <v>3689.2</v>
      </c>
      <c r="J2668" s="2">
        <v>12402</v>
      </c>
      <c r="K2668" s="2">
        <v>1058</v>
      </c>
      <c r="L2668" s="2">
        <v>825.63</v>
      </c>
      <c r="M2668" s="2">
        <v>1280.3</v>
      </c>
      <c r="N2668" s="2">
        <v>78.040000000000006</v>
      </c>
      <c r="O2668" s="2">
        <v>64.489999999999995</v>
      </c>
      <c r="P2668" s="2">
        <v>6349</v>
      </c>
      <c r="Q2668" s="2">
        <v>5567.02</v>
      </c>
      <c r="R2668" s="2">
        <v>6786.29</v>
      </c>
      <c r="S2668" s="2">
        <v>87.68</v>
      </c>
      <c r="T2668" s="2">
        <v>82.03</v>
      </c>
      <c r="U2668" s="2" t="s">
        <v>60</v>
      </c>
      <c r="V2668" s="2" t="s">
        <v>60</v>
      </c>
      <c r="W2668" s="2" t="s">
        <v>60</v>
      </c>
      <c r="X2668" s="2" t="s">
        <v>60</v>
      </c>
      <c r="Y2668" s="2" t="s">
        <v>60</v>
      </c>
      <c r="Z2668" s="2" t="s">
        <v>60</v>
      </c>
    </row>
    <row r="2669" spans="1:26" x14ac:dyDescent="0.3">
      <c r="A2669" s="3" t="s">
        <v>809</v>
      </c>
      <c r="B2669" s="3" t="s">
        <v>810</v>
      </c>
      <c r="C2669" s="3">
        <v>617</v>
      </c>
      <c r="D2669" s="3" t="s">
        <v>25</v>
      </c>
      <c r="E2669" s="3" t="s">
        <v>506</v>
      </c>
      <c r="F2669" s="3" t="s">
        <v>58</v>
      </c>
      <c r="G2669" s="3" t="s">
        <v>808</v>
      </c>
      <c r="H2669" s="3" t="s">
        <v>60</v>
      </c>
      <c r="I2669" s="3">
        <v>1200</v>
      </c>
      <c r="J2669" s="3">
        <v>1800</v>
      </c>
      <c r="K2669" s="3">
        <v>153</v>
      </c>
      <c r="L2669" s="3">
        <v>486.86</v>
      </c>
      <c r="M2669" s="3">
        <v>0</v>
      </c>
      <c r="N2669" s="3">
        <v>318.20999999999998</v>
      </c>
      <c r="O2669" s="3">
        <v>0</v>
      </c>
      <c r="P2669" s="3">
        <v>935</v>
      </c>
      <c r="Q2669" s="3">
        <v>1888.31</v>
      </c>
      <c r="R2669" s="3">
        <v>433.35</v>
      </c>
      <c r="S2669" s="3">
        <v>201.96</v>
      </c>
      <c r="T2669" s="3">
        <v>435.75</v>
      </c>
      <c r="U2669" s="3">
        <v>17.71</v>
      </c>
      <c r="V2669" s="3">
        <v>56.35</v>
      </c>
      <c r="W2669" s="3">
        <v>0</v>
      </c>
      <c r="X2669" s="3">
        <v>17.739999999999998</v>
      </c>
      <c r="Y2669" s="3">
        <v>35.83</v>
      </c>
      <c r="Z2669" s="3">
        <v>8.2200000000000006</v>
      </c>
    </row>
    <row r="2670" spans="1:26" x14ac:dyDescent="0.3">
      <c r="A2670" s="2" t="s">
        <v>809</v>
      </c>
      <c r="B2670" s="2" t="s">
        <v>810</v>
      </c>
      <c r="C2670" s="2">
        <v>618</v>
      </c>
      <c r="D2670" s="2" t="s">
        <v>25</v>
      </c>
      <c r="E2670" s="2" t="s">
        <v>506</v>
      </c>
      <c r="F2670" s="2" t="s">
        <v>58</v>
      </c>
      <c r="G2670" s="2" t="s">
        <v>184</v>
      </c>
      <c r="H2670" s="2" t="s">
        <v>74</v>
      </c>
      <c r="I2670" s="2">
        <v>1200</v>
      </c>
      <c r="J2670" s="2">
        <v>1800</v>
      </c>
      <c r="K2670" s="2">
        <v>153</v>
      </c>
      <c r="L2670" s="2">
        <v>486.86</v>
      </c>
      <c r="M2670" s="2">
        <v>0</v>
      </c>
      <c r="N2670" s="2">
        <v>318.20999999999998</v>
      </c>
      <c r="O2670" s="2">
        <v>0</v>
      </c>
      <c r="P2670" s="2">
        <v>935</v>
      </c>
      <c r="Q2670" s="2">
        <v>1888.31</v>
      </c>
      <c r="R2670" s="2">
        <v>433.35</v>
      </c>
      <c r="S2670" s="2">
        <v>201.96</v>
      </c>
      <c r="T2670" s="2">
        <v>435.75</v>
      </c>
      <c r="U2670" s="2">
        <v>17.71</v>
      </c>
      <c r="V2670" s="2">
        <v>56.35</v>
      </c>
      <c r="W2670" s="2">
        <v>0</v>
      </c>
      <c r="X2670" s="2">
        <v>17.739999999999998</v>
      </c>
      <c r="Y2670" s="2">
        <v>35.83</v>
      </c>
      <c r="Z2670" s="2">
        <v>8.2200000000000006</v>
      </c>
    </row>
    <row r="2671" spans="1:26" x14ac:dyDescent="0.3">
      <c r="A2671" s="3" t="s">
        <v>809</v>
      </c>
      <c r="B2671" s="3" t="s">
        <v>810</v>
      </c>
      <c r="C2671" s="3">
        <v>619</v>
      </c>
      <c r="D2671" s="3" t="s">
        <v>25</v>
      </c>
      <c r="E2671" s="3" t="s">
        <v>506</v>
      </c>
      <c r="F2671" s="3" t="s">
        <v>65</v>
      </c>
      <c r="G2671" s="3" t="s">
        <v>529</v>
      </c>
      <c r="H2671" s="3" t="s">
        <v>60</v>
      </c>
      <c r="I2671" s="3">
        <v>25.2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 t="s">
        <v>60</v>
      </c>
      <c r="V2671" s="3" t="s">
        <v>60</v>
      </c>
      <c r="W2671" s="3" t="s">
        <v>60</v>
      </c>
      <c r="X2671" s="3" t="s">
        <v>60</v>
      </c>
      <c r="Y2671" s="3" t="s">
        <v>60</v>
      </c>
      <c r="Z2671" s="3" t="s">
        <v>60</v>
      </c>
    </row>
    <row r="2672" spans="1:26" x14ac:dyDescent="0.3">
      <c r="A2672" s="2" t="s">
        <v>809</v>
      </c>
      <c r="B2672" s="2" t="s">
        <v>810</v>
      </c>
      <c r="C2672" s="2">
        <v>620</v>
      </c>
      <c r="D2672" s="2" t="s">
        <v>25</v>
      </c>
      <c r="E2672" s="2" t="s">
        <v>506</v>
      </c>
      <c r="F2672" s="2" t="s">
        <v>65</v>
      </c>
      <c r="G2672" s="2" t="s">
        <v>530</v>
      </c>
      <c r="H2672" s="2" t="s">
        <v>476</v>
      </c>
      <c r="I2672" s="2">
        <v>25.2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 t="s">
        <v>60</v>
      </c>
      <c r="V2672" s="2" t="s">
        <v>60</v>
      </c>
      <c r="W2672" s="2" t="s">
        <v>60</v>
      </c>
      <c r="X2672" s="2" t="s">
        <v>60</v>
      </c>
      <c r="Y2672" s="2" t="s">
        <v>60</v>
      </c>
      <c r="Z2672" s="2" t="s">
        <v>60</v>
      </c>
    </row>
    <row r="2673" spans="1:26" x14ac:dyDescent="0.3">
      <c r="A2673" s="3" t="s">
        <v>809</v>
      </c>
      <c r="B2673" s="3" t="s">
        <v>810</v>
      </c>
      <c r="C2673" s="3">
        <v>621</v>
      </c>
      <c r="D2673" s="3" t="s">
        <v>25</v>
      </c>
      <c r="E2673" s="3" t="s">
        <v>506</v>
      </c>
      <c r="F2673" s="3" t="s">
        <v>65</v>
      </c>
      <c r="G2673" s="3" t="s">
        <v>531</v>
      </c>
      <c r="H2673" s="3" t="s">
        <v>60</v>
      </c>
      <c r="I2673" s="3">
        <v>260</v>
      </c>
      <c r="J2673" s="3">
        <v>1300</v>
      </c>
      <c r="K2673" s="3">
        <v>104</v>
      </c>
      <c r="L2673" s="3">
        <v>173.16</v>
      </c>
      <c r="M2673" s="3">
        <v>157.44999999999999</v>
      </c>
      <c r="N2673" s="3">
        <v>166.5</v>
      </c>
      <c r="O2673" s="3">
        <v>109.98</v>
      </c>
      <c r="P2673" s="3">
        <v>663</v>
      </c>
      <c r="Q2673" s="3">
        <v>924.21</v>
      </c>
      <c r="R2673" s="3">
        <v>954.9</v>
      </c>
      <c r="S2673" s="3">
        <v>139.4</v>
      </c>
      <c r="T2673" s="3">
        <v>96.79</v>
      </c>
      <c r="U2673" s="3">
        <v>55.56</v>
      </c>
      <c r="V2673" s="3">
        <v>92.5</v>
      </c>
      <c r="W2673" s="3">
        <v>84.11</v>
      </c>
      <c r="X2673" s="3">
        <v>58.06</v>
      </c>
      <c r="Y2673" s="3">
        <v>80.930000000000007</v>
      </c>
      <c r="Z2673" s="3">
        <v>83.62</v>
      </c>
    </row>
    <row r="2674" spans="1:26" x14ac:dyDescent="0.3">
      <c r="A2674" s="2" t="s">
        <v>809</v>
      </c>
      <c r="B2674" s="2" t="s">
        <v>810</v>
      </c>
      <c r="C2674" s="2">
        <v>622</v>
      </c>
      <c r="D2674" s="2" t="s">
        <v>25</v>
      </c>
      <c r="E2674" s="2" t="s">
        <v>506</v>
      </c>
      <c r="F2674" s="2" t="s">
        <v>65</v>
      </c>
      <c r="G2674" s="2" t="s">
        <v>532</v>
      </c>
      <c r="H2674" s="2" t="s">
        <v>60</v>
      </c>
      <c r="I2674" s="2">
        <v>600</v>
      </c>
      <c r="J2674" s="2">
        <v>1900</v>
      </c>
      <c r="K2674" s="2">
        <v>154</v>
      </c>
      <c r="L2674" s="2">
        <v>238.9</v>
      </c>
      <c r="M2674" s="2">
        <v>131.1</v>
      </c>
      <c r="N2674" s="2">
        <v>155.13</v>
      </c>
      <c r="O2674" s="2">
        <v>182.23</v>
      </c>
      <c r="P2674" s="2">
        <v>949</v>
      </c>
      <c r="Q2674" s="2">
        <v>1214.42</v>
      </c>
      <c r="R2674" s="2">
        <v>1040.17</v>
      </c>
      <c r="S2674" s="2">
        <v>127.97</v>
      </c>
      <c r="T2674" s="2">
        <v>116.75</v>
      </c>
      <c r="U2674" s="2">
        <v>35.65</v>
      </c>
      <c r="V2674" s="2">
        <v>55.3</v>
      </c>
      <c r="W2674" s="2">
        <v>30.35</v>
      </c>
      <c r="X2674" s="2">
        <v>36.01</v>
      </c>
      <c r="Y2674" s="2">
        <v>46.08</v>
      </c>
      <c r="Z2674" s="2">
        <v>39.47</v>
      </c>
    </row>
    <row r="2675" spans="1:26" x14ac:dyDescent="0.3">
      <c r="A2675" s="3" t="s">
        <v>809</v>
      </c>
      <c r="B2675" s="3" t="s">
        <v>810</v>
      </c>
      <c r="C2675" s="3">
        <v>623</v>
      </c>
      <c r="D2675" s="3" t="s">
        <v>25</v>
      </c>
      <c r="E2675" s="3" t="s">
        <v>506</v>
      </c>
      <c r="F2675" s="3" t="s">
        <v>65</v>
      </c>
      <c r="G2675" s="3" t="s">
        <v>429</v>
      </c>
      <c r="H2675" s="3" t="s">
        <v>74</v>
      </c>
      <c r="I2675" s="3">
        <v>860</v>
      </c>
      <c r="J2675" s="3">
        <v>3200</v>
      </c>
      <c r="K2675" s="3">
        <v>258</v>
      </c>
      <c r="L2675" s="3">
        <v>412.06</v>
      </c>
      <c r="M2675" s="3">
        <v>288.55</v>
      </c>
      <c r="N2675" s="3">
        <v>159.71</v>
      </c>
      <c r="O2675" s="3">
        <v>142.80000000000001</v>
      </c>
      <c r="P2675" s="3">
        <v>1612</v>
      </c>
      <c r="Q2675" s="3">
        <v>2138.63</v>
      </c>
      <c r="R2675" s="3">
        <v>1995.07</v>
      </c>
      <c r="S2675" s="3">
        <v>132.66999999999999</v>
      </c>
      <c r="T2675" s="3">
        <v>107.2</v>
      </c>
      <c r="U2675" s="3">
        <v>41.67</v>
      </c>
      <c r="V2675" s="3">
        <v>66.55</v>
      </c>
      <c r="W2675" s="3">
        <v>46.6</v>
      </c>
      <c r="X2675" s="3">
        <v>42.68</v>
      </c>
      <c r="Y2675" s="3">
        <v>56.62</v>
      </c>
      <c r="Z2675" s="3">
        <v>52.82</v>
      </c>
    </row>
    <row r="2676" spans="1:26" x14ac:dyDescent="0.3">
      <c r="A2676" s="2" t="s">
        <v>809</v>
      </c>
      <c r="B2676" s="2" t="s">
        <v>810</v>
      </c>
      <c r="C2676" s="2">
        <v>624</v>
      </c>
      <c r="D2676" s="2" t="s">
        <v>25</v>
      </c>
      <c r="E2676" s="2" t="s">
        <v>506</v>
      </c>
      <c r="F2676" s="2" t="s">
        <v>65</v>
      </c>
      <c r="G2676" s="2" t="s">
        <v>65</v>
      </c>
      <c r="H2676" s="2" t="s">
        <v>75</v>
      </c>
      <c r="I2676" s="2">
        <v>2085.1999999999998</v>
      </c>
      <c r="J2676" s="2">
        <v>5000</v>
      </c>
      <c r="K2676" s="2">
        <v>411</v>
      </c>
      <c r="L2676" s="2">
        <v>898.92</v>
      </c>
      <c r="M2676" s="2">
        <v>288.55</v>
      </c>
      <c r="N2676" s="2">
        <v>218.72</v>
      </c>
      <c r="O2676" s="2">
        <v>311.52999999999997</v>
      </c>
      <c r="P2676" s="2">
        <v>2547</v>
      </c>
      <c r="Q2676" s="2">
        <v>4026.94</v>
      </c>
      <c r="R2676" s="2">
        <v>2428.42</v>
      </c>
      <c r="S2676" s="2">
        <v>158.11000000000001</v>
      </c>
      <c r="T2676" s="2">
        <v>165.83</v>
      </c>
      <c r="U2676" s="2">
        <v>27.71</v>
      </c>
      <c r="V2676" s="2">
        <v>60.61</v>
      </c>
      <c r="W2676" s="2">
        <v>19.45</v>
      </c>
      <c r="X2676" s="2">
        <v>28.15</v>
      </c>
      <c r="Y2676" s="2">
        <v>44.51</v>
      </c>
      <c r="Z2676" s="2">
        <v>26.84</v>
      </c>
    </row>
    <row r="2677" spans="1:26" x14ac:dyDescent="0.3">
      <c r="A2677" s="3" t="s">
        <v>809</v>
      </c>
      <c r="B2677" s="3" t="s">
        <v>810</v>
      </c>
      <c r="C2677" s="3">
        <v>625</v>
      </c>
      <c r="D2677" s="3" t="s">
        <v>25</v>
      </c>
      <c r="E2677" s="3" t="s">
        <v>506</v>
      </c>
      <c r="F2677" s="3" t="s">
        <v>78</v>
      </c>
      <c r="G2677" s="3" t="s">
        <v>535</v>
      </c>
      <c r="H2677" s="3" t="s">
        <v>60</v>
      </c>
      <c r="I2677" s="3">
        <v>2400</v>
      </c>
      <c r="J2677" s="3">
        <v>12850</v>
      </c>
      <c r="K2677" s="3">
        <v>927</v>
      </c>
      <c r="L2677" s="3">
        <v>994.12</v>
      </c>
      <c r="M2677" s="3">
        <v>1027.3499999999999</v>
      </c>
      <c r="N2677" s="3">
        <v>107.24</v>
      </c>
      <c r="O2677" s="3">
        <v>96.77</v>
      </c>
      <c r="P2677" s="3">
        <v>7204</v>
      </c>
      <c r="Q2677" s="3">
        <v>5940</v>
      </c>
      <c r="R2677" s="3">
        <v>6408.28</v>
      </c>
      <c r="S2677" s="3">
        <v>82.45</v>
      </c>
      <c r="T2677" s="3">
        <v>92.69</v>
      </c>
      <c r="U2677" s="3">
        <v>53.65</v>
      </c>
      <c r="V2677" s="3">
        <v>57.53</v>
      </c>
      <c r="W2677" s="3">
        <v>59.45</v>
      </c>
      <c r="X2677" s="3">
        <v>68.34</v>
      </c>
      <c r="Y2677" s="3">
        <v>56.35</v>
      </c>
      <c r="Z2677" s="3">
        <v>60.8</v>
      </c>
    </row>
    <row r="2678" spans="1:26" x14ac:dyDescent="0.3">
      <c r="A2678" s="2" t="s">
        <v>809</v>
      </c>
      <c r="B2678" s="2" t="s">
        <v>810</v>
      </c>
      <c r="C2678" s="2">
        <v>626</v>
      </c>
      <c r="D2678" s="2" t="s">
        <v>25</v>
      </c>
      <c r="E2678" s="2" t="s">
        <v>506</v>
      </c>
      <c r="F2678" s="2" t="s">
        <v>78</v>
      </c>
      <c r="G2678" s="2" t="s">
        <v>83</v>
      </c>
      <c r="H2678" s="2" t="s">
        <v>74</v>
      </c>
      <c r="I2678" s="2">
        <v>2400</v>
      </c>
      <c r="J2678" s="2">
        <v>12850</v>
      </c>
      <c r="K2678" s="2">
        <v>927</v>
      </c>
      <c r="L2678" s="2">
        <v>994.12</v>
      </c>
      <c r="M2678" s="2">
        <v>1027.3499999999999</v>
      </c>
      <c r="N2678" s="2">
        <v>107.24</v>
      </c>
      <c r="O2678" s="2">
        <v>96.77</v>
      </c>
      <c r="P2678" s="2">
        <v>7204</v>
      </c>
      <c r="Q2678" s="2">
        <v>5940</v>
      </c>
      <c r="R2678" s="2">
        <v>6408.28</v>
      </c>
      <c r="S2678" s="2">
        <v>82.45</v>
      </c>
      <c r="T2678" s="2">
        <v>92.69</v>
      </c>
      <c r="U2678" s="2">
        <v>53.65</v>
      </c>
      <c r="V2678" s="2">
        <v>57.53</v>
      </c>
      <c r="W2678" s="2">
        <v>59.45</v>
      </c>
      <c r="X2678" s="2">
        <v>68.34</v>
      </c>
      <c r="Y2678" s="2">
        <v>56.35</v>
      </c>
      <c r="Z2678" s="2">
        <v>60.8</v>
      </c>
    </row>
    <row r="2679" spans="1:26" x14ac:dyDescent="0.3">
      <c r="A2679" s="3" t="s">
        <v>809</v>
      </c>
      <c r="B2679" s="3" t="s">
        <v>810</v>
      </c>
      <c r="C2679" s="3">
        <v>627</v>
      </c>
      <c r="D2679" s="3" t="s">
        <v>25</v>
      </c>
      <c r="E2679" s="3" t="s">
        <v>506</v>
      </c>
      <c r="F2679" s="3" t="s">
        <v>78</v>
      </c>
      <c r="G2679" s="3" t="s">
        <v>84</v>
      </c>
      <c r="H2679" s="3" t="s">
        <v>75</v>
      </c>
      <c r="I2679" s="3">
        <v>2400</v>
      </c>
      <c r="J2679" s="3">
        <v>12850</v>
      </c>
      <c r="K2679" s="3">
        <v>927</v>
      </c>
      <c r="L2679" s="3">
        <v>994.12</v>
      </c>
      <c r="M2679" s="3">
        <v>1027.3499999999999</v>
      </c>
      <c r="N2679" s="3">
        <v>107.24</v>
      </c>
      <c r="O2679" s="3">
        <v>96.77</v>
      </c>
      <c r="P2679" s="3">
        <v>7204</v>
      </c>
      <c r="Q2679" s="3">
        <v>5940</v>
      </c>
      <c r="R2679" s="3">
        <v>6408.28</v>
      </c>
      <c r="S2679" s="3">
        <v>82.45</v>
      </c>
      <c r="T2679" s="3">
        <v>92.69</v>
      </c>
      <c r="U2679" s="3">
        <v>53.65</v>
      </c>
      <c r="V2679" s="3">
        <v>57.53</v>
      </c>
      <c r="W2679" s="3">
        <v>59.45</v>
      </c>
      <c r="X2679" s="3">
        <v>68.34</v>
      </c>
      <c r="Y2679" s="3">
        <v>56.35</v>
      </c>
      <c r="Z2679" s="3">
        <v>60.8</v>
      </c>
    </row>
    <row r="2680" spans="1:26" x14ac:dyDescent="0.3">
      <c r="A2680" s="2" t="s">
        <v>809</v>
      </c>
      <c r="B2680" s="2" t="s">
        <v>810</v>
      </c>
      <c r="C2680" s="2">
        <v>628</v>
      </c>
      <c r="D2680" s="2" t="s">
        <v>25</v>
      </c>
      <c r="E2680" s="2" t="s">
        <v>506</v>
      </c>
      <c r="F2680" s="2" t="s">
        <v>78</v>
      </c>
      <c r="G2680" s="2" t="s">
        <v>536</v>
      </c>
      <c r="H2680" s="2" t="s">
        <v>60</v>
      </c>
      <c r="I2680" s="2">
        <v>880</v>
      </c>
      <c r="J2680" s="2">
        <v>6256</v>
      </c>
      <c r="K2680" s="2">
        <v>393</v>
      </c>
      <c r="L2680" s="2">
        <v>653.77</v>
      </c>
      <c r="M2680" s="2">
        <v>515.74</v>
      </c>
      <c r="N2680" s="2">
        <v>166.35</v>
      </c>
      <c r="O2680" s="2">
        <v>126.76</v>
      </c>
      <c r="P2680" s="2">
        <v>3006</v>
      </c>
      <c r="Q2680" s="2">
        <v>3748.49</v>
      </c>
      <c r="R2680" s="2">
        <v>3785.21</v>
      </c>
      <c r="S2680" s="2">
        <v>124.7</v>
      </c>
      <c r="T2680" s="2">
        <v>99.03</v>
      </c>
      <c r="U2680" s="2">
        <v>62.03</v>
      </c>
      <c r="V2680" s="2">
        <v>103.18</v>
      </c>
      <c r="W2680" s="2">
        <v>81.400000000000006</v>
      </c>
      <c r="X2680" s="2">
        <v>77.78</v>
      </c>
      <c r="Y2680" s="2">
        <v>96.99</v>
      </c>
      <c r="Z2680" s="2">
        <v>97.94</v>
      </c>
    </row>
    <row r="2681" spans="1:26" x14ac:dyDescent="0.3">
      <c r="A2681" s="3" t="s">
        <v>809</v>
      </c>
      <c r="B2681" s="3" t="s">
        <v>810</v>
      </c>
      <c r="C2681" s="3">
        <v>629</v>
      </c>
      <c r="D2681" s="3" t="s">
        <v>25</v>
      </c>
      <c r="E2681" s="3" t="s">
        <v>506</v>
      </c>
      <c r="F2681" s="3" t="s">
        <v>78</v>
      </c>
      <c r="G2681" s="3" t="s">
        <v>193</v>
      </c>
      <c r="H2681" s="3" t="s">
        <v>14</v>
      </c>
      <c r="I2681" s="3">
        <v>880</v>
      </c>
      <c r="J2681" s="3">
        <v>6256</v>
      </c>
      <c r="K2681" s="3">
        <v>393</v>
      </c>
      <c r="L2681" s="3">
        <v>653.77</v>
      </c>
      <c r="M2681" s="3">
        <v>515.74</v>
      </c>
      <c r="N2681" s="3">
        <v>166.35</v>
      </c>
      <c r="O2681" s="3">
        <v>126.76</v>
      </c>
      <c r="P2681" s="3">
        <v>3006</v>
      </c>
      <c r="Q2681" s="3">
        <v>3748.49</v>
      </c>
      <c r="R2681" s="3">
        <v>3785.21</v>
      </c>
      <c r="S2681" s="3">
        <v>124.7</v>
      </c>
      <c r="T2681" s="3">
        <v>99.03</v>
      </c>
      <c r="U2681" s="3">
        <v>62.03</v>
      </c>
      <c r="V2681" s="3">
        <v>103.18</v>
      </c>
      <c r="W2681" s="3">
        <v>81.400000000000006</v>
      </c>
      <c r="X2681" s="3">
        <v>77.78</v>
      </c>
      <c r="Y2681" s="3">
        <v>96.99</v>
      </c>
      <c r="Z2681" s="3">
        <v>97.94</v>
      </c>
    </row>
    <row r="2682" spans="1:26" x14ac:dyDescent="0.3">
      <c r="A2682" s="2" t="s">
        <v>809</v>
      </c>
      <c r="B2682" s="2" t="s">
        <v>810</v>
      </c>
      <c r="C2682" s="2">
        <v>630</v>
      </c>
      <c r="D2682" s="2" t="s">
        <v>25</v>
      </c>
      <c r="E2682" s="2" t="s">
        <v>506</v>
      </c>
      <c r="F2682" s="2" t="s">
        <v>78</v>
      </c>
      <c r="G2682" s="2" t="s">
        <v>84</v>
      </c>
      <c r="H2682" s="2" t="s">
        <v>14</v>
      </c>
      <c r="I2682" s="2">
        <v>880</v>
      </c>
      <c r="J2682" s="2">
        <v>6256</v>
      </c>
      <c r="K2682" s="2">
        <v>393</v>
      </c>
      <c r="L2682" s="2">
        <v>653.77</v>
      </c>
      <c r="M2682" s="2">
        <v>515.74</v>
      </c>
      <c r="N2682" s="2">
        <v>166.35</v>
      </c>
      <c r="O2682" s="2">
        <v>126.76</v>
      </c>
      <c r="P2682" s="2">
        <v>3006</v>
      </c>
      <c r="Q2682" s="2">
        <v>3748.49</v>
      </c>
      <c r="R2682" s="2">
        <v>3785.21</v>
      </c>
      <c r="S2682" s="2">
        <v>124.7</v>
      </c>
      <c r="T2682" s="2">
        <v>99.03</v>
      </c>
      <c r="U2682" s="2">
        <v>62.03</v>
      </c>
      <c r="V2682" s="2">
        <v>103.18</v>
      </c>
      <c r="W2682" s="2">
        <v>81.400000000000006</v>
      </c>
      <c r="X2682" s="2">
        <v>77.78</v>
      </c>
      <c r="Y2682" s="2">
        <v>96.99</v>
      </c>
      <c r="Z2682" s="2">
        <v>97.94</v>
      </c>
    </row>
    <row r="2683" spans="1:26" x14ac:dyDescent="0.3">
      <c r="A2683" s="3" t="s">
        <v>809</v>
      </c>
      <c r="B2683" s="3" t="s">
        <v>810</v>
      </c>
      <c r="C2683" s="3">
        <v>631</v>
      </c>
      <c r="D2683" s="3" t="s">
        <v>25</v>
      </c>
      <c r="E2683" s="3" t="s">
        <v>506</v>
      </c>
      <c r="F2683" s="3" t="s">
        <v>78</v>
      </c>
      <c r="G2683" s="3" t="s">
        <v>68</v>
      </c>
      <c r="H2683" s="3" t="s">
        <v>75</v>
      </c>
      <c r="I2683" s="3">
        <v>9505.2000000000007</v>
      </c>
      <c r="J2683" s="3">
        <v>41350</v>
      </c>
      <c r="K2683" s="3">
        <v>3269</v>
      </c>
      <c r="L2683" s="3">
        <v>3504.09</v>
      </c>
      <c r="M2683" s="3">
        <v>2284.7600000000002</v>
      </c>
      <c r="N2683" s="3">
        <v>107.19</v>
      </c>
      <c r="O2683" s="3">
        <v>153.37</v>
      </c>
      <c r="P2683" s="3">
        <v>22746</v>
      </c>
      <c r="Q2683" s="3">
        <v>20734.740000000002</v>
      </c>
      <c r="R2683" s="3">
        <v>17281.27</v>
      </c>
      <c r="S2683" s="3">
        <v>91.16</v>
      </c>
      <c r="T2683" s="3">
        <v>119.98</v>
      </c>
      <c r="U2683" s="3">
        <v>47.89</v>
      </c>
      <c r="V2683" s="3">
        <v>51.34</v>
      </c>
      <c r="W2683" s="3">
        <v>33.47</v>
      </c>
      <c r="X2683" s="3">
        <v>54.63</v>
      </c>
      <c r="Y2683" s="3">
        <v>49.8</v>
      </c>
      <c r="Z2683" s="3">
        <v>41.51</v>
      </c>
    </row>
    <row r="2684" spans="1:26" x14ac:dyDescent="0.3">
      <c r="A2684" s="2" t="s">
        <v>809</v>
      </c>
      <c r="B2684" s="2" t="s">
        <v>810</v>
      </c>
      <c r="C2684" s="2">
        <v>632</v>
      </c>
      <c r="D2684" s="2" t="s">
        <v>25</v>
      </c>
      <c r="E2684" s="2" t="s">
        <v>506</v>
      </c>
      <c r="F2684" s="2" t="s">
        <v>78</v>
      </c>
      <c r="G2684" s="2" t="s">
        <v>68</v>
      </c>
      <c r="H2684" s="2" t="s">
        <v>14</v>
      </c>
      <c r="I2684" s="2">
        <v>880</v>
      </c>
      <c r="J2684" s="2">
        <v>6256</v>
      </c>
      <c r="K2684" s="2">
        <v>393</v>
      </c>
      <c r="L2684" s="2">
        <v>653.77</v>
      </c>
      <c r="M2684" s="2">
        <v>515.74</v>
      </c>
      <c r="N2684" s="2">
        <v>166.35</v>
      </c>
      <c r="O2684" s="2">
        <v>126.76</v>
      </c>
      <c r="P2684" s="2">
        <v>3006</v>
      </c>
      <c r="Q2684" s="2">
        <v>3748.49</v>
      </c>
      <c r="R2684" s="2">
        <v>3785.21</v>
      </c>
      <c r="S2684" s="2">
        <v>124.7</v>
      </c>
      <c r="T2684" s="2">
        <v>99.03</v>
      </c>
      <c r="U2684" s="2">
        <v>62.03</v>
      </c>
      <c r="V2684" s="2">
        <v>103.18</v>
      </c>
      <c r="W2684" s="2">
        <v>81.400000000000006</v>
      </c>
      <c r="X2684" s="2">
        <v>77.78</v>
      </c>
      <c r="Y2684" s="2">
        <v>96.99</v>
      </c>
      <c r="Z2684" s="2">
        <v>97.94</v>
      </c>
    </row>
    <row r="2685" spans="1:26" x14ac:dyDescent="0.3">
      <c r="A2685" s="3" t="s">
        <v>809</v>
      </c>
      <c r="B2685" s="3" t="s">
        <v>810</v>
      </c>
      <c r="C2685" s="3">
        <v>633</v>
      </c>
      <c r="D2685" s="3" t="s">
        <v>25</v>
      </c>
      <c r="E2685" s="3" t="s">
        <v>506</v>
      </c>
      <c r="F2685" s="3" t="s">
        <v>78</v>
      </c>
      <c r="G2685" s="3" t="s">
        <v>68</v>
      </c>
      <c r="H2685" s="3" t="s">
        <v>16</v>
      </c>
      <c r="I2685" s="3">
        <v>0</v>
      </c>
      <c r="J2685" s="3">
        <v>500</v>
      </c>
      <c r="K2685" s="3">
        <v>41</v>
      </c>
      <c r="L2685" s="3">
        <v>0</v>
      </c>
      <c r="M2685" s="3">
        <v>0</v>
      </c>
      <c r="N2685" s="3">
        <v>0</v>
      </c>
      <c r="O2685" s="3">
        <v>0</v>
      </c>
      <c r="P2685" s="3">
        <v>250</v>
      </c>
      <c r="Q2685" s="3">
        <v>0</v>
      </c>
      <c r="R2685" s="3">
        <v>0</v>
      </c>
      <c r="S2685" s="3">
        <v>0</v>
      </c>
      <c r="T2685" s="3">
        <v>0</v>
      </c>
      <c r="U2685" s="3" t="s">
        <v>60</v>
      </c>
      <c r="V2685" s="3" t="s">
        <v>60</v>
      </c>
      <c r="W2685" s="3" t="s">
        <v>60</v>
      </c>
      <c r="X2685" s="3" t="s">
        <v>60</v>
      </c>
      <c r="Y2685" s="3" t="s">
        <v>60</v>
      </c>
      <c r="Z2685" s="3" t="s">
        <v>60</v>
      </c>
    </row>
    <row r="2686" spans="1:26" x14ac:dyDescent="0.3">
      <c r="A2686" s="2" t="s">
        <v>809</v>
      </c>
      <c r="B2686" s="2" t="s">
        <v>810</v>
      </c>
      <c r="C2686" s="2">
        <v>634</v>
      </c>
      <c r="D2686" s="2" t="s">
        <v>25</v>
      </c>
      <c r="E2686" s="2" t="s">
        <v>506</v>
      </c>
      <c r="F2686" s="2" t="s">
        <v>78</v>
      </c>
      <c r="G2686" s="2" t="s">
        <v>68</v>
      </c>
      <c r="H2686" s="2" t="s">
        <v>12</v>
      </c>
      <c r="I2686" s="2">
        <v>3689.2</v>
      </c>
      <c r="J2686" s="2">
        <v>12402</v>
      </c>
      <c r="K2686" s="2">
        <v>1058</v>
      </c>
      <c r="L2686" s="2">
        <v>825.63</v>
      </c>
      <c r="M2686" s="2">
        <v>1280.3</v>
      </c>
      <c r="N2686" s="2">
        <v>78.040000000000006</v>
      </c>
      <c r="O2686" s="2">
        <v>64.489999999999995</v>
      </c>
      <c r="P2686" s="2">
        <v>6349</v>
      </c>
      <c r="Q2686" s="2">
        <v>5567.02</v>
      </c>
      <c r="R2686" s="2">
        <v>6786.29</v>
      </c>
      <c r="S2686" s="2">
        <v>87.68</v>
      </c>
      <c r="T2686" s="2">
        <v>82.03</v>
      </c>
      <c r="U2686" s="2" t="s">
        <v>60</v>
      </c>
      <c r="V2686" s="2" t="s">
        <v>60</v>
      </c>
      <c r="W2686" s="2" t="s">
        <v>60</v>
      </c>
      <c r="X2686" s="2" t="s">
        <v>60</v>
      </c>
      <c r="Y2686" s="2" t="s">
        <v>60</v>
      </c>
      <c r="Z2686" s="2" t="s">
        <v>60</v>
      </c>
    </row>
    <row r="2687" spans="1:26" x14ac:dyDescent="0.3">
      <c r="A2687" s="3" t="s">
        <v>809</v>
      </c>
      <c r="B2687" s="3" t="s">
        <v>810</v>
      </c>
      <c r="C2687" s="3">
        <v>635</v>
      </c>
      <c r="D2687" s="3" t="s">
        <v>25</v>
      </c>
      <c r="E2687" s="3" t="s">
        <v>506</v>
      </c>
      <c r="F2687" s="3" t="s">
        <v>78</v>
      </c>
      <c r="G2687" s="3" t="s">
        <v>68</v>
      </c>
      <c r="H2687" s="3" t="s">
        <v>506</v>
      </c>
      <c r="I2687" s="3">
        <v>14074.4</v>
      </c>
      <c r="J2687" s="3">
        <v>60508</v>
      </c>
      <c r="K2687" s="3">
        <v>4761</v>
      </c>
      <c r="L2687" s="3">
        <v>4983.49</v>
      </c>
      <c r="M2687" s="3">
        <v>4080.8</v>
      </c>
      <c r="N2687" s="3">
        <v>104.67</v>
      </c>
      <c r="O2687" s="3">
        <v>122.12</v>
      </c>
      <c r="P2687" s="3">
        <v>32351</v>
      </c>
      <c r="Q2687" s="3">
        <v>30050.25</v>
      </c>
      <c r="R2687" s="3">
        <v>27852.77</v>
      </c>
      <c r="S2687" s="3">
        <v>92.89</v>
      </c>
      <c r="T2687" s="3">
        <v>107.89</v>
      </c>
      <c r="U2687" s="3" t="s">
        <v>60</v>
      </c>
      <c r="V2687" s="3" t="s">
        <v>60</v>
      </c>
      <c r="W2687" s="3" t="s">
        <v>60</v>
      </c>
      <c r="X2687" s="3" t="s">
        <v>60</v>
      </c>
      <c r="Y2687" s="3" t="s">
        <v>60</v>
      </c>
      <c r="Z2687" s="3" t="s">
        <v>60</v>
      </c>
    </row>
    <row r="2688" spans="1:26" x14ac:dyDescent="0.3">
      <c r="A2688" s="2" t="s">
        <v>809</v>
      </c>
      <c r="B2688" s="2" t="s">
        <v>810</v>
      </c>
      <c r="C2688" s="2">
        <v>636</v>
      </c>
      <c r="D2688" s="2" t="s">
        <v>25</v>
      </c>
      <c r="E2688" s="2" t="s">
        <v>537</v>
      </c>
      <c r="F2688" s="2" t="s">
        <v>58</v>
      </c>
      <c r="G2688" s="2" t="s">
        <v>538</v>
      </c>
      <c r="H2688" s="2" t="s">
        <v>60</v>
      </c>
      <c r="I2688" s="2">
        <v>63.96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 t="s">
        <v>60</v>
      </c>
      <c r="V2688" s="2" t="s">
        <v>60</v>
      </c>
      <c r="W2688" s="2" t="s">
        <v>60</v>
      </c>
      <c r="X2688" s="2" t="s">
        <v>60</v>
      </c>
      <c r="Y2688" s="2" t="s">
        <v>60</v>
      </c>
      <c r="Z2688" s="2" t="s">
        <v>60</v>
      </c>
    </row>
    <row r="2689" spans="1:26" x14ac:dyDescent="0.3">
      <c r="A2689" s="3" t="s">
        <v>809</v>
      </c>
      <c r="B2689" s="3" t="s">
        <v>810</v>
      </c>
      <c r="C2689" s="3">
        <v>637</v>
      </c>
      <c r="D2689" s="3" t="s">
        <v>25</v>
      </c>
      <c r="E2689" s="3" t="s">
        <v>537</v>
      </c>
      <c r="F2689" s="3" t="s">
        <v>58</v>
      </c>
      <c r="G2689" s="3" t="s">
        <v>539</v>
      </c>
      <c r="H2689" s="3" t="s">
        <v>60</v>
      </c>
      <c r="I2689" s="3">
        <v>96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0.12</v>
      </c>
      <c r="S2689" s="3">
        <v>0</v>
      </c>
      <c r="T2689" s="3">
        <v>0</v>
      </c>
      <c r="U2689" s="3" t="s">
        <v>60</v>
      </c>
      <c r="V2689" s="3" t="s">
        <v>60</v>
      </c>
      <c r="W2689" s="3" t="s">
        <v>60</v>
      </c>
      <c r="X2689" s="3" t="s">
        <v>60</v>
      </c>
      <c r="Y2689" s="3" t="s">
        <v>60</v>
      </c>
      <c r="Z2689" s="3" t="s">
        <v>60</v>
      </c>
    </row>
    <row r="2690" spans="1:26" x14ac:dyDescent="0.3">
      <c r="A2690" s="2" t="s">
        <v>809</v>
      </c>
      <c r="B2690" s="2" t="s">
        <v>810</v>
      </c>
      <c r="C2690" s="2">
        <v>638</v>
      </c>
      <c r="D2690" s="2" t="s">
        <v>25</v>
      </c>
      <c r="E2690" s="2" t="s">
        <v>537</v>
      </c>
      <c r="F2690" s="2" t="s">
        <v>58</v>
      </c>
      <c r="G2690" s="2" t="s">
        <v>540</v>
      </c>
      <c r="H2690" s="2" t="s">
        <v>476</v>
      </c>
      <c r="I2690" s="2">
        <v>159.96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0.12</v>
      </c>
      <c r="S2690" s="2">
        <v>0</v>
      </c>
      <c r="T2690" s="2">
        <v>0</v>
      </c>
      <c r="U2690" s="2" t="s">
        <v>60</v>
      </c>
      <c r="V2690" s="2" t="s">
        <v>60</v>
      </c>
      <c r="W2690" s="2" t="s">
        <v>60</v>
      </c>
      <c r="X2690" s="2" t="s">
        <v>60</v>
      </c>
      <c r="Y2690" s="2" t="s">
        <v>60</v>
      </c>
      <c r="Z2690" s="2" t="s">
        <v>60</v>
      </c>
    </row>
    <row r="2691" spans="1:26" x14ac:dyDescent="0.3">
      <c r="A2691" s="3" t="s">
        <v>809</v>
      </c>
      <c r="B2691" s="3" t="s">
        <v>810</v>
      </c>
      <c r="C2691" s="3">
        <v>639</v>
      </c>
      <c r="D2691" s="3" t="s">
        <v>25</v>
      </c>
      <c r="E2691" s="3" t="s">
        <v>537</v>
      </c>
      <c r="F2691" s="3" t="s">
        <v>58</v>
      </c>
      <c r="G2691" s="3" t="s">
        <v>58</v>
      </c>
      <c r="H2691" s="3" t="s">
        <v>75</v>
      </c>
      <c r="I2691" s="3">
        <v>159.96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0.12</v>
      </c>
      <c r="S2691" s="3">
        <v>0</v>
      </c>
      <c r="T2691" s="3">
        <v>0</v>
      </c>
      <c r="U2691" s="3" t="s">
        <v>60</v>
      </c>
      <c r="V2691" s="3" t="s">
        <v>60</v>
      </c>
      <c r="W2691" s="3" t="s">
        <v>60</v>
      </c>
      <c r="X2691" s="3" t="s">
        <v>60</v>
      </c>
      <c r="Y2691" s="3" t="s">
        <v>60</v>
      </c>
      <c r="Z2691" s="3" t="s">
        <v>60</v>
      </c>
    </row>
    <row r="2692" spans="1:26" x14ac:dyDescent="0.3">
      <c r="A2692" s="2" t="s">
        <v>809</v>
      </c>
      <c r="B2692" s="2" t="s">
        <v>810</v>
      </c>
      <c r="C2692" s="2">
        <v>640</v>
      </c>
      <c r="D2692" s="2" t="s">
        <v>25</v>
      </c>
      <c r="E2692" s="2" t="s">
        <v>537</v>
      </c>
      <c r="F2692" s="2" t="s">
        <v>58</v>
      </c>
      <c r="G2692" s="2" t="s">
        <v>541</v>
      </c>
      <c r="H2692" s="2" t="s">
        <v>60</v>
      </c>
      <c r="I2692" s="2">
        <v>75</v>
      </c>
      <c r="J2692" s="2">
        <v>380</v>
      </c>
      <c r="K2692" s="2">
        <v>33</v>
      </c>
      <c r="L2692" s="2">
        <v>3.06</v>
      </c>
      <c r="M2692" s="2">
        <v>52.35</v>
      </c>
      <c r="N2692" s="2">
        <v>9.27</v>
      </c>
      <c r="O2692" s="2">
        <v>5.85</v>
      </c>
      <c r="P2692" s="2">
        <v>203</v>
      </c>
      <c r="Q2692" s="2">
        <v>98.12</v>
      </c>
      <c r="R2692" s="2">
        <v>225.66</v>
      </c>
      <c r="S2692" s="2">
        <v>48.33</v>
      </c>
      <c r="T2692" s="2">
        <v>43.48</v>
      </c>
      <c r="U2692" s="2" t="s">
        <v>60</v>
      </c>
      <c r="V2692" s="2" t="s">
        <v>60</v>
      </c>
      <c r="W2692" s="2" t="s">
        <v>60</v>
      </c>
      <c r="X2692" s="2" t="s">
        <v>60</v>
      </c>
      <c r="Y2692" s="2" t="s">
        <v>60</v>
      </c>
      <c r="Z2692" s="2" t="s">
        <v>60</v>
      </c>
    </row>
    <row r="2693" spans="1:26" x14ac:dyDescent="0.3">
      <c r="A2693" s="3" t="s">
        <v>809</v>
      </c>
      <c r="B2693" s="3" t="s">
        <v>810</v>
      </c>
      <c r="C2693" s="3">
        <v>641</v>
      </c>
      <c r="D2693" s="3" t="s">
        <v>25</v>
      </c>
      <c r="E2693" s="3" t="s">
        <v>537</v>
      </c>
      <c r="F2693" s="3" t="s">
        <v>58</v>
      </c>
      <c r="G2693" s="3" t="s">
        <v>542</v>
      </c>
      <c r="H2693" s="3" t="s">
        <v>60</v>
      </c>
      <c r="I2693" s="3">
        <v>780</v>
      </c>
      <c r="J2693" s="3">
        <v>2632</v>
      </c>
      <c r="K2693" s="3">
        <v>132</v>
      </c>
      <c r="L2693" s="3">
        <v>45.31</v>
      </c>
      <c r="M2693" s="3">
        <v>400.84</v>
      </c>
      <c r="N2693" s="3">
        <v>34.33</v>
      </c>
      <c r="O2693" s="3">
        <v>11.3</v>
      </c>
      <c r="P2693" s="3">
        <v>1424</v>
      </c>
      <c r="Q2693" s="3">
        <v>1054.9000000000001</v>
      </c>
      <c r="R2693" s="3">
        <v>1974.31</v>
      </c>
      <c r="S2693" s="3">
        <v>74.08</v>
      </c>
      <c r="T2693" s="3">
        <v>53.43</v>
      </c>
      <c r="U2693" s="3" t="s">
        <v>60</v>
      </c>
      <c r="V2693" s="3" t="s">
        <v>60</v>
      </c>
      <c r="W2693" s="3" t="s">
        <v>60</v>
      </c>
      <c r="X2693" s="3" t="s">
        <v>60</v>
      </c>
      <c r="Y2693" s="3" t="s">
        <v>60</v>
      </c>
      <c r="Z2693" s="3" t="s">
        <v>60</v>
      </c>
    </row>
    <row r="2694" spans="1:26" x14ac:dyDescent="0.3">
      <c r="A2694" s="2" t="s">
        <v>809</v>
      </c>
      <c r="B2694" s="2" t="s">
        <v>810</v>
      </c>
      <c r="C2694" s="2">
        <v>642</v>
      </c>
      <c r="D2694" s="2" t="s">
        <v>25</v>
      </c>
      <c r="E2694" s="2" t="s">
        <v>537</v>
      </c>
      <c r="F2694" s="2" t="s">
        <v>58</v>
      </c>
      <c r="G2694" s="2" t="s">
        <v>543</v>
      </c>
      <c r="H2694" s="2" t="s">
        <v>60</v>
      </c>
      <c r="I2694" s="2">
        <v>50</v>
      </c>
      <c r="J2694" s="2">
        <v>271</v>
      </c>
      <c r="K2694" s="2">
        <v>26</v>
      </c>
      <c r="L2694" s="2">
        <v>11.56</v>
      </c>
      <c r="M2694" s="2">
        <v>25.01</v>
      </c>
      <c r="N2694" s="2">
        <v>44.46</v>
      </c>
      <c r="O2694" s="2">
        <v>46.22</v>
      </c>
      <c r="P2694" s="2">
        <v>141</v>
      </c>
      <c r="Q2694" s="2">
        <v>99.26</v>
      </c>
      <c r="R2694" s="2">
        <v>138.38999999999999</v>
      </c>
      <c r="S2694" s="2">
        <v>70.400000000000006</v>
      </c>
      <c r="T2694" s="2">
        <v>71.72</v>
      </c>
      <c r="U2694" s="2" t="s">
        <v>60</v>
      </c>
      <c r="V2694" s="2" t="s">
        <v>60</v>
      </c>
      <c r="W2694" s="2" t="s">
        <v>60</v>
      </c>
      <c r="X2694" s="2" t="s">
        <v>60</v>
      </c>
      <c r="Y2694" s="2" t="s">
        <v>60</v>
      </c>
      <c r="Z2694" s="2" t="s">
        <v>60</v>
      </c>
    </row>
    <row r="2695" spans="1:26" x14ac:dyDescent="0.3">
      <c r="A2695" s="3" t="s">
        <v>809</v>
      </c>
      <c r="B2695" s="3" t="s">
        <v>810</v>
      </c>
      <c r="C2695" s="3">
        <v>643</v>
      </c>
      <c r="D2695" s="3" t="s">
        <v>25</v>
      </c>
      <c r="E2695" s="3" t="s">
        <v>537</v>
      </c>
      <c r="F2695" s="3" t="s">
        <v>58</v>
      </c>
      <c r="G2695" s="3" t="s">
        <v>544</v>
      </c>
      <c r="H2695" s="3" t="s">
        <v>60</v>
      </c>
      <c r="I2695" s="3">
        <v>100</v>
      </c>
      <c r="J2695" s="3">
        <v>0</v>
      </c>
      <c r="K2695" s="3">
        <v>0</v>
      </c>
      <c r="L2695" s="3">
        <v>21.55</v>
      </c>
      <c r="M2695" s="3">
        <v>60.9</v>
      </c>
      <c r="N2695" s="3">
        <v>0</v>
      </c>
      <c r="O2695" s="3">
        <v>35.39</v>
      </c>
      <c r="P2695" s="3">
        <v>0</v>
      </c>
      <c r="Q2695" s="3">
        <v>151.63999999999999</v>
      </c>
      <c r="R2695" s="3">
        <v>273.39999999999998</v>
      </c>
      <c r="S2695" s="3">
        <v>0</v>
      </c>
      <c r="T2695" s="3">
        <v>55.46</v>
      </c>
      <c r="U2695" s="3" t="s">
        <v>60</v>
      </c>
      <c r="V2695" s="3" t="s">
        <v>60</v>
      </c>
      <c r="W2695" s="3" t="s">
        <v>60</v>
      </c>
      <c r="X2695" s="3" t="s">
        <v>60</v>
      </c>
      <c r="Y2695" s="3" t="s">
        <v>60</v>
      </c>
      <c r="Z2695" s="3" t="s">
        <v>60</v>
      </c>
    </row>
    <row r="2696" spans="1:26" x14ac:dyDescent="0.3">
      <c r="A2696" s="2" t="s">
        <v>809</v>
      </c>
      <c r="B2696" s="2" t="s">
        <v>810</v>
      </c>
      <c r="C2696" s="2">
        <v>644</v>
      </c>
      <c r="D2696" s="2" t="s">
        <v>25</v>
      </c>
      <c r="E2696" s="2" t="s">
        <v>537</v>
      </c>
      <c r="F2696" s="2" t="s">
        <v>58</v>
      </c>
      <c r="G2696" s="2" t="s">
        <v>545</v>
      </c>
      <c r="H2696" s="2" t="s">
        <v>60</v>
      </c>
      <c r="I2696" s="2">
        <v>50</v>
      </c>
      <c r="J2696" s="2">
        <v>0</v>
      </c>
      <c r="K2696" s="2">
        <v>0</v>
      </c>
      <c r="L2696" s="2">
        <v>12.07</v>
      </c>
      <c r="M2696" s="2">
        <v>29.74</v>
      </c>
      <c r="N2696" s="2">
        <v>0</v>
      </c>
      <c r="O2696" s="2">
        <v>40.590000000000003</v>
      </c>
      <c r="P2696" s="2">
        <v>0</v>
      </c>
      <c r="Q2696" s="2">
        <v>80.11</v>
      </c>
      <c r="R2696" s="2">
        <v>132.56</v>
      </c>
      <c r="S2696" s="2">
        <v>0</v>
      </c>
      <c r="T2696" s="2">
        <v>60.43</v>
      </c>
      <c r="U2696" s="2" t="s">
        <v>60</v>
      </c>
      <c r="V2696" s="2" t="s">
        <v>60</v>
      </c>
      <c r="W2696" s="2" t="s">
        <v>60</v>
      </c>
      <c r="X2696" s="2" t="s">
        <v>60</v>
      </c>
      <c r="Y2696" s="2" t="s">
        <v>60</v>
      </c>
      <c r="Z2696" s="2" t="s">
        <v>60</v>
      </c>
    </row>
    <row r="2697" spans="1:26" x14ac:dyDescent="0.3">
      <c r="A2697" s="3" t="s">
        <v>809</v>
      </c>
      <c r="B2697" s="3" t="s">
        <v>810</v>
      </c>
      <c r="C2697" s="3">
        <v>645</v>
      </c>
      <c r="D2697" s="3" t="s">
        <v>25</v>
      </c>
      <c r="E2697" s="3" t="s">
        <v>537</v>
      </c>
      <c r="F2697" s="3" t="s">
        <v>58</v>
      </c>
      <c r="G2697" s="3" t="s">
        <v>546</v>
      </c>
      <c r="H2697" s="3" t="s">
        <v>60</v>
      </c>
      <c r="I2697" s="3">
        <v>75</v>
      </c>
      <c r="J2697" s="3">
        <v>752</v>
      </c>
      <c r="K2697" s="3">
        <v>78</v>
      </c>
      <c r="L2697" s="3">
        <v>5.75</v>
      </c>
      <c r="M2697" s="3">
        <v>36.020000000000003</v>
      </c>
      <c r="N2697" s="3">
        <v>7.37</v>
      </c>
      <c r="O2697" s="3">
        <v>15.96</v>
      </c>
      <c r="P2697" s="3">
        <v>474</v>
      </c>
      <c r="Q2697" s="3">
        <v>60.36</v>
      </c>
      <c r="R2697" s="3">
        <v>155.24</v>
      </c>
      <c r="S2697" s="3">
        <v>12.73</v>
      </c>
      <c r="T2697" s="3">
        <v>38.880000000000003</v>
      </c>
      <c r="U2697" s="3" t="s">
        <v>60</v>
      </c>
      <c r="V2697" s="3" t="s">
        <v>60</v>
      </c>
      <c r="W2697" s="3" t="s">
        <v>60</v>
      </c>
      <c r="X2697" s="3" t="s">
        <v>60</v>
      </c>
      <c r="Y2697" s="3" t="s">
        <v>60</v>
      </c>
      <c r="Z2697" s="3" t="s">
        <v>60</v>
      </c>
    </row>
    <row r="2698" spans="1:26" x14ac:dyDescent="0.3">
      <c r="A2698" s="2" t="s">
        <v>809</v>
      </c>
      <c r="B2698" s="2" t="s">
        <v>810</v>
      </c>
      <c r="C2698" s="2">
        <v>646</v>
      </c>
      <c r="D2698" s="2" t="s">
        <v>25</v>
      </c>
      <c r="E2698" s="2" t="s">
        <v>537</v>
      </c>
      <c r="F2698" s="2" t="s">
        <v>58</v>
      </c>
      <c r="G2698" s="2" t="s">
        <v>547</v>
      </c>
      <c r="H2698" s="2" t="s">
        <v>60</v>
      </c>
      <c r="I2698" s="2">
        <v>180</v>
      </c>
      <c r="J2698" s="2">
        <v>624</v>
      </c>
      <c r="K2698" s="2">
        <v>87</v>
      </c>
      <c r="L2698" s="2">
        <v>50.85</v>
      </c>
      <c r="M2698" s="2">
        <v>107.8</v>
      </c>
      <c r="N2698" s="2">
        <v>58.45</v>
      </c>
      <c r="O2698" s="2">
        <v>47.17</v>
      </c>
      <c r="P2698" s="2">
        <v>405</v>
      </c>
      <c r="Q2698" s="2">
        <v>239.52</v>
      </c>
      <c r="R2698" s="2">
        <v>462.21</v>
      </c>
      <c r="S2698" s="2">
        <v>59.14</v>
      </c>
      <c r="T2698" s="2">
        <v>51.82</v>
      </c>
      <c r="U2698" s="2" t="s">
        <v>60</v>
      </c>
      <c r="V2698" s="2" t="s">
        <v>60</v>
      </c>
      <c r="W2698" s="2" t="s">
        <v>60</v>
      </c>
      <c r="X2698" s="2" t="s">
        <v>60</v>
      </c>
      <c r="Y2698" s="2" t="s">
        <v>60</v>
      </c>
      <c r="Z2698" s="2" t="s">
        <v>60</v>
      </c>
    </row>
    <row r="2699" spans="1:26" x14ac:dyDescent="0.3">
      <c r="A2699" s="3" t="s">
        <v>809</v>
      </c>
      <c r="B2699" s="3" t="s">
        <v>810</v>
      </c>
      <c r="C2699" s="3">
        <v>647</v>
      </c>
      <c r="D2699" s="3" t="s">
        <v>25</v>
      </c>
      <c r="E2699" s="3" t="s">
        <v>537</v>
      </c>
      <c r="F2699" s="3" t="s">
        <v>58</v>
      </c>
      <c r="G2699" s="3" t="s">
        <v>548</v>
      </c>
      <c r="H2699" s="3" t="s">
        <v>60</v>
      </c>
      <c r="I2699" s="3">
        <v>52.65</v>
      </c>
      <c r="J2699" s="3">
        <v>351</v>
      </c>
      <c r="K2699" s="3">
        <v>46</v>
      </c>
      <c r="L2699" s="3">
        <v>12.99</v>
      </c>
      <c r="M2699" s="3">
        <v>35.29</v>
      </c>
      <c r="N2699" s="3">
        <v>28.24</v>
      </c>
      <c r="O2699" s="3">
        <v>36.81</v>
      </c>
      <c r="P2699" s="3">
        <v>223</v>
      </c>
      <c r="Q2699" s="3">
        <v>76.349999999999994</v>
      </c>
      <c r="R2699" s="3">
        <v>147.56</v>
      </c>
      <c r="S2699" s="3">
        <v>34.24</v>
      </c>
      <c r="T2699" s="3">
        <v>51.74</v>
      </c>
      <c r="U2699" s="3" t="s">
        <v>60</v>
      </c>
      <c r="V2699" s="3" t="s">
        <v>60</v>
      </c>
      <c r="W2699" s="3" t="s">
        <v>60</v>
      </c>
      <c r="X2699" s="3" t="s">
        <v>60</v>
      </c>
      <c r="Y2699" s="3" t="s">
        <v>60</v>
      </c>
      <c r="Z2699" s="3" t="s">
        <v>60</v>
      </c>
    </row>
    <row r="2700" spans="1:26" x14ac:dyDescent="0.3">
      <c r="A2700" s="2" t="s">
        <v>809</v>
      </c>
      <c r="B2700" s="2" t="s">
        <v>810</v>
      </c>
      <c r="C2700" s="2">
        <v>648</v>
      </c>
      <c r="D2700" s="2" t="s">
        <v>25</v>
      </c>
      <c r="E2700" s="2" t="s">
        <v>537</v>
      </c>
      <c r="F2700" s="2" t="s">
        <v>58</v>
      </c>
      <c r="G2700" s="2" t="s">
        <v>549</v>
      </c>
      <c r="H2700" s="2" t="s">
        <v>60</v>
      </c>
      <c r="I2700" s="2">
        <v>37.5</v>
      </c>
      <c r="J2700" s="2">
        <v>162</v>
      </c>
      <c r="K2700" s="2">
        <v>13</v>
      </c>
      <c r="L2700" s="2">
        <v>14.44</v>
      </c>
      <c r="M2700" s="2">
        <v>13.34</v>
      </c>
      <c r="N2700" s="2">
        <v>111.08</v>
      </c>
      <c r="O2700" s="2">
        <v>108.25</v>
      </c>
      <c r="P2700" s="2">
        <v>77</v>
      </c>
      <c r="Q2700" s="2">
        <v>74.900000000000006</v>
      </c>
      <c r="R2700" s="2">
        <v>78.22</v>
      </c>
      <c r="S2700" s="2">
        <v>97.27</v>
      </c>
      <c r="T2700" s="2">
        <v>95.76</v>
      </c>
      <c r="U2700" s="2" t="s">
        <v>60</v>
      </c>
      <c r="V2700" s="2" t="s">
        <v>60</v>
      </c>
      <c r="W2700" s="2" t="s">
        <v>60</v>
      </c>
      <c r="X2700" s="2" t="s">
        <v>60</v>
      </c>
      <c r="Y2700" s="2" t="s">
        <v>60</v>
      </c>
      <c r="Z2700" s="2" t="s">
        <v>60</v>
      </c>
    </row>
    <row r="2701" spans="1:26" x14ac:dyDescent="0.3">
      <c r="A2701" s="3" t="s">
        <v>809</v>
      </c>
      <c r="B2701" s="3" t="s">
        <v>810</v>
      </c>
      <c r="C2701" s="3">
        <v>649</v>
      </c>
      <c r="D2701" s="3" t="s">
        <v>25</v>
      </c>
      <c r="E2701" s="3" t="s">
        <v>537</v>
      </c>
      <c r="F2701" s="3" t="s">
        <v>58</v>
      </c>
      <c r="G2701" s="3" t="s">
        <v>550</v>
      </c>
      <c r="H2701" s="3" t="s">
        <v>60</v>
      </c>
      <c r="I2701" s="3" t="s">
        <v>60</v>
      </c>
      <c r="J2701" s="3">
        <v>86</v>
      </c>
      <c r="K2701" s="3">
        <v>9</v>
      </c>
      <c r="L2701" s="3">
        <v>0</v>
      </c>
      <c r="M2701" s="3">
        <v>0</v>
      </c>
      <c r="N2701" s="3">
        <v>0</v>
      </c>
      <c r="O2701" s="3">
        <v>0</v>
      </c>
      <c r="P2701" s="3">
        <v>37</v>
      </c>
      <c r="Q2701" s="3">
        <v>0</v>
      </c>
      <c r="R2701" s="3">
        <v>0</v>
      </c>
      <c r="S2701" s="3">
        <v>0</v>
      </c>
      <c r="T2701" s="3">
        <v>0</v>
      </c>
      <c r="U2701" s="3" t="s">
        <v>60</v>
      </c>
      <c r="V2701" s="3" t="s">
        <v>60</v>
      </c>
      <c r="W2701" s="3" t="s">
        <v>60</v>
      </c>
      <c r="X2701" s="3" t="s">
        <v>60</v>
      </c>
      <c r="Y2701" s="3" t="s">
        <v>60</v>
      </c>
      <c r="Z2701" s="3" t="s">
        <v>60</v>
      </c>
    </row>
    <row r="2702" spans="1:26" x14ac:dyDescent="0.3">
      <c r="A2702" s="2" t="s">
        <v>809</v>
      </c>
      <c r="B2702" s="2" t="s">
        <v>810</v>
      </c>
      <c r="C2702" s="2">
        <v>650</v>
      </c>
      <c r="D2702" s="2" t="s">
        <v>25</v>
      </c>
      <c r="E2702" s="2" t="s">
        <v>537</v>
      </c>
      <c r="F2702" s="2" t="s">
        <v>58</v>
      </c>
      <c r="G2702" s="2" t="s">
        <v>551</v>
      </c>
      <c r="H2702" s="2" t="s">
        <v>60</v>
      </c>
      <c r="I2702" s="2">
        <v>30</v>
      </c>
      <c r="J2702" s="2">
        <v>172</v>
      </c>
      <c r="K2702" s="2">
        <v>18</v>
      </c>
      <c r="L2702" s="2">
        <v>2.87</v>
      </c>
      <c r="M2702" s="2">
        <v>22.74</v>
      </c>
      <c r="N2702" s="2">
        <v>15.94</v>
      </c>
      <c r="O2702" s="2">
        <v>12.62</v>
      </c>
      <c r="P2702" s="2">
        <v>96</v>
      </c>
      <c r="Q2702" s="2">
        <v>65.150000000000006</v>
      </c>
      <c r="R2702" s="2">
        <v>97.34</v>
      </c>
      <c r="S2702" s="2">
        <v>67.86</v>
      </c>
      <c r="T2702" s="2">
        <v>66.930000000000007</v>
      </c>
      <c r="U2702" s="2" t="s">
        <v>60</v>
      </c>
      <c r="V2702" s="2" t="s">
        <v>60</v>
      </c>
      <c r="W2702" s="2" t="s">
        <v>60</v>
      </c>
      <c r="X2702" s="2" t="s">
        <v>60</v>
      </c>
      <c r="Y2702" s="2" t="s">
        <v>60</v>
      </c>
      <c r="Z2702" s="2" t="s">
        <v>60</v>
      </c>
    </row>
    <row r="2703" spans="1:26" x14ac:dyDescent="0.3">
      <c r="A2703" s="3" t="s">
        <v>809</v>
      </c>
      <c r="B2703" s="3" t="s">
        <v>810</v>
      </c>
      <c r="C2703" s="3">
        <v>651</v>
      </c>
      <c r="D2703" s="3" t="s">
        <v>25</v>
      </c>
      <c r="E2703" s="3" t="s">
        <v>537</v>
      </c>
      <c r="F2703" s="3" t="s">
        <v>58</v>
      </c>
      <c r="G2703" s="3" t="s">
        <v>552</v>
      </c>
      <c r="H2703" s="3" t="s">
        <v>60</v>
      </c>
      <c r="I2703" s="3">
        <v>32</v>
      </c>
      <c r="J2703" s="3">
        <v>319</v>
      </c>
      <c r="K2703" s="3">
        <v>38</v>
      </c>
      <c r="L2703" s="3">
        <v>13.11</v>
      </c>
      <c r="M2703" s="3">
        <v>26.2</v>
      </c>
      <c r="N2703" s="3">
        <v>34.5</v>
      </c>
      <c r="O2703" s="3">
        <v>50.04</v>
      </c>
      <c r="P2703" s="3">
        <v>194</v>
      </c>
      <c r="Q2703" s="3">
        <v>61.03</v>
      </c>
      <c r="R2703" s="3">
        <v>110.87</v>
      </c>
      <c r="S2703" s="3">
        <v>31.46</v>
      </c>
      <c r="T2703" s="3">
        <v>55.05</v>
      </c>
      <c r="U2703" s="3" t="s">
        <v>60</v>
      </c>
      <c r="V2703" s="3" t="s">
        <v>60</v>
      </c>
      <c r="W2703" s="3" t="s">
        <v>60</v>
      </c>
      <c r="X2703" s="3" t="s">
        <v>60</v>
      </c>
      <c r="Y2703" s="3" t="s">
        <v>60</v>
      </c>
      <c r="Z2703" s="3" t="s">
        <v>60</v>
      </c>
    </row>
    <row r="2704" spans="1:26" x14ac:dyDescent="0.3">
      <c r="A2704" s="2" t="s">
        <v>809</v>
      </c>
      <c r="B2704" s="2" t="s">
        <v>810</v>
      </c>
      <c r="C2704" s="2">
        <v>652</v>
      </c>
      <c r="D2704" s="2" t="s">
        <v>25</v>
      </c>
      <c r="E2704" s="2" t="s">
        <v>537</v>
      </c>
      <c r="F2704" s="2" t="s">
        <v>58</v>
      </c>
      <c r="G2704" s="2" t="s">
        <v>553</v>
      </c>
      <c r="H2704" s="2" t="s">
        <v>60</v>
      </c>
      <c r="I2704" s="2">
        <v>300</v>
      </c>
      <c r="J2704" s="2">
        <v>1401</v>
      </c>
      <c r="K2704" s="2">
        <v>101</v>
      </c>
      <c r="L2704" s="2">
        <v>27.84</v>
      </c>
      <c r="M2704" s="2">
        <v>167.87</v>
      </c>
      <c r="N2704" s="2">
        <v>27.56</v>
      </c>
      <c r="O2704" s="2">
        <v>16.579999999999998</v>
      </c>
      <c r="P2704" s="2">
        <v>754</v>
      </c>
      <c r="Q2704" s="2">
        <v>575.08000000000004</v>
      </c>
      <c r="R2704" s="2">
        <v>834.66</v>
      </c>
      <c r="S2704" s="2">
        <v>76.27</v>
      </c>
      <c r="T2704" s="2">
        <v>68.900000000000006</v>
      </c>
      <c r="U2704" s="2" t="s">
        <v>60</v>
      </c>
      <c r="V2704" s="2" t="s">
        <v>60</v>
      </c>
      <c r="W2704" s="2" t="s">
        <v>60</v>
      </c>
      <c r="X2704" s="2" t="s">
        <v>60</v>
      </c>
      <c r="Y2704" s="2" t="s">
        <v>60</v>
      </c>
      <c r="Z2704" s="2" t="s">
        <v>60</v>
      </c>
    </row>
    <row r="2705" spans="1:26" x14ac:dyDescent="0.3">
      <c r="A2705" s="3" t="s">
        <v>809</v>
      </c>
      <c r="B2705" s="3" t="s">
        <v>810</v>
      </c>
      <c r="C2705" s="3">
        <v>653</v>
      </c>
      <c r="D2705" s="3" t="s">
        <v>25</v>
      </c>
      <c r="E2705" s="3" t="s">
        <v>537</v>
      </c>
      <c r="F2705" s="3" t="s">
        <v>58</v>
      </c>
      <c r="G2705" s="3" t="s">
        <v>554</v>
      </c>
      <c r="H2705" s="3" t="s">
        <v>60</v>
      </c>
      <c r="I2705" s="3">
        <v>48</v>
      </c>
      <c r="J2705" s="3">
        <v>182</v>
      </c>
      <c r="K2705" s="3">
        <v>21</v>
      </c>
      <c r="L2705" s="3">
        <v>19.29</v>
      </c>
      <c r="M2705" s="3">
        <v>20.54</v>
      </c>
      <c r="N2705" s="3">
        <v>91.86</v>
      </c>
      <c r="O2705" s="3">
        <v>93.91</v>
      </c>
      <c r="P2705" s="3">
        <v>71</v>
      </c>
      <c r="Q2705" s="3">
        <v>59.22</v>
      </c>
      <c r="R2705" s="3">
        <v>90.94</v>
      </c>
      <c r="S2705" s="3">
        <v>83.41</v>
      </c>
      <c r="T2705" s="3">
        <v>65.12</v>
      </c>
      <c r="U2705" s="3" t="s">
        <v>60</v>
      </c>
      <c r="V2705" s="3" t="s">
        <v>60</v>
      </c>
      <c r="W2705" s="3" t="s">
        <v>60</v>
      </c>
      <c r="X2705" s="3" t="s">
        <v>60</v>
      </c>
      <c r="Y2705" s="3" t="s">
        <v>60</v>
      </c>
      <c r="Z2705" s="3" t="s">
        <v>60</v>
      </c>
    </row>
    <row r="2706" spans="1:26" x14ac:dyDescent="0.3">
      <c r="A2706" s="2" t="s">
        <v>809</v>
      </c>
      <c r="B2706" s="2" t="s">
        <v>810</v>
      </c>
      <c r="C2706" s="2">
        <v>654</v>
      </c>
      <c r="D2706" s="2" t="s">
        <v>25</v>
      </c>
      <c r="E2706" s="2" t="s">
        <v>537</v>
      </c>
      <c r="F2706" s="2" t="s">
        <v>58</v>
      </c>
      <c r="G2706" s="2" t="s">
        <v>555</v>
      </c>
      <c r="H2706" s="2" t="s">
        <v>60</v>
      </c>
      <c r="I2706" s="2">
        <v>54</v>
      </c>
      <c r="J2706" s="2">
        <v>237</v>
      </c>
      <c r="K2706" s="2">
        <v>18</v>
      </c>
      <c r="L2706" s="2">
        <v>19.920000000000002</v>
      </c>
      <c r="M2706" s="2">
        <v>25.31</v>
      </c>
      <c r="N2706" s="2">
        <v>110.67</v>
      </c>
      <c r="O2706" s="2">
        <v>78.7</v>
      </c>
      <c r="P2706" s="2">
        <v>94</v>
      </c>
      <c r="Q2706" s="2">
        <v>103.48</v>
      </c>
      <c r="R2706" s="2">
        <v>108.4</v>
      </c>
      <c r="S2706" s="2">
        <v>110.09</v>
      </c>
      <c r="T2706" s="2">
        <v>95.46</v>
      </c>
      <c r="U2706" s="2" t="s">
        <v>60</v>
      </c>
      <c r="V2706" s="2" t="s">
        <v>60</v>
      </c>
      <c r="W2706" s="2" t="s">
        <v>60</v>
      </c>
      <c r="X2706" s="2" t="s">
        <v>60</v>
      </c>
      <c r="Y2706" s="2" t="s">
        <v>60</v>
      </c>
      <c r="Z2706" s="2" t="s">
        <v>60</v>
      </c>
    </row>
    <row r="2707" spans="1:26" x14ac:dyDescent="0.3">
      <c r="A2707" s="3" t="s">
        <v>809</v>
      </c>
      <c r="B2707" s="3" t="s">
        <v>810</v>
      </c>
      <c r="C2707" s="3">
        <v>655</v>
      </c>
      <c r="D2707" s="3" t="s">
        <v>25</v>
      </c>
      <c r="E2707" s="3" t="s">
        <v>537</v>
      </c>
      <c r="F2707" s="3" t="s">
        <v>58</v>
      </c>
      <c r="G2707" s="3" t="s">
        <v>556</v>
      </c>
      <c r="H2707" s="3" t="s">
        <v>60</v>
      </c>
      <c r="I2707" s="3">
        <v>0</v>
      </c>
      <c r="J2707" s="3">
        <v>99</v>
      </c>
      <c r="K2707" s="3">
        <v>15</v>
      </c>
      <c r="L2707" s="3">
        <v>0</v>
      </c>
      <c r="M2707" s="3">
        <v>0</v>
      </c>
      <c r="N2707" s="3">
        <v>0</v>
      </c>
      <c r="O2707" s="3">
        <v>0</v>
      </c>
      <c r="P2707" s="3">
        <v>78</v>
      </c>
      <c r="Q2707" s="3">
        <v>0</v>
      </c>
      <c r="R2707" s="3">
        <v>0</v>
      </c>
      <c r="S2707" s="3">
        <v>0</v>
      </c>
      <c r="T2707" s="3">
        <v>0</v>
      </c>
      <c r="U2707" s="3" t="s">
        <v>60</v>
      </c>
      <c r="V2707" s="3" t="s">
        <v>60</v>
      </c>
      <c r="W2707" s="3" t="s">
        <v>60</v>
      </c>
      <c r="X2707" s="3" t="s">
        <v>60</v>
      </c>
      <c r="Y2707" s="3" t="s">
        <v>60</v>
      </c>
      <c r="Z2707" s="3" t="s">
        <v>60</v>
      </c>
    </row>
    <row r="2708" spans="1:26" x14ac:dyDescent="0.3">
      <c r="A2708" s="2" t="s">
        <v>809</v>
      </c>
      <c r="B2708" s="2" t="s">
        <v>810</v>
      </c>
      <c r="C2708" s="2">
        <v>656</v>
      </c>
      <c r="D2708" s="2" t="s">
        <v>25</v>
      </c>
      <c r="E2708" s="2" t="s">
        <v>537</v>
      </c>
      <c r="F2708" s="2" t="s">
        <v>58</v>
      </c>
      <c r="G2708" s="2" t="s">
        <v>540</v>
      </c>
      <c r="H2708" s="2" t="s">
        <v>12</v>
      </c>
      <c r="I2708" s="2">
        <v>1864.15</v>
      </c>
      <c r="J2708" s="2">
        <v>7668</v>
      </c>
      <c r="K2708" s="2">
        <v>635</v>
      </c>
      <c r="L2708" s="2">
        <v>260.61</v>
      </c>
      <c r="M2708" s="2">
        <v>1023.95</v>
      </c>
      <c r="N2708" s="2">
        <v>41.04</v>
      </c>
      <c r="O2708" s="2">
        <v>25.45</v>
      </c>
      <c r="P2708" s="2">
        <v>4271</v>
      </c>
      <c r="Q2708" s="2">
        <v>2799.12</v>
      </c>
      <c r="R2708" s="2">
        <v>4829.76</v>
      </c>
      <c r="S2708" s="2">
        <v>65.540000000000006</v>
      </c>
      <c r="T2708" s="2">
        <v>57.96</v>
      </c>
      <c r="U2708" s="2" t="s">
        <v>60</v>
      </c>
      <c r="V2708" s="2" t="s">
        <v>60</v>
      </c>
      <c r="W2708" s="2" t="s">
        <v>60</v>
      </c>
      <c r="X2708" s="2" t="s">
        <v>60</v>
      </c>
      <c r="Y2708" s="2" t="s">
        <v>60</v>
      </c>
      <c r="Z2708" s="2" t="s">
        <v>60</v>
      </c>
    </row>
    <row r="2709" spans="1:26" x14ac:dyDescent="0.3">
      <c r="A2709" s="3" t="s">
        <v>809</v>
      </c>
      <c r="B2709" s="3" t="s">
        <v>810</v>
      </c>
      <c r="C2709" s="3">
        <v>657</v>
      </c>
      <c r="D2709" s="3" t="s">
        <v>25</v>
      </c>
      <c r="E2709" s="3" t="s">
        <v>537</v>
      </c>
      <c r="F2709" s="3" t="s">
        <v>58</v>
      </c>
      <c r="G2709" s="3" t="s">
        <v>58</v>
      </c>
      <c r="H2709" s="3" t="s">
        <v>12</v>
      </c>
      <c r="I2709" s="3">
        <v>1864.15</v>
      </c>
      <c r="J2709" s="3">
        <v>7668</v>
      </c>
      <c r="K2709" s="3">
        <v>635</v>
      </c>
      <c r="L2709" s="3">
        <v>260.61</v>
      </c>
      <c r="M2709" s="3">
        <v>1023.95</v>
      </c>
      <c r="N2709" s="3">
        <v>41.04</v>
      </c>
      <c r="O2709" s="3">
        <v>25.45</v>
      </c>
      <c r="P2709" s="3">
        <v>4271</v>
      </c>
      <c r="Q2709" s="3">
        <v>2799.12</v>
      </c>
      <c r="R2709" s="3">
        <v>4829.76</v>
      </c>
      <c r="S2709" s="3">
        <v>65.540000000000006</v>
      </c>
      <c r="T2709" s="3">
        <v>57.96</v>
      </c>
      <c r="U2709" s="3" t="s">
        <v>60</v>
      </c>
      <c r="V2709" s="3" t="s">
        <v>60</v>
      </c>
      <c r="W2709" s="3" t="s">
        <v>60</v>
      </c>
      <c r="X2709" s="3" t="s">
        <v>60</v>
      </c>
      <c r="Y2709" s="3" t="s">
        <v>60</v>
      </c>
      <c r="Z2709" s="3" t="s">
        <v>60</v>
      </c>
    </row>
    <row r="2710" spans="1:26" x14ac:dyDescent="0.3">
      <c r="A2710" s="2" t="s">
        <v>809</v>
      </c>
      <c r="B2710" s="2" t="s">
        <v>810</v>
      </c>
      <c r="C2710" s="2">
        <v>658</v>
      </c>
      <c r="D2710" s="2" t="s">
        <v>25</v>
      </c>
      <c r="E2710" s="2" t="s">
        <v>537</v>
      </c>
      <c r="F2710" s="2" t="s">
        <v>65</v>
      </c>
      <c r="G2710" s="2" t="s">
        <v>557</v>
      </c>
      <c r="H2710" s="2" t="s">
        <v>60</v>
      </c>
      <c r="I2710" s="2">
        <v>174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 t="s">
        <v>60</v>
      </c>
      <c r="V2710" s="2" t="s">
        <v>60</v>
      </c>
      <c r="W2710" s="2" t="s">
        <v>60</v>
      </c>
      <c r="X2710" s="2" t="s">
        <v>60</v>
      </c>
      <c r="Y2710" s="2" t="s">
        <v>60</v>
      </c>
      <c r="Z2710" s="2" t="s">
        <v>60</v>
      </c>
    </row>
    <row r="2711" spans="1:26" x14ac:dyDescent="0.3">
      <c r="A2711" s="3" t="s">
        <v>809</v>
      </c>
      <c r="B2711" s="3" t="s">
        <v>810</v>
      </c>
      <c r="C2711" s="3">
        <v>659</v>
      </c>
      <c r="D2711" s="3" t="s">
        <v>25</v>
      </c>
      <c r="E2711" s="3" t="s">
        <v>537</v>
      </c>
      <c r="F2711" s="3" t="s">
        <v>65</v>
      </c>
      <c r="G2711" s="3" t="s">
        <v>558</v>
      </c>
      <c r="H2711" s="3" t="s">
        <v>16</v>
      </c>
      <c r="I2711" s="3">
        <v>174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 t="s">
        <v>60</v>
      </c>
      <c r="V2711" s="3" t="s">
        <v>60</v>
      </c>
      <c r="W2711" s="3" t="s">
        <v>60</v>
      </c>
      <c r="X2711" s="3" t="s">
        <v>60</v>
      </c>
      <c r="Y2711" s="3" t="s">
        <v>60</v>
      </c>
      <c r="Z2711" s="3" t="s">
        <v>60</v>
      </c>
    </row>
    <row r="2712" spans="1:26" x14ac:dyDescent="0.3">
      <c r="A2712" s="2" t="s">
        <v>809</v>
      </c>
      <c r="B2712" s="2" t="s">
        <v>810</v>
      </c>
      <c r="C2712" s="2">
        <v>660</v>
      </c>
      <c r="D2712" s="2" t="s">
        <v>25</v>
      </c>
      <c r="E2712" s="2" t="s">
        <v>537</v>
      </c>
      <c r="F2712" s="2" t="s">
        <v>65</v>
      </c>
      <c r="G2712" s="2" t="s">
        <v>65</v>
      </c>
      <c r="H2712" s="2" t="s">
        <v>16</v>
      </c>
      <c r="I2712" s="2">
        <v>174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 t="s">
        <v>60</v>
      </c>
      <c r="V2712" s="2" t="s">
        <v>60</v>
      </c>
      <c r="W2712" s="2" t="s">
        <v>60</v>
      </c>
      <c r="X2712" s="2" t="s">
        <v>60</v>
      </c>
      <c r="Y2712" s="2" t="s">
        <v>60</v>
      </c>
      <c r="Z2712" s="2" t="s">
        <v>60</v>
      </c>
    </row>
    <row r="2713" spans="1:26" x14ac:dyDescent="0.3">
      <c r="A2713" s="3" t="s">
        <v>809</v>
      </c>
      <c r="B2713" s="3" t="s">
        <v>810</v>
      </c>
      <c r="C2713" s="3">
        <v>661</v>
      </c>
      <c r="D2713" s="3" t="s">
        <v>25</v>
      </c>
      <c r="E2713" s="3" t="s">
        <v>537</v>
      </c>
      <c r="F2713" s="3" t="s">
        <v>78</v>
      </c>
      <c r="G2713" s="3" t="s">
        <v>559</v>
      </c>
      <c r="H2713" s="3" t="s">
        <v>60</v>
      </c>
      <c r="I2713" s="3">
        <v>359.58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 t="s">
        <v>60</v>
      </c>
      <c r="V2713" s="3" t="s">
        <v>60</v>
      </c>
      <c r="W2713" s="3" t="s">
        <v>60</v>
      </c>
      <c r="X2713" s="3" t="s">
        <v>60</v>
      </c>
      <c r="Y2713" s="3" t="s">
        <v>60</v>
      </c>
      <c r="Z2713" s="3" t="s">
        <v>60</v>
      </c>
    </row>
    <row r="2714" spans="1:26" x14ac:dyDescent="0.3">
      <c r="A2714" s="2" t="s">
        <v>809</v>
      </c>
      <c r="B2714" s="2" t="s">
        <v>810</v>
      </c>
      <c r="C2714" s="2">
        <v>662</v>
      </c>
      <c r="D2714" s="2" t="s">
        <v>25</v>
      </c>
      <c r="E2714" s="2" t="s">
        <v>537</v>
      </c>
      <c r="F2714" s="2" t="s">
        <v>78</v>
      </c>
      <c r="G2714" s="2" t="s">
        <v>83</v>
      </c>
      <c r="H2714" s="2" t="s">
        <v>16</v>
      </c>
      <c r="I2714" s="2">
        <v>359.58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 t="s">
        <v>60</v>
      </c>
      <c r="V2714" s="2" t="s">
        <v>60</v>
      </c>
      <c r="W2714" s="2" t="s">
        <v>60</v>
      </c>
      <c r="X2714" s="2" t="s">
        <v>60</v>
      </c>
      <c r="Y2714" s="2" t="s">
        <v>60</v>
      </c>
      <c r="Z2714" s="2" t="s">
        <v>60</v>
      </c>
    </row>
    <row r="2715" spans="1:26" x14ac:dyDescent="0.3">
      <c r="A2715" s="3" t="s">
        <v>809</v>
      </c>
      <c r="B2715" s="3" t="s">
        <v>810</v>
      </c>
      <c r="C2715" s="3">
        <v>663</v>
      </c>
      <c r="D2715" s="3" t="s">
        <v>25</v>
      </c>
      <c r="E2715" s="3" t="s">
        <v>537</v>
      </c>
      <c r="F2715" s="3" t="s">
        <v>78</v>
      </c>
      <c r="G2715" s="3" t="s">
        <v>84</v>
      </c>
      <c r="H2715" s="3" t="s">
        <v>16</v>
      </c>
      <c r="I2715" s="3">
        <v>359.58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 t="s">
        <v>60</v>
      </c>
      <c r="V2715" s="3" t="s">
        <v>60</v>
      </c>
      <c r="W2715" s="3" t="s">
        <v>60</v>
      </c>
      <c r="X2715" s="3" t="s">
        <v>60</v>
      </c>
      <c r="Y2715" s="3" t="s">
        <v>60</v>
      </c>
      <c r="Z2715" s="3" t="s">
        <v>60</v>
      </c>
    </row>
    <row r="2716" spans="1:26" x14ac:dyDescent="0.3">
      <c r="A2716" s="2" t="s">
        <v>809</v>
      </c>
      <c r="B2716" s="2" t="s">
        <v>810</v>
      </c>
      <c r="C2716" s="2">
        <v>664</v>
      </c>
      <c r="D2716" s="2" t="s">
        <v>25</v>
      </c>
      <c r="E2716" s="2" t="s">
        <v>537</v>
      </c>
      <c r="F2716" s="2" t="s">
        <v>78</v>
      </c>
      <c r="G2716" s="2" t="s">
        <v>68</v>
      </c>
      <c r="H2716" s="2" t="s">
        <v>75</v>
      </c>
      <c r="I2716" s="2">
        <v>159.96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0.12</v>
      </c>
      <c r="S2716" s="2">
        <v>0</v>
      </c>
      <c r="T2716" s="2">
        <v>0</v>
      </c>
      <c r="U2716" s="2" t="s">
        <v>60</v>
      </c>
      <c r="V2716" s="2" t="s">
        <v>60</v>
      </c>
      <c r="W2716" s="2" t="s">
        <v>60</v>
      </c>
      <c r="X2716" s="2" t="s">
        <v>60</v>
      </c>
      <c r="Y2716" s="2" t="s">
        <v>60</v>
      </c>
      <c r="Z2716" s="2" t="s">
        <v>60</v>
      </c>
    </row>
    <row r="2717" spans="1:26" x14ac:dyDescent="0.3">
      <c r="A2717" s="3" t="s">
        <v>809</v>
      </c>
      <c r="B2717" s="3" t="s">
        <v>810</v>
      </c>
      <c r="C2717" s="3">
        <v>665</v>
      </c>
      <c r="D2717" s="3" t="s">
        <v>25</v>
      </c>
      <c r="E2717" s="3" t="s">
        <v>537</v>
      </c>
      <c r="F2717" s="3" t="s">
        <v>78</v>
      </c>
      <c r="G2717" s="3" t="s">
        <v>68</v>
      </c>
      <c r="H2717" s="3" t="s">
        <v>16</v>
      </c>
      <c r="I2717" s="3">
        <v>533.58000000000004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 t="s">
        <v>60</v>
      </c>
      <c r="V2717" s="3" t="s">
        <v>60</v>
      </c>
      <c r="W2717" s="3" t="s">
        <v>60</v>
      </c>
      <c r="X2717" s="3" t="s">
        <v>60</v>
      </c>
      <c r="Y2717" s="3" t="s">
        <v>60</v>
      </c>
      <c r="Z2717" s="3" t="s">
        <v>60</v>
      </c>
    </row>
    <row r="2718" spans="1:26" x14ac:dyDescent="0.3">
      <c r="A2718" s="2" t="s">
        <v>809</v>
      </c>
      <c r="B2718" s="2" t="s">
        <v>810</v>
      </c>
      <c r="C2718" s="2">
        <v>666</v>
      </c>
      <c r="D2718" s="2" t="s">
        <v>25</v>
      </c>
      <c r="E2718" s="2" t="s">
        <v>537</v>
      </c>
      <c r="F2718" s="2" t="s">
        <v>78</v>
      </c>
      <c r="G2718" s="2" t="s">
        <v>68</v>
      </c>
      <c r="H2718" s="2" t="s">
        <v>12</v>
      </c>
      <c r="I2718" s="2">
        <v>1864.15</v>
      </c>
      <c r="J2718" s="2">
        <v>7668</v>
      </c>
      <c r="K2718" s="2">
        <v>635</v>
      </c>
      <c r="L2718" s="2">
        <v>260.61</v>
      </c>
      <c r="M2718" s="2">
        <v>1023.95</v>
      </c>
      <c r="N2718" s="2">
        <v>41.04</v>
      </c>
      <c r="O2718" s="2">
        <v>25.45</v>
      </c>
      <c r="P2718" s="2">
        <v>4271</v>
      </c>
      <c r="Q2718" s="2">
        <v>2799.12</v>
      </c>
      <c r="R2718" s="2">
        <v>4829.76</v>
      </c>
      <c r="S2718" s="2">
        <v>65.540000000000006</v>
      </c>
      <c r="T2718" s="2">
        <v>57.96</v>
      </c>
      <c r="U2718" s="2" t="s">
        <v>60</v>
      </c>
      <c r="V2718" s="2" t="s">
        <v>60</v>
      </c>
      <c r="W2718" s="2" t="s">
        <v>60</v>
      </c>
      <c r="X2718" s="2" t="s">
        <v>60</v>
      </c>
      <c r="Y2718" s="2" t="s">
        <v>60</v>
      </c>
      <c r="Z2718" s="2" t="s">
        <v>60</v>
      </c>
    </row>
    <row r="2719" spans="1:26" x14ac:dyDescent="0.3">
      <c r="A2719" s="3" t="s">
        <v>809</v>
      </c>
      <c r="B2719" s="3" t="s">
        <v>810</v>
      </c>
      <c r="C2719" s="3">
        <v>667</v>
      </c>
      <c r="D2719" s="3" t="s">
        <v>25</v>
      </c>
      <c r="E2719" s="3" t="s">
        <v>537</v>
      </c>
      <c r="F2719" s="3" t="s">
        <v>78</v>
      </c>
      <c r="G2719" s="3" t="s">
        <v>68</v>
      </c>
      <c r="H2719" s="3" t="s">
        <v>537</v>
      </c>
      <c r="I2719" s="3">
        <v>2557.69</v>
      </c>
      <c r="J2719" s="3">
        <v>7668</v>
      </c>
      <c r="K2719" s="3">
        <v>635</v>
      </c>
      <c r="L2719" s="3">
        <v>260.61</v>
      </c>
      <c r="M2719" s="3">
        <v>1023.95</v>
      </c>
      <c r="N2719" s="3">
        <v>41.04</v>
      </c>
      <c r="O2719" s="3">
        <v>25.45</v>
      </c>
      <c r="P2719" s="3">
        <v>4271</v>
      </c>
      <c r="Q2719" s="3">
        <v>2799.12</v>
      </c>
      <c r="R2719" s="3">
        <v>4829.88</v>
      </c>
      <c r="S2719" s="3">
        <v>65.540000000000006</v>
      </c>
      <c r="T2719" s="3">
        <v>57.95</v>
      </c>
      <c r="U2719" s="3" t="s">
        <v>60</v>
      </c>
      <c r="V2719" s="3" t="s">
        <v>60</v>
      </c>
      <c r="W2719" s="3" t="s">
        <v>60</v>
      </c>
      <c r="X2719" s="3" t="s">
        <v>60</v>
      </c>
      <c r="Y2719" s="3" t="s">
        <v>60</v>
      </c>
      <c r="Z2719" s="3" t="s">
        <v>60</v>
      </c>
    </row>
    <row r="2720" spans="1:26" x14ac:dyDescent="0.3">
      <c r="A2720" s="2" t="s">
        <v>809</v>
      </c>
      <c r="B2720" s="2" t="s">
        <v>810</v>
      </c>
      <c r="C2720" s="2">
        <v>668</v>
      </c>
      <c r="D2720" s="2" t="s">
        <v>25</v>
      </c>
      <c r="E2720" s="2" t="s">
        <v>560</v>
      </c>
      <c r="F2720" s="2" t="s">
        <v>58</v>
      </c>
      <c r="G2720" s="2" t="s">
        <v>561</v>
      </c>
      <c r="H2720" s="2" t="s">
        <v>60</v>
      </c>
      <c r="I2720" s="2">
        <v>26.83</v>
      </c>
      <c r="J2720" s="2">
        <v>0</v>
      </c>
      <c r="K2720" s="2">
        <v>0</v>
      </c>
      <c r="L2720" s="2">
        <v>4.8499999999999996</v>
      </c>
      <c r="M2720" s="2">
        <v>0</v>
      </c>
      <c r="N2720" s="2">
        <v>0</v>
      </c>
      <c r="O2720" s="2">
        <v>0</v>
      </c>
      <c r="P2720" s="2">
        <v>0</v>
      </c>
      <c r="Q2720" s="2">
        <v>32.15</v>
      </c>
      <c r="R2720" s="2">
        <v>0</v>
      </c>
      <c r="S2720" s="2">
        <v>0</v>
      </c>
      <c r="T2720" s="2">
        <v>0</v>
      </c>
      <c r="U2720" s="2" t="s">
        <v>60</v>
      </c>
      <c r="V2720" s="2" t="s">
        <v>60</v>
      </c>
      <c r="W2720" s="2" t="s">
        <v>60</v>
      </c>
      <c r="X2720" s="2" t="s">
        <v>60</v>
      </c>
      <c r="Y2720" s="2" t="s">
        <v>60</v>
      </c>
      <c r="Z2720" s="2" t="s">
        <v>60</v>
      </c>
    </row>
    <row r="2721" spans="1:26" x14ac:dyDescent="0.3">
      <c r="A2721" s="3" t="s">
        <v>809</v>
      </c>
      <c r="B2721" s="3" t="s">
        <v>810</v>
      </c>
      <c r="C2721" s="3">
        <v>669</v>
      </c>
      <c r="D2721" s="3" t="s">
        <v>25</v>
      </c>
      <c r="E2721" s="3" t="s">
        <v>560</v>
      </c>
      <c r="F2721" s="3" t="s">
        <v>58</v>
      </c>
      <c r="G2721" s="3" t="s">
        <v>562</v>
      </c>
      <c r="H2721" s="3" t="s">
        <v>476</v>
      </c>
      <c r="I2721" s="3">
        <v>26.83</v>
      </c>
      <c r="J2721" s="3">
        <v>0</v>
      </c>
      <c r="K2721" s="3">
        <v>0</v>
      </c>
      <c r="L2721" s="3">
        <v>4.8499999999999996</v>
      </c>
      <c r="M2721" s="3">
        <v>0</v>
      </c>
      <c r="N2721" s="3">
        <v>0</v>
      </c>
      <c r="O2721" s="3">
        <v>0</v>
      </c>
      <c r="P2721" s="3">
        <v>0</v>
      </c>
      <c r="Q2721" s="3">
        <v>32.15</v>
      </c>
      <c r="R2721" s="3">
        <v>0</v>
      </c>
      <c r="S2721" s="3">
        <v>0</v>
      </c>
      <c r="T2721" s="3">
        <v>0</v>
      </c>
      <c r="U2721" s="3" t="s">
        <v>60</v>
      </c>
      <c r="V2721" s="3" t="s">
        <v>60</v>
      </c>
      <c r="W2721" s="3" t="s">
        <v>60</v>
      </c>
      <c r="X2721" s="3" t="s">
        <v>60</v>
      </c>
      <c r="Y2721" s="3" t="s">
        <v>60</v>
      </c>
      <c r="Z2721" s="3" t="s">
        <v>60</v>
      </c>
    </row>
    <row r="2722" spans="1:26" x14ac:dyDescent="0.3">
      <c r="A2722" s="2" t="s">
        <v>809</v>
      </c>
      <c r="B2722" s="2" t="s">
        <v>810</v>
      </c>
      <c r="C2722" s="2">
        <v>670</v>
      </c>
      <c r="D2722" s="2" t="s">
        <v>25</v>
      </c>
      <c r="E2722" s="2" t="s">
        <v>560</v>
      </c>
      <c r="F2722" s="2" t="s">
        <v>58</v>
      </c>
      <c r="G2722" s="2" t="s">
        <v>58</v>
      </c>
      <c r="H2722" s="2" t="s">
        <v>75</v>
      </c>
      <c r="I2722" s="2">
        <v>26.83</v>
      </c>
      <c r="J2722" s="2">
        <v>0</v>
      </c>
      <c r="K2722" s="2">
        <v>0</v>
      </c>
      <c r="L2722" s="2">
        <v>4.8499999999999996</v>
      </c>
      <c r="M2722" s="2">
        <v>0</v>
      </c>
      <c r="N2722" s="2">
        <v>0</v>
      </c>
      <c r="O2722" s="2">
        <v>0</v>
      </c>
      <c r="P2722" s="2">
        <v>0</v>
      </c>
      <c r="Q2722" s="2">
        <v>32.15</v>
      </c>
      <c r="R2722" s="2">
        <v>0</v>
      </c>
      <c r="S2722" s="2">
        <v>0</v>
      </c>
      <c r="T2722" s="2">
        <v>0</v>
      </c>
      <c r="U2722" s="2" t="s">
        <v>60</v>
      </c>
      <c r="V2722" s="2" t="s">
        <v>60</v>
      </c>
      <c r="W2722" s="2" t="s">
        <v>60</v>
      </c>
      <c r="X2722" s="2" t="s">
        <v>60</v>
      </c>
      <c r="Y2722" s="2" t="s">
        <v>60</v>
      </c>
      <c r="Z2722" s="2" t="s">
        <v>60</v>
      </c>
    </row>
    <row r="2723" spans="1:26" x14ac:dyDescent="0.3">
      <c r="A2723" s="3" t="s">
        <v>809</v>
      </c>
      <c r="B2723" s="3" t="s">
        <v>810</v>
      </c>
      <c r="C2723" s="3">
        <v>671</v>
      </c>
      <c r="D2723" s="3" t="s">
        <v>25</v>
      </c>
      <c r="E2723" s="3" t="s">
        <v>560</v>
      </c>
      <c r="F2723" s="3" t="s">
        <v>58</v>
      </c>
      <c r="G2723" s="3" t="s">
        <v>68</v>
      </c>
      <c r="H2723" s="3" t="s">
        <v>75</v>
      </c>
      <c r="I2723" s="3">
        <v>26.83</v>
      </c>
      <c r="J2723" s="3">
        <v>0</v>
      </c>
      <c r="K2723" s="3">
        <v>0</v>
      </c>
      <c r="L2723" s="3">
        <v>4.8499999999999996</v>
      </c>
      <c r="M2723" s="3">
        <v>0</v>
      </c>
      <c r="N2723" s="3">
        <v>0</v>
      </c>
      <c r="O2723" s="3">
        <v>0</v>
      </c>
      <c r="P2723" s="3">
        <v>0</v>
      </c>
      <c r="Q2723" s="3">
        <v>32.15</v>
      </c>
      <c r="R2723" s="3">
        <v>0</v>
      </c>
      <c r="S2723" s="3">
        <v>0</v>
      </c>
      <c r="T2723" s="3">
        <v>0</v>
      </c>
      <c r="U2723" s="3" t="s">
        <v>60</v>
      </c>
      <c r="V2723" s="3" t="s">
        <v>60</v>
      </c>
      <c r="W2723" s="3" t="s">
        <v>60</v>
      </c>
      <c r="X2723" s="3" t="s">
        <v>60</v>
      </c>
      <c r="Y2723" s="3" t="s">
        <v>60</v>
      </c>
      <c r="Z2723" s="3" t="s">
        <v>60</v>
      </c>
    </row>
    <row r="2724" spans="1:26" x14ac:dyDescent="0.3">
      <c r="A2724" s="2" t="s">
        <v>809</v>
      </c>
      <c r="B2724" s="2" t="s">
        <v>810</v>
      </c>
      <c r="C2724" s="2">
        <v>672</v>
      </c>
      <c r="D2724" s="2" t="s">
        <v>25</v>
      </c>
      <c r="E2724" s="2" t="s">
        <v>560</v>
      </c>
      <c r="F2724" s="2" t="s">
        <v>58</v>
      </c>
      <c r="G2724" s="2" t="s">
        <v>68</v>
      </c>
      <c r="H2724" s="2" t="s">
        <v>16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 t="s">
        <v>60</v>
      </c>
      <c r="V2724" s="2" t="s">
        <v>60</v>
      </c>
      <c r="W2724" s="2" t="s">
        <v>60</v>
      </c>
      <c r="X2724" s="2" t="s">
        <v>60</v>
      </c>
      <c r="Y2724" s="2" t="s">
        <v>60</v>
      </c>
      <c r="Z2724" s="2" t="s">
        <v>60</v>
      </c>
    </row>
    <row r="2725" spans="1:26" x14ac:dyDescent="0.3">
      <c r="A2725" s="3" t="s">
        <v>809</v>
      </c>
      <c r="B2725" s="3" t="s">
        <v>810</v>
      </c>
      <c r="C2725" s="3">
        <v>673</v>
      </c>
      <c r="D2725" s="3" t="s">
        <v>25</v>
      </c>
      <c r="E2725" s="3" t="s">
        <v>560</v>
      </c>
      <c r="F2725" s="3" t="s">
        <v>58</v>
      </c>
      <c r="G2725" s="3" t="s">
        <v>68</v>
      </c>
      <c r="H2725" s="3" t="s">
        <v>560</v>
      </c>
      <c r="I2725" s="3">
        <v>26.83</v>
      </c>
      <c r="J2725" s="3">
        <v>0</v>
      </c>
      <c r="K2725" s="3">
        <v>0</v>
      </c>
      <c r="L2725" s="3">
        <v>4.8499999999999996</v>
      </c>
      <c r="M2725" s="3">
        <v>0</v>
      </c>
      <c r="N2725" s="3">
        <v>0</v>
      </c>
      <c r="O2725" s="3">
        <v>0</v>
      </c>
      <c r="P2725" s="3">
        <v>0</v>
      </c>
      <c r="Q2725" s="3">
        <v>32.15</v>
      </c>
      <c r="R2725" s="3">
        <v>0</v>
      </c>
      <c r="S2725" s="3">
        <v>0</v>
      </c>
      <c r="T2725" s="3">
        <v>0</v>
      </c>
      <c r="U2725" s="3" t="s">
        <v>60</v>
      </c>
      <c r="V2725" s="3" t="s">
        <v>60</v>
      </c>
      <c r="W2725" s="3" t="s">
        <v>60</v>
      </c>
      <c r="X2725" s="3" t="s">
        <v>60</v>
      </c>
      <c r="Y2725" s="3" t="s">
        <v>60</v>
      </c>
      <c r="Z2725" s="3" t="s">
        <v>60</v>
      </c>
    </row>
    <row r="2726" spans="1:26" x14ac:dyDescent="0.3">
      <c r="A2726" s="2" t="s">
        <v>809</v>
      </c>
      <c r="B2726" s="2" t="s">
        <v>810</v>
      </c>
      <c r="C2726" s="2">
        <v>674</v>
      </c>
      <c r="D2726" s="2" t="s">
        <v>25</v>
      </c>
      <c r="E2726" s="2" t="s">
        <v>563</v>
      </c>
      <c r="F2726" s="2" t="s">
        <v>58</v>
      </c>
      <c r="G2726" s="2" t="s">
        <v>564</v>
      </c>
      <c r="H2726" s="2" t="s">
        <v>60</v>
      </c>
      <c r="I2726" s="2">
        <v>32.5</v>
      </c>
      <c r="J2726" s="2">
        <v>250</v>
      </c>
      <c r="K2726" s="2">
        <v>22</v>
      </c>
      <c r="L2726" s="2">
        <v>20.81</v>
      </c>
      <c r="M2726" s="2">
        <v>19.91</v>
      </c>
      <c r="N2726" s="2">
        <v>94.59</v>
      </c>
      <c r="O2726" s="2">
        <v>104.52</v>
      </c>
      <c r="P2726" s="2">
        <v>126</v>
      </c>
      <c r="Q2726" s="2">
        <v>124.99</v>
      </c>
      <c r="R2726" s="2">
        <v>112.84</v>
      </c>
      <c r="S2726" s="2">
        <v>99.2</v>
      </c>
      <c r="T2726" s="2">
        <v>110.77</v>
      </c>
      <c r="U2726" s="2" t="s">
        <v>60</v>
      </c>
      <c r="V2726" s="2" t="s">
        <v>60</v>
      </c>
      <c r="W2726" s="2" t="s">
        <v>60</v>
      </c>
      <c r="X2726" s="2" t="s">
        <v>60</v>
      </c>
      <c r="Y2726" s="2" t="s">
        <v>60</v>
      </c>
      <c r="Z2726" s="2" t="s">
        <v>60</v>
      </c>
    </row>
    <row r="2727" spans="1:26" x14ac:dyDescent="0.3">
      <c r="A2727" s="3" t="s">
        <v>809</v>
      </c>
      <c r="B2727" s="3" t="s">
        <v>810</v>
      </c>
      <c r="C2727" s="3">
        <v>675</v>
      </c>
      <c r="D2727" s="3" t="s">
        <v>25</v>
      </c>
      <c r="E2727" s="3" t="s">
        <v>563</v>
      </c>
      <c r="F2727" s="3" t="s">
        <v>58</v>
      </c>
      <c r="G2727" s="3" t="s">
        <v>565</v>
      </c>
      <c r="H2727" s="3" t="s">
        <v>16</v>
      </c>
      <c r="I2727" s="3">
        <v>32.5</v>
      </c>
      <c r="J2727" s="3">
        <v>250</v>
      </c>
      <c r="K2727" s="3">
        <v>22</v>
      </c>
      <c r="L2727" s="3">
        <v>20.81</v>
      </c>
      <c r="M2727" s="3">
        <v>19.91</v>
      </c>
      <c r="N2727" s="3">
        <v>94.59</v>
      </c>
      <c r="O2727" s="3">
        <v>104.52</v>
      </c>
      <c r="P2727" s="3">
        <v>126</v>
      </c>
      <c r="Q2727" s="3">
        <v>124.99</v>
      </c>
      <c r="R2727" s="3">
        <v>112.84</v>
      </c>
      <c r="S2727" s="3">
        <v>99.2</v>
      </c>
      <c r="T2727" s="3">
        <v>110.77</v>
      </c>
      <c r="U2727" s="3" t="s">
        <v>60</v>
      </c>
      <c r="V2727" s="3" t="s">
        <v>60</v>
      </c>
      <c r="W2727" s="3" t="s">
        <v>60</v>
      </c>
      <c r="X2727" s="3" t="s">
        <v>60</v>
      </c>
      <c r="Y2727" s="3" t="s">
        <v>60</v>
      </c>
      <c r="Z2727" s="3" t="s">
        <v>60</v>
      </c>
    </row>
    <row r="2728" spans="1:26" x14ac:dyDescent="0.3">
      <c r="A2728" s="2" t="s">
        <v>809</v>
      </c>
      <c r="B2728" s="2" t="s">
        <v>810</v>
      </c>
      <c r="C2728" s="2">
        <v>676</v>
      </c>
      <c r="D2728" s="2" t="s">
        <v>25</v>
      </c>
      <c r="E2728" s="2" t="s">
        <v>563</v>
      </c>
      <c r="F2728" s="2" t="s">
        <v>58</v>
      </c>
      <c r="G2728" s="2" t="s">
        <v>58</v>
      </c>
      <c r="H2728" s="2" t="s">
        <v>16</v>
      </c>
      <c r="I2728" s="2">
        <v>32.5</v>
      </c>
      <c r="J2728" s="2">
        <v>250</v>
      </c>
      <c r="K2728" s="2">
        <v>22</v>
      </c>
      <c r="L2728" s="2">
        <v>20.81</v>
      </c>
      <c r="M2728" s="2">
        <v>19.91</v>
      </c>
      <c r="N2728" s="2">
        <v>94.59</v>
      </c>
      <c r="O2728" s="2">
        <v>104.52</v>
      </c>
      <c r="P2728" s="2">
        <v>126</v>
      </c>
      <c r="Q2728" s="2">
        <v>124.99</v>
      </c>
      <c r="R2728" s="2">
        <v>112.84</v>
      </c>
      <c r="S2728" s="2">
        <v>99.2</v>
      </c>
      <c r="T2728" s="2">
        <v>110.77</v>
      </c>
      <c r="U2728" s="2" t="s">
        <v>60</v>
      </c>
      <c r="V2728" s="2" t="s">
        <v>60</v>
      </c>
      <c r="W2728" s="2" t="s">
        <v>60</v>
      </c>
      <c r="X2728" s="2" t="s">
        <v>60</v>
      </c>
      <c r="Y2728" s="2" t="s">
        <v>60</v>
      </c>
      <c r="Z2728" s="2" t="s">
        <v>60</v>
      </c>
    </row>
    <row r="2729" spans="1:26" x14ac:dyDescent="0.3">
      <c r="A2729" s="3" t="s">
        <v>809</v>
      </c>
      <c r="B2729" s="3" t="s">
        <v>810</v>
      </c>
      <c r="C2729" s="3">
        <v>677</v>
      </c>
      <c r="D2729" s="3" t="s">
        <v>25</v>
      </c>
      <c r="E2729" s="3" t="s">
        <v>563</v>
      </c>
      <c r="F2729" s="3" t="s">
        <v>58</v>
      </c>
      <c r="G2729" s="3" t="s">
        <v>68</v>
      </c>
      <c r="H2729" s="3" t="s">
        <v>16</v>
      </c>
      <c r="I2729" s="3">
        <v>32.5</v>
      </c>
      <c r="J2729" s="3">
        <v>250</v>
      </c>
      <c r="K2729" s="3">
        <v>22</v>
      </c>
      <c r="L2729" s="3">
        <v>20.81</v>
      </c>
      <c r="M2729" s="3">
        <v>19.91</v>
      </c>
      <c r="N2729" s="3">
        <v>94.59</v>
      </c>
      <c r="O2729" s="3">
        <v>104.52</v>
      </c>
      <c r="P2729" s="3">
        <v>126</v>
      </c>
      <c r="Q2729" s="3">
        <v>124.99</v>
      </c>
      <c r="R2729" s="3">
        <v>112.84</v>
      </c>
      <c r="S2729" s="3">
        <v>99.2</v>
      </c>
      <c r="T2729" s="3">
        <v>110.77</v>
      </c>
      <c r="U2729" s="3" t="s">
        <v>60</v>
      </c>
      <c r="V2729" s="3" t="s">
        <v>60</v>
      </c>
      <c r="W2729" s="3" t="s">
        <v>60</v>
      </c>
      <c r="X2729" s="3" t="s">
        <v>60</v>
      </c>
      <c r="Y2729" s="3" t="s">
        <v>60</v>
      </c>
      <c r="Z2729" s="3" t="s">
        <v>60</v>
      </c>
    </row>
    <row r="2730" spans="1:26" x14ac:dyDescent="0.3">
      <c r="A2730" s="2" t="s">
        <v>809</v>
      </c>
      <c r="B2730" s="2" t="s">
        <v>810</v>
      </c>
      <c r="C2730" s="2">
        <v>678</v>
      </c>
      <c r="D2730" s="2" t="s">
        <v>25</v>
      </c>
      <c r="E2730" s="2" t="s">
        <v>563</v>
      </c>
      <c r="F2730" s="2" t="s">
        <v>58</v>
      </c>
      <c r="G2730" s="2" t="s">
        <v>68</v>
      </c>
      <c r="H2730" s="2" t="s">
        <v>563</v>
      </c>
      <c r="I2730" s="2">
        <v>32.5</v>
      </c>
      <c r="J2730" s="2">
        <v>250</v>
      </c>
      <c r="K2730" s="2">
        <v>22</v>
      </c>
      <c r="L2730" s="2">
        <v>20.81</v>
      </c>
      <c r="M2730" s="2">
        <v>19.91</v>
      </c>
      <c r="N2730" s="2">
        <v>94.59</v>
      </c>
      <c r="O2730" s="2">
        <v>104.52</v>
      </c>
      <c r="P2730" s="2">
        <v>126</v>
      </c>
      <c r="Q2730" s="2">
        <v>124.99</v>
      </c>
      <c r="R2730" s="2">
        <v>112.84</v>
      </c>
      <c r="S2730" s="2">
        <v>99.2</v>
      </c>
      <c r="T2730" s="2">
        <v>110.77</v>
      </c>
      <c r="U2730" s="2" t="s">
        <v>60</v>
      </c>
      <c r="V2730" s="2" t="s">
        <v>60</v>
      </c>
      <c r="W2730" s="2" t="s">
        <v>60</v>
      </c>
      <c r="X2730" s="2" t="s">
        <v>60</v>
      </c>
      <c r="Y2730" s="2" t="s">
        <v>60</v>
      </c>
      <c r="Z2730" s="2" t="s">
        <v>60</v>
      </c>
    </row>
    <row r="2731" spans="1:26" x14ac:dyDescent="0.3">
      <c r="A2731" s="3" t="s">
        <v>809</v>
      </c>
      <c r="B2731" s="3" t="s">
        <v>810</v>
      </c>
      <c r="C2731" s="3">
        <v>679</v>
      </c>
      <c r="D2731" s="3" t="s">
        <v>25</v>
      </c>
      <c r="E2731" s="3" t="s">
        <v>566</v>
      </c>
      <c r="F2731" s="3" t="s">
        <v>58</v>
      </c>
      <c r="G2731" s="3" t="s">
        <v>567</v>
      </c>
      <c r="H2731" s="3" t="s">
        <v>60</v>
      </c>
      <c r="I2731" s="3" t="s">
        <v>60</v>
      </c>
      <c r="J2731" s="3">
        <v>100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</row>
    <row r="2732" spans="1:26" x14ac:dyDescent="0.3">
      <c r="A2732" s="2" t="s">
        <v>809</v>
      </c>
      <c r="B2732" s="2" t="s">
        <v>810</v>
      </c>
      <c r="C2732" s="2">
        <v>680</v>
      </c>
      <c r="D2732" s="2" t="s">
        <v>25</v>
      </c>
      <c r="E2732" s="2" t="s">
        <v>566</v>
      </c>
      <c r="F2732" s="2" t="s">
        <v>58</v>
      </c>
      <c r="G2732" s="2" t="s">
        <v>568</v>
      </c>
      <c r="H2732" s="2" t="s">
        <v>60</v>
      </c>
      <c r="I2732" s="2">
        <v>840</v>
      </c>
      <c r="J2732" s="2">
        <v>5000</v>
      </c>
      <c r="K2732" s="2">
        <v>367</v>
      </c>
      <c r="L2732" s="2">
        <v>435.59</v>
      </c>
      <c r="M2732" s="2">
        <v>392.1</v>
      </c>
      <c r="N2732" s="2">
        <v>118.69</v>
      </c>
      <c r="O2732" s="2">
        <v>111.09</v>
      </c>
      <c r="P2732" s="2">
        <v>2552</v>
      </c>
      <c r="Q2732" s="2">
        <v>2847.66</v>
      </c>
      <c r="R2732" s="2">
        <v>2580.0100000000002</v>
      </c>
      <c r="S2732" s="2">
        <v>111.59</v>
      </c>
      <c r="T2732" s="2">
        <v>110.37</v>
      </c>
      <c r="U2732" s="2">
        <v>60.68</v>
      </c>
      <c r="V2732" s="2">
        <v>72.02</v>
      </c>
      <c r="W2732" s="2">
        <v>64.83</v>
      </c>
      <c r="X2732" s="2">
        <v>69.17</v>
      </c>
      <c r="Y2732" s="2">
        <v>77.19</v>
      </c>
      <c r="Z2732" s="2">
        <v>69.930000000000007</v>
      </c>
    </row>
    <row r="2733" spans="1:26" x14ac:dyDescent="0.3">
      <c r="A2733" s="3" t="s">
        <v>809</v>
      </c>
      <c r="B2733" s="3" t="s">
        <v>810</v>
      </c>
      <c r="C2733" s="3">
        <v>681</v>
      </c>
      <c r="D2733" s="3" t="s">
        <v>25</v>
      </c>
      <c r="E2733" s="3" t="s">
        <v>566</v>
      </c>
      <c r="F2733" s="3" t="s">
        <v>58</v>
      </c>
      <c r="G2733" s="3" t="s">
        <v>569</v>
      </c>
      <c r="H2733" s="3" t="s">
        <v>60</v>
      </c>
      <c r="I2733" s="3">
        <v>600</v>
      </c>
      <c r="J2733" s="3">
        <v>3000</v>
      </c>
      <c r="K2733" s="3">
        <v>250</v>
      </c>
      <c r="L2733" s="3">
        <v>248.96</v>
      </c>
      <c r="M2733" s="3">
        <v>86.21</v>
      </c>
      <c r="N2733" s="3">
        <v>99.58</v>
      </c>
      <c r="O2733" s="3">
        <v>288.77999999999997</v>
      </c>
      <c r="P2733" s="3">
        <v>1702</v>
      </c>
      <c r="Q2733" s="3">
        <v>1511.3</v>
      </c>
      <c r="R2733" s="3">
        <v>1333.34</v>
      </c>
      <c r="S2733" s="3">
        <v>88.8</v>
      </c>
      <c r="T2733" s="3">
        <v>113.35</v>
      </c>
      <c r="U2733" s="3">
        <v>57.87</v>
      </c>
      <c r="V2733" s="3">
        <v>57.63</v>
      </c>
      <c r="W2733" s="3">
        <v>19.96</v>
      </c>
      <c r="X2733" s="3">
        <v>64.59</v>
      </c>
      <c r="Y2733" s="3">
        <v>57.35</v>
      </c>
      <c r="Z2733" s="3">
        <v>50.6</v>
      </c>
    </row>
    <row r="2734" spans="1:26" x14ac:dyDescent="0.3">
      <c r="A2734" s="2" t="s">
        <v>809</v>
      </c>
      <c r="B2734" s="2" t="s">
        <v>810</v>
      </c>
      <c r="C2734" s="2">
        <v>682</v>
      </c>
      <c r="D2734" s="2" t="s">
        <v>25</v>
      </c>
      <c r="E2734" s="2" t="s">
        <v>566</v>
      </c>
      <c r="F2734" s="2" t="s">
        <v>58</v>
      </c>
      <c r="G2734" s="2" t="s">
        <v>570</v>
      </c>
      <c r="H2734" s="2" t="s">
        <v>60</v>
      </c>
      <c r="I2734" s="2">
        <v>1830</v>
      </c>
      <c r="J2734" s="2">
        <v>12450</v>
      </c>
      <c r="K2734" s="2">
        <v>1007</v>
      </c>
      <c r="L2734" s="2">
        <v>547.4</v>
      </c>
      <c r="M2734" s="2">
        <v>529.20000000000005</v>
      </c>
      <c r="N2734" s="2">
        <v>54.36</v>
      </c>
      <c r="O2734" s="2">
        <v>103.44</v>
      </c>
      <c r="P2734" s="2">
        <v>6571</v>
      </c>
      <c r="Q2734" s="2">
        <v>4510.3900000000003</v>
      </c>
      <c r="R2734" s="2">
        <v>3844.09</v>
      </c>
      <c r="S2734" s="2">
        <v>68.64</v>
      </c>
      <c r="T2734" s="2">
        <v>117.33</v>
      </c>
      <c r="U2734" s="2">
        <v>53.18</v>
      </c>
      <c r="V2734" s="2">
        <v>41.55</v>
      </c>
      <c r="W2734" s="2">
        <v>40.159999999999997</v>
      </c>
      <c r="X2734" s="2">
        <v>56.89</v>
      </c>
      <c r="Y2734" s="2">
        <v>56.12</v>
      </c>
      <c r="Z2734" s="2">
        <v>47.83</v>
      </c>
    </row>
    <row r="2735" spans="1:26" x14ac:dyDescent="0.3">
      <c r="A2735" s="3" t="s">
        <v>809</v>
      </c>
      <c r="B2735" s="3" t="s">
        <v>810</v>
      </c>
      <c r="C2735" s="3">
        <v>683</v>
      </c>
      <c r="D2735" s="3" t="s">
        <v>25</v>
      </c>
      <c r="E2735" s="3" t="s">
        <v>566</v>
      </c>
      <c r="F2735" s="3" t="s">
        <v>58</v>
      </c>
      <c r="G2735" s="3" t="s">
        <v>571</v>
      </c>
      <c r="H2735" s="3" t="s">
        <v>60</v>
      </c>
      <c r="I2735" s="3">
        <v>1050</v>
      </c>
      <c r="J2735" s="3">
        <v>6000</v>
      </c>
      <c r="K2735" s="3">
        <v>404</v>
      </c>
      <c r="L2735" s="3">
        <v>522.69000000000005</v>
      </c>
      <c r="M2735" s="3">
        <v>477.64</v>
      </c>
      <c r="N2735" s="3">
        <v>129.38</v>
      </c>
      <c r="O2735" s="3">
        <v>109.43</v>
      </c>
      <c r="P2735" s="3">
        <v>2997</v>
      </c>
      <c r="Q2735" s="3">
        <v>3191.13</v>
      </c>
      <c r="R2735" s="3">
        <v>2462.85</v>
      </c>
      <c r="S2735" s="3">
        <v>106.48</v>
      </c>
      <c r="T2735" s="3">
        <v>129.57</v>
      </c>
      <c r="U2735" s="3">
        <v>53.44</v>
      </c>
      <c r="V2735" s="3">
        <v>69.14</v>
      </c>
      <c r="W2735" s="3">
        <v>63.18</v>
      </c>
      <c r="X2735" s="3">
        <v>64.989999999999995</v>
      </c>
      <c r="Y2735" s="3">
        <v>69.2</v>
      </c>
      <c r="Z2735" s="3">
        <v>53.41</v>
      </c>
    </row>
    <row r="2736" spans="1:26" x14ac:dyDescent="0.3">
      <c r="A2736" s="2" t="s">
        <v>809</v>
      </c>
      <c r="B2736" s="2" t="s">
        <v>810</v>
      </c>
      <c r="C2736" s="2">
        <v>684</v>
      </c>
      <c r="D2736" s="2" t="s">
        <v>25</v>
      </c>
      <c r="E2736" s="2" t="s">
        <v>566</v>
      </c>
      <c r="F2736" s="2" t="s">
        <v>58</v>
      </c>
      <c r="G2736" s="2" t="s">
        <v>572</v>
      </c>
      <c r="H2736" s="2" t="s">
        <v>60</v>
      </c>
      <c r="I2736" s="2">
        <v>0</v>
      </c>
      <c r="J2736" s="2">
        <v>100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</row>
    <row r="2737" spans="1:26" x14ac:dyDescent="0.3">
      <c r="A2737" s="3" t="s">
        <v>809</v>
      </c>
      <c r="B2737" s="3" t="s">
        <v>810</v>
      </c>
      <c r="C2737" s="3">
        <v>685</v>
      </c>
      <c r="D2737" s="3" t="s">
        <v>25</v>
      </c>
      <c r="E2737" s="3" t="s">
        <v>566</v>
      </c>
      <c r="F2737" s="3" t="s">
        <v>58</v>
      </c>
      <c r="G2737" s="3" t="s">
        <v>573</v>
      </c>
      <c r="H2737" s="3" t="s">
        <v>74</v>
      </c>
      <c r="I2737" s="3">
        <v>4320</v>
      </c>
      <c r="J2737" s="3">
        <v>26650</v>
      </c>
      <c r="K2737" s="3">
        <v>2028</v>
      </c>
      <c r="L2737" s="3">
        <v>1754.64</v>
      </c>
      <c r="M2737" s="3">
        <v>1485.15</v>
      </c>
      <c r="N2737" s="3">
        <v>86.52</v>
      </c>
      <c r="O2737" s="3">
        <v>118.15</v>
      </c>
      <c r="P2737" s="3">
        <v>13822</v>
      </c>
      <c r="Q2737" s="3">
        <v>12060.48</v>
      </c>
      <c r="R2737" s="3">
        <v>10220.290000000001</v>
      </c>
      <c r="S2737" s="3">
        <v>87.26</v>
      </c>
      <c r="T2737" s="3">
        <v>118.01</v>
      </c>
      <c r="U2737" s="3">
        <v>55.01</v>
      </c>
      <c r="V2737" s="3">
        <v>56.41</v>
      </c>
      <c r="W2737" s="3">
        <v>47.75</v>
      </c>
      <c r="X2737" s="3">
        <v>61.47</v>
      </c>
      <c r="Y2737" s="3">
        <v>63.57</v>
      </c>
      <c r="Z2737" s="3">
        <v>53.87</v>
      </c>
    </row>
    <row r="2738" spans="1:26" x14ac:dyDescent="0.3">
      <c r="A2738" s="2" t="s">
        <v>809</v>
      </c>
      <c r="B2738" s="2" t="s">
        <v>810</v>
      </c>
      <c r="C2738" s="2">
        <v>686</v>
      </c>
      <c r="D2738" s="2" t="s">
        <v>25</v>
      </c>
      <c r="E2738" s="2" t="s">
        <v>566</v>
      </c>
      <c r="F2738" s="2" t="s">
        <v>58</v>
      </c>
      <c r="G2738" s="2" t="s">
        <v>58</v>
      </c>
      <c r="H2738" s="2" t="s">
        <v>75</v>
      </c>
      <c r="I2738" s="2">
        <v>4320</v>
      </c>
      <c r="J2738" s="2">
        <v>26650</v>
      </c>
      <c r="K2738" s="2">
        <v>2028</v>
      </c>
      <c r="L2738" s="2">
        <v>1754.64</v>
      </c>
      <c r="M2738" s="2">
        <v>1485.15</v>
      </c>
      <c r="N2738" s="2">
        <v>86.52</v>
      </c>
      <c r="O2738" s="2">
        <v>118.15</v>
      </c>
      <c r="P2738" s="2">
        <v>13822</v>
      </c>
      <c r="Q2738" s="2">
        <v>12060.48</v>
      </c>
      <c r="R2738" s="2">
        <v>10220.290000000001</v>
      </c>
      <c r="S2738" s="2">
        <v>87.26</v>
      </c>
      <c r="T2738" s="2">
        <v>118.01</v>
      </c>
      <c r="U2738" s="2">
        <v>55.01</v>
      </c>
      <c r="V2738" s="2">
        <v>56.41</v>
      </c>
      <c r="W2738" s="2">
        <v>47.75</v>
      </c>
      <c r="X2738" s="2">
        <v>61.47</v>
      </c>
      <c r="Y2738" s="2">
        <v>63.57</v>
      </c>
      <c r="Z2738" s="2">
        <v>53.87</v>
      </c>
    </row>
    <row r="2739" spans="1:26" x14ac:dyDescent="0.3">
      <c r="A2739" s="3" t="s">
        <v>809</v>
      </c>
      <c r="B2739" s="3" t="s">
        <v>810</v>
      </c>
      <c r="C2739" s="3">
        <v>687</v>
      </c>
      <c r="D2739" s="3" t="s">
        <v>25</v>
      </c>
      <c r="E2739" s="3" t="s">
        <v>566</v>
      </c>
      <c r="F2739" s="3" t="s">
        <v>58</v>
      </c>
      <c r="G2739" s="3" t="s">
        <v>574</v>
      </c>
      <c r="H2739" s="3" t="s">
        <v>60</v>
      </c>
      <c r="I2739" s="3">
        <v>120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0.83</v>
      </c>
      <c r="S2739" s="3">
        <v>0</v>
      </c>
      <c r="T2739" s="3">
        <v>0</v>
      </c>
      <c r="U2739" s="3" t="s">
        <v>60</v>
      </c>
      <c r="V2739" s="3" t="s">
        <v>60</v>
      </c>
      <c r="W2739" s="3" t="s">
        <v>60</v>
      </c>
      <c r="X2739" s="3" t="s">
        <v>60</v>
      </c>
      <c r="Y2739" s="3" t="s">
        <v>60</v>
      </c>
      <c r="Z2739" s="3" t="s">
        <v>60</v>
      </c>
    </row>
    <row r="2740" spans="1:26" x14ac:dyDescent="0.3">
      <c r="A2740" s="2" t="s">
        <v>809</v>
      </c>
      <c r="B2740" s="2" t="s">
        <v>810</v>
      </c>
      <c r="C2740" s="2">
        <v>688</v>
      </c>
      <c r="D2740" s="2" t="s">
        <v>25</v>
      </c>
      <c r="E2740" s="2" t="s">
        <v>566</v>
      </c>
      <c r="F2740" s="2" t="s">
        <v>58</v>
      </c>
      <c r="G2740" s="2" t="s">
        <v>575</v>
      </c>
      <c r="H2740" s="2" t="s">
        <v>60</v>
      </c>
      <c r="I2740" s="2">
        <v>107.88</v>
      </c>
      <c r="J2740" s="2">
        <v>200</v>
      </c>
      <c r="K2740" s="2">
        <v>16</v>
      </c>
      <c r="L2740" s="2">
        <v>0</v>
      </c>
      <c r="M2740" s="2">
        <v>13.29</v>
      </c>
      <c r="N2740" s="2">
        <v>0</v>
      </c>
      <c r="O2740" s="2">
        <v>0</v>
      </c>
      <c r="P2740" s="2">
        <v>104</v>
      </c>
      <c r="Q2740" s="2">
        <v>47.27</v>
      </c>
      <c r="R2740" s="2">
        <v>81.650000000000006</v>
      </c>
      <c r="S2740" s="2">
        <v>45.45</v>
      </c>
      <c r="T2740" s="2">
        <v>57.89</v>
      </c>
      <c r="U2740" s="2" t="s">
        <v>60</v>
      </c>
      <c r="V2740" s="2" t="s">
        <v>60</v>
      </c>
      <c r="W2740" s="2" t="s">
        <v>60</v>
      </c>
      <c r="X2740" s="2" t="s">
        <v>60</v>
      </c>
      <c r="Y2740" s="2" t="s">
        <v>60</v>
      </c>
      <c r="Z2740" s="2" t="s">
        <v>60</v>
      </c>
    </row>
    <row r="2741" spans="1:26" x14ac:dyDescent="0.3">
      <c r="A2741" s="3" t="s">
        <v>809</v>
      </c>
      <c r="B2741" s="3" t="s">
        <v>810</v>
      </c>
      <c r="C2741" s="3">
        <v>689</v>
      </c>
      <c r="D2741" s="3" t="s">
        <v>25</v>
      </c>
      <c r="E2741" s="3" t="s">
        <v>566</v>
      </c>
      <c r="F2741" s="3" t="s">
        <v>58</v>
      </c>
      <c r="G2741" s="3" t="s">
        <v>576</v>
      </c>
      <c r="H2741" s="3" t="s">
        <v>60</v>
      </c>
      <c r="I2741" s="3">
        <v>100</v>
      </c>
      <c r="J2741" s="3">
        <v>450</v>
      </c>
      <c r="K2741" s="3">
        <v>31</v>
      </c>
      <c r="L2741" s="3">
        <v>57.71</v>
      </c>
      <c r="M2741" s="3">
        <v>27.53</v>
      </c>
      <c r="N2741" s="3">
        <v>186.16</v>
      </c>
      <c r="O2741" s="3">
        <v>209.63</v>
      </c>
      <c r="P2741" s="3">
        <v>232</v>
      </c>
      <c r="Q2741" s="3">
        <v>334.33</v>
      </c>
      <c r="R2741" s="3">
        <v>222.43</v>
      </c>
      <c r="S2741" s="3">
        <v>144.11000000000001</v>
      </c>
      <c r="T2741" s="3">
        <v>150.31</v>
      </c>
      <c r="U2741" s="3" t="s">
        <v>60</v>
      </c>
      <c r="V2741" s="3" t="s">
        <v>60</v>
      </c>
      <c r="W2741" s="3" t="s">
        <v>60</v>
      </c>
      <c r="X2741" s="3" t="s">
        <v>60</v>
      </c>
      <c r="Y2741" s="3" t="s">
        <v>60</v>
      </c>
      <c r="Z2741" s="3" t="s">
        <v>60</v>
      </c>
    </row>
    <row r="2742" spans="1:26" x14ac:dyDescent="0.3">
      <c r="A2742" s="2" t="s">
        <v>809</v>
      </c>
      <c r="B2742" s="2" t="s">
        <v>810</v>
      </c>
      <c r="C2742" s="2">
        <v>690</v>
      </c>
      <c r="D2742" s="2" t="s">
        <v>25</v>
      </c>
      <c r="E2742" s="2" t="s">
        <v>566</v>
      </c>
      <c r="F2742" s="2" t="s">
        <v>58</v>
      </c>
      <c r="G2742" s="2" t="s">
        <v>577</v>
      </c>
      <c r="H2742" s="2" t="s">
        <v>60</v>
      </c>
      <c r="I2742" s="2">
        <v>186.2</v>
      </c>
      <c r="J2742" s="2">
        <v>1250</v>
      </c>
      <c r="K2742" s="2">
        <v>109</v>
      </c>
      <c r="L2742" s="2">
        <v>107.01</v>
      </c>
      <c r="M2742" s="2">
        <v>94.3</v>
      </c>
      <c r="N2742" s="2">
        <v>98.17</v>
      </c>
      <c r="O2742" s="2">
        <v>113.48</v>
      </c>
      <c r="P2742" s="2">
        <v>610</v>
      </c>
      <c r="Q2742" s="2">
        <v>630.83000000000004</v>
      </c>
      <c r="R2742" s="2">
        <v>561.30999999999995</v>
      </c>
      <c r="S2742" s="2">
        <v>103.41</v>
      </c>
      <c r="T2742" s="2">
        <v>112.39</v>
      </c>
      <c r="U2742" s="2" t="s">
        <v>60</v>
      </c>
      <c r="V2742" s="2" t="s">
        <v>60</v>
      </c>
      <c r="W2742" s="2" t="s">
        <v>60</v>
      </c>
      <c r="X2742" s="2" t="s">
        <v>60</v>
      </c>
      <c r="Y2742" s="2" t="s">
        <v>60</v>
      </c>
      <c r="Z2742" s="2" t="s">
        <v>60</v>
      </c>
    </row>
    <row r="2743" spans="1:26" x14ac:dyDescent="0.3">
      <c r="A2743" s="3" t="s">
        <v>809</v>
      </c>
      <c r="B2743" s="3" t="s">
        <v>810</v>
      </c>
      <c r="C2743" s="3">
        <v>691</v>
      </c>
      <c r="D2743" s="3" t="s">
        <v>25</v>
      </c>
      <c r="E2743" s="3" t="s">
        <v>566</v>
      </c>
      <c r="F2743" s="3" t="s">
        <v>58</v>
      </c>
      <c r="G2743" s="3" t="s">
        <v>573</v>
      </c>
      <c r="H2743" s="3" t="s">
        <v>16</v>
      </c>
      <c r="I2743" s="3">
        <v>514.08000000000004</v>
      </c>
      <c r="J2743" s="3">
        <v>1900</v>
      </c>
      <c r="K2743" s="3">
        <v>156</v>
      </c>
      <c r="L2743" s="3">
        <v>164.72</v>
      </c>
      <c r="M2743" s="3">
        <v>135.12</v>
      </c>
      <c r="N2743" s="3">
        <v>105.59</v>
      </c>
      <c r="O2743" s="3">
        <v>121.91</v>
      </c>
      <c r="P2743" s="3">
        <v>946</v>
      </c>
      <c r="Q2743" s="3">
        <v>1012.43</v>
      </c>
      <c r="R2743" s="3">
        <v>866.22</v>
      </c>
      <c r="S2743" s="3">
        <v>107.02</v>
      </c>
      <c r="T2743" s="3">
        <v>116.88</v>
      </c>
      <c r="U2743" s="3" t="s">
        <v>60</v>
      </c>
      <c r="V2743" s="3" t="s">
        <v>60</v>
      </c>
      <c r="W2743" s="3" t="s">
        <v>60</v>
      </c>
      <c r="X2743" s="3" t="s">
        <v>60</v>
      </c>
      <c r="Y2743" s="3" t="s">
        <v>60</v>
      </c>
      <c r="Z2743" s="3" t="s">
        <v>60</v>
      </c>
    </row>
    <row r="2744" spans="1:26" x14ac:dyDescent="0.3">
      <c r="A2744" s="2" t="s">
        <v>809</v>
      </c>
      <c r="B2744" s="2" t="s">
        <v>810</v>
      </c>
      <c r="C2744" s="2">
        <v>692</v>
      </c>
      <c r="D2744" s="2" t="s">
        <v>25</v>
      </c>
      <c r="E2744" s="2" t="s">
        <v>566</v>
      </c>
      <c r="F2744" s="2" t="s">
        <v>58</v>
      </c>
      <c r="G2744" s="2" t="s">
        <v>58</v>
      </c>
      <c r="H2744" s="2" t="s">
        <v>16</v>
      </c>
      <c r="I2744" s="2">
        <v>514.08000000000004</v>
      </c>
      <c r="J2744" s="2">
        <v>1900</v>
      </c>
      <c r="K2744" s="2">
        <v>156</v>
      </c>
      <c r="L2744" s="2">
        <v>164.72</v>
      </c>
      <c r="M2744" s="2">
        <v>135.12</v>
      </c>
      <c r="N2744" s="2">
        <v>105.59</v>
      </c>
      <c r="O2744" s="2">
        <v>121.91</v>
      </c>
      <c r="P2744" s="2">
        <v>946</v>
      </c>
      <c r="Q2744" s="2">
        <v>1012.43</v>
      </c>
      <c r="R2744" s="2">
        <v>866.22</v>
      </c>
      <c r="S2744" s="2">
        <v>107.02</v>
      </c>
      <c r="T2744" s="2">
        <v>116.88</v>
      </c>
      <c r="U2744" s="2" t="s">
        <v>60</v>
      </c>
      <c r="V2744" s="2" t="s">
        <v>60</v>
      </c>
      <c r="W2744" s="2" t="s">
        <v>60</v>
      </c>
      <c r="X2744" s="2" t="s">
        <v>60</v>
      </c>
      <c r="Y2744" s="2" t="s">
        <v>60</v>
      </c>
      <c r="Z2744" s="2" t="s">
        <v>60</v>
      </c>
    </row>
    <row r="2745" spans="1:26" x14ac:dyDescent="0.3">
      <c r="A2745" s="3" t="s">
        <v>809</v>
      </c>
      <c r="B2745" s="3" t="s">
        <v>810</v>
      </c>
      <c r="C2745" s="3">
        <v>693</v>
      </c>
      <c r="D2745" s="3" t="s">
        <v>25</v>
      </c>
      <c r="E2745" s="3" t="s">
        <v>566</v>
      </c>
      <c r="F2745" s="3" t="s">
        <v>58</v>
      </c>
      <c r="G2745" s="3" t="s">
        <v>578</v>
      </c>
      <c r="H2745" s="3" t="s">
        <v>60</v>
      </c>
      <c r="I2745" s="3">
        <v>60</v>
      </c>
      <c r="J2745" s="3">
        <v>130</v>
      </c>
      <c r="K2745" s="3">
        <v>11</v>
      </c>
      <c r="L2745" s="3">
        <v>10.82</v>
      </c>
      <c r="M2745" s="3">
        <v>26.38</v>
      </c>
      <c r="N2745" s="3">
        <v>98.36</v>
      </c>
      <c r="O2745" s="3">
        <v>41.02</v>
      </c>
      <c r="P2745" s="3">
        <v>60</v>
      </c>
      <c r="Q2745" s="3">
        <v>57.18</v>
      </c>
      <c r="R2745" s="3">
        <v>97.89</v>
      </c>
      <c r="S2745" s="3">
        <v>95.3</v>
      </c>
      <c r="T2745" s="3">
        <v>58.41</v>
      </c>
      <c r="U2745" s="3" t="s">
        <v>60</v>
      </c>
      <c r="V2745" s="3" t="s">
        <v>60</v>
      </c>
      <c r="W2745" s="3" t="s">
        <v>60</v>
      </c>
      <c r="X2745" s="3" t="s">
        <v>60</v>
      </c>
      <c r="Y2745" s="3" t="s">
        <v>60</v>
      </c>
      <c r="Z2745" s="3" t="s">
        <v>60</v>
      </c>
    </row>
    <row r="2746" spans="1:26" x14ac:dyDescent="0.3">
      <c r="A2746" s="2" t="s">
        <v>809</v>
      </c>
      <c r="B2746" s="2" t="s">
        <v>810</v>
      </c>
      <c r="C2746" s="2">
        <v>694</v>
      </c>
      <c r="D2746" s="2" t="s">
        <v>25</v>
      </c>
      <c r="E2746" s="2" t="s">
        <v>566</v>
      </c>
      <c r="F2746" s="2" t="s">
        <v>58</v>
      </c>
      <c r="G2746" s="2" t="s">
        <v>579</v>
      </c>
      <c r="H2746" s="2" t="s">
        <v>60</v>
      </c>
      <c r="I2746" s="2">
        <v>30</v>
      </c>
      <c r="J2746" s="2">
        <v>68</v>
      </c>
      <c r="K2746" s="2">
        <v>12</v>
      </c>
      <c r="L2746" s="2">
        <v>0</v>
      </c>
      <c r="M2746" s="2">
        <v>7.76</v>
      </c>
      <c r="N2746" s="2">
        <v>0</v>
      </c>
      <c r="O2746" s="2">
        <v>0</v>
      </c>
      <c r="P2746" s="2">
        <v>33</v>
      </c>
      <c r="Q2746" s="2">
        <v>36.659999999999997</v>
      </c>
      <c r="R2746" s="2">
        <v>44.01</v>
      </c>
      <c r="S2746" s="2">
        <v>111.09</v>
      </c>
      <c r="T2746" s="2">
        <v>83.3</v>
      </c>
      <c r="U2746" s="2" t="s">
        <v>60</v>
      </c>
      <c r="V2746" s="2" t="s">
        <v>60</v>
      </c>
      <c r="W2746" s="2" t="s">
        <v>60</v>
      </c>
      <c r="X2746" s="2" t="s">
        <v>60</v>
      </c>
      <c r="Y2746" s="2" t="s">
        <v>60</v>
      </c>
      <c r="Z2746" s="2" t="s">
        <v>60</v>
      </c>
    </row>
    <row r="2747" spans="1:26" x14ac:dyDescent="0.3">
      <c r="A2747" s="3" t="s">
        <v>809</v>
      </c>
      <c r="B2747" s="3" t="s">
        <v>810</v>
      </c>
      <c r="C2747" s="3">
        <v>695</v>
      </c>
      <c r="D2747" s="3" t="s">
        <v>25</v>
      </c>
      <c r="E2747" s="3" t="s">
        <v>566</v>
      </c>
      <c r="F2747" s="3" t="s">
        <v>58</v>
      </c>
      <c r="G2747" s="3" t="s">
        <v>580</v>
      </c>
      <c r="H2747" s="3" t="s">
        <v>60</v>
      </c>
      <c r="I2747" s="3">
        <v>30</v>
      </c>
      <c r="J2747" s="3">
        <v>68</v>
      </c>
      <c r="K2747" s="3">
        <v>12</v>
      </c>
      <c r="L2747" s="3">
        <v>0</v>
      </c>
      <c r="M2747" s="3">
        <v>6.63</v>
      </c>
      <c r="N2747" s="3">
        <v>0</v>
      </c>
      <c r="O2747" s="3">
        <v>0</v>
      </c>
      <c r="P2747" s="3">
        <v>33</v>
      </c>
      <c r="Q2747" s="3">
        <v>31.01</v>
      </c>
      <c r="R2747" s="3">
        <v>30.48</v>
      </c>
      <c r="S2747" s="3">
        <v>93.97</v>
      </c>
      <c r="T2747" s="3">
        <v>101.74</v>
      </c>
      <c r="U2747" s="3" t="s">
        <v>60</v>
      </c>
      <c r="V2747" s="3" t="s">
        <v>60</v>
      </c>
      <c r="W2747" s="3" t="s">
        <v>60</v>
      </c>
      <c r="X2747" s="3" t="s">
        <v>60</v>
      </c>
      <c r="Y2747" s="3" t="s">
        <v>60</v>
      </c>
      <c r="Z2747" s="3" t="s">
        <v>60</v>
      </c>
    </row>
    <row r="2748" spans="1:26" x14ac:dyDescent="0.3">
      <c r="A2748" s="2" t="s">
        <v>809</v>
      </c>
      <c r="B2748" s="2" t="s">
        <v>810</v>
      </c>
      <c r="C2748" s="2">
        <v>696</v>
      </c>
      <c r="D2748" s="2" t="s">
        <v>25</v>
      </c>
      <c r="E2748" s="2" t="s">
        <v>566</v>
      </c>
      <c r="F2748" s="2" t="s">
        <v>58</v>
      </c>
      <c r="G2748" s="2" t="s">
        <v>581</v>
      </c>
      <c r="H2748" s="2" t="s">
        <v>60</v>
      </c>
      <c r="I2748" s="2">
        <v>30</v>
      </c>
      <c r="J2748" s="2">
        <v>36</v>
      </c>
      <c r="K2748" s="2">
        <v>6</v>
      </c>
      <c r="L2748" s="2">
        <v>25.06</v>
      </c>
      <c r="M2748" s="2">
        <v>6.85</v>
      </c>
      <c r="N2748" s="2">
        <v>417.67</v>
      </c>
      <c r="O2748" s="2">
        <v>365.84</v>
      </c>
      <c r="P2748" s="2">
        <v>17</v>
      </c>
      <c r="Q2748" s="2">
        <v>77.5</v>
      </c>
      <c r="R2748" s="2">
        <v>39.72</v>
      </c>
      <c r="S2748" s="2">
        <v>455.88</v>
      </c>
      <c r="T2748" s="2">
        <v>195.12</v>
      </c>
      <c r="U2748" s="2" t="s">
        <v>60</v>
      </c>
      <c r="V2748" s="2" t="s">
        <v>60</v>
      </c>
      <c r="W2748" s="2" t="s">
        <v>60</v>
      </c>
      <c r="X2748" s="2" t="s">
        <v>60</v>
      </c>
      <c r="Y2748" s="2" t="s">
        <v>60</v>
      </c>
      <c r="Z2748" s="2" t="s">
        <v>60</v>
      </c>
    </row>
    <row r="2749" spans="1:26" x14ac:dyDescent="0.3">
      <c r="A2749" s="3" t="s">
        <v>809</v>
      </c>
      <c r="B2749" s="3" t="s">
        <v>810</v>
      </c>
      <c r="C2749" s="3">
        <v>697</v>
      </c>
      <c r="D2749" s="3" t="s">
        <v>25</v>
      </c>
      <c r="E2749" s="3" t="s">
        <v>566</v>
      </c>
      <c r="F2749" s="3" t="s">
        <v>58</v>
      </c>
      <c r="G2749" s="3" t="s">
        <v>582</v>
      </c>
      <c r="H2749" s="3" t="s">
        <v>60</v>
      </c>
      <c r="I2749" s="3">
        <v>400</v>
      </c>
      <c r="J2749" s="3">
        <v>378</v>
      </c>
      <c r="K2749" s="3">
        <v>40</v>
      </c>
      <c r="L2749" s="3">
        <v>0</v>
      </c>
      <c r="M2749" s="3">
        <v>3.4</v>
      </c>
      <c r="N2749" s="3">
        <v>0</v>
      </c>
      <c r="O2749" s="3">
        <v>0</v>
      </c>
      <c r="P2749" s="3">
        <v>168</v>
      </c>
      <c r="Q2749" s="3">
        <v>44.47</v>
      </c>
      <c r="R2749" s="3">
        <v>60.13</v>
      </c>
      <c r="S2749" s="3">
        <v>26.47</v>
      </c>
      <c r="T2749" s="3">
        <v>73.959999999999994</v>
      </c>
      <c r="U2749" s="3" t="s">
        <v>60</v>
      </c>
      <c r="V2749" s="3" t="s">
        <v>60</v>
      </c>
      <c r="W2749" s="3" t="s">
        <v>60</v>
      </c>
      <c r="X2749" s="3" t="s">
        <v>60</v>
      </c>
      <c r="Y2749" s="3" t="s">
        <v>60</v>
      </c>
      <c r="Z2749" s="3" t="s">
        <v>60</v>
      </c>
    </row>
    <row r="2750" spans="1:26" x14ac:dyDescent="0.3">
      <c r="A2750" s="2" t="s">
        <v>809</v>
      </c>
      <c r="B2750" s="2" t="s">
        <v>810</v>
      </c>
      <c r="C2750" s="2">
        <v>698</v>
      </c>
      <c r="D2750" s="2" t="s">
        <v>25</v>
      </c>
      <c r="E2750" s="2" t="s">
        <v>566</v>
      </c>
      <c r="F2750" s="2" t="s">
        <v>58</v>
      </c>
      <c r="G2750" s="2" t="s">
        <v>583</v>
      </c>
      <c r="H2750" s="2" t="s">
        <v>60</v>
      </c>
      <c r="I2750" s="2">
        <v>60</v>
      </c>
      <c r="J2750" s="2">
        <v>10</v>
      </c>
      <c r="K2750" s="2">
        <v>0</v>
      </c>
      <c r="L2750" s="2">
        <v>15.79</v>
      </c>
      <c r="M2750" s="2">
        <v>21.27</v>
      </c>
      <c r="N2750" s="2">
        <v>0</v>
      </c>
      <c r="O2750" s="2">
        <v>74.239999999999995</v>
      </c>
      <c r="P2750" s="2">
        <v>0</v>
      </c>
      <c r="Q2750" s="2">
        <v>23.33</v>
      </c>
      <c r="R2750" s="2">
        <v>119.23</v>
      </c>
      <c r="S2750" s="2">
        <v>0</v>
      </c>
      <c r="T2750" s="2">
        <v>19.57</v>
      </c>
      <c r="U2750" s="2" t="s">
        <v>60</v>
      </c>
      <c r="V2750" s="2" t="s">
        <v>60</v>
      </c>
      <c r="W2750" s="2" t="s">
        <v>60</v>
      </c>
      <c r="X2750" s="2" t="s">
        <v>60</v>
      </c>
      <c r="Y2750" s="2" t="s">
        <v>60</v>
      </c>
      <c r="Z2750" s="2" t="s">
        <v>60</v>
      </c>
    </row>
    <row r="2751" spans="1:26" x14ac:dyDescent="0.3">
      <c r="A2751" s="3" t="s">
        <v>809</v>
      </c>
      <c r="B2751" s="3" t="s">
        <v>810</v>
      </c>
      <c r="C2751" s="3">
        <v>699</v>
      </c>
      <c r="D2751" s="3" t="s">
        <v>25</v>
      </c>
      <c r="E2751" s="3" t="s">
        <v>566</v>
      </c>
      <c r="F2751" s="3" t="s">
        <v>58</v>
      </c>
      <c r="G2751" s="3" t="s">
        <v>584</v>
      </c>
      <c r="H2751" s="3" t="s">
        <v>60</v>
      </c>
      <c r="I2751" s="3">
        <v>40</v>
      </c>
      <c r="J2751" s="3">
        <v>65</v>
      </c>
      <c r="K2751" s="3">
        <v>8</v>
      </c>
      <c r="L2751" s="3">
        <v>0</v>
      </c>
      <c r="M2751" s="3">
        <v>10.14</v>
      </c>
      <c r="N2751" s="3">
        <v>0</v>
      </c>
      <c r="O2751" s="3">
        <v>0</v>
      </c>
      <c r="P2751" s="3">
        <v>25</v>
      </c>
      <c r="Q2751" s="3">
        <v>6.91</v>
      </c>
      <c r="R2751" s="3">
        <v>49.1</v>
      </c>
      <c r="S2751" s="3">
        <v>27.64</v>
      </c>
      <c r="T2751" s="3">
        <v>14.07</v>
      </c>
      <c r="U2751" s="3" t="s">
        <v>60</v>
      </c>
      <c r="V2751" s="3" t="s">
        <v>60</v>
      </c>
      <c r="W2751" s="3" t="s">
        <v>60</v>
      </c>
      <c r="X2751" s="3" t="s">
        <v>60</v>
      </c>
      <c r="Y2751" s="3" t="s">
        <v>60</v>
      </c>
      <c r="Z2751" s="3" t="s">
        <v>60</v>
      </c>
    </row>
    <row r="2752" spans="1:26" x14ac:dyDescent="0.3">
      <c r="A2752" s="2" t="s">
        <v>809</v>
      </c>
      <c r="B2752" s="2" t="s">
        <v>810</v>
      </c>
      <c r="C2752" s="2">
        <v>700</v>
      </c>
      <c r="D2752" s="2" t="s">
        <v>25</v>
      </c>
      <c r="E2752" s="2" t="s">
        <v>566</v>
      </c>
      <c r="F2752" s="2" t="s">
        <v>58</v>
      </c>
      <c r="G2752" s="2" t="s">
        <v>585</v>
      </c>
      <c r="H2752" s="2" t="s">
        <v>60</v>
      </c>
      <c r="I2752" s="2">
        <v>60</v>
      </c>
      <c r="J2752" s="2">
        <v>212</v>
      </c>
      <c r="K2752" s="2">
        <v>18</v>
      </c>
      <c r="L2752" s="2">
        <v>19.100000000000001</v>
      </c>
      <c r="M2752" s="2">
        <v>28.84</v>
      </c>
      <c r="N2752" s="2">
        <v>106.11</v>
      </c>
      <c r="O2752" s="2">
        <v>66.23</v>
      </c>
      <c r="P2752" s="2">
        <v>114</v>
      </c>
      <c r="Q2752" s="2">
        <v>135.99</v>
      </c>
      <c r="R2752" s="2">
        <v>113.38</v>
      </c>
      <c r="S2752" s="2">
        <v>119.29</v>
      </c>
      <c r="T2752" s="2">
        <v>119.94</v>
      </c>
      <c r="U2752" s="2" t="s">
        <v>60</v>
      </c>
      <c r="V2752" s="2" t="s">
        <v>60</v>
      </c>
      <c r="W2752" s="2" t="s">
        <v>60</v>
      </c>
      <c r="X2752" s="2" t="s">
        <v>60</v>
      </c>
      <c r="Y2752" s="2" t="s">
        <v>60</v>
      </c>
      <c r="Z2752" s="2" t="s">
        <v>60</v>
      </c>
    </row>
    <row r="2753" spans="1:26" x14ac:dyDescent="0.3">
      <c r="A2753" s="3" t="s">
        <v>809</v>
      </c>
      <c r="B2753" s="3" t="s">
        <v>810</v>
      </c>
      <c r="C2753" s="3">
        <v>701</v>
      </c>
      <c r="D2753" s="3" t="s">
        <v>25</v>
      </c>
      <c r="E2753" s="3" t="s">
        <v>566</v>
      </c>
      <c r="F2753" s="3" t="s">
        <v>58</v>
      </c>
      <c r="G2753" s="3" t="s">
        <v>586</v>
      </c>
      <c r="H2753" s="3" t="s">
        <v>60</v>
      </c>
      <c r="I2753" s="3">
        <v>175</v>
      </c>
      <c r="J2753" s="3">
        <v>500</v>
      </c>
      <c r="K2753" s="3">
        <v>42</v>
      </c>
      <c r="L2753" s="3">
        <v>52.25</v>
      </c>
      <c r="M2753" s="3">
        <v>79.55</v>
      </c>
      <c r="N2753" s="3">
        <v>124.4</v>
      </c>
      <c r="O2753" s="3">
        <v>65.680000000000007</v>
      </c>
      <c r="P2753" s="3">
        <v>248</v>
      </c>
      <c r="Q2753" s="3">
        <v>352.49</v>
      </c>
      <c r="R2753" s="3">
        <v>354.6</v>
      </c>
      <c r="S2753" s="3">
        <v>142.13</v>
      </c>
      <c r="T2753" s="3">
        <v>99.4</v>
      </c>
      <c r="U2753" s="3" t="s">
        <v>60</v>
      </c>
      <c r="V2753" s="3" t="s">
        <v>60</v>
      </c>
      <c r="W2753" s="3" t="s">
        <v>60</v>
      </c>
      <c r="X2753" s="3" t="s">
        <v>60</v>
      </c>
      <c r="Y2753" s="3" t="s">
        <v>60</v>
      </c>
      <c r="Z2753" s="3" t="s">
        <v>60</v>
      </c>
    </row>
    <row r="2754" spans="1:26" x14ac:dyDescent="0.3">
      <c r="A2754" s="2" t="s">
        <v>809</v>
      </c>
      <c r="B2754" s="2" t="s">
        <v>810</v>
      </c>
      <c r="C2754" s="2">
        <v>702</v>
      </c>
      <c r="D2754" s="2" t="s">
        <v>25</v>
      </c>
      <c r="E2754" s="2" t="s">
        <v>566</v>
      </c>
      <c r="F2754" s="2" t="s">
        <v>58</v>
      </c>
      <c r="G2754" s="2" t="s">
        <v>587</v>
      </c>
      <c r="H2754" s="2" t="s">
        <v>60</v>
      </c>
      <c r="I2754" s="2">
        <v>180</v>
      </c>
      <c r="J2754" s="2">
        <v>331</v>
      </c>
      <c r="K2754" s="2">
        <v>28</v>
      </c>
      <c r="L2754" s="2">
        <v>31.59</v>
      </c>
      <c r="M2754" s="2">
        <v>48.98</v>
      </c>
      <c r="N2754" s="2">
        <v>112.82</v>
      </c>
      <c r="O2754" s="2">
        <v>64.5</v>
      </c>
      <c r="P2754" s="2">
        <v>178</v>
      </c>
      <c r="Q2754" s="2">
        <v>214.12</v>
      </c>
      <c r="R2754" s="2">
        <v>221.75</v>
      </c>
      <c r="S2754" s="2">
        <v>120.29</v>
      </c>
      <c r="T2754" s="2">
        <v>96.56</v>
      </c>
      <c r="U2754" s="2" t="s">
        <v>60</v>
      </c>
      <c r="V2754" s="2" t="s">
        <v>60</v>
      </c>
      <c r="W2754" s="2" t="s">
        <v>60</v>
      </c>
      <c r="X2754" s="2" t="s">
        <v>60</v>
      </c>
      <c r="Y2754" s="2" t="s">
        <v>60</v>
      </c>
      <c r="Z2754" s="2" t="s">
        <v>60</v>
      </c>
    </row>
    <row r="2755" spans="1:26" x14ac:dyDescent="0.3">
      <c r="A2755" s="3" t="s">
        <v>809</v>
      </c>
      <c r="B2755" s="3" t="s">
        <v>810</v>
      </c>
      <c r="C2755" s="3">
        <v>703</v>
      </c>
      <c r="D2755" s="3" t="s">
        <v>25</v>
      </c>
      <c r="E2755" s="3" t="s">
        <v>566</v>
      </c>
      <c r="F2755" s="3" t="s">
        <v>58</v>
      </c>
      <c r="G2755" s="3" t="s">
        <v>588</v>
      </c>
      <c r="H2755" s="3" t="s">
        <v>60</v>
      </c>
      <c r="I2755" s="3">
        <v>100</v>
      </c>
      <c r="J2755" s="3">
        <v>150</v>
      </c>
      <c r="K2755" s="3">
        <v>13</v>
      </c>
      <c r="L2755" s="3">
        <v>9.57</v>
      </c>
      <c r="M2755" s="3">
        <v>25.12</v>
      </c>
      <c r="N2755" s="3">
        <v>73.62</v>
      </c>
      <c r="O2755" s="3">
        <v>38.1</v>
      </c>
      <c r="P2755" s="3">
        <v>77</v>
      </c>
      <c r="Q2755" s="3">
        <v>55.92</v>
      </c>
      <c r="R2755" s="3">
        <v>112.64</v>
      </c>
      <c r="S2755" s="3">
        <v>72.62</v>
      </c>
      <c r="T2755" s="3">
        <v>49.64</v>
      </c>
      <c r="U2755" s="3" t="s">
        <v>60</v>
      </c>
      <c r="V2755" s="3" t="s">
        <v>60</v>
      </c>
      <c r="W2755" s="3" t="s">
        <v>60</v>
      </c>
      <c r="X2755" s="3" t="s">
        <v>60</v>
      </c>
      <c r="Y2755" s="3" t="s">
        <v>60</v>
      </c>
      <c r="Z2755" s="3" t="s">
        <v>60</v>
      </c>
    </row>
    <row r="2756" spans="1:26" x14ac:dyDescent="0.3">
      <c r="A2756" s="2" t="s">
        <v>809</v>
      </c>
      <c r="B2756" s="2" t="s">
        <v>810</v>
      </c>
      <c r="C2756" s="2">
        <v>704</v>
      </c>
      <c r="D2756" s="2" t="s">
        <v>25</v>
      </c>
      <c r="E2756" s="2" t="s">
        <v>566</v>
      </c>
      <c r="F2756" s="2" t="s">
        <v>58</v>
      </c>
      <c r="G2756" s="2" t="s">
        <v>589</v>
      </c>
      <c r="H2756" s="2" t="s">
        <v>60</v>
      </c>
      <c r="I2756" s="2">
        <v>40</v>
      </c>
      <c r="J2756" s="2">
        <v>40</v>
      </c>
      <c r="K2756" s="2">
        <v>4</v>
      </c>
      <c r="L2756" s="2">
        <v>6.49</v>
      </c>
      <c r="M2756" s="2">
        <v>11.28</v>
      </c>
      <c r="N2756" s="2">
        <v>162.25</v>
      </c>
      <c r="O2756" s="2">
        <v>57.54</v>
      </c>
      <c r="P2756" s="2">
        <v>21</v>
      </c>
      <c r="Q2756" s="2">
        <v>48.66</v>
      </c>
      <c r="R2756" s="2">
        <v>26.79</v>
      </c>
      <c r="S2756" s="2">
        <v>231.71</v>
      </c>
      <c r="T2756" s="2">
        <v>181.63</v>
      </c>
      <c r="U2756" s="2" t="s">
        <v>60</v>
      </c>
      <c r="V2756" s="2" t="s">
        <v>60</v>
      </c>
      <c r="W2756" s="2" t="s">
        <v>60</v>
      </c>
      <c r="X2756" s="2" t="s">
        <v>60</v>
      </c>
      <c r="Y2756" s="2" t="s">
        <v>60</v>
      </c>
      <c r="Z2756" s="2" t="s">
        <v>60</v>
      </c>
    </row>
    <row r="2757" spans="1:26" x14ac:dyDescent="0.3">
      <c r="A2757" s="3" t="s">
        <v>809</v>
      </c>
      <c r="B2757" s="3" t="s">
        <v>810</v>
      </c>
      <c r="C2757" s="3">
        <v>705</v>
      </c>
      <c r="D2757" s="3" t="s">
        <v>25</v>
      </c>
      <c r="E2757" s="3" t="s">
        <v>566</v>
      </c>
      <c r="F2757" s="3" t="s">
        <v>58</v>
      </c>
      <c r="G2757" s="3" t="s">
        <v>590</v>
      </c>
      <c r="H2757" s="3" t="s">
        <v>60</v>
      </c>
      <c r="I2757" s="3">
        <v>30</v>
      </c>
      <c r="J2757" s="3">
        <v>62</v>
      </c>
      <c r="K2757" s="3">
        <v>9</v>
      </c>
      <c r="L2757" s="3">
        <v>8.8000000000000007</v>
      </c>
      <c r="M2757" s="3">
        <v>9.33</v>
      </c>
      <c r="N2757" s="3">
        <v>97.78</v>
      </c>
      <c r="O2757" s="3">
        <v>94.32</v>
      </c>
      <c r="P2757" s="3">
        <v>29</v>
      </c>
      <c r="Q2757" s="3">
        <v>45.67</v>
      </c>
      <c r="R2757" s="3">
        <v>44.6</v>
      </c>
      <c r="S2757" s="3">
        <v>157.47999999999999</v>
      </c>
      <c r="T2757" s="3">
        <v>102.4</v>
      </c>
      <c r="U2757" s="3" t="s">
        <v>60</v>
      </c>
      <c r="V2757" s="3" t="s">
        <v>60</v>
      </c>
      <c r="W2757" s="3" t="s">
        <v>60</v>
      </c>
      <c r="X2757" s="3" t="s">
        <v>60</v>
      </c>
      <c r="Y2757" s="3" t="s">
        <v>60</v>
      </c>
      <c r="Z2757" s="3" t="s">
        <v>60</v>
      </c>
    </row>
    <row r="2758" spans="1:26" x14ac:dyDescent="0.3">
      <c r="A2758" s="2" t="s">
        <v>809</v>
      </c>
      <c r="B2758" s="2" t="s">
        <v>810</v>
      </c>
      <c r="C2758" s="2">
        <v>706</v>
      </c>
      <c r="D2758" s="2" t="s">
        <v>25</v>
      </c>
      <c r="E2758" s="2" t="s">
        <v>566</v>
      </c>
      <c r="F2758" s="2" t="s">
        <v>58</v>
      </c>
      <c r="G2758" s="2" t="s">
        <v>591</v>
      </c>
      <c r="H2758" s="2" t="s">
        <v>60</v>
      </c>
      <c r="I2758" s="2">
        <v>30</v>
      </c>
      <c r="J2758" s="2">
        <v>62</v>
      </c>
      <c r="K2758" s="2">
        <v>9</v>
      </c>
      <c r="L2758" s="2">
        <v>8.58</v>
      </c>
      <c r="M2758" s="2">
        <v>8.7799999999999994</v>
      </c>
      <c r="N2758" s="2">
        <v>95.33</v>
      </c>
      <c r="O2758" s="2">
        <v>97.72</v>
      </c>
      <c r="P2758" s="2">
        <v>29</v>
      </c>
      <c r="Q2758" s="2">
        <v>44.49</v>
      </c>
      <c r="R2758" s="2">
        <v>41.57</v>
      </c>
      <c r="S2758" s="2">
        <v>153.41</v>
      </c>
      <c r="T2758" s="2">
        <v>107.02</v>
      </c>
      <c r="U2758" s="2" t="s">
        <v>60</v>
      </c>
      <c r="V2758" s="2" t="s">
        <v>60</v>
      </c>
      <c r="W2758" s="2" t="s">
        <v>60</v>
      </c>
      <c r="X2758" s="2" t="s">
        <v>60</v>
      </c>
      <c r="Y2758" s="2" t="s">
        <v>60</v>
      </c>
      <c r="Z2758" s="2" t="s">
        <v>60</v>
      </c>
    </row>
    <row r="2759" spans="1:26" x14ac:dyDescent="0.3">
      <c r="A2759" s="3" t="s">
        <v>809</v>
      </c>
      <c r="B2759" s="3" t="s">
        <v>810</v>
      </c>
      <c r="C2759" s="3">
        <v>707</v>
      </c>
      <c r="D2759" s="3" t="s">
        <v>25</v>
      </c>
      <c r="E2759" s="3" t="s">
        <v>566</v>
      </c>
      <c r="F2759" s="3" t="s">
        <v>58</v>
      </c>
      <c r="G2759" s="3" t="s">
        <v>592</v>
      </c>
      <c r="H2759" s="3" t="s">
        <v>60</v>
      </c>
      <c r="I2759" s="3">
        <v>30</v>
      </c>
      <c r="J2759" s="3">
        <v>62</v>
      </c>
      <c r="K2759" s="3">
        <v>9</v>
      </c>
      <c r="L2759" s="3">
        <v>8.4499999999999993</v>
      </c>
      <c r="M2759" s="3">
        <v>7.85</v>
      </c>
      <c r="N2759" s="3">
        <v>93.89</v>
      </c>
      <c r="O2759" s="3">
        <v>107.64</v>
      </c>
      <c r="P2759" s="3">
        <v>29</v>
      </c>
      <c r="Q2759" s="3">
        <v>44.34</v>
      </c>
      <c r="R2759" s="3">
        <v>37.93</v>
      </c>
      <c r="S2759" s="3">
        <v>152.9</v>
      </c>
      <c r="T2759" s="3">
        <v>116.9</v>
      </c>
      <c r="U2759" s="3" t="s">
        <v>60</v>
      </c>
      <c r="V2759" s="3" t="s">
        <v>60</v>
      </c>
      <c r="W2759" s="3" t="s">
        <v>60</v>
      </c>
      <c r="X2759" s="3" t="s">
        <v>60</v>
      </c>
      <c r="Y2759" s="3" t="s">
        <v>60</v>
      </c>
      <c r="Z2759" s="3" t="s">
        <v>60</v>
      </c>
    </row>
    <row r="2760" spans="1:26" x14ac:dyDescent="0.3">
      <c r="A2760" s="2" t="s">
        <v>809</v>
      </c>
      <c r="B2760" s="2" t="s">
        <v>810</v>
      </c>
      <c r="C2760" s="2">
        <v>708</v>
      </c>
      <c r="D2760" s="2" t="s">
        <v>25</v>
      </c>
      <c r="E2760" s="2" t="s">
        <v>566</v>
      </c>
      <c r="F2760" s="2" t="s">
        <v>58</v>
      </c>
      <c r="G2760" s="2" t="s">
        <v>593</v>
      </c>
      <c r="H2760" s="2" t="s">
        <v>60</v>
      </c>
      <c r="I2760" s="2">
        <v>30</v>
      </c>
      <c r="J2760" s="2">
        <v>62</v>
      </c>
      <c r="K2760" s="2">
        <v>9</v>
      </c>
      <c r="L2760" s="2">
        <v>6.97</v>
      </c>
      <c r="M2760" s="2">
        <v>6.12</v>
      </c>
      <c r="N2760" s="2">
        <v>77.44</v>
      </c>
      <c r="O2760" s="2">
        <v>113.89</v>
      </c>
      <c r="P2760" s="2">
        <v>29</v>
      </c>
      <c r="Q2760" s="2">
        <v>36.72</v>
      </c>
      <c r="R2760" s="2">
        <v>29.06</v>
      </c>
      <c r="S2760" s="2">
        <v>126.62</v>
      </c>
      <c r="T2760" s="2">
        <v>126.36</v>
      </c>
      <c r="U2760" s="2" t="s">
        <v>60</v>
      </c>
      <c r="V2760" s="2" t="s">
        <v>60</v>
      </c>
      <c r="W2760" s="2" t="s">
        <v>60</v>
      </c>
      <c r="X2760" s="2" t="s">
        <v>60</v>
      </c>
      <c r="Y2760" s="2" t="s">
        <v>60</v>
      </c>
      <c r="Z2760" s="2" t="s">
        <v>60</v>
      </c>
    </row>
    <row r="2761" spans="1:26" x14ac:dyDescent="0.3">
      <c r="A2761" s="3" t="s">
        <v>809</v>
      </c>
      <c r="B2761" s="3" t="s">
        <v>810</v>
      </c>
      <c r="C2761" s="3">
        <v>709</v>
      </c>
      <c r="D2761" s="3" t="s">
        <v>25</v>
      </c>
      <c r="E2761" s="3" t="s">
        <v>566</v>
      </c>
      <c r="F2761" s="3" t="s">
        <v>58</v>
      </c>
      <c r="G2761" s="3" t="s">
        <v>594</v>
      </c>
      <c r="H2761" s="3" t="s">
        <v>60</v>
      </c>
      <c r="I2761" s="3">
        <v>50</v>
      </c>
      <c r="J2761" s="3">
        <v>130</v>
      </c>
      <c r="K2761" s="3">
        <v>19</v>
      </c>
      <c r="L2761" s="3">
        <v>8.18</v>
      </c>
      <c r="M2761" s="3">
        <v>23.83</v>
      </c>
      <c r="N2761" s="3">
        <v>43.05</v>
      </c>
      <c r="O2761" s="3">
        <v>34.33</v>
      </c>
      <c r="P2761" s="3">
        <v>67</v>
      </c>
      <c r="Q2761" s="3">
        <v>64.06</v>
      </c>
      <c r="R2761" s="3">
        <v>134.72</v>
      </c>
      <c r="S2761" s="3">
        <v>95.61</v>
      </c>
      <c r="T2761" s="3">
        <v>47.55</v>
      </c>
      <c r="U2761" s="3" t="s">
        <v>60</v>
      </c>
      <c r="V2761" s="3" t="s">
        <v>60</v>
      </c>
      <c r="W2761" s="3" t="s">
        <v>60</v>
      </c>
      <c r="X2761" s="3" t="s">
        <v>60</v>
      </c>
      <c r="Y2761" s="3" t="s">
        <v>60</v>
      </c>
      <c r="Z2761" s="3" t="s">
        <v>60</v>
      </c>
    </row>
    <row r="2762" spans="1:26" x14ac:dyDescent="0.3">
      <c r="A2762" s="2" t="s">
        <v>809</v>
      </c>
      <c r="B2762" s="2" t="s">
        <v>810</v>
      </c>
      <c r="C2762" s="2">
        <v>710</v>
      </c>
      <c r="D2762" s="2" t="s">
        <v>25</v>
      </c>
      <c r="E2762" s="2" t="s">
        <v>566</v>
      </c>
      <c r="F2762" s="2" t="s">
        <v>58</v>
      </c>
      <c r="G2762" s="2" t="s">
        <v>595</v>
      </c>
      <c r="H2762" s="2" t="s">
        <v>60</v>
      </c>
      <c r="I2762" s="2">
        <v>200</v>
      </c>
      <c r="J2762" s="2">
        <v>301</v>
      </c>
      <c r="K2762" s="2">
        <v>50</v>
      </c>
      <c r="L2762" s="2">
        <v>11.29</v>
      </c>
      <c r="M2762" s="2">
        <v>127.24</v>
      </c>
      <c r="N2762" s="2">
        <v>22.58</v>
      </c>
      <c r="O2762" s="2">
        <v>8.8699999999999992</v>
      </c>
      <c r="P2762" s="2">
        <v>149</v>
      </c>
      <c r="Q2762" s="2">
        <v>139.19999999999999</v>
      </c>
      <c r="R2762" s="2">
        <v>451.69</v>
      </c>
      <c r="S2762" s="2">
        <v>93.42</v>
      </c>
      <c r="T2762" s="2">
        <v>30.82</v>
      </c>
      <c r="U2762" s="2" t="s">
        <v>60</v>
      </c>
      <c r="V2762" s="2" t="s">
        <v>60</v>
      </c>
      <c r="W2762" s="2" t="s">
        <v>60</v>
      </c>
      <c r="X2762" s="2" t="s">
        <v>60</v>
      </c>
      <c r="Y2762" s="2" t="s">
        <v>60</v>
      </c>
      <c r="Z2762" s="2" t="s">
        <v>60</v>
      </c>
    </row>
    <row r="2763" spans="1:26" x14ac:dyDescent="0.3">
      <c r="A2763" s="3" t="s">
        <v>809</v>
      </c>
      <c r="B2763" s="3" t="s">
        <v>810</v>
      </c>
      <c r="C2763" s="3">
        <v>711</v>
      </c>
      <c r="D2763" s="3" t="s">
        <v>25</v>
      </c>
      <c r="E2763" s="3" t="s">
        <v>566</v>
      </c>
      <c r="F2763" s="3" t="s">
        <v>58</v>
      </c>
      <c r="G2763" s="3" t="s">
        <v>596</v>
      </c>
      <c r="H2763" s="3" t="s">
        <v>60</v>
      </c>
      <c r="I2763" s="3">
        <v>36</v>
      </c>
      <c r="J2763" s="3">
        <v>79</v>
      </c>
      <c r="K2763" s="3">
        <v>6</v>
      </c>
      <c r="L2763" s="3">
        <v>9.1999999999999993</v>
      </c>
      <c r="M2763" s="3">
        <v>12.88</v>
      </c>
      <c r="N2763" s="3">
        <v>153.33000000000001</v>
      </c>
      <c r="O2763" s="3">
        <v>71.430000000000007</v>
      </c>
      <c r="P2763" s="3">
        <v>46</v>
      </c>
      <c r="Q2763" s="3">
        <v>47.31</v>
      </c>
      <c r="R2763" s="3">
        <v>64.069999999999993</v>
      </c>
      <c r="S2763" s="3">
        <v>102.85</v>
      </c>
      <c r="T2763" s="3">
        <v>73.84</v>
      </c>
      <c r="U2763" s="3" t="s">
        <v>60</v>
      </c>
      <c r="V2763" s="3" t="s">
        <v>60</v>
      </c>
      <c r="W2763" s="3" t="s">
        <v>60</v>
      </c>
      <c r="X2763" s="3" t="s">
        <v>60</v>
      </c>
      <c r="Y2763" s="3" t="s">
        <v>60</v>
      </c>
      <c r="Z2763" s="3" t="s">
        <v>60</v>
      </c>
    </row>
    <row r="2764" spans="1:26" x14ac:dyDescent="0.3">
      <c r="A2764" s="2" t="s">
        <v>809</v>
      </c>
      <c r="B2764" s="2" t="s">
        <v>810</v>
      </c>
      <c r="C2764" s="2">
        <v>712</v>
      </c>
      <c r="D2764" s="2" t="s">
        <v>25</v>
      </c>
      <c r="E2764" s="2" t="s">
        <v>566</v>
      </c>
      <c r="F2764" s="2" t="s">
        <v>58</v>
      </c>
      <c r="G2764" s="2" t="s">
        <v>597</v>
      </c>
      <c r="H2764" s="2" t="s">
        <v>60</v>
      </c>
      <c r="I2764" s="2">
        <v>32</v>
      </c>
      <c r="J2764" s="2">
        <v>120</v>
      </c>
      <c r="K2764" s="2">
        <v>12</v>
      </c>
      <c r="L2764" s="2">
        <v>9.83</v>
      </c>
      <c r="M2764" s="2">
        <v>17.920000000000002</v>
      </c>
      <c r="N2764" s="2">
        <v>81.92</v>
      </c>
      <c r="O2764" s="2">
        <v>54.85</v>
      </c>
      <c r="P2764" s="2">
        <v>58</v>
      </c>
      <c r="Q2764" s="2">
        <v>26.12</v>
      </c>
      <c r="R2764" s="2">
        <v>65.34</v>
      </c>
      <c r="S2764" s="2">
        <v>45.03</v>
      </c>
      <c r="T2764" s="2">
        <v>39.979999999999997</v>
      </c>
      <c r="U2764" s="2" t="s">
        <v>60</v>
      </c>
      <c r="V2764" s="2" t="s">
        <v>60</v>
      </c>
      <c r="W2764" s="2" t="s">
        <v>60</v>
      </c>
      <c r="X2764" s="2" t="s">
        <v>60</v>
      </c>
      <c r="Y2764" s="2" t="s">
        <v>60</v>
      </c>
      <c r="Z2764" s="2" t="s">
        <v>60</v>
      </c>
    </row>
    <row r="2765" spans="1:26" x14ac:dyDescent="0.3">
      <c r="A2765" s="3" t="s">
        <v>809</v>
      </c>
      <c r="B2765" s="3" t="s">
        <v>810</v>
      </c>
      <c r="C2765" s="3">
        <v>713</v>
      </c>
      <c r="D2765" s="3" t="s">
        <v>25</v>
      </c>
      <c r="E2765" s="3" t="s">
        <v>566</v>
      </c>
      <c r="F2765" s="3" t="s">
        <v>58</v>
      </c>
      <c r="G2765" s="3" t="s">
        <v>598</v>
      </c>
      <c r="H2765" s="3" t="s">
        <v>60</v>
      </c>
      <c r="I2765" s="3">
        <v>30</v>
      </c>
      <c r="J2765" s="3">
        <v>40</v>
      </c>
      <c r="K2765" s="3">
        <v>4</v>
      </c>
      <c r="L2765" s="3">
        <v>5.33</v>
      </c>
      <c r="M2765" s="3">
        <v>4.9400000000000004</v>
      </c>
      <c r="N2765" s="3">
        <v>133.25</v>
      </c>
      <c r="O2765" s="3">
        <v>107.89</v>
      </c>
      <c r="P2765" s="3">
        <v>21</v>
      </c>
      <c r="Q2765" s="3">
        <v>15.13</v>
      </c>
      <c r="R2765" s="3">
        <v>26.19</v>
      </c>
      <c r="S2765" s="3">
        <v>72.05</v>
      </c>
      <c r="T2765" s="3">
        <v>57.77</v>
      </c>
      <c r="U2765" s="3" t="s">
        <v>60</v>
      </c>
      <c r="V2765" s="3" t="s">
        <v>60</v>
      </c>
      <c r="W2765" s="3" t="s">
        <v>60</v>
      </c>
      <c r="X2765" s="3" t="s">
        <v>60</v>
      </c>
      <c r="Y2765" s="3" t="s">
        <v>60</v>
      </c>
      <c r="Z2765" s="3" t="s">
        <v>60</v>
      </c>
    </row>
    <row r="2766" spans="1:26" x14ac:dyDescent="0.3">
      <c r="A2766" s="2" t="s">
        <v>809</v>
      </c>
      <c r="B2766" s="2" t="s">
        <v>810</v>
      </c>
      <c r="C2766" s="2">
        <v>714</v>
      </c>
      <c r="D2766" s="2" t="s">
        <v>25</v>
      </c>
      <c r="E2766" s="2" t="s">
        <v>566</v>
      </c>
      <c r="F2766" s="2" t="s">
        <v>58</v>
      </c>
      <c r="G2766" s="2" t="s">
        <v>599</v>
      </c>
      <c r="H2766" s="2" t="s">
        <v>60</v>
      </c>
      <c r="I2766" s="2">
        <v>161</v>
      </c>
      <c r="J2766" s="2">
        <v>475</v>
      </c>
      <c r="K2766" s="2">
        <v>65</v>
      </c>
      <c r="L2766" s="2">
        <v>26.45</v>
      </c>
      <c r="M2766" s="2">
        <v>112.26</v>
      </c>
      <c r="N2766" s="2">
        <v>40.69</v>
      </c>
      <c r="O2766" s="2">
        <v>23.56</v>
      </c>
      <c r="P2766" s="2">
        <v>213</v>
      </c>
      <c r="Q2766" s="2">
        <v>94.66</v>
      </c>
      <c r="R2766" s="2">
        <v>366.15</v>
      </c>
      <c r="S2766" s="2">
        <v>44.44</v>
      </c>
      <c r="T2766" s="2">
        <v>25.85</v>
      </c>
      <c r="U2766" s="2" t="s">
        <v>60</v>
      </c>
      <c r="V2766" s="2" t="s">
        <v>60</v>
      </c>
      <c r="W2766" s="2" t="s">
        <v>60</v>
      </c>
      <c r="X2766" s="2" t="s">
        <v>60</v>
      </c>
      <c r="Y2766" s="2" t="s">
        <v>60</v>
      </c>
      <c r="Z2766" s="2" t="s">
        <v>60</v>
      </c>
    </row>
    <row r="2767" spans="1:26" x14ac:dyDescent="0.3">
      <c r="A2767" s="3" t="s">
        <v>809</v>
      </c>
      <c r="B2767" s="3" t="s">
        <v>810</v>
      </c>
      <c r="C2767" s="3">
        <v>715</v>
      </c>
      <c r="D2767" s="3" t="s">
        <v>25</v>
      </c>
      <c r="E2767" s="3" t="s">
        <v>566</v>
      </c>
      <c r="F2767" s="3" t="s">
        <v>58</v>
      </c>
      <c r="G2767" s="3" t="s">
        <v>600</v>
      </c>
      <c r="H2767" s="3" t="s">
        <v>60</v>
      </c>
      <c r="I2767" s="3">
        <v>59.2</v>
      </c>
      <c r="J2767" s="3">
        <v>35</v>
      </c>
      <c r="K2767" s="3">
        <v>3</v>
      </c>
      <c r="L2767" s="3">
        <v>0.27</v>
      </c>
      <c r="M2767" s="3">
        <v>6.33</v>
      </c>
      <c r="N2767" s="3">
        <v>9</v>
      </c>
      <c r="O2767" s="3">
        <v>4.2699999999999996</v>
      </c>
      <c r="P2767" s="3">
        <v>17</v>
      </c>
      <c r="Q2767" s="3">
        <v>3.07</v>
      </c>
      <c r="R2767" s="3">
        <v>17.190000000000001</v>
      </c>
      <c r="S2767" s="3">
        <v>18.059999999999999</v>
      </c>
      <c r="T2767" s="3">
        <v>17.86</v>
      </c>
      <c r="U2767" s="3" t="s">
        <v>60</v>
      </c>
      <c r="V2767" s="3" t="s">
        <v>60</v>
      </c>
      <c r="W2767" s="3" t="s">
        <v>60</v>
      </c>
      <c r="X2767" s="3" t="s">
        <v>60</v>
      </c>
      <c r="Y2767" s="3" t="s">
        <v>60</v>
      </c>
      <c r="Z2767" s="3" t="s">
        <v>60</v>
      </c>
    </row>
    <row r="2768" spans="1:26" x14ac:dyDescent="0.3">
      <c r="A2768" s="2" t="s">
        <v>809</v>
      </c>
      <c r="B2768" s="2" t="s">
        <v>810</v>
      </c>
      <c r="C2768" s="2">
        <v>716</v>
      </c>
      <c r="D2768" s="2" t="s">
        <v>25</v>
      </c>
      <c r="E2768" s="2" t="s">
        <v>566</v>
      </c>
      <c r="F2768" s="2" t="s">
        <v>58</v>
      </c>
      <c r="G2768" s="2" t="s">
        <v>601</v>
      </c>
      <c r="H2768" s="2" t="s">
        <v>60</v>
      </c>
      <c r="I2768" s="2">
        <v>150</v>
      </c>
      <c r="J2768" s="2">
        <v>301</v>
      </c>
      <c r="K2768" s="2">
        <v>27</v>
      </c>
      <c r="L2768" s="2">
        <v>31.59</v>
      </c>
      <c r="M2768" s="2">
        <v>52.93</v>
      </c>
      <c r="N2768" s="2">
        <v>117</v>
      </c>
      <c r="O2768" s="2">
        <v>59.68</v>
      </c>
      <c r="P2768" s="2">
        <v>154</v>
      </c>
      <c r="Q2768" s="2">
        <v>161.13999999999999</v>
      </c>
      <c r="R2768" s="2">
        <v>254.63</v>
      </c>
      <c r="S2768" s="2">
        <v>104.64</v>
      </c>
      <c r="T2768" s="2">
        <v>63.28</v>
      </c>
      <c r="U2768" s="2" t="s">
        <v>60</v>
      </c>
      <c r="V2768" s="2" t="s">
        <v>60</v>
      </c>
      <c r="W2768" s="2" t="s">
        <v>60</v>
      </c>
      <c r="X2768" s="2" t="s">
        <v>60</v>
      </c>
      <c r="Y2768" s="2" t="s">
        <v>60</v>
      </c>
      <c r="Z2768" s="2" t="s">
        <v>60</v>
      </c>
    </row>
    <row r="2769" spans="1:26" x14ac:dyDescent="0.3">
      <c r="A2769" s="3" t="s">
        <v>809</v>
      </c>
      <c r="B2769" s="3" t="s">
        <v>810</v>
      </c>
      <c r="C2769" s="3">
        <v>717</v>
      </c>
      <c r="D2769" s="3" t="s">
        <v>25</v>
      </c>
      <c r="E2769" s="3" t="s">
        <v>566</v>
      </c>
      <c r="F2769" s="3" t="s">
        <v>58</v>
      </c>
      <c r="G2769" s="3" t="s">
        <v>602</v>
      </c>
      <c r="H2769" s="3" t="s">
        <v>60</v>
      </c>
      <c r="I2769" s="3">
        <v>30</v>
      </c>
      <c r="J2769" s="3">
        <v>117</v>
      </c>
      <c r="K2769" s="3">
        <v>15</v>
      </c>
      <c r="L2769" s="3">
        <v>15.49</v>
      </c>
      <c r="M2769" s="3">
        <v>14.39</v>
      </c>
      <c r="N2769" s="3">
        <v>103.27</v>
      </c>
      <c r="O2769" s="3">
        <v>107.64</v>
      </c>
      <c r="P2769" s="3">
        <v>44</v>
      </c>
      <c r="Q2769" s="3">
        <v>19.25</v>
      </c>
      <c r="R2769" s="3">
        <v>42.7</v>
      </c>
      <c r="S2769" s="3">
        <v>43.75</v>
      </c>
      <c r="T2769" s="3">
        <v>45.08</v>
      </c>
      <c r="U2769" s="3" t="s">
        <v>60</v>
      </c>
      <c r="V2769" s="3" t="s">
        <v>60</v>
      </c>
      <c r="W2769" s="3" t="s">
        <v>60</v>
      </c>
      <c r="X2769" s="3" t="s">
        <v>60</v>
      </c>
      <c r="Y2769" s="3" t="s">
        <v>60</v>
      </c>
      <c r="Z2769" s="3" t="s">
        <v>60</v>
      </c>
    </row>
    <row r="2770" spans="1:26" x14ac:dyDescent="0.3">
      <c r="A2770" s="2" t="s">
        <v>809</v>
      </c>
      <c r="B2770" s="2" t="s">
        <v>810</v>
      </c>
      <c r="C2770" s="2">
        <v>718</v>
      </c>
      <c r="D2770" s="2" t="s">
        <v>25</v>
      </c>
      <c r="E2770" s="2" t="s">
        <v>566</v>
      </c>
      <c r="F2770" s="2" t="s">
        <v>58</v>
      </c>
      <c r="G2770" s="2" t="s">
        <v>603</v>
      </c>
      <c r="H2770" s="2" t="s">
        <v>60</v>
      </c>
      <c r="I2770" s="2">
        <v>70</v>
      </c>
      <c r="J2770" s="2">
        <v>300</v>
      </c>
      <c r="K2770" s="2">
        <v>50</v>
      </c>
      <c r="L2770" s="2">
        <v>69.41</v>
      </c>
      <c r="M2770" s="2">
        <v>40.549999999999997</v>
      </c>
      <c r="N2770" s="2">
        <v>138.82</v>
      </c>
      <c r="O2770" s="2">
        <v>171.17</v>
      </c>
      <c r="P2770" s="2">
        <v>132</v>
      </c>
      <c r="Q2770" s="2">
        <v>119.34</v>
      </c>
      <c r="R2770" s="2">
        <v>177.77</v>
      </c>
      <c r="S2770" s="2">
        <v>90.41</v>
      </c>
      <c r="T2770" s="2">
        <v>67.13</v>
      </c>
      <c r="U2770" s="2" t="s">
        <v>60</v>
      </c>
      <c r="V2770" s="2" t="s">
        <v>60</v>
      </c>
      <c r="W2770" s="2" t="s">
        <v>60</v>
      </c>
      <c r="X2770" s="2" t="s">
        <v>60</v>
      </c>
      <c r="Y2770" s="2" t="s">
        <v>60</v>
      </c>
      <c r="Z2770" s="2" t="s">
        <v>60</v>
      </c>
    </row>
    <row r="2771" spans="1:26" x14ac:dyDescent="0.3">
      <c r="A2771" s="3" t="s">
        <v>809</v>
      </c>
      <c r="B2771" s="3" t="s">
        <v>810</v>
      </c>
      <c r="C2771" s="3">
        <v>719</v>
      </c>
      <c r="D2771" s="3" t="s">
        <v>25</v>
      </c>
      <c r="E2771" s="3" t="s">
        <v>566</v>
      </c>
      <c r="F2771" s="3" t="s">
        <v>58</v>
      </c>
      <c r="G2771" s="3" t="s">
        <v>604</v>
      </c>
      <c r="H2771" s="3" t="s">
        <v>60</v>
      </c>
      <c r="I2771" s="3">
        <v>35</v>
      </c>
      <c r="J2771" s="3">
        <v>86</v>
      </c>
      <c r="K2771" s="3">
        <v>10</v>
      </c>
      <c r="L2771" s="3">
        <v>0.28000000000000003</v>
      </c>
      <c r="M2771" s="3">
        <v>0</v>
      </c>
      <c r="N2771" s="3">
        <v>2.8</v>
      </c>
      <c r="O2771" s="3">
        <v>0</v>
      </c>
      <c r="P2771" s="3">
        <v>23</v>
      </c>
      <c r="Q2771" s="3">
        <v>1.91</v>
      </c>
      <c r="R2771" s="3">
        <v>0</v>
      </c>
      <c r="S2771" s="3">
        <v>8.3000000000000007</v>
      </c>
      <c r="T2771" s="3">
        <v>0</v>
      </c>
      <c r="U2771" s="3" t="s">
        <v>60</v>
      </c>
      <c r="V2771" s="3" t="s">
        <v>60</v>
      </c>
      <c r="W2771" s="3" t="s">
        <v>60</v>
      </c>
      <c r="X2771" s="3" t="s">
        <v>60</v>
      </c>
      <c r="Y2771" s="3" t="s">
        <v>60</v>
      </c>
      <c r="Z2771" s="3" t="s">
        <v>60</v>
      </c>
    </row>
    <row r="2772" spans="1:26" x14ac:dyDescent="0.3">
      <c r="A2772" s="2" t="s">
        <v>809</v>
      </c>
      <c r="B2772" s="2" t="s">
        <v>810</v>
      </c>
      <c r="C2772" s="2">
        <v>720</v>
      </c>
      <c r="D2772" s="2" t="s">
        <v>25</v>
      </c>
      <c r="E2772" s="2" t="s">
        <v>566</v>
      </c>
      <c r="F2772" s="2" t="s">
        <v>58</v>
      </c>
      <c r="G2772" s="2" t="s">
        <v>573</v>
      </c>
      <c r="H2772" s="2" t="s">
        <v>12</v>
      </c>
      <c r="I2772" s="2">
        <v>2178.1999999999998</v>
      </c>
      <c r="J2772" s="2">
        <v>4220</v>
      </c>
      <c r="K2772" s="2">
        <v>491</v>
      </c>
      <c r="L2772" s="2">
        <v>390.79</v>
      </c>
      <c r="M2772" s="2">
        <v>721.55</v>
      </c>
      <c r="N2772" s="2">
        <v>79.59</v>
      </c>
      <c r="O2772" s="2">
        <v>54.16</v>
      </c>
      <c r="P2772" s="2">
        <v>2014</v>
      </c>
      <c r="Q2772" s="2">
        <v>1946.65</v>
      </c>
      <c r="R2772" s="2">
        <v>3023.33</v>
      </c>
      <c r="S2772" s="2">
        <v>96.66</v>
      </c>
      <c r="T2772" s="2">
        <v>64.39</v>
      </c>
      <c r="U2772" s="2" t="s">
        <v>60</v>
      </c>
      <c r="V2772" s="2" t="s">
        <v>60</v>
      </c>
      <c r="W2772" s="2" t="s">
        <v>60</v>
      </c>
      <c r="X2772" s="2" t="s">
        <v>60</v>
      </c>
      <c r="Y2772" s="2" t="s">
        <v>60</v>
      </c>
      <c r="Z2772" s="2" t="s">
        <v>60</v>
      </c>
    </row>
    <row r="2773" spans="1:26" x14ac:dyDescent="0.3">
      <c r="A2773" s="3" t="s">
        <v>809</v>
      </c>
      <c r="B2773" s="3" t="s">
        <v>810</v>
      </c>
      <c r="C2773" s="3">
        <v>721</v>
      </c>
      <c r="D2773" s="3" t="s">
        <v>25</v>
      </c>
      <c r="E2773" s="3" t="s">
        <v>566</v>
      </c>
      <c r="F2773" s="3" t="s">
        <v>58</v>
      </c>
      <c r="G2773" s="3" t="s">
        <v>58</v>
      </c>
      <c r="H2773" s="3" t="s">
        <v>12</v>
      </c>
      <c r="I2773" s="3">
        <v>2178.1999999999998</v>
      </c>
      <c r="J2773" s="3">
        <v>4220</v>
      </c>
      <c r="K2773" s="3">
        <v>491</v>
      </c>
      <c r="L2773" s="3">
        <v>390.79</v>
      </c>
      <c r="M2773" s="3">
        <v>721.55</v>
      </c>
      <c r="N2773" s="3">
        <v>79.59</v>
      </c>
      <c r="O2773" s="3">
        <v>54.16</v>
      </c>
      <c r="P2773" s="3">
        <v>2014</v>
      </c>
      <c r="Q2773" s="3">
        <v>1946.65</v>
      </c>
      <c r="R2773" s="3">
        <v>3023.33</v>
      </c>
      <c r="S2773" s="3">
        <v>96.66</v>
      </c>
      <c r="T2773" s="3">
        <v>64.39</v>
      </c>
      <c r="U2773" s="3" t="s">
        <v>60</v>
      </c>
      <c r="V2773" s="3" t="s">
        <v>60</v>
      </c>
      <c r="W2773" s="3" t="s">
        <v>60</v>
      </c>
      <c r="X2773" s="3" t="s">
        <v>60</v>
      </c>
      <c r="Y2773" s="3" t="s">
        <v>60</v>
      </c>
      <c r="Z2773" s="3" t="s">
        <v>60</v>
      </c>
    </row>
    <row r="2774" spans="1:26" x14ac:dyDescent="0.3">
      <c r="A2774" s="2" t="s">
        <v>809</v>
      </c>
      <c r="B2774" s="2" t="s">
        <v>810</v>
      </c>
      <c r="C2774" s="2">
        <v>722</v>
      </c>
      <c r="D2774" s="2" t="s">
        <v>25</v>
      </c>
      <c r="E2774" s="2" t="s">
        <v>566</v>
      </c>
      <c r="F2774" s="2" t="s">
        <v>65</v>
      </c>
      <c r="G2774" s="2" t="s">
        <v>605</v>
      </c>
      <c r="H2774" s="2" t="s">
        <v>60</v>
      </c>
      <c r="I2774" s="2">
        <v>1200</v>
      </c>
      <c r="J2774" s="2">
        <v>2000</v>
      </c>
      <c r="K2774" s="2">
        <v>121</v>
      </c>
      <c r="L2774" s="2">
        <v>637.16999999999996</v>
      </c>
      <c r="M2774" s="2">
        <v>133.33000000000001</v>
      </c>
      <c r="N2774" s="2">
        <v>526.59</v>
      </c>
      <c r="O2774" s="2">
        <v>477.89</v>
      </c>
      <c r="P2774" s="2">
        <v>1075</v>
      </c>
      <c r="Q2774" s="2">
        <v>2652.56</v>
      </c>
      <c r="R2774" s="2">
        <v>1091.1600000000001</v>
      </c>
      <c r="S2774" s="2">
        <v>246.75</v>
      </c>
      <c r="T2774" s="2">
        <v>243.1</v>
      </c>
      <c r="U2774" s="2">
        <v>14</v>
      </c>
      <c r="V2774" s="2">
        <v>73.75</v>
      </c>
      <c r="W2774" s="2">
        <v>15.43</v>
      </c>
      <c r="X2774" s="2">
        <v>20.399999999999999</v>
      </c>
      <c r="Y2774" s="2">
        <v>50.33</v>
      </c>
      <c r="Z2774" s="2">
        <v>20.7</v>
      </c>
    </row>
    <row r="2775" spans="1:26" x14ac:dyDescent="0.3">
      <c r="A2775" s="3" t="s">
        <v>809</v>
      </c>
      <c r="B2775" s="3" t="s">
        <v>810</v>
      </c>
      <c r="C2775" s="3">
        <v>723</v>
      </c>
      <c r="D2775" s="3" t="s">
        <v>25</v>
      </c>
      <c r="E2775" s="3" t="s">
        <v>566</v>
      </c>
      <c r="F2775" s="3" t="s">
        <v>65</v>
      </c>
      <c r="G2775" s="3" t="s">
        <v>606</v>
      </c>
      <c r="H2775" s="3" t="s">
        <v>74</v>
      </c>
      <c r="I2775" s="3">
        <v>1200</v>
      </c>
      <c r="J2775" s="3">
        <v>2000</v>
      </c>
      <c r="K2775" s="3">
        <v>121</v>
      </c>
      <c r="L2775" s="3">
        <v>637.16999999999996</v>
      </c>
      <c r="M2775" s="3">
        <v>133.33000000000001</v>
      </c>
      <c r="N2775" s="3">
        <v>526.59</v>
      </c>
      <c r="O2775" s="3">
        <v>477.89</v>
      </c>
      <c r="P2775" s="3">
        <v>1075</v>
      </c>
      <c r="Q2775" s="3">
        <v>2652.56</v>
      </c>
      <c r="R2775" s="3">
        <v>1091.1600000000001</v>
      </c>
      <c r="S2775" s="3">
        <v>246.75</v>
      </c>
      <c r="T2775" s="3">
        <v>243.1</v>
      </c>
      <c r="U2775" s="3">
        <v>14</v>
      </c>
      <c r="V2775" s="3">
        <v>73.75</v>
      </c>
      <c r="W2775" s="3">
        <v>15.43</v>
      </c>
      <c r="X2775" s="3">
        <v>20.399999999999999</v>
      </c>
      <c r="Y2775" s="3">
        <v>50.33</v>
      </c>
      <c r="Z2775" s="3">
        <v>20.7</v>
      </c>
    </row>
    <row r="2776" spans="1:26" x14ac:dyDescent="0.3">
      <c r="A2776" s="2" t="s">
        <v>809</v>
      </c>
      <c r="B2776" s="2" t="s">
        <v>810</v>
      </c>
      <c r="C2776" s="2">
        <v>724</v>
      </c>
      <c r="D2776" s="2" t="s">
        <v>25</v>
      </c>
      <c r="E2776" s="2" t="s">
        <v>566</v>
      </c>
      <c r="F2776" s="2" t="s">
        <v>65</v>
      </c>
      <c r="G2776" s="2" t="s">
        <v>607</v>
      </c>
      <c r="H2776" s="2" t="s">
        <v>60</v>
      </c>
      <c r="I2776" s="2">
        <v>300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</row>
    <row r="2777" spans="1:26" x14ac:dyDescent="0.3">
      <c r="A2777" s="3" t="s">
        <v>809</v>
      </c>
      <c r="B2777" s="3" t="s">
        <v>810</v>
      </c>
      <c r="C2777" s="3">
        <v>725</v>
      </c>
      <c r="D2777" s="3" t="s">
        <v>25</v>
      </c>
      <c r="E2777" s="3" t="s">
        <v>566</v>
      </c>
      <c r="F2777" s="3" t="s">
        <v>65</v>
      </c>
      <c r="G2777" s="3" t="s">
        <v>608</v>
      </c>
      <c r="H2777" s="3" t="s">
        <v>74</v>
      </c>
      <c r="I2777" s="3">
        <v>300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</row>
    <row r="2778" spans="1:26" x14ac:dyDescent="0.3">
      <c r="A2778" s="2" t="s">
        <v>809</v>
      </c>
      <c r="B2778" s="2" t="s">
        <v>810</v>
      </c>
      <c r="C2778" s="2">
        <v>726</v>
      </c>
      <c r="D2778" s="2" t="s">
        <v>25</v>
      </c>
      <c r="E2778" s="2" t="s">
        <v>566</v>
      </c>
      <c r="F2778" s="2" t="s">
        <v>65</v>
      </c>
      <c r="G2778" s="2" t="s">
        <v>609</v>
      </c>
      <c r="H2778" s="2" t="s">
        <v>60</v>
      </c>
      <c r="I2778" s="2">
        <v>1200</v>
      </c>
      <c r="J2778" s="2">
        <v>4000</v>
      </c>
      <c r="K2778" s="2">
        <v>186</v>
      </c>
      <c r="L2778" s="2">
        <v>675.02</v>
      </c>
      <c r="M2778" s="2">
        <v>268.64999999999998</v>
      </c>
      <c r="N2778" s="2">
        <v>362.91</v>
      </c>
      <c r="O2778" s="2">
        <v>251.26</v>
      </c>
      <c r="P2778" s="2">
        <v>2152</v>
      </c>
      <c r="Q2778" s="2">
        <v>3197.79</v>
      </c>
      <c r="R2778" s="2">
        <v>1341.63</v>
      </c>
      <c r="S2778" s="2">
        <v>148.6</v>
      </c>
      <c r="T2778" s="2">
        <v>238.35</v>
      </c>
      <c r="U2778" s="2">
        <v>21.53</v>
      </c>
      <c r="V2778" s="2">
        <v>78.13</v>
      </c>
      <c r="W2778" s="2">
        <v>31.09</v>
      </c>
      <c r="X2778" s="2">
        <v>40.83</v>
      </c>
      <c r="Y2778" s="2">
        <v>60.67</v>
      </c>
      <c r="Z2778" s="2">
        <v>25.46</v>
      </c>
    </row>
    <row r="2779" spans="1:26" x14ac:dyDescent="0.3">
      <c r="A2779" s="3" t="s">
        <v>809</v>
      </c>
      <c r="B2779" s="3" t="s">
        <v>810</v>
      </c>
      <c r="C2779" s="3">
        <v>727</v>
      </c>
      <c r="D2779" s="3" t="s">
        <v>25</v>
      </c>
      <c r="E2779" s="3" t="s">
        <v>566</v>
      </c>
      <c r="F2779" s="3" t="s">
        <v>65</v>
      </c>
      <c r="G2779" s="3" t="s">
        <v>610</v>
      </c>
      <c r="H2779" s="3" t="s">
        <v>74</v>
      </c>
      <c r="I2779" s="3">
        <v>1200</v>
      </c>
      <c r="J2779" s="3">
        <v>4000</v>
      </c>
      <c r="K2779" s="3">
        <v>186</v>
      </c>
      <c r="L2779" s="3">
        <v>675.02</v>
      </c>
      <c r="M2779" s="3">
        <v>268.64999999999998</v>
      </c>
      <c r="N2779" s="3">
        <v>362.91</v>
      </c>
      <c r="O2779" s="3">
        <v>251.26</v>
      </c>
      <c r="P2779" s="3">
        <v>2152</v>
      </c>
      <c r="Q2779" s="3">
        <v>3197.79</v>
      </c>
      <c r="R2779" s="3">
        <v>1341.63</v>
      </c>
      <c r="S2779" s="3">
        <v>148.6</v>
      </c>
      <c r="T2779" s="3">
        <v>238.35</v>
      </c>
      <c r="U2779" s="3">
        <v>21.53</v>
      </c>
      <c r="V2779" s="3">
        <v>78.13</v>
      </c>
      <c r="W2779" s="3">
        <v>31.09</v>
      </c>
      <c r="X2779" s="3">
        <v>40.83</v>
      </c>
      <c r="Y2779" s="3">
        <v>60.67</v>
      </c>
      <c r="Z2779" s="3">
        <v>25.46</v>
      </c>
    </row>
    <row r="2780" spans="1:26" x14ac:dyDescent="0.3">
      <c r="A2780" s="2" t="s">
        <v>809</v>
      </c>
      <c r="B2780" s="2" t="s">
        <v>810</v>
      </c>
      <c r="C2780" s="2">
        <v>728</v>
      </c>
      <c r="D2780" s="2" t="s">
        <v>25</v>
      </c>
      <c r="E2780" s="2" t="s">
        <v>566</v>
      </c>
      <c r="F2780" s="2" t="s">
        <v>65</v>
      </c>
      <c r="G2780" s="2" t="s">
        <v>611</v>
      </c>
      <c r="H2780" s="2" t="s">
        <v>60</v>
      </c>
      <c r="I2780" s="2">
        <v>106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 t="s">
        <v>60</v>
      </c>
      <c r="V2780" s="2" t="s">
        <v>60</v>
      </c>
      <c r="W2780" s="2" t="s">
        <v>60</v>
      </c>
      <c r="X2780" s="2" t="s">
        <v>60</v>
      </c>
      <c r="Y2780" s="2" t="s">
        <v>60</v>
      </c>
      <c r="Z2780" s="2" t="s">
        <v>60</v>
      </c>
    </row>
    <row r="2781" spans="1:26" x14ac:dyDescent="0.3">
      <c r="A2781" s="3" t="s">
        <v>809</v>
      </c>
      <c r="B2781" s="3" t="s">
        <v>810</v>
      </c>
      <c r="C2781" s="3">
        <v>729</v>
      </c>
      <c r="D2781" s="3" t="s">
        <v>25</v>
      </c>
      <c r="E2781" s="3" t="s">
        <v>566</v>
      </c>
      <c r="F2781" s="3" t="s">
        <v>65</v>
      </c>
      <c r="G2781" s="3" t="s">
        <v>612</v>
      </c>
      <c r="H2781" s="3" t="s">
        <v>476</v>
      </c>
      <c r="I2781" s="3">
        <v>106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 t="s">
        <v>60</v>
      </c>
      <c r="V2781" s="3" t="s">
        <v>60</v>
      </c>
      <c r="W2781" s="3" t="s">
        <v>60</v>
      </c>
      <c r="X2781" s="3" t="s">
        <v>60</v>
      </c>
      <c r="Y2781" s="3" t="s">
        <v>60</v>
      </c>
      <c r="Z2781" s="3" t="s">
        <v>60</v>
      </c>
    </row>
    <row r="2782" spans="1:26" x14ac:dyDescent="0.3">
      <c r="A2782" s="2" t="s">
        <v>809</v>
      </c>
      <c r="B2782" s="2" t="s">
        <v>810</v>
      </c>
      <c r="C2782" s="2">
        <v>730</v>
      </c>
      <c r="D2782" s="2" t="s">
        <v>25</v>
      </c>
      <c r="E2782" s="2" t="s">
        <v>566</v>
      </c>
      <c r="F2782" s="2" t="s">
        <v>65</v>
      </c>
      <c r="G2782" s="2" t="s">
        <v>613</v>
      </c>
      <c r="H2782" s="2" t="s">
        <v>60</v>
      </c>
      <c r="I2782" s="2">
        <v>105.7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 t="s">
        <v>60</v>
      </c>
      <c r="V2782" s="2" t="s">
        <v>60</v>
      </c>
      <c r="W2782" s="2" t="s">
        <v>60</v>
      </c>
      <c r="X2782" s="2" t="s">
        <v>60</v>
      </c>
      <c r="Y2782" s="2" t="s">
        <v>60</v>
      </c>
      <c r="Z2782" s="2" t="s">
        <v>60</v>
      </c>
    </row>
    <row r="2783" spans="1:26" x14ac:dyDescent="0.3">
      <c r="A2783" s="3" t="s">
        <v>809</v>
      </c>
      <c r="B2783" s="3" t="s">
        <v>810</v>
      </c>
      <c r="C2783" s="3">
        <v>731</v>
      </c>
      <c r="D2783" s="3" t="s">
        <v>25</v>
      </c>
      <c r="E2783" s="3" t="s">
        <v>566</v>
      </c>
      <c r="F2783" s="3" t="s">
        <v>65</v>
      </c>
      <c r="G2783" s="3" t="s">
        <v>614</v>
      </c>
      <c r="H2783" s="3" t="s">
        <v>476</v>
      </c>
      <c r="I2783" s="3">
        <v>105.7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 t="s">
        <v>60</v>
      </c>
      <c r="V2783" s="3" t="s">
        <v>60</v>
      </c>
      <c r="W2783" s="3" t="s">
        <v>60</v>
      </c>
      <c r="X2783" s="3" t="s">
        <v>60</v>
      </c>
      <c r="Y2783" s="3" t="s">
        <v>60</v>
      </c>
      <c r="Z2783" s="3" t="s">
        <v>60</v>
      </c>
    </row>
    <row r="2784" spans="1:26" x14ac:dyDescent="0.3">
      <c r="A2784" s="2" t="s">
        <v>809</v>
      </c>
      <c r="B2784" s="2" t="s">
        <v>810</v>
      </c>
      <c r="C2784" s="2">
        <v>732</v>
      </c>
      <c r="D2784" s="2" t="s">
        <v>25</v>
      </c>
      <c r="E2784" s="2" t="s">
        <v>566</v>
      </c>
      <c r="F2784" s="2" t="s">
        <v>65</v>
      </c>
      <c r="G2784" s="2" t="s">
        <v>615</v>
      </c>
      <c r="H2784" s="2" t="s">
        <v>60</v>
      </c>
      <c r="I2784" s="2">
        <v>525</v>
      </c>
      <c r="J2784" s="2">
        <v>2000</v>
      </c>
      <c r="K2784" s="2">
        <v>163</v>
      </c>
      <c r="L2784" s="2">
        <v>270.89</v>
      </c>
      <c r="M2784" s="2">
        <v>200.44</v>
      </c>
      <c r="N2784" s="2">
        <v>166.19</v>
      </c>
      <c r="O2784" s="2">
        <v>135.15</v>
      </c>
      <c r="P2784" s="2">
        <v>1002</v>
      </c>
      <c r="Q2784" s="2">
        <v>1388.34</v>
      </c>
      <c r="R2784" s="2">
        <v>891.06</v>
      </c>
      <c r="S2784" s="2">
        <v>138.56</v>
      </c>
      <c r="T2784" s="2">
        <v>155.81</v>
      </c>
      <c r="U2784" s="2">
        <v>43.12</v>
      </c>
      <c r="V2784" s="2">
        <v>71.66</v>
      </c>
      <c r="W2784" s="2">
        <v>53.03</v>
      </c>
      <c r="X2784" s="2">
        <v>43.46</v>
      </c>
      <c r="Y2784" s="2">
        <v>60.21</v>
      </c>
      <c r="Z2784" s="2">
        <v>38.64</v>
      </c>
    </row>
    <row r="2785" spans="1:26" x14ac:dyDescent="0.3">
      <c r="A2785" s="3" t="s">
        <v>809</v>
      </c>
      <c r="B2785" s="3" t="s">
        <v>810</v>
      </c>
      <c r="C2785" s="3">
        <v>733</v>
      </c>
      <c r="D2785" s="3" t="s">
        <v>25</v>
      </c>
      <c r="E2785" s="3" t="s">
        <v>566</v>
      </c>
      <c r="F2785" s="3" t="s">
        <v>65</v>
      </c>
      <c r="G2785" s="3" t="s">
        <v>616</v>
      </c>
      <c r="H2785" s="3" t="s">
        <v>74</v>
      </c>
      <c r="I2785" s="3">
        <v>525</v>
      </c>
      <c r="J2785" s="3">
        <v>2000</v>
      </c>
      <c r="K2785" s="3">
        <v>163</v>
      </c>
      <c r="L2785" s="3">
        <v>270.89</v>
      </c>
      <c r="M2785" s="3">
        <v>200.44</v>
      </c>
      <c r="N2785" s="3">
        <v>166.19</v>
      </c>
      <c r="O2785" s="3">
        <v>135.15</v>
      </c>
      <c r="P2785" s="3">
        <v>1002</v>
      </c>
      <c r="Q2785" s="3">
        <v>1388.34</v>
      </c>
      <c r="R2785" s="3">
        <v>891.06</v>
      </c>
      <c r="S2785" s="3">
        <v>138.56</v>
      </c>
      <c r="T2785" s="3">
        <v>155.81</v>
      </c>
      <c r="U2785" s="3">
        <v>43.12</v>
      </c>
      <c r="V2785" s="3">
        <v>71.66</v>
      </c>
      <c r="W2785" s="3">
        <v>53.03</v>
      </c>
      <c r="X2785" s="3">
        <v>43.46</v>
      </c>
      <c r="Y2785" s="3">
        <v>60.21</v>
      </c>
      <c r="Z2785" s="3">
        <v>38.64</v>
      </c>
    </row>
    <row r="2786" spans="1:26" x14ac:dyDescent="0.3">
      <c r="A2786" s="2" t="s">
        <v>809</v>
      </c>
      <c r="B2786" s="2" t="s">
        <v>810</v>
      </c>
      <c r="C2786" s="2">
        <v>734</v>
      </c>
      <c r="D2786" s="2" t="s">
        <v>25</v>
      </c>
      <c r="E2786" s="2" t="s">
        <v>566</v>
      </c>
      <c r="F2786" s="2" t="s">
        <v>65</v>
      </c>
      <c r="G2786" s="2" t="s">
        <v>617</v>
      </c>
      <c r="H2786" s="2" t="s">
        <v>60</v>
      </c>
      <c r="I2786" s="2">
        <v>250</v>
      </c>
      <c r="J2786" s="2">
        <v>1600</v>
      </c>
      <c r="K2786" s="2">
        <v>121</v>
      </c>
      <c r="L2786" s="2">
        <v>48.83</v>
      </c>
      <c r="M2786" s="2">
        <v>141.6</v>
      </c>
      <c r="N2786" s="2">
        <v>40.36</v>
      </c>
      <c r="O2786" s="2">
        <v>34.479999999999997</v>
      </c>
      <c r="P2786" s="2">
        <v>828</v>
      </c>
      <c r="Q2786" s="2">
        <v>758.3</v>
      </c>
      <c r="R2786" s="2">
        <v>935.09</v>
      </c>
      <c r="S2786" s="2">
        <v>91.58</v>
      </c>
      <c r="T2786" s="2">
        <v>81.09</v>
      </c>
      <c r="U2786" s="2">
        <v>67.22</v>
      </c>
      <c r="V2786" s="2">
        <v>27.13</v>
      </c>
      <c r="W2786" s="2">
        <v>78.67</v>
      </c>
      <c r="X2786" s="2">
        <v>75.41</v>
      </c>
      <c r="Y2786" s="2">
        <v>69.06</v>
      </c>
      <c r="Z2786" s="2">
        <v>85.16</v>
      </c>
    </row>
    <row r="2787" spans="1:26" x14ac:dyDescent="0.3">
      <c r="A2787" s="3" t="s">
        <v>809</v>
      </c>
      <c r="B2787" s="3" t="s">
        <v>810</v>
      </c>
      <c r="C2787" s="3">
        <v>735</v>
      </c>
      <c r="D2787" s="3" t="s">
        <v>25</v>
      </c>
      <c r="E2787" s="3" t="s">
        <v>566</v>
      </c>
      <c r="F2787" s="3" t="s">
        <v>65</v>
      </c>
      <c r="G2787" s="3" t="s">
        <v>618</v>
      </c>
      <c r="H2787" s="3" t="s">
        <v>74</v>
      </c>
      <c r="I2787" s="3">
        <v>250</v>
      </c>
      <c r="J2787" s="3">
        <v>1600</v>
      </c>
      <c r="K2787" s="3">
        <v>121</v>
      </c>
      <c r="L2787" s="3">
        <v>48.83</v>
      </c>
      <c r="M2787" s="3">
        <v>141.6</v>
      </c>
      <c r="N2787" s="3">
        <v>40.36</v>
      </c>
      <c r="O2787" s="3">
        <v>34.479999999999997</v>
      </c>
      <c r="P2787" s="3">
        <v>828</v>
      </c>
      <c r="Q2787" s="3">
        <v>758.3</v>
      </c>
      <c r="R2787" s="3">
        <v>935.09</v>
      </c>
      <c r="S2787" s="3">
        <v>91.58</v>
      </c>
      <c r="T2787" s="3">
        <v>81.09</v>
      </c>
      <c r="U2787" s="3">
        <v>67.22</v>
      </c>
      <c r="V2787" s="3">
        <v>27.13</v>
      </c>
      <c r="W2787" s="3">
        <v>78.67</v>
      </c>
      <c r="X2787" s="3">
        <v>75.41</v>
      </c>
      <c r="Y2787" s="3">
        <v>69.06</v>
      </c>
      <c r="Z2787" s="3">
        <v>85.16</v>
      </c>
    </row>
    <row r="2788" spans="1:26" x14ac:dyDescent="0.3">
      <c r="A2788" s="2" t="s">
        <v>809</v>
      </c>
      <c r="B2788" s="2" t="s">
        <v>810</v>
      </c>
      <c r="C2788" s="2">
        <v>736</v>
      </c>
      <c r="D2788" s="2" t="s">
        <v>25</v>
      </c>
      <c r="E2788" s="2" t="s">
        <v>566</v>
      </c>
      <c r="F2788" s="2" t="s">
        <v>65</v>
      </c>
      <c r="G2788" s="2" t="s">
        <v>65</v>
      </c>
      <c r="H2788" s="2" t="s">
        <v>75</v>
      </c>
      <c r="I2788" s="2">
        <v>3686.7</v>
      </c>
      <c r="J2788" s="2">
        <v>9600</v>
      </c>
      <c r="K2788" s="2">
        <v>591</v>
      </c>
      <c r="L2788" s="2">
        <v>1631.91</v>
      </c>
      <c r="M2788" s="2">
        <v>744.02</v>
      </c>
      <c r="N2788" s="2">
        <v>276.13</v>
      </c>
      <c r="O2788" s="2">
        <v>219.34</v>
      </c>
      <c r="P2788" s="2">
        <v>5057</v>
      </c>
      <c r="Q2788" s="2">
        <v>7996.99</v>
      </c>
      <c r="R2788" s="2">
        <v>4258.9399999999996</v>
      </c>
      <c r="S2788" s="2">
        <v>158.13999999999999</v>
      </c>
      <c r="T2788" s="2">
        <v>187.77</v>
      </c>
      <c r="U2788" s="2">
        <v>23.62</v>
      </c>
      <c r="V2788" s="2">
        <v>65.22</v>
      </c>
      <c r="W2788" s="2">
        <v>29.74</v>
      </c>
      <c r="X2788" s="2">
        <v>33.130000000000003</v>
      </c>
      <c r="Y2788" s="2">
        <v>52.4</v>
      </c>
      <c r="Z2788" s="2">
        <v>27.91</v>
      </c>
    </row>
    <row r="2789" spans="1:26" x14ac:dyDescent="0.3">
      <c r="A2789" s="3" t="s">
        <v>809</v>
      </c>
      <c r="B2789" s="3" t="s">
        <v>810</v>
      </c>
      <c r="C2789" s="3">
        <v>737</v>
      </c>
      <c r="D2789" s="3" t="s">
        <v>25</v>
      </c>
      <c r="E2789" s="3" t="s">
        <v>566</v>
      </c>
      <c r="F2789" s="3" t="s">
        <v>65</v>
      </c>
      <c r="G2789" s="3" t="s">
        <v>619</v>
      </c>
      <c r="H2789" s="3" t="s">
        <v>60</v>
      </c>
      <c r="I2789" s="3">
        <v>119.8</v>
      </c>
      <c r="J2789" s="3">
        <v>200</v>
      </c>
      <c r="K2789" s="3">
        <v>16</v>
      </c>
      <c r="L2789" s="3">
        <v>0</v>
      </c>
      <c r="M2789" s="3">
        <v>12.09</v>
      </c>
      <c r="N2789" s="3">
        <v>0</v>
      </c>
      <c r="O2789" s="3">
        <v>0</v>
      </c>
      <c r="P2789" s="3">
        <v>102</v>
      </c>
      <c r="Q2789" s="3">
        <v>0</v>
      </c>
      <c r="R2789" s="3">
        <v>52.8</v>
      </c>
      <c r="S2789" s="3">
        <v>0</v>
      </c>
      <c r="T2789" s="3">
        <v>0</v>
      </c>
      <c r="U2789" s="3" t="s">
        <v>60</v>
      </c>
      <c r="V2789" s="3" t="s">
        <v>60</v>
      </c>
      <c r="W2789" s="3" t="s">
        <v>60</v>
      </c>
      <c r="X2789" s="3" t="s">
        <v>60</v>
      </c>
      <c r="Y2789" s="3" t="s">
        <v>60</v>
      </c>
      <c r="Z2789" s="3" t="s">
        <v>60</v>
      </c>
    </row>
    <row r="2790" spans="1:26" x14ac:dyDescent="0.3">
      <c r="A2790" s="2" t="s">
        <v>809</v>
      </c>
      <c r="B2790" s="2" t="s">
        <v>810</v>
      </c>
      <c r="C2790" s="2">
        <v>738</v>
      </c>
      <c r="D2790" s="2" t="s">
        <v>25</v>
      </c>
      <c r="E2790" s="2" t="s">
        <v>566</v>
      </c>
      <c r="F2790" s="2" t="s">
        <v>65</v>
      </c>
      <c r="G2790" s="2" t="s">
        <v>620</v>
      </c>
      <c r="H2790" s="2" t="s">
        <v>16</v>
      </c>
      <c r="I2790" s="2">
        <v>119.8</v>
      </c>
      <c r="J2790" s="2">
        <v>200</v>
      </c>
      <c r="K2790" s="2">
        <v>16</v>
      </c>
      <c r="L2790" s="2">
        <v>0</v>
      </c>
      <c r="M2790" s="2">
        <v>12.09</v>
      </c>
      <c r="N2790" s="2">
        <v>0</v>
      </c>
      <c r="O2790" s="2">
        <v>0</v>
      </c>
      <c r="P2790" s="2">
        <v>102</v>
      </c>
      <c r="Q2790" s="2">
        <v>0</v>
      </c>
      <c r="R2790" s="2">
        <v>52.8</v>
      </c>
      <c r="S2790" s="2">
        <v>0</v>
      </c>
      <c r="T2790" s="2">
        <v>0</v>
      </c>
      <c r="U2790" s="2" t="s">
        <v>60</v>
      </c>
      <c r="V2790" s="2" t="s">
        <v>60</v>
      </c>
      <c r="W2790" s="2" t="s">
        <v>60</v>
      </c>
      <c r="X2790" s="2" t="s">
        <v>60</v>
      </c>
      <c r="Y2790" s="2" t="s">
        <v>60</v>
      </c>
      <c r="Z2790" s="2" t="s">
        <v>60</v>
      </c>
    </row>
    <row r="2791" spans="1:26" x14ac:dyDescent="0.3">
      <c r="A2791" s="3" t="s">
        <v>809</v>
      </c>
      <c r="B2791" s="3" t="s">
        <v>810</v>
      </c>
      <c r="C2791" s="3">
        <v>739</v>
      </c>
      <c r="D2791" s="3" t="s">
        <v>25</v>
      </c>
      <c r="E2791" s="3" t="s">
        <v>566</v>
      </c>
      <c r="F2791" s="3" t="s">
        <v>65</v>
      </c>
      <c r="G2791" s="3" t="s">
        <v>621</v>
      </c>
      <c r="H2791" s="3" t="s">
        <v>60</v>
      </c>
      <c r="I2791" s="3">
        <v>52.8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 t="s">
        <v>60</v>
      </c>
      <c r="V2791" s="3" t="s">
        <v>60</v>
      </c>
      <c r="W2791" s="3" t="s">
        <v>60</v>
      </c>
      <c r="X2791" s="3" t="s">
        <v>60</v>
      </c>
      <c r="Y2791" s="3" t="s">
        <v>60</v>
      </c>
      <c r="Z2791" s="3" t="s">
        <v>60</v>
      </c>
    </row>
    <row r="2792" spans="1:26" x14ac:dyDescent="0.3">
      <c r="A2792" s="2" t="s">
        <v>809</v>
      </c>
      <c r="B2792" s="2" t="s">
        <v>810</v>
      </c>
      <c r="C2792" s="2">
        <v>740</v>
      </c>
      <c r="D2792" s="2" t="s">
        <v>25</v>
      </c>
      <c r="E2792" s="2" t="s">
        <v>566</v>
      </c>
      <c r="F2792" s="2" t="s">
        <v>65</v>
      </c>
      <c r="G2792" s="2" t="s">
        <v>622</v>
      </c>
      <c r="H2792" s="2" t="s">
        <v>16</v>
      </c>
      <c r="I2792" s="2">
        <v>52.8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 t="s">
        <v>60</v>
      </c>
      <c r="V2792" s="2" t="s">
        <v>60</v>
      </c>
      <c r="W2792" s="2" t="s">
        <v>60</v>
      </c>
      <c r="X2792" s="2" t="s">
        <v>60</v>
      </c>
      <c r="Y2792" s="2" t="s">
        <v>60</v>
      </c>
      <c r="Z2792" s="2" t="s">
        <v>60</v>
      </c>
    </row>
    <row r="2793" spans="1:26" x14ac:dyDescent="0.3">
      <c r="A2793" s="3" t="s">
        <v>809</v>
      </c>
      <c r="B2793" s="3" t="s">
        <v>810</v>
      </c>
      <c r="C2793" s="3">
        <v>741</v>
      </c>
      <c r="D2793" s="3" t="s">
        <v>25</v>
      </c>
      <c r="E2793" s="3" t="s">
        <v>566</v>
      </c>
      <c r="F2793" s="3" t="s">
        <v>65</v>
      </c>
      <c r="G2793" s="3" t="s">
        <v>623</v>
      </c>
      <c r="H2793" s="3" t="s">
        <v>60</v>
      </c>
      <c r="I2793" s="3">
        <v>330.5</v>
      </c>
      <c r="J2793" s="3">
        <v>100</v>
      </c>
      <c r="K2793" s="3">
        <v>8</v>
      </c>
      <c r="L2793" s="3">
        <v>0</v>
      </c>
      <c r="M2793" s="3">
        <v>0</v>
      </c>
      <c r="N2793" s="3">
        <v>0</v>
      </c>
      <c r="O2793" s="3">
        <v>0</v>
      </c>
      <c r="P2793" s="3">
        <v>51</v>
      </c>
      <c r="Q2793" s="3">
        <v>0</v>
      </c>
      <c r="R2793" s="3">
        <v>69.11</v>
      </c>
      <c r="S2793" s="3">
        <v>0</v>
      </c>
      <c r="T2793" s="3">
        <v>0</v>
      </c>
      <c r="U2793" s="3" t="s">
        <v>60</v>
      </c>
      <c r="V2793" s="3" t="s">
        <v>60</v>
      </c>
      <c r="W2793" s="3" t="s">
        <v>60</v>
      </c>
      <c r="X2793" s="3" t="s">
        <v>60</v>
      </c>
      <c r="Y2793" s="3" t="s">
        <v>60</v>
      </c>
      <c r="Z2793" s="3" t="s">
        <v>60</v>
      </c>
    </row>
    <row r="2794" spans="1:26" x14ac:dyDescent="0.3">
      <c r="A2794" s="2" t="s">
        <v>809</v>
      </c>
      <c r="B2794" s="2" t="s">
        <v>810</v>
      </c>
      <c r="C2794" s="2">
        <v>742</v>
      </c>
      <c r="D2794" s="2" t="s">
        <v>25</v>
      </c>
      <c r="E2794" s="2" t="s">
        <v>566</v>
      </c>
      <c r="F2794" s="2" t="s">
        <v>65</v>
      </c>
      <c r="G2794" s="2" t="s">
        <v>624</v>
      </c>
      <c r="H2794" s="2" t="s">
        <v>16</v>
      </c>
      <c r="I2794" s="2">
        <v>330.5</v>
      </c>
      <c r="J2794" s="2">
        <v>100</v>
      </c>
      <c r="K2794" s="2">
        <v>8</v>
      </c>
      <c r="L2794" s="2">
        <v>0</v>
      </c>
      <c r="M2794" s="2">
        <v>0</v>
      </c>
      <c r="N2794" s="2">
        <v>0</v>
      </c>
      <c r="O2794" s="2">
        <v>0</v>
      </c>
      <c r="P2794" s="2">
        <v>51</v>
      </c>
      <c r="Q2794" s="2">
        <v>0</v>
      </c>
      <c r="R2794" s="2">
        <v>69.11</v>
      </c>
      <c r="S2794" s="2">
        <v>0</v>
      </c>
      <c r="T2794" s="2">
        <v>0</v>
      </c>
      <c r="U2794" s="2" t="s">
        <v>60</v>
      </c>
      <c r="V2794" s="2" t="s">
        <v>60</v>
      </c>
      <c r="W2794" s="2" t="s">
        <v>60</v>
      </c>
      <c r="X2794" s="2" t="s">
        <v>60</v>
      </c>
      <c r="Y2794" s="2" t="s">
        <v>60</v>
      </c>
      <c r="Z2794" s="2" t="s">
        <v>60</v>
      </c>
    </row>
    <row r="2795" spans="1:26" x14ac:dyDescent="0.3">
      <c r="A2795" s="3" t="s">
        <v>809</v>
      </c>
      <c r="B2795" s="3" t="s">
        <v>810</v>
      </c>
      <c r="C2795" s="3">
        <v>743</v>
      </c>
      <c r="D2795" s="3" t="s">
        <v>25</v>
      </c>
      <c r="E2795" s="3" t="s">
        <v>566</v>
      </c>
      <c r="F2795" s="3" t="s">
        <v>65</v>
      </c>
      <c r="G2795" s="3" t="s">
        <v>65</v>
      </c>
      <c r="H2795" s="3" t="s">
        <v>16</v>
      </c>
      <c r="I2795" s="3">
        <v>503.1</v>
      </c>
      <c r="J2795" s="3">
        <v>300</v>
      </c>
      <c r="K2795" s="3">
        <v>24</v>
      </c>
      <c r="L2795" s="3">
        <v>0</v>
      </c>
      <c r="M2795" s="3">
        <v>12.09</v>
      </c>
      <c r="N2795" s="3">
        <v>0</v>
      </c>
      <c r="O2795" s="3">
        <v>0</v>
      </c>
      <c r="P2795" s="3">
        <v>153</v>
      </c>
      <c r="Q2795" s="3">
        <v>0</v>
      </c>
      <c r="R2795" s="3">
        <v>121.91</v>
      </c>
      <c r="S2795" s="3">
        <v>0</v>
      </c>
      <c r="T2795" s="3">
        <v>0</v>
      </c>
      <c r="U2795" s="3" t="s">
        <v>60</v>
      </c>
      <c r="V2795" s="3" t="s">
        <v>60</v>
      </c>
      <c r="W2795" s="3" t="s">
        <v>60</v>
      </c>
      <c r="X2795" s="3" t="s">
        <v>60</v>
      </c>
      <c r="Y2795" s="3" t="s">
        <v>60</v>
      </c>
      <c r="Z2795" s="3" t="s">
        <v>60</v>
      </c>
    </row>
    <row r="2796" spans="1:26" x14ac:dyDescent="0.3">
      <c r="A2796" s="2" t="s">
        <v>809</v>
      </c>
      <c r="B2796" s="2" t="s">
        <v>810</v>
      </c>
      <c r="C2796" s="2">
        <v>744</v>
      </c>
      <c r="D2796" s="2" t="s">
        <v>25</v>
      </c>
      <c r="E2796" s="2" t="s">
        <v>566</v>
      </c>
      <c r="F2796" s="2" t="s">
        <v>78</v>
      </c>
      <c r="G2796" s="2" t="s">
        <v>625</v>
      </c>
      <c r="H2796" s="2" t="s">
        <v>60</v>
      </c>
      <c r="I2796" s="2">
        <v>420</v>
      </c>
      <c r="J2796" s="2">
        <v>3000</v>
      </c>
      <c r="K2796" s="2">
        <v>164</v>
      </c>
      <c r="L2796" s="2">
        <v>209.29</v>
      </c>
      <c r="M2796" s="2">
        <v>155.22</v>
      </c>
      <c r="N2796" s="2">
        <v>127.62</v>
      </c>
      <c r="O2796" s="2">
        <v>134.83000000000001</v>
      </c>
      <c r="P2796" s="2">
        <v>1412</v>
      </c>
      <c r="Q2796" s="2">
        <v>1392.96</v>
      </c>
      <c r="R2796" s="2">
        <v>1534.67</v>
      </c>
      <c r="S2796" s="2">
        <v>98.65</v>
      </c>
      <c r="T2796" s="2">
        <v>90.77</v>
      </c>
      <c r="U2796" s="2">
        <v>54.23</v>
      </c>
      <c r="V2796" s="2">
        <v>69.209999999999994</v>
      </c>
      <c r="W2796" s="2">
        <v>51.33</v>
      </c>
      <c r="X2796" s="2">
        <v>76.55</v>
      </c>
      <c r="Y2796" s="2">
        <v>75.510000000000005</v>
      </c>
      <c r="Z2796" s="2">
        <v>83.2</v>
      </c>
    </row>
    <row r="2797" spans="1:26" x14ac:dyDescent="0.3">
      <c r="A2797" s="3" t="s">
        <v>809</v>
      </c>
      <c r="B2797" s="3" t="s">
        <v>810</v>
      </c>
      <c r="C2797" s="3">
        <v>745</v>
      </c>
      <c r="D2797" s="3" t="s">
        <v>25</v>
      </c>
      <c r="E2797" s="3" t="s">
        <v>566</v>
      </c>
      <c r="F2797" s="3" t="s">
        <v>78</v>
      </c>
      <c r="G2797" s="3" t="s">
        <v>626</v>
      </c>
      <c r="H2797" s="3" t="s">
        <v>60</v>
      </c>
      <c r="I2797" s="3">
        <v>1000</v>
      </c>
      <c r="J2797" s="3">
        <v>6200</v>
      </c>
      <c r="K2797" s="3">
        <v>555</v>
      </c>
      <c r="L2797" s="3">
        <v>369.71</v>
      </c>
      <c r="M2797" s="3">
        <v>589.36</v>
      </c>
      <c r="N2797" s="3">
        <v>66.61</v>
      </c>
      <c r="O2797" s="3">
        <v>62.73</v>
      </c>
      <c r="P2797" s="3">
        <v>3566</v>
      </c>
      <c r="Q2797" s="3">
        <v>3276.33</v>
      </c>
      <c r="R2797" s="3">
        <v>3797.15</v>
      </c>
      <c r="S2797" s="3">
        <v>91.88</v>
      </c>
      <c r="T2797" s="3">
        <v>86.28</v>
      </c>
      <c r="U2797" s="3">
        <v>77.08</v>
      </c>
      <c r="V2797" s="3">
        <v>51.35</v>
      </c>
      <c r="W2797" s="3">
        <v>81.86</v>
      </c>
      <c r="X2797" s="3">
        <v>81.19</v>
      </c>
      <c r="Y2797" s="3">
        <v>74.599999999999994</v>
      </c>
      <c r="Z2797" s="3">
        <v>86.46</v>
      </c>
    </row>
    <row r="2798" spans="1:26" x14ac:dyDescent="0.3">
      <c r="A2798" s="2" t="s">
        <v>809</v>
      </c>
      <c r="B2798" s="2" t="s">
        <v>810</v>
      </c>
      <c r="C2798" s="2">
        <v>746</v>
      </c>
      <c r="D2798" s="2" t="s">
        <v>25</v>
      </c>
      <c r="E2798" s="2" t="s">
        <v>566</v>
      </c>
      <c r="F2798" s="2" t="s">
        <v>78</v>
      </c>
      <c r="G2798" s="2" t="s">
        <v>627</v>
      </c>
      <c r="H2798" s="2" t="s">
        <v>60</v>
      </c>
      <c r="I2798" s="2">
        <v>1470</v>
      </c>
      <c r="J2798" s="2">
        <v>9100</v>
      </c>
      <c r="K2798" s="2">
        <v>675</v>
      </c>
      <c r="L2798" s="2">
        <v>386.24</v>
      </c>
      <c r="M2798" s="2">
        <v>652.96</v>
      </c>
      <c r="N2798" s="2">
        <v>57.22</v>
      </c>
      <c r="O2798" s="2">
        <v>59.15</v>
      </c>
      <c r="P2798" s="2">
        <v>4669</v>
      </c>
      <c r="Q2798" s="2">
        <v>2649.94</v>
      </c>
      <c r="R2798" s="2">
        <v>4695.59</v>
      </c>
      <c r="S2798" s="2">
        <v>56.76</v>
      </c>
      <c r="T2798" s="2">
        <v>56.43</v>
      </c>
      <c r="U2798" s="2">
        <v>63.78</v>
      </c>
      <c r="V2798" s="2">
        <v>36.49</v>
      </c>
      <c r="W2798" s="2">
        <v>61.69</v>
      </c>
      <c r="X2798" s="2">
        <v>72.319999999999993</v>
      </c>
      <c r="Y2798" s="2">
        <v>41.04</v>
      </c>
      <c r="Z2798" s="2">
        <v>72.73</v>
      </c>
    </row>
    <row r="2799" spans="1:26" x14ac:dyDescent="0.3">
      <c r="A2799" s="3" t="s">
        <v>809</v>
      </c>
      <c r="B2799" s="3" t="s">
        <v>810</v>
      </c>
      <c r="C2799" s="3">
        <v>747</v>
      </c>
      <c r="D2799" s="3" t="s">
        <v>25</v>
      </c>
      <c r="E2799" s="3" t="s">
        <v>566</v>
      </c>
      <c r="F2799" s="3" t="s">
        <v>78</v>
      </c>
      <c r="G2799" s="3" t="s">
        <v>628</v>
      </c>
      <c r="H2799" s="3" t="s">
        <v>60</v>
      </c>
      <c r="I2799" s="3">
        <v>500</v>
      </c>
      <c r="J2799" s="3">
        <v>2500</v>
      </c>
      <c r="K2799" s="3">
        <v>226</v>
      </c>
      <c r="L2799" s="3">
        <v>232.36</v>
      </c>
      <c r="M2799" s="3">
        <v>184.68</v>
      </c>
      <c r="N2799" s="3">
        <v>102.81</v>
      </c>
      <c r="O2799" s="3">
        <v>125.82</v>
      </c>
      <c r="P2799" s="3">
        <v>1215</v>
      </c>
      <c r="Q2799" s="3">
        <v>1161.42</v>
      </c>
      <c r="R2799" s="3">
        <v>1157.3800000000001</v>
      </c>
      <c r="S2799" s="3">
        <v>95.59</v>
      </c>
      <c r="T2799" s="3">
        <v>100.35</v>
      </c>
      <c r="U2799" s="3">
        <v>62.78</v>
      </c>
      <c r="V2799" s="3">
        <v>64.540000000000006</v>
      </c>
      <c r="W2799" s="3">
        <v>51.3</v>
      </c>
      <c r="X2799" s="3">
        <v>55.33</v>
      </c>
      <c r="Y2799" s="3">
        <v>52.89</v>
      </c>
      <c r="Z2799" s="3">
        <v>52.7</v>
      </c>
    </row>
    <row r="2800" spans="1:26" x14ac:dyDescent="0.3">
      <c r="A2800" s="2" t="s">
        <v>809</v>
      </c>
      <c r="B2800" s="2" t="s">
        <v>810</v>
      </c>
      <c r="C2800" s="2">
        <v>748</v>
      </c>
      <c r="D2800" s="2" t="s">
        <v>25</v>
      </c>
      <c r="E2800" s="2" t="s">
        <v>566</v>
      </c>
      <c r="F2800" s="2" t="s">
        <v>78</v>
      </c>
      <c r="G2800" s="2" t="s">
        <v>188</v>
      </c>
      <c r="H2800" s="2" t="s">
        <v>74</v>
      </c>
      <c r="I2800" s="2">
        <v>3390</v>
      </c>
      <c r="J2800" s="2">
        <v>20800</v>
      </c>
      <c r="K2800" s="2">
        <v>1620</v>
      </c>
      <c r="L2800" s="2">
        <v>1197.5999999999999</v>
      </c>
      <c r="M2800" s="2">
        <v>1582.22</v>
      </c>
      <c r="N2800" s="2">
        <v>73.930000000000007</v>
      </c>
      <c r="O2800" s="2">
        <v>75.69</v>
      </c>
      <c r="P2800" s="2">
        <v>10862</v>
      </c>
      <c r="Q2800" s="2">
        <v>8480.65</v>
      </c>
      <c r="R2800" s="2">
        <v>11184.79</v>
      </c>
      <c r="S2800" s="2">
        <v>78.08</v>
      </c>
      <c r="T2800" s="2">
        <v>75.819999999999993</v>
      </c>
      <c r="U2800" s="2">
        <v>66.37</v>
      </c>
      <c r="V2800" s="2">
        <v>49.07</v>
      </c>
      <c r="W2800" s="2">
        <v>64.819999999999993</v>
      </c>
      <c r="X2800" s="2">
        <v>72.95</v>
      </c>
      <c r="Y2800" s="2">
        <v>56.96</v>
      </c>
      <c r="Z2800" s="2">
        <v>75.12</v>
      </c>
    </row>
    <row r="2801" spans="1:26" x14ac:dyDescent="0.3">
      <c r="A2801" s="3" t="s">
        <v>809</v>
      </c>
      <c r="B2801" s="3" t="s">
        <v>810</v>
      </c>
      <c r="C2801" s="3">
        <v>749</v>
      </c>
      <c r="D2801" s="3" t="s">
        <v>25</v>
      </c>
      <c r="E2801" s="3" t="s">
        <v>566</v>
      </c>
      <c r="F2801" s="3" t="s">
        <v>78</v>
      </c>
      <c r="G2801" s="3" t="s">
        <v>629</v>
      </c>
      <c r="H2801" s="3" t="s">
        <v>60</v>
      </c>
      <c r="I2801" s="3">
        <v>1500</v>
      </c>
      <c r="J2801" s="3">
        <v>9500</v>
      </c>
      <c r="K2801" s="3">
        <v>781</v>
      </c>
      <c r="L2801" s="3">
        <v>510.4</v>
      </c>
      <c r="M2801" s="3">
        <v>813.48</v>
      </c>
      <c r="N2801" s="3">
        <v>65.349999999999994</v>
      </c>
      <c r="O2801" s="3">
        <v>62.74</v>
      </c>
      <c r="P2801" s="3">
        <v>5096</v>
      </c>
      <c r="Q2801" s="3">
        <v>4433.59</v>
      </c>
      <c r="R2801" s="3">
        <v>4846.22</v>
      </c>
      <c r="S2801" s="3">
        <v>87</v>
      </c>
      <c r="T2801" s="3">
        <v>91.49</v>
      </c>
      <c r="U2801" s="3">
        <v>72.31</v>
      </c>
      <c r="V2801" s="3">
        <v>47.26</v>
      </c>
      <c r="W2801" s="3">
        <v>75.319999999999993</v>
      </c>
      <c r="X2801" s="3">
        <v>77.349999999999994</v>
      </c>
      <c r="Y2801" s="3">
        <v>67.3</v>
      </c>
      <c r="Z2801" s="3">
        <v>73.56</v>
      </c>
    </row>
    <row r="2802" spans="1:26" x14ac:dyDescent="0.3">
      <c r="A2802" s="2" t="s">
        <v>809</v>
      </c>
      <c r="B2802" s="2" t="s">
        <v>810</v>
      </c>
      <c r="C2802" s="2">
        <v>750</v>
      </c>
      <c r="D2802" s="2" t="s">
        <v>25</v>
      </c>
      <c r="E2802" s="2" t="s">
        <v>566</v>
      </c>
      <c r="F2802" s="2" t="s">
        <v>78</v>
      </c>
      <c r="G2802" s="2" t="s">
        <v>630</v>
      </c>
      <c r="H2802" s="2" t="s">
        <v>74</v>
      </c>
      <c r="I2802" s="2">
        <v>1500</v>
      </c>
      <c r="J2802" s="2">
        <v>9500</v>
      </c>
      <c r="K2802" s="2">
        <v>781</v>
      </c>
      <c r="L2802" s="2">
        <v>510.4</v>
      </c>
      <c r="M2802" s="2">
        <v>813.48</v>
      </c>
      <c r="N2802" s="2">
        <v>65.349999999999994</v>
      </c>
      <c r="O2802" s="2">
        <v>62.74</v>
      </c>
      <c r="P2802" s="2">
        <v>5096</v>
      </c>
      <c r="Q2802" s="2">
        <v>4433.59</v>
      </c>
      <c r="R2802" s="2">
        <v>4846.22</v>
      </c>
      <c r="S2802" s="2">
        <v>87</v>
      </c>
      <c r="T2802" s="2">
        <v>91.49</v>
      </c>
      <c r="U2802" s="2">
        <v>72.31</v>
      </c>
      <c r="V2802" s="2">
        <v>47.26</v>
      </c>
      <c r="W2802" s="2">
        <v>75.319999999999993</v>
      </c>
      <c r="X2802" s="2">
        <v>77.349999999999994</v>
      </c>
      <c r="Y2802" s="2">
        <v>67.3</v>
      </c>
      <c r="Z2802" s="2">
        <v>73.56</v>
      </c>
    </row>
    <row r="2803" spans="1:26" x14ac:dyDescent="0.3">
      <c r="A2803" s="3" t="s">
        <v>809</v>
      </c>
      <c r="B2803" s="3" t="s">
        <v>810</v>
      </c>
      <c r="C2803" s="3">
        <v>751</v>
      </c>
      <c r="D2803" s="3" t="s">
        <v>25</v>
      </c>
      <c r="E2803" s="3" t="s">
        <v>566</v>
      </c>
      <c r="F2803" s="3" t="s">
        <v>78</v>
      </c>
      <c r="G2803" s="3" t="s">
        <v>631</v>
      </c>
      <c r="H2803" s="3" t="s">
        <v>60</v>
      </c>
      <c r="I2803" s="3">
        <v>1000</v>
      </c>
      <c r="J2803" s="3">
        <v>7000</v>
      </c>
      <c r="K2803" s="3">
        <v>441</v>
      </c>
      <c r="L2803" s="3">
        <v>529.54999999999995</v>
      </c>
      <c r="M2803" s="3">
        <v>401.42</v>
      </c>
      <c r="N2803" s="3">
        <v>120.08</v>
      </c>
      <c r="O2803" s="3">
        <v>131.91999999999999</v>
      </c>
      <c r="P2803" s="3">
        <v>3501</v>
      </c>
      <c r="Q2803" s="3">
        <v>2611.94</v>
      </c>
      <c r="R2803" s="3">
        <v>2934.79</v>
      </c>
      <c r="S2803" s="3">
        <v>74.61</v>
      </c>
      <c r="T2803" s="3">
        <v>89</v>
      </c>
      <c r="U2803" s="3">
        <v>61.25</v>
      </c>
      <c r="V2803" s="3">
        <v>73.55</v>
      </c>
      <c r="W2803" s="3">
        <v>55.75</v>
      </c>
      <c r="X2803" s="3">
        <v>79.709999999999994</v>
      </c>
      <c r="Y2803" s="3">
        <v>59.47</v>
      </c>
      <c r="Z2803" s="3">
        <v>66.819999999999993</v>
      </c>
    </row>
    <row r="2804" spans="1:26" x14ac:dyDescent="0.3">
      <c r="A2804" s="2" t="s">
        <v>809</v>
      </c>
      <c r="B2804" s="2" t="s">
        <v>810</v>
      </c>
      <c r="C2804" s="2">
        <v>752</v>
      </c>
      <c r="D2804" s="2" t="s">
        <v>25</v>
      </c>
      <c r="E2804" s="2" t="s">
        <v>566</v>
      </c>
      <c r="F2804" s="2" t="s">
        <v>78</v>
      </c>
      <c r="G2804" s="2" t="s">
        <v>632</v>
      </c>
      <c r="H2804" s="2" t="s">
        <v>74</v>
      </c>
      <c r="I2804" s="2">
        <v>1000</v>
      </c>
      <c r="J2804" s="2">
        <v>7000</v>
      </c>
      <c r="K2804" s="2">
        <v>441</v>
      </c>
      <c r="L2804" s="2">
        <v>529.54999999999995</v>
      </c>
      <c r="M2804" s="2">
        <v>401.42</v>
      </c>
      <c r="N2804" s="2">
        <v>120.08</v>
      </c>
      <c r="O2804" s="2">
        <v>131.91999999999999</v>
      </c>
      <c r="P2804" s="2">
        <v>3501</v>
      </c>
      <c r="Q2804" s="2">
        <v>2611.94</v>
      </c>
      <c r="R2804" s="2">
        <v>2934.79</v>
      </c>
      <c r="S2804" s="2">
        <v>74.61</v>
      </c>
      <c r="T2804" s="2">
        <v>89</v>
      </c>
      <c r="U2804" s="2">
        <v>61.25</v>
      </c>
      <c r="V2804" s="2">
        <v>73.55</v>
      </c>
      <c r="W2804" s="2">
        <v>55.75</v>
      </c>
      <c r="X2804" s="2">
        <v>79.709999999999994</v>
      </c>
      <c r="Y2804" s="2">
        <v>59.47</v>
      </c>
      <c r="Z2804" s="2">
        <v>66.819999999999993</v>
      </c>
    </row>
    <row r="2805" spans="1:26" x14ac:dyDescent="0.3">
      <c r="A2805" s="3" t="s">
        <v>809</v>
      </c>
      <c r="B2805" s="3" t="s">
        <v>810</v>
      </c>
      <c r="C2805" s="3">
        <v>753</v>
      </c>
      <c r="D2805" s="3" t="s">
        <v>25</v>
      </c>
      <c r="E2805" s="3" t="s">
        <v>566</v>
      </c>
      <c r="F2805" s="3" t="s">
        <v>78</v>
      </c>
      <c r="G2805" s="3" t="s">
        <v>84</v>
      </c>
      <c r="H2805" s="3" t="s">
        <v>75</v>
      </c>
      <c r="I2805" s="3">
        <v>5890</v>
      </c>
      <c r="J2805" s="3">
        <v>37300</v>
      </c>
      <c r="K2805" s="3">
        <v>2842</v>
      </c>
      <c r="L2805" s="3">
        <v>2237.5500000000002</v>
      </c>
      <c r="M2805" s="3">
        <v>2797.12</v>
      </c>
      <c r="N2805" s="3">
        <v>78.73</v>
      </c>
      <c r="O2805" s="3">
        <v>79.989999999999995</v>
      </c>
      <c r="P2805" s="3">
        <v>19459</v>
      </c>
      <c r="Q2805" s="3">
        <v>15526.18</v>
      </c>
      <c r="R2805" s="3">
        <v>18965.8</v>
      </c>
      <c r="S2805" s="3">
        <v>79.790000000000006</v>
      </c>
      <c r="T2805" s="3">
        <v>81.86</v>
      </c>
      <c r="U2805" s="3">
        <v>67.02</v>
      </c>
      <c r="V2805" s="3">
        <v>52.76</v>
      </c>
      <c r="W2805" s="3">
        <v>65.959999999999994</v>
      </c>
      <c r="X2805" s="3">
        <v>75.22</v>
      </c>
      <c r="Y2805" s="3">
        <v>60.02</v>
      </c>
      <c r="Z2805" s="3">
        <v>73.319999999999993</v>
      </c>
    </row>
    <row r="2806" spans="1:26" x14ac:dyDescent="0.3">
      <c r="A2806" s="2" t="s">
        <v>809</v>
      </c>
      <c r="B2806" s="2" t="s">
        <v>810</v>
      </c>
      <c r="C2806" s="2">
        <v>754</v>
      </c>
      <c r="D2806" s="2" t="s">
        <v>25</v>
      </c>
      <c r="E2806" s="2" t="s">
        <v>566</v>
      </c>
      <c r="F2806" s="2" t="s">
        <v>78</v>
      </c>
      <c r="G2806" s="2" t="s">
        <v>633</v>
      </c>
      <c r="H2806" s="2" t="s">
        <v>60</v>
      </c>
      <c r="I2806" s="2">
        <v>2000</v>
      </c>
      <c r="J2806" s="2">
        <v>12071</v>
      </c>
      <c r="K2806" s="2">
        <v>1189</v>
      </c>
      <c r="L2806" s="2">
        <v>1294.1400000000001</v>
      </c>
      <c r="M2806" s="2">
        <v>820.78</v>
      </c>
      <c r="N2806" s="2">
        <v>108.84</v>
      </c>
      <c r="O2806" s="2">
        <v>157.66999999999999</v>
      </c>
      <c r="P2806" s="2">
        <v>6171</v>
      </c>
      <c r="Q2806" s="2">
        <v>6117.23</v>
      </c>
      <c r="R2806" s="2">
        <v>5653.21</v>
      </c>
      <c r="S2806" s="2">
        <v>99.13</v>
      </c>
      <c r="T2806" s="2">
        <v>108.21</v>
      </c>
      <c r="U2806" s="2">
        <v>82.57</v>
      </c>
      <c r="V2806" s="2">
        <v>89.87</v>
      </c>
      <c r="W2806" s="2">
        <v>57</v>
      </c>
      <c r="X2806" s="2">
        <v>70.25</v>
      </c>
      <c r="Y2806" s="2">
        <v>69.64</v>
      </c>
      <c r="Z2806" s="2">
        <v>64.36</v>
      </c>
    </row>
    <row r="2807" spans="1:26" x14ac:dyDescent="0.3">
      <c r="A2807" s="3" t="s">
        <v>809</v>
      </c>
      <c r="B2807" s="3" t="s">
        <v>810</v>
      </c>
      <c r="C2807" s="3">
        <v>755</v>
      </c>
      <c r="D2807" s="3" t="s">
        <v>25</v>
      </c>
      <c r="E2807" s="3" t="s">
        <v>566</v>
      </c>
      <c r="F2807" s="3" t="s">
        <v>78</v>
      </c>
      <c r="G2807" s="3" t="s">
        <v>634</v>
      </c>
      <c r="H2807" s="3" t="s">
        <v>60</v>
      </c>
      <c r="I2807" s="3">
        <v>440</v>
      </c>
      <c r="J2807" s="3">
        <v>1459</v>
      </c>
      <c r="K2807" s="3">
        <v>115</v>
      </c>
      <c r="L2807" s="3">
        <v>135.86000000000001</v>
      </c>
      <c r="M2807" s="3">
        <v>162.9</v>
      </c>
      <c r="N2807" s="3">
        <v>118.14</v>
      </c>
      <c r="O2807" s="3">
        <v>83.4</v>
      </c>
      <c r="P2807" s="3">
        <v>735</v>
      </c>
      <c r="Q2807" s="3">
        <v>616.74</v>
      </c>
      <c r="R2807" s="3">
        <v>841.53</v>
      </c>
      <c r="S2807" s="3">
        <v>83.91</v>
      </c>
      <c r="T2807" s="3">
        <v>73.290000000000006</v>
      </c>
      <c r="U2807" s="3">
        <v>36.299999999999997</v>
      </c>
      <c r="V2807" s="3">
        <v>42.89</v>
      </c>
      <c r="W2807" s="3">
        <v>51.42</v>
      </c>
      <c r="X2807" s="3">
        <v>38.03</v>
      </c>
      <c r="Y2807" s="3">
        <v>31.91</v>
      </c>
      <c r="Z2807" s="3">
        <v>43.55</v>
      </c>
    </row>
    <row r="2808" spans="1:26" x14ac:dyDescent="0.3">
      <c r="A2808" s="2" t="s">
        <v>809</v>
      </c>
      <c r="B2808" s="2" t="s">
        <v>810</v>
      </c>
      <c r="C2808" s="2">
        <v>756</v>
      </c>
      <c r="D2808" s="2" t="s">
        <v>25</v>
      </c>
      <c r="E2808" s="2" t="s">
        <v>566</v>
      </c>
      <c r="F2808" s="2" t="s">
        <v>78</v>
      </c>
      <c r="G2808" s="2" t="s">
        <v>193</v>
      </c>
      <c r="H2808" s="2" t="s">
        <v>14</v>
      </c>
      <c r="I2808" s="2">
        <v>2440</v>
      </c>
      <c r="J2808" s="2">
        <v>13530</v>
      </c>
      <c r="K2808" s="2">
        <v>1304</v>
      </c>
      <c r="L2808" s="2">
        <v>1430</v>
      </c>
      <c r="M2808" s="2">
        <v>983.68</v>
      </c>
      <c r="N2808" s="2">
        <v>109.66</v>
      </c>
      <c r="O2808" s="2">
        <v>145.37</v>
      </c>
      <c r="P2808" s="2">
        <v>6906</v>
      </c>
      <c r="Q2808" s="2">
        <v>6733.97</v>
      </c>
      <c r="R2808" s="2">
        <v>6494.74</v>
      </c>
      <c r="S2808" s="2">
        <v>97.51</v>
      </c>
      <c r="T2808" s="2">
        <v>103.68</v>
      </c>
      <c r="U2808" s="2">
        <v>74.23</v>
      </c>
      <c r="V2808" s="2">
        <v>81.400000000000006</v>
      </c>
      <c r="W2808" s="2">
        <v>55.99</v>
      </c>
      <c r="X2808" s="2">
        <v>64.44</v>
      </c>
      <c r="Y2808" s="2">
        <v>62.84</v>
      </c>
      <c r="Z2808" s="2">
        <v>60.61</v>
      </c>
    </row>
    <row r="2809" spans="1:26" x14ac:dyDescent="0.3">
      <c r="A2809" s="3" t="s">
        <v>809</v>
      </c>
      <c r="B2809" s="3" t="s">
        <v>810</v>
      </c>
      <c r="C2809" s="3">
        <v>757</v>
      </c>
      <c r="D2809" s="3" t="s">
        <v>25</v>
      </c>
      <c r="E2809" s="3" t="s">
        <v>566</v>
      </c>
      <c r="F2809" s="3" t="s">
        <v>78</v>
      </c>
      <c r="G2809" s="3" t="s">
        <v>84</v>
      </c>
      <c r="H2809" s="3" t="s">
        <v>14</v>
      </c>
      <c r="I2809" s="3">
        <v>2440</v>
      </c>
      <c r="J2809" s="3">
        <v>13530</v>
      </c>
      <c r="K2809" s="3">
        <v>1304</v>
      </c>
      <c r="L2809" s="3">
        <v>1430</v>
      </c>
      <c r="M2809" s="3">
        <v>983.68</v>
      </c>
      <c r="N2809" s="3">
        <v>109.66</v>
      </c>
      <c r="O2809" s="3">
        <v>145.37</v>
      </c>
      <c r="P2809" s="3">
        <v>6906</v>
      </c>
      <c r="Q2809" s="3">
        <v>6733.97</v>
      </c>
      <c r="R2809" s="3">
        <v>6494.74</v>
      </c>
      <c r="S2809" s="3">
        <v>97.51</v>
      </c>
      <c r="T2809" s="3">
        <v>103.68</v>
      </c>
      <c r="U2809" s="3">
        <v>74.23</v>
      </c>
      <c r="V2809" s="3">
        <v>81.400000000000006</v>
      </c>
      <c r="W2809" s="3">
        <v>55.99</v>
      </c>
      <c r="X2809" s="3">
        <v>64.44</v>
      </c>
      <c r="Y2809" s="3">
        <v>62.84</v>
      </c>
      <c r="Z2809" s="3">
        <v>60.61</v>
      </c>
    </row>
    <row r="2810" spans="1:26" x14ac:dyDescent="0.3">
      <c r="A2810" s="2" t="s">
        <v>809</v>
      </c>
      <c r="B2810" s="2" t="s">
        <v>810</v>
      </c>
      <c r="C2810" s="2">
        <v>758</v>
      </c>
      <c r="D2810" s="2" t="s">
        <v>25</v>
      </c>
      <c r="E2810" s="2" t="s">
        <v>566</v>
      </c>
      <c r="F2810" s="2" t="s">
        <v>78</v>
      </c>
      <c r="G2810" s="2" t="s">
        <v>68</v>
      </c>
      <c r="H2810" s="2" t="s">
        <v>75</v>
      </c>
      <c r="I2810" s="2">
        <v>13896.7</v>
      </c>
      <c r="J2810" s="2">
        <v>73550</v>
      </c>
      <c r="K2810" s="2">
        <v>5461</v>
      </c>
      <c r="L2810" s="2">
        <v>5624.1</v>
      </c>
      <c r="M2810" s="2">
        <v>5026.29</v>
      </c>
      <c r="N2810" s="2">
        <v>102.99</v>
      </c>
      <c r="O2810" s="2">
        <v>111.89</v>
      </c>
      <c r="P2810" s="2">
        <v>38338</v>
      </c>
      <c r="Q2810" s="2">
        <v>35583.65</v>
      </c>
      <c r="R2810" s="2">
        <v>33445.03</v>
      </c>
      <c r="S2810" s="2">
        <v>92.82</v>
      </c>
      <c r="T2810" s="2">
        <v>106.39</v>
      </c>
      <c r="U2810" s="2">
        <v>52.36</v>
      </c>
      <c r="V2810" s="2">
        <v>57.08</v>
      </c>
      <c r="W2810" s="2">
        <v>51.01</v>
      </c>
      <c r="X2810" s="2">
        <v>60.26</v>
      </c>
      <c r="Y2810" s="2">
        <v>59.2</v>
      </c>
      <c r="Z2810" s="2">
        <v>55.64</v>
      </c>
    </row>
    <row r="2811" spans="1:26" x14ac:dyDescent="0.3">
      <c r="A2811" s="3" t="s">
        <v>809</v>
      </c>
      <c r="B2811" s="3" t="s">
        <v>810</v>
      </c>
      <c r="C2811" s="3">
        <v>759</v>
      </c>
      <c r="D2811" s="3" t="s">
        <v>25</v>
      </c>
      <c r="E2811" s="3" t="s">
        <v>566</v>
      </c>
      <c r="F2811" s="3" t="s">
        <v>78</v>
      </c>
      <c r="G2811" s="3" t="s">
        <v>68</v>
      </c>
      <c r="H2811" s="3" t="s">
        <v>14</v>
      </c>
      <c r="I2811" s="3">
        <v>2440</v>
      </c>
      <c r="J2811" s="3">
        <v>13530</v>
      </c>
      <c r="K2811" s="3">
        <v>1304</v>
      </c>
      <c r="L2811" s="3">
        <v>1430</v>
      </c>
      <c r="M2811" s="3">
        <v>983.68</v>
      </c>
      <c r="N2811" s="3">
        <v>109.66</v>
      </c>
      <c r="O2811" s="3">
        <v>145.37</v>
      </c>
      <c r="P2811" s="3">
        <v>6906</v>
      </c>
      <c r="Q2811" s="3">
        <v>6733.97</v>
      </c>
      <c r="R2811" s="3">
        <v>6494.74</v>
      </c>
      <c r="S2811" s="3">
        <v>97.51</v>
      </c>
      <c r="T2811" s="3">
        <v>103.68</v>
      </c>
      <c r="U2811" s="3">
        <v>74.23</v>
      </c>
      <c r="V2811" s="3">
        <v>81.400000000000006</v>
      </c>
      <c r="W2811" s="3">
        <v>55.99</v>
      </c>
      <c r="X2811" s="3">
        <v>64.44</v>
      </c>
      <c r="Y2811" s="3">
        <v>62.84</v>
      </c>
      <c r="Z2811" s="3">
        <v>60.61</v>
      </c>
    </row>
    <row r="2812" spans="1:26" x14ac:dyDescent="0.3">
      <c r="A2812" s="2" t="s">
        <v>809</v>
      </c>
      <c r="B2812" s="2" t="s">
        <v>810</v>
      </c>
      <c r="C2812" s="2">
        <v>760</v>
      </c>
      <c r="D2812" s="2" t="s">
        <v>25</v>
      </c>
      <c r="E2812" s="2" t="s">
        <v>566</v>
      </c>
      <c r="F2812" s="2" t="s">
        <v>78</v>
      </c>
      <c r="G2812" s="2" t="s">
        <v>68</v>
      </c>
      <c r="H2812" s="2" t="s">
        <v>16</v>
      </c>
      <c r="I2812" s="2">
        <v>1017.18</v>
      </c>
      <c r="J2812" s="2">
        <v>2200</v>
      </c>
      <c r="K2812" s="2">
        <v>180</v>
      </c>
      <c r="L2812" s="2">
        <v>164.72</v>
      </c>
      <c r="M2812" s="2">
        <v>147.21</v>
      </c>
      <c r="N2812" s="2">
        <v>91.51</v>
      </c>
      <c r="O2812" s="2">
        <v>111.89</v>
      </c>
      <c r="P2812" s="2">
        <v>1099</v>
      </c>
      <c r="Q2812" s="2">
        <v>1012.43</v>
      </c>
      <c r="R2812" s="2">
        <v>988.13</v>
      </c>
      <c r="S2812" s="2">
        <v>92.12</v>
      </c>
      <c r="T2812" s="2">
        <v>102.46</v>
      </c>
      <c r="U2812" s="2" t="s">
        <v>60</v>
      </c>
      <c r="V2812" s="2" t="s">
        <v>60</v>
      </c>
      <c r="W2812" s="2" t="s">
        <v>60</v>
      </c>
      <c r="X2812" s="2" t="s">
        <v>60</v>
      </c>
      <c r="Y2812" s="2" t="s">
        <v>60</v>
      </c>
      <c r="Z2812" s="2" t="s">
        <v>60</v>
      </c>
    </row>
    <row r="2813" spans="1:26" x14ac:dyDescent="0.3">
      <c r="A2813" s="3" t="s">
        <v>809</v>
      </c>
      <c r="B2813" s="3" t="s">
        <v>810</v>
      </c>
      <c r="C2813" s="3">
        <v>761</v>
      </c>
      <c r="D2813" s="3" t="s">
        <v>25</v>
      </c>
      <c r="E2813" s="3" t="s">
        <v>566</v>
      </c>
      <c r="F2813" s="3" t="s">
        <v>78</v>
      </c>
      <c r="G2813" s="3" t="s">
        <v>68</v>
      </c>
      <c r="H2813" s="3" t="s">
        <v>12</v>
      </c>
      <c r="I2813" s="3">
        <v>2178.1999999999998</v>
      </c>
      <c r="J2813" s="3">
        <v>4220</v>
      </c>
      <c r="K2813" s="3">
        <v>491</v>
      </c>
      <c r="L2813" s="3">
        <v>390.79</v>
      </c>
      <c r="M2813" s="3">
        <v>721.55</v>
      </c>
      <c r="N2813" s="3">
        <v>79.59</v>
      </c>
      <c r="O2813" s="3">
        <v>54.16</v>
      </c>
      <c r="P2813" s="3">
        <v>2014</v>
      </c>
      <c r="Q2813" s="3">
        <v>1946.65</v>
      </c>
      <c r="R2813" s="3">
        <v>3023.33</v>
      </c>
      <c r="S2813" s="3">
        <v>96.66</v>
      </c>
      <c r="T2813" s="3">
        <v>64.39</v>
      </c>
      <c r="U2813" s="3" t="s">
        <v>60</v>
      </c>
      <c r="V2813" s="3" t="s">
        <v>60</v>
      </c>
      <c r="W2813" s="3" t="s">
        <v>60</v>
      </c>
      <c r="X2813" s="3" t="s">
        <v>60</v>
      </c>
      <c r="Y2813" s="3" t="s">
        <v>60</v>
      </c>
      <c r="Z2813" s="3" t="s">
        <v>60</v>
      </c>
    </row>
    <row r="2814" spans="1:26" x14ac:dyDescent="0.3">
      <c r="A2814" s="2" t="s">
        <v>809</v>
      </c>
      <c r="B2814" s="2" t="s">
        <v>810</v>
      </c>
      <c r="C2814" s="2">
        <v>762</v>
      </c>
      <c r="D2814" s="2" t="s">
        <v>25</v>
      </c>
      <c r="E2814" s="2" t="s">
        <v>566</v>
      </c>
      <c r="F2814" s="2" t="s">
        <v>78</v>
      </c>
      <c r="G2814" s="2" t="s">
        <v>68</v>
      </c>
      <c r="H2814" s="2" t="s">
        <v>566</v>
      </c>
      <c r="I2814" s="2">
        <v>19532.080000000002</v>
      </c>
      <c r="J2814" s="2">
        <v>93500</v>
      </c>
      <c r="K2814" s="2">
        <v>7436</v>
      </c>
      <c r="L2814" s="2">
        <v>7609.61</v>
      </c>
      <c r="M2814" s="2">
        <v>6878.73</v>
      </c>
      <c r="N2814" s="2">
        <v>102.33</v>
      </c>
      <c r="O2814" s="2">
        <v>110.63</v>
      </c>
      <c r="P2814" s="2">
        <v>48357</v>
      </c>
      <c r="Q2814" s="2">
        <v>45276.7</v>
      </c>
      <c r="R2814" s="2">
        <v>43951.23</v>
      </c>
      <c r="S2814" s="2">
        <v>93.63</v>
      </c>
      <c r="T2814" s="2">
        <v>103.02</v>
      </c>
      <c r="U2814" s="2" t="s">
        <v>60</v>
      </c>
      <c r="V2814" s="2" t="s">
        <v>60</v>
      </c>
      <c r="W2814" s="2" t="s">
        <v>60</v>
      </c>
      <c r="X2814" s="2" t="s">
        <v>60</v>
      </c>
      <c r="Y2814" s="2" t="s">
        <v>60</v>
      </c>
      <c r="Z2814" s="2" t="s">
        <v>60</v>
      </c>
    </row>
    <row r="2815" spans="1:26" x14ac:dyDescent="0.3">
      <c r="A2815" s="3" t="s">
        <v>809</v>
      </c>
      <c r="B2815" s="3" t="s">
        <v>810</v>
      </c>
      <c r="C2815" s="3">
        <v>763</v>
      </c>
      <c r="D2815" s="3" t="s">
        <v>25</v>
      </c>
      <c r="E2815" s="3" t="s">
        <v>635</v>
      </c>
      <c r="F2815" s="3" t="s">
        <v>58</v>
      </c>
      <c r="G2815" s="3" t="s">
        <v>636</v>
      </c>
      <c r="H2815" s="3" t="s">
        <v>60</v>
      </c>
      <c r="I2815" s="3">
        <v>1200</v>
      </c>
      <c r="J2815" s="3">
        <v>9000</v>
      </c>
      <c r="K2815" s="3">
        <v>724</v>
      </c>
      <c r="L2815" s="3">
        <v>795.14</v>
      </c>
      <c r="M2815" s="3">
        <v>842.73</v>
      </c>
      <c r="N2815" s="3">
        <v>109.83</v>
      </c>
      <c r="O2815" s="3">
        <v>94.35</v>
      </c>
      <c r="P2815" s="3">
        <v>4529</v>
      </c>
      <c r="Q2815" s="3">
        <v>4432.8100000000004</v>
      </c>
      <c r="R2815" s="3">
        <v>4736.68</v>
      </c>
      <c r="S2815" s="3">
        <v>97.88</v>
      </c>
      <c r="T2815" s="3">
        <v>93.58</v>
      </c>
      <c r="U2815" s="3">
        <v>83.8</v>
      </c>
      <c r="V2815" s="3">
        <v>92.03</v>
      </c>
      <c r="W2815" s="3">
        <v>97.54</v>
      </c>
      <c r="X2815" s="3">
        <v>85.93</v>
      </c>
      <c r="Y2815" s="3">
        <v>84.11</v>
      </c>
      <c r="Z2815" s="3">
        <v>89.87</v>
      </c>
    </row>
    <row r="2816" spans="1:26" x14ac:dyDescent="0.3">
      <c r="A2816" s="2" t="s">
        <v>809</v>
      </c>
      <c r="B2816" s="2" t="s">
        <v>810</v>
      </c>
      <c r="C2816" s="2">
        <v>764</v>
      </c>
      <c r="D2816" s="2" t="s">
        <v>25</v>
      </c>
      <c r="E2816" s="2" t="s">
        <v>635</v>
      </c>
      <c r="F2816" s="2" t="s">
        <v>58</v>
      </c>
      <c r="G2816" s="2" t="s">
        <v>637</v>
      </c>
      <c r="H2816" s="2" t="s">
        <v>74</v>
      </c>
      <c r="I2816" s="2">
        <v>1200</v>
      </c>
      <c r="J2816" s="2">
        <v>9000</v>
      </c>
      <c r="K2816" s="2">
        <v>724</v>
      </c>
      <c r="L2816" s="2">
        <v>795.14</v>
      </c>
      <c r="M2816" s="2">
        <v>842.73</v>
      </c>
      <c r="N2816" s="2">
        <v>109.83</v>
      </c>
      <c r="O2816" s="2">
        <v>94.35</v>
      </c>
      <c r="P2816" s="2">
        <v>4529</v>
      </c>
      <c r="Q2816" s="2">
        <v>4432.8100000000004</v>
      </c>
      <c r="R2816" s="2">
        <v>4736.68</v>
      </c>
      <c r="S2816" s="2">
        <v>97.88</v>
      </c>
      <c r="T2816" s="2">
        <v>93.58</v>
      </c>
      <c r="U2816" s="2">
        <v>83.8</v>
      </c>
      <c r="V2816" s="2">
        <v>92.03</v>
      </c>
      <c r="W2816" s="2">
        <v>97.54</v>
      </c>
      <c r="X2816" s="2">
        <v>85.93</v>
      </c>
      <c r="Y2816" s="2">
        <v>84.11</v>
      </c>
      <c r="Z2816" s="2">
        <v>89.87</v>
      </c>
    </row>
    <row r="2817" spans="1:26" x14ac:dyDescent="0.3">
      <c r="A2817" s="3" t="s">
        <v>809</v>
      </c>
      <c r="B2817" s="3" t="s">
        <v>810</v>
      </c>
      <c r="C2817" s="3">
        <v>765</v>
      </c>
      <c r="D2817" s="3" t="s">
        <v>25</v>
      </c>
      <c r="E2817" s="3" t="s">
        <v>635</v>
      </c>
      <c r="F2817" s="3" t="s">
        <v>58</v>
      </c>
      <c r="G2817" s="3" t="s">
        <v>638</v>
      </c>
      <c r="H2817" s="3" t="s">
        <v>60</v>
      </c>
      <c r="I2817" s="3">
        <v>1080</v>
      </c>
      <c r="J2817" s="3">
        <v>6500</v>
      </c>
      <c r="K2817" s="3">
        <v>522</v>
      </c>
      <c r="L2817" s="3">
        <v>517.32000000000005</v>
      </c>
      <c r="M2817" s="3">
        <v>494.57</v>
      </c>
      <c r="N2817" s="3">
        <v>99.1</v>
      </c>
      <c r="O2817" s="3">
        <v>104.6</v>
      </c>
      <c r="P2817" s="3">
        <v>3330</v>
      </c>
      <c r="Q2817" s="3">
        <v>3161.54</v>
      </c>
      <c r="R2817" s="3">
        <v>2698.1</v>
      </c>
      <c r="S2817" s="3">
        <v>94.94</v>
      </c>
      <c r="T2817" s="3">
        <v>117.18</v>
      </c>
      <c r="U2817" s="3">
        <v>67.13</v>
      </c>
      <c r="V2817" s="3">
        <v>66.53</v>
      </c>
      <c r="W2817" s="3">
        <v>63.6</v>
      </c>
      <c r="X2817" s="3">
        <v>70.2</v>
      </c>
      <c r="Y2817" s="3">
        <v>66.650000000000006</v>
      </c>
      <c r="Z2817" s="3">
        <v>56.88</v>
      </c>
    </row>
    <row r="2818" spans="1:26" x14ac:dyDescent="0.3">
      <c r="A2818" s="2" t="s">
        <v>809</v>
      </c>
      <c r="B2818" s="2" t="s">
        <v>810</v>
      </c>
      <c r="C2818" s="2">
        <v>766</v>
      </c>
      <c r="D2818" s="2" t="s">
        <v>25</v>
      </c>
      <c r="E2818" s="2" t="s">
        <v>635</v>
      </c>
      <c r="F2818" s="2" t="s">
        <v>58</v>
      </c>
      <c r="G2818" s="2" t="s">
        <v>639</v>
      </c>
      <c r="H2818" s="2" t="s">
        <v>60</v>
      </c>
      <c r="I2818" s="2">
        <v>1100</v>
      </c>
      <c r="J2818" s="2">
        <v>7700</v>
      </c>
      <c r="K2818" s="2">
        <v>668</v>
      </c>
      <c r="L2818" s="2">
        <v>647.9</v>
      </c>
      <c r="M2818" s="2">
        <v>675.32</v>
      </c>
      <c r="N2818" s="2">
        <v>96.99</v>
      </c>
      <c r="O2818" s="2">
        <v>95.94</v>
      </c>
      <c r="P2818" s="2">
        <v>4157</v>
      </c>
      <c r="Q2818" s="2">
        <v>4052.86</v>
      </c>
      <c r="R2818" s="2">
        <v>3465.12</v>
      </c>
      <c r="S2818" s="2">
        <v>97.49</v>
      </c>
      <c r="T2818" s="2">
        <v>116.96</v>
      </c>
      <c r="U2818" s="2">
        <v>84.34</v>
      </c>
      <c r="V2818" s="2">
        <v>81.81</v>
      </c>
      <c r="W2818" s="2">
        <v>85.27</v>
      </c>
      <c r="X2818" s="2">
        <v>86.04</v>
      </c>
      <c r="Y2818" s="2">
        <v>83.89</v>
      </c>
      <c r="Z2818" s="2">
        <v>71.72</v>
      </c>
    </row>
    <row r="2819" spans="1:26" x14ac:dyDescent="0.3">
      <c r="A2819" s="3" t="s">
        <v>809</v>
      </c>
      <c r="B2819" s="3" t="s">
        <v>810</v>
      </c>
      <c r="C2819" s="3">
        <v>767</v>
      </c>
      <c r="D2819" s="3" t="s">
        <v>25</v>
      </c>
      <c r="E2819" s="3" t="s">
        <v>635</v>
      </c>
      <c r="F2819" s="3" t="s">
        <v>58</v>
      </c>
      <c r="G2819" s="3" t="s">
        <v>640</v>
      </c>
      <c r="H2819" s="3" t="s">
        <v>60</v>
      </c>
      <c r="I2819" s="3">
        <v>1000</v>
      </c>
      <c r="J2819" s="3">
        <v>7400</v>
      </c>
      <c r="K2819" s="3">
        <v>622</v>
      </c>
      <c r="L2819" s="3">
        <v>565.20000000000005</v>
      </c>
      <c r="M2819" s="3">
        <v>612.19000000000005</v>
      </c>
      <c r="N2819" s="3">
        <v>90.87</v>
      </c>
      <c r="O2819" s="3">
        <v>92.32</v>
      </c>
      <c r="P2819" s="3">
        <v>3690</v>
      </c>
      <c r="Q2819" s="3">
        <v>3545.4</v>
      </c>
      <c r="R2819" s="3">
        <v>3531.81</v>
      </c>
      <c r="S2819" s="3">
        <v>96.08</v>
      </c>
      <c r="T2819" s="3">
        <v>100.38</v>
      </c>
      <c r="U2819" s="3">
        <v>86.39</v>
      </c>
      <c r="V2819" s="3">
        <v>78.5</v>
      </c>
      <c r="W2819" s="3">
        <v>85.03</v>
      </c>
      <c r="X2819" s="3">
        <v>84.02</v>
      </c>
      <c r="Y2819" s="3">
        <v>80.72</v>
      </c>
      <c r="Z2819" s="3">
        <v>80.41</v>
      </c>
    </row>
    <row r="2820" spans="1:26" x14ac:dyDescent="0.3">
      <c r="A2820" s="2" t="s">
        <v>809</v>
      </c>
      <c r="B2820" s="2" t="s">
        <v>810</v>
      </c>
      <c r="C2820" s="2">
        <v>768</v>
      </c>
      <c r="D2820" s="2" t="s">
        <v>25</v>
      </c>
      <c r="E2820" s="2" t="s">
        <v>635</v>
      </c>
      <c r="F2820" s="2" t="s">
        <v>58</v>
      </c>
      <c r="G2820" s="2" t="s">
        <v>641</v>
      </c>
      <c r="H2820" s="2" t="s">
        <v>60</v>
      </c>
      <c r="I2820" s="2">
        <v>800</v>
      </c>
      <c r="J2820" s="2">
        <v>6000</v>
      </c>
      <c r="K2820" s="2">
        <v>482</v>
      </c>
      <c r="L2820" s="2">
        <v>407.16</v>
      </c>
      <c r="M2820" s="2">
        <v>41.9</v>
      </c>
      <c r="N2820" s="2">
        <v>84.47</v>
      </c>
      <c r="O2820" s="2">
        <v>971.74</v>
      </c>
      <c r="P2820" s="2">
        <v>3008</v>
      </c>
      <c r="Q2820" s="2">
        <v>3099.29</v>
      </c>
      <c r="R2820" s="2">
        <v>1552.5</v>
      </c>
      <c r="S2820" s="2">
        <v>103.03</v>
      </c>
      <c r="T2820" s="2">
        <v>199.63</v>
      </c>
      <c r="U2820" s="2">
        <v>83.68</v>
      </c>
      <c r="V2820" s="2">
        <v>70.69</v>
      </c>
      <c r="W2820" s="2">
        <v>7.27</v>
      </c>
      <c r="X2820" s="2">
        <v>85.61</v>
      </c>
      <c r="Y2820" s="2">
        <v>88.21</v>
      </c>
      <c r="Z2820" s="2">
        <v>44.19</v>
      </c>
    </row>
    <row r="2821" spans="1:26" x14ac:dyDescent="0.3">
      <c r="A2821" s="3" t="s">
        <v>809</v>
      </c>
      <c r="B2821" s="3" t="s">
        <v>810</v>
      </c>
      <c r="C2821" s="3">
        <v>769</v>
      </c>
      <c r="D2821" s="3" t="s">
        <v>25</v>
      </c>
      <c r="E2821" s="3" t="s">
        <v>635</v>
      </c>
      <c r="F2821" s="3" t="s">
        <v>58</v>
      </c>
      <c r="G2821" s="3" t="s">
        <v>642</v>
      </c>
      <c r="H2821" s="3" t="s">
        <v>60</v>
      </c>
      <c r="I2821" s="3">
        <v>62.5</v>
      </c>
      <c r="J2821" s="3">
        <v>420</v>
      </c>
      <c r="K2821" s="3">
        <v>34</v>
      </c>
      <c r="L2821" s="3">
        <v>4.22</v>
      </c>
      <c r="M2821" s="3">
        <v>28.55</v>
      </c>
      <c r="N2821" s="3">
        <v>12.41</v>
      </c>
      <c r="O2821" s="3">
        <v>14.78</v>
      </c>
      <c r="P2821" s="3">
        <v>201</v>
      </c>
      <c r="Q2821" s="3">
        <v>138.71</v>
      </c>
      <c r="R2821" s="3">
        <v>163.96</v>
      </c>
      <c r="S2821" s="3">
        <v>69.010000000000005</v>
      </c>
      <c r="T2821" s="3">
        <v>84.6</v>
      </c>
      <c r="U2821" s="3">
        <v>75.56</v>
      </c>
      <c r="V2821" s="3">
        <v>9.3800000000000008</v>
      </c>
      <c r="W2821" s="3">
        <v>63.44</v>
      </c>
      <c r="X2821" s="3">
        <v>73.22</v>
      </c>
      <c r="Y2821" s="3">
        <v>50.53</v>
      </c>
      <c r="Z2821" s="3">
        <v>59.73</v>
      </c>
    </row>
    <row r="2822" spans="1:26" x14ac:dyDescent="0.3">
      <c r="A2822" s="2" t="s">
        <v>809</v>
      </c>
      <c r="B2822" s="2" t="s">
        <v>810</v>
      </c>
      <c r="C2822" s="2">
        <v>770</v>
      </c>
      <c r="D2822" s="2" t="s">
        <v>25</v>
      </c>
      <c r="E2822" s="2" t="s">
        <v>635</v>
      </c>
      <c r="F2822" s="2" t="s">
        <v>58</v>
      </c>
      <c r="G2822" s="2" t="s">
        <v>643</v>
      </c>
      <c r="H2822" s="2" t="s">
        <v>60</v>
      </c>
      <c r="I2822" s="2">
        <v>0</v>
      </c>
      <c r="J2822" s="2">
        <v>4700</v>
      </c>
      <c r="K2822" s="2">
        <v>492</v>
      </c>
      <c r="L2822" s="2">
        <v>0</v>
      </c>
      <c r="M2822" s="2">
        <v>0</v>
      </c>
      <c r="N2822" s="2">
        <v>0</v>
      </c>
      <c r="O2822" s="2">
        <v>0</v>
      </c>
      <c r="P2822" s="2">
        <v>927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</row>
    <row r="2823" spans="1:26" x14ac:dyDescent="0.3">
      <c r="A2823" s="3" t="s">
        <v>809</v>
      </c>
      <c r="B2823" s="3" t="s">
        <v>810</v>
      </c>
      <c r="C2823" s="3">
        <v>771</v>
      </c>
      <c r="D2823" s="3" t="s">
        <v>25</v>
      </c>
      <c r="E2823" s="3" t="s">
        <v>635</v>
      </c>
      <c r="F2823" s="3" t="s">
        <v>58</v>
      </c>
      <c r="G2823" s="3" t="s">
        <v>644</v>
      </c>
      <c r="H2823" s="3" t="s">
        <v>74</v>
      </c>
      <c r="I2823" s="3">
        <v>4042.5</v>
      </c>
      <c r="J2823" s="3">
        <v>32720</v>
      </c>
      <c r="K2823" s="3">
        <v>2820</v>
      </c>
      <c r="L2823" s="3">
        <v>2141.8000000000002</v>
      </c>
      <c r="M2823" s="3">
        <v>1852.53</v>
      </c>
      <c r="N2823" s="3">
        <v>75.95</v>
      </c>
      <c r="O2823" s="3">
        <v>115.61</v>
      </c>
      <c r="P2823" s="3">
        <v>15313</v>
      </c>
      <c r="Q2823" s="3">
        <v>13997.8</v>
      </c>
      <c r="R2823" s="3">
        <v>11411.49</v>
      </c>
      <c r="S2823" s="3">
        <v>91.41</v>
      </c>
      <c r="T2823" s="3">
        <v>122.66</v>
      </c>
      <c r="U2823" s="3">
        <v>79.98</v>
      </c>
      <c r="V2823" s="3">
        <v>73.59</v>
      </c>
      <c r="W2823" s="3">
        <v>63.65</v>
      </c>
      <c r="X2823" s="3">
        <v>81.03</v>
      </c>
      <c r="Y2823" s="3">
        <v>78.84</v>
      </c>
      <c r="Z2823" s="3">
        <v>64.27</v>
      </c>
    </row>
    <row r="2824" spans="1:26" x14ac:dyDescent="0.3">
      <c r="A2824" s="2" t="s">
        <v>809</v>
      </c>
      <c r="B2824" s="2" t="s">
        <v>810</v>
      </c>
      <c r="C2824" s="2">
        <v>772</v>
      </c>
      <c r="D2824" s="2" t="s">
        <v>25</v>
      </c>
      <c r="E2824" s="2" t="s">
        <v>635</v>
      </c>
      <c r="F2824" s="2" t="s">
        <v>58</v>
      </c>
      <c r="G2824" s="2" t="s">
        <v>58</v>
      </c>
      <c r="H2824" s="2" t="s">
        <v>75</v>
      </c>
      <c r="I2824" s="2">
        <v>5242.5</v>
      </c>
      <c r="J2824" s="2">
        <v>41720</v>
      </c>
      <c r="K2824" s="2">
        <v>3544</v>
      </c>
      <c r="L2824" s="2">
        <v>2936.94</v>
      </c>
      <c r="M2824" s="2">
        <v>2695.26</v>
      </c>
      <c r="N2824" s="2">
        <v>82.87</v>
      </c>
      <c r="O2824" s="2">
        <v>108.97</v>
      </c>
      <c r="P2824" s="2">
        <v>19842</v>
      </c>
      <c r="Q2824" s="2">
        <v>18430.61</v>
      </c>
      <c r="R2824" s="2">
        <v>16148.17</v>
      </c>
      <c r="S2824" s="2">
        <v>92.89</v>
      </c>
      <c r="T2824" s="2">
        <v>114.13</v>
      </c>
      <c r="U2824" s="2">
        <v>80.86</v>
      </c>
      <c r="V2824" s="2">
        <v>77.81</v>
      </c>
      <c r="W2824" s="2">
        <v>71.41</v>
      </c>
      <c r="X2824" s="2">
        <v>82.15</v>
      </c>
      <c r="Y2824" s="2">
        <v>80.05</v>
      </c>
      <c r="Z2824" s="2">
        <v>70.13</v>
      </c>
    </row>
    <row r="2825" spans="1:26" x14ac:dyDescent="0.3">
      <c r="A2825" s="3" t="s">
        <v>809</v>
      </c>
      <c r="B2825" s="3" t="s">
        <v>810</v>
      </c>
      <c r="C2825" s="3">
        <v>773</v>
      </c>
      <c r="D2825" s="3" t="s">
        <v>25</v>
      </c>
      <c r="E2825" s="3" t="s">
        <v>635</v>
      </c>
      <c r="F2825" s="3" t="s">
        <v>58</v>
      </c>
      <c r="G2825" s="3" t="s">
        <v>645</v>
      </c>
      <c r="H2825" s="3" t="s">
        <v>60</v>
      </c>
      <c r="I2825" s="3">
        <v>240</v>
      </c>
      <c r="J2825" s="3">
        <v>320</v>
      </c>
      <c r="K2825" s="3">
        <v>87</v>
      </c>
      <c r="L2825" s="3">
        <v>30.5</v>
      </c>
      <c r="M2825" s="3">
        <v>96.24</v>
      </c>
      <c r="N2825" s="3">
        <v>35.06</v>
      </c>
      <c r="O2825" s="3">
        <v>31.69</v>
      </c>
      <c r="P2825" s="3">
        <v>190</v>
      </c>
      <c r="Q2825" s="3">
        <v>105.67</v>
      </c>
      <c r="R2825" s="3">
        <v>280.10000000000002</v>
      </c>
      <c r="S2825" s="3">
        <v>55.62</v>
      </c>
      <c r="T2825" s="3">
        <v>37.729999999999997</v>
      </c>
      <c r="U2825" s="3" t="s">
        <v>60</v>
      </c>
      <c r="V2825" s="3" t="s">
        <v>60</v>
      </c>
      <c r="W2825" s="3" t="s">
        <v>60</v>
      </c>
      <c r="X2825" s="3" t="s">
        <v>60</v>
      </c>
      <c r="Y2825" s="3" t="s">
        <v>60</v>
      </c>
      <c r="Z2825" s="3" t="s">
        <v>60</v>
      </c>
    </row>
    <row r="2826" spans="1:26" x14ac:dyDescent="0.3">
      <c r="A2826" s="2" t="s">
        <v>809</v>
      </c>
      <c r="B2826" s="2" t="s">
        <v>810</v>
      </c>
      <c r="C2826" s="2">
        <v>774</v>
      </c>
      <c r="D2826" s="2" t="s">
        <v>25</v>
      </c>
      <c r="E2826" s="2" t="s">
        <v>635</v>
      </c>
      <c r="F2826" s="2" t="s">
        <v>58</v>
      </c>
      <c r="G2826" s="2" t="s">
        <v>646</v>
      </c>
      <c r="H2826" s="2" t="s">
        <v>60</v>
      </c>
      <c r="I2826" s="2">
        <v>815.6</v>
      </c>
      <c r="J2826" s="2">
        <v>1400</v>
      </c>
      <c r="K2826" s="2">
        <v>375</v>
      </c>
      <c r="L2826" s="2">
        <v>45.47</v>
      </c>
      <c r="M2826" s="2">
        <v>571.02</v>
      </c>
      <c r="N2826" s="2">
        <v>12.13</v>
      </c>
      <c r="O2826" s="2">
        <v>7.96</v>
      </c>
      <c r="P2826" s="2">
        <v>854</v>
      </c>
      <c r="Q2826" s="2">
        <v>279.92</v>
      </c>
      <c r="R2826" s="2">
        <v>1239.1199999999999</v>
      </c>
      <c r="S2826" s="2">
        <v>32.78</v>
      </c>
      <c r="T2826" s="2">
        <v>22.59</v>
      </c>
      <c r="U2826" s="2" t="s">
        <v>60</v>
      </c>
      <c r="V2826" s="2" t="s">
        <v>60</v>
      </c>
      <c r="W2826" s="2" t="s">
        <v>60</v>
      </c>
      <c r="X2826" s="2" t="s">
        <v>60</v>
      </c>
      <c r="Y2826" s="2" t="s">
        <v>60</v>
      </c>
      <c r="Z2826" s="2" t="s">
        <v>60</v>
      </c>
    </row>
    <row r="2827" spans="1:26" x14ac:dyDescent="0.3">
      <c r="A2827" s="3" t="s">
        <v>809</v>
      </c>
      <c r="B2827" s="3" t="s">
        <v>810</v>
      </c>
      <c r="C2827" s="3">
        <v>775</v>
      </c>
      <c r="D2827" s="3" t="s">
        <v>25</v>
      </c>
      <c r="E2827" s="3" t="s">
        <v>635</v>
      </c>
      <c r="F2827" s="3" t="s">
        <v>58</v>
      </c>
      <c r="G2827" s="3" t="s">
        <v>647</v>
      </c>
      <c r="H2827" s="3" t="s">
        <v>60</v>
      </c>
      <c r="I2827" s="3">
        <v>60</v>
      </c>
      <c r="J2827" s="3">
        <v>69</v>
      </c>
      <c r="K2827" s="3">
        <v>15</v>
      </c>
      <c r="L2827" s="3">
        <v>0</v>
      </c>
      <c r="M2827" s="3">
        <v>14.97</v>
      </c>
      <c r="N2827" s="3">
        <v>0</v>
      </c>
      <c r="O2827" s="3">
        <v>0</v>
      </c>
      <c r="P2827" s="3">
        <v>24</v>
      </c>
      <c r="Q2827" s="3">
        <v>0</v>
      </c>
      <c r="R2827" s="3">
        <v>38.53</v>
      </c>
      <c r="S2827" s="3">
        <v>0</v>
      </c>
      <c r="T2827" s="3">
        <v>0</v>
      </c>
      <c r="U2827" s="3" t="s">
        <v>60</v>
      </c>
      <c r="V2827" s="3" t="s">
        <v>60</v>
      </c>
      <c r="W2827" s="3" t="s">
        <v>60</v>
      </c>
      <c r="X2827" s="3" t="s">
        <v>60</v>
      </c>
      <c r="Y2827" s="3" t="s">
        <v>60</v>
      </c>
      <c r="Z2827" s="3" t="s">
        <v>60</v>
      </c>
    </row>
    <row r="2828" spans="1:26" x14ac:dyDescent="0.3">
      <c r="A2828" s="2" t="s">
        <v>809</v>
      </c>
      <c r="B2828" s="2" t="s">
        <v>810</v>
      </c>
      <c r="C2828" s="2">
        <v>776</v>
      </c>
      <c r="D2828" s="2" t="s">
        <v>25</v>
      </c>
      <c r="E2828" s="2" t="s">
        <v>635</v>
      </c>
      <c r="F2828" s="2" t="s">
        <v>58</v>
      </c>
      <c r="G2828" s="2" t="s">
        <v>648</v>
      </c>
      <c r="H2828" s="2" t="s">
        <v>60</v>
      </c>
      <c r="I2828" s="2">
        <v>36</v>
      </c>
      <c r="J2828" s="2">
        <v>60</v>
      </c>
      <c r="K2828" s="2">
        <v>9</v>
      </c>
      <c r="L2828" s="2">
        <v>16.399999999999999</v>
      </c>
      <c r="M2828" s="2">
        <v>23.94</v>
      </c>
      <c r="N2828" s="2">
        <v>182.22</v>
      </c>
      <c r="O2828" s="2">
        <v>68.5</v>
      </c>
      <c r="P2828" s="2">
        <v>22</v>
      </c>
      <c r="Q2828" s="2">
        <v>35.869999999999997</v>
      </c>
      <c r="R2828" s="2">
        <v>66.77</v>
      </c>
      <c r="S2828" s="2">
        <v>163.05000000000001</v>
      </c>
      <c r="T2828" s="2">
        <v>53.72</v>
      </c>
      <c r="U2828" s="2" t="s">
        <v>60</v>
      </c>
      <c r="V2828" s="2" t="s">
        <v>60</v>
      </c>
      <c r="W2828" s="2" t="s">
        <v>60</v>
      </c>
      <c r="X2828" s="2" t="s">
        <v>60</v>
      </c>
      <c r="Y2828" s="2" t="s">
        <v>60</v>
      </c>
      <c r="Z2828" s="2" t="s">
        <v>60</v>
      </c>
    </row>
    <row r="2829" spans="1:26" x14ac:dyDescent="0.3">
      <c r="A2829" s="3" t="s">
        <v>809</v>
      </c>
      <c r="B2829" s="3" t="s">
        <v>810</v>
      </c>
      <c r="C2829" s="3">
        <v>777</v>
      </c>
      <c r="D2829" s="3" t="s">
        <v>25</v>
      </c>
      <c r="E2829" s="3" t="s">
        <v>635</v>
      </c>
      <c r="F2829" s="3" t="s">
        <v>58</v>
      </c>
      <c r="G2829" s="3" t="s">
        <v>649</v>
      </c>
      <c r="H2829" s="3" t="s">
        <v>60</v>
      </c>
      <c r="I2829" s="3">
        <v>234</v>
      </c>
      <c r="J2829" s="3">
        <v>320</v>
      </c>
      <c r="K2829" s="3">
        <v>90</v>
      </c>
      <c r="L2829" s="3">
        <v>26.98</v>
      </c>
      <c r="M2829" s="3">
        <v>108.73</v>
      </c>
      <c r="N2829" s="3">
        <v>29.98</v>
      </c>
      <c r="O2829" s="3">
        <v>24.81</v>
      </c>
      <c r="P2829" s="3">
        <v>200</v>
      </c>
      <c r="Q2829" s="3">
        <v>97.31</v>
      </c>
      <c r="R2829" s="3">
        <v>302.16000000000003</v>
      </c>
      <c r="S2829" s="3">
        <v>48.66</v>
      </c>
      <c r="T2829" s="3">
        <v>32.200000000000003</v>
      </c>
      <c r="U2829" s="3" t="s">
        <v>60</v>
      </c>
      <c r="V2829" s="3" t="s">
        <v>60</v>
      </c>
      <c r="W2829" s="3" t="s">
        <v>60</v>
      </c>
      <c r="X2829" s="3" t="s">
        <v>60</v>
      </c>
      <c r="Y2829" s="3" t="s">
        <v>60</v>
      </c>
      <c r="Z2829" s="3" t="s">
        <v>60</v>
      </c>
    </row>
    <row r="2830" spans="1:26" x14ac:dyDescent="0.3">
      <c r="A2830" s="2" t="s">
        <v>809</v>
      </c>
      <c r="B2830" s="2" t="s">
        <v>810</v>
      </c>
      <c r="C2830" s="2">
        <v>778</v>
      </c>
      <c r="D2830" s="2" t="s">
        <v>25</v>
      </c>
      <c r="E2830" s="2" t="s">
        <v>635</v>
      </c>
      <c r="F2830" s="2" t="s">
        <v>58</v>
      </c>
      <c r="G2830" s="2" t="s">
        <v>650</v>
      </c>
      <c r="H2830" s="2" t="s">
        <v>60</v>
      </c>
      <c r="I2830" s="2">
        <v>120</v>
      </c>
      <c r="J2830" s="2">
        <v>200</v>
      </c>
      <c r="K2830" s="2">
        <v>40</v>
      </c>
      <c r="L2830" s="2">
        <v>4.21</v>
      </c>
      <c r="M2830" s="2">
        <v>53.07</v>
      </c>
      <c r="N2830" s="2">
        <v>10.53</v>
      </c>
      <c r="O2830" s="2">
        <v>7.94</v>
      </c>
      <c r="P2830" s="2">
        <v>105</v>
      </c>
      <c r="Q2830" s="2">
        <v>68.88</v>
      </c>
      <c r="R2830" s="2">
        <v>149.21</v>
      </c>
      <c r="S2830" s="2">
        <v>65.599999999999994</v>
      </c>
      <c r="T2830" s="2">
        <v>46.16</v>
      </c>
      <c r="U2830" s="2" t="s">
        <v>60</v>
      </c>
      <c r="V2830" s="2" t="s">
        <v>60</v>
      </c>
      <c r="W2830" s="2" t="s">
        <v>60</v>
      </c>
      <c r="X2830" s="2" t="s">
        <v>60</v>
      </c>
      <c r="Y2830" s="2" t="s">
        <v>60</v>
      </c>
      <c r="Z2830" s="2" t="s">
        <v>60</v>
      </c>
    </row>
    <row r="2831" spans="1:26" x14ac:dyDescent="0.3">
      <c r="A2831" s="3" t="s">
        <v>809</v>
      </c>
      <c r="B2831" s="3" t="s">
        <v>810</v>
      </c>
      <c r="C2831" s="3">
        <v>779</v>
      </c>
      <c r="D2831" s="3" t="s">
        <v>25</v>
      </c>
      <c r="E2831" s="3" t="s">
        <v>635</v>
      </c>
      <c r="F2831" s="3" t="s">
        <v>58</v>
      </c>
      <c r="G2831" s="3" t="s">
        <v>651</v>
      </c>
      <c r="H2831" s="3" t="s">
        <v>60</v>
      </c>
      <c r="I2831" s="3">
        <v>900</v>
      </c>
      <c r="J2831" s="3">
        <v>1600</v>
      </c>
      <c r="K2831" s="3">
        <v>450</v>
      </c>
      <c r="L2831" s="3">
        <v>29.77</v>
      </c>
      <c r="M2831" s="3">
        <v>480.29</v>
      </c>
      <c r="N2831" s="3">
        <v>6.62</v>
      </c>
      <c r="O2831" s="3">
        <v>6.2</v>
      </c>
      <c r="P2831" s="3">
        <v>947</v>
      </c>
      <c r="Q2831" s="3">
        <v>173.61</v>
      </c>
      <c r="R2831" s="3">
        <v>1265.78</v>
      </c>
      <c r="S2831" s="3">
        <v>18.329999999999998</v>
      </c>
      <c r="T2831" s="3">
        <v>13.72</v>
      </c>
      <c r="U2831" s="3" t="s">
        <v>60</v>
      </c>
      <c r="V2831" s="3" t="s">
        <v>60</v>
      </c>
      <c r="W2831" s="3" t="s">
        <v>60</v>
      </c>
      <c r="X2831" s="3" t="s">
        <v>60</v>
      </c>
      <c r="Y2831" s="3" t="s">
        <v>60</v>
      </c>
      <c r="Z2831" s="3" t="s">
        <v>60</v>
      </c>
    </row>
    <row r="2832" spans="1:26" x14ac:dyDescent="0.3">
      <c r="A2832" s="2" t="s">
        <v>809</v>
      </c>
      <c r="B2832" s="2" t="s">
        <v>810</v>
      </c>
      <c r="C2832" s="2">
        <v>780</v>
      </c>
      <c r="D2832" s="2" t="s">
        <v>25</v>
      </c>
      <c r="E2832" s="2" t="s">
        <v>635</v>
      </c>
      <c r="F2832" s="2" t="s">
        <v>58</v>
      </c>
      <c r="G2832" s="2" t="s">
        <v>644</v>
      </c>
      <c r="H2832" s="2" t="s">
        <v>12</v>
      </c>
      <c r="I2832" s="2">
        <v>2405.6</v>
      </c>
      <c r="J2832" s="2">
        <v>3969</v>
      </c>
      <c r="K2832" s="2">
        <v>1066</v>
      </c>
      <c r="L2832" s="2">
        <v>153.33000000000001</v>
      </c>
      <c r="M2832" s="2">
        <v>1348.26</v>
      </c>
      <c r="N2832" s="2">
        <v>14.38</v>
      </c>
      <c r="O2832" s="2">
        <v>11.37</v>
      </c>
      <c r="P2832" s="2">
        <v>2342</v>
      </c>
      <c r="Q2832" s="2">
        <v>761.26</v>
      </c>
      <c r="R2832" s="2">
        <v>3341.67</v>
      </c>
      <c r="S2832" s="2">
        <v>32.5</v>
      </c>
      <c r="T2832" s="2">
        <v>22.78</v>
      </c>
      <c r="U2832" s="2" t="s">
        <v>60</v>
      </c>
      <c r="V2832" s="2" t="s">
        <v>60</v>
      </c>
      <c r="W2832" s="2" t="s">
        <v>60</v>
      </c>
      <c r="X2832" s="2" t="s">
        <v>60</v>
      </c>
      <c r="Y2832" s="2" t="s">
        <v>60</v>
      </c>
      <c r="Z2832" s="2" t="s">
        <v>60</v>
      </c>
    </row>
    <row r="2833" spans="1:26" x14ac:dyDescent="0.3">
      <c r="A2833" s="3" t="s">
        <v>809</v>
      </c>
      <c r="B2833" s="3" t="s">
        <v>810</v>
      </c>
      <c r="C2833" s="3">
        <v>781</v>
      </c>
      <c r="D2833" s="3" t="s">
        <v>25</v>
      </c>
      <c r="E2833" s="3" t="s">
        <v>635</v>
      </c>
      <c r="F2833" s="3" t="s">
        <v>58</v>
      </c>
      <c r="G2833" s="3" t="s">
        <v>58</v>
      </c>
      <c r="H2833" s="3" t="s">
        <v>12</v>
      </c>
      <c r="I2833" s="3">
        <v>2405.6</v>
      </c>
      <c r="J2833" s="3">
        <v>3969</v>
      </c>
      <c r="K2833" s="3">
        <v>1066</v>
      </c>
      <c r="L2833" s="3">
        <v>153.33000000000001</v>
      </c>
      <c r="M2833" s="3">
        <v>1348.26</v>
      </c>
      <c r="N2833" s="3">
        <v>14.38</v>
      </c>
      <c r="O2833" s="3">
        <v>11.37</v>
      </c>
      <c r="P2833" s="3">
        <v>2342</v>
      </c>
      <c r="Q2833" s="3">
        <v>761.26</v>
      </c>
      <c r="R2833" s="3">
        <v>3341.67</v>
      </c>
      <c r="S2833" s="3">
        <v>32.5</v>
      </c>
      <c r="T2833" s="3">
        <v>22.78</v>
      </c>
      <c r="U2833" s="3" t="s">
        <v>60</v>
      </c>
      <c r="V2833" s="3" t="s">
        <v>60</v>
      </c>
      <c r="W2833" s="3" t="s">
        <v>60</v>
      </c>
      <c r="X2833" s="3" t="s">
        <v>60</v>
      </c>
      <c r="Y2833" s="3" t="s">
        <v>60</v>
      </c>
      <c r="Z2833" s="3" t="s">
        <v>60</v>
      </c>
    </row>
    <row r="2834" spans="1:26" x14ac:dyDescent="0.3">
      <c r="A2834" s="2" t="s">
        <v>809</v>
      </c>
      <c r="B2834" s="2" t="s">
        <v>810</v>
      </c>
      <c r="C2834" s="2">
        <v>782</v>
      </c>
      <c r="D2834" s="2" t="s">
        <v>25</v>
      </c>
      <c r="E2834" s="2" t="s">
        <v>635</v>
      </c>
      <c r="F2834" s="2" t="s">
        <v>78</v>
      </c>
      <c r="G2834" s="2" t="s">
        <v>652</v>
      </c>
      <c r="H2834" s="2" t="s">
        <v>60</v>
      </c>
      <c r="I2834" s="2">
        <v>2600</v>
      </c>
      <c r="J2834" s="2">
        <v>20150</v>
      </c>
      <c r="K2834" s="2">
        <v>1704</v>
      </c>
      <c r="L2834" s="2">
        <v>1345.01</v>
      </c>
      <c r="M2834" s="2">
        <v>1239.3399999999999</v>
      </c>
      <c r="N2834" s="2">
        <v>78.930000000000007</v>
      </c>
      <c r="O2834" s="2">
        <v>108.53</v>
      </c>
      <c r="P2834" s="2">
        <v>10443</v>
      </c>
      <c r="Q2834" s="2">
        <v>8447.41</v>
      </c>
      <c r="R2834" s="2">
        <v>8082.51</v>
      </c>
      <c r="S2834" s="2">
        <v>80.89</v>
      </c>
      <c r="T2834" s="2">
        <v>104.51</v>
      </c>
      <c r="U2834" s="2">
        <v>91.03</v>
      </c>
      <c r="V2834" s="2">
        <v>71.849999999999994</v>
      </c>
      <c r="W2834" s="2">
        <v>66.2</v>
      </c>
      <c r="X2834" s="2">
        <v>91.45</v>
      </c>
      <c r="Y2834" s="2">
        <v>73.98</v>
      </c>
      <c r="Z2834" s="2">
        <v>70.78</v>
      </c>
    </row>
    <row r="2835" spans="1:26" x14ac:dyDescent="0.3">
      <c r="A2835" s="3" t="s">
        <v>809</v>
      </c>
      <c r="B2835" s="3" t="s">
        <v>810</v>
      </c>
      <c r="C2835" s="3">
        <v>783</v>
      </c>
      <c r="D2835" s="3" t="s">
        <v>25</v>
      </c>
      <c r="E2835" s="3" t="s">
        <v>635</v>
      </c>
      <c r="F2835" s="3" t="s">
        <v>78</v>
      </c>
      <c r="G2835" s="3" t="s">
        <v>653</v>
      </c>
      <c r="H2835" s="3" t="s">
        <v>60</v>
      </c>
      <c r="I2835" s="3">
        <v>800</v>
      </c>
      <c r="J2835" s="3">
        <v>7000</v>
      </c>
      <c r="K2835" s="3">
        <v>626</v>
      </c>
      <c r="L2835" s="3">
        <v>0</v>
      </c>
      <c r="M2835" s="3">
        <v>0</v>
      </c>
      <c r="N2835" s="3">
        <v>0</v>
      </c>
      <c r="O2835" s="3">
        <v>0</v>
      </c>
      <c r="P2835" s="3">
        <v>3083</v>
      </c>
      <c r="Q2835" s="3">
        <v>0</v>
      </c>
      <c r="R2835" s="3">
        <v>0</v>
      </c>
      <c r="S2835" s="3">
        <v>0</v>
      </c>
      <c r="T2835" s="3">
        <v>0</v>
      </c>
      <c r="U2835" s="3">
        <v>56.6</v>
      </c>
      <c r="V2835" s="3">
        <v>0</v>
      </c>
      <c r="W2835" s="3">
        <v>0</v>
      </c>
      <c r="X2835" s="3">
        <v>62.13</v>
      </c>
      <c r="Y2835" s="3">
        <v>0</v>
      </c>
      <c r="Z2835" s="3">
        <v>0</v>
      </c>
    </row>
    <row r="2836" spans="1:26" x14ac:dyDescent="0.3">
      <c r="A2836" s="2" t="s">
        <v>809</v>
      </c>
      <c r="B2836" s="2" t="s">
        <v>810</v>
      </c>
      <c r="C2836" s="2">
        <v>784</v>
      </c>
      <c r="D2836" s="2" t="s">
        <v>25</v>
      </c>
      <c r="E2836" s="2" t="s">
        <v>635</v>
      </c>
      <c r="F2836" s="2" t="s">
        <v>78</v>
      </c>
      <c r="G2836" s="2" t="s">
        <v>83</v>
      </c>
      <c r="H2836" s="2" t="s">
        <v>74</v>
      </c>
      <c r="I2836" s="2">
        <v>3400</v>
      </c>
      <c r="J2836" s="2">
        <v>27150</v>
      </c>
      <c r="K2836" s="2">
        <v>2330</v>
      </c>
      <c r="L2836" s="2">
        <v>1345.01</v>
      </c>
      <c r="M2836" s="2">
        <v>1239.3399999999999</v>
      </c>
      <c r="N2836" s="2">
        <v>57.73</v>
      </c>
      <c r="O2836" s="2">
        <v>108.53</v>
      </c>
      <c r="P2836" s="2">
        <v>13526</v>
      </c>
      <c r="Q2836" s="2">
        <v>8447.41</v>
      </c>
      <c r="R2836" s="2">
        <v>8082.51</v>
      </c>
      <c r="S2836" s="2">
        <v>62.45</v>
      </c>
      <c r="T2836" s="2">
        <v>104.51</v>
      </c>
      <c r="U2836" s="2">
        <v>82.92</v>
      </c>
      <c r="V2836" s="2">
        <v>54.94</v>
      </c>
      <c r="W2836" s="2">
        <v>66.2</v>
      </c>
      <c r="X2836" s="2">
        <v>84.55</v>
      </c>
      <c r="Y2836" s="2">
        <v>70.42</v>
      </c>
      <c r="Z2836" s="2">
        <v>70.78</v>
      </c>
    </row>
    <row r="2837" spans="1:26" x14ac:dyDescent="0.3">
      <c r="A2837" s="3" t="s">
        <v>809</v>
      </c>
      <c r="B2837" s="3" t="s">
        <v>810</v>
      </c>
      <c r="C2837" s="3">
        <v>785</v>
      </c>
      <c r="D2837" s="3" t="s">
        <v>25</v>
      </c>
      <c r="E2837" s="3" t="s">
        <v>635</v>
      </c>
      <c r="F2837" s="3" t="s">
        <v>78</v>
      </c>
      <c r="G2837" s="3" t="s">
        <v>84</v>
      </c>
      <c r="H2837" s="3" t="s">
        <v>75</v>
      </c>
      <c r="I2837" s="3">
        <v>3400</v>
      </c>
      <c r="J2837" s="3">
        <v>27150</v>
      </c>
      <c r="K2837" s="3">
        <v>2330</v>
      </c>
      <c r="L2837" s="3">
        <v>1345.01</v>
      </c>
      <c r="M2837" s="3">
        <v>1239.3399999999999</v>
      </c>
      <c r="N2837" s="3">
        <v>57.73</v>
      </c>
      <c r="O2837" s="3">
        <v>108.53</v>
      </c>
      <c r="P2837" s="3">
        <v>13526</v>
      </c>
      <c r="Q2837" s="3">
        <v>8447.41</v>
      </c>
      <c r="R2837" s="3">
        <v>8082.51</v>
      </c>
      <c r="S2837" s="3">
        <v>62.45</v>
      </c>
      <c r="T2837" s="3">
        <v>104.51</v>
      </c>
      <c r="U2837" s="3">
        <v>82.92</v>
      </c>
      <c r="V2837" s="3">
        <v>54.94</v>
      </c>
      <c r="W2837" s="3">
        <v>66.2</v>
      </c>
      <c r="X2837" s="3">
        <v>84.55</v>
      </c>
      <c r="Y2837" s="3">
        <v>70.42</v>
      </c>
      <c r="Z2837" s="3">
        <v>70.78</v>
      </c>
    </row>
    <row r="2838" spans="1:26" x14ac:dyDescent="0.3">
      <c r="A2838" s="2" t="s">
        <v>809</v>
      </c>
      <c r="B2838" s="2" t="s">
        <v>810</v>
      </c>
      <c r="C2838" s="2">
        <v>786</v>
      </c>
      <c r="D2838" s="2" t="s">
        <v>25</v>
      </c>
      <c r="E2838" s="2" t="s">
        <v>635</v>
      </c>
      <c r="F2838" s="2" t="s">
        <v>78</v>
      </c>
      <c r="G2838" s="2" t="s">
        <v>68</v>
      </c>
      <c r="H2838" s="2" t="s">
        <v>75</v>
      </c>
      <c r="I2838" s="2">
        <v>8642.5</v>
      </c>
      <c r="J2838" s="2">
        <v>68870</v>
      </c>
      <c r="K2838" s="2">
        <v>5874</v>
      </c>
      <c r="L2838" s="2">
        <v>4281.95</v>
      </c>
      <c r="M2838" s="2">
        <v>3934.6</v>
      </c>
      <c r="N2838" s="2">
        <v>72.900000000000006</v>
      </c>
      <c r="O2838" s="2">
        <v>108.83</v>
      </c>
      <c r="P2838" s="2">
        <v>33368</v>
      </c>
      <c r="Q2838" s="2">
        <v>26878.02</v>
      </c>
      <c r="R2838" s="2">
        <v>24230.68</v>
      </c>
      <c r="S2838" s="2">
        <v>80.55</v>
      </c>
      <c r="T2838" s="2">
        <v>110.93</v>
      </c>
      <c r="U2838" s="2">
        <v>81.67</v>
      </c>
      <c r="V2838" s="2">
        <v>68.81</v>
      </c>
      <c r="W2838" s="2">
        <v>69.680000000000007</v>
      </c>
      <c r="X2838" s="2">
        <v>83.09</v>
      </c>
      <c r="Y2838" s="2">
        <v>76.75</v>
      </c>
      <c r="Z2838" s="2">
        <v>70.349999999999994</v>
      </c>
    </row>
    <row r="2839" spans="1:26" x14ac:dyDescent="0.3">
      <c r="A2839" s="3" t="s">
        <v>809</v>
      </c>
      <c r="B2839" s="3" t="s">
        <v>810</v>
      </c>
      <c r="C2839" s="3">
        <v>787</v>
      </c>
      <c r="D2839" s="3" t="s">
        <v>25</v>
      </c>
      <c r="E2839" s="3" t="s">
        <v>635</v>
      </c>
      <c r="F2839" s="3" t="s">
        <v>78</v>
      </c>
      <c r="G2839" s="3" t="s">
        <v>68</v>
      </c>
      <c r="H2839" s="3" t="s">
        <v>16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 t="s">
        <v>60</v>
      </c>
      <c r="V2839" s="3" t="s">
        <v>60</v>
      </c>
      <c r="W2839" s="3" t="s">
        <v>60</v>
      </c>
      <c r="X2839" s="3" t="s">
        <v>60</v>
      </c>
      <c r="Y2839" s="3" t="s">
        <v>60</v>
      </c>
      <c r="Z2839" s="3" t="s">
        <v>60</v>
      </c>
    </row>
    <row r="2840" spans="1:26" x14ac:dyDescent="0.3">
      <c r="A2840" s="2" t="s">
        <v>809</v>
      </c>
      <c r="B2840" s="2" t="s">
        <v>810</v>
      </c>
      <c r="C2840" s="2">
        <v>788</v>
      </c>
      <c r="D2840" s="2" t="s">
        <v>25</v>
      </c>
      <c r="E2840" s="2" t="s">
        <v>635</v>
      </c>
      <c r="F2840" s="2" t="s">
        <v>78</v>
      </c>
      <c r="G2840" s="2" t="s">
        <v>68</v>
      </c>
      <c r="H2840" s="2" t="s">
        <v>12</v>
      </c>
      <c r="I2840" s="2">
        <v>2405.6</v>
      </c>
      <c r="J2840" s="2">
        <v>3969</v>
      </c>
      <c r="K2840" s="2">
        <v>1066</v>
      </c>
      <c r="L2840" s="2">
        <v>153.33000000000001</v>
      </c>
      <c r="M2840" s="2">
        <v>1348.26</v>
      </c>
      <c r="N2840" s="2">
        <v>14.38</v>
      </c>
      <c r="O2840" s="2">
        <v>11.37</v>
      </c>
      <c r="P2840" s="2">
        <v>2342</v>
      </c>
      <c r="Q2840" s="2">
        <v>761.26</v>
      </c>
      <c r="R2840" s="2">
        <v>3341.67</v>
      </c>
      <c r="S2840" s="2">
        <v>32.5</v>
      </c>
      <c r="T2840" s="2">
        <v>22.78</v>
      </c>
      <c r="U2840" s="2" t="s">
        <v>60</v>
      </c>
      <c r="V2840" s="2" t="s">
        <v>60</v>
      </c>
      <c r="W2840" s="2" t="s">
        <v>60</v>
      </c>
      <c r="X2840" s="2" t="s">
        <v>60</v>
      </c>
      <c r="Y2840" s="2" t="s">
        <v>60</v>
      </c>
      <c r="Z2840" s="2" t="s">
        <v>60</v>
      </c>
    </row>
    <row r="2841" spans="1:26" x14ac:dyDescent="0.3">
      <c r="A2841" s="3" t="s">
        <v>809</v>
      </c>
      <c r="B2841" s="3" t="s">
        <v>810</v>
      </c>
      <c r="C2841" s="3">
        <v>789</v>
      </c>
      <c r="D2841" s="3" t="s">
        <v>25</v>
      </c>
      <c r="E2841" s="3" t="s">
        <v>635</v>
      </c>
      <c r="F2841" s="3" t="s">
        <v>78</v>
      </c>
      <c r="G2841" s="3" t="s">
        <v>68</v>
      </c>
      <c r="H2841" s="3" t="s">
        <v>635</v>
      </c>
      <c r="I2841" s="3">
        <v>11048.1</v>
      </c>
      <c r="J2841" s="3">
        <v>72839</v>
      </c>
      <c r="K2841" s="3">
        <v>6940</v>
      </c>
      <c r="L2841" s="3">
        <v>4435.28</v>
      </c>
      <c r="M2841" s="3">
        <v>5282.86</v>
      </c>
      <c r="N2841" s="3">
        <v>63.91</v>
      </c>
      <c r="O2841" s="3">
        <v>83.96</v>
      </c>
      <c r="P2841" s="3">
        <v>35710</v>
      </c>
      <c r="Q2841" s="3">
        <v>27639.279999999999</v>
      </c>
      <c r="R2841" s="3">
        <v>27572.35</v>
      </c>
      <c r="S2841" s="3">
        <v>77.400000000000006</v>
      </c>
      <c r="T2841" s="3">
        <v>100.24</v>
      </c>
      <c r="U2841" s="3" t="s">
        <v>60</v>
      </c>
      <c r="V2841" s="3" t="s">
        <v>60</v>
      </c>
      <c r="W2841" s="3" t="s">
        <v>60</v>
      </c>
      <c r="X2841" s="3" t="s">
        <v>60</v>
      </c>
      <c r="Y2841" s="3" t="s">
        <v>60</v>
      </c>
      <c r="Z2841" s="3" t="s">
        <v>60</v>
      </c>
    </row>
    <row r="2842" spans="1:26" x14ac:dyDescent="0.3">
      <c r="A2842" s="2" t="s">
        <v>809</v>
      </c>
      <c r="B2842" s="2" t="s">
        <v>810</v>
      </c>
      <c r="C2842" s="2">
        <v>790</v>
      </c>
      <c r="D2842" s="2" t="s">
        <v>26</v>
      </c>
      <c r="E2842" s="2" t="s">
        <v>654</v>
      </c>
      <c r="F2842" s="2" t="s">
        <v>58</v>
      </c>
      <c r="G2842" s="2" t="s">
        <v>655</v>
      </c>
      <c r="H2842" s="2" t="s">
        <v>60</v>
      </c>
      <c r="I2842" s="2">
        <v>57.52</v>
      </c>
      <c r="J2842" s="2">
        <v>69</v>
      </c>
      <c r="K2842" s="2">
        <v>6</v>
      </c>
      <c r="L2842" s="2">
        <v>6.51</v>
      </c>
      <c r="M2842" s="2">
        <v>6.69</v>
      </c>
      <c r="N2842" s="2">
        <v>108.5</v>
      </c>
      <c r="O2842" s="2">
        <v>97.31</v>
      </c>
      <c r="P2842" s="2">
        <v>36</v>
      </c>
      <c r="Q2842" s="2">
        <v>45.93</v>
      </c>
      <c r="R2842" s="2">
        <v>56.31</v>
      </c>
      <c r="S2842" s="2">
        <v>127.58</v>
      </c>
      <c r="T2842" s="2">
        <v>81.569999999999993</v>
      </c>
      <c r="U2842" s="2" t="s">
        <v>60</v>
      </c>
      <c r="V2842" s="2" t="s">
        <v>60</v>
      </c>
      <c r="W2842" s="2" t="s">
        <v>60</v>
      </c>
      <c r="X2842" s="2" t="s">
        <v>60</v>
      </c>
      <c r="Y2842" s="2" t="s">
        <v>60</v>
      </c>
      <c r="Z2842" s="2" t="s">
        <v>60</v>
      </c>
    </row>
    <row r="2843" spans="1:26" x14ac:dyDescent="0.3">
      <c r="A2843" s="3" t="s">
        <v>809</v>
      </c>
      <c r="B2843" s="3" t="s">
        <v>810</v>
      </c>
      <c r="C2843" s="3">
        <v>791</v>
      </c>
      <c r="D2843" s="3" t="s">
        <v>26</v>
      </c>
      <c r="E2843" s="3" t="s">
        <v>654</v>
      </c>
      <c r="F2843" s="3" t="s">
        <v>58</v>
      </c>
      <c r="G2843" s="3" t="s">
        <v>656</v>
      </c>
      <c r="H2843" s="3" t="s">
        <v>476</v>
      </c>
      <c r="I2843" s="3">
        <v>57.52</v>
      </c>
      <c r="J2843" s="3">
        <v>69</v>
      </c>
      <c r="K2843" s="3">
        <v>6</v>
      </c>
      <c r="L2843" s="3">
        <v>6.51</v>
      </c>
      <c r="M2843" s="3">
        <v>6.69</v>
      </c>
      <c r="N2843" s="3">
        <v>108.5</v>
      </c>
      <c r="O2843" s="3">
        <v>97.31</v>
      </c>
      <c r="P2843" s="3">
        <v>36</v>
      </c>
      <c r="Q2843" s="3">
        <v>45.93</v>
      </c>
      <c r="R2843" s="3">
        <v>56.31</v>
      </c>
      <c r="S2843" s="3">
        <v>127.58</v>
      </c>
      <c r="T2843" s="3">
        <v>81.569999999999993</v>
      </c>
      <c r="U2843" s="3" t="s">
        <v>60</v>
      </c>
      <c r="V2843" s="3" t="s">
        <v>60</v>
      </c>
      <c r="W2843" s="3" t="s">
        <v>60</v>
      </c>
      <c r="X2843" s="3" t="s">
        <v>60</v>
      </c>
      <c r="Y2843" s="3" t="s">
        <v>60</v>
      </c>
      <c r="Z2843" s="3" t="s">
        <v>60</v>
      </c>
    </row>
    <row r="2844" spans="1:26" x14ac:dyDescent="0.3">
      <c r="A2844" s="2" t="s">
        <v>809</v>
      </c>
      <c r="B2844" s="2" t="s">
        <v>810</v>
      </c>
      <c r="C2844" s="2">
        <v>792</v>
      </c>
      <c r="D2844" s="2" t="s">
        <v>26</v>
      </c>
      <c r="E2844" s="2" t="s">
        <v>654</v>
      </c>
      <c r="F2844" s="2" t="s">
        <v>58</v>
      </c>
      <c r="G2844" s="2" t="s">
        <v>58</v>
      </c>
      <c r="H2844" s="2" t="s">
        <v>75</v>
      </c>
      <c r="I2844" s="2">
        <v>57.52</v>
      </c>
      <c r="J2844" s="2">
        <v>69</v>
      </c>
      <c r="K2844" s="2">
        <v>6</v>
      </c>
      <c r="L2844" s="2">
        <v>6.51</v>
      </c>
      <c r="M2844" s="2">
        <v>6.69</v>
      </c>
      <c r="N2844" s="2">
        <v>108.5</v>
      </c>
      <c r="O2844" s="2">
        <v>97.31</v>
      </c>
      <c r="P2844" s="2">
        <v>36</v>
      </c>
      <c r="Q2844" s="2">
        <v>45.93</v>
      </c>
      <c r="R2844" s="2">
        <v>56.31</v>
      </c>
      <c r="S2844" s="2">
        <v>127.58</v>
      </c>
      <c r="T2844" s="2">
        <v>81.569999999999993</v>
      </c>
      <c r="U2844" s="2" t="s">
        <v>60</v>
      </c>
      <c r="V2844" s="2" t="s">
        <v>60</v>
      </c>
      <c r="W2844" s="2" t="s">
        <v>60</v>
      </c>
      <c r="X2844" s="2" t="s">
        <v>60</v>
      </c>
      <c r="Y2844" s="2" t="s">
        <v>60</v>
      </c>
      <c r="Z2844" s="2" t="s">
        <v>60</v>
      </c>
    </row>
    <row r="2845" spans="1:26" x14ac:dyDescent="0.3">
      <c r="A2845" s="3" t="s">
        <v>809</v>
      </c>
      <c r="B2845" s="3" t="s">
        <v>810</v>
      </c>
      <c r="C2845" s="3">
        <v>793</v>
      </c>
      <c r="D2845" s="3" t="s">
        <v>26</v>
      </c>
      <c r="E2845" s="3" t="s">
        <v>654</v>
      </c>
      <c r="F2845" s="3" t="s">
        <v>65</v>
      </c>
      <c r="G2845" s="3" t="s">
        <v>657</v>
      </c>
      <c r="H2845" s="3" t="s">
        <v>60</v>
      </c>
      <c r="I2845" s="3">
        <v>35.19</v>
      </c>
      <c r="J2845" s="3">
        <v>41</v>
      </c>
      <c r="K2845" s="3">
        <v>4</v>
      </c>
      <c r="L2845" s="3">
        <v>18.62</v>
      </c>
      <c r="M2845" s="3">
        <v>0</v>
      </c>
      <c r="N2845" s="3">
        <v>465.5</v>
      </c>
      <c r="O2845" s="3">
        <v>0</v>
      </c>
      <c r="P2845" s="3">
        <v>21</v>
      </c>
      <c r="Q2845" s="3">
        <v>121.92</v>
      </c>
      <c r="R2845" s="3">
        <v>0</v>
      </c>
      <c r="S2845" s="3">
        <v>580.57000000000005</v>
      </c>
      <c r="T2845" s="3">
        <v>0</v>
      </c>
      <c r="U2845" s="3" t="s">
        <v>60</v>
      </c>
      <c r="V2845" s="3" t="s">
        <v>60</v>
      </c>
      <c r="W2845" s="3" t="s">
        <v>60</v>
      </c>
      <c r="X2845" s="3" t="s">
        <v>60</v>
      </c>
      <c r="Y2845" s="3" t="s">
        <v>60</v>
      </c>
      <c r="Z2845" s="3" t="s">
        <v>60</v>
      </c>
    </row>
    <row r="2846" spans="1:26" x14ac:dyDescent="0.3">
      <c r="A2846" s="2" t="s">
        <v>809</v>
      </c>
      <c r="B2846" s="2" t="s">
        <v>810</v>
      </c>
      <c r="C2846" s="2">
        <v>794</v>
      </c>
      <c r="D2846" s="2" t="s">
        <v>26</v>
      </c>
      <c r="E2846" s="2" t="s">
        <v>654</v>
      </c>
      <c r="F2846" s="2" t="s">
        <v>65</v>
      </c>
      <c r="G2846" s="2" t="s">
        <v>656</v>
      </c>
      <c r="H2846" s="2" t="s">
        <v>476</v>
      </c>
      <c r="I2846" s="2">
        <v>35.19</v>
      </c>
      <c r="J2846" s="2">
        <v>41</v>
      </c>
      <c r="K2846" s="2">
        <v>4</v>
      </c>
      <c r="L2846" s="2">
        <v>18.62</v>
      </c>
      <c r="M2846" s="2">
        <v>0</v>
      </c>
      <c r="N2846" s="2">
        <v>465.5</v>
      </c>
      <c r="O2846" s="2">
        <v>0</v>
      </c>
      <c r="P2846" s="2">
        <v>21</v>
      </c>
      <c r="Q2846" s="2">
        <v>121.92</v>
      </c>
      <c r="R2846" s="2">
        <v>0</v>
      </c>
      <c r="S2846" s="2">
        <v>580.57000000000005</v>
      </c>
      <c r="T2846" s="2">
        <v>0</v>
      </c>
      <c r="U2846" s="2" t="s">
        <v>60</v>
      </c>
      <c r="V2846" s="2" t="s">
        <v>60</v>
      </c>
      <c r="W2846" s="2" t="s">
        <v>60</v>
      </c>
      <c r="X2846" s="2" t="s">
        <v>60</v>
      </c>
      <c r="Y2846" s="2" t="s">
        <v>60</v>
      </c>
      <c r="Z2846" s="2" t="s">
        <v>60</v>
      </c>
    </row>
    <row r="2847" spans="1:26" x14ac:dyDescent="0.3">
      <c r="A2847" s="3" t="s">
        <v>809</v>
      </c>
      <c r="B2847" s="3" t="s">
        <v>810</v>
      </c>
      <c r="C2847" s="3">
        <v>795</v>
      </c>
      <c r="D2847" s="3" t="s">
        <v>26</v>
      </c>
      <c r="E2847" s="3" t="s">
        <v>654</v>
      </c>
      <c r="F2847" s="3" t="s">
        <v>65</v>
      </c>
      <c r="G2847" s="3" t="s">
        <v>65</v>
      </c>
      <c r="H2847" s="3" t="s">
        <v>75</v>
      </c>
      <c r="I2847" s="3">
        <v>35.19</v>
      </c>
      <c r="J2847" s="3">
        <v>41</v>
      </c>
      <c r="K2847" s="3">
        <v>4</v>
      </c>
      <c r="L2847" s="3">
        <v>18.62</v>
      </c>
      <c r="M2847" s="3">
        <v>0</v>
      </c>
      <c r="N2847" s="3">
        <v>465.5</v>
      </c>
      <c r="O2847" s="3">
        <v>0</v>
      </c>
      <c r="P2847" s="3">
        <v>21</v>
      </c>
      <c r="Q2847" s="3">
        <v>121.92</v>
      </c>
      <c r="R2847" s="3">
        <v>0</v>
      </c>
      <c r="S2847" s="3">
        <v>580.57000000000005</v>
      </c>
      <c r="T2847" s="3">
        <v>0</v>
      </c>
      <c r="U2847" s="3" t="s">
        <v>60</v>
      </c>
      <c r="V2847" s="3" t="s">
        <v>60</v>
      </c>
      <c r="W2847" s="3" t="s">
        <v>60</v>
      </c>
      <c r="X2847" s="3" t="s">
        <v>60</v>
      </c>
      <c r="Y2847" s="3" t="s">
        <v>60</v>
      </c>
      <c r="Z2847" s="3" t="s">
        <v>60</v>
      </c>
    </row>
    <row r="2848" spans="1:26" x14ac:dyDescent="0.3">
      <c r="A2848" s="2" t="s">
        <v>809</v>
      </c>
      <c r="B2848" s="2" t="s">
        <v>810</v>
      </c>
      <c r="C2848" s="2">
        <v>796</v>
      </c>
      <c r="D2848" s="2" t="s">
        <v>26</v>
      </c>
      <c r="E2848" s="2" t="s">
        <v>654</v>
      </c>
      <c r="F2848" s="2" t="s">
        <v>65</v>
      </c>
      <c r="G2848" s="2" t="s">
        <v>68</v>
      </c>
      <c r="H2848" s="2" t="s">
        <v>75</v>
      </c>
      <c r="I2848" s="2">
        <v>92.71</v>
      </c>
      <c r="J2848" s="2">
        <v>110</v>
      </c>
      <c r="K2848" s="2">
        <v>10</v>
      </c>
      <c r="L2848" s="2">
        <v>25.13</v>
      </c>
      <c r="M2848" s="2">
        <v>6.69</v>
      </c>
      <c r="N2848" s="2">
        <v>251.3</v>
      </c>
      <c r="O2848" s="2">
        <v>375.64</v>
      </c>
      <c r="P2848" s="2">
        <v>57</v>
      </c>
      <c r="Q2848" s="2">
        <v>167.85</v>
      </c>
      <c r="R2848" s="2">
        <v>56.31</v>
      </c>
      <c r="S2848" s="2">
        <v>294.47000000000003</v>
      </c>
      <c r="T2848" s="2">
        <v>298.08</v>
      </c>
      <c r="U2848" s="2" t="s">
        <v>60</v>
      </c>
      <c r="V2848" s="2" t="s">
        <v>60</v>
      </c>
      <c r="W2848" s="2" t="s">
        <v>60</v>
      </c>
      <c r="X2848" s="2" t="s">
        <v>60</v>
      </c>
      <c r="Y2848" s="2" t="s">
        <v>60</v>
      </c>
      <c r="Z2848" s="2" t="s">
        <v>60</v>
      </c>
    </row>
    <row r="2849" spans="1:26" x14ac:dyDescent="0.3">
      <c r="A2849" s="3" t="s">
        <v>809</v>
      </c>
      <c r="B2849" s="3" t="s">
        <v>810</v>
      </c>
      <c r="C2849" s="3">
        <v>797</v>
      </c>
      <c r="D2849" s="3" t="s">
        <v>26</v>
      </c>
      <c r="E2849" s="3" t="s">
        <v>654</v>
      </c>
      <c r="F2849" s="3" t="s">
        <v>65</v>
      </c>
      <c r="G2849" s="3" t="s">
        <v>68</v>
      </c>
      <c r="H2849" s="3" t="s">
        <v>16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 t="s">
        <v>60</v>
      </c>
      <c r="V2849" s="3" t="s">
        <v>60</v>
      </c>
      <c r="W2849" s="3" t="s">
        <v>60</v>
      </c>
      <c r="X2849" s="3" t="s">
        <v>60</v>
      </c>
      <c r="Y2849" s="3" t="s">
        <v>60</v>
      </c>
      <c r="Z2849" s="3" t="s">
        <v>60</v>
      </c>
    </row>
    <row r="2850" spans="1:26" x14ac:dyDescent="0.3">
      <c r="A2850" s="2" t="s">
        <v>809</v>
      </c>
      <c r="B2850" s="2" t="s">
        <v>810</v>
      </c>
      <c r="C2850" s="2">
        <v>798</v>
      </c>
      <c r="D2850" s="2" t="s">
        <v>26</v>
      </c>
      <c r="E2850" s="2" t="s">
        <v>654</v>
      </c>
      <c r="F2850" s="2" t="s">
        <v>65</v>
      </c>
      <c r="G2850" s="2" t="s">
        <v>68</v>
      </c>
      <c r="H2850" s="2" t="s">
        <v>654</v>
      </c>
      <c r="I2850" s="2">
        <v>92.71</v>
      </c>
      <c r="J2850" s="2">
        <v>110</v>
      </c>
      <c r="K2850" s="2">
        <v>10</v>
      </c>
      <c r="L2850" s="2">
        <v>25.13</v>
      </c>
      <c r="M2850" s="2">
        <v>6.69</v>
      </c>
      <c r="N2850" s="2">
        <v>251.3</v>
      </c>
      <c r="O2850" s="2">
        <v>375.64</v>
      </c>
      <c r="P2850" s="2">
        <v>57</v>
      </c>
      <c r="Q2850" s="2">
        <v>167.85</v>
      </c>
      <c r="R2850" s="2">
        <v>56.31</v>
      </c>
      <c r="S2850" s="2">
        <v>294.47000000000003</v>
      </c>
      <c r="T2850" s="2">
        <v>298.08</v>
      </c>
      <c r="U2850" s="2" t="s">
        <v>60</v>
      </c>
      <c r="V2850" s="2" t="s">
        <v>60</v>
      </c>
      <c r="W2850" s="2" t="s">
        <v>60</v>
      </c>
      <c r="X2850" s="2" t="s">
        <v>60</v>
      </c>
      <c r="Y2850" s="2" t="s">
        <v>60</v>
      </c>
      <c r="Z2850" s="2" t="s">
        <v>60</v>
      </c>
    </row>
    <row r="2851" spans="1:26" x14ac:dyDescent="0.3">
      <c r="A2851" s="3" t="s">
        <v>809</v>
      </c>
      <c r="B2851" s="3" t="s">
        <v>810</v>
      </c>
      <c r="C2851" s="3">
        <v>799</v>
      </c>
      <c r="D2851" s="3" t="s">
        <v>26</v>
      </c>
      <c r="E2851" s="3" t="s">
        <v>658</v>
      </c>
      <c r="F2851" s="3" t="s">
        <v>78</v>
      </c>
      <c r="G2851" s="3" t="s">
        <v>659</v>
      </c>
      <c r="H2851" s="3" t="s">
        <v>60</v>
      </c>
      <c r="I2851" s="3">
        <v>1000</v>
      </c>
      <c r="J2851" s="3">
        <v>6700</v>
      </c>
      <c r="K2851" s="3">
        <v>559</v>
      </c>
      <c r="L2851" s="3">
        <v>617.29999999999995</v>
      </c>
      <c r="M2851" s="3">
        <v>582.15</v>
      </c>
      <c r="N2851" s="3">
        <v>110.43</v>
      </c>
      <c r="O2851" s="3">
        <v>106.04</v>
      </c>
      <c r="P2851" s="3">
        <v>3373</v>
      </c>
      <c r="Q2851" s="3">
        <v>3345.42</v>
      </c>
      <c r="R2851" s="3">
        <v>3450.74</v>
      </c>
      <c r="S2851" s="3">
        <v>99.18</v>
      </c>
      <c r="T2851" s="3">
        <v>96.95</v>
      </c>
      <c r="U2851" s="3">
        <v>77.64</v>
      </c>
      <c r="V2851" s="3">
        <v>85.74</v>
      </c>
      <c r="W2851" s="3">
        <v>80.849999999999994</v>
      </c>
      <c r="X2851" s="3">
        <v>76.8</v>
      </c>
      <c r="Y2851" s="3">
        <v>76.17</v>
      </c>
      <c r="Z2851" s="3">
        <v>78.569999999999993</v>
      </c>
    </row>
    <row r="2852" spans="1:26" x14ac:dyDescent="0.3">
      <c r="A2852" s="2" t="s">
        <v>809</v>
      </c>
      <c r="B2852" s="2" t="s">
        <v>810</v>
      </c>
      <c r="C2852" s="2">
        <v>800</v>
      </c>
      <c r="D2852" s="2" t="s">
        <v>26</v>
      </c>
      <c r="E2852" s="2" t="s">
        <v>658</v>
      </c>
      <c r="F2852" s="2" t="s">
        <v>78</v>
      </c>
      <c r="G2852" s="2" t="s">
        <v>660</v>
      </c>
      <c r="H2852" s="2" t="s">
        <v>74</v>
      </c>
      <c r="I2852" s="2">
        <v>1000</v>
      </c>
      <c r="J2852" s="2">
        <v>6700</v>
      </c>
      <c r="K2852" s="2">
        <v>559</v>
      </c>
      <c r="L2852" s="2">
        <v>617.29999999999995</v>
      </c>
      <c r="M2852" s="2">
        <v>582.15</v>
      </c>
      <c r="N2852" s="2">
        <v>110.43</v>
      </c>
      <c r="O2852" s="2">
        <v>106.04</v>
      </c>
      <c r="P2852" s="2">
        <v>3373</v>
      </c>
      <c r="Q2852" s="2">
        <v>3345.42</v>
      </c>
      <c r="R2852" s="2">
        <v>3450.74</v>
      </c>
      <c r="S2852" s="2">
        <v>99.18</v>
      </c>
      <c r="T2852" s="2">
        <v>96.95</v>
      </c>
      <c r="U2852" s="2">
        <v>77.64</v>
      </c>
      <c r="V2852" s="2">
        <v>85.74</v>
      </c>
      <c r="W2852" s="2">
        <v>80.849999999999994</v>
      </c>
      <c r="X2852" s="2">
        <v>76.8</v>
      </c>
      <c r="Y2852" s="2">
        <v>76.17</v>
      </c>
      <c r="Z2852" s="2">
        <v>78.569999999999993</v>
      </c>
    </row>
    <row r="2853" spans="1:26" x14ac:dyDescent="0.3">
      <c r="A2853" s="3" t="s">
        <v>809</v>
      </c>
      <c r="B2853" s="3" t="s">
        <v>810</v>
      </c>
      <c r="C2853" s="3">
        <v>801</v>
      </c>
      <c r="D2853" s="3" t="s">
        <v>26</v>
      </c>
      <c r="E2853" s="3" t="s">
        <v>658</v>
      </c>
      <c r="F2853" s="3" t="s">
        <v>78</v>
      </c>
      <c r="G2853" s="3" t="s">
        <v>661</v>
      </c>
      <c r="H2853" s="3" t="s">
        <v>60</v>
      </c>
      <c r="I2853" s="3">
        <v>390</v>
      </c>
      <c r="J2853" s="3">
        <v>3000</v>
      </c>
      <c r="K2853" s="3">
        <v>131</v>
      </c>
      <c r="L2853" s="3">
        <v>262.56</v>
      </c>
      <c r="M2853" s="3">
        <v>254.28</v>
      </c>
      <c r="N2853" s="3">
        <v>200.43</v>
      </c>
      <c r="O2853" s="3">
        <v>103.26</v>
      </c>
      <c r="P2853" s="3">
        <v>1418</v>
      </c>
      <c r="Q2853" s="3">
        <v>1519.66</v>
      </c>
      <c r="R2853" s="3">
        <v>1390.02</v>
      </c>
      <c r="S2853" s="3">
        <v>107.17</v>
      </c>
      <c r="T2853" s="3">
        <v>109.33</v>
      </c>
      <c r="U2853" s="3">
        <v>46.65</v>
      </c>
      <c r="V2853" s="3">
        <v>93.5</v>
      </c>
      <c r="W2853" s="3">
        <v>90.56</v>
      </c>
      <c r="X2853" s="3">
        <v>82.78</v>
      </c>
      <c r="Y2853" s="3">
        <v>88.72</v>
      </c>
      <c r="Z2853" s="3">
        <v>81.150000000000006</v>
      </c>
    </row>
    <row r="2854" spans="1:26" x14ac:dyDescent="0.3">
      <c r="A2854" s="2" t="s">
        <v>809</v>
      </c>
      <c r="B2854" s="2" t="s">
        <v>810</v>
      </c>
      <c r="C2854" s="2">
        <v>802</v>
      </c>
      <c r="D2854" s="2" t="s">
        <v>26</v>
      </c>
      <c r="E2854" s="2" t="s">
        <v>658</v>
      </c>
      <c r="F2854" s="2" t="s">
        <v>78</v>
      </c>
      <c r="G2854" s="2" t="s">
        <v>662</v>
      </c>
      <c r="H2854" s="2" t="s">
        <v>74</v>
      </c>
      <c r="I2854" s="2">
        <v>390</v>
      </c>
      <c r="J2854" s="2">
        <v>3000</v>
      </c>
      <c r="K2854" s="2">
        <v>131</v>
      </c>
      <c r="L2854" s="2">
        <v>262.56</v>
      </c>
      <c r="M2854" s="2">
        <v>254.28</v>
      </c>
      <c r="N2854" s="2">
        <v>200.43</v>
      </c>
      <c r="O2854" s="2">
        <v>103.26</v>
      </c>
      <c r="P2854" s="2">
        <v>1418</v>
      </c>
      <c r="Q2854" s="2">
        <v>1519.66</v>
      </c>
      <c r="R2854" s="2">
        <v>1390.02</v>
      </c>
      <c r="S2854" s="2">
        <v>107.17</v>
      </c>
      <c r="T2854" s="2">
        <v>109.33</v>
      </c>
      <c r="U2854" s="2">
        <v>46.65</v>
      </c>
      <c r="V2854" s="2">
        <v>93.5</v>
      </c>
      <c r="W2854" s="2">
        <v>90.56</v>
      </c>
      <c r="X2854" s="2">
        <v>82.78</v>
      </c>
      <c r="Y2854" s="2">
        <v>88.72</v>
      </c>
      <c r="Z2854" s="2">
        <v>81.150000000000006</v>
      </c>
    </row>
    <row r="2855" spans="1:26" x14ac:dyDescent="0.3">
      <c r="A2855" s="3" t="s">
        <v>809</v>
      </c>
      <c r="B2855" s="3" t="s">
        <v>810</v>
      </c>
      <c r="C2855" s="3">
        <v>803</v>
      </c>
      <c r="D2855" s="3" t="s">
        <v>26</v>
      </c>
      <c r="E2855" s="3" t="s">
        <v>658</v>
      </c>
      <c r="F2855" s="3" t="s">
        <v>78</v>
      </c>
      <c r="G2855" s="3" t="s">
        <v>663</v>
      </c>
      <c r="H2855" s="3" t="s">
        <v>60</v>
      </c>
      <c r="I2855" s="3">
        <v>1980</v>
      </c>
      <c r="J2855" s="3">
        <v>14200</v>
      </c>
      <c r="K2855" s="3">
        <v>1005</v>
      </c>
      <c r="L2855" s="3">
        <v>1346.21</v>
      </c>
      <c r="M2855" s="3">
        <v>1169.26</v>
      </c>
      <c r="N2855" s="3">
        <v>133.94999999999999</v>
      </c>
      <c r="O2855" s="3">
        <v>115.13</v>
      </c>
      <c r="P2855" s="3">
        <v>6585</v>
      </c>
      <c r="Q2855" s="3">
        <v>7869.22</v>
      </c>
      <c r="R2855" s="3">
        <v>6277.7</v>
      </c>
      <c r="S2855" s="3">
        <v>119.5</v>
      </c>
      <c r="T2855" s="3">
        <v>125.35</v>
      </c>
      <c r="U2855" s="3">
        <v>70.5</v>
      </c>
      <c r="V2855" s="3">
        <v>94.43</v>
      </c>
      <c r="W2855" s="3">
        <v>82.02</v>
      </c>
      <c r="X2855" s="3">
        <v>75.72</v>
      </c>
      <c r="Y2855" s="3">
        <v>90.49</v>
      </c>
      <c r="Z2855" s="3">
        <v>80.349999999999994</v>
      </c>
    </row>
    <row r="2856" spans="1:26" x14ac:dyDescent="0.3">
      <c r="A2856" s="2" t="s">
        <v>809</v>
      </c>
      <c r="B2856" s="2" t="s">
        <v>810</v>
      </c>
      <c r="C2856" s="2">
        <v>804</v>
      </c>
      <c r="D2856" s="2" t="s">
        <v>26</v>
      </c>
      <c r="E2856" s="2" t="s">
        <v>658</v>
      </c>
      <c r="F2856" s="2" t="s">
        <v>78</v>
      </c>
      <c r="G2856" s="2" t="s">
        <v>664</v>
      </c>
      <c r="H2856" s="2" t="s">
        <v>74</v>
      </c>
      <c r="I2856" s="2">
        <v>1980</v>
      </c>
      <c r="J2856" s="2">
        <v>14200</v>
      </c>
      <c r="K2856" s="2">
        <v>1005</v>
      </c>
      <c r="L2856" s="2">
        <v>1346.21</v>
      </c>
      <c r="M2856" s="2">
        <v>1169.26</v>
      </c>
      <c r="N2856" s="2">
        <v>133.94999999999999</v>
      </c>
      <c r="O2856" s="2">
        <v>115.13</v>
      </c>
      <c r="P2856" s="2">
        <v>6585</v>
      </c>
      <c r="Q2856" s="2">
        <v>7869.22</v>
      </c>
      <c r="R2856" s="2">
        <v>6277.7</v>
      </c>
      <c r="S2856" s="2">
        <v>119.5</v>
      </c>
      <c r="T2856" s="2">
        <v>125.35</v>
      </c>
      <c r="U2856" s="2">
        <v>70.5</v>
      </c>
      <c r="V2856" s="2">
        <v>94.43</v>
      </c>
      <c r="W2856" s="2">
        <v>82.02</v>
      </c>
      <c r="X2856" s="2">
        <v>75.72</v>
      </c>
      <c r="Y2856" s="2">
        <v>90.49</v>
      </c>
      <c r="Z2856" s="2">
        <v>80.349999999999994</v>
      </c>
    </row>
    <row r="2857" spans="1:26" x14ac:dyDescent="0.3">
      <c r="A2857" s="3" t="s">
        <v>809</v>
      </c>
      <c r="B2857" s="3" t="s">
        <v>810</v>
      </c>
      <c r="C2857" s="3">
        <v>805</v>
      </c>
      <c r="D2857" s="3" t="s">
        <v>26</v>
      </c>
      <c r="E2857" s="3" t="s">
        <v>658</v>
      </c>
      <c r="F2857" s="3" t="s">
        <v>78</v>
      </c>
      <c r="G2857" s="3" t="s">
        <v>665</v>
      </c>
      <c r="H2857" s="3" t="s">
        <v>60</v>
      </c>
      <c r="I2857" s="3">
        <v>710</v>
      </c>
      <c r="J2857" s="3">
        <v>3300</v>
      </c>
      <c r="K2857" s="3">
        <v>270</v>
      </c>
      <c r="L2857" s="3">
        <v>113.6</v>
      </c>
      <c r="M2857" s="3">
        <v>296</v>
      </c>
      <c r="N2857" s="3">
        <v>42.07</v>
      </c>
      <c r="O2857" s="3">
        <v>38.380000000000003</v>
      </c>
      <c r="P2857" s="3">
        <v>1738</v>
      </c>
      <c r="Q2857" s="3">
        <v>1530.97</v>
      </c>
      <c r="R2857" s="3">
        <v>1714.18</v>
      </c>
      <c r="S2857" s="3">
        <v>88.09</v>
      </c>
      <c r="T2857" s="3">
        <v>89.31</v>
      </c>
      <c r="U2857" s="3">
        <v>52.82</v>
      </c>
      <c r="V2857" s="3">
        <v>22.22</v>
      </c>
      <c r="W2857" s="3">
        <v>57.9</v>
      </c>
      <c r="X2857" s="3">
        <v>55.74</v>
      </c>
      <c r="Y2857" s="3">
        <v>49.1</v>
      </c>
      <c r="Z2857" s="3">
        <v>54.97</v>
      </c>
    </row>
    <row r="2858" spans="1:26" x14ac:dyDescent="0.3">
      <c r="A2858" s="2" t="s">
        <v>809</v>
      </c>
      <c r="B2858" s="2" t="s">
        <v>810</v>
      </c>
      <c r="C2858" s="2">
        <v>806</v>
      </c>
      <c r="D2858" s="2" t="s">
        <v>26</v>
      </c>
      <c r="E2858" s="2" t="s">
        <v>658</v>
      </c>
      <c r="F2858" s="2" t="s">
        <v>78</v>
      </c>
      <c r="G2858" s="2" t="s">
        <v>666</v>
      </c>
      <c r="H2858" s="2" t="s">
        <v>60</v>
      </c>
      <c r="I2858" s="2">
        <v>2640</v>
      </c>
      <c r="J2858" s="2">
        <v>17860</v>
      </c>
      <c r="K2858" s="2">
        <v>1531</v>
      </c>
      <c r="L2858" s="2">
        <v>1259.75</v>
      </c>
      <c r="M2858" s="2">
        <v>1078.46</v>
      </c>
      <c r="N2858" s="2">
        <v>82.28</v>
      </c>
      <c r="O2858" s="2">
        <v>116.81</v>
      </c>
      <c r="P2858" s="2">
        <v>9697</v>
      </c>
      <c r="Q2858" s="2">
        <v>7304.21</v>
      </c>
      <c r="R2858" s="2">
        <v>6891.88</v>
      </c>
      <c r="S2858" s="2">
        <v>75.319999999999993</v>
      </c>
      <c r="T2858" s="2">
        <v>105.98</v>
      </c>
      <c r="U2858" s="2">
        <v>80.55</v>
      </c>
      <c r="V2858" s="2">
        <v>66.27</v>
      </c>
      <c r="W2858" s="2">
        <v>75.650000000000006</v>
      </c>
      <c r="X2858" s="2">
        <v>83.63</v>
      </c>
      <c r="Y2858" s="2">
        <v>71.94</v>
      </c>
      <c r="Z2858" s="2">
        <v>79.25</v>
      </c>
    </row>
    <row r="2859" spans="1:26" x14ac:dyDescent="0.3">
      <c r="A2859" s="3" t="s">
        <v>809</v>
      </c>
      <c r="B2859" s="3" t="s">
        <v>810</v>
      </c>
      <c r="C2859" s="3">
        <v>807</v>
      </c>
      <c r="D2859" s="3" t="s">
        <v>26</v>
      </c>
      <c r="E2859" s="3" t="s">
        <v>658</v>
      </c>
      <c r="F2859" s="3" t="s">
        <v>78</v>
      </c>
      <c r="G2859" s="3" t="s">
        <v>667</v>
      </c>
      <c r="H2859" s="3" t="s">
        <v>60</v>
      </c>
      <c r="I2859" s="3">
        <v>2340</v>
      </c>
      <c r="J2859" s="3">
        <v>17850</v>
      </c>
      <c r="K2859" s="3">
        <v>1592</v>
      </c>
      <c r="L2859" s="3">
        <v>1361.03</v>
      </c>
      <c r="M2859" s="3">
        <v>1192.6400000000001</v>
      </c>
      <c r="N2859" s="3">
        <v>85.49</v>
      </c>
      <c r="O2859" s="3">
        <v>114.12</v>
      </c>
      <c r="P2859" s="3">
        <v>9519</v>
      </c>
      <c r="Q2859" s="3">
        <v>8094.03</v>
      </c>
      <c r="R2859" s="3">
        <v>8174.88</v>
      </c>
      <c r="S2859" s="3">
        <v>85.03</v>
      </c>
      <c r="T2859" s="3">
        <v>99.01</v>
      </c>
      <c r="U2859" s="3">
        <v>94.49</v>
      </c>
      <c r="V2859" s="3">
        <v>80.78</v>
      </c>
      <c r="W2859" s="3">
        <v>70.790000000000006</v>
      </c>
      <c r="X2859" s="3">
        <v>92.62</v>
      </c>
      <c r="Y2859" s="3">
        <v>78.760000000000005</v>
      </c>
      <c r="Z2859" s="3">
        <v>79.540000000000006</v>
      </c>
    </row>
    <row r="2860" spans="1:26" x14ac:dyDescent="0.3">
      <c r="A2860" s="2" t="s">
        <v>809</v>
      </c>
      <c r="B2860" s="2" t="s">
        <v>810</v>
      </c>
      <c r="C2860" s="2">
        <v>808</v>
      </c>
      <c r="D2860" s="2" t="s">
        <v>26</v>
      </c>
      <c r="E2860" s="2" t="s">
        <v>658</v>
      </c>
      <c r="F2860" s="2" t="s">
        <v>78</v>
      </c>
      <c r="G2860" s="2" t="s">
        <v>83</v>
      </c>
      <c r="H2860" s="2" t="s">
        <v>74</v>
      </c>
      <c r="I2860" s="2">
        <v>5690</v>
      </c>
      <c r="J2860" s="2">
        <v>39010</v>
      </c>
      <c r="K2860" s="2">
        <v>3393</v>
      </c>
      <c r="L2860" s="2">
        <v>2734.38</v>
      </c>
      <c r="M2860" s="2">
        <v>2567.1</v>
      </c>
      <c r="N2860" s="2">
        <v>80.59</v>
      </c>
      <c r="O2860" s="2">
        <v>106.52</v>
      </c>
      <c r="P2860" s="2">
        <v>20954</v>
      </c>
      <c r="Q2860" s="2">
        <v>16929.21</v>
      </c>
      <c r="R2860" s="2">
        <v>16780.939999999999</v>
      </c>
      <c r="S2860" s="2">
        <v>80.790000000000006</v>
      </c>
      <c r="T2860" s="2">
        <v>100.88</v>
      </c>
      <c r="U2860" s="2">
        <v>82.82</v>
      </c>
      <c r="V2860" s="2">
        <v>66.739999999999995</v>
      </c>
      <c r="W2860" s="2">
        <v>70.88</v>
      </c>
      <c r="X2860" s="2">
        <v>83.85</v>
      </c>
      <c r="Y2860" s="2">
        <v>71.89</v>
      </c>
      <c r="Z2860" s="2">
        <v>75.959999999999994</v>
      </c>
    </row>
    <row r="2861" spans="1:26" x14ac:dyDescent="0.3">
      <c r="A2861" s="3" t="s">
        <v>809</v>
      </c>
      <c r="B2861" s="3" t="s">
        <v>810</v>
      </c>
      <c r="C2861" s="3">
        <v>809</v>
      </c>
      <c r="D2861" s="3" t="s">
        <v>26</v>
      </c>
      <c r="E2861" s="3" t="s">
        <v>658</v>
      </c>
      <c r="F2861" s="3" t="s">
        <v>78</v>
      </c>
      <c r="G2861" s="3" t="s">
        <v>668</v>
      </c>
      <c r="H2861" s="3" t="s">
        <v>60</v>
      </c>
      <c r="I2861" s="3">
        <v>0</v>
      </c>
      <c r="J2861" s="3">
        <v>2000</v>
      </c>
      <c r="K2861" s="3">
        <v>165</v>
      </c>
      <c r="L2861" s="3">
        <v>0</v>
      </c>
      <c r="M2861" s="3">
        <v>0</v>
      </c>
      <c r="N2861" s="3">
        <v>0</v>
      </c>
      <c r="O2861" s="3">
        <v>0</v>
      </c>
      <c r="P2861" s="3">
        <v>485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</row>
    <row r="2862" spans="1:26" x14ac:dyDescent="0.3">
      <c r="A2862" s="2" t="s">
        <v>809</v>
      </c>
      <c r="B2862" s="2" t="s">
        <v>810</v>
      </c>
      <c r="C2862" s="2">
        <v>810</v>
      </c>
      <c r="D2862" s="2" t="s">
        <v>26</v>
      </c>
      <c r="E2862" s="2" t="s">
        <v>658</v>
      </c>
      <c r="F2862" s="2" t="s">
        <v>78</v>
      </c>
      <c r="G2862" s="2" t="s">
        <v>132</v>
      </c>
      <c r="H2862" s="2" t="s">
        <v>74</v>
      </c>
      <c r="I2862" s="2">
        <v>0</v>
      </c>
      <c r="J2862" s="2">
        <v>2000</v>
      </c>
      <c r="K2862" s="2">
        <v>165</v>
      </c>
      <c r="L2862" s="2">
        <v>0</v>
      </c>
      <c r="M2862" s="2">
        <v>0</v>
      </c>
      <c r="N2862" s="2">
        <v>0</v>
      </c>
      <c r="O2862" s="2">
        <v>0</v>
      </c>
      <c r="P2862" s="2">
        <v>485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</row>
    <row r="2863" spans="1:26" x14ac:dyDescent="0.3">
      <c r="A2863" s="3" t="s">
        <v>809</v>
      </c>
      <c r="B2863" s="3" t="s">
        <v>810</v>
      </c>
      <c r="C2863" s="3">
        <v>811</v>
      </c>
      <c r="D2863" s="3" t="s">
        <v>26</v>
      </c>
      <c r="E2863" s="3" t="s">
        <v>658</v>
      </c>
      <c r="F2863" s="3" t="s">
        <v>78</v>
      </c>
      <c r="G2863" s="3" t="s">
        <v>84</v>
      </c>
      <c r="H2863" s="3" t="s">
        <v>75</v>
      </c>
      <c r="I2863" s="3">
        <v>9060</v>
      </c>
      <c r="J2863" s="3">
        <v>64910</v>
      </c>
      <c r="K2863" s="3">
        <v>5253</v>
      </c>
      <c r="L2863" s="3">
        <v>4960.45</v>
      </c>
      <c r="M2863" s="3">
        <v>4572.79</v>
      </c>
      <c r="N2863" s="3">
        <v>94.43</v>
      </c>
      <c r="O2863" s="3">
        <v>108.48</v>
      </c>
      <c r="P2863" s="3">
        <v>32815</v>
      </c>
      <c r="Q2863" s="3">
        <v>29663.51</v>
      </c>
      <c r="R2863" s="3">
        <v>27899.4</v>
      </c>
      <c r="S2863" s="3">
        <v>90.4</v>
      </c>
      <c r="T2863" s="3">
        <v>106.32</v>
      </c>
      <c r="U2863" s="3">
        <v>78</v>
      </c>
      <c r="V2863" s="3">
        <v>76.040000000000006</v>
      </c>
      <c r="W2863" s="3">
        <v>75.61</v>
      </c>
      <c r="X2863" s="3">
        <v>81.25</v>
      </c>
      <c r="Y2863" s="3">
        <v>77.349999999999994</v>
      </c>
      <c r="Z2863" s="3">
        <v>77.47</v>
      </c>
    </row>
    <row r="2864" spans="1:26" x14ac:dyDescent="0.3">
      <c r="A2864" s="2" t="s">
        <v>809</v>
      </c>
      <c r="B2864" s="2" t="s">
        <v>810</v>
      </c>
      <c r="C2864" s="2">
        <v>812</v>
      </c>
      <c r="D2864" s="2" t="s">
        <v>26</v>
      </c>
      <c r="E2864" s="2" t="s">
        <v>658</v>
      </c>
      <c r="F2864" s="2" t="s">
        <v>78</v>
      </c>
      <c r="G2864" s="2" t="s">
        <v>68</v>
      </c>
      <c r="H2864" s="2" t="s">
        <v>75</v>
      </c>
      <c r="I2864" s="2">
        <v>9060</v>
      </c>
      <c r="J2864" s="2">
        <v>64910</v>
      </c>
      <c r="K2864" s="2">
        <v>5253</v>
      </c>
      <c r="L2864" s="2">
        <v>4960.45</v>
      </c>
      <c r="M2864" s="2">
        <v>4572.79</v>
      </c>
      <c r="N2864" s="2">
        <v>94.43</v>
      </c>
      <c r="O2864" s="2">
        <v>108.48</v>
      </c>
      <c r="P2864" s="2">
        <v>32815</v>
      </c>
      <c r="Q2864" s="2">
        <v>29663.51</v>
      </c>
      <c r="R2864" s="2">
        <v>27899.4</v>
      </c>
      <c r="S2864" s="2">
        <v>90.4</v>
      </c>
      <c r="T2864" s="2">
        <v>106.32</v>
      </c>
      <c r="U2864" s="2">
        <v>78</v>
      </c>
      <c r="V2864" s="2">
        <v>76.040000000000006</v>
      </c>
      <c r="W2864" s="2">
        <v>75.61</v>
      </c>
      <c r="X2864" s="2">
        <v>81.25</v>
      </c>
      <c r="Y2864" s="2">
        <v>77.349999999999994</v>
      </c>
      <c r="Z2864" s="2">
        <v>77.47</v>
      </c>
    </row>
    <row r="2865" spans="1:26" x14ac:dyDescent="0.3">
      <c r="A2865" s="3" t="s">
        <v>809</v>
      </c>
      <c r="B2865" s="3" t="s">
        <v>810</v>
      </c>
      <c r="C2865" s="3">
        <v>813</v>
      </c>
      <c r="D2865" s="3" t="s">
        <v>26</v>
      </c>
      <c r="E2865" s="3" t="s">
        <v>658</v>
      </c>
      <c r="F2865" s="3" t="s">
        <v>78</v>
      </c>
      <c r="G2865" s="3" t="s">
        <v>68</v>
      </c>
      <c r="H2865" s="3" t="s">
        <v>16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 t="s">
        <v>60</v>
      </c>
      <c r="V2865" s="3" t="s">
        <v>60</v>
      </c>
      <c r="W2865" s="3" t="s">
        <v>60</v>
      </c>
      <c r="X2865" s="3" t="s">
        <v>60</v>
      </c>
      <c r="Y2865" s="3" t="s">
        <v>60</v>
      </c>
      <c r="Z2865" s="3" t="s">
        <v>60</v>
      </c>
    </row>
    <row r="2866" spans="1:26" x14ac:dyDescent="0.3">
      <c r="A2866" s="2" t="s">
        <v>809</v>
      </c>
      <c r="B2866" s="2" t="s">
        <v>810</v>
      </c>
      <c r="C2866" s="2">
        <v>814</v>
      </c>
      <c r="D2866" s="2" t="s">
        <v>26</v>
      </c>
      <c r="E2866" s="2" t="s">
        <v>658</v>
      </c>
      <c r="F2866" s="2" t="s">
        <v>78</v>
      </c>
      <c r="G2866" s="2" t="s">
        <v>68</v>
      </c>
      <c r="H2866" s="2" t="s">
        <v>658</v>
      </c>
      <c r="I2866" s="2">
        <v>9060</v>
      </c>
      <c r="J2866" s="2">
        <v>64910</v>
      </c>
      <c r="K2866" s="2">
        <v>5253</v>
      </c>
      <c r="L2866" s="2">
        <v>4960.45</v>
      </c>
      <c r="M2866" s="2">
        <v>4572.79</v>
      </c>
      <c r="N2866" s="2">
        <v>94.43</v>
      </c>
      <c r="O2866" s="2">
        <v>108.48</v>
      </c>
      <c r="P2866" s="2">
        <v>32815</v>
      </c>
      <c r="Q2866" s="2">
        <v>29663.51</v>
      </c>
      <c r="R2866" s="2">
        <v>27899.4</v>
      </c>
      <c r="S2866" s="2">
        <v>90.4</v>
      </c>
      <c r="T2866" s="2">
        <v>106.32</v>
      </c>
      <c r="U2866" s="2" t="s">
        <v>60</v>
      </c>
      <c r="V2866" s="2" t="s">
        <v>60</v>
      </c>
      <c r="W2866" s="2" t="s">
        <v>60</v>
      </c>
      <c r="X2866" s="2" t="s">
        <v>60</v>
      </c>
      <c r="Y2866" s="2" t="s">
        <v>60</v>
      </c>
      <c r="Z2866" s="2" t="s">
        <v>60</v>
      </c>
    </row>
    <row r="2867" spans="1:26" x14ac:dyDescent="0.3">
      <c r="A2867" s="3" t="s">
        <v>809</v>
      </c>
      <c r="B2867" s="3" t="s">
        <v>810</v>
      </c>
      <c r="C2867" s="3">
        <v>815</v>
      </c>
      <c r="D2867" s="3" t="s">
        <v>26</v>
      </c>
      <c r="E2867" s="3" t="s">
        <v>669</v>
      </c>
      <c r="F2867" s="3" t="s">
        <v>58</v>
      </c>
      <c r="G2867" s="3" t="s">
        <v>670</v>
      </c>
      <c r="H2867" s="3" t="s">
        <v>60</v>
      </c>
      <c r="I2867" s="3">
        <v>420</v>
      </c>
      <c r="J2867" s="3">
        <v>2300</v>
      </c>
      <c r="K2867" s="3">
        <v>183</v>
      </c>
      <c r="L2867" s="3">
        <v>154.72999999999999</v>
      </c>
      <c r="M2867" s="3">
        <v>210.78</v>
      </c>
      <c r="N2867" s="3">
        <v>84.55</v>
      </c>
      <c r="O2867" s="3">
        <v>73.41</v>
      </c>
      <c r="P2867" s="3">
        <v>1118</v>
      </c>
      <c r="Q2867" s="3">
        <v>1001.7</v>
      </c>
      <c r="R2867" s="3">
        <v>1305.0999999999999</v>
      </c>
      <c r="S2867" s="3">
        <v>89.6</v>
      </c>
      <c r="T2867" s="3">
        <v>76.75</v>
      </c>
      <c r="U2867" s="3">
        <v>60.52</v>
      </c>
      <c r="V2867" s="3">
        <v>51.17</v>
      </c>
      <c r="W2867" s="3">
        <v>69.7</v>
      </c>
      <c r="X2867" s="3">
        <v>60.61</v>
      </c>
      <c r="Y2867" s="3">
        <v>54.3</v>
      </c>
      <c r="Z2867" s="3">
        <v>70.75</v>
      </c>
    </row>
    <row r="2868" spans="1:26" x14ac:dyDescent="0.3">
      <c r="A2868" s="2" t="s">
        <v>809</v>
      </c>
      <c r="B2868" s="2" t="s">
        <v>810</v>
      </c>
      <c r="C2868" s="2">
        <v>816</v>
      </c>
      <c r="D2868" s="2" t="s">
        <v>26</v>
      </c>
      <c r="E2868" s="2" t="s">
        <v>669</v>
      </c>
      <c r="F2868" s="2" t="s">
        <v>58</v>
      </c>
      <c r="G2868" s="2" t="s">
        <v>671</v>
      </c>
      <c r="H2868" s="2" t="s">
        <v>74</v>
      </c>
      <c r="I2868" s="2">
        <v>420</v>
      </c>
      <c r="J2868" s="2">
        <v>2300</v>
      </c>
      <c r="K2868" s="2">
        <v>183</v>
      </c>
      <c r="L2868" s="2">
        <v>154.72999999999999</v>
      </c>
      <c r="M2868" s="2">
        <v>210.78</v>
      </c>
      <c r="N2868" s="2">
        <v>84.55</v>
      </c>
      <c r="O2868" s="2">
        <v>73.41</v>
      </c>
      <c r="P2868" s="2">
        <v>1118</v>
      </c>
      <c r="Q2868" s="2">
        <v>1001.7</v>
      </c>
      <c r="R2868" s="2">
        <v>1305.0999999999999</v>
      </c>
      <c r="S2868" s="2">
        <v>89.6</v>
      </c>
      <c r="T2868" s="2">
        <v>76.75</v>
      </c>
      <c r="U2868" s="2">
        <v>60.52</v>
      </c>
      <c r="V2868" s="2">
        <v>51.17</v>
      </c>
      <c r="W2868" s="2">
        <v>69.7</v>
      </c>
      <c r="X2868" s="2">
        <v>60.61</v>
      </c>
      <c r="Y2868" s="2">
        <v>54.3</v>
      </c>
      <c r="Z2868" s="2">
        <v>70.75</v>
      </c>
    </row>
    <row r="2869" spans="1:26" x14ac:dyDescent="0.3">
      <c r="A2869" s="3" t="s">
        <v>809</v>
      </c>
      <c r="B2869" s="3" t="s">
        <v>810</v>
      </c>
      <c r="C2869" s="3">
        <v>817</v>
      </c>
      <c r="D2869" s="3" t="s">
        <v>26</v>
      </c>
      <c r="E2869" s="3" t="s">
        <v>669</v>
      </c>
      <c r="F2869" s="3" t="s">
        <v>58</v>
      </c>
      <c r="G2869" s="3" t="s">
        <v>58</v>
      </c>
      <c r="H2869" s="3" t="s">
        <v>75</v>
      </c>
      <c r="I2869" s="3">
        <v>420</v>
      </c>
      <c r="J2869" s="3">
        <v>2300</v>
      </c>
      <c r="K2869" s="3">
        <v>183</v>
      </c>
      <c r="L2869" s="3">
        <v>154.72999999999999</v>
      </c>
      <c r="M2869" s="3">
        <v>210.78</v>
      </c>
      <c r="N2869" s="3">
        <v>84.55</v>
      </c>
      <c r="O2869" s="3">
        <v>73.41</v>
      </c>
      <c r="P2869" s="3">
        <v>1118</v>
      </c>
      <c r="Q2869" s="3">
        <v>1001.7</v>
      </c>
      <c r="R2869" s="3">
        <v>1305.0999999999999</v>
      </c>
      <c r="S2869" s="3">
        <v>89.6</v>
      </c>
      <c r="T2869" s="3">
        <v>76.75</v>
      </c>
      <c r="U2869" s="3">
        <v>60.52</v>
      </c>
      <c r="V2869" s="3">
        <v>51.17</v>
      </c>
      <c r="W2869" s="3">
        <v>69.7</v>
      </c>
      <c r="X2869" s="3">
        <v>60.61</v>
      </c>
      <c r="Y2869" s="3">
        <v>54.3</v>
      </c>
      <c r="Z2869" s="3">
        <v>70.75</v>
      </c>
    </row>
    <row r="2870" spans="1:26" x14ac:dyDescent="0.3">
      <c r="A2870" s="2" t="s">
        <v>809</v>
      </c>
      <c r="B2870" s="2" t="s">
        <v>810</v>
      </c>
      <c r="C2870" s="2">
        <v>818</v>
      </c>
      <c r="D2870" s="2" t="s">
        <v>26</v>
      </c>
      <c r="E2870" s="2" t="s">
        <v>669</v>
      </c>
      <c r="F2870" s="2" t="s">
        <v>58</v>
      </c>
      <c r="G2870" s="2" t="s">
        <v>672</v>
      </c>
      <c r="H2870" s="2" t="s">
        <v>60</v>
      </c>
      <c r="I2870" s="2">
        <v>65</v>
      </c>
      <c r="J2870" s="2">
        <v>55</v>
      </c>
      <c r="K2870" s="2">
        <v>13</v>
      </c>
      <c r="L2870" s="2">
        <v>2.13</v>
      </c>
      <c r="M2870" s="2">
        <v>33.04</v>
      </c>
      <c r="N2870" s="2">
        <v>16.38</v>
      </c>
      <c r="O2870" s="2">
        <v>6.45</v>
      </c>
      <c r="P2870" s="2">
        <v>34</v>
      </c>
      <c r="Q2870" s="2">
        <v>10.63</v>
      </c>
      <c r="R2870" s="2">
        <v>51.81</v>
      </c>
      <c r="S2870" s="2">
        <v>31.26</v>
      </c>
      <c r="T2870" s="2">
        <v>20.52</v>
      </c>
      <c r="U2870" s="2" t="s">
        <v>60</v>
      </c>
      <c r="V2870" s="2" t="s">
        <v>60</v>
      </c>
      <c r="W2870" s="2" t="s">
        <v>60</v>
      </c>
      <c r="X2870" s="2" t="s">
        <v>60</v>
      </c>
      <c r="Y2870" s="2" t="s">
        <v>60</v>
      </c>
      <c r="Z2870" s="2" t="s">
        <v>60</v>
      </c>
    </row>
    <row r="2871" spans="1:26" x14ac:dyDescent="0.3">
      <c r="A2871" s="3" t="s">
        <v>809</v>
      </c>
      <c r="B2871" s="3" t="s">
        <v>810</v>
      </c>
      <c r="C2871" s="3">
        <v>819</v>
      </c>
      <c r="D2871" s="3" t="s">
        <v>26</v>
      </c>
      <c r="E2871" s="3" t="s">
        <v>669</v>
      </c>
      <c r="F2871" s="3" t="s">
        <v>58</v>
      </c>
      <c r="G2871" s="3" t="s">
        <v>673</v>
      </c>
      <c r="H2871" s="3" t="s">
        <v>60</v>
      </c>
      <c r="I2871" s="3">
        <v>65</v>
      </c>
      <c r="J2871" s="3">
        <v>55</v>
      </c>
      <c r="K2871" s="3">
        <v>13</v>
      </c>
      <c r="L2871" s="3">
        <v>2.36</v>
      </c>
      <c r="M2871" s="3">
        <v>21.7</v>
      </c>
      <c r="N2871" s="3">
        <v>18.149999999999999</v>
      </c>
      <c r="O2871" s="3">
        <v>10.88</v>
      </c>
      <c r="P2871" s="3">
        <v>34</v>
      </c>
      <c r="Q2871" s="3">
        <v>10.35</v>
      </c>
      <c r="R2871" s="3">
        <v>39.39</v>
      </c>
      <c r="S2871" s="3">
        <v>30.44</v>
      </c>
      <c r="T2871" s="3">
        <v>26.28</v>
      </c>
      <c r="U2871" s="3" t="s">
        <v>60</v>
      </c>
      <c r="V2871" s="3" t="s">
        <v>60</v>
      </c>
      <c r="W2871" s="3" t="s">
        <v>60</v>
      </c>
      <c r="X2871" s="3" t="s">
        <v>60</v>
      </c>
      <c r="Y2871" s="3" t="s">
        <v>60</v>
      </c>
      <c r="Z2871" s="3" t="s">
        <v>60</v>
      </c>
    </row>
    <row r="2872" spans="1:26" x14ac:dyDescent="0.3">
      <c r="A2872" s="2" t="s">
        <v>809</v>
      </c>
      <c r="B2872" s="2" t="s">
        <v>810</v>
      </c>
      <c r="C2872" s="2">
        <v>820</v>
      </c>
      <c r="D2872" s="2" t="s">
        <v>26</v>
      </c>
      <c r="E2872" s="2" t="s">
        <v>669</v>
      </c>
      <c r="F2872" s="2" t="s">
        <v>58</v>
      </c>
      <c r="G2872" s="2" t="s">
        <v>674</v>
      </c>
      <c r="H2872" s="2" t="s">
        <v>12</v>
      </c>
      <c r="I2872" s="2">
        <v>130</v>
      </c>
      <c r="J2872" s="2">
        <v>110</v>
      </c>
      <c r="K2872" s="2">
        <v>26</v>
      </c>
      <c r="L2872" s="2">
        <v>4.49</v>
      </c>
      <c r="M2872" s="2">
        <v>54.74</v>
      </c>
      <c r="N2872" s="2">
        <v>17.27</v>
      </c>
      <c r="O2872" s="2">
        <v>8.1999999999999993</v>
      </c>
      <c r="P2872" s="2">
        <v>68</v>
      </c>
      <c r="Q2872" s="2">
        <v>20.98</v>
      </c>
      <c r="R2872" s="2">
        <v>91.2</v>
      </c>
      <c r="S2872" s="2">
        <v>30.85</v>
      </c>
      <c r="T2872" s="2">
        <v>23</v>
      </c>
      <c r="U2872" s="2" t="s">
        <v>60</v>
      </c>
      <c r="V2872" s="2" t="s">
        <v>60</v>
      </c>
      <c r="W2872" s="2" t="s">
        <v>60</v>
      </c>
      <c r="X2872" s="2" t="s">
        <v>60</v>
      </c>
      <c r="Y2872" s="2" t="s">
        <v>60</v>
      </c>
      <c r="Z2872" s="2" t="s">
        <v>60</v>
      </c>
    </row>
    <row r="2873" spans="1:26" x14ac:dyDescent="0.3">
      <c r="A2873" s="3" t="s">
        <v>809</v>
      </c>
      <c r="B2873" s="3" t="s">
        <v>810</v>
      </c>
      <c r="C2873" s="3">
        <v>821</v>
      </c>
      <c r="D2873" s="3" t="s">
        <v>26</v>
      </c>
      <c r="E2873" s="3" t="s">
        <v>669</v>
      </c>
      <c r="F2873" s="3" t="s">
        <v>58</v>
      </c>
      <c r="G2873" s="3" t="s">
        <v>58</v>
      </c>
      <c r="H2873" s="3" t="s">
        <v>12</v>
      </c>
      <c r="I2873" s="3">
        <v>130</v>
      </c>
      <c r="J2873" s="3">
        <v>110</v>
      </c>
      <c r="K2873" s="3">
        <v>26</v>
      </c>
      <c r="L2873" s="3">
        <v>4.49</v>
      </c>
      <c r="M2873" s="3">
        <v>54.74</v>
      </c>
      <c r="N2873" s="3">
        <v>17.27</v>
      </c>
      <c r="O2873" s="3">
        <v>8.1999999999999993</v>
      </c>
      <c r="P2873" s="3">
        <v>68</v>
      </c>
      <c r="Q2873" s="3">
        <v>20.98</v>
      </c>
      <c r="R2873" s="3">
        <v>91.2</v>
      </c>
      <c r="S2873" s="3">
        <v>30.85</v>
      </c>
      <c r="T2873" s="3">
        <v>23</v>
      </c>
      <c r="U2873" s="3" t="s">
        <v>60</v>
      </c>
      <c r="V2873" s="3" t="s">
        <v>60</v>
      </c>
      <c r="W2873" s="3" t="s">
        <v>60</v>
      </c>
      <c r="X2873" s="3" t="s">
        <v>60</v>
      </c>
      <c r="Y2873" s="3" t="s">
        <v>60</v>
      </c>
      <c r="Z2873" s="3" t="s">
        <v>60</v>
      </c>
    </row>
    <row r="2874" spans="1:26" x14ac:dyDescent="0.3">
      <c r="A2874" s="2" t="s">
        <v>809</v>
      </c>
      <c r="B2874" s="2" t="s">
        <v>810</v>
      </c>
      <c r="C2874" s="2">
        <v>822</v>
      </c>
      <c r="D2874" s="2" t="s">
        <v>26</v>
      </c>
      <c r="E2874" s="2" t="s">
        <v>669</v>
      </c>
      <c r="F2874" s="2" t="s">
        <v>65</v>
      </c>
      <c r="G2874" s="2" t="s">
        <v>675</v>
      </c>
      <c r="H2874" s="2" t="s">
        <v>60</v>
      </c>
      <c r="I2874" s="2">
        <v>540</v>
      </c>
      <c r="J2874" s="2">
        <v>3700</v>
      </c>
      <c r="K2874" s="2">
        <v>299</v>
      </c>
      <c r="L2874" s="2">
        <v>370.62</v>
      </c>
      <c r="M2874" s="2">
        <v>302.63</v>
      </c>
      <c r="N2874" s="2">
        <v>123.95</v>
      </c>
      <c r="O2874" s="2">
        <v>122.47</v>
      </c>
      <c r="P2874" s="2">
        <v>1811</v>
      </c>
      <c r="Q2874" s="2">
        <v>1716.38</v>
      </c>
      <c r="R2874" s="2">
        <v>1908.88</v>
      </c>
      <c r="S2874" s="2">
        <v>94.78</v>
      </c>
      <c r="T2874" s="2">
        <v>89.92</v>
      </c>
      <c r="U2874" s="2">
        <v>76.900000000000006</v>
      </c>
      <c r="V2874" s="2">
        <v>95.32</v>
      </c>
      <c r="W2874" s="2">
        <v>77.84</v>
      </c>
      <c r="X2874" s="2">
        <v>76.36</v>
      </c>
      <c r="Y2874" s="2">
        <v>72.37</v>
      </c>
      <c r="Z2874" s="2">
        <v>80.489999999999995</v>
      </c>
    </row>
    <row r="2875" spans="1:26" x14ac:dyDescent="0.3">
      <c r="A2875" s="3" t="s">
        <v>809</v>
      </c>
      <c r="B2875" s="3" t="s">
        <v>810</v>
      </c>
      <c r="C2875" s="3">
        <v>823</v>
      </c>
      <c r="D2875" s="3" t="s">
        <v>26</v>
      </c>
      <c r="E2875" s="3" t="s">
        <v>669</v>
      </c>
      <c r="F2875" s="3" t="s">
        <v>65</v>
      </c>
      <c r="G2875" s="3" t="s">
        <v>676</v>
      </c>
      <c r="H2875" s="3" t="s">
        <v>74</v>
      </c>
      <c r="I2875" s="3">
        <v>540</v>
      </c>
      <c r="J2875" s="3">
        <v>3700</v>
      </c>
      <c r="K2875" s="3">
        <v>299</v>
      </c>
      <c r="L2875" s="3">
        <v>370.62</v>
      </c>
      <c r="M2875" s="3">
        <v>302.63</v>
      </c>
      <c r="N2875" s="3">
        <v>123.95</v>
      </c>
      <c r="O2875" s="3">
        <v>122.47</v>
      </c>
      <c r="P2875" s="3">
        <v>1811</v>
      </c>
      <c r="Q2875" s="3">
        <v>1716.38</v>
      </c>
      <c r="R2875" s="3">
        <v>1908.88</v>
      </c>
      <c r="S2875" s="3">
        <v>94.78</v>
      </c>
      <c r="T2875" s="3">
        <v>89.92</v>
      </c>
      <c r="U2875" s="3">
        <v>76.900000000000006</v>
      </c>
      <c r="V2875" s="3">
        <v>95.32</v>
      </c>
      <c r="W2875" s="3">
        <v>77.84</v>
      </c>
      <c r="X2875" s="3">
        <v>76.36</v>
      </c>
      <c r="Y2875" s="3">
        <v>72.37</v>
      </c>
      <c r="Z2875" s="3">
        <v>80.489999999999995</v>
      </c>
    </row>
    <row r="2876" spans="1:26" x14ac:dyDescent="0.3">
      <c r="A2876" s="2" t="s">
        <v>809</v>
      </c>
      <c r="B2876" s="2" t="s">
        <v>810</v>
      </c>
      <c r="C2876" s="2">
        <v>824</v>
      </c>
      <c r="D2876" s="2" t="s">
        <v>26</v>
      </c>
      <c r="E2876" s="2" t="s">
        <v>669</v>
      </c>
      <c r="F2876" s="2" t="s">
        <v>65</v>
      </c>
      <c r="G2876" s="2" t="s">
        <v>677</v>
      </c>
      <c r="H2876" s="2" t="s">
        <v>60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</row>
    <row r="2877" spans="1:26" x14ac:dyDescent="0.3">
      <c r="A2877" s="3" t="s">
        <v>809</v>
      </c>
      <c r="B2877" s="3" t="s">
        <v>810</v>
      </c>
      <c r="C2877" s="3">
        <v>825</v>
      </c>
      <c r="D2877" s="3" t="s">
        <v>26</v>
      </c>
      <c r="E2877" s="3" t="s">
        <v>669</v>
      </c>
      <c r="F2877" s="3" t="s">
        <v>65</v>
      </c>
      <c r="G2877" s="3" t="s">
        <v>678</v>
      </c>
      <c r="H2877" s="3" t="s">
        <v>74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</row>
    <row r="2878" spans="1:26" x14ac:dyDescent="0.3">
      <c r="A2878" s="2" t="s">
        <v>809</v>
      </c>
      <c r="B2878" s="2" t="s">
        <v>810</v>
      </c>
      <c r="C2878" s="2">
        <v>826</v>
      </c>
      <c r="D2878" s="2" t="s">
        <v>26</v>
      </c>
      <c r="E2878" s="2" t="s">
        <v>669</v>
      </c>
      <c r="F2878" s="2" t="s">
        <v>65</v>
      </c>
      <c r="G2878" s="2" t="s">
        <v>679</v>
      </c>
      <c r="H2878" s="2" t="s">
        <v>60</v>
      </c>
      <c r="I2878" s="2">
        <v>1050</v>
      </c>
      <c r="J2878" s="2">
        <v>7400</v>
      </c>
      <c r="K2878" s="2">
        <v>622</v>
      </c>
      <c r="L2878" s="2">
        <v>719.35</v>
      </c>
      <c r="M2878" s="2">
        <v>665.19</v>
      </c>
      <c r="N2878" s="2">
        <v>115.65</v>
      </c>
      <c r="O2878" s="2">
        <v>108.14</v>
      </c>
      <c r="P2878" s="2">
        <v>3936</v>
      </c>
      <c r="Q2878" s="2">
        <v>4049.29</v>
      </c>
      <c r="R2878" s="2">
        <v>4034.26</v>
      </c>
      <c r="S2878" s="2">
        <v>102.88</v>
      </c>
      <c r="T2878" s="2">
        <v>100.37</v>
      </c>
      <c r="U2878" s="2">
        <v>82.28</v>
      </c>
      <c r="V2878" s="2">
        <v>95.15</v>
      </c>
      <c r="W2878" s="2">
        <v>87.99</v>
      </c>
      <c r="X2878" s="2">
        <v>85.35</v>
      </c>
      <c r="Y2878" s="2">
        <v>87.81</v>
      </c>
      <c r="Z2878" s="2">
        <v>87.48</v>
      </c>
    </row>
    <row r="2879" spans="1:26" x14ac:dyDescent="0.3">
      <c r="A2879" s="3" t="s">
        <v>809</v>
      </c>
      <c r="B2879" s="3" t="s">
        <v>810</v>
      </c>
      <c r="C2879" s="3">
        <v>827</v>
      </c>
      <c r="D2879" s="3" t="s">
        <v>26</v>
      </c>
      <c r="E2879" s="3" t="s">
        <v>669</v>
      </c>
      <c r="F2879" s="3" t="s">
        <v>65</v>
      </c>
      <c r="G2879" s="3" t="s">
        <v>680</v>
      </c>
      <c r="H2879" s="3" t="s">
        <v>74</v>
      </c>
      <c r="I2879" s="3">
        <v>1050</v>
      </c>
      <c r="J2879" s="3">
        <v>7400</v>
      </c>
      <c r="K2879" s="3">
        <v>622</v>
      </c>
      <c r="L2879" s="3">
        <v>719.35</v>
      </c>
      <c r="M2879" s="3">
        <v>665.19</v>
      </c>
      <c r="N2879" s="3">
        <v>115.65</v>
      </c>
      <c r="O2879" s="3">
        <v>108.14</v>
      </c>
      <c r="P2879" s="3">
        <v>3936</v>
      </c>
      <c r="Q2879" s="3">
        <v>4049.29</v>
      </c>
      <c r="R2879" s="3">
        <v>4034.26</v>
      </c>
      <c r="S2879" s="3">
        <v>102.88</v>
      </c>
      <c r="T2879" s="3">
        <v>100.37</v>
      </c>
      <c r="U2879" s="3">
        <v>82.28</v>
      </c>
      <c r="V2879" s="3">
        <v>95.15</v>
      </c>
      <c r="W2879" s="3">
        <v>87.99</v>
      </c>
      <c r="X2879" s="3">
        <v>85.35</v>
      </c>
      <c r="Y2879" s="3">
        <v>87.81</v>
      </c>
      <c r="Z2879" s="3">
        <v>87.48</v>
      </c>
    </row>
    <row r="2880" spans="1:26" x14ac:dyDescent="0.3">
      <c r="A2880" s="2" t="s">
        <v>809</v>
      </c>
      <c r="B2880" s="2" t="s">
        <v>810</v>
      </c>
      <c r="C2880" s="2">
        <v>828</v>
      </c>
      <c r="D2880" s="2" t="s">
        <v>26</v>
      </c>
      <c r="E2880" s="2" t="s">
        <v>669</v>
      </c>
      <c r="F2880" s="2" t="s">
        <v>65</v>
      </c>
      <c r="G2880" s="2" t="s">
        <v>681</v>
      </c>
      <c r="H2880" s="2" t="s">
        <v>60</v>
      </c>
      <c r="I2880" s="2">
        <v>240</v>
      </c>
      <c r="J2880" s="2">
        <v>1700</v>
      </c>
      <c r="K2880" s="2">
        <v>134</v>
      </c>
      <c r="L2880" s="2">
        <v>153.02000000000001</v>
      </c>
      <c r="M2880" s="2">
        <v>144.97</v>
      </c>
      <c r="N2880" s="2">
        <v>114.19</v>
      </c>
      <c r="O2880" s="2">
        <v>105.55</v>
      </c>
      <c r="P2880" s="2">
        <v>852</v>
      </c>
      <c r="Q2880" s="2">
        <v>966.06</v>
      </c>
      <c r="R2880" s="2">
        <v>922.03</v>
      </c>
      <c r="S2880" s="2">
        <v>113.39</v>
      </c>
      <c r="T2880" s="2">
        <v>104.78</v>
      </c>
      <c r="U2880" s="2">
        <v>77.55</v>
      </c>
      <c r="V2880" s="2">
        <v>88.55</v>
      </c>
      <c r="W2880" s="2">
        <v>83.89</v>
      </c>
      <c r="X2880" s="2">
        <v>80.83</v>
      </c>
      <c r="Y2880" s="2">
        <v>91.65</v>
      </c>
      <c r="Z2880" s="2">
        <v>87.47</v>
      </c>
    </row>
    <row r="2881" spans="1:26" x14ac:dyDescent="0.3">
      <c r="A2881" s="3" t="s">
        <v>809</v>
      </c>
      <c r="B2881" s="3" t="s">
        <v>810</v>
      </c>
      <c r="C2881" s="3">
        <v>829</v>
      </c>
      <c r="D2881" s="3" t="s">
        <v>26</v>
      </c>
      <c r="E2881" s="3" t="s">
        <v>669</v>
      </c>
      <c r="F2881" s="3" t="s">
        <v>65</v>
      </c>
      <c r="G2881" s="3" t="s">
        <v>439</v>
      </c>
      <c r="H2881" s="3" t="s">
        <v>74</v>
      </c>
      <c r="I2881" s="3">
        <v>240</v>
      </c>
      <c r="J2881" s="3">
        <v>1700</v>
      </c>
      <c r="K2881" s="3">
        <v>134</v>
      </c>
      <c r="L2881" s="3">
        <v>153.02000000000001</v>
      </c>
      <c r="M2881" s="3">
        <v>144.97</v>
      </c>
      <c r="N2881" s="3">
        <v>114.19</v>
      </c>
      <c r="O2881" s="3">
        <v>105.55</v>
      </c>
      <c r="P2881" s="3">
        <v>852</v>
      </c>
      <c r="Q2881" s="3">
        <v>966.06</v>
      </c>
      <c r="R2881" s="3">
        <v>922.03</v>
      </c>
      <c r="S2881" s="3">
        <v>113.39</v>
      </c>
      <c r="T2881" s="3">
        <v>104.78</v>
      </c>
      <c r="U2881" s="3">
        <v>77.55</v>
      </c>
      <c r="V2881" s="3">
        <v>88.55</v>
      </c>
      <c r="W2881" s="3">
        <v>83.89</v>
      </c>
      <c r="X2881" s="3">
        <v>80.83</v>
      </c>
      <c r="Y2881" s="3">
        <v>91.65</v>
      </c>
      <c r="Z2881" s="3">
        <v>87.47</v>
      </c>
    </row>
    <row r="2882" spans="1:26" x14ac:dyDescent="0.3">
      <c r="A2882" s="2" t="s">
        <v>809</v>
      </c>
      <c r="B2882" s="2" t="s">
        <v>810</v>
      </c>
      <c r="C2882" s="2">
        <v>830</v>
      </c>
      <c r="D2882" s="2" t="s">
        <v>26</v>
      </c>
      <c r="E2882" s="2" t="s">
        <v>669</v>
      </c>
      <c r="F2882" s="2" t="s">
        <v>65</v>
      </c>
      <c r="G2882" s="2" t="s">
        <v>65</v>
      </c>
      <c r="H2882" s="2" t="s">
        <v>75</v>
      </c>
      <c r="I2882" s="2">
        <v>1830</v>
      </c>
      <c r="J2882" s="2">
        <v>12800</v>
      </c>
      <c r="K2882" s="2">
        <v>1055</v>
      </c>
      <c r="L2882" s="2">
        <v>1242.99</v>
      </c>
      <c r="M2882" s="2">
        <v>1112.79</v>
      </c>
      <c r="N2882" s="2">
        <v>117.82</v>
      </c>
      <c r="O2882" s="2">
        <v>111.7</v>
      </c>
      <c r="P2882" s="2">
        <v>6599</v>
      </c>
      <c r="Q2882" s="2">
        <v>6731.73</v>
      </c>
      <c r="R2882" s="2">
        <v>6865.17</v>
      </c>
      <c r="S2882" s="2">
        <v>102.01</v>
      </c>
      <c r="T2882" s="2">
        <v>98.06</v>
      </c>
      <c r="U2882" s="2">
        <v>80.069999999999993</v>
      </c>
      <c r="V2882" s="2">
        <v>94.34</v>
      </c>
      <c r="W2882" s="2">
        <v>84.46</v>
      </c>
      <c r="X2882" s="2">
        <v>82.1</v>
      </c>
      <c r="Y2882" s="2">
        <v>83.76</v>
      </c>
      <c r="Z2882" s="2">
        <v>85.42</v>
      </c>
    </row>
    <row r="2883" spans="1:26" x14ac:dyDescent="0.3">
      <c r="A2883" s="3" t="s">
        <v>809</v>
      </c>
      <c r="B2883" s="3" t="s">
        <v>810</v>
      </c>
      <c r="C2883" s="3">
        <v>831</v>
      </c>
      <c r="D2883" s="3" t="s">
        <v>26</v>
      </c>
      <c r="E2883" s="3" t="s">
        <v>669</v>
      </c>
      <c r="F2883" s="3" t="s">
        <v>78</v>
      </c>
      <c r="G2883" s="3" t="s">
        <v>682</v>
      </c>
      <c r="H2883" s="3" t="s">
        <v>60</v>
      </c>
      <c r="I2883" s="3">
        <v>500</v>
      </c>
      <c r="J2883" s="3">
        <v>3500</v>
      </c>
      <c r="K2883" s="3">
        <v>311</v>
      </c>
      <c r="L2883" s="3">
        <v>297.43</v>
      </c>
      <c r="M2883" s="3">
        <v>295.3</v>
      </c>
      <c r="N2883" s="3">
        <v>95.64</v>
      </c>
      <c r="O2883" s="3">
        <v>100.72</v>
      </c>
      <c r="P2883" s="3">
        <v>1946</v>
      </c>
      <c r="Q2883" s="3">
        <v>1733.56</v>
      </c>
      <c r="R2883" s="3">
        <v>1874.84</v>
      </c>
      <c r="S2883" s="3">
        <v>89.08</v>
      </c>
      <c r="T2883" s="3">
        <v>92.46</v>
      </c>
      <c r="U2883" s="3">
        <v>86.39</v>
      </c>
      <c r="V2883" s="3">
        <v>82.62</v>
      </c>
      <c r="W2883" s="3">
        <v>82.03</v>
      </c>
      <c r="X2883" s="3">
        <v>88.62</v>
      </c>
      <c r="Y2883" s="3">
        <v>78.94</v>
      </c>
      <c r="Z2883" s="3">
        <v>85.38</v>
      </c>
    </row>
    <row r="2884" spans="1:26" x14ac:dyDescent="0.3">
      <c r="A2884" s="2" t="s">
        <v>809</v>
      </c>
      <c r="B2884" s="2" t="s">
        <v>810</v>
      </c>
      <c r="C2884" s="2">
        <v>832</v>
      </c>
      <c r="D2884" s="2" t="s">
        <v>26</v>
      </c>
      <c r="E2884" s="2" t="s">
        <v>669</v>
      </c>
      <c r="F2884" s="2" t="s">
        <v>78</v>
      </c>
      <c r="G2884" s="2" t="s">
        <v>683</v>
      </c>
      <c r="H2884" s="2" t="s">
        <v>60</v>
      </c>
      <c r="I2884" s="2">
        <v>500</v>
      </c>
      <c r="J2884" s="2">
        <v>3500</v>
      </c>
      <c r="K2884" s="2">
        <v>274</v>
      </c>
      <c r="L2884" s="2">
        <v>328.25</v>
      </c>
      <c r="M2884" s="2">
        <v>287.86</v>
      </c>
      <c r="N2884" s="2">
        <v>119.8</v>
      </c>
      <c r="O2884" s="2">
        <v>114.03</v>
      </c>
      <c r="P2884" s="2">
        <v>1756</v>
      </c>
      <c r="Q2884" s="2">
        <v>1892.65</v>
      </c>
      <c r="R2884" s="2">
        <v>1784.02</v>
      </c>
      <c r="S2884" s="2">
        <v>107.78</v>
      </c>
      <c r="T2884" s="2">
        <v>106.09</v>
      </c>
      <c r="U2884" s="2">
        <v>76.11</v>
      </c>
      <c r="V2884" s="2">
        <v>91.18</v>
      </c>
      <c r="W2884" s="2">
        <v>79.959999999999994</v>
      </c>
      <c r="X2884" s="2">
        <v>79.959999999999994</v>
      </c>
      <c r="Y2884" s="2">
        <v>86.19</v>
      </c>
      <c r="Z2884" s="2">
        <v>81.239999999999995</v>
      </c>
    </row>
    <row r="2885" spans="1:26" x14ac:dyDescent="0.3">
      <c r="A2885" s="3" t="s">
        <v>809</v>
      </c>
      <c r="B2885" s="3" t="s">
        <v>810</v>
      </c>
      <c r="C2885" s="3">
        <v>833</v>
      </c>
      <c r="D2885" s="3" t="s">
        <v>26</v>
      </c>
      <c r="E2885" s="3" t="s">
        <v>669</v>
      </c>
      <c r="F2885" s="3" t="s">
        <v>78</v>
      </c>
      <c r="G2885" s="3" t="s">
        <v>684</v>
      </c>
      <c r="H2885" s="3" t="s">
        <v>60</v>
      </c>
      <c r="I2885" s="3">
        <v>1000</v>
      </c>
      <c r="J2885" s="3">
        <v>7000</v>
      </c>
      <c r="K2885" s="3">
        <v>325</v>
      </c>
      <c r="L2885" s="3">
        <v>666.02</v>
      </c>
      <c r="M2885" s="3">
        <v>468.89</v>
      </c>
      <c r="N2885" s="3">
        <v>204.93</v>
      </c>
      <c r="O2885" s="3">
        <v>142.04</v>
      </c>
      <c r="P2885" s="3">
        <v>3385</v>
      </c>
      <c r="Q2885" s="3">
        <v>3771.6</v>
      </c>
      <c r="R2885" s="3">
        <v>3503</v>
      </c>
      <c r="S2885" s="3">
        <v>111.42</v>
      </c>
      <c r="T2885" s="3">
        <v>107.67</v>
      </c>
      <c r="U2885" s="3">
        <v>45.14</v>
      </c>
      <c r="V2885" s="3">
        <v>92.5</v>
      </c>
      <c r="W2885" s="3">
        <v>65.12</v>
      </c>
      <c r="X2885" s="3">
        <v>77.069999999999993</v>
      </c>
      <c r="Y2885" s="3">
        <v>85.87</v>
      </c>
      <c r="Z2885" s="3">
        <v>79.760000000000005</v>
      </c>
    </row>
    <row r="2886" spans="1:26" x14ac:dyDescent="0.3">
      <c r="A2886" s="2" t="s">
        <v>809</v>
      </c>
      <c r="B2886" s="2" t="s">
        <v>810</v>
      </c>
      <c r="C2886" s="2">
        <v>834</v>
      </c>
      <c r="D2886" s="2" t="s">
        <v>26</v>
      </c>
      <c r="E2886" s="2" t="s">
        <v>669</v>
      </c>
      <c r="F2886" s="2" t="s">
        <v>78</v>
      </c>
      <c r="G2886" s="2" t="s">
        <v>685</v>
      </c>
      <c r="H2886" s="2" t="s">
        <v>74</v>
      </c>
      <c r="I2886" s="2">
        <v>2000</v>
      </c>
      <c r="J2886" s="2">
        <v>14000</v>
      </c>
      <c r="K2886" s="2">
        <v>910</v>
      </c>
      <c r="L2886" s="2">
        <v>1291.7</v>
      </c>
      <c r="M2886" s="2">
        <v>1052.05</v>
      </c>
      <c r="N2886" s="2">
        <v>141.94999999999999</v>
      </c>
      <c r="O2886" s="2">
        <v>122.78</v>
      </c>
      <c r="P2886" s="2">
        <v>7087</v>
      </c>
      <c r="Q2886" s="2">
        <v>7397.81</v>
      </c>
      <c r="R2886" s="2">
        <v>7161.86</v>
      </c>
      <c r="S2886" s="2">
        <v>104.39</v>
      </c>
      <c r="T2886" s="2">
        <v>103.29</v>
      </c>
      <c r="U2886" s="2">
        <v>63.19</v>
      </c>
      <c r="V2886" s="2">
        <v>89.7</v>
      </c>
      <c r="W2886" s="2">
        <v>73.06</v>
      </c>
      <c r="X2886" s="2">
        <v>80.680000000000007</v>
      </c>
      <c r="Y2886" s="2">
        <v>84.22</v>
      </c>
      <c r="Z2886" s="2">
        <v>81.53</v>
      </c>
    </row>
    <row r="2887" spans="1:26" x14ac:dyDescent="0.3">
      <c r="A2887" s="3" t="s">
        <v>809</v>
      </c>
      <c r="B2887" s="3" t="s">
        <v>810</v>
      </c>
      <c r="C2887" s="3">
        <v>835</v>
      </c>
      <c r="D2887" s="3" t="s">
        <v>26</v>
      </c>
      <c r="E2887" s="3" t="s">
        <v>669</v>
      </c>
      <c r="F2887" s="3" t="s">
        <v>78</v>
      </c>
      <c r="G2887" s="3" t="s">
        <v>686</v>
      </c>
      <c r="H2887" s="3" t="s">
        <v>60</v>
      </c>
      <c r="I2887" s="3">
        <v>660</v>
      </c>
      <c r="J2887" s="3">
        <v>4500</v>
      </c>
      <c r="K2887" s="3">
        <v>272</v>
      </c>
      <c r="L2887" s="3">
        <v>444.94</v>
      </c>
      <c r="M2887" s="3">
        <v>0</v>
      </c>
      <c r="N2887" s="3">
        <v>163.58000000000001</v>
      </c>
      <c r="O2887" s="3">
        <v>0</v>
      </c>
      <c r="P2887" s="3">
        <v>1819</v>
      </c>
      <c r="Q2887" s="3">
        <v>2454.13</v>
      </c>
      <c r="R2887" s="3">
        <v>0</v>
      </c>
      <c r="S2887" s="3">
        <v>134.91999999999999</v>
      </c>
      <c r="T2887" s="3">
        <v>0</v>
      </c>
      <c r="U2887" s="3">
        <v>57.24</v>
      </c>
      <c r="V2887" s="3">
        <v>93.63</v>
      </c>
      <c r="W2887" s="3">
        <v>0</v>
      </c>
      <c r="X2887" s="3">
        <v>62.75</v>
      </c>
      <c r="Y2887" s="3">
        <v>84.66</v>
      </c>
      <c r="Z2887" s="3">
        <v>0</v>
      </c>
    </row>
    <row r="2888" spans="1:26" x14ac:dyDescent="0.3">
      <c r="A2888" s="2" t="s">
        <v>809</v>
      </c>
      <c r="B2888" s="2" t="s">
        <v>810</v>
      </c>
      <c r="C2888" s="2">
        <v>836</v>
      </c>
      <c r="D2888" s="2" t="s">
        <v>26</v>
      </c>
      <c r="E2888" s="2" t="s">
        <v>669</v>
      </c>
      <c r="F2888" s="2" t="s">
        <v>78</v>
      </c>
      <c r="G2888" s="2" t="s">
        <v>83</v>
      </c>
      <c r="H2888" s="2" t="s">
        <v>74</v>
      </c>
      <c r="I2888" s="2">
        <v>660</v>
      </c>
      <c r="J2888" s="2">
        <v>4500</v>
      </c>
      <c r="K2888" s="2">
        <v>272</v>
      </c>
      <c r="L2888" s="2">
        <v>444.94</v>
      </c>
      <c r="M2888" s="2">
        <v>0</v>
      </c>
      <c r="N2888" s="2">
        <v>163.58000000000001</v>
      </c>
      <c r="O2888" s="2">
        <v>0</v>
      </c>
      <c r="P2888" s="2">
        <v>1819</v>
      </c>
      <c r="Q2888" s="2">
        <v>2454.13</v>
      </c>
      <c r="R2888" s="2">
        <v>0</v>
      </c>
      <c r="S2888" s="2">
        <v>134.91999999999999</v>
      </c>
      <c r="T2888" s="2">
        <v>0</v>
      </c>
      <c r="U2888" s="2">
        <v>57.24</v>
      </c>
      <c r="V2888" s="2">
        <v>93.63</v>
      </c>
      <c r="W2888" s="2">
        <v>0</v>
      </c>
      <c r="X2888" s="2">
        <v>62.75</v>
      </c>
      <c r="Y2888" s="2">
        <v>84.66</v>
      </c>
      <c r="Z2888" s="2">
        <v>0</v>
      </c>
    </row>
    <row r="2889" spans="1:26" x14ac:dyDescent="0.3">
      <c r="A2889" s="3" t="s">
        <v>809</v>
      </c>
      <c r="B2889" s="3" t="s">
        <v>810</v>
      </c>
      <c r="C2889" s="3">
        <v>837</v>
      </c>
      <c r="D2889" s="3" t="s">
        <v>26</v>
      </c>
      <c r="E2889" s="3" t="s">
        <v>669</v>
      </c>
      <c r="F2889" s="3" t="s">
        <v>78</v>
      </c>
      <c r="G2889" s="3" t="s">
        <v>84</v>
      </c>
      <c r="H2889" s="3" t="s">
        <v>75</v>
      </c>
      <c r="I2889" s="3">
        <v>2660</v>
      </c>
      <c r="J2889" s="3">
        <v>18500</v>
      </c>
      <c r="K2889" s="3">
        <v>1182</v>
      </c>
      <c r="L2889" s="3">
        <v>1736.64</v>
      </c>
      <c r="M2889" s="3">
        <v>1052.05</v>
      </c>
      <c r="N2889" s="3">
        <v>146.91999999999999</v>
      </c>
      <c r="O2889" s="3">
        <v>165.07</v>
      </c>
      <c r="P2889" s="3">
        <v>8906</v>
      </c>
      <c r="Q2889" s="3">
        <v>9851.94</v>
      </c>
      <c r="R2889" s="3">
        <v>7161.86</v>
      </c>
      <c r="S2889" s="3">
        <v>110.62</v>
      </c>
      <c r="T2889" s="3">
        <v>137.56</v>
      </c>
      <c r="U2889" s="3">
        <v>61.72</v>
      </c>
      <c r="V2889" s="3">
        <v>90.68</v>
      </c>
      <c r="W2889" s="3">
        <v>73.06</v>
      </c>
      <c r="X2889" s="3">
        <v>76.23</v>
      </c>
      <c r="Y2889" s="3">
        <v>84.33</v>
      </c>
      <c r="Z2889" s="3">
        <v>81.53</v>
      </c>
    </row>
    <row r="2890" spans="1:26" x14ac:dyDescent="0.3">
      <c r="A2890" s="2" t="s">
        <v>809</v>
      </c>
      <c r="B2890" s="2" t="s">
        <v>810</v>
      </c>
      <c r="C2890" s="2">
        <v>838</v>
      </c>
      <c r="D2890" s="2" t="s">
        <v>26</v>
      </c>
      <c r="E2890" s="2" t="s">
        <v>669</v>
      </c>
      <c r="F2890" s="2" t="s">
        <v>78</v>
      </c>
      <c r="G2890" s="2" t="s">
        <v>687</v>
      </c>
      <c r="H2890" s="2" t="s">
        <v>60</v>
      </c>
      <c r="I2890" s="2">
        <v>80</v>
      </c>
      <c r="J2890" s="2">
        <v>142</v>
      </c>
      <c r="K2890" s="2">
        <v>23</v>
      </c>
      <c r="L2890" s="2">
        <v>27.32</v>
      </c>
      <c r="M2890" s="2">
        <v>36.69</v>
      </c>
      <c r="N2890" s="2">
        <v>118.78</v>
      </c>
      <c r="O2890" s="2">
        <v>74.459999999999994</v>
      </c>
      <c r="P2890" s="2">
        <v>96</v>
      </c>
      <c r="Q2890" s="2">
        <v>48.38</v>
      </c>
      <c r="R2890" s="2">
        <v>82.61</v>
      </c>
      <c r="S2890" s="2">
        <v>50.4</v>
      </c>
      <c r="T2890" s="2">
        <v>58.56</v>
      </c>
      <c r="U2890" s="2" t="s">
        <v>60</v>
      </c>
      <c r="V2890" s="2" t="s">
        <v>60</v>
      </c>
      <c r="W2890" s="2" t="s">
        <v>60</v>
      </c>
      <c r="X2890" s="2" t="s">
        <v>60</v>
      </c>
      <c r="Y2890" s="2" t="s">
        <v>60</v>
      </c>
      <c r="Z2890" s="2" t="s">
        <v>60</v>
      </c>
    </row>
    <row r="2891" spans="1:26" x14ac:dyDescent="0.3">
      <c r="A2891" s="3" t="s">
        <v>809</v>
      </c>
      <c r="B2891" s="3" t="s">
        <v>810</v>
      </c>
      <c r="C2891" s="3">
        <v>839</v>
      </c>
      <c r="D2891" s="3" t="s">
        <v>26</v>
      </c>
      <c r="E2891" s="3" t="s">
        <v>669</v>
      </c>
      <c r="F2891" s="3" t="s">
        <v>78</v>
      </c>
      <c r="G2891" s="3" t="s">
        <v>685</v>
      </c>
      <c r="H2891" s="3" t="s">
        <v>12</v>
      </c>
      <c r="I2891" s="3">
        <v>80</v>
      </c>
      <c r="J2891" s="3">
        <v>142</v>
      </c>
      <c r="K2891" s="3">
        <v>23</v>
      </c>
      <c r="L2891" s="3">
        <v>27.32</v>
      </c>
      <c r="M2891" s="3">
        <v>36.69</v>
      </c>
      <c r="N2891" s="3">
        <v>118.78</v>
      </c>
      <c r="O2891" s="3">
        <v>74.459999999999994</v>
      </c>
      <c r="P2891" s="3">
        <v>96</v>
      </c>
      <c r="Q2891" s="3">
        <v>48.38</v>
      </c>
      <c r="R2891" s="3">
        <v>82.61</v>
      </c>
      <c r="S2891" s="3">
        <v>50.4</v>
      </c>
      <c r="T2891" s="3">
        <v>58.56</v>
      </c>
      <c r="U2891" s="3" t="s">
        <v>60</v>
      </c>
      <c r="V2891" s="3" t="s">
        <v>60</v>
      </c>
      <c r="W2891" s="3" t="s">
        <v>60</v>
      </c>
      <c r="X2891" s="3" t="s">
        <v>60</v>
      </c>
      <c r="Y2891" s="3" t="s">
        <v>60</v>
      </c>
      <c r="Z2891" s="3" t="s">
        <v>60</v>
      </c>
    </row>
    <row r="2892" spans="1:26" x14ac:dyDescent="0.3">
      <c r="A2892" s="2" t="s">
        <v>809</v>
      </c>
      <c r="B2892" s="2" t="s">
        <v>810</v>
      </c>
      <c r="C2892" s="2">
        <v>840</v>
      </c>
      <c r="D2892" s="2" t="s">
        <v>26</v>
      </c>
      <c r="E2892" s="2" t="s">
        <v>669</v>
      </c>
      <c r="F2892" s="2" t="s">
        <v>78</v>
      </c>
      <c r="G2892" s="2" t="s">
        <v>84</v>
      </c>
      <c r="H2892" s="2" t="s">
        <v>12</v>
      </c>
      <c r="I2892" s="2">
        <v>80</v>
      </c>
      <c r="J2892" s="2">
        <v>142</v>
      </c>
      <c r="K2892" s="2">
        <v>23</v>
      </c>
      <c r="L2892" s="2">
        <v>27.32</v>
      </c>
      <c r="M2892" s="2">
        <v>36.69</v>
      </c>
      <c r="N2892" s="2">
        <v>118.78</v>
      </c>
      <c r="O2892" s="2">
        <v>74.459999999999994</v>
      </c>
      <c r="P2892" s="2">
        <v>96</v>
      </c>
      <c r="Q2892" s="2">
        <v>48.38</v>
      </c>
      <c r="R2892" s="2">
        <v>82.61</v>
      </c>
      <c r="S2892" s="2">
        <v>50.4</v>
      </c>
      <c r="T2892" s="2">
        <v>58.56</v>
      </c>
      <c r="U2892" s="2" t="s">
        <v>60</v>
      </c>
      <c r="V2892" s="2" t="s">
        <v>60</v>
      </c>
      <c r="W2892" s="2" t="s">
        <v>60</v>
      </c>
      <c r="X2892" s="2" t="s">
        <v>60</v>
      </c>
      <c r="Y2892" s="2" t="s">
        <v>60</v>
      </c>
      <c r="Z2892" s="2" t="s">
        <v>60</v>
      </c>
    </row>
    <row r="2893" spans="1:26" x14ac:dyDescent="0.3">
      <c r="A2893" s="3" t="s">
        <v>809</v>
      </c>
      <c r="B2893" s="3" t="s">
        <v>810</v>
      </c>
      <c r="C2893" s="3">
        <v>841</v>
      </c>
      <c r="D2893" s="3" t="s">
        <v>26</v>
      </c>
      <c r="E2893" s="3" t="s">
        <v>669</v>
      </c>
      <c r="F2893" s="3" t="s">
        <v>78</v>
      </c>
      <c r="G2893" s="3" t="s">
        <v>68</v>
      </c>
      <c r="H2893" s="3" t="s">
        <v>75</v>
      </c>
      <c r="I2893" s="3">
        <v>4910</v>
      </c>
      <c r="J2893" s="3">
        <v>33600</v>
      </c>
      <c r="K2893" s="3">
        <v>2420</v>
      </c>
      <c r="L2893" s="3">
        <v>3134.36</v>
      </c>
      <c r="M2893" s="3">
        <v>2375.62</v>
      </c>
      <c r="N2893" s="3">
        <v>129.52000000000001</v>
      </c>
      <c r="O2893" s="3">
        <v>131.94</v>
      </c>
      <c r="P2893" s="3">
        <v>16623</v>
      </c>
      <c r="Q2893" s="3">
        <v>17585.37</v>
      </c>
      <c r="R2893" s="3">
        <v>15332.13</v>
      </c>
      <c r="S2893" s="3">
        <v>105.79</v>
      </c>
      <c r="T2893" s="3">
        <v>114.7</v>
      </c>
      <c r="U2893" s="3">
        <v>68.45</v>
      </c>
      <c r="V2893" s="3">
        <v>88.66</v>
      </c>
      <c r="W2893" s="3">
        <v>77.63</v>
      </c>
      <c r="X2893" s="3">
        <v>77.08</v>
      </c>
      <c r="Y2893" s="3">
        <v>81.55</v>
      </c>
      <c r="Z2893" s="3">
        <v>82.14</v>
      </c>
    </row>
    <row r="2894" spans="1:26" x14ac:dyDescent="0.3">
      <c r="A2894" s="2" t="s">
        <v>809</v>
      </c>
      <c r="B2894" s="2" t="s">
        <v>810</v>
      </c>
      <c r="C2894" s="2">
        <v>842</v>
      </c>
      <c r="D2894" s="2" t="s">
        <v>26</v>
      </c>
      <c r="E2894" s="2" t="s">
        <v>669</v>
      </c>
      <c r="F2894" s="2" t="s">
        <v>78</v>
      </c>
      <c r="G2894" s="2" t="s">
        <v>68</v>
      </c>
      <c r="H2894" s="2" t="s">
        <v>16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 t="s">
        <v>60</v>
      </c>
      <c r="V2894" s="2" t="s">
        <v>60</v>
      </c>
      <c r="W2894" s="2" t="s">
        <v>60</v>
      </c>
      <c r="X2894" s="2" t="s">
        <v>60</v>
      </c>
      <c r="Y2894" s="2" t="s">
        <v>60</v>
      </c>
      <c r="Z2894" s="2" t="s">
        <v>60</v>
      </c>
    </row>
    <row r="2895" spans="1:26" x14ac:dyDescent="0.3">
      <c r="A2895" s="3" t="s">
        <v>809</v>
      </c>
      <c r="B2895" s="3" t="s">
        <v>810</v>
      </c>
      <c r="C2895" s="3">
        <v>843</v>
      </c>
      <c r="D2895" s="3" t="s">
        <v>26</v>
      </c>
      <c r="E2895" s="3" t="s">
        <v>669</v>
      </c>
      <c r="F2895" s="3" t="s">
        <v>78</v>
      </c>
      <c r="G2895" s="3" t="s">
        <v>68</v>
      </c>
      <c r="H2895" s="3" t="s">
        <v>12</v>
      </c>
      <c r="I2895" s="3">
        <v>210</v>
      </c>
      <c r="J2895" s="3">
        <v>252</v>
      </c>
      <c r="K2895" s="3">
        <v>49</v>
      </c>
      <c r="L2895" s="3">
        <v>31.81</v>
      </c>
      <c r="M2895" s="3">
        <v>91.43</v>
      </c>
      <c r="N2895" s="3">
        <v>64.92</v>
      </c>
      <c r="O2895" s="3">
        <v>34.79</v>
      </c>
      <c r="P2895" s="3">
        <v>164</v>
      </c>
      <c r="Q2895" s="3">
        <v>69.36</v>
      </c>
      <c r="R2895" s="3">
        <v>173.81</v>
      </c>
      <c r="S2895" s="3">
        <v>42.29</v>
      </c>
      <c r="T2895" s="3">
        <v>39.909999999999997</v>
      </c>
      <c r="U2895" s="3" t="s">
        <v>60</v>
      </c>
      <c r="V2895" s="3" t="s">
        <v>60</v>
      </c>
      <c r="W2895" s="3" t="s">
        <v>60</v>
      </c>
      <c r="X2895" s="3" t="s">
        <v>60</v>
      </c>
      <c r="Y2895" s="3" t="s">
        <v>60</v>
      </c>
      <c r="Z2895" s="3" t="s">
        <v>60</v>
      </c>
    </row>
    <row r="2896" spans="1:26" x14ac:dyDescent="0.3">
      <c r="A2896" s="2" t="s">
        <v>809</v>
      </c>
      <c r="B2896" s="2" t="s">
        <v>810</v>
      </c>
      <c r="C2896" s="2">
        <v>844</v>
      </c>
      <c r="D2896" s="2" t="s">
        <v>26</v>
      </c>
      <c r="E2896" s="2" t="s">
        <v>669</v>
      </c>
      <c r="F2896" s="2" t="s">
        <v>78</v>
      </c>
      <c r="G2896" s="2" t="s">
        <v>68</v>
      </c>
      <c r="H2896" s="2" t="s">
        <v>669</v>
      </c>
      <c r="I2896" s="2">
        <v>5120</v>
      </c>
      <c r="J2896" s="2">
        <v>33852</v>
      </c>
      <c r="K2896" s="2">
        <v>2469</v>
      </c>
      <c r="L2896" s="2">
        <v>3166.17</v>
      </c>
      <c r="M2896" s="2">
        <v>2467.0500000000002</v>
      </c>
      <c r="N2896" s="2">
        <v>128.24</v>
      </c>
      <c r="O2896" s="2">
        <v>128.34</v>
      </c>
      <c r="P2896" s="2">
        <v>16787</v>
      </c>
      <c r="Q2896" s="2">
        <v>17654.73</v>
      </c>
      <c r="R2896" s="2">
        <v>15505.94</v>
      </c>
      <c r="S2896" s="2">
        <v>105.17</v>
      </c>
      <c r="T2896" s="2">
        <v>113.86</v>
      </c>
      <c r="U2896" s="2" t="s">
        <v>60</v>
      </c>
      <c r="V2896" s="2" t="s">
        <v>60</v>
      </c>
      <c r="W2896" s="2" t="s">
        <v>60</v>
      </c>
      <c r="X2896" s="2" t="s">
        <v>60</v>
      </c>
      <c r="Y2896" s="2" t="s">
        <v>60</v>
      </c>
      <c r="Z2896" s="2" t="s">
        <v>60</v>
      </c>
    </row>
    <row r="2897" spans="1:26" x14ac:dyDescent="0.3">
      <c r="A2897" s="3" t="s">
        <v>809</v>
      </c>
      <c r="B2897" s="3" t="s">
        <v>810</v>
      </c>
      <c r="C2897" s="3">
        <v>845</v>
      </c>
      <c r="D2897" s="3" t="s">
        <v>26</v>
      </c>
      <c r="E2897" s="3" t="s">
        <v>688</v>
      </c>
      <c r="F2897" s="3" t="s">
        <v>58</v>
      </c>
      <c r="G2897" s="3" t="s">
        <v>689</v>
      </c>
      <c r="H2897" s="3" t="s">
        <v>60</v>
      </c>
      <c r="I2897" s="3">
        <v>1740</v>
      </c>
      <c r="J2897" s="3">
        <v>12800</v>
      </c>
      <c r="K2897" s="3">
        <v>679</v>
      </c>
      <c r="L2897" s="3">
        <v>903.11</v>
      </c>
      <c r="M2897" s="3">
        <v>999.43</v>
      </c>
      <c r="N2897" s="3">
        <v>133.01</v>
      </c>
      <c r="O2897" s="3">
        <v>90.36</v>
      </c>
      <c r="P2897" s="3">
        <v>6425</v>
      </c>
      <c r="Q2897" s="3">
        <v>6145.64</v>
      </c>
      <c r="R2897" s="3">
        <v>5554.59</v>
      </c>
      <c r="S2897" s="3">
        <v>95.65</v>
      </c>
      <c r="T2897" s="3">
        <v>110.64</v>
      </c>
      <c r="U2897" s="3">
        <v>54.2</v>
      </c>
      <c r="V2897" s="3">
        <v>72.09</v>
      </c>
      <c r="W2897" s="3">
        <v>79.78</v>
      </c>
      <c r="X2897" s="3">
        <v>84.07</v>
      </c>
      <c r="Y2897" s="3">
        <v>80.42</v>
      </c>
      <c r="Z2897" s="3">
        <v>72.680000000000007</v>
      </c>
    </row>
    <row r="2898" spans="1:26" x14ac:dyDescent="0.3">
      <c r="A2898" s="2" t="s">
        <v>809</v>
      </c>
      <c r="B2898" s="2" t="s">
        <v>810</v>
      </c>
      <c r="C2898" s="2">
        <v>846</v>
      </c>
      <c r="D2898" s="2" t="s">
        <v>26</v>
      </c>
      <c r="E2898" s="2" t="s">
        <v>688</v>
      </c>
      <c r="F2898" s="2" t="s">
        <v>58</v>
      </c>
      <c r="G2898" s="2" t="s">
        <v>690</v>
      </c>
      <c r="H2898" s="2" t="s">
        <v>74</v>
      </c>
      <c r="I2898" s="2">
        <v>1740</v>
      </c>
      <c r="J2898" s="2">
        <v>12800</v>
      </c>
      <c r="K2898" s="2">
        <v>679</v>
      </c>
      <c r="L2898" s="2">
        <v>903.11</v>
      </c>
      <c r="M2898" s="2">
        <v>999.43</v>
      </c>
      <c r="N2898" s="2">
        <v>133.01</v>
      </c>
      <c r="O2898" s="2">
        <v>90.36</v>
      </c>
      <c r="P2898" s="2">
        <v>6425</v>
      </c>
      <c r="Q2898" s="2">
        <v>6145.64</v>
      </c>
      <c r="R2898" s="2">
        <v>5554.59</v>
      </c>
      <c r="S2898" s="2">
        <v>95.65</v>
      </c>
      <c r="T2898" s="2">
        <v>110.64</v>
      </c>
      <c r="U2898" s="2">
        <v>54.2</v>
      </c>
      <c r="V2898" s="2">
        <v>72.09</v>
      </c>
      <c r="W2898" s="2">
        <v>79.78</v>
      </c>
      <c r="X2898" s="2">
        <v>84.07</v>
      </c>
      <c r="Y2898" s="2">
        <v>80.42</v>
      </c>
      <c r="Z2898" s="2">
        <v>72.680000000000007</v>
      </c>
    </row>
    <row r="2899" spans="1:26" x14ac:dyDescent="0.3">
      <c r="A2899" s="3" t="s">
        <v>809</v>
      </c>
      <c r="B2899" s="3" t="s">
        <v>810</v>
      </c>
      <c r="C2899" s="3">
        <v>847</v>
      </c>
      <c r="D2899" s="3" t="s">
        <v>26</v>
      </c>
      <c r="E2899" s="3" t="s">
        <v>688</v>
      </c>
      <c r="F2899" s="3" t="s">
        <v>58</v>
      </c>
      <c r="G2899" s="3" t="s">
        <v>58</v>
      </c>
      <c r="H2899" s="3" t="s">
        <v>75</v>
      </c>
      <c r="I2899" s="3">
        <v>1740</v>
      </c>
      <c r="J2899" s="3">
        <v>12800</v>
      </c>
      <c r="K2899" s="3">
        <v>679</v>
      </c>
      <c r="L2899" s="3">
        <v>903.11</v>
      </c>
      <c r="M2899" s="3">
        <v>999.43</v>
      </c>
      <c r="N2899" s="3">
        <v>133.01</v>
      </c>
      <c r="O2899" s="3">
        <v>90.36</v>
      </c>
      <c r="P2899" s="3">
        <v>6425</v>
      </c>
      <c r="Q2899" s="3">
        <v>6145.64</v>
      </c>
      <c r="R2899" s="3">
        <v>5554.59</v>
      </c>
      <c r="S2899" s="3">
        <v>95.65</v>
      </c>
      <c r="T2899" s="3">
        <v>110.64</v>
      </c>
      <c r="U2899" s="3">
        <v>54.2</v>
      </c>
      <c r="V2899" s="3">
        <v>72.09</v>
      </c>
      <c r="W2899" s="3">
        <v>79.78</v>
      </c>
      <c r="X2899" s="3">
        <v>84.07</v>
      </c>
      <c r="Y2899" s="3">
        <v>80.42</v>
      </c>
      <c r="Z2899" s="3">
        <v>72.680000000000007</v>
      </c>
    </row>
    <row r="2900" spans="1:26" x14ac:dyDescent="0.3">
      <c r="A2900" s="2" t="s">
        <v>809</v>
      </c>
      <c r="B2900" s="2" t="s">
        <v>810</v>
      </c>
      <c r="C2900" s="2">
        <v>848</v>
      </c>
      <c r="D2900" s="2" t="s">
        <v>26</v>
      </c>
      <c r="E2900" s="2" t="s">
        <v>688</v>
      </c>
      <c r="F2900" s="2" t="s">
        <v>58</v>
      </c>
      <c r="G2900" s="2" t="s">
        <v>691</v>
      </c>
      <c r="H2900" s="2" t="s">
        <v>60</v>
      </c>
      <c r="I2900" s="2">
        <v>114.75</v>
      </c>
      <c r="J2900" s="2">
        <v>626</v>
      </c>
      <c r="K2900" s="2">
        <v>50</v>
      </c>
      <c r="L2900" s="2">
        <v>69.55</v>
      </c>
      <c r="M2900" s="2">
        <v>37.5</v>
      </c>
      <c r="N2900" s="2">
        <v>139.1</v>
      </c>
      <c r="O2900" s="2">
        <v>185.47</v>
      </c>
      <c r="P2900" s="2">
        <v>319</v>
      </c>
      <c r="Q2900" s="2">
        <v>433.5</v>
      </c>
      <c r="R2900" s="2">
        <v>271.79000000000002</v>
      </c>
      <c r="S2900" s="2">
        <v>135.88999999999999</v>
      </c>
      <c r="T2900" s="2">
        <v>159.5</v>
      </c>
      <c r="U2900" s="2" t="s">
        <v>60</v>
      </c>
      <c r="V2900" s="2" t="s">
        <v>60</v>
      </c>
      <c r="W2900" s="2" t="s">
        <v>60</v>
      </c>
      <c r="X2900" s="2" t="s">
        <v>60</v>
      </c>
      <c r="Y2900" s="2" t="s">
        <v>60</v>
      </c>
      <c r="Z2900" s="2" t="s">
        <v>60</v>
      </c>
    </row>
    <row r="2901" spans="1:26" x14ac:dyDescent="0.3">
      <c r="A2901" s="3" t="s">
        <v>809</v>
      </c>
      <c r="B2901" s="3" t="s">
        <v>810</v>
      </c>
      <c r="C2901" s="3">
        <v>849</v>
      </c>
      <c r="D2901" s="3" t="s">
        <v>26</v>
      </c>
      <c r="E2901" s="3" t="s">
        <v>688</v>
      </c>
      <c r="F2901" s="3" t="s">
        <v>58</v>
      </c>
      <c r="G2901" s="3" t="s">
        <v>461</v>
      </c>
      <c r="H2901" s="3" t="s">
        <v>12</v>
      </c>
      <c r="I2901" s="3">
        <v>114.75</v>
      </c>
      <c r="J2901" s="3">
        <v>626</v>
      </c>
      <c r="K2901" s="3">
        <v>50</v>
      </c>
      <c r="L2901" s="3">
        <v>69.55</v>
      </c>
      <c r="M2901" s="3">
        <v>37.5</v>
      </c>
      <c r="N2901" s="3">
        <v>139.1</v>
      </c>
      <c r="O2901" s="3">
        <v>185.47</v>
      </c>
      <c r="P2901" s="3">
        <v>319</v>
      </c>
      <c r="Q2901" s="3">
        <v>433.5</v>
      </c>
      <c r="R2901" s="3">
        <v>271.79000000000002</v>
      </c>
      <c r="S2901" s="3">
        <v>135.88999999999999</v>
      </c>
      <c r="T2901" s="3">
        <v>159.5</v>
      </c>
      <c r="U2901" s="3" t="s">
        <v>60</v>
      </c>
      <c r="V2901" s="3" t="s">
        <v>60</v>
      </c>
      <c r="W2901" s="3" t="s">
        <v>60</v>
      </c>
      <c r="X2901" s="3" t="s">
        <v>60</v>
      </c>
      <c r="Y2901" s="3" t="s">
        <v>60</v>
      </c>
      <c r="Z2901" s="3" t="s">
        <v>60</v>
      </c>
    </row>
    <row r="2902" spans="1:26" x14ac:dyDescent="0.3">
      <c r="A2902" s="2" t="s">
        <v>809</v>
      </c>
      <c r="B2902" s="2" t="s">
        <v>810</v>
      </c>
      <c r="C2902" s="2">
        <v>850</v>
      </c>
      <c r="D2902" s="2" t="s">
        <v>26</v>
      </c>
      <c r="E2902" s="2" t="s">
        <v>688</v>
      </c>
      <c r="F2902" s="2" t="s">
        <v>58</v>
      </c>
      <c r="G2902" s="2" t="s">
        <v>692</v>
      </c>
      <c r="H2902" s="2" t="s">
        <v>60</v>
      </c>
      <c r="I2902" s="2">
        <v>510</v>
      </c>
      <c r="J2902" s="2">
        <v>1183</v>
      </c>
      <c r="K2902" s="2">
        <v>150</v>
      </c>
      <c r="L2902" s="2">
        <v>108.56</v>
      </c>
      <c r="M2902" s="2">
        <v>67.33</v>
      </c>
      <c r="N2902" s="2">
        <v>72.37</v>
      </c>
      <c r="O2902" s="2">
        <v>161.24</v>
      </c>
      <c r="P2902" s="2">
        <v>673</v>
      </c>
      <c r="Q2902" s="2">
        <v>560.39</v>
      </c>
      <c r="R2902" s="2">
        <v>672.51</v>
      </c>
      <c r="S2902" s="2">
        <v>83.27</v>
      </c>
      <c r="T2902" s="2">
        <v>83.33</v>
      </c>
      <c r="U2902" s="2" t="s">
        <v>60</v>
      </c>
      <c r="V2902" s="2" t="s">
        <v>60</v>
      </c>
      <c r="W2902" s="2" t="s">
        <v>60</v>
      </c>
      <c r="X2902" s="2" t="s">
        <v>60</v>
      </c>
      <c r="Y2902" s="2" t="s">
        <v>60</v>
      </c>
      <c r="Z2902" s="2" t="s">
        <v>60</v>
      </c>
    </row>
    <row r="2903" spans="1:26" x14ac:dyDescent="0.3">
      <c r="A2903" s="3" t="s">
        <v>809</v>
      </c>
      <c r="B2903" s="3" t="s">
        <v>810</v>
      </c>
      <c r="C2903" s="3">
        <v>851</v>
      </c>
      <c r="D2903" s="3" t="s">
        <v>26</v>
      </c>
      <c r="E2903" s="3" t="s">
        <v>688</v>
      </c>
      <c r="F2903" s="3" t="s">
        <v>58</v>
      </c>
      <c r="G2903" s="3" t="s">
        <v>693</v>
      </c>
      <c r="H2903" s="3" t="s">
        <v>60</v>
      </c>
      <c r="I2903" s="3">
        <v>72</v>
      </c>
      <c r="J2903" s="3">
        <v>650</v>
      </c>
      <c r="K2903" s="3">
        <v>134</v>
      </c>
      <c r="L2903" s="3">
        <v>37.85</v>
      </c>
      <c r="M2903" s="3">
        <v>43.9</v>
      </c>
      <c r="N2903" s="3">
        <v>28.25</v>
      </c>
      <c r="O2903" s="3">
        <v>86.22</v>
      </c>
      <c r="P2903" s="3">
        <v>420</v>
      </c>
      <c r="Q2903" s="3">
        <v>177.8</v>
      </c>
      <c r="R2903" s="3">
        <v>195.01</v>
      </c>
      <c r="S2903" s="3">
        <v>42.33</v>
      </c>
      <c r="T2903" s="3">
        <v>91.17</v>
      </c>
      <c r="U2903" s="3" t="s">
        <v>60</v>
      </c>
      <c r="V2903" s="3" t="s">
        <v>60</v>
      </c>
      <c r="W2903" s="3" t="s">
        <v>60</v>
      </c>
      <c r="X2903" s="3" t="s">
        <v>60</v>
      </c>
      <c r="Y2903" s="3" t="s">
        <v>60</v>
      </c>
      <c r="Z2903" s="3" t="s">
        <v>60</v>
      </c>
    </row>
    <row r="2904" spans="1:26" x14ac:dyDescent="0.3">
      <c r="A2904" s="2" t="s">
        <v>809</v>
      </c>
      <c r="B2904" s="2" t="s">
        <v>810</v>
      </c>
      <c r="C2904" s="2">
        <v>852</v>
      </c>
      <c r="D2904" s="2" t="s">
        <v>26</v>
      </c>
      <c r="E2904" s="2" t="s">
        <v>688</v>
      </c>
      <c r="F2904" s="2" t="s">
        <v>58</v>
      </c>
      <c r="G2904" s="2" t="s">
        <v>694</v>
      </c>
      <c r="H2904" s="2" t="s">
        <v>60</v>
      </c>
      <c r="I2904" s="2">
        <v>287.8</v>
      </c>
      <c r="J2904" s="2">
        <v>330</v>
      </c>
      <c r="K2904" s="2">
        <v>43</v>
      </c>
      <c r="L2904" s="2">
        <v>177.77</v>
      </c>
      <c r="M2904" s="2">
        <v>189.23</v>
      </c>
      <c r="N2904" s="2">
        <v>413.42</v>
      </c>
      <c r="O2904" s="2">
        <v>93.94</v>
      </c>
      <c r="P2904" s="2">
        <v>187</v>
      </c>
      <c r="Q2904" s="2">
        <v>610.80999999999995</v>
      </c>
      <c r="R2904" s="2">
        <v>594.33000000000004</v>
      </c>
      <c r="S2904" s="2">
        <v>326.64</v>
      </c>
      <c r="T2904" s="2">
        <v>102.77</v>
      </c>
      <c r="U2904" s="2" t="s">
        <v>60</v>
      </c>
      <c r="V2904" s="2" t="s">
        <v>60</v>
      </c>
      <c r="W2904" s="2" t="s">
        <v>60</v>
      </c>
      <c r="X2904" s="2" t="s">
        <v>60</v>
      </c>
      <c r="Y2904" s="2" t="s">
        <v>60</v>
      </c>
      <c r="Z2904" s="2" t="s">
        <v>60</v>
      </c>
    </row>
    <row r="2905" spans="1:26" x14ac:dyDescent="0.3">
      <c r="A2905" s="3" t="s">
        <v>809</v>
      </c>
      <c r="B2905" s="3" t="s">
        <v>810</v>
      </c>
      <c r="C2905" s="3">
        <v>853</v>
      </c>
      <c r="D2905" s="3" t="s">
        <v>26</v>
      </c>
      <c r="E2905" s="3" t="s">
        <v>688</v>
      </c>
      <c r="F2905" s="3" t="s">
        <v>58</v>
      </c>
      <c r="G2905" s="3" t="s">
        <v>695</v>
      </c>
      <c r="H2905" s="3" t="s">
        <v>60</v>
      </c>
      <c r="I2905" s="3">
        <v>250</v>
      </c>
      <c r="J2905" s="3">
        <v>950</v>
      </c>
      <c r="K2905" s="3">
        <v>144</v>
      </c>
      <c r="L2905" s="3">
        <v>109.09</v>
      </c>
      <c r="M2905" s="3">
        <v>143.62</v>
      </c>
      <c r="N2905" s="3">
        <v>75.760000000000005</v>
      </c>
      <c r="O2905" s="3">
        <v>75.959999999999994</v>
      </c>
      <c r="P2905" s="3">
        <v>710</v>
      </c>
      <c r="Q2905" s="3">
        <v>463.41</v>
      </c>
      <c r="R2905" s="3">
        <v>438.91</v>
      </c>
      <c r="S2905" s="3">
        <v>65.27</v>
      </c>
      <c r="T2905" s="3">
        <v>105.58</v>
      </c>
      <c r="U2905" s="3" t="s">
        <v>60</v>
      </c>
      <c r="V2905" s="3" t="s">
        <v>60</v>
      </c>
      <c r="W2905" s="3" t="s">
        <v>60</v>
      </c>
      <c r="X2905" s="3" t="s">
        <v>60</v>
      </c>
      <c r="Y2905" s="3" t="s">
        <v>60</v>
      </c>
      <c r="Z2905" s="3" t="s">
        <v>60</v>
      </c>
    </row>
    <row r="2906" spans="1:26" x14ac:dyDescent="0.3">
      <c r="A2906" s="2" t="s">
        <v>809</v>
      </c>
      <c r="B2906" s="2" t="s">
        <v>810</v>
      </c>
      <c r="C2906" s="2">
        <v>854</v>
      </c>
      <c r="D2906" s="2" t="s">
        <v>26</v>
      </c>
      <c r="E2906" s="2" t="s">
        <v>688</v>
      </c>
      <c r="F2906" s="2" t="s">
        <v>58</v>
      </c>
      <c r="G2906" s="2" t="s">
        <v>696</v>
      </c>
      <c r="H2906" s="2" t="s">
        <v>60</v>
      </c>
      <c r="I2906" s="2">
        <v>600</v>
      </c>
      <c r="J2906" s="2">
        <v>1600</v>
      </c>
      <c r="K2906" s="2">
        <v>216</v>
      </c>
      <c r="L2906" s="2">
        <v>156.86000000000001</v>
      </c>
      <c r="M2906" s="2">
        <v>328.91</v>
      </c>
      <c r="N2906" s="2">
        <v>72.62</v>
      </c>
      <c r="O2906" s="2">
        <v>47.69</v>
      </c>
      <c r="P2906" s="2">
        <v>890</v>
      </c>
      <c r="Q2906" s="2">
        <v>880.96</v>
      </c>
      <c r="R2906" s="2">
        <v>660.82</v>
      </c>
      <c r="S2906" s="2">
        <v>98.98</v>
      </c>
      <c r="T2906" s="2">
        <v>133.31</v>
      </c>
      <c r="U2906" s="2" t="s">
        <v>60</v>
      </c>
      <c r="V2906" s="2" t="s">
        <v>60</v>
      </c>
      <c r="W2906" s="2" t="s">
        <v>60</v>
      </c>
      <c r="X2906" s="2" t="s">
        <v>60</v>
      </c>
      <c r="Y2906" s="2" t="s">
        <v>60</v>
      </c>
      <c r="Z2906" s="2" t="s">
        <v>60</v>
      </c>
    </row>
    <row r="2907" spans="1:26" x14ac:dyDescent="0.3">
      <c r="A2907" s="3" t="s">
        <v>809</v>
      </c>
      <c r="B2907" s="3" t="s">
        <v>810</v>
      </c>
      <c r="C2907" s="3">
        <v>855</v>
      </c>
      <c r="D2907" s="3" t="s">
        <v>26</v>
      </c>
      <c r="E2907" s="3" t="s">
        <v>688</v>
      </c>
      <c r="F2907" s="3" t="s">
        <v>58</v>
      </c>
      <c r="G2907" s="3" t="s">
        <v>697</v>
      </c>
      <c r="H2907" s="3" t="s">
        <v>60</v>
      </c>
      <c r="I2907" s="3">
        <v>320</v>
      </c>
      <c r="J2907" s="3">
        <v>650</v>
      </c>
      <c r="K2907" s="3">
        <v>76</v>
      </c>
      <c r="L2907" s="3">
        <v>47.64</v>
      </c>
      <c r="M2907" s="3">
        <v>43.06</v>
      </c>
      <c r="N2907" s="3">
        <v>62.68</v>
      </c>
      <c r="O2907" s="3">
        <v>110.64</v>
      </c>
      <c r="P2907" s="3">
        <v>298</v>
      </c>
      <c r="Q2907" s="3">
        <v>284.52999999999997</v>
      </c>
      <c r="R2907" s="3">
        <v>201.35</v>
      </c>
      <c r="S2907" s="3">
        <v>95.48</v>
      </c>
      <c r="T2907" s="3">
        <v>141.31</v>
      </c>
      <c r="U2907" s="3" t="s">
        <v>60</v>
      </c>
      <c r="V2907" s="3" t="s">
        <v>60</v>
      </c>
      <c r="W2907" s="3" t="s">
        <v>60</v>
      </c>
      <c r="X2907" s="3" t="s">
        <v>60</v>
      </c>
      <c r="Y2907" s="3" t="s">
        <v>60</v>
      </c>
      <c r="Z2907" s="3" t="s">
        <v>60</v>
      </c>
    </row>
    <row r="2908" spans="1:26" x14ac:dyDescent="0.3">
      <c r="A2908" s="2" t="s">
        <v>809</v>
      </c>
      <c r="B2908" s="2" t="s">
        <v>810</v>
      </c>
      <c r="C2908" s="2">
        <v>856</v>
      </c>
      <c r="D2908" s="2" t="s">
        <v>26</v>
      </c>
      <c r="E2908" s="2" t="s">
        <v>688</v>
      </c>
      <c r="F2908" s="2" t="s">
        <v>58</v>
      </c>
      <c r="G2908" s="2" t="s">
        <v>698</v>
      </c>
      <c r="H2908" s="2" t="s">
        <v>12</v>
      </c>
      <c r="I2908" s="2">
        <v>2039.8</v>
      </c>
      <c r="J2908" s="2">
        <v>5363</v>
      </c>
      <c r="K2908" s="2">
        <v>763</v>
      </c>
      <c r="L2908" s="2">
        <v>637.77</v>
      </c>
      <c r="M2908" s="2">
        <v>816.05</v>
      </c>
      <c r="N2908" s="2">
        <v>83.59</v>
      </c>
      <c r="O2908" s="2">
        <v>78.150000000000006</v>
      </c>
      <c r="P2908" s="2">
        <v>3178</v>
      </c>
      <c r="Q2908" s="2">
        <v>2977.9</v>
      </c>
      <c r="R2908" s="2">
        <v>2762.93</v>
      </c>
      <c r="S2908" s="2">
        <v>93.7</v>
      </c>
      <c r="T2908" s="2">
        <v>107.78</v>
      </c>
      <c r="U2908" s="2" t="s">
        <v>60</v>
      </c>
      <c r="V2908" s="2" t="s">
        <v>60</v>
      </c>
      <c r="W2908" s="2" t="s">
        <v>60</v>
      </c>
      <c r="X2908" s="2" t="s">
        <v>60</v>
      </c>
      <c r="Y2908" s="2" t="s">
        <v>60</v>
      </c>
      <c r="Z2908" s="2" t="s">
        <v>60</v>
      </c>
    </row>
    <row r="2909" spans="1:26" x14ac:dyDescent="0.3">
      <c r="A2909" s="3" t="s">
        <v>809</v>
      </c>
      <c r="B2909" s="3" t="s">
        <v>810</v>
      </c>
      <c r="C2909" s="3">
        <v>857</v>
      </c>
      <c r="D2909" s="3" t="s">
        <v>26</v>
      </c>
      <c r="E2909" s="3" t="s">
        <v>688</v>
      </c>
      <c r="F2909" s="3" t="s">
        <v>58</v>
      </c>
      <c r="G2909" s="3" t="s">
        <v>58</v>
      </c>
      <c r="H2909" s="3" t="s">
        <v>12</v>
      </c>
      <c r="I2909" s="3">
        <v>2154.5500000000002</v>
      </c>
      <c r="J2909" s="3">
        <v>5989</v>
      </c>
      <c r="K2909" s="3">
        <v>813</v>
      </c>
      <c r="L2909" s="3">
        <v>707.32</v>
      </c>
      <c r="M2909" s="3">
        <v>853.55</v>
      </c>
      <c r="N2909" s="3">
        <v>87</v>
      </c>
      <c r="O2909" s="3">
        <v>82.87</v>
      </c>
      <c r="P2909" s="3">
        <v>3497</v>
      </c>
      <c r="Q2909" s="3">
        <v>3411.4</v>
      </c>
      <c r="R2909" s="3">
        <v>3034.72</v>
      </c>
      <c r="S2909" s="3">
        <v>97.55</v>
      </c>
      <c r="T2909" s="3">
        <v>112.41</v>
      </c>
      <c r="U2909" s="3" t="s">
        <v>60</v>
      </c>
      <c r="V2909" s="3" t="s">
        <v>60</v>
      </c>
      <c r="W2909" s="3" t="s">
        <v>60</v>
      </c>
      <c r="X2909" s="3" t="s">
        <v>60</v>
      </c>
      <c r="Y2909" s="3" t="s">
        <v>60</v>
      </c>
      <c r="Z2909" s="3" t="s">
        <v>60</v>
      </c>
    </row>
    <row r="2910" spans="1:26" x14ac:dyDescent="0.3">
      <c r="A2910" s="2" t="s">
        <v>809</v>
      </c>
      <c r="B2910" s="2" t="s">
        <v>810</v>
      </c>
      <c r="C2910" s="2">
        <v>858</v>
      </c>
      <c r="D2910" s="2" t="s">
        <v>26</v>
      </c>
      <c r="E2910" s="2" t="s">
        <v>688</v>
      </c>
      <c r="F2910" s="2" t="s">
        <v>65</v>
      </c>
      <c r="G2910" s="2" t="s">
        <v>699</v>
      </c>
      <c r="H2910" s="2" t="s">
        <v>60</v>
      </c>
      <c r="I2910" s="2">
        <v>1050</v>
      </c>
      <c r="J2910" s="2">
        <v>7200</v>
      </c>
      <c r="K2910" s="2">
        <v>466</v>
      </c>
      <c r="L2910" s="2">
        <v>532.52</v>
      </c>
      <c r="M2910" s="2">
        <v>504.73</v>
      </c>
      <c r="N2910" s="2">
        <v>114.27</v>
      </c>
      <c r="O2910" s="2">
        <v>105.51</v>
      </c>
      <c r="P2910" s="2">
        <v>3654</v>
      </c>
      <c r="Q2910" s="2">
        <v>3650.5</v>
      </c>
      <c r="R2910" s="2">
        <v>3326.21</v>
      </c>
      <c r="S2910" s="2">
        <v>99.9</v>
      </c>
      <c r="T2910" s="2">
        <v>109.75</v>
      </c>
      <c r="U2910" s="2">
        <v>61.64</v>
      </c>
      <c r="V2910" s="2">
        <v>70.44</v>
      </c>
      <c r="W2910" s="2">
        <v>66.760000000000005</v>
      </c>
      <c r="X2910" s="2">
        <v>79.23</v>
      </c>
      <c r="Y2910" s="2">
        <v>79.16</v>
      </c>
      <c r="Z2910" s="2">
        <v>72.13</v>
      </c>
    </row>
    <row r="2911" spans="1:26" x14ac:dyDescent="0.3">
      <c r="A2911" s="3" t="s">
        <v>809</v>
      </c>
      <c r="B2911" s="3" t="s">
        <v>810</v>
      </c>
      <c r="C2911" s="3">
        <v>859</v>
      </c>
      <c r="D2911" s="3" t="s">
        <v>26</v>
      </c>
      <c r="E2911" s="3" t="s">
        <v>688</v>
      </c>
      <c r="F2911" s="3" t="s">
        <v>65</v>
      </c>
      <c r="G2911" s="3" t="s">
        <v>425</v>
      </c>
      <c r="H2911" s="3" t="s">
        <v>74</v>
      </c>
      <c r="I2911" s="3">
        <v>1050</v>
      </c>
      <c r="J2911" s="3">
        <v>7200</v>
      </c>
      <c r="K2911" s="3">
        <v>466</v>
      </c>
      <c r="L2911" s="3">
        <v>532.52</v>
      </c>
      <c r="M2911" s="3">
        <v>504.73</v>
      </c>
      <c r="N2911" s="3">
        <v>114.27</v>
      </c>
      <c r="O2911" s="3">
        <v>105.51</v>
      </c>
      <c r="P2911" s="3">
        <v>3654</v>
      </c>
      <c r="Q2911" s="3">
        <v>3650.5</v>
      </c>
      <c r="R2911" s="3">
        <v>3326.21</v>
      </c>
      <c r="S2911" s="3">
        <v>99.9</v>
      </c>
      <c r="T2911" s="3">
        <v>109.75</v>
      </c>
      <c r="U2911" s="3">
        <v>61.64</v>
      </c>
      <c r="V2911" s="3">
        <v>70.44</v>
      </c>
      <c r="W2911" s="3">
        <v>66.760000000000005</v>
      </c>
      <c r="X2911" s="3">
        <v>79.23</v>
      </c>
      <c r="Y2911" s="3">
        <v>79.16</v>
      </c>
      <c r="Z2911" s="3">
        <v>72.13</v>
      </c>
    </row>
    <row r="2912" spans="1:26" x14ac:dyDescent="0.3">
      <c r="A2912" s="2" t="s">
        <v>809</v>
      </c>
      <c r="B2912" s="2" t="s">
        <v>810</v>
      </c>
      <c r="C2912" s="2">
        <v>860</v>
      </c>
      <c r="D2912" s="2" t="s">
        <v>26</v>
      </c>
      <c r="E2912" s="2" t="s">
        <v>688</v>
      </c>
      <c r="F2912" s="2" t="s">
        <v>65</v>
      </c>
      <c r="G2912" s="2" t="s">
        <v>700</v>
      </c>
      <c r="H2912" s="2" t="s">
        <v>60</v>
      </c>
      <c r="I2912" s="2">
        <v>350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</row>
    <row r="2913" spans="1:26" x14ac:dyDescent="0.3">
      <c r="A2913" s="3" t="s">
        <v>809</v>
      </c>
      <c r="B2913" s="3" t="s">
        <v>810</v>
      </c>
      <c r="C2913" s="3">
        <v>861</v>
      </c>
      <c r="D2913" s="3" t="s">
        <v>26</v>
      </c>
      <c r="E2913" s="3" t="s">
        <v>688</v>
      </c>
      <c r="F2913" s="3" t="s">
        <v>65</v>
      </c>
      <c r="G2913" s="3" t="s">
        <v>608</v>
      </c>
      <c r="H2913" s="3" t="s">
        <v>74</v>
      </c>
      <c r="I2913" s="3">
        <v>350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</row>
    <row r="2914" spans="1:26" x14ac:dyDescent="0.3">
      <c r="A2914" s="2" t="s">
        <v>809</v>
      </c>
      <c r="B2914" s="2" t="s">
        <v>810</v>
      </c>
      <c r="C2914" s="2">
        <v>862</v>
      </c>
      <c r="D2914" s="2" t="s">
        <v>26</v>
      </c>
      <c r="E2914" s="2" t="s">
        <v>688</v>
      </c>
      <c r="F2914" s="2" t="s">
        <v>65</v>
      </c>
      <c r="G2914" s="2" t="s">
        <v>701</v>
      </c>
      <c r="H2914" s="2" t="s">
        <v>60</v>
      </c>
      <c r="I2914" s="2">
        <v>0</v>
      </c>
      <c r="J2914" s="2">
        <v>250</v>
      </c>
      <c r="K2914" s="2">
        <v>20</v>
      </c>
      <c r="L2914" s="2">
        <v>0</v>
      </c>
      <c r="M2914" s="2">
        <v>22.15</v>
      </c>
      <c r="N2914" s="2">
        <v>0</v>
      </c>
      <c r="O2914" s="2">
        <v>0</v>
      </c>
      <c r="P2914" s="2">
        <v>126</v>
      </c>
      <c r="Q2914" s="2">
        <v>156.65</v>
      </c>
      <c r="R2914" s="2">
        <v>144.68</v>
      </c>
      <c r="S2914" s="2">
        <v>124.33</v>
      </c>
      <c r="T2914" s="2">
        <v>108.27</v>
      </c>
      <c r="U2914" s="2" t="s">
        <v>60</v>
      </c>
      <c r="V2914" s="2" t="s">
        <v>60</v>
      </c>
      <c r="W2914" s="2" t="s">
        <v>60</v>
      </c>
      <c r="X2914" s="2" t="s">
        <v>60</v>
      </c>
      <c r="Y2914" s="2" t="s">
        <v>60</v>
      </c>
      <c r="Z2914" s="2" t="s">
        <v>60</v>
      </c>
    </row>
    <row r="2915" spans="1:26" x14ac:dyDescent="0.3">
      <c r="A2915" s="3" t="s">
        <v>809</v>
      </c>
      <c r="B2915" s="3" t="s">
        <v>810</v>
      </c>
      <c r="C2915" s="3">
        <v>863</v>
      </c>
      <c r="D2915" s="3" t="s">
        <v>26</v>
      </c>
      <c r="E2915" s="3" t="s">
        <v>688</v>
      </c>
      <c r="F2915" s="3" t="s">
        <v>65</v>
      </c>
      <c r="G2915" s="3" t="s">
        <v>702</v>
      </c>
      <c r="H2915" s="3" t="s">
        <v>74</v>
      </c>
      <c r="I2915" s="3">
        <v>0</v>
      </c>
      <c r="J2915" s="3">
        <v>250</v>
      </c>
      <c r="K2915" s="3">
        <v>20</v>
      </c>
      <c r="L2915" s="3">
        <v>0</v>
      </c>
      <c r="M2915" s="3">
        <v>22.15</v>
      </c>
      <c r="N2915" s="3">
        <v>0</v>
      </c>
      <c r="O2915" s="3">
        <v>0</v>
      </c>
      <c r="P2915" s="3">
        <v>126</v>
      </c>
      <c r="Q2915" s="3">
        <v>156.65</v>
      </c>
      <c r="R2915" s="3">
        <v>144.68</v>
      </c>
      <c r="S2915" s="3">
        <v>124.33</v>
      </c>
      <c r="T2915" s="3">
        <v>108.27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</row>
    <row r="2916" spans="1:26" x14ac:dyDescent="0.3">
      <c r="A2916" s="2" t="s">
        <v>809</v>
      </c>
      <c r="B2916" s="2" t="s">
        <v>810</v>
      </c>
      <c r="C2916" s="2">
        <v>864</v>
      </c>
      <c r="D2916" s="2" t="s">
        <v>26</v>
      </c>
      <c r="E2916" s="2" t="s">
        <v>688</v>
      </c>
      <c r="F2916" s="2" t="s">
        <v>65</v>
      </c>
      <c r="G2916" s="2" t="s">
        <v>703</v>
      </c>
      <c r="H2916" s="2" t="s">
        <v>60</v>
      </c>
      <c r="I2916" s="2">
        <v>1200</v>
      </c>
      <c r="J2916" s="2">
        <v>6800</v>
      </c>
      <c r="K2916" s="2">
        <v>563</v>
      </c>
      <c r="L2916" s="2">
        <v>757.19</v>
      </c>
      <c r="M2916" s="2">
        <v>722.46</v>
      </c>
      <c r="N2916" s="2">
        <v>134.49</v>
      </c>
      <c r="O2916" s="2">
        <v>104.81</v>
      </c>
      <c r="P2916" s="2">
        <v>3208</v>
      </c>
      <c r="Q2916" s="2">
        <v>3870.26</v>
      </c>
      <c r="R2916" s="2">
        <v>3670.56</v>
      </c>
      <c r="S2916" s="2">
        <v>120.64</v>
      </c>
      <c r="T2916" s="2">
        <v>105.44</v>
      </c>
      <c r="U2916" s="2">
        <v>65.16</v>
      </c>
      <c r="V2916" s="2">
        <v>87.64</v>
      </c>
      <c r="W2916" s="2">
        <v>83.62</v>
      </c>
      <c r="X2916" s="2">
        <v>60.87</v>
      </c>
      <c r="Y2916" s="2">
        <v>73.430000000000007</v>
      </c>
      <c r="Z2916" s="2">
        <v>69.64</v>
      </c>
    </row>
    <row r="2917" spans="1:26" x14ac:dyDescent="0.3">
      <c r="A2917" s="3" t="s">
        <v>809</v>
      </c>
      <c r="B2917" s="3" t="s">
        <v>810</v>
      </c>
      <c r="C2917" s="3">
        <v>865</v>
      </c>
      <c r="D2917" s="3" t="s">
        <v>26</v>
      </c>
      <c r="E2917" s="3" t="s">
        <v>688</v>
      </c>
      <c r="F2917" s="3" t="s">
        <v>65</v>
      </c>
      <c r="G2917" s="3" t="s">
        <v>704</v>
      </c>
      <c r="H2917" s="3" t="s">
        <v>74</v>
      </c>
      <c r="I2917" s="3">
        <v>1200</v>
      </c>
      <c r="J2917" s="3">
        <v>6800</v>
      </c>
      <c r="K2917" s="3">
        <v>563</v>
      </c>
      <c r="L2917" s="3">
        <v>757.19</v>
      </c>
      <c r="M2917" s="3">
        <v>722.46</v>
      </c>
      <c r="N2917" s="3">
        <v>134.49</v>
      </c>
      <c r="O2917" s="3">
        <v>104.81</v>
      </c>
      <c r="P2917" s="3">
        <v>3208</v>
      </c>
      <c r="Q2917" s="3">
        <v>3870.26</v>
      </c>
      <c r="R2917" s="3">
        <v>3670.56</v>
      </c>
      <c r="S2917" s="3">
        <v>120.64</v>
      </c>
      <c r="T2917" s="3">
        <v>105.44</v>
      </c>
      <c r="U2917" s="3">
        <v>65.16</v>
      </c>
      <c r="V2917" s="3">
        <v>87.64</v>
      </c>
      <c r="W2917" s="3">
        <v>83.62</v>
      </c>
      <c r="X2917" s="3">
        <v>60.87</v>
      </c>
      <c r="Y2917" s="3">
        <v>73.430000000000007</v>
      </c>
      <c r="Z2917" s="3">
        <v>69.64</v>
      </c>
    </row>
    <row r="2918" spans="1:26" x14ac:dyDescent="0.3">
      <c r="A2918" s="2" t="s">
        <v>809</v>
      </c>
      <c r="B2918" s="2" t="s">
        <v>810</v>
      </c>
      <c r="C2918" s="2">
        <v>866</v>
      </c>
      <c r="D2918" s="2" t="s">
        <v>26</v>
      </c>
      <c r="E2918" s="2" t="s">
        <v>688</v>
      </c>
      <c r="F2918" s="2" t="s">
        <v>65</v>
      </c>
      <c r="G2918" s="2" t="s">
        <v>705</v>
      </c>
      <c r="H2918" s="2" t="s">
        <v>60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</row>
    <row r="2919" spans="1:26" x14ac:dyDescent="0.3">
      <c r="A2919" s="3" t="s">
        <v>809</v>
      </c>
      <c r="B2919" s="3" t="s">
        <v>810</v>
      </c>
      <c r="C2919" s="3">
        <v>867</v>
      </c>
      <c r="D2919" s="3" t="s">
        <v>26</v>
      </c>
      <c r="E2919" s="3" t="s">
        <v>688</v>
      </c>
      <c r="F2919" s="3" t="s">
        <v>65</v>
      </c>
      <c r="G2919" s="3" t="s">
        <v>706</v>
      </c>
      <c r="H2919" s="3" t="s">
        <v>74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</row>
    <row r="2920" spans="1:26" x14ac:dyDescent="0.3">
      <c r="A2920" s="2" t="s">
        <v>809</v>
      </c>
      <c r="B2920" s="2" t="s">
        <v>810</v>
      </c>
      <c r="C2920" s="2">
        <v>868</v>
      </c>
      <c r="D2920" s="2" t="s">
        <v>26</v>
      </c>
      <c r="E2920" s="2" t="s">
        <v>688</v>
      </c>
      <c r="F2920" s="2" t="s">
        <v>65</v>
      </c>
      <c r="G2920" s="2" t="s">
        <v>707</v>
      </c>
      <c r="H2920" s="2" t="s">
        <v>60</v>
      </c>
      <c r="I2920" s="2">
        <v>0</v>
      </c>
      <c r="J2920" s="2">
        <v>100</v>
      </c>
      <c r="K2920" s="2">
        <v>8</v>
      </c>
      <c r="L2920" s="2">
        <v>12.75</v>
      </c>
      <c r="M2920" s="2">
        <v>0</v>
      </c>
      <c r="N2920" s="2">
        <v>159.38</v>
      </c>
      <c r="O2920" s="2">
        <v>0</v>
      </c>
      <c r="P2920" s="2">
        <v>51</v>
      </c>
      <c r="Q2920" s="2">
        <v>52.34</v>
      </c>
      <c r="R2920" s="2">
        <v>0</v>
      </c>
      <c r="S2920" s="2">
        <v>102.63</v>
      </c>
      <c r="T2920" s="2">
        <v>0</v>
      </c>
      <c r="U2920" s="2" t="s">
        <v>60</v>
      </c>
      <c r="V2920" s="2" t="s">
        <v>60</v>
      </c>
      <c r="W2920" s="2" t="s">
        <v>60</v>
      </c>
      <c r="X2920" s="2" t="s">
        <v>60</v>
      </c>
      <c r="Y2920" s="2" t="s">
        <v>60</v>
      </c>
      <c r="Z2920" s="2" t="s">
        <v>60</v>
      </c>
    </row>
    <row r="2921" spans="1:26" x14ac:dyDescent="0.3">
      <c r="A2921" s="3" t="s">
        <v>809</v>
      </c>
      <c r="B2921" s="3" t="s">
        <v>810</v>
      </c>
      <c r="C2921" s="3">
        <v>869</v>
      </c>
      <c r="D2921" s="3" t="s">
        <v>26</v>
      </c>
      <c r="E2921" s="3" t="s">
        <v>688</v>
      </c>
      <c r="F2921" s="3" t="s">
        <v>65</v>
      </c>
      <c r="G2921" s="3" t="s">
        <v>708</v>
      </c>
      <c r="H2921" s="3" t="s">
        <v>74</v>
      </c>
      <c r="I2921" s="3">
        <v>0</v>
      </c>
      <c r="J2921" s="3">
        <v>100</v>
      </c>
      <c r="K2921" s="3">
        <v>8</v>
      </c>
      <c r="L2921" s="3">
        <v>12.75</v>
      </c>
      <c r="M2921" s="3">
        <v>0</v>
      </c>
      <c r="N2921" s="3">
        <v>159.38</v>
      </c>
      <c r="O2921" s="3">
        <v>0</v>
      </c>
      <c r="P2921" s="3">
        <v>51</v>
      </c>
      <c r="Q2921" s="3">
        <v>52.34</v>
      </c>
      <c r="R2921" s="3">
        <v>0</v>
      </c>
      <c r="S2921" s="3">
        <v>102.63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</row>
    <row r="2922" spans="1:26" x14ac:dyDescent="0.3">
      <c r="A2922" s="2" t="s">
        <v>809</v>
      </c>
      <c r="B2922" s="2" t="s">
        <v>810</v>
      </c>
      <c r="C2922" s="2">
        <v>870</v>
      </c>
      <c r="D2922" s="2" t="s">
        <v>26</v>
      </c>
      <c r="E2922" s="2" t="s">
        <v>688</v>
      </c>
      <c r="F2922" s="2" t="s">
        <v>65</v>
      </c>
      <c r="G2922" s="2" t="s">
        <v>709</v>
      </c>
      <c r="H2922" s="2" t="s">
        <v>60</v>
      </c>
      <c r="I2922" s="2">
        <v>600</v>
      </c>
      <c r="J2922" s="2">
        <v>3000</v>
      </c>
      <c r="K2922" s="2">
        <v>233</v>
      </c>
      <c r="L2922" s="2">
        <v>234.51</v>
      </c>
      <c r="M2922" s="2">
        <v>232.96</v>
      </c>
      <c r="N2922" s="2">
        <v>100.65</v>
      </c>
      <c r="O2922" s="2">
        <v>100.67</v>
      </c>
      <c r="P2922" s="2">
        <v>1551</v>
      </c>
      <c r="Q2922" s="2">
        <v>1221.48</v>
      </c>
      <c r="R2922" s="2">
        <v>1608.4</v>
      </c>
      <c r="S2922" s="2">
        <v>78.75</v>
      </c>
      <c r="T2922" s="2">
        <v>75.94</v>
      </c>
      <c r="U2922" s="2">
        <v>53.94</v>
      </c>
      <c r="V2922" s="2">
        <v>54.28</v>
      </c>
      <c r="W2922" s="2">
        <v>53.93</v>
      </c>
      <c r="X2922" s="2">
        <v>58.86</v>
      </c>
      <c r="Y2922" s="2">
        <v>46.35</v>
      </c>
      <c r="Z2922" s="2">
        <v>61.04</v>
      </c>
    </row>
    <row r="2923" spans="1:26" x14ac:dyDescent="0.3">
      <c r="A2923" s="3" t="s">
        <v>809</v>
      </c>
      <c r="B2923" s="3" t="s">
        <v>810</v>
      </c>
      <c r="C2923" s="3">
        <v>871</v>
      </c>
      <c r="D2923" s="3" t="s">
        <v>26</v>
      </c>
      <c r="E2923" s="3" t="s">
        <v>688</v>
      </c>
      <c r="F2923" s="3" t="s">
        <v>65</v>
      </c>
      <c r="G2923" s="3" t="s">
        <v>710</v>
      </c>
      <c r="H2923" s="3" t="s">
        <v>74</v>
      </c>
      <c r="I2923" s="3">
        <v>600</v>
      </c>
      <c r="J2923" s="3">
        <v>3000</v>
      </c>
      <c r="K2923" s="3">
        <v>233</v>
      </c>
      <c r="L2923" s="3">
        <v>234.51</v>
      </c>
      <c r="M2923" s="3">
        <v>232.96</v>
      </c>
      <c r="N2923" s="3">
        <v>100.65</v>
      </c>
      <c r="O2923" s="3">
        <v>100.67</v>
      </c>
      <c r="P2923" s="3">
        <v>1551</v>
      </c>
      <c r="Q2923" s="3">
        <v>1221.48</v>
      </c>
      <c r="R2923" s="3">
        <v>1608.4</v>
      </c>
      <c r="S2923" s="3">
        <v>78.75</v>
      </c>
      <c r="T2923" s="3">
        <v>75.94</v>
      </c>
      <c r="U2923" s="3">
        <v>53.94</v>
      </c>
      <c r="V2923" s="3">
        <v>54.28</v>
      </c>
      <c r="W2923" s="3">
        <v>53.93</v>
      </c>
      <c r="X2923" s="3">
        <v>58.86</v>
      </c>
      <c r="Y2923" s="3">
        <v>46.35</v>
      </c>
      <c r="Z2923" s="3">
        <v>61.04</v>
      </c>
    </row>
    <row r="2924" spans="1:26" x14ac:dyDescent="0.3">
      <c r="A2924" s="2" t="s">
        <v>809</v>
      </c>
      <c r="B2924" s="2" t="s">
        <v>810</v>
      </c>
      <c r="C2924" s="2">
        <v>872</v>
      </c>
      <c r="D2924" s="2" t="s">
        <v>26</v>
      </c>
      <c r="E2924" s="2" t="s">
        <v>688</v>
      </c>
      <c r="F2924" s="2" t="s">
        <v>65</v>
      </c>
      <c r="G2924" s="2" t="s">
        <v>65</v>
      </c>
      <c r="H2924" s="2" t="s">
        <v>75</v>
      </c>
      <c r="I2924" s="2">
        <v>3200</v>
      </c>
      <c r="J2924" s="2">
        <v>17350</v>
      </c>
      <c r="K2924" s="2">
        <v>1290</v>
      </c>
      <c r="L2924" s="2">
        <v>1536.97</v>
      </c>
      <c r="M2924" s="2">
        <v>1482.3</v>
      </c>
      <c r="N2924" s="2">
        <v>119.14</v>
      </c>
      <c r="O2924" s="2">
        <v>103.69</v>
      </c>
      <c r="P2924" s="2">
        <v>8590</v>
      </c>
      <c r="Q2924" s="2">
        <v>8951.23</v>
      </c>
      <c r="R2924" s="2">
        <v>8749.85</v>
      </c>
      <c r="S2924" s="2">
        <v>104.21</v>
      </c>
      <c r="T2924" s="2">
        <v>102.3</v>
      </c>
      <c r="U2924" s="2">
        <v>54.77</v>
      </c>
      <c r="V2924" s="2">
        <v>66.16</v>
      </c>
      <c r="W2924" s="2">
        <v>63.37</v>
      </c>
      <c r="X2924" s="2">
        <v>59.86</v>
      </c>
      <c r="Y2924" s="2">
        <v>62.2</v>
      </c>
      <c r="Z2924" s="2">
        <v>61.23</v>
      </c>
    </row>
    <row r="2925" spans="1:26" x14ac:dyDescent="0.3">
      <c r="A2925" s="3" t="s">
        <v>809</v>
      </c>
      <c r="B2925" s="3" t="s">
        <v>810</v>
      </c>
      <c r="C2925" s="3">
        <v>873</v>
      </c>
      <c r="D2925" s="3" t="s">
        <v>26</v>
      </c>
      <c r="E2925" s="3" t="s">
        <v>688</v>
      </c>
      <c r="F2925" s="3" t="s">
        <v>78</v>
      </c>
      <c r="G2925" s="3" t="s">
        <v>711</v>
      </c>
      <c r="H2925" s="3" t="s">
        <v>60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</row>
    <row r="2926" spans="1:26" x14ac:dyDescent="0.3">
      <c r="A2926" s="2" t="s">
        <v>809</v>
      </c>
      <c r="B2926" s="2" t="s">
        <v>810</v>
      </c>
      <c r="C2926" s="2">
        <v>874</v>
      </c>
      <c r="D2926" s="2" t="s">
        <v>26</v>
      </c>
      <c r="E2926" s="2" t="s">
        <v>688</v>
      </c>
      <c r="F2926" s="2" t="s">
        <v>78</v>
      </c>
      <c r="G2926" s="2" t="s">
        <v>312</v>
      </c>
      <c r="H2926" s="2" t="s">
        <v>74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</row>
    <row r="2927" spans="1:26" x14ac:dyDescent="0.3">
      <c r="A2927" s="3" t="s">
        <v>809</v>
      </c>
      <c r="B2927" s="3" t="s">
        <v>810</v>
      </c>
      <c r="C2927" s="3">
        <v>875</v>
      </c>
      <c r="D2927" s="3" t="s">
        <v>26</v>
      </c>
      <c r="E2927" s="3" t="s">
        <v>688</v>
      </c>
      <c r="F2927" s="3" t="s">
        <v>78</v>
      </c>
      <c r="G2927" s="3" t="s">
        <v>712</v>
      </c>
      <c r="H2927" s="3" t="s">
        <v>60</v>
      </c>
      <c r="I2927" s="3">
        <v>1600</v>
      </c>
      <c r="J2927" s="3">
        <v>12700</v>
      </c>
      <c r="K2927" s="3">
        <v>1134</v>
      </c>
      <c r="L2927" s="3">
        <v>1030.25</v>
      </c>
      <c r="M2927" s="3">
        <v>930.37</v>
      </c>
      <c r="N2927" s="3">
        <v>90.85</v>
      </c>
      <c r="O2927" s="3">
        <v>110.74</v>
      </c>
      <c r="P2927" s="3">
        <v>6920</v>
      </c>
      <c r="Q2927" s="3">
        <v>5310.07</v>
      </c>
      <c r="R2927" s="3">
        <v>5151.53</v>
      </c>
      <c r="S2927" s="3">
        <v>76.739999999999995</v>
      </c>
      <c r="T2927" s="3">
        <v>103.08</v>
      </c>
      <c r="U2927" s="3">
        <v>98.44</v>
      </c>
      <c r="V2927" s="3">
        <v>89.43</v>
      </c>
      <c r="W2927" s="3">
        <v>80.760000000000005</v>
      </c>
      <c r="X2927" s="3">
        <v>98.47</v>
      </c>
      <c r="Y2927" s="3">
        <v>75.56</v>
      </c>
      <c r="Z2927" s="3">
        <v>73.31</v>
      </c>
    </row>
    <row r="2928" spans="1:26" x14ac:dyDescent="0.3">
      <c r="A2928" s="2" t="s">
        <v>809</v>
      </c>
      <c r="B2928" s="2" t="s">
        <v>810</v>
      </c>
      <c r="C2928" s="2">
        <v>876</v>
      </c>
      <c r="D2928" s="2" t="s">
        <v>26</v>
      </c>
      <c r="E2928" s="2" t="s">
        <v>688</v>
      </c>
      <c r="F2928" s="2" t="s">
        <v>78</v>
      </c>
      <c r="G2928" s="2" t="s">
        <v>713</v>
      </c>
      <c r="H2928" s="2" t="s">
        <v>60</v>
      </c>
      <c r="I2928" s="2">
        <v>3000</v>
      </c>
      <c r="J2928" s="2">
        <v>24125</v>
      </c>
      <c r="K2928" s="2">
        <v>1737</v>
      </c>
      <c r="L2928" s="2">
        <v>1737.82</v>
      </c>
      <c r="M2928" s="2">
        <v>1663.04</v>
      </c>
      <c r="N2928" s="2">
        <v>100.05</v>
      </c>
      <c r="O2928" s="2">
        <v>104.5</v>
      </c>
      <c r="P2928" s="2">
        <v>12433</v>
      </c>
      <c r="Q2928" s="2">
        <v>10667.93</v>
      </c>
      <c r="R2928" s="2">
        <v>11741.52</v>
      </c>
      <c r="S2928" s="2">
        <v>85.8</v>
      </c>
      <c r="T2928" s="2">
        <v>90.86</v>
      </c>
      <c r="U2928" s="2">
        <v>80.42</v>
      </c>
      <c r="V2928" s="2">
        <v>80.45</v>
      </c>
      <c r="W2928" s="2">
        <v>76.989999999999995</v>
      </c>
      <c r="X2928" s="2">
        <v>94.36</v>
      </c>
      <c r="Y2928" s="2">
        <v>80.959999999999994</v>
      </c>
      <c r="Z2928" s="2">
        <v>89.11</v>
      </c>
    </row>
    <row r="2929" spans="1:26" x14ac:dyDescent="0.3">
      <c r="A2929" s="3" t="s">
        <v>809</v>
      </c>
      <c r="B2929" s="3" t="s">
        <v>810</v>
      </c>
      <c r="C2929" s="3">
        <v>877</v>
      </c>
      <c r="D2929" s="3" t="s">
        <v>26</v>
      </c>
      <c r="E2929" s="3" t="s">
        <v>688</v>
      </c>
      <c r="F2929" s="3" t="s">
        <v>78</v>
      </c>
      <c r="G2929" s="3" t="s">
        <v>83</v>
      </c>
      <c r="H2929" s="3" t="s">
        <v>74</v>
      </c>
      <c r="I2929" s="3">
        <v>4600</v>
      </c>
      <c r="J2929" s="3">
        <v>36825</v>
      </c>
      <c r="K2929" s="3">
        <v>2871</v>
      </c>
      <c r="L2929" s="3">
        <v>2768.07</v>
      </c>
      <c r="M2929" s="3">
        <v>2593.41</v>
      </c>
      <c r="N2929" s="3">
        <v>96.41</v>
      </c>
      <c r="O2929" s="3">
        <v>106.73</v>
      </c>
      <c r="P2929" s="3">
        <v>19353</v>
      </c>
      <c r="Q2929" s="3">
        <v>15978</v>
      </c>
      <c r="R2929" s="3">
        <v>16893.05</v>
      </c>
      <c r="S2929" s="3">
        <v>82.56</v>
      </c>
      <c r="T2929" s="3">
        <v>94.58</v>
      </c>
      <c r="U2929" s="3">
        <v>86.68</v>
      </c>
      <c r="V2929" s="3">
        <v>83.58</v>
      </c>
      <c r="W2929" s="3">
        <v>78.3</v>
      </c>
      <c r="X2929" s="3">
        <v>95.79</v>
      </c>
      <c r="Y2929" s="3">
        <v>79.09</v>
      </c>
      <c r="Z2929" s="3">
        <v>83.62</v>
      </c>
    </row>
    <row r="2930" spans="1:26" x14ac:dyDescent="0.3">
      <c r="A2930" s="2" t="s">
        <v>809</v>
      </c>
      <c r="B2930" s="2" t="s">
        <v>810</v>
      </c>
      <c r="C2930" s="2">
        <v>878</v>
      </c>
      <c r="D2930" s="2" t="s">
        <v>26</v>
      </c>
      <c r="E2930" s="2" t="s">
        <v>688</v>
      </c>
      <c r="F2930" s="2" t="s">
        <v>78</v>
      </c>
      <c r="G2930" s="2" t="s">
        <v>84</v>
      </c>
      <c r="H2930" s="2" t="s">
        <v>75</v>
      </c>
      <c r="I2930" s="2">
        <v>4600</v>
      </c>
      <c r="J2930" s="2">
        <v>36825</v>
      </c>
      <c r="K2930" s="2">
        <v>2871</v>
      </c>
      <c r="L2930" s="2">
        <v>2768.07</v>
      </c>
      <c r="M2930" s="2">
        <v>2593.41</v>
      </c>
      <c r="N2930" s="2">
        <v>96.41</v>
      </c>
      <c r="O2930" s="2">
        <v>106.73</v>
      </c>
      <c r="P2930" s="2">
        <v>19353</v>
      </c>
      <c r="Q2930" s="2">
        <v>15978</v>
      </c>
      <c r="R2930" s="2">
        <v>16893.05</v>
      </c>
      <c r="S2930" s="2">
        <v>82.56</v>
      </c>
      <c r="T2930" s="2">
        <v>94.58</v>
      </c>
      <c r="U2930" s="2">
        <v>82.22</v>
      </c>
      <c r="V2930" s="2">
        <v>83.58</v>
      </c>
      <c r="W2930" s="2">
        <v>78.3</v>
      </c>
      <c r="X2930" s="2">
        <v>90.85</v>
      </c>
      <c r="Y2930" s="2">
        <v>79.09</v>
      </c>
      <c r="Z2930" s="2">
        <v>83.62</v>
      </c>
    </row>
    <row r="2931" spans="1:26" x14ac:dyDescent="0.3">
      <c r="A2931" s="3" t="s">
        <v>809</v>
      </c>
      <c r="B2931" s="3" t="s">
        <v>810</v>
      </c>
      <c r="C2931" s="3">
        <v>879</v>
      </c>
      <c r="D2931" s="3" t="s">
        <v>26</v>
      </c>
      <c r="E2931" s="3" t="s">
        <v>688</v>
      </c>
      <c r="F2931" s="3" t="s">
        <v>78</v>
      </c>
      <c r="G2931" s="3" t="s">
        <v>68</v>
      </c>
      <c r="H2931" s="3" t="s">
        <v>75</v>
      </c>
      <c r="I2931" s="3">
        <v>9540</v>
      </c>
      <c r="J2931" s="3">
        <v>66975</v>
      </c>
      <c r="K2931" s="3">
        <v>4840</v>
      </c>
      <c r="L2931" s="3">
        <v>5208.1499999999996</v>
      </c>
      <c r="M2931" s="3">
        <v>5075.1400000000003</v>
      </c>
      <c r="N2931" s="3">
        <v>107.61</v>
      </c>
      <c r="O2931" s="3">
        <v>102.62</v>
      </c>
      <c r="P2931" s="3">
        <v>34368</v>
      </c>
      <c r="Q2931" s="3">
        <v>31074.87</v>
      </c>
      <c r="R2931" s="3">
        <v>31197.49</v>
      </c>
      <c r="S2931" s="3">
        <v>90.42</v>
      </c>
      <c r="T2931" s="3">
        <v>99.61</v>
      </c>
      <c r="U2931" s="3">
        <v>68.27</v>
      </c>
      <c r="V2931" s="3">
        <v>75.64</v>
      </c>
      <c r="W2931" s="3">
        <v>73.56</v>
      </c>
      <c r="X2931" s="3">
        <v>79.52</v>
      </c>
      <c r="Y2931" s="3">
        <v>73.67</v>
      </c>
      <c r="Z2931" s="3">
        <v>74.11</v>
      </c>
    </row>
    <row r="2932" spans="1:26" x14ac:dyDescent="0.3">
      <c r="A2932" s="2" t="s">
        <v>809</v>
      </c>
      <c r="B2932" s="2" t="s">
        <v>810</v>
      </c>
      <c r="C2932" s="2">
        <v>880</v>
      </c>
      <c r="D2932" s="2" t="s">
        <v>26</v>
      </c>
      <c r="E2932" s="2" t="s">
        <v>688</v>
      </c>
      <c r="F2932" s="2" t="s">
        <v>78</v>
      </c>
      <c r="G2932" s="2" t="s">
        <v>68</v>
      </c>
      <c r="H2932" s="2" t="s">
        <v>16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 t="s">
        <v>60</v>
      </c>
      <c r="V2932" s="2" t="s">
        <v>60</v>
      </c>
      <c r="W2932" s="2" t="s">
        <v>60</v>
      </c>
      <c r="X2932" s="2" t="s">
        <v>60</v>
      </c>
      <c r="Y2932" s="2" t="s">
        <v>60</v>
      </c>
      <c r="Z2932" s="2" t="s">
        <v>60</v>
      </c>
    </row>
    <row r="2933" spans="1:26" x14ac:dyDescent="0.3">
      <c r="A2933" s="3" t="s">
        <v>809</v>
      </c>
      <c r="B2933" s="3" t="s">
        <v>810</v>
      </c>
      <c r="C2933" s="3">
        <v>881</v>
      </c>
      <c r="D2933" s="3" t="s">
        <v>26</v>
      </c>
      <c r="E2933" s="3" t="s">
        <v>688</v>
      </c>
      <c r="F2933" s="3" t="s">
        <v>78</v>
      </c>
      <c r="G2933" s="3" t="s">
        <v>68</v>
      </c>
      <c r="H2933" s="3" t="s">
        <v>12</v>
      </c>
      <c r="I2933" s="3">
        <v>2154.5500000000002</v>
      </c>
      <c r="J2933" s="3">
        <v>5989</v>
      </c>
      <c r="K2933" s="3">
        <v>813</v>
      </c>
      <c r="L2933" s="3">
        <v>707.32</v>
      </c>
      <c r="M2933" s="3">
        <v>853.55</v>
      </c>
      <c r="N2933" s="3">
        <v>87</v>
      </c>
      <c r="O2933" s="3">
        <v>82.87</v>
      </c>
      <c r="P2933" s="3">
        <v>3497</v>
      </c>
      <c r="Q2933" s="3">
        <v>3411.4</v>
      </c>
      <c r="R2933" s="3">
        <v>3034.72</v>
      </c>
      <c r="S2933" s="3">
        <v>97.55</v>
      </c>
      <c r="T2933" s="3">
        <v>112.41</v>
      </c>
      <c r="U2933" s="3" t="s">
        <v>60</v>
      </c>
      <c r="V2933" s="3" t="s">
        <v>60</v>
      </c>
      <c r="W2933" s="3" t="s">
        <v>60</v>
      </c>
      <c r="X2933" s="3" t="s">
        <v>60</v>
      </c>
      <c r="Y2933" s="3" t="s">
        <v>60</v>
      </c>
      <c r="Z2933" s="3" t="s">
        <v>60</v>
      </c>
    </row>
    <row r="2934" spans="1:26" x14ac:dyDescent="0.3">
      <c r="A2934" s="2" t="s">
        <v>809</v>
      </c>
      <c r="B2934" s="2" t="s">
        <v>810</v>
      </c>
      <c r="C2934" s="2">
        <v>882</v>
      </c>
      <c r="D2934" s="2" t="s">
        <v>26</v>
      </c>
      <c r="E2934" s="2" t="s">
        <v>688</v>
      </c>
      <c r="F2934" s="2" t="s">
        <v>78</v>
      </c>
      <c r="G2934" s="2" t="s">
        <v>68</v>
      </c>
      <c r="H2934" s="2" t="s">
        <v>688</v>
      </c>
      <c r="I2934" s="2">
        <v>11694.55</v>
      </c>
      <c r="J2934" s="2">
        <v>72964</v>
      </c>
      <c r="K2934" s="2">
        <v>5653</v>
      </c>
      <c r="L2934" s="2">
        <v>5915.47</v>
      </c>
      <c r="M2934" s="2">
        <v>5928.69</v>
      </c>
      <c r="N2934" s="2">
        <v>104.64</v>
      </c>
      <c r="O2934" s="2">
        <v>99.78</v>
      </c>
      <c r="P2934" s="2">
        <v>37865</v>
      </c>
      <c r="Q2934" s="2">
        <v>34486.269999999997</v>
      </c>
      <c r="R2934" s="2">
        <v>34232.21</v>
      </c>
      <c r="S2934" s="2">
        <v>91.08</v>
      </c>
      <c r="T2934" s="2">
        <v>100.74</v>
      </c>
      <c r="U2934" s="2" t="s">
        <v>60</v>
      </c>
      <c r="V2934" s="2" t="s">
        <v>60</v>
      </c>
      <c r="W2934" s="2" t="s">
        <v>60</v>
      </c>
      <c r="X2934" s="2" t="s">
        <v>60</v>
      </c>
      <c r="Y2934" s="2" t="s">
        <v>60</v>
      </c>
      <c r="Z2934" s="2" t="s">
        <v>60</v>
      </c>
    </row>
    <row r="2935" spans="1:26" x14ac:dyDescent="0.3">
      <c r="A2935" s="3" t="s">
        <v>809</v>
      </c>
      <c r="B2935" s="3" t="s">
        <v>810</v>
      </c>
      <c r="C2935" s="3">
        <v>883</v>
      </c>
      <c r="D2935" s="3" t="s">
        <v>26</v>
      </c>
      <c r="E2935" s="3" t="s">
        <v>714</v>
      </c>
      <c r="F2935" s="3" t="s">
        <v>58</v>
      </c>
      <c r="G2935" s="3" t="s">
        <v>715</v>
      </c>
      <c r="H2935" s="3" t="s">
        <v>60</v>
      </c>
      <c r="I2935" s="3">
        <v>1200</v>
      </c>
      <c r="J2935" s="3">
        <v>5652</v>
      </c>
      <c r="K2935" s="3">
        <v>780</v>
      </c>
      <c r="L2935" s="3">
        <v>793.99</v>
      </c>
      <c r="M2935" s="3">
        <v>882.31</v>
      </c>
      <c r="N2935" s="3">
        <v>101.79</v>
      </c>
      <c r="O2935" s="3">
        <v>89.99</v>
      </c>
      <c r="P2935" s="3">
        <v>4065</v>
      </c>
      <c r="Q2935" s="3">
        <v>4228.08</v>
      </c>
      <c r="R2935" s="3">
        <v>4501.43</v>
      </c>
      <c r="S2935" s="3">
        <v>104.01</v>
      </c>
      <c r="T2935" s="3">
        <v>93.93</v>
      </c>
      <c r="U2935" s="3" t="s">
        <v>60</v>
      </c>
      <c r="V2935" s="3" t="s">
        <v>60</v>
      </c>
      <c r="W2935" s="3" t="s">
        <v>60</v>
      </c>
      <c r="X2935" s="3" t="s">
        <v>60</v>
      </c>
      <c r="Y2935" s="3" t="s">
        <v>60</v>
      </c>
      <c r="Z2935" s="3" t="s">
        <v>60</v>
      </c>
    </row>
    <row r="2936" spans="1:26" x14ac:dyDescent="0.3">
      <c r="A2936" s="2" t="s">
        <v>809</v>
      </c>
      <c r="B2936" s="2" t="s">
        <v>810</v>
      </c>
      <c r="C2936" s="2">
        <v>884</v>
      </c>
      <c r="D2936" s="2" t="s">
        <v>26</v>
      </c>
      <c r="E2936" s="2" t="s">
        <v>714</v>
      </c>
      <c r="F2936" s="2" t="s">
        <v>58</v>
      </c>
      <c r="G2936" s="2" t="s">
        <v>716</v>
      </c>
      <c r="H2936" s="2" t="s">
        <v>12</v>
      </c>
      <c r="I2936" s="2">
        <v>1200</v>
      </c>
      <c r="J2936" s="2">
        <v>5652</v>
      </c>
      <c r="K2936" s="2">
        <v>780</v>
      </c>
      <c r="L2936" s="2">
        <v>793.99</v>
      </c>
      <c r="M2936" s="2">
        <v>882.31</v>
      </c>
      <c r="N2936" s="2">
        <v>101.79</v>
      </c>
      <c r="O2936" s="2">
        <v>89.99</v>
      </c>
      <c r="P2936" s="2">
        <v>4065</v>
      </c>
      <c r="Q2936" s="2">
        <v>4228.08</v>
      </c>
      <c r="R2936" s="2">
        <v>4501.43</v>
      </c>
      <c r="S2936" s="2">
        <v>104.01</v>
      </c>
      <c r="T2936" s="2">
        <v>93.93</v>
      </c>
      <c r="U2936" s="2" t="s">
        <v>60</v>
      </c>
      <c r="V2936" s="2" t="s">
        <v>60</v>
      </c>
      <c r="W2936" s="2" t="s">
        <v>60</v>
      </c>
      <c r="X2936" s="2" t="s">
        <v>60</v>
      </c>
      <c r="Y2936" s="2" t="s">
        <v>60</v>
      </c>
      <c r="Z2936" s="2" t="s">
        <v>60</v>
      </c>
    </row>
    <row r="2937" spans="1:26" x14ac:dyDescent="0.3">
      <c r="A2937" s="3" t="s">
        <v>809</v>
      </c>
      <c r="B2937" s="3" t="s">
        <v>810</v>
      </c>
      <c r="C2937" s="3">
        <v>885</v>
      </c>
      <c r="D2937" s="3" t="s">
        <v>26</v>
      </c>
      <c r="E2937" s="3" t="s">
        <v>714</v>
      </c>
      <c r="F2937" s="3" t="s">
        <v>58</v>
      </c>
      <c r="G2937" s="3" t="s">
        <v>58</v>
      </c>
      <c r="H2937" s="3" t="s">
        <v>12</v>
      </c>
      <c r="I2937" s="3">
        <v>1200</v>
      </c>
      <c r="J2937" s="3">
        <v>5652</v>
      </c>
      <c r="K2937" s="3">
        <v>780</v>
      </c>
      <c r="L2937" s="3">
        <v>793.99</v>
      </c>
      <c r="M2937" s="3">
        <v>882.31</v>
      </c>
      <c r="N2937" s="3">
        <v>101.79</v>
      </c>
      <c r="O2937" s="3">
        <v>89.99</v>
      </c>
      <c r="P2937" s="3">
        <v>4065</v>
      </c>
      <c r="Q2937" s="3">
        <v>4228.08</v>
      </c>
      <c r="R2937" s="3">
        <v>4501.43</v>
      </c>
      <c r="S2937" s="3">
        <v>104.01</v>
      </c>
      <c r="T2937" s="3">
        <v>93.93</v>
      </c>
      <c r="U2937" s="3" t="s">
        <v>60</v>
      </c>
      <c r="V2937" s="3" t="s">
        <v>60</v>
      </c>
      <c r="W2937" s="3" t="s">
        <v>60</v>
      </c>
      <c r="X2937" s="3" t="s">
        <v>60</v>
      </c>
      <c r="Y2937" s="3" t="s">
        <v>60</v>
      </c>
      <c r="Z2937" s="3" t="s">
        <v>60</v>
      </c>
    </row>
    <row r="2938" spans="1:26" x14ac:dyDescent="0.3">
      <c r="A2938" s="2" t="s">
        <v>809</v>
      </c>
      <c r="B2938" s="2" t="s">
        <v>810</v>
      </c>
      <c r="C2938" s="2">
        <v>886</v>
      </c>
      <c r="D2938" s="2" t="s">
        <v>26</v>
      </c>
      <c r="E2938" s="2" t="s">
        <v>714</v>
      </c>
      <c r="F2938" s="2" t="s">
        <v>65</v>
      </c>
      <c r="G2938" s="2" t="s">
        <v>717</v>
      </c>
      <c r="H2938" s="2" t="s">
        <v>60</v>
      </c>
      <c r="I2938" s="2">
        <v>96</v>
      </c>
      <c r="J2938" s="2">
        <v>412</v>
      </c>
      <c r="K2938" s="2">
        <v>68</v>
      </c>
      <c r="L2938" s="2">
        <v>62.24</v>
      </c>
      <c r="M2938" s="2">
        <v>67.63</v>
      </c>
      <c r="N2938" s="2">
        <v>91.53</v>
      </c>
      <c r="O2938" s="2">
        <v>92.03</v>
      </c>
      <c r="P2938" s="2">
        <v>287</v>
      </c>
      <c r="Q2938" s="2">
        <v>256.73</v>
      </c>
      <c r="R2938" s="2">
        <v>311.98</v>
      </c>
      <c r="S2938" s="2">
        <v>89.45</v>
      </c>
      <c r="T2938" s="2">
        <v>82.29</v>
      </c>
      <c r="U2938" s="2" t="s">
        <v>60</v>
      </c>
      <c r="V2938" s="2" t="s">
        <v>60</v>
      </c>
      <c r="W2938" s="2" t="s">
        <v>60</v>
      </c>
      <c r="X2938" s="2" t="s">
        <v>60</v>
      </c>
      <c r="Y2938" s="2" t="s">
        <v>60</v>
      </c>
      <c r="Z2938" s="2" t="s">
        <v>60</v>
      </c>
    </row>
    <row r="2939" spans="1:26" x14ac:dyDescent="0.3">
      <c r="A2939" s="3" t="s">
        <v>809</v>
      </c>
      <c r="B2939" s="3" t="s">
        <v>810</v>
      </c>
      <c r="C2939" s="3">
        <v>887</v>
      </c>
      <c r="D2939" s="3" t="s">
        <v>26</v>
      </c>
      <c r="E2939" s="3" t="s">
        <v>714</v>
      </c>
      <c r="F2939" s="3" t="s">
        <v>65</v>
      </c>
      <c r="G2939" s="3" t="s">
        <v>718</v>
      </c>
      <c r="H2939" s="3" t="s">
        <v>12</v>
      </c>
      <c r="I2939" s="3">
        <v>96</v>
      </c>
      <c r="J2939" s="3">
        <v>412</v>
      </c>
      <c r="K2939" s="3">
        <v>68</v>
      </c>
      <c r="L2939" s="3">
        <v>62.24</v>
      </c>
      <c r="M2939" s="3">
        <v>67.63</v>
      </c>
      <c r="N2939" s="3">
        <v>91.53</v>
      </c>
      <c r="O2939" s="3">
        <v>92.03</v>
      </c>
      <c r="P2939" s="3">
        <v>287</v>
      </c>
      <c r="Q2939" s="3">
        <v>256.73</v>
      </c>
      <c r="R2939" s="3">
        <v>311.98</v>
      </c>
      <c r="S2939" s="3">
        <v>89.45</v>
      </c>
      <c r="T2939" s="3">
        <v>82.29</v>
      </c>
      <c r="U2939" s="3" t="s">
        <v>60</v>
      </c>
      <c r="V2939" s="3" t="s">
        <v>60</v>
      </c>
      <c r="W2939" s="3" t="s">
        <v>60</v>
      </c>
      <c r="X2939" s="3" t="s">
        <v>60</v>
      </c>
      <c r="Y2939" s="3" t="s">
        <v>60</v>
      </c>
      <c r="Z2939" s="3" t="s">
        <v>60</v>
      </c>
    </row>
    <row r="2940" spans="1:26" x14ac:dyDescent="0.3">
      <c r="A2940" s="2" t="s">
        <v>809</v>
      </c>
      <c r="B2940" s="2" t="s">
        <v>810</v>
      </c>
      <c r="C2940" s="2">
        <v>888</v>
      </c>
      <c r="D2940" s="2" t="s">
        <v>26</v>
      </c>
      <c r="E2940" s="2" t="s">
        <v>714</v>
      </c>
      <c r="F2940" s="2" t="s">
        <v>65</v>
      </c>
      <c r="G2940" s="2" t="s">
        <v>719</v>
      </c>
      <c r="H2940" s="2" t="s">
        <v>60</v>
      </c>
      <c r="I2940" s="2">
        <v>110</v>
      </c>
      <c r="J2940" s="2">
        <v>537</v>
      </c>
      <c r="K2940" s="2">
        <v>89</v>
      </c>
      <c r="L2940" s="2">
        <v>59.21</v>
      </c>
      <c r="M2940" s="2">
        <v>78.47</v>
      </c>
      <c r="N2940" s="2">
        <v>66.53</v>
      </c>
      <c r="O2940" s="2">
        <v>75.459999999999994</v>
      </c>
      <c r="P2940" s="2">
        <v>411</v>
      </c>
      <c r="Q2940" s="2">
        <v>368.25</v>
      </c>
      <c r="R2940" s="2">
        <v>397.92</v>
      </c>
      <c r="S2940" s="2">
        <v>89.6</v>
      </c>
      <c r="T2940" s="2">
        <v>92.54</v>
      </c>
      <c r="U2940" s="2" t="s">
        <v>60</v>
      </c>
      <c r="V2940" s="2" t="s">
        <v>60</v>
      </c>
      <c r="W2940" s="2" t="s">
        <v>60</v>
      </c>
      <c r="X2940" s="2" t="s">
        <v>60</v>
      </c>
      <c r="Y2940" s="2" t="s">
        <v>60</v>
      </c>
      <c r="Z2940" s="2" t="s">
        <v>60</v>
      </c>
    </row>
    <row r="2941" spans="1:26" x14ac:dyDescent="0.3">
      <c r="A2941" s="3" t="s">
        <v>809</v>
      </c>
      <c r="B2941" s="3" t="s">
        <v>810</v>
      </c>
      <c r="C2941" s="3">
        <v>889</v>
      </c>
      <c r="D2941" s="3" t="s">
        <v>26</v>
      </c>
      <c r="E2941" s="3" t="s">
        <v>714</v>
      </c>
      <c r="F2941" s="3" t="s">
        <v>65</v>
      </c>
      <c r="G2941" s="3" t="s">
        <v>210</v>
      </c>
      <c r="H2941" s="3" t="s">
        <v>12</v>
      </c>
      <c r="I2941" s="3">
        <v>110</v>
      </c>
      <c r="J2941" s="3">
        <v>537</v>
      </c>
      <c r="K2941" s="3">
        <v>89</v>
      </c>
      <c r="L2941" s="3">
        <v>59.21</v>
      </c>
      <c r="M2941" s="3">
        <v>78.47</v>
      </c>
      <c r="N2941" s="3">
        <v>66.53</v>
      </c>
      <c r="O2941" s="3">
        <v>75.459999999999994</v>
      </c>
      <c r="P2941" s="3">
        <v>411</v>
      </c>
      <c r="Q2941" s="3">
        <v>368.25</v>
      </c>
      <c r="R2941" s="3">
        <v>397.92</v>
      </c>
      <c r="S2941" s="3">
        <v>89.6</v>
      </c>
      <c r="T2941" s="3">
        <v>92.54</v>
      </c>
      <c r="U2941" s="3" t="s">
        <v>60</v>
      </c>
      <c r="V2941" s="3" t="s">
        <v>60</v>
      </c>
      <c r="W2941" s="3" t="s">
        <v>60</v>
      </c>
      <c r="X2941" s="3" t="s">
        <v>60</v>
      </c>
      <c r="Y2941" s="3" t="s">
        <v>60</v>
      </c>
      <c r="Z2941" s="3" t="s">
        <v>60</v>
      </c>
    </row>
    <row r="2942" spans="1:26" x14ac:dyDescent="0.3">
      <c r="A2942" s="2" t="s">
        <v>809</v>
      </c>
      <c r="B2942" s="2" t="s">
        <v>810</v>
      </c>
      <c r="C2942" s="2">
        <v>890</v>
      </c>
      <c r="D2942" s="2" t="s">
        <v>26</v>
      </c>
      <c r="E2942" s="2" t="s">
        <v>714</v>
      </c>
      <c r="F2942" s="2" t="s">
        <v>65</v>
      </c>
      <c r="G2942" s="2" t="s">
        <v>720</v>
      </c>
      <c r="H2942" s="2" t="s">
        <v>60</v>
      </c>
      <c r="I2942" s="2">
        <v>113</v>
      </c>
      <c r="J2942" s="2">
        <v>442</v>
      </c>
      <c r="K2942" s="2">
        <v>76</v>
      </c>
      <c r="L2942" s="2">
        <v>52.65</v>
      </c>
      <c r="M2942" s="2">
        <v>74.209999999999994</v>
      </c>
      <c r="N2942" s="2">
        <v>69.28</v>
      </c>
      <c r="O2942" s="2">
        <v>70.95</v>
      </c>
      <c r="P2942" s="2">
        <v>296</v>
      </c>
      <c r="Q2942" s="2">
        <v>305.89</v>
      </c>
      <c r="R2942" s="2">
        <v>333.29</v>
      </c>
      <c r="S2942" s="2">
        <v>103.34</v>
      </c>
      <c r="T2942" s="2">
        <v>91.78</v>
      </c>
      <c r="U2942" s="2" t="s">
        <v>60</v>
      </c>
      <c r="V2942" s="2" t="s">
        <v>60</v>
      </c>
      <c r="W2942" s="2" t="s">
        <v>60</v>
      </c>
      <c r="X2942" s="2" t="s">
        <v>60</v>
      </c>
      <c r="Y2942" s="2" t="s">
        <v>60</v>
      </c>
      <c r="Z2942" s="2" t="s">
        <v>60</v>
      </c>
    </row>
    <row r="2943" spans="1:26" x14ac:dyDescent="0.3">
      <c r="A2943" s="3" t="s">
        <v>809</v>
      </c>
      <c r="B2943" s="3" t="s">
        <v>810</v>
      </c>
      <c r="C2943" s="3">
        <v>891</v>
      </c>
      <c r="D2943" s="3" t="s">
        <v>26</v>
      </c>
      <c r="E2943" s="3" t="s">
        <v>714</v>
      </c>
      <c r="F2943" s="3" t="s">
        <v>65</v>
      </c>
      <c r="G2943" s="3" t="s">
        <v>721</v>
      </c>
      <c r="H2943" s="3" t="s">
        <v>12</v>
      </c>
      <c r="I2943" s="3">
        <v>113</v>
      </c>
      <c r="J2943" s="3">
        <v>442</v>
      </c>
      <c r="K2943" s="3">
        <v>76</v>
      </c>
      <c r="L2943" s="3">
        <v>52.65</v>
      </c>
      <c r="M2943" s="3">
        <v>74.209999999999994</v>
      </c>
      <c r="N2943" s="3">
        <v>69.28</v>
      </c>
      <c r="O2943" s="3">
        <v>70.95</v>
      </c>
      <c r="P2943" s="3">
        <v>296</v>
      </c>
      <c r="Q2943" s="3">
        <v>305.89</v>
      </c>
      <c r="R2943" s="3">
        <v>333.29</v>
      </c>
      <c r="S2943" s="3">
        <v>103.34</v>
      </c>
      <c r="T2943" s="3">
        <v>91.78</v>
      </c>
      <c r="U2943" s="3" t="s">
        <v>60</v>
      </c>
      <c r="V2943" s="3" t="s">
        <v>60</v>
      </c>
      <c r="W2943" s="3" t="s">
        <v>60</v>
      </c>
      <c r="X2943" s="3" t="s">
        <v>60</v>
      </c>
      <c r="Y2943" s="3" t="s">
        <v>60</v>
      </c>
      <c r="Z2943" s="3" t="s">
        <v>60</v>
      </c>
    </row>
    <row r="2944" spans="1:26" x14ac:dyDescent="0.3">
      <c r="A2944" s="2" t="s">
        <v>809</v>
      </c>
      <c r="B2944" s="2" t="s">
        <v>810</v>
      </c>
      <c r="C2944" s="2">
        <v>892</v>
      </c>
      <c r="D2944" s="2" t="s">
        <v>26</v>
      </c>
      <c r="E2944" s="2" t="s">
        <v>714</v>
      </c>
      <c r="F2944" s="2" t="s">
        <v>65</v>
      </c>
      <c r="G2944" s="2" t="s">
        <v>722</v>
      </c>
      <c r="H2944" s="2" t="s">
        <v>60</v>
      </c>
      <c r="I2944" s="2">
        <v>97</v>
      </c>
      <c r="J2944" s="2">
        <v>436</v>
      </c>
      <c r="K2944" s="2">
        <v>72</v>
      </c>
      <c r="L2944" s="2">
        <v>68.69</v>
      </c>
      <c r="M2944" s="2">
        <v>77.489999999999995</v>
      </c>
      <c r="N2944" s="2">
        <v>95.4</v>
      </c>
      <c r="O2944" s="2">
        <v>88.64</v>
      </c>
      <c r="P2944" s="2">
        <v>313</v>
      </c>
      <c r="Q2944" s="2">
        <v>300.39</v>
      </c>
      <c r="R2944" s="2">
        <v>331.03</v>
      </c>
      <c r="S2944" s="2">
        <v>95.97</v>
      </c>
      <c r="T2944" s="2">
        <v>90.74</v>
      </c>
      <c r="U2944" s="2" t="s">
        <v>60</v>
      </c>
      <c r="V2944" s="2" t="s">
        <v>60</v>
      </c>
      <c r="W2944" s="2" t="s">
        <v>60</v>
      </c>
      <c r="X2944" s="2" t="s">
        <v>60</v>
      </c>
      <c r="Y2944" s="2" t="s">
        <v>60</v>
      </c>
      <c r="Z2944" s="2" t="s">
        <v>60</v>
      </c>
    </row>
    <row r="2945" spans="1:26" x14ac:dyDescent="0.3">
      <c r="A2945" s="3" t="s">
        <v>809</v>
      </c>
      <c r="B2945" s="3" t="s">
        <v>810</v>
      </c>
      <c r="C2945" s="3">
        <v>893</v>
      </c>
      <c r="D2945" s="3" t="s">
        <v>26</v>
      </c>
      <c r="E2945" s="3" t="s">
        <v>714</v>
      </c>
      <c r="F2945" s="3" t="s">
        <v>65</v>
      </c>
      <c r="G2945" s="3" t="s">
        <v>483</v>
      </c>
      <c r="H2945" s="3" t="s">
        <v>12</v>
      </c>
      <c r="I2945" s="3">
        <v>97</v>
      </c>
      <c r="J2945" s="3">
        <v>436</v>
      </c>
      <c r="K2945" s="3">
        <v>72</v>
      </c>
      <c r="L2945" s="3">
        <v>68.69</v>
      </c>
      <c r="M2945" s="3">
        <v>77.489999999999995</v>
      </c>
      <c r="N2945" s="3">
        <v>95.4</v>
      </c>
      <c r="O2945" s="3">
        <v>88.64</v>
      </c>
      <c r="P2945" s="3">
        <v>313</v>
      </c>
      <c r="Q2945" s="3">
        <v>300.39</v>
      </c>
      <c r="R2945" s="3">
        <v>331.03</v>
      </c>
      <c r="S2945" s="3">
        <v>95.97</v>
      </c>
      <c r="T2945" s="3">
        <v>90.74</v>
      </c>
      <c r="U2945" s="3" t="s">
        <v>60</v>
      </c>
      <c r="V2945" s="3" t="s">
        <v>60</v>
      </c>
      <c r="W2945" s="3" t="s">
        <v>60</v>
      </c>
      <c r="X2945" s="3" t="s">
        <v>60</v>
      </c>
      <c r="Y2945" s="3" t="s">
        <v>60</v>
      </c>
      <c r="Z2945" s="3" t="s">
        <v>60</v>
      </c>
    </row>
    <row r="2946" spans="1:26" x14ac:dyDescent="0.3">
      <c r="A2946" s="2" t="s">
        <v>809</v>
      </c>
      <c r="B2946" s="2" t="s">
        <v>810</v>
      </c>
      <c r="C2946" s="2">
        <v>894</v>
      </c>
      <c r="D2946" s="2" t="s">
        <v>26</v>
      </c>
      <c r="E2946" s="2" t="s">
        <v>714</v>
      </c>
      <c r="F2946" s="2" t="s">
        <v>65</v>
      </c>
      <c r="G2946" s="2" t="s">
        <v>723</v>
      </c>
      <c r="H2946" s="2" t="s">
        <v>60</v>
      </c>
      <c r="I2946" s="2">
        <v>96</v>
      </c>
      <c r="J2946" s="2">
        <v>463</v>
      </c>
      <c r="K2946" s="2">
        <v>71</v>
      </c>
      <c r="L2946" s="2">
        <v>61.21</v>
      </c>
      <c r="M2946" s="2">
        <v>75.56</v>
      </c>
      <c r="N2946" s="2">
        <v>86.21</v>
      </c>
      <c r="O2946" s="2">
        <v>81.010000000000005</v>
      </c>
      <c r="P2946" s="2">
        <v>363</v>
      </c>
      <c r="Q2946" s="2">
        <v>388.04</v>
      </c>
      <c r="R2946" s="2">
        <v>413.13</v>
      </c>
      <c r="S2946" s="2">
        <v>106.9</v>
      </c>
      <c r="T2946" s="2">
        <v>93.93</v>
      </c>
      <c r="U2946" s="2" t="s">
        <v>60</v>
      </c>
      <c r="V2946" s="2" t="s">
        <v>60</v>
      </c>
      <c r="W2946" s="2" t="s">
        <v>60</v>
      </c>
      <c r="X2946" s="2" t="s">
        <v>60</v>
      </c>
      <c r="Y2946" s="2" t="s">
        <v>60</v>
      </c>
      <c r="Z2946" s="2" t="s">
        <v>60</v>
      </c>
    </row>
    <row r="2947" spans="1:26" x14ac:dyDescent="0.3">
      <c r="A2947" s="3" t="s">
        <v>809</v>
      </c>
      <c r="B2947" s="3" t="s">
        <v>810</v>
      </c>
      <c r="C2947" s="3">
        <v>895</v>
      </c>
      <c r="D2947" s="3" t="s">
        <v>26</v>
      </c>
      <c r="E2947" s="3" t="s">
        <v>714</v>
      </c>
      <c r="F2947" s="3" t="s">
        <v>65</v>
      </c>
      <c r="G2947" s="3" t="s">
        <v>724</v>
      </c>
      <c r="H2947" s="3" t="s">
        <v>12</v>
      </c>
      <c r="I2947" s="3">
        <v>96</v>
      </c>
      <c r="J2947" s="3">
        <v>463</v>
      </c>
      <c r="K2947" s="3">
        <v>71</v>
      </c>
      <c r="L2947" s="3">
        <v>61.21</v>
      </c>
      <c r="M2947" s="3">
        <v>75.56</v>
      </c>
      <c r="N2947" s="3">
        <v>86.21</v>
      </c>
      <c r="O2947" s="3">
        <v>81.010000000000005</v>
      </c>
      <c r="P2947" s="3">
        <v>363</v>
      </c>
      <c r="Q2947" s="3">
        <v>388.04</v>
      </c>
      <c r="R2947" s="3">
        <v>413.13</v>
      </c>
      <c r="S2947" s="3">
        <v>106.9</v>
      </c>
      <c r="T2947" s="3">
        <v>93.93</v>
      </c>
      <c r="U2947" s="3" t="s">
        <v>60</v>
      </c>
      <c r="V2947" s="3" t="s">
        <v>60</v>
      </c>
      <c r="W2947" s="3" t="s">
        <v>60</v>
      </c>
      <c r="X2947" s="3" t="s">
        <v>60</v>
      </c>
      <c r="Y2947" s="3" t="s">
        <v>60</v>
      </c>
      <c r="Z2947" s="3" t="s">
        <v>60</v>
      </c>
    </row>
    <row r="2948" spans="1:26" x14ac:dyDescent="0.3">
      <c r="A2948" s="2" t="s">
        <v>809</v>
      </c>
      <c r="B2948" s="2" t="s">
        <v>810</v>
      </c>
      <c r="C2948" s="2">
        <v>896</v>
      </c>
      <c r="D2948" s="2" t="s">
        <v>26</v>
      </c>
      <c r="E2948" s="2" t="s">
        <v>714</v>
      </c>
      <c r="F2948" s="2" t="s">
        <v>65</v>
      </c>
      <c r="G2948" s="2" t="s">
        <v>65</v>
      </c>
      <c r="H2948" s="2" t="s">
        <v>12</v>
      </c>
      <c r="I2948" s="2">
        <v>512</v>
      </c>
      <c r="J2948" s="2">
        <v>2290</v>
      </c>
      <c r="K2948" s="2">
        <v>376</v>
      </c>
      <c r="L2948" s="2">
        <v>304</v>
      </c>
      <c r="M2948" s="2">
        <v>373.36</v>
      </c>
      <c r="N2948" s="2">
        <v>80.849999999999994</v>
      </c>
      <c r="O2948" s="2">
        <v>81.42</v>
      </c>
      <c r="P2948" s="2">
        <v>1670</v>
      </c>
      <c r="Q2948" s="2">
        <v>1619.3</v>
      </c>
      <c r="R2948" s="2">
        <v>1787.35</v>
      </c>
      <c r="S2948" s="2">
        <v>96.96</v>
      </c>
      <c r="T2948" s="2">
        <v>90.6</v>
      </c>
      <c r="U2948" s="2" t="s">
        <v>60</v>
      </c>
      <c r="V2948" s="2" t="s">
        <v>60</v>
      </c>
      <c r="W2948" s="2" t="s">
        <v>60</v>
      </c>
      <c r="X2948" s="2" t="s">
        <v>60</v>
      </c>
      <c r="Y2948" s="2" t="s">
        <v>60</v>
      </c>
      <c r="Z2948" s="2" t="s">
        <v>60</v>
      </c>
    </row>
    <row r="2949" spans="1:26" x14ac:dyDescent="0.3">
      <c r="A2949" s="3" t="s">
        <v>809</v>
      </c>
      <c r="B2949" s="3" t="s">
        <v>810</v>
      </c>
      <c r="C2949" s="3">
        <v>897</v>
      </c>
      <c r="D2949" s="3" t="s">
        <v>26</v>
      </c>
      <c r="E2949" s="3" t="s">
        <v>714</v>
      </c>
      <c r="F2949" s="3" t="s">
        <v>78</v>
      </c>
      <c r="G2949" s="3" t="s">
        <v>725</v>
      </c>
      <c r="H2949" s="3" t="s">
        <v>60</v>
      </c>
      <c r="I2949" s="3">
        <v>60</v>
      </c>
      <c r="J2949" s="3">
        <v>318</v>
      </c>
      <c r="K2949" s="3">
        <v>40</v>
      </c>
      <c r="L2949" s="3">
        <v>40.04</v>
      </c>
      <c r="M2949" s="3">
        <v>42.53</v>
      </c>
      <c r="N2949" s="3">
        <v>100.1</v>
      </c>
      <c r="O2949" s="3">
        <v>94.15</v>
      </c>
      <c r="P2949" s="3">
        <v>203</v>
      </c>
      <c r="Q2949" s="3">
        <v>183.06</v>
      </c>
      <c r="R2949" s="3">
        <v>225.29</v>
      </c>
      <c r="S2949" s="3">
        <v>90.18</v>
      </c>
      <c r="T2949" s="3">
        <v>81.260000000000005</v>
      </c>
      <c r="U2949" s="3" t="s">
        <v>60</v>
      </c>
      <c r="V2949" s="3" t="s">
        <v>60</v>
      </c>
      <c r="W2949" s="3" t="s">
        <v>60</v>
      </c>
      <c r="X2949" s="3" t="s">
        <v>60</v>
      </c>
      <c r="Y2949" s="3" t="s">
        <v>60</v>
      </c>
      <c r="Z2949" s="3" t="s">
        <v>60</v>
      </c>
    </row>
    <row r="2950" spans="1:26" x14ac:dyDescent="0.3">
      <c r="A2950" s="2" t="s">
        <v>809</v>
      </c>
      <c r="B2950" s="2" t="s">
        <v>810</v>
      </c>
      <c r="C2950" s="2">
        <v>898</v>
      </c>
      <c r="D2950" s="2" t="s">
        <v>26</v>
      </c>
      <c r="E2950" s="2" t="s">
        <v>714</v>
      </c>
      <c r="F2950" s="2" t="s">
        <v>78</v>
      </c>
      <c r="G2950" s="2" t="s">
        <v>726</v>
      </c>
      <c r="H2950" s="2" t="s">
        <v>60</v>
      </c>
      <c r="I2950" s="2">
        <v>510</v>
      </c>
      <c r="J2950" s="2">
        <v>2694</v>
      </c>
      <c r="K2950" s="2">
        <v>370</v>
      </c>
      <c r="L2950" s="2">
        <v>367.89</v>
      </c>
      <c r="M2950" s="2">
        <v>355.9</v>
      </c>
      <c r="N2950" s="2">
        <v>99.43</v>
      </c>
      <c r="O2950" s="2">
        <v>103.37</v>
      </c>
      <c r="P2950" s="2">
        <v>1915</v>
      </c>
      <c r="Q2950" s="2">
        <v>1928.59</v>
      </c>
      <c r="R2950" s="2">
        <v>2018.29</v>
      </c>
      <c r="S2950" s="2">
        <v>100.71</v>
      </c>
      <c r="T2950" s="2">
        <v>95.56</v>
      </c>
      <c r="U2950" s="2" t="s">
        <v>60</v>
      </c>
      <c r="V2950" s="2" t="s">
        <v>60</v>
      </c>
      <c r="W2950" s="2" t="s">
        <v>60</v>
      </c>
      <c r="X2950" s="2" t="s">
        <v>60</v>
      </c>
      <c r="Y2950" s="2" t="s">
        <v>60</v>
      </c>
      <c r="Z2950" s="2" t="s">
        <v>60</v>
      </c>
    </row>
    <row r="2951" spans="1:26" x14ac:dyDescent="0.3">
      <c r="A2951" s="3" t="s">
        <v>809</v>
      </c>
      <c r="B2951" s="3" t="s">
        <v>810</v>
      </c>
      <c r="C2951" s="3">
        <v>899</v>
      </c>
      <c r="D2951" s="3" t="s">
        <v>26</v>
      </c>
      <c r="E2951" s="3" t="s">
        <v>714</v>
      </c>
      <c r="F2951" s="3" t="s">
        <v>78</v>
      </c>
      <c r="G2951" s="3" t="s">
        <v>128</v>
      </c>
      <c r="H2951" s="3" t="s">
        <v>12</v>
      </c>
      <c r="I2951" s="3">
        <v>570</v>
      </c>
      <c r="J2951" s="3">
        <v>3012</v>
      </c>
      <c r="K2951" s="3">
        <v>410</v>
      </c>
      <c r="L2951" s="3">
        <v>407.93</v>
      </c>
      <c r="M2951" s="3">
        <v>398.43</v>
      </c>
      <c r="N2951" s="3">
        <v>99.5</v>
      </c>
      <c r="O2951" s="3">
        <v>102.38</v>
      </c>
      <c r="P2951" s="3">
        <v>2118</v>
      </c>
      <c r="Q2951" s="3">
        <v>2111.65</v>
      </c>
      <c r="R2951" s="3">
        <v>2243.58</v>
      </c>
      <c r="S2951" s="3">
        <v>99.7</v>
      </c>
      <c r="T2951" s="3">
        <v>94.12</v>
      </c>
      <c r="U2951" s="3" t="s">
        <v>60</v>
      </c>
      <c r="V2951" s="3" t="s">
        <v>60</v>
      </c>
      <c r="W2951" s="3" t="s">
        <v>60</v>
      </c>
      <c r="X2951" s="3" t="s">
        <v>60</v>
      </c>
      <c r="Y2951" s="3" t="s">
        <v>60</v>
      </c>
      <c r="Z2951" s="3" t="s">
        <v>60</v>
      </c>
    </row>
    <row r="2952" spans="1:26" x14ac:dyDescent="0.3">
      <c r="A2952" s="2" t="s">
        <v>809</v>
      </c>
      <c r="B2952" s="2" t="s">
        <v>810</v>
      </c>
      <c r="C2952" s="2">
        <v>900</v>
      </c>
      <c r="D2952" s="2" t="s">
        <v>26</v>
      </c>
      <c r="E2952" s="2" t="s">
        <v>714</v>
      </c>
      <c r="F2952" s="2" t="s">
        <v>78</v>
      </c>
      <c r="G2952" s="2" t="s">
        <v>84</v>
      </c>
      <c r="H2952" s="2" t="s">
        <v>12</v>
      </c>
      <c r="I2952" s="2">
        <v>570</v>
      </c>
      <c r="J2952" s="2">
        <v>3012</v>
      </c>
      <c r="K2952" s="2">
        <v>410</v>
      </c>
      <c r="L2952" s="2">
        <v>407.93</v>
      </c>
      <c r="M2952" s="2">
        <v>398.43</v>
      </c>
      <c r="N2952" s="2">
        <v>99.5</v>
      </c>
      <c r="O2952" s="2">
        <v>102.38</v>
      </c>
      <c r="P2952" s="2">
        <v>2118</v>
      </c>
      <c r="Q2952" s="2">
        <v>2111.65</v>
      </c>
      <c r="R2952" s="2">
        <v>2243.58</v>
      </c>
      <c r="S2952" s="2">
        <v>99.7</v>
      </c>
      <c r="T2952" s="2">
        <v>94.12</v>
      </c>
      <c r="U2952" s="2" t="s">
        <v>60</v>
      </c>
      <c r="V2952" s="2" t="s">
        <v>60</v>
      </c>
      <c r="W2952" s="2" t="s">
        <v>60</v>
      </c>
      <c r="X2952" s="2" t="s">
        <v>60</v>
      </c>
      <c r="Y2952" s="2" t="s">
        <v>60</v>
      </c>
      <c r="Z2952" s="2" t="s">
        <v>60</v>
      </c>
    </row>
    <row r="2953" spans="1:26" x14ac:dyDescent="0.3">
      <c r="A2953" s="3" t="s">
        <v>809</v>
      </c>
      <c r="B2953" s="3" t="s">
        <v>810</v>
      </c>
      <c r="C2953" s="3">
        <v>901</v>
      </c>
      <c r="D2953" s="3" t="s">
        <v>26</v>
      </c>
      <c r="E2953" s="3" t="s">
        <v>714</v>
      </c>
      <c r="F2953" s="3" t="s">
        <v>78</v>
      </c>
      <c r="G2953" s="3" t="s">
        <v>68</v>
      </c>
      <c r="H2953" s="3" t="s">
        <v>16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 t="s">
        <v>60</v>
      </c>
      <c r="V2953" s="3" t="s">
        <v>60</v>
      </c>
      <c r="W2953" s="3" t="s">
        <v>60</v>
      </c>
      <c r="X2953" s="3" t="s">
        <v>60</v>
      </c>
      <c r="Y2953" s="3" t="s">
        <v>60</v>
      </c>
      <c r="Z2953" s="3" t="s">
        <v>60</v>
      </c>
    </row>
    <row r="2954" spans="1:26" x14ac:dyDescent="0.3">
      <c r="A2954" s="2" t="s">
        <v>809</v>
      </c>
      <c r="B2954" s="2" t="s">
        <v>810</v>
      </c>
      <c r="C2954" s="2">
        <v>902</v>
      </c>
      <c r="D2954" s="2" t="s">
        <v>26</v>
      </c>
      <c r="E2954" s="2" t="s">
        <v>714</v>
      </c>
      <c r="F2954" s="2" t="s">
        <v>78</v>
      </c>
      <c r="G2954" s="2" t="s">
        <v>68</v>
      </c>
      <c r="H2954" s="2" t="s">
        <v>12</v>
      </c>
      <c r="I2954" s="2">
        <v>2282</v>
      </c>
      <c r="J2954" s="2">
        <v>10954</v>
      </c>
      <c r="K2954" s="2">
        <v>1566</v>
      </c>
      <c r="L2954" s="2">
        <v>1505.92</v>
      </c>
      <c r="M2954" s="2">
        <v>1654.1</v>
      </c>
      <c r="N2954" s="2">
        <v>96.16</v>
      </c>
      <c r="O2954" s="2">
        <v>91.04</v>
      </c>
      <c r="P2954" s="2">
        <v>7853</v>
      </c>
      <c r="Q2954" s="2">
        <v>7959.03</v>
      </c>
      <c r="R2954" s="2">
        <v>8532.36</v>
      </c>
      <c r="S2954" s="2">
        <v>101.35</v>
      </c>
      <c r="T2954" s="2">
        <v>93.28</v>
      </c>
      <c r="U2954" s="2" t="s">
        <v>60</v>
      </c>
      <c r="V2954" s="2" t="s">
        <v>60</v>
      </c>
      <c r="W2954" s="2" t="s">
        <v>60</v>
      </c>
      <c r="X2954" s="2" t="s">
        <v>60</v>
      </c>
      <c r="Y2954" s="2" t="s">
        <v>60</v>
      </c>
      <c r="Z2954" s="2" t="s">
        <v>60</v>
      </c>
    </row>
    <row r="2955" spans="1:26" x14ac:dyDescent="0.3">
      <c r="A2955" s="3" t="s">
        <v>809</v>
      </c>
      <c r="B2955" s="3" t="s">
        <v>810</v>
      </c>
      <c r="C2955" s="3">
        <v>903</v>
      </c>
      <c r="D2955" s="3" t="s">
        <v>26</v>
      </c>
      <c r="E2955" s="3" t="s">
        <v>714</v>
      </c>
      <c r="F2955" s="3" t="s">
        <v>78</v>
      </c>
      <c r="G2955" s="3" t="s">
        <v>68</v>
      </c>
      <c r="H2955" s="3" t="s">
        <v>714</v>
      </c>
      <c r="I2955" s="3">
        <v>2282</v>
      </c>
      <c r="J2955" s="3">
        <v>10954</v>
      </c>
      <c r="K2955" s="3">
        <v>1566</v>
      </c>
      <c r="L2955" s="3">
        <v>1505.92</v>
      </c>
      <c r="M2955" s="3">
        <v>1654.1</v>
      </c>
      <c r="N2955" s="3">
        <v>96.16</v>
      </c>
      <c r="O2955" s="3">
        <v>91.04</v>
      </c>
      <c r="P2955" s="3">
        <v>7853</v>
      </c>
      <c r="Q2955" s="3">
        <v>7959.03</v>
      </c>
      <c r="R2955" s="3">
        <v>8532.36</v>
      </c>
      <c r="S2955" s="3">
        <v>101.35</v>
      </c>
      <c r="T2955" s="3">
        <v>93.28</v>
      </c>
      <c r="U2955" s="3" t="s">
        <v>60</v>
      </c>
      <c r="V2955" s="3" t="s">
        <v>60</v>
      </c>
      <c r="W2955" s="3" t="s">
        <v>60</v>
      </c>
      <c r="X2955" s="3" t="s">
        <v>60</v>
      </c>
      <c r="Y2955" s="3" t="s">
        <v>60</v>
      </c>
      <c r="Z2955" s="3" t="s">
        <v>60</v>
      </c>
    </row>
    <row r="2956" spans="1:26" x14ac:dyDescent="0.3">
      <c r="A2956" s="2" t="s">
        <v>809</v>
      </c>
      <c r="B2956" s="2" t="s">
        <v>810</v>
      </c>
      <c r="C2956" s="2">
        <v>904</v>
      </c>
      <c r="D2956" s="2" t="s">
        <v>26</v>
      </c>
      <c r="E2956" s="2" t="s">
        <v>727</v>
      </c>
      <c r="F2956" s="2" t="s">
        <v>58</v>
      </c>
      <c r="G2956" s="2" t="s">
        <v>728</v>
      </c>
      <c r="H2956" s="2" t="s">
        <v>60</v>
      </c>
      <c r="I2956" s="2">
        <v>550</v>
      </c>
      <c r="J2956" s="2">
        <v>2500</v>
      </c>
      <c r="K2956" s="2">
        <v>100</v>
      </c>
      <c r="L2956" s="2">
        <v>145.82</v>
      </c>
      <c r="M2956" s="2">
        <v>177.68</v>
      </c>
      <c r="N2956" s="2">
        <v>145.82</v>
      </c>
      <c r="O2956" s="2">
        <v>82.07</v>
      </c>
      <c r="P2956" s="2">
        <v>1201</v>
      </c>
      <c r="Q2956" s="2">
        <v>1230.9000000000001</v>
      </c>
      <c r="R2956" s="2">
        <v>1215.78</v>
      </c>
      <c r="S2956" s="2">
        <v>102.49</v>
      </c>
      <c r="T2956" s="2">
        <v>101.24</v>
      </c>
      <c r="U2956" s="2">
        <v>25.25</v>
      </c>
      <c r="V2956" s="2">
        <v>36.82</v>
      </c>
      <c r="W2956" s="2">
        <v>44.87</v>
      </c>
      <c r="X2956" s="2">
        <v>49.72</v>
      </c>
      <c r="Y2956" s="2">
        <v>50.96</v>
      </c>
      <c r="Z2956" s="2">
        <v>50.33</v>
      </c>
    </row>
    <row r="2957" spans="1:26" x14ac:dyDescent="0.3">
      <c r="A2957" s="3" t="s">
        <v>809</v>
      </c>
      <c r="B2957" s="3" t="s">
        <v>810</v>
      </c>
      <c r="C2957" s="3">
        <v>905</v>
      </c>
      <c r="D2957" s="3" t="s">
        <v>26</v>
      </c>
      <c r="E2957" s="3" t="s">
        <v>727</v>
      </c>
      <c r="F2957" s="3" t="s">
        <v>58</v>
      </c>
      <c r="G2957" s="3" t="s">
        <v>729</v>
      </c>
      <c r="H2957" s="3" t="s">
        <v>74</v>
      </c>
      <c r="I2957" s="3">
        <v>550</v>
      </c>
      <c r="J2957" s="3">
        <v>2500</v>
      </c>
      <c r="K2957" s="3">
        <v>100</v>
      </c>
      <c r="L2957" s="3">
        <v>145.82</v>
      </c>
      <c r="M2957" s="3">
        <v>177.68</v>
      </c>
      <c r="N2957" s="3">
        <v>145.82</v>
      </c>
      <c r="O2957" s="3">
        <v>82.07</v>
      </c>
      <c r="P2957" s="3">
        <v>1201</v>
      </c>
      <c r="Q2957" s="3">
        <v>1230.9000000000001</v>
      </c>
      <c r="R2957" s="3">
        <v>1215.78</v>
      </c>
      <c r="S2957" s="3">
        <v>102.49</v>
      </c>
      <c r="T2957" s="3">
        <v>101.24</v>
      </c>
      <c r="U2957" s="3">
        <v>25.25</v>
      </c>
      <c r="V2957" s="3">
        <v>36.82</v>
      </c>
      <c r="W2957" s="3">
        <v>44.87</v>
      </c>
      <c r="X2957" s="3">
        <v>49.72</v>
      </c>
      <c r="Y2957" s="3">
        <v>50.96</v>
      </c>
      <c r="Z2957" s="3">
        <v>50.33</v>
      </c>
    </row>
    <row r="2958" spans="1:26" x14ac:dyDescent="0.3">
      <c r="A2958" s="2" t="s">
        <v>809</v>
      </c>
      <c r="B2958" s="2" t="s">
        <v>810</v>
      </c>
      <c r="C2958" s="2">
        <v>906</v>
      </c>
      <c r="D2958" s="2" t="s">
        <v>26</v>
      </c>
      <c r="E2958" s="2" t="s">
        <v>727</v>
      </c>
      <c r="F2958" s="2" t="s">
        <v>58</v>
      </c>
      <c r="G2958" s="2" t="s">
        <v>730</v>
      </c>
      <c r="H2958" s="2" t="s">
        <v>60</v>
      </c>
      <c r="I2958" s="2">
        <v>1050</v>
      </c>
      <c r="J2958" s="2">
        <v>8425</v>
      </c>
      <c r="K2958" s="2">
        <v>588</v>
      </c>
      <c r="L2958" s="2">
        <v>583.85</v>
      </c>
      <c r="M2958" s="2">
        <v>709.58</v>
      </c>
      <c r="N2958" s="2">
        <v>99.29</v>
      </c>
      <c r="O2958" s="2">
        <v>82.28</v>
      </c>
      <c r="P2958" s="2">
        <v>4110</v>
      </c>
      <c r="Q2958" s="2">
        <v>3779.79</v>
      </c>
      <c r="R2958" s="2">
        <v>4029.14</v>
      </c>
      <c r="S2958" s="2">
        <v>91.97</v>
      </c>
      <c r="T2958" s="2">
        <v>93.81</v>
      </c>
      <c r="U2958" s="2">
        <v>77.78</v>
      </c>
      <c r="V2958" s="2">
        <v>77.23</v>
      </c>
      <c r="W2958" s="2">
        <v>93.86</v>
      </c>
      <c r="X2958" s="2">
        <v>89.12</v>
      </c>
      <c r="Y2958" s="2">
        <v>81.96</v>
      </c>
      <c r="Z2958" s="2">
        <v>87.37</v>
      </c>
    </row>
    <row r="2959" spans="1:26" x14ac:dyDescent="0.3">
      <c r="A2959" s="3" t="s">
        <v>809</v>
      </c>
      <c r="B2959" s="3" t="s">
        <v>810</v>
      </c>
      <c r="C2959" s="3">
        <v>907</v>
      </c>
      <c r="D2959" s="3" t="s">
        <v>26</v>
      </c>
      <c r="E2959" s="3" t="s">
        <v>727</v>
      </c>
      <c r="F2959" s="3" t="s">
        <v>58</v>
      </c>
      <c r="G2959" s="3" t="s">
        <v>731</v>
      </c>
      <c r="H2959" s="3" t="s">
        <v>60</v>
      </c>
      <c r="I2959" s="3">
        <v>270</v>
      </c>
      <c r="J2959" s="3">
        <v>1750</v>
      </c>
      <c r="K2959" s="3">
        <v>148</v>
      </c>
      <c r="L2959" s="3">
        <v>128.35</v>
      </c>
      <c r="M2959" s="3">
        <v>144.74</v>
      </c>
      <c r="N2959" s="3">
        <v>86.72</v>
      </c>
      <c r="O2959" s="3">
        <v>88.68</v>
      </c>
      <c r="P2959" s="3">
        <v>913</v>
      </c>
      <c r="Q2959" s="3">
        <v>878.2</v>
      </c>
      <c r="R2959" s="3">
        <v>856.23</v>
      </c>
      <c r="S2959" s="3">
        <v>96.19</v>
      </c>
      <c r="T2959" s="3">
        <v>102.57</v>
      </c>
      <c r="U2959" s="3">
        <v>76.13</v>
      </c>
      <c r="V2959" s="3">
        <v>66.02</v>
      </c>
      <c r="W2959" s="3">
        <v>74.45</v>
      </c>
      <c r="X2959" s="3">
        <v>76.989999999999995</v>
      </c>
      <c r="Y2959" s="3">
        <v>74.06</v>
      </c>
      <c r="Z2959" s="3">
        <v>72.2</v>
      </c>
    </row>
    <row r="2960" spans="1:26" x14ac:dyDescent="0.3">
      <c r="A2960" s="2" t="s">
        <v>809</v>
      </c>
      <c r="B2960" s="2" t="s">
        <v>810</v>
      </c>
      <c r="C2960" s="2">
        <v>908</v>
      </c>
      <c r="D2960" s="2" t="s">
        <v>26</v>
      </c>
      <c r="E2960" s="2" t="s">
        <v>727</v>
      </c>
      <c r="F2960" s="2" t="s">
        <v>58</v>
      </c>
      <c r="G2960" s="2" t="s">
        <v>732</v>
      </c>
      <c r="H2960" s="2" t="s">
        <v>60</v>
      </c>
      <c r="I2960" s="2">
        <v>840</v>
      </c>
      <c r="J2960" s="2">
        <v>4500</v>
      </c>
      <c r="K2960" s="2">
        <v>364</v>
      </c>
      <c r="L2960" s="2">
        <v>400.92</v>
      </c>
      <c r="M2960" s="2">
        <v>417.89</v>
      </c>
      <c r="N2960" s="2">
        <v>110.14</v>
      </c>
      <c r="O2960" s="2">
        <v>95.94</v>
      </c>
      <c r="P2960" s="2">
        <v>2325</v>
      </c>
      <c r="Q2960" s="2">
        <v>2352.6</v>
      </c>
      <c r="R2960" s="2">
        <v>2147.5</v>
      </c>
      <c r="S2960" s="2">
        <v>101.19</v>
      </c>
      <c r="T2960" s="2">
        <v>109.55</v>
      </c>
      <c r="U2960" s="2">
        <v>60.19</v>
      </c>
      <c r="V2960" s="2">
        <v>66.290000000000006</v>
      </c>
      <c r="W2960" s="2">
        <v>69.099999999999994</v>
      </c>
      <c r="X2960" s="2">
        <v>63.02</v>
      </c>
      <c r="Y2960" s="2">
        <v>63.77</v>
      </c>
      <c r="Z2960" s="2">
        <v>58.21</v>
      </c>
    </row>
    <row r="2961" spans="1:26" x14ac:dyDescent="0.3">
      <c r="A2961" s="3" t="s">
        <v>809</v>
      </c>
      <c r="B2961" s="3" t="s">
        <v>810</v>
      </c>
      <c r="C2961" s="3">
        <v>909</v>
      </c>
      <c r="D2961" s="3" t="s">
        <v>26</v>
      </c>
      <c r="E2961" s="3" t="s">
        <v>727</v>
      </c>
      <c r="F2961" s="3" t="s">
        <v>58</v>
      </c>
      <c r="G2961" s="3" t="s">
        <v>733</v>
      </c>
      <c r="H2961" s="3" t="s">
        <v>60</v>
      </c>
      <c r="I2961" s="3">
        <v>1600</v>
      </c>
      <c r="J2961" s="3">
        <v>11000</v>
      </c>
      <c r="K2961" s="3">
        <v>911</v>
      </c>
      <c r="L2961" s="3">
        <v>825.39</v>
      </c>
      <c r="M2961" s="3">
        <v>1041.73</v>
      </c>
      <c r="N2961" s="3">
        <v>90.6</v>
      </c>
      <c r="O2961" s="3">
        <v>79.23</v>
      </c>
      <c r="P2961" s="3">
        <v>5179</v>
      </c>
      <c r="Q2961" s="3">
        <v>5521.26</v>
      </c>
      <c r="R2961" s="3">
        <v>5727.48</v>
      </c>
      <c r="S2961" s="3">
        <v>106.61</v>
      </c>
      <c r="T2961" s="3">
        <v>96.4</v>
      </c>
      <c r="U2961" s="3">
        <v>79.08</v>
      </c>
      <c r="V2961" s="3">
        <v>71.650000000000006</v>
      </c>
      <c r="W2961" s="3">
        <v>90.43</v>
      </c>
      <c r="X2961" s="3">
        <v>73.7</v>
      </c>
      <c r="Y2961" s="3">
        <v>78.569999999999993</v>
      </c>
      <c r="Z2961" s="3">
        <v>81.5</v>
      </c>
    </row>
    <row r="2962" spans="1:26" x14ac:dyDescent="0.3">
      <c r="A2962" s="2" t="s">
        <v>809</v>
      </c>
      <c r="B2962" s="2" t="s">
        <v>810</v>
      </c>
      <c r="C2962" s="2">
        <v>910</v>
      </c>
      <c r="D2962" s="2" t="s">
        <v>26</v>
      </c>
      <c r="E2962" s="2" t="s">
        <v>727</v>
      </c>
      <c r="F2962" s="2" t="s">
        <v>58</v>
      </c>
      <c r="G2962" s="2" t="s">
        <v>734</v>
      </c>
      <c r="H2962" s="2" t="s">
        <v>60</v>
      </c>
      <c r="I2962" s="2">
        <v>500</v>
      </c>
      <c r="J2962" s="2">
        <v>3500</v>
      </c>
      <c r="K2962" s="2">
        <v>287</v>
      </c>
      <c r="L2962" s="2">
        <v>316.64999999999998</v>
      </c>
      <c r="M2962" s="2">
        <v>226.83</v>
      </c>
      <c r="N2962" s="2">
        <v>110.33</v>
      </c>
      <c r="O2962" s="2">
        <v>139.6</v>
      </c>
      <c r="P2962" s="2">
        <v>1830</v>
      </c>
      <c r="Q2962" s="2">
        <v>1943.44</v>
      </c>
      <c r="R2962" s="2">
        <v>1871.65</v>
      </c>
      <c r="S2962" s="2">
        <v>106.2</v>
      </c>
      <c r="T2962" s="2">
        <v>103.84</v>
      </c>
      <c r="U2962" s="2">
        <v>79.72</v>
      </c>
      <c r="V2962" s="2">
        <v>87.96</v>
      </c>
      <c r="W2962" s="2">
        <v>63.01</v>
      </c>
      <c r="X2962" s="2">
        <v>83.33</v>
      </c>
      <c r="Y2962" s="2">
        <v>88.5</v>
      </c>
      <c r="Z2962" s="2">
        <v>85.23</v>
      </c>
    </row>
    <row r="2963" spans="1:26" x14ac:dyDescent="0.3">
      <c r="A2963" s="3" t="s">
        <v>809</v>
      </c>
      <c r="B2963" s="3" t="s">
        <v>810</v>
      </c>
      <c r="C2963" s="3">
        <v>911</v>
      </c>
      <c r="D2963" s="3" t="s">
        <v>26</v>
      </c>
      <c r="E2963" s="3" t="s">
        <v>727</v>
      </c>
      <c r="F2963" s="3" t="s">
        <v>58</v>
      </c>
      <c r="G2963" s="3" t="s">
        <v>735</v>
      </c>
      <c r="H2963" s="3" t="s">
        <v>74</v>
      </c>
      <c r="I2963" s="3">
        <v>4260</v>
      </c>
      <c r="J2963" s="3">
        <v>29175</v>
      </c>
      <c r="K2963" s="3">
        <v>2298</v>
      </c>
      <c r="L2963" s="3">
        <v>2255.16</v>
      </c>
      <c r="M2963" s="3">
        <v>2540.77</v>
      </c>
      <c r="N2963" s="3">
        <v>98.14</v>
      </c>
      <c r="O2963" s="3">
        <v>88.76</v>
      </c>
      <c r="P2963" s="3">
        <v>14357</v>
      </c>
      <c r="Q2963" s="3">
        <v>14475.29</v>
      </c>
      <c r="R2963" s="3">
        <v>14632</v>
      </c>
      <c r="S2963" s="3">
        <v>100.82</v>
      </c>
      <c r="T2963" s="3">
        <v>98.93</v>
      </c>
      <c r="U2963" s="3">
        <v>74.92</v>
      </c>
      <c r="V2963" s="3">
        <v>73.53</v>
      </c>
      <c r="W2963" s="3">
        <v>82.84</v>
      </c>
      <c r="X2963" s="3">
        <v>76.73</v>
      </c>
      <c r="Y2963" s="3">
        <v>77.37</v>
      </c>
      <c r="Z2963" s="3">
        <v>78.2</v>
      </c>
    </row>
    <row r="2964" spans="1:26" x14ac:dyDescent="0.3">
      <c r="A2964" s="2" t="s">
        <v>809</v>
      </c>
      <c r="B2964" s="2" t="s">
        <v>810</v>
      </c>
      <c r="C2964" s="2">
        <v>912</v>
      </c>
      <c r="D2964" s="2" t="s">
        <v>26</v>
      </c>
      <c r="E2964" s="2" t="s">
        <v>727</v>
      </c>
      <c r="F2964" s="2" t="s">
        <v>58</v>
      </c>
      <c r="G2964" s="2" t="s">
        <v>58</v>
      </c>
      <c r="H2964" s="2" t="s">
        <v>75</v>
      </c>
      <c r="I2964" s="2">
        <v>4810</v>
      </c>
      <c r="J2964" s="2">
        <v>31675</v>
      </c>
      <c r="K2964" s="2">
        <v>2398</v>
      </c>
      <c r="L2964" s="2">
        <v>2400.98</v>
      </c>
      <c r="M2964" s="2">
        <v>2718.45</v>
      </c>
      <c r="N2964" s="2">
        <v>100.12</v>
      </c>
      <c r="O2964" s="2">
        <v>88.32</v>
      </c>
      <c r="P2964" s="2">
        <v>15558</v>
      </c>
      <c r="Q2964" s="2">
        <v>15706.19</v>
      </c>
      <c r="R2964" s="2">
        <v>15847.78</v>
      </c>
      <c r="S2964" s="2">
        <v>100.95</v>
      </c>
      <c r="T2964" s="2">
        <v>99.11</v>
      </c>
      <c r="U2964" s="2">
        <v>69.239999999999995</v>
      </c>
      <c r="V2964" s="2">
        <v>69.33</v>
      </c>
      <c r="W2964" s="2">
        <v>78.5</v>
      </c>
      <c r="X2964" s="2">
        <v>73.650000000000006</v>
      </c>
      <c r="Y2964" s="2">
        <v>74.349999999999994</v>
      </c>
      <c r="Z2964" s="2">
        <v>75.02</v>
      </c>
    </row>
    <row r="2965" spans="1:26" x14ac:dyDescent="0.3">
      <c r="A2965" s="3" t="s">
        <v>809</v>
      </c>
      <c r="B2965" s="3" t="s">
        <v>810</v>
      </c>
      <c r="C2965" s="3">
        <v>913</v>
      </c>
      <c r="D2965" s="3" t="s">
        <v>26</v>
      </c>
      <c r="E2965" s="3" t="s">
        <v>727</v>
      </c>
      <c r="F2965" s="3" t="s">
        <v>58</v>
      </c>
      <c r="G2965" s="3" t="s">
        <v>736</v>
      </c>
      <c r="H2965" s="3" t="s">
        <v>60</v>
      </c>
      <c r="I2965" s="3">
        <v>40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 t="s">
        <v>60</v>
      </c>
      <c r="V2965" s="3" t="s">
        <v>60</v>
      </c>
      <c r="W2965" s="3" t="s">
        <v>60</v>
      </c>
      <c r="X2965" s="3" t="s">
        <v>60</v>
      </c>
      <c r="Y2965" s="3" t="s">
        <v>60</v>
      </c>
      <c r="Z2965" s="3" t="s">
        <v>60</v>
      </c>
    </row>
    <row r="2966" spans="1:26" x14ac:dyDescent="0.3">
      <c r="A2966" s="2" t="s">
        <v>809</v>
      </c>
      <c r="B2966" s="2" t="s">
        <v>810</v>
      </c>
      <c r="C2966" s="2">
        <v>914</v>
      </c>
      <c r="D2966" s="2" t="s">
        <v>26</v>
      </c>
      <c r="E2966" s="2" t="s">
        <v>727</v>
      </c>
      <c r="F2966" s="2" t="s">
        <v>58</v>
      </c>
      <c r="G2966" s="2" t="s">
        <v>737</v>
      </c>
      <c r="H2966" s="2" t="s">
        <v>60</v>
      </c>
      <c r="I2966" s="2">
        <v>40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 t="s">
        <v>60</v>
      </c>
      <c r="V2966" s="2" t="s">
        <v>60</v>
      </c>
      <c r="W2966" s="2" t="s">
        <v>60</v>
      </c>
      <c r="X2966" s="2" t="s">
        <v>60</v>
      </c>
      <c r="Y2966" s="2" t="s">
        <v>60</v>
      </c>
      <c r="Z2966" s="2" t="s">
        <v>60</v>
      </c>
    </row>
    <row r="2967" spans="1:26" x14ac:dyDescent="0.3">
      <c r="A2967" s="3" t="s">
        <v>809</v>
      </c>
      <c r="B2967" s="3" t="s">
        <v>810</v>
      </c>
      <c r="C2967" s="3">
        <v>915</v>
      </c>
      <c r="D2967" s="3" t="s">
        <v>26</v>
      </c>
      <c r="E2967" s="3" t="s">
        <v>727</v>
      </c>
      <c r="F2967" s="3" t="s">
        <v>58</v>
      </c>
      <c r="G2967" s="3" t="s">
        <v>735</v>
      </c>
      <c r="H2967" s="3" t="s">
        <v>16</v>
      </c>
      <c r="I2967" s="3">
        <v>80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 t="s">
        <v>60</v>
      </c>
      <c r="V2967" s="3" t="s">
        <v>60</v>
      </c>
      <c r="W2967" s="3" t="s">
        <v>60</v>
      </c>
      <c r="X2967" s="3" t="s">
        <v>60</v>
      </c>
      <c r="Y2967" s="3" t="s">
        <v>60</v>
      </c>
      <c r="Z2967" s="3" t="s">
        <v>60</v>
      </c>
    </row>
    <row r="2968" spans="1:26" x14ac:dyDescent="0.3">
      <c r="A2968" s="2" t="s">
        <v>809</v>
      </c>
      <c r="B2968" s="2" t="s">
        <v>810</v>
      </c>
      <c r="C2968" s="2">
        <v>916</v>
      </c>
      <c r="D2968" s="2" t="s">
        <v>26</v>
      </c>
      <c r="E2968" s="2" t="s">
        <v>727</v>
      </c>
      <c r="F2968" s="2" t="s">
        <v>58</v>
      </c>
      <c r="G2968" s="2" t="s">
        <v>58</v>
      </c>
      <c r="H2968" s="2" t="s">
        <v>16</v>
      </c>
      <c r="I2968" s="2">
        <v>80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 t="s">
        <v>60</v>
      </c>
      <c r="V2968" s="2" t="s">
        <v>60</v>
      </c>
      <c r="W2968" s="2" t="s">
        <v>60</v>
      </c>
      <c r="X2968" s="2" t="s">
        <v>60</v>
      </c>
      <c r="Y2968" s="2" t="s">
        <v>60</v>
      </c>
      <c r="Z2968" s="2" t="s">
        <v>60</v>
      </c>
    </row>
    <row r="2969" spans="1:26" x14ac:dyDescent="0.3">
      <c r="A2969" s="3" t="s">
        <v>809</v>
      </c>
      <c r="B2969" s="3" t="s">
        <v>810</v>
      </c>
      <c r="C2969" s="3">
        <v>917</v>
      </c>
      <c r="D2969" s="3" t="s">
        <v>26</v>
      </c>
      <c r="E2969" s="3" t="s">
        <v>727</v>
      </c>
      <c r="F2969" s="3" t="s">
        <v>58</v>
      </c>
      <c r="G2969" s="3" t="s">
        <v>738</v>
      </c>
      <c r="H2969" s="3" t="s">
        <v>60</v>
      </c>
      <c r="I2969" s="3">
        <v>36</v>
      </c>
      <c r="J2969" s="3">
        <v>142</v>
      </c>
      <c r="K2969" s="3">
        <v>20</v>
      </c>
      <c r="L2969" s="3">
        <v>22.18</v>
      </c>
      <c r="M2969" s="3">
        <v>23.08</v>
      </c>
      <c r="N2969" s="3">
        <v>110.9</v>
      </c>
      <c r="O2969" s="3">
        <v>96.1</v>
      </c>
      <c r="P2969" s="3">
        <v>98</v>
      </c>
      <c r="Q2969" s="3">
        <v>106.09</v>
      </c>
      <c r="R2969" s="3">
        <v>116.27</v>
      </c>
      <c r="S2969" s="3">
        <v>108.26</v>
      </c>
      <c r="T2969" s="3">
        <v>91.24</v>
      </c>
      <c r="U2969" s="3" t="s">
        <v>60</v>
      </c>
      <c r="V2969" s="3" t="s">
        <v>60</v>
      </c>
      <c r="W2969" s="3" t="s">
        <v>60</v>
      </c>
      <c r="X2969" s="3" t="s">
        <v>60</v>
      </c>
      <c r="Y2969" s="3" t="s">
        <v>60</v>
      </c>
      <c r="Z2969" s="3" t="s">
        <v>60</v>
      </c>
    </row>
    <row r="2970" spans="1:26" x14ac:dyDescent="0.3">
      <c r="A2970" s="2" t="s">
        <v>809</v>
      </c>
      <c r="B2970" s="2" t="s">
        <v>810</v>
      </c>
      <c r="C2970" s="2">
        <v>918</v>
      </c>
      <c r="D2970" s="2" t="s">
        <v>26</v>
      </c>
      <c r="E2970" s="2" t="s">
        <v>727</v>
      </c>
      <c r="F2970" s="2" t="s">
        <v>58</v>
      </c>
      <c r="G2970" s="2" t="s">
        <v>739</v>
      </c>
      <c r="H2970" s="2" t="s">
        <v>60</v>
      </c>
      <c r="I2970" s="2">
        <v>900</v>
      </c>
      <c r="J2970" s="2">
        <v>1200</v>
      </c>
      <c r="K2970" s="2">
        <v>110</v>
      </c>
      <c r="L2970" s="2">
        <v>110.7</v>
      </c>
      <c r="M2970" s="2">
        <v>115.65</v>
      </c>
      <c r="N2970" s="2">
        <v>100.64</v>
      </c>
      <c r="O2970" s="2">
        <v>95.72</v>
      </c>
      <c r="P2970" s="2">
        <v>570</v>
      </c>
      <c r="Q2970" s="2">
        <v>687.96</v>
      </c>
      <c r="R2970" s="2">
        <v>704.7</v>
      </c>
      <c r="S2970" s="2">
        <v>120.69</v>
      </c>
      <c r="T2970" s="2">
        <v>97.62</v>
      </c>
      <c r="U2970" s="2" t="s">
        <v>60</v>
      </c>
      <c r="V2970" s="2" t="s">
        <v>60</v>
      </c>
      <c r="W2970" s="2" t="s">
        <v>60</v>
      </c>
      <c r="X2970" s="2" t="s">
        <v>60</v>
      </c>
      <c r="Y2970" s="2" t="s">
        <v>60</v>
      </c>
      <c r="Z2970" s="2" t="s">
        <v>60</v>
      </c>
    </row>
    <row r="2971" spans="1:26" x14ac:dyDescent="0.3">
      <c r="A2971" s="3" t="s">
        <v>809</v>
      </c>
      <c r="B2971" s="3" t="s">
        <v>810</v>
      </c>
      <c r="C2971" s="3">
        <v>919</v>
      </c>
      <c r="D2971" s="3" t="s">
        <v>26</v>
      </c>
      <c r="E2971" s="3" t="s">
        <v>727</v>
      </c>
      <c r="F2971" s="3" t="s">
        <v>58</v>
      </c>
      <c r="G2971" s="3" t="s">
        <v>740</v>
      </c>
      <c r="H2971" s="3" t="s">
        <v>60</v>
      </c>
      <c r="I2971" s="3">
        <v>50</v>
      </c>
      <c r="J2971" s="3">
        <v>218</v>
      </c>
      <c r="K2971" s="3">
        <v>33</v>
      </c>
      <c r="L2971" s="3">
        <v>17.64</v>
      </c>
      <c r="M2971" s="3">
        <v>37.229999999999997</v>
      </c>
      <c r="N2971" s="3">
        <v>53.45</v>
      </c>
      <c r="O2971" s="3">
        <v>47.38</v>
      </c>
      <c r="P2971" s="3">
        <v>152</v>
      </c>
      <c r="Q2971" s="3">
        <v>91.33</v>
      </c>
      <c r="R2971" s="3">
        <v>157.15</v>
      </c>
      <c r="S2971" s="3">
        <v>60.09</v>
      </c>
      <c r="T2971" s="3">
        <v>58.12</v>
      </c>
      <c r="U2971" s="3" t="s">
        <v>60</v>
      </c>
      <c r="V2971" s="3" t="s">
        <v>60</v>
      </c>
      <c r="W2971" s="3" t="s">
        <v>60</v>
      </c>
      <c r="X2971" s="3" t="s">
        <v>60</v>
      </c>
      <c r="Y2971" s="3" t="s">
        <v>60</v>
      </c>
      <c r="Z2971" s="3" t="s">
        <v>60</v>
      </c>
    </row>
    <row r="2972" spans="1:26" x14ac:dyDescent="0.3">
      <c r="A2972" s="2" t="s">
        <v>809</v>
      </c>
      <c r="B2972" s="2" t="s">
        <v>810</v>
      </c>
      <c r="C2972" s="2">
        <v>920</v>
      </c>
      <c r="D2972" s="2" t="s">
        <v>26</v>
      </c>
      <c r="E2972" s="2" t="s">
        <v>727</v>
      </c>
      <c r="F2972" s="2" t="s">
        <v>58</v>
      </c>
      <c r="G2972" s="2" t="s">
        <v>741</v>
      </c>
      <c r="H2972" s="2" t="s">
        <v>12</v>
      </c>
      <c r="I2972" s="2">
        <v>986</v>
      </c>
      <c r="J2972" s="2">
        <v>1560</v>
      </c>
      <c r="K2972" s="2">
        <v>163</v>
      </c>
      <c r="L2972" s="2">
        <v>150.52000000000001</v>
      </c>
      <c r="M2972" s="2">
        <v>175.96</v>
      </c>
      <c r="N2972" s="2">
        <v>92.34</v>
      </c>
      <c r="O2972" s="2">
        <v>85.54</v>
      </c>
      <c r="P2972" s="2">
        <v>820</v>
      </c>
      <c r="Q2972" s="2">
        <v>885.38</v>
      </c>
      <c r="R2972" s="2">
        <v>978.12</v>
      </c>
      <c r="S2972" s="2">
        <v>107.97</v>
      </c>
      <c r="T2972" s="2">
        <v>90.52</v>
      </c>
      <c r="U2972" s="2" t="s">
        <v>60</v>
      </c>
      <c r="V2972" s="2" t="s">
        <v>60</v>
      </c>
      <c r="W2972" s="2" t="s">
        <v>60</v>
      </c>
      <c r="X2972" s="2" t="s">
        <v>60</v>
      </c>
      <c r="Y2972" s="2" t="s">
        <v>60</v>
      </c>
      <c r="Z2972" s="2" t="s">
        <v>60</v>
      </c>
    </row>
    <row r="2973" spans="1:26" x14ac:dyDescent="0.3">
      <c r="A2973" s="3" t="s">
        <v>809</v>
      </c>
      <c r="B2973" s="3" t="s">
        <v>810</v>
      </c>
      <c r="C2973" s="3">
        <v>921</v>
      </c>
      <c r="D2973" s="3" t="s">
        <v>26</v>
      </c>
      <c r="E2973" s="3" t="s">
        <v>727</v>
      </c>
      <c r="F2973" s="3" t="s">
        <v>58</v>
      </c>
      <c r="G2973" s="3" t="s">
        <v>58</v>
      </c>
      <c r="H2973" s="3" t="s">
        <v>12</v>
      </c>
      <c r="I2973" s="3">
        <v>986</v>
      </c>
      <c r="J2973" s="3">
        <v>1560</v>
      </c>
      <c r="K2973" s="3">
        <v>163</v>
      </c>
      <c r="L2973" s="3">
        <v>150.52000000000001</v>
      </c>
      <c r="M2973" s="3">
        <v>175.96</v>
      </c>
      <c r="N2973" s="3">
        <v>92.34</v>
      </c>
      <c r="O2973" s="3">
        <v>85.54</v>
      </c>
      <c r="P2973" s="3">
        <v>820</v>
      </c>
      <c r="Q2973" s="3">
        <v>885.38</v>
      </c>
      <c r="R2973" s="3">
        <v>978.12</v>
      </c>
      <c r="S2973" s="3">
        <v>107.97</v>
      </c>
      <c r="T2973" s="3">
        <v>90.52</v>
      </c>
      <c r="U2973" s="3" t="s">
        <v>60</v>
      </c>
      <c r="V2973" s="3" t="s">
        <v>60</v>
      </c>
      <c r="W2973" s="3" t="s">
        <v>60</v>
      </c>
      <c r="X2973" s="3" t="s">
        <v>60</v>
      </c>
      <c r="Y2973" s="3" t="s">
        <v>60</v>
      </c>
      <c r="Z2973" s="3" t="s">
        <v>60</v>
      </c>
    </row>
    <row r="2974" spans="1:26" x14ac:dyDescent="0.3">
      <c r="A2974" s="2" t="s">
        <v>809</v>
      </c>
      <c r="B2974" s="2" t="s">
        <v>810</v>
      </c>
      <c r="C2974" s="2">
        <v>922</v>
      </c>
      <c r="D2974" s="2" t="s">
        <v>26</v>
      </c>
      <c r="E2974" s="2" t="s">
        <v>727</v>
      </c>
      <c r="F2974" s="2" t="s">
        <v>65</v>
      </c>
      <c r="G2974" s="2" t="s">
        <v>742</v>
      </c>
      <c r="H2974" s="2" t="s">
        <v>60</v>
      </c>
      <c r="I2974" s="2">
        <v>750</v>
      </c>
      <c r="J2974" s="2">
        <v>5900</v>
      </c>
      <c r="K2974" s="2">
        <v>499</v>
      </c>
      <c r="L2974" s="2">
        <v>508.96</v>
      </c>
      <c r="M2974" s="2">
        <v>493.85</v>
      </c>
      <c r="N2974" s="2">
        <v>102</v>
      </c>
      <c r="O2974" s="2">
        <v>103.06</v>
      </c>
      <c r="P2974" s="2">
        <v>3061</v>
      </c>
      <c r="Q2974" s="2">
        <v>3066.48</v>
      </c>
      <c r="R2974" s="2">
        <v>2813.98</v>
      </c>
      <c r="S2974" s="2">
        <v>100.18</v>
      </c>
      <c r="T2974" s="2">
        <v>108.97</v>
      </c>
      <c r="U2974" s="2">
        <v>92.41</v>
      </c>
      <c r="V2974" s="2">
        <v>94.25</v>
      </c>
      <c r="W2974" s="2">
        <v>91.45</v>
      </c>
      <c r="X2974" s="2">
        <v>92.93</v>
      </c>
      <c r="Y2974" s="2">
        <v>93.09</v>
      </c>
      <c r="Z2974" s="2">
        <v>85.43</v>
      </c>
    </row>
    <row r="2975" spans="1:26" x14ac:dyDescent="0.3">
      <c r="A2975" s="3" t="s">
        <v>809</v>
      </c>
      <c r="B2975" s="3" t="s">
        <v>810</v>
      </c>
      <c r="C2975" s="3">
        <v>923</v>
      </c>
      <c r="D2975" s="3" t="s">
        <v>26</v>
      </c>
      <c r="E2975" s="3" t="s">
        <v>727</v>
      </c>
      <c r="F2975" s="3" t="s">
        <v>65</v>
      </c>
      <c r="G2975" s="3" t="s">
        <v>743</v>
      </c>
      <c r="H2975" s="3" t="s">
        <v>60</v>
      </c>
      <c r="I2975" s="3">
        <v>135</v>
      </c>
      <c r="J2975" s="3">
        <v>360</v>
      </c>
      <c r="K2975" s="3">
        <v>28</v>
      </c>
      <c r="L2975" s="3">
        <v>79.709999999999994</v>
      </c>
      <c r="M2975" s="3">
        <v>78.08</v>
      </c>
      <c r="N2975" s="3">
        <v>284.68</v>
      </c>
      <c r="O2975" s="3">
        <v>102.09</v>
      </c>
      <c r="P2975" s="3">
        <v>192</v>
      </c>
      <c r="Q2975" s="3">
        <v>482.1</v>
      </c>
      <c r="R2975" s="3">
        <v>534.44000000000005</v>
      </c>
      <c r="S2975" s="3">
        <v>251.09</v>
      </c>
      <c r="T2975" s="3">
        <v>90.21</v>
      </c>
      <c r="U2975" s="3">
        <v>28.81</v>
      </c>
      <c r="V2975" s="3">
        <v>82.01</v>
      </c>
      <c r="W2975" s="3">
        <v>80.33</v>
      </c>
      <c r="X2975" s="3">
        <v>32.380000000000003</v>
      </c>
      <c r="Y2975" s="3">
        <v>81.31</v>
      </c>
      <c r="Z2975" s="3">
        <v>90.14</v>
      </c>
    </row>
    <row r="2976" spans="1:26" x14ac:dyDescent="0.3">
      <c r="A2976" s="2" t="s">
        <v>809</v>
      </c>
      <c r="B2976" s="2" t="s">
        <v>810</v>
      </c>
      <c r="C2976" s="2">
        <v>924</v>
      </c>
      <c r="D2976" s="2" t="s">
        <v>26</v>
      </c>
      <c r="E2976" s="2" t="s">
        <v>727</v>
      </c>
      <c r="F2976" s="2" t="s">
        <v>65</v>
      </c>
      <c r="G2976" s="2" t="s">
        <v>744</v>
      </c>
      <c r="H2976" s="2" t="s">
        <v>60</v>
      </c>
      <c r="I2976" s="2">
        <v>240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</row>
    <row r="2977" spans="1:26" x14ac:dyDescent="0.3">
      <c r="A2977" s="3" t="s">
        <v>809</v>
      </c>
      <c r="B2977" s="3" t="s">
        <v>810</v>
      </c>
      <c r="C2977" s="3">
        <v>925</v>
      </c>
      <c r="D2977" s="3" t="s">
        <v>26</v>
      </c>
      <c r="E2977" s="3" t="s">
        <v>727</v>
      </c>
      <c r="F2977" s="3" t="s">
        <v>65</v>
      </c>
      <c r="G2977" s="3" t="s">
        <v>745</v>
      </c>
      <c r="H2977" s="3" t="s">
        <v>74</v>
      </c>
      <c r="I2977" s="3">
        <v>1125</v>
      </c>
      <c r="J2977" s="3">
        <v>6260</v>
      </c>
      <c r="K2977" s="3">
        <v>527</v>
      </c>
      <c r="L2977" s="3">
        <v>588.66999999999996</v>
      </c>
      <c r="M2977" s="3">
        <v>571.92999999999995</v>
      </c>
      <c r="N2977" s="3">
        <v>111.7</v>
      </c>
      <c r="O2977" s="3">
        <v>102.93</v>
      </c>
      <c r="P2977" s="3">
        <v>3253</v>
      </c>
      <c r="Q2977" s="3">
        <v>3548.58</v>
      </c>
      <c r="R2977" s="3">
        <v>3348.42</v>
      </c>
      <c r="S2977" s="3">
        <v>109.09</v>
      </c>
      <c r="T2977" s="3">
        <v>105.98</v>
      </c>
      <c r="U2977" s="3">
        <v>65.06</v>
      </c>
      <c r="V2977" s="3">
        <v>72.680000000000007</v>
      </c>
      <c r="W2977" s="3">
        <v>70.61</v>
      </c>
      <c r="X2977" s="3">
        <v>65.84</v>
      </c>
      <c r="Y2977" s="3">
        <v>71.819999999999993</v>
      </c>
      <c r="Z2977" s="3">
        <v>67.77</v>
      </c>
    </row>
    <row r="2978" spans="1:26" x14ac:dyDescent="0.3">
      <c r="A2978" s="2" t="s">
        <v>809</v>
      </c>
      <c r="B2978" s="2" t="s">
        <v>810</v>
      </c>
      <c r="C2978" s="2">
        <v>926</v>
      </c>
      <c r="D2978" s="2" t="s">
        <v>26</v>
      </c>
      <c r="E2978" s="2" t="s">
        <v>727</v>
      </c>
      <c r="F2978" s="2" t="s">
        <v>65</v>
      </c>
      <c r="G2978" s="2" t="s">
        <v>746</v>
      </c>
      <c r="H2978" s="2" t="s">
        <v>60</v>
      </c>
      <c r="I2978" s="2">
        <v>12</v>
      </c>
      <c r="J2978" s="2">
        <v>0</v>
      </c>
      <c r="K2978" s="2">
        <v>0</v>
      </c>
      <c r="L2978" s="2">
        <v>4.51</v>
      </c>
      <c r="M2978" s="2">
        <v>0</v>
      </c>
      <c r="N2978" s="2">
        <v>0</v>
      </c>
      <c r="O2978" s="2">
        <v>0</v>
      </c>
      <c r="P2978" s="2">
        <v>0</v>
      </c>
      <c r="Q2978" s="2">
        <v>26.48</v>
      </c>
      <c r="R2978" s="2">
        <v>7.85</v>
      </c>
      <c r="S2978" s="2">
        <v>0</v>
      </c>
      <c r="T2978" s="2">
        <v>337.32</v>
      </c>
      <c r="U2978" s="2">
        <v>0</v>
      </c>
      <c r="V2978" s="2">
        <v>52.2</v>
      </c>
      <c r="W2978" s="2">
        <v>0</v>
      </c>
      <c r="X2978" s="2">
        <v>0</v>
      </c>
      <c r="Y2978" s="2">
        <v>50.24</v>
      </c>
      <c r="Z2978" s="2">
        <v>14.89</v>
      </c>
    </row>
    <row r="2979" spans="1:26" x14ac:dyDescent="0.3">
      <c r="A2979" s="3" t="s">
        <v>809</v>
      </c>
      <c r="B2979" s="3" t="s">
        <v>810</v>
      </c>
      <c r="C2979" s="3">
        <v>927</v>
      </c>
      <c r="D2979" s="3" t="s">
        <v>26</v>
      </c>
      <c r="E2979" s="3" t="s">
        <v>727</v>
      </c>
      <c r="F2979" s="3" t="s">
        <v>65</v>
      </c>
      <c r="G2979" s="3" t="s">
        <v>747</v>
      </c>
      <c r="H2979" s="3" t="s">
        <v>74</v>
      </c>
      <c r="I2979" s="3">
        <v>12</v>
      </c>
      <c r="J2979" s="3">
        <v>0</v>
      </c>
      <c r="K2979" s="3">
        <v>0</v>
      </c>
      <c r="L2979" s="3">
        <v>4.51</v>
      </c>
      <c r="M2979" s="3">
        <v>0</v>
      </c>
      <c r="N2979" s="3">
        <v>0</v>
      </c>
      <c r="O2979" s="3">
        <v>0</v>
      </c>
      <c r="P2979" s="3">
        <v>0</v>
      </c>
      <c r="Q2979" s="3">
        <v>26.48</v>
      </c>
      <c r="R2979" s="3">
        <v>7.85</v>
      </c>
      <c r="S2979" s="3">
        <v>0</v>
      </c>
      <c r="T2979" s="3">
        <v>337.32</v>
      </c>
      <c r="U2979" s="3">
        <v>0</v>
      </c>
      <c r="V2979" s="3">
        <v>52.2</v>
      </c>
      <c r="W2979" s="3">
        <v>0</v>
      </c>
      <c r="X2979" s="3">
        <v>0</v>
      </c>
      <c r="Y2979" s="3">
        <v>50.24</v>
      </c>
      <c r="Z2979" s="3">
        <v>14.89</v>
      </c>
    </row>
    <row r="2980" spans="1:26" x14ac:dyDescent="0.3">
      <c r="A2980" s="2" t="s">
        <v>809</v>
      </c>
      <c r="B2980" s="2" t="s">
        <v>810</v>
      </c>
      <c r="C2980" s="2">
        <v>928</v>
      </c>
      <c r="D2980" s="2" t="s">
        <v>26</v>
      </c>
      <c r="E2980" s="2" t="s">
        <v>727</v>
      </c>
      <c r="F2980" s="2" t="s">
        <v>65</v>
      </c>
      <c r="G2980" s="2" t="s">
        <v>748</v>
      </c>
      <c r="H2980" s="2" t="s">
        <v>60</v>
      </c>
      <c r="I2980" s="2">
        <v>600</v>
      </c>
      <c r="J2980" s="2">
        <v>4500</v>
      </c>
      <c r="K2980" s="2">
        <v>370</v>
      </c>
      <c r="L2980" s="2">
        <v>401.33</v>
      </c>
      <c r="M2980" s="2">
        <v>379.37</v>
      </c>
      <c r="N2980" s="2">
        <v>108.47</v>
      </c>
      <c r="O2980" s="2">
        <v>105.79</v>
      </c>
      <c r="P2980" s="2">
        <v>2312</v>
      </c>
      <c r="Q2980" s="2">
        <v>2487.79</v>
      </c>
      <c r="R2980" s="2">
        <v>2270.11</v>
      </c>
      <c r="S2980" s="2">
        <v>107.6</v>
      </c>
      <c r="T2980" s="2">
        <v>109.59</v>
      </c>
      <c r="U2980" s="2">
        <v>85.65</v>
      </c>
      <c r="V2980" s="2">
        <v>92.9</v>
      </c>
      <c r="W2980" s="2">
        <v>87.82</v>
      </c>
      <c r="X2980" s="2">
        <v>87.74</v>
      </c>
      <c r="Y2980" s="2">
        <v>94.41</v>
      </c>
      <c r="Z2980" s="2">
        <v>86.15</v>
      </c>
    </row>
    <row r="2981" spans="1:26" x14ac:dyDescent="0.3">
      <c r="A2981" s="3" t="s">
        <v>809</v>
      </c>
      <c r="B2981" s="3" t="s">
        <v>810</v>
      </c>
      <c r="C2981" s="3">
        <v>929</v>
      </c>
      <c r="D2981" s="3" t="s">
        <v>26</v>
      </c>
      <c r="E2981" s="3" t="s">
        <v>727</v>
      </c>
      <c r="F2981" s="3" t="s">
        <v>65</v>
      </c>
      <c r="G2981" s="3" t="s">
        <v>749</v>
      </c>
      <c r="H2981" s="3" t="s">
        <v>74</v>
      </c>
      <c r="I2981" s="3">
        <v>600</v>
      </c>
      <c r="J2981" s="3">
        <v>4500</v>
      </c>
      <c r="K2981" s="3">
        <v>370</v>
      </c>
      <c r="L2981" s="3">
        <v>401.33</v>
      </c>
      <c r="M2981" s="3">
        <v>379.37</v>
      </c>
      <c r="N2981" s="3">
        <v>108.47</v>
      </c>
      <c r="O2981" s="3">
        <v>105.79</v>
      </c>
      <c r="P2981" s="3">
        <v>2312</v>
      </c>
      <c r="Q2981" s="3">
        <v>2487.79</v>
      </c>
      <c r="R2981" s="3">
        <v>2270.11</v>
      </c>
      <c r="S2981" s="3">
        <v>107.6</v>
      </c>
      <c r="T2981" s="3">
        <v>109.59</v>
      </c>
      <c r="U2981" s="3">
        <v>85.65</v>
      </c>
      <c r="V2981" s="3">
        <v>92.9</v>
      </c>
      <c r="W2981" s="3">
        <v>87.82</v>
      </c>
      <c r="X2981" s="3">
        <v>87.74</v>
      </c>
      <c r="Y2981" s="3">
        <v>94.41</v>
      </c>
      <c r="Z2981" s="3">
        <v>86.15</v>
      </c>
    </row>
    <row r="2982" spans="1:26" x14ac:dyDescent="0.3">
      <c r="A2982" s="2" t="s">
        <v>809</v>
      </c>
      <c r="B2982" s="2" t="s">
        <v>810</v>
      </c>
      <c r="C2982" s="2">
        <v>930</v>
      </c>
      <c r="D2982" s="2" t="s">
        <v>26</v>
      </c>
      <c r="E2982" s="2" t="s">
        <v>727</v>
      </c>
      <c r="F2982" s="2" t="s">
        <v>65</v>
      </c>
      <c r="G2982" s="2" t="s">
        <v>750</v>
      </c>
      <c r="H2982" s="2" t="s">
        <v>60</v>
      </c>
      <c r="I2982" s="2">
        <v>300</v>
      </c>
      <c r="J2982" s="2">
        <v>1800</v>
      </c>
      <c r="K2982" s="2">
        <v>139</v>
      </c>
      <c r="L2982" s="2">
        <v>198.64</v>
      </c>
      <c r="M2982" s="2">
        <v>102.21</v>
      </c>
      <c r="N2982" s="2">
        <v>142.91</v>
      </c>
      <c r="O2982" s="2">
        <v>194.34</v>
      </c>
      <c r="P2982" s="2">
        <v>931</v>
      </c>
      <c r="Q2982" s="2">
        <v>904.83</v>
      </c>
      <c r="R2982" s="2">
        <v>957.41</v>
      </c>
      <c r="S2982" s="2">
        <v>97.19</v>
      </c>
      <c r="T2982" s="2">
        <v>94.51</v>
      </c>
      <c r="U2982" s="2">
        <v>64.349999999999994</v>
      </c>
      <c r="V2982" s="2">
        <v>91.96</v>
      </c>
      <c r="W2982" s="2">
        <v>47.32</v>
      </c>
      <c r="X2982" s="2">
        <v>70.66</v>
      </c>
      <c r="Y2982" s="2">
        <v>68.67</v>
      </c>
      <c r="Z2982" s="2">
        <v>72.66</v>
      </c>
    </row>
    <row r="2983" spans="1:26" x14ac:dyDescent="0.3">
      <c r="A2983" s="3" t="s">
        <v>809</v>
      </c>
      <c r="B2983" s="3" t="s">
        <v>810</v>
      </c>
      <c r="C2983" s="3">
        <v>931</v>
      </c>
      <c r="D2983" s="3" t="s">
        <v>26</v>
      </c>
      <c r="E2983" s="3" t="s">
        <v>727</v>
      </c>
      <c r="F2983" s="3" t="s">
        <v>65</v>
      </c>
      <c r="G2983" s="3" t="s">
        <v>751</v>
      </c>
      <c r="H2983" s="3" t="s">
        <v>74</v>
      </c>
      <c r="I2983" s="3">
        <v>300</v>
      </c>
      <c r="J2983" s="3">
        <v>1800</v>
      </c>
      <c r="K2983" s="3">
        <v>139</v>
      </c>
      <c r="L2983" s="3">
        <v>198.64</v>
      </c>
      <c r="M2983" s="3">
        <v>102.21</v>
      </c>
      <c r="N2983" s="3">
        <v>142.91</v>
      </c>
      <c r="O2983" s="3">
        <v>194.34</v>
      </c>
      <c r="P2983" s="3">
        <v>931</v>
      </c>
      <c r="Q2983" s="3">
        <v>904.83</v>
      </c>
      <c r="R2983" s="3">
        <v>957.41</v>
      </c>
      <c r="S2983" s="3">
        <v>97.19</v>
      </c>
      <c r="T2983" s="3">
        <v>94.51</v>
      </c>
      <c r="U2983" s="3">
        <v>64.349999999999994</v>
      </c>
      <c r="V2983" s="3">
        <v>91.96</v>
      </c>
      <c r="W2983" s="3">
        <v>47.32</v>
      </c>
      <c r="X2983" s="3">
        <v>70.66</v>
      </c>
      <c r="Y2983" s="3">
        <v>68.67</v>
      </c>
      <c r="Z2983" s="3">
        <v>72.66</v>
      </c>
    </row>
    <row r="2984" spans="1:26" x14ac:dyDescent="0.3">
      <c r="A2984" s="2" t="s">
        <v>809</v>
      </c>
      <c r="B2984" s="2" t="s">
        <v>810</v>
      </c>
      <c r="C2984" s="2">
        <v>932</v>
      </c>
      <c r="D2984" s="2" t="s">
        <v>26</v>
      </c>
      <c r="E2984" s="2" t="s">
        <v>727</v>
      </c>
      <c r="F2984" s="2" t="s">
        <v>65</v>
      </c>
      <c r="G2984" s="2" t="s">
        <v>65</v>
      </c>
      <c r="H2984" s="2" t="s">
        <v>75</v>
      </c>
      <c r="I2984" s="2">
        <v>2037</v>
      </c>
      <c r="J2984" s="2">
        <v>12560</v>
      </c>
      <c r="K2984" s="2">
        <v>1036</v>
      </c>
      <c r="L2984" s="2">
        <v>1193.1500000000001</v>
      </c>
      <c r="M2984" s="2">
        <v>1053.51</v>
      </c>
      <c r="N2984" s="2">
        <v>115.17</v>
      </c>
      <c r="O2984" s="2">
        <v>113.25</v>
      </c>
      <c r="P2984" s="2">
        <v>6496</v>
      </c>
      <c r="Q2984" s="2">
        <v>6967.68</v>
      </c>
      <c r="R2984" s="2">
        <v>6583.79</v>
      </c>
      <c r="S2984" s="2">
        <v>107.26</v>
      </c>
      <c r="T2984" s="2">
        <v>105.83</v>
      </c>
      <c r="U2984" s="2">
        <v>71.06</v>
      </c>
      <c r="V2984" s="2">
        <v>81.349999999999994</v>
      </c>
      <c r="W2984" s="2">
        <v>71.83</v>
      </c>
      <c r="X2984" s="2">
        <v>73.040000000000006</v>
      </c>
      <c r="Y2984" s="2">
        <v>77.88</v>
      </c>
      <c r="Z2984" s="2">
        <v>73.59</v>
      </c>
    </row>
    <row r="2985" spans="1:26" x14ac:dyDescent="0.3">
      <c r="A2985" s="3" t="s">
        <v>809</v>
      </c>
      <c r="B2985" s="3" t="s">
        <v>810</v>
      </c>
      <c r="C2985" s="3">
        <v>933</v>
      </c>
      <c r="D2985" s="3" t="s">
        <v>26</v>
      </c>
      <c r="E2985" s="3" t="s">
        <v>727</v>
      </c>
      <c r="F2985" s="3" t="s">
        <v>78</v>
      </c>
      <c r="G2985" s="3" t="s">
        <v>752</v>
      </c>
      <c r="H2985" s="3" t="s">
        <v>60</v>
      </c>
      <c r="I2985" s="3">
        <v>1000</v>
      </c>
      <c r="J2985" s="3">
        <v>6900</v>
      </c>
      <c r="K2985" s="3">
        <v>564</v>
      </c>
      <c r="L2985" s="3">
        <v>591.79</v>
      </c>
      <c r="M2985" s="3">
        <v>368.11</v>
      </c>
      <c r="N2985" s="3">
        <v>104.93</v>
      </c>
      <c r="O2985" s="3">
        <v>160.76</v>
      </c>
      <c r="P2985" s="3">
        <v>3613</v>
      </c>
      <c r="Q2985" s="3">
        <v>3860.8</v>
      </c>
      <c r="R2985" s="3">
        <v>3324.25</v>
      </c>
      <c r="S2985" s="3">
        <v>106.86</v>
      </c>
      <c r="T2985" s="3">
        <v>116.14</v>
      </c>
      <c r="U2985" s="3">
        <v>78.33</v>
      </c>
      <c r="V2985" s="3">
        <v>82.19</v>
      </c>
      <c r="W2985" s="3">
        <v>51.13</v>
      </c>
      <c r="X2985" s="3">
        <v>82.26</v>
      </c>
      <c r="Y2985" s="3">
        <v>87.91</v>
      </c>
      <c r="Z2985" s="3">
        <v>75.69</v>
      </c>
    </row>
    <row r="2986" spans="1:26" x14ac:dyDescent="0.3">
      <c r="A2986" s="2" t="s">
        <v>809</v>
      </c>
      <c r="B2986" s="2" t="s">
        <v>810</v>
      </c>
      <c r="C2986" s="2">
        <v>934</v>
      </c>
      <c r="D2986" s="2" t="s">
        <v>26</v>
      </c>
      <c r="E2986" s="2" t="s">
        <v>727</v>
      </c>
      <c r="F2986" s="2" t="s">
        <v>78</v>
      </c>
      <c r="G2986" s="2" t="s">
        <v>753</v>
      </c>
      <c r="H2986" s="2" t="s">
        <v>60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135.12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14.65</v>
      </c>
    </row>
    <row r="2987" spans="1:26" x14ac:dyDescent="0.3">
      <c r="A2987" s="3" t="s">
        <v>809</v>
      </c>
      <c r="B2987" s="3" t="s">
        <v>810</v>
      </c>
      <c r="C2987" s="3">
        <v>935</v>
      </c>
      <c r="D2987" s="3" t="s">
        <v>26</v>
      </c>
      <c r="E2987" s="3" t="s">
        <v>727</v>
      </c>
      <c r="F2987" s="3" t="s">
        <v>78</v>
      </c>
      <c r="G2987" s="3" t="s">
        <v>754</v>
      </c>
      <c r="H2987" s="3" t="s">
        <v>60</v>
      </c>
      <c r="I2987" s="3">
        <v>2340</v>
      </c>
      <c r="J2987" s="3">
        <v>16100</v>
      </c>
      <c r="K2987" s="3">
        <v>1320</v>
      </c>
      <c r="L2987" s="3">
        <v>1133.44</v>
      </c>
      <c r="M2987" s="3">
        <v>1081.31</v>
      </c>
      <c r="N2987" s="3">
        <v>85.87</v>
      </c>
      <c r="O2987" s="3">
        <v>104.82</v>
      </c>
      <c r="P2987" s="3">
        <v>8302</v>
      </c>
      <c r="Q2987" s="3">
        <v>7530.4</v>
      </c>
      <c r="R2987" s="3">
        <v>7856.88</v>
      </c>
      <c r="S2987" s="3">
        <v>90.71</v>
      </c>
      <c r="T2987" s="3">
        <v>95.84</v>
      </c>
      <c r="U2987" s="3">
        <v>78.349999999999994</v>
      </c>
      <c r="V2987" s="3">
        <v>67.27</v>
      </c>
      <c r="W2987" s="3">
        <v>64.180000000000007</v>
      </c>
      <c r="X2987" s="3">
        <v>80.78</v>
      </c>
      <c r="Y2987" s="3">
        <v>73.27</v>
      </c>
      <c r="Z2987" s="3">
        <v>76.45</v>
      </c>
    </row>
    <row r="2988" spans="1:26" x14ac:dyDescent="0.3">
      <c r="A2988" s="2" t="s">
        <v>809</v>
      </c>
      <c r="B2988" s="2" t="s">
        <v>810</v>
      </c>
      <c r="C2988" s="2">
        <v>936</v>
      </c>
      <c r="D2988" s="2" t="s">
        <v>26</v>
      </c>
      <c r="E2988" s="2" t="s">
        <v>727</v>
      </c>
      <c r="F2988" s="2" t="s">
        <v>78</v>
      </c>
      <c r="G2988" s="2" t="s">
        <v>755</v>
      </c>
      <c r="H2988" s="2" t="s">
        <v>60</v>
      </c>
      <c r="I2988" s="2">
        <v>1200</v>
      </c>
      <c r="J2988" s="2">
        <v>6700</v>
      </c>
      <c r="K2988" s="2">
        <v>550</v>
      </c>
      <c r="L2988" s="2">
        <v>589.63</v>
      </c>
      <c r="M2988" s="2">
        <v>400.21</v>
      </c>
      <c r="N2988" s="2">
        <v>107.21</v>
      </c>
      <c r="O2988" s="2">
        <v>147.33000000000001</v>
      </c>
      <c r="P2988" s="2">
        <v>3176</v>
      </c>
      <c r="Q2988" s="2">
        <v>3696.99</v>
      </c>
      <c r="R2988" s="2">
        <v>3049.83</v>
      </c>
      <c r="S2988" s="2">
        <v>116.4</v>
      </c>
      <c r="T2988" s="2">
        <v>121.22</v>
      </c>
      <c r="U2988" s="2">
        <v>63.66</v>
      </c>
      <c r="V2988" s="2">
        <v>68.239999999999995</v>
      </c>
      <c r="W2988" s="2">
        <v>46.32</v>
      </c>
      <c r="X2988" s="2">
        <v>60.26</v>
      </c>
      <c r="Y2988" s="2">
        <v>70.150000000000006</v>
      </c>
      <c r="Z2988" s="2">
        <v>57.87</v>
      </c>
    </row>
    <row r="2989" spans="1:26" x14ac:dyDescent="0.3">
      <c r="A2989" s="3" t="s">
        <v>809</v>
      </c>
      <c r="B2989" s="3" t="s">
        <v>810</v>
      </c>
      <c r="C2989" s="3">
        <v>937</v>
      </c>
      <c r="D2989" s="3" t="s">
        <v>26</v>
      </c>
      <c r="E2989" s="3" t="s">
        <v>727</v>
      </c>
      <c r="F2989" s="3" t="s">
        <v>78</v>
      </c>
      <c r="G2989" s="3" t="s">
        <v>685</v>
      </c>
      <c r="H2989" s="3" t="s">
        <v>74</v>
      </c>
      <c r="I2989" s="3">
        <v>4540</v>
      </c>
      <c r="J2989" s="3">
        <v>29700</v>
      </c>
      <c r="K2989" s="3">
        <v>2434</v>
      </c>
      <c r="L2989" s="3">
        <v>2314.86</v>
      </c>
      <c r="M2989" s="3">
        <v>1849.63</v>
      </c>
      <c r="N2989" s="3">
        <v>95.11</v>
      </c>
      <c r="O2989" s="3">
        <v>125.15</v>
      </c>
      <c r="P2989" s="3">
        <v>15091</v>
      </c>
      <c r="Q2989" s="3">
        <v>15088.19</v>
      </c>
      <c r="R2989" s="3">
        <v>14366.08</v>
      </c>
      <c r="S2989" s="3">
        <v>99.98</v>
      </c>
      <c r="T2989" s="3">
        <v>105.03</v>
      </c>
      <c r="U2989" s="3">
        <v>74.459999999999994</v>
      </c>
      <c r="V2989" s="3">
        <v>70.819999999999993</v>
      </c>
      <c r="W2989" s="3">
        <v>54.08</v>
      </c>
      <c r="X2989" s="3">
        <v>75.680000000000007</v>
      </c>
      <c r="Y2989" s="3">
        <v>75.67</v>
      </c>
      <c r="Z2989" s="3">
        <v>68.86</v>
      </c>
    </row>
    <row r="2990" spans="1:26" x14ac:dyDescent="0.3">
      <c r="A2990" s="2" t="s">
        <v>809</v>
      </c>
      <c r="B2990" s="2" t="s">
        <v>810</v>
      </c>
      <c r="C2990" s="2">
        <v>938</v>
      </c>
      <c r="D2990" s="2" t="s">
        <v>26</v>
      </c>
      <c r="E2990" s="2" t="s">
        <v>727</v>
      </c>
      <c r="F2990" s="2" t="s">
        <v>78</v>
      </c>
      <c r="G2990" s="2" t="s">
        <v>756</v>
      </c>
      <c r="H2990" s="2" t="s">
        <v>60</v>
      </c>
      <c r="I2990" s="2">
        <v>2100</v>
      </c>
      <c r="J2990" s="2">
        <v>13700</v>
      </c>
      <c r="K2990" s="2">
        <v>1120</v>
      </c>
      <c r="L2990" s="2">
        <v>1128.78</v>
      </c>
      <c r="M2990" s="2">
        <v>1061.07</v>
      </c>
      <c r="N2990" s="2">
        <v>100.78</v>
      </c>
      <c r="O2990" s="2">
        <v>106.38</v>
      </c>
      <c r="P2990" s="2">
        <v>7181</v>
      </c>
      <c r="Q2990" s="2">
        <v>6983.52</v>
      </c>
      <c r="R2990" s="2">
        <v>6221.37</v>
      </c>
      <c r="S2990" s="2">
        <v>97.25</v>
      </c>
      <c r="T2990" s="2">
        <v>112.25</v>
      </c>
      <c r="U2990" s="2">
        <v>74.069999999999993</v>
      </c>
      <c r="V2990" s="2">
        <v>74.650000000000006</v>
      </c>
      <c r="W2990" s="2">
        <v>70.180000000000007</v>
      </c>
      <c r="X2990" s="2">
        <v>77.86</v>
      </c>
      <c r="Y2990" s="2">
        <v>75.72</v>
      </c>
      <c r="Z2990" s="2">
        <v>67.45</v>
      </c>
    </row>
    <row r="2991" spans="1:26" x14ac:dyDescent="0.3">
      <c r="A2991" s="3" t="s">
        <v>809</v>
      </c>
      <c r="B2991" s="3" t="s">
        <v>810</v>
      </c>
      <c r="C2991" s="3">
        <v>939</v>
      </c>
      <c r="D2991" s="3" t="s">
        <v>26</v>
      </c>
      <c r="E2991" s="3" t="s">
        <v>727</v>
      </c>
      <c r="F2991" s="3" t="s">
        <v>78</v>
      </c>
      <c r="G2991" s="3" t="s">
        <v>83</v>
      </c>
      <c r="H2991" s="3" t="s">
        <v>74</v>
      </c>
      <c r="I2991" s="3">
        <v>2100</v>
      </c>
      <c r="J2991" s="3">
        <v>13700</v>
      </c>
      <c r="K2991" s="3">
        <v>1120</v>
      </c>
      <c r="L2991" s="3">
        <v>1128.78</v>
      </c>
      <c r="M2991" s="3">
        <v>1061.07</v>
      </c>
      <c r="N2991" s="3">
        <v>100.78</v>
      </c>
      <c r="O2991" s="3">
        <v>106.38</v>
      </c>
      <c r="P2991" s="3">
        <v>7181</v>
      </c>
      <c r="Q2991" s="3">
        <v>6983.52</v>
      </c>
      <c r="R2991" s="3">
        <v>6221.37</v>
      </c>
      <c r="S2991" s="3">
        <v>97.25</v>
      </c>
      <c r="T2991" s="3">
        <v>112.25</v>
      </c>
      <c r="U2991" s="3">
        <v>74.069999999999993</v>
      </c>
      <c r="V2991" s="3">
        <v>74.650000000000006</v>
      </c>
      <c r="W2991" s="3">
        <v>70.180000000000007</v>
      </c>
      <c r="X2991" s="3">
        <v>77.86</v>
      </c>
      <c r="Y2991" s="3">
        <v>75.72</v>
      </c>
      <c r="Z2991" s="3">
        <v>67.45</v>
      </c>
    </row>
    <row r="2992" spans="1:26" x14ac:dyDescent="0.3">
      <c r="A2992" s="2" t="s">
        <v>809</v>
      </c>
      <c r="B2992" s="2" t="s">
        <v>810</v>
      </c>
      <c r="C2992" s="2">
        <v>940</v>
      </c>
      <c r="D2992" s="2" t="s">
        <v>26</v>
      </c>
      <c r="E2992" s="2" t="s">
        <v>727</v>
      </c>
      <c r="F2992" s="2" t="s">
        <v>78</v>
      </c>
      <c r="G2992" s="2" t="s">
        <v>81</v>
      </c>
      <c r="H2992" s="2" t="s">
        <v>75</v>
      </c>
      <c r="I2992" s="2">
        <v>6640</v>
      </c>
      <c r="J2992" s="2">
        <v>43400</v>
      </c>
      <c r="K2992" s="2">
        <v>3554</v>
      </c>
      <c r="L2992" s="2">
        <v>3443.64</v>
      </c>
      <c r="M2992" s="2">
        <v>2910.7</v>
      </c>
      <c r="N2992" s="2">
        <v>96.89</v>
      </c>
      <c r="O2992" s="2">
        <v>118.31</v>
      </c>
      <c r="P2992" s="2">
        <v>22272</v>
      </c>
      <c r="Q2992" s="2">
        <v>22071.71</v>
      </c>
      <c r="R2992" s="2">
        <v>20587.45</v>
      </c>
      <c r="S2992" s="2">
        <v>99.1</v>
      </c>
      <c r="T2992" s="2">
        <v>107.21</v>
      </c>
      <c r="U2992" s="2">
        <v>74.34</v>
      </c>
      <c r="V2992" s="2">
        <v>72.03</v>
      </c>
      <c r="W2992" s="2">
        <v>59.02</v>
      </c>
      <c r="X2992" s="2">
        <v>76.37</v>
      </c>
      <c r="Y2992" s="2">
        <v>75.680000000000007</v>
      </c>
      <c r="Z2992" s="2">
        <v>68.430000000000007</v>
      </c>
    </row>
    <row r="2993" spans="1:26" x14ac:dyDescent="0.3">
      <c r="A2993" s="3" t="s">
        <v>809</v>
      </c>
      <c r="B2993" s="3" t="s">
        <v>810</v>
      </c>
      <c r="C2993" s="3">
        <v>941</v>
      </c>
      <c r="D2993" s="3" t="s">
        <v>26</v>
      </c>
      <c r="E2993" s="3" t="s">
        <v>727</v>
      </c>
      <c r="F2993" s="3" t="s">
        <v>78</v>
      </c>
      <c r="G2993" s="3" t="s">
        <v>757</v>
      </c>
      <c r="H2993" s="3" t="s">
        <v>60</v>
      </c>
      <c r="I2993" s="3">
        <v>63.2</v>
      </c>
      <c r="J2993" s="3">
        <v>144</v>
      </c>
      <c r="K2993" s="3">
        <v>16</v>
      </c>
      <c r="L2993" s="3">
        <v>17.18</v>
      </c>
      <c r="M2993" s="3">
        <v>20.71</v>
      </c>
      <c r="N2993" s="3">
        <v>107.38</v>
      </c>
      <c r="O2993" s="3">
        <v>82.96</v>
      </c>
      <c r="P2993" s="3">
        <v>90</v>
      </c>
      <c r="Q2993" s="3">
        <v>30.79</v>
      </c>
      <c r="R2993" s="3">
        <v>50.14</v>
      </c>
      <c r="S2993" s="3">
        <v>34.21</v>
      </c>
      <c r="T2993" s="3">
        <v>61.41</v>
      </c>
      <c r="U2993" s="3" t="s">
        <v>60</v>
      </c>
      <c r="V2993" s="3" t="s">
        <v>60</v>
      </c>
      <c r="W2993" s="3" t="s">
        <v>60</v>
      </c>
      <c r="X2993" s="3" t="s">
        <v>60</v>
      </c>
      <c r="Y2993" s="3" t="s">
        <v>60</v>
      </c>
      <c r="Z2993" s="3" t="s">
        <v>60</v>
      </c>
    </row>
    <row r="2994" spans="1:26" x14ac:dyDescent="0.3">
      <c r="A2994" s="2" t="s">
        <v>809</v>
      </c>
      <c r="B2994" s="2" t="s">
        <v>810</v>
      </c>
      <c r="C2994" s="2">
        <v>942</v>
      </c>
      <c r="D2994" s="2" t="s">
        <v>26</v>
      </c>
      <c r="E2994" s="2" t="s">
        <v>727</v>
      </c>
      <c r="F2994" s="2" t="s">
        <v>78</v>
      </c>
      <c r="G2994" s="2" t="s">
        <v>685</v>
      </c>
      <c r="H2994" s="2" t="s">
        <v>12</v>
      </c>
      <c r="I2994" s="2">
        <v>63.2</v>
      </c>
      <c r="J2994" s="2">
        <v>144</v>
      </c>
      <c r="K2994" s="2">
        <v>16</v>
      </c>
      <c r="L2994" s="2">
        <v>17.18</v>
      </c>
      <c r="M2994" s="2">
        <v>20.71</v>
      </c>
      <c r="N2994" s="2">
        <v>107.38</v>
      </c>
      <c r="O2994" s="2">
        <v>82.96</v>
      </c>
      <c r="P2994" s="2">
        <v>90</v>
      </c>
      <c r="Q2994" s="2">
        <v>30.79</v>
      </c>
      <c r="R2994" s="2">
        <v>50.14</v>
      </c>
      <c r="S2994" s="2">
        <v>34.21</v>
      </c>
      <c r="T2994" s="2">
        <v>61.41</v>
      </c>
      <c r="U2994" s="2" t="s">
        <v>60</v>
      </c>
      <c r="V2994" s="2" t="s">
        <v>60</v>
      </c>
      <c r="W2994" s="2" t="s">
        <v>60</v>
      </c>
      <c r="X2994" s="2" t="s">
        <v>60</v>
      </c>
      <c r="Y2994" s="2" t="s">
        <v>60</v>
      </c>
      <c r="Z2994" s="2" t="s">
        <v>60</v>
      </c>
    </row>
    <row r="2995" spans="1:26" x14ac:dyDescent="0.3">
      <c r="A2995" s="3" t="s">
        <v>809</v>
      </c>
      <c r="B2995" s="3" t="s">
        <v>810</v>
      </c>
      <c r="C2995" s="3">
        <v>943</v>
      </c>
      <c r="D2995" s="3" t="s">
        <v>26</v>
      </c>
      <c r="E2995" s="3" t="s">
        <v>727</v>
      </c>
      <c r="F2995" s="3" t="s">
        <v>78</v>
      </c>
      <c r="G2995" s="3" t="s">
        <v>758</v>
      </c>
      <c r="H2995" s="3" t="s">
        <v>60</v>
      </c>
      <c r="I2995" s="3">
        <v>132</v>
      </c>
      <c r="J2995" s="3">
        <v>559</v>
      </c>
      <c r="K2995" s="3">
        <v>83</v>
      </c>
      <c r="L2995" s="3">
        <v>79.099999999999994</v>
      </c>
      <c r="M2995" s="3">
        <v>90.26</v>
      </c>
      <c r="N2995" s="3">
        <v>95.3</v>
      </c>
      <c r="O2995" s="3">
        <v>87.64</v>
      </c>
      <c r="P2995" s="3">
        <v>410</v>
      </c>
      <c r="Q2995" s="3">
        <v>397.07</v>
      </c>
      <c r="R2995" s="3">
        <v>446.32</v>
      </c>
      <c r="S2995" s="3">
        <v>96.85</v>
      </c>
      <c r="T2995" s="3">
        <v>88.97</v>
      </c>
      <c r="U2995" s="3" t="s">
        <v>60</v>
      </c>
      <c r="V2995" s="3" t="s">
        <v>60</v>
      </c>
      <c r="W2995" s="3" t="s">
        <v>60</v>
      </c>
      <c r="X2995" s="3" t="s">
        <v>60</v>
      </c>
      <c r="Y2995" s="3" t="s">
        <v>60</v>
      </c>
      <c r="Z2995" s="3" t="s">
        <v>60</v>
      </c>
    </row>
    <row r="2996" spans="1:26" x14ac:dyDescent="0.3">
      <c r="A2996" s="2" t="s">
        <v>809</v>
      </c>
      <c r="B2996" s="2" t="s">
        <v>810</v>
      </c>
      <c r="C2996" s="2">
        <v>944</v>
      </c>
      <c r="D2996" s="2" t="s">
        <v>26</v>
      </c>
      <c r="E2996" s="2" t="s">
        <v>727</v>
      </c>
      <c r="F2996" s="2" t="s">
        <v>78</v>
      </c>
      <c r="G2996" s="2" t="s">
        <v>759</v>
      </c>
      <c r="H2996" s="2" t="s">
        <v>60</v>
      </c>
      <c r="I2996" s="2">
        <v>160</v>
      </c>
      <c r="J2996" s="2">
        <v>720</v>
      </c>
      <c r="K2996" s="2">
        <v>105</v>
      </c>
      <c r="L2996" s="2">
        <v>103.88</v>
      </c>
      <c r="M2996" s="2">
        <v>110.43</v>
      </c>
      <c r="N2996" s="2">
        <v>98.93</v>
      </c>
      <c r="O2996" s="2">
        <v>94.07</v>
      </c>
      <c r="P2996" s="2">
        <v>530</v>
      </c>
      <c r="Q2996" s="2">
        <v>484.44</v>
      </c>
      <c r="R2996" s="2">
        <v>555.48</v>
      </c>
      <c r="S2996" s="2">
        <v>91.4</v>
      </c>
      <c r="T2996" s="2">
        <v>87.21</v>
      </c>
      <c r="U2996" s="2" t="s">
        <v>60</v>
      </c>
      <c r="V2996" s="2" t="s">
        <v>60</v>
      </c>
      <c r="W2996" s="2" t="s">
        <v>60</v>
      </c>
      <c r="X2996" s="2" t="s">
        <v>60</v>
      </c>
      <c r="Y2996" s="2" t="s">
        <v>60</v>
      </c>
      <c r="Z2996" s="2" t="s">
        <v>60</v>
      </c>
    </row>
    <row r="2997" spans="1:26" x14ac:dyDescent="0.3">
      <c r="A2997" s="3" t="s">
        <v>809</v>
      </c>
      <c r="B2997" s="3" t="s">
        <v>810</v>
      </c>
      <c r="C2997" s="3">
        <v>945</v>
      </c>
      <c r="D2997" s="3" t="s">
        <v>26</v>
      </c>
      <c r="E2997" s="3" t="s">
        <v>727</v>
      </c>
      <c r="F2997" s="3" t="s">
        <v>78</v>
      </c>
      <c r="G2997" s="3" t="s">
        <v>128</v>
      </c>
      <c r="H2997" s="3" t="s">
        <v>12</v>
      </c>
      <c r="I2997" s="3">
        <v>292</v>
      </c>
      <c r="J2997" s="3">
        <v>1279</v>
      </c>
      <c r="K2997" s="3">
        <v>188</v>
      </c>
      <c r="L2997" s="3">
        <v>182.98</v>
      </c>
      <c r="M2997" s="3">
        <v>200.69</v>
      </c>
      <c r="N2997" s="3">
        <v>97.33</v>
      </c>
      <c r="O2997" s="3">
        <v>91.18</v>
      </c>
      <c r="P2997" s="3">
        <v>940</v>
      </c>
      <c r="Q2997" s="3">
        <v>881.51</v>
      </c>
      <c r="R2997" s="3">
        <v>1001.8</v>
      </c>
      <c r="S2997" s="3">
        <v>93.78</v>
      </c>
      <c r="T2997" s="3">
        <v>87.99</v>
      </c>
      <c r="U2997" s="3" t="s">
        <v>60</v>
      </c>
      <c r="V2997" s="3" t="s">
        <v>60</v>
      </c>
      <c r="W2997" s="3" t="s">
        <v>60</v>
      </c>
      <c r="X2997" s="3" t="s">
        <v>60</v>
      </c>
      <c r="Y2997" s="3" t="s">
        <v>60</v>
      </c>
      <c r="Z2997" s="3" t="s">
        <v>60</v>
      </c>
    </row>
    <row r="2998" spans="1:26" x14ac:dyDescent="0.3">
      <c r="A2998" s="2" t="s">
        <v>809</v>
      </c>
      <c r="B2998" s="2" t="s">
        <v>810</v>
      </c>
      <c r="C2998" s="2">
        <v>946</v>
      </c>
      <c r="D2998" s="2" t="s">
        <v>26</v>
      </c>
      <c r="E2998" s="2" t="s">
        <v>727</v>
      </c>
      <c r="F2998" s="2" t="s">
        <v>78</v>
      </c>
      <c r="G2998" s="2" t="s">
        <v>84</v>
      </c>
      <c r="H2998" s="2" t="s">
        <v>12</v>
      </c>
      <c r="I2998" s="2">
        <v>355.2</v>
      </c>
      <c r="J2998" s="2">
        <v>1423</v>
      </c>
      <c r="K2998" s="2">
        <v>204</v>
      </c>
      <c r="L2998" s="2">
        <v>200.16</v>
      </c>
      <c r="M2998" s="2">
        <v>221.4</v>
      </c>
      <c r="N2998" s="2">
        <v>98.12</v>
      </c>
      <c r="O2998" s="2">
        <v>90.41</v>
      </c>
      <c r="P2998" s="2">
        <v>1030</v>
      </c>
      <c r="Q2998" s="2">
        <v>912.3</v>
      </c>
      <c r="R2998" s="2">
        <v>1051.94</v>
      </c>
      <c r="S2998" s="2">
        <v>88.57</v>
      </c>
      <c r="T2998" s="2">
        <v>86.73</v>
      </c>
      <c r="U2998" s="2" t="s">
        <v>60</v>
      </c>
      <c r="V2998" s="2" t="s">
        <v>60</v>
      </c>
      <c r="W2998" s="2" t="s">
        <v>60</v>
      </c>
      <c r="X2998" s="2" t="s">
        <v>60</v>
      </c>
      <c r="Y2998" s="2" t="s">
        <v>60</v>
      </c>
      <c r="Z2998" s="2" t="s">
        <v>60</v>
      </c>
    </row>
    <row r="2999" spans="1:26" x14ac:dyDescent="0.3">
      <c r="A2999" s="3" t="s">
        <v>809</v>
      </c>
      <c r="B2999" s="3" t="s">
        <v>810</v>
      </c>
      <c r="C2999" s="3">
        <v>947</v>
      </c>
      <c r="D2999" s="3" t="s">
        <v>26</v>
      </c>
      <c r="E2999" s="3" t="s">
        <v>727</v>
      </c>
      <c r="F2999" s="3" t="s">
        <v>78</v>
      </c>
      <c r="G2999" s="3" t="s">
        <v>68</v>
      </c>
      <c r="H2999" s="3" t="s">
        <v>75</v>
      </c>
      <c r="I2999" s="3">
        <v>13487</v>
      </c>
      <c r="J2999" s="3">
        <v>87635</v>
      </c>
      <c r="K2999" s="3">
        <v>6988</v>
      </c>
      <c r="L2999" s="3">
        <v>7037.77</v>
      </c>
      <c r="M2999" s="3">
        <v>6682.66</v>
      </c>
      <c r="N2999" s="3">
        <v>100.71</v>
      </c>
      <c r="O2999" s="3">
        <v>105.31</v>
      </c>
      <c r="P2999" s="3">
        <v>44326</v>
      </c>
      <c r="Q2999" s="3">
        <v>44745.58</v>
      </c>
      <c r="R2999" s="3">
        <v>43019.02</v>
      </c>
      <c r="S2999" s="3">
        <v>100.95</v>
      </c>
      <c r="T2999" s="3">
        <v>104.01</v>
      </c>
      <c r="U2999" s="3">
        <v>72.03</v>
      </c>
      <c r="V2999" s="3">
        <v>72.47</v>
      </c>
      <c r="W2999" s="3">
        <v>67.760000000000005</v>
      </c>
      <c r="X2999" s="3">
        <v>74.900000000000006</v>
      </c>
      <c r="Y2999" s="3">
        <v>75.540000000000006</v>
      </c>
      <c r="Z2999" s="3">
        <v>71.510000000000005</v>
      </c>
    </row>
    <row r="3000" spans="1:26" x14ac:dyDescent="0.3">
      <c r="A3000" s="2" t="s">
        <v>809</v>
      </c>
      <c r="B3000" s="2" t="s">
        <v>810</v>
      </c>
      <c r="C3000" s="2">
        <v>948</v>
      </c>
      <c r="D3000" s="2" t="s">
        <v>26</v>
      </c>
      <c r="E3000" s="2" t="s">
        <v>727</v>
      </c>
      <c r="F3000" s="2" t="s">
        <v>78</v>
      </c>
      <c r="G3000" s="2" t="s">
        <v>68</v>
      </c>
      <c r="H3000" s="2" t="s">
        <v>16</v>
      </c>
      <c r="I3000" s="2">
        <v>80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 t="s">
        <v>60</v>
      </c>
      <c r="V3000" s="2" t="s">
        <v>60</v>
      </c>
      <c r="W3000" s="2" t="s">
        <v>60</v>
      </c>
      <c r="X3000" s="2" t="s">
        <v>60</v>
      </c>
      <c r="Y3000" s="2" t="s">
        <v>60</v>
      </c>
      <c r="Z3000" s="2" t="s">
        <v>60</v>
      </c>
    </row>
    <row r="3001" spans="1:26" x14ac:dyDescent="0.3">
      <c r="A3001" s="3" t="s">
        <v>809</v>
      </c>
      <c r="B3001" s="3" t="s">
        <v>810</v>
      </c>
      <c r="C3001" s="3">
        <v>949</v>
      </c>
      <c r="D3001" s="3" t="s">
        <v>26</v>
      </c>
      <c r="E3001" s="3" t="s">
        <v>727</v>
      </c>
      <c r="F3001" s="3" t="s">
        <v>78</v>
      </c>
      <c r="G3001" s="3" t="s">
        <v>68</v>
      </c>
      <c r="H3001" s="3" t="s">
        <v>12</v>
      </c>
      <c r="I3001" s="3">
        <v>1341.2</v>
      </c>
      <c r="J3001" s="3">
        <v>2983</v>
      </c>
      <c r="K3001" s="3">
        <v>367</v>
      </c>
      <c r="L3001" s="3">
        <v>350.68</v>
      </c>
      <c r="M3001" s="3">
        <v>397.36</v>
      </c>
      <c r="N3001" s="3">
        <v>95.55</v>
      </c>
      <c r="O3001" s="3">
        <v>88.25</v>
      </c>
      <c r="P3001" s="3">
        <v>1850</v>
      </c>
      <c r="Q3001" s="3">
        <v>1797.68</v>
      </c>
      <c r="R3001" s="3">
        <v>2030.06</v>
      </c>
      <c r="S3001" s="3">
        <v>97.17</v>
      </c>
      <c r="T3001" s="3">
        <v>88.55</v>
      </c>
      <c r="U3001" s="3" t="s">
        <v>60</v>
      </c>
      <c r="V3001" s="3" t="s">
        <v>60</v>
      </c>
      <c r="W3001" s="3" t="s">
        <v>60</v>
      </c>
      <c r="X3001" s="3" t="s">
        <v>60</v>
      </c>
      <c r="Y3001" s="3" t="s">
        <v>60</v>
      </c>
      <c r="Z3001" s="3" t="s">
        <v>60</v>
      </c>
    </row>
    <row r="3002" spans="1:26" x14ac:dyDescent="0.3">
      <c r="A3002" s="2" t="s">
        <v>809</v>
      </c>
      <c r="B3002" s="2" t="s">
        <v>810</v>
      </c>
      <c r="C3002" s="2">
        <v>950</v>
      </c>
      <c r="D3002" s="2" t="s">
        <v>26</v>
      </c>
      <c r="E3002" s="2" t="s">
        <v>727</v>
      </c>
      <c r="F3002" s="2" t="s">
        <v>78</v>
      </c>
      <c r="G3002" s="2" t="s">
        <v>68</v>
      </c>
      <c r="H3002" s="2" t="s">
        <v>727</v>
      </c>
      <c r="I3002" s="2">
        <v>14908.2</v>
      </c>
      <c r="J3002" s="2">
        <v>90618</v>
      </c>
      <c r="K3002" s="2">
        <v>7355</v>
      </c>
      <c r="L3002" s="2">
        <v>7388.45</v>
      </c>
      <c r="M3002" s="2">
        <v>7080.02</v>
      </c>
      <c r="N3002" s="2">
        <v>100.45</v>
      </c>
      <c r="O3002" s="2">
        <v>104.36</v>
      </c>
      <c r="P3002" s="2">
        <v>46176</v>
      </c>
      <c r="Q3002" s="2">
        <v>46543.26</v>
      </c>
      <c r="R3002" s="2">
        <v>45049.08</v>
      </c>
      <c r="S3002" s="2">
        <v>100.8</v>
      </c>
      <c r="T3002" s="2">
        <v>103.32</v>
      </c>
      <c r="U3002" s="2" t="s">
        <v>60</v>
      </c>
      <c r="V3002" s="2" t="s">
        <v>60</v>
      </c>
      <c r="W3002" s="2" t="s">
        <v>60</v>
      </c>
      <c r="X3002" s="2" t="s">
        <v>60</v>
      </c>
      <c r="Y3002" s="2" t="s">
        <v>60</v>
      </c>
      <c r="Z3002" s="2" t="s">
        <v>60</v>
      </c>
    </row>
    <row r="3003" spans="1:26" x14ac:dyDescent="0.3">
      <c r="A3003" s="3" t="s">
        <v>809</v>
      </c>
      <c r="B3003" s="3" t="s">
        <v>810</v>
      </c>
      <c r="C3003" s="3">
        <v>951</v>
      </c>
      <c r="D3003" s="3" t="s">
        <v>27</v>
      </c>
      <c r="E3003" s="3" t="s">
        <v>760</v>
      </c>
      <c r="F3003" s="3" t="s">
        <v>78</v>
      </c>
      <c r="G3003" s="3" t="s">
        <v>761</v>
      </c>
      <c r="H3003" s="3" t="s">
        <v>60</v>
      </c>
      <c r="I3003" s="3">
        <v>600</v>
      </c>
      <c r="J3003" s="3">
        <v>2500</v>
      </c>
      <c r="K3003" s="3">
        <v>310</v>
      </c>
      <c r="L3003" s="3">
        <v>313.02</v>
      </c>
      <c r="M3003" s="3">
        <v>408.22</v>
      </c>
      <c r="N3003" s="3">
        <v>100.97</v>
      </c>
      <c r="O3003" s="3">
        <v>76.680000000000007</v>
      </c>
      <c r="P3003" s="3">
        <v>1600</v>
      </c>
      <c r="Q3003" s="3">
        <v>1717.04</v>
      </c>
      <c r="R3003" s="3">
        <v>1813.99</v>
      </c>
      <c r="S3003" s="3">
        <v>107.32</v>
      </c>
      <c r="T3003" s="3">
        <v>94.66</v>
      </c>
      <c r="U3003" s="3" t="s">
        <v>60</v>
      </c>
      <c r="V3003" s="3" t="s">
        <v>60</v>
      </c>
      <c r="W3003" s="3" t="s">
        <v>60</v>
      </c>
      <c r="X3003" s="3" t="s">
        <v>60</v>
      </c>
      <c r="Y3003" s="3" t="s">
        <v>60</v>
      </c>
      <c r="Z3003" s="3" t="s">
        <v>60</v>
      </c>
    </row>
    <row r="3004" spans="1:26" x14ac:dyDescent="0.3">
      <c r="A3004" s="2" t="s">
        <v>809</v>
      </c>
      <c r="B3004" s="2" t="s">
        <v>810</v>
      </c>
      <c r="C3004" s="2">
        <v>952</v>
      </c>
      <c r="D3004" s="2" t="s">
        <v>27</v>
      </c>
      <c r="E3004" s="2" t="s">
        <v>760</v>
      </c>
      <c r="F3004" s="2" t="s">
        <v>78</v>
      </c>
      <c r="G3004" s="2" t="s">
        <v>762</v>
      </c>
      <c r="H3004" s="2" t="s">
        <v>60</v>
      </c>
      <c r="I3004" s="2">
        <v>110</v>
      </c>
      <c r="J3004" s="2">
        <v>480</v>
      </c>
      <c r="K3004" s="2">
        <v>68</v>
      </c>
      <c r="L3004" s="2">
        <v>53.83</v>
      </c>
      <c r="M3004" s="2">
        <v>59.58</v>
      </c>
      <c r="N3004" s="2">
        <v>79.16</v>
      </c>
      <c r="O3004" s="2">
        <v>90.35</v>
      </c>
      <c r="P3004" s="2">
        <v>360</v>
      </c>
      <c r="Q3004" s="2">
        <v>316.3</v>
      </c>
      <c r="R3004" s="2">
        <v>358.85</v>
      </c>
      <c r="S3004" s="2">
        <v>87.86</v>
      </c>
      <c r="T3004" s="2">
        <v>88.14</v>
      </c>
      <c r="U3004" s="2" t="s">
        <v>60</v>
      </c>
      <c r="V3004" s="2" t="s">
        <v>60</v>
      </c>
      <c r="W3004" s="2" t="s">
        <v>60</v>
      </c>
      <c r="X3004" s="2" t="s">
        <v>60</v>
      </c>
      <c r="Y3004" s="2" t="s">
        <v>60</v>
      </c>
      <c r="Z3004" s="2" t="s">
        <v>60</v>
      </c>
    </row>
    <row r="3005" spans="1:26" x14ac:dyDescent="0.3">
      <c r="A3005" s="3" t="s">
        <v>809</v>
      </c>
      <c r="B3005" s="3" t="s">
        <v>810</v>
      </c>
      <c r="C3005" s="3">
        <v>953</v>
      </c>
      <c r="D3005" s="3" t="s">
        <v>27</v>
      </c>
      <c r="E3005" s="3" t="s">
        <v>760</v>
      </c>
      <c r="F3005" s="3" t="s">
        <v>78</v>
      </c>
      <c r="G3005" s="3" t="s">
        <v>763</v>
      </c>
      <c r="H3005" s="3" t="s">
        <v>60</v>
      </c>
      <c r="I3005" s="3">
        <v>405</v>
      </c>
      <c r="J3005" s="3">
        <v>1233</v>
      </c>
      <c r="K3005" s="3">
        <v>176</v>
      </c>
      <c r="L3005" s="3">
        <v>125.27</v>
      </c>
      <c r="M3005" s="3">
        <v>144.54</v>
      </c>
      <c r="N3005" s="3">
        <v>71.180000000000007</v>
      </c>
      <c r="O3005" s="3">
        <v>86.67</v>
      </c>
      <c r="P3005" s="3">
        <v>924</v>
      </c>
      <c r="Q3005" s="3">
        <v>845.72</v>
      </c>
      <c r="R3005" s="3">
        <v>937.27</v>
      </c>
      <c r="S3005" s="3">
        <v>91.53</v>
      </c>
      <c r="T3005" s="3">
        <v>90.23</v>
      </c>
      <c r="U3005" s="3" t="s">
        <v>60</v>
      </c>
      <c r="V3005" s="3" t="s">
        <v>60</v>
      </c>
      <c r="W3005" s="3" t="s">
        <v>60</v>
      </c>
      <c r="X3005" s="3" t="s">
        <v>60</v>
      </c>
      <c r="Y3005" s="3" t="s">
        <v>60</v>
      </c>
      <c r="Z3005" s="3" t="s">
        <v>60</v>
      </c>
    </row>
    <row r="3006" spans="1:26" x14ac:dyDescent="0.3">
      <c r="A3006" s="2" t="s">
        <v>809</v>
      </c>
      <c r="B3006" s="2" t="s">
        <v>810</v>
      </c>
      <c r="C3006" s="2">
        <v>954</v>
      </c>
      <c r="D3006" s="2" t="s">
        <v>27</v>
      </c>
      <c r="E3006" s="2" t="s">
        <v>760</v>
      </c>
      <c r="F3006" s="2" t="s">
        <v>78</v>
      </c>
      <c r="G3006" s="2" t="s">
        <v>764</v>
      </c>
      <c r="H3006" s="2" t="s">
        <v>12</v>
      </c>
      <c r="I3006" s="2">
        <v>1115</v>
      </c>
      <c r="J3006" s="2">
        <v>4213</v>
      </c>
      <c r="K3006" s="2">
        <v>554</v>
      </c>
      <c r="L3006" s="2">
        <v>492.12</v>
      </c>
      <c r="M3006" s="2">
        <v>612.34</v>
      </c>
      <c r="N3006" s="2">
        <v>88.83</v>
      </c>
      <c r="O3006" s="2">
        <v>80.37</v>
      </c>
      <c r="P3006" s="2">
        <v>2884</v>
      </c>
      <c r="Q3006" s="2">
        <v>2879.06</v>
      </c>
      <c r="R3006" s="2">
        <v>3110.11</v>
      </c>
      <c r="S3006" s="2">
        <v>99.83</v>
      </c>
      <c r="T3006" s="2">
        <v>92.57</v>
      </c>
      <c r="U3006" s="2" t="s">
        <v>60</v>
      </c>
      <c r="V3006" s="2" t="s">
        <v>60</v>
      </c>
      <c r="W3006" s="2" t="s">
        <v>60</v>
      </c>
      <c r="X3006" s="2" t="s">
        <v>60</v>
      </c>
      <c r="Y3006" s="2" t="s">
        <v>60</v>
      </c>
      <c r="Z3006" s="2" t="s">
        <v>60</v>
      </c>
    </row>
    <row r="3007" spans="1:26" x14ac:dyDescent="0.3">
      <c r="A3007" s="3" t="s">
        <v>809</v>
      </c>
      <c r="B3007" s="3" t="s">
        <v>810</v>
      </c>
      <c r="C3007" s="3">
        <v>955</v>
      </c>
      <c r="D3007" s="3" t="s">
        <v>27</v>
      </c>
      <c r="E3007" s="3" t="s">
        <v>760</v>
      </c>
      <c r="F3007" s="3" t="s">
        <v>78</v>
      </c>
      <c r="G3007" s="3" t="s">
        <v>765</v>
      </c>
      <c r="H3007" s="3" t="s">
        <v>60</v>
      </c>
      <c r="I3007" s="3">
        <v>0</v>
      </c>
      <c r="J3007" s="3">
        <v>5429</v>
      </c>
      <c r="K3007" s="3">
        <v>804</v>
      </c>
      <c r="L3007" s="3">
        <v>0</v>
      </c>
      <c r="M3007" s="3">
        <v>0</v>
      </c>
      <c r="N3007" s="3">
        <v>0</v>
      </c>
      <c r="O3007" s="3">
        <v>0</v>
      </c>
      <c r="P3007" s="3">
        <v>3294</v>
      </c>
      <c r="Q3007" s="3">
        <v>0</v>
      </c>
      <c r="R3007" s="3">
        <v>0</v>
      </c>
      <c r="S3007" s="3">
        <v>0</v>
      </c>
      <c r="T3007" s="3">
        <v>0</v>
      </c>
      <c r="U3007" s="3" t="s">
        <v>60</v>
      </c>
      <c r="V3007" s="3" t="s">
        <v>60</v>
      </c>
      <c r="W3007" s="3" t="s">
        <v>60</v>
      </c>
      <c r="X3007" s="3" t="s">
        <v>60</v>
      </c>
      <c r="Y3007" s="3" t="s">
        <v>60</v>
      </c>
      <c r="Z3007" s="3" t="s">
        <v>60</v>
      </c>
    </row>
    <row r="3008" spans="1:26" x14ac:dyDescent="0.3">
      <c r="A3008" s="2" t="s">
        <v>809</v>
      </c>
      <c r="B3008" s="2" t="s">
        <v>810</v>
      </c>
      <c r="C3008" s="2">
        <v>956</v>
      </c>
      <c r="D3008" s="2" t="s">
        <v>27</v>
      </c>
      <c r="E3008" s="2" t="s">
        <v>760</v>
      </c>
      <c r="F3008" s="2" t="s">
        <v>78</v>
      </c>
      <c r="G3008" s="2" t="s">
        <v>128</v>
      </c>
      <c r="H3008" s="2" t="s">
        <v>12</v>
      </c>
      <c r="I3008" s="2">
        <v>0</v>
      </c>
      <c r="J3008" s="2">
        <v>5429</v>
      </c>
      <c r="K3008" s="2">
        <v>804</v>
      </c>
      <c r="L3008" s="2">
        <v>0</v>
      </c>
      <c r="M3008" s="2">
        <v>0</v>
      </c>
      <c r="N3008" s="2">
        <v>0</v>
      </c>
      <c r="O3008" s="2">
        <v>0</v>
      </c>
      <c r="P3008" s="2">
        <v>3294</v>
      </c>
      <c r="Q3008" s="2">
        <v>0</v>
      </c>
      <c r="R3008" s="2">
        <v>0</v>
      </c>
      <c r="S3008" s="2">
        <v>0</v>
      </c>
      <c r="T3008" s="2">
        <v>0</v>
      </c>
      <c r="U3008" s="2" t="s">
        <v>60</v>
      </c>
      <c r="V3008" s="2" t="s">
        <v>60</v>
      </c>
      <c r="W3008" s="2" t="s">
        <v>60</v>
      </c>
      <c r="X3008" s="2" t="s">
        <v>60</v>
      </c>
      <c r="Y3008" s="2" t="s">
        <v>60</v>
      </c>
      <c r="Z3008" s="2" t="s">
        <v>60</v>
      </c>
    </row>
    <row r="3009" spans="1:26" x14ac:dyDescent="0.3">
      <c r="A3009" s="3" t="s">
        <v>809</v>
      </c>
      <c r="B3009" s="3" t="s">
        <v>810</v>
      </c>
      <c r="C3009" s="3">
        <v>957</v>
      </c>
      <c r="D3009" s="3" t="s">
        <v>27</v>
      </c>
      <c r="E3009" s="3" t="s">
        <v>760</v>
      </c>
      <c r="F3009" s="3" t="s">
        <v>78</v>
      </c>
      <c r="G3009" s="3" t="s">
        <v>84</v>
      </c>
      <c r="H3009" s="3" t="s">
        <v>12</v>
      </c>
      <c r="I3009" s="3">
        <v>1115</v>
      </c>
      <c r="J3009" s="3">
        <v>9642</v>
      </c>
      <c r="K3009" s="3">
        <v>1358</v>
      </c>
      <c r="L3009" s="3">
        <v>492.12</v>
      </c>
      <c r="M3009" s="3">
        <v>612.34</v>
      </c>
      <c r="N3009" s="3">
        <v>36.24</v>
      </c>
      <c r="O3009" s="3">
        <v>80.37</v>
      </c>
      <c r="P3009" s="3">
        <v>6178</v>
      </c>
      <c r="Q3009" s="3">
        <v>2879.06</v>
      </c>
      <c r="R3009" s="3">
        <v>3110.11</v>
      </c>
      <c r="S3009" s="3">
        <v>46.6</v>
      </c>
      <c r="T3009" s="3">
        <v>92.57</v>
      </c>
      <c r="U3009" s="3" t="s">
        <v>60</v>
      </c>
      <c r="V3009" s="3" t="s">
        <v>60</v>
      </c>
      <c r="W3009" s="3" t="s">
        <v>60</v>
      </c>
      <c r="X3009" s="3" t="s">
        <v>60</v>
      </c>
      <c r="Y3009" s="3" t="s">
        <v>60</v>
      </c>
      <c r="Z3009" s="3" t="s">
        <v>60</v>
      </c>
    </row>
    <row r="3010" spans="1:26" x14ac:dyDescent="0.3">
      <c r="A3010" s="2" t="s">
        <v>809</v>
      </c>
      <c r="B3010" s="2" t="s">
        <v>810</v>
      </c>
      <c r="C3010" s="2">
        <v>958</v>
      </c>
      <c r="D3010" s="2" t="s">
        <v>27</v>
      </c>
      <c r="E3010" s="2" t="s">
        <v>760</v>
      </c>
      <c r="F3010" s="2" t="s">
        <v>78</v>
      </c>
      <c r="G3010" s="2" t="s">
        <v>68</v>
      </c>
      <c r="H3010" s="2" t="s">
        <v>16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 t="s">
        <v>60</v>
      </c>
      <c r="V3010" s="2" t="s">
        <v>60</v>
      </c>
      <c r="W3010" s="2" t="s">
        <v>60</v>
      </c>
      <c r="X3010" s="2" t="s">
        <v>60</v>
      </c>
      <c r="Y3010" s="2" t="s">
        <v>60</v>
      </c>
      <c r="Z3010" s="2" t="s">
        <v>60</v>
      </c>
    </row>
    <row r="3011" spans="1:26" x14ac:dyDescent="0.3">
      <c r="A3011" s="3" t="s">
        <v>809</v>
      </c>
      <c r="B3011" s="3" t="s">
        <v>810</v>
      </c>
      <c r="C3011" s="3">
        <v>959</v>
      </c>
      <c r="D3011" s="3" t="s">
        <v>27</v>
      </c>
      <c r="E3011" s="3" t="s">
        <v>760</v>
      </c>
      <c r="F3011" s="3" t="s">
        <v>78</v>
      </c>
      <c r="G3011" s="3" t="s">
        <v>68</v>
      </c>
      <c r="H3011" s="3" t="s">
        <v>12</v>
      </c>
      <c r="I3011" s="3">
        <v>1115</v>
      </c>
      <c r="J3011" s="3">
        <v>9642</v>
      </c>
      <c r="K3011" s="3">
        <v>1358</v>
      </c>
      <c r="L3011" s="3">
        <v>492.12</v>
      </c>
      <c r="M3011" s="3">
        <v>612.34</v>
      </c>
      <c r="N3011" s="3">
        <v>36.24</v>
      </c>
      <c r="O3011" s="3">
        <v>80.37</v>
      </c>
      <c r="P3011" s="3">
        <v>6178</v>
      </c>
      <c r="Q3011" s="3">
        <v>2879.06</v>
      </c>
      <c r="R3011" s="3">
        <v>3110.11</v>
      </c>
      <c r="S3011" s="3">
        <v>46.6</v>
      </c>
      <c r="T3011" s="3">
        <v>92.57</v>
      </c>
      <c r="U3011" s="3" t="s">
        <v>60</v>
      </c>
      <c r="V3011" s="3" t="s">
        <v>60</v>
      </c>
      <c r="W3011" s="3" t="s">
        <v>60</v>
      </c>
      <c r="X3011" s="3" t="s">
        <v>60</v>
      </c>
      <c r="Y3011" s="3" t="s">
        <v>60</v>
      </c>
      <c r="Z3011" s="3" t="s">
        <v>60</v>
      </c>
    </row>
    <row r="3012" spans="1:26" x14ac:dyDescent="0.3">
      <c r="A3012" s="2" t="s">
        <v>809</v>
      </c>
      <c r="B3012" s="2" t="s">
        <v>810</v>
      </c>
      <c r="C3012" s="2">
        <v>960</v>
      </c>
      <c r="D3012" s="2" t="s">
        <v>27</v>
      </c>
      <c r="E3012" s="2" t="s">
        <v>760</v>
      </c>
      <c r="F3012" s="2" t="s">
        <v>78</v>
      </c>
      <c r="G3012" s="2" t="s">
        <v>68</v>
      </c>
      <c r="H3012" s="2" t="s">
        <v>760</v>
      </c>
      <c r="I3012" s="2">
        <v>1115</v>
      </c>
      <c r="J3012" s="2">
        <v>9642</v>
      </c>
      <c r="K3012" s="2">
        <v>1358</v>
      </c>
      <c r="L3012" s="2">
        <v>492.12</v>
      </c>
      <c r="M3012" s="2">
        <v>612.34</v>
      </c>
      <c r="N3012" s="2">
        <v>36.24</v>
      </c>
      <c r="O3012" s="2">
        <v>80.37</v>
      </c>
      <c r="P3012" s="2">
        <v>6178</v>
      </c>
      <c r="Q3012" s="2">
        <v>2879.06</v>
      </c>
      <c r="R3012" s="2">
        <v>3110.11</v>
      </c>
      <c r="S3012" s="2">
        <v>46.6</v>
      </c>
      <c r="T3012" s="2">
        <v>92.57</v>
      </c>
      <c r="U3012" s="2" t="s">
        <v>60</v>
      </c>
      <c r="V3012" s="2" t="s">
        <v>60</v>
      </c>
      <c r="W3012" s="2" t="s">
        <v>60</v>
      </c>
      <c r="X3012" s="2" t="s">
        <v>60</v>
      </c>
      <c r="Y3012" s="2" t="s">
        <v>60</v>
      </c>
      <c r="Z3012" s="2" t="s">
        <v>60</v>
      </c>
    </row>
    <row r="3013" spans="1:26" x14ac:dyDescent="0.3">
      <c r="A3013" s="3" t="s">
        <v>809</v>
      </c>
      <c r="B3013" s="3" t="s">
        <v>810</v>
      </c>
      <c r="C3013" s="3">
        <v>961</v>
      </c>
      <c r="D3013" s="3" t="s">
        <v>27</v>
      </c>
      <c r="E3013" s="3" t="s">
        <v>766</v>
      </c>
      <c r="F3013" s="3" t="s">
        <v>58</v>
      </c>
      <c r="G3013" s="3" t="s">
        <v>767</v>
      </c>
      <c r="H3013" s="3" t="s">
        <v>60</v>
      </c>
      <c r="I3013" s="3">
        <v>97.2</v>
      </c>
      <c r="J3013" s="3">
        <v>500</v>
      </c>
      <c r="K3013" s="3">
        <v>42</v>
      </c>
      <c r="L3013" s="3">
        <v>36.909999999999997</v>
      </c>
      <c r="M3013" s="3">
        <v>50.19</v>
      </c>
      <c r="N3013" s="3">
        <v>87.88</v>
      </c>
      <c r="O3013" s="3">
        <v>73.540000000000006</v>
      </c>
      <c r="P3013" s="3">
        <v>258</v>
      </c>
      <c r="Q3013" s="3">
        <v>240.48</v>
      </c>
      <c r="R3013" s="3">
        <v>272.79000000000002</v>
      </c>
      <c r="S3013" s="3">
        <v>93.21</v>
      </c>
      <c r="T3013" s="3">
        <v>88.16</v>
      </c>
      <c r="U3013" s="3" t="s">
        <v>60</v>
      </c>
      <c r="V3013" s="3" t="s">
        <v>60</v>
      </c>
      <c r="W3013" s="3" t="s">
        <v>60</v>
      </c>
      <c r="X3013" s="3" t="s">
        <v>60</v>
      </c>
      <c r="Y3013" s="3" t="s">
        <v>60</v>
      </c>
      <c r="Z3013" s="3" t="s">
        <v>60</v>
      </c>
    </row>
    <row r="3014" spans="1:26" x14ac:dyDescent="0.3">
      <c r="A3014" s="2" t="s">
        <v>809</v>
      </c>
      <c r="B3014" s="2" t="s">
        <v>810</v>
      </c>
      <c r="C3014" s="2">
        <v>962</v>
      </c>
      <c r="D3014" s="2" t="s">
        <v>27</v>
      </c>
      <c r="E3014" s="2" t="s">
        <v>766</v>
      </c>
      <c r="F3014" s="2" t="s">
        <v>58</v>
      </c>
      <c r="G3014" s="2" t="s">
        <v>768</v>
      </c>
      <c r="H3014" s="2" t="s">
        <v>60</v>
      </c>
      <c r="I3014" s="2">
        <v>69.760000000000005</v>
      </c>
      <c r="J3014" s="2">
        <v>560</v>
      </c>
      <c r="K3014" s="2">
        <v>48</v>
      </c>
      <c r="L3014" s="2">
        <v>40.520000000000003</v>
      </c>
      <c r="M3014" s="2">
        <v>36.71</v>
      </c>
      <c r="N3014" s="2">
        <v>84.42</v>
      </c>
      <c r="O3014" s="2">
        <v>110.38</v>
      </c>
      <c r="P3014" s="2">
        <v>284</v>
      </c>
      <c r="Q3014" s="2">
        <v>250.22</v>
      </c>
      <c r="R3014" s="2">
        <v>242.88</v>
      </c>
      <c r="S3014" s="2">
        <v>88.11</v>
      </c>
      <c r="T3014" s="2">
        <v>103.02</v>
      </c>
      <c r="U3014" s="2" t="s">
        <v>60</v>
      </c>
      <c r="V3014" s="2" t="s">
        <v>60</v>
      </c>
      <c r="W3014" s="2" t="s">
        <v>60</v>
      </c>
      <c r="X3014" s="2" t="s">
        <v>60</v>
      </c>
      <c r="Y3014" s="2" t="s">
        <v>60</v>
      </c>
      <c r="Z3014" s="2" t="s">
        <v>60</v>
      </c>
    </row>
    <row r="3015" spans="1:26" x14ac:dyDescent="0.3">
      <c r="A3015" s="3" t="s">
        <v>809</v>
      </c>
      <c r="B3015" s="3" t="s">
        <v>810</v>
      </c>
      <c r="C3015" s="3">
        <v>963</v>
      </c>
      <c r="D3015" s="3" t="s">
        <v>27</v>
      </c>
      <c r="E3015" s="3" t="s">
        <v>766</v>
      </c>
      <c r="F3015" s="3" t="s">
        <v>58</v>
      </c>
      <c r="G3015" s="3" t="s">
        <v>769</v>
      </c>
      <c r="H3015" s="3" t="s">
        <v>60</v>
      </c>
      <c r="I3015" s="3">
        <v>139.4</v>
      </c>
      <c r="J3015" s="3">
        <v>775</v>
      </c>
      <c r="K3015" s="3">
        <v>47</v>
      </c>
      <c r="L3015" s="3">
        <v>38.880000000000003</v>
      </c>
      <c r="M3015" s="3">
        <v>23.53</v>
      </c>
      <c r="N3015" s="3">
        <v>82.72</v>
      </c>
      <c r="O3015" s="3">
        <v>165.24</v>
      </c>
      <c r="P3015" s="3">
        <v>397</v>
      </c>
      <c r="Q3015" s="3">
        <v>381.74</v>
      </c>
      <c r="R3015" s="3">
        <v>303.48</v>
      </c>
      <c r="S3015" s="3">
        <v>96.16</v>
      </c>
      <c r="T3015" s="3">
        <v>125.79</v>
      </c>
      <c r="U3015" s="3" t="s">
        <v>60</v>
      </c>
      <c r="V3015" s="3" t="s">
        <v>60</v>
      </c>
      <c r="W3015" s="3" t="s">
        <v>60</v>
      </c>
      <c r="X3015" s="3" t="s">
        <v>60</v>
      </c>
      <c r="Y3015" s="3" t="s">
        <v>60</v>
      </c>
      <c r="Z3015" s="3" t="s">
        <v>60</v>
      </c>
    </row>
    <row r="3016" spans="1:26" x14ac:dyDescent="0.3">
      <c r="A3016" s="2" t="s">
        <v>809</v>
      </c>
      <c r="B3016" s="2" t="s">
        <v>810</v>
      </c>
      <c r="C3016" s="2">
        <v>964</v>
      </c>
      <c r="D3016" s="2" t="s">
        <v>27</v>
      </c>
      <c r="E3016" s="2" t="s">
        <v>766</v>
      </c>
      <c r="F3016" s="2" t="s">
        <v>58</v>
      </c>
      <c r="G3016" s="2" t="s">
        <v>770</v>
      </c>
      <c r="H3016" s="2" t="s">
        <v>16</v>
      </c>
      <c r="I3016" s="2">
        <v>306.36</v>
      </c>
      <c r="J3016" s="2">
        <v>1835</v>
      </c>
      <c r="K3016" s="2">
        <v>137</v>
      </c>
      <c r="L3016" s="2">
        <v>116.31</v>
      </c>
      <c r="M3016" s="2">
        <v>110.43</v>
      </c>
      <c r="N3016" s="2">
        <v>84.9</v>
      </c>
      <c r="O3016" s="2">
        <v>105.32</v>
      </c>
      <c r="P3016" s="2">
        <v>939</v>
      </c>
      <c r="Q3016" s="2">
        <v>872.44</v>
      </c>
      <c r="R3016" s="2">
        <v>819.15</v>
      </c>
      <c r="S3016" s="2">
        <v>92.91</v>
      </c>
      <c r="T3016" s="2">
        <v>106.51</v>
      </c>
      <c r="U3016" s="2" t="s">
        <v>60</v>
      </c>
      <c r="V3016" s="2" t="s">
        <v>60</v>
      </c>
      <c r="W3016" s="2" t="s">
        <v>60</v>
      </c>
      <c r="X3016" s="2" t="s">
        <v>60</v>
      </c>
      <c r="Y3016" s="2" t="s">
        <v>60</v>
      </c>
      <c r="Z3016" s="2" t="s">
        <v>60</v>
      </c>
    </row>
    <row r="3017" spans="1:26" x14ac:dyDescent="0.3">
      <c r="A3017" s="3" t="s">
        <v>809</v>
      </c>
      <c r="B3017" s="3" t="s">
        <v>810</v>
      </c>
      <c r="C3017" s="3">
        <v>965</v>
      </c>
      <c r="D3017" s="3" t="s">
        <v>27</v>
      </c>
      <c r="E3017" s="3" t="s">
        <v>766</v>
      </c>
      <c r="F3017" s="3" t="s">
        <v>58</v>
      </c>
      <c r="G3017" s="3" t="s">
        <v>58</v>
      </c>
      <c r="H3017" s="3" t="s">
        <v>16</v>
      </c>
      <c r="I3017" s="3">
        <v>306.36</v>
      </c>
      <c r="J3017" s="3">
        <v>1835</v>
      </c>
      <c r="K3017" s="3">
        <v>137</v>
      </c>
      <c r="L3017" s="3">
        <v>116.31</v>
      </c>
      <c r="M3017" s="3">
        <v>110.43</v>
      </c>
      <c r="N3017" s="3">
        <v>84.9</v>
      </c>
      <c r="O3017" s="3">
        <v>105.32</v>
      </c>
      <c r="P3017" s="3">
        <v>939</v>
      </c>
      <c r="Q3017" s="3">
        <v>872.44</v>
      </c>
      <c r="R3017" s="3">
        <v>819.15</v>
      </c>
      <c r="S3017" s="3">
        <v>92.91</v>
      </c>
      <c r="T3017" s="3">
        <v>106.51</v>
      </c>
      <c r="U3017" s="3" t="s">
        <v>60</v>
      </c>
      <c r="V3017" s="3" t="s">
        <v>60</v>
      </c>
      <c r="W3017" s="3" t="s">
        <v>60</v>
      </c>
      <c r="X3017" s="3" t="s">
        <v>60</v>
      </c>
      <c r="Y3017" s="3" t="s">
        <v>60</v>
      </c>
      <c r="Z3017" s="3" t="s">
        <v>60</v>
      </c>
    </row>
    <row r="3018" spans="1:26" x14ac:dyDescent="0.3">
      <c r="A3018" s="2" t="s">
        <v>809</v>
      </c>
      <c r="B3018" s="2" t="s">
        <v>810</v>
      </c>
      <c r="C3018" s="2">
        <v>966</v>
      </c>
      <c r="D3018" s="2" t="s">
        <v>27</v>
      </c>
      <c r="E3018" s="2" t="s">
        <v>766</v>
      </c>
      <c r="F3018" s="2" t="s">
        <v>58</v>
      </c>
      <c r="G3018" s="2" t="s">
        <v>771</v>
      </c>
      <c r="H3018" s="2" t="s">
        <v>60</v>
      </c>
      <c r="I3018" s="2">
        <v>100</v>
      </c>
      <c r="J3018" s="2">
        <v>380</v>
      </c>
      <c r="K3018" s="2">
        <v>71</v>
      </c>
      <c r="L3018" s="2">
        <v>63.45</v>
      </c>
      <c r="M3018" s="2">
        <v>65.66</v>
      </c>
      <c r="N3018" s="2">
        <v>89.37</v>
      </c>
      <c r="O3018" s="2">
        <v>96.63</v>
      </c>
      <c r="P3018" s="2">
        <v>281</v>
      </c>
      <c r="Q3018" s="2">
        <v>208</v>
      </c>
      <c r="R3018" s="2">
        <v>299.52999999999997</v>
      </c>
      <c r="S3018" s="2">
        <v>74.02</v>
      </c>
      <c r="T3018" s="2">
        <v>69.44</v>
      </c>
      <c r="U3018" s="2" t="s">
        <v>60</v>
      </c>
      <c r="V3018" s="2" t="s">
        <v>60</v>
      </c>
      <c r="W3018" s="2" t="s">
        <v>60</v>
      </c>
      <c r="X3018" s="2" t="s">
        <v>60</v>
      </c>
      <c r="Y3018" s="2" t="s">
        <v>60</v>
      </c>
      <c r="Z3018" s="2" t="s">
        <v>60</v>
      </c>
    </row>
    <row r="3019" spans="1:26" x14ac:dyDescent="0.3">
      <c r="A3019" s="3" t="s">
        <v>809</v>
      </c>
      <c r="B3019" s="3" t="s">
        <v>810</v>
      </c>
      <c r="C3019" s="3">
        <v>967</v>
      </c>
      <c r="D3019" s="3" t="s">
        <v>27</v>
      </c>
      <c r="E3019" s="3" t="s">
        <v>766</v>
      </c>
      <c r="F3019" s="3" t="s">
        <v>58</v>
      </c>
      <c r="G3019" s="3" t="s">
        <v>770</v>
      </c>
      <c r="H3019" s="3" t="s">
        <v>12</v>
      </c>
      <c r="I3019" s="3">
        <v>100</v>
      </c>
      <c r="J3019" s="3">
        <v>380</v>
      </c>
      <c r="K3019" s="3">
        <v>71</v>
      </c>
      <c r="L3019" s="3">
        <v>63.45</v>
      </c>
      <c r="M3019" s="3">
        <v>65.66</v>
      </c>
      <c r="N3019" s="3">
        <v>89.37</v>
      </c>
      <c r="O3019" s="3">
        <v>96.63</v>
      </c>
      <c r="P3019" s="3">
        <v>281</v>
      </c>
      <c r="Q3019" s="3">
        <v>208</v>
      </c>
      <c r="R3019" s="3">
        <v>299.52999999999997</v>
      </c>
      <c r="S3019" s="3">
        <v>74.02</v>
      </c>
      <c r="T3019" s="3">
        <v>69.44</v>
      </c>
      <c r="U3019" s="3" t="s">
        <v>60</v>
      </c>
      <c r="V3019" s="3" t="s">
        <v>60</v>
      </c>
      <c r="W3019" s="3" t="s">
        <v>60</v>
      </c>
      <c r="X3019" s="3" t="s">
        <v>60</v>
      </c>
      <c r="Y3019" s="3" t="s">
        <v>60</v>
      </c>
      <c r="Z3019" s="3" t="s">
        <v>60</v>
      </c>
    </row>
    <row r="3020" spans="1:26" x14ac:dyDescent="0.3">
      <c r="A3020" s="2" t="s">
        <v>809</v>
      </c>
      <c r="B3020" s="2" t="s">
        <v>810</v>
      </c>
      <c r="C3020" s="2">
        <v>968</v>
      </c>
      <c r="D3020" s="2" t="s">
        <v>27</v>
      </c>
      <c r="E3020" s="2" t="s">
        <v>766</v>
      </c>
      <c r="F3020" s="2" t="s">
        <v>58</v>
      </c>
      <c r="G3020" s="2" t="s">
        <v>58</v>
      </c>
      <c r="H3020" s="2" t="s">
        <v>12</v>
      </c>
      <c r="I3020" s="2">
        <v>100</v>
      </c>
      <c r="J3020" s="2">
        <v>380</v>
      </c>
      <c r="K3020" s="2">
        <v>71</v>
      </c>
      <c r="L3020" s="2">
        <v>63.45</v>
      </c>
      <c r="M3020" s="2">
        <v>65.66</v>
      </c>
      <c r="N3020" s="2">
        <v>89.37</v>
      </c>
      <c r="O3020" s="2">
        <v>96.63</v>
      </c>
      <c r="P3020" s="2">
        <v>281</v>
      </c>
      <c r="Q3020" s="2">
        <v>208</v>
      </c>
      <c r="R3020" s="2">
        <v>299.52999999999997</v>
      </c>
      <c r="S3020" s="2">
        <v>74.02</v>
      </c>
      <c r="T3020" s="2">
        <v>69.44</v>
      </c>
      <c r="U3020" s="2" t="s">
        <v>60</v>
      </c>
      <c r="V3020" s="2" t="s">
        <v>60</v>
      </c>
      <c r="W3020" s="2" t="s">
        <v>60</v>
      </c>
      <c r="X3020" s="2" t="s">
        <v>60</v>
      </c>
      <c r="Y3020" s="2" t="s">
        <v>60</v>
      </c>
      <c r="Z3020" s="2" t="s">
        <v>60</v>
      </c>
    </row>
    <row r="3021" spans="1:26" x14ac:dyDescent="0.3">
      <c r="A3021" s="3" t="s">
        <v>809</v>
      </c>
      <c r="B3021" s="3" t="s">
        <v>810</v>
      </c>
      <c r="C3021" s="3">
        <v>969</v>
      </c>
      <c r="D3021" s="3" t="s">
        <v>27</v>
      </c>
      <c r="E3021" s="3" t="s">
        <v>766</v>
      </c>
      <c r="F3021" s="3" t="s">
        <v>78</v>
      </c>
      <c r="G3021" s="3" t="s">
        <v>772</v>
      </c>
      <c r="H3021" s="3" t="s">
        <v>60</v>
      </c>
      <c r="I3021" s="3">
        <v>750</v>
      </c>
      <c r="J3021" s="3">
        <v>5650</v>
      </c>
      <c r="K3021" s="3">
        <v>471</v>
      </c>
      <c r="L3021" s="3">
        <v>428.35</v>
      </c>
      <c r="M3021" s="3">
        <v>432.61</v>
      </c>
      <c r="N3021" s="3">
        <v>90.94</v>
      </c>
      <c r="O3021" s="3">
        <v>99.02</v>
      </c>
      <c r="P3021" s="3">
        <v>2932</v>
      </c>
      <c r="Q3021" s="3">
        <v>2637.28</v>
      </c>
      <c r="R3021" s="3">
        <v>2788.63</v>
      </c>
      <c r="S3021" s="3">
        <v>89.95</v>
      </c>
      <c r="T3021" s="3">
        <v>94.57</v>
      </c>
      <c r="U3021" s="3">
        <v>87.22</v>
      </c>
      <c r="V3021" s="3">
        <v>79.319999999999993</v>
      </c>
      <c r="W3021" s="3">
        <v>80.11</v>
      </c>
      <c r="X3021" s="3">
        <v>89.01</v>
      </c>
      <c r="Y3021" s="3">
        <v>80.06</v>
      </c>
      <c r="Z3021" s="3">
        <v>84.66</v>
      </c>
    </row>
    <row r="3022" spans="1:26" x14ac:dyDescent="0.3">
      <c r="A3022" s="2" t="s">
        <v>809</v>
      </c>
      <c r="B3022" s="2" t="s">
        <v>810</v>
      </c>
      <c r="C3022" s="2">
        <v>970</v>
      </c>
      <c r="D3022" s="2" t="s">
        <v>27</v>
      </c>
      <c r="E3022" s="2" t="s">
        <v>766</v>
      </c>
      <c r="F3022" s="2" t="s">
        <v>78</v>
      </c>
      <c r="G3022" s="2" t="s">
        <v>83</v>
      </c>
      <c r="H3022" s="2" t="s">
        <v>74</v>
      </c>
      <c r="I3022" s="2">
        <v>750</v>
      </c>
      <c r="J3022" s="2">
        <v>5650</v>
      </c>
      <c r="K3022" s="2">
        <v>471</v>
      </c>
      <c r="L3022" s="2">
        <v>428.35</v>
      </c>
      <c r="M3022" s="2">
        <v>432.61</v>
      </c>
      <c r="N3022" s="2">
        <v>90.94</v>
      </c>
      <c r="O3022" s="2">
        <v>99.02</v>
      </c>
      <c r="P3022" s="2">
        <v>2932</v>
      </c>
      <c r="Q3022" s="2">
        <v>2637.28</v>
      </c>
      <c r="R3022" s="2">
        <v>2788.63</v>
      </c>
      <c r="S3022" s="2">
        <v>89.95</v>
      </c>
      <c r="T3022" s="2">
        <v>94.57</v>
      </c>
      <c r="U3022" s="2">
        <v>87.22</v>
      </c>
      <c r="V3022" s="2">
        <v>79.319999999999993</v>
      </c>
      <c r="W3022" s="2">
        <v>80.11</v>
      </c>
      <c r="X3022" s="2">
        <v>89.01</v>
      </c>
      <c r="Y3022" s="2">
        <v>80.06</v>
      </c>
      <c r="Z3022" s="2">
        <v>84.66</v>
      </c>
    </row>
    <row r="3023" spans="1:26" x14ac:dyDescent="0.3">
      <c r="A3023" s="3" t="s">
        <v>809</v>
      </c>
      <c r="B3023" s="3" t="s">
        <v>810</v>
      </c>
      <c r="C3023" s="3">
        <v>971</v>
      </c>
      <c r="D3023" s="3" t="s">
        <v>27</v>
      </c>
      <c r="E3023" s="3" t="s">
        <v>766</v>
      </c>
      <c r="F3023" s="3" t="s">
        <v>78</v>
      </c>
      <c r="G3023" s="3" t="s">
        <v>81</v>
      </c>
      <c r="H3023" s="3" t="s">
        <v>75</v>
      </c>
      <c r="I3023" s="3">
        <v>750</v>
      </c>
      <c r="J3023" s="3">
        <v>5650</v>
      </c>
      <c r="K3023" s="3">
        <v>471</v>
      </c>
      <c r="L3023" s="3">
        <v>428.35</v>
      </c>
      <c r="M3023" s="3">
        <v>432.61</v>
      </c>
      <c r="N3023" s="3">
        <v>90.94</v>
      </c>
      <c r="O3023" s="3">
        <v>99.02</v>
      </c>
      <c r="P3023" s="3">
        <v>2932</v>
      </c>
      <c r="Q3023" s="3">
        <v>2637.28</v>
      </c>
      <c r="R3023" s="3">
        <v>2788.63</v>
      </c>
      <c r="S3023" s="3">
        <v>89.95</v>
      </c>
      <c r="T3023" s="3">
        <v>94.57</v>
      </c>
      <c r="U3023" s="3">
        <v>87.22</v>
      </c>
      <c r="V3023" s="3">
        <v>79.319999999999993</v>
      </c>
      <c r="W3023" s="3">
        <v>80.11</v>
      </c>
      <c r="X3023" s="3">
        <v>89.01</v>
      </c>
      <c r="Y3023" s="3">
        <v>80.06</v>
      </c>
      <c r="Z3023" s="3">
        <v>84.66</v>
      </c>
    </row>
    <row r="3024" spans="1:26" x14ac:dyDescent="0.3">
      <c r="A3024" s="2" t="s">
        <v>809</v>
      </c>
      <c r="B3024" s="2" t="s">
        <v>810</v>
      </c>
      <c r="C3024" s="2">
        <v>972</v>
      </c>
      <c r="D3024" s="2" t="s">
        <v>27</v>
      </c>
      <c r="E3024" s="2" t="s">
        <v>766</v>
      </c>
      <c r="F3024" s="2" t="s">
        <v>78</v>
      </c>
      <c r="G3024" s="2" t="s">
        <v>773</v>
      </c>
      <c r="H3024" s="2" t="s">
        <v>60</v>
      </c>
      <c r="I3024" s="2">
        <v>291</v>
      </c>
      <c r="J3024" s="2">
        <v>1800</v>
      </c>
      <c r="K3024" s="2">
        <v>147</v>
      </c>
      <c r="L3024" s="2">
        <v>137.85</v>
      </c>
      <c r="M3024" s="2">
        <v>143.31</v>
      </c>
      <c r="N3024" s="2">
        <v>93.78</v>
      </c>
      <c r="O3024" s="2">
        <v>96.19</v>
      </c>
      <c r="P3024" s="2">
        <v>944</v>
      </c>
      <c r="Q3024" s="2">
        <v>833.99</v>
      </c>
      <c r="R3024" s="2">
        <v>877.6</v>
      </c>
      <c r="S3024" s="2">
        <v>88.35</v>
      </c>
      <c r="T3024" s="2">
        <v>95.03</v>
      </c>
      <c r="U3024" s="2" t="s">
        <v>60</v>
      </c>
      <c r="V3024" s="2" t="s">
        <v>60</v>
      </c>
      <c r="W3024" s="2" t="s">
        <v>60</v>
      </c>
      <c r="X3024" s="2" t="s">
        <v>60</v>
      </c>
      <c r="Y3024" s="2" t="s">
        <v>60</v>
      </c>
      <c r="Z3024" s="2" t="s">
        <v>60</v>
      </c>
    </row>
    <row r="3025" spans="1:26" x14ac:dyDescent="0.3">
      <c r="A3025" s="3" t="s">
        <v>809</v>
      </c>
      <c r="B3025" s="3" t="s">
        <v>810</v>
      </c>
      <c r="C3025" s="3">
        <v>973</v>
      </c>
      <c r="D3025" s="3" t="s">
        <v>27</v>
      </c>
      <c r="E3025" s="3" t="s">
        <v>766</v>
      </c>
      <c r="F3025" s="3" t="s">
        <v>78</v>
      </c>
      <c r="G3025" s="3" t="s">
        <v>764</v>
      </c>
      <c r="H3025" s="3" t="s">
        <v>16</v>
      </c>
      <c r="I3025" s="3">
        <v>291</v>
      </c>
      <c r="J3025" s="3">
        <v>1800</v>
      </c>
      <c r="K3025" s="3">
        <v>147</v>
      </c>
      <c r="L3025" s="3">
        <v>137.85</v>
      </c>
      <c r="M3025" s="3">
        <v>143.31</v>
      </c>
      <c r="N3025" s="3">
        <v>93.78</v>
      </c>
      <c r="O3025" s="3">
        <v>96.19</v>
      </c>
      <c r="P3025" s="3">
        <v>944</v>
      </c>
      <c r="Q3025" s="3">
        <v>833.99</v>
      </c>
      <c r="R3025" s="3">
        <v>877.6</v>
      </c>
      <c r="S3025" s="3">
        <v>88.35</v>
      </c>
      <c r="T3025" s="3">
        <v>95.03</v>
      </c>
      <c r="U3025" s="3" t="s">
        <v>60</v>
      </c>
      <c r="V3025" s="3" t="s">
        <v>60</v>
      </c>
      <c r="W3025" s="3" t="s">
        <v>60</v>
      </c>
      <c r="X3025" s="3" t="s">
        <v>60</v>
      </c>
      <c r="Y3025" s="3" t="s">
        <v>60</v>
      </c>
      <c r="Z3025" s="3" t="s">
        <v>60</v>
      </c>
    </row>
    <row r="3026" spans="1:26" x14ac:dyDescent="0.3">
      <c r="A3026" s="2" t="s">
        <v>809</v>
      </c>
      <c r="B3026" s="2" t="s">
        <v>810</v>
      </c>
      <c r="C3026" s="2">
        <v>974</v>
      </c>
      <c r="D3026" s="2" t="s">
        <v>27</v>
      </c>
      <c r="E3026" s="2" t="s">
        <v>766</v>
      </c>
      <c r="F3026" s="2" t="s">
        <v>78</v>
      </c>
      <c r="G3026" s="2" t="s">
        <v>81</v>
      </c>
      <c r="H3026" s="2" t="s">
        <v>16</v>
      </c>
      <c r="I3026" s="2">
        <v>291</v>
      </c>
      <c r="J3026" s="2">
        <v>1800</v>
      </c>
      <c r="K3026" s="2">
        <v>147</v>
      </c>
      <c r="L3026" s="2">
        <v>137.85</v>
      </c>
      <c r="M3026" s="2">
        <v>143.31</v>
      </c>
      <c r="N3026" s="2">
        <v>93.78</v>
      </c>
      <c r="O3026" s="2">
        <v>96.19</v>
      </c>
      <c r="P3026" s="2">
        <v>944</v>
      </c>
      <c r="Q3026" s="2">
        <v>833.99</v>
      </c>
      <c r="R3026" s="2">
        <v>877.6</v>
      </c>
      <c r="S3026" s="2">
        <v>88.35</v>
      </c>
      <c r="T3026" s="2">
        <v>95.03</v>
      </c>
      <c r="U3026" s="2" t="s">
        <v>60</v>
      </c>
      <c r="V3026" s="2" t="s">
        <v>60</v>
      </c>
      <c r="W3026" s="2" t="s">
        <v>60</v>
      </c>
      <c r="X3026" s="2" t="s">
        <v>60</v>
      </c>
      <c r="Y3026" s="2" t="s">
        <v>60</v>
      </c>
      <c r="Z3026" s="2" t="s">
        <v>60</v>
      </c>
    </row>
    <row r="3027" spans="1:26" x14ac:dyDescent="0.3">
      <c r="A3027" s="3" t="s">
        <v>809</v>
      </c>
      <c r="B3027" s="3" t="s">
        <v>810</v>
      </c>
      <c r="C3027" s="3">
        <v>975</v>
      </c>
      <c r="D3027" s="3" t="s">
        <v>27</v>
      </c>
      <c r="E3027" s="3" t="s">
        <v>766</v>
      </c>
      <c r="F3027" s="3" t="s">
        <v>78</v>
      </c>
      <c r="G3027" s="3" t="s">
        <v>774</v>
      </c>
      <c r="H3027" s="3" t="s">
        <v>60</v>
      </c>
      <c r="I3027" s="3">
        <v>50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 t="s">
        <v>60</v>
      </c>
      <c r="V3027" s="3" t="s">
        <v>60</v>
      </c>
      <c r="W3027" s="3" t="s">
        <v>60</v>
      </c>
      <c r="X3027" s="3" t="s">
        <v>60</v>
      </c>
      <c r="Y3027" s="3" t="s">
        <v>60</v>
      </c>
      <c r="Z3027" s="3" t="s">
        <v>60</v>
      </c>
    </row>
    <row r="3028" spans="1:26" x14ac:dyDescent="0.3">
      <c r="A3028" s="2" t="s">
        <v>809</v>
      </c>
      <c r="B3028" s="2" t="s">
        <v>810</v>
      </c>
      <c r="C3028" s="2">
        <v>976</v>
      </c>
      <c r="D3028" s="2" t="s">
        <v>27</v>
      </c>
      <c r="E3028" s="2" t="s">
        <v>766</v>
      </c>
      <c r="F3028" s="2" t="s">
        <v>78</v>
      </c>
      <c r="G3028" s="2" t="s">
        <v>775</v>
      </c>
      <c r="H3028" s="2" t="s">
        <v>60</v>
      </c>
      <c r="I3028" s="2">
        <v>200</v>
      </c>
      <c r="J3028" s="2">
        <v>338</v>
      </c>
      <c r="K3028" s="2">
        <v>44</v>
      </c>
      <c r="L3028" s="2">
        <v>66.25</v>
      </c>
      <c r="M3028" s="2">
        <v>0</v>
      </c>
      <c r="N3028" s="2">
        <v>150.57</v>
      </c>
      <c r="O3028" s="2">
        <v>0</v>
      </c>
      <c r="P3028" s="2">
        <v>174</v>
      </c>
      <c r="Q3028" s="2">
        <v>75.900000000000006</v>
      </c>
      <c r="R3028" s="2">
        <v>0</v>
      </c>
      <c r="S3028" s="2">
        <v>43.62</v>
      </c>
      <c r="T3028" s="2">
        <v>0</v>
      </c>
      <c r="U3028" s="2" t="s">
        <v>60</v>
      </c>
      <c r="V3028" s="2" t="s">
        <v>60</v>
      </c>
      <c r="W3028" s="2" t="s">
        <v>60</v>
      </c>
      <c r="X3028" s="2" t="s">
        <v>60</v>
      </c>
      <c r="Y3028" s="2" t="s">
        <v>60</v>
      </c>
      <c r="Z3028" s="2" t="s">
        <v>60</v>
      </c>
    </row>
    <row r="3029" spans="1:26" x14ac:dyDescent="0.3">
      <c r="A3029" s="3" t="s">
        <v>809</v>
      </c>
      <c r="B3029" s="3" t="s">
        <v>810</v>
      </c>
      <c r="C3029" s="3">
        <v>977</v>
      </c>
      <c r="D3029" s="3" t="s">
        <v>27</v>
      </c>
      <c r="E3029" s="3" t="s">
        <v>766</v>
      </c>
      <c r="F3029" s="3" t="s">
        <v>78</v>
      </c>
      <c r="G3029" s="3" t="s">
        <v>764</v>
      </c>
      <c r="H3029" s="3" t="s">
        <v>12</v>
      </c>
      <c r="I3029" s="3">
        <v>250</v>
      </c>
      <c r="J3029" s="3">
        <v>338</v>
      </c>
      <c r="K3029" s="3">
        <v>44</v>
      </c>
      <c r="L3029" s="3">
        <v>66.25</v>
      </c>
      <c r="M3029" s="3">
        <v>0</v>
      </c>
      <c r="N3029" s="3">
        <v>150.57</v>
      </c>
      <c r="O3029" s="3">
        <v>0</v>
      </c>
      <c r="P3029" s="3">
        <v>174</v>
      </c>
      <c r="Q3029" s="3">
        <v>75.900000000000006</v>
      </c>
      <c r="R3029" s="3">
        <v>0</v>
      </c>
      <c r="S3029" s="3">
        <v>43.62</v>
      </c>
      <c r="T3029" s="3">
        <v>0</v>
      </c>
      <c r="U3029" s="3" t="s">
        <v>60</v>
      </c>
      <c r="V3029" s="3" t="s">
        <v>60</v>
      </c>
      <c r="W3029" s="3" t="s">
        <v>60</v>
      </c>
      <c r="X3029" s="3" t="s">
        <v>60</v>
      </c>
      <c r="Y3029" s="3" t="s">
        <v>60</v>
      </c>
      <c r="Z3029" s="3" t="s">
        <v>60</v>
      </c>
    </row>
    <row r="3030" spans="1:26" x14ac:dyDescent="0.3">
      <c r="A3030" s="2" t="s">
        <v>809</v>
      </c>
      <c r="B3030" s="2" t="s">
        <v>810</v>
      </c>
      <c r="C3030" s="2">
        <v>978</v>
      </c>
      <c r="D3030" s="2" t="s">
        <v>27</v>
      </c>
      <c r="E3030" s="2" t="s">
        <v>766</v>
      </c>
      <c r="F3030" s="2" t="s">
        <v>78</v>
      </c>
      <c r="G3030" s="2" t="s">
        <v>84</v>
      </c>
      <c r="H3030" s="2" t="s">
        <v>12</v>
      </c>
      <c r="I3030" s="2">
        <v>250</v>
      </c>
      <c r="J3030" s="2">
        <v>338</v>
      </c>
      <c r="K3030" s="2">
        <v>44</v>
      </c>
      <c r="L3030" s="2">
        <v>66.25</v>
      </c>
      <c r="M3030" s="2">
        <v>0</v>
      </c>
      <c r="N3030" s="2">
        <v>150.57</v>
      </c>
      <c r="O3030" s="2">
        <v>0</v>
      </c>
      <c r="P3030" s="2">
        <v>174</v>
      </c>
      <c r="Q3030" s="2">
        <v>75.900000000000006</v>
      </c>
      <c r="R3030" s="2">
        <v>0</v>
      </c>
      <c r="S3030" s="2">
        <v>43.62</v>
      </c>
      <c r="T3030" s="2">
        <v>0</v>
      </c>
      <c r="U3030" s="2" t="s">
        <v>60</v>
      </c>
      <c r="V3030" s="2" t="s">
        <v>60</v>
      </c>
      <c r="W3030" s="2" t="s">
        <v>60</v>
      </c>
      <c r="X3030" s="2" t="s">
        <v>60</v>
      </c>
      <c r="Y3030" s="2" t="s">
        <v>60</v>
      </c>
      <c r="Z3030" s="2" t="s">
        <v>60</v>
      </c>
    </row>
    <row r="3031" spans="1:26" x14ac:dyDescent="0.3">
      <c r="A3031" s="3" t="s">
        <v>809</v>
      </c>
      <c r="B3031" s="3" t="s">
        <v>810</v>
      </c>
      <c r="C3031" s="3">
        <v>979</v>
      </c>
      <c r="D3031" s="3" t="s">
        <v>27</v>
      </c>
      <c r="E3031" s="3" t="s">
        <v>766</v>
      </c>
      <c r="F3031" s="3" t="s">
        <v>78</v>
      </c>
      <c r="G3031" s="3" t="s">
        <v>68</v>
      </c>
      <c r="H3031" s="3" t="s">
        <v>75</v>
      </c>
      <c r="I3031" s="3">
        <v>750</v>
      </c>
      <c r="J3031" s="3">
        <v>5650</v>
      </c>
      <c r="K3031" s="3">
        <v>471</v>
      </c>
      <c r="L3031" s="3">
        <v>428.35</v>
      </c>
      <c r="M3031" s="3">
        <v>432.61</v>
      </c>
      <c r="N3031" s="3">
        <v>90.94</v>
      </c>
      <c r="O3031" s="3">
        <v>99.02</v>
      </c>
      <c r="P3031" s="3">
        <v>2932</v>
      </c>
      <c r="Q3031" s="3">
        <v>2637.28</v>
      </c>
      <c r="R3031" s="3">
        <v>2788.63</v>
      </c>
      <c r="S3031" s="3">
        <v>89.95</v>
      </c>
      <c r="T3031" s="3">
        <v>94.57</v>
      </c>
      <c r="U3031" s="3">
        <v>87.22</v>
      </c>
      <c r="V3031" s="3">
        <v>79.319999999999993</v>
      </c>
      <c r="W3031" s="3">
        <v>80.11</v>
      </c>
      <c r="X3031" s="3">
        <v>89.01</v>
      </c>
      <c r="Y3031" s="3">
        <v>80.06</v>
      </c>
      <c r="Z3031" s="3">
        <v>84.66</v>
      </c>
    </row>
    <row r="3032" spans="1:26" x14ac:dyDescent="0.3">
      <c r="A3032" s="2" t="s">
        <v>809</v>
      </c>
      <c r="B3032" s="2" t="s">
        <v>810</v>
      </c>
      <c r="C3032" s="2">
        <v>980</v>
      </c>
      <c r="D3032" s="2" t="s">
        <v>27</v>
      </c>
      <c r="E3032" s="2" t="s">
        <v>766</v>
      </c>
      <c r="F3032" s="2" t="s">
        <v>78</v>
      </c>
      <c r="G3032" s="2" t="s">
        <v>68</v>
      </c>
      <c r="H3032" s="2" t="s">
        <v>16</v>
      </c>
      <c r="I3032" s="2">
        <v>597.36</v>
      </c>
      <c r="J3032" s="2">
        <v>3635</v>
      </c>
      <c r="K3032" s="2">
        <v>284</v>
      </c>
      <c r="L3032" s="2">
        <v>254.16</v>
      </c>
      <c r="M3032" s="2">
        <v>253.74</v>
      </c>
      <c r="N3032" s="2">
        <v>89.49</v>
      </c>
      <c r="O3032" s="2">
        <v>100.17</v>
      </c>
      <c r="P3032" s="2">
        <v>1883</v>
      </c>
      <c r="Q3032" s="2">
        <v>1706.43</v>
      </c>
      <c r="R3032" s="2">
        <v>1696.75</v>
      </c>
      <c r="S3032" s="2">
        <v>90.62</v>
      </c>
      <c r="T3032" s="2">
        <v>100.57</v>
      </c>
      <c r="U3032" s="2" t="s">
        <v>60</v>
      </c>
      <c r="V3032" s="2" t="s">
        <v>60</v>
      </c>
      <c r="W3032" s="2" t="s">
        <v>60</v>
      </c>
      <c r="X3032" s="2" t="s">
        <v>60</v>
      </c>
      <c r="Y3032" s="2" t="s">
        <v>60</v>
      </c>
      <c r="Z3032" s="2" t="s">
        <v>60</v>
      </c>
    </row>
    <row r="3033" spans="1:26" x14ac:dyDescent="0.3">
      <c r="A3033" s="3" t="s">
        <v>809</v>
      </c>
      <c r="B3033" s="3" t="s">
        <v>810</v>
      </c>
      <c r="C3033" s="3">
        <v>981</v>
      </c>
      <c r="D3033" s="3" t="s">
        <v>27</v>
      </c>
      <c r="E3033" s="3" t="s">
        <v>766</v>
      </c>
      <c r="F3033" s="3" t="s">
        <v>78</v>
      </c>
      <c r="G3033" s="3" t="s">
        <v>68</v>
      </c>
      <c r="H3033" s="3" t="s">
        <v>12</v>
      </c>
      <c r="I3033" s="3">
        <v>350</v>
      </c>
      <c r="J3033" s="3">
        <v>718</v>
      </c>
      <c r="K3033" s="3">
        <v>115</v>
      </c>
      <c r="L3033" s="3">
        <v>129.69999999999999</v>
      </c>
      <c r="M3033" s="3">
        <v>65.66</v>
      </c>
      <c r="N3033" s="3">
        <v>112.78</v>
      </c>
      <c r="O3033" s="3">
        <v>197.53</v>
      </c>
      <c r="P3033" s="3">
        <v>455</v>
      </c>
      <c r="Q3033" s="3">
        <v>283.89999999999998</v>
      </c>
      <c r="R3033" s="3">
        <v>299.52999999999997</v>
      </c>
      <c r="S3033" s="3">
        <v>62.4</v>
      </c>
      <c r="T3033" s="3">
        <v>94.78</v>
      </c>
      <c r="U3033" s="3" t="s">
        <v>60</v>
      </c>
      <c r="V3033" s="3" t="s">
        <v>60</v>
      </c>
      <c r="W3033" s="3" t="s">
        <v>60</v>
      </c>
      <c r="X3033" s="3" t="s">
        <v>60</v>
      </c>
      <c r="Y3033" s="3" t="s">
        <v>60</v>
      </c>
      <c r="Z3033" s="3" t="s">
        <v>60</v>
      </c>
    </row>
    <row r="3034" spans="1:26" x14ac:dyDescent="0.3">
      <c r="A3034" s="2" t="s">
        <v>809</v>
      </c>
      <c r="B3034" s="2" t="s">
        <v>810</v>
      </c>
      <c r="C3034" s="2">
        <v>982</v>
      </c>
      <c r="D3034" s="2" t="s">
        <v>27</v>
      </c>
      <c r="E3034" s="2" t="s">
        <v>766</v>
      </c>
      <c r="F3034" s="2" t="s">
        <v>78</v>
      </c>
      <c r="G3034" s="2" t="s">
        <v>68</v>
      </c>
      <c r="H3034" s="2" t="s">
        <v>766</v>
      </c>
      <c r="I3034" s="2">
        <v>1697.36</v>
      </c>
      <c r="J3034" s="2">
        <v>10003</v>
      </c>
      <c r="K3034" s="2">
        <v>870</v>
      </c>
      <c r="L3034" s="2">
        <v>812.21</v>
      </c>
      <c r="M3034" s="2">
        <v>752.01</v>
      </c>
      <c r="N3034" s="2">
        <v>93.36</v>
      </c>
      <c r="O3034" s="2">
        <v>108.01</v>
      </c>
      <c r="P3034" s="2">
        <v>5270</v>
      </c>
      <c r="Q3034" s="2">
        <v>4627.6099999999997</v>
      </c>
      <c r="R3034" s="2">
        <v>4784.91</v>
      </c>
      <c r="S3034" s="2">
        <v>87.81</v>
      </c>
      <c r="T3034" s="2">
        <v>96.71</v>
      </c>
      <c r="U3034" s="2" t="s">
        <v>60</v>
      </c>
      <c r="V3034" s="2" t="s">
        <v>60</v>
      </c>
      <c r="W3034" s="2" t="s">
        <v>60</v>
      </c>
      <c r="X3034" s="2" t="s">
        <v>60</v>
      </c>
      <c r="Y3034" s="2" t="s">
        <v>60</v>
      </c>
      <c r="Z3034" s="2" t="s">
        <v>60</v>
      </c>
    </row>
    <row r="3035" spans="1:26" x14ac:dyDescent="0.3">
      <c r="A3035" s="3" t="s">
        <v>809</v>
      </c>
      <c r="B3035" s="3" t="s">
        <v>810</v>
      </c>
      <c r="C3035" s="3">
        <v>983</v>
      </c>
      <c r="D3035" s="3" t="s">
        <v>27</v>
      </c>
      <c r="E3035" s="3" t="s">
        <v>776</v>
      </c>
      <c r="F3035" s="3" t="s">
        <v>58</v>
      </c>
      <c r="G3035" s="3" t="s">
        <v>777</v>
      </c>
      <c r="H3035" s="3" t="s">
        <v>60</v>
      </c>
      <c r="I3035" s="3">
        <v>36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 t="s">
        <v>60</v>
      </c>
      <c r="V3035" s="3" t="s">
        <v>60</v>
      </c>
      <c r="W3035" s="3" t="s">
        <v>60</v>
      </c>
      <c r="X3035" s="3" t="s">
        <v>60</v>
      </c>
      <c r="Y3035" s="3" t="s">
        <v>60</v>
      </c>
      <c r="Z3035" s="3" t="s">
        <v>60</v>
      </c>
    </row>
    <row r="3036" spans="1:26" x14ac:dyDescent="0.3">
      <c r="A3036" s="2" t="s">
        <v>809</v>
      </c>
      <c r="B3036" s="2" t="s">
        <v>810</v>
      </c>
      <c r="C3036" s="2">
        <v>984</v>
      </c>
      <c r="D3036" s="2" t="s">
        <v>27</v>
      </c>
      <c r="E3036" s="2" t="s">
        <v>776</v>
      </c>
      <c r="F3036" s="2" t="s">
        <v>58</v>
      </c>
      <c r="G3036" s="2" t="s">
        <v>778</v>
      </c>
      <c r="H3036" s="2" t="s">
        <v>476</v>
      </c>
      <c r="I3036" s="2">
        <v>36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 t="s">
        <v>60</v>
      </c>
      <c r="V3036" s="2" t="s">
        <v>60</v>
      </c>
      <c r="W3036" s="2" t="s">
        <v>60</v>
      </c>
      <c r="X3036" s="2" t="s">
        <v>60</v>
      </c>
      <c r="Y3036" s="2" t="s">
        <v>60</v>
      </c>
      <c r="Z3036" s="2" t="s">
        <v>60</v>
      </c>
    </row>
    <row r="3037" spans="1:26" x14ac:dyDescent="0.3">
      <c r="A3037" s="3" t="s">
        <v>809</v>
      </c>
      <c r="B3037" s="3" t="s">
        <v>810</v>
      </c>
      <c r="C3037" s="3">
        <v>985</v>
      </c>
      <c r="D3037" s="3" t="s">
        <v>27</v>
      </c>
      <c r="E3037" s="3" t="s">
        <v>776</v>
      </c>
      <c r="F3037" s="3" t="s">
        <v>58</v>
      </c>
      <c r="G3037" s="3" t="s">
        <v>58</v>
      </c>
      <c r="H3037" s="3" t="s">
        <v>75</v>
      </c>
      <c r="I3037" s="3">
        <v>36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 t="s">
        <v>60</v>
      </c>
      <c r="V3037" s="3" t="s">
        <v>60</v>
      </c>
      <c r="W3037" s="3" t="s">
        <v>60</v>
      </c>
      <c r="X3037" s="3" t="s">
        <v>60</v>
      </c>
      <c r="Y3037" s="3" t="s">
        <v>60</v>
      </c>
      <c r="Z3037" s="3" t="s">
        <v>60</v>
      </c>
    </row>
    <row r="3038" spans="1:26" x14ac:dyDescent="0.3">
      <c r="A3038" s="2" t="s">
        <v>809</v>
      </c>
      <c r="B3038" s="2" t="s">
        <v>810</v>
      </c>
      <c r="C3038" s="2">
        <v>986</v>
      </c>
      <c r="D3038" s="2" t="s">
        <v>27</v>
      </c>
      <c r="E3038" s="2" t="s">
        <v>776</v>
      </c>
      <c r="F3038" s="2" t="s">
        <v>78</v>
      </c>
      <c r="G3038" s="2" t="s">
        <v>779</v>
      </c>
      <c r="H3038" s="2" t="s">
        <v>60</v>
      </c>
      <c r="I3038" s="2">
        <v>105</v>
      </c>
      <c r="J3038" s="2">
        <v>304</v>
      </c>
      <c r="K3038" s="2">
        <v>50</v>
      </c>
      <c r="L3038" s="2">
        <v>69.72</v>
      </c>
      <c r="M3038" s="2">
        <v>54.95</v>
      </c>
      <c r="N3038" s="2">
        <v>139.44</v>
      </c>
      <c r="O3038" s="2">
        <v>126.88</v>
      </c>
      <c r="P3038" s="2">
        <v>264</v>
      </c>
      <c r="Q3038" s="2">
        <v>133.12</v>
      </c>
      <c r="R3038" s="2">
        <v>354.53</v>
      </c>
      <c r="S3038" s="2">
        <v>50.42</v>
      </c>
      <c r="T3038" s="2">
        <v>37.549999999999997</v>
      </c>
      <c r="U3038" s="2" t="s">
        <v>60</v>
      </c>
      <c r="V3038" s="2" t="s">
        <v>60</v>
      </c>
      <c r="W3038" s="2" t="s">
        <v>60</v>
      </c>
      <c r="X3038" s="2" t="s">
        <v>60</v>
      </c>
      <c r="Y3038" s="2" t="s">
        <v>60</v>
      </c>
      <c r="Z3038" s="2" t="s">
        <v>60</v>
      </c>
    </row>
    <row r="3039" spans="1:26" x14ac:dyDescent="0.3">
      <c r="A3039" s="3" t="s">
        <v>809</v>
      </c>
      <c r="B3039" s="3" t="s">
        <v>810</v>
      </c>
      <c r="C3039" s="3">
        <v>987</v>
      </c>
      <c r="D3039" s="3" t="s">
        <v>27</v>
      </c>
      <c r="E3039" s="3" t="s">
        <v>776</v>
      </c>
      <c r="F3039" s="3" t="s">
        <v>78</v>
      </c>
      <c r="G3039" s="3" t="s">
        <v>128</v>
      </c>
      <c r="H3039" s="3" t="s">
        <v>12</v>
      </c>
      <c r="I3039" s="3">
        <v>105</v>
      </c>
      <c r="J3039" s="3">
        <v>304</v>
      </c>
      <c r="K3039" s="3">
        <v>50</v>
      </c>
      <c r="L3039" s="3">
        <v>69.72</v>
      </c>
      <c r="M3039" s="3">
        <v>54.95</v>
      </c>
      <c r="N3039" s="3">
        <v>139.44</v>
      </c>
      <c r="O3039" s="3">
        <v>126.88</v>
      </c>
      <c r="P3039" s="3">
        <v>264</v>
      </c>
      <c r="Q3039" s="3">
        <v>133.12</v>
      </c>
      <c r="R3039" s="3">
        <v>354.53</v>
      </c>
      <c r="S3039" s="3">
        <v>50.42</v>
      </c>
      <c r="T3039" s="3">
        <v>37.549999999999997</v>
      </c>
      <c r="U3039" s="3" t="s">
        <v>60</v>
      </c>
      <c r="V3039" s="3" t="s">
        <v>60</v>
      </c>
      <c r="W3039" s="3" t="s">
        <v>60</v>
      </c>
      <c r="X3039" s="3" t="s">
        <v>60</v>
      </c>
      <c r="Y3039" s="3" t="s">
        <v>60</v>
      </c>
      <c r="Z3039" s="3" t="s">
        <v>60</v>
      </c>
    </row>
    <row r="3040" spans="1:26" x14ac:dyDescent="0.3">
      <c r="A3040" s="2" t="s">
        <v>809</v>
      </c>
      <c r="B3040" s="2" t="s">
        <v>810</v>
      </c>
      <c r="C3040" s="2">
        <v>988</v>
      </c>
      <c r="D3040" s="2" t="s">
        <v>27</v>
      </c>
      <c r="E3040" s="2" t="s">
        <v>776</v>
      </c>
      <c r="F3040" s="2" t="s">
        <v>78</v>
      </c>
      <c r="G3040" s="2" t="s">
        <v>84</v>
      </c>
      <c r="H3040" s="2" t="s">
        <v>12</v>
      </c>
      <c r="I3040" s="2">
        <v>105</v>
      </c>
      <c r="J3040" s="2">
        <v>304</v>
      </c>
      <c r="K3040" s="2">
        <v>50</v>
      </c>
      <c r="L3040" s="2">
        <v>69.72</v>
      </c>
      <c r="M3040" s="2">
        <v>54.95</v>
      </c>
      <c r="N3040" s="2">
        <v>139.44</v>
      </c>
      <c r="O3040" s="2">
        <v>126.88</v>
      </c>
      <c r="P3040" s="2">
        <v>264</v>
      </c>
      <c r="Q3040" s="2">
        <v>133.12</v>
      </c>
      <c r="R3040" s="2">
        <v>354.53</v>
      </c>
      <c r="S3040" s="2">
        <v>50.42</v>
      </c>
      <c r="T3040" s="2">
        <v>37.549999999999997</v>
      </c>
      <c r="U3040" s="2" t="s">
        <v>60</v>
      </c>
      <c r="V3040" s="2" t="s">
        <v>60</v>
      </c>
      <c r="W3040" s="2" t="s">
        <v>60</v>
      </c>
      <c r="X3040" s="2" t="s">
        <v>60</v>
      </c>
      <c r="Y3040" s="2" t="s">
        <v>60</v>
      </c>
      <c r="Z3040" s="2" t="s">
        <v>60</v>
      </c>
    </row>
    <row r="3041" spans="1:26" x14ac:dyDescent="0.3">
      <c r="A3041" s="3" t="s">
        <v>809</v>
      </c>
      <c r="B3041" s="3" t="s">
        <v>810</v>
      </c>
      <c r="C3041" s="3">
        <v>989</v>
      </c>
      <c r="D3041" s="3" t="s">
        <v>27</v>
      </c>
      <c r="E3041" s="3" t="s">
        <v>776</v>
      </c>
      <c r="F3041" s="3" t="s">
        <v>78</v>
      </c>
      <c r="G3041" s="3" t="s">
        <v>68</v>
      </c>
      <c r="H3041" s="3" t="s">
        <v>75</v>
      </c>
      <c r="I3041" s="3">
        <v>36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 t="s">
        <v>60</v>
      </c>
      <c r="V3041" s="3" t="s">
        <v>60</v>
      </c>
      <c r="W3041" s="3" t="s">
        <v>60</v>
      </c>
      <c r="X3041" s="3" t="s">
        <v>60</v>
      </c>
      <c r="Y3041" s="3" t="s">
        <v>60</v>
      </c>
      <c r="Z3041" s="3" t="s">
        <v>60</v>
      </c>
    </row>
    <row r="3042" spans="1:26" x14ac:dyDescent="0.3">
      <c r="A3042" s="2" t="s">
        <v>809</v>
      </c>
      <c r="B3042" s="2" t="s">
        <v>810</v>
      </c>
      <c r="C3042" s="2">
        <v>990</v>
      </c>
      <c r="D3042" s="2" t="s">
        <v>27</v>
      </c>
      <c r="E3042" s="2" t="s">
        <v>776</v>
      </c>
      <c r="F3042" s="2" t="s">
        <v>78</v>
      </c>
      <c r="G3042" s="2" t="s">
        <v>68</v>
      </c>
      <c r="H3042" s="2" t="s">
        <v>16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 t="s">
        <v>60</v>
      </c>
      <c r="V3042" s="2" t="s">
        <v>60</v>
      </c>
      <c r="W3042" s="2" t="s">
        <v>60</v>
      </c>
      <c r="X3042" s="2" t="s">
        <v>60</v>
      </c>
      <c r="Y3042" s="2" t="s">
        <v>60</v>
      </c>
      <c r="Z3042" s="2" t="s">
        <v>60</v>
      </c>
    </row>
    <row r="3043" spans="1:26" x14ac:dyDescent="0.3">
      <c r="A3043" s="3" t="s">
        <v>809</v>
      </c>
      <c r="B3043" s="3" t="s">
        <v>810</v>
      </c>
      <c r="C3043" s="3">
        <v>991</v>
      </c>
      <c r="D3043" s="3" t="s">
        <v>27</v>
      </c>
      <c r="E3043" s="3" t="s">
        <v>776</v>
      </c>
      <c r="F3043" s="3" t="s">
        <v>78</v>
      </c>
      <c r="G3043" s="3" t="s">
        <v>68</v>
      </c>
      <c r="H3043" s="3" t="s">
        <v>12</v>
      </c>
      <c r="I3043" s="3">
        <v>105</v>
      </c>
      <c r="J3043" s="3">
        <v>304</v>
      </c>
      <c r="K3043" s="3">
        <v>50</v>
      </c>
      <c r="L3043" s="3">
        <v>69.72</v>
      </c>
      <c r="M3043" s="3">
        <v>54.95</v>
      </c>
      <c r="N3043" s="3">
        <v>139.44</v>
      </c>
      <c r="O3043" s="3">
        <v>126.88</v>
      </c>
      <c r="P3043" s="3">
        <v>264</v>
      </c>
      <c r="Q3043" s="3">
        <v>133.12</v>
      </c>
      <c r="R3043" s="3">
        <v>354.53</v>
      </c>
      <c r="S3043" s="3">
        <v>50.42</v>
      </c>
      <c r="T3043" s="3">
        <v>37.549999999999997</v>
      </c>
      <c r="U3043" s="3" t="s">
        <v>60</v>
      </c>
      <c r="V3043" s="3" t="s">
        <v>60</v>
      </c>
      <c r="W3043" s="3" t="s">
        <v>60</v>
      </c>
      <c r="X3043" s="3" t="s">
        <v>60</v>
      </c>
      <c r="Y3043" s="3" t="s">
        <v>60</v>
      </c>
      <c r="Z3043" s="3" t="s">
        <v>60</v>
      </c>
    </row>
    <row r="3044" spans="1:26" x14ac:dyDescent="0.3">
      <c r="A3044" s="2" t="s">
        <v>809</v>
      </c>
      <c r="B3044" s="2" t="s">
        <v>810</v>
      </c>
      <c r="C3044" s="2">
        <v>992</v>
      </c>
      <c r="D3044" s="2" t="s">
        <v>27</v>
      </c>
      <c r="E3044" s="2" t="s">
        <v>776</v>
      </c>
      <c r="F3044" s="2" t="s">
        <v>78</v>
      </c>
      <c r="G3044" s="2" t="s">
        <v>68</v>
      </c>
      <c r="H3044" s="2" t="s">
        <v>776</v>
      </c>
      <c r="I3044" s="2">
        <v>141</v>
      </c>
      <c r="J3044" s="2">
        <v>304</v>
      </c>
      <c r="K3044" s="2">
        <v>50</v>
      </c>
      <c r="L3044" s="2">
        <v>69.72</v>
      </c>
      <c r="M3044" s="2">
        <v>54.95</v>
      </c>
      <c r="N3044" s="2">
        <v>139.44</v>
      </c>
      <c r="O3044" s="2">
        <v>126.88</v>
      </c>
      <c r="P3044" s="2">
        <v>264</v>
      </c>
      <c r="Q3044" s="2">
        <v>133.12</v>
      </c>
      <c r="R3044" s="2">
        <v>354.53</v>
      </c>
      <c r="S3044" s="2">
        <v>50.42</v>
      </c>
      <c r="T3044" s="2">
        <v>37.549999999999997</v>
      </c>
      <c r="U3044" s="2" t="s">
        <v>60</v>
      </c>
      <c r="V3044" s="2" t="s">
        <v>60</v>
      </c>
      <c r="W3044" s="2" t="s">
        <v>60</v>
      </c>
      <c r="X3044" s="2" t="s">
        <v>60</v>
      </c>
      <c r="Y3044" s="2" t="s">
        <v>60</v>
      </c>
      <c r="Z3044" s="2" t="s">
        <v>60</v>
      </c>
    </row>
    <row r="3045" spans="1:26" x14ac:dyDescent="0.3">
      <c r="A3045" s="3" t="s">
        <v>809</v>
      </c>
      <c r="B3045" s="3" t="s">
        <v>810</v>
      </c>
      <c r="C3045" s="3">
        <v>993</v>
      </c>
      <c r="D3045" s="3" t="s">
        <v>27</v>
      </c>
      <c r="E3045" s="3" t="s">
        <v>780</v>
      </c>
      <c r="F3045" s="3" t="s">
        <v>58</v>
      </c>
      <c r="G3045" s="3" t="s">
        <v>781</v>
      </c>
      <c r="H3045" s="3" t="s">
        <v>60</v>
      </c>
      <c r="I3045" s="3">
        <v>60</v>
      </c>
      <c r="J3045" s="3">
        <v>139</v>
      </c>
      <c r="K3045" s="3">
        <v>18</v>
      </c>
      <c r="L3045" s="3">
        <v>13.47</v>
      </c>
      <c r="M3045" s="3">
        <v>13.65</v>
      </c>
      <c r="N3045" s="3">
        <v>74.83</v>
      </c>
      <c r="O3045" s="3">
        <v>98.68</v>
      </c>
      <c r="P3045" s="3">
        <v>72</v>
      </c>
      <c r="Q3045" s="3">
        <v>64</v>
      </c>
      <c r="R3045" s="3">
        <v>77.599999999999994</v>
      </c>
      <c r="S3045" s="3">
        <v>88.89</v>
      </c>
      <c r="T3045" s="3">
        <v>82.47</v>
      </c>
      <c r="U3045" s="3" t="s">
        <v>60</v>
      </c>
      <c r="V3045" s="3" t="s">
        <v>60</v>
      </c>
      <c r="W3045" s="3" t="s">
        <v>60</v>
      </c>
      <c r="X3045" s="3" t="s">
        <v>60</v>
      </c>
      <c r="Y3045" s="3" t="s">
        <v>60</v>
      </c>
      <c r="Z3045" s="3" t="s">
        <v>60</v>
      </c>
    </row>
    <row r="3046" spans="1:26" x14ac:dyDescent="0.3">
      <c r="A3046" s="2" t="s">
        <v>809</v>
      </c>
      <c r="B3046" s="2" t="s">
        <v>810</v>
      </c>
      <c r="C3046" s="2">
        <v>994</v>
      </c>
      <c r="D3046" s="2" t="s">
        <v>27</v>
      </c>
      <c r="E3046" s="2" t="s">
        <v>780</v>
      </c>
      <c r="F3046" s="2" t="s">
        <v>58</v>
      </c>
      <c r="G3046" s="2" t="s">
        <v>782</v>
      </c>
      <c r="H3046" s="2" t="s">
        <v>60</v>
      </c>
      <c r="I3046" s="2">
        <v>126</v>
      </c>
      <c r="J3046" s="2">
        <v>461</v>
      </c>
      <c r="K3046" s="2">
        <v>88</v>
      </c>
      <c r="L3046" s="2">
        <v>50.7</v>
      </c>
      <c r="M3046" s="2">
        <v>52.06</v>
      </c>
      <c r="N3046" s="2">
        <v>57.61</v>
      </c>
      <c r="O3046" s="2">
        <v>97.39</v>
      </c>
      <c r="P3046" s="2">
        <v>360</v>
      </c>
      <c r="Q3046" s="2">
        <v>234.82</v>
      </c>
      <c r="R3046" s="2">
        <v>297.42</v>
      </c>
      <c r="S3046" s="2">
        <v>65.23</v>
      </c>
      <c r="T3046" s="2">
        <v>78.95</v>
      </c>
      <c r="U3046" s="2" t="s">
        <v>60</v>
      </c>
      <c r="V3046" s="2" t="s">
        <v>60</v>
      </c>
      <c r="W3046" s="2" t="s">
        <v>60</v>
      </c>
      <c r="X3046" s="2" t="s">
        <v>60</v>
      </c>
      <c r="Y3046" s="2" t="s">
        <v>60</v>
      </c>
      <c r="Z3046" s="2" t="s">
        <v>60</v>
      </c>
    </row>
    <row r="3047" spans="1:26" x14ac:dyDescent="0.3">
      <c r="A3047" s="3" t="s">
        <v>809</v>
      </c>
      <c r="B3047" s="3" t="s">
        <v>810</v>
      </c>
      <c r="C3047" s="3">
        <v>995</v>
      </c>
      <c r="D3047" s="3" t="s">
        <v>27</v>
      </c>
      <c r="E3047" s="3" t="s">
        <v>780</v>
      </c>
      <c r="F3047" s="3" t="s">
        <v>58</v>
      </c>
      <c r="G3047" s="3" t="s">
        <v>783</v>
      </c>
      <c r="H3047" s="3" t="s">
        <v>60</v>
      </c>
      <c r="I3047" s="3">
        <v>40</v>
      </c>
      <c r="J3047" s="3">
        <v>183</v>
      </c>
      <c r="K3047" s="3">
        <v>23</v>
      </c>
      <c r="L3047" s="3">
        <v>23.97</v>
      </c>
      <c r="M3047" s="3">
        <v>25.43</v>
      </c>
      <c r="N3047" s="3">
        <v>104.22</v>
      </c>
      <c r="O3047" s="3">
        <v>94.26</v>
      </c>
      <c r="P3047" s="3">
        <v>102</v>
      </c>
      <c r="Q3047" s="3">
        <v>100.97</v>
      </c>
      <c r="R3047" s="3">
        <v>126.63</v>
      </c>
      <c r="S3047" s="3">
        <v>98.99</v>
      </c>
      <c r="T3047" s="3">
        <v>79.739999999999995</v>
      </c>
      <c r="U3047" s="3" t="s">
        <v>60</v>
      </c>
      <c r="V3047" s="3" t="s">
        <v>60</v>
      </c>
      <c r="W3047" s="3" t="s">
        <v>60</v>
      </c>
      <c r="X3047" s="3" t="s">
        <v>60</v>
      </c>
      <c r="Y3047" s="3" t="s">
        <v>60</v>
      </c>
      <c r="Z3047" s="3" t="s">
        <v>60</v>
      </c>
    </row>
    <row r="3048" spans="1:26" x14ac:dyDescent="0.3">
      <c r="A3048" s="2" t="s">
        <v>809</v>
      </c>
      <c r="B3048" s="2" t="s">
        <v>810</v>
      </c>
      <c r="C3048" s="2">
        <v>996</v>
      </c>
      <c r="D3048" s="2" t="s">
        <v>27</v>
      </c>
      <c r="E3048" s="2" t="s">
        <v>780</v>
      </c>
      <c r="F3048" s="2" t="s">
        <v>58</v>
      </c>
      <c r="G3048" s="2" t="s">
        <v>784</v>
      </c>
      <c r="H3048" s="2" t="s">
        <v>60</v>
      </c>
      <c r="I3048" s="2">
        <v>36</v>
      </c>
      <c r="J3048" s="2">
        <v>116</v>
      </c>
      <c r="K3048" s="2">
        <v>17</v>
      </c>
      <c r="L3048" s="2">
        <v>13.88</v>
      </c>
      <c r="M3048" s="2">
        <v>7.61</v>
      </c>
      <c r="N3048" s="2">
        <v>81.650000000000006</v>
      </c>
      <c r="O3048" s="2">
        <v>182.39</v>
      </c>
      <c r="P3048" s="2">
        <v>62</v>
      </c>
      <c r="Q3048" s="2">
        <v>54.32</v>
      </c>
      <c r="R3048" s="2">
        <v>85.9</v>
      </c>
      <c r="S3048" s="2">
        <v>87.61</v>
      </c>
      <c r="T3048" s="2">
        <v>63.24</v>
      </c>
      <c r="U3048" s="2" t="s">
        <v>60</v>
      </c>
      <c r="V3048" s="2" t="s">
        <v>60</v>
      </c>
      <c r="W3048" s="2" t="s">
        <v>60</v>
      </c>
      <c r="X3048" s="2" t="s">
        <v>60</v>
      </c>
      <c r="Y3048" s="2" t="s">
        <v>60</v>
      </c>
      <c r="Z3048" s="2" t="s">
        <v>60</v>
      </c>
    </row>
    <row r="3049" spans="1:26" x14ac:dyDescent="0.3">
      <c r="A3049" s="3" t="s">
        <v>809</v>
      </c>
      <c r="B3049" s="3" t="s">
        <v>810</v>
      </c>
      <c r="C3049" s="3">
        <v>997</v>
      </c>
      <c r="D3049" s="3" t="s">
        <v>27</v>
      </c>
      <c r="E3049" s="3" t="s">
        <v>780</v>
      </c>
      <c r="F3049" s="3" t="s">
        <v>58</v>
      </c>
      <c r="G3049" s="3" t="s">
        <v>785</v>
      </c>
      <c r="H3049" s="3" t="s">
        <v>60</v>
      </c>
      <c r="I3049" s="3">
        <v>60</v>
      </c>
      <c r="J3049" s="3">
        <v>207</v>
      </c>
      <c r="K3049" s="3">
        <v>30</v>
      </c>
      <c r="L3049" s="3">
        <v>21.22</v>
      </c>
      <c r="M3049" s="3">
        <v>19.02</v>
      </c>
      <c r="N3049" s="3">
        <v>70.73</v>
      </c>
      <c r="O3049" s="3">
        <v>111.57</v>
      </c>
      <c r="P3049" s="3">
        <v>119</v>
      </c>
      <c r="Q3049" s="3">
        <v>92.72</v>
      </c>
      <c r="R3049" s="3">
        <v>117.38</v>
      </c>
      <c r="S3049" s="3">
        <v>77.92</v>
      </c>
      <c r="T3049" s="3">
        <v>78.989999999999995</v>
      </c>
      <c r="U3049" s="3" t="s">
        <v>60</v>
      </c>
      <c r="V3049" s="3" t="s">
        <v>60</v>
      </c>
      <c r="W3049" s="3" t="s">
        <v>60</v>
      </c>
      <c r="X3049" s="3" t="s">
        <v>60</v>
      </c>
      <c r="Y3049" s="3" t="s">
        <v>60</v>
      </c>
      <c r="Z3049" s="3" t="s">
        <v>60</v>
      </c>
    </row>
    <row r="3050" spans="1:26" x14ac:dyDescent="0.3">
      <c r="A3050" s="2" t="s">
        <v>809</v>
      </c>
      <c r="B3050" s="2" t="s">
        <v>810</v>
      </c>
      <c r="C3050" s="2">
        <v>998</v>
      </c>
      <c r="D3050" s="2" t="s">
        <v>27</v>
      </c>
      <c r="E3050" s="2" t="s">
        <v>780</v>
      </c>
      <c r="F3050" s="2" t="s">
        <v>58</v>
      </c>
      <c r="G3050" s="2" t="s">
        <v>786</v>
      </c>
      <c r="H3050" s="2" t="s">
        <v>12</v>
      </c>
      <c r="I3050" s="2">
        <v>322</v>
      </c>
      <c r="J3050" s="2">
        <v>1106</v>
      </c>
      <c r="K3050" s="2">
        <v>176</v>
      </c>
      <c r="L3050" s="2">
        <v>123.24</v>
      </c>
      <c r="M3050" s="2">
        <v>117.77</v>
      </c>
      <c r="N3050" s="2">
        <v>70.02</v>
      </c>
      <c r="O3050" s="2">
        <v>104.64</v>
      </c>
      <c r="P3050" s="2">
        <v>715</v>
      </c>
      <c r="Q3050" s="2">
        <v>546.83000000000004</v>
      </c>
      <c r="R3050" s="2">
        <v>704.93</v>
      </c>
      <c r="S3050" s="2">
        <v>76.48</v>
      </c>
      <c r="T3050" s="2">
        <v>77.569999999999993</v>
      </c>
      <c r="U3050" s="2" t="s">
        <v>60</v>
      </c>
      <c r="V3050" s="2" t="s">
        <v>60</v>
      </c>
      <c r="W3050" s="2" t="s">
        <v>60</v>
      </c>
      <c r="X3050" s="2" t="s">
        <v>60</v>
      </c>
      <c r="Y3050" s="2" t="s">
        <v>60</v>
      </c>
      <c r="Z3050" s="2" t="s">
        <v>60</v>
      </c>
    </row>
    <row r="3051" spans="1:26" x14ac:dyDescent="0.3">
      <c r="A3051" s="3" t="s">
        <v>809</v>
      </c>
      <c r="B3051" s="3" t="s">
        <v>810</v>
      </c>
      <c r="C3051" s="3">
        <v>999</v>
      </c>
      <c r="D3051" s="3" t="s">
        <v>27</v>
      </c>
      <c r="E3051" s="3" t="s">
        <v>780</v>
      </c>
      <c r="F3051" s="3" t="s">
        <v>58</v>
      </c>
      <c r="G3051" s="3" t="s">
        <v>58</v>
      </c>
      <c r="H3051" s="3" t="s">
        <v>12</v>
      </c>
      <c r="I3051" s="3">
        <v>322</v>
      </c>
      <c r="J3051" s="3">
        <v>1106</v>
      </c>
      <c r="K3051" s="3">
        <v>176</v>
      </c>
      <c r="L3051" s="3">
        <v>123.24</v>
      </c>
      <c r="M3051" s="3">
        <v>117.77</v>
      </c>
      <c r="N3051" s="3">
        <v>70.02</v>
      </c>
      <c r="O3051" s="3">
        <v>104.64</v>
      </c>
      <c r="P3051" s="3">
        <v>715</v>
      </c>
      <c r="Q3051" s="3">
        <v>546.83000000000004</v>
      </c>
      <c r="R3051" s="3">
        <v>704.93</v>
      </c>
      <c r="S3051" s="3">
        <v>76.48</v>
      </c>
      <c r="T3051" s="3">
        <v>77.569999999999993</v>
      </c>
      <c r="U3051" s="3" t="s">
        <v>60</v>
      </c>
      <c r="V3051" s="3" t="s">
        <v>60</v>
      </c>
      <c r="W3051" s="3" t="s">
        <v>60</v>
      </c>
      <c r="X3051" s="3" t="s">
        <v>60</v>
      </c>
      <c r="Y3051" s="3" t="s">
        <v>60</v>
      </c>
      <c r="Z3051" s="3" t="s">
        <v>60</v>
      </c>
    </row>
    <row r="3052" spans="1:26" x14ac:dyDescent="0.3">
      <c r="A3052" s="2" t="s">
        <v>809</v>
      </c>
      <c r="B3052" s="2" t="s">
        <v>810</v>
      </c>
      <c r="C3052" s="2">
        <v>1000</v>
      </c>
      <c r="D3052" s="2" t="s">
        <v>27</v>
      </c>
      <c r="E3052" s="2" t="s">
        <v>780</v>
      </c>
      <c r="F3052" s="2" t="s">
        <v>58</v>
      </c>
      <c r="G3052" s="2" t="s">
        <v>68</v>
      </c>
      <c r="H3052" s="2" t="s">
        <v>16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 t="s">
        <v>60</v>
      </c>
      <c r="V3052" s="2" t="s">
        <v>60</v>
      </c>
      <c r="W3052" s="2" t="s">
        <v>60</v>
      </c>
      <c r="X3052" s="2" t="s">
        <v>60</v>
      </c>
      <c r="Y3052" s="2" t="s">
        <v>60</v>
      </c>
      <c r="Z3052" s="2" t="s">
        <v>60</v>
      </c>
    </row>
    <row r="3053" spans="1:26" x14ac:dyDescent="0.3">
      <c r="A3053" s="3" t="s">
        <v>809</v>
      </c>
      <c r="B3053" s="3" t="s">
        <v>810</v>
      </c>
      <c r="C3053" s="3">
        <v>1001</v>
      </c>
      <c r="D3053" s="3" t="s">
        <v>27</v>
      </c>
      <c r="E3053" s="3" t="s">
        <v>780</v>
      </c>
      <c r="F3053" s="3" t="s">
        <v>58</v>
      </c>
      <c r="G3053" s="3" t="s">
        <v>68</v>
      </c>
      <c r="H3053" s="3" t="s">
        <v>12</v>
      </c>
      <c r="I3053" s="3">
        <v>322</v>
      </c>
      <c r="J3053" s="3">
        <v>1106</v>
      </c>
      <c r="K3053" s="3">
        <v>176</v>
      </c>
      <c r="L3053" s="3">
        <v>123.24</v>
      </c>
      <c r="M3053" s="3">
        <v>117.77</v>
      </c>
      <c r="N3053" s="3">
        <v>70.02</v>
      </c>
      <c r="O3053" s="3">
        <v>104.64</v>
      </c>
      <c r="P3053" s="3">
        <v>715</v>
      </c>
      <c r="Q3053" s="3">
        <v>546.83000000000004</v>
      </c>
      <c r="R3053" s="3">
        <v>704.93</v>
      </c>
      <c r="S3053" s="3">
        <v>76.48</v>
      </c>
      <c r="T3053" s="3">
        <v>77.569999999999993</v>
      </c>
      <c r="U3053" s="3" t="s">
        <v>60</v>
      </c>
      <c r="V3053" s="3" t="s">
        <v>60</v>
      </c>
      <c r="W3053" s="3" t="s">
        <v>60</v>
      </c>
      <c r="X3053" s="3" t="s">
        <v>60</v>
      </c>
      <c r="Y3053" s="3" t="s">
        <v>60</v>
      </c>
      <c r="Z3053" s="3" t="s">
        <v>60</v>
      </c>
    </row>
    <row r="3054" spans="1:26" x14ac:dyDescent="0.3">
      <c r="A3054" s="2" t="s">
        <v>809</v>
      </c>
      <c r="B3054" s="2" t="s">
        <v>810</v>
      </c>
      <c r="C3054" s="2">
        <v>1002</v>
      </c>
      <c r="D3054" s="2" t="s">
        <v>27</v>
      </c>
      <c r="E3054" s="2" t="s">
        <v>780</v>
      </c>
      <c r="F3054" s="2" t="s">
        <v>58</v>
      </c>
      <c r="G3054" s="2" t="s">
        <v>68</v>
      </c>
      <c r="H3054" s="2" t="s">
        <v>780</v>
      </c>
      <c r="I3054" s="2">
        <v>322</v>
      </c>
      <c r="J3054" s="2">
        <v>1106</v>
      </c>
      <c r="K3054" s="2">
        <v>176</v>
      </c>
      <c r="L3054" s="2">
        <v>123.24</v>
      </c>
      <c r="M3054" s="2">
        <v>117.77</v>
      </c>
      <c r="N3054" s="2">
        <v>70.02</v>
      </c>
      <c r="O3054" s="2">
        <v>104.64</v>
      </c>
      <c r="P3054" s="2">
        <v>715</v>
      </c>
      <c r="Q3054" s="2">
        <v>546.83000000000004</v>
      </c>
      <c r="R3054" s="2">
        <v>704.93</v>
      </c>
      <c r="S3054" s="2">
        <v>76.48</v>
      </c>
      <c r="T3054" s="2">
        <v>77.569999999999993</v>
      </c>
      <c r="U3054" s="2" t="s">
        <v>60</v>
      </c>
      <c r="V3054" s="2" t="s">
        <v>60</v>
      </c>
      <c r="W3054" s="2" t="s">
        <v>60</v>
      </c>
      <c r="X3054" s="2" t="s">
        <v>60</v>
      </c>
      <c r="Y3054" s="2" t="s">
        <v>60</v>
      </c>
      <c r="Z3054" s="2" t="s">
        <v>60</v>
      </c>
    </row>
    <row r="3055" spans="1:26" x14ac:dyDescent="0.3">
      <c r="A3055" s="3" t="s">
        <v>809</v>
      </c>
      <c r="B3055" s="3" t="s">
        <v>810</v>
      </c>
      <c r="C3055" s="3">
        <v>1003</v>
      </c>
      <c r="D3055" s="3" t="s">
        <v>27</v>
      </c>
      <c r="E3055" s="3" t="s">
        <v>787</v>
      </c>
      <c r="F3055" s="3" t="s">
        <v>78</v>
      </c>
      <c r="G3055" s="3" t="s">
        <v>788</v>
      </c>
      <c r="H3055" s="3" t="s">
        <v>60</v>
      </c>
      <c r="I3055" s="3">
        <v>60</v>
      </c>
      <c r="J3055" s="3">
        <v>170</v>
      </c>
      <c r="K3055" s="3">
        <v>24</v>
      </c>
      <c r="L3055" s="3">
        <v>12.16</v>
      </c>
      <c r="M3055" s="3">
        <v>27.31</v>
      </c>
      <c r="N3055" s="3">
        <v>50.67</v>
      </c>
      <c r="O3055" s="3">
        <v>44.53</v>
      </c>
      <c r="P3055" s="3">
        <v>73</v>
      </c>
      <c r="Q3055" s="3">
        <v>44.39</v>
      </c>
      <c r="R3055" s="3">
        <v>104.98</v>
      </c>
      <c r="S3055" s="3">
        <v>60.81</v>
      </c>
      <c r="T3055" s="3">
        <v>42.28</v>
      </c>
      <c r="U3055" s="3" t="s">
        <v>60</v>
      </c>
      <c r="V3055" s="3" t="s">
        <v>60</v>
      </c>
      <c r="W3055" s="3" t="s">
        <v>60</v>
      </c>
      <c r="X3055" s="3" t="s">
        <v>60</v>
      </c>
      <c r="Y3055" s="3" t="s">
        <v>60</v>
      </c>
      <c r="Z3055" s="3" t="s">
        <v>60</v>
      </c>
    </row>
    <row r="3056" spans="1:26" x14ac:dyDescent="0.3">
      <c r="A3056" s="2" t="s">
        <v>809</v>
      </c>
      <c r="B3056" s="2" t="s">
        <v>810</v>
      </c>
      <c r="C3056" s="2">
        <v>1004</v>
      </c>
      <c r="D3056" s="2" t="s">
        <v>27</v>
      </c>
      <c r="E3056" s="2" t="s">
        <v>787</v>
      </c>
      <c r="F3056" s="2" t="s">
        <v>78</v>
      </c>
      <c r="G3056" s="2" t="s">
        <v>764</v>
      </c>
      <c r="H3056" s="2" t="s">
        <v>12</v>
      </c>
      <c r="I3056" s="2">
        <v>60</v>
      </c>
      <c r="J3056" s="2">
        <v>170</v>
      </c>
      <c r="K3056" s="2">
        <v>24</v>
      </c>
      <c r="L3056" s="2">
        <v>12.16</v>
      </c>
      <c r="M3056" s="2">
        <v>27.31</v>
      </c>
      <c r="N3056" s="2">
        <v>50.67</v>
      </c>
      <c r="O3056" s="2">
        <v>44.53</v>
      </c>
      <c r="P3056" s="2">
        <v>73</v>
      </c>
      <c r="Q3056" s="2">
        <v>44.39</v>
      </c>
      <c r="R3056" s="2">
        <v>104.98</v>
      </c>
      <c r="S3056" s="2">
        <v>60.81</v>
      </c>
      <c r="T3056" s="2">
        <v>42.28</v>
      </c>
      <c r="U3056" s="2" t="s">
        <v>60</v>
      </c>
      <c r="V3056" s="2" t="s">
        <v>60</v>
      </c>
      <c r="W3056" s="2" t="s">
        <v>60</v>
      </c>
      <c r="X3056" s="2" t="s">
        <v>60</v>
      </c>
      <c r="Y3056" s="2" t="s">
        <v>60</v>
      </c>
      <c r="Z3056" s="2" t="s">
        <v>60</v>
      </c>
    </row>
    <row r="3057" spans="1:26" x14ac:dyDescent="0.3">
      <c r="A3057" s="3" t="s">
        <v>809</v>
      </c>
      <c r="B3057" s="3" t="s">
        <v>810</v>
      </c>
      <c r="C3057" s="3">
        <v>1005</v>
      </c>
      <c r="D3057" s="3" t="s">
        <v>27</v>
      </c>
      <c r="E3057" s="3" t="s">
        <v>787</v>
      </c>
      <c r="F3057" s="3" t="s">
        <v>78</v>
      </c>
      <c r="G3057" s="3" t="s">
        <v>84</v>
      </c>
      <c r="H3057" s="3" t="s">
        <v>12</v>
      </c>
      <c r="I3057" s="3">
        <v>60</v>
      </c>
      <c r="J3057" s="3">
        <v>170</v>
      </c>
      <c r="K3057" s="3">
        <v>24</v>
      </c>
      <c r="L3057" s="3">
        <v>12.16</v>
      </c>
      <c r="M3057" s="3">
        <v>27.31</v>
      </c>
      <c r="N3057" s="3">
        <v>50.67</v>
      </c>
      <c r="O3057" s="3">
        <v>44.53</v>
      </c>
      <c r="P3057" s="3">
        <v>73</v>
      </c>
      <c r="Q3057" s="3">
        <v>44.39</v>
      </c>
      <c r="R3057" s="3">
        <v>104.98</v>
      </c>
      <c r="S3057" s="3">
        <v>60.81</v>
      </c>
      <c r="T3057" s="3">
        <v>42.28</v>
      </c>
      <c r="U3057" s="3" t="s">
        <v>60</v>
      </c>
      <c r="V3057" s="3" t="s">
        <v>60</v>
      </c>
      <c r="W3057" s="3" t="s">
        <v>60</v>
      </c>
      <c r="X3057" s="3" t="s">
        <v>60</v>
      </c>
      <c r="Y3057" s="3" t="s">
        <v>60</v>
      </c>
      <c r="Z3057" s="3" t="s">
        <v>60</v>
      </c>
    </row>
    <row r="3058" spans="1:26" x14ac:dyDescent="0.3">
      <c r="A3058" s="2" t="s">
        <v>809</v>
      </c>
      <c r="B3058" s="2" t="s">
        <v>810</v>
      </c>
      <c r="C3058" s="2">
        <v>1006</v>
      </c>
      <c r="D3058" s="2" t="s">
        <v>27</v>
      </c>
      <c r="E3058" s="2" t="s">
        <v>787</v>
      </c>
      <c r="F3058" s="2" t="s">
        <v>78</v>
      </c>
      <c r="G3058" s="2" t="s">
        <v>68</v>
      </c>
      <c r="H3058" s="2" t="s">
        <v>16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 t="s">
        <v>60</v>
      </c>
      <c r="V3058" s="2" t="s">
        <v>60</v>
      </c>
      <c r="W3058" s="2" t="s">
        <v>60</v>
      </c>
      <c r="X3058" s="2" t="s">
        <v>60</v>
      </c>
      <c r="Y3058" s="2" t="s">
        <v>60</v>
      </c>
      <c r="Z3058" s="2" t="s">
        <v>60</v>
      </c>
    </row>
    <row r="3059" spans="1:26" x14ac:dyDescent="0.3">
      <c r="A3059" s="3" t="s">
        <v>809</v>
      </c>
      <c r="B3059" s="3" t="s">
        <v>810</v>
      </c>
      <c r="C3059" s="3">
        <v>1007</v>
      </c>
      <c r="D3059" s="3" t="s">
        <v>27</v>
      </c>
      <c r="E3059" s="3" t="s">
        <v>787</v>
      </c>
      <c r="F3059" s="3" t="s">
        <v>78</v>
      </c>
      <c r="G3059" s="3" t="s">
        <v>68</v>
      </c>
      <c r="H3059" s="3" t="s">
        <v>12</v>
      </c>
      <c r="I3059" s="3">
        <v>60</v>
      </c>
      <c r="J3059" s="3">
        <v>170</v>
      </c>
      <c r="K3059" s="3">
        <v>24</v>
      </c>
      <c r="L3059" s="3">
        <v>12.16</v>
      </c>
      <c r="M3059" s="3">
        <v>27.31</v>
      </c>
      <c r="N3059" s="3">
        <v>50.67</v>
      </c>
      <c r="O3059" s="3">
        <v>44.53</v>
      </c>
      <c r="P3059" s="3">
        <v>73</v>
      </c>
      <c r="Q3059" s="3">
        <v>44.39</v>
      </c>
      <c r="R3059" s="3">
        <v>104.98</v>
      </c>
      <c r="S3059" s="3">
        <v>60.81</v>
      </c>
      <c r="T3059" s="3">
        <v>42.28</v>
      </c>
      <c r="U3059" s="3" t="s">
        <v>60</v>
      </c>
      <c r="V3059" s="3" t="s">
        <v>60</v>
      </c>
      <c r="W3059" s="3" t="s">
        <v>60</v>
      </c>
      <c r="X3059" s="3" t="s">
        <v>60</v>
      </c>
      <c r="Y3059" s="3" t="s">
        <v>60</v>
      </c>
      <c r="Z3059" s="3" t="s">
        <v>60</v>
      </c>
    </row>
    <row r="3060" spans="1:26" x14ac:dyDescent="0.3">
      <c r="A3060" s="2" t="s">
        <v>809</v>
      </c>
      <c r="B3060" s="2" t="s">
        <v>810</v>
      </c>
      <c r="C3060" s="2">
        <v>1008</v>
      </c>
      <c r="D3060" s="2" t="s">
        <v>27</v>
      </c>
      <c r="E3060" s="2" t="s">
        <v>787</v>
      </c>
      <c r="F3060" s="2" t="s">
        <v>78</v>
      </c>
      <c r="G3060" s="2" t="s">
        <v>68</v>
      </c>
      <c r="H3060" s="2" t="s">
        <v>787</v>
      </c>
      <c r="I3060" s="2">
        <v>60</v>
      </c>
      <c r="J3060" s="2">
        <v>170</v>
      </c>
      <c r="K3060" s="2">
        <v>24</v>
      </c>
      <c r="L3060" s="2">
        <v>12.16</v>
      </c>
      <c r="M3060" s="2">
        <v>27.31</v>
      </c>
      <c r="N3060" s="2">
        <v>50.67</v>
      </c>
      <c r="O3060" s="2">
        <v>44.53</v>
      </c>
      <c r="P3060" s="2">
        <v>73</v>
      </c>
      <c r="Q3060" s="2">
        <v>44.39</v>
      </c>
      <c r="R3060" s="2">
        <v>104.98</v>
      </c>
      <c r="S3060" s="2">
        <v>60.81</v>
      </c>
      <c r="T3060" s="2">
        <v>42.28</v>
      </c>
      <c r="U3060" s="2" t="s">
        <v>60</v>
      </c>
      <c r="V3060" s="2" t="s">
        <v>60</v>
      </c>
      <c r="W3060" s="2" t="s">
        <v>60</v>
      </c>
      <c r="X3060" s="2" t="s">
        <v>60</v>
      </c>
      <c r="Y3060" s="2" t="s">
        <v>60</v>
      </c>
      <c r="Z3060" s="2" t="s">
        <v>60</v>
      </c>
    </row>
    <row r="3061" spans="1:26" x14ac:dyDescent="0.3">
      <c r="A3061" s="3" t="s">
        <v>809</v>
      </c>
      <c r="B3061" s="3" t="s">
        <v>810</v>
      </c>
      <c r="C3061" s="3">
        <v>1009</v>
      </c>
      <c r="D3061" s="3" t="s">
        <v>27</v>
      </c>
      <c r="E3061" s="3" t="s">
        <v>789</v>
      </c>
      <c r="F3061" s="3" t="s">
        <v>78</v>
      </c>
      <c r="G3061" s="3" t="s">
        <v>790</v>
      </c>
      <c r="H3061" s="3" t="s">
        <v>60</v>
      </c>
      <c r="I3061" s="3">
        <v>75</v>
      </c>
      <c r="J3061" s="3">
        <v>216</v>
      </c>
      <c r="K3061" s="3">
        <v>50</v>
      </c>
      <c r="L3061" s="3">
        <v>33.479999999999997</v>
      </c>
      <c r="M3061" s="3">
        <v>29.33</v>
      </c>
      <c r="N3061" s="3">
        <v>66.959999999999994</v>
      </c>
      <c r="O3061" s="3">
        <v>114.15</v>
      </c>
      <c r="P3061" s="3">
        <v>156</v>
      </c>
      <c r="Q3061" s="3">
        <v>126.53</v>
      </c>
      <c r="R3061" s="3">
        <v>130.88</v>
      </c>
      <c r="S3061" s="3">
        <v>81.11</v>
      </c>
      <c r="T3061" s="3">
        <v>96.68</v>
      </c>
      <c r="U3061" s="3" t="s">
        <v>60</v>
      </c>
      <c r="V3061" s="3" t="s">
        <v>60</v>
      </c>
      <c r="W3061" s="3" t="s">
        <v>60</v>
      </c>
      <c r="X3061" s="3" t="s">
        <v>60</v>
      </c>
      <c r="Y3061" s="3" t="s">
        <v>60</v>
      </c>
      <c r="Z3061" s="3" t="s">
        <v>60</v>
      </c>
    </row>
    <row r="3062" spans="1:26" x14ac:dyDescent="0.3">
      <c r="A3062" s="2" t="s">
        <v>809</v>
      </c>
      <c r="B3062" s="2" t="s">
        <v>810</v>
      </c>
      <c r="C3062" s="2">
        <v>1010</v>
      </c>
      <c r="D3062" s="2" t="s">
        <v>27</v>
      </c>
      <c r="E3062" s="2" t="s">
        <v>789</v>
      </c>
      <c r="F3062" s="2" t="s">
        <v>78</v>
      </c>
      <c r="G3062" s="2" t="s">
        <v>764</v>
      </c>
      <c r="H3062" s="2" t="s">
        <v>12</v>
      </c>
      <c r="I3062" s="2">
        <v>75</v>
      </c>
      <c r="J3062" s="2">
        <v>216</v>
      </c>
      <c r="K3062" s="2">
        <v>50</v>
      </c>
      <c r="L3062" s="2">
        <v>33.479999999999997</v>
      </c>
      <c r="M3062" s="2">
        <v>29.33</v>
      </c>
      <c r="N3062" s="2">
        <v>66.959999999999994</v>
      </c>
      <c r="O3062" s="2">
        <v>114.15</v>
      </c>
      <c r="P3062" s="2">
        <v>156</v>
      </c>
      <c r="Q3062" s="2">
        <v>126.53</v>
      </c>
      <c r="R3062" s="2">
        <v>130.88</v>
      </c>
      <c r="S3062" s="2">
        <v>81.11</v>
      </c>
      <c r="T3062" s="2">
        <v>96.68</v>
      </c>
      <c r="U3062" s="2" t="s">
        <v>60</v>
      </c>
      <c r="V3062" s="2" t="s">
        <v>60</v>
      </c>
      <c r="W3062" s="2" t="s">
        <v>60</v>
      </c>
      <c r="X3062" s="2" t="s">
        <v>60</v>
      </c>
      <c r="Y3062" s="2" t="s">
        <v>60</v>
      </c>
      <c r="Z3062" s="2" t="s">
        <v>60</v>
      </c>
    </row>
    <row r="3063" spans="1:26" x14ac:dyDescent="0.3">
      <c r="A3063" s="3" t="s">
        <v>809</v>
      </c>
      <c r="B3063" s="3" t="s">
        <v>810</v>
      </c>
      <c r="C3063" s="3">
        <v>1011</v>
      </c>
      <c r="D3063" s="3" t="s">
        <v>27</v>
      </c>
      <c r="E3063" s="3" t="s">
        <v>789</v>
      </c>
      <c r="F3063" s="3" t="s">
        <v>78</v>
      </c>
      <c r="G3063" s="3" t="s">
        <v>84</v>
      </c>
      <c r="H3063" s="3" t="s">
        <v>12</v>
      </c>
      <c r="I3063" s="3">
        <v>75</v>
      </c>
      <c r="J3063" s="3">
        <v>216</v>
      </c>
      <c r="K3063" s="3">
        <v>50</v>
      </c>
      <c r="L3063" s="3">
        <v>33.479999999999997</v>
      </c>
      <c r="M3063" s="3">
        <v>29.33</v>
      </c>
      <c r="N3063" s="3">
        <v>66.959999999999994</v>
      </c>
      <c r="O3063" s="3">
        <v>114.15</v>
      </c>
      <c r="P3063" s="3">
        <v>156</v>
      </c>
      <c r="Q3063" s="3">
        <v>126.53</v>
      </c>
      <c r="R3063" s="3">
        <v>130.88</v>
      </c>
      <c r="S3063" s="3">
        <v>81.11</v>
      </c>
      <c r="T3063" s="3">
        <v>96.68</v>
      </c>
      <c r="U3063" s="3" t="s">
        <v>60</v>
      </c>
      <c r="V3063" s="3" t="s">
        <v>60</v>
      </c>
      <c r="W3063" s="3" t="s">
        <v>60</v>
      </c>
      <c r="X3063" s="3" t="s">
        <v>60</v>
      </c>
      <c r="Y3063" s="3" t="s">
        <v>60</v>
      </c>
      <c r="Z3063" s="3" t="s">
        <v>60</v>
      </c>
    </row>
    <row r="3064" spans="1:26" x14ac:dyDescent="0.3">
      <c r="A3064" s="2" t="s">
        <v>809</v>
      </c>
      <c r="B3064" s="2" t="s">
        <v>810</v>
      </c>
      <c r="C3064" s="2">
        <v>1012</v>
      </c>
      <c r="D3064" s="2" t="s">
        <v>27</v>
      </c>
      <c r="E3064" s="2" t="s">
        <v>789</v>
      </c>
      <c r="F3064" s="2" t="s">
        <v>78</v>
      </c>
      <c r="G3064" s="2" t="s">
        <v>68</v>
      </c>
      <c r="H3064" s="2" t="s">
        <v>16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 t="s">
        <v>60</v>
      </c>
      <c r="V3064" s="2" t="s">
        <v>60</v>
      </c>
      <c r="W3064" s="2" t="s">
        <v>60</v>
      </c>
      <c r="X3064" s="2" t="s">
        <v>60</v>
      </c>
      <c r="Y3064" s="2" t="s">
        <v>60</v>
      </c>
      <c r="Z3064" s="2" t="s">
        <v>60</v>
      </c>
    </row>
    <row r="3065" spans="1:26" x14ac:dyDescent="0.3">
      <c r="A3065" s="3" t="s">
        <v>809</v>
      </c>
      <c r="B3065" s="3" t="s">
        <v>810</v>
      </c>
      <c r="C3065" s="3">
        <v>1013</v>
      </c>
      <c r="D3065" s="3" t="s">
        <v>27</v>
      </c>
      <c r="E3065" s="3" t="s">
        <v>789</v>
      </c>
      <c r="F3065" s="3" t="s">
        <v>78</v>
      </c>
      <c r="G3065" s="3" t="s">
        <v>68</v>
      </c>
      <c r="H3065" s="3" t="s">
        <v>12</v>
      </c>
      <c r="I3065" s="3">
        <v>75</v>
      </c>
      <c r="J3065" s="3">
        <v>216</v>
      </c>
      <c r="K3065" s="3">
        <v>50</v>
      </c>
      <c r="L3065" s="3">
        <v>33.479999999999997</v>
      </c>
      <c r="M3065" s="3">
        <v>29.33</v>
      </c>
      <c r="N3065" s="3">
        <v>66.959999999999994</v>
      </c>
      <c r="O3065" s="3">
        <v>114.15</v>
      </c>
      <c r="P3065" s="3">
        <v>156</v>
      </c>
      <c r="Q3065" s="3">
        <v>126.53</v>
      </c>
      <c r="R3065" s="3">
        <v>130.88</v>
      </c>
      <c r="S3065" s="3">
        <v>81.11</v>
      </c>
      <c r="T3065" s="3">
        <v>96.68</v>
      </c>
      <c r="U3065" s="3" t="s">
        <v>60</v>
      </c>
      <c r="V3065" s="3" t="s">
        <v>60</v>
      </c>
      <c r="W3065" s="3" t="s">
        <v>60</v>
      </c>
      <c r="X3065" s="3" t="s">
        <v>60</v>
      </c>
      <c r="Y3065" s="3" t="s">
        <v>60</v>
      </c>
      <c r="Z3065" s="3" t="s">
        <v>60</v>
      </c>
    </row>
    <row r="3066" spans="1:26" x14ac:dyDescent="0.3">
      <c r="A3066" s="2" t="s">
        <v>809</v>
      </c>
      <c r="B3066" s="2" t="s">
        <v>810</v>
      </c>
      <c r="C3066" s="2">
        <v>1014</v>
      </c>
      <c r="D3066" s="2" t="s">
        <v>27</v>
      </c>
      <c r="E3066" s="2" t="s">
        <v>789</v>
      </c>
      <c r="F3066" s="2" t="s">
        <v>78</v>
      </c>
      <c r="G3066" s="2" t="s">
        <v>68</v>
      </c>
      <c r="H3066" s="2" t="s">
        <v>789</v>
      </c>
      <c r="I3066" s="2">
        <v>75</v>
      </c>
      <c r="J3066" s="2">
        <v>216</v>
      </c>
      <c r="K3066" s="2">
        <v>50</v>
      </c>
      <c r="L3066" s="2">
        <v>33.479999999999997</v>
      </c>
      <c r="M3066" s="2">
        <v>29.33</v>
      </c>
      <c r="N3066" s="2">
        <v>66.959999999999994</v>
      </c>
      <c r="O3066" s="2">
        <v>114.15</v>
      </c>
      <c r="P3066" s="2">
        <v>156</v>
      </c>
      <c r="Q3066" s="2">
        <v>126.53</v>
      </c>
      <c r="R3066" s="2">
        <v>130.88</v>
      </c>
      <c r="S3066" s="2">
        <v>81.11</v>
      </c>
      <c r="T3066" s="2">
        <v>96.68</v>
      </c>
      <c r="U3066" s="2" t="s">
        <v>60</v>
      </c>
      <c r="V3066" s="2" t="s">
        <v>60</v>
      </c>
      <c r="W3066" s="2" t="s">
        <v>60</v>
      </c>
      <c r="X3066" s="2" t="s">
        <v>60</v>
      </c>
      <c r="Y3066" s="2" t="s">
        <v>60</v>
      </c>
      <c r="Z3066" s="2" t="s">
        <v>60</v>
      </c>
    </row>
    <row r="3067" spans="1:26" x14ac:dyDescent="0.3">
      <c r="A3067" s="3" t="s">
        <v>809</v>
      </c>
      <c r="B3067" s="3" t="s">
        <v>810</v>
      </c>
      <c r="C3067" s="3">
        <v>1015</v>
      </c>
      <c r="D3067" s="3" t="s">
        <v>27</v>
      </c>
      <c r="E3067" s="3" t="s">
        <v>791</v>
      </c>
      <c r="F3067" s="3" t="s">
        <v>58</v>
      </c>
      <c r="G3067" s="3" t="s">
        <v>792</v>
      </c>
      <c r="H3067" s="3" t="s">
        <v>60</v>
      </c>
      <c r="I3067" s="3">
        <v>42</v>
      </c>
      <c r="J3067" s="3">
        <v>200</v>
      </c>
      <c r="K3067" s="3">
        <v>17</v>
      </c>
      <c r="L3067" s="3">
        <v>13.06</v>
      </c>
      <c r="M3067" s="3">
        <v>27.42</v>
      </c>
      <c r="N3067" s="3">
        <v>76.819999999999993</v>
      </c>
      <c r="O3067" s="3">
        <v>47.63</v>
      </c>
      <c r="P3067" s="3">
        <v>107</v>
      </c>
      <c r="Q3067" s="3">
        <v>82.39</v>
      </c>
      <c r="R3067" s="3">
        <v>156.06</v>
      </c>
      <c r="S3067" s="3">
        <v>77</v>
      </c>
      <c r="T3067" s="3">
        <v>52.79</v>
      </c>
      <c r="U3067" s="3" t="s">
        <v>60</v>
      </c>
      <c r="V3067" s="3" t="s">
        <v>60</v>
      </c>
      <c r="W3067" s="3" t="s">
        <v>60</v>
      </c>
      <c r="X3067" s="3" t="s">
        <v>60</v>
      </c>
      <c r="Y3067" s="3" t="s">
        <v>60</v>
      </c>
      <c r="Z3067" s="3" t="s">
        <v>60</v>
      </c>
    </row>
    <row r="3068" spans="1:26" x14ac:dyDescent="0.3">
      <c r="A3068" s="2" t="s">
        <v>809</v>
      </c>
      <c r="B3068" s="2" t="s">
        <v>810</v>
      </c>
      <c r="C3068" s="2">
        <v>1016</v>
      </c>
      <c r="D3068" s="2" t="s">
        <v>27</v>
      </c>
      <c r="E3068" s="2" t="s">
        <v>791</v>
      </c>
      <c r="F3068" s="2" t="s">
        <v>58</v>
      </c>
      <c r="G3068" s="2" t="s">
        <v>793</v>
      </c>
      <c r="H3068" s="2" t="s">
        <v>60</v>
      </c>
      <c r="I3068" s="2">
        <v>63</v>
      </c>
      <c r="J3068" s="2">
        <v>300</v>
      </c>
      <c r="K3068" s="2">
        <v>12</v>
      </c>
      <c r="L3068" s="2">
        <v>27.58</v>
      </c>
      <c r="M3068" s="2">
        <v>11.79</v>
      </c>
      <c r="N3068" s="2">
        <v>229.83</v>
      </c>
      <c r="O3068" s="2">
        <v>233.93</v>
      </c>
      <c r="P3068" s="2">
        <v>142</v>
      </c>
      <c r="Q3068" s="2">
        <v>157.66</v>
      </c>
      <c r="R3068" s="2">
        <v>100.4</v>
      </c>
      <c r="S3068" s="2">
        <v>111.03</v>
      </c>
      <c r="T3068" s="2">
        <v>157.03</v>
      </c>
      <c r="U3068" s="2" t="s">
        <v>60</v>
      </c>
      <c r="V3068" s="2" t="s">
        <v>60</v>
      </c>
      <c r="W3068" s="2" t="s">
        <v>60</v>
      </c>
      <c r="X3068" s="2" t="s">
        <v>60</v>
      </c>
      <c r="Y3068" s="2" t="s">
        <v>60</v>
      </c>
      <c r="Z3068" s="2" t="s">
        <v>60</v>
      </c>
    </row>
    <row r="3069" spans="1:26" x14ac:dyDescent="0.3">
      <c r="A3069" s="3" t="s">
        <v>809</v>
      </c>
      <c r="B3069" s="3" t="s">
        <v>810</v>
      </c>
      <c r="C3069" s="3">
        <v>1017</v>
      </c>
      <c r="D3069" s="3" t="s">
        <v>27</v>
      </c>
      <c r="E3069" s="3" t="s">
        <v>791</v>
      </c>
      <c r="F3069" s="3" t="s">
        <v>58</v>
      </c>
      <c r="G3069" s="3" t="s">
        <v>794</v>
      </c>
      <c r="H3069" s="3" t="s">
        <v>16</v>
      </c>
      <c r="I3069" s="3">
        <v>105</v>
      </c>
      <c r="J3069" s="3">
        <v>500</v>
      </c>
      <c r="K3069" s="3">
        <v>29</v>
      </c>
      <c r="L3069" s="3">
        <v>40.64</v>
      </c>
      <c r="M3069" s="3">
        <v>39.21</v>
      </c>
      <c r="N3069" s="3">
        <v>140.13999999999999</v>
      </c>
      <c r="O3069" s="3">
        <v>103.65</v>
      </c>
      <c r="P3069" s="3">
        <v>249</v>
      </c>
      <c r="Q3069" s="3">
        <v>240.05</v>
      </c>
      <c r="R3069" s="3">
        <v>256.45999999999998</v>
      </c>
      <c r="S3069" s="3">
        <v>96.41</v>
      </c>
      <c r="T3069" s="3">
        <v>93.6</v>
      </c>
      <c r="U3069" s="3" t="s">
        <v>60</v>
      </c>
      <c r="V3069" s="3" t="s">
        <v>60</v>
      </c>
      <c r="W3069" s="3" t="s">
        <v>60</v>
      </c>
      <c r="X3069" s="3" t="s">
        <v>60</v>
      </c>
      <c r="Y3069" s="3" t="s">
        <v>60</v>
      </c>
      <c r="Z3069" s="3" t="s">
        <v>60</v>
      </c>
    </row>
    <row r="3070" spans="1:26" x14ac:dyDescent="0.3">
      <c r="A3070" s="2" t="s">
        <v>809</v>
      </c>
      <c r="B3070" s="2" t="s">
        <v>810</v>
      </c>
      <c r="C3070" s="2">
        <v>1018</v>
      </c>
      <c r="D3070" s="2" t="s">
        <v>27</v>
      </c>
      <c r="E3070" s="2" t="s">
        <v>791</v>
      </c>
      <c r="F3070" s="2" t="s">
        <v>58</v>
      </c>
      <c r="G3070" s="2" t="s">
        <v>58</v>
      </c>
      <c r="H3070" s="2" t="s">
        <v>16</v>
      </c>
      <c r="I3070" s="2">
        <v>105</v>
      </c>
      <c r="J3070" s="2">
        <v>500</v>
      </c>
      <c r="K3070" s="2">
        <v>29</v>
      </c>
      <c r="L3070" s="2">
        <v>40.64</v>
      </c>
      <c r="M3070" s="2">
        <v>39.21</v>
      </c>
      <c r="N3070" s="2">
        <v>140.13999999999999</v>
      </c>
      <c r="O3070" s="2">
        <v>103.65</v>
      </c>
      <c r="P3070" s="2">
        <v>249</v>
      </c>
      <c r="Q3070" s="2">
        <v>240.05</v>
      </c>
      <c r="R3070" s="2">
        <v>256.45999999999998</v>
      </c>
      <c r="S3070" s="2">
        <v>96.41</v>
      </c>
      <c r="T3070" s="2">
        <v>93.6</v>
      </c>
      <c r="U3070" s="2" t="s">
        <v>60</v>
      </c>
      <c r="V3070" s="2" t="s">
        <v>60</v>
      </c>
      <c r="W3070" s="2" t="s">
        <v>60</v>
      </c>
      <c r="X3070" s="2" t="s">
        <v>60</v>
      </c>
      <c r="Y3070" s="2" t="s">
        <v>60</v>
      </c>
      <c r="Z3070" s="2" t="s">
        <v>60</v>
      </c>
    </row>
    <row r="3071" spans="1:26" x14ac:dyDescent="0.3">
      <c r="A3071" s="3" t="s">
        <v>809</v>
      </c>
      <c r="B3071" s="3" t="s">
        <v>810</v>
      </c>
      <c r="C3071" s="3">
        <v>1019</v>
      </c>
      <c r="D3071" s="3" t="s">
        <v>27</v>
      </c>
      <c r="E3071" s="3" t="s">
        <v>791</v>
      </c>
      <c r="F3071" s="3" t="s">
        <v>78</v>
      </c>
      <c r="G3071" s="3" t="s">
        <v>795</v>
      </c>
      <c r="H3071" s="3" t="s">
        <v>60</v>
      </c>
      <c r="I3071" s="3">
        <v>135</v>
      </c>
      <c r="J3071" s="3">
        <v>1000</v>
      </c>
      <c r="K3071" s="3">
        <v>87</v>
      </c>
      <c r="L3071" s="3">
        <v>57.26</v>
      </c>
      <c r="M3071" s="3">
        <v>79.349999999999994</v>
      </c>
      <c r="N3071" s="3">
        <v>65.819999999999993</v>
      </c>
      <c r="O3071" s="3">
        <v>72.16</v>
      </c>
      <c r="P3071" s="3">
        <v>531</v>
      </c>
      <c r="Q3071" s="3">
        <v>371.71</v>
      </c>
      <c r="R3071" s="3">
        <v>432.54</v>
      </c>
      <c r="S3071" s="3">
        <v>70</v>
      </c>
      <c r="T3071" s="3">
        <v>85.94</v>
      </c>
      <c r="U3071" s="3" t="s">
        <v>60</v>
      </c>
      <c r="V3071" s="3" t="s">
        <v>60</v>
      </c>
      <c r="W3071" s="3" t="s">
        <v>60</v>
      </c>
      <c r="X3071" s="3" t="s">
        <v>60</v>
      </c>
      <c r="Y3071" s="3" t="s">
        <v>60</v>
      </c>
      <c r="Z3071" s="3" t="s">
        <v>60</v>
      </c>
    </row>
    <row r="3072" spans="1:26" x14ac:dyDescent="0.3">
      <c r="A3072" s="2" t="s">
        <v>809</v>
      </c>
      <c r="B3072" s="2" t="s">
        <v>810</v>
      </c>
      <c r="C3072" s="2">
        <v>1020</v>
      </c>
      <c r="D3072" s="2" t="s">
        <v>27</v>
      </c>
      <c r="E3072" s="2" t="s">
        <v>791</v>
      </c>
      <c r="F3072" s="2" t="s">
        <v>78</v>
      </c>
      <c r="G3072" s="2" t="s">
        <v>796</v>
      </c>
      <c r="H3072" s="2" t="s">
        <v>60</v>
      </c>
      <c r="I3072" s="2">
        <v>101</v>
      </c>
      <c r="J3072" s="2">
        <v>600</v>
      </c>
      <c r="K3072" s="2">
        <v>17</v>
      </c>
      <c r="L3072" s="2">
        <v>57.39</v>
      </c>
      <c r="M3072" s="2">
        <v>56.04</v>
      </c>
      <c r="N3072" s="2">
        <v>337.59</v>
      </c>
      <c r="O3072" s="2">
        <v>102.41</v>
      </c>
      <c r="P3072" s="2">
        <v>271</v>
      </c>
      <c r="Q3072" s="2">
        <v>341.42</v>
      </c>
      <c r="R3072" s="2">
        <v>366.22</v>
      </c>
      <c r="S3072" s="2">
        <v>125.99</v>
      </c>
      <c r="T3072" s="2">
        <v>93.23</v>
      </c>
      <c r="U3072" s="2" t="s">
        <v>60</v>
      </c>
      <c r="V3072" s="2" t="s">
        <v>60</v>
      </c>
      <c r="W3072" s="2" t="s">
        <v>60</v>
      </c>
      <c r="X3072" s="2" t="s">
        <v>60</v>
      </c>
      <c r="Y3072" s="2" t="s">
        <v>60</v>
      </c>
      <c r="Z3072" s="2" t="s">
        <v>60</v>
      </c>
    </row>
    <row r="3073" spans="1:26" x14ac:dyDescent="0.3">
      <c r="A3073" s="3" t="s">
        <v>809</v>
      </c>
      <c r="B3073" s="3" t="s">
        <v>810</v>
      </c>
      <c r="C3073" s="3">
        <v>1021</v>
      </c>
      <c r="D3073" s="3" t="s">
        <v>27</v>
      </c>
      <c r="E3073" s="3" t="s">
        <v>791</v>
      </c>
      <c r="F3073" s="3" t="s">
        <v>78</v>
      </c>
      <c r="G3073" s="3" t="s">
        <v>764</v>
      </c>
      <c r="H3073" s="3" t="s">
        <v>16</v>
      </c>
      <c r="I3073" s="3">
        <v>236</v>
      </c>
      <c r="J3073" s="3">
        <v>1600</v>
      </c>
      <c r="K3073" s="3">
        <v>104</v>
      </c>
      <c r="L3073" s="3">
        <v>114.65</v>
      </c>
      <c r="M3073" s="3">
        <v>135.38999999999999</v>
      </c>
      <c r="N3073" s="3">
        <v>110.24</v>
      </c>
      <c r="O3073" s="3">
        <v>84.68</v>
      </c>
      <c r="P3073" s="3">
        <v>802</v>
      </c>
      <c r="Q3073" s="3">
        <v>713.13</v>
      </c>
      <c r="R3073" s="3">
        <v>798.76</v>
      </c>
      <c r="S3073" s="3">
        <v>88.92</v>
      </c>
      <c r="T3073" s="3">
        <v>89.28</v>
      </c>
      <c r="U3073" s="3" t="s">
        <v>60</v>
      </c>
      <c r="V3073" s="3" t="s">
        <v>60</v>
      </c>
      <c r="W3073" s="3" t="s">
        <v>60</v>
      </c>
      <c r="X3073" s="3" t="s">
        <v>60</v>
      </c>
      <c r="Y3073" s="3" t="s">
        <v>60</v>
      </c>
      <c r="Z3073" s="3" t="s">
        <v>60</v>
      </c>
    </row>
    <row r="3074" spans="1:26" x14ac:dyDescent="0.3">
      <c r="A3074" s="2" t="s">
        <v>809</v>
      </c>
      <c r="B3074" s="2" t="s">
        <v>810</v>
      </c>
      <c r="C3074" s="2">
        <v>1022</v>
      </c>
      <c r="D3074" s="2" t="s">
        <v>27</v>
      </c>
      <c r="E3074" s="2" t="s">
        <v>791</v>
      </c>
      <c r="F3074" s="2" t="s">
        <v>78</v>
      </c>
      <c r="G3074" s="2" t="s">
        <v>797</v>
      </c>
      <c r="H3074" s="2" t="s">
        <v>60</v>
      </c>
      <c r="I3074" s="2">
        <v>726.6</v>
      </c>
      <c r="J3074" s="2">
        <v>4800</v>
      </c>
      <c r="K3074" s="2">
        <v>396</v>
      </c>
      <c r="L3074" s="2">
        <v>403.76</v>
      </c>
      <c r="M3074" s="2">
        <v>432.78</v>
      </c>
      <c r="N3074" s="2">
        <v>101.96</v>
      </c>
      <c r="O3074" s="2">
        <v>93.29</v>
      </c>
      <c r="P3074" s="2">
        <v>2335</v>
      </c>
      <c r="Q3074" s="2">
        <v>2382.31</v>
      </c>
      <c r="R3074" s="2">
        <v>2311.4899999999998</v>
      </c>
      <c r="S3074" s="2">
        <v>102.03</v>
      </c>
      <c r="T3074" s="2">
        <v>103.06</v>
      </c>
      <c r="U3074" s="2" t="s">
        <v>60</v>
      </c>
      <c r="V3074" s="2" t="s">
        <v>60</v>
      </c>
      <c r="W3074" s="2" t="s">
        <v>60</v>
      </c>
      <c r="X3074" s="2" t="s">
        <v>60</v>
      </c>
      <c r="Y3074" s="2" t="s">
        <v>60</v>
      </c>
      <c r="Z3074" s="2" t="s">
        <v>60</v>
      </c>
    </row>
    <row r="3075" spans="1:26" x14ac:dyDescent="0.3">
      <c r="A3075" s="3" t="s">
        <v>809</v>
      </c>
      <c r="B3075" s="3" t="s">
        <v>810</v>
      </c>
      <c r="C3075" s="3">
        <v>1023</v>
      </c>
      <c r="D3075" s="3" t="s">
        <v>27</v>
      </c>
      <c r="E3075" s="3" t="s">
        <v>791</v>
      </c>
      <c r="F3075" s="3" t="s">
        <v>78</v>
      </c>
      <c r="G3075" s="3" t="s">
        <v>798</v>
      </c>
      <c r="H3075" s="3" t="s">
        <v>16</v>
      </c>
      <c r="I3075" s="3">
        <v>726.6</v>
      </c>
      <c r="J3075" s="3">
        <v>4800</v>
      </c>
      <c r="K3075" s="3">
        <v>396</v>
      </c>
      <c r="L3075" s="3">
        <v>403.76</v>
      </c>
      <c r="M3075" s="3">
        <v>432.78</v>
      </c>
      <c r="N3075" s="3">
        <v>101.96</v>
      </c>
      <c r="O3075" s="3">
        <v>93.29</v>
      </c>
      <c r="P3075" s="3">
        <v>2335</v>
      </c>
      <c r="Q3075" s="3">
        <v>2382.31</v>
      </c>
      <c r="R3075" s="3">
        <v>2311.4899999999998</v>
      </c>
      <c r="S3075" s="3">
        <v>102.03</v>
      </c>
      <c r="T3075" s="3">
        <v>103.06</v>
      </c>
      <c r="U3075" s="3" t="s">
        <v>60</v>
      </c>
      <c r="V3075" s="3" t="s">
        <v>60</v>
      </c>
      <c r="W3075" s="3" t="s">
        <v>60</v>
      </c>
      <c r="X3075" s="3" t="s">
        <v>60</v>
      </c>
      <c r="Y3075" s="3" t="s">
        <v>60</v>
      </c>
      <c r="Z3075" s="3" t="s">
        <v>60</v>
      </c>
    </row>
    <row r="3076" spans="1:26" x14ac:dyDescent="0.3">
      <c r="A3076" s="2" t="s">
        <v>809</v>
      </c>
      <c r="B3076" s="2" t="s">
        <v>810</v>
      </c>
      <c r="C3076" s="2">
        <v>1024</v>
      </c>
      <c r="D3076" s="2" t="s">
        <v>27</v>
      </c>
      <c r="E3076" s="2" t="s">
        <v>791</v>
      </c>
      <c r="F3076" s="2" t="s">
        <v>78</v>
      </c>
      <c r="G3076" s="2" t="s">
        <v>84</v>
      </c>
      <c r="H3076" s="2" t="s">
        <v>16</v>
      </c>
      <c r="I3076" s="2">
        <v>962.6</v>
      </c>
      <c r="J3076" s="2">
        <v>6400</v>
      </c>
      <c r="K3076" s="2">
        <v>500</v>
      </c>
      <c r="L3076" s="2">
        <v>518.41</v>
      </c>
      <c r="M3076" s="2">
        <v>568.16999999999996</v>
      </c>
      <c r="N3076" s="2">
        <v>103.68</v>
      </c>
      <c r="O3076" s="2">
        <v>91.24</v>
      </c>
      <c r="P3076" s="2">
        <v>3137</v>
      </c>
      <c r="Q3076" s="2">
        <v>3095.44</v>
      </c>
      <c r="R3076" s="2">
        <v>3110.25</v>
      </c>
      <c r="S3076" s="2">
        <v>98.68</v>
      </c>
      <c r="T3076" s="2">
        <v>99.52</v>
      </c>
      <c r="U3076" s="2" t="s">
        <v>60</v>
      </c>
      <c r="V3076" s="2" t="s">
        <v>60</v>
      </c>
      <c r="W3076" s="2" t="s">
        <v>60</v>
      </c>
      <c r="X3076" s="2" t="s">
        <v>60</v>
      </c>
      <c r="Y3076" s="2" t="s">
        <v>60</v>
      </c>
      <c r="Z3076" s="2" t="s">
        <v>60</v>
      </c>
    </row>
    <row r="3077" spans="1:26" x14ac:dyDescent="0.3">
      <c r="A3077" s="3" t="s">
        <v>809</v>
      </c>
      <c r="B3077" s="3" t="s">
        <v>810</v>
      </c>
      <c r="C3077" s="3">
        <v>1025</v>
      </c>
      <c r="D3077" s="3" t="s">
        <v>27</v>
      </c>
      <c r="E3077" s="3" t="s">
        <v>791</v>
      </c>
      <c r="F3077" s="3" t="s">
        <v>78</v>
      </c>
      <c r="G3077" s="3" t="s">
        <v>68</v>
      </c>
      <c r="H3077" s="3" t="s">
        <v>16</v>
      </c>
      <c r="I3077" s="3">
        <v>1067.5999999999999</v>
      </c>
      <c r="J3077" s="3">
        <v>6900</v>
      </c>
      <c r="K3077" s="3">
        <v>529</v>
      </c>
      <c r="L3077" s="3">
        <v>559.04999999999995</v>
      </c>
      <c r="M3077" s="3">
        <v>607.38</v>
      </c>
      <c r="N3077" s="3">
        <v>105.68</v>
      </c>
      <c r="O3077" s="3">
        <v>92.04</v>
      </c>
      <c r="P3077" s="3">
        <v>3386</v>
      </c>
      <c r="Q3077" s="3">
        <v>3335.49</v>
      </c>
      <c r="R3077" s="3">
        <v>3366.71</v>
      </c>
      <c r="S3077" s="3">
        <v>98.51</v>
      </c>
      <c r="T3077" s="3">
        <v>99.07</v>
      </c>
      <c r="U3077" s="3" t="s">
        <v>60</v>
      </c>
      <c r="V3077" s="3" t="s">
        <v>60</v>
      </c>
      <c r="W3077" s="3" t="s">
        <v>60</v>
      </c>
      <c r="X3077" s="3" t="s">
        <v>60</v>
      </c>
      <c r="Y3077" s="3" t="s">
        <v>60</v>
      </c>
      <c r="Z3077" s="3" t="s">
        <v>60</v>
      </c>
    </row>
    <row r="3078" spans="1:26" x14ac:dyDescent="0.3">
      <c r="A3078" s="2" t="s">
        <v>809</v>
      </c>
      <c r="B3078" s="2" t="s">
        <v>810</v>
      </c>
      <c r="C3078" s="2">
        <v>1026</v>
      </c>
      <c r="D3078" s="2" t="s">
        <v>27</v>
      </c>
      <c r="E3078" s="2" t="s">
        <v>791</v>
      </c>
      <c r="F3078" s="2" t="s">
        <v>78</v>
      </c>
      <c r="G3078" s="2" t="s">
        <v>68</v>
      </c>
      <c r="H3078" s="2" t="s">
        <v>791</v>
      </c>
      <c r="I3078" s="2">
        <v>1067.5999999999999</v>
      </c>
      <c r="J3078" s="2">
        <v>6900</v>
      </c>
      <c r="K3078" s="2">
        <v>529</v>
      </c>
      <c r="L3078" s="2">
        <v>559.04999999999995</v>
      </c>
      <c r="M3078" s="2">
        <v>607.38</v>
      </c>
      <c r="N3078" s="2">
        <v>105.68</v>
      </c>
      <c r="O3078" s="2">
        <v>92.04</v>
      </c>
      <c r="P3078" s="2">
        <v>3386</v>
      </c>
      <c r="Q3078" s="2">
        <v>3335.49</v>
      </c>
      <c r="R3078" s="2">
        <v>3366.71</v>
      </c>
      <c r="S3078" s="2">
        <v>98.51</v>
      </c>
      <c r="T3078" s="2">
        <v>99.07</v>
      </c>
      <c r="U3078" s="2" t="s">
        <v>60</v>
      </c>
      <c r="V3078" s="2" t="s">
        <v>60</v>
      </c>
      <c r="W3078" s="2" t="s">
        <v>60</v>
      </c>
      <c r="X3078" s="2" t="s">
        <v>60</v>
      </c>
      <c r="Y3078" s="2" t="s">
        <v>60</v>
      </c>
      <c r="Z3078" s="2" t="s">
        <v>60</v>
      </c>
    </row>
    <row r="3079" spans="1:26" x14ac:dyDescent="0.3">
      <c r="A3079" s="3" t="s">
        <v>811</v>
      </c>
      <c r="B3079" s="3" t="s">
        <v>812</v>
      </c>
      <c r="C3079" s="3">
        <v>1</v>
      </c>
      <c r="D3079" s="3" t="s">
        <v>24</v>
      </c>
      <c r="E3079" s="3" t="s">
        <v>57</v>
      </c>
      <c r="F3079" s="3" t="s">
        <v>58</v>
      </c>
      <c r="G3079" s="3" t="s">
        <v>59</v>
      </c>
      <c r="H3079" s="3" t="s">
        <v>60</v>
      </c>
      <c r="I3079" s="3">
        <v>270</v>
      </c>
      <c r="J3079" s="3">
        <v>175</v>
      </c>
      <c r="K3079" s="3">
        <v>12</v>
      </c>
      <c r="L3079" s="3">
        <v>28.09</v>
      </c>
      <c r="M3079" s="3">
        <v>27.57</v>
      </c>
      <c r="N3079" s="3">
        <v>234.08</v>
      </c>
      <c r="O3079" s="3">
        <v>101.89</v>
      </c>
      <c r="P3079" s="3">
        <v>107</v>
      </c>
      <c r="Q3079" s="3">
        <v>181.79</v>
      </c>
      <c r="R3079" s="3">
        <v>198.44</v>
      </c>
      <c r="S3079" s="3">
        <v>169.9</v>
      </c>
      <c r="T3079" s="3">
        <v>91.61</v>
      </c>
      <c r="U3079" s="3" t="s">
        <v>60</v>
      </c>
      <c r="V3079" s="3" t="s">
        <v>60</v>
      </c>
      <c r="W3079" s="3" t="s">
        <v>60</v>
      </c>
      <c r="X3079" s="3" t="s">
        <v>60</v>
      </c>
      <c r="Y3079" s="3" t="s">
        <v>60</v>
      </c>
      <c r="Z3079" s="3" t="s">
        <v>60</v>
      </c>
    </row>
    <row r="3080" spans="1:26" x14ac:dyDescent="0.3">
      <c r="A3080" s="2" t="s">
        <v>811</v>
      </c>
      <c r="B3080" s="2" t="s">
        <v>812</v>
      </c>
      <c r="C3080" s="2">
        <v>2</v>
      </c>
      <c r="D3080" s="2" t="s">
        <v>24</v>
      </c>
      <c r="E3080" s="2" t="s">
        <v>57</v>
      </c>
      <c r="F3080" s="2" t="s">
        <v>58</v>
      </c>
      <c r="G3080" s="2" t="s">
        <v>61</v>
      </c>
      <c r="H3080" s="2" t="s">
        <v>16</v>
      </c>
      <c r="I3080" s="2">
        <v>270</v>
      </c>
      <c r="J3080" s="2">
        <v>175</v>
      </c>
      <c r="K3080" s="2">
        <v>12</v>
      </c>
      <c r="L3080" s="2">
        <v>28.09</v>
      </c>
      <c r="M3080" s="2">
        <v>27.57</v>
      </c>
      <c r="N3080" s="2">
        <v>234.08</v>
      </c>
      <c r="O3080" s="2">
        <v>101.89</v>
      </c>
      <c r="P3080" s="2">
        <v>107</v>
      </c>
      <c r="Q3080" s="2">
        <v>181.79</v>
      </c>
      <c r="R3080" s="2">
        <v>198.44</v>
      </c>
      <c r="S3080" s="2">
        <v>169.9</v>
      </c>
      <c r="T3080" s="2">
        <v>91.61</v>
      </c>
      <c r="U3080" s="2" t="s">
        <v>60</v>
      </c>
      <c r="V3080" s="2" t="s">
        <v>60</v>
      </c>
      <c r="W3080" s="2" t="s">
        <v>60</v>
      </c>
      <c r="X3080" s="2" t="s">
        <v>60</v>
      </c>
      <c r="Y3080" s="2" t="s">
        <v>60</v>
      </c>
      <c r="Z3080" s="2" t="s">
        <v>60</v>
      </c>
    </row>
    <row r="3081" spans="1:26" x14ac:dyDescent="0.3">
      <c r="A3081" s="3" t="s">
        <v>811</v>
      </c>
      <c r="B3081" s="3" t="s">
        <v>812</v>
      </c>
      <c r="C3081" s="3">
        <v>3</v>
      </c>
      <c r="D3081" s="3" t="s">
        <v>24</v>
      </c>
      <c r="E3081" s="3" t="s">
        <v>57</v>
      </c>
      <c r="F3081" s="3" t="s">
        <v>58</v>
      </c>
      <c r="G3081" s="3" t="s">
        <v>62</v>
      </c>
      <c r="H3081" s="3" t="s">
        <v>60</v>
      </c>
      <c r="I3081" s="3">
        <v>1500</v>
      </c>
      <c r="J3081" s="3">
        <v>4100</v>
      </c>
      <c r="K3081" s="3">
        <v>311</v>
      </c>
      <c r="L3081" s="3">
        <v>367.66</v>
      </c>
      <c r="M3081" s="3">
        <v>129.1</v>
      </c>
      <c r="N3081" s="3">
        <v>118.22</v>
      </c>
      <c r="O3081" s="3">
        <v>284.79000000000002</v>
      </c>
      <c r="P3081" s="3">
        <v>2419</v>
      </c>
      <c r="Q3081" s="3">
        <v>1440.29</v>
      </c>
      <c r="R3081" s="3">
        <v>1679.34</v>
      </c>
      <c r="S3081" s="3">
        <v>59.54</v>
      </c>
      <c r="T3081" s="3">
        <v>85.77</v>
      </c>
      <c r="U3081" s="3" t="s">
        <v>60</v>
      </c>
      <c r="V3081" s="3" t="s">
        <v>60</v>
      </c>
      <c r="W3081" s="3" t="s">
        <v>60</v>
      </c>
      <c r="X3081" s="3" t="s">
        <v>60</v>
      </c>
      <c r="Y3081" s="3" t="s">
        <v>60</v>
      </c>
      <c r="Z3081" s="3" t="s">
        <v>60</v>
      </c>
    </row>
    <row r="3082" spans="1:26" x14ac:dyDescent="0.3">
      <c r="A3082" s="2" t="s">
        <v>811</v>
      </c>
      <c r="B3082" s="2" t="s">
        <v>812</v>
      </c>
      <c r="C3082" s="2">
        <v>4</v>
      </c>
      <c r="D3082" s="2" t="s">
        <v>24</v>
      </c>
      <c r="E3082" s="2" t="s">
        <v>57</v>
      </c>
      <c r="F3082" s="2" t="s">
        <v>58</v>
      </c>
      <c r="G3082" s="2" t="s">
        <v>63</v>
      </c>
      <c r="H3082" s="2" t="s">
        <v>60</v>
      </c>
      <c r="I3082" s="2">
        <v>330.4</v>
      </c>
      <c r="J3082" s="2">
        <v>1500</v>
      </c>
      <c r="K3082" s="2">
        <v>109</v>
      </c>
      <c r="L3082" s="2">
        <v>86.56</v>
      </c>
      <c r="M3082" s="2">
        <v>0</v>
      </c>
      <c r="N3082" s="2">
        <v>79.41</v>
      </c>
      <c r="O3082" s="2">
        <v>0</v>
      </c>
      <c r="P3082" s="2">
        <v>935</v>
      </c>
      <c r="Q3082" s="2">
        <v>773.19</v>
      </c>
      <c r="R3082" s="2">
        <v>764.4</v>
      </c>
      <c r="S3082" s="2">
        <v>82.69</v>
      </c>
      <c r="T3082" s="2">
        <v>101.15</v>
      </c>
      <c r="U3082" s="2" t="s">
        <v>60</v>
      </c>
      <c r="V3082" s="2" t="s">
        <v>60</v>
      </c>
      <c r="W3082" s="2" t="s">
        <v>60</v>
      </c>
      <c r="X3082" s="2" t="s">
        <v>60</v>
      </c>
      <c r="Y3082" s="2" t="s">
        <v>60</v>
      </c>
      <c r="Z3082" s="2" t="s">
        <v>60</v>
      </c>
    </row>
    <row r="3083" spans="1:26" x14ac:dyDescent="0.3">
      <c r="A3083" s="3" t="s">
        <v>811</v>
      </c>
      <c r="B3083" s="3" t="s">
        <v>812</v>
      </c>
      <c r="C3083" s="3">
        <v>5</v>
      </c>
      <c r="D3083" s="3" t="s">
        <v>24</v>
      </c>
      <c r="E3083" s="3" t="s">
        <v>57</v>
      </c>
      <c r="F3083" s="3" t="s">
        <v>58</v>
      </c>
      <c r="G3083" s="3" t="s">
        <v>64</v>
      </c>
      <c r="H3083" s="3" t="s">
        <v>16</v>
      </c>
      <c r="I3083" s="3">
        <v>1830.4</v>
      </c>
      <c r="J3083" s="3">
        <v>5600</v>
      </c>
      <c r="K3083" s="3">
        <v>420</v>
      </c>
      <c r="L3083" s="3">
        <v>454.22</v>
      </c>
      <c r="M3083" s="3">
        <v>129.1</v>
      </c>
      <c r="N3083" s="3">
        <v>108.15</v>
      </c>
      <c r="O3083" s="3">
        <v>351.84</v>
      </c>
      <c r="P3083" s="3">
        <v>3354</v>
      </c>
      <c r="Q3083" s="3">
        <v>2213.48</v>
      </c>
      <c r="R3083" s="3">
        <v>2443.7399999999998</v>
      </c>
      <c r="S3083" s="3">
        <v>66</v>
      </c>
      <c r="T3083" s="3">
        <v>90.58</v>
      </c>
      <c r="U3083" s="3" t="s">
        <v>60</v>
      </c>
      <c r="V3083" s="3" t="s">
        <v>60</v>
      </c>
      <c r="W3083" s="3" t="s">
        <v>60</v>
      </c>
      <c r="X3083" s="3" t="s">
        <v>60</v>
      </c>
      <c r="Y3083" s="3" t="s">
        <v>60</v>
      </c>
      <c r="Z3083" s="3" t="s">
        <v>60</v>
      </c>
    </row>
    <row r="3084" spans="1:26" x14ac:dyDescent="0.3">
      <c r="A3084" s="2" t="s">
        <v>811</v>
      </c>
      <c r="B3084" s="2" t="s">
        <v>812</v>
      </c>
      <c r="C3084" s="2">
        <v>6</v>
      </c>
      <c r="D3084" s="2" t="s">
        <v>24</v>
      </c>
      <c r="E3084" s="2" t="s">
        <v>57</v>
      </c>
      <c r="F3084" s="2" t="s">
        <v>58</v>
      </c>
      <c r="G3084" s="2" t="s">
        <v>58</v>
      </c>
      <c r="H3084" s="2" t="s">
        <v>16</v>
      </c>
      <c r="I3084" s="2">
        <v>2100.4</v>
      </c>
      <c r="J3084" s="2">
        <v>5775</v>
      </c>
      <c r="K3084" s="2">
        <v>432</v>
      </c>
      <c r="L3084" s="2">
        <v>482.31</v>
      </c>
      <c r="M3084" s="2">
        <v>156.66999999999999</v>
      </c>
      <c r="N3084" s="2">
        <v>111.65</v>
      </c>
      <c r="O3084" s="2">
        <v>307.85000000000002</v>
      </c>
      <c r="P3084" s="2">
        <v>3461</v>
      </c>
      <c r="Q3084" s="2">
        <v>2395.27</v>
      </c>
      <c r="R3084" s="2">
        <v>2642.18</v>
      </c>
      <c r="S3084" s="2">
        <v>69.209999999999994</v>
      </c>
      <c r="T3084" s="2">
        <v>90.66</v>
      </c>
      <c r="U3084" s="2" t="s">
        <v>60</v>
      </c>
      <c r="V3084" s="2" t="s">
        <v>60</v>
      </c>
      <c r="W3084" s="2" t="s">
        <v>60</v>
      </c>
      <c r="X3084" s="2" t="s">
        <v>60</v>
      </c>
      <c r="Y3084" s="2" t="s">
        <v>60</v>
      </c>
      <c r="Z3084" s="2" t="s">
        <v>60</v>
      </c>
    </row>
    <row r="3085" spans="1:26" x14ac:dyDescent="0.3">
      <c r="A3085" s="3" t="s">
        <v>811</v>
      </c>
      <c r="B3085" s="3" t="s">
        <v>812</v>
      </c>
      <c r="C3085" s="3">
        <v>7</v>
      </c>
      <c r="D3085" s="3" t="s">
        <v>24</v>
      </c>
      <c r="E3085" s="3" t="s">
        <v>57</v>
      </c>
      <c r="F3085" s="3" t="s">
        <v>65</v>
      </c>
      <c r="G3085" s="3" t="s">
        <v>66</v>
      </c>
      <c r="H3085" s="3" t="s">
        <v>60</v>
      </c>
      <c r="I3085" s="3">
        <v>108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 t="s">
        <v>60</v>
      </c>
      <c r="V3085" s="3" t="s">
        <v>60</v>
      </c>
      <c r="W3085" s="3" t="s">
        <v>60</v>
      </c>
      <c r="X3085" s="3" t="s">
        <v>60</v>
      </c>
      <c r="Y3085" s="3" t="s">
        <v>60</v>
      </c>
      <c r="Z3085" s="3" t="s">
        <v>60</v>
      </c>
    </row>
    <row r="3086" spans="1:26" x14ac:dyDescent="0.3">
      <c r="A3086" s="2" t="s">
        <v>811</v>
      </c>
      <c r="B3086" s="2" t="s">
        <v>812</v>
      </c>
      <c r="C3086" s="2">
        <v>8</v>
      </c>
      <c r="D3086" s="2" t="s">
        <v>24</v>
      </c>
      <c r="E3086" s="2" t="s">
        <v>57</v>
      </c>
      <c r="F3086" s="2" t="s">
        <v>65</v>
      </c>
      <c r="G3086" s="2" t="s">
        <v>67</v>
      </c>
      <c r="H3086" s="2" t="s">
        <v>16</v>
      </c>
      <c r="I3086" s="2">
        <v>108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 t="s">
        <v>60</v>
      </c>
      <c r="V3086" s="2" t="s">
        <v>60</v>
      </c>
      <c r="W3086" s="2" t="s">
        <v>60</v>
      </c>
      <c r="X3086" s="2" t="s">
        <v>60</v>
      </c>
      <c r="Y3086" s="2" t="s">
        <v>60</v>
      </c>
      <c r="Z3086" s="2" t="s">
        <v>60</v>
      </c>
    </row>
    <row r="3087" spans="1:26" x14ac:dyDescent="0.3">
      <c r="A3087" s="3" t="s">
        <v>811</v>
      </c>
      <c r="B3087" s="3" t="s">
        <v>812</v>
      </c>
      <c r="C3087" s="3">
        <v>9</v>
      </c>
      <c r="D3087" s="3" t="s">
        <v>24</v>
      </c>
      <c r="E3087" s="3" t="s">
        <v>57</v>
      </c>
      <c r="F3087" s="3" t="s">
        <v>65</v>
      </c>
      <c r="G3087" s="3" t="s">
        <v>65</v>
      </c>
      <c r="H3087" s="3" t="s">
        <v>16</v>
      </c>
      <c r="I3087" s="3">
        <v>108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 t="s">
        <v>60</v>
      </c>
      <c r="V3087" s="3" t="s">
        <v>60</v>
      </c>
      <c r="W3087" s="3" t="s">
        <v>60</v>
      </c>
      <c r="X3087" s="3" t="s">
        <v>60</v>
      </c>
      <c r="Y3087" s="3" t="s">
        <v>60</v>
      </c>
      <c r="Z3087" s="3" t="s">
        <v>60</v>
      </c>
    </row>
    <row r="3088" spans="1:26" x14ac:dyDescent="0.3">
      <c r="A3088" s="2" t="s">
        <v>811</v>
      </c>
      <c r="B3088" s="2" t="s">
        <v>812</v>
      </c>
      <c r="C3088" s="2">
        <v>10</v>
      </c>
      <c r="D3088" s="2" t="s">
        <v>24</v>
      </c>
      <c r="E3088" s="2" t="s">
        <v>57</v>
      </c>
      <c r="F3088" s="2" t="s">
        <v>65</v>
      </c>
      <c r="G3088" s="2" t="s">
        <v>68</v>
      </c>
      <c r="H3088" s="2" t="s">
        <v>16</v>
      </c>
      <c r="I3088" s="2">
        <v>2208.4</v>
      </c>
      <c r="J3088" s="2">
        <v>5775</v>
      </c>
      <c r="K3088" s="2">
        <v>432</v>
      </c>
      <c r="L3088" s="2">
        <v>482.31</v>
      </c>
      <c r="M3088" s="2">
        <v>156.66999999999999</v>
      </c>
      <c r="N3088" s="2">
        <v>111.65</v>
      </c>
      <c r="O3088" s="2">
        <v>307.85000000000002</v>
      </c>
      <c r="P3088" s="2">
        <v>3461</v>
      </c>
      <c r="Q3088" s="2">
        <v>2395.27</v>
      </c>
      <c r="R3088" s="2">
        <v>2642.18</v>
      </c>
      <c r="S3088" s="2">
        <v>69.209999999999994</v>
      </c>
      <c r="T3088" s="2">
        <v>90.66</v>
      </c>
      <c r="U3088" s="2" t="s">
        <v>60</v>
      </c>
      <c r="V3088" s="2" t="s">
        <v>60</v>
      </c>
      <c r="W3088" s="2" t="s">
        <v>60</v>
      </c>
      <c r="X3088" s="2" t="s">
        <v>60</v>
      </c>
      <c r="Y3088" s="2" t="s">
        <v>60</v>
      </c>
      <c r="Z3088" s="2" t="s">
        <v>60</v>
      </c>
    </row>
    <row r="3089" spans="1:26" x14ac:dyDescent="0.3">
      <c r="A3089" s="3" t="s">
        <v>811</v>
      </c>
      <c r="B3089" s="3" t="s">
        <v>812</v>
      </c>
      <c r="C3089" s="3">
        <v>11</v>
      </c>
      <c r="D3089" s="3" t="s">
        <v>24</v>
      </c>
      <c r="E3089" s="3" t="s">
        <v>57</v>
      </c>
      <c r="F3089" s="3" t="s">
        <v>65</v>
      </c>
      <c r="G3089" s="3" t="s">
        <v>68</v>
      </c>
      <c r="H3089" s="3" t="s">
        <v>57</v>
      </c>
      <c r="I3089" s="3">
        <v>2208.4</v>
      </c>
      <c r="J3089" s="3">
        <v>5775</v>
      </c>
      <c r="K3089" s="3">
        <v>432</v>
      </c>
      <c r="L3089" s="3">
        <v>482.31</v>
      </c>
      <c r="M3089" s="3">
        <v>156.66999999999999</v>
      </c>
      <c r="N3089" s="3">
        <v>111.65</v>
      </c>
      <c r="O3089" s="3">
        <v>307.85000000000002</v>
      </c>
      <c r="P3089" s="3">
        <v>3461</v>
      </c>
      <c r="Q3089" s="3">
        <v>2395.27</v>
      </c>
      <c r="R3089" s="3">
        <v>2642.18</v>
      </c>
      <c r="S3089" s="3">
        <v>69.209999999999994</v>
      </c>
      <c r="T3089" s="3">
        <v>90.66</v>
      </c>
      <c r="U3089" s="3" t="s">
        <v>60</v>
      </c>
      <c r="V3089" s="3" t="s">
        <v>60</v>
      </c>
      <c r="W3089" s="3" t="s">
        <v>60</v>
      </c>
      <c r="X3089" s="3" t="s">
        <v>60</v>
      </c>
      <c r="Y3089" s="3" t="s">
        <v>60</v>
      </c>
      <c r="Z3089" s="3" t="s">
        <v>60</v>
      </c>
    </row>
    <row r="3090" spans="1:26" x14ac:dyDescent="0.3">
      <c r="A3090" s="2" t="s">
        <v>811</v>
      </c>
      <c r="B3090" s="2" t="s">
        <v>812</v>
      </c>
      <c r="C3090" s="2">
        <v>12</v>
      </c>
      <c r="D3090" s="2" t="s">
        <v>24</v>
      </c>
      <c r="E3090" s="2" t="s">
        <v>69</v>
      </c>
      <c r="F3090" s="2" t="s">
        <v>58</v>
      </c>
      <c r="G3090" s="2" t="s">
        <v>70</v>
      </c>
      <c r="H3090" s="2" t="s">
        <v>60</v>
      </c>
      <c r="I3090" s="2">
        <v>710</v>
      </c>
      <c r="J3090" s="2">
        <v>4000</v>
      </c>
      <c r="K3090" s="2">
        <v>298</v>
      </c>
      <c r="L3090" s="2">
        <v>272.11</v>
      </c>
      <c r="M3090" s="2">
        <v>443.31</v>
      </c>
      <c r="N3090" s="2">
        <v>91.31</v>
      </c>
      <c r="O3090" s="2">
        <v>61.38</v>
      </c>
      <c r="P3090" s="2">
        <v>2370</v>
      </c>
      <c r="Q3090" s="2">
        <v>2426.66</v>
      </c>
      <c r="R3090" s="2">
        <v>3103.84</v>
      </c>
      <c r="S3090" s="2">
        <v>102.39</v>
      </c>
      <c r="T3090" s="2">
        <v>78.180000000000007</v>
      </c>
      <c r="U3090" s="2">
        <v>56.41</v>
      </c>
      <c r="V3090" s="2">
        <v>51.51</v>
      </c>
      <c r="W3090" s="2">
        <v>83.92</v>
      </c>
      <c r="X3090" s="2">
        <v>64.989999999999995</v>
      </c>
      <c r="Y3090" s="2">
        <v>66.55</v>
      </c>
      <c r="Z3090" s="2">
        <v>85.12</v>
      </c>
    </row>
    <row r="3091" spans="1:26" x14ac:dyDescent="0.3">
      <c r="A3091" s="3" t="s">
        <v>811</v>
      </c>
      <c r="B3091" s="3" t="s">
        <v>812</v>
      </c>
      <c r="C3091" s="3">
        <v>13</v>
      </c>
      <c r="D3091" s="3" t="s">
        <v>24</v>
      </c>
      <c r="E3091" s="3" t="s">
        <v>69</v>
      </c>
      <c r="F3091" s="3" t="s">
        <v>58</v>
      </c>
      <c r="G3091" s="3" t="s">
        <v>71</v>
      </c>
      <c r="H3091" s="3" t="s">
        <v>60</v>
      </c>
      <c r="I3091" s="3">
        <v>1200</v>
      </c>
      <c r="J3091" s="3">
        <v>6100</v>
      </c>
      <c r="K3091" s="3">
        <v>0</v>
      </c>
      <c r="L3091" s="3">
        <v>528.19000000000005</v>
      </c>
      <c r="M3091" s="3">
        <v>612.99</v>
      </c>
      <c r="N3091" s="3">
        <v>0</v>
      </c>
      <c r="O3091" s="3">
        <v>86.17</v>
      </c>
      <c r="P3091" s="3">
        <v>3530</v>
      </c>
      <c r="Q3091" s="3">
        <v>2835.74</v>
      </c>
      <c r="R3091" s="3">
        <v>3887.89</v>
      </c>
      <c r="S3091" s="3">
        <v>80.33</v>
      </c>
      <c r="T3091" s="3">
        <v>72.94</v>
      </c>
      <c r="U3091" s="3">
        <v>0</v>
      </c>
      <c r="V3091" s="3">
        <v>59.16</v>
      </c>
      <c r="W3091" s="3">
        <v>68.66</v>
      </c>
      <c r="X3091" s="3">
        <v>57.28</v>
      </c>
      <c r="Y3091" s="3">
        <v>46.01</v>
      </c>
      <c r="Z3091" s="3">
        <v>63.08</v>
      </c>
    </row>
    <row r="3092" spans="1:26" x14ac:dyDescent="0.3">
      <c r="A3092" s="2" t="s">
        <v>811</v>
      </c>
      <c r="B3092" s="2" t="s">
        <v>812</v>
      </c>
      <c r="C3092" s="2">
        <v>14</v>
      </c>
      <c r="D3092" s="2" t="s">
        <v>24</v>
      </c>
      <c r="E3092" s="2" t="s">
        <v>69</v>
      </c>
      <c r="F3092" s="2" t="s">
        <v>58</v>
      </c>
      <c r="G3092" s="2" t="s">
        <v>72</v>
      </c>
      <c r="H3092" s="2" t="s">
        <v>60</v>
      </c>
      <c r="I3092" s="2">
        <v>600</v>
      </c>
      <c r="J3092" s="2">
        <v>4200</v>
      </c>
      <c r="K3092" s="2">
        <v>312</v>
      </c>
      <c r="L3092" s="2">
        <v>238.25</v>
      </c>
      <c r="M3092" s="2">
        <v>372.79</v>
      </c>
      <c r="N3092" s="2">
        <v>76.36</v>
      </c>
      <c r="O3092" s="2">
        <v>63.91</v>
      </c>
      <c r="P3092" s="2">
        <v>2422</v>
      </c>
      <c r="Q3092" s="2">
        <v>2111.75</v>
      </c>
      <c r="R3092" s="2">
        <v>2666.05</v>
      </c>
      <c r="S3092" s="2">
        <v>87.19</v>
      </c>
      <c r="T3092" s="2">
        <v>79.209999999999994</v>
      </c>
      <c r="U3092" s="2">
        <v>69.89</v>
      </c>
      <c r="V3092" s="2">
        <v>53.37</v>
      </c>
      <c r="W3092" s="2">
        <v>83.51</v>
      </c>
      <c r="X3092" s="2">
        <v>78.599999999999994</v>
      </c>
      <c r="Y3092" s="2">
        <v>68.53</v>
      </c>
      <c r="Z3092" s="2">
        <v>86.52</v>
      </c>
    </row>
    <row r="3093" spans="1:26" x14ac:dyDescent="0.3">
      <c r="A3093" s="3" t="s">
        <v>811</v>
      </c>
      <c r="B3093" s="3" t="s">
        <v>812</v>
      </c>
      <c r="C3093" s="3">
        <v>15</v>
      </c>
      <c r="D3093" s="3" t="s">
        <v>24</v>
      </c>
      <c r="E3093" s="3" t="s">
        <v>69</v>
      </c>
      <c r="F3093" s="3" t="s">
        <v>58</v>
      </c>
      <c r="G3093" s="3" t="s">
        <v>73</v>
      </c>
      <c r="H3093" s="3" t="s">
        <v>74</v>
      </c>
      <c r="I3093" s="3">
        <v>2510</v>
      </c>
      <c r="J3093" s="3">
        <v>14300</v>
      </c>
      <c r="K3093" s="3">
        <v>610</v>
      </c>
      <c r="L3093" s="3">
        <v>1038.55</v>
      </c>
      <c r="M3093" s="3">
        <v>1429.09</v>
      </c>
      <c r="N3093" s="3">
        <v>170.25</v>
      </c>
      <c r="O3093" s="3">
        <v>72.67</v>
      </c>
      <c r="P3093" s="3">
        <v>8322</v>
      </c>
      <c r="Q3093" s="3">
        <v>7374.15</v>
      </c>
      <c r="R3093" s="3">
        <v>9657.7800000000007</v>
      </c>
      <c r="S3093" s="3">
        <v>88.61</v>
      </c>
      <c r="T3093" s="3">
        <v>76.349999999999994</v>
      </c>
      <c r="U3093" s="3">
        <v>32.67</v>
      </c>
      <c r="V3093" s="3">
        <v>55.61</v>
      </c>
      <c r="W3093" s="3">
        <v>76.53</v>
      </c>
      <c r="X3093" s="3">
        <v>64.55</v>
      </c>
      <c r="Y3093" s="3">
        <v>57.2</v>
      </c>
      <c r="Z3093" s="3">
        <v>74.92</v>
      </c>
    </row>
    <row r="3094" spans="1:26" x14ac:dyDescent="0.3">
      <c r="A3094" s="2" t="s">
        <v>811</v>
      </c>
      <c r="B3094" s="2" t="s">
        <v>812</v>
      </c>
      <c r="C3094" s="2">
        <v>16</v>
      </c>
      <c r="D3094" s="2" t="s">
        <v>24</v>
      </c>
      <c r="E3094" s="2" t="s">
        <v>69</v>
      </c>
      <c r="F3094" s="2" t="s">
        <v>58</v>
      </c>
      <c r="G3094" s="2" t="s">
        <v>58</v>
      </c>
      <c r="H3094" s="2" t="s">
        <v>75</v>
      </c>
      <c r="I3094" s="2">
        <v>2510</v>
      </c>
      <c r="J3094" s="2">
        <v>14300</v>
      </c>
      <c r="K3094" s="2">
        <v>610</v>
      </c>
      <c r="L3094" s="2">
        <v>1038.55</v>
      </c>
      <c r="M3094" s="2">
        <v>1429.09</v>
      </c>
      <c r="N3094" s="2">
        <v>170.25</v>
      </c>
      <c r="O3094" s="2">
        <v>72.67</v>
      </c>
      <c r="P3094" s="2">
        <v>8322</v>
      </c>
      <c r="Q3094" s="2">
        <v>7374.15</v>
      </c>
      <c r="R3094" s="2">
        <v>9657.7800000000007</v>
      </c>
      <c r="S3094" s="2">
        <v>88.61</v>
      </c>
      <c r="T3094" s="2">
        <v>76.349999999999994</v>
      </c>
      <c r="U3094" s="2">
        <v>32.67</v>
      </c>
      <c r="V3094" s="2">
        <v>55.61</v>
      </c>
      <c r="W3094" s="2">
        <v>76.53</v>
      </c>
      <c r="X3094" s="2">
        <v>64.55</v>
      </c>
      <c r="Y3094" s="2">
        <v>57.2</v>
      </c>
      <c r="Z3094" s="2">
        <v>74.92</v>
      </c>
    </row>
    <row r="3095" spans="1:26" x14ac:dyDescent="0.3">
      <c r="A3095" s="3" t="s">
        <v>811</v>
      </c>
      <c r="B3095" s="3" t="s">
        <v>812</v>
      </c>
      <c r="C3095" s="3">
        <v>17</v>
      </c>
      <c r="D3095" s="3" t="s">
        <v>24</v>
      </c>
      <c r="E3095" s="3" t="s">
        <v>69</v>
      </c>
      <c r="F3095" s="3" t="s">
        <v>65</v>
      </c>
      <c r="G3095" s="3" t="s">
        <v>76</v>
      </c>
      <c r="H3095" s="3" t="s">
        <v>60</v>
      </c>
      <c r="I3095" s="3">
        <v>1320</v>
      </c>
      <c r="J3095" s="3">
        <v>7600</v>
      </c>
      <c r="K3095" s="3">
        <v>599</v>
      </c>
      <c r="L3095" s="3">
        <v>839.54</v>
      </c>
      <c r="M3095" s="3">
        <v>458.1</v>
      </c>
      <c r="N3095" s="3">
        <v>140.16</v>
      </c>
      <c r="O3095" s="3">
        <v>183.27</v>
      </c>
      <c r="P3095" s="3">
        <v>4716</v>
      </c>
      <c r="Q3095" s="3">
        <v>4978.6000000000004</v>
      </c>
      <c r="R3095" s="3">
        <v>4794.17</v>
      </c>
      <c r="S3095" s="3">
        <v>105.57</v>
      </c>
      <c r="T3095" s="3">
        <v>103.85</v>
      </c>
      <c r="U3095" s="3">
        <v>60.99</v>
      </c>
      <c r="V3095" s="3">
        <v>85.49</v>
      </c>
      <c r="W3095" s="3">
        <v>46.65</v>
      </c>
      <c r="X3095" s="3">
        <v>69.56</v>
      </c>
      <c r="Y3095" s="3">
        <v>73.44</v>
      </c>
      <c r="Z3095" s="3">
        <v>70.72</v>
      </c>
    </row>
    <row r="3096" spans="1:26" x14ac:dyDescent="0.3">
      <c r="A3096" s="2" t="s">
        <v>811</v>
      </c>
      <c r="B3096" s="2" t="s">
        <v>812</v>
      </c>
      <c r="C3096" s="2">
        <v>18</v>
      </c>
      <c r="D3096" s="2" t="s">
        <v>24</v>
      </c>
      <c r="E3096" s="2" t="s">
        <v>69</v>
      </c>
      <c r="F3096" s="2" t="s">
        <v>65</v>
      </c>
      <c r="G3096" s="2" t="s">
        <v>813</v>
      </c>
      <c r="H3096" s="2" t="s">
        <v>74</v>
      </c>
      <c r="I3096" s="2">
        <v>1320</v>
      </c>
      <c r="J3096" s="2">
        <v>7600</v>
      </c>
      <c r="K3096" s="2">
        <v>599</v>
      </c>
      <c r="L3096" s="2">
        <v>839.54</v>
      </c>
      <c r="M3096" s="2">
        <v>458.1</v>
      </c>
      <c r="N3096" s="2">
        <v>140.16</v>
      </c>
      <c r="O3096" s="2">
        <v>183.27</v>
      </c>
      <c r="P3096" s="2">
        <v>4716</v>
      </c>
      <c r="Q3096" s="2">
        <v>4978.6000000000004</v>
      </c>
      <c r="R3096" s="2">
        <v>4794.17</v>
      </c>
      <c r="S3096" s="2">
        <v>105.57</v>
      </c>
      <c r="T3096" s="2">
        <v>103.85</v>
      </c>
      <c r="U3096" s="2">
        <v>60.99</v>
      </c>
      <c r="V3096" s="2">
        <v>85.49</v>
      </c>
      <c r="W3096" s="2">
        <v>46.65</v>
      </c>
      <c r="X3096" s="2">
        <v>69.56</v>
      </c>
      <c r="Y3096" s="2">
        <v>73.44</v>
      </c>
      <c r="Z3096" s="2">
        <v>70.72</v>
      </c>
    </row>
    <row r="3097" spans="1:26" x14ac:dyDescent="0.3">
      <c r="A3097" s="3" t="s">
        <v>811</v>
      </c>
      <c r="B3097" s="3" t="s">
        <v>812</v>
      </c>
      <c r="C3097" s="3">
        <v>19</v>
      </c>
      <c r="D3097" s="3" t="s">
        <v>24</v>
      </c>
      <c r="E3097" s="3" t="s">
        <v>69</v>
      </c>
      <c r="F3097" s="3" t="s">
        <v>65</v>
      </c>
      <c r="G3097" s="3" t="s">
        <v>65</v>
      </c>
      <c r="H3097" s="3" t="s">
        <v>75</v>
      </c>
      <c r="I3097" s="3">
        <v>1320</v>
      </c>
      <c r="J3097" s="3">
        <v>7600</v>
      </c>
      <c r="K3097" s="3">
        <v>599</v>
      </c>
      <c r="L3097" s="3">
        <v>839.54</v>
      </c>
      <c r="M3097" s="3">
        <v>458.1</v>
      </c>
      <c r="N3097" s="3">
        <v>140.16</v>
      </c>
      <c r="O3097" s="3">
        <v>183.27</v>
      </c>
      <c r="P3097" s="3">
        <v>4716</v>
      </c>
      <c r="Q3097" s="3">
        <v>4978.6000000000004</v>
      </c>
      <c r="R3097" s="3">
        <v>4794.17</v>
      </c>
      <c r="S3097" s="3">
        <v>105.57</v>
      </c>
      <c r="T3097" s="3">
        <v>103.85</v>
      </c>
      <c r="U3097" s="3">
        <v>60.99</v>
      </c>
      <c r="V3097" s="3">
        <v>85.49</v>
      </c>
      <c r="W3097" s="3">
        <v>46.65</v>
      </c>
      <c r="X3097" s="3">
        <v>69.56</v>
      </c>
      <c r="Y3097" s="3">
        <v>73.44</v>
      </c>
      <c r="Z3097" s="3">
        <v>70.72</v>
      </c>
    </row>
    <row r="3098" spans="1:26" x14ac:dyDescent="0.3">
      <c r="A3098" s="2" t="s">
        <v>811</v>
      </c>
      <c r="B3098" s="2" t="s">
        <v>812</v>
      </c>
      <c r="C3098" s="2">
        <v>20</v>
      </c>
      <c r="D3098" s="2" t="s">
        <v>24</v>
      </c>
      <c r="E3098" s="2" t="s">
        <v>69</v>
      </c>
      <c r="F3098" s="2" t="s">
        <v>78</v>
      </c>
      <c r="G3098" s="2" t="s">
        <v>79</v>
      </c>
      <c r="H3098" s="2" t="s">
        <v>60</v>
      </c>
      <c r="I3098" s="2">
        <v>1500</v>
      </c>
      <c r="J3098" s="2">
        <v>7600</v>
      </c>
      <c r="K3098" s="2">
        <v>585</v>
      </c>
      <c r="L3098" s="2">
        <v>797.04</v>
      </c>
      <c r="M3098" s="2">
        <v>397.36</v>
      </c>
      <c r="N3098" s="2">
        <v>136.25</v>
      </c>
      <c r="O3098" s="2">
        <v>200.58</v>
      </c>
      <c r="P3098" s="2">
        <v>4694</v>
      </c>
      <c r="Q3098" s="2">
        <v>4944.01</v>
      </c>
      <c r="R3098" s="2">
        <v>5348.58</v>
      </c>
      <c r="S3098" s="2">
        <v>105.33</v>
      </c>
      <c r="T3098" s="2">
        <v>92.44</v>
      </c>
      <c r="U3098" s="2">
        <v>52.42</v>
      </c>
      <c r="V3098" s="2">
        <v>71.42</v>
      </c>
      <c r="W3098" s="2">
        <v>35.61</v>
      </c>
      <c r="X3098" s="2">
        <v>60.93</v>
      </c>
      <c r="Y3098" s="2">
        <v>64.17</v>
      </c>
      <c r="Z3098" s="2">
        <v>69.430000000000007</v>
      </c>
    </row>
    <row r="3099" spans="1:26" x14ac:dyDescent="0.3">
      <c r="A3099" s="3" t="s">
        <v>811</v>
      </c>
      <c r="B3099" s="3" t="s">
        <v>812</v>
      </c>
      <c r="C3099" s="3">
        <v>21</v>
      </c>
      <c r="D3099" s="3" t="s">
        <v>24</v>
      </c>
      <c r="E3099" s="3" t="s">
        <v>69</v>
      </c>
      <c r="F3099" s="3" t="s">
        <v>78</v>
      </c>
      <c r="G3099" s="3" t="s">
        <v>80</v>
      </c>
      <c r="H3099" s="3" t="s">
        <v>74</v>
      </c>
      <c r="I3099" s="3">
        <v>1500</v>
      </c>
      <c r="J3099" s="3">
        <v>7600</v>
      </c>
      <c r="K3099" s="3">
        <v>585</v>
      </c>
      <c r="L3099" s="3">
        <v>797.04</v>
      </c>
      <c r="M3099" s="3">
        <v>397.36</v>
      </c>
      <c r="N3099" s="3">
        <v>136.25</v>
      </c>
      <c r="O3099" s="3">
        <v>200.58</v>
      </c>
      <c r="P3099" s="3">
        <v>4694</v>
      </c>
      <c r="Q3099" s="3">
        <v>4944.01</v>
      </c>
      <c r="R3099" s="3">
        <v>5348.58</v>
      </c>
      <c r="S3099" s="3">
        <v>105.33</v>
      </c>
      <c r="T3099" s="3">
        <v>92.44</v>
      </c>
      <c r="U3099" s="3">
        <v>52.42</v>
      </c>
      <c r="V3099" s="3">
        <v>71.42</v>
      </c>
      <c r="W3099" s="3">
        <v>35.61</v>
      </c>
      <c r="X3099" s="3">
        <v>60.93</v>
      </c>
      <c r="Y3099" s="3">
        <v>64.17</v>
      </c>
      <c r="Z3099" s="3">
        <v>69.430000000000007</v>
      </c>
    </row>
    <row r="3100" spans="1:26" x14ac:dyDescent="0.3">
      <c r="A3100" s="2" t="s">
        <v>811</v>
      </c>
      <c r="B3100" s="2" t="s">
        <v>812</v>
      </c>
      <c r="C3100" s="2">
        <v>22</v>
      </c>
      <c r="D3100" s="2" t="s">
        <v>24</v>
      </c>
      <c r="E3100" s="2" t="s">
        <v>69</v>
      </c>
      <c r="F3100" s="2" t="s">
        <v>78</v>
      </c>
      <c r="G3100" s="2" t="s">
        <v>81</v>
      </c>
      <c r="H3100" s="2" t="s">
        <v>75</v>
      </c>
      <c r="I3100" s="2">
        <v>1500</v>
      </c>
      <c r="J3100" s="2">
        <v>7600</v>
      </c>
      <c r="K3100" s="2">
        <v>585</v>
      </c>
      <c r="L3100" s="2">
        <v>797.04</v>
      </c>
      <c r="M3100" s="2">
        <v>397.36</v>
      </c>
      <c r="N3100" s="2">
        <v>136.25</v>
      </c>
      <c r="O3100" s="2">
        <v>200.58</v>
      </c>
      <c r="P3100" s="2">
        <v>4694</v>
      </c>
      <c r="Q3100" s="2">
        <v>4944.01</v>
      </c>
      <c r="R3100" s="2">
        <v>5348.58</v>
      </c>
      <c r="S3100" s="2">
        <v>105.33</v>
      </c>
      <c r="T3100" s="2">
        <v>92.44</v>
      </c>
      <c r="U3100" s="2">
        <v>52.42</v>
      </c>
      <c r="V3100" s="2">
        <v>71.42</v>
      </c>
      <c r="W3100" s="2">
        <v>35.61</v>
      </c>
      <c r="X3100" s="2">
        <v>60.93</v>
      </c>
      <c r="Y3100" s="2">
        <v>64.17</v>
      </c>
      <c r="Z3100" s="2">
        <v>69.430000000000007</v>
      </c>
    </row>
    <row r="3101" spans="1:26" x14ac:dyDescent="0.3">
      <c r="A3101" s="3" t="s">
        <v>811</v>
      </c>
      <c r="B3101" s="3" t="s">
        <v>812</v>
      </c>
      <c r="C3101" s="3">
        <v>23</v>
      </c>
      <c r="D3101" s="3" t="s">
        <v>24</v>
      </c>
      <c r="E3101" s="3" t="s">
        <v>69</v>
      </c>
      <c r="F3101" s="3" t="s">
        <v>78</v>
      </c>
      <c r="G3101" s="3" t="s">
        <v>82</v>
      </c>
      <c r="H3101" s="3" t="s">
        <v>60</v>
      </c>
      <c r="I3101" s="3">
        <v>431.59</v>
      </c>
      <c r="J3101" s="3">
        <v>150</v>
      </c>
      <c r="K3101" s="3">
        <v>12</v>
      </c>
      <c r="L3101" s="3">
        <v>18.170000000000002</v>
      </c>
      <c r="M3101" s="3">
        <v>0</v>
      </c>
      <c r="N3101" s="3">
        <v>151.41999999999999</v>
      </c>
      <c r="O3101" s="3">
        <v>0</v>
      </c>
      <c r="P3101" s="3">
        <v>87</v>
      </c>
      <c r="Q3101" s="3">
        <v>137.28</v>
      </c>
      <c r="R3101" s="3">
        <v>2.59</v>
      </c>
      <c r="S3101" s="3">
        <v>157.79</v>
      </c>
      <c r="T3101" s="3">
        <v>5300.39</v>
      </c>
      <c r="U3101" s="3" t="s">
        <v>60</v>
      </c>
      <c r="V3101" s="3" t="s">
        <v>60</v>
      </c>
      <c r="W3101" s="3" t="s">
        <v>60</v>
      </c>
      <c r="X3101" s="3" t="s">
        <v>60</v>
      </c>
      <c r="Y3101" s="3" t="s">
        <v>60</v>
      </c>
      <c r="Z3101" s="3" t="s">
        <v>60</v>
      </c>
    </row>
    <row r="3102" spans="1:26" x14ac:dyDescent="0.3">
      <c r="A3102" s="2" t="s">
        <v>811</v>
      </c>
      <c r="B3102" s="2" t="s">
        <v>812</v>
      </c>
      <c r="C3102" s="2">
        <v>24</v>
      </c>
      <c r="D3102" s="2" t="s">
        <v>24</v>
      </c>
      <c r="E3102" s="2" t="s">
        <v>69</v>
      </c>
      <c r="F3102" s="2" t="s">
        <v>78</v>
      </c>
      <c r="G3102" s="2" t="s">
        <v>83</v>
      </c>
      <c r="H3102" s="2" t="s">
        <v>16</v>
      </c>
      <c r="I3102" s="2">
        <v>431.59</v>
      </c>
      <c r="J3102" s="2">
        <v>150</v>
      </c>
      <c r="K3102" s="2">
        <v>12</v>
      </c>
      <c r="L3102" s="2">
        <v>18.170000000000002</v>
      </c>
      <c r="M3102" s="2">
        <v>0</v>
      </c>
      <c r="N3102" s="2">
        <v>151.41999999999999</v>
      </c>
      <c r="O3102" s="2">
        <v>0</v>
      </c>
      <c r="P3102" s="2">
        <v>87</v>
      </c>
      <c r="Q3102" s="2">
        <v>137.28</v>
      </c>
      <c r="R3102" s="2">
        <v>2.59</v>
      </c>
      <c r="S3102" s="2">
        <v>157.79</v>
      </c>
      <c r="T3102" s="2">
        <v>5300.39</v>
      </c>
      <c r="U3102" s="2" t="s">
        <v>60</v>
      </c>
      <c r="V3102" s="2" t="s">
        <v>60</v>
      </c>
      <c r="W3102" s="2" t="s">
        <v>60</v>
      </c>
      <c r="X3102" s="2" t="s">
        <v>60</v>
      </c>
      <c r="Y3102" s="2" t="s">
        <v>60</v>
      </c>
      <c r="Z3102" s="2" t="s">
        <v>60</v>
      </c>
    </row>
    <row r="3103" spans="1:26" x14ac:dyDescent="0.3">
      <c r="A3103" s="3" t="s">
        <v>811</v>
      </c>
      <c r="B3103" s="3" t="s">
        <v>812</v>
      </c>
      <c r="C3103" s="3">
        <v>25</v>
      </c>
      <c r="D3103" s="3" t="s">
        <v>24</v>
      </c>
      <c r="E3103" s="3" t="s">
        <v>69</v>
      </c>
      <c r="F3103" s="3" t="s">
        <v>78</v>
      </c>
      <c r="G3103" s="3" t="s">
        <v>84</v>
      </c>
      <c r="H3103" s="3" t="s">
        <v>16</v>
      </c>
      <c r="I3103" s="3">
        <v>431.59</v>
      </c>
      <c r="J3103" s="3">
        <v>150</v>
      </c>
      <c r="K3103" s="3">
        <v>12</v>
      </c>
      <c r="L3103" s="3">
        <v>18.170000000000002</v>
      </c>
      <c r="M3103" s="3">
        <v>0</v>
      </c>
      <c r="N3103" s="3">
        <v>151.41999999999999</v>
      </c>
      <c r="O3103" s="3">
        <v>0</v>
      </c>
      <c r="P3103" s="3">
        <v>87</v>
      </c>
      <c r="Q3103" s="3">
        <v>137.28</v>
      </c>
      <c r="R3103" s="3">
        <v>2.59</v>
      </c>
      <c r="S3103" s="3">
        <v>157.79</v>
      </c>
      <c r="T3103" s="3">
        <v>5300.39</v>
      </c>
      <c r="U3103" s="3" t="s">
        <v>60</v>
      </c>
      <c r="V3103" s="3" t="s">
        <v>60</v>
      </c>
      <c r="W3103" s="3" t="s">
        <v>60</v>
      </c>
      <c r="X3103" s="3" t="s">
        <v>60</v>
      </c>
      <c r="Y3103" s="3" t="s">
        <v>60</v>
      </c>
      <c r="Z3103" s="3" t="s">
        <v>60</v>
      </c>
    </row>
    <row r="3104" spans="1:26" x14ac:dyDescent="0.3">
      <c r="A3104" s="2" t="s">
        <v>811</v>
      </c>
      <c r="B3104" s="2" t="s">
        <v>812</v>
      </c>
      <c r="C3104" s="2">
        <v>26</v>
      </c>
      <c r="D3104" s="2" t="s">
        <v>24</v>
      </c>
      <c r="E3104" s="2" t="s">
        <v>69</v>
      </c>
      <c r="F3104" s="2" t="s">
        <v>78</v>
      </c>
      <c r="G3104" s="2" t="s">
        <v>68</v>
      </c>
      <c r="H3104" s="2" t="s">
        <v>75</v>
      </c>
      <c r="I3104" s="2">
        <v>5330</v>
      </c>
      <c r="J3104" s="2">
        <v>29500</v>
      </c>
      <c r="K3104" s="2">
        <v>1794</v>
      </c>
      <c r="L3104" s="2">
        <v>2675.13</v>
      </c>
      <c r="M3104" s="2">
        <v>2284.5500000000002</v>
      </c>
      <c r="N3104" s="2">
        <v>149.12</v>
      </c>
      <c r="O3104" s="2">
        <v>117.1</v>
      </c>
      <c r="P3104" s="2">
        <v>17732</v>
      </c>
      <c r="Q3104" s="2">
        <v>17296.759999999998</v>
      </c>
      <c r="R3104" s="2">
        <v>19800.53</v>
      </c>
      <c r="S3104" s="2">
        <v>97.55</v>
      </c>
      <c r="T3104" s="2">
        <v>87.36</v>
      </c>
      <c r="U3104" s="2">
        <v>45.24</v>
      </c>
      <c r="V3104" s="2">
        <v>67.459999999999994</v>
      </c>
      <c r="W3104" s="2">
        <v>57.61</v>
      </c>
      <c r="X3104" s="2">
        <v>64.77</v>
      </c>
      <c r="Y3104" s="2">
        <v>63.18</v>
      </c>
      <c r="Z3104" s="2">
        <v>72.33</v>
      </c>
    </row>
    <row r="3105" spans="1:26" x14ac:dyDescent="0.3">
      <c r="A3105" s="3" t="s">
        <v>811</v>
      </c>
      <c r="B3105" s="3" t="s">
        <v>812</v>
      </c>
      <c r="C3105" s="3">
        <v>27</v>
      </c>
      <c r="D3105" s="3" t="s">
        <v>24</v>
      </c>
      <c r="E3105" s="3" t="s">
        <v>69</v>
      </c>
      <c r="F3105" s="3" t="s">
        <v>78</v>
      </c>
      <c r="G3105" s="3" t="s">
        <v>68</v>
      </c>
      <c r="H3105" s="3" t="s">
        <v>16</v>
      </c>
      <c r="I3105" s="3">
        <v>431.59</v>
      </c>
      <c r="J3105" s="3">
        <v>150</v>
      </c>
      <c r="K3105" s="3">
        <v>12</v>
      </c>
      <c r="L3105" s="3">
        <v>18.170000000000002</v>
      </c>
      <c r="M3105" s="3">
        <v>0</v>
      </c>
      <c r="N3105" s="3">
        <v>151.41999999999999</v>
      </c>
      <c r="O3105" s="3">
        <v>0</v>
      </c>
      <c r="P3105" s="3">
        <v>87</v>
      </c>
      <c r="Q3105" s="3">
        <v>137.28</v>
      </c>
      <c r="R3105" s="3">
        <v>2.59</v>
      </c>
      <c r="S3105" s="3">
        <v>157.79</v>
      </c>
      <c r="T3105" s="3">
        <v>5300.39</v>
      </c>
      <c r="U3105" s="3" t="s">
        <v>60</v>
      </c>
      <c r="V3105" s="3" t="s">
        <v>60</v>
      </c>
      <c r="W3105" s="3" t="s">
        <v>60</v>
      </c>
      <c r="X3105" s="3" t="s">
        <v>60</v>
      </c>
      <c r="Y3105" s="3" t="s">
        <v>60</v>
      </c>
      <c r="Z3105" s="3" t="s">
        <v>60</v>
      </c>
    </row>
    <row r="3106" spans="1:26" x14ac:dyDescent="0.3">
      <c r="A3106" s="2" t="s">
        <v>811</v>
      </c>
      <c r="B3106" s="2" t="s">
        <v>812</v>
      </c>
      <c r="C3106" s="2">
        <v>28</v>
      </c>
      <c r="D3106" s="2" t="s">
        <v>24</v>
      </c>
      <c r="E3106" s="2" t="s">
        <v>69</v>
      </c>
      <c r="F3106" s="2" t="s">
        <v>78</v>
      </c>
      <c r="G3106" s="2" t="s">
        <v>68</v>
      </c>
      <c r="H3106" s="2" t="s">
        <v>69</v>
      </c>
      <c r="I3106" s="2">
        <v>5761.59</v>
      </c>
      <c r="J3106" s="2">
        <v>29650</v>
      </c>
      <c r="K3106" s="2">
        <v>1806</v>
      </c>
      <c r="L3106" s="2">
        <v>2693.3</v>
      </c>
      <c r="M3106" s="2">
        <v>2284.5500000000002</v>
      </c>
      <c r="N3106" s="2">
        <v>149.13</v>
      </c>
      <c r="O3106" s="2">
        <v>117.89</v>
      </c>
      <c r="P3106" s="2">
        <v>17819</v>
      </c>
      <c r="Q3106" s="2">
        <v>17434.04</v>
      </c>
      <c r="R3106" s="2">
        <v>19803.12</v>
      </c>
      <c r="S3106" s="2">
        <v>97.84</v>
      </c>
      <c r="T3106" s="2">
        <v>88.04</v>
      </c>
      <c r="U3106" s="2" t="s">
        <v>60</v>
      </c>
      <c r="V3106" s="2" t="s">
        <v>60</v>
      </c>
      <c r="W3106" s="2" t="s">
        <v>60</v>
      </c>
      <c r="X3106" s="2" t="s">
        <v>60</v>
      </c>
      <c r="Y3106" s="2" t="s">
        <v>60</v>
      </c>
      <c r="Z3106" s="2" t="s">
        <v>60</v>
      </c>
    </row>
    <row r="3107" spans="1:26" x14ac:dyDescent="0.3">
      <c r="A3107" s="3" t="s">
        <v>811</v>
      </c>
      <c r="B3107" s="3" t="s">
        <v>812</v>
      </c>
      <c r="C3107" s="3">
        <v>29</v>
      </c>
      <c r="D3107" s="3" t="s">
        <v>24</v>
      </c>
      <c r="E3107" s="3" t="s">
        <v>85</v>
      </c>
      <c r="F3107" s="3" t="s">
        <v>58</v>
      </c>
      <c r="G3107" s="3" t="s">
        <v>86</v>
      </c>
      <c r="H3107" s="3" t="s">
        <v>60</v>
      </c>
      <c r="I3107" s="3">
        <v>195</v>
      </c>
      <c r="J3107" s="3">
        <v>185</v>
      </c>
      <c r="K3107" s="3">
        <v>10</v>
      </c>
      <c r="L3107" s="3">
        <v>9.85</v>
      </c>
      <c r="M3107" s="3">
        <v>0</v>
      </c>
      <c r="N3107" s="3">
        <v>98.5</v>
      </c>
      <c r="O3107" s="3">
        <v>0</v>
      </c>
      <c r="P3107" s="3">
        <v>161</v>
      </c>
      <c r="Q3107" s="3">
        <v>150.68</v>
      </c>
      <c r="R3107" s="3">
        <v>140.41999999999999</v>
      </c>
      <c r="S3107" s="3">
        <v>93.59</v>
      </c>
      <c r="T3107" s="3">
        <v>107.31</v>
      </c>
      <c r="U3107" s="3" t="s">
        <v>60</v>
      </c>
      <c r="V3107" s="3" t="s">
        <v>60</v>
      </c>
      <c r="W3107" s="3" t="s">
        <v>60</v>
      </c>
      <c r="X3107" s="3" t="s">
        <v>60</v>
      </c>
      <c r="Y3107" s="3" t="s">
        <v>60</v>
      </c>
      <c r="Z3107" s="3" t="s">
        <v>60</v>
      </c>
    </row>
    <row r="3108" spans="1:26" x14ac:dyDescent="0.3">
      <c r="A3108" s="2" t="s">
        <v>811</v>
      </c>
      <c r="B3108" s="2" t="s">
        <v>812</v>
      </c>
      <c r="C3108" s="2">
        <v>30</v>
      </c>
      <c r="D3108" s="2" t="s">
        <v>24</v>
      </c>
      <c r="E3108" s="2" t="s">
        <v>85</v>
      </c>
      <c r="F3108" s="2" t="s">
        <v>58</v>
      </c>
      <c r="G3108" s="2" t="s">
        <v>87</v>
      </c>
      <c r="H3108" s="2" t="s">
        <v>60</v>
      </c>
      <c r="I3108" s="2">
        <v>100</v>
      </c>
      <c r="J3108" s="2">
        <v>389</v>
      </c>
      <c r="K3108" s="2">
        <v>31</v>
      </c>
      <c r="L3108" s="2">
        <v>25.65</v>
      </c>
      <c r="M3108" s="2">
        <v>33.64</v>
      </c>
      <c r="N3108" s="2">
        <v>82.74</v>
      </c>
      <c r="O3108" s="2">
        <v>76.25</v>
      </c>
      <c r="P3108" s="2">
        <v>331</v>
      </c>
      <c r="Q3108" s="2">
        <v>301.66000000000003</v>
      </c>
      <c r="R3108" s="2">
        <v>357.4</v>
      </c>
      <c r="S3108" s="2">
        <v>91.14</v>
      </c>
      <c r="T3108" s="2">
        <v>84.4</v>
      </c>
      <c r="U3108" s="2" t="s">
        <v>60</v>
      </c>
      <c r="V3108" s="2" t="s">
        <v>60</v>
      </c>
      <c r="W3108" s="2" t="s">
        <v>60</v>
      </c>
      <c r="X3108" s="2" t="s">
        <v>60</v>
      </c>
      <c r="Y3108" s="2" t="s">
        <v>60</v>
      </c>
      <c r="Z3108" s="2" t="s">
        <v>60</v>
      </c>
    </row>
    <row r="3109" spans="1:26" x14ac:dyDescent="0.3">
      <c r="A3109" s="3" t="s">
        <v>811</v>
      </c>
      <c r="B3109" s="3" t="s">
        <v>812</v>
      </c>
      <c r="C3109" s="3">
        <v>31</v>
      </c>
      <c r="D3109" s="3" t="s">
        <v>24</v>
      </c>
      <c r="E3109" s="3" t="s">
        <v>85</v>
      </c>
      <c r="F3109" s="3" t="s">
        <v>58</v>
      </c>
      <c r="G3109" s="3" t="s">
        <v>88</v>
      </c>
      <c r="H3109" s="3" t="s">
        <v>60</v>
      </c>
      <c r="I3109" s="3">
        <v>111</v>
      </c>
      <c r="J3109" s="3">
        <v>300</v>
      </c>
      <c r="K3109" s="3">
        <v>26</v>
      </c>
      <c r="L3109" s="3">
        <v>21.28</v>
      </c>
      <c r="M3109" s="3">
        <v>41.25</v>
      </c>
      <c r="N3109" s="3">
        <v>81.849999999999994</v>
      </c>
      <c r="O3109" s="3">
        <v>51.59</v>
      </c>
      <c r="P3109" s="3">
        <v>236</v>
      </c>
      <c r="Q3109" s="3">
        <v>252.04</v>
      </c>
      <c r="R3109" s="3">
        <v>263.95999999999998</v>
      </c>
      <c r="S3109" s="3">
        <v>106.8</v>
      </c>
      <c r="T3109" s="3">
        <v>95.48</v>
      </c>
      <c r="U3109" s="3" t="s">
        <v>60</v>
      </c>
      <c r="V3109" s="3" t="s">
        <v>60</v>
      </c>
      <c r="W3109" s="3" t="s">
        <v>60</v>
      </c>
      <c r="X3109" s="3" t="s">
        <v>60</v>
      </c>
      <c r="Y3109" s="3" t="s">
        <v>60</v>
      </c>
      <c r="Z3109" s="3" t="s">
        <v>60</v>
      </c>
    </row>
    <row r="3110" spans="1:26" x14ac:dyDescent="0.3">
      <c r="A3110" s="2" t="s">
        <v>811</v>
      </c>
      <c r="B3110" s="2" t="s">
        <v>812</v>
      </c>
      <c r="C3110" s="2">
        <v>32</v>
      </c>
      <c r="D3110" s="2" t="s">
        <v>24</v>
      </c>
      <c r="E3110" s="2" t="s">
        <v>85</v>
      </c>
      <c r="F3110" s="2" t="s">
        <v>58</v>
      </c>
      <c r="G3110" s="2" t="s">
        <v>89</v>
      </c>
      <c r="H3110" s="2" t="s">
        <v>12</v>
      </c>
      <c r="I3110" s="2">
        <v>406</v>
      </c>
      <c r="J3110" s="2">
        <v>874</v>
      </c>
      <c r="K3110" s="2">
        <v>67</v>
      </c>
      <c r="L3110" s="2">
        <v>56.78</v>
      </c>
      <c r="M3110" s="2">
        <v>74.89</v>
      </c>
      <c r="N3110" s="2">
        <v>84.75</v>
      </c>
      <c r="O3110" s="2">
        <v>75.819999999999993</v>
      </c>
      <c r="P3110" s="2">
        <v>728</v>
      </c>
      <c r="Q3110" s="2">
        <v>704.38</v>
      </c>
      <c r="R3110" s="2">
        <v>761.78</v>
      </c>
      <c r="S3110" s="2">
        <v>96.76</v>
      </c>
      <c r="T3110" s="2">
        <v>92.47</v>
      </c>
      <c r="U3110" s="2" t="s">
        <v>60</v>
      </c>
      <c r="V3110" s="2" t="s">
        <v>60</v>
      </c>
      <c r="W3110" s="2" t="s">
        <v>60</v>
      </c>
      <c r="X3110" s="2" t="s">
        <v>60</v>
      </c>
      <c r="Y3110" s="2" t="s">
        <v>60</v>
      </c>
      <c r="Z3110" s="2" t="s">
        <v>60</v>
      </c>
    </row>
    <row r="3111" spans="1:26" x14ac:dyDescent="0.3">
      <c r="A3111" s="3" t="s">
        <v>811</v>
      </c>
      <c r="B3111" s="3" t="s">
        <v>812</v>
      </c>
      <c r="C3111" s="3">
        <v>33</v>
      </c>
      <c r="D3111" s="3" t="s">
        <v>24</v>
      </c>
      <c r="E3111" s="3" t="s">
        <v>85</v>
      </c>
      <c r="F3111" s="3" t="s">
        <v>58</v>
      </c>
      <c r="G3111" s="3" t="s">
        <v>90</v>
      </c>
      <c r="H3111" s="3" t="s">
        <v>60</v>
      </c>
      <c r="I3111" s="3">
        <v>66</v>
      </c>
      <c r="J3111" s="3">
        <v>304</v>
      </c>
      <c r="K3111" s="3">
        <v>22</v>
      </c>
      <c r="L3111" s="3">
        <v>17.079999999999998</v>
      </c>
      <c r="M3111" s="3">
        <v>24.25</v>
      </c>
      <c r="N3111" s="3">
        <v>77.64</v>
      </c>
      <c r="O3111" s="3">
        <v>70.430000000000007</v>
      </c>
      <c r="P3111" s="3">
        <v>252</v>
      </c>
      <c r="Q3111" s="3">
        <v>244.54</v>
      </c>
      <c r="R3111" s="3">
        <v>251.6</v>
      </c>
      <c r="S3111" s="3">
        <v>97.04</v>
      </c>
      <c r="T3111" s="3">
        <v>97.19</v>
      </c>
      <c r="U3111" s="3" t="s">
        <v>60</v>
      </c>
      <c r="V3111" s="3" t="s">
        <v>60</v>
      </c>
      <c r="W3111" s="3" t="s">
        <v>60</v>
      </c>
      <c r="X3111" s="3" t="s">
        <v>60</v>
      </c>
      <c r="Y3111" s="3" t="s">
        <v>60</v>
      </c>
      <c r="Z3111" s="3" t="s">
        <v>60</v>
      </c>
    </row>
    <row r="3112" spans="1:26" x14ac:dyDescent="0.3">
      <c r="A3112" s="2" t="s">
        <v>811</v>
      </c>
      <c r="B3112" s="2" t="s">
        <v>812</v>
      </c>
      <c r="C3112" s="2">
        <v>34</v>
      </c>
      <c r="D3112" s="2" t="s">
        <v>24</v>
      </c>
      <c r="E3112" s="2" t="s">
        <v>85</v>
      </c>
      <c r="F3112" s="2" t="s">
        <v>58</v>
      </c>
      <c r="G3112" s="2" t="s">
        <v>91</v>
      </c>
      <c r="H3112" s="2" t="s">
        <v>60</v>
      </c>
      <c r="I3112" s="2">
        <v>60</v>
      </c>
      <c r="J3112" s="2">
        <v>180</v>
      </c>
      <c r="K3112" s="2">
        <v>17</v>
      </c>
      <c r="L3112" s="2">
        <v>23.67</v>
      </c>
      <c r="M3112" s="2">
        <v>39.799999999999997</v>
      </c>
      <c r="N3112" s="2">
        <v>139.24</v>
      </c>
      <c r="O3112" s="2">
        <v>59.47</v>
      </c>
      <c r="P3112" s="2">
        <v>133</v>
      </c>
      <c r="Q3112" s="2">
        <v>177.03</v>
      </c>
      <c r="R3112" s="2">
        <v>168.07</v>
      </c>
      <c r="S3112" s="2">
        <v>133.11000000000001</v>
      </c>
      <c r="T3112" s="2">
        <v>105.33</v>
      </c>
      <c r="U3112" s="2" t="s">
        <v>60</v>
      </c>
      <c r="V3112" s="2" t="s">
        <v>60</v>
      </c>
      <c r="W3112" s="2" t="s">
        <v>60</v>
      </c>
      <c r="X3112" s="2" t="s">
        <v>60</v>
      </c>
      <c r="Y3112" s="2" t="s">
        <v>60</v>
      </c>
      <c r="Z3112" s="2" t="s">
        <v>60</v>
      </c>
    </row>
    <row r="3113" spans="1:26" x14ac:dyDescent="0.3">
      <c r="A3113" s="3" t="s">
        <v>811</v>
      </c>
      <c r="B3113" s="3" t="s">
        <v>812</v>
      </c>
      <c r="C3113" s="3">
        <v>35</v>
      </c>
      <c r="D3113" s="3" t="s">
        <v>24</v>
      </c>
      <c r="E3113" s="3" t="s">
        <v>85</v>
      </c>
      <c r="F3113" s="3" t="s">
        <v>58</v>
      </c>
      <c r="G3113" s="3" t="s">
        <v>92</v>
      </c>
      <c r="H3113" s="3" t="s">
        <v>60</v>
      </c>
      <c r="I3113" s="3">
        <v>126</v>
      </c>
      <c r="J3113" s="3">
        <v>619</v>
      </c>
      <c r="K3113" s="3">
        <v>42</v>
      </c>
      <c r="L3113" s="3">
        <v>0</v>
      </c>
      <c r="M3113" s="3">
        <v>51.7</v>
      </c>
      <c r="N3113" s="3">
        <v>0</v>
      </c>
      <c r="O3113" s="3">
        <v>0</v>
      </c>
      <c r="P3113" s="3">
        <v>524</v>
      </c>
      <c r="Q3113" s="3">
        <v>213.47</v>
      </c>
      <c r="R3113" s="3">
        <v>493.72</v>
      </c>
      <c r="S3113" s="3">
        <v>40.74</v>
      </c>
      <c r="T3113" s="3">
        <v>43.24</v>
      </c>
      <c r="U3113" s="3" t="s">
        <v>60</v>
      </c>
      <c r="V3113" s="3" t="s">
        <v>60</v>
      </c>
      <c r="W3113" s="3" t="s">
        <v>60</v>
      </c>
      <c r="X3113" s="3" t="s">
        <v>60</v>
      </c>
      <c r="Y3113" s="3" t="s">
        <v>60</v>
      </c>
      <c r="Z3113" s="3" t="s">
        <v>60</v>
      </c>
    </row>
    <row r="3114" spans="1:26" x14ac:dyDescent="0.3">
      <c r="A3114" s="2" t="s">
        <v>811</v>
      </c>
      <c r="B3114" s="2" t="s">
        <v>812</v>
      </c>
      <c r="C3114" s="2">
        <v>36</v>
      </c>
      <c r="D3114" s="2" t="s">
        <v>24</v>
      </c>
      <c r="E3114" s="2" t="s">
        <v>85</v>
      </c>
      <c r="F3114" s="2" t="s">
        <v>58</v>
      </c>
      <c r="G3114" s="2" t="s">
        <v>93</v>
      </c>
      <c r="H3114" s="2" t="s">
        <v>60</v>
      </c>
      <c r="I3114" s="2">
        <v>120</v>
      </c>
      <c r="J3114" s="2">
        <v>550</v>
      </c>
      <c r="K3114" s="2">
        <v>50</v>
      </c>
      <c r="L3114" s="2">
        <v>41.57</v>
      </c>
      <c r="M3114" s="2">
        <v>56.25</v>
      </c>
      <c r="N3114" s="2">
        <v>83.14</v>
      </c>
      <c r="O3114" s="2">
        <v>73.900000000000006</v>
      </c>
      <c r="P3114" s="2">
        <v>423</v>
      </c>
      <c r="Q3114" s="2">
        <v>442.58</v>
      </c>
      <c r="R3114" s="2">
        <v>522.53</v>
      </c>
      <c r="S3114" s="2">
        <v>104.63</v>
      </c>
      <c r="T3114" s="2">
        <v>84.7</v>
      </c>
      <c r="U3114" s="2" t="s">
        <v>60</v>
      </c>
      <c r="V3114" s="2" t="s">
        <v>60</v>
      </c>
      <c r="W3114" s="2" t="s">
        <v>60</v>
      </c>
      <c r="X3114" s="2" t="s">
        <v>60</v>
      </c>
      <c r="Y3114" s="2" t="s">
        <v>60</v>
      </c>
      <c r="Z3114" s="2" t="s">
        <v>60</v>
      </c>
    </row>
    <row r="3115" spans="1:26" x14ac:dyDescent="0.3">
      <c r="A3115" s="3" t="s">
        <v>811</v>
      </c>
      <c r="B3115" s="3" t="s">
        <v>812</v>
      </c>
      <c r="C3115" s="3">
        <v>37</v>
      </c>
      <c r="D3115" s="3" t="s">
        <v>24</v>
      </c>
      <c r="E3115" s="3" t="s">
        <v>85</v>
      </c>
      <c r="F3115" s="3" t="s">
        <v>58</v>
      </c>
      <c r="G3115" s="3" t="s">
        <v>94</v>
      </c>
      <c r="H3115" s="3" t="s">
        <v>60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 t="s">
        <v>60</v>
      </c>
      <c r="V3115" s="3" t="s">
        <v>60</v>
      </c>
      <c r="W3115" s="3" t="s">
        <v>60</v>
      </c>
      <c r="X3115" s="3" t="s">
        <v>60</v>
      </c>
      <c r="Y3115" s="3" t="s">
        <v>60</v>
      </c>
      <c r="Z3115" s="3" t="s">
        <v>60</v>
      </c>
    </row>
    <row r="3116" spans="1:26" x14ac:dyDescent="0.3">
      <c r="A3116" s="2" t="s">
        <v>811</v>
      </c>
      <c r="B3116" s="2" t="s">
        <v>812</v>
      </c>
      <c r="C3116" s="2">
        <v>38</v>
      </c>
      <c r="D3116" s="2" t="s">
        <v>24</v>
      </c>
      <c r="E3116" s="2" t="s">
        <v>85</v>
      </c>
      <c r="F3116" s="2" t="s">
        <v>58</v>
      </c>
      <c r="G3116" s="2" t="s">
        <v>95</v>
      </c>
      <c r="H3116" s="2" t="s">
        <v>12</v>
      </c>
      <c r="I3116" s="2">
        <v>372</v>
      </c>
      <c r="J3116" s="2">
        <v>1653</v>
      </c>
      <c r="K3116" s="2">
        <v>131</v>
      </c>
      <c r="L3116" s="2">
        <v>82.32</v>
      </c>
      <c r="M3116" s="2">
        <v>172</v>
      </c>
      <c r="N3116" s="2">
        <v>62.84</v>
      </c>
      <c r="O3116" s="2">
        <v>47.86</v>
      </c>
      <c r="P3116" s="2">
        <v>1332</v>
      </c>
      <c r="Q3116" s="2">
        <v>1077.6199999999999</v>
      </c>
      <c r="R3116" s="2">
        <v>1435.92</v>
      </c>
      <c r="S3116" s="2">
        <v>80.900000000000006</v>
      </c>
      <c r="T3116" s="2">
        <v>75.05</v>
      </c>
      <c r="U3116" s="2" t="s">
        <v>60</v>
      </c>
      <c r="V3116" s="2" t="s">
        <v>60</v>
      </c>
      <c r="W3116" s="2" t="s">
        <v>60</v>
      </c>
      <c r="X3116" s="2" t="s">
        <v>60</v>
      </c>
      <c r="Y3116" s="2" t="s">
        <v>60</v>
      </c>
      <c r="Z3116" s="2" t="s">
        <v>60</v>
      </c>
    </row>
    <row r="3117" spans="1:26" x14ac:dyDescent="0.3">
      <c r="A3117" s="3" t="s">
        <v>811</v>
      </c>
      <c r="B3117" s="3" t="s">
        <v>812</v>
      </c>
      <c r="C3117" s="3">
        <v>39</v>
      </c>
      <c r="D3117" s="3" t="s">
        <v>24</v>
      </c>
      <c r="E3117" s="3" t="s">
        <v>85</v>
      </c>
      <c r="F3117" s="3" t="s">
        <v>58</v>
      </c>
      <c r="G3117" s="3" t="s">
        <v>96</v>
      </c>
      <c r="H3117" s="3" t="s">
        <v>60</v>
      </c>
      <c r="I3117" s="3">
        <v>110</v>
      </c>
      <c r="J3117" s="3">
        <v>475</v>
      </c>
      <c r="K3117" s="3">
        <v>25</v>
      </c>
      <c r="L3117" s="3">
        <v>26.79</v>
      </c>
      <c r="M3117" s="3">
        <v>36.869999999999997</v>
      </c>
      <c r="N3117" s="3">
        <v>107.16</v>
      </c>
      <c r="O3117" s="3">
        <v>72.66</v>
      </c>
      <c r="P3117" s="3">
        <v>385</v>
      </c>
      <c r="Q3117" s="3">
        <v>410.49</v>
      </c>
      <c r="R3117" s="3">
        <v>413.24</v>
      </c>
      <c r="S3117" s="3">
        <v>106.62</v>
      </c>
      <c r="T3117" s="3">
        <v>99.33</v>
      </c>
      <c r="U3117" s="3" t="s">
        <v>60</v>
      </c>
      <c r="V3117" s="3" t="s">
        <v>60</v>
      </c>
      <c r="W3117" s="3" t="s">
        <v>60</v>
      </c>
      <c r="X3117" s="3" t="s">
        <v>60</v>
      </c>
      <c r="Y3117" s="3" t="s">
        <v>60</v>
      </c>
      <c r="Z3117" s="3" t="s">
        <v>60</v>
      </c>
    </row>
    <row r="3118" spans="1:26" x14ac:dyDescent="0.3">
      <c r="A3118" s="2" t="s">
        <v>811</v>
      </c>
      <c r="B3118" s="2" t="s">
        <v>812</v>
      </c>
      <c r="C3118" s="2">
        <v>40</v>
      </c>
      <c r="D3118" s="2" t="s">
        <v>24</v>
      </c>
      <c r="E3118" s="2" t="s">
        <v>85</v>
      </c>
      <c r="F3118" s="2" t="s">
        <v>58</v>
      </c>
      <c r="G3118" s="2" t="s">
        <v>97</v>
      </c>
      <c r="H3118" s="2" t="s">
        <v>12</v>
      </c>
      <c r="I3118" s="2">
        <v>110</v>
      </c>
      <c r="J3118" s="2">
        <v>475</v>
      </c>
      <c r="K3118" s="2">
        <v>25</v>
      </c>
      <c r="L3118" s="2">
        <v>26.79</v>
      </c>
      <c r="M3118" s="2">
        <v>36.869999999999997</v>
      </c>
      <c r="N3118" s="2">
        <v>107.16</v>
      </c>
      <c r="O3118" s="2">
        <v>72.66</v>
      </c>
      <c r="P3118" s="2">
        <v>385</v>
      </c>
      <c r="Q3118" s="2">
        <v>410.49</v>
      </c>
      <c r="R3118" s="2">
        <v>413.24</v>
      </c>
      <c r="S3118" s="2">
        <v>106.62</v>
      </c>
      <c r="T3118" s="2">
        <v>99.33</v>
      </c>
      <c r="U3118" s="2" t="s">
        <v>60</v>
      </c>
      <c r="V3118" s="2" t="s">
        <v>60</v>
      </c>
      <c r="W3118" s="2" t="s">
        <v>60</v>
      </c>
      <c r="X3118" s="2" t="s">
        <v>60</v>
      </c>
      <c r="Y3118" s="2" t="s">
        <v>60</v>
      </c>
      <c r="Z3118" s="2" t="s">
        <v>60</v>
      </c>
    </row>
    <row r="3119" spans="1:26" x14ac:dyDescent="0.3">
      <c r="A3119" s="3" t="s">
        <v>811</v>
      </c>
      <c r="B3119" s="3" t="s">
        <v>812</v>
      </c>
      <c r="C3119" s="3">
        <v>41</v>
      </c>
      <c r="D3119" s="3" t="s">
        <v>24</v>
      </c>
      <c r="E3119" s="3" t="s">
        <v>85</v>
      </c>
      <c r="F3119" s="3" t="s">
        <v>58</v>
      </c>
      <c r="G3119" s="3" t="s">
        <v>58</v>
      </c>
      <c r="H3119" s="3" t="s">
        <v>12</v>
      </c>
      <c r="I3119" s="3">
        <v>888</v>
      </c>
      <c r="J3119" s="3">
        <v>3002</v>
      </c>
      <c r="K3119" s="3">
        <v>223</v>
      </c>
      <c r="L3119" s="3">
        <v>165.89</v>
      </c>
      <c r="M3119" s="3">
        <v>283.76</v>
      </c>
      <c r="N3119" s="3">
        <v>74.39</v>
      </c>
      <c r="O3119" s="3">
        <v>58.46</v>
      </c>
      <c r="P3119" s="3">
        <v>2445</v>
      </c>
      <c r="Q3119" s="3">
        <v>2192.4899999999998</v>
      </c>
      <c r="R3119" s="3">
        <v>2610.94</v>
      </c>
      <c r="S3119" s="3">
        <v>89.67</v>
      </c>
      <c r="T3119" s="3">
        <v>83.97</v>
      </c>
      <c r="U3119" s="3" t="s">
        <v>60</v>
      </c>
      <c r="V3119" s="3" t="s">
        <v>60</v>
      </c>
      <c r="W3119" s="3" t="s">
        <v>60</v>
      </c>
      <c r="X3119" s="3" t="s">
        <v>60</v>
      </c>
      <c r="Y3119" s="3" t="s">
        <v>60</v>
      </c>
      <c r="Z3119" s="3" t="s">
        <v>60</v>
      </c>
    </row>
    <row r="3120" spans="1:26" x14ac:dyDescent="0.3">
      <c r="A3120" s="2" t="s">
        <v>811</v>
      </c>
      <c r="B3120" s="2" t="s">
        <v>812</v>
      </c>
      <c r="C3120" s="2">
        <v>42</v>
      </c>
      <c r="D3120" s="2" t="s">
        <v>24</v>
      </c>
      <c r="E3120" s="2" t="s">
        <v>85</v>
      </c>
      <c r="F3120" s="2" t="s">
        <v>65</v>
      </c>
      <c r="G3120" s="2" t="s">
        <v>98</v>
      </c>
      <c r="H3120" s="2" t="s">
        <v>60</v>
      </c>
      <c r="I3120" s="2">
        <v>192</v>
      </c>
      <c r="J3120" s="2">
        <v>653</v>
      </c>
      <c r="K3120" s="2">
        <v>37</v>
      </c>
      <c r="L3120" s="2">
        <v>37.630000000000003</v>
      </c>
      <c r="M3120" s="2">
        <v>45.35</v>
      </c>
      <c r="N3120" s="2">
        <v>101.7</v>
      </c>
      <c r="O3120" s="2">
        <v>82.98</v>
      </c>
      <c r="P3120" s="2">
        <v>576</v>
      </c>
      <c r="Q3120" s="2">
        <v>515.41999999999996</v>
      </c>
      <c r="R3120" s="2">
        <v>552.02</v>
      </c>
      <c r="S3120" s="2">
        <v>89.48</v>
      </c>
      <c r="T3120" s="2">
        <v>93.37</v>
      </c>
      <c r="U3120" s="2" t="s">
        <v>60</v>
      </c>
      <c r="V3120" s="2" t="s">
        <v>60</v>
      </c>
      <c r="W3120" s="2" t="s">
        <v>60</v>
      </c>
      <c r="X3120" s="2" t="s">
        <v>60</v>
      </c>
      <c r="Y3120" s="2" t="s">
        <v>60</v>
      </c>
      <c r="Z3120" s="2" t="s">
        <v>60</v>
      </c>
    </row>
    <row r="3121" spans="1:26" x14ac:dyDescent="0.3">
      <c r="A3121" s="3" t="s">
        <v>811</v>
      </c>
      <c r="B3121" s="3" t="s">
        <v>812</v>
      </c>
      <c r="C3121" s="3">
        <v>43</v>
      </c>
      <c r="D3121" s="3" t="s">
        <v>24</v>
      </c>
      <c r="E3121" s="3" t="s">
        <v>85</v>
      </c>
      <c r="F3121" s="3" t="s">
        <v>65</v>
      </c>
      <c r="G3121" s="3" t="s">
        <v>99</v>
      </c>
      <c r="H3121" s="3" t="s">
        <v>12</v>
      </c>
      <c r="I3121" s="3">
        <v>192</v>
      </c>
      <c r="J3121" s="3">
        <v>653</v>
      </c>
      <c r="K3121" s="3">
        <v>37</v>
      </c>
      <c r="L3121" s="3">
        <v>37.630000000000003</v>
      </c>
      <c r="M3121" s="3">
        <v>45.35</v>
      </c>
      <c r="N3121" s="3">
        <v>101.7</v>
      </c>
      <c r="O3121" s="3">
        <v>82.98</v>
      </c>
      <c r="P3121" s="3">
        <v>576</v>
      </c>
      <c r="Q3121" s="3">
        <v>515.41999999999996</v>
      </c>
      <c r="R3121" s="3">
        <v>552.02</v>
      </c>
      <c r="S3121" s="3">
        <v>89.48</v>
      </c>
      <c r="T3121" s="3">
        <v>93.37</v>
      </c>
      <c r="U3121" s="3" t="s">
        <v>60</v>
      </c>
      <c r="V3121" s="3" t="s">
        <v>60</v>
      </c>
      <c r="W3121" s="3" t="s">
        <v>60</v>
      </c>
      <c r="X3121" s="3" t="s">
        <v>60</v>
      </c>
      <c r="Y3121" s="3" t="s">
        <v>60</v>
      </c>
      <c r="Z3121" s="3" t="s">
        <v>60</v>
      </c>
    </row>
    <row r="3122" spans="1:26" x14ac:dyDescent="0.3">
      <c r="A3122" s="2" t="s">
        <v>811</v>
      </c>
      <c r="B3122" s="2" t="s">
        <v>812</v>
      </c>
      <c r="C3122" s="2">
        <v>44</v>
      </c>
      <c r="D3122" s="2" t="s">
        <v>24</v>
      </c>
      <c r="E3122" s="2" t="s">
        <v>85</v>
      </c>
      <c r="F3122" s="2" t="s">
        <v>65</v>
      </c>
      <c r="G3122" s="2" t="s">
        <v>100</v>
      </c>
      <c r="H3122" s="2" t="s">
        <v>60</v>
      </c>
      <c r="I3122" s="2">
        <v>100</v>
      </c>
      <c r="J3122" s="2">
        <v>348</v>
      </c>
      <c r="K3122" s="2">
        <v>21</v>
      </c>
      <c r="L3122" s="2">
        <v>11.02</v>
      </c>
      <c r="M3122" s="2">
        <v>17.91</v>
      </c>
      <c r="N3122" s="2">
        <v>52.48</v>
      </c>
      <c r="O3122" s="2">
        <v>61.53</v>
      </c>
      <c r="P3122" s="2">
        <v>318</v>
      </c>
      <c r="Q3122" s="2">
        <v>123.98</v>
      </c>
      <c r="R3122" s="2">
        <v>305.14999999999998</v>
      </c>
      <c r="S3122" s="2">
        <v>38.99</v>
      </c>
      <c r="T3122" s="2">
        <v>40.630000000000003</v>
      </c>
      <c r="U3122" s="2" t="s">
        <v>60</v>
      </c>
      <c r="V3122" s="2" t="s">
        <v>60</v>
      </c>
      <c r="W3122" s="2" t="s">
        <v>60</v>
      </c>
      <c r="X3122" s="2" t="s">
        <v>60</v>
      </c>
      <c r="Y3122" s="2" t="s">
        <v>60</v>
      </c>
      <c r="Z3122" s="2" t="s">
        <v>60</v>
      </c>
    </row>
    <row r="3123" spans="1:26" x14ac:dyDescent="0.3">
      <c r="A3123" s="3" t="s">
        <v>811</v>
      </c>
      <c r="B3123" s="3" t="s">
        <v>812</v>
      </c>
      <c r="C3123" s="3">
        <v>45</v>
      </c>
      <c r="D3123" s="3" t="s">
        <v>24</v>
      </c>
      <c r="E3123" s="3" t="s">
        <v>85</v>
      </c>
      <c r="F3123" s="3" t="s">
        <v>65</v>
      </c>
      <c r="G3123" s="3" t="s">
        <v>101</v>
      </c>
      <c r="H3123" s="3" t="s">
        <v>12</v>
      </c>
      <c r="I3123" s="3">
        <v>100</v>
      </c>
      <c r="J3123" s="3">
        <v>348</v>
      </c>
      <c r="K3123" s="3">
        <v>21</v>
      </c>
      <c r="L3123" s="3">
        <v>11.02</v>
      </c>
      <c r="M3123" s="3">
        <v>17.91</v>
      </c>
      <c r="N3123" s="3">
        <v>52.48</v>
      </c>
      <c r="O3123" s="3">
        <v>61.53</v>
      </c>
      <c r="P3123" s="3">
        <v>318</v>
      </c>
      <c r="Q3123" s="3">
        <v>123.98</v>
      </c>
      <c r="R3123" s="3">
        <v>305.14999999999998</v>
      </c>
      <c r="S3123" s="3">
        <v>38.99</v>
      </c>
      <c r="T3123" s="3">
        <v>40.630000000000003</v>
      </c>
      <c r="U3123" s="3" t="s">
        <v>60</v>
      </c>
      <c r="V3123" s="3" t="s">
        <v>60</v>
      </c>
      <c r="W3123" s="3" t="s">
        <v>60</v>
      </c>
      <c r="X3123" s="3" t="s">
        <v>60</v>
      </c>
      <c r="Y3123" s="3" t="s">
        <v>60</v>
      </c>
      <c r="Z3123" s="3" t="s">
        <v>60</v>
      </c>
    </row>
    <row r="3124" spans="1:26" x14ac:dyDescent="0.3">
      <c r="A3124" s="2" t="s">
        <v>811</v>
      </c>
      <c r="B3124" s="2" t="s">
        <v>812</v>
      </c>
      <c r="C3124" s="2">
        <v>46</v>
      </c>
      <c r="D3124" s="2" t="s">
        <v>24</v>
      </c>
      <c r="E3124" s="2" t="s">
        <v>85</v>
      </c>
      <c r="F3124" s="2" t="s">
        <v>65</v>
      </c>
      <c r="G3124" s="2" t="s">
        <v>102</v>
      </c>
      <c r="H3124" s="2" t="s">
        <v>60</v>
      </c>
      <c r="I3124" s="2">
        <v>70</v>
      </c>
      <c r="J3124" s="2">
        <v>293</v>
      </c>
      <c r="K3124" s="2">
        <v>15</v>
      </c>
      <c r="L3124" s="2">
        <v>13.59</v>
      </c>
      <c r="M3124" s="2">
        <v>15.42</v>
      </c>
      <c r="N3124" s="2">
        <v>90.6</v>
      </c>
      <c r="O3124" s="2">
        <v>88.13</v>
      </c>
      <c r="P3124" s="2">
        <v>261</v>
      </c>
      <c r="Q3124" s="2">
        <v>227.43</v>
      </c>
      <c r="R3124" s="2">
        <v>229.56</v>
      </c>
      <c r="S3124" s="2">
        <v>87.14</v>
      </c>
      <c r="T3124" s="2">
        <v>99.07</v>
      </c>
      <c r="U3124" s="2" t="s">
        <v>60</v>
      </c>
      <c r="V3124" s="2" t="s">
        <v>60</v>
      </c>
      <c r="W3124" s="2" t="s">
        <v>60</v>
      </c>
      <c r="X3124" s="2" t="s">
        <v>60</v>
      </c>
      <c r="Y3124" s="2" t="s">
        <v>60</v>
      </c>
      <c r="Z3124" s="2" t="s">
        <v>60</v>
      </c>
    </row>
    <row r="3125" spans="1:26" x14ac:dyDescent="0.3">
      <c r="A3125" s="3" t="s">
        <v>811</v>
      </c>
      <c r="B3125" s="3" t="s">
        <v>812</v>
      </c>
      <c r="C3125" s="3">
        <v>47</v>
      </c>
      <c r="D3125" s="3" t="s">
        <v>24</v>
      </c>
      <c r="E3125" s="3" t="s">
        <v>85</v>
      </c>
      <c r="F3125" s="3" t="s">
        <v>65</v>
      </c>
      <c r="G3125" s="3" t="s">
        <v>103</v>
      </c>
      <c r="H3125" s="3" t="s">
        <v>12</v>
      </c>
      <c r="I3125" s="3">
        <v>70</v>
      </c>
      <c r="J3125" s="3">
        <v>293</v>
      </c>
      <c r="K3125" s="3">
        <v>15</v>
      </c>
      <c r="L3125" s="3">
        <v>13.59</v>
      </c>
      <c r="M3125" s="3">
        <v>15.42</v>
      </c>
      <c r="N3125" s="3">
        <v>90.6</v>
      </c>
      <c r="O3125" s="3">
        <v>88.13</v>
      </c>
      <c r="P3125" s="3">
        <v>261</v>
      </c>
      <c r="Q3125" s="3">
        <v>227.43</v>
      </c>
      <c r="R3125" s="3">
        <v>229.56</v>
      </c>
      <c r="S3125" s="3">
        <v>87.14</v>
      </c>
      <c r="T3125" s="3">
        <v>99.07</v>
      </c>
      <c r="U3125" s="3" t="s">
        <v>60</v>
      </c>
      <c r="V3125" s="3" t="s">
        <v>60</v>
      </c>
      <c r="W3125" s="3" t="s">
        <v>60</v>
      </c>
      <c r="X3125" s="3" t="s">
        <v>60</v>
      </c>
      <c r="Y3125" s="3" t="s">
        <v>60</v>
      </c>
      <c r="Z3125" s="3" t="s">
        <v>60</v>
      </c>
    </row>
    <row r="3126" spans="1:26" x14ac:dyDescent="0.3">
      <c r="A3126" s="2" t="s">
        <v>811</v>
      </c>
      <c r="B3126" s="2" t="s">
        <v>812</v>
      </c>
      <c r="C3126" s="2">
        <v>48</v>
      </c>
      <c r="D3126" s="2" t="s">
        <v>24</v>
      </c>
      <c r="E3126" s="2" t="s">
        <v>85</v>
      </c>
      <c r="F3126" s="2" t="s">
        <v>65</v>
      </c>
      <c r="G3126" s="2" t="s">
        <v>104</v>
      </c>
      <c r="H3126" s="2" t="s">
        <v>60</v>
      </c>
      <c r="I3126" s="2">
        <v>180</v>
      </c>
      <c r="J3126" s="2">
        <v>770</v>
      </c>
      <c r="K3126" s="2">
        <v>38</v>
      </c>
      <c r="L3126" s="2">
        <v>33.81</v>
      </c>
      <c r="M3126" s="2">
        <v>35.96</v>
      </c>
      <c r="N3126" s="2">
        <v>88.97</v>
      </c>
      <c r="O3126" s="2">
        <v>94.02</v>
      </c>
      <c r="P3126" s="2">
        <v>677</v>
      </c>
      <c r="Q3126" s="2">
        <v>622.4</v>
      </c>
      <c r="R3126" s="2">
        <v>366.42</v>
      </c>
      <c r="S3126" s="2">
        <v>91.94</v>
      </c>
      <c r="T3126" s="2">
        <v>169.86</v>
      </c>
      <c r="U3126" s="2" t="s">
        <v>60</v>
      </c>
      <c r="V3126" s="2" t="s">
        <v>60</v>
      </c>
      <c r="W3126" s="2" t="s">
        <v>60</v>
      </c>
      <c r="X3126" s="2" t="s">
        <v>60</v>
      </c>
      <c r="Y3126" s="2" t="s">
        <v>60</v>
      </c>
      <c r="Z3126" s="2" t="s">
        <v>60</v>
      </c>
    </row>
    <row r="3127" spans="1:26" x14ac:dyDescent="0.3">
      <c r="A3127" s="3" t="s">
        <v>811</v>
      </c>
      <c r="B3127" s="3" t="s">
        <v>812</v>
      </c>
      <c r="C3127" s="3">
        <v>49</v>
      </c>
      <c r="D3127" s="3" t="s">
        <v>24</v>
      </c>
      <c r="E3127" s="3" t="s">
        <v>85</v>
      </c>
      <c r="F3127" s="3" t="s">
        <v>65</v>
      </c>
      <c r="G3127" s="3" t="s">
        <v>105</v>
      </c>
      <c r="H3127" s="3" t="s">
        <v>12</v>
      </c>
      <c r="I3127" s="3">
        <v>180</v>
      </c>
      <c r="J3127" s="3">
        <v>770</v>
      </c>
      <c r="K3127" s="3">
        <v>38</v>
      </c>
      <c r="L3127" s="3">
        <v>33.81</v>
      </c>
      <c r="M3127" s="3">
        <v>35.96</v>
      </c>
      <c r="N3127" s="3">
        <v>88.97</v>
      </c>
      <c r="O3127" s="3">
        <v>94.02</v>
      </c>
      <c r="P3127" s="3">
        <v>677</v>
      </c>
      <c r="Q3127" s="3">
        <v>622.4</v>
      </c>
      <c r="R3127" s="3">
        <v>366.42</v>
      </c>
      <c r="S3127" s="3">
        <v>91.94</v>
      </c>
      <c r="T3127" s="3">
        <v>169.86</v>
      </c>
      <c r="U3127" s="3" t="s">
        <v>60</v>
      </c>
      <c r="V3127" s="3" t="s">
        <v>60</v>
      </c>
      <c r="W3127" s="3" t="s">
        <v>60</v>
      </c>
      <c r="X3127" s="3" t="s">
        <v>60</v>
      </c>
      <c r="Y3127" s="3" t="s">
        <v>60</v>
      </c>
      <c r="Z3127" s="3" t="s">
        <v>60</v>
      </c>
    </row>
    <row r="3128" spans="1:26" x14ac:dyDescent="0.3">
      <c r="A3128" s="2" t="s">
        <v>811</v>
      </c>
      <c r="B3128" s="2" t="s">
        <v>812</v>
      </c>
      <c r="C3128" s="2">
        <v>50</v>
      </c>
      <c r="D3128" s="2" t="s">
        <v>24</v>
      </c>
      <c r="E3128" s="2" t="s">
        <v>85</v>
      </c>
      <c r="F3128" s="2" t="s">
        <v>65</v>
      </c>
      <c r="G3128" s="2" t="s">
        <v>106</v>
      </c>
      <c r="H3128" s="2" t="s">
        <v>60</v>
      </c>
      <c r="I3128" s="2">
        <v>300</v>
      </c>
      <c r="J3128" s="2">
        <v>1213</v>
      </c>
      <c r="K3128" s="2">
        <v>80</v>
      </c>
      <c r="L3128" s="2">
        <v>73.900000000000006</v>
      </c>
      <c r="M3128" s="2">
        <v>83.58</v>
      </c>
      <c r="N3128" s="2">
        <v>92.38</v>
      </c>
      <c r="O3128" s="2">
        <v>88.42</v>
      </c>
      <c r="P3128" s="2">
        <v>982</v>
      </c>
      <c r="Q3128" s="2">
        <v>1003.48</v>
      </c>
      <c r="R3128" s="2">
        <v>1178.25</v>
      </c>
      <c r="S3128" s="2">
        <v>102.19</v>
      </c>
      <c r="T3128" s="2">
        <v>85.17</v>
      </c>
      <c r="U3128" s="2" t="s">
        <v>60</v>
      </c>
      <c r="V3128" s="2" t="s">
        <v>60</v>
      </c>
      <c r="W3128" s="2" t="s">
        <v>60</v>
      </c>
      <c r="X3128" s="2" t="s">
        <v>60</v>
      </c>
      <c r="Y3128" s="2" t="s">
        <v>60</v>
      </c>
      <c r="Z3128" s="2" t="s">
        <v>60</v>
      </c>
    </row>
    <row r="3129" spans="1:26" x14ac:dyDescent="0.3">
      <c r="A3129" s="3" t="s">
        <v>811</v>
      </c>
      <c r="B3129" s="3" t="s">
        <v>812</v>
      </c>
      <c r="C3129" s="3">
        <v>51</v>
      </c>
      <c r="D3129" s="3" t="s">
        <v>24</v>
      </c>
      <c r="E3129" s="3" t="s">
        <v>85</v>
      </c>
      <c r="F3129" s="3" t="s">
        <v>65</v>
      </c>
      <c r="G3129" s="3" t="s">
        <v>107</v>
      </c>
      <c r="H3129" s="3" t="s">
        <v>60</v>
      </c>
      <c r="I3129" s="3">
        <v>1045</v>
      </c>
      <c r="J3129" s="3">
        <v>4132</v>
      </c>
      <c r="K3129" s="3">
        <v>150</v>
      </c>
      <c r="L3129" s="3">
        <v>226.27</v>
      </c>
      <c r="M3129" s="3">
        <v>271.26</v>
      </c>
      <c r="N3129" s="3">
        <v>150.85</v>
      </c>
      <c r="O3129" s="3">
        <v>83.41</v>
      </c>
      <c r="P3129" s="3">
        <v>3473</v>
      </c>
      <c r="Q3129" s="3">
        <v>3235.33</v>
      </c>
      <c r="R3129" s="3">
        <v>3681.38</v>
      </c>
      <c r="S3129" s="3">
        <v>93.16</v>
      </c>
      <c r="T3129" s="3">
        <v>87.88</v>
      </c>
      <c r="U3129" s="3" t="s">
        <v>60</v>
      </c>
      <c r="V3129" s="3" t="s">
        <v>60</v>
      </c>
      <c r="W3129" s="3" t="s">
        <v>60</v>
      </c>
      <c r="X3129" s="3" t="s">
        <v>60</v>
      </c>
      <c r="Y3129" s="3" t="s">
        <v>60</v>
      </c>
      <c r="Z3129" s="3" t="s">
        <v>60</v>
      </c>
    </row>
    <row r="3130" spans="1:26" x14ac:dyDescent="0.3">
      <c r="A3130" s="2" t="s">
        <v>811</v>
      </c>
      <c r="B3130" s="2" t="s">
        <v>812</v>
      </c>
      <c r="C3130" s="2">
        <v>52</v>
      </c>
      <c r="D3130" s="2" t="s">
        <v>24</v>
      </c>
      <c r="E3130" s="2" t="s">
        <v>85</v>
      </c>
      <c r="F3130" s="2" t="s">
        <v>65</v>
      </c>
      <c r="G3130" s="2" t="s">
        <v>108</v>
      </c>
      <c r="H3130" s="2" t="s">
        <v>12</v>
      </c>
      <c r="I3130" s="2">
        <v>1345</v>
      </c>
      <c r="J3130" s="2">
        <v>5345</v>
      </c>
      <c r="K3130" s="2">
        <v>230</v>
      </c>
      <c r="L3130" s="2">
        <v>300.17</v>
      </c>
      <c r="M3130" s="2">
        <v>354.84</v>
      </c>
      <c r="N3130" s="2">
        <v>130.51</v>
      </c>
      <c r="O3130" s="2">
        <v>84.59</v>
      </c>
      <c r="P3130" s="2">
        <v>4455</v>
      </c>
      <c r="Q3130" s="2">
        <v>4238.8100000000004</v>
      </c>
      <c r="R3130" s="2">
        <v>4859.63</v>
      </c>
      <c r="S3130" s="2">
        <v>95.15</v>
      </c>
      <c r="T3130" s="2">
        <v>87.22</v>
      </c>
      <c r="U3130" s="2" t="s">
        <v>60</v>
      </c>
      <c r="V3130" s="2" t="s">
        <v>60</v>
      </c>
      <c r="W3130" s="2" t="s">
        <v>60</v>
      </c>
      <c r="X3130" s="2" t="s">
        <v>60</v>
      </c>
      <c r="Y3130" s="2" t="s">
        <v>60</v>
      </c>
      <c r="Z3130" s="2" t="s">
        <v>60</v>
      </c>
    </row>
    <row r="3131" spans="1:26" x14ac:dyDescent="0.3">
      <c r="A3131" s="3" t="s">
        <v>811</v>
      </c>
      <c r="B3131" s="3" t="s">
        <v>812</v>
      </c>
      <c r="C3131" s="3">
        <v>53</v>
      </c>
      <c r="D3131" s="3" t="s">
        <v>24</v>
      </c>
      <c r="E3131" s="3" t="s">
        <v>85</v>
      </c>
      <c r="F3131" s="3" t="s">
        <v>65</v>
      </c>
      <c r="G3131" s="3" t="s">
        <v>109</v>
      </c>
      <c r="H3131" s="3" t="s">
        <v>60</v>
      </c>
      <c r="I3131" s="3">
        <v>100</v>
      </c>
      <c r="J3131" s="3">
        <v>402</v>
      </c>
      <c r="K3131" s="3">
        <v>30</v>
      </c>
      <c r="L3131" s="3">
        <v>21.53</v>
      </c>
      <c r="M3131" s="3">
        <v>28.94</v>
      </c>
      <c r="N3131" s="3">
        <v>71.77</v>
      </c>
      <c r="O3131" s="3">
        <v>74.400000000000006</v>
      </c>
      <c r="P3131" s="3">
        <v>341</v>
      </c>
      <c r="Q3131" s="3">
        <v>191.6</v>
      </c>
      <c r="R3131" s="3">
        <v>268.18</v>
      </c>
      <c r="S3131" s="3">
        <v>56.19</v>
      </c>
      <c r="T3131" s="3">
        <v>71.44</v>
      </c>
      <c r="U3131" s="3" t="s">
        <v>60</v>
      </c>
      <c r="V3131" s="3" t="s">
        <v>60</v>
      </c>
      <c r="W3131" s="3" t="s">
        <v>60</v>
      </c>
      <c r="X3131" s="3" t="s">
        <v>60</v>
      </c>
      <c r="Y3131" s="3" t="s">
        <v>60</v>
      </c>
      <c r="Z3131" s="3" t="s">
        <v>60</v>
      </c>
    </row>
    <row r="3132" spans="1:26" x14ac:dyDescent="0.3">
      <c r="A3132" s="2" t="s">
        <v>811</v>
      </c>
      <c r="B3132" s="2" t="s">
        <v>812</v>
      </c>
      <c r="C3132" s="2">
        <v>54</v>
      </c>
      <c r="D3132" s="2" t="s">
        <v>24</v>
      </c>
      <c r="E3132" s="2" t="s">
        <v>85</v>
      </c>
      <c r="F3132" s="2" t="s">
        <v>65</v>
      </c>
      <c r="G3132" s="2" t="s">
        <v>110</v>
      </c>
      <c r="H3132" s="2" t="s">
        <v>12</v>
      </c>
      <c r="I3132" s="2">
        <v>100</v>
      </c>
      <c r="J3132" s="2">
        <v>402</v>
      </c>
      <c r="K3132" s="2">
        <v>30</v>
      </c>
      <c r="L3132" s="2">
        <v>21.53</v>
      </c>
      <c r="M3132" s="2">
        <v>28.94</v>
      </c>
      <c r="N3132" s="2">
        <v>71.77</v>
      </c>
      <c r="O3132" s="2">
        <v>74.400000000000006</v>
      </c>
      <c r="P3132" s="2">
        <v>341</v>
      </c>
      <c r="Q3132" s="2">
        <v>191.6</v>
      </c>
      <c r="R3132" s="2">
        <v>268.18</v>
      </c>
      <c r="S3132" s="2">
        <v>56.19</v>
      </c>
      <c r="T3132" s="2">
        <v>71.44</v>
      </c>
      <c r="U3132" s="2" t="s">
        <v>60</v>
      </c>
      <c r="V3132" s="2" t="s">
        <v>60</v>
      </c>
      <c r="W3132" s="2" t="s">
        <v>60</v>
      </c>
      <c r="X3132" s="2" t="s">
        <v>60</v>
      </c>
      <c r="Y3132" s="2" t="s">
        <v>60</v>
      </c>
      <c r="Z3132" s="2" t="s">
        <v>60</v>
      </c>
    </row>
    <row r="3133" spans="1:26" x14ac:dyDescent="0.3">
      <c r="A3133" s="3" t="s">
        <v>811</v>
      </c>
      <c r="B3133" s="3" t="s">
        <v>812</v>
      </c>
      <c r="C3133" s="3">
        <v>55</v>
      </c>
      <c r="D3133" s="3" t="s">
        <v>24</v>
      </c>
      <c r="E3133" s="3" t="s">
        <v>85</v>
      </c>
      <c r="F3133" s="3" t="s">
        <v>65</v>
      </c>
      <c r="G3133" s="3" t="s">
        <v>111</v>
      </c>
      <c r="H3133" s="3" t="s">
        <v>60</v>
      </c>
      <c r="I3133" s="3">
        <v>36</v>
      </c>
      <c r="J3133" s="3">
        <v>158</v>
      </c>
      <c r="K3133" s="3">
        <v>10</v>
      </c>
      <c r="L3133" s="3">
        <v>7.77</v>
      </c>
      <c r="M3133" s="3">
        <v>11.58</v>
      </c>
      <c r="N3133" s="3">
        <v>77.7</v>
      </c>
      <c r="O3133" s="3">
        <v>67.099999999999994</v>
      </c>
      <c r="P3133" s="3">
        <v>127</v>
      </c>
      <c r="Q3133" s="3">
        <v>133.30000000000001</v>
      </c>
      <c r="R3133" s="3">
        <v>115.65</v>
      </c>
      <c r="S3133" s="3">
        <v>104.96</v>
      </c>
      <c r="T3133" s="3">
        <v>115.26</v>
      </c>
      <c r="U3133" s="3" t="s">
        <v>60</v>
      </c>
      <c r="V3133" s="3" t="s">
        <v>60</v>
      </c>
      <c r="W3133" s="3" t="s">
        <v>60</v>
      </c>
      <c r="X3133" s="3" t="s">
        <v>60</v>
      </c>
      <c r="Y3133" s="3" t="s">
        <v>60</v>
      </c>
      <c r="Z3133" s="3" t="s">
        <v>60</v>
      </c>
    </row>
    <row r="3134" spans="1:26" x14ac:dyDescent="0.3">
      <c r="A3134" s="2" t="s">
        <v>811</v>
      </c>
      <c r="B3134" s="2" t="s">
        <v>812</v>
      </c>
      <c r="C3134" s="2">
        <v>56</v>
      </c>
      <c r="D3134" s="2" t="s">
        <v>24</v>
      </c>
      <c r="E3134" s="2" t="s">
        <v>85</v>
      </c>
      <c r="F3134" s="2" t="s">
        <v>65</v>
      </c>
      <c r="G3134" s="2" t="s">
        <v>112</v>
      </c>
      <c r="H3134" s="2" t="s">
        <v>12</v>
      </c>
      <c r="I3134" s="2">
        <v>36</v>
      </c>
      <c r="J3134" s="2">
        <v>158</v>
      </c>
      <c r="K3134" s="2">
        <v>10</v>
      </c>
      <c r="L3134" s="2">
        <v>7.77</v>
      </c>
      <c r="M3134" s="2">
        <v>11.58</v>
      </c>
      <c r="N3134" s="2">
        <v>77.7</v>
      </c>
      <c r="O3134" s="2">
        <v>67.099999999999994</v>
      </c>
      <c r="P3134" s="2">
        <v>127</v>
      </c>
      <c r="Q3134" s="2">
        <v>133.30000000000001</v>
      </c>
      <c r="R3134" s="2">
        <v>115.65</v>
      </c>
      <c r="S3134" s="2">
        <v>104.96</v>
      </c>
      <c r="T3134" s="2">
        <v>115.26</v>
      </c>
      <c r="U3134" s="2" t="s">
        <v>60</v>
      </c>
      <c r="V3134" s="2" t="s">
        <v>60</v>
      </c>
      <c r="W3134" s="2" t="s">
        <v>60</v>
      </c>
      <c r="X3134" s="2" t="s">
        <v>60</v>
      </c>
      <c r="Y3134" s="2" t="s">
        <v>60</v>
      </c>
      <c r="Z3134" s="2" t="s">
        <v>60</v>
      </c>
    </row>
    <row r="3135" spans="1:26" x14ac:dyDescent="0.3">
      <c r="A3135" s="3" t="s">
        <v>811</v>
      </c>
      <c r="B3135" s="3" t="s">
        <v>812</v>
      </c>
      <c r="C3135" s="3">
        <v>57</v>
      </c>
      <c r="D3135" s="3" t="s">
        <v>24</v>
      </c>
      <c r="E3135" s="3" t="s">
        <v>85</v>
      </c>
      <c r="F3135" s="3" t="s">
        <v>65</v>
      </c>
      <c r="G3135" s="3" t="s">
        <v>113</v>
      </c>
      <c r="H3135" s="3" t="s">
        <v>60</v>
      </c>
      <c r="I3135" s="3">
        <v>86</v>
      </c>
      <c r="J3135" s="3">
        <v>332</v>
      </c>
      <c r="K3135" s="3">
        <v>21</v>
      </c>
      <c r="L3135" s="3">
        <v>16.79</v>
      </c>
      <c r="M3135" s="3">
        <v>20.9</v>
      </c>
      <c r="N3135" s="3">
        <v>79.95</v>
      </c>
      <c r="O3135" s="3">
        <v>80.33</v>
      </c>
      <c r="P3135" s="3">
        <v>291</v>
      </c>
      <c r="Q3135" s="3">
        <v>209.67</v>
      </c>
      <c r="R3135" s="3">
        <v>278.64</v>
      </c>
      <c r="S3135" s="3">
        <v>72.05</v>
      </c>
      <c r="T3135" s="3">
        <v>75.25</v>
      </c>
      <c r="U3135" s="3" t="s">
        <v>60</v>
      </c>
      <c r="V3135" s="3" t="s">
        <v>60</v>
      </c>
      <c r="W3135" s="3" t="s">
        <v>60</v>
      </c>
      <c r="X3135" s="3" t="s">
        <v>60</v>
      </c>
      <c r="Y3135" s="3" t="s">
        <v>60</v>
      </c>
      <c r="Z3135" s="3" t="s">
        <v>60</v>
      </c>
    </row>
    <row r="3136" spans="1:26" x14ac:dyDescent="0.3">
      <c r="A3136" s="2" t="s">
        <v>811</v>
      </c>
      <c r="B3136" s="2" t="s">
        <v>812</v>
      </c>
      <c r="C3136" s="2">
        <v>58</v>
      </c>
      <c r="D3136" s="2" t="s">
        <v>24</v>
      </c>
      <c r="E3136" s="2" t="s">
        <v>85</v>
      </c>
      <c r="F3136" s="2" t="s">
        <v>65</v>
      </c>
      <c r="G3136" s="2" t="s">
        <v>114</v>
      </c>
      <c r="H3136" s="2" t="s">
        <v>12</v>
      </c>
      <c r="I3136" s="2">
        <v>86</v>
      </c>
      <c r="J3136" s="2">
        <v>332</v>
      </c>
      <c r="K3136" s="2">
        <v>21</v>
      </c>
      <c r="L3136" s="2">
        <v>16.79</v>
      </c>
      <c r="M3136" s="2">
        <v>20.9</v>
      </c>
      <c r="N3136" s="2">
        <v>79.95</v>
      </c>
      <c r="O3136" s="2">
        <v>80.33</v>
      </c>
      <c r="P3136" s="2">
        <v>291</v>
      </c>
      <c r="Q3136" s="2">
        <v>209.67</v>
      </c>
      <c r="R3136" s="2">
        <v>278.64</v>
      </c>
      <c r="S3136" s="2">
        <v>72.05</v>
      </c>
      <c r="T3136" s="2">
        <v>75.25</v>
      </c>
      <c r="U3136" s="2" t="s">
        <v>60</v>
      </c>
      <c r="V3136" s="2" t="s">
        <v>60</v>
      </c>
      <c r="W3136" s="2" t="s">
        <v>60</v>
      </c>
      <c r="X3136" s="2" t="s">
        <v>60</v>
      </c>
      <c r="Y3136" s="2" t="s">
        <v>60</v>
      </c>
      <c r="Z3136" s="2" t="s">
        <v>60</v>
      </c>
    </row>
    <row r="3137" spans="1:26" x14ac:dyDescent="0.3">
      <c r="A3137" s="3" t="s">
        <v>811</v>
      </c>
      <c r="B3137" s="3" t="s">
        <v>812</v>
      </c>
      <c r="C3137" s="3">
        <v>59</v>
      </c>
      <c r="D3137" s="3" t="s">
        <v>24</v>
      </c>
      <c r="E3137" s="3" t="s">
        <v>85</v>
      </c>
      <c r="F3137" s="3" t="s">
        <v>65</v>
      </c>
      <c r="G3137" s="3" t="s">
        <v>115</v>
      </c>
      <c r="H3137" s="3" t="s">
        <v>60</v>
      </c>
      <c r="I3137" s="3">
        <v>0</v>
      </c>
      <c r="J3137" s="3">
        <v>50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 t="s">
        <v>60</v>
      </c>
      <c r="V3137" s="3" t="s">
        <v>60</v>
      </c>
      <c r="W3137" s="3" t="s">
        <v>60</v>
      </c>
      <c r="X3137" s="3" t="s">
        <v>60</v>
      </c>
      <c r="Y3137" s="3" t="s">
        <v>60</v>
      </c>
      <c r="Z3137" s="3" t="s">
        <v>60</v>
      </c>
    </row>
    <row r="3138" spans="1:26" x14ac:dyDescent="0.3">
      <c r="A3138" s="2" t="s">
        <v>811</v>
      </c>
      <c r="B3138" s="2" t="s">
        <v>812</v>
      </c>
      <c r="C3138" s="2">
        <v>60</v>
      </c>
      <c r="D3138" s="2" t="s">
        <v>24</v>
      </c>
      <c r="E3138" s="2" t="s">
        <v>85</v>
      </c>
      <c r="F3138" s="2" t="s">
        <v>65</v>
      </c>
      <c r="G3138" s="2" t="s">
        <v>116</v>
      </c>
      <c r="H3138" s="2" t="s">
        <v>12</v>
      </c>
      <c r="I3138" s="2">
        <v>0</v>
      </c>
      <c r="J3138" s="2">
        <v>50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 t="s">
        <v>60</v>
      </c>
      <c r="V3138" s="2" t="s">
        <v>60</v>
      </c>
      <c r="W3138" s="2" t="s">
        <v>60</v>
      </c>
      <c r="X3138" s="2" t="s">
        <v>60</v>
      </c>
      <c r="Y3138" s="2" t="s">
        <v>60</v>
      </c>
      <c r="Z3138" s="2" t="s">
        <v>60</v>
      </c>
    </row>
    <row r="3139" spans="1:26" x14ac:dyDescent="0.3">
      <c r="A3139" s="3" t="s">
        <v>811</v>
      </c>
      <c r="B3139" s="3" t="s">
        <v>812</v>
      </c>
      <c r="C3139" s="3">
        <v>61</v>
      </c>
      <c r="D3139" s="3" t="s">
        <v>24</v>
      </c>
      <c r="E3139" s="3" t="s">
        <v>85</v>
      </c>
      <c r="F3139" s="3" t="s">
        <v>65</v>
      </c>
      <c r="G3139" s="3" t="s">
        <v>65</v>
      </c>
      <c r="H3139" s="3" t="s">
        <v>12</v>
      </c>
      <c r="I3139" s="3">
        <v>2109</v>
      </c>
      <c r="J3139" s="3">
        <v>8351</v>
      </c>
      <c r="K3139" s="3">
        <v>402</v>
      </c>
      <c r="L3139" s="3">
        <v>442.31</v>
      </c>
      <c r="M3139" s="3">
        <v>530.9</v>
      </c>
      <c r="N3139" s="3">
        <v>110.03</v>
      </c>
      <c r="O3139" s="3">
        <v>83.31</v>
      </c>
      <c r="P3139" s="3">
        <v>7046</v>
      </c>
      <c r="Q3139" s="3">
        <v>6262.61</v>
      </c>
      <c r="R3139" s="3">
        <v>6975.25</v>
      </c>
      <c r="S3139" s="3">
        <v>88.88</v>
      </c>
      <c r="T3139" s="3">
        <v>89.78</v>
      </c>
      <c r="U3139" s="3" t="s">
        <v>60</v>
      </c>
      <c r="V3139" s="3" t="s">
        <v>60</v>
      </c>
      <c r="W3139" s="3" t="s">
        <v>60</v>
      </c>
      <c r="X3139" s="3" t="s">
        <v>60</v>
      </c>
      <c r="Y3139" s="3" t="s">
        <v>60</v>
      </c>
      <c r="Z3139" s="3" t="s">
        <v>60</v>
      </c>
    </row>
    <row r="3140" spans="1:26" x14ac:dyDescent="0.3">
      <c r="A3140" s="2" t="s">
        <v>811</v>
      </c>
      <c r="B3140" s="2" t="s">
        <v>812</v>
      </c>
      <c r="C3140" s="2">
        <v>62</v>
      </c>
      <c r="D3140" s="2" t="s">
        <v>24</v>
      </c>
      <c r="E3140" s="2" t="s">
        <v>85</v>
      </c>
      <c r="F3140" s="2" t="s">
        <v>78</v>
      </c>
      <c r="G3140" s="2" t="s">
        <v>117</v>
      </c>
      <c r="H3140" s="2" t="s">
        <v>60</v>
      </c>
      <c r="I3140" s="2">
        <v>612</v>
      </c>
      <c r="J3140" s="2">
        <v>2014</v>
      </c>
      <c r="K3140" s="2">
        <v>219</v>
      </c>
      <c r="L3140" s="2">
        <v>275.33999999999997</v>
      </c>
      <c r="M3140" s="2">
        <v>207.53</v>
      </c>
      <c r="N3140" s="2">
        <v>125.73</v>
      </c>
      <c r="O3140" s="2">
        <v>132.66999999999999</v>
      </c>
      <c r="P3140" s="2">
        <v>1368</v>
      </c>
      <c r="Q3140" s="2">
        <v>1813.86</v>
      </c>
      <c r="R3140" s="2">
        <v>1369.87</v>
      </c>
      <c r="S3140" s="2">
        <v>132.59</v>
      </c>
      <c r="T3140" s="2">
        <v>132.41</v>
      </c>
      <c r="U3140" s="2" t="s">
        <v>60</v>
      </c>
      <c r="V3140" s="2" t="s">
        <v>60</v>
      </c>
      <c r="W3140" s="2" t="s">
        <v>60</v>
      </c>
      <c r="X3140" s="2" t="s">
        <v>60</v>
      </c>
      <c r="Y3140" s="2" t="s">
        <v>60</v>
      </c>
      <c r="Z3140" s="2" t="s">
        <v>60</v>
      </c>
    </row>
    <row r="3141" spans="1:26" x14ac:dyDescent="0.3">
      <c r="A3141" s="3" t="s">
        <v>811</v>
      </c>
      <c r="B3141" s="3" t="s">
        <v>812</v>
      </c>
      <c r="C3141" s="3">
        <v>63</v>
      </c>
      <c r="D3141" s="3" t="s">
        <v>24</v>
      </c>
      <c r="E3141" s="3" t="s">
        <v>85</v>
      </c>
      <c r="F3141" s="3" t="s">
        <v>78</v>
      </c>
      <c r="G3141" s="3" t="s">
        <v>118</v>
      </c>
      <c r="H3141" s="3" t="s">
        <v>60</v>
      </c>
      <c r="I3141" s="3">
        <v>785</v>
      </c>
      <c r="J3141" s="3">
        <v>2586</v>
      </c>
      <c r="K3141" s="3">
        <v>281</v>
      </c>
      <c r="L3141" s="3">
        <v>240.95</v>
      </c>
      <c r="M3141" s="3">
        <v>221.55</v>
      </c>
      <c r="N3141" s="3">
        <v>85.75</v>
      </c>
      <c r="O3141" s="3">
        <v>108.76</v>
      </c>
      <c r="P3141" s="3">
        <v>1757</v>
      </c>
      <c r="Q3141" s="3">
        <v>2139.79</v>
      </c>
      <c r="R3141" s="3">
        <v>1726.88</v>
      </c>
      <c r="S3141" s="3">
        <v>121.79</v>
      </c>
      <c r="T3141" s="3">
        <v>123.91</v>
      </c>
      <c r="U3141" s="3" t="s">
        <v>60</v>
      </c>
      <c r="V3141" s="3" t="s">
        <v>60</v>
      </c>
      <c r="W3141" s="3" t="s">
        <v>60</v>
      </c>
      <c r="X3141" s="3" t="s">
        <v>60</v>
      </c>
      <c r="Y3141" s="3" t="s">
        <v>60</v>
      </c>
      <c r="Z3141" s="3" t="s">
        <v>60</v>
      </c>
    </row>
    <row r="3142" spans="1:26" x14ac:dyDescent="0.3">
      <c r="A3142" s="2" t="s">
        <v>811</v>
      </c>
      <c r="B3142" s="2" t="s">
        <v>812</v>
      </c>
      <c r="C3142" s="2">
        <v>64</v>
      </c>
      <c r="D3142" s="2" t="s">
        <v>24</v>
      </c>
      <c r="E3142" s="2" t="s">
        <v>85</v>
      </c>
      <c r="F3142" s="2" t="s">
        <v>78</v>
      </c>
      <c r="G3142" s="2" t="s">
        <v>119</v>
      </c>
      <c r="H3142" s="2" t="s">
        <v>60</v>
      </c>
      <c r="I3142" s="2">
        <v>990</v>
      </c>
      <c r="J3142" s="2">
        <v>3000</v>
      </c>
      <c r="K3142" s="2">
        <v>168</v>
      </c>
      <c r="L3142" s="2">
        <v>203.27</v>
      </c>
      <c r="M3142" s="2">
        <v>273.8</v>
      </c>
      <c r="N3142" s="2">
        <v>120.99</v>
      </c>
      <c r="O3142" s="2">
        <v>74.239999999999995</v>
      </c>
      <c r="P3142" s="2">
        <v>2490</v>
      </c>
      <c r="Q3142" s="2">
        <v>2257.5500000000002</v>
      </c>
      <c r="R3142" s="2">
        <v>2475.4299999999998</v>
      </c>
      <c r="S3142" s="2">
        <v>90.66</v>
      </c>
      <c r="T3142" s="2">
        <v>91.2</v>
      </c>
      <c r="U3142" s="2" t="s">
        <v>60</v>
      </c>
      <c r="V3142" s="2" t="s">
        <v>60</v>
      </c>
      <c r="W3142" s="2" t="s">
        <v>60</v>
      </c>
      <c r="X3142" s="2" t="s">
        <v>60</v>
      </c>
      <c r="Y3142" s="2" t="s">
        <v>60</v>
      </c>
      <c r="Z3142" s="2" t="s">
        <v>60</v>
      </c>
    </row>
    <row r="3143" spans="1:26" x14ac:dyDescent="0.3">
      <c r="A3143" s="3" t="s">
        <v>811</v>
      </c>
      <c r="B3143" s="3" t="s">
        <v>812</v>
      </c>
      <c r="C3143" s="3">
        <v>65</v>
      </c>
      <c r="D3143" s="3" t="s">
        <v>24</v>
      </c>
      <c r="E3143" s="3" t="s">
        <v>85</v>
      </c>
      <c r="F3143" s="3" t="s">
        <v>78</v>
      </c>
      <c r="G3143" s="3" t="s">
        <v>120</v>
      </c>
      <c r="H3143" s="3" t="s">
        <v>60</v>
      </c>
      <c r="I3143" s="3">
        <v>396</v>
      </c>
      <c r="J3143" s="3">
        <v>1100</v>
      </c>
      <c r="K3143" s="3">
        <v>100</v>
      </c>
      <c r="L3143" s="3">
        <v>189.61</v>
      </c>
      <c r="M3143" s="3">
        <v>135.09</v>
      </c>
      <c r="N3143" s="3">
        <v>189.61</v>
      </c>
      <c r="O3143" s="3">
        <v>140.36000000000001</v>
      </c>
      <c r="P3143" s="3">
        <v>710</v>
      </c>
      <c r="Q3143" s="3">
        <v>1066.1600000000001</v>
      </c>
      <c r="R3143" s="3">
        <v>822.36</v>
      </c>
      <c r="S3143" s="3">
        <v>150.16</v>
      </c>
      <c r="T3143" s="3">
        <v>129.65</v>
      </c>
      <c r="U3143" s="3" t="s">
        <v>60</v>
      </c>
      <c r="V3143" s="3" t="s">
        <v>60</v>
      </c>
      <c r="W3143" s="3" t="s">
        <v>60</v>
      </c>
      <c r="X3143" s="3" t="s">
        <v>60</v>
      </c>
      <c r="Y3143" s="3" t="s">
        <v>60</v>
      </c>
      <c r="Z3143" s="3" t="s">
        <v>60</v>
      </c>
    </row>
    <row r="3144" spans="1:26" x14ac:dyDescent="0.3">
      <c r="A3144" s="2" t="s">
        <v>811</v>
      </c>
      <c r="B3144" s="2" t="s">
        <v>812</v>
      </c>
      <c r="C3144" s="2">
        <v>66</v>
      </c>
      <c r="D3144" s="2" t="s">
        <v>24</v>
      </c>
      <c r="E3144" s="2" t="s">
        <v>85</v>
      </c>
      <c r="F3144" s="2" t="s">
        <v>78</v>
      </c>
      <c r="G3144" s="2" t="s">
        <v>121</v>
      </c>
      <c r="H3144" s="2" t="s">
        <v>12</v>
      </c>
      <c r="I3144" s="2">
        <v>2783</v>
      </c>
      <c r="J3144" s="2">
        <v>8700</v>
      </c>
      <c r="K3144" s="2">
        <v>768</v>
      </c>
      <c r="L3144" s="2">
        <v>909.17</v>
      </c>
      <c r="M3144" s="2">
        <v>837.97</v>
      </c>
      <c r="N3144" s="2">
        <v>118.38</v>
      </c>
      <c r="O3144" s="2">
        <v>108.5</v>
      </c>
      <c r="P3144" s="2">
        <v>6325</v>
      </c>
      <c r="Q3144" s="2">
        <v>7277.36</v>
      </c>
      <c r="R3144" s="2">
        <v>6394.54</v>
      </c>
      <c r="S3144" s="2">
        <v>115.06</v>
      </c>
      <c r="T3144" s="2">
        <v>113.81</v>
      </c>
      <c r="U3144" s="2" t="s">
        <v>60</v>
      </c>
      <c r="V3144" s="2" t="s">
        <v>60</v>
      </c>
      <c r="W3144" s="2" t="s">
        <v>60</v>
      </c>
      <c r="X3144" s="2" t="s">
        <v>60</v>
      </c>
      <c r="Y3144" s="2" t="s">
        <v>60</v>
      </c>
      <c r="Z3144" s="2" t="s">
        <v>60</v>
      </c>
    </row>
    <row r="3145" spans="1:26" x14ac:dyDescent="0.3">
      <c r="A3145" s="3" t="s">
        <v>811</v>
      </c>
      <c r="B3145" s="3" t="s">
        <v>812</v>
      </c>
      <c r="C3145" s="3">
        <v>67</v>
      </c>
      <c r="D3145" s="3" t="s">
        <v>24</v>
      </c>
      <c r="E3145" s="3" t="s">
        <v>85</v>
      </c>
      <c r="F3145" s="3" t="s">
        <v>78</v>
      </c>
      <c r="G3145" s="3" t="s">
        <v>122</v>
      </c>
      <c r="H3145" s="3" t="s">
        <v>60</v>
      </c>
      <c r="I3145" s="3">
        <v>180</v>
      </c>
      <c r="J3145" s="3">
        <v>692</v>
      </c>
      <c r="K3145" s="3">
        <v>40</v>
      </c>
      <c r="L3145" s="3">
        <v>29.11</v>
      </c>
      <c r="M3145" s="3">
        <v>45.96</v>
      </c>
      <c r="N3145" s="3">
        <v>72.78</v>
      </c>
      <c r="O3145" s="3">
        <v>63.34</v>
      </c>
      <c r="P3145" s="3">
        <v>581</v>
      </c>
      <c r="Q3145" s="3">
        <v>409.85</v>
      </c>
      <c r="R3145" s="3">
        <v>446</v>
      </c>
      <c r="S3145" s="3">
        <v>70.540000000000006</v>
      </c>
      <c r="T3145" s="3">
        <v>91.89</v>
      </c>
      <c r="U3145" s="3" t="s">
        <v>60</v>
      </c>
      <c r="V3145" s="3" t="s">
        <v>60</v>
      </c>
      <c r="W3145" s="3" t="s">
        <v>60</v>
      </c>
      <c r="X3145" s="3" t="s">
        <v>60</v>
      </c>
      <c r="Y3145" s="3" t="s">
        <v>60</v>
      </c>
      <c r="Z3145" s="3" t="s">
        <v>60</v>
      </c>
    </row>
    <row r="3146" spans="1:26" x14ac:dyDescent="0.3">
      <c r="A3146" s="2" t="s">
        <v>811</v>
      </c>
      <c r="B3146" s="2" t="s">
        <v>812</v>
      </c>
      <c r="C3146" s="2">
        <v>68</v>
      </c>
      <c r="D3146" s="2" t="s">
        <v>24</v>
      </c>
      <c r="E3146" s="2" t="s">
        <v>85</v>
      </c>
      <c r="F3146" s="2" t="s">
        <v>78</v>
      </c>
      <c r="G3146" s="2" t="s">
        <v>123</v>
      </c>
      <c r="H3146" s="2" t="s">
        <v>60</v>
      </c>
      <c r="I3146" s="2">
        <v>540</v>
      </c>
      <c r="J3146" s="2">
        <v>2224</v>
      </c>
      <c r="K3146" s="2">
        <v>122</v>
      </c>
      <c r="L3146" s="2">
        <v>85.8</v>
      </c>
      <c r="M3146" s="2">
        <v>100.16</v>
      </c>
      <c r="N3146" s="2">
        <v>70.33</v>
      </c>
      <c r="O3146" s="2">
        <v>85.66</v>
      </c>
      <c r="P3146" s="2">
        <v>1825</v>
      </c>
      <c r="Q3146" s="2">
        <v>1834.37</v>
      </c>
      <c r="R3146" s="2">
        <v>1609.19</v>
      </c>
      <c r="S3146" s="2">
        <v>100.51</v>
      </c>
      <c r="T3146" s="2">
        <v>113.99</v>
      </c>
      <c r="U3146" s="2" t="s">
        <v>60</v>
      </c>
      <c r="V3146" s="2" t="s">
        <v>60</v>
      </c>
      <c r="W3146" s="2" t="s">
        <v>60</v>
      </c>
      <c r="X3146" s="2" t="s">
        <v>60</v>
      </c>
      <c r="Y3146" s="2" t="s">
        <v>60</v>
      </c>
      <c r="Z3146" s="2" t="s">
        <v>60</v>
      </c>
    </row>
    <row r="3147" spans="1:26" x14ac:dyDescent="0.3">
      <c r="A3147" s="3" t="s">
        <v>811</v>
      </c>
      <c r="B3147" s="3" t="s">
        <v>812</v>
      </c>
      <c r="C3147" s="3">
        <v>69</v>
      </c>
      <c r="D3147" s="3" t="s">
        <v>24</v>
      </c>
      <c r="E3147" s="3" t="s">
        <v>85</v>
      </c>
      <c r="F3147" s="3" t="s">
        <v>78</v>
      </c>
      <c r="G3147" s="3" t="s">
        <v>124</v>
      </c>
      <c r="H3147" s="3" t="s">
        <v>60</v>
      </c>
      <c r="I3147" s="3">
        <v>300</v>
      </c>
      <c r="J3147" s="3">
        <v>1433</v>
      </c>
      <c r="K3147" s="3">
        <v>61</v>
      </c>
      <c r="L3147" s="3">
        <v>74.680000000000007</v>
      </c>
      <c r="M3147" s="3">
        <v>86.08</v>
      </c>
      <c r="N3147" s="3">
        <v>122.43</v>
      </c>
      <c r="O3147" s="3">
        <v>86.76</v>
      </c>
      <c r="P3147" s="3">
        <v>1170</v>
      </c>
      <c r="Q3147" s="3">
        <v>1003.42</v>
      </c>
      <c r="R3147" s="3">
        <v>1118.55</v>
      </c>
      <c r="S3147" s="3">
        <v>85.76</v>
      </c>
      <c r="T3147" s="3">
        <v>89.71</v>
      </c>
      <c r="U3147" s="3" t="s">
        <v>60</v>
      </c>
      <c r="V3147" s="3" t="s">
        <v>60</v>
      </c>
      <c r="W3147" s="3" t="s">
        <v>60</v>
      </c>
      <c r="X3147" s="3" t="s">
        <v>60</v>
      </c>
      <c r="Y3147" s="3" t="s">
        <v>60</v>
      </c>
      <c r="Z3147" s="3" t="s">
        <v>60</v>
      </c>
    </row>
    <row r="3148" spans="1:26" x14ac:dyDescent="0.3">
      <c r="A3148" s="2" t="s">
        <v>811</v>
      </c>
      <c r="B3148" s="2" t="s">
        <v>812</v>
      </c>
      <c r="C3148" s="2">
        <v>70</v>
      </c>
      <c r="D3148" s="2" t="s">
        <v>24</v>
      </c>
      <c r="E3148" s="2" t="s">
        <v>85</v>
      </c>
      <c r="F3148" s="2" t="s">
        <v>78</v>
      </c>
      <c r="G3148" s="2" t="s">
        <v>125</v>
      </c>
      <c r="H3148" s="2" t="s">
        <v>60</v>
      </c>
      <c r="I3148" s="2">
        <v>231</v>
      </c>
      <c r="J3148" s="2">
        <v>1063</v>
      </c>
      <c r="K3148" s="2">
        <v>73</v>
      </c>
      <c r="L3148" s="2">
        <v>26.56</v>
      </c>
      <c r="M3148" s="2">
        <v>67.239999999999995</v>
      </c>
      <c r="N3148" s="2">
        <v>36.380000000000003</v>
      </c>
      <c r="O3148" s="2">
        <v>39.5</v>
      </c>
      <c r="P3148" s="2">
        <v>895</v>
      </c>
      <c r="Q3148" s="2">
        <v>755.22</v>
      </c>
      <c r="R3148" s="2">
        <v>853.29</v>
      </c>
      <c r="S3148" s="2">
        <v>84.38</v>
      </c>
      <c r="T3148" s="2">
        <v>88.51</v>
      </c>
      <c r="U3148" s="2" t="s">
        <v>60</v>
      </c>
      <c r="V3148" s="2" t="s">
        <v>60</v>
      </c>
      <c r="W3148" s="2" t="s">
        <v>60</v>
      </c>
      <c r="X3148" s="2" t="s">
        <v>60</v>
      </c>
      <c r="Y3148" s="2" t="s">
        <v>60</v>
      </c>
      <c r="Z3148" s="2" t="s">
        <v>60</v>
      </c>
    </row>
    <row r="3149" spans="1:26" x14ac:dyDescent="0.3">
      <c r="A3149" s="3" t="s">
        <v>811</v>
      </c>
      <c r="B3149" s="3" t="s">
        <v>812</v>
      </c>
      <c r="C3149" s="3">
        <v>71</v>
      </c>
      <c r="D3149" s="3" t="s">
        <v>24</v>
      </c>
      <c r="E3149" s="3" t="s">
        <v>85</v>
      </c>
      <c r="F3149" s="3" t="s">
        <v>78</v>
      </c>
      <c r="G3149" s="3" t="s">
        <v>126</v>
      </c>
      <c r="H3149" s="3" t="s">
        <v>60</v>
      </c>
      <c r="I3149" s="3">
        <v>0</v>
      </c>
      <c r="J3149" s="3">
        <v>285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10</v>
      </c>
      <c r="Q3149" s="3">
        <v>0</v>
      </c>
      <c r="R3149" s="3">
        <v>0</v>
      </c>
      <c r="S3149" s="3">
        <v>0</v>
      </c>
      <c r="T3149" s="3">
        <v>0</v>
      </c>
      <c r="U3149" s="3" t="s">
        <v>60</v>
      </c>
      <c r="V3149" s="3" t="s">
        <v>60</v>
      </c>
      <c r="W3149" s="3" t="s">
        <v>60</v>
      </c>
      <c r="X3149" s="3" t="s">
        <v>60</v>
      </c>
      <c r="Y3149" s="3" t="s">
        <v>60</v>
      </c>
      <c r="Z3149" s="3" t="s">
        <v>60</v>
      </c>
    </row>
    <row r="3150" spans="1:26" x14ac:dyDescent="0.3">
      <c r="A3150" s="2" t="s">
        <v>811</v>
      </c>
      <c r="B3150" s="2" t="s">
        <v>812</v>
      </c>
      <c r="C3150" s="2">
        <v>72</v>
      </c>
      <c r="D3150" s="2" t="s">
        <v>24</v>
      </c>
      <c r="E3150" s="2" t="s">
        <v>85</v>
      </c>
      <c r="F3150" s="2" t="s">
        <v>78</v>
      </c>
      <c r="G3150" s="2" t="s">
        <v>127</v>
      </c>
      <c r="H3150" s="2" t="s">
        <v>60</v>
      </c>
      <c r="I3150" s="2">
        <v>520</v>
      </c>
      <c r="J3150" s="2">
        <v>809</v>
      </c>
      <c r="K3150" s="2">
        <v>36</v>
      </c>
      <c r="L3150" s="2">
        <v>27.25</v>
      </c>
      <c r="M3150" s="2">
        <v>40.5</v>
      </c>
      <c r="N3150" s="2">
        <v>75.69</v>
      </c>
      <c r="O3150" s="2">
        <v>67.28</v>
      </c>
      <c r="P3150" s="2">
        <v>590</v>
      </c>
      <c r="Q3150" s="2">
        <v>257.51</v>
      </c>
      <c r="R3150" s="2">
        <v>582.58000000000004</v>
      </c>
      <c r="S3150" s="2">
        <v>43.65</v>
      </c>
      <c r="T3150" s="2">
        <v>44.2</v>
      </c>
      <c r="U3150" s="2" t="s">
        <v>60</v>
      </c>
      <c r="V3150" s="2" t="s">
        <v>60</v>
      </c>
      <c r="W3150" s="2" t="s">
        <v>60</v>
      </c>
      <c r="X3150" s="2" t="s">
        <v>60</v>
      </c>
      <c r="Y3150" s="2" t="s">
        <v>60</v>
      </c>
      <c r="Z3150" s="2" t="s">
        <v>60</v>
      </c>
    </row>
    <row r="3151" spans="1:26" x14ac:dyDescent="0.3">
      <c r="A3151" s="3" t="s">
        <v>811</v>
      </c>
      <c r="B3151" s="3" t="s">
        <v>812</v>
      </c>
      <c r="C3151" s="3">
        <v>73</v>
      </c>
      <c r="D3151" s="3" t="s">
        <v>24</v>
      </c>
      <c r="E3151" s="3" t="s">
        <v>85</v>
      </c>
      <c r="F3151" s="3" t="s">
        <v>78</v>
      </c>
      <c r="G3151" s="3" t="s">
        <v>128</v>
      </c>
      <c r="H3151" s="3" t="s">
        <v>12</v>
      </c>
      <c r="I3151" s="3">
        <v>1771</v>
      </c>
      <c r="J3151" s="3">
        <v>6506</v>
      </c>
      <c r="K3151" s="3">
        <v>332</v>
      </c>
      <c r="L3151" s="3">
        <v>243.4</v>
      </c>
      <c r="M3151" s="3">
        <v>339.94</v>
      </c>
      <c r="N3151" s="3">
        <v>73.31</v>
      </c>
      <c r="O3151" s="3">
        <v>71.599999999999994</v>
      </c>
      <c r="P3151" s="3">
        <v>5071</v>
      </c>
      <c r="Q3151" s="3">
        <v>4260.37</v>
      </c>
      <c r="R3151" s="3">
        <v>4609.6099999999997</v>
      </c>
      <c r="S3151" s="3">
        <v>84.01</v>
      </c>
      <c r="T3151" s="3">
        <v>92.42</v>
      </c>
      <c r="U3151" s="3" t="s">
        <v>60</v>
      </c>
      <c r="V3151" s="3" t="s">
        <v>60</v>
      </c>
      <c r="W3151" s="3" t="s">
        <v>60</v>
      </c>
      <c r="X3151" s="3" t="s">
        <v>60</v>
      </c>
      <c r="Y3151" s="3" t="s">
        <v>60</v>
      </c>
      <c r="Z3151" s="3" t="s">
        <v>60</v>
      </c>
    </row>
    <row r="3152" spans="1:26" x14ac:dyDescent="0.3">
      <c r="A3152" s="2" t="s">
        <v>811</v>
      </c>
      <c r="B3152" s="2" t="s">
        <v>812</v>
      </c>
      <c r="C3152" s="2">
        <v>74</v>
      </c>
      <c r="D3152" s="2" t="s">
        <v>24</v>
      </c>
      <c r="E3152" s="2" t="s">
        <v>85</v>
      </c>
      <c r="F3152" s="2" t="s">
        <v>78</v>
      </c>
      <c r="G3152" s="2" t="s">
        <v>129</v>
      </c>
      <c r="H3152" s="2" t="s">
        <v>60</v>
      </c>
      <c r="I3152" s="2">
        <v>800</v>
      </c>
      <c r="J3152" s="2">
        <v>3100</v>
      </c>
      <c r="K3152" s="2">
        <v>158</v>
      </c>
      <c r="L3152" s="2">
        <v>172.41</v>
      </c>
      <c r="M3152" s="2">
        <v>213.37</v>
      </c>
      <c r="N3152" s="2">
        <v>109.12</v>
      </c>
      <c r="O3152" s="2">
        <v>80.8</v>
      </c>
      <c r="P3152" s="2">
        <v>2697</v>
      </c>
      <c r="Q3152" s="2">
        <v>2510</v>
      </c>
      <c r="R3152" s="2">
        <v>2672.98</v>
      </c>
      <c r="S3152" s="2">
        <v>93.07</v>
      </c>
      <c r="T3152" s="2">
        <v>93.9</v>
      </c>
      <c r="U3152" s="2" t="s">
        <v>60</v>
      </c>
      <c r="V3152" s="2" t="s">
        <v>60</v>
      </c>
      <c r="W3152" s="2" t="s">
        <v>60</v>
      </c>
      <c r="X3152" s="2" t="s">
        <v>60</v>
      </c>
      <c r="Y3152" s="2" t="s">
        <v>60</v>
      </c>
      <c r="Z3152" s="2" t="s">
        <v>60</v>
      </c>
    </row>
    <row r="3153" spans="1:26" x14ac:dyDescent="0.3">
      <c r="A3153" s="3" t="s">
        <v>811</v>
      </c>
      <c r="B3153" s="3" t="s">
        <v>812</v>
      </c>
      <c r="C3153" s="3">
        <v>75</v>
      </c>
      <c r="D3153" s="3" t="s">
        <v>24</v>
      </c>
      <c r="E3153" s="3" t="s">
        <v>85</v>
      </c>
      <c r="F3153" s="3" t="s">
        <v>78</v>
      </c>
      <c r="G3153" s="3" t="s">
        <v>83</v>
      </c>
      <c r="H3153" s="3" t="s">
        <v>12</v>
      </c>
      <c r="I3153" s="3">
        <v>800</v>
      </c>
      <c r="J3153" s="3">
        <v>3100</v>
      </c>
      <c r="K3153" s="3">
        <v>158</v>
      </c>
      <c r="L3153" s="3">
        <v>172.41</v>
      </c>
      <c r="M3153" s="3">
        <v>213.37</v>
      </c>
      <c r="N3153" s="3">
        <v>109.12</v>
      </c>
      <c r="O3153" s="3">
        <v>80.8</v>
      </c>
      <c r="P3153" s="3">
        <v>2697</v>
      </c>
      <c r="Q3153" s="3">
        <v>2510</v>
      </c>
      <c r="R3153" s="3">
        <v>2672.98</v>
      </c>
      <c r="S3153" s="3">
        <v>93.07</v>
      </c>
      <c r="T3153" s="3">
        <v>93.9</v>
      </c>
      <c r="U3153" s="3" t="s">
        <v>60</v>
      </c>
      <c r="V3153" s="3" t="s">
        <v>60</v>
      </c>
      <c r="W3153" s="3" t="s">
        <v>60</v>
      </c>
      <c r="X3153" s="3" t="s">
        <v>60</v>
      </c>
      <c r="Y3153" s="3" t="s">
        <v>60</v>
      </c>
      <c r="Z3153" s="3" t="s">
        <v>60</v>
      </c>
    </row>
    <row r="3154" spans="1:26" x14ac:dyDescent="0.3">
      <c r="A3154" s="2" t="s">
        <v>811</v>
      </c>
      <c r="B3154" s="2" t="s">
        <v>812</v>
      </c>
      <c r="C3154" s="2">
        <v>76</v>
      </c>
      <c r="D3154" s="2" t="s">
        <v>24</v>
      </c>
      <c r="E3154" s="2" t="s">
        <v>85</v>
      </c>
      <c r="F3154" s="2" t="s">
        <v>78</v>
      </c>
      <c r="G3154" s="2" t="s">
        <v>130</v>
      </c>
      <c r="H3154" s="2" t="s">
        <v>60</v>
      </c>
      <c r="I3154" s="2">
        <v>1500</v>
      </c>
      <c r="J3154" s="2">
        <v>6925</v>
      </c>
      <c r="K3154" s="2">
        <v>484</v>
      </c>
      <c r="L3154" s="2">
        <v>425.54</v>
      </c>
      <c r="M3154" s="2">
        <v>518.16999999999996</v>
      </c>
      <c r="N3154" s="2">
        <v>87.92</v>
      </c>
      <c r="O3154" s="2">
        <v>82.12</v>
      </c>
      <c r="P3154" s="2">
        <v>5770</v>
      </c>
      <c r="Q3154" s="2">
        <v>5228.3</v>
      </c>
      <c r="R3154" s="2">
        <v>5958.99</v>
      </c>
      <c r="S3154" s="2">
        <v>90.61</v>
      </c>
      <c r="T3154" s="2">
        <v>87.74</v>
      </c>
      <c r="U3154" s="2" t="s">
        <v>60</v>
      </c>
      <c r="V3154" s="2" t="s">
        <v>60</v>
      </c>
      <c r="W3154" s="2" t="s">
        <v>60</v>
      </c>
      <c r="X3154" s="2" t="s">
        <v>60</v>
      </c>
      <c r="Y3154" s="2" t="s">
        <v>60</v>
      </c>
      <c r="Z3154" s="2" t="s">
        <v>60</v>
      </c>
    </row>
    <row r="3155" spans="1:26" x14ac:dyDescent="0.3">
      <c r="A3155" s="3" t="s">
        <v>811</v>
      </c>
      <c r="B3155" s="3" t="s">
        <v>812</v>
      </c>
      <c r="C3155" s="3">
        <v>77</v>
      </c>
      <c r="D3155" s="3" t="s">
        <v>24</v>
      </c>
      <c r="E3155" s="3" t="s">
        <v>85</v>
      </c>
      <c r="F3155" s="3" t="s">
        <v>78</v>
      </c>
      <c r="G3155" s="3" t="s">
        <v>131</v>
      </c>
      <c r="H3155" s="3" t="s">
        <v>60</v>
      </c>
      <c r="I3155" s="3">
        <v>412.02</v>
      </c>
      <c r="J3155" s="3">
        <v>1940</v>
      </c>
      <c r="K3155" s="3">
        <v>136</v>
      </c>
      <c r="L3155" s="3">
        <v>122.55</v>
      </c>
      <c r="M3155" s="3">
        <v>148.6</v>
      </c>
      <c r="N3155" s="3">
        <v>90.11</v>
      </c>
      <c r="O3155" s="3">
        <v>82.47</v>
      </c>
      <c r="P3155" s="3">
        <v>1618</v>
      </c>
      <c r="Q3155" s="3">
        <v>1468.28</v>
      </c>
      <c r="R3155" s="3">
        <v>1662.85</v>
      </c>
      <c r="S3155" s="3">
        <v>90.75</v>
      </c>
      <c r="T3155" s="3">
        <v>88.3</v>
      </c>
      <c r="U3155" s="3" t="s">
        <v>60</v>
      </c>
      <c r="V3155" s="3" t="s">
        <v>60</v>
      </c>
      <c r="W3155" s="3" t="s">
        <v>60</v>
      </c>
      <c r="X3155" s="3" t="s">
        <v>60</v>
      </c>
      <c r="Y3155" s="3" t="s">
        <v>60</v>
      </c>
      <c r="Z3155" s="3" t="s">
        <v>60</v>
      </c>
    </row>
    <row r="3156" spans="1:26" x14ac:dyDescent="0.3">
      <c r="A3156" s="2" t="s">
        <v>811</v>
      </c>
      <c r="B3156" s="2" t="s">
        <v>812</v>
      </c>
      <c r="C3156" s="2">
        <v>78</v>
      </c>
      <c r="D3156" s="2" t="s">
        <v>24</v>
      </c>
      <c r="E3156" s="2" t="s">
        <v>85</v>
      </c>
      <c r="F3156" s="2" t="s">
        <v>78</v>
      </c>
      <c r="G3156" s="2" t="s">
        <v>132</v>
      </c>
      <c r="H3156" s="2" t="s">
        <v>12</v>
      </c>
      <c r="I3156" s="2">
        <v>1912.02</v>
      </c>
      <c r="J3156" s="2">
        <v>8865</v>
      </c>
      <c r="K3156" s="2">
        <v>620</v>
      </c>
      <c r="L3156" s="2">
        <v>548.09</v>
      </c>
      <c r="M3156" s="2">
        <v>666.77</v>
      </c>
      <c r="N3156" s="2">
        <v>88.4</v>
      </c>
      <c r="O3156" s="2">
        <v>82.2</v>
      </c>
      <c r="P3156" s="2">
        <v>7388</v>
      </c>
      <c r="Q3156" s="2">
        <v>6696.58</v>
      </c>
      <c r="R3156" s="2">
        <v>7621.84</v>
      </c>
      <c r="S3156" s="2">
        <v>90.64</v>
      </c>
      <c r="T3156" s="2">
        <v>87.86</v>
      </c>
      <c r="U3156" s="2" t="s">
        <v>60</v>
      </c>
      <c r="V3156" s="2" t="s">
        <v>60</v>
      </c>
      <c r="W3156" s="2" t="s">
        <v>60</v>
      </c>
      <c r="X3156" s="2" t="s">
        <v>60</v>
      </c>
      <c r="Y3156" s="2" t="s">
        <v>60</v>
      </c>
      <c r="Z3156" s="2" t="s">
        <v>60</v>
      </c>
    </row>
    <row r="3157" spans="1:26" x14ac:dyDescent="0.3">
      <c r="A3157" s="3" t="s">
        <v>811</v>
      </c>
      <c r="B3157" s="3" t="s">
        <v>812</v>
      </c>
      <c r="C3157" s="3">
        <v>79</v>
      </c>
      <c r="D3157" s="3" t="s">
        <v>24</v>
      </c>
      <c r="E3157" s="3" t="s">
        <v>85</v>
      </c>
      <c r="F3157" s="3" t="s">
        <v>78</v>
      </c>
      <c r="G3157" s="3" t="s">
        <v>84</v>
      </c>
      <c r="H3157" s="3" t="s">
        <v>12</v>
      </c>
      <c r="I3157" s="3">
        <v>7266.02</v>
      </c>
      <c r="J3157" s="3">
        <v>27171</v>
      </c>
      <c r="K3157" s="3">
        <v>1878</v>
      </c>
      <c r="L3157" s="3">
        <v>1873.07</v>
      </c>
      <c r="M3157" s="3">
        <v>2058.0500000000002</v>
      </c>
      <c r="N3157" s="3">
        <v>99.74</v>
      </c>
      <c r="O3157" s="3">
        <v>91.01</v>
      </c>
      <c r="P3157" s="3">
        <v>21481</v>
      </c>
      <c r="Q3157" s="3">
        <v>20744.310000000001</v>
      </c>
      <c r="R3157" s="3">
        <v>21298.97</v>
      </c>
      <c r="S3157" s="3">
        <v>96.57</v>
      </c>
      <c r="T3157" s="3">
        <v>97.4</v>
      </c>
      <c r="U3157" s="3" t="s">
        <v>60</v>
      </c>
      <c r="V3157" s="3" t="s">
        <v>60</v>
      </c>
      <c r="W3157" s="3" t="s">
        <v>60</v>
      </c>
      <c r="X3157" s="3" t="s">
        <v>60</v>
      </c>
      <c r="Y3157" s="3" t="s">
        <v>60</v>
      </c>
      <c r="Z3157" s="3" t="s">
        <v>60</v>
      </c>
    </row>
    <row r="3158" spans="1:26" x14ac:dyDescent="0.3">
      <c r="A3158" s="2" t="s">
        <v>811</v>
      </c>
      <c r="B3158" s="2" t="s">
        <v>812</v>
      </c>
      <c r="C3158" s="2">
        <v>80</v>
      </c>
      <c r="D3158" s="2" t="s">
        <v>24</v>
      </c>
      <c r="E3158" s="2" t="s">
        <v>85</v>
      </c>
      <c r="F3158" s="2" t="s">
        <v>78</v>
      </c>
      <c r="G3158" s="2" t="s">
        <v>68</v>
      </c>
      <c r="H3158" s="2" t="s">
        <v>16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 t="s">
        <v>60</v>
      </c>
      <c r="V3158" s="2" t="s">
        <v>60</v>
      </c>
      <c r="W3158" s="2" t="s">
        <v>60</v>
      </c>
      <c r="X3158" s="2" t="s">
        <v>60</v>
      </c>
      <c r="Y3158" s="2" t="s">
        <v>60</v>
      </c>
      <c r="Z3158" s="2" t="s">
        <v>60</v>
      </c>
    </row>
    <row r="3159" spans="1:26" x14ac:dyDescent="0.3">
      <c r="A3159" s="3" t="s">
        <v>811</v>
      </c>
      <c r="B3159" s="3" t="s">
        <v>812</v>
      </c>
      <c r="C3159" s="3">
        <v>81</v>
      </c>
      <c r="D3159" s="3" t="s">
        <v>24</v>
      </c>
      <c r="E3159" s="3" t="s">
        <v>85</v>
      </c>
      <c r="F3159" s="3" t="s">
        <v>78</v>
      </c>
      <c r="G3159" s="3" t="s">
        <v>68</v>
      </c>
      <c r="H3159" s="3" t="s">
        <v>12</v>
      </c>
      <c r="I3159" s="3">
        <v>10263.02</v>
      </c>
      <c r="J3159" s="3">
        <v>38524</v>
      </c>
      <c r="K3159" s="3">
        <v>2503</v>
      </c>
      <c r="L3159" s="3">
        <v>2481.27</v>
      </c>
      <c r="M3159" s="3">
        <v>2872.71</v>
      </c>
      <c r="N3159" s="3">
        <v>99.13</v>
      </c>
      <c r="O3159" s="3">
        <v>86.37</v>
      </c>
      <c r="P3159" s="3">
        <v>30972</v>
      </c>
      <c r="Q3159" s="3">
        <v>29199.41</v>
      </c>
      <c r="R3159" s="3">
        <v>30885.16</v>
      </c>
      <c r="S3159" s="3">
        <v>94.28</v>
      </c>
      <c r="T3159" s="3">
        <v>94.54</v>
      </c>
      <c r="U3159" s="3" t="s">
        <v>60</v>
      </c>
      <c r="V3159" s="3" t="s">
        <v>60</v>
      </c>
      <c r="W3159" s="3" t="s">
        <v>60</v>
      </c>
      <c r="X3159" s="3" t="s">
        <v>60</v>
      </c>
      <c r="Y3159" s="3" t="s">
        <v>60</v>
      </c>
      <c r="Z3159" s="3" t="s">
        <v>60</v>
      </c>
    </row>
    <row r="3160" spans="1:26" x14ac:dyDescent="0.3">
      <c r="A3160" s="2" t="s">
        <v>811</v>
      </c>
      <c r="B3160" s="2" t="s">
        <v>812</v>
      </c>
      <c r="C3160" s="2">
        <v>82</v>
      </c>
      <c r="D3160" s="2" t="s">
        <v>24</v>
      </c>
      <c r="E3160" s="2" t="s">
        <v>85</v>
      </c>
      <c r="F3160" s="2" t="s">
        <v>78</v>
      </c>
      <c r="G3160" s="2" t="s">
        <v>68</v>
      </c>
      <c r="H3160" s="2" t="s">
        <v>85</v>
      </c>
      <c r="I3160" s="2">
        <v>10263.02</v>
      </c>
      <c r="J3160" s="2">
        <v>38524</v>
      </c>
      <c r="K3160" s="2">
        <v>2503</v>
      </c>
      <c r="L3160" s="2">
        <v>2481.27</v>
      </c>
      <c r="M3160" s="2">
        <v>2872.71</v>
      </c>
      <c r="N3160" s="2">
        <v>99.13</v>
      </c>
      <c r="O3160" s="2">
        <v>86.37</v>
      </c>
      <c r="P3160" s="2">
        <v>30972</v>
      </c>
      <c r="Q3160" s="2">
        <v>29199.41</v>
      </c>
      <c r="R3160" s="2">
        <v>30885.16</v>
      </c>
      <c r="S3160" s="2">
        <v>94.28</v>
      </c>
      <c r="T3160" s="2">
        <v>94.54</v>
      </c>
      <c r="U3160" s="2" t="s">
        <v>60</v>
      </c>
      <c r="V3160" s="2" t="s">
        <v>60</v>
      </c>
      <c r="W3160" s="2" t="s">
        <v>60</v>
      </c>
      <c r="X3160" s="2" t="s">
        <v>60</v>
      </c>
      <c r="Y3160" s="2" t="s">
        <v>60</v>
      </c>
      <c r="Z3160" s="2" t="s">
        <v>60</v>
      </c>
    </row>
    <row r="3161" spans="1:26" x14ac:dyDescent="0.3">
      <c r="A3161" s="3" t="s">
        <v>811</v>
      </c>
      <c r="B3161" s="3" t="s">
        <v>812</v>
      </c>
      <c r="C3161" s="3">
        <v>83</v>
      </c>
      <c r="D3161" s="3" t="s">
        <v>24</v>
      </c>
      <c r="E3161" s="3" t="s">
        <v>133</v>
      </c>
      <c r="F3161" s="3" t="s">
        <v>58</v>
      </c>
      <c r="G3161" s="3" t="s">
        <v>134</v>
      </c>
      <c r="H3161" s="3" t="s">
        <v>60</v>
      </c>
      <c r="I3161" s="3">
        <v>175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 t="s">
        <v>60</v>
      </c>
      <c r="V3161" s="3" t="s">
        <v>60</v>
      </c>
      <c r="W3161" s="3" t="s">
        <v>60</v>
      </c>
      <c r="X3161" s="3" t="s">
        <v>60</v>
      </c>
      <c r="Y3161" s="3" t="s">
        <v>60</v>
      </c>
      <c r="Z3161" s="3" t="s">
        <v>60</v>
      </c>
    </row>
    <row r="3162" spans="1:26" x14ac:dyDescent="0.3">
      <c r="A3162" s="2" t="s">
        <v>811</v>
      </c>
      <c r="B3162" s="2" t="s">
        <v>812</v>
      </c>
      <c r="C3162" s="2">
        <v>84</v>
      </c>
      <c r="D3162" s="2" t="s">
        <v>24</v>
      </c>
      <c r="E3162" s="2" t="s">
        <v>133</v>
      </c>
      <c r="F3162" s="2" t="s">
        <v>58</v>
      </c>
      <c r="G3162" s="2" t="s">
        <v>135</v>
      </c>
      <c r="H3162" s="2" t="s">
        <v>16</v>
      </c>
      <c r="I3162" s="2">
        <v>175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 t="s">
        <v>60</v>
      </c>
      <c r="V3162" s="2" t="s">
        <v>60</v>
      </c>
      <c r="W3162" s="2" t="s">
        <v>60</v>
      </c>
      <c r="X3162" s="2" t="s">
        <v>60</v>
      </c>
      <c r="Y3162" s="2" t="s">
        <v>60</v>
      </c>
      <c r="Z3162" s="2" t="s">
        <v>60</v>
      </c>
    </row>
    <row r="3163" spans="1:26" x14ac:dyDescent="0.3">
      <c r="A3163" s="3" t="s">
        <v>811</v>
      </c>
      <c r="B3163" s="3" t="s">
        <v>812</v>
      </c>
      <c r="C3163" s="3">
        <v>85</v>
      </c>
      <c r="D3163" s="3" t="s">
        <v>24</v>
      </c>
      <c r="E3163" s="3" t="s">
        <v>133</v>
      </c>
      <c r="F3163" s="3" t="s">
        <v>58</v>
      </c>
      <c r="G3163" s="3" t="s">
        <v>58</v>
      </c>
      <c r="H3163" s="3" t="s">
        <v>16</v>
      </c>
      <c r="I3163" s="3">
        <v>175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 t="s">
        <v>60</v>
      </c>
      <c r="V3163" s="3" t="s">
        <v>60</v>
      </c>
      <c r="W3163" s="3" t="s">
        <v>60</v>
      </c>
      <c r="X3163" s="3" t="s">
        <v>60</v>
      </c>
      <c r="Y3163" s="3" t="s">
        <v>60</v>
      </c>
      <c r="Z3163" s="3" t="s">
        <v>60</v>
      </c>
    </row>
    <row r="3164" spans="1:26" x14ac:dyDescent="0.3">
      <c r="A3164" s="2" t="s">
        <v>811</v>
      </c>
      <c r="B3164" s="2" t="s">
        <v>812</v>
      </c>
      <c r="C3164" s="2">
        <v>86</v>
      </c>
      <c r="D3164" s="2" t="s">
        <v>24</v>
      </c>
      <c r="E3164" s="2" t="s">
        <v>133</v>
      </c>
      <c r="F3164" s="2" t="s">
        <v>58</v>
      </c>
      <c r="G3164" s="2" t="s">
        <v>136</v>
      </c>
      <c r="H3164" s="2" t="s">
        <v>60</v>
      </c>
      <c r="I3164" s="2">
        <v>450</v>
      </c>
      <c r="J3164" s="2">
        <v>2751</v>
      </c>
      <c r="K3164" s="2">
        <v>254</v>
      </c>
      <c r="L3164" s="2">
        <v>236.12</v>
      </c>
      <c r="M3164" s="2">
        <v>224.78</v>
      </c>
      <c r="N3164" s="2">
        <v>92.96</v>
      </c>
      <c r="O3164" s="2">
        <v>105.04</v>
      </c>
      <c r="P3164" s="2">
        <v>2095</v>
      </c>
      <c r="Q3164" s="2">
        <v>1999.41</v>
      </c>
      <c r="R3164" s="2">
        <v>2071.09</v>
      </c>
      <c r="S3164" s="2">
        <v>95.44</v>
      </c>
      <c r="T3164" s="2">
        <v>96.54</v>
      </c>
      <c r="U3164" s="2" t="s">
        <v>60</v>
      </c>
      <c r="V3164" s="2" t="s">
        <v>60</v>
      </c>
      <c r="W3164" s="2" t="s">
        <v>60</v>
      </c>
      <c r="X3164" s="2" t="s">
        <v>60</v>
      </c>
      <c r="Y3164" s="2" t="s">
        <v>60</v>
      </c>
      <c r="Z3164" s="2" t="s">
        <v>60</v>
      </c>
    </row>
    <row r="3165" spans="1:26" x14ac:dyDescent="0.3">
      <c r="A3165" s="3" t="s">
        <v>811</v>
      </c>
      <c r="B3165" s="3" t="s">
        <v>812</v>
      </c>
      <c r="C3165" s="3">
        <v>87</v>
      </c>
      <c r="D3165" s="3" t="s">
        <v>24</v>
      </c>
      <c r="E3165" s="3" t="s">
        <v>133</v>
      </c>
      <c r="F3165" s="3" t="s">
        <v>58</v>
      </c>
      <c r="G3165" s="3" t="s">
        <v>137</v>
      </c>
      <c r="H3165" s="3" t="s">
        <v>60</v>
      </c>
      <c r="I3165" s="3">
        <v>450</v>
      </c>
      <c r="J3165" s="3">
        <v>1700</v>
      </c>
      <c r="K3165" s="3">
        <v>0</v>
      </c>
      <c r="L3165" s="3">
        <v>5.82</v>
      </c>
      <c r="M3165" s="3">
        <v>0</v>
      </c>
      <c r="N3165" s="3">
        <v>0</v>
      </c>
      <c r="O3165" s="3">
        <v>0</v>
      </c>
      <c r="P3165" s="3">
        <v>1700</v>
      </c>
      <c r="Q3165" s="3">
        <v>1518.16</v>
      </c>
      <c r="R3165" s="3">
        <v>1453.79</v>
      </c>
      <c r="S3165" s="3">
        <v>89.3</v>
      </c>
      <c r="T3165" s="3">
        <v>104.43</v>
      </c>
      <c r="U3165" s="3" t="s">
        <v>60</v>
      </c>
      <c r="V3165" s="3" t="s">
        <v>60</v>
      </c>
      <c r="W3165" s="3" t="s">
        <v>60</v>
      </c>
      <c r="X3165" s="3" t="s">
        <v>60</v>
      </c>
      <c r="Y3165" s="3" t="s">
        <v>60</v>
      </c>
      <c r="Z3165" s="3" t="s">
        <v>60</v>
      </c>
    </row>
    <row r="3166" spans="1:26" x14ac:dyDescent="0.3">
      <c r="A3166" s="2" t="s">
        <v>811</v>
      </c>
      <c r="B3166" s="2" t="s">
        <v>812</v>
      </c>
      <c r="C3166" s="2">
        <v>88</v>
      </c>
      <c r="D3166" s="2" t="s">
        <v>24</v>
      </c>
      <c r="E3166" s="2" t="s">
        <v>133</v>
      </c>
      <c r="F3166" s="2" t="s">
        <v>58</v>
      </c>
      <c r="G3166" s="2" t="s">
        <v>138</v>
      </c>
      <c r="H3166" s="2" t="s">
        <v>60</v>
      </c>
      <c r="I3166" s="2">
        <v>105</v>
      </c>
      <c r="J3166" s="2">
        <v>650</v>
      </c>
      <c r="K3166" s="2">
        <v>40</v>
      </c>
      <c r="L3166" s="2">
        <v>34.72</v>
      </c>
      <c r="M3166" s="2">
        <v>30.74</v>
      </c>
      <c r="N3166" s="2">
        <v>86.8</v>
      </c>
      <c r="O3166" s="2">
        <v>112.95</v>
      </c>
      <c r="P3166" s="2">
        <v>435</v>
      </c>
      <c r="Q3166" s="2">
        <v>363.06</v>
      </c>
      <c r="R3166" s="2">
        <v>405.82</v>
      </c>
      <c r="S3166" s="2">
        <v>83.46</v>
      </c>
      <c r="T3166" s="2">
        <v>89.46</v>
      </c>
      <c r="U3166" s="2" t="s">
        <v>60</v>
      </c>
      <c r="V3166" s="2" t="s">
        <v>60</v>
      </c>
      <c r="W3166" s="2" t="s">
        <v>60</v>
      </c>
      <c r="X3166" s="2" t="s">
        <v>60</v>
      </c>
      <c r="Y3166" s="2" t="s">
        <v>60</v>
      </c>
      <c r="Z3166" s="2" t="s">
        <v>60</v>
      </c>
    </row>
    <row r="3167" spans="1:26" x14ac:dyDescent="0.3">
      <c r="A3167" s="3" t="s">
        <v>811</v>
      </c>
      <c r="B3167" s="3" t="s">
        <v>812</v>
      </c>
      <c r="C3167" s="3">
        <v>89</v>
      </c>
      <c r="D3167" s="3" t="s">
        <v>24</v>
      </c>
      <c r="E3167" s="3" t="s">
        <v>133</v>
      </c>
      <c r="F3167" s="3" t="s">
        <v>58</v>
      </c>
      <c r="G3167" s="3" t="s">
        <v>139</v>
      </c>
      <c r="H3167" s="3" t="s">
        <v>60</v>
      </c>
      <c r="I3167" s="3">
        <v>105</v>
      </c>
      <c r="J3167" s="3">
        <v>450</v>
      </c>
      <c r="K3167" s="3">
        <v>21</v>
      </c>
      <c r="L3167" s="3">
        <v>6.65</v>
      </c>
      <c r="M3167" s="3">
        <v>15.03</v>
      </c>
      <c r="N3167" s="3">
        <v>31.67</v>
      </c>
      <c r="O3167" s="3">
        <v>44.24</v>
      </c>
      <c r="P3167" s="3">
        <v>389</v>
      </c>
      <c r="Q3167" s="3">
        <v>109.79</v>
      </c>
      <c r="R3167" s="3">
        <v>219.85</v>
      </c>
      <c r="S3167" s="3">
        <v>28.22</v>
      </c>
      <c r="T3167" s="3">
        <v>49.94</v>
      </c>
      <c r="U3167" s="3" t="s">
        <v>60</v>
      </c>
      <c r="V3167" s="3" t="s">
        <v>60</v>
      </c>
      <c r="W3167" s="3" t="s">
        <v>60</v>
      </c>
      <c r="X3167" s="3" t="s">
        <v>60</v>
      </c>
      <c r="Y3167" s="3" t="s">
        <v>60</v>
      </c>
      <c r="Z3167" s="3" t="s">
        <v>60</v>
      </c>
    </row>
    <row r="3168" spans="1:26" x14ac:dyDescent="0.3">
      <c r="A3168" s="2" t="s">
        <v>811</v>
      </c>
      <c r="B3168" s="2" t="s">
        <v>812</v>
      </c>
      <c r="C3168" s="2">
        <v>90</v>
      </c>
      <c r="D3168" s="2" t="s">
        <v>24</v>
      </c>
      <c r="E3168" s="2" t="s">
        <v>133</v>
      </c>
      <c r="F3168" s="2" t="s">
        <v>58</v>
      </c>
      <c r="G3168" s="2" t="s">
        <v>135</v>
      </c>
      <c r="H3168" s="2" t="s">
        <v>12</v>
      </c>
      <c r="I3168" s="2">
        <v>1110</v>
      </c>
      <c r="J3168" s="2">
        <v>5551</v>
      </c>
      <c r="K3168" s="2">
        <v>315</v>
      </c>
      <c r="L3168" s="2">
        <v>283.31</v>
      </c>
      <c r="M3168" s="2">
        <v>270.55</v>
      </c>
      <c r="N3168" s="2">
        <v>89.94</v>
      </c>
      <c r="O3168" s="2">
        <v>104.72</v>
      </c>
      <c r="P3168" s="2">
        <v>4619</v>
      </c>
      <c r="Q3168" s="2">
        <v>3990.42</v>
      </c>
      <c r="R3168" s="2">
        <v>4150.55</v>
      </c>
      <c r="S3168" s="2">
        <v>86.39</v>
      </c>
      <c r="T3168" s="2">
        <v>96.14</v>
      </c>
      <c r="U3168" s="2" t="s">
        <v>60</v>
      </c>
      <c r="V3168" s="2" t="s">
        <v>60</v>
      </c>
      <c r="W3168" s="2" t="s">
        <v>60</v>
      </c>
      <c r="X3168" s="2" t="s">
        <v>60</v>
      </c>
      <c r="Y3168" s="2" t="s">
        <v>60</v>
      </c>
      <c r="Z3168" s="2" t="s">
        <v>60</v>
      </c>
    </row>
    <row r="3169" spans="1:26" x14ac:dyDescent="0.3">
      <c r="A3169" s="3" t="s">
        <v>811</v>
      </c>
      <c r="B3169" s="3" t="s">
        <v>812</v>
      </c>
      <c r="C3169" s="3">
        <v>91</v>
      </c>
      <c r="D3169" s="3" t="s">
        <v>24</v>
      </c>
      <c r="E3169" s="3" t="s">
        <v>133</v>
      </c>
      <c r="F3169" s="3" t="s">
        <v>58</v>
      </c>
      <c r="G3169" s="3" t="s">
        <v>58</v>
      </c>
      <c r="H3169" s="3" t="s">
        <v>12</v>
      </c>
      <c r="I3169" s="3">
        <v>1110</v>
      </c>
      <c r="J3169" s="3">
        <v>5551</v>
      </c>
      <c r="K3169" s="3">
        <v>315</v>
      </c>
      <c r="L3169" s="3">
        <v>283.31</v>
      </c>
      <c r="M3169" s="3">
        <v>270.55</v>
      </c>
      <c r="N3169" s="3">
        <v>89.94</v>
      </c>
      <c r="O3169" s="3">
        <v>104.72</v>
      </c>
      <c r="P3169" s="3">
        <v>4619</v>
      </c>
      <c r="Q3169" s="3">
        <v>3990.42</v>
      </c>
      <c r="R3169" s="3">
        <v>4150.55</v>
      </c>
      <c r="S3169" s="3">
        <v>86.39</v>
      </c>
      <c r="T3169" s="3">
        <v>96.14</v>
      </c>
      <c r="U3169" s="3" t="s">
        <v>60</v>
      </c>
      <c r="V3169" s="3" t="s">
        <v>60</v>
      </c>
      <c r="W3169" s="3" t="s">
        <v>60</v>
      </c>
      <c r="X3169" s="3" t="s">
        <v>60</v>
      </c>
      <c r="Y3169" s="3" t="s">
        <v>60</v>
      </c>
      <c r="Z3169" s="3" t="s">
        <v>60</v>
      </c>
    </row>
    <row r="3170" spans="1:26" x14ac:dyDescent="0.3">
      <c r="A3170" s="2" t="s">
        <v>811</v>
      </c>
      <c r="B3170" s="2" t="s">
        <v>812</v>
      </c>
      <c r="C3170" s="2">
        <v>92</v>
      </c>
      <c r="D3170" s="2" t="s">
        <v>24</v>
      </c>
      <c r="E3170" s="2" t="s">
        <v>133</v>
      </c>
      <c r="F3170" s="2" t="s">
        <v>78</v>
      </c>
      <c r="G3170" s="2" t="s">
        <v>140</v>
      </c>
      <c r="H3170" s="2" t="s">
        <v>60</v>
      </c>
      <c r="I3170" s="2">
        <v>390</v>
      </c>
      <c r="J3170" s="2">
        <v>2267</v>
      </c>
      <c r="K3170" s="2">
        <v>235</v>
      </c>
      <c r="L3170" s="2">
        <v>214.22</v>
      </c>
      <c r="M3170" s="2">
        <v>202.12</v>
      </c>
      <c r="N3170" s="2">
        <v>91.16</v>
      </c>
      <c r="O3170" s="2">
        <v>105.99</v>
      </c>
      <c r="P3170" s="2">
        <v>1826</v>
      </c>
      <c r="Q3170" s="2">
        <v>1638.02</v>
      </c>
      <c r="R3170" s="2">
        <v>1754.36</v>
      </c>
      <c r="S3170" s="2">
        <v>89.71</v>
      </c>
      <c r="T3170" s="2">
        <v>93.37</v>
      </c>
      <c r="U3170" s="2" t="s">
        <v>60</v>
      </c>
      <c r="V3170" s="2" t="s">
        <v>60</v>
      </c>
      <c r="W3170" s="2" t="s">
        <v>60</v>
      </c>
      <c r="X3170" s="2" t="s">
        <v>60</v>
      </c>
      <c r="Y3170" s="2" t="s">
        <v>60</v>
      </c>
      <c r="Z3170" s="2" t="s">
        <v>60</v>
      </c>
    </row>
    <row r="3171" spans="1:26" x14ac:dyDescent="0.3">
      <c r="A3171" s="3" t="s">
        <v>811</v>
      </c>
      <c r="B3171" s="3" t="s">
        <v>812</v>
      </c>
      <c r="C3171" s="3">
        <v>93</v>
      </c>
      <c r="D3171" s="3" t="s">
        <v>24</v>
      </c>
      <c r="E3171" s="3" t="s">
        <v>133</v>
      </c>
      <c r="F3171" s="3" t="s">
        <v>78</v>
      </c>
      <c r="G3171" s="3" t="s">
        <v>141</v>
      </c>
      <c r="H3171" s="3" t="s">
        <v>60</v>
      </c>
      <c r="I3171" s="3">
        <v>330</v>
      </c>
      <c r="J3171" s="3">
        <v>1712</v>
      </c>
      <c r="K3171" s="3">
        <v>145</v>
      </c>
      <c r="L3171" s="3">
        <v>58.61</v>
      </c>
      <c r="M3171" s="3">
        <v>45.06</v>
      </c>
      <c r="N3171" s="3">
        <v>40.42</v>
      </c>
      <c r="O3171" s="3">
        <v>130.07</v>
      </c>
      <c r="P3171" s="3">
        <v>1416</v>
      </c>
      <c r="Q3171" s="3">
        <v>1154.43</v>
      </c>
      <c r="R3171" s="3">
        <v>1238.53</v>
      </c>
      <c r="S3171" s="3">
        <v>81.53</v>
      </c>
      <c r="T3171" s="3">
        <v>93.21</v>
      </c>
      <c r="U3171" s="3" t="s">
        <v>60</v>
      </c>
      <c r="V3171" s="3" t="s">
        <v>60</v>
      </c>
      <c r="W3171" s="3" t="s">
        <v>60</v>
      </c>
      <c r="X3171" s="3" t="s">
        <v>60</v>
      </c>
      <c r="Y3171" s="3" t="s">
        <v>60</v>
      </c>
      <c r="Z3171" s="3" t="s">
        <v>60</v>
      </c>
    </row>
    <row r="3172" spans="1:26" x14ac:dyDescent="0.3">
      <c r="A3172" s="2" t="s">
        <v>811</v>
      </c>
      <c r="B3172" s="2" t="s">
        <v>812</v>
      </c>
      <c r="C3172" s="2">
        <v>94</v>
      </c>
      <c r="D3172" s="2" t="s">
        <v>24</v>
      </c>
      <c r="E3172" s="2" t="s">
        <v>133</v>
      </c>
      <c r="F3172" s="2" t="s">
        <v>78</v>
      </c>
      <c r="G3172" s="2" t="s">
        <v>142</v>
      </c>
      <c r="H3172" s="2" t="s">
        <v>60</v>
      </c>
      <c r="I3172" s="2">
        <v>690</v>
      </c>
      <c r="J3172" s="2">
        <v>3503</v>
      </c>
      <c r="K3172" s="2">
        <v>206</v>
      </c>
      <c r="L3172" s="2">
        <v>199.53</v>
      </c>
      <c r="M3172" s="2">
        <v>178.94</v>
      </c>
      <c r="N3172" s="2">
        <v>96.86</v>
      </c>
      <c r="O3172" s="2">
        <v>111.51</v>
      </c>
      <c r="P3172" s="2">
        <v>2872</v>
      </c>
      <c r="Q3172" s="2">
        <v>2841.52</v>
      </c>
      <c r="R3172" s="2">
        <v>2723.49</v>
      </c>
      <c r="S3172" s="2">
        <v>98.94</v>
      </c>
      <c r="T3172" s="2">
        <v>104.33</v>
      </c>
      <c r="U3172" s="2" t="s">
        <v>60</v>
      </c>
      <c r="V3172" s="2" t="s">
        <v>60</v>
      </c>
      <c r="W3172" s="2" t="s">
        <v>60</v>
      </c>
      <c r="X3172" s="2" t="s">
        <v>60</v>
      </c>
      <c r="Y3172" s="2" t="s">
        <v>60</v>
      </c>
      <c r="Z3172" s="2" t="s">
        <v>60</v>
      </c>
    </row>
    <row r="3173" spans="1:26" x14ac:dyDescent="0.3">
      <c r="A3173" s="3" t="s">
        <v>811</v>
      </c>
      <c r="B3173" s="3" t="s">
        <v>812</v>
      </c>
      <c r="C3173" s="3">
        <v>95</v>
      </c>
      <c r="D3173" s="3" t="s">
        <v>24</v>
      </c>
      <c r="E3173" s="3" t="s">
        <v>133</v>
      </c>
      <c r="F3173" s="3" t="s">
        <v>78</v>
      </c>
      <c r="G3173" s="3" t="s">
        <v>143</v>
      </c>
      <c r="H3173" s="3" t="s">
        <v>60</v>
      </c>
      <c r="I3173" s="3">
        <v>120</v>
      </c>
      <c r="J3173" s="3">
        <v>507</v>
      </c>
      <c r="K3173" s="3">
        <v>18</v>
      </c>
      <c r="L3173" s="3">
        <v>25.55</v>
      </c>
      <c r="M3173" s="3">
        <v>27.33</v>
      </c>
      <c r="N3173" s="3">
        <v>141.94</v>
      </c>
      <c r="O3173" s="3">
        <v>93.49</v>
      </c>
      <c r="P3173" s="3">
        <v>387</v>
      </c>
      <c r="Q3173" s="3">
        <v>411.15</v>
      </c>
      <c r="R3173" s="3">
        <v>343.45</v>
      </c>
      <c r="S3173" s="3">
        <v>106.24</v>
      </c>
      <c r="T3173" s="3">
        <v>119.71</v>
      </c>
      <c r="U3173" s="3" t="s">
        <v>60</v>
      </c>
      <c r="V3173" s="3" t="s">
        <v>60</v>
      </c>
      <c r="W3173" s="3" t="s">
        <v>60</v>
      </c>
      <c r="X3173" s="3" t="s">
        <v>60</v>
      </c>
      <c r="Y3173" s="3" t="s">
        <v>60</v>
      </c>
      <c r="Z3173" s="3" t="s">
        <v>60</v>
      </c>
    </row>
    <row r="3174" spans="1:26" x14ac:dyDescent="0.3">
      <c r="A3174" s="2" t="s">
        <v>811</v>
      </c>
      <c r="B3174" s="2" t="s">
        <v>812</v>
      </c>
      <c r="C3174" s="2">
        <v>96</v>
      </c>
      <c r="D3174" s="2" t="s">
        <v>24</v>
      </c>
      <c r="E3174" s="2" t="s">
        <v>133</v>
      </c>
      <c r="F3174" s="2" t="s">
        <v>78</v>
      </c>
      <c r="G3174" s="2" t="s">
        <v>144</v>
      </c>
      <c r="H3174" s="2" t="s">
        <v>60</v>
      </c>
      <c r="I3174" s="2">
        <v>480</v>
      </c>
      <c r="J3174" s="2">
        <v>2821</v>
      </c>
      <c r="K3174" s="2">
        <v>152</v>
      </c>
      <c r="L3174" s="2">
        <v>124.91</v>
      </c>
      <c r="M3174" s="2">
        <v>99.29</v>
      </c>
      <c r="N3174" s="2">
        <v>82.18</v>
      </c>
      <c r="O3174" s="2">
        <v>125.8</v>
      </c>
      <c r="P3174" s="2">
        <v>2011</v>
      </c>
      <c r="Q3174" s="2">
        <v>1860.44</v>
      </c>
      <c r="R3174" s="2">
        <v>2000.03</v>
      </c>
      <c r="S3174" s="2">
        <v>92.51</v>
      </c>
      <c r="T3174" s="2">
        <v>93.02</v>
      </c>
      <c r="U3174" s="2" t="s">
        <v>60</v>
      </c>
      <c r="V3174" s="2" t="s">
        <v>60</v>
      </c>
      <c r="W3174" s="2" t="s">
        <v>60</v>
      </c>
      <c r="X3174" s="2" t="s">
        <v>60</v>
      </c>
      <c r="Y3174" s="2" t="s">
        <v>60</v>
      </c>
      <c r="Z3174" s="2" t="s">
        <v>60</v>
      </c>
    </row>
    <row r="3175" spans="1:26" x14ac:dyDescent="0.3">
      <c r="A3175" s="3" t="s">
        <v>811</v>
      </c>
      <c r="B3175" s="3" t="s">
        <v>812</v>
      </c>
      <c r="C3175" s="3">
        <v>97</v>
      </c>
      <c r="D3175" s="3" t="s">
        <v>24</v>
      </c>
      <c r="E3175" s="3" t="s">
        <v>133</v>
      </c>
      <c r="F3175" s="3" t="s">
        <v>78</v>
      </c>
      <c r="G3175" s="3" t="s">
        <v>145</v>
      </c>
      <c r="H3175" s="3" t="s">
        <v>60</v>
      </c>
      <c r="I3175" s="3">
        <v>240</v>
      </c>
      <c r="J3175" s="3">
        <v>1623</v>
      </c>
      <c r="K3175" s="3">
        <v>91</v>
      </c>
      <c r="L3175" s="3">
        <v>78.069999999999993</v>
      </c>
      <c r="M3175" s="3">
        <v>67.44</v>
      </c>
      <c r="N3175" s="3">
        <v>85.79</v>
      </c>
      <c r="O3175" s="3">
        <v>115.76</v>
      </c>
      <c r="P3175" s="3">
        <v>1058</v>
      </c>
      <c r="Q3175" s="3">
        <v>1003.58</v>
      </c>
      <c r="R3175" s="3">
        <v>1059.67</v>
      </c>
      <c r="S3175" s="3">
        <v>94.86</v>
      </c>
      <c r="T3175" s="3">
        <v>94.71</v>
      </c>
      <c r="U3175" s="3" t="s">
        <v>60</v>
      </c>
      <c r="V3175" s="3" t="s">
        <v>60</v>
      </c>
      <c r="W3175" s="3" t="s">
        <v>60</v>
      </c>
      <c r="X3175" s="3" t="s">
        <v>60</v>
      </c>
      <c r="Y3175" s="3" t="s">
        <v>60</v>
      </c>
      <c r="Z3175" s="3" t="s">
        <v>60</v>
      </c>
    </row>
    <row r="3176" spans="1:26" x14ac:dyDescent="0.3">
      <c r="A3176" s="2" t="s">
        <v>811</v>
      </c>
      <c r="B3176" s="2" t="s">
        <v>812</v>
      </c>
      <c r="C3176" s="2">
        <v>98</v>
      </c>
      <c r="D3176" s="2" t="s">
        <v>24</v>
      </c>
      <c r="E3176" s="2" t="s">
        <v>133</v>
      </c>
      <c r="F3176" s="2" t="s">
        <v>78</v>
      </c>
      <c r="G3176" s="2" t="s">
        <v>128</v>
      </c>
      <c r="H3176" s="2" t="s">
        <v>12</v>
      </c>
      <c r="I3176" s="2">
        <v>2250</v>
      </c>
      <c r="J3176" s="2">
        <v>12433</v>
      </c>
      <c r="K3176" s="2">
        <v>847</v>
      </c>
      <c r="L3176" s="2">
        <v>700.89</v>
      </c>
      <c r="M3176" s="2">
        <v>620.17999999999995</v>
      </c>
      <c r="N3176" s="2">
        <v>82.75</v>
      </c>
      <c r="O3176" s="2">
        <v>113.01</v>
      </c>
      <c r="P3176" s="2">
        <v>9570</v>
      </c>
      <c r="Q3176" s="2">
        <v>8909.14</v>
      </c>
      <c r="R3176" s="2">
        <v>9119.5300000000007</v>
      </c>
      <c r="S3176" s="2">
        <v>93.09</v>
      </c>
      <c r="T3176" s="2">
        <v>97.69</v>
      </c>
      <c r="U3176" s="2" t="s">
        <v>60</v>
      </c>
      <c r="V3176" s="2" t="s">
        <v>60</v>
      </c>
      <c r="W3176" s="2" t="s">
        <v>60</v>
      </c>
      <c r="X3176" s="2" t="s">
        <v>60</v>
      </c>
      <c r="Y3176" s="2" t="s">
        <v>60</v>
      </c>
      <c r="Z3176" s="2" t="s">
        <v>60</v>
      </c>
    </row>
    <row r="3177" spans="1:26" x14ac:dyDescent="0.3">
      <c r="A3177" s="3" t="s">
        <v>811</v>
      </c>
      <c r="B3177" s="3" t="s">
        <v>812</v>
      </c>
      <c r="C3177" s="3">
        <v>99</v>
      </c>
      <c r="D3177" s="3" t="s">
        <v>24</v>
      </c>
      <c r="E3177" s="3" t="s">
        <v>133</v>
      </c>
      <c r="F3177" s="3" t="s">
        <v>78</v>
      </c>
      <c r="G3177" s="3" t="s">
        <v>84</v>
      </c>
      <c r="H3177" s="3" t="s">
        <v>12</v>
      </c>
      <c r="I3177" s="3">
        <v>2250</v>
      </c>
      <c r="J3177" s="3">
        <v>12433</v>
      </c>
      <c r="K3177" s="3">
        <v>847</v>
      </c>
      <c r="L3177" s="3">
        <v>700.89</v>
      </c>
      <c r="M3177" s="3">
        <v>620.17999999999995</v>
      </c>
      <c r="N3177" s="3">
        <v>82.75</v>
      </c>
      <c r="O3177" s="3">
        <v>113.01</v>
      </c>
      <c r="P3177" s="3">
        <v>9570</v>
      </c>
      <c r="Q3177" s="3">
        <v>8909.14</v>
      </c>
      <c r="R3177" s="3">
        <v>9119.5300000000007</v>
      </c>
      <c r="S3177" s="3">
        <v>93.09</v>
      </c>
      <c r="T3177" s="3">
        <v>97.69</v>
      </c>
      <c r="U3177" s="3" t="s">
        <v>60</v>
      </c>
      <c r="V3177" s="3" t="s">
        <v>60</v>
      </c>
      <c r="W3177" s="3" t="s">
        <v>60</v>
      </c>
      <c r="X3177" s="3" t="s">
        <v>60</v>
      </c>
      <c r="Y3177" s="3" t="s">
        <v>60</v>
      </c>
      <c r="Z3177" s="3" t="s">
        <v>60</v>
      </c>
    </row>
    <row r="3178" spans="1:26" x14ac:dyDescent="0.3">
      <c r="A3178" s="2" t="s">
        <v>811</v>
      </c>
      <c r="B3178" s="2" t="s">
        <v>812</v>
      </c>
      <c r="C3178" s="2">
        <v>100</v>
      </c>
      <c r="D3178" s="2" t="s">
        <v>24</v>
      </c>
      <c r="E3178" s="2" t="s">
        <v>133</v>
      </c>
      <c r="F3178" s="2" t="s">
        <v>78</v>
      </c>
      <c r="G3178" s="2" t="s">
        <v>68</v>
      </c>
      <c r="H3178" s="2" t="s">
        <v>16</v>
      </c>
      <c r="I3178" s="2">
        <v>175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 t="s">
        <v>60</v>
      </c>
      <c r="V3178" s="2" t="s">
        <v>60</v>
      </c>
      <c r="W3178" s="2" t="s">
        <v>60</v>
      </c>
      <c r="X3178" s="2" t="s">
        <v>60</v>
      </c>
      <c r="Y3178" s="2" t="s">
        <v>60</v>
      </c>
      <c r="Z3178" s="2" t="s">
        <v>60</v>
      </c>
    </row>
    <row r="3179" spans="1:26" x14ac:dyDescent="0.3">
      <c r="A3179" s="3" t="s">
        <v>811</v>
      </c>
      <c r="B3179" s="3" t="s">
        <v>812</v>
      </c>
      <c r="C3179" s="3">
        <v>101</v>
      </c>
      <c r="D3179" s="3" t="s">
        <v>24</v>
      </c>
      <c r="E3179" s="3" t="s">
        <v>133</v>
      </c>
      <c r="F3179" s="3" t="s">
        <v>78</v>
      </c>
      <c r="G3179" s="3" t="s">
        <v>68</v>
      </c>
      <c r="H3179" s="3" t="s">
        <v>12</v>
      </c>
      <c r="I3179" s="3">
        <v>3360</v>
      </c>
      <c r="J3179" s="3">
        <v>17984</v>
      </c>
      <c r="K3179" s="3">
        <v>1162</v>
      </c>
      <c r="L3179" s="3">
        <v>984.2</v>
      </c>
      <c r="M3179" s="3">
        <v>890.73</v>
      </c>
      <c r="N3179" s="3">
        <v>84.7</v>
      </c>
      <c r="O3179" s="3">
        <v>110.49</v>
      </c>
      <c r="P3179" s="3">
        <v>14189</v>
      </c>
      <c r="Q3179" s="3">
        <v>12899.56</v>
      </c>
      <c r="R3179" s="3">
        <v>13270.08</v>
      </c>
      <c r="S3179" s="3">
        <v>90.91</v>
      </c>
      <c r="T3179" s="3">
        <v>97.21</v>
      </c>
      <c r="U3179" s="3" t="s">
        <v>60</v>
      </c>
      <c r="V3179" s="3" t="s">
        <v>60</v>
      </c>
      <c r="W3179" s="3" t="s">
        <v>60</v>
      </c>
      <c r="X3179" s="3" t="s">
        <v>60</v>
      </c>
      <c r="Y3179" s="3" t="s">
        <v>60</v>
      </c>
      <c r="Z3179" s="3" t="s">
        <v>60</v>
      </c>
    </row>
    <row r="3180" spans="1:26" x14ac:dyDescent="0.3">
      <c r="A3180" s="2" t="s">
        <v>811</v>
      </c>
      <c r="B3180" s="2" t="s">
        <v>812</v>
      </c>
      <c r="C3180" s="2">
        <v>102</v>
      </c>
      <c r="D3180" s="2" t="s">
        <v>24</v>
      </c>
      <c r="E3180" s="2" t="s">
        <v>133</v>
      </c>
      <c r="F3180" s="2" t="s">
        <v>78</v>
      </c>
      <c r="G3180" s="2" t="s">
        <v>68</v>
      </c>
      <c r="H3180" s="2" t="s">
        <v>133</v>
      </c>
      <c r="I3180" s="2">
        <v>3535</v>
      </c>
      <c r="J3180" s="2">
        <v>17984</v>
      </c>
      <c r="K3180" s="2">
        <v>1162</v>
      </c>
      <c r="L3180" s="2">
        <v>984.2</v>
      </c>
      <c r="M3180" s="2">
        <v>890.73</v>
      </c>
      <c r="N3180" s="2">
        <v>84.7</v>
      </c>
      <c r="O3180" s="2">
        <v>110.49</v>
      </c>
      <c r="P3180" s="2">
        <v>14189</v>
      </c>
      <c r="Q3180" s="2">
        <v>12899.56</v>
      </c>
      <c r="R3180" s="2">
        <v>13270.08</v>
      </c>
      <c r="S3180" s="2">
        <v>90.91</v>
      </c>
      <c r="T3180" s="2">
        <v>97.21</v>
      </c>
      <c r="U3180" s="2" t="s">
        <v>60</v>
      </c>
      <c r="V3180" s="2" t="s">
        <v>60</v>
      </c>
      <c r="W3180" s="2" t="s">
        <v>60</v>
      </c>
      <c r="X3180" s="2" t="s">
        <v>60</v>
      </c>
      <c r="Y3180" s="2" t="s">
        <v>60</v>
      </c>
      <c r="Z3180" s="2" t="s">
        <v>60</v>
      </c>
    </row>
    <row r="3181" spans="1:26" x14ac:dyDescent="0.3">
      <c r="A3181" s="3" t="s">
        <v>811</v>
      </c>
      <c r="B3181" s="3" t="s">
        <v>812</v>
      </c>
      <c r="C3181" s="3">
        <v>103</v>
      </c>
      <c r="D3181" s="3" t="s">
        <v>24</v>
      </c>
      <c r="E3181" s="3" t="s">
        <v>146</v>
      </c>
      <c r="F3181" s="3" t="s">
        <v>78</v>
      </c>
      <c r="G3181" s="3" t="s">
        <v>147</v>
      </c>
      <c r="H3181" s="3" t="s">
        <v>60</v>
      </c>
      <c r="I3181" s="3">
        <v>44</v>
      </c>
      <c r="J3181" s="3">
        <v>204</v>
      </c>
      <c r="K3181" s="3">
        <v>14</v>
      </c>
      <c r="L3181" s="3">
        <v>10.14</v>
      </c>
      <c r="M3181" s="3">
        <v>9.49</v>
      </c>
      <c r="N3181" s="3">
        <v>72.430000000000007</v>
      </c>
      <c r="O3181" s="3">
        <v>106.85</v>
      </c>
      <c r="P3181" s="3">
        <v>162</v>
      </c>
      <c r="Q3181" s="3">
        <v>138.32</v>
      </c>
      <c r="R3181" s="3">
        <v>144.32</v>
      </c>
      <c r="S3181" s="3">
        <v>85.38</v>
      </c>
      <c r="T3181" s="3">
        <v>95.84</v>
      </c>
      <c r="U3181" s="3" t="s">
        <v>60</v>
      </c>
      <c r="V3181" s="3" t="s">
        <v>60</v>
      </c>
      <c r="W3181" s="3" t="s">
        <v>60</v>
      </c>
      <c r="X3181" s="3" t="s">
        <v>60</v>
      </c>
      <c r="Y3181" s="3" t="s">
        <v>60</v>
      </c>
      <c r="Z3181" s="3" t="s">
        <v>60</v>
      </c>
    </row>
    <row r="3182" spans="1:26" x14ac:dyDescent="0.3">
      <c r="A3182" s="2" t="s">
        <v>811</v>
      </c>
      <c r="B3182" s="2" t="s">
        <v>812</v>
      </c>
      <c r="C3182" s="2">
        <v>104</v>
      </c>
      <c r="D3182" s="2" t="s">
        <v>24</v>
      </c>
      <c r="E3182" s="2" t="s">
        <v>146</v>
      </c>
      <c r="F3182" s="2" t="s">
        <v>78</v>
      </c>
      <c r="G3182" s="2" t="s">
        <v>148</v>
      </c>
      <c r="H3182" s="2" t="s">
        <v>60</v>
      </c>
      <c r="I3182" s="2">
        <v>45</v>
      </c>
      <c r="J3182" s="2">
        <v>226</v>
      </c>
      <c r="K3182" s="2">
        <v>18</v>
      </c>
      <c r="L3182" s="2">
        <v>19.45</v>
      </c>
      <c r="M3182" s="2">
        <v>21.41</v>
      </c>
      <c r="N3182" s="2">
        <v>108.06</v>
      </c>
      <c r="O3182" s="2">
        <v>90.85</v>
      </c>
      <c r="P3182" s="2">
        <v>174</v>
      </c>
      <c r="Q3182" s="2">
        <v>169</v>
      </c>
      <c r="R3182" s="2">
        <v>178.6</v>
      </c>
      <c r="S3182" s="2">
        <v>97.13</v>
      </c>
      <c r="T3182" s="2">
        <v>94.62</v>
      </c>
      <c r="U3182" s="2" t="s">
        <v>60</v>
      </c>
      <c r="V3182" s="2" t="s">
        <v>60</v>
      </c>
      <c r="W3182" s="2" t="s">
        <v>60</v>
      </c>
      <c r="X3182" s="2" t="s">
        <v>60</v>
      </c>
      <c r="Y3182" s="2" t="s">
        <v>60</v>
      </c>
      <c r="Z3182" s="2" t="s">
        <v>60</v>
      </c>
    </row>
    <row r="3183" spans="1:26" x14ac:dyDescent="0.3">
      <c r="A3183" s="3" t="s">
        <v>811</v>
      </c>
      <c r="B3183" s="3" t="s">
        <v>812</v>
      </c>
      <c r="C3183" s="3">
        <v>105</v>
      </c>
      <c r="D3183" s="3" t="s">
        <v>24</v>
      </c>
      <c r="E3183" s="3" t="s">
        <v>146</v>
      </c>
      <c r="F3183" s="3" t="s">
        <v>78</v>
      </c>
      <c r="G3183" s="3" t="s">
        <v>128</v>
      </c>
      <c r="H3183" s="3" t="s">
        <v>12</v>
      </c>
      <c r="I3183" s="3">
        <v>89</v>
      </c>
      <c r="J3183" s="3">
        <v>430</v>
      </c>
      <c r="K3183" s="3">
        <v>32</v>
      </c>
      <c r="L3183" s="3">
        <v>29.59</v>
      </c>
      <c r="M3183" s="3">
        <v>30.9</v>
      </c>
      <c r="N3183" s="3">
        <v>92.47</v>
      </c>
      <c r="O3183" s="3">
        <v>95.76</v>
      </c>
      <c r="P3183" s="3">
        <v>336</v>
      </c>
      <c r="Q3183" s="3">
        <v>307.32</v>
      </c>
      <c r="R3183" s="3">
        <v>322.92</v>
      </c>
      <c r="S3183" s="3">
        <v>91.46</v>
      </c>
      <c r="T3183" s="3">
        <v>95.17</v>
      </c>
      <c r="U3183" s="3" t="s">
        <v>60</v>
      </c>
      <c r="V3183" s="3" t="s">
        <v>60</v>
      </c>
      <c r="W3183" s="3" t="s">
        <v>60</v>
      </c>
      <c r="X3183" s="3" t="s">
        <v>60</v>
      </c>
      <c r="Y3183" s="3" t="s">
        <v>60</v>
      </c>
      <c r="Z3183" s="3" t="s">
        <v>60</v>
      </c>
    </row>
    <row r="3184" spans="1:26" x14ac:dyDescent="0.3">
      <c r="A3184" s="2" t="s">
        <v>811</v>
      </c>
      <c r="B3184" s="2" t="s">
        <v>812</v>
      </c>
      <c r="C3184" s="2">
        <v>106</v>
      </c>
      <c r="D3184" s="2" t="s">
        <v>24</v>
      </c>
      <c r="E3184" s="2" t="s">
        <v>146</v>
      </c>
      <c r="F3184" s="2" t="s">
        <v>78</v>
      </c>
      <c r="G3184" s="2" t="s">
        <v>84</v>
      </c>
      <c r="H3184" s="2" t="s">
        <v>12</v>
      </c>
      <c r="I3184" s="2">
        <v>89</v>
      </c>
      <c r="J3184" s="2">
        <v>430</v>
      </c>
      <c r="K3184" s="2">
        <v>32</v>
      </c>
      <c r="L3184" s="2">
        <v>29.59</v>
      </c>
      <c r="M3184" s="2">
        <v>30.9</v>
      </c>
      <c r="N3184" s="2">
        <v>92.47</v>
      </c>
      <c r="O3184" s="2">
        <v>95.76</v>
      </c>
      <c r="P3184" s="2">
        <v>336</v>
      </c>
      <c r="Q3184" s="2">
        <v>307.32</v>
      </c>
      <c r="R3184" s="2">
        <v>322.92</v>
      </c>
      <c r="S3184" s="2">
        <v>91.46</v>
      </c>
      <c r="T3184" s="2">
        <v>95.17</v>
      </c>
      <c r="U3184" s="2" t="s">
        <v>60</v>
      </c>
      <c r="V3184" s="2" t="s">
        <v>60</v>
      </c>
      <c r="W3184" s="2" t="s">
        <v>60</v>
      </c>
      <c r="X3184" s="2" t="s">
        <v>60</v>
      </c>
      <c r="Y3184" s="2" t="s">
        <v>60</v>
      </c>
      <c r="Z3184" s="2" t="s">
        <v>60</v>
      </c>
    </row>
    <row r="3185" spans="1:26" x14ac:dyDescent="0.3">
      <c r="A3185" s="3" t="s">
        <v>811</v>
      </c>
      <c r="B3185" s="3" t="s">
        <v>812</v>
      </c>
      <c r="C3185" s="3">
        <v>107</v>
      </c>
      <c r="D3185" s="3" t="s">
        <v>24</v>
      </c>
      <c r="E3185" s="3" t="s">
        <v>146</v>
      </c>
      <c r="F3185" s="3" t="s">
        <v>78</v>
      </c>
      <c r="G3185" s="3" t="s">
        <v>68</v>
      </c>
      <c r="H3185" s="3" t="s">
        <v>16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 t="s">
        <v>60</v>
      </c>
      <c r="V3185" s="3" t="s">
        <v>60</v>
      </c>
      <c r="W3185" s="3" t="s">
        <v>60</v>
      </c>
      <c r="X3185" s="3" t="s">
        <v>60</v>
      </c>
      <c r="Y3185" s="3" t="s">
        <v>60</v>
      </c>
      <c r="Z3185" s="3" t="s">
        <v>60</v>
      </c>
    </row>
    <row r="3186" spans="1:26" x14ac:dyDescent="0.3">
      <c r="A3186" s="2" t="s">
        <v>811</v>
      </c>
      <c r="B3186" s="2" t="s">
        <v>812</v>
      </c>
      <c r="C3186" s="2">
        <v>108</v>
      </c>
      <c r="D3186" s="2" t="s">
        <v>24</v>
      </c>
      <c r="E3186" s="2" t="s">
        <v>146</v>
      </c>
      <c r="F3186" s="2" t="s">
        <v>78</v>
      </c>
      <c r="G3186" s="2" t="s">
        <v>68</v>
      </c>
      <c r="H3186" s="2" t="s">
        <v>12</v>
      </c>
      <c r="I3186" s="2">
        <v>89</v>
      </c>
      <c r="J3186" s="2">
        <v>430</v>
      </c>
      <c r="K3186" s="2">
        <v>32</v>
      </c>
      <c r="L3186" s="2">
        <v>29.59</v>
      </c>
      <c r="M3186" s="2">
        <v>30.9</v>
      </c>
      <c r="N3186" s="2">
        <v>92.47</v>
      </c>
      <c r="O3186" s="2">
        <v>95.76</v>
      </c>
      <c r="P3186" s="2">
        <v>336</v>
      </c>
      <c r="Q3186" s="2">
        <v>307.32</v>
      </c>
      <c r="R3186" s="2">
        <v>322.92</v>
      </c>
      <c r="S3186" s="2">
        <v>91.46</v>
      </c>
      <c r="T3186" s="2">
        <v>95.17</v>
      </c>
      <c r="U3186" s="2" t="s">
        <v>60</v>
      </c>
      <c r="V3186" s="2" t="s">
        <v>60</v>
      </c>
      <c r="W3186" s="2" t="s">
        <v>60</v>
      </c>
      <c r="X3186" s="2" t="s">
        <v>60</v>
      </c>
      <c r="Y3186" s="2" t="s">
        <v>60</v>
      </c>
      <c r="Z3186" s="2" t="s">
        <v>60</v>
      </c>
    </row>
    <row r="3187" spans="1:26" x14ac:dyDescent="0.3">
      <c r="A3187" s="3" t="s">
        <v>811</v>
      </c>
      <c r="B3187" s="3" t="s">
        <v>812</v>
      </c>
      <c r="C3187" s="3">
        <v>109</v>
      </c>
      <c r="D3187" s="3" t="s">
        <v>24</v>
      </c>
      <c r="E3187" s="3" t="s">
        <v>146</v>
      </c>
      <c r="F3187" s="3" t="s">
        <v>78</v>
      </c>
      <c r="G3187" s="3" t="s">
        <v>68</v>
      </c>
      <c r="H3187" s="3" t="s">
        <v>146</v>
      </c>
      <c r="I3187" s="3">
        <v>89</v>
      </c>
      <c r="J3187" s="3">
        <v>430</v>
      </c>
      <c r="K3187" s="3">
        <v>32</v>
      </c>
      <c r="L3187" s="3">
        <v>29.59</v>
      </c>
      <c r="M3187" s="3">
        <v>30.9</v>
      </c>
      <c r="N3187" s="3">
        <v>92.47</v>
      </c>
      <c r="O3187" s="3">
        <v>95.76</v>
      </c>
      <c r="P3187" s="3">
        <v>336</v>
      </c>
      <c r="Q3187" s="3">
        <v>307.32</v>
      </c>
      <c r="R3187" s="3">
        <v>322.92</v>
      </c>
      <c r="S3187" s="3">
        <v>91.46</v>
      </c>
      <c r="T3187" s="3">
        <v>95.17</v>
      </c>
      <c r="U3187" s="3" t="s">
        <v>60</v>
      </c>
      <c r="V3187" s="3" t="s">
        <v>60</v>
      </c>
      <c r="W3187" s="3" t="s">
        <v>60</v>
      </c>
      <c r="X3187" s="3" t="s">
        <v>60</v>
      </c>
      <c r="Y3187" s="3" t="s">
        <v>60</v>
      </c>
      <c r="Z3187" s="3" t="s">
        <v>60</v>
      </c>
    </row>
    <row r="3188" spans="1:26" x14ac:dyDescent="0.3">
      <c r="A3188" s="2" t="s">
        <v>811</v>
      </c>
      <c r="B3188" s="2" t="s">
        <v>812</v>
      </c>
      <c r="C3188" s="2">
        <v>110</v>
      </c>
      <c r="D3188" s="2" t="s">
        <v>24</v>
      </c>
      <c r="E3188" s="2" t="s">
        <v>149</v>
      </c>
      <c r="F3188" s="2" t="s">
        <v>58</v>
      </c>
      <c r="G3188" s="2" t="s">
        <v>150</v>
      </c>
      <c r="H3188" s="2" t="s">
        <v>60</v>
      </c>
      <c r="I3188" s="2">
        <v>920</v>
      </c>
      <c r="J3188" s="2">
        <v>3150</v>
      </c>
      <c r="K3188" s="2">
        <v>251</v>
      </c>
      <c r="L3188" s="2">
        <v>449.27</v>
      </c>
      <c r="M3188" s="2">
        <v>153.29</v>
      </c>
      <c r="N3188" s="2">
        <v>178.99</v>
      </c>
      <c r="O3188" s="2">
        <v>293.08999999999997</v>
      </c>
      <c r="P3188" s="2">
        <v>2012</v>
      </c>
      <c r="Q3188" s="2">
        <v>2641.16</v>
      </c>
      <c r="R3188" s="2">
        <v>2096.17</v>
      </c>
      <c r="S3188" s="2">
        <v>131.27000000000001</v>
      </c>
      <c r="T3188" s="2">
        <v>126</v>
      </c>
      <c r="U3188" s="2">
        <v>36.67</v>
      </c>
      <c r="V3188" s="2">
        <v>65.64</v>
      </c>
      <c r="W3188" s="2">
        <v>22.4</v>
      </c>
      <c r="X3188" s="2">
        <v>42.58</v>
      </c>
      <c r="Y3188" s="2">
        <v>55.9</v>
      </c>
      <c r="Z3188" s="2">
        <v>44.36</v>
      </c>
    </row>
    <row r="3189" spans="1:26" x14ac:dyDescent="0.3">
      <c r="A3189" s="3" t="s">
        <v>811</v>
      </c>
      <c r="B3189" s="3" t="s">
        <v>812</v>
      </c>
      <c r="C3189" s="3">
        <v>111</v>
      </c>
      <c r="D3189" s="3" t="s">
        <v>24</v>
      </c>
      <c r="E3189" s="3" t="s">
        <v>149</v>
      </c>
      <c r="F3189" s="3" t="s">
        <v>58</v>
      </c>
      <c r="G3189" s="3" t="s">
        <v>151</v>
      </c>
      <c r="H3189" s="3" t="s">
        <v>60</v>
      </c>
      <c r="I3189" s="3">
        <v>840</v>
      </c>
      <c r="J3189" s="3">
        <v>3200</v>
      </c>
      <c r="K3189" s="3">
        <v>234</v>
      </c>
      <c r="L3189" s="3">
        <v>379.65</v>
      </c>
      <c r="M3189" s="3">
        <v>87.06</v>
      </c>
      <c r="N3189" s="3">
        <v>162.24</v>
      </c>
      <c r="O3189" s="3">
        <v>436.08</v>
      </c>
      <c r="P3189" s="3">
        <v>1951</v>
      </c>
      <c r="Q3189" s="3">
        <v>2305.39</v>
      </c>
      <c r="R3189" s="3">
        <v>2083.7600000000002</v>
      </c>
      <c r="S3189" s="3">
        <v>118.16</v>
      </c>
      <c r="T3189" s="3">
        <v>110.64</v>
      </c>
      <c r="U3189" s="3">
        <v>37.44</v>
      </c>
      <c r="V3189" s="3">
        <v>60.75</v>
      </c>
      <c r="W3189" s="3">
        <v>13.93</v>
      </c>
      <c r="X3189" s="3">
        <v>45.22</v>
      </c>
      <c r="Y3189" s="3">
        <v>53.44</v>
      </c>
      <c r="Z3189" s="3">
        <v>48.3</v>
      </c>
    </row>
    <row r="3190" spans="1:26" x14ac:dyDescent="0.3">
      <c r="A3190" s="2" t="s">
        <v>811</v>
      </c>
      <c r="B3190" s="2" t="s">
        <v>812</v>
      </c>
      <c r="C3190" s="2">
        <v>112</v>
      </c>
      <c r="D3190" s="2" t="s">
        <v>24</v>
      </c>
      <c r="E3190" s="2" t="s">
        <v>149</v>
      </c>
      <c r="F3190" s="2" t="s">
        <v>58</v>
      </c>
      <c r="G3190" s="2" t="s">
        <v>97</v>
      </c>
      <c r="H3190" s="2" t="s">
        <v>74</v>
      </c>
      <c r="I3190" s="2">
        <v>1760</v>
      </c>
      <c r="J3190" s="2">
        <v>6350</v>
      </c>
      <c r="K3190" s="2">
        <v>485</v>
      </c>
      <c r="L3190" s="2">
        <v>828.92</v>
      </c>
      <c r="M3190" s="2">
        <v>240.35</v>
      </c>
      <c r="N3190" s="2">
        <v>170.91</v>
      </c>
      <c r="O3190" s="2">
        <v>344.88</v>
      </c>
      <c r="P3190" s="2">
        <v>3963</v>
      </c>
      <c r="Q3190" s="2">
        <v>4946.55</v>
      </c>
      <c r="R3190" s="2">
        <v>4179.93</v>
      </c>
      <c r="S3190" s="2">
        <v>124.82</v>
      </c>
      <c r="T3190" s="2">
        <v>118.34</v>
      </c>
      <c r="U3190" s="2">
        <v>37.04</v>
      </c>
      <c r="V3190" s="2">
        <v>63.3</v>
      </c>
      <c r="W3190" s="2">
        <v>18.36</v>
      </c>
      <c r="X3190" s="2">
        <v>43.84</v>
      </c>
      <c r="Y3190" s="2">
        <v>54.72</v>
      </c>
      <c r="Z3190" s="2">
        <v>46.24</v>
      </c>
    </row>
    <row r="3191" spans="1:26" x14ac:dyDescent="0.3">
      <c r="A3191" s="3" t="s">
        <v>811</v>
      </c>
      <c r="B3191" s="3" t="s">
        <v>812</v>
      </c>
      <c r="C3191" s="3">
        <v>113</v>
      </c>
      <c r="D3191" s="3" t="s">
        <v>24</v>
      </c>
      <c r="E3191" s="3" t="s">
        <v>149</v>
      </c>
      <c r="F3191" s="3" t="s">
        <v>58</v>
      </c>
      <c r="G3191" s="3" t="s">
        <v>58</v>
      </c>
      <c r="H3191" s="3" t="s">
        <v>75</v>
      </c>
      <c r="I3191" s="3">
        <v>1760</v>
      </c>
      <c r="J3191" s="3">
        <v>6350</v>
      </c>
      <c r="K3191" s="3">
        <v>485</v>
      </c>
      <c r="L3191" s="3">
        <v>828.92</v>
      </c>
      <c r="M3191" s="3">
        <v>240.35</v>
      </c>
      <c r="N3191" s="3">
        <v>170.91</v>
      </c>
      <c r="O3191" s="3">
        <v>344.88</v>
      </c>
      <c r="P3191" s="3">
        <v>3963</v>
      </c>
      <c r="Q3191" s="3">
        <v>4946.55</v>
      </c>
      <c r="R3191" s="3">
        <v>4179.93</v>
      </c>
      <c r="S3191" s="3">
        <v>124.82</v>
      </c>
      <c r="T3191" s="3">
        <v>118.34</v>
      </c>
      <c r="U3191" s="3">
        <v>37.04</v>
      </c>
      <c r="V3191" s="3">
        <v>63.3</v>
      </c>
      <c r="W3191" s="3">
        <v>18.36</v>
      </c>
      <c r="X3191" s="3">
        <v>43.84</v>
      </c>
      <c r="Y3191" s="3">
        <v>54.72</v>
      </c>
      <c r="Z3191" s="3">
        <v>46.24</v>
      </c>
    </row>
    <row r="3192" spans="1:26" x14ac:dyDescent="0.3">
      <c r="A3192" s="2" t="s">
        <v>811</v>
      </c>
      <c r="B3192" s="2" t="s">
        <v>812</v>
      </c>
      <c r="C3192" s="2">
        <v>114</v>
      </c>
      <c r="D3192" s="2" t="s">
        <v>24</v>
      </c>
      <c r="E3192" s="2" t="s">
        <v>149</v>
      </c>
      <c r="F3192" s="2" t="s">
        <v>58</v>
      </c>
      <c r="G3192" s="2" t="s">
        <v>152</v>
      </c>
      <c r="H3192" s="2" t="s">
        <v>60</v>
      </c>
      <c r="I3192" s="2">
        <v>67</v>
      </c>
      <c r="J3192" s="2">
        <v>265</v>
      </c>
      <c r="K3192" s="2">
        <v>19</v>
      </c>
      <c r="L3192" s="2">
        <v>26.27</v>
      </c>
      <c r="M3192" s="2">
        <v>11.58</v>
      </c>
      <c r="N3192" s="2">
        <v>138.26</v>
      </c>
      <c r="O3192" s="2">
        <v>226.86</v>
      </c>
      <c r="P3192" s="2">
        <v>212</v>
      </c>
      <c r="Q3192" s="2">
        <v>188.72</v>
      </c>
      <c r="R3192" s="2">
        <v>166.92</v>
      </c>
      <c r="S3192" s="2">
        <v>89.02</v>
      </c>
      <c r="T3192" s="2">
        <v>113.06</v>
      </c>
      <c r="U3192" s="2" t="s">
        <v>60</v>
      </c>
      <c r="V3192" s="2" t="s">
        <v>60</v>
      </c>
      <c r="W3192" s="2" t="s">
        <v>60</v>
      </c>
      <c r="X3192" s="2" t="s">
        <v>60</v>
      </c>
      <c r="Y3192" s="2" t="s">
        <v>60</v>
      </c>
      <c r="Z3192" s="2" t="s">
        <v>60</v>
      </c>
    </row>
    <row r="3193" spans="1:26" x14ac:dyDescent="0.3">
      <c r="A3193" s="3" t="s">
        <v>811</v>
      </c>
      <c r="B3193" s="3" t="s">
        <v>812</v>
      </c>
      <c r="C3193" s="3">
        <v>115</v>
      </c>
      <c r="D3193" s="3" t="s">
        <v>24</v>
      </c>
      <c r="E3193" s="3" t="s">
        <v>149</v>
      </c>
      <c r="F3193" s="3" t="s">
        <v>58</v>
      </c>
      <c r="G3193" s="3" t="s">
        <v>153</v>
      </c>
      <c r="H3193" s="3" t="s">
        <v>60</v>
      </c>
      <c r="I3193" s="3">
        <v>67</v>
      </c>
      <c r="J3193" s="3">
        <v>265</v>
      </c>
      <c r="K3193" s="3">
        <v>19</v>
      </c>
      <c r="L3193" s="3">
        <v>26.67</v>
      </c>
      <c r="M3193" s="3">
        <v>11.63</v>
      </c>
      <c r="N3193" s="3">
        <v>140.37</v>
      </c>
      <c r="O3193" s="3">
        <v>229.32</v>
      </c>
      <c r="P3193" s="3">
        <v>212</v>
      </c>
      <c r="Q3193" s="3">
        <v>190.92</v>
      </c>
      <c r="R3193" s="3">
        <v>176.88</v>
      </c>
      <c r="S3193" s="3">
        <v>90.06</v>
      </c>
      <c r="T3193" s="3">
        <v>107.94</v>
      </c>
      <c r="U3193" s="3" t="s">
        <v>60</v>
      </c>
      <c r="V3193" s="3" t="s">
        <v>60</v>
      </c>
      <c r="W3193" s="3" t="s">
        <v>60</v>
      </c>
      <c r="X3193" s="3" t="s">
        <v>60</v>
      </c>
      <c r="Y3193" s="3" t="s">
        <v>60</v>
      </c>
      <c r="Z3193" s="3" t="s">
        <v>60</v>
      </c>
    </row>
    <row r="3194" spans="1:26" x14ac:dyDescent="0.3">
      <c r="A3194" s="2" t="s">
        <v>811</v>
      </c>
      <c r="B3194" s="2" t="s">
        <v>812</v>
      </c>
      <c r="C3194" s="2">
        <v>116</v>
      </c>
      <c r="D3194" s="2" t="s">
        <v>24</v>
      </c>
      <c r="E3194" s="2" t="s">
        <v>149</v>
      </c>
      <c r="F3194" s="2" t="s">
        <v>58</v>
      </c>
      <c r="G3194" s="2" t="s">
        <v>154</v>
      </c>
      <c r="H3194" s="2" t="s">
        <v>60</v>
      </c>
      <c r="I3194" s="2">
        <v>45</v>
      </c>
      <c r="J3194" s="2">
        <v>234</v>
      </c>
      <c r="K3194" s="2">
        <v>24</v>
      </c>
      <c r="L3194" s="2">
        <v>29.63</v>
      </c>
      <c r="M3194" s="2">
        <v>21.27</v>
      </c>
      <c r="N3194" s="2">
        <v>123.46</v>
      </c>
      <c r="O3194" s="2">
        <v>139.30000000000001</v>
      </c>
      <c r="P3194" s="2">
        <v>120</v>
      </c>
      <c r="Q3194" s="2">
        <v>137.5</v>
      </c>
      <c r="R3194" s="2">
        <v>544.08000000000004</v>
      </c>
      <c r="S3194" s="2">
        <v>114.58</v>
      </c>
      <c r="T3194" s="2">
        <v>25.27</v>
      </c>
      <c r="U3194" s="2" t="s">
        <v>60</v>
      </c>
      <c r="V3194" s="2" t="s">
        <v>60</v>
      </c>
      <c r="W3194" s="2" t="s">
        <v>60</v>
      </c>
      <c r="X3194" s="2" t="s">
        <v>60</v>
      </c>
      <c r="Y3194" s="2" t="s">
        <v>60</v>
      </c>
      <c r="Z3194" s="2" t="s">
        <v>60</v>
      </c>
    </row>
    <row r="3195" spans="1:26" x14ac:dyDescent="0.3">
      <c r="A3195" s="3" t="s">
        <v>811</v>
      </c>
      <c r="B3195" s="3" t="s">
        <v>812</v>
      </c>
      <c r="C3195" s="3">
        <v>117</v>
      </c>
      <c r="D3195" s="3" t="s">
        <v>24</v>
      </c>
      <c r="E3195" s="3" t="s">
        <v>149</v>
      </c>
      <c r="F3195" s="3" t="s">
        <v>58</v>
      </c>
      <c r="G3195" s="3" t="s">
        <v>155</v>
      </c>
      <c r="H3195" s="3" t="s">
        <v>60</v>
      </c>
      <c r="I3195" s="3">
        <v>45</v>
      </c>
      <c r="J3195" s="3">
        <v>234</v>
      </c>
      <c r="K3195" s="3">
        <v>24</v>
      </c>
      <c r="L3195" s="3">
        <v>29.85</v>
      </c>
      <c r="M3195" s="3">
        <v>21.92</v>
      </c>
      <c r="N3195" s="3">
        <v>124.38</v>
      </c>
      <c r="O3195" s="3">
        <v>136.18</v>
      </c>
      <c r="P3195" s="3">
        <v>120</v>
      </c>
      <c r="Q3195" s="3">
        <v>142.94</v>
      </c>
      <c r="R3195" s="3">
        <v>21.92</v>
      </c>
      <c r="S3195" s="3">
        <v>119.12</v>
      </c>
      <c r="T3195" s="3">
        <v>652.1</v>
      </c>
      <c r="U3195" s="3" t="s">
        <v>60</v>
      </c>
      <c r="V3195" s="3" t="s">
        <v>60</v>
      </c>
      <c r="W3195" s="3" t="s">
        <v>60</v>
      </c>
      <c r="X3195" s="3" t="s">
        <v>60</v>
      </c>
      <c r="Y3195" s="3" t="s">
        <v>60</v>
      </c>
      <c r="Z3195" s="3" t="s">
        <v>60</v>
      </c>
    </row>
    <row r="3196" spans="1:26" x14ac:dyDescent="0.3">
      <c r="A3196" s="2" t="s">
        <v>811</v>
      </c>
      <c r="B3196" s="2" t="s">
        <v>812</v>
      </c>
      <c r="C3196" s="2">
        <v>118</v>
      </c>
      <c r="D3196" s="2" t="s">
        <v>24</v>
      </c>
      <c r="E3196" s="2" t="s">
        <v>149</v>
      </c>
      <c r="F3196" s="2" t="s">
        <v>58</v>
      </c>
      <c r="G3196" s="2" t="s">
        <v>156</v>
      </c>
      <c r="H3196" s="2" t="s">
        <v>60</v>
      </c>
      <c r="I3196" s="2">
        <v>58.5</v>
      </c>
      <c r="J3196" s="2">
        <v>306</v>
      </c>
      <c r="K3196" s="2">
        <v>32</v>
      </c>
      <c r="L3196" s="2">
        <v>38.58</v>
      </c>
      <c r="M3196" s="2">
        <v>28.2</v>
      </c>
      <c r="N3196" s="2">
        <v>120.56</v>
      </c>
      <c r="O3196" s="2">
        <v>136.81</v>
      </c>
      <c r="P3196" s="2">
        <v>158</v>
      </c>
      <c r="Q3196" s="2">
        <v>181.85</v>
      </c>
      <c r="R3196" s="2">
        <v>28.2</v>
      </c>
      <c r="S3196" s="2">
        <v>115.09</v>
      </c>
      <c r="T3196" s="2">
        <v>644.86</v>
      </c>
      <c r="U3196" s="2" t="s">
        <v>60</v>
      </c>
      <c r="V3196" s="2" t="s">
        <v>60</v>
      </c>
      <c r="W3196" s="2" t="s">
        <v>60</v>
      </c>
      <c r="X3196" s="2" t="s">
        <v>60</v>
      </c>
      <c r="Y3196" s="2" t="s">
        <v>60</v>
      </c>
      <c r="Z3196" s="2" t="s">
        <v>60</v>
      </c>
    </row>
    <row r="3197" spans="1:26" x14ac:dyDescent="0.3">
      <c r="A3197" s="3" t="s">
        <v>811</v>
      </c>
      <c r="B3197" s="3" t="s">
        <v>812</v>
      </c>
      <c r="C3197" s="3">
        <v>119</v>
      </c>
      <c r="D3197" s="3" t="s">
        <v>24</v>
      </c>
      <c r="E3197" s="3" t="s">
        <v>149</v>
      </c>
      <c r="F3197" s="3" t="s">
        <v>58</v>
      </c>
      <c r="G3197" s="3" t="s">
        <v>157</v>
      </c>
      <c r="H3197" s="3" t="s">
        <v>60</v>
      </c>
      <c r="I3197" s="3">
        <v>58.5</v>
      </c>
      <c r="J3197" s="3">
        <v>306</v>
      </c>
      <c r="K3197" s="3">
        <v>32</v>
      </c>
      <c r="L3197" s="3">
        <v>3.78</v>
      </c>
      <c r="M3197" s="3">
        <v>27.88</v>
      </c>
      <c r="N3197" s="3">
        <v>11.81</v>
      </c>
      <c r="O3197" s="3">
        <v>13.56</v>
      </c>
      <c r="P3197" s="3">
        <v>158</v>
      </c>
      <c r="Q3197" s="3">
        <v>134.76</v>
      </c>
      <c r="R3197" s="3">
        <v>27.88</v>
      </c>
      <c r="S3197" s="3">
        <v>85.29</v>
      </c>
      <c r="T3197" s="3">
        <v>483.36</v>
      </c>
      <c r="U3197" s="3" t="s">
        <v>60</v>
      </c>
      <c r="V3197" s="3" t="s">
        <v>60</v>
      </c>
      <c r="W3197" s="3" t="s">
        <v>60</v>
      </c>
      <c r="X3197" s="3" t="s">
        <v>60</v>
      </c>
      <c r="Y3197" s="3" t="s">
        <v>60</v>
      </c>
      <c r="Z3197" s="3" t="s">
        <v>60</v>
      </c>
    </row>
    <row r="3198" spans="1:26" x14ac:dyDescent="0.3">
      <c r="A3198" s="2" t="s">
        <v>811</v>
      </c>
      <c r="B3198" s="2" t="s">
        <v>812</v>
      </c>
      <c r="C3198" s="2">
        <v>120</v>
      </c>
      <c r="D3198" s="2" t="s">
        <v>24</v>
      </c>
      <c r="E3198" s="2" t="s">
        <v>149</v>
      </c>
      <c r="F3198" s="2" t="s">
        <v>58</v>
      </c>
      <c r="G3198" s="2" t="s">
        <v>158</v>
      </c>
      <c r="H3198" s="2" t="s">
        <v>60</v>
      </c>
      <c r="I3198" s="2">
        <v>600</v>
      </c>
      <c r="J3198" s="2">
        <v>1580</v>
      </c>
      <c r="K3198" s="2">
        <v>100</v>
      </c>
      <c r="L3198" s="2">
        <v>89.2</v>
      </c>
      <c r="M3198" s="2">
        <v>143.03</v>
      </c>
      <c r="N3198" s="2">
        <v>89.2</v>
      </c>
      <c r="O3198" s="2">
        <v>62.36</v>
      </c>
      <c r="P3198" s="2">
        <v>1140</v>
      </c>
      <c r="Q3198" s="2">
        <v>1511.9</v>
      </c>
      <c r="R3198" s="2">
        <v>1059.25</v>
      </c>
      <c r="S3198" s="2">
        <v>132.62</v>
      </c>
      <c r="T3198" s="2">
        <v>142.72999999999999</v>
      </c>
      <c r="U3198" s="2" t="s">
        <v>60</v>
      </c>
      <c r="V3198" s="2" t="s">
        <v>60</v>
      </c>
      <c r="W3198" s="2" t="s">
        <v>60</v>
      </c>
      <c r="X3198" s="2" t="s">
        <v>60</v>
      </c>
      <c r="Y3198" s="2" t="s">
        <v>60</v>
      </c>
      <c r="Z3198" s="2" t="s">
        <v>60</v>
      </c>
    </row>
    <row r="3199" spans="1:26" x14ac:dyDescent="0.3">
      <c r="A3199" s="3" t="s">
        <v>811</v>
      </c>
      <c r="B3199" s="3" t="s">
        <v>812</v>
      </c>
      <c r="C3199" s="3">
        <v>121</v>
      </c>
      <c r="D3199" s="3" t="s">
        <v>24</v>
      </c>
      <c r="E3199" s="3" t="s">
        <v>149</v>
      </c>
      <c r="F3199" s="3" t="s">
        <v>58</v>
      </c>
      <c r="G3199" s="3" t="s">
        <v>97</v>
      </c>
      <c r="H3199" s="3" t="s">
        <v>12</v>
      </c>
      <c r="I3199" s="3">
        <v>941</v>
      </c>
      <c r="J3199" s="3">
        <v>3190</v>
      </c>
      <c r="K3199" s="3">
        <v>250</v>
      </c>
      <c r="L3199" s="3">
        <v>243.98</v>
      </c>
      <c r="M3199" s="3">
        <v>265.51</v>
      </c>
      <c r="N3199" s="3">
        <v>97.59</v>
      </c>
      <c r="O3199" s="3">
        <v>91.89</v>
      </c>
      <c r="P3199" s="3">
        <v>2120</v>
      </c>
      <c r="Q3199" s="3">
        <v>2488.59</v>
      </c>
      <c r="R3199" s="3">
        <v>2025.13</v>
      </c>
      <c r="S3199" s="3">
        <v>117.39</v>
      </c>
      <c r="T3199" s="3">
        <v>122.89</v>
      </c>
      <c r="U3199" s="3" t="s">
        <v>60</v>
      </c>
      <c r="V3199" s="3" t="s">
        <v>60</v>
      </c>
      <c r="W3199" s="3" t="s">
        <v>60</v>
      </c>
      <c r="X3199" s="3" t="s">
        <v>60</v>
      </c>
      <c r="Y3199" s="3" t="s">
        <v>60</v>
      </c>
      <c r="Z3199" s="3" t="s">
        <v>60</v>
      </c>
    </row>
    <row r="3200" spans="1:26" x14ac:dyDescent="0.3">
      <c r="A3200" s="2" t="s">
        <v>811</v>
      </c>
      <c r="B3200" s="2" t="s">
        <v>812</v>
      </c>
      <c r="C3200" s="2">
        <v>122</v>
      </c>
      <c r="D3200" s="2" t="s">
        <v>24</v>
      </c>
      <c r="E3200" s="2" t="s">
        <v>149</v>
      </c>
      <c r="F3200" s="2" t="s">
        <v>58</v>
      </c>
      <c r="G3200" s="2" t="s">
        <v>58</v>
      </c>
      <c r="H3200" s="2" t="s">
        <v>12</v>
      </c>
      <c r="I3200" s="2">
        <v>941</v>
      </c>
      <c r="J3200" s="2">
        <v>3190</v>
      </c>
      <c r="K3200" s="2">
        <v>250</v>
      </c>
      <c r="L3200" s="2">
        <v>243.98</v>
      </c>
      <c r="M3200" s="2">
        <v>265.51</v>
      </c>
      <c r="N3200" s="2">
        <v>97.59</v>
      </c>
      <c r="O3200" s="2">
        <v>91.89</v>
      </c>
      <c r="P3200" s="2">
        <v>2120</v>
      </c>
      <c r="Q3200" s="2">
        <v>2488.59</v>
      </c>
      <c r="R3200" s="2">
        <v>2025.13</v>
      </c>
      <c r="S3200" s="2">
        <v>117.39</v>
      </c>
      <c r="T3200" s="2">
        <v>122.89</v>
      </c>
      <c r="U3200" s="2" t="s">
        <v>60</v>
      </c>
      <c r="V3200" s="2" t="s">
        <v>60</v>
      </c>
      <c r="W3200" s="2" t="s">
        <v>60</v>
      </c>
      <c r="X3200" s="2" t="s">
        <v>60</v>
      </c>
      <c r="Y3200" s="2" t="s">
        <v>60</v>
      </c>
      <c r="Z3200" s="2" t="s">
        <v>60</v>
      </c>
    </row>
    <row r="3201" spans="1:26" x14ac:dyDescent="0.3">
      <c r="A3201" s="3" t="s">
        <v>811</v>
      </c>
      <c r="B3201" s="3" t="s">
        <v>812</v>
      </c>
      <c r="C3201" s="3">
        <v>123</v>
      </c>
      <c r="D3201" s="3" t="s">
        <v>24</v>
      </c>
      <c r="E3201" s="3" t="s">
        <v>149</v>
      </c>
      <c r="F3201" s="3" t="s">
        <v>58</v>
      </c>
      <c r="G3201" s="3" t="s">
        <v>159</v>
      </c>
      <c r="H3201" s="3" t="s">
        <v>60</v>
      </c>
      <c r="I3201" s="3">
        <v>540</v>
      </c>
      <c r="J3201" s="3">
        <v>3000</v>
      </c>
      <c r="K3201" s="3">
        <v>222</v>
      </c>
      <c r="L3201" s="3">
        <v>138.69</v>
      </c>
      <c r="M3201" s="3">
        <v>130.12</v>
      </c>
      <c r="N3201" s="3">
        <v>62.47</v>
      </c>
      <c r="O3201" s="3">
        <v>106.59</v>
      </c>
      <c r="P3201" s="3">
        <v>1774</v>
      </c>
      <c r="Q3201" s="3">
        <v>1381.03</v>
      </c>
      <c r="R3201" s="3">
        <v>1092.83</v>
      </c>
      <c r="S3201" s="3">
        <v>77.849999999999994</v>
      </c>
      <c r="T3201" s="3">
        <v>126.37</v>
      </c>
      <c r="U3201" s="3">
        <v>55.26</v>
      </c>
      <c r="V3201" s="3">
        <v>34.520000000000003</v>
      </c>
      <c r="W3201" s="3">
        <v>32.39</v>
      </c>
      <c r="X3201" s="3">
        <v>63.96</v>
      </c>
      <c r="Y3201" s="3">
        <v>49.79</v>
      </c>
      <c r="Z3201" s="3">
        <v>39.4</v>
      </c>
    </row>
    <row r="3202" spans="1:26" x14ac:dyDescent="0.3">
      <c r="A3202" s="2" t="s">
        <v>811</v>
      </c>
      <c r="B3202" s="2" t="s">
        <v>812</v>
      </c>
      <c r="C3202" s="2">
        <v>124</v>
      </c>
      <c r="D3202" s="2" t="s">
        <v>24</v>
      </c>
      <c r="E3202" s="2" t="s">
        <v>149</v>
      </c>
      <c r="F3202" s="2" t="s">
        <v>58</v>
      </c>
      <c r="G3202" s="2" t="s">
        <v>160</v>
      </c>
      <c r="H3202" s="2" t="s">
        <v>74</v>
      </c>
      <c r="I3202" s="2">
        <v>540</v>
      </c>
      <c r="J3202" s="2">
        <v>3000</v>
      </c>
      <c r="K3202" s="2">
        <v>222</v>
      </c>
      <c r="L3202" s="2">
        <v>138.69</v>
      </c>
      <c r="M3202" s="2">
        <v>130.12</v>
      </c>
      <c r="N3202" s="2">
        <v>62.47</v>
      </c>
      <c r="O3202" s="2">
        <v>106.59</v>
      </c>
      <c r="P3202" s="2">
        <v>1774</v>
      </c>
      <c r="Q3202" s="2">
        <v>1381.03</v>
      </c>
      <c r="R3202" s="2">
        <v>1092.83</v>
      </c>
      <c r="S3202" s="2">
        <v>77.849999999999994</v>
      </c>
      <c r="T3202" s="2">
        <v>126.37</v>
      </c>
      <c r="U3202" s="2">
        <v>55.26</v>
      </c>
      <c r="V3202" s="2">
        <v>34.520000000000003</v>
      </c>
      <c r="W3202" s="2">
        <v>32.39</v>
      </c>
      <c r="X3202" s="2">
        <v>63.96</v>
      </c>
      <c r="Y3202" s="2">
        <v>49.79</v>
      </c>
      <c r="Z3202" s="2">
        <v>39.4</v>
      </c>
    </row>
    <row r="3203" spans="1:26" x14ac:dyDescent="0.3">
      <c r="A3203" s="3" t="s">
        <v>811</v>
      </c>
      <c r="B3203" s="3" t="s">
        <v>812</v>
      </c>
      <c r="C3203" s="3">
        <v>125</v>
      </c>
      <c r="D3203" s="3" t="s">
        <v>24</v>
      </c>
      <c r="E3203" s="3" t="s">
        <v>149</v>
      </c>
      <c r="F3203" s="3" t="s">
        <v>65</v>
      </c>
      <c r="G3203" s="3" t="s">
        <v>161</v>
      </c>
      <c r="H3203" s="3" t="s">
        <v>60</v>
      </c>
      <c r="I3203" s="3">
        <v>1400</v>
      </c>
      <c r="J3203" s="3">
        <v>10400</v>
      </c>
      <c r="K3203" s="3">
        <v>901</v>
      </c>
      <c r="L3203" s="3">
        <v>889.16</v>
      </c>
      <c r="M3203" s="3">
        <v>819.93</v>
      </c>
      <c r="N3203" s="3">
        <v>98.69</v>
      </c>
      <c r="O3203" s="3">
        <v>108.44</v>
      </c>
      <c r="P3203" s="3">
        <v>6500</v>
      </c>
      <c r="Q3203" s="3">
        <v>6350.89</v>
      </c>
      <c r="R3203" s="3">
        <v>6514.97</v>
      </c>
      <c r="S3203" s="3">
        <v>97.71</v>
      </c>
      <c r="T3203" s="3">
        <v>97.48</v>
      </c>
      <c r="U3203" s="3">
        <v>86.5</v>
      </c>
      <c r="V3203" s="3">
        <v>85.36</v>
      </c>
      <c r="W3203" s="3">
        <v>78.72</v>
      </c>
      <c r="X3203" s="3">
        <v>90.4</v>
      </c>
      <c r="Y3203" s="3">
        <v>88.32</v>
      </c>
      <c r="Z3203" s="3">
        <v>90.61</v>
      </c>
    </row>
    <row r="3204" spans="1:26" x14ac:dyDescent="0.3">
      <c r="A3204" s="2" t="s">
        <v>811</v>
      </c>
      <c r="B3204" s="2" t="s">
        <v>812</v>
      </c>
      <c r="C3204" s="2">
        <v>126</v>
      </c>
      <c r="D3204" s="2" t="s">
        <v>24</v>
      </c>
      <c r="E3204" s="2" t="s">
        <v>149</v>
      </c>
      <c r="F3204" s="2" t="s">
        <v>65</v>
      </c>
      <c r="G3204" s="2" t="s">
        <v>162</v>
      </c>
      <c r="H3204" s="2" t="s">
        <v>74</v>
      </c>
      <c r="I3204" s="2">
        <v>1400</v>
      </c>
      <c r="J3204" s="2">
        <v>10400</v>
      </c>
      <c r="K3204" s="2">
        <v>901</v>
      </c>
      <c r="L3204" s="2">
        <v>889.16</v>
      </c>
      <c r="M3204" s="2">
        <v>819.93</v>
      </c>
      <c r="N3204" s="2">
        <v>98.69</v>
      </c>
      <c r="O3204" s="2">
        <v>108.44</v>
      </c>
      <c r="P3204" s="2">
        <v>6500</v>
      </c>
      <c r="Q3204" s="2">
        <v>6350.89</v>
      </c>
      <c r="R3204" s="2">
        <v>6514.97</v>
      </c>
      <c r="S3204" s="2">
        <v>97.71</v>
      </c>
      <c r="T3204" s="2">
        <v>97.48</v>
      </c>
      <c r="U3204" s="2">
        <v>86.5</v>
      </c>
      <c r="V3204" s="2">
        <v>85.36</v>
      </c>
      <c r="W3204" s="2">
        <v>78.72</v>
      </c>
      <c r="X3204" s="2">
        <v>90.4</v>
      </c>
      <c r="Y3204" s="2">
        <v>88.32</v>
      </c>
      <c r="Z3204" s="2">
        <v>90.61</v>
      </c>
    </row>
    <row r="3205" spans="1:26" x14ac:dyDescent="0.3">
      <c r="A3205" s="3" t="s">
        <v>811</v>
      </c>
      <c r="B3205" s="3" t="s">
        <v>812</v>
      </c>
      <c r="C3205" s="3">
        <v>127</v>
      </c>
      <c r="D3205" s="3" t="s">
        <v>24</v>
      </c>
      <c r="E3205" s="3" t="s">
        <v>149</v>
      </c>
      <c r="F3205" s="3" t="s">
        <v>65</v>
      </c>
      <c r="G3205" s="3" t="s">
        <v>163</v>
      </c>
      <c r="H3205" s="3" t="s">
        <v>60</v>
      </c>
      <c r="I3205" s="3">
        <v>1980</v>
      </c>
      <c r="J3205" s="3">
        <v>12400</v>
      </c>
      <c r="K3205" s="3">
        <v>965</v>
      </c>
      <c r="L3205" s="3">
        <v>979.15</v>
      </c>
      <c r="M3205" s="3">
        <v>765.77</v>
      </c>
      <c r="N3205" s="3">
        <v>101.47</v>
      </c>
      <c r="O3205" s="3">
        <v>127.86</v>
      </c>
      <c r="P3205" s="3">
        <v>7517</v>
      </c>
      <c r="Q3205" s="3">
        <v>7037.7</v>
      </c>
      <c r="R3205" s="3">
        <v>6615.39</v>
      </c>
      <c r="S3205" s="3">
        <v>93.62</v>
      </c>
      <c r="T3205" s="3">
        <v>106.38</v>
      </c>
      <c r="U3205" s="3">
        <v>65.510000000000005</v>
      </c>
      <c r="V3205" s="3">
        <v>66.47</v>
      </c>
      <c r="W3205" s="3">
        <v>51.98</v>
      </c>
      <c r="X3205" s="3">
        <v>73.92</v>
      </c>
      <c r="Y3205" s="3">
        <v>69.209999999999994</v>
      </c>
      <c r="Z3205" s="3">
        <v>65.05</v>
      </c>
    </row>
    <row r="3206" spans="1:26" x14ac:dyDescent="0.3">
      <c r="A3206" s="2" t="s">
        <v>811</v>
      </c>
      <c r="B3206" s="2" t="s">
        <v>812</v>
      </c>
      <c r="C3206" s="2">
        <v>128</v>
      </c>
      <c r="D3206" s="2" t="s">
        <v>24</v>
      </c>
      <c r="E3206" s="2" t="s">
        <v>149</v>
      </c>
      <c r="F3206" s="2" t="s">
        <v>65</v>
      </c>
      <c r="G3206" s="2" t="s">
        <v>164</v>
      </c>
      <c r="H3206" s="2" t="s">
        <v>74</v>
      </c>
      <c r="I3206" s="2">
        <v>1980</v>
      </c>
      <c r="J3206" s="2">
        <v>12400</v>
      </c>
      <c r="K3206" s="2">
        <v>965</v>
      </c>
      <c r="L3206" s="2">
        <v>979.15</v>
      </c>
      <c r="M3206" s="2">
        <v>765.77</v>
      </c>
      <c r="N3206" s="2">
        <v>101.47</v>
      </c>
      <c r="O3206" s="2">
        <v>127.86</v>
      </c>
      <c r="P3206" s="2">
        <v>7517</v>
      </c>
      <c r="Q3206" s="2">
        <v>7037.7</v>
      </c>
      <c r="R3206" s="2">
        <v>6615.39</v>
      </c>
      <c r="S3206" s="2">
        <v>93.62</v>
      </c>
      <c r="T3206" s="2">
        <v>106.38</v>
      </c>
      <c r="U3206" s="2">
        <v>65.510000000000005</v>
      </c>
      <c r="V3206" s="2">
        <v>66.47</v>
      </c>
      <c r="W3206" s="2">
        <v>51.98</v>
      </c>
      <c r="X3206" s="2">
        <v>73.92</v>
      </c>
      <c r="Y3206" s="2">
        <v>69.209999999999994</v>
      </c>
      <c r="Z3206" s="2">
        <v>65.05</v>
      </c>
    </row>
    <row r="3207" spans="1:26" x14ac:dyDescent="0.3">
      <c r="A3207" s="3" t="s">
        <v>811</v>
      </c>
      <c r="B3207" s="3" t="s">
        <v>812</v>
      </c>
      <c r="C3207" s="3">
        <v>129</v>
      </c>
      <c r="D3207" s="3" t="s">
        <v>24</v>
      </c>
      <c r="E3207" s="3" t="s">
        <v>149</v>
      </c>
      <c r="F3207" s="3" t="s">
        <v>65</v>
      </c>
      <c r="G3207" s="3" t="s">
        <v>65</v>
      </c>
      <c r="H3207" s="3" t="s">
        <v>75</v>
      </c>
      <c r="I3207" s="3">
        <v>3920</v>
      </c>
      <c r="J3207" s="3">
        <v>25800</v>
      </c>
      <c r="K3207" s="3">
        <v>2088</v>
      </c>
      <c r="L3207" s="3">
        <v>2007</v>
      </c>
      <c r="M3207" s="3">
        <v>1715.82</v>
      </c>
      <c r="N3207" s="3">
        <v>96.12</v>
      </c>
      <c r="O3207" s="3">
        <v>116.97</v>
      </c>
      <c r="P3207" s="3">
        <v>15791</v>
      </c>
      <c r="Q3207" s="3">
        <v>14769.62</v>
      </c>
      <c r="R3207" s="3">
        <v>14223.19</v>
      </c>
      <c r="S3207" s="3">
        <v>93.53</v>
      </c>
      <c r="T3207" s="3">
        <v>103.84</v>
      </c>
      <c r="U3207" s="3">
        <v>71.59</v>
      </c>
      <c r="V3207" s="3">
        <v>68.819999999999993</v>
      </c>
      <c r="W3207" s="3">
        <v>58.83</v>
      </c>
      <c r="X3207" s="3">
        <v>78.430000000000007</v>
      </c>
      <c r="Y3207" s="3">
        <v>73.36</v>
      </c>
      <c r="Z3207" s="3">
        <v>70.650000000000006</v>
      </c>
    </row>
    <row r="3208" spans="1:26" x14ac:dyDescent="0.3">
      <c r="A3208" s="2" t="s">
        <v>811</v>
      </c>
      <c r="B3208" s="2" t="s">
        <v>812</v>
      </c>
      <c r="C3208" s="2">
        <v>130</v>
      </c>
      <c r="D3208" s="2" t="s">
        <v>24</v>
      </c>
      <c r="E3208" s="2" t="s">
        <v>149</v>
      </c>
      <c r="F3208" s="2" t="s">
        <v>78</v>
      </c>
      <c r="G3208" s="2" t="s">
        <v>165</v>
      </c>
      <c r="H3208" s="2" t="s">
        <v>60</v>
      </c>
      <c r="I3208" s="2">
        <v>77.650000000000006</v>
      </c>
      <c r="J3208" s="2">
        <v>500</v>
      </c>
      <c r="K3208" s="2">
        <v>42</v>
      </c>
      <c r="L3208" s="2">
        <v>55.16</v>
      </c>
      <c r="M3208" s="2">
        <v>50.71</v>
      </c>
      <c r="N3208" s="2">
        <v>131.33000000000001</v>
      </c>
      <c r="O3208" s="2">
        <v>108.78</v>
      </c>
      <c r="P3208" s="2">
        <v>292</v>
      </c>
      <c r="Q3208" s="2">
        <v>360.79</v>
      </c>
      <c r="R3208" s="2">
        <v>353.36</v>
      </c>
      <c r="S3208" s="2">
        <v>123.56</v>
      </c>
      <c r="T3208" s="2">
        <v>102.1</v>
      </c>
      <c r="U3208" s="2" t="s">
        <v>60</v>
      </c>
      <c r="V3208" s="2" t="s">
        <v>60</v>
      </c>
      <c r="W3208" s="2" t="s">
        <v>60</v>
      </c>
      <c r="X3208" s="2" t="s">
        <v>60</v>
      </c>
      <c r="Y3208" s="2" t="s">
        <v>60</v>
      </c>
      <c r="Z3208" s="2" t="s">
        <v>60</v>
      </c>
    </row>
    <row r="3209" spans="1:26" x14ac:dyDescent="0.3">
      <c r="A3209" s="3" t="s">
        <v>811</v>
      </c>
      <c r="B3209" s="3" t="s">
        <v>812</v>
      </c>
      <c r="C3209" s="3">
        <v>131</v>
      </c>
      <c r="D3209" s="3" t="s">
        <v>24</v>
      </c>
      <c r="E3209" s="3" t="s">
        <v>149</v>
      </c>
      <c r="F3209" s="3" t="s">
        <v>78</v>
      </c>
      <c r="G3209" s="3" t="s">
        <v>166</v>
      </c>
      <c r="H3209" s="3" t="s">
        <v>60</v>
      </c>
      <c r="I3209" s="3">
        <v>77.650000000000006</v>
      </c>
      <c r="J3209" s="3">
        <v>500</v>
      </c>
      <c r="K3209" s="3">
        <v>42</v>
      </c>
      <c r="L3209" s="3">
        <v>55.86</v>
      </c>
      <c r="M3209" s="3">
        <v>50.7</v>
      </c>
      <c r="N3209" s="3">
        <v>133</v>
      </c>
      <c r="O3209" s="3">
        <v>110.18</v>
      </c>
      <c r="P3209" s="3">
        <v>292</v>
      </c>
      <c r="Q3209" s="3">
        <v>365.15</v>
      </c>
      <c r="R3209" s="3">
        <v>355.53</v>
      </c>
      <c r="S3209" s="3">
        <v>125.05</v>
      </c>
      <c r="T3209" s="3">
        <v>102.71</v>
      </c>
      <c r="U3209" s="3" t="s">
        <v>60</v>
      </c>
      <c r="V3209" s="3" t="s">
        <v>60</v>
      </c>
      <c r="W3209" s="3" t="s">
        <v>60</v>
      </c>
      <c r="X3209" s="3" t="s">
        <v>60</v>
      </c>
      <c r="Y3209" s="3" t="s">
        <v>60</v>
      </c>
      <c r="Z3209" s="3" t="s">
        <v>60</v>
      </c>
    </row>
    <row r="3210" spans="1:26" x14ac:dyDescent="0.3">
      <c r="A3210" s="2" t="s">
        <v>811</v>
      </c>
      <c r="B3210" s="2" t="s">
        <v>812</v>
      </c>
      <c r="C3210" s="2">
        <v>132</v>
      </c>
      <c r="D3210" s="2" t="s">
        <v>24</v>
      </c>
      <c r="E3210" s="2" t="s">
        <v>149</v>
      </c>
      <c r="F3210" s="2" t="s">
        <v>78</v>
      </c>
      <c r="G3210" s="2" t="s">
        <v>121</v>
      </c>
      <c r="H3210" s="2" t="s">
        <v>12</v>
      </c>
      <c r="I3210" s="2">
        <v>155.30000000000001</v>
      </c>
      <c r="J3210" s="2">
        <v>1000</v>
      </c>
      <c r="K3210" s="2">
        <v>84</v>
      </c>
      <c r="L3210" s="2">
        <v>111.02</v>
      </c>
      <c r="M3210" s="2">
        <v>101.41</v>
      </c>
      <c r="N3210" s="2">
        <v>132.16999999999999</v>
      </c>
      <c r="O3210" s="2">
        <v>109.48</v>
      </c>
      <c r="P3210" s="2">
        <v>584</v>
      </c>
      <c r="Q3210" s="2">
        <v>725.94</v>
      </c>
      <c r="R3210" s="2">
        <v>708.89</v>
      </c>
      <c r="S3210" s="2">
        <v>124.3</v>
      </c>
      <c r="T3210" s="2">
        <v>102.41</v>
      </c>
      <c r="U3210" s="2" t="s">
        <v>60</v>
      </c>
      <c r="V3210" s="2" t="s">
        <v>60</v>
      </c>
      <c r="W3210" s="2" t="s">
        <v>60</v>
      </c>
      <c r="X3210" s="2" t="s">
        <v>60</v>
      </c>
      <c r="Y3210" s="2" t="s">
        <v>60</v>
      </c>
      <c r="Z3210" s="2" t="s">
        <v>60</v>
      </c>
    </row>
    <row r="3211" spans="1:26" x14ac:dyDescent="0.3">
      <c r="A3211" s="3" t="s">
        <v>811</v>
      </c>
      <c r="B3211" s="3" t="s">
        <v>812</v>
      </c>
      <c r="C3211" s="3">
        <v>133</v>
      </c>
      <c r="D3211" s="3" t="s">
        <v>24</v>
      </c>
      <c r="E3211" s="3" t="s">
        <v>149</v>
      </c>
      <c r="F3211" s="3" t="s">
        <v>78</v>
      </c>
      <c r="G3211" s="3" t="s">
        <v>84</v>
      </c>
      <c r="H3211" s="3" t="s">
        <v>12</v>
      </c>
      <c r="I3211" s="3">
        <v>155.30000000000001</v>
      </c>
      <c r="J3211" s="3">
        <v>1000</v>
      </c>
      <c r="K3211" s="3">
        <v>84</v>
      </c>
      <c r="L3211" s="3">
        <v>111.02</v>
      </c>
      <c r="M3211" s="3">
        <v>101.41</v>
      </c>
      <c r="N3211" s="3">
        <v>132.16999999999999</v>
      </c>
      <c r="O3211" s="3">
        <v>109.48</v>
      </c>
      <c r="P3211" s="3">
        <v>584</v>
      </c>
      <c r="Q3211" s="3">
        <v>725.94</v>
      </c>
      <c r="R3211" s="3">
        <v>708.89</v>
      </c>
      <c r="S3211" s="3">
        <v>124.3</v>
      </c>
      <c r="T3211" s="3">
        <v>102.41</v>
      </c>
      <c r="U3211" s="3" t="s">
        <v>60</v>
      </c>
      <c r="V3211" s="3" t="s">
        <v>60</v>
      </c>
      <c r="W3211" s="3" t="s">
        <v>60</v>
      </c>
      <c r="X3211" s="3" t="s">
        <v>60</v>
      </c>
      <c r="Y3211" s="3" t="s">
        <v>60</v>
      </c>
      <c r="Z3211" s="3" t="s">
        <v>60</v>
      </c>
    </row>
    <row r="3212" spans="1:26" x14ac:dyDescent="0.3">
      <c r="A3212" s="2" t="s">
        <v>811</v>
      </c>
      <c r="B3212" s="2" t="s">
        <v>812</v>
      </c>
      <c r="C3212" s="2">
        <v>134</v>
      </c>
      <c r="D3212" s="2" t="s">
        <v>24</v>
      </c>
      <c r="E3212" s="2" t="s">
        <v>149</v>
      </c>
      <c r="F3212" s="2" t="s">
        <v>78</v>
      </c>
      <c r="G3212" s="2" t="s">
        <v>68</v>
      </c>
      <c r="H3212" s="2" t="s">
        <v>75</v>
      </c>
      <c r="I3212" s="2">
        <v>5680</v>
      </c>
      <c r="J3212" s="2">
        <v>32150</v>
      </c>
      <c r="K3212" s="2">
        <v>2573</v>
      </c>
      <c r="L3212" s="2">
        <v>2835.92</v>
      </c>
      <c r="M3212" s="2">
        <v>1956.17</v>
      </c>
      <c r="N3212" s="2">
        <v>110.22</v>
      </c>
      <c r="O3212" s="2">
        <v>144.97</v>
      </c>
      <c r="P3212" s="2">
        <v>19754</v>
      </c>
      <c r="Q3212" s="2">
        <v>19716.169999999998</v>
      </c>
      <c r="R3212" s="2">
        <v>18403.12</v>
      </c>
      <c r="S3212" s="2">
        <v>99.81</v>
      </c>
      <c r="T3212" s="2">
        <v>107.13</v>
      </c>
      <c r="U3212" s="2">
        <v>60.89</v>
      </c>
      <c r="V3212" s="2">
        <v>67.11</v>
      </c>
      <c r="W3212" s="2">
        <v>46.29</v>
      </c>
      <c r="X3212" s="2">
        <v>67.709999999999994</v>
      </c>
      <c r="Y3212" s="2">
        <v>67.58</v>
      </c>
      <c r="Z3212" s="2">
        <v>63.08</v>
      </c>
    </row>
    <row r="3213" spans="1:26" x14ac:dyDescent="0.3">
      <c r="A3213" s="3" t="s">
        <v>811</v>
      </c>
      <c r="B3213" s="3" t="s">
        <v>812</v>
      </c>
      <c r="C3213" s="3">
        <v>135</v>
      </c>
      <c r="D3213" s="3" t="s">
        <v>24</v>
      </c>
      <c r="E3213" s="3" t="s">
        <v>149</v>
      </c>
      <c r="F3213" s="3" t="s">
        <v>78</v>
      </c>
      <c r="G3213" s="3" t="s">
        <v>68</v>
      </c>
      <c r="H3213" s="3" t="s">
        <v>16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  <c r="T3213" s="3">
        <v>0</v>
      </c>
      <c r="U3213" s="3" t="s">
        <v>60</v>
      </c>
      <c r="V3213" s="3" t="s">
        <v>60</v>
      </c>
      <c r="W3213" s="3" t="s">
        <v>60</v>
      </c>
      <c r="X3213" s="3" t="s">
        <v>60</v>
      </c>
      <c r="Y3213" s="3" t="s">
        <v>60</v>
      </c>
      <c r="Z3213" s="3" t="s">
        <v>60</v>
      </c>
    </row>
    <row r="3214" spans="1:26" x14ac:dyDescent="0.3">
      <c r="A3214" s="2" t="s">
        <v>811</v>
      </c>
      <c r="B3214" s="2" t="s">
        <v>812</v>
      </c>
      <c r="C3214" s="2">
        <v>136</v>
      </c>
      <c r="D3214" s="2" t="s">
        <v>24</v>
      </c>
      <c r="E3214" s="2" t="s">
        <v>149</v>
      </c>
      <c r="F3214" s="2" t="s">
        <v>78</v>
      </c>
      <c r="G3214" s="2" t="s">
        <v>68</v>
      </c>
      <c r="H3214" s="2" t="s">
        <v>12</v>
      </c>
      <c r="I3214" s="2">
        <v>1096.3</v>
      </c>
      <c r="J3214" s="2">
        <v>4190</v>
      </c>
      <c r="K3214" s="2">
        <v>334</v>
      </c>
      <c r="L3214" s="2">
        <v>355</v>
      </c>
      <c r="M3214" s="2">
        <v>366.92</v>
      </c>
      <c r="N3214" s="2">
        <v>106.29</v>
      </c>
      <c r="O3214" s="2">
        <v>96.75</v>
      </c>
      <c r="P3214" s="2">
        <v>2704</v>
      </c>
      <c r="Q3214" s="2">
        <v>3214.53</v>
      </c>
      <c r="R3214" s="2">
        <v>2734.02</v>
      </c>
      <c r="S3214" s="2">
        <v>118.88</v>
      </c>
      <c r="T3214" s="2">
        <v>117.58</v>
      </c>
      <c r="U3214" s="2" t="s">
        <v>60</v>
      </c>
      <c r="V3214" s="2" t="s">
        <v>60</v>
      </c>
      <c r="W3214" s="2" t="s">
        <v>60</v>
      </c>
      <c r="X3214" s="2" t="s">
        <v>60</v>
      </c>
      <c r="Y3214" s="2" t="s">
        <v>60</v>
      </c>
      <c r="Z3214" s="2" t="s">
        <v>60</v>
      </c>
    </row>
    <row r="3215" spans="1:26" x14ac:dyDescent="0.3">
      <c r="A3215" s="3" t="s">
        <v>811</v>
      </c>
      <c r="B3215" s="3" t="s">
        <v>812</v>
      </c>
      <c r="C3215" s="3">
        <v>137</v>
      </c>
      <c r="D3215" s="3" t="s">
        <v>24</v>
      </c>
      <c r="E3215" s="3" t="s">
        <v>149</v>
      </c>
      <c r="F3215" s="3" t="s">
        <v>78</v>
      </c>
      <c r="G3215" s="3" t="s">
        <v>68</v>
      </c>
      <c r="H3215" s="3" t="s">
        <v>149</v>
      </c>
      <c r="I3215" s="3">
        <v>6776.3</v>
      </c>
      <c r="J3215" s="3">
        <v>36340</v>
      </c>
      <c r="K3215" s="3">
        <v>2907</v>
      </c>
      <c r="L3215" s="3">
        <v>3190.92</v>
      </c>
      <c r="M3215" s="3">
        <v>2323.09</v>
      </c>
      <c r="N3215" s="3">
        <v>109.77</v>
      </c>
      <c r="O3215" s="3">
        <v>137.36000000000001</v>
      </c>
      <c r="P3215" s="3">
        <v>22458</v>
      </c>
      <c r="Q3215" s="3">
        <v>22930.7</v>
      </c>
      <c r="R3215" s="3">
        <v>21137.14</v>
      </c>
      <c r="S3215" s="3">
        <v>102.1</v>
      </c>
      <c r="T3215" s="3">
        <v>108.49</v>
      </c>
      <c r="U3215" s="3" t="s">
        <v>60</v>
      </c>
      <c r="V3215" s="3" t="s">
        <v>60</v>
      </c>
      <c r="W3215" s="3" t="s">
        <v>60</v>
      </c>
      <c r="X3215" s="3" t="s">
        <v>60</v>
      </c>
      <c r="Y3215" s="3" t="s">
        <v>60</v>
      </c>
      <c r="Z3215" s="3" t="s">
        <v>60</v>
      </c>
    </row>
    <row r="3216" spans="1:26" x14ac:dyDescent="0.3">
      <c r="A3216" s="2" t="s">
        <v>811</v>
      </c>
      <c r="B3216" s="2" t="s">
        <v>812</v>
      </c>
      <c r="C3216" s="2">
        <v>138</v>
      </c>
      <c r="D3216" s="2" t="s">
        <v>24</v>
      </c>
      <c r="E3216" s="2" t="s">
        <v>167</v>
      </c>
      <c r="F3216" s="2" t="s">
        <v>58</v>
      </c>
      <c r="G3216" s="2" t="s">
        <v>168</v>
      </c>
      <c r="H3216" s="2" t="s">
        <v>60</v>
      </c>
      <c r="I3216" s="2">
        <v>1320</v>
      </c>
      <c r="J3216" s="2">
        <v>8400</v>
      </c>
      <c r="K3216" s="2">
        <v>660</v>
      </c>
      <c r="L3216" s="2">
        <v>685.41</v>
      </c>
      <c r="M3216" s="2">
        <v>579.27</v>
      </c>
      <c r="N3216" s="2">
        <v>103.85</v>
      </c>
      <c r="O3216" s="2">
        <v>118.32</v>
      </c>
      <c r="P3216" s="2">
        <v>4600</v>
      </c>
      <c r="Q3216" s="2">
        <v>3819.43</v>
      </c>
      <c r="R3216" s="2">
        <v>4617.5</v>
      </c>
      <c r="S3216" s="2">
        <v>83.03</v>
      </c>
      <c r="T3216" s="2">
        <v>82.72</v>
      </c>
      <c r="U3216" s="2">
        <v>67.2</v>
      </c>
      <c r="V3216" s="2">
        <v>69.790000000000006</v>
      </c>
      <c r="W3216" s="2">
        <v>58.98</v>
      </c>
      <c r="X3216" s="2">
        <v>67.849999999999994</v>
      </c>
      <c r="Y3216" s="2">
        <v>56.34</v>
      </c>
      <c r="Z3216" s="2">
        <v>68.11</v>
      </c>
    </row>
    <row r="3217" spans="1:26" x14ac:dyDescent="0.3">
      <c r="A3217" s="3" t="s">
        <v>811</v>
      </c>
      <c r="B3217" s="3" t="s">
        <v>812</v>
      </c>
      <c r="C3217" s="3">
        <v>139</v>
      </c>
      <c r="D3217" s="3" t="s">
        <v>24</v>
      </c>
      <c r="E3217" s="3" t="s">
        <v>167</v>
      </c>
      <c r="F3217" s="3" t="s">
        <v>58</v>
      </c>
      <c r="G3217" s="3" t="s">
        <v>169</v>
      </c>
      <c r="H3217" s="3" t="s">
        <v>60</v>
      </c>
      <c r="I3217" s="3">
        <v>500</v>
      </c>
      <c r="J3217" s="3">
        <v>3400</v>
      </c>
      <c r="K3217" s="3">
        <v>269</v>
      </c>
      <c r="L3217" s="3">
        <v>307.81</v>
      </c>
      <c r="M3217" s="3">
        <v>265.32</v>
      </c>
      <c r="N3217" s="3">
        <v>114.43</v>
      </c>
      <c r="O3217" s="3">
        <v>116.01</v>
      </c>
      <c r="P3217" s="3">
        <v>1876</v>
      </c>
      <c r="Q3217" s="3">
        <v>1988.71</v>
      </c>
      <c r="R3217" s="3">
        <v>1848.01</v>
      </c>
      <c r="S3217" s="3">
        <v>106.01</v>
      </c>
      <c r="T3217" s="3">
        <v>107.61</v>
      </c>
      <c r="U3217" s="3">
        <v>72.31</v>
      </c>
      <c r="V3217" s="3">
        <v>82.74</v>
      </c>
      <c r="W3217" s="3">
        <v>71.319999999999993</v>
      </c>
      <c r="X3217" s="3">
        <v>73.05</v>
      </c>
      <c r="Y3217" s="3">
        <v>77.44</v>
      </c>
      <c r="Z3217" s="3">
        <v>71.959999999999994</v>
      </c>
    </row>
    <row r="3218" spans="1:26" x14ac:dyDescent="0.3">
      <c r="A3218" s="2" t="s">
        <v>811</v>
      </c>
      <c r="B3218" s="2" t="s">
        <v>812</v>
      </c>
      <c r="C3218" s="2">
        <v>140</v>
      </c>
      <c r="D3218" s="2" t="s">
        <v>24</v>
      </c>
      <c r="E3218" s="2" t="s">
        <v>167</v>
      </c>
      <c r="F3218" s="2" t="s">
        <v>58</v>
      </c>
      <c r="G3218" s="2" t="s">
        <v>170</v>
      </c>
      <c r="H3218" s="2" t="s">
        <v>60</v>
      </c>
      <c r="I3218" s="2">
        <v>500</v>
      </c>
      <c r="J3218" s="2">
        <v>3000</v>
      </c>
      <c r="K3218" s="2">
        <v>246</v>
      </c>
      <c r="L3218" s="2">
        <v>221.92</v>
      </c>
      <c r="M3218" s="2">
        <v>147.68</v>
      </c>
      <c r="N3218" s="2">
        <v>90.21</v>
      </c>
      <c r="O3218" s="2">
        <v>150.27000000000001</v>
      </c>
      <c r="P3218" s="2">
        <v>1621</v>
      </c>
      <c r="Q3218" s="2">
        <v>1129</v>
      </c>
      <c r="R3218" s="2">
        <v>1100.55</v>
      </c>
      <c r="S3218" s="2">
        <v>69.650000000000006</v>
      </c>
      <c r="T3218" s="2">
        <v>102.59</v>
      </c>
      <c r="U3218" s="2">
        <v>66.13</v>
      </c>
      <c r="V3218" s="2">
        <v>59.66</v>
      </c>
      <c r="W3218" s="2">
        <v>39.700000000000003</v>
      </c>
      <c r="X3218" s="2">
        <v>63.12</v>
      </c>
      <c r="Y3218" s="2">
        <v>43.96</v>
      </c>
      <c r="Z3218" s="2">
        <v>42.86</v>
      </c>
    </row>
    <row r="3219" spans="1:26" x14ac:dyDescent="0.3">
      <c r="A3219" s="3" t="s">
        <v>811</v>
      </c>
      <c r="B3219" s="3" t="s">
        <v>812</v>
      </c>
      <c r="C3219" s="3">
        <v>141</v>
      </c>
      <c r="D3219" s="3" t="s">
        <v>24</v>
      </c>
      <c r="E3219" s="3" t="s">
        <v>167</v>
      </c>
      <c r="F3219" s="3" t="s">
        <v>58</v>
      </c>
      <c r="G3219" s="3" t="s">
        <v>171</v>
      </c>
      <c r="H3219" s="3" t="s">
        <v>60</v>
      </c>
      <c r="I3219" s="3">
        <v>250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</row>
    <row r="3220" spans="1:26" x14ac:dyDescent="0.3">
      <c r="A3220" s="2" t="s">
        <v>811</v>
      </c>
      <c r="B3220" s="2" t="s">
        <v>812</v>
      </c>
      <c r="C3220" s="2">
        <v>142</v>
      </c>
      <c r="D3220" s="2" t="s">
        <v>24</v>
      </c>
      <c r="E3220" s="2" t="s">
        <v>167</v>
      </c>
      <c r="F3220" s="2" t="s">
        <v>58</v>
      </c>
      <c r="G3220" s="2" t="s">
        <v>172</v>
      </c>
      <c r="H3220" s="2" t="s">
        <v>60</v>
      </c>
      <c r="I3220" s="2">
        <v>1200</v>
      </c>
      <c r="J3220" s="2">
        <v>7000</v>
      </c>
      <c r="K3220" s="2">
        <v>580</v>
      </c>
      <c r="L3220" s="2">
        <v>624.37</v>
      </c>
      <c r="M3220" s="2">
        <v>336.2</v>
      </c>
      <c r="N3220" s="2">
        <v>107.65</v>
      </c>
      <c r="O3220" s="2">
        <v>185.71</v>
      </c>
      <c r="P3220" s="2">
        <v>4518</v>
      </c>
      <c r="Q3220" s="2">
        <v>4388.3900000000003</v>
      </c>
      <c r="R3220" s="2">
        <v>3395.74</v>
      </c>
      <c r="S3220" s="2">
        <v>97.13</v>
      </c>
      <c r="T3220" s="2">
        <v>129.22999999999999</v>
      </c>
      <c r="U3220" s="2">
        <v>64.959999999999994</v>
      </c>
      <c r="V3220" s="2">
        <v>69.930000000000007</v>
      </c>
      <c r="W3220" s="2">
        <v>37.659999999999997</v>
      </c>
      <c r="X3220" s="2">
        <v>73.31</v>
      </c>
      <c r="Y3220" s="2">
        <v>71.2</v>
      </c>
      <c r="Z3220" s="2">
        <v>55.1</v>
      </c>
    </row>
    <row r="3221" spans="1:26" x14ac:dyDescent="0.3">
      <c r="A3221" s="3" t="s">
        <v>811</v>
      </c>
      <c r="B3221" s="3" t="s">
        <v>812</v>
      </c>
      <c r="C3221" s="3">
        <v>143</v>
      </c>
      <c r="D3221" s="3" t="s">
        <v>24</v>
      </c>
      <c r="E3221" s="3" t="s">
        <v>167</v>
      </c>
      <c r="F3221" s="3" t="s">
        <v>58</v>
      </c>
      <c r="G3221" s="3" t="s">
        <v>173</v>
      </c>
      <c r="H3221" s="3" t="s">
        <v>60</v>
      </c>
      <c r="I3221" s="3">
        <v>1240</v>
      </c>
      <c r="J3221" s="3">
        <v>8000</v>
      </c>
      <c r="K3221" s="3">
        <v>553</v>
      </c>
      <c r="L3221" s="3">
        <v>813.31</v>
      </c>
      <c r="M3221" s="3">
        <v>655.02</v>
      </c>
      <c r="N3221" s="3">
        <v>147.07</v>
      </c>
      <c r="O3221" s="3">
        <v>124.17</v>
      </c>
      <c r="P3221" s="3">
        <v>4641</v>
      </c>
      <c r="Q3221" s="3">
        <v>5040.8999999999996</v>
      </c>
      <c r="R3221" s="3">
        <v>4538.6499999999996</v>
      </c>
      <c r="S3221" s="3">
        <v>108.62</v>
      </c>
      <c r="T3221" s="3">
        <v>111.07</v>
      </c>
      <c r="U3221" s="3">
        <v>59.94</v>
      </c>
      <c r="V3221" s="3">
        <v>88.16</v>
      </c>
      <c r="W3221" s="3">
        <v>71</v>
      </c>
      <c r="X3221" s="3">
        <v>72.87</v>
      </c>
      <c r="Y3221" s="3">
        <v>79.150000000000006</v>
      </c>
      <c r="Z3221" s="3">
        <v>71.27</v>
      </c>
    </row>
    <row r="3222" spans="1:26" x14ac:dyDescent="0.3">
      <c r="A3222" s="2" t="s">
        <v>811</v>
      </c>
      <c r="B3222" s="2" t="s">
        <v>812</v>
      </c>
      <c r="C3222" s="2">
        <v>144</v>
      </c>
      <c r="D3222" s="2" t="s">
        <v>24</v>
      </c>
      <c r="E3222" s="2" t="s">
        <v>167</v>
      </c>
      <c r="F3222" s="2" t="s">
        <v>58</v>
      </c>
      <c r="G3222" s="2" t="s">
        <v>174</v>
      </c>
      <c r="H3222" s="2" t="s">
        <v>60</v>
      </c>
      <c r="I3222" s="2">
        <v>1320</v>
      </c>
      <c r="J3222" s="2">
        <v>6000</v>
      </c>
      <c r="K3222" s="2">
        <v>466</v>
      </c>
      <c r="L3222" s="2">
        <v>641.55999999999995</v>
      </c>
      <c r="M3222" s="2">
        <v>327.94</v>
      </c>
      <c r="N3222" s="2">
        <v>137.66999999999999</v>
      </c>
      <c r="O3222" s="2">
        <v>195.63</v>
      </c>
      <c r="P3222" s="2">
        <v>3401</v>
      </c>
      <c r="Q3222" s="2">
        <v>4108.25</v>
      </c>
      <c r="R3222" s="2">
        <v>2120.79</v>
      </c>
      <c r="S3222" s="2">
        <v>120.8</v>
      </c>
      <c r="T3222" s="2">
        <v>193.71</v>
      </c>
      <c r="U3222" s="2">
        <v>47.45</v>
      </c>
      <c r="V3222" s="2">
        <v>65.33</v>
      </c>
      <c r="W3222" s="2">
        <v>33.39</v>
      </c>
      <c r="X3222" s="2">
        <v>50.17</v>
      </c>
      <c r="Y3222" s="2">
        <v>60.6</v>
      </c>
      <c r="Z3222" s="2">
        <v>31.28</v>
      </c>
    </row>
    <row r="3223" spans="1:26" x14ac:dyDescent="0.3">
      <c r="A3223" s="3" t="s">
        <v>811</v>
      </c>
      <c r="B3223" s="3" t="s">
        <v>812</v>
      </c>
      <c r="C3223" s="3">
        <v>145</v>
      </c>
      <c r="D3223" s="3" t="s">
        <v>24</v>
      </c>
      <c r="E3223" s="3" t="s">
        <v>167</v>
      </c>
      <c r="F3223" s="3" t="s">
        <v>58</v>
      </c>
      <c r="G3223" s="3" t="s">
        <v>175</v>
      </c>
      <c r="H3223" s="3" t="s">
        <v>60</v>
      </c>
      <c r="I3223" s="3">
        <v>1500</v>
      </c>
      <c r="J3223" s="3">
        <v>6100</v>
      </c>
      <c r="K3223" s="3">
        <v>446</v>
      </c>
      <c r="L3223" s="3">
        <v>533.59</v>
      </c>
      <c r="M3223" s="3">
        <v>370.08</v>
      </c>
      <c r="N3223" s="3">
        <v>119.64</v>
      </c>
      <c r="O3223" s="3">
        <v>144.18</v>
      </c>
      <c r="P3223" s="3">
        <v>3597</v>
      </c>
      <c r="Q3223" s="3">
        <v>4318.62</v>
      </c>
      <c r="R3223" s="3">
        <v>3865.37</v>
      </c>
      <c r="S3223" s="3">
        <v>120.06</v>
      </c>
      <c r="T3223" s="3">
        <v>111.73</v>
      </c>
      <c r="U3223" s="3">
        <v>39.96</v>
      </c>
      <c r="V3223" s="3">
        <v>47.81</v>
      </c>
      <c r="W3223" s="3">
        <v>33.159999999999997</v>
      </c>
      <c r="X3223" s="3">
        <v>46.69</v>
      </c>
      <c r="Y3223" s="3">
        <v>56.06</v>
      </c>
      <c r="Z3223" s="3">
        <v>50.17</v>
      </c>
    </row>
    <row r="3224" spans="1:26" x14ac:dyDescent="0.3">
      <c r="A3224" s="2" t="s">
        <v>811</v>
      </c>
      <c r="B3224" s="2" t="s">
        <v>812</v>
      </c>
      <c r="C3224" s="2">
        <v>146</v>
      </c>
      <c r="D3224" s="2" t="s">
        <v>24</v>
      </c>
      <c r="E3224" s="2" t="s">
        <v>167</v>
      </c>
      <c r="F3224" s="2" t="s">
        <v>58</v>
      </c>
      <c r="G3224" s="2" t="s">
        <v>176</v>
      </c>
      <c r="H3224" s="2" t="s">
        <v>74</v>
      </c>
      <c r="I3224" s="2">
        <v>7830</v>
      </c>
      <c r="J3224" s="2">
        <v>41900</v>
      </c>
      <c r="K3224" s="2">
        <v>3220</v>
      </c>
      <c r="L3224" s="2">
        <v>3827.97</v>
      </c>
      <c r="M3224" s="2">
        <v>2681.51</v>
      </c>
      <c r="N3224" s="2">
        <v>118.88</v>
      </c>
      <c r="O3224" s="2">
        <v>142.75</v>
      </c>
      <c r="P3224" s="2">
        <v>24254</v>
      </c>
      <c r="Q3224" s="2">
        <v>24793.3</v>
      </c>
      <c r="R3224" s="2">
        <v>21486.61</v>
      </c>
      <c r="S3224" s="2">
        <v>102.22</v>
      </c>
      <c r="T3224" s="2">
        <v>115.39</v>
      </c>
      <c r="U3224" s="2">
        <v>55.27</v>
      </c>
      <c r="V3224" s="2">
        <v>65.709999999999994</v>
      </c>
      <c r="W3224" s="2">
        <v>46.03</v>
      </c>
      <c r="X3224" s="2">
        <v>60.31</v>
      </c>
      <c r="Y3224" s="2">
        <v>61.65</v>
      </c>
      <c r="Z3224" s="2">
        <v>53.43</v>
      </c>
    </row>
    <row r="3225" spans="1:26" x14ac:dyDescent="0.3">
      <c r="A3225" s="3" t="s">
        <v>811</v>
      </c>
      <c r="B3225" s="3" t="s">
        <v>812</v>
      </c>
      <c r="C3225" s="3">
        <v>147</v>
      </c>
      <c r="D3225" s="3" t="s">
        <v>24</v>
      </c>
      <c r="E3225" s="3" t="s">
        <v>167</v>
      </c>
      <c r="F3225" s="3" t="s">
        <v>58</v>
      </c>
      <c r="G3225" s="3" t="s">
        <v>58</v>
      </c>
      <c r="H3225" s="3" t="s">
        <v>75</v>
      </c>
      <c r="I3225" s="3">
        <v>7830</v>
      </c>
      <c r="J3225" s="3">
        <v>41900</v>
      </c>
      <c r="K3225" s="3">
        <v>3220</v>
      </c>
      <c r="L3225" s="3">
        <v>3827.97</v>
      </c>
      <c r="M3225" s="3">
        <v>2681.51</v>
      </c>
      <c r="N3225" s="3">
        <v>118.88</v>
      </c>
      <c r="O3225" s="3">
        <v>142.75</v>
      </c>
      <c r="P3225" s="3">
        <v>24254</v>
      </c>
      <c r="Q3225" s="3">
        <v>24793.3</v>
      </c>
      <c r="R3225" s="3">
        <v>21486.61</v>
      </c>
      <c r="S3225" s="3">
        <v>102.22</v>
      </c>
      <c r="T3225" s="3">
        <v>115.39</v>
      </c>
      <c r="U3225" s="3">
        <v>55.27</v>
      </c>
      <c r="V3225" s="3">
        <v>65.709999999999994</v>
      </c>
      <c r="W3225" s="3">
        <v>46.03</v>
      </c>
      <c r="X3225" s="3">
        <v>60.31</v>
      </c>
      <c r="Y3225" s="3">
        <v>61.65</v>
      </c>
      <c r="Z3225" s="3">
        <v>53.43</v>
      </c>
    </row>
    <row r="3226" spans="1:26" x14ac:dyDescent="0.3">
      <c r="A3226" s="2" t="s">
        <v>811</v>
      </c>
      <c r="B3226" s="2" t="s">
        <v>812</v>
      </c>
      <c r="C3226" s="2">
        <v>148</v>
      </c>
      <c r="D3226" s="2" t="s">
        <v>24</v>
      </c>
      <c r="E3226" s="2" t="s">
        <v>167</v>
      </c>
      <c r="F3226" s="2" t="s">
        <v>58</v>
      </c>
      <c r="G3226" s="2" t="s">
        <v>177</v>
      </c>
      <c r="H3226" s="2" t="s">
        <v>60</v>
      </c>
      <c r="I3226" s="2">
        <v>330</v>
      </c>
      <c r="J3226" s="2">
        <v>150</v>
      </c>
      <c r="K3226" s="2">
        <v>12</v>
      </c>
      <c r="L3226" s="2">
        <v>25.01</v>
      </c>
      <c r="M3226" s="2">
        <v>0</v>
      </c>
      <c r="N3226" s="2">
        <v>208.42</v>
      </c>
      <c r="O3226" s="2">
        <v>0</v>
      </c>
      <c r="P3226" s="2">
        <v>87</v>
      </c>
      <c r="Q3226" s="2">
        <v>28.17</v>
      </c>
      <c r="R3226" s="2">
        <v>0</v>
      </c>
      <c r="S3226" s="2">
        <v>32.380000000000003</v>
      </c>
      <c r="T3226" s="2">
        <v>0</v>
      </c>
      <c r="U3226" s="2" t="s">
        <v>60</v>
      </c>
      <c r="V3226" s="2" t="s">
        <v>60</v>
      </c>
      <c r="W3226" s="2" t="s">
        <v>60</v>
      </c>
      <c r="X3226" s="2" t="s">
        <v>60</v>
      </c>
      <c r="Y3226" s="2" t="s">
        <v>60</v>
      </c>
      <c r="Z3226" s="2" t="s">
        <v>60</v>
      </c>
    </row>
    <row r="3227" spans="1:26" x14ac:dyDescent="0.3">
      <c r="A3227" s="3" t="s">
        <v>811</v>
      </c>
      <c r="B3227" s="3" t="s">
        <v>812</v>
      </c>
      <c r="C3227" s="3">
        <v>149</v>
      </c>
      <c r="D3227" s="3" t="s">
        <v>24</v>
      </c>
      <c r="E3227" s="3" t="s">
        <v>167</v>
      </c>
      <c r="F3227" s="3" t="s">
        <v>58</v>
      </c>
      <c r="G3227" s="3" t="s">
        <v>178</v>
      </c>
      <c r="H3227" s="3" t="s">
        <v>60</v>
      </c>
      <c r="I3227" s="3">
        <v>273.5</v>
      </c>
      <c r="J3227" s="3">
        <v>1050</v>
      </c>
      <c r="K3227" s="3">
        <v>79</v>
      </c>
      <c r="L3227" s="3">
        <v>54.17</v>
      </c>
      <c r="M3227" s="3">
        <v>111.28</v>
      </c>
      <c r="N3227" s="3">
        <v>68.569999999999993</v>
      </c>
      <c r="O3227" s="3">
        <v>48.68</v>
      </c>
      <c r="P3227" s="3">
        <v>607</v>
      </c>
      <c r="Q3227" s="3">
        <v>553.66999999999996</v>
      </c>
      <c r="R3227" s="3">
        <v>777.46</v>
      </c>
      <c r="S3227" s="3">
        <v>91.21</v>
      </c>
      <c r="T3227" s="3">
        <v>71.22</v>
      </c>
      <c r="U3227" s="3" t="s">
        <v>60</v>
      </c>
      <c r="V3227" s="3" t="s">
        <v>60</v>
      </c>
      <c r="W3227" s="3" t="s">
        <v>60</v>
      </c>
      <c r="X3227" s="3" t="s">
        <v>60</v>
      </c>
      <c r="Y3227" s="3" t="s">
        <v>60</v>
      </c>
      <c r="Z3227" s="3" t="s">
        <v>60</v>
      </c>
    </row>
    <row r="3228" spans="1:26" x14ac:dyDescent="0.3">
      <c r="A3228" s="2" t="s">
        <v>811</v>
      </c>
      <c r="B3228" s="2" t="s">
        <v>812</v>
      </c>
      <c r="C3228" s="2">
        <v>150</v>
      </c>
      <c r="D3228" s="2" t="s">
        <v>24</v>
      </c>
      <c r="E3228" s="2" t="s">
        <v>167</v>
      </c>
      <c r="F3228" s="2" t="s">
        <v>58</v>
      </c>
      <c r="G3228" s="2" t="s">
        <v>176</v>
      </c>
      <c r="H3228" s="2" t="s">
        <v>16</v>
      </c>
      <c r="I3228" s="2">
        <v>603.5</v>
      </c>
      <c r="J3228" s="2">
        <v>1200</v>
      </c>
      <c r="K3228" s="2">
        <v>91</v>
      </c>
      <c r="L3228" s="2">
        <v>79.180000000000007</v>
      </c>
      <c r="M3228" s="2">
        <v>111.28</v>
      </c>
      <c r="N3228" s="2">
        <v>87.01</v>
      </c>
      <c r="O3228" s="2">
        <v>71.150000000000006</v>
      </c>
      <c r="P3228" s="2">
        <v>694</v>
      </c>
      <c r="Q3228" s="2">
        <v>581.84</v>
      </c>
      <c r="R3228" s="2">
        <v>777.46</v>
      </c>
      <c r="S3228" s="2">
        <v>83.84</v>
      </c>
      <c r="T3228" s="2">
        <v>74.84</v>
      </c>
      <c r="U3228" s="2" t="s">
        <v>60</v>
      </c>
      <c r="V3228" s="2" t="s">
        <v>60</v>
      </c>
      <c r="W3228" s="2" t="s">
        <v>60</v>
      </c>
      <c r="X3228" s="2" t="s">
        <v>60</v>
      </c>
      <c r="Y3228" s="2" t="s">
        <v>60</v>
      </c>
      <c r="Z3228" s="2" t="s">
        <v>60</v>
      </c>
    </row>
    <row r="3229" spans="1:26" x14ac:dyDescent="0.3">
      <c r="A3229" s="3" t="s">
        <v>811</v>
      </c>
      <c r="B3229" s="3" t="s">
        <v>812</v>
      </c>
      <c r="C3229" s="3">
        <v>151</v>
      </c>
      <c r="D3229" s="3" t="s">
        <v>24</v>
      </c>
      <c r="E3229" s="3" t="s">
        <v>167</v>
      </c>
      <c r="F3229" s="3" t="s">
        <v>58</v>
      </c>
      <c r="G3229" s="3" t="s">
        <v>58</v>
      </c>
      <c r="H3229" s="3" t="s">
        <v>16</v>
      </c>
      <c r="I3229" s="3">
        <v>603.5</v>
      </c>
      <c r="J3229" s="3">
        <v>1200</v>
      </c>
      <c r="K3229" s="3">
        <v>91</v>
      </c>
      <c r="L3229" s="3">
        <v>79.180000000000007</v>
      </c>
      <c r="M3229" s="3">
        <v>111.28</v>
      </c>
      <c r="N3229" s="3">
        <v>87.01</v>
      </c>
      <c r="O3229" s="3">
        <v>71.150000000000006</v>
      </c>
      <c r="P3229" s="3">
        <v>694</v>
      </c>
      <c r="Q3229" s="3">
        <v>581.84</v>
      </c>
      <c r="R3229" s="3">
        <v>777.46</v>
      </c>
      <c r="S3229" s="3">
        <v>83.84</v>
      </c>
      <c r="T3229" s="3">
        <v>74.84</v>
      </c>
      <c r="U3229" s="3" t="s">
        <v>60</v>
      </c>
      <c r="V3229" s="3" t="s">
        <v>60</v>
      </c>
      <c r="W3229" s="3" t="s">
        <v>60</v>
      </c>
      <c r="X3229" s="3" t="s">
        <v>60</v>
      </c>
      <c r="Y3229" s="3" t="s">
        <v>60</v>
      </c>
      <c r="Z3229" s="3" t="s">
        <v>60</v>
      </c>
    </row>
    <row r="3230" spans="1:26" x14ac:dyDescent="0.3">
      <c r="A3230" s="2" t="s">
        <v>811</v>
      </c>
      <c r="B3230" s="2" t="s">
        <v>812</v>
      </c>
      <c r="C3230" s="2">
        <v>152</v>
      </c>
      <c r="D3230" s="2" t="s">
        <v>24</v>
      </c>
      <c r="E3230" s="2" t="s">
        <v>167</v>
      </c>
      <c r="F3230" s="2" t="s">
        <v>58</v>
      </c>
      <c r="G3230" s="2" t="s">
        <v>179</v>
      </c>
      <c r="H3230" s="2" t="s">
        <v>60</v>
      </c>
      <c r="I3230" s="2">
        <v>99</v>
      </c>
      <c r="J3230" s="2">
        <v>200</v>
      </c>
      <c r="K3230" s="2">
        <v>26</v>
      </c>
      <c r="L3230" s="2">
        <v>17.66</v>
      </c>
      <c r="M3230" s="2">
        <v>25.36</v>
      </c>
      <c r="N3230" s="2">
        <v>67.92</v>
      </c>
      <c r="O3230" s="2">
        <v>69.64</v>
      </c>
      <c r="P3230" s="2">
        <v>40</v>
      </c>
      <c r="Q3230" s="2">
        <v>115.89</v>
      </c>
      <c r="R3230" s="2">
        <v>125.4</v>
      </c>
      <c r="S3230" s="2">
        <v>289.73</v>
      </c>
      <c r="T3230" s="2">
        <v>92.42</v>
      </c>
      <c r="U3230" s="2" t="s">
        <v>60</v>
      </c>
      <c r="V3230" s="2" t="s">
        <v>60</v>
      </c>
      <c r="W3230" s="2" t="s">
        <v>60</v>
      </c>
      <c r="X3230" s="2" t="s">
        <v>60</v>
      </c>
      <c r="Y3230" s="2" t="s">
        <v>60</v>
      </c>
      <c r="Z3230" s="2" t="s">
        <v>60</v>
      </c>
    </row>
    <row r="3231" spans="1:26" x14ac:dyDescent="0.3">
      <c r="A3231" s="3" t="s">
        <v>811</v>
      </c>
      <c r="B3231" s="3" t="s">
        <v>812</v>
      </c>
      <c r="C3231" s="3">
        <v>153</v>
      </c>
      <c r="D3231" s="3" t="s">
        <v>24</v>
      </c>
      <c r="E3231" s="3" t="s">
        <v>167</v>
      </c>
      <c r="F3231" s="3" t="s">
        <v>58</v>
      </c>
      <c r="G3231" s="3" t="s">
        <v>180</v>
      </c>
      <c r="H3231" s="3" t="s">
        <v>60</v>
      </c>
      <c r="I3231" s="3">
        <v>50</v>
      </c>
      <c r="J3231" s="3">
        <v>130</v>
      </c>
      <c r="K3231" s="3">
        <v>0</v>
      </c>
      <c r="L3231" s="3">
        <v>15.94</v>
      </c>
      <c r="M3231" s="3">
        <v>16.98</v>
      </c>
      <c r="N3231" s="3">
        <v>0</v>
      </c>
      <c r="O3231" s="3">
        <v>93.88</v>
      </c>
      <c r="P3231" s="3">
        <v>27</v>
      </c>
      <c r="Q3231" s="3">
        <v>45.92</v>
      </c>
      <c r="R3231" s="3">
        <v>72.27</v>
      </c>
      <c r="S3231" s="3">
        <v>170.07</v>
      </c>
      <c r="T3231" s="3">
        <v>63.54</v>
      </c>
      <c r="U3231" s="3" t="s">
        <v>60</v>
      </c>
      <c r="V3231" s="3" t="s">
        <v>60</v>
      </c>
      <c r="W3231" s="3" t="s">
        <v>60</v>
      </c>
      <c r="X3231" s="3" t="s">
        <v>60</v>
      </c>
      <c r="Y3231" s="3" t="s">
        <v>60</v>
      </c>
      <c r="Z3231" s="3" t="s">
        <v>60</v>
      </c>
    </row>
    <row r="3232" spans="1:26" x14ac:dyDescent="0.3">
      <c r="A3232" s="2" t="s">
        <v>811</v>
      </c>
      <c r="B3232" s="2" t="s">
        <v>812</v>
      </c>
      <c r="C3232" s="2">
        <v>154</v>
      </c>
      <c r="D3232" s="2" t="s">
        <v>24</v>
      </c>
      <c r="E3232" s="2" t="s">
        <v>167</v>
      </c>
      <c r="F3232" s="2" t="s">
        <v>58</v>
      </c>
      <c r="G3232" s="2" t="s">
        <v>181</v>
      </c>
      <c r="H3232" s="2" t="s">
        <v>60</v>
      </c>
      <c r="I3232" s="2">
        <v>90</v>
      </c>
      <c r="J3232" s="2">
        <v>30</v>
      </c>
      <c r="K3232" s="2">
        <v>0</v>
      </c>
      <c r="L3232" s="2">
        <v>7.25</v>
      </c>
      <c r="M3232" s="2">
        <v>13.09</v>
      </c>
      <c r="N3232" s="2">
        <v>0</v>
      </c>
      <c r="O3232" s="2">
        <v>55.39</v>
      </c>
      <c r="P3232" s="2">
        <v>14</v>
      </c>
      <c r="Q3232" s="2">
        <v>31.32</v>
      </c>
      <c r="R3232" s="2">
        <v>48.43</v>
      </c>
      <c r="S3232" s="2">
        <v>223.71</v>
      </c>
      <c r="T3232" s="2">
        <v>64.67</v>
      </c>
      <c r="U3232" s="2" t="s">
        <v>60</v>
      </c>
      <c r="V3232" s="2" t="s">
        <v>60</v>
      </c>
      <c r="W3232" s="2" t="s">
        <v>60</v>
      </c>
      <c r="X3232" s="2" t="s">
        <v>60</v>
      </c>
      <c r="Y3232" s="2" t="s">
        <v>60</v>
      </c>
      <c r="Z3232" s="2" t="s">
        <v>60</v>
      </c>
    </row>
    <row r="3233" spans="1:26" x14ac:dyDescent="0.3">
      <c r="A3233" s="3" t="s">
        <v>811</v>
      </c>
      <c r="B3233" s="3" t="s">
        <v>812</v>
      </c>
      <c r="C3233" s="3">
        <v>155</v>
      </c>
      <c r="D3233" s="3" t="s">
        <v>24</v>
      </c>
      <c r="E3233" s="3" t="s">
        <v>167</v>
      </c>
      <c r="F3233" s="3" t="s">
        <v>58</v>
      </c>
      <c r="G3233" s="3" t="s">
        <v>182</v>
      </c>
      <c r="H3233" s="3" t="s">
        <v>60</v>
      </c>
      <c r="I3233" s="3">
        <v>172</v>
      </c>
      <c r="J3233" s="3">
        <v>312</v>
      </c>
      <c r="K3233" s="3">
        <v>45</v>
      </c>
      <c r="L3233" s="3">
        <v>29.65</v>
      </c>
      <c r="M3233" s="3">
        <v>34.17</v>
      </c>
      <c r="N3233" s="3">
        <v>65.89</v>
      </c>
      <c r="O3233" s="3">
        <v>86.77</v>
      </c>
      <c r="P3233" s="3">
        <v>86</v>
      </c>
      <c r="Q3233" s="3">
        <v>169.94</v>
      </c>
      <c r="R3233" s="3">
        <v>137.91999999999999</v>
      </c>
      <c r="S3233" s="3">
        <v>197.6</v>
      </c>
      <c r="T3233" s="3">
        <v>123.22</v>
      </c>
      <c r="U3233" s="3" t="s">
        <v>60</v>
      </c>
      <c r="V3233" s="3" t="s">
        <v>60</v>
      </c>
      <c r="W3233" s="3" t="s">
        <v>60</v>
      </c>
      <c r="X3233" s="3" t="s">
        <v>60</v>
      </c>
      <c r="Y3233" s="3" t="s">
        <v>60</v>
      </c>
      <c r="Z3233" s="3" t="s">
        <v>60</v>
      </c>
    </row>
    <row r="3234" spans="1:26" x14ac:dyDescent="0.3">
      <c r="A3234" s="2" t="s">
        <v>811</v>
      </c>
      <c r="B3234" s="2" t="s">
        <v>812</v>
      </c>
      <c r="C3234" s="2">
        <v>156</v>
      </c>
      <c r="D3234" s="2" t="s">
        <v>24</v>
      </c>
      <c r="E3234" s="2" t="s">
        <v>167</v>
      </c>
      <c r="F3234" s="2" t="s">
        <v>58</v>
      </c>
      <c r="G3234" s="2" t="s">
        <v>176</v>
      </c>
      <c r="H3234" s="2" t="s">
        <v>12</v>
      </c>
      <c r="I3234" s="2">
        <v>411</v>
      </c>
      <c r="J3234" s="2">
        <v>672</v>
      </c>
      <c r="K3234" s="2">
        <v>71</v>
      </c>
      <c r="L3234" s="2">
        <v>70.5</v>
      </c>
      <c r="M3234" s="2">
        <v>89.6</v>
      </c>
      <c r="N3234" s="2">
        <v>99.3</v>
      </c>
      <c r="O3234" s="2">
        <v>78.680000000000007</v>
      </c>
      <c r="P3234" s="2">
        <v>167</v>
      </c>
      <c r="Q3234" s="2">
        <v>363.07</v>
      </c>
      <c r="R3234" s="2">
        <v>384.02</v>
      </c>
      <c r="S3234" s="2">
        <v>217.41</v>
      </c>
      <c r="T3234" s="2">
        <v>94.54</v>
      </c>
      <c r="U3234" s="2" t="s">
        <v>60</v>
      </c>
      <c r="V3234" s="2" t="s">
        <v>60</v>
      </c>
      <c r="W3234" s="2" t="s">
        <v>60</v>
      </c>
      <c r="X3234" s="2" t="s">
        <v>60</v>
      </c>
      <c r="Y3234" s="2" t="s">
        <v>60</v>
      </c>
      <c r="Z3234" s="2" t="s">
        <v>60</v>
      </c>
    </row>
    <row r="3235" spans="1:26" x14ac:dyDescent="0.3">
      <c r="A3235" s="3" t="s">
        <v>811</v>
      </c>
      <c r="B3235" s="3" t="s">
        <v>812</v>
      </c>
      <c r="C3235" s="3">
        <v>157</v>
      </c>
      <c r="D3235" s="3" t="s">
        <v>24</v>
      </c>
      <c r="E3235" s="3" t="s">
        <v>167</v>
      </c>
      <c r="F3235" s="3" t="s">
        <v>58</v>
      </c>
      <c r="G3235" s="3" t="s">
        <v>58</v>
      </c>
      <c r="H3235" s="3" t="s">
        <v>12</v>
      </c>
      <c r="I3235" s="3">
        <v>411</v>
      </c>
      <c r="J3235" s="3">
        <v>672</v>
      </c>
      <c r="K3235" s="3">
        <v>71</v>
      </c>
      <c r="L3235" s="3">
        <v>70.5</v>
      </c>
      <c r="M3235" s="3">
        <v>89.6</v>
      </c>
      <c r="N3235" s="3">
        <v>99.3</v>
      </c>
      <c r="O3235" s="3">
        <v>78.680000000000007</v>
      </c>
      <c r="P3235" s="3">
        <v>167</v>
      </c>
      <c r="Q3235" s="3">
        <v>363.07</v>
      </c>
      <c r="R3235" s="3">
        <v>384.02</v>
      </c>
      <c r="S3235" s="3">
        <v>217.41</v>
      </c>
      <c r="T3235" s="3">
        <v>94.54</v>
      </c>
      <c r="U3235" s="3" t="s">
        <v>60</v>
      </c>
      <c r="V3235" s="3" t="s">
        <v>60</v>
      </c>
      <c r="W3235" s="3" t="s">
        <v>60</v>
      </c>
      <c r="X3235" s="3" t="s">
        <v>60</v>
      </c>
      <c r="Y3235" s="3" t="s">
        <v>60</v>
      </c>
      <c r="Z3235" s="3" t="s">
        <v>60</v>
      </c>
    </row>
    <row r="3236" spans="1:26" x14ac:dyDescent="0.3">
      <c r="A3236" s="2" t="s">
        <v>811</v>
      </c>
      <c r="B3236" s="2" t="s">
        <v>812</v>
      </c>
      <c r="C3236" s="2">
        <v>158</v>
      </c>
      <c r="D3236" s="2" t="s">
        <v>24</v>
      </c>
      <c r="E3236" s="2" t="s">
        <v>167</v>
      </c>
      <c r="F3236" s="2" t="s">
        <v>65</v>
      </c>
      <c r="G3236" s="2" t="s">
        <v>183</v>
      </c>
      <c r="H3236" s="2" t="s">
        <v>60</v>
      </c>
      <c r="I3236" s="2">
        <v>1320</v>
      </c>
      <c r="J3236" s="2">
        <v>9300</v>
      </c>
      <c r="K3236" s="2">
        <v>651</v>
      </c>
      <c r="L3236" s="2">
        <v>887.63</v>
      </c>
      <c r="M3236" s="2">
        <v>857.45</v>
      </c>
      <c r="N3236" s="2">
        <v>136.35</v>
      </c>
      <c r="O3236" s="2">
        <v>103.52</v>
      </c>
      <c r="P3236" s="2">
        <v>5563</v>
      </c>
      <c r="Q3236" s="2">
        <v>4777.63</v>
      </c>
      <c r="R3236" s="2">
        <v>5211.83</v>
      </c>
      <c r="S3236" s="2">
        <v>85.88</v>
      </c>
      <c r="T3236" s="2">
        <v>91.67</v>
      </c>
      <c r="U3236" s="2">
        <v>66.290000000000006</v>
      </c>
      <c r="V3236" s="2">
        <v>90.38</v>
      </c>
      <c r="W3236" s="2">
        <v>87.31</v>
      </c>
      <c r="X3236" s="2">
        <v>82.06</v>
      </c>
      <c r="Y3236" s="2">
        <v>70.47</v>
      </c>
      <c r="Z3236" s="2">
        <v>76.88</v>
      </c>
    </row>
    <row r="3237" spans="1:26" x14ac:dyDescent="0.3">
      <c r="A3237" s="3" t="s">
        <v>811</v>
      </c>
      <c r="B3237" s="3" t="s">
        <v>812</v>
      </c>
      <c r="C3237" s="3">
        <v>159</v>
      </c>
      <c r="D3237" s="3" t="s">
        <v>24</v>
      </c>
      <c r="E3237" s="3" t="s">
        <v>167</v>
      </c>
      <c r="F3237" s="3" t="s">
        <v>65</v>
      </c>
      <c r="G3237" s="3" t="s">
        <v>184</v>
      </c>
      <c r="H3237" s="3" t="s">
        <v>74</v>
      </c>
      <c r="I3237" s="3">
        <v>1320</v>
      </c>
      <c r="J3237" s="3">
        <v>9300</v>
      </c>
      <c r="K3237" s="3">
        <v>651</v>
      </c>
      <c r="L3237" s="3">
        <v>887.63</v>
      </c>
      <c r="M3237" s="3">
        <v>857.45</v>
      </c>
      <c r="N3237" s="3">
        <v>136.35</v>
      </c>
      <c r="O3237" s="3">
        <v>103.52</v>
      </c>
      <c r="P3237" s="3">
        <v>5563</v>
      </c>
      <c r="Q3237" s="3">
        <v>4777.63</v>
      </c>
      <c r="R3237" s="3">
        <v>5211.83</v>
      </c>
      <c r="S3237" s="3">
        <v>85.88</v>
      </c>
      <c r="T3237" s="3">
        <v>91.67</v>
      </c>
      <c r="U3237" s="3">
        <v>66.290000000000006</v>
      </c>
      <c r="V3237" s="3">
        <v>90.38</v>
      </c>
      <c r="W3237" s="3">
        <v>87.31</v>
      </c>
      <c r="X3237" s="3">
        <v>82.06</v>
      </c>
      <c r="Y3237" s="3">
        <v>70.47</v>
      </c>
      <c r="Z3237" s="3">
        <v>76.88</v>
      </c>
    </row>
    <row r="3238" spans="1:26" x14ac:dyDescent="0.3">
      <c r="A3238" s="2" t="s">
        <v>811</v>
      </c>
      <c r="B3238" s="2" t="s">
        <v>812</v>
      </c>
      <c r="C3238" s="2">
        <v>160</v>
      </c>
      <c r="D3238" s="2" t="s">
        <v>24</v>
      </c>
      <c r="E3238" s="2" t="s">
        <v>167</v>
      </c>
      <c r="F3238" s="2" t="s">
        <v>65</v>
      </c>
      <c r="G3238" s="2" t="s">
        <v>185</v>
      </c>
      <c r="H3238" s="2" t="s">
        <v>60</v>
      </c>
      <c r="I3238" s="2">
        <v>1080</v>
      </c>
      <c r="J3238" s="2">
        <v>7200</v>
      </c>
      <c r="K3238" s="2">
        <v>544</v>
      </c>
      <c r="L3238" s="2">
        <v>568.42999999999995</v>
      </c>
      <c r="M3238" s="2">
        <v>574.74</v>
      </c>
      <c r="N3238" s="2">
        <v>104.49</v>
      </c>
      <c r="O3238" s="2">
        <v>98.9</v>
      </c>
      <c r="P3238" s="2">
        <v>4160</v>
      </c>
      <c r="Q3238" s="2">
        <v>3944.03</v>
      </c>
      <c r="R3238" s="2">
        <v>4145.75</v>
      </c>
      <c r="S3238" s="2">
        <v>94.81</v>
      </c>
      <c r="T3238" s="2">
        <v>95.13</v>
      </c>
      <c r="U3238" s="2">
        <v>67.7</v>
      </c>
      <c r="V3238" s="2">
        <v>70.739999999999995</v>
      </c>
      <c r="W3238" s="2">
        <v>71.53</v>
      </c>
      <c r="X3238" s="2">
        <v>75</v>
      </c>
      <c r="Y3238" s="2">
        <v>71.099999999999994</v>
      </c>
      <c r="Z3238" s="2">
        <v>74.739999999999995</v>
      </c>
    </row>
    <row r="3239" spans="1:26" x14ac:dyDescent="0.3">
      <c r="A3239" s="3" t="s">
        <v>811</v>
      </c>
      <c r="B3239" s="3" t="s">
        <v>812</v>
      </c>
      <c r="C3239" s="3">
        <v>161</v>
      </c>
      <c r="D3239" s="3" t="s">
        <v>24</v>
      </c>
      <c r="E3239" s="3" t="s">
        <v>167</v>
      </c>
      <c r="F3239" s="3" t="s">
        <v>65</v>
      </c>
      <c r="G3239" s="3" t="s">
        <v>186</v>
      </c>
      <c r="H3239" s="3" t="s">
        <v>74</v>
      </c>
      <c r="I3239" s="3">
        <v>1080</v>
      </c>
      <c r="J3239" s="3">
        <v>7200</v>
      </c>
      <c r="K3239" s="3">
        <v>544</v>
      </c>
      <c r="L3239" s="3">
        <v>568.42999999999995</v>
      </c>
      <c r="M3239" s="3">
        <v>574.74</v>
      </c>
      <c r="N3239" s="3">
        <v>104.49</v>
      </c>
      <c r="O3239" s="3">
        <v>98.9</v>
      </c>
      <c r="P3239" s="3">
        <v>4160</v>
      </c>
      <c r="Q3239" s="3">
        <v>3944.03</v>
      </c>
      <c r="R3239" s="3">
        <v>4145.75</v>
      </c>
      <c r="S3239" s="3">
        <v>94.81</v>
      </c>
      <c r="T3239" s="3">
        <v>95.13</v>
      </c>
      <c r="U3239" s="3">
        <v>67.7</v>
      </c>
      <c r="V3239" s="3">
        <v>70.739999999999995</v>
      </c>
      <c r="W3239" s="3">
        <v>71.53</v>
      </c>
      <c r="X3239" s="3">
        <v>75</v>
      </c>
      <c r="Y3239" s="3">
        <v>71.099999999999994</v>
      </c>
      <c r="Z3239" s="3">
        <v>74.739999999999995</v>
      </c>
    </row>
    <row r="3240" spans="1:26" x14ac:dyDescent="0.3">
      <c r="A3240" s="2" t="s">
        <v>811</v>
      </c>
      <c r="B3240" s="2" t="s">
        <v>812</v>
      </c>
      <c r="C3240" s="2">
        <v>162</v>
      </c>
      <c r="D3240" s="2" t="s">
        <v>24</v>
      </c>
      <c r="E3240" s="2" t="s">
        <v>167</v>
      </c>
      <c r="F3240" s="2" t="s">
        <v>65</v>
      </c>
      <c r="G3240" s="2" t="s">
        <v>802</v>
      </c>
      <c r="H3240" s="2" t="s">
        <v>60</v>
      </c>
      <c r="I3240" s="2">
        <v>300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</row>
    <row r="3241" spans="1:26" x14ac:dyDescent="0.3">
      <c r="A3241" s="3" t="s">
        <v>811</v>
      </c>
      <c r="B3241" s="3" t="s">
        <v>812</v>
      </c>
      <c r="C3241" s="3">
        <v>163</v>
      </c>
      <c r="D3241" s="3" t="s">
        <v>24</v>
      </c>
      <c r="E3241" s="3" t="s">
        <v>167</v>
      </c>
      <c r="F3241" s="3" t="s">
        <v>65</v>
      </c>
      <c r="G3241" s="3" t="s">
        <v>803</v>
      </c>
      <c r="H3241" s="3" t="s">
        <v>74</v>
      </c>
      <c r="I3241" s="3">
        <v>300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</row>
    <row r="3242" spans="1:26" x14ac:dyDescent="0.3">
      <c r="A3242" s="2" t="s">
        <v>811</v>
      </c>
      <c r="B3242" s="2" t="s">
        <v>812</v>
      </c>
      <c r="C3242" s="2">
        <v>164</v>
      </c>
      <c r="D3242" s="2" t="s">
        <v>24</v>
      </c>
      <c r="E3242" s="2" t="s">
        <v>167</v>
      </c>
      <c r="F3242" s="2" t="s">
        <v>65</v>
      </c>
      <c r="G3242" s="2" t="s">
        <v>65</v>
      </c>
      <c r="H3242" s="2" t="s">
        <v>75</v>
      </c>
      <c r="I3242" s="2">
        <v>2700</v>
      </c>
      <c r="J3242" s="2">
        <v>16500</v>
      </c>
      <c r="K3242" s="2">
        <v>1195</v>
      </c>
      <c r="L3242" s="2">
        <v>1456.06</v>
      </c>
      <c r="M3242" s="2">
        <v>1432.19</v>
      </c>
      <c r="N3242" s="2">
        <v>121.85</v>
      </c>
      <c r="O3242" s="2">
        <v>101.67</v>
      </c>
      <c r="P3242" s="2">
        <v>9723</v>
      </c>
      <c r="Q3242" s="2">
        <v>8721.66</v>
      </c>
      <c r="R3242" s="2">
        <v>9357.58</v>
      </c>
      <c r="S3242" s="2">
        <v>89.7</v>
      </c>
      <c r="T3242" s="2">
        <v>93.2</v>
      </c>
      <c r="U3242" s="2">
        <v>66.92</v>
      </c>
      <c r="V3242" s="2">
        <v>72.48</v>
      </c>
      <c r="W3242" s="2">
        <v>71.3</v>
      </c>
      <c r="X3242" s="2">
        <v>78.88</v>
      </c>
      <c r="Y3242" s="2">
        <v>62.89</v>
      </c>
      <c r="Z3242" s="2">
        <v>67.48</v>
      </c>
    </row>
    <row r="3243" spans="1:26" x14ac:dyDescent="0.3">
      <c r="A3243" s="3" t="s">
        <v>811</v>
      </c>
      <c r="B3243" s="3" t="s">
        <v>812</v>
      </c>
      <c r="C3243" s="3">
        <v>165</v>
      </c>
      <c r="D3243" s="3" t="s">
        <v>24</v>
      </c>
      <c r="E3243" s="3" t="s">
        <v>167</v>
      </c>
      <c r="F3243" s="3" t="s">
        <v>78</v>
      </c>
      <c r="G3243" s="3" t="s">
        <v>187</v>
      </c>
      <c r="H3243" s="3" t="s">
        <v>60</v>
      </c>
      <c r="I3243" s="3">
        <v>250</v>
      </c>
      <c r="J3243" s="3">
        <v>1500</v>
      </c>
      <c r="K3243" s="3">
        <v>114</v>
      </c>
      <c r="L3243" s="3">
        <v>136.55000000000001</v>
      </c>
      <c r="M3243" s="3">
        <v>181.07</v>
      </c>
      <c r="N3243" s="3">
        <v>119.78</v>
      </c>
      <c r="O3243" s="3">
        <v>75.41</v>
      </c>
      <c r="P3243" s="3">
        <v>892</v>
      </c>
      <c r="Q3243" s="3">
        <v>916.8</v>
      </c>
      <c r="R3243" s="3">
        <v>932.74</v>
      </c>
      <c r="S3243" s="3">
        <v>102.78</v>
      </c>
      <c r="T3243" s="3">
        <v>98.29</v>
      </c>
      <c r="U3243" s="3">
        <v>61.29</v>
      </c>
      <c r="V3243" s="3">
        <v>73.41</v>
      </c>
      <c r="W3243" s="3">
        <v>97.35</v>
      </c>
      <c r="X3243" s="3">
        <v>69.47</v>
      </c>
      <c r="Y3243" s="3">
        <v>71.400000000000006</v>
      </c>
      <c r="Z3243" s="3">
        <v>72.64</v>
      </c>
    </row>
    <row r="3244" spans="1:26" x14ac:dyDescent="0.3">
      <c r="A3244" s="2" t="s">
        <v>811</v>
      </c>
      <c r="B3244" s="2" t="s">
        <v>812</v>
      </c>
      <c r="C3244" s="2">
        <v>166</v>
      </c>
      <c r="D3244" s="2" t="s">
        <v>24</v>
      </c>
      <c r="E3244" s="2" t="s">
        <v>167</v>
      </c>
      <c r="F3244" s="2" t="s">
        <v>78</v>
      </c>
      <c r="G3244" s="2" t="s">
        <v>188</v>
      </c>
      <c r="H3244" s="2" t="s">
        <v>74</v>
      </c>
      <c r="I3244" s="2">
        <v>250</v>
      </c>
      <c r="J3244" s="2">
        <v>1500</v>
      </c>
      <c r="K3244" s="2">
        <v>114</v>
      </c>
      <c r="L3244" s="2">
        <v>136.55000000000001</v>
      </c>
      <c r="M3244" s="2">
        <v>181.07</v>
      </c>
      <c r="N3244" s="2">
        <v>119.78</v>
      </c>
      <c r="O3244" s="2">
        <v>75.41</v>
      </c>
      <c r="P3244" s="2">
        <v>892</v>
      </c>
      <c r="Q3244" s="2">
        <v>916.8</v>
      </c>
      <c r="R3244" s="2">
        <v>932.74</v>
      </c>
      <c r="S3244" s="2">
        <v>102.78</v>
      </c>
      <c r="T3244" s="2">
        <v>98.29</v>
      </c>
      <c r="U3244" s="2">
        <v>61.29</v>
      </c>
      <c r="V3244" s="2">
        <v>73.41</v>
      </c>
      <c r="W3244" s="2">
        <v>97.35</v>
      </c>
      <c r="X3244" s="2">
        <v>69.47</v>
      </c>
      <c r="Y3244" s="2">
        <v>71.400000000000006</v>
      </c>
      <c r="Z3244" s="2">
        <v>72.64</v>
      </c>
    </row>
    <row r="3245" spans="1:26" x14ac:dyDescent="0.3">
      <c r="A3245" s="3" t="s">
        <v>811</v>
      </c>
      <c r="B3245" s="3" t="s">
        <v>812</v>
      </c>
      <c r="C3245" s="3">
        <v>167</v>
      </c>
      <c r="D3245" s="3" t="s">
        <v>24</v>
      </c>
      <c r="E3245" s="3" t="s">
        <v>167</v>
      </c>
      <c r="F3245" s="3" t="s">
        <v>78</v>
      </c>
      <c r="G3245" s="3" t="s">
        <v>81</v>
      </c>
      <c r="H3245" s="3" t="s">
        <v>75</v>
      </c>
      <c r="I3245" s="3">
        <v>250</v>
      </c>
      <c r="J3245" s="3">
        <v>1500</v>
      </c>
      <c r="K3245" s="3">
        <v>114</v>
      </c>
      <c r="L3245" s="3">
        <v>136.55000000000001</v>
      </c>
      <c r="M3245" s="3">
        <v>181.07</v>
      </c>
      <c r="N3245" s="3">
        <v>119.78</v>
      </c>
      <c r="O3245" s="3">
        <v>75.41</v>
      </c>
      <c r="P3245" s="3">
        <v>892</v>
      </c>
      <c r="Q3245" s="3">
        <v>916.8</v>
      </c>
      <c r="R3245" s="3">
        <v>932.74</v>
      </c>
      <c r="S3245" s="3">
        <v>102.78</v>
      </c>
      <c r="T3245" s="3">
        <v>98.29</v>
      </c>
      <c r="U3245" s="3">
        <v>61.29</v>
      </c>
      <c r="V3245" s="3">
        <v>73.41</v>
      </c>
      <c r="W3245" s="3">
        <v>97.35</v>
      </c>
      <c r="X3245" s="3">
        <v>69.47</v>
      </c>
      <c r="Y3245" s="3">
        <v>71.400000000000006</v>
      </c>
      <c r="Z3245" s="3">
        <v>72.64</v>
      </c>
    </row>
    <row r="3246" spans="1:26" x14ac:dyDescent="0.3">
      <c r="A3246" s="2" t="s">
        <v>811</v>
      </c>
      <c r="B3246" s="2" t="s">
        <v>812</v>
      </c>
      <c r="C3246" s="2">
        <v>168</v>
      </c>
      <c r="D3246" s="2" t="s">
        <v>24</v>
      </c>
      <c r="E3246" s="2" t="s">
        <v>167</v>
      </c>
      <c r="F3246" s="2" t="s">
        <v>78</v>
      </c>
      <c r="G3246" s="2" t="s">
        <v>189</v>
      </c>
      <c r="H3246" s="2" t="s">
        <v>60</v>
      </c>
      <c r="I3246" s="2">
        <v>419.33</v>
      </c>
      <c r="J3246" s="2">
        <v>140</v>
      </c>
      <c r="K3246" s="2">
        <v>8</v>
      </c>
      <c r="L3246" s="2">
        <v>61.62</v>
      </c>
      <c r="M3246" s="2">
        <v>8.5500000000000007</v>
      </c>
      <c r="N3246" s="2">
        <v>770.25</v>
      </c>
      <c r="O3246" s="2">
        <v>720.7</v>
      </c>
      <c r="P3246" s="2">
        <v>80</v>
      </c>
      <c r="Q3246" s="2">
        <v>321.41000000000003</v>
      </c>
      <c r="R3246" s="2">
        <v>81.27</v>
      </c>
      <c r="S3246" s="2">
        <v>401.76</v>
      </c>
      <c r="T3246" s="2">
        <v>395.48</v>
      </c>
      <c r="U3246" s="2" t="s">
        <v>60</v>
      </c>
      <c r="V3246" s="2" t="s">
        <v>60</v>
      </c>
      <c r="W3246" s="2" t="s">
        <v>60</v>
      </c>
      <c r="X3246" s="2" t="s">
        <v>60</v>
      </c>
      <c r="Y3246" s="2" t="s">
        <v>60</v>
      </c>
      <c r="Z3246" s="2" t="s">
        <v>60</v>
      </c>
    </row>
    <row r="3247" spans="1:26" x14ac:dyDescent="0.3">
      <c r="A3247" s="3" t="s">
        <v>811</v>
      </c>
      <c r="B3247" s="3" t="s">
        <v>812</v>
      </c>
      <c r="C3247" s="3">
        <v>169</v>
      </c>
      <c r="D3247" s="3" t="s">
        <v>24</v>
      </c>
      <c r="E3247" s="3" t="s">
        <v>167</v>
      </c>
      <c r="F3247" s="3" t="s">
        <v>78</v>
      </c>
      <c r="G3247" s="3" t="s">
        <v>83</v>
      </c>
      <c r="H3247" s="3" t="s">
        <v>16</v>
      </c>
      <c r="I3247" s="3">
        <v>419.33</v>
      </c>
      <c r="J3247" s="3">
        <v>140</v>
      </c>
      <c r="K3247" s="3">
        <v>8</v>
      </c>
      <c r="L3247" s="3">
        <v>61.62</v>
      </c>
      <c r="M3247" s="3">
        <v>8.5500000000000007</v>
      </c>
      <c r="N3247" s="3">
        <v>770.25</v>
      </c>
      <c r="O3247" s="3">
        <v>720.7</v>
      </c>
      <c r="P3247" s="3">
        <v>80</v>
      </c>
      <c r="Q3247" s="3">
        <v>321.41000000000003</v>
      </c>
      <c r="R3247" s="3">
        <v>81.27</v>
      </c>
      <c r="S3247" s="3">
        <v>401.76</v>
      </c>
      <c r="T3247" s="3">
        <v>395.48</v>
      </c>
      <c r="U3247" s="3" t="s">
        <v>60</v>
      </c>
      <c r="V3247" s="3" t="s">
        <v>60</v>
      </c>
      <c r="W3247" s="3" t="s">
        <v>60</v>
      </c>
      <c r="X3247" s="3" t="s">
        <v>60</v>
      </c>
      <c r="Y3247" s="3" t="s">
        <v>60</v>
      </c>
      <c r="Z3247" s="3" t="s">
        <v>60</v>
      </c>
    </row>
    <row r="3248" spans="1:26" x14ac:dyDescent="0.3">
      <c r="A3248" s="2" t="s">
        <v>811</v>
      </c>
      <c r="B3248" s="2" t="s">
        <v>812</v>
      </c>
      <c r="C3248" s="2">
        <v>170</v>
      </c>
      <c r="D3248" s="2" t="s">
        <v>24</v>
      </c>
      <c r="E3248" s="2" t="s">
        <v>167</v>
      </c>
      <c r="F3248" s="2" t="s">
        <v>78</v>
      </c>
      <c r="G3248" s="2" t="s">
        <v>81</v>
      </c>
      <c r="H3248" s="2" t="s">
        <v>16</v>
      </c>
      <c r="I3248" s="2">
        <v>419.33</v>
      </c>
      <c r="J3248" s="2">
        <v>140</v>
      </c>
      <c r="K3248" s="2">
        <v>8</v>
      </c>
      <c r="L3248" s="2">
        <v>61.62</v>
      </c>
      <c r="M3248" s="2">
        <v>8.5500000000000007</v>
      </c>
      <c r="N3248" s="2">
        <v>770.25</v>
      </c>
      <c r="O3248" s="2">
        <v>720.7</v>
      </c>
      <c r="P3248" s="2">
        <v>80</v>
      </c>
      <c r="Q3248" s="2">
        <v>321.41000000000003</v>
      </c>
      <c r="R3248" s="2">
        <v>81.27</v>
      </c>
      <c r="S3248" s="2">
        <v>401.76</v>
      </c>
      <c r="T3248" s="2">
        <v>395.48</v>
      </c>
      <c r="U3248" s="2" t="s">
        <v>60</v>
      </c>
      <c r="V3248" s="2" t="s">
        <v>60</v>
      </c>
      <c r="W3248" s="2" t="s">
        <v>60</v>
      </c>
      <c r="X3248" s="2" t="s">
        <v>60</v>
      </c>
      <c r="Y3248" s="2" t="s">
        <v>60</v>
      </c>
      <c r="Z3248" s="2" t="s">
        <v>60</v>
      </c>
    </row>
    <row r="3249" spans="1:26" x14ac:dyDescent="0.3">
      <c r="A3249" s="3" t="s">
        <v>811</v>
      </c>
      <c r="B3249" s="3" t="s">
        <v>812</v>
      </c>
      <c r="C3249" s="3">
        <v>171</v>
      </c>
      <c r="D3249" s="3" t="s">
        <v>24</v>
      </c>
      <c r="E3249" s="3" t="s">
        <v>167</v>
      </c>
      <c r="F3249" s="3" t="s">
        <v>78</v>
      </c>
      <c r="G3249" s="3" t="s">
        <v>190</v>
      </c>
      <c r="H3249" s="3" t="s">
        <v>60</v>
      </c>
      <c r="I3249" s="3">
        <v>100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</row>
    <row r="3250" spans="1:26" x14ac:dyDescent="0.3">
      <c r="A3250" s="2" t="s">
        <v>811</v>
      </c>
      <c r="B3250" s="2" t="s">
        <v>812</v>
      </c>
      <c r="C3250" s="2">
        <v>172</v>
      </c>
      <c r="D3250" s="2" t="s">
        <v>24</v>
      </c>
      <c r="E3250" s="2" t="s">
        <v>167</v>
      </c>
      <c r="F3250" s="2" t="s">
        <v>78</v>
      </c>
      <c r="G3250" s="2" t="s">
        <v>191</v>
      </c>
      <c r="H3250" s="2" t="s">
        <v>14</v>
      </c>
      <c r="I3250" s="2">
        <v>100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</row>
    <row r="3251" spans="1:26" x14ac:dyDescent="0.3">
      <c r="A3251" s="3" t="s">
        <v>811</v>
      </c>
      <c r="B3251" s="3" t="s">
        <v>812</v>
      </c>
      <c r="C3251" s="3">
        <v>173</v>
      </c>
      <c r="D3251" s="3" t="s">
        <v>24</v>
      </c>
      <c r="E3251" s="3" t="s">
        <v>167</v>
      </c>
      <c r="F3251" s="3" t="s">
        <v>78</v>
      </c>
      <c r="G3251" s="3" t="s">
        <v>192</v>
      </c>
      <c r="H3251" s="3" t="s">
        <v>60</v>
      </c>
      <c r="I3251" s="3">
        <v>1080</v>
      </c>
      <c r="J3251" s="3">
        <v>6141</v>
      </c>
      <c r="K3251" s="3">
        <v>479</v>
      </c>
      <c r="L3251" s="3">
        <v>440.04</v>
      </c>
      <c r="M3251" s="3">
        <v>615.14</v>
      </c>
      <c r="N3251" s="3">
        <v>91.87</v>
      </c>
      <c r="O3251" s="3">
        <v>71.53</v>
      </c>
      <c r="P3251" s="3">
        <v>3651</v>
      </c>
      <c r="Q3251" s="3">
        <v>4023.04</v>
      </c>
      <c r="R3251" s="3">
        <v>4356.6400000000003</v>
      </c>
      <c r="S3251" s="3">
        <v>110.19</v>
      </c>
      <c r="T3251" s="3">
        <v>92.34</v>
      </c>
      <c r="U3251" s="3">
        <v>59.61</v>
      </c>
      <c r="V3251" s="3">
        <v>54.76</v>
      </c>
      <c r="W3251" s="3">
        <v>76.56</v>
      </c>
      <c r="X3251" s="3">
        <v>65.819999999999993</v>
      </c>
      <c r="Y3251" s="3">
        <v>72.53</v>
      </c>
      <c r="Z3251" s="3">
        <v>78.540000000000006</v>
      </c>
    </row>
    <row r="3252" spans="1:26" x14ac:dyDescent="0.3">
      <c r="A3252" s="2" t="s">
        <v>811</v>
      </c>
      <c r="B3252" s="2" t="s">
        <v>812</v>
      </c>
      <c r="C3252" s="2">
        <v>174</v>
      </c>
      <c r="D3252" s="2" t="s">
        <v>24</v>
      </c>
      <c r="E3252" s="2" t="s">
        <v>167</v>
      </c>
      <c r="F3252" s="2" t="s">
        <v>78</v>
      </c>
      <c r="G3252" s="2" t="s">
        <v>193</v>
      </c>
      <c r="H3252" s="2" t="s">
        <v>14</v>
      </c>
      <c r="I3252" s="2">
        <v>1080</v>
      </c>
      <c r="J3252" s="2">
        <v>6141</v>
      </c>
      <c r="K3252" s="2">
        <v>479</v>
      </c>
      <c r="L3252" s="2">
        <v>440.04</v>
      </c>
      <c r="M3252" s="2">
        <v>615.14</v>
      </c>
      <c r="N3252" s="2">
        <v>91.87</v>
      </c>
      <c r="O3252" s="2">
        <v>71.53</v>
      </c>
      <c r="P3252" s="2">
        <v>3651</v>
      </c>
      <c r="Q3252" s="2">
        <v>4023.04</v>
      </c>
      <c r="R3252" s="2">
        <v>4356.6400000000003</v>
      </c>
      <c r="S3252" s="2">
        <v>110.19</v>
      </c>
      <c r="T3252" s="2">
        <v>92.34</v>
      </c>
      <c r="U3252" s="2">
        <v>59.61</v>
      </c>
      <c r="V3252" s="2">
        <v>54.76</v>
      </c>
      <c r="W3252" s="2">
        <v>76.56</v>
      </c>
      <c r="X3252" s="2">
        <v>65.819999999999993</v>
      </c>
      <c r="Y3252" s="2">
        <v>72.53</v>
      </c>
      <c r="Z3252" s="2">
        <v>78.540000000000006</v>
      </c>
    </row>
    <row r="3253" spans="1:26" x14ac:dyDescent="0.3">
      <c r="A3253" s="3" t="s">
        <v>811</v>
      </c>
      <c r="B3253" s="3" t="s">
        <v>812</v>
      </c>
      <c r="C3253" s="3">
        <v>175</v>
      </c>
      <c r="D3253" s="3" t="s">
        <v>24</v>
      </c>
      <c r="E3253" s="3" t="s">
        <v>167</v>
      </c>
      <c r="F3253" s="3" t="s">
        <v>78</v>
      </c>
      <c r="G3253" s="3" t="s">
        <v>84</v>
      </c>
      <c r="H3253" s="3" t="s">
        <v>14</v>
      </c>
      <c r="I3253" s="3">
        <v>1180</v>
      </c>
      <c r="J3253" s="3">
        <v>6141</v>
      </c>
      <c r="K3253" s="3">
        <v>479</v>
      </c>
      <c r="L3253" s="3">
        <v>440.04</v>
      </c>
      <c r="M3253" s="3">
        <v>615.14</v>
      </c>
      <c r="N3253" s="3">
        <v>91.87</v>
      </c>
      <c r="O3253" s="3">
        <v>71.53</v>
      </c>
      <c r="P3253" s="3">
        <v>3651</v>
      </c>
      <c r="Q3253" s="3">
        <v>4023.04</v>
      </c>
      <c r="R3253" s="3">
        <v>4356.6400000000003</v>
      </c>
      <c r="S3253" s="3">
        <v>110.19</v>
      </c>
      <c r="T3253" s="3">
        <v>92.34</v>
      </c>
      <c r="U3253" s="3">
        <v>59.61</v>
      </c>
      <c r="V3253" s="3">
        <v>50.12</v>
      </c>
      <c r="W3253" s="3">
        <v>70.069999999999993</v>
      </c>
      <c r="X3253" s="3">
        <v>65.819999999999993</v>
      </c>
      <c r="Y3253" s="3">
        <v>66.38</v>
      </c>
      <c r="Z3253" s="3">
        <v>71.89</v>
      </c>
    </row>
    <row r="3254" spans="1:26" x14ac:dyDescent="0.3">
      <c r="A3254" s="2" t="s">
        <v>811</v>
      </c>
      <c r="B3254" s="2" t="s">
        <v>812</v>
      </c>
      <c r="C3254" s="2">
        <v>176</v>
      </c>
      <c r="D3254" s="2" t="s">
        <v>24</v>
      </c>
      <c r="E3254" s="2" t="s">
        <v>167</v>
      </c>
      <c r="F3254" s="2" t="s">
        <v>78</v>
      </c>
      <c r="G3254" s="2" t="s">
        <v>68</v>
      </c>
      <c r="H3254" s="2" t="s">
        <v>75</v>
      </c>
      <c r="I3254" s="2">
        <v>10780</v>
      </c>
      <c r="J3254" s="2">
        <v>59900</v>
      </c>
      <c r="K3254" s="2">
        <v>4529</v>
      </c>
      <c r="L3254" s="2">
        <v>5420.58</v>
      </c>
      <c r="M3254" s="2">
        <v>4294.7700000000004</v>
      </c>
      <c r="N3254" s="2">
        <v>119.69</v>
      </c>
      <c r="O3254" s="2">
        <v>126.21</v>
      </c>
      <c r="P3254" s="2">
        <v>34869</v>
      </c>
      <c r="Q3254" s="2">
        <v>34431.760000000002</v>
      </c>
      <c r="R3254" s="2">
        <v>31776.93</v>
      </c>
      <c r="S3254" s="2">
        <v>98.75</v>
      </c>
      <c r="T3254" s="2">
        <v>108.35</v>
      </c>
      <c r="U3254" s="2">
        <v>58.09</v>
      </c>
      <c r="V3254" s="2">
        <v>67.59</v>
      </c>
      <c r="W3254" s="2">
        <v>53.55</v>
      </c>
      <c r="X3254" s="2">
        <v>64.78</v>
      </c>
      <c r="Y3254" s="2">
        <v>62.19</v>
      </c>
      <c r="Z3254" s="2">
        <v>57.39</v>
      </c>
    </row>
    <row r="3255" spans="1:26" x14ac:dyDescent="0.3">
      <c r="A3255" s="3" t="s">
        <v>811</v>
      </c>
      <c r="B3255" s="3" t="s">
        <v>812</v>
      </c>
      <c r="C3255" s="3">
        <v>177</v>
      </c>
      <c r="D3255" s="3" t="s">
        <v>24</v>
      </c>
      <c r="E3255" s="3" t="s">
        <v>167</v>
      </c>
      <c r="F3255" s="3" t="s">
        <v>78</v>
      </c>
      <c r="G3255" s="3" t="s">
        <v>68</v>
      </c>
      <c r="H3255" s="3" t="s">
        <v>14</v>
      </c>
      <c r="I3255" s="3">
        <v>1180</v>
      </c>
      <c r="J3255" s="3">
        <v>6141</v>
      </c>
      <c r="K3255" s="3">
        <v>479</v>
      </c>
      <c r="L3255" s="3">
        <v>440.04</v>
      </c>
      <c r="M3255" s="3">
        <v>615.14</v>
      </c>
      <c r="N3255" s="3">
        <v>91.87</v>
      </c>
      <c r="O3255" s="3">
        <v>71.53</v>
      </c>
      <c r="P3255" s="3">
        <v>3651</v>
      </c>
      <c r="Q3255" s="3">
        <v>4023.04</v>
      </c>
      <c r="R3255" s="3">
        <v>4356.6400000000003</v>
      </c>
      <c r="S3255" s="3">
        <v>110.19</v>
      </c>
      <c r="T3255" s="3">
        <v>92.34</v>
      </c>
      <c r="U3255" s="3">
        <v>59.61</v>
      </c>
      <c r="V3255" s="3">
        <v>50.12</v>
      </c>
      <c r="W3255" s="3">
        <v>70.069999999999993</v>
      </c>
      <c r="X3255" s="3">
        <v>65.819999999999993</v>
      </c>
      <c r="Y3255" s="3">
        <v>66.38</v>
      </c>
      <c r="Z3255" s="3">
        <v>71.89</v>
      </c>
    </row>
    <row r="3256" spans="1:26" x14ac:dyDescent="0.3">
      <c r="A3256" s="2" t="s">
        <v>811</v>
      </c>
      <c r="B3256" s="2" t="s">
        <v>812</v>
      </c>
      <c r="C3256" s="2">
        <v>178</v>
      </c>
      <c r="D3256" s="2" t="s">
        <v>24</v>
      </c>
      <c r="E3256" s="2" t="s">
        <v>167</v>
      </c>
      <c r="F3256" s="2" t="s">
        <v>78</v>
      </c>
      <c r="G3256" s="2" t="s">
        <v>68</v>
      </c>
      <c r="H3256" s="2" t="s">
        <v>16</v>
      </c>
      <c r="I3256" s="2">
        <v>1022.83</v>
      </c>
      <c r="J3256" s="2">
        <v>1340</v>
      </c>
      <c r="K3256" s="2">
        <v>99</v>
      </c>
      <c r="L3256" s="2">
        <v>140.80000000000001</v>
      </c>
      <c r="M3256" s="2">
        <v>119.83</v>
      </c>
      <c r="N3256" s="2">
        <v>142.22</v>
      </c>
      <c r="O3256" s="2">
        <v>117.5</v>
      </c>
      <c r="P3256" s="2">
        <v>774</v>
      </c>
      <c r="Q3256" s="2">
        <v>903.25</v>
      </c>
      <c r="R3256" s="2">
        <v>858.73</v>
      </c>
      <c r="S3256" s="2">
        <v>116.7</v>
      </c>
      <c r="T3256" s="2">
        <v>105.18</v>
      </c>
      <c r="U3256" s="2" t="s">
        <v>60</v>
      </c>
      <c r="V3256" s="2" t="s">
        <v>60</v>
      </c>
      <c r="W3256" s="2" t="s">
        <v>60</v>
      </c>
      <c r="X3256" s="2" t="s">
        <v>60</v>
      </c>
      <c r="Y3256" s="2" t="s">
        <v>60</v>
      </c>
      <c r="Z3256" s="2" t="s">
        <v>60</v>
      </c>
    </row>
    <row r="3257" spans="1:26" x14ac:dyDescent="0.3">
      <c r="A3257" s="3" t="s">
        <v>811</v>
      </c>
      <c r="B3257" s="3" t="s">
        <v>812</v>
      </c>
      <c r="C3257" s="3">
        <v>179</v>
      </c>
      <c r="D3257" s="3" t="s">
        <v>24</v>
      </c>
      <c r="E3257" s="3" t="s">
        <v>167</v>
      </c>
      <c r="F3257" s="3" t="s">
        <v>78</v>
      </c>
      <c r="G3257" s="3" t="s">
        <v>68</v>
      </c>
      <c r="H3257" s="3" t="s">
        <v>12</v>
      </c>
      <c r="I3257" s="3">
        <v>411</v>
      </c>
      <c r="J3257" s="3">
        <v>672</v>
      </c>
      <c r="K3257" s="3">
        <v>71</v>
      </c>
      <c r="L3257" s="3">
        <v>70.5</v>
      </c>
      <c r="M3257" s="3">
        <v>89.6</v>
      </c>
      <c r="N3257" s="3">
        <v>99.3</v>
      </c>
      <c r="O3257" s="3">
        <v>78.680000000000007</v>
      </c>
      <c r="P3257" s="3">
        <v>167</v>
      </c>
      <c r="Q3257" s="3">
        <v>363.07</v>
      </c>
      <c r="R3257" s="3">
        <v>384.02</v>
      </c>
      <c r="S3257" s="3">
        <v>217.41</v>
      </c>
      <c r="T3257" s="3">
        <v>94.54</v>
      </c>
      <c r="U3257" s="3" t="s">
        <v>60</v>
      </c>
      <c r="V3257" s="3" t="s">
        <v>60</v>
      </c>
      <c r="W3257" s="3" t="s">
        <v>60</v>
      </c>
      <c r="X3257" s="3" t="s">
        <v>60</v>
      </c>
      <c r="Y3257" s="3" t="s">
        <v>60</v>
      </c>
      <c r="Z3257" s="3" t="s">
        <v>60</v>
      </c>
    </row>
    <row r="3258" spans="1:26" x14ac:dyDescent="0.3">
      <c r="A3258" s="2" t="s">
        <v>811</v>
      </c>
      <c r="B3258" s="2" t="s">
        <v>812</v>
      </c>
      <c r="C3258" s="2">
        <v>180</v>
      </c>
      <c r="D3258" s="2" t="s">
        <v>24</v>
      </c>
      <c r="E3258" s="2" t="s">
        <v>167</v>
      </c>
      <c r="F3258" s="2" t="s">
        <v>78</v>
      </c>
      <c r="G3258" s="2" t="s">
        <v>68</v>
      </c>
      <c r="H3258" s="2" t="s">
        <v>167</v>
      </c>
      <c r="I3258" s="2">
        <v>13393.83</v>
      </c>
      <c r="J3258" s="2">
        <v>68053</v>
      </c>
      <c r="K3258" s="2">
        <v>5178</v>
      </c>
      <c r="L3258" s="2">
        <v>6071.92</v>
      </c>
      <c r="M3258" s="2">
        <v>5119.34</v>
      </c>
      <c r="N3258" s="2">
        <v>117.26</v>
      </c>
      <c r="O3258" s="2">
        <v>118.61</v>
      </c>
      <c r="P3258" s="2">
        <v>39461</v>
      </c>
      <c r="Q3258" s="2">
        <v>39721.120000000003</v>
      </c>
      <c r="R3258" s="2">
        <v>37376.32</v>
      </c>
      <c r="S3258" s="2">
        <v>100.66</v>
      </c>
      <c r="T3258" s="2">
        <v>106.27</v>
      </c>
      <c r="U3258" s="2" t="s">
        <v>60</v>
      </c>
      <c r="V3258" s="2" t="s">
        <v>60</v>
      </c>
      <c r="W3258" s="2" t="s">
        <v>60</v>
      </c>
      <c r="X3258" s="2" t="s">
        <v>60</v>
      </c>
      <c r="Y3258" s="2" t="s">
        <v>60</v>
      </c>
      <c r="Z3258" s="2" t="s">
        <v>60</v>
      </c>
    </row>
    <row r="3259" spans="1:26" x14ac:dyDescent="0.3">
      <c r="A3259" s="3" t="s">
        <v>811</v>
      </c>
      <c r="B3259" s="3" t="s">
        <v>812</v>
      </c>
      <c r="C3259" s="3">
        <v>181</v>
      </c>
      <c r="D3259" s="3" t="s">
        <v>24</v>
      </c>
      <c r="E3259" s="3" t="s">
        <v>194</v>
      </c>
      <c r="F3259" s="3" t="s">
        <v>58</v>
      </c>
      <c r="G3259" s="3" t="s">
        <v>195</v>
      </c>
      <c r="H3259" s="3" t="s">
        <v>60</v>
      </c>
      <c r="I3259" s="3">
        <v>240</v>
      </c>
      <c r="J3259" s="3">
        <v>857</v>
      </c>
      <c r="K3259" s="3">
        <v>75</v>
      </c>
      <c r="L3259" s="3">
        <v>54.48</v>
      </c>
      <c r="M3259" s="3">
        <v>114.49</v>
      </c>
      <c r="N3259" s="3">
        <v>72.64</v>
      </c>
      <c r="O3259" s="3">
        <v>47.58</v>
      </c>
      <c r="P3259" s="3">
        <v>660</v>
      </c>
      <c r="Q3259" s="3">
        <v>602.1</v>
      </c>
      <c r="R3259" s="3">
        <v>653.15</v>
      </c>
      <c r="S3259" s="3">
        <v>91.23</v>
      </c>
      <c r="T3259" s="3">
        <v>92.18</v>
      </c>
      <c r="U3259" s="3" t="s">
        <v>60</v>
      </c>
      <c r="V3259" s="3" t="s">
        <v>60</v>
      </c>
      <c r="W3259" s="3" t="s">
        <v>60</v>
      </c>
      <c r="X3259" s="3" t="s">
        <v>60</v>
      </c>
      <c r="Y3259" s="3" t="s">
        <v>60</v>
      </c>
      <c r="Z3259" s="3" t="s">
        <v>60</v>
      </c>
    </row>
    <row r="3260" spans="1:26" x14ac:dyDescent="0.3">
      <c r="A3260" s="2" t="s">
        <v>811</v>
      </c>
      <c r="B3260" s="2" t="s">
        <v>812</v>
      </c>
      <c r="C3260" s="2">
        <v>182</v>
      </c>
      <c r="D3260" s="2" t="s">
        <v>24</v>
      </c>
      <c r="E3260" s="2" t="s">
        <v>194</v>
      </c>
      <c r="F3260" s="2" t="s">
        <v>58</v>
      </c>
      <c r="G3260" s="2" t="s">
        <v>196</v>
      </c>
      <c r="H3260" s="2" t="s">
        <v>60</v>
      </c>
      <c r="I3260" s="2">
        <v>144</v>
      </c>
      <c r="J3260" s="2">
        <v>780</v>
      </c>
      <c r="K3260" s="2">
        <v>70</v>
      </c>
      <c r="L3260" s="2">
        <v>60.53</v>
      </c>
      <c r="M3260" s="2">
        <v>83.89</v>
      </c>
      <c r="N3260" s="2">
        <v>86.47</v>
      </c>
      <c r="O3260" s="2">
        <v>72.150000000000006</v>
      </c>
      <c r="P3260" s="2">
        <v>508</v>
      </c>
      <c r="Q3260" s="2">
        <v>439.82</v>
      </c>
      <c r="R3260" s="2">
        <v>520.52</v>
      </c>
      <c r="S3260" s="2">
        <v>86.58</v>
      </c>
      <c r="T3260" s="2">
        <v>84.5</v>
      </c>
      <c r="U3260" s="2" t="s">
        <v>60</v>
      </c>
      <c r="V3260" s="2" t="s">
        <v>60</v>
      </c>
      <c r="W3260" s="2" t="s">
        <v>60</v>
      </c>
      <c r="X3260" s="2" t="s">
        <v>60</v>
      </c>
      <c r="Y3260" s="2" t="s">
        <v>60</v>
      </c>
      <c r="Z3260" s="2" t="s">
        <v>60</v>
      </c>
    </row>
    <row r="3261" spans="1:26" x14ac:dyDescent="0.3">
      <c r="A3261" s="3" t="s">
        <v>811</v>
      </c>
      <c r="B3261" s="3" t="s">
        <v>812</v>
      </c>
      <c r="C3261" s="3">
        <v>183</v>
      </c>
      <c r="D3261" s="3" t="s">
        <v>24</v>
      </c>
      <c r="E3261" s="3" t="s">
        <v>194</v>
      </c>
      <c r="F3261" s="3" t="s">
        <v>58</v>
      </c>
      <c r="G3261" s="3" t="s">
        <v>197</v>
      </c>
      <c r="H3261" s="3" t="s">
        <v>60</v>
      </c>
      <c r="I3261" s="3">
        <v>33.75</v>
      </c>
      <c r="J3261" s="3">
        <v>150</v>
      </c>
      <c r="K3261" s="3">
        <v>14</v>
      </c>
      <c r="L3261" s="3">
        <v>11.58</v>
      </c>
      <c r="M3261" s="3">
        <v>19.8</v>
      </c>
      <c r="N3261" s="3">
        <v>82.71</v>
      </c>
      <c r="O3261" s="3">
        <v>58.48</v>
      </c>
      <c r="P3261" s="3">
        <v>111</v>
      </c>
      <c r="Q3261" s="3">
        <v>83.88</v>
      </c>
      <c r="R3261" s="3">
        <v>98.88</v>
      </c>
      <c r="S3261" s="3">
        <v>75.569999999999993</v>
      </c>
      <c r="T3261" s="3">
        <v>84.83</v>
      </c>
      <c r="U3261" s="3" t="s">
        <v>60</v>
      </c>
      <c r="V3261" s="3" t="s">
        <v>60</v>
      </c>
      <c r="W3261" s="3" t="s">
        <v>60</v>
      </c>
      <c r="X3261" s="3" t="s">
        <v>60</v>
      </c>
      <c r="Y3261" s="3" t="s">
        <v>60</v>
      </c>
      <c r="Z3261" s="3" t="s">
        <v>60</v>
      </c>
    </row>
    <row r="3262" spans="1:26" x14ac:dyDescent="0.3">
      <c r="A3262" s="2" t="s">
        <v>811</v>
      </c>
      <c r="B3262" s="2" t="s">
        <v>812</v>
      </c>
      <c r="C3262" s="2">
        <v>184</v>
      </c>
      <c r="D3262" s="2" t="s">
        <v>24</v>
      </c>
      <c r="E3262" s="2" t="s">
        <v>194</v>
      </c>
      <c r="F3262" s="2" t="s">
        <v>58</v>
      </c>
      <c r="G3262" s="2" t="s">
        <v>198</v>
      </c>
      <c r="H3262" s="2" t="s">
        <v>60</v>
      </c>
      <c r="I3262" s="2">
        <v>51</v>
      </c>
      <c r="J3262" s="2">
        <v>223</v>
      </c>
      <c r="K3262" s="2">
        <v>25</v>
      </c>
      <c r="L3262" s="2">
        <v>19.670000000000002</v>
      </c>
      <c r="M3262" s="2">
        <v>26.46</v>
      </c>
      <c r="N3262" s="2">
        <v>78.680000000000007</v>
      </c>
      <c r="O3262" s="2">
        <v>74.34</v>
      </c>
      <c r="P3262" s="2">
        <v>166</v>
      </c>
      <c r="Q3262" s="2">
        <v>99.18</v>
      </c>
      <c r="R3262" s="2">
        <v>141.57</v>
      </c>
      <c r="S3262" s="2">
        <v>59.75</v>
      </c>
      <c r="T3262" s="2">
        <v>70.06</v>
      </c>
      <c r="U3262" s="2" t="s">
        <v>60</v>
      </c>
      <c r="V3262" s="2" t="s">
        <v>60</v>
      </c>
      <c r="W3262" s="2" t="s">
        <v>60</v>
      </c>
      <c r="X3262" s="2" t="s">
        <v>60</v>
      </c>
      <c r="Y3262" s="2" t="s">
        <v>60</v>
      </c>
      <c r="Z3262" s="2" t="s">
        <v>60</v>
      </c>
    </row>
    <row r="3263" spans="1:26" x14ac:dyDescent="0.3">
      <c r="A3263" s="3" t="s">
        <v>811</v>
      </c>
      <c r="B3263" s="3" t="s">
        <v>812</v>
      </c>
      <c r="C3263" s="3">
        <v>185</v>
      </c>
      <c r="D3263" s="3" t="s">
        <v>24</v>
      </c>
      <c r="E3263" s="3" t="s">
        <v>194</v>
      </c>
      <c r="F3263" s="3" t="s">
        <v>58</v>
      </c>
      <c r="G3263" s="3" t="s">
        <v>199</v>
      </c>
      <c r="H3263" s="3" t="s">
        <v>60</v>
      </c>
      <c r="I3263" s="3">
        <v>41.4</v>
      </c>
      <c r="J3263" s="3">
        <v>210</v>
      </c>
      <c r="K3263" s="3">
        <v>21</v>
      </c>
      <c r="L3263" s="3">
        <v>20.87</v>
      </c>
      <c r="M3263" s="3">
        <v>17.25</v>
      </c>
      <c r="N3263" s="3">
        <v>99.38</v>
      </c>
      <c r="O3263" s="3">
        <v>120.99</v>
      </c>
      <c r="P3263" s="3">
        <v>154</v>
      </c>
      <c r="Q3263" s="3">
        <v>154.38999999999999</v>
      </c>
      <c r="R3263" s="3">
        <v>162.85</v>
      </c>
      <c r="S3263" s="3">
        <v>100.25</v>
      </c>
      <c r="T3263" s="3">
        <v>94.81</v>
      </c>
      <c r="U3263" s="3" t="s">
        <v>60</v>
      </c>
      <c r="V3263" s="3" t="s">
        <v>60</v>
      </c>
      <c r="W3263" s="3" t="s">
        <v>60</v>
      </c>
      <c r="X3263" s="3" t="s">
        <v>60</v>
      </c>
      <c r="Y3263" s="3" t="s">
        <v>60</v>
      </c>
      <c r="Z3263" s="3" t="s">
        <v>60</v>
      </c>
    </row>
    <row r="3264" spans="1:26" x14ac:dyDescent="0.3">
      <c r="A3264" s="2" t="s">
        <v>811</v>
      </c>
      <c r="B3264" s="2" t="s">
        <v>812</v>
      </c>
      <c r="C3264" s="2">
        <v>186</v>
      </c>
      <c r="D3264" s="2" t="s">
        <v>24</v>
      </c>
      <c r="E3264" s="2" t="s">
        <v>194</v>
      </c>
      <c r="F3264" s="2" t="s">
        <v>58</v>
      </c>
      <c r="G3264" s="2" t="s">
        <v>200</v>
      </c>
      <c r="H3264" s="2" t="s">
        <v>60</v>
      </c>
      <c r="I3264" s="2">
        <v>120</v>
      </c>
      <c r="J3264" s="2">
        <v>390</v>
      </c>
      <c r="K3264" s="2">
        <v>34</v>
      </c>
      <c r="L3264" s="2">
        <v>27.28</v>
      </c>
      <c r="M3264" s="2">
        <v>53.66</v>
      </c>
      <c r="N3264" s="2">
        <v>80.239999999999995</v>
      </c>
      <c r="O3264" s="2">
        <v>50.84</v>
      </c>
      <c r="P3264" s="2">
        <v>298</v>
      </c>
      <c r="Q3264" s="2">
        <v>287.70999999999998</v>
      </c>
      <c r="R3264" s="2">
        <v>308.86</v>
      </c>
      <c r="S3264" s="2">
        <v>96.55</v>
      </c>
      <c r="T3264" s="2">
        <v>93.15</v>
      </c>
      <c r="U3264" s="2" t="s">
        <v>60</v>
      </c>
      <c r="V3264" s="2" t="s">
        <v>60</v>
      </c>
      <c r="W3264" s="2" t="s">
        <v>60</v>
      </c>
      <c r="X3264" s="2" t="s">
        <v>60</v>
      </c>
      <c r="Y3264" s="2" t="s">
        <v>60</v>
      </c>
      <c r="Z3264" s="2" t="s">
        <v>60</v>
      </c>
    </row>
    <row r="3265" spans="1:26" x14ac:dyDescent="0.3">
      <c r="A3265" s="3" t="s">
        <v>811</v>
      </c>
      <c r="B3265" s="3" t="s">
        <v>812</v>
      </c>
      <c r="C3265" s="3">
        <v>187</v>
      </c>
      <c r="D3265" s="3" t="s">
        <v>24</v>
      </c>
      <c r="E3265" s="3" t="s">
        <v>194</v>
      </c>
      <c r="F3265" s="3" t="s">
        <v>58</v>
      </c>
      <c r="G3265" s="3" t="s">
        <v>201</v>
      </c>
      <c r="H3265" s="3" t="s">
        <v>60</v>
      </c>
      <c r="I3265" s="3">
        <v>30</v>
      </c>
      <c r="J3265" s="3">
        <v>140</v>
      </c>
      <c r="K3265" s="3">
        <v>15</v>
      </c>
      <c r="L3265" s="3">
        <v>12.11</v>
      </c>
      <c r="M3265" s="3">
        <v>20.76</v>
      </c>
      <c r="N3265" s="3">
        <v>80.73</v>
      </c>
      <c r="O3265" s="3">
        <v>58.33</v>
      </c>
      <c r="P3265" s="3">
        <v>103</v>
      </c>
      <c r="Q3265" s="3">
        <v>87.64</v>
      </c>
      <c r="R3265" s="3">
        <v>109.17</v>
      </c>
      <c r="S3265" s="3">
        <v>85.09</v>
      </c>
      <c r="T3265" s="3">
        <v>80.28</v>
      </c>
      <c r="U3265" s="3" t="s">
        <v>60</v>
      </c>
      <c r="V3265" s="3" t="s">
        <v>60</v>
      </c>
      <c r="W3265" s="3" t="s">
        <v>60</v>
      </c>
      <c r="X3265" s="3" t="s">
        <v>60</v>
      </c>
      <c r="Y3265" s="3" t="s">
        <v>60</v>
      </c>
      <c r="Z3265" s="3" t="s">
        <v>60</v>
      </c>
    </row>
    <row r="3266" spans="1:26" x14ac:dyDescent="0.3">
      <c r="A3266" s="2" t="s">
        <v>811</v>
      </c>
      <c r="B3266" s="2" t="s">
        <v>812</v>
      </c>
      <c r="C3266" s="2">
        <v>188</v>
      </c>
      <c r="D3266" s="2" t="s">
        <v>24</v>
      </c>
      <c r="E3266" s="2" t="s">
        <v>194</v>
      </c>
      <c r="F3266" s="2" t="s">
        <v>58</v>
      </c>
      <c r="G3266" s="2" t="s">
        <v>202</v>
      </c>
      <c r="H3266" s="2" t="s">
        <v>60</v>
      </c>
      <c r="I3266" s="2">
        <v>90</v>
      </c>
      <c r="J3266" s="2">
        <v>462</v>
      </c>
      <c r="K3266" s="2">
        <v>39</v>
      </c>
      <c r="L3266" s="2">
        <v>48.33</v>
      </c>
      <c r="M3266" s="2">
        <v>54.2</v>
      </c>
      <c r="N3266" s="2">
        <v>123.92</v>
      </c>
      <c r="O3266" s="2">
        <v>89.17</v>
      </c>
      <c r="P3266" s="2">
        <v>351</v>
      </c>
      <c r="Q3266" s="2">
        <v>358.91</v>
      </c>
      <c r="R3266" s="2">
        <v>289.22000000000003</v>
      </c>
      <c r="S3266" s="2">
        <v>102.25</v>
      </c>
      <c r="T3266" s="2">
        <v>124.1</v>
      </c>
      <c r="U3266" s="2" t="s">
        <v>60</v>
      </c>
      <c r="V3266" s="2" t="s">
        <v>60</v>
      </c>
      <c r="W3266" s="2" t="s">
        <v>60</v>
      </c>
      <c r="X3266" s="2" t="s">
        <v>60</v>
      </c>
      <c r="Y3266" s="2" t="s">
        <v>60</v>
      </c>
      <c r="Z3266" s="2" t="s">
        <v>60</v>
      </c>
    </row>
    <row r="3267" spans="1:26" x14ac:dyDescent="0.3">
      <c r="A3267" s="3" t="s">
        <v>811</v>
      </c>
      <c r="B3267" s="3" t="s">
        <v>812</v>
      </c>
      <c r="C3267" s="3">
        <v>189</v>
      </c>
      <c r="D3267" s="3" t="s">
        <v>24</v>
      </c>
      <c r="E3267" s="3" t="s">
        <v>194</v>
      </c>
      <c r="F3267" s="3" t="s">
        <v>58</v>
      </c>
      <c r="G3267" s="3" t="s">
        <v>203</v>
      </c>
      <c r="H3267" s="3" t="s">
        <v>60</v>
      </c>
      <c r="I3267" s="3">
        <v>304</v>
      </c>
      <c r="J3267" s="3">
        <v>1310</v>
      </c>
      <c r="K3267" s="3">
        <v>125</v>
      </c>
      <c r="L3267" s="3">
        <v>92.95</v>
      </c>
      <c r="M3267" s="3">
        <v>115.23</v>
      </c>
      <c r="N3267" s="3">
        <v>74.36</v>
      </c>
      <c r="O3267" s="3">
        <v>80.66</v>
      </c>
      <c r="P3267" s="3">
        <v>1061</v>
      </c>
      <c r="Q3267" s="3">
        <v>1003.25</v>
      </c>
      <c r="R3267" s="3">
        <v>1074.94</v>
      </c>
      <c r="S3267" s="3">
        <v>94.56</v>
      </c>
      <c r="T3267" s="3">
        <v>93.33</v>
      </c>
      <c r="U3267" s="3" t="s">
        <v>60</v>
      </c>
      <c r="V3267" s="3" t="s">
        <v>60</v>
      </c>
      <c r="W3267" s="3" t="s">
        <v>60</v>
      </c>
      <c r="X3267" s="3" t="s">
        <v>60</v>
      </c>
      <c r="Y3267" s="3" t="s">
        <v>60</v>
      </c>
      <c r="Z3267" s="3" t="s">
        <v>60</v>
      </c>
    </row>
    <row r="3268" spans="1:26" x14ac:dyDescent="0.3">
      <c r="A3268" s="2" t="s">
        <v>811</v>
      </c>
      <c r="B3268" s="2" t="s">
        <v>812</v>
      </c>
      <c r="C3268" s="2">
        <v>190</v>
      </c>
      <c r="D3268" s="2" t="s">
        <v>24</v>
      </c>
      <c r="E3268" s="2" t="s">
        <v>194</v>
      </c>
      <c r="F3268" s="2" t="s">
        <v>58</v>
      </c>
      <c r="G3268" s="2" t="s">
        <v>204</v>
      </c>
      <c r="H3268" s="2" t="s">
        <v>60</v>
      </c>
      <c r="I3268" s="2">
        <v>198</v>
      </c>
      <c r="J3268" s="2">
        <v>260</v>
      </c>
      <c r="K3268" s="2">
        <v>0</v>
      </c>
      <c r="L3268" s="2">
        <v>0</v>
      </c>
      <c r="M3268" s="2">
        <v>3.34</v>
      </c>
      <c r="N3268" s="2">
        <v>0</v>
      </c>
      <c r="O3268" s="2">
        <v>0</v>
      </c>
      <c r="P3268" s="2">
        <v>84</v>
      </c>
      <c r="Q3268" s="2">
        <v>126.01</v>
      </c>
      <c r="R3268" s="2">
        <v>206.75</v>
      </c>
      <c r="S3268" s="2">
        <v>150.01</v>
      </c>
      <c r="T3268" s="2">
        <v>60.95</v>
      </c>
      <c r="U3268" s="2" t="s">
        <v>60</v>
      </c>
      <c r="V3268" s="2" t="s">
        <v>60</v>
      </c>
      <c r="W3268" s="2" t="s">
        <v>60</v>
      </c>
      <c r="X3268" s="2" t="s">
        <v>60</v>
      </c>
      <c r="Y3268" s="2" t="s">
        <v>60</v>
      </c>
      <c r="Z3268" s="2" t="s">
        <v>60</v>
      </c>
    </row>
    <row r="3269" spans="1:26" x14ac:dyDescent="0.3">
      <c r="A3269" s="3" t="s">
        <v>811</v>
      </c>
      <c r="B3269" s="3" t="s">
        <v>812</v>
      </c>
      <c r="C3269" s="3">
        <v>191</v>
      </c>
      <c r="D3269" s="3" t="s">
        <v>24</v>
      </c>
      <c r="E3269" s="3" t="s">
        <v>194</v>
      </c>
      <c r="F3269" s="3" t="s">
        <v>58</v>
      </c>
      <c r="G3269" s="3" t="s">
        <v>205</v>
      </c>
      <c r="H3269" s="3" t="s">
        <v>60</v>
      </c>
      <c r="I3269" s="3">
        <v>120</v>
      </c>
      <c r="J3269" s="3">
        <v>353</v>
      </c>
      <c r="K3269" s="3">
        <v>30</v>
      </c>
      <c r="L3269" s="3">
        <v>20.66</v>
      </c>
      <c r="M3269" s="3">
        <v>51.3</v>
      </c>
      <c r="N3269" s="3">
        <v>68.87</v>
      </c>
      <c r="O3269" s="3">
        <v>40.270000000000003</v>
      </c>
      <c r="P3269" s="3">
        <v>277</v>
      </c>
      <c r="Q3269" s="3">
        <v>268.26</v>
      </c>
      <c r="R3269" s="3">
        <v>271.7</v>
      </c>
      <c r="S3269" s="3">
        <v>96.84</v>
      </c>
      <c r="T3269" s="3">
        <v>98.73</v>
      </c>
      <c r="U3269" s="3" t="s">
        <v>60</v>
      </c>
      <c r="V3269" s="3" t="s">
        <v>60</v>
      </c>
      <c r="W3269" s="3" t="s">
        <v>60</v>
      </c>
      <c r="X3269" s="3" t="s">
        <v>60</v>
      </c>
      <c r="Y3269" s="3" t="s">
        <v>60</v>
      </c>
      <c r="Z3269" s="3" t="s">
        <v>60</v>
      </c>
    </row>
    <row r="3270" spans="1:26" x14ac:dyDescent="0.3">
      <c r="A3270" s="2" t="s">
        <v>811</v>
      </c>
      <c r="B3270" s="2" t="s">
        <v>812</v>
      </c>
      <c r="C3270" s="2">
        <v>192</v>
      </c>
      <c r="D3270" s="2" t="s">
        <v>24</v>
      </c>
      <c r="E3270" s="2" t="s">
        <v>194</v>
      </c>
      <c r="F3270" s="2" t="s">
        <v>58</v>
      </c>
      <c r="G3270" s="2" t="s">
        <v>206</v>
      </c>
      <c r="H3270" s="2" t="s">
        <v>12</v>
      </c>
      <c r="I3270" s="2">
        <v>1372.15</v>
      </c>
      <c r="J3270" s="2">
        <v>5135</v>
      </c>
      <c r="K3270" s="2">
        <v>448</v>
      </c>
      <c r="L3270" s="2">
        <v>368.46</v>
      </c>
      <c r="M3270" s="2">
        <v>560.38</v>
      </c>
      <c r="N3270" s="2">
        <v>82.25</v>
      </c>
      <c r="O3270" s="2">
        <v>65.75</v>
      </c>
      <c r="P3270" s="2">
        <v>3773</v>
      </c>
      <c r="Q3270" s="2">
        <v>3511.15</v>
      </c>
      <c r="R3270" s="2">
        <v>3837.61</v>
      </c>
      <c r="S3270" s="2">
        <v>93.06</v>
      </c>
      <c r="T3270" s="2">
        <v>91.49</v>
      </c>
      <c r="U3270" s="2" t="s">
        <v>60</v>
      </c>
      <c r="V3270" s="2" t="s">
        <v>60</v>
      </c>
      <c r="W3270" s="2" t="s">
        <v>60</v>
      </c>
      <c r="X3270" s="2" t="s">
        <v>60</v>
      </c>
      <c r="Y3270" s="2" t="s">
        <v>60</v>
      </c>
      <c r="Z3270" s="2" t="s">
        <v>60</v>
      </c>
    </row>
    <row r="3271" spans="1:26" x14ac:dyDescent="0.3">
      <c r="A3271" s="3" t="s">
        <v>811</v>
      </c>
      <c r="B3271" s="3" t="s">
        <v>812</v>
      </c>
      <c r="C3271" s="3">
        <v>193</v>
      </c>
      <c r="D3271" s="3" t="s">
        <v>24</v>
      </c>
      <c r="E3271" s="3" t="s">
        <v>194</v>
      </c>
      <c r="F3271" s="3" t="s">
        <v>58</v>
      </c>
      <c r="G3271" s="3" t="s">
        <v>58</v>
      </c>
      <c r="H3271" s="3" t="s">
        <v>12</v>
      </c>
      <c r="I3271" s="3">
        <v>1372.15</v>
      </c>
      <c r="J3271" s="3">
        <v>5135</v>
      </c>
      <c r="K3271" s="3">
        <v>448</v>
      </c>
      <c r="L3271" s="3">
        <v>368.46</v>
      </c>
      <c r="M3271" s="3">
        <v>560.38</v>
      </c>
      <c r="N3271" s="3">
        <v>82.25</v>
      </c>
      <c r="O3271" s="3">
        <v>65.75</v>
      </c>
      <c r="P3271" s="3">
        <v>3773</v>
      </c>
      <c r="Q3271" s="3">
        <v>3511.15</v>
      </c>
      <c r="R3271" s="3">
        <v>3837.61</v>
      </c>
      <c r="S3271" s="3">
        <v>93.06</v>
      </c>
      <c r="T3271" s="3">
        <v>91.49</v>
      </c>
      <c r="U3271" s="3" t="s">
        <v>60</v>
      </c>
      <c r="V3271" s="3" t="s">
        <v>60</v>
      </c>
      <c r="W3271" s="3" t="s">
        <v>60</v>
      </c>
      <c r="X3271" s="3" t="s">
        <v>60</v>
      </c>
      <c r="Y3271" s="3" t="s">
        <v>60</v>
      </c>
      <c r="Z3271" s="3" t="s">
        <v>60</v>
      </c>
    </row>
    <row r="3272" spans="1:26" x14ac:dyDescent="0.3">
      <c r="A3272" s="2" t="s">
        <v>811</v>
      </c>
      <c r="B3272" s="2" t="s">
        <v>812</v>
      </c>
      <c r="C3272" s="2">
        <v>194</v>
      </c>
      <c r="D3272" s="2" t="s">
        <v>24</v>
      </c>
      <c r="E3272" s="2" t="s">
        <v>194</v>
      </c>
      <c r="F3272" s="2" t="s">
        <v>65</v>
      </c>
      <c r="G3272" s="2" t="s">
        <v>207</v>
      </c>
      <c r="H3272" s="2" t="s">
        <v>60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 t="s">
        <v>60</v>
      </c>
      <c r="V3272" s="2" t="s">
        <v>60</v>
      </c>
      <c r="W3272" s="2" t="s">
        <v>60</v>
      </c>
      <c r="X3272" s="2" t="s">
        <v>60</v>
      </c>
      <c r="Y3272" s="2" t="s">
        <v>60</v>
      </c>
      <c r="Z3272" s="2" t="s">
        <v>60</v>
      </c>
    </row>
    <row r="3273" spans="1:26" x14ac:dyDescent="0.3">
      <c r="A3273" s="3" t="s">
        <v>811</v>
      </c>
      <c r="B3273" s="3" t="s">
        <v>812</v>
      </c>
      <c r="C3273" s="3">
        <v>195</v>
      </c>
      <c r="D3273" s="3" t="s">
        <v>24</v>
      </c>
      <c r="E3273" s="3" t="s">
        <v>194</v>
      </c>
      <c r="F3273" s="3" t="s">
        <v>65</v>
      </c>
      <c r="G3273" s="3" t="s">
        <v>208</v>
      </c>
      <c r="H3273" s="3" t="s">
        <v>16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 t="s">
        <v>60</v>
      </c>
      <c r="V3273" s="3" t="s">
        <v>60</v>
      </c>
      <c r="W3273" s="3" t="s">
        <v>60</v>
      </c>
      <c r="X3273" s="3" t="s">
        <v>60</v>
      </c>
      <c r="Y3273" s="3" t="s">
        <v>60</v>
      </c>
      <c r="Z3273" s="3" t="s">
        <v>60</v>
      </c>
    </row>
    <row r="3274" spans="1:26" x14ac:dyDescent="0.3">
      <c r="A3274" s="2" t="s">
        <v>811</v>
      </c>
      <c r="B3274" s="2" t="s">
        <v>812</v>
      </c>
      <c r="C3274" s="2">
        <v>196</v>
      </c>
      <c r="D3274" s="2" t="s">
        <v>24</v>
      </c>
      <c r="E3274" s="2" t="s">
        <v>194</v>
      </c>
      <c r="F3274" s="2" t="s">
        <v>65</v>
      </c>
      <c r="G3274" s="2" t="s">
        <v>209</v>
      </c>
      <c r="H3274" s="2" t="s">
        <v>60</v>
      </c>
      <c r="I3274" s="2">
        <v>225</v>
      </c>
      <c r="J3274" s="2">
        <v>50</v>
      </c>
      <c r="K3274" s="2">
        <v>4</v>
      </c>
      <c r="L3274" s="2">
        <v>0</v>
      </c>
      <c r="M3274" s="2">
        <v>0</v>
      </c>
      <c r="N3274" s="2">
        <v>0</v>
      </c>
      <c r="O3274" s="2">
        <v>0</v>
      </c>
      <c r="P3274" s="2">
        <v>30</v>
      </c>
      <c r="Q3274" s="2">
        <v>169.69</v>
      </c>
      <c r="R3274" s="2">
        <v>0</v>
      </c>
      <c r="S3274" s="2">
        <v>565.63</v>
      </c>
      <c r="T3274" s="2">
        <v>0</v>
      </c>
      <c r="U3274" s="2" t="s">
        <v>60</v>
      </c>
      <c r="V3274" s="2" t="s">
        <v>60</v>
      </c>
      <c r="W3274" s="2" t="s">
        <v>60</v>
      </c>
      <c r="X3274" s="2" t="s">
        <v>60</v>
      </c>
      <c r="Y3274" s="2" t="s">
        <v>60</v>
      </c>
      <c r="Z3274" s="2" t="s">
        <v>60</v>
      </c>
    </row>
    <row r="3275" spans="1:26" x14ac:dyDescent="0.3">
      <c r="A3275" s="3" t="s">
        <v>811</v>
      </c>
      <c r="B3275" s="3" t="s">
        <v>812</v>
      </c>
      <c r="C3275" s="3">
        <v>197</v>
      </c>
      <c r="D3275" s="3" t="s">
        <v>24</v>
      </c>
      <c r="E3275" s="3" t="s">
        <v>194</v>
      </c>
      <c r="F3275" s="3" t="s">
        <v>65</v>
      </c>
      <c r="G3275" s="3" t="s">
        <v>210</v>
      </c>
      <c r="H3275" s="3" t="s">
        <v>16</v>
      </c>
      <c r="I3275" s="3">
        <v>225</v>
      </c>
      <c r="J3275" s="3">
        <v>50</v>
      </c>
      <c r="K3275" s="3">
        <v>4</v>
      </c>
      <c r="L3275" s="3">
        <v>0</v>
      </c>
      <c r="M3275" s="3">
        <v>0</v>
      </c>
      <c r="N3275" s="3">
        <v>0</v>
      </c>
      <c r="O3275" s="3">
        <v>0</v>
      </c>
      <c r="P3275" s="3">
        <v>30</v>
      </c>
      <c r="Q3275" s="3">
        <v>169.69</v>
      </c>
      <c r="R3275" s="3">
        <v>0</v>
      </c>
      <c r="S3275" s="3">
        <v>565.63</v>
      </c>
      <c r="T3275" s="3">
        <v>0</v>
      </c>
      <c r="U3275" s="3" t="s">
        <v>60</v>
      </c>
      <c r="V3275" s="3" t="s">
        <v>60</v>
      </c>
      <c r="W3275" s="3" t="s">
        <v>60</v>
      </c>
      <c r="X3275" s="3" t="s">
        <v>60</v>
      </c>
      <c r="Y3275" s="3" t="s">
        <v>60</v>
      </c>
      <c r="Z3275" s="3" t="s">
        <v>60</v>
      </c>
    </row>
    <row r="3276" spans="1:26" x14ac:dyDescent="0.3">
      <c r="A3276" s="2" t="s">
        <v>811</v>
      </c>
      <c r="B3276" s="2" t="s">
        <v>812</v>
      </c>
      <c r="C3276" s="2">
        <v>198</v>
      </c>
      <c r="D3276" s="2" t="s">
        <v>24</v>
      </c>
      <c r="E3276" s="2" t="s">
        <v>194</v>
      </c>
      <c r="F3276" s="2" t="s">
        <v>65</v>
      </c>
      <c r="G3276" s="2" t="s">
        <v>211</v>
      </c>
      <c r="H3276" s="2" t="s">
        <v>60</v>
      </c>
      <c r="I3276" s="2">
        <v>439</v>
      </c>
      <c r="J3276" s="2">
        <v>200</v>
      </c>
      <c r="K3276" s="2">
        <v>17</v>
      </c>
      <c r="L3276" s="2">
        <v>0</v>
      </c>
      <c r="M3276" s="2">
        <v>0</v>
      </c>
      <c r="N3276" s="2">
        <v>0</v>
      </c>
      <c r="O3276" s="2">
        <v>0</v>
      </c>
      <c r="P3276" s="2">
        <v>118</v>
      </c>
      <c r="Q3276" s="2">
        <v>125.12</v>
      </c>
      <c r="R3276" s="2">
        <v>0</v>
      </c>
      <c r="S3276" s="2">
        <v>106.03</v>
      </c>
      <c r="T3276" s="2">
        <v>0</v>
      </c>
      <c r="U3276" s="2" t="s">
        <v>60</v>
      </c>
      <c r="V3276" s="2" t="s">
        <v>60</v>
      </c>
      <c r="W3276" s="2" t="s">
        <v>60</v>
      </c>
      <c r="X3276" s="2" t="s">
        <v>60</v>
      </c>
      <c r="Y3276" s="2" t="s">
        <v>60</v>
      </c>
      <c r="Z3276" s="2" t="s">
        <v>60</v>
      </c>
    </row>
    <row r="3277" spans="1:26" x14ac:dyDescent="0.3">
      <c r="A3277" s="3" t="s">
        <v>811</v>
      </c>
      <c r="B3277" s="3" t="s">
        <v>812</v>
      </c>
      <c r="C3277" s="3">
        <v>199</v>
      </c>
      <c r="D3277" s="3" t="s">
        <v>24</v>
      </c>
      <c r="E3277" s="3" t="s">
        <v>194</v>
      </c>
      <c r="F3277" s="3" t="s">
        <v>65</v>
      </c>
      <c r="G3277" s="3" t="s">
        <v>212</v>
      </c>
      <c r="H3277" s="3" t="s">
        <v>16</v>
      </c>
      <c r="I3277" s="3">
        <v>439</v>
      </c>
      <c r="J3277" s="3">
        <v>200</v>
      </c>
      <c r="K3277" s="3">
        <v>17</v>
      </c>
      <c r="L3277" s="3">
        <v>0</v>
      </c>
      <c r="M3277" s="3">
        <v>0</v>
      </c>
      <c r="N3277" s="3">
        <v>0</v>
      </c>
      <c r="O3277" s="3">
        <v>0</v>
      </c>
      <c r="P3277" s="3">
        <v>118</v>
      </c>
      <c r="Q3277" s="3">
        <v>125.12</v>
      </c>
      <c r="R3277" s="3">
        <v>0</v>
      </c>
      <c r="S3277" s="3">
        <v>106.03</v>
      </c>
      <c r="T3277" s="3">
        <v>0</v>
      </c>
      <c r="U3277" s="3" t="s">
        <v>60</v>
      </c>
      <c r="V3277" s="3" t="s">
        <v>60</v>
      </c>
      <c r="W3277" s="3" t="s">
        <v>60</v>
      </c>
      <c r="X3277" s="3" t="s">
        <v>60</v>
      </c>
      <c r="Y3277" s="3" t="s">
        <v>60</v>
      </c>
      <c r="Z3277" s="3" t="s">
        <v>60</v>
      </c>
    </row>
    <row r="3278" spans="1:26" x14ac:dyDescent="0.3">
      <c r="A3278" s="2" t="s">
        <v>811</v>
      </c>
      <c r="B3278" s="2" t="s">
        <v>812</v>
      </c>
      <c r="C3278" s="2">
        <v>200</v>
      </c>
      <c r="D3278" s="2" t="s">
        <v>24</v>
      </c>
      <c r="E3278" s="2" t="s">
        <v>194</v>
      </c>
      <c r="F3278" s="2" t="s">
        <v>65</v>
      </c>
      <c r="G3278" s="2" t="s">
        <v>65</v>
      </c>
      <c r="H3278" s="2" t="s">
        <v>16</v>
      </c>
      <c r="I3278" s="2">
        <v>664</v>
      </c>
      <c r="J3278" s="2">
        <v>250</v>
      </c>
      <c r="K3278" s="2">
        <v>21</v>
      </c>
      <c r="L3278" s="2">
        <v>0</v>
      </c>
      <c r="M3278" s="2">
        <v>0</v>
      </c>
      <c r="N3278" s="2">
        <v>0</v>
      </c>
      <c r="O3278" s="2">
        <v>0</v>
      </c>
      <c r="P3278" s="2">
        <v>148</v>
      </c>
      <c r="Q3278" s="2">
        <v>294.81</v>
      </c>
      <c r="R3278" s="2">
        <v>0</v>
      </c>
      <c r="S3278" s="2">
        <v>199.2</v>
      </c>
      <c r="T3278" s="2">
        <v>0</v>
      </c>
      <c r="U3278" s="2" t="s">
        <v>60</v>
      </c>
      <c r="V3278" s="2" t="s">
        <v>60</v>
      </c>
      <c r="W3278" s="2" t="s">
        <v>60</v>
      </c>
      <c r="X3278" s="2" t="s">
        <v>60</v>
      </c>
      <c r="Y3278" s="2">
        <v>0</v>
      </c>
      <c r="Z3278" s="2" t="s">
        <v>60</v>
      </c>
    </row>
    <row r="3279" spans="1:26" x14ac:dyDescent="0.3">
      <c r="A3279" s="3" t="s">
        <v>811</v>
      </c>
      <c r="B3279" s="3" t="s">
        <v>812</v>
      </c>
      <c r="C3279" s="3">
        <v>201</v>
      </c>
      <c r="D3279" s="3" t="s">
        <v>24</v>
      </c>
      <c r="E3279" s="3" t="s">
        <v>194</v>
      </c>
      <c r="F3279" s="3" t="s">
        <v>65</v>
      </c>
      <c r="G3279" s="3" t="s">
        <v>213</v>
      </c>
      <c r="H3279" s="3" t="s">
        <v>60</v>
      </c>
      <c r="I3279" s="3">
        <v>330</v>
      </c>
      <c r="J3279" s="3">
        <v>1310</v>
      </c>
      <c r="K3279" s="3">
        <v>105</v>
      </c>
      <c r="L3279" s="3">
        <v>111.71</v>
      </c>
      <c r="M3279" s="3">
        <v>173.73</v>
      </c>
      <c r="N3279" s="3">
        <v>106.39</v>
      </c>
      <c r="O3279" s="3">
        <v>64.3</v>
      </c>
      <c r="P3279" s="3">
        <v>1077</v>
      </c>
      <c r="Q3279" s="3">
        <v>1087.71</v>
      </c>
      <c r="R3279" s="3">
        <v>1255.95</v>
      </c>
      <c r="S3279" s="3">
        <v>100.99</v>
      </c>
      <c r="T3279" s="3">
        <v>86.6</v>
      </c>
      <c r="U3279" s="3" t="s">
        <v>60</v>
      </c>
      <c r="V3279" s="3" t="s">
        <v>60</v>
      </c>
      <c r="W3279" s="3" t="s">
        <v>60</v>
      </c>
      <c r="X3279" s="3" t="s">
        <v>60</v>
      </c>
      <c r="Y3279" s="3" t="s">
        <v>60</v>
      </c>
      <c r="Z3279" s="3" t="s">
        <v>60</v>
      </c>
    </row>
    <row r="3280" spans="1:26" x14ac:dyDescent="0.3">
      <c r="A3280" s="2" t="s">
        <v>811</v>
      </c>
      <c r="B3280" s="2" t="s">
        <v>812</v>
      </c>
      <c r="C3280" s="2">
        <v>202</v>
      </c>
      <c r="D3280" s="2" t="s">
        <v>24</v>
      </c>
      <c r="E3280" s="2" t="s">
        <v>194</v>
      </c>
      <c r="F3280" s="2" t="s">
        <v>65</v>
      </c>
      <c r="G3280" s="2" t="s">
        <v>214</v>
      </c>
      <c r="H3280" s="2" t="s">
        <v>12</v>
      </c>
      <c r="I3280" s="2">
        <v>330</v>
      </c>
      <c r="J3280" s="2">
        <v>1310</v>
      </c>
      <c r="K3280" s="2">
        <v>105</v>
      </c>
      <c r="L3280" s="2">
        <v>111.71</v>
      </c>
      <c r="M3280" s="2">
        <v>173.73</v>
      </c>
      <c r="N3280" s="2">
        <v>106.39</v>
      </c>
      <c r="O3280" s="2">
        <v>64.3</v>
      </c>
      <c r="P3280" s="2">
        <v>1077</v>
      </c>
      <c r="Q3280" s="2">
        <v>1087.71</v>
      </c>
      <c r="R3280" s="2">
        <v>1255.95</v>
      </c>
      <c r="S3280" s="2">
        <v>100.99</v>
      </c>
      <c r="T3280" s="2">
        <v>86.6</v>
      </c>
      <c r="U3280" s="2" t="s">
        <v>60</v>
      </c>
      <c r="V3280" s="2" t="s">
        <v>60</v>
      </c>
      <c r="W3280" s="2" t="s">
        <v>60</v>
      </c>
      <c r="X3280" s="2" t="s">
        <v>60</v>
      </c>
      <c r="Y3280" s="2" t="s">
        <v>60</v>
      </c>
      <c r="Z3280" s="2" t="s">
        <v>60</v>
      </c>
    </row>
    <row r="3281" spans="1:26" x14ac:dyDescent="0.3">
      <c r="A3281" s="3" t="s">
        <v>811</v>
      </c>
      <c r="B3281" s="3" t="s">
        <v>812</v>
      </c>
      <c r="C3281" s="3">
        <v>203</v>
      </c>
      <c r="D3281" s="3" t="s">
        <v>24</v>
      </c>
      <c r="E3281" s="3" t="s">
        <v>194</v>
      </c>
      <c r="F3281" s="3" t="s">
        <v>65</v>
      </c>
      <c r="G3281" s="3" t="s">
        <v>215</v>
      </c>
      <c r="H3281" s="3" t="s">
        <v>60</v>
      </c>
      <c r="I3281" s="3">
        <v>400</v>
      </c>
      <c r="J3281" s="3">
        <v>1750</v>
      </c>
      <c r="K3281" s="3">
        <v>150</v>
      </c>
      <c r="L3281" s="3">
        <v>100.91</v>
      </c>
      <c r="M3281" s="3">
        <v>108.47</v>
      </c>
      <c r="N3281" s="3">
        <v>67.27</v>
      </c>
      <c r="O3281" s="3">
        <v>93.03</v>
      </c>
      <c r="P3281" s="3">
        <v>1455</v>
      </c>
      <c r="Q3281" s="3">
        <v>1382.36</v>
      </c>
      <c r="R3281" s="3">
        <v>1640.68</v>
      </c>
      <c r="S3281" s="3">
        <v>95.01</v>
      </c>
      <c r="T3281" s="3">
        <v>84.26</v>
      </c>
      <c r="U3281" s="3" t="s">
        <v>60</v>
      </c>
      <c r="V3281" s="3" t="s">
        <v>60</v>
      </c>
      <c r="W3281" s="3" t="s">
        <v>60</v>
      </c>
      <c r="X3281" s="3" t="s">
        <v>60</v>
      </c>
      <c r="Y3281" s="3" t="s">
        <v>60</v>
      </c>
      <c r="Z3281" s="3" t="s">
        <v>60</v>
      </c>
    </row>
    <row r="3282" spans="1:26" x14ac:dyDescent="0.3">
      <c r="A3282" s="2" t="s">
        <v>811</v>
      </c>
      <c r="B3282" s="2" t="s">
        <v>812</v>
      </c>
      <c r="C3282" s="2">
        <v>204</v>
      </c>
      <c r="D3282" s="2" t="s">
        <v>24</v>
      </c>
      <c r="E3282" s="2" t="s">
        <v>194</v>
      </c>
      <c r="F3282" s="2" t="s">
        <v>65</v>
      </c>
      <c r="G3282" s="2" t="s">
        <v>216</v>
      </c>
      <c r="H3282" s="2" t="s">
        <v>12</v>
      </c>
      <c r="I3282" s="2">
        <v>400</v>
      </c>
      <c r="J3282" s="2">
        <v>1750</v>
      </c>
      <c r="K3282" s="2">
        <v>150</v>
      </c>
      <c r="L3282" s="2">
        <v>100.91</v>
      </c>
      <c r="M3282" s="2">
        <v>108.47</v>
      </c>
      <c r="N3282" s="2">
        <v>67.27</v>
      </c>
      <c r="O3282" s="2">
        <v>93.03</v>
      </c>
      <c r="P3282" s="2">
        <v>1455</v>
      </c>
      <c r="Q3282" s="2">
        <v>1382.36</v>
      </c>
      <c r="R3282" s="2">
        <v>1640.68</v>
      </c>
      <c r="S3282" s="2">
        <v>95.01</v>
      </c>
      <c r="T3282" s="2">
        <v>84.26</v>
      </c>
      <c r="U3282" s="2" t="s">
        <v>60</v>
      </c>
      <c r="V3282" s="2" t="s">
        <v>60</v>
      </c>
      <c r="W3282" s="2" t="s">
        <v>60</v>
      </c>
      <c r="X3282" s="2" t="s">
        <v>60</v>
      </c>
      <c r="Y3282" s="2" t="s">
        <v>60</v>
      </c>
      <c r="Z3282" s="2" t="s">
        <v>60</v>
      </c>
    </row>
    <row r="3283" spans="1:26" x14ac:dyDescent="0.3">
      <c r="A3283" s="3" t="s">
        <v>811</v>
      </c>
      <c r="B3283" s="3" t="s">
        <v>812</v>
      </c>
      <c r="C3283" s="3">
        <v>205</v>
      </c>
      <c r="D3283" s="3" t="s">
        <v>24</v>
      </c>
      <c r="E3283" s="3" t="s">
        <v>194</v>
      </c>
      <c r="F3283" s="3" t="s">
        <v>65</v>
      </c>
      <c r="G3283" s="3" t="s">
        <v>217</v>
      </c>
      <c r="H3283" s="3" t="s">
        <v>60</v>
      </c>
      <c r="I3283" s="3">
        <v>99</v>
      </c>
      <c r="J3283" s="3">
        <v>439</v>
      </c>
      <c r="K3283" s="3">
        <v>33</v>
      </c>
      <c r="L3283" s="3">
        <v>36.65</v>
      </c>
      <c r="M3283" s="3">
        <v>59.14</v>
      </c>
      <c r="N3283" s="3">
        <v>111.06</v>
      </c>
      <c r="O3283" s="3">
        <v>61.97</v>
      </c>
      <c r="P3283" s="3">
        <v>360</v>
      </c>
      <c r="Q3283" s="3">
        <v>325.10000000000002</v>
      </c>
      <c r="R3283" s="3">
        <v>379.9</v>
      </c>
      <c r="S3283" s="3">
        <v>90.31</v>
      </c>
      <c r="T3283" s="3">
        <v>85.58</v>
      </c>
      <c r="U3283" s="3" t="s">
        <v>60</v>
      </c>
      <c r="V3283" s="3" t="s">
        <v>60</v>
      </c>
      <c r="W3283" s="3" t="s">
        <v>60</v>
      </c>
      <c r="X3283" s="3" t="s">
        <v>60</v>
      </c>
      <c r="Y3283" s="3" t="s">
        <v>60</v>
      </c>
      <c r="Z3283" s="3" t="s">
        <v>60</v>
      </c>
    </row>
    <row r="3284" spans="1:26" x14ac:dyDescent="0.3">
      <c r="A3284" s="2" t="s">
        <v>811</v>
      </c>
      <c r="B3284" s="2" t="s">
        <v>812</v>
      </c>
      <c r="C3284" s="2">
        <v>206</v>
      </c>
      <c r="D3284" s="2" t="s">
        <v>24</v>
      </c>
      <c r="E3284" s="2" t="s">
        <v>194</v>
      </c>
      <c r="F3284" s="2" t="s">
        <v>65</v>
      </c>
      <c r="G3284" s="2" t="s">
        <v>218</v>
      </c>
      <c r="H3284" s="2" t="s">
        <v>12</v>
      </c>
      <c r="I3284" s="2">
        <v>99</v>
      </c>
      <c r="J3284" s="2">
        <v>439</v>
      </c>
      <c r="K3284" s="2">
        <v>33</v>
      </c>
      <c r="L3284" s="2">
        <v>36.65</v>
      </c>
      <c r="M3284" s="2">
        <v>59.14</v>
      </c>
      <c r="N3284" s="2">
        <v>111.06</v>
      </c>
      <c r="O3284" s="2">
        <v>61.97</v>
      </c>
      <c r="P3284" s="2">
        <v>360</v>
      </c>
      <c r="Q3284" s="2">
        <v>325.10000000000002</v>
      </c>
      <c r="R3284" s="2">
        <v>379.9</v>
      </c>
      <c r="S3284" s="2">
        <v>90.31</v>
      </c>
      <c r="T3284" s="2">
        <v>85.58</v>
      </c>
      <c r="U3284" s="2" t="s">
        <v>60</v>
      </c>
      <c r="V3284" s="2" t="s">
        <v>60</v>
      </c>
      <c r="W3284" s="2" t="s">
        <v>60</v>
      </c>
      <c r="X3284" s="2" t="s">
        <v>60</v>
      </c>
      <c r="Y3284" s="2" t="s">
        <v>60</v>
      </c>
      <c r="Z3284" s="2" t="s">
        <v>60</v>
      </c>
    </row>
    <row r="3285" spans="1:26" x14ac:dyDescent="0.3">
      <c r="A3285" s="3" t="s">
        <v>811</v>
      </c>
      <c r="B3285" s="3" t="s">
        <v>812</v>
      </c>
      <c r="C3285" s="3">
        <v>207</v>
      </c>
      <c r="D3285" s="3" t="s">
        <v>24</v>
      </c>
      <c r="E3285" s="3" t="s">
        <v>194</v>
      </c>
      <c r="F3285" s="3" t="s">
        <v>65</v>
      </c>
      <c r="G3285" s="3" t="s">
        <v>65</v>
      </c>
      <c r="H3285" s="3" t="s">
        <v>12</v>
      </c>
      <c r="I3285" s="3">
        <v>829</v>
      </c>
      <c r="J3285" s="3">
        <v>3499</v>
      </c>
      <c r="K3285" s="3">
        <v>288</v>
      </c>
      <c r="L3285" s="3">
        <v>249.27</v>
      </c>
      <c r="M3285" s="3">
        <v>341.34</v>
      </c>
      <c r="N3285" s="3">
        <v>86.55</v>
      </c>
      <c r="O3285" s="3">
        <v>73.03</v>
      </c>
      <c r="P3285" s="3">
        <v>2892</v>
      </c>
      <c r="Q3285" s="3">
        <v>2795.17</v>
      </c>
      <c r="R3285" s="3">
        <v>3276.53</v>
      </c>
      <c r="S3285" s="3">
        <v>96.65</v>
      </c>
      <c r="T3285" s="3">
        <v>85.31</v>
      </c>
      <c r="U3285" s="3" t="s">
        <v>60</v>
      </c>
      <c r="V3285" s="3" t="s">
        <v>60</v>
      </c>
      <c r="W3285" s="3" t="s">
        <v>60</v>
      </c>
      <c r="X3285" s="3" t="s">
        <v>60</v>
      </c>
      <c r="Y3285" s="3" t="s">
        <v>60</v>
      </c>
      <c r="Z3285" s="3" t="s">
        <v>60</v>
      </c>
    </row>
    <row r="3286" spans="1:26" x14ac:dyDescent="0.3">
      <c r="A3286" s="2" t="s">
        <v>811</v>
      </c>
      <c r="B3286" s="2" t="s">
        <v>812</v>
      </c>
      <c r="C3286" s="2">
        <v>208</v>
      </c>
      <c r="D3286" s="2" t="s">
        <v>24</v>
      </c>
      <c r="E3286" s="2" t="s">
        <v>194</v>
      </c>
      <c r="F3286" s="2" t="s">
        <v>78</v>
      </c>
      <c r="G3286" s="2" t="s">
        <v>219</v>
      </c>
      <c r="H3286" s="2" t="s">
        <v>60</v>
      </c>
      <c r="I3286" s="2">
        <v>280</v>
      </c>
      <c r="J3286" s="2">
        <v>1165</v>
      </c>
      <c r="K3286" s="2">
        <v>96</v>
      </c>
      <c r="L3286" s="2">
        <v>66.03</v>
      </c>
      <c r="M3286" s="2">
        <v>144.9</v>
      </c>
      <c r="N3286" s="2">
        <v>68.78</v>
      </c>
      <c r="O3286" s="2">
        <v>45.57</v>
      </c>
      <c r="P3286" s="2">
        <v>1009</v>
      </c>
      <c r="Q3286" s="2">
        <v>837.78</v>
      </c>
      <c r="R3286" s="2">
        <v>1101.72</v>
      </c>
      <c r="S3286" s="2">
        <v>83.03</v>
      </c>
      <c r="T3286" s="2">
        <v>76.040000000000006</v>
      </c>
      <c r="U3286" s="2" t="s">
        <v>60</v>
      </c>
      <c r="V3286" s="2" t="s">
        <v>60</v>
      </c>
      <c r="W3286" s="2" t="s">
        <v>60</v>
      </c>
      <c r="X3286" s="2" t="s">
        <v>60</v>
      </c>
      <c r="Y3286" s="2" t="s">
        <v>60</v>
      </c>
      <c r="Z3286" s="2" t="s">
        <v>60</v>
      </c>
    </row>
    <row r="3287" spans="1:26" x14ac:dyDescent="0.3">
      <c r="A3287" s="3" t="s">
        <v>811</v>
      </c>
      <c r="B3287" s="3" t="s">
        <v>812</v>
      </c>
      <c r="C3287" s="3">
        <v>209</v>
      </c>
      <c r="D3287" s="3" t="s">
        <v>24</v>
      </c>
      <c r="E3287" s="3" t="s">
        <v>194</v>
      </c>
      <c r="F3287" s="3" t="s">
        <v>78</v>
      </c>
      <c r="G3287" s="3" t="s">
        <v>220</v>
      </c>
      <c r="H3287" s="3" t="s">
        <v>60</v>
      </c>
      <c r="I3287" s="3">
        <v>94.2</v>
      </c>
      <c r="J3287" s="3">
        <v>499</v>
      </c>
      <c r="K3287" s="3">
        <v>58</v>
      </c>
      <c r="L3287" s="3">
        <v>56.66</v>
      </c>
      <c r="M3287" s="3">
        <v>71.459999999999994</v>
      </c>
      <c r="N3287" s="3">
        <v>97.69</v>
      </c>
      <c r="O3287" s="3">
        <v>79.290000000000006</v>
      </c>
      <c r="P3287" s="3">
        <v>378</v>
      </c>
      <c r="Q3287" s="3">
        <v>356.8</v>
      </c>
      <c r="R3287" s="3">
        <v>403.4</v>
      </c>
      <c r="S3287" s="3">
        <v>94.39</v>
      </c>
      <c r="T3287" s="3">
        <v>88.45</v>
      </c>
      <c r="U3287" s="3" t="s">
        <v>60</v>
      </c>
      <c r="V3287" s="3" t="s">
        <v>60</v>
      </c>
      <c r="W3287" s="3" t="s">
        <v>60</v>
      </c>
      <c r="X3287" s="3" t="s">
        <v>60</v>
      </c>
      <c r="Y3287" s="3" t="s">
        <v>60</v>
      </c>
      <c r="Z3287" s="3" t="s">
        <v>60</v>
      </c>
    </row>
    <row r="3288" spans="1:26" x14ac:dyDescent="0.3">
      <c r="A3288" s="2" t="s">
        <v>811</v>
      </c>
      <c r="B3288" s="2" t="s">
        <v>812</v>
      </c>
      <c r="C3288" s="2">
        <v>210</v>
      </c>
      <c r="D3288" s="2" t="s">
        <v>24</v>
      </c>
      <c r="E3288" s="2" t="s">
        <v>194</v>
      </c>
      <c r="F3288" s="2" t="s">
        <v>78</v>
      </c>
      <c r="G3288" s="2" t="s">
        <v>128</v>
      </c>
      <c r="H3288" s="2" t="s">
        <v>12</v>
      </c>
      <c r="I3288" s="2">
        <v>374.2</v>
      </c>
      <c r="J3288" s="2">
        <v>1664</v>
      </c>
      <c r="K3288" s="2">
        <v>154</v>
      </c>
      <c r="L3288" s="2">
        <v>122.69</v>
      </c>
      <c r="M3288" s="2">
        <v>216.36</v>
      </c>
      <c r="N3288" s="2">
        <v>79.67</v>
      </c>
      <c r="O3288" s="2">
        <v>56.71</v>
      </c>
      <c r="P3288" s="2">
        <v>1387</v>
      </c>
      <c r="Q3288" s="2">
        <v>1194.58</v>
      </c>
      <c r="R3288" s="2">
        <v>1505.12</v>
      </c>
      <c r="S3288" s="2">
        <v>86.13</v>
      </c>
      <c r="T3288" s="2">
        <v>79.37</v>
      </c>
      <c r="U3288" s="2" t="s">
        <v>60</v>
      </c>
      <c r="V3288" s="2" t="s">
        <v>60</v>
      </c>
      <c r="W3288" s="2" t="s">
        <v>60</v>
      </c>
      <c r="X3288" s="2" t="s">
        <v>60</v>
      </c>
      <c r="Y3288" s="2" t="s">
        <v>60</v>
      </c>
      <c r="Z3288" s="2" t="s">
        <v>60</v>
      </c>
    </row>
    <row r="3289" spans="1:26" x14ac:dyDescent="0.3">
      <c r="A3289" s="3" t="s">
        <v>811</v>
      </c>
      <c r="B3289" s="3" t="s">
        <v>812</v>
      </c>
      <c r="C3289" s="3">
        <v>211</v>
      </c>
      <c r="D3289" s="3" t="s">
        <v>24</v>
      </c>
      <c r="E3289" s="3" t="s">
        <v>194</v>
      </c>
      <c r="F3289" s="3" t="s">
        <v>78</v>
      </c>
      <c r="G3289" s="3" t="s">
        <v>221</v>
      </c>
      <c r="H3289" s="3" t="s">
        <v>60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 t="s">
        <v>60</v>
      </c>
      <c r="V3289" s="3" t="s">
        <v>60</v>
      </c>
      <c r="W3289" s="3" t="s">
        <v>60</v>
      </c>
      <c r="X3289" s="3" t="s">
        <v>60</v>
      </c>
      <c r="Y3289" s="3" t="s">
        <v>60</v>
      </c>
      <c r="Z3289" s="3" t="s">
        <v>60</v>
      </c>
    </row>
    <row r="3290" spans="1:26" x14ac:dyDescent="0.3">
      <c r="A3290" s="2" t="s">
        <v>811</v>
      </c>
      <c r="B3290" s="2" t="s">
        <v>812</v>
      </c>
      <c r="C3290" s="2">
        <v>212</v>
      </c>
      <c r="D3290" s="2" t="s">
        <v>24</v>
      </c>
      <c r="E3290" s="2" t="s">
        <v>194</v>
      </c>
      <c r="F3290" s="2" t="s">
        <v>78</v>
      </c>
      <c r="G3290" s="2" t="s">
        <v>83</v>
      </c>
      <c r="H3290" s="2" t="s">
        <v>12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 t="s">
        <v>60</v>
      </c>
      <c r="V3290" s="2" t="s">
        <v>60</v>
      </c>
      <c r="W3290" s="2" t="s">
        <v>60</v>
      </c>
      <c r="X3290" s="2" t="s">
        <v>60</v>
      </c>
      <c r="Y3290" s="2" t="s">
        <v>60</v>
      </c>
      <c r="Z3290" s="2" t="s">
        <v>60</v>
      </c>
    </row>
    <row r="3291" spans="1:26" x14ac:dyDescent="0.3">
      <c r="A3291" s="3" t="s">
        <v>811</v>
      </c>
      <c r="B3291" s="3" t="s">
        <v>812</v>
      </c>
      <c r="C3291" s="3">
        <v>213</v>
      </c>
      <c r="D3291" s="3" t="s">
        <v>24</v>
      </c>
      <c r="E3291" s="3" t="s">
        <v>194</v>
      </c>
      <c r="F3291" s="3" t="s">
        <v>78</v>
      </c>
      <c r="G3291" s="3" t="s">
        <v>222</v>
      </c>
      <c r="H3291" s="3" t="s">
        <v>60</v>
      </c>
      <c r="I3291" s="3">
        <v>0</v>
      </c>
      <c r="J3291" s="3">
        <v>215</v>
      </c>
      <c r="K3291" s="3">
        <v>19</v>
      </c>
      <c r="L3291" s="3">
        <v>0</v>
      </c>
      <c r="M3291" s="3">
        <v>0</v>
      </c>
      <c r="N3291" s="3">
        <v>0</v>
      </c>
      <c r="O3291" s="3">
        <v>0</v>
      </c>
      <c r="P3291" s="3">
        <v>170</v>
      </c>
      <c r="Q3291" s="3">
        <v>0</v>
      </c>
      <c r="R3291" s="3">
        <v>0</v>
      </c>
      <c r="S3291" s="3">
        <v>0</v>
      </c>
      <c r="T3291" s="3">
        <v>0</v>
      </c>
      <c r="U3291" s="3" t="s">
        <v>60</v>
      </c>
      <c r="V3291" s="3" t="s">
        <v>60</v>
      </c>
      <c r="W3291" s="3" t="s">
        <v>60</v>
      </c>
      <c r="X3291" s="3" t="s">
        <v>60</v>
      </c>
      <c r="Y3291" s="3" t="s">
        <v>60</v>
      </c>
      <c r="Z3291" s="3" t="s">
        <v>60</v>
      </c>
    </row>
    <row r="3292" spans="1:26" x14ac:dyDescent="0.3">
      <c r="A3292" s="2" t="s">
        <v>811</v>
      </c>
      <c r="B3292" s="2" t="s">
        <v>812</v>
      </c>
      <c r="C3292" s="2">
        <v>214</v>
      </c>
      <c r="D3292" s="2" t="s">
        <v>24</v>
      </c>
      <c r="E3292" s="2" t="s">
        <v>194</v>
      </c>
      <c r="F3292" s="2" t="s">
        <v>78</v>
      </c>
      <c r="G3292" s="2" t="s">
        <v>132</v>
      </c>
      <c r="H3292" s="2" t="s">
        <v>12</v>
      </c>
      <c r="I3292" s="2">
        <v>0</v>
      </c>
      <c r="J3292" s="2">
        <v>215</v>
      </c>
      <c r="K3292" s="2">
        <v>19</v>
      </c>
      <c r="L3292" s="2">
        <v>0</v>
      </c>
      <c r="M3292" s="2">
        <v>0</v>
      </c>
      <c r="N3292" s="2">
        <v>0</v>
      </c>
      <c r="O3292" s="2">
        <v>0</v>
      </c>
      <c r="P3292" s="2">
        <v>170</v>
      </c>
      <c r="Q3292" s="2">
        <v>0</v>
      </c>
      <c r="R3292" s="2">
        <v>0</v>
      </c>
      <c r="S3292" s="2">
        <v>0</v>
      </c>
      <c r="T3292" s="2">
        <v>0</v>
      </c>
      <c r="U3292" s="2" t="s">
        <v>60</v>
      </c>
      <c r="V3292" s="2" t="s">
        <v>60</v>
      </c>
      <c r="W3292" s="2" t="s">
        <v>60</v>
      </c>
      <c r="X3292" s="2" t="s">
        <v>60</v>
      </c>
      <c r="Y3292" s="2" t="s">
        <v>60</v>
      </c>
      <c r="Z3292" s="2" t="s">
        <v>60</v>
      </c>
    </row>
    <row r="3293" spans="1:26" x14ac:dyDescent="0.3">
      <c r="A3293" s="3" t="s">
        <v>811</v>
      </c>
      <c r="B3293" s="3" t="s">
        <v>812</v>
      </c>
      <c r="C3293" s="3">
        <v>215</v>
      </c>
      <c r="D3293" s="3" t="s">
        <v>24</v>
      </c>
      <c r="E3293" s="3" t="s">
        <v>194</v>
      </c>
      <c r="F3293" s="3" t="s">
        <v>78</v>
      </c>
      <c r="G3293" s="3" t="s">
        <v>223</v>
      </c>
      <c r="H3293" s="3" t="s">
        <v>60</v>
      </c>
      <c r="I3293" s="3">
        <v>400</v>
      </c>
      <c r="J3293" s="3">
        <v>1160</v>
      </c>
      <c r="K3293" s="3">
        <v>71</v>
      </c>
      <c r="L3293" s="3">
        <v>87.61</v>
      </c>
      <c r="M3293" s="3">
        <v>88.38</v>
      </c>
      <c r="N3293" s="3">
        <v>123.39</v>
      </c>
      <c r="O3293" s="3">
        <v>99.13</v>
      </c>
      <c r="P3293" s="3">
        <v>703</v>
      </c>
      <c r="Q3293" s="3">
        <v>759.37</v>
      </c>
      <c r="R3293" s="3">
        <v>805.24</v>
      </c>
      <c r="S3293" s="3">
        <v>108.02</v>
      </c>
      <c r="T3293" s="3">
        <v>94.3</v>
      </c>
      <c r="U3293" s="3" t="s">
        <v>60</v>
      </c>
      <c r="V3293" s="3" t="s">
        <v>60</v>
      </c>
      <c r="W3293" s="3" t="s">
        <v>60</v>
      </c>
      <c r="X3293" s="3" t="s">
        <v>60</v>
      </c>
      <c r="Y3293" s="3" t="s">
        <v>60</v>
      </c>
      <c r="Z3293" s="3" t="s">
        <v>60</v>
      </c>
    </row>
    <row r="3294" spans="1:26" x14ac:dyDescent="0.3">
      <c r="A3294" s="2" t="s">
        <v>811</v>
      </c>
      <c r="B3294" s="2" t="s">
        <v>812</v>
      </c>
      <c r="C3294" s="2">
        <v>216</v>
      </c>
      <c r="D3294" s="2" t="s">
        <v>24</v>
      </c>
      <c r="E3294" s="2" t="s">
        <v>194</v>
      </c>
      <c r="F3294" s="2" t="s">
        <v>78</v>
      </c>
      <c r="G3294" s="2" t="s">
        <v>224</v>
      </c>
      <c r="H3294" s="2" t="s">
        <v>60</v>
      </c>
      <c r="I3294" s="2">
        <v>1000</v>
      </c>
      <c r="J3294" s="2">
        <v>3000</v>
      </c>
      <c r="K3294" s="2">
        <v>217</v>
      </c>
      <c r="L3294" s="2">
        <v>260.29000000000002</v>
      </c>
      <c r="M3294" s="2">
        <v>267.2</v>
      </c>
      <c r="N3294" s="2">
        <v>119.95</v>
      </c>
      <c r="O3294" s="2">
        <v>97.41</v>
      </c>
      <c r="P3294" s="2">
        <v>1759</v>
      </c>
      <c r="Q3294" s="2">
        <v>2057.2600000000002</v>
      </c>
      <c r="R3294" s="2">
        <v>2022.25</v>
      </c>
      <c r="S3294" s="2">
        <v>116.96</v>
      </c>
      <c r="T3294" s="2">
        <v>101.73</v>
      </c>
      <c r="U3294" s="2" t="s">
        <v>60</v>
      </c>
      <c r="V3294" s="2" t="s">
        <v>60</v>
      </c>
      <c r="W3294" s="2" t="s">
        <v>60</v>
      </c>
      <c r="X3294" s="2" t="s">
        <v>60</v>
      </c>
      <c r="Y3294" s="2" t="s">
        <v>60</v>
      </c>
      <c r="Z3294" s="2" t="s">
        <v>60</v>
      </c>
    </row>
    <row r="3295" spans="1:26" x14ac:dyDescent="0.3">
      <c r="A3295" s="3" t="s">
        <v>811</v>
      </c>
      <c r="B3295" s="3" t="s">
        <v>812</v>
      </c>
      <c r="C3295" s="3">
        <v>217</v>
      </c>
      <c r="D3295" s="3" t="s">
        <v>24</v>
      </c>
      <c r="E3295" s="3" t="s">
        <v>194</v>
      </c>
      <c r="F3295" s="3" t="s">
        <v>78</v>
      </c>
      <c r="G3295" s="3" t="s">
        <v>225</v>
      </c>
      <c r="H3295" s="3" t="s">
        <v>12</v>
      </c>
      <c r="I3295" s="3">
        <v>1400</v>
      </c>
      <c r="J3295" s="3">
        <v>4160</v>
      </c>
      <c r="K3295" s="3">
        <v>288</v>
      </c>
      <c r="L3295" s="3">
        <v>347.9</v>
      </c>
      <c r="M3295" s="3">
        <v>355.58</v>
      </c>
      <c r="N3295" s="3">
        <v>120.8</v>
      </c>
      <c r="O3295" s="3">
        <v>97.84</v>
      </c>
      <c r="P3295" s="3">
        <v>2462</v>
      </c>
      <c r="Q3295" s="3">
        <v>2816.63</v>
      </c>
      <c r="R3295" s="3">
        <v>2827.49</v>
      </c>
      <c r="S3295" s="3">
        <v>114.4</v>
      </c>
      <c r="T3295" s="3">
        <v>99.62</v>
      </c>
      <c r="U3295" s="3" t="s">
        <v>60</v>
      </c>
      <c r="V3295" s="3" t="s">
        <v>60</v>
      </c>
      <c r="W3295" s="3" t="s">
        <v>60</v>
      </c>
      <c r="X3295" s="3" t="s">
        <v>60</v>
      </c>
      <c r="Y3295" s="3" t="s">
        <v>60</v>
      </c>
      <c r="Z3295" s="3" t="s">
        <v>60</v>
      </c>
    </row>
    <row r="3296" spans="1:26" x14ac:dyDescent="0.3">
      <c r="A3296" s="2" t="s">
        <v>811</v>
      </c>
      <c r="B3296" s="2" t="s">
        <v>812</v>
      </c>
      <c r="C3296" s="2">
        <v>218</v>
      </c>
      <c r="D3296" s="2" t="s">
        <v>24</v>
      </c>
      <c r="E3296" s="2" t="s">
        <v>194</v>
      </c>
      <c r="F3296" s="2" t="s">
        <v>78</v>
      </c>
      <c r="G3296" s="2" t="s">
        <v>84</v>
      </c>
      <c r="H3296" s="2" t="s">
        <v>12</v>
      </c>
      <c r="I3296" s="2">
        <v>1774.2</v>
      </c>
      <c r="J3296" s="2">
        <v>6039</v>
      </c>
      <c r="K3296" s="2">
        <v>461</v>
      </c>
      <c r="L3296" s="2">
        <v>470.59</v>
      </c>
      <c r="M3296" s="2">
        <v>571.94000000000005</v>
      </c>
      <c r="N3296" s="2">
        <v>102.08</v>
      </c>
      <c r="O3296" s="2">
        <v>82.28</v>
      </c>
      <c r="P3296" s="2">
        <v>4019</v>
      </c>
      <c r="Q3296" s="2">
        <v>4011.21</v>
      </c>
      <c r="R3296" s="2">
        <v>4332.6099999999997</v>
      </c>
      <c r="S3296" s="2">
        <v>99.81</v>
      </c>
      <c r="T3296" s="2">
        <v>92.58</v>
      </c>
      <c r="U3296" s="2" t="s">
        <v>60</v>
      </c>
      <c r="V3296" s="2" t="s">
        <v>60</v>
      </c>
      <c r="W3296" s="2" t="s">
        <v>60</v>
      </c>
      <c r="X3296" s="2" t="s">
        <v>60</v>
      </c>
      <c r="Y3296" s="2" t="s">
        <v>60</v>
      </c>
      <c r="Z3296" s="2" t="s">
        <v>60</v>
      </c>
    </row>
    <row r="3297" spans="1:26" x14ac:dyDescent="0.3">
      <c r="A3297" s="3" t="s">
        <v>811</v>
      </c>
      <c r="B3297" s="3" t="s">
        <v>812</v>
      </c>
      <c r="C3297" s="3">
        <v>219</v>
      </c>
      <c r="D3297" s="3" t="s">
        <v>24</v>
      </c>
      <c r="E3297" s="3" t="s">
        <v>194</v>
      </c>
      <c r="F3297" s="3" t="s">
        <v>78</v>
      </c>
      <c r="G3297" s="3" t="s">
        <v>68</v>
      </c>
      <c r="H3297" s="3" t="s">
        <v>16</v>
      </c>
      <c r="I3297" s="3">
        <v>664</v>
      </c>
      <c r="J3297" s="3">
        <v>250</v>
      </c>
      <c r="K3297" s="3">
        <v>21</v>
      </c>
      <c r="L3297" s="3">
        <v>0</v>
      </c>
      <c r="M3297" s="3">
        <v>0</v>
      </c>
      <c r="N3297" s="3">
        <v>0</v>
      </c>
      <c r="O3297" s="3">
        <v>0</v>
      </c>
      <c r="P3297" s="3">
        <v>148</v>
      </c>
      <c r="Q3297" s="3">
        <v>294.81</v>
      </c>
      <c r="R3297" s="3">
        <v>0</v>
      </c>
      <c r="S3297" s="3">
        <v>199.2</v>
      </c>
      <c r="T3297" s="3">
        <v>0</v>
      </c>
      <c r="U3297" s="3" t="s">
        <v>60</v>
      </c>
      <c r="V3297" s="3" t="s">
        <v>60</v>
      </c>
      <c r="W3297" s="3" t="s">
        <v>60</v>
      </c>
      <c r="X3297" s="3" t="s">
        <v>60</v>
      </c>
      <c r="Y3297" s="3" t="s">
        <v>60</v>
      </c>
      <c r="Z3297" s="3" t="s">
        <v>60</v>
      </c>
    </row>
    <row r="3298" spans="1:26" x14ac:dyDescent="0.3">
      <c r="A3298" s="2" t="s">
        <v>811</v>
      </c>
      <c r="B3298" s="2" t="s">
        <v>812</v>
      </c>
      <c r="C3298" s="2">
        <v>220</v>
      </c>
      <c r="D3298" s="2" t="s">
        <v>24</v>
      </c>
      <c r="E3298" s="2" t="s">
        <v>194</v>
      </c>
      <c r="F3298" s="2" t="s">
        <v>78</v>
      </c>
      <c r="G3298" s="2" t="s">
        <v>68</v>
      </c>
      <c r="H3298" s="2" t="s">
        <v>12</v>
      </c>
      <c r="I3298" s="2">
        <v>3975.35</v>
      </c>
      <c r="J3298" s="2">
        <v>14673</v>
      </c>
      <c r="K3298" s="2">
        <v>1197</v>
      </c>
      <c r="L3298" s="2">
        <v>1088.32</v>
      </c>
      <c r="M3298" s="2">
        <v>1473.66</v>
      </c>
      <c r="N3298" s="2">
        <v>90.92</v>
      </c>
      <c r="O3298" s="2">
        <v>73.849999999999994</v>
      </c>
      <c r="P3298" s="2">
        <v>10684</v>
      </c>
      <c r="Q3298" s="2">
        <v>10317.530000000001</v>
      </c>
      <c r="R3298" s="2">
        <v>11446.75</v>
      </c>
      <c r="S3298" s="2">
        <v>96.57</v>
      </c>
      <c r="T3298" s="2">
        <v>90.14</v>
      </c>
      <c r="U3298" s="2" t="s">
        <v>60</v>
      </c>
      <c r="V3298" s="2" t="s">
        <v>60</v>
      </c>
      <c r="W3298" s="2" t="s">
        <v>60</v>
      </c>
      <c r="X3298" s="2" t="s">
        <v>60</v>
      </c>
      <c r="Y3298" s="2" t="s">
        <v>60</v>
      </c>
      <c r="Z3298" s="2" t="s">
        <v>60</v>
      </c>
    </row>
    <row r="3299" spans="1:26" x14ac:dyDescent="0.3">
      <c r="A3299" s="3" t="s">
        <v>811</v>
      </c>
      <c r="B3299" s="3" t="s">
        <v>812</v>
      </c>
      <c r="C3299" s="3">
        <v>221</v>
      </c>
      <c r="D3299" s="3" t="s">
        <v>24</v>
      </c>
      <c r="E3299" s="3" t="s">
        <v>194</v>
      </c>
      <c r="F3299" s="3" t="s">
        <v>78</v>
      </c>
      <c r="G3299" s="3" t="s">
        <v>68</v>
      </c>
      <c r="H3299" s="3" t="s">
        <v>194</v>
      </c>
      <c r="I3299" s="3">
        <v>4639.3500000000004</v>
      </c>
      <c r="J3299" s="3">
        <v>14923</v>
      </c>
      <c r="K3299" s="3">
        <v>1218</v>
      </c>
      <c r="L3299" s="3">
        <v>1088.32</v>
      </c>
      <c r="M3299" s="3">
        <v>1473.66</v>
      </c>
      <c r="N3299" s="3">
        <v>89.35</v>
      </c>
      <c r="O3299" s="3">
        <v>73.849999999999994</v>
      </c>
      <c r="P3299" s="3">
        <v>10832</v>
      </c>
      <c r="Q3299" s="3">
        <v>10612.34</v>
      </c>
      <c r="R3299" s="3">
        <v>11446.75</v>
      </c>
      <c r="S3299" s="3">
        <v>97.97</v>
      </c>
      <c r="T3299" s="3">
        <v>92.71</v>
      </c>
      <c r="U3299" s="3" t="s">
        <v>60</v>
      </c>
      <c r="V3299" s="3" t="s">
        <v>60</v>
      </c>
      <c r="W3299" s="3" t="s">
        <v>60</v>
      </c>
      <c r="X3299" s="3" t="s">
        <v>60</v>
      </c>
      <c r="Y3299" s="3" t="s">
        <v>60</v>
      </c>
      <c r="Z3299" s="3" t="s">
        <v>60</v>
      </c>
    </row>
    <row r="3300" spans="1:26" x14ac:dyDescent="0.3">
      <c r="A3300" s="2" t="s">
        <v>811</v>
      </c>
      <c r="B3300" s="2" t="s">
        <v>812</v>
      </c>
      <c r="C3300" s="2">
        <v>222</v>
      </c>
      <c r="D3300" s="2" t="s">
        <v>24</v>
      </c>
      <c r="E3300" s="2" t="s">
        <v>226</v>
      </c>
      <c r="F3300" s="2" t="s">
        <v>58</v>
      </c>
      <c r="G3300" s="2" t="s">
        <v>227</v>
      </c>
      <c r="H3300" s="2" t="s">
        <v>60</v>
      </c>
      <c r="I3300" s="2">
        <v>2630</v>
      </c>
      <c r="J3300" s="2">
        <v>19700</v>
      </c>
      <c r="K3300" s="2">
        <v>1624</v>
      </c>
      <c r="L3300" s="2">
        <v>1539.09</v>
      </c>
      <c r="M3300" s="2">
        <v>1716.21</v>
      </c>
      <c r="N3300" s="2">
        <v>94.77</v>
      </c>
      <c r="O3300" s="2">
        <v>89.68</v>
      </c>
      <c r="P3300" s="2">
        <v>11935</v>
      </c>
      <c r="Q3300" s="2">
        <v>10872.93</v>
      </c>
      <c r="R3300" s="2">
        <v>11963.86</v>
      </c>
      <c r="S3300" s="2">
        <v>91.1</v>
      </c>
      <c r="T3300" s="2">
        <v>90.88</v>
      </c>
      <c r="U3300" s="2">
        <v>83</v>
      </c>
      <c r="V3300" s="2">
        <v>78.66</v>
      </c>
      <c r="W3300" s="2">
        <v>87.71</v>
      </c>
      <c r="X3300" s="2">
        <v>88.36</v>
      </c>
      <c r="Y3300" s="2">
        <v>80.489999999999995</v>
      </c>
      <c r="Z3300" s="2">
        <v>88.57</v>
      </c>
    </row>
    <row r="3301" spans="1:26" x14ac:dyDescent="0.3">
      <c r="A3301" s="3" t="s">
        <v>811</v>
      </c>
      <c r="B3301" s="3" t="s">
        <v>812</v>
      </c>
      <c r="C3301" s="3">
        <v>223</v>
      </c>
      <c r="D3301" s="3" t="s">
        <v>24</v>
      </c>
      <c r="E3301" s="3" t="s">
        <v>226</v>
      </c>
      <c r="F3301" s="3" t="s">
        <v>58</v>
      </c>
      <c r="G3301" s="3" t="s">
        <v>228</v>
      </c>
      <c r="H3301" s="3" t="s">
        <v>60</v>
      </c>
      <c r="I3301" s="3">
        <v>1265</v>
      </c>
      <c r="J3301" s="3">
        <v>6800</v>
      </c>
      <c r="K3301" s="3">
        <v>503</v>
      </c>
      <c r="L3301" s="3">
        <v>513.70000000000005</v>
      </c>
      <c r="M3301" s="3">
        <v>341.85</v>
      </c>
      <c r="N3301" s="3">
        <v>102.13</v>
      </c>
      <c r="O3301" s="3">
        <v>150.27000000000001</v>
      </c>
      <c r="P3301" s="3">
        <v>4021</v>
      </c>
      <c r="Q3301" s="3">
        <v>3871.21</v>
      </c>
      <c r="R3301" s="3">
        <v>3850.45</v>
      </c>
      <c r="S3301" s="3">
        <v>96.27</v>
      </c>
      <c r="T3301" s="3">
        <v>100.54</v>
      </c>
      <c r="U3301" s="3">
        <v>53.44</v>
      </c>
      <c r="V3301" s="3">
        <v>54.58</v>
      </c>
      <c r="W3301" s="3">
        <v>36.32</v>
      </c>
      <c r="X3301" s="3">
        <v>61.89</v>
      </c>
      <c r="Y3301" s="3">
        <v>59.58</v>
      </c>
      <c r="Z3301" s="3">
        <v>59.26</v>
      </c>
    </row>
    <row r="3302" spans="1:26" x14ac:dyDescent="0.3">
      <c r="A3302" s="2" t="s">
        <v>811</v>
      </c>
      <c r="B3302" s="2" t="s">
        <v>812</v>
      </c>
      <c r="C3302" s="2">
        <v>224</v>
      </c>
      <c r="D3302" s="2" t="s">
        <v>24</v>
      </c>
      <c r="E3302" s="2" t="s">
        <v>226</v>
      </c>
      <c r="F3302" s="2" t="s">
        <v>58</v>
      </c>
      <c r="G3302" s="2" t="s">
        <v>229</v>
      </c>
      <c r="H3302" s="2" t="s">
        <v>60</v>
      </c>
      <c r="I3302" s="2">
        <v>0</v>
      </c>
      <c r="J3302" s="2">
        <v>2000</v>
      </c>
      <c r="K3302" s="2">
        <v>165</v>
      </c>
      <c r="L3302" s="2">
        <v>0</v>
      </c>
      <c r="M3302" s="2">
        <v>0</v>
      </c>
      <c r="N3302" s="2">
        <v>0</v>
      </c>
      <c r="O3302" s="2">
        <v>0</v>
      </c>
      <c r="P3302" s="2">
        <v>642</v>
      </c>
      <c r="Q3302" s="2">
        <v>0</v>
      </c>
      <c r="R3302" s="2">
        <v>0</v>
      </c>
      <c r="S3302" s="2">
        <v>0</v>
      </c>
      <c r="T3302" s="2">
        <v>0</v>
      </c>
      <c r="U3302" s="2">
        <v>33.6</v>
      </c>
      <c r="V3302" s="2">
        <v>0</v>
      </c>
      <c r="W3302" s="2">
        <v>0</v>
      </c>
      <c r="X3302" s="2">
        <v>18.940000000000001</v>
      </c>
      <c r="Y3302" s="2">
        <v>0</v>
      </c>
      <c r="Z3302" s="2">
        <v>0</v>
      </c>
    </row>
    <row r="3303" spans="1:26" x14ac:dyDescent="0.3">
      <c r="A3303" s="3" t="s">
        <v>811</v>
      </c>
      <c r="B3303" s="3" t="s">
        <v>812</v>
      </c>
      <c r="C3303" s="3">
        <v>225</v>
      </c>
      <c r="D3303" s="3" t="s">
        <v>24</v>
      </c>
      <c r="E3303" s="3" t="s">
        <v>226</v>
      </c>
      <c r="F3303" s="3" t="s">
        <v>58</v>
      </c>
      <c r="G3303" s="3" t="s">
        <v>230</v>
      </c>
      <c r="H3303" s="3" t="s">
        <v>60</v>
      </c>
      <c r="I3303" s="3">
        <v>0</v>
      </c>
      <c r="J3303" s="3">
        <v>2000</v>
      </c>
      <c r="K3303" s="3">
        <v>164</v>
      </c>
      <c r="L3303" s="3">
        <v>0</v>
      </c>
      <c r="M3303" s="3">
        <v>0</v>
      </c>
      <c r="N3303" s="3">
        <v>0</v>
      </c>
      <c r="O3303" s="3">
        <v>0</v>
      </c>
      <c r="P3303" s="3">
        <v>649</v>
      </c>
      <c r="Q3303" s="3">
        <v>0</v>
      </c>
      <c r="R3303" s="3">
        <v>0</v>
      </c>
      <c r="S3303" s="3">
        <v>0</v>
      </c>
      <c r="T3303" s="3">
        <v>0</v>
      </c>
      <c r="U3303" s="3">
        <v>33.4</v>
      </c>
      <c r="V3303" s="3">
        <v>0</v>
      </c>
      <c r="W3303" s="3">
        <v>0</v>
      </c>
      <c r="X3303" s="3">
        <v>19.149999999999999</v>
      </c>
      <c r="Y3303" s="3">
        <v>0</v>
      </c>
      <c r="Z3303" s="3">
        <v>0</v>
      </c>
    </row>
    <row r="3304" spans="1:26" x14ac:dyDescent="0.3">
      <c r="A3304" s="2" t="s">
        <v>811</v>
      </c>
      <c r="B3304" s="2" t="s">
        <v>812</v>
      </c>
      <c r="C3304" s="2">
        <v>226</v>
      </c>
      <c r="D3304" s="2" t="s">
        <v>24</v>
      </c>
      <c r="E3304" s="2" t="s">
        <v>226</v>
      </c>
      <c r="F3304" s="2" t="s">
        <v>58</v>
      </c>
      <c r="G3304" s="2" t="s">
        <v>231</v>
      </c>
      <c r="H3304" s="2" t="s">
        <v>60</v>
      </c>
      <c r="I3304" s="2">
        <v>1000</v>
      </c>
      <c r="J3304" s="2">
        <v>5700</v>
      </c>
      <c r="K3304" s="2">
        <v>437</v>
      </c>
      <c r="L3304" s="2">
        <v>473.8</v>
      </c>
      <c r="M3304" s="2">
        <v>496.86</v>
      </c>
      <c r="N3304" s="2">
        <v>108.42</v>
      </c>
      <c r="O3304" s="2">
        <v>95.36</v>
      </c>
      <c r="P3304" s="2">
        <v>3498</v>
      </c>
      <c r="Q3304" s="2">
        <v>2836.73</v>
      </c>
      <c r="R3304" s="2">
        <v>3140.29</v>
      </c>
      <c r="S3304" s="2">
        <v>81.099999999999994</v>
      </c>
      <c r="T3304" s="2">
        <v>90.33</v>
      </c>
      <c r="U3304" s="2">
        <v>58.74</v>
      </c>
      <c r="V3304" s="2">
        <v>63.68</v>
      </c>
      <c r="W3304" s="2">
        <v>61.04</v>
      </c>
      <c r="X3304" s="2">
        <v>68.11</v>
      </c>
      <c r="Y3304" s="2">
        <v>55.23</v>
      </c>
      <c r="Z3304" s="2">
        <v>55.89</v>
      </c>
    </row>
    <row r="3305" spans="1:26" x14ac:dyDescent="0.3">
      <c r="A3305" s="3" t="s">
        <v>811</v>
      </c>
      <c r="B3305" s="3" t="s">
        <v>812</v>
      </c>
      <c r="C3305" s="3">
        <v>227</v>
      </c>
      <c r="D3305" s="3" t="s">
        <v>24</v>
      </c>
      <c r="E3305" s="3" t="s">
        <v>226</v>
      </c>
      <c r="F3305" s="3" t="s">
        <v>58</v>
      </c>
      <c r="G3305" s="3" t="s">
        <v>232</v>
      </c>
      <c r="H3305" s="3" t="s">
        <v>60</v>
      </c>
      <c r="I3305" s="3" t="s">
        <v>60</v>
      </c>
      <c r="J3305" s="3">
        <v>400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</row>
    <row r="3306" spans="1:26" x14ac:dyDescent="0.3">
      <c r="A3306" s="2" t="s">
        <v>811</v>
      </c>
      <c r="B3306" s="2" t="s">
        <v>812</v>
      </c>
      <c r="C3306" s="2">
        <v>228</v>
      </c>
      <c r="D3306" s="2" t="s">
        <v>24</v>
      </c>
      <c r="E3306" s="2" t="s">
        <v>226</v>
      </c>
      <c r="F3306" s="2" t="s">
        <v>58</v>
      </c>
      <c r="G3306" s="2" t="s">
        <v>233</v>
      </c>
      <c r="H3306" s="2" t="s">
        <v>60</v>
      </c>
      <c r="I3306" s="2">
        <v>1140</v>
      </c>
      <c r="J3306" s="2">
        <v>5300</v>
      </c>
      <c r="K3306" s="2">
        <v>408</v>
      </c>
      <c r="L3306" s="2">
        <v>529.63</v>
      </c>
      <c r="M3306" s="2">
        <v>441.49</v>
      </c>
      <c r="N3306" s="2">
        <v>129.81</v>
      </c>
      <c r="O3306" s="2">
        <v>119.96</v>
      </c>
      <c r="P3306" s="2">
        <v>3265</v>
      </c>
      <c r="Q3306" s="2">
        <v>3277.88</v>
      </c>
      <c r="R3306" s="2">
        <v>3295.85</v>
      </c>
      <c r="S3306" s="2">
        <v>100.39</v>
      </c>
      <c r="T3306" s="2">
        <v>99.45</v>
      </c>
      <c r="U3306" s="2">
        <v>48.1</v>
      </c>
      <c r="V3306" s="2">
        <v>62.44</v>
      </c>
      <c r="W3306" s="2">
        <v>52.05</v>
      </c>
      <c r="X3306" s="2">
        <v>55.76</v>
      </c>
      <c r="Y3306" s="2">
        <v>55.98</v>
      </c>
      <c r="Z3306" s="2">
        <v>56.29</v>
      </c>
    </row>
    <row r="3307" spans="1:26" x14ac:dyDescent="0.3">
      <c r="A3307" s="3" t="s">
        <v>811</v>
      </c>
      <c r="B3307" s="3" t="s">
        <v>812</v>
      </c>
      <c r="C3307" s="3">
        <v>229</v>
      </c>
      <c r="D3307" s="3" t="s">
        <v>24</v>
      </c>
      <c r="E3307" s="3" t="s">
        <v>226</v>
      </c>
      <c r="F3307" s="3" t="s">
        <v>58</v>
      </c>
      <c r="G3307" s="3" t="s">
        <v>234</v>
      </c>
      <c r="H3307" s="3" t="s">
        <v>74</v>
      </c>
      <c r="I3307" s="3">
        <v>6035</v>
      </c>
      <c r="J3307" s="3">
        <v>41900</v>
      </c>
      <c r="K3307" s="3">
        <v>3301</v>
      </c>
      <c r="L3307" s="3">
        <v>3056.22</v>
      </c>
      <c r="M3307" s="3">
        <v>2996.41</v>
      </c>
      <c r="N3307" s="3">
        <v>92.58</v>
      </c>
      <c r="O3307" s="3">
        <v>102</v>
      </c>
      <c r="P3307" s="3">
        <v>24010</v>
      </c>
      <c r="Q3307" s="3">
        <v>20858.75</v>
      </c>
      <c r="R3307" s="3">
        <v>22250.45</v>
      </c>
      <c r="S3307" s="3">
        <v>86.88</v>
      </c>
      <c r="T3307" s="3">
        <v>93.75</v>
      </c>
      <c r="U3307" s="3">
        <v>60.32</v>
      </c>
      <c r="V3307" s="3">
        <v>68.069999999999993</v>
      </c>
      <c r="W3307" s="3">
        <v>65.709999999999994</v>
      </c>
      <c r="X3307" s="3">
        <v>63.56</v>
      </c>
      <c r="Y3307" s="3">
        <v>67.3</v>
      </c>
      <c r="Z3307" s="3">
        <v>70.680000000000007</v>
      </c>
    </row>
    <row r="3308" spans="1:26" x14ac:dyDescent="0.3">
      <c r="A3308" s="2" t="s">
        <v>811</v>
      </c>
      <c r="B3308" s="2" t="s">
        <v>812</v>
      </c>
      <c r="C3308" s="2">
        <v>230</v>
      </c>
      <c r="D3308" s="2" t="s">
        <v>24</v>
      </c>
      <c r="E3308" s="2" t="s">
        <v>226</v>
      </c>
      <c r="F3308" s="2" t="s">
        <v>58</v>
      </c>
      <c r="G3308" s="2" t="s">
        <v>58</v>
      </c>
      <c r="H3308" s="2" t="s">
        <v>75</v>
      </c>
      <c r="I3308" s="2">
        <v>6035</v>
      </c>
      <c r="J3308" s="2">
        <v>41900</v>
      </c>
      <c r="K3308" s="2">
        <v>3301</v>
      </c>
      <c r="L3308" s="2">
        <v>3056.22</v>
      </c>
      <c r="M3308" s="2">
        <v>2996.41</v>
      </c>
      <c r="N3308" s="2">
        <v>92.58</v>
      </c>
      <c r="O3308" s="2">
        <v>102</v>
      </c>
      <c r="P3308" s="2">
        <v>24010</v>
      </c>
      <c r="Q3308" s="2">
        <v>20858.75</v>
      </c>
      <c r="R3308" s="2">
        <v>22250.45</v>
      </c>
      <c r="S3308" s="2">
        <v>86.88</v>
      </c>
      <c r="T3308" s="2">
        <v>93.75</v>
      </c>
      <c r="U3308" s="2">
        <v>60.32</v>
      </c>
      <c r="V3308" s="2">
        <v>68.069999999999993</v>
      </c>
      <c r="W3308" s="2">
        <v>65.709999999999994</v>
      </c>
      <c r="X3308" s="2">
        <v>63.56</v>
      </c>
      <c r="Y3308" s="2">
        <v>67.3</v>
      </c>
      <c r="Z3308" s="2">
        <v>70.680000000000007</v>
      </c>
    </row>
    <row r="3309" spans="1:26" x14ac:dyDescent="0.3">
      <c r="A3309" s="3" t="s">
        <v>811</v>
      </c>
      <c r="B3309" s="3" t="s">
        <v>812</v>
      </c>
      <c r="C3309" s="3">
        <v>231</v>
      </c>
      <c r="D3309" s="3" t="s">
        <v>24</v>
      </c>
      <c r="E3309" s="3" t="s">
        <v>226</v>
      </c>
      <c r="F3309" s="3" t="s">
        <v>58</v>
      </c>
      <c r="G3309" s="3" t="s">
        <v>235</v>
      </c>
      <c r="H3309" s="3" t="s">
        <v>60</v>
      </c>
      <c r="I3309" s="3">
        <v>72</v>
      </c>
      <c r="J3309" s="3">
        <v>334</v>
      </c>
      <c r="K3309" s="3">
        <v>25</v>
      </c>
      <c r="L3309" s="3">
        <v>27.4</v>
      </c>
      <c r="M3309" s="3">
        <v>47.24</v>
      </c>
      <c r="N3309" s="3">
        <v>109.6</v>
      </c>
      <c r="O3309" s="3">
        <v>58</v>
      </c>
      <c r="P3309" s="3">
        <v>254</v>
      </c>
      <c r="Q3309" s="3">
        <v>197.99</v>
      </c>
      <c r="R3309" s="3">
        <v>242.34</v>
      </c>
      <c r="S3309" s="3">
        <v>77.95</v>
      </c>
      <c r="T3309" s="3">
        <v>81.7</v>
      </c>
      <c r="U3309" s="3" t="s">
        <v>60</v>
      </c>
      <c r="V3309" s="3" t="s">
        <v>60</v>
      </c>
      <c r="W3309" s="3" t="s">
        <v>60</v>
      </c>
      <c r="X3309" s="3" t="s">
        <v>60</v>
      </c>
      <c r="Y3309" s="3" t="s">
        <v>60</v>
      </c>
      <c r="Z3309" s="3" t="s">
        <v>60</v>
      </c>
    </row>
    <row r="3310" spans="1:26" x14ac:dyDescent="0.3">
      <c r="A3310" s="2" t="s">
        <v>811</v>
      </c>
      <c r="B3310" s="2" t="s">
        <v>812</v>
      </c>
      <c r="C3310" s="2">
        <v>232</v>
      </c>
      <c r="D3310" s="2" t="s">
        <v>24</v>
      </c>
      <c r="E3310" s="2" t="s">
        <v>226</v>
      </c>
      <c r="F3310" s="2" t="s">
        <v>58</v>
      </c>
      <c r="G3310" s="2" t="s">
        <v>236</v>
      </c>
      <c r="H3310" s="2" t="s">
        <v>60</v>
      </c>
      <c r="I3310" s="2">
        <v>30.6</v>
      </c>
      <c r="J3310" s="2">
        <v>120</v>
      </c>
      <c r="K3310" s="2">
        <v>16</v>
      </c>
      <c r="L3310" s="2">
        <v>13.68</v>
      </c>
      <c r="M3310" s="2">
        <v>19.5</v>
      </c>
      <c r="N3310" s="2">
        <v>85.5</v>
      </c>
      <c r="O3310" s="2">
        <v>70.150000000000006</v>
      </c>
      <c r="P3310" s="2">
        <v>53</v>
      </c>
      <c r="Q3310" s="2">
        <v>50.3</v>
      </c>
      <c r="R3310" s="2">
        <v>67.25</v>
      </c>
      <c r="S3310" s="2">
        <v>94.91</v>
      </c>
      <c r="T3310" s="2">
        <v>74.8</v>
      </c>
      <c r="U3310" s="2" t="s">
        <v>60</v>
      </c>
      <c r="V3310" s="2" t="s">
        <v>60</v>
      </c>
      <c r="W3310" s="2" t="s">
        <v>60</v>
      </c>
      <c r="X3310" s="2" t="s">
        <v>60</v>
      </c>
      <c r="Y3310" s="2" t="s">
        <v>60</v>
      </c>
      <c r="Z3310" s="2" t="s">
        <v>60</v>
      </c>
    </row>
    <row r="3311" spans="1:26" x14ac:dyDescent="0.3">
      <c r="A3311" s="3" t="s">
        <v>811</v>
      </c>
      <c r="B3311" s="3" t="s">
        <v>812</v>
      </c>
      <c r="C3311" s="3">
        <v>233</v>
      </c>
      <c r="D3311" s="3" t="s">
        <v>24</v>
      </c>
      <c r="E3311" s="3" t="s">
        <v>226</v>
      </c>
      <c r="F3311" s="3" t="s">
        <v>58</v>
      </c>
      <c r="G3311" s="3" t="s">
        <v>237</v>
      </c>
      <c r="H3311" s="3" t="s">
        <v>60</v>
      </c>
      <c r="I3311" s="3">
        <v>99</v>
      </c>
      <c r="J3311" s="3">
        <v>220</v>
      </c>
      <c r="K3311" s="3">
        <v>28</v>
      </c>
      <c r="L3311" s="3">
        <v>17.21</v>
      </c>
      <c r="M3311" s="3">
        <v>7.35</v>
      </c>
      <c r="N3311" s="3">
        <v>61.46</v>
      </c>
      <c r="O3311" s="3">
        <v>234.15</v>
      </c>
      <c r="P3311" s="3">
        <v>135</v>
      </c>
      <c r="Q3311" s="3">
        <v>109.43</v>
      </c>
      <c r="R3311" s="3">
        <v>77.150000000000006</v>
      </c>
      <c r="S3311" s="3">
        <v>81.06</v>
      </c>
      <c r="T3311" s="3">
        <v>141.84</v>
      </c>
      <c r="U3311" s="3" t="s">
        <v>60</v>
      </c>
      <c r="V3311" s="3" t="s">
        <v>60</v>
      </c>
      <c r="W3311" s="3" t="s">
        <v>60</v>
      </c>
      <c r="X3311" s="3" t="s">
        <v>60</v>
      </c>
      <c r="Y3311" s="3" t="s">
        <v>60</v>
      </c>
      <c r="Z3311" s="3" t="s">
        <v>60</v>
      </c>
    </row>
    <row r="3312" spans="1:26" x14ac:dyDescent="0.3">
      <c r="A3312" s="2" t="s">
        <v>811</v>
      </c>
      <c r="B3312" s="2" t="s">
        <v>812</v>
      </c>
      <c r="C3312" s="2">
        <v>234</v>
      </c>
      <c r="D3312" s="2" t="s">
        <v>24</v>
      </c>
      <c r="E3312" s="2" t="s">
        <v>226</v>
      </c>
      <c r="F3312" s="2" t="s">
        <v>58</v>
      </c>
      <c r="G3312" s="2" t="s">
        <v>238</v>
      </c>
      <c r="H3312" s="2" t="s">
        <v>60</v>
      </c>
      <c r="I3312" s="2">
        <v>300</v>
      </c>
      <c r="J3312" s="2">
        <v>650</v>
      </c>
      <c r="K3312" s="2">
        <v>80</v>
      </c>
      <c r="L3312" s="2">
        <v>40.18</v>
      </c>
      <c r="M3312" s="2">
        <v>17.579999999999998</v>
      </c>
      <c r="N3312" s="2">
        <v>50.23</v>
      </c>
      <c r="O3312" s="2">
        <v>228.57</v>
      </c>
      <c r="P3312" s="2">
        <v>390</v>
      </c>
      <c r="Q3312" s="2">
        <v>249.27</v>
      </c>
      <c r="R3312" s="2">
        <v>159.19</v>
      </c>
      <c r="S3312" s="2">
        <v>63.92</v>
      </c>
      <c r="T3312" s="2">
        <v>156.59</v>
      </c>
      <c r="U3312" s="2" t="s">
        <v>60</v>
      </c>
      <c r="V3312" s="2" t="s">
        <v>60</v>
      </c>
      <c r="W3312" s="2" t="s">
        <v>60</v>
      </c>
      <c r="X3312" s="2" t="s">
        <v>60</v>
      </c>
      <c r="Y3312" s="2" t="s">
        <v>60</v>
      </c>
      <c r="Z3312" s="2" t="s">
        <v>60</v>
      </c>
    </row>
    <row r="3313" spans="1:26" x14ac:dyDescent="0.3">
      <c r="A3313" s="3" t="s">
        <v>811</v>
      </c>
      <c r="B3313" s="3" t="s">
        <v>812</v>
      </c>
      <c r="C3313" s="3">
        <v>235</v>
      </c>
      <c r="D3313" s="3" t="s">
        <v>24</v>
      </c>
      <c r="E3313" s="3" t="s">
        <v>226</v>
      </c>
      <c r="F3313" s="3" t="s">
        <v>58</v>
      </c>
      <c r="G3313" s="3" t="s">
        <v>239</v>
      </c>
      <c r="H3313" s="3" t="s">
        <v>12</v>
      </c>
      <c r="I3313" s="3">
        <v>501.6</v>
      </c>
      <c r="J3313" s="3">
        <v>1324</v>
      </c>
      <c r="K3313" s="3">
        <v>149</v>
      </c>
      <c r="L3313" s="3">
        <v>98.47</v>
      </c>
      <c r="M3313" s="3">
        <v>91.67</v>
      </c>
      <c r="N3313" s="3">
        <v>66.09</v>
      </c>
      <c r="O3313" s="3">
        <v>107.42</v>
      </c>
      <c r="P3313" s="3">
        <v>832</v>
      </c>
      <c r="Q3313" s="3">
        <v>606.99</v>
      </c>
      <c r="R3313" s="3">
        <v>545.92999999999995</v>
      </c>
      <c r="S3313" s="3">
        <v>72.959999999999994</v>
      </c>
      <c r="T3313" s="3">
        <v>111.18</v>
      </c>
      <c r="U3313" s="3" t="s">
        <v>60</v>
      </c>
      <c r="V3313" s="3" t="s">
        <v>60</v>
      </c>
      <c r="W3313" s="3" t="s">
        <v>60</v>
      </c>
      <c r="X3313" s="3" t="s">
        <v>60</v>
      </c>
      <c r="Y3313" s="3" t="s">
        <v>60</v>
      </c>
      <c r="Z3313" s="3" t="s">
        <v>60</v>
      </c>
    </row>
    <row r="3314" spans="1:26" x14ac:dyDescent="0.3">
      <c r="A3314" s="2" t="s">
        <v>811</v>
      </c>
      <c r="B3314" s="2" t="s">
        <v>812</v>
      </c>
      <c r="C3314" s="2">
        <v>236</v>
      </c>
      <c r="D3314" s="2" t="s">
        <v>24</v>
      </c>
      <c r="E3314" s="2" t="s">
        <v>226</v>
      </c>
      <c r="F3314" s="2" t="s">
        <v>58</v>
      </c>
      <c r="G3314" s="2" t="s">
        <v>58</v>
      </c>
      <c r="H3314" s="2" t="s">
        <v>12</v>
      </c>
      <c r="I3314" s="2">
        <v>501.6</v>
      </c>
      <c r="J3314" s="2">
        <v>1324</v>
      </c>
      <c r="K3314" s="2">
        <v>149</v>
      </c>
      <c r="L3314" s="2">
        <v>98.47</v>
      </c>
      <c r="M3314" s="2">
        <v>91.67</v>
      </c>
      <c r="N3314" s="2">
        <v>66.09</v>
      </c>
      <c r="O3314" s="2">
        <v>107.42</v>
      </c>
      <c r="P3314" s="2">
        <v>832</v>
      </c>
      <c r="Q3314" s="2">
        <v>606.99</v>
      </c>
      <c r="R3314" s="2">
        <v>545.92999999999995</v>
      </c>
      <c r="S3314" s="2">
        <v>72.959999999999994</v>
      </c>
      <c r="T3314" s="2">
        <v>111.18</v>
      </c>
      <c r="U3314" s="2" t="s">
        <v>60</v>
      </c>
      <c r="V3314" s="2" t="s">
        <v>60</v>
      </c>
      <c r="W3314" s="2" t="s">
        <v>60</v>
      </c>
      <c r="X3314" s="2" t="s">
        <v>60</v>
      </c>
      <c r="Y3314" s="2" t="s">
        <v>60</v>
      </c>
      <c r="Z3314" s="2" t="s">
        <v>60</v>
      </c>
    </row>
    <row r="3315" spans="1:26" x14ac:dyDescent="0.3">
      <c r="A3315" s="3" t="s">
        <v>811</v>
      </c>
      <c r="B3315" s="3" t="s">
        <v>812</v>
      </c>
      <c r="C3315" s="3">
        <v>237</v>
      </c>
      <c r="D3315" s="3" t="s">
        <v>24</v>
      </c>
      <c r="E3315" s="3" t="s">
        <v>226</v>
      </c>
      <c r="F3315" s="3" t="s">
        <v>65</v>
      </c>
      <c r="G3315" s="3" t="s">
        <v>240</v>
      </c>
      <c r="H3315" s="3" t="s">
        <v>60</v>
      </c>
      <c r="I3315" s="3">
        <v>90</v>
      </c>
      <c r="J3315" s="3">
        <v>300</v>
      </c>
      <c r="K3315" s="3">
        <v>22</v>
      </c>
      <c r="L3315" s="3">
        <v>46.67</v>
      </c>
      <c r="M3315" s="3">
        <v>6.1</v>
      </c>
      <c r="N3315" s="3">
        <v>212.14</v>
      </c>
      <c r="O3315" s="3">
        <v>765.08</v>
      </c>
      <c r="P3315" s="3">
        <v>180</v>
      </c>
      <c r="Q3315" s="3">
        <v>241.72</v>
      </c>
      <c r="R3315" s="3">
        <v>196.98</v>
      </c>
      <c r="S3315" s="3">
        <v>134.29</v>
      </c>
      <c r="T3315" s="3">
        <v>122.71</v>
      </c>
      <c r="U3315" s="3">
        <v>32.86</v>
      </c>
      <c r="V3315" s="3">
        <v>69.7</v>
      </c>
      <c r="W3315" s="3">
        <v>9.11</v>
      </c>
      <c r="X3315" s="3">
        <v>38.94</v>
      </c>
      <c r="Y3315" s="3">
        <v>52.29</v>
      </c>
      <c r="Z3315" s="3">
        <v>42.61</v>
      </c>
    </row>
    <row r="3316" spans="1:26" x14ac:dyDescent="0.3">
      <c r="A3316" s="2" t="s">
        <v>811</v>
      </c>
      <c r="B3316" s="2" t="s">
        <v>812</v>
      </c>
      <c r="C3316" s="2">
        <v>238</v>
      </c>
      <c r="D3316" s="2" t="s">
        <v>24</v>
      </c>
      <c r="E3316" s="2" t="s">
        <v>226</v>
      </c>
      <c r="F3316" s="2" t="s">
        <v>65</v>
      </c>
      <c r="G3316" s="2" t="s">
        <v>241</v>
      </c>
      <c r="H3316" s="2" t="s">
        <v>60</v>
      </c>
      <c r="I3316" s="2">
        <v>90</v>
      </c>
      <c r="J3316" s="2">
        <v>280</v>
      </c>
      <c r="K3316" s="2">
        <v>20</v>
      </c>
      <c r="L3316" s="2">
        <v>41.88</v>
      </c>
      <c r="M3316" s="2">
        <v>6.05</v>
      </c>
      <c r="N3316" s="2">
        <v>209.4</v>
      </c>
      <c r="O3316" s="2">
        <v>692.23</v>
      </c>
      <c r="P3316" s="2">
        <v>169</v>
      </c>
      <c r="Q3316" s="2">
        <v>247.5</v>
      </c>
      <c r="R3316" s="2">
        <v>193.09</v>
      </c>
      <c r="S3316" s="2">
        <v>146.44999999999999</v>
      </c>
      <c r="T3316" s="2">
        <v>128.18</v>
      </c>
      <c r="U3316" s="2">
        <v>29.87</v>
      </c>
      <c r="V3316" s="2">
        <v>62.54</v>
      </c>
      <c r="W3316" s="2">
        <v>9.0399999999999991</v>
      </c>
      <c r="X3316" s="2">
        <v>36.56</v>
      </c>
      <c r="Y3316" s="2">
        <v>53.54</v>
      </c>
      <c r="Z3316" s="2">
        <v>41.77</v>
      </c>
    </row>
    <row r="3317" spans="1:26" x14ac:dyDescent="0.3">
      <c r="A3317" s="3" t="s">
        <v>811</v>
      </c>
      <c r="B3317" s="3" t="s">
        <v>812</v>
      </c>
      <c r="C3317" s="3">
        <v>239</v>
      </c>
      <c r="D3317" s="3" t="s">
        <v>24</v>
      </c>
      <c r="E3317" s="3" t="s">
        <v>226</v>
      </c>
      <c r="F3317" s="3" t="s">
        <v>65</v>
      </c>
      <c r="G3317" s="3" t="s">
        <v>242</v>
      </c>
      <c r="H3317" s="3" t="s">
        <v>60</v>
      </c>
      <c r="I3317" s="3">
        <v>90</v>
      </c>
      <c r="J3317" s="3">
        <v>325</v>
      </c>
      <c r="K3317" s="3">
        <v>24</v>
      </c>
      <c r="L3317" s="3">
        <v>38.99</v>
      </c>
      <c r="M3317" s="3">
        <v>6.14</v>
      </c>
      <c r="N3317" s="3">
        <v>162.46</v>
      </c>
      <c r="O3317" s="3">
        <v>635.02</v>
      </c>
      <c r="P3317" s="3">
        <v>196</v>
      </c>
      <c r="Q3317" s="3">
        <v>241.35</v>
      </c>
      <c r="R3317" s="3">
        <v>192.39</v>
      </c>
      <c r="S3317" s="3">
        <v>123.14</v>
      </c>
      <c r="T3317" s="3">
        <v>125.45</v>
      </c>
      <c r="U3317" s="3">
        <v>35.840000000000003</v>
      </c>
      <c r="V3317" s="3">
        <v>58.23</v>
      </c>
      <c r="W3317" s="3">
        <v>9.17</v>
      </c>
      <c r="X3317" s="3">
        <v>42.4</v>
      </c>
      <c r="Y3317" s="3">
        <v>52.21</v>
      </c>
      <c r="Z3317" s="3">
        <v>41.62</v>
      </c>
    </row>
    <row r="3318" spans="1:26" x14ac:dyDescent="0.3">
      <c r="A3318" s="2" t="s">
        <v>811</v>
      </c>
      <c r="B3318" s="2" t="s">
        <v>812</v>
      </c>
      <c r="C3318" s="2">
        <v>240</v>
      </c>
      <c r="D3318" s="2" t="s">
        <v>24</v>
      </c>
      <c r="E3318" s="2" t="s">
        <v>226</v>
      </c>
      <c r="F3318" s="2" t="s">
        <v>65</v>
      </c>
      <c r="G3318" s="2" t="s">
        <v>243</v>
      </c>
      <c r="H3318" s="2" t="s">
        <v>60</v>
      </c>
      <c r="I3318" s="2">
        <v>90</v>
      </c>
      <c r="J3318" s="2">
        <v>280</v>
      </c>
      <c r="K3318" s="2">
        <v>20</v>
      </c>
      <c r="L3318" s="2">
        <v>44.81</v>
      </c>
      <c r="M3318" s="2">
        <v>6.1</v>
      </c>
      <c r="N3318" s="2">
        <v>224.05</v>
      </c>
      <c r="O3318" s="2">
        <v>734.59</v>
      </c>
      <c r="P3318" s="2">
        <v>169</v>
      </c>
      <c r="Q3318" s="2">
        <v>256.3</v>
      </c>
      <c r="R3318" s="2">
        <v>193.87</v>
      </c>
      <c r="S3318" s="2">
        <v>151.66</v>
      </c>
      <c r="T3318" s="2">
        <v>132.19999999999999</v>
      </c>
      <c r="U3318" s="2">
        <v>29.87</v>
      </c>
      <c r="V3318" s="2">
        <v>66.92</v>
      </c>
      <c r="W3318" s="2">
        <v>9.11</v>
      </c>
      <c r="X3318" s="2">
        <v>36.56</v>
      </c>
      <c r="Y3318" s="2">
        <v>55.45</v>
      </c>
      <c r="Z3318" s="2">
        <v>41.94</v>
      </c>
    </row>
    <row r="3319" spans="1:26" x14ac:dyDescent="0.3">
      <c r="A3319" s="3" t="s">
        <v>811</v>
      </c>
      <c r="B3319" s="3" t="s">
        <v>812</v>
      </c>
      <c r="C3319" s="3">
        <v>241</v>
      </c>
      <c r="D3319" s="3" t="s">
        <v>24</v>
      </c>
      <c r="E3319" s="3" t="s">
        <v>226</v>
      </c>
      <c r="F3319" s="3" t="s">
        <v>65</v>
      </c>
      <c r="G3319" s="3" t="s">
        <v>244</v>
      </c>
      <c r="H3319" s="3" t="s">
        <v>60</v>
      </c>
      <c r="I3319" s="3">
        <v>90</v>
      </c>
      <c r="J3319" s="3">
        <v>350</v>
      </c>
      <c r="K3319" s="3">
        <v>26</v>
      </c>
      <c r="L3319" s="3">
        <v>42.92</v>
      </c>
      <c r="M3319" s="3">
        <v>6.14</v>
      </c>
      <c r="N3319" s="3">
        <v>165.08</v>
      </c>
      <c r="O3319" s="3">
        <v>699.02</v>
      </c>
      <c r="P3319" s="3">
        <v>212</v>
      </c>
      <c r="Q3319" s="3">
        <v>241.11</v>
      </c>
      <c r="R3319" s="3">
        <v>201.69</v>
      </c>
      <c r="S3319" s="3">
        <v>113.73</v>
      </c>
      <c r="T3319" s="3">
        <v>119.54</v>
      </c>
      <c r="U3319" s="3">
        <v>38.83</v>
      </c>
      <c r="V3319" s="3">
        <v>64.099999999999994</v>
      </c>
      <c r="W3319" s="3">
        <v>9.17</v>
      </c>
      <c r="X3319" s="3">
        <v>45.86</v>
      </c>
      <c r="Y3319" s="3">
        <v>52.16</v>
      </c>
      <c r="Z3319" s="3">
        <v>43.63</v>
      </c>
    </row>
    <row r="3320" spans="1:26" x14ac:dyDescent="0.3">
      <c r="A3320" s="2" t="s">
        <v>811</v>
      </c>
      <c r="B3320" s="2" t="s">
        <v>812</v>
      </c>
      <c r="C3320" s="2">
        <v>242</v>
      </c>
      <c r="D3320" s="2" t="s">
        <v>24</v>
      </c>
      <c r="E3320" s="2" t="s">
        <v>226</v>
      </c>
      <c r="F3320" s="2" t="s">
        <v>65</v>
      </c>
      <c r="G3320" s="2" t="s">
        <v>245</v>
      </c>
      <c r="H3320" s="2" t="s">
        <v>74</v>
      </c>
      <c r="I3320" s="2">
        <v>450</v>
      </c>
      <c r="J3320" s="2">
        <v>1535</v>
      </c>
      <c r="K3320" s="2">
        <v>112</v>
      </c>
      <c r="L3320" s="2">
        <v>215.27</v>
      </c>
      <c r="M3320" s="2">
        <v>30.53</v>
      </c>
      <c r="N3320" s="2">
        <v>192.21</v>
      </c>
      <c r="O3320" s="2">
        <v>705.11</v>
      </c>
      <c r="P3320" s="2">
        <v>926</v>
      </c>
      <c r="Q3320" s="2">
        <v>1227.98</v>
      </c>
      <c r="R3320" s="2">
        <v>978.02</v>
      </c>
      <c r="S3320" s="2">
        <v>132.61000000000001</v>
      </c>
      <c r="T3320" s="2">
        <v>125.56</v>
      </c>
      <c r="U3320" s="2">
        <v>33.450000000000003</v>
      </c>
      <c r="V3320" s="2">
        <v>64.3</v>
      </c>
      <c r="W3320" s="2">
        <v>9.1199999999999992</v>
      </c>
      <c r="X3320" s="2">
        <v>40.07</v>
      </c>
      <c r="Y3320" s="2">
        <v>53.13</v>
      </c>
      <c r="Z3320" s="2">
        <v>42.32</v>
      </c>
    </row>
    <row r="3321" spans="1:26" x14ac:dyDescent="0.3">
      <c r="A3321" s="3" t="s">
        <v>811</v>
      </c>
      <c r="B3321" s="3" t="s">
        <v>812</v>
      </c>
      <c r="C3321" s="3">
        <v>243</v>
      </c>
      <c r="D3321" s="3" t="s">
        <v>24</v>
      </c>
      <c r="E3321" s="3" t="s">
        <v>226</v>
      </c>
      <c r="F3321" s="3" t="s">
        <v>65</v>
      </c>
      <c r="G3321" s="3" t="s">
        <v>246</v>
      </c>
      <c r="H3321" s="3" t="s">
        <v>60</v>
      </c>
      <c r="I3321" s="3">
        <v>1200</v>
      </c>
      <c r="J3321" s="3">
        <v>8900</v>
      </c>
      <c r="K3321" s="3">
        <v>526</v>
      </c>
      <c r="L3321" s="3">
        <v>708.79</v>
      </c>
      <c r="M3321" s="3">
        <v>688.2</v>
      </c>
      <c r="N3321" s="3">
        <v>134.75</v>
      </c>
      <c r="O3321" s="3">
        <v>102.99</v>
      </c>
      <c r="P3321" s="3">
        <v>5123</v>
      </c>
      <c r="Q3321" s="3">
        <v>5296.43</v>
      </c>
      <c r="R3321" s="3">
        <v>4775.93</v>
      </c>
      <c r="S3321" s="3">
        <v>103.39</v>
      </c>
      <c r="T3321" s="3">
        <v>110.9</v>
      </c>
      <c r="U3321" s="3">
        <v>58.92</v>
      </c>
      <c r="V3321" s="3">
        <v>79.39</v>
      </c>
      <c r="W3321" s="3">
        <v>77.08</v>
      </c>
      <c r="X3321" s="3">
        <v>83.12</v>
      </c>
      <c r="Y3321" s="3">
        <v>85.94</v>
      </c>
      <c r="Z3321" s="3">
        <v>77.489999999999995</v>
      </c>
    </row>
    <row r="3322" spans="1:26" x14ac:dyDescent="0.3">
      <c r="A3322" s="2" t="s">
        <v>811</v>
      </c>
      <c r="B3322" s="2" t="s">
        <v>812</v>
      </c>
      <c r="C3322" s="2">
        <v>244</v>
      </c>
      <c r="D3322" s="2" t="s">
        <v>24</v>
      </c>
      <c r="E3322" s="2" t="s">
        <v>226</v>
      </c>
      <c r="F3322" s="2" t="s">
        <v>65</v>
      </c>
      <c r="G3322" s="2" t="s">
        <v>247</v>
      </c>
      <c r="H3322" s="2" t="s">
        <v>74</v>
      </c>
      <c r="I3322" s="2">
        <v>1200</v>
      </c>
      <c r="J3322" s="2">
        <v>8900</v>
      </c>
      <c r="K3322" s="2">
        <v>526</v>
      </c>
      <c r="L3322" s="2">
        <v>708.79</v>
      </c>
      <c r="M3322" s="2">
        <v>688.2</v>
      </c>
      <c r="N3322" s="2">
        <v>134.75</v>
      </c>
      <c r="O3322" s="2">
        <v>102.99</v>
      </c>
      <c r="P3322" s="2">
        <v>5123</v>
      </c>
      <c r="Q3322" s="2">
        <v>5296.43</v>
      </c>
      <c r="R3322" s="2">
        <v>4775.93</v>
      </c>
      <c r="S3322" s="2">
        <v>103.39</v>
      </c>
      <c r="T3322" s="2">
        <v>110.9</v>
      </c>
      <c r="U3322" s="2">
        <v>58.92</v>
      </c>
      <c r="V3322" s="2">
        <v>79.39</v>
      </c>
      <c r="W3322" s="2">
        <v>77.08</v>
      </c>
      <c r="X3322" s="2">
        <v>83.12</v>
      </c>
      <c r="Y3322" s="2">
        <v>85.94</v>
      </c>
      <c r="Z3322" s="2">
        <v>77.489999999999995</v>
      </c>
    </row>
    <row r="3323" spans="1:26" x14ac:dyDescent="0.3">
      <c r="A3323" s="3" t="s">
        <v>811</v>
      </c>
      <c r="B3323" s="3" t="s">
        <v>812</v>
      </c>
      <c r="C3323" s="3">
        <v>245</v>
      </c>
      <c r="D3323" s="3" t="s">
        <v>24</v>
      </c>
      <c r="E3323" s="3" t="s">
        <v>226</v>
      </c>
      <c r="F3323" s="3" t="s">
        <v>65</v>
      </c>
      <c r="G3323" s="3" t="s">
        <v>248</v>
      </c>
      <c r="H3323" s="3" t="s">
        <v>60</v>
      </c>
      <c r="I3323" s="3">
        <v>1980</v>
      </c>
      <c r="J3323" s="3">
        <v>10500</v>
      </c>
      <c r="K3323" s="3">
        <v>804</v>
      </c>
      <c r="L3323" s="3">
        <v>1206.8499999999999</v>
      </c>
      <c r="M3323" s="3">
        <v>678.73</v>
      </c>
      <c r="N3323" s="3">
        <v>150.11000000000001</v>
      </c>
      <c r="O3323" s="3">
        <v>177.81</v>
      </c>
      <c r="P3323" s="3">
        <v>6438</v>
      </c>
      <c r="Q3323" s="3">
        <v>7813.88</v>
      </c>
      <c r="R3323" s="3">
        <v>7132.36</v>
      </c>
      <c r="S3323" s="3">
        <v>121.37</v>
      </c>
      <c r="T3323" s="3">
        <v>109.56</v>
      </c>
      <c r="U3323" s="3">
        <v>54.58</v>
      </c>
      <c r="V3323" s="3">
        <v>81.92</v>
      </c>
      <c r="W3323" s="3">
        <v>46.07</v>
      </c>
      <c r="X3323" s="3">
        <v>63.31</v>
      </c>
      <c r="Y3323" s="3">
        <v>76.84</v>
      </c>
      <c r="Z3323" s="3">
        <v>70.14</v>
      </c>
    </row>
    <row r="3324" spans="1:26" x14ac:dyDescent="0.3">
      <c r="A3324" s="2" t="s">
        <v>811</v>
      </c>
      <c r="B3324" s="2" t="s">
        <v>812</v>
      </c>
      <c r="C3324" s="2">
        <v>246</v>
      </c>
      <c r="D3324" s="2" t="s">
        <v>24</v>
      </c>
      <c r="E3324" s="2" t="s">
        <v>226</v>
      </c>
      <c r="F3324" s="2" t="s">
        <v>65</v>
      </c>
      <c r="G3324" s="2" t="s">
        <v>249</v>
      </c>
      <c r="H3324" s="2" t="s">
        <v>74</v>
      </c>
      <c r="I3324" s="2">
        <v>1980</v>
      </c>
      <c r="J3324" s="2">
        <v>10500</v>
      </c>
      <c r="K3324" s="2">
        <v>804</v>
      </c>
      <c r="L3324" s="2">
        <v>1206.8499999999999</v>
      </c>
      <c r="M3324" s="2">
        <v>678.73</v>
      </c>
      <c r="N3324" s="2">
        <v>150.11000000000001</v>
      </c>
      <c r="O3324" s="2">
        <v>177.81</v>
      </c>
      <c r="P3324" s="2">
        <v>6438</v>
      </c>
      <c r="Q3324" s="2">
        <v>7813.88</v>
      </c>
      <c r="R3324" s="2">
        <v>7132.36</v>
      </c>
      <c r="S3324" s="2">
        <v>121.37</v>
      </c>
      <c r="T3324" s="2">
        <v>109.56</v>
      </c>
      <c r="U3324" s="2">
        <v>54.58</v>
      </c>
      <c r="V3324" s="2">
        <v>81.92</v>
      </c>
      <c r="W3324" s="2">
        <v>46.07</v>
      </c>
      <c r="X3324" s="2">
        <v>63.31</v>
      </c>
      <c r="Y3324" s="2">
        <v>76.84</v>
      </c>
      <c r="Z3324" s="2">
        <v>70.14</v>
      </c>
    </row>
    <row r="3325" spans="1:26" x14ac:dyDescent="0.3">
      <c r="A3325" s="3" t="s">
        <v>811</v>
      </c>
      <c r="B3325" s="3" t="s">
        <v>812</v>
      </c>
      <c r="C3325" s="3">
        <v>247</v>
      </c>
      <c r="D3325" s="3" t="s">
        <v>24</v>
      </c>
      <c r="E3325" s="3" t="s">
        <v>226</v>
      </c>
      <c r="F3325" s="3" t="s">
        <v>65</v>
      </c>
      <c r="G3325" s="3" t="s">
        <v>250</v>
      </c>
      <c r="H3325" s="3" t="s">
        <v>60</v>
      </c>
      <c r="I3325" s="3">
        <v>1980</v>
      </c>
      <c r="J3325" s="3">
        <v>12600</v>
      </c>
      <c r="K3325" s="3">
        <v>999</v>
      </c>
      <c r="L3325" s="3">
        <v>1026.0999999999999</v>
      </c>
      <c r="M3325" s="3">
        <v>1145.74</v>
      </c>
      <c r="N3325" s="3">
        <v>102.71</v>
      </c>
      <c r="O3325" s="3">
        <v>89.56</v>
      </c>
      <c r="P3325" s="3">
        <v>7819</v>
      </c>
      <c r="Q3325" s="3">
        <v>7594.56</v>
      </c>
      <c r="R3325" s="3">
        <v>7521.5</v>
      </c>
      <c r="S3325" s="3">
        <v>97.13</v>
      </c>
      <c r="T3325" s="3">
        <v>100.97</v>
      </c>
      <c r="U3325" s="3">
        <v>67.819999999999993</v>
      </c>
      <c r="V3325" s="3">
        <v>69.650000000000006</v>
      </c>
      <c r="W3325" s="3">
        <v>77.78</v>
      </c>
      <c r="X3325" s="3">
        <v>76.89</v>
      </c>
      <c r="Y3325" s="3">
        <v>74.680000000000007</v>
      </c>
      <c r="Z3325" s="3">
        <v>73.959999999999994</v>
      </c>
    </row>
    <row r="3326" spans="1:26" x14ac:dyDescent="0.3">
      <c r="A3326" s="2" t="s">
        <v>811</v>
      </c>
      <c r="B3326" s="2" t="s">
        <v>812</v>
      </c>
      <c r="C3326" s="2">
        <v>248</v>
      </c>
      <c r="D3326" s="2" t="s">
        <v>24</v>
      </c>
      <c r="E3326" s="2" t="s">
        <v>226</v>
      </c>
      <c r="F3326" s="2" t="s">
        <v>65</v>
      </c>
      <c r="G3326" s="2" t="s">
        <v>251</v>
      </c>
      <c r="H3326" s="2" t="s">
        <v>74</v>
      </c>
      <c r="I3326" s="2">
        <v>1980</v>
      </c>
      <c r="J3326" s="2">
        <v>12600</v>
      </c>
      <c r="K3326" s="2">
        <v>999</v>
      </c>
      <c r="L3326" s="2">
        <v>1026.0999999999999</v>
      </c>
      <c r="M3326" s="2">
        <v>1145.74</v>
      </c>
      <c r="N3326" s="2">
        <v>102.71</v>
      </c>
      <c r="O3326" s="2">
        <v>89.56</v>
      </c>
      <c r="P3326" s="2">
        <v>7819</v>
      </c>
      <c r="Q3326" s="2">
        <v>7594.56</v>
      </c>
      <c r="R3326" s="2">
        <v>7521.5</v>
      </c>
      <c r="S3326" s="2">
        <v>97.13</v>
      </c>
      <c r="T3326" s="2">
        <v>100.97</v>
      </c>
      <c r="U3326" s="2">
        <v>67.819999999999993</v>
      </c>
      <c r="V3326" s="2">
        <v>69.650000000000006</v>
      </c>
      <c r="W3326" s="2">
        <v>77.78</v>
      </c>
      <c r="X3326" s="2">
        <v>76.89</v>
      </c>
      <c r="Y3326" s="2">
        <v>74.680000000000007</v>
      </c>
      <c r="Z3326" s="2">
        <v>73.959999999999994</v>
      </c>
    </row>
    <row r="3327" spans="1:26" x14ac:dyDescent="0.3">
      <c r="A3327" s="3" t="s">
        <v>811</v>
      </c>
      <c r="B3327" s="3" t="s">
        <v>812</v>
      </c>
      <c r="C3327" s="3">
        <v>249</v>
      </c>
      <c r="D3327" s="3" t="s">
        <v>24</v>
      </c>
      <c r="E3327" s="3" t="s">
        <v>226</v>
      </c>
      <c r="F3327" s="3" t="s">
        <v>65</v>
      </c>
      <c r="G3327" s="3" t="s">
        <v>252</v>
      </c>
      <c r="H3327" s="3" t="s">
        <v>60</v>
      </c>
      <c r="I3327" s="3">
        <v>1200</v>
      </c>
      <c r="J3327" s="3">
        <v>6700</v>
      </c>
      <c r="K3327" s="3">
        <v>505</v>
      </c>
      <c r="L3327" s="3">
        <v>615.79999999999995</v>
      </c>
      <c r="M3327" s="3">
        <v>577.6</v>
      </c>
      <c r="N3327" s="3">
        <v>121.94</v>
      </c>
      <c r="O3327" s="3">
        <v>106.61</v>
      </c>
      <c r="P3327" s="3">
        <v>4141</v>
      </c>
      <c r="Q3327" s="3">
        <v>4552.8999999999996</v>
      </c>
      <c r="R3327" s="3">
        <v>4463.55</v>
      </c>
      <c r="S3327" s="3">
        <v>109.95</v>
      </c>
      <c r="T3327" s="3">
        <v>102</v>
      </c>
      <c r="U3327" s="3">
        <v>56.56</v>
      </c>
      <c r="V3327" s="3">
        <v>68.97</v>
      </c>
      <c r="W3327" s="3">
        <v>64.7</v>
      </c>
      <c r="X3327" s="3">
        <v>67.19</v>
      </c>
      <c r="Y3327" s="3">
        <v>73.87</v>
      </c>
      <c r="Z3327" s="3">
        <v>72.42</v>
      </c>
    </row>
    <row r="3328" spans="1:26" x14ac:dyDescent="0.3">
      <c r="A3328" s="2" t="s">
        <v>811</v>
      </c>
      <c r="B3328" s="2" t="s">
        <v>812</v>
      </c>
      <c r="C3328" s="2">
        <v>250</v>
      </c>
      <c r="D3328" s="2" t="s">
        <v>24</v>
      </c>
      <c r="E3328" s="2" t="s">
        <v>226</v>
      </c>
      <c r="F3328" s="2" t="s">
        <v>65</v>
      </c>
      <c r="G3328" s="2" t="s">
        <v>253</v>
      </c>
      <c r="H3328" s="2" t="s">
        <v>74</v>
      </c>
      <c r="I3328" s="2">
        <v>1200</v>
      </c>
      <c r="J3328" s="2">
        <v>6700</v>
      </c>
      <c r="K3328" s="2">
        <v>505</v>
      </c>
      <c r="L3328" s="2">
        <v>615.79999999999995</v>
      </c>
      <c r="M3328" s="2">
        <v>577.6</v>
      </c>
      <c r="N3328" s="2">
        <v>121.94</v>
      </c>
      <c r="O3328" s="2">
        <v>106.61</v>
      </c>
      <c r="P3328" s="2">
        <v>4141</v>
      </c>
      <c r="Q3328" s="2">
        <v>4552.8999999999996</v>
      </c>
      <c r="R3328" s="2">
        <v>4463.55</v>
      </c>
      <c r="S3328" s="2">
        <v>109.95</v>
      </c>
      <c r="T3328" s="2">
        <v>102</v>
      </c>
      <c r="U3328" s="2">
        <v>56.56</v>
      </c>
      <c r="V3328" s="2">
        <v>68.97</v>
      </c>
      <c r="W3328" s="2">
        <v>64.7</v>
      </c>
      <c r="X3328" s="2">
        <v>67.19</v>
      </c>
      <c r="Y3328" s="2">
        <v>73.87</v>
      </c>
      <c r="Z3328" s="2">
        <v>72.42</v>
      </c>
    </row>
    <row r="3329" spans="1:26" x14ac:dyDescent="0.3">
      <c r="A3329" s="3" t="s">
        <v>811</v>
      </c>
      <c r="B3329" s="3" t="s">
        <v>812</v>
      </c>
      <c r="C3329" s="3">
        <v>251</v>
      </c>
      <c r="D3329" s="3" t="s">
        <v>24</v>
      </c>
      <c r="E3329" s="3" t="s">
        <v>226</v>
      </c>
      <c r="F3329" s="3" t="s">
        <v>65</v>
      </c>
      <c r="G3329" s="3" t="s">
        <v>65</v>
      </c>
      <c r="H3329" s="3" t="s">
        <v>75</v>
      </c>
      <c r="I3329" s="3">
        <v>6810</v>
      </c>
      <c r="J3329" s="3">
        <v>40235</v>
      </c>
      <c r="K3329" s="3">
        <v>2946</v>
      </c>
      <c r="L3329" s="3">
        <v>3772.81</v>
      </c>
      <c r="M3329" s="3">
        <v>3120.8</v>
      </c>
      <c r="N3329" s="3">
        <v>128.07</v>
      </c>
      <c r="O3329" s="3">
        <v>120.89</v>
      </c>
      <c r="P3329" s="3">
        <v>24447</v>
      </c>
      <c r="Q3329" s="3">
        <v>26485.75</v>
      </c>
      <c r="R3329" s="3">
        <v>24871.360000000001</v>
      </c>
      <c r="S3329" s="3">
        <v>108.34</v>
      </c>
      <c r="T3329" s="3">
        <v>106.49</v>
      </c>
      <c r="U3329" s="3">
        <v>58.15</v>
      </c>
      <c r="V3329" s="3">
        <v>74.459999999999994</v>
      </c>
      <c r="W3329" s="3">
        <v>61.6</v>
      </c>
      <c r="X3329" s="3">
        <v>69.900000000000006</v>
      </c>
      <c r="Y3329" s="3">
        <v>75.73</v>
      </c>
      <c r="Z3329" s="3">
        <v>71.11</v>
      </c>
    </row>
    <row r="3330" spans="1:26" x14ac:dyDescent="0.3">
      <c r="A3330" s="2" t="s">
        <v>811</v>
      </c>
      <c r="B3330" s="2" t="s">
        <v>812</v>
      </c>
      <c r="C3330" s="2">
        <v>252</v>
      </c>
      <c r="D3330" s="2" t="s">
        <v>24</v>
      </c>
      <c r="E3330" s="2" t="s">
        <v>226</v>
      </c>
      <c r="F3330" s="2" t="s">
        <v>78</v>
      </c>
      <c r="G3330" s="2" t="s">
        <v>254</v>
      </c>
      <c r="H3330" s="2" t="s">
        <v>60</v>
      </c>
      <c r="I3330" s="2">
        <v>1320</v>
      </c>
      <c r="J3330" s="2">
        <v>7700</v>
      </c>
      <c r="K3330" s="2">
        <v>426</v>
      </c>
      <c r="L3330" s="2">
        <v>447.16</v>
      </c>
      <c r="M3330" s="2">
        <v>479.84</v>
      </c>
      <c r="N3330" s="2">
        <v>104.97</v>
      </c>
      <c r="O3330" s="2">
        <v>93.19</v>
      </c>
      <c r="P3330" s="2">
        <v>4748</v>
      </c>
      <c r="Q3330" s="2">
        <v>4784.38</v>
      </c>
      <c r="R3330" s="2">
        <v>3421.37</v>
      </c>
      <c r="S3330" s="2">
        <v>100.77</v>
      </c>
      <c r="T3330" s="2">
        <v>139.84</v>
      </c>
      <c r="U3330" s="2">
        <v>43.38</v>
      </c>
      <c r="V3330" s="2">
        <v>45.53</v>
      </c>
      <c r="W3330" s="2">
        <v>48.86</v>
      </c>
      <c r="X3330" s="2">
        <v>70.03</v>
      </c>
      <c r="Y3330" s="2">
        <v>70.569999999999993</v>
      </c>
      <c r="Z3330" s="2">
        <v>50.47</v>
      </c>
    </row>
    <row r="3331" spans="1:26" x14ac:dyDescent="0.3">
      <c r="A3331" s="3" t="s">
        <v>811</v>
      </c>
      <c r="B3331" s="3" t="s">
        <v>812</v>
      </c>
      <c r="C3331" s="3">
        <v>253</v>
      </c>
      <c r="D3331" s="3" t="s">
        <v>24</v>
      </c>
      <c r="E3331" s="3" t="s">
        <v>226</v>
      </c>
      <c r="F3331" s="3" t="s">
        <v>78</v>
      </c>
      <c r="G3331" s="3" t="s">
        <v>255</v>
      </c>
      <c r="H3331" s="3" t="s">
        <v>74</v>
      </c>
      <c r="I3331" s="3">
        <v>1320</v>
      </c>
      <c r="J3331" s="3">
        <v>7700</v>
      </c>
      <c r="K3331" s="3">
        <v>426</v>
      </c>
      <c r="L3331" s="3">
        <v>447.16</v>
      </c>
      <c r="M3331" s="3">
        <v>479.84</v>
      </c>
      <c r="N3331" s="3">
        <v>104.97</v>
      </c>
      <c r="O3331" s="3">
        <v>93.19</v>
      </c>
      <c r="P3331" s="3">
        <v>4748</v>
      </c>
      <c r="Q3331" s="3">
        <v>4784.38</v>
      </c>
      <c r="R3331" s="3">
        <v>3421.37</v>
      </c>
      <c r="S3331" s="3">
        <v>100.77</v>
      </c>
      <c r="T3331" s="3">
        <v>139.84</v>
      </c>
      <c r="U3331" s="3">
        <v>43.38</v>
      </c>
      <c r="V3331" s="3">
        <v>45.53</v>
      </c>
      <c r="W3331" s="3">
        <v>48.86</v>
      </c>
      <c r="X3331" s="3">
        <v>70.03</v>
      </c>
      <c r="Y3331" s="3">
        <v>70.569999999999993</v>
      </c>
      <c r="Z3331" s="3">
        <v>50.47</v>
      </c>
    </row>
    <row r="3332" spans="1:26" x14ac:dyDescent="0.3">
      <c r="A3332" s="2" t="s">
        <v>811</v>
      </c>
      <c r="B3332" s="2" t="s">
        <v>812</v>
      </c>
      <c r="C3332" s="2">
        <v>254</v>
      </c>
      <c r="D3332" s="2" t="s">
        <v>24</v>
      </c>
      <c r="E3332" s="2" t="s">
        <v>226</v>
      </c>
      <c r="F3332" s="2" t="s">
        <v>78</v>
      </c>
      <c r="G3332" s="2" t="s">
        <v>256</v>
      </c>
      <c r="H3332" s="2" t="s">
        <v>60</v>
      </c>
      <c r="I3332" s="2">
        <v>1820</v>
      </c>
      <c r="J3332" s="2">
        <v>12600</v>
      </c>
      <c r="K3332" s="2">
        <v>846</v>
      </c>
      <c r="L3332" s="2">
        <v>981.79</v>
      </c>
      <c r="M3332" s="2">
        <v>616.27</v>
      </c>
      <c r="N3332" s="2">
        <v>116.05</v>
      </c>
      <c r="O3332" s="2">
        <v>159.31</v>
      </c>
      <c r="P3332" s="2">
        <v>7489</v>
      </c>
      <c r="Q3332" s="2">
        <v>5944.81</v>
      </c>
      <c r="R3332" s="2">
        <v>6369.29</v>
      </c>
      <c r="S3332" s="2">
        <v>79.38</v>
      </c>
      <c r="T3332" s="2">
        <v>93.34</v>
      </c>
      <c r="U3332" s="2">
        <v>62.48</v>
      </c>
      <c r="V3332" s="2">
        <v>72.510000000000005</v>
      </c>
      <c r="W3332" s="2">
        <v>45.51</v>
      </c>
      <c r="X3332" s="2">
        <v>80.12</v>
      </c>
      <c r="Y3332" s="2">
        <v>63.6</v>
      </c>
      <c r="Z3332" s="2">
        <v>68.14</v>
      </c>
    </row>
    <row r="3333" spans="1:26" x14ac:dyDescent="0.3">
      <c r="A3333" s="3" t="s">
        <v>811</v>
      </c>
      <c r="B3333" s="3" t="s">
        <v>812</v>
      </c>
      <c r="C3333" s="3">
        <v>255</v>
      </c>
      <c r="D3333" s="3" t="s">
        <v>24</v>
      </c>
      <c r="E3333" s="3" t="s">
        <v>226</v>
      </c>
      <c r="F3333" s="3" t="s">
        <v>78</v>
      </c>
      <c r="G3333" s="3" t="s">
        <v>257</v>
      </c>
      <c r="H3333" s="3" t="s">
        <v>60</v>
      </c>
      <c r="I3333" s="3">
        <v>3000</v>
      </c>
      <c r="J3333" s="3">
        <v>24600</v>
      </c>
      <c r="K3333" s="3">
        <v>2181</v>
      </c>
      <c r="L3333" s="3">
        <v>1722.32</v>
      </c>
      <c r="M3333" s="3">
        <v>2026.92</v>
      </c>
      <c r="N3333" s="3">
        <v>78.97</v>
      </c>
      <c r="O3333" s="3">
        <v>84.97</v>
      </c>
      <c r="P3333" s="3">
        <v>15080</v>
      </c>
      <c r="Q3333" s="3">
        <v>13903.64</v>
      </c>
      <c r="R3333" s="3">
        <v>13914.54</v>
      </c>
      <c r="S3333" s="3">
        <v>92.2</v>
      </c>
      <c r="T3333" s="3">
        <v>99.92</v>
      </c>
      <c r="U3333" s="3">
        <v>97.72</v>
      </c>
      <c r="V3333" s="3">
        <v>77.16</v>
      </c>
      <c r="W3333" s="3">
        <v>90.81</v>
      </c>
      <c r="X3333" s="3">
        <v>97.87</v>
      </c>
      <c r="Y3333" s="3">
        <v>90.24</v>
      </c>
      <c r="Z3333" s="3">
        <v>90.31</v>
      </c>
    </row>
    <row r="3334" spans="1:26" x14ac:dyDescent="0.3">
      <c r="A3334" s="2" t="s">
        <v>811</v>
      </c>
      <c r="B3334" s="2" t="s">
        <v>812</v>
      </c>
      <c r="C3334" s="2">
        <v>256</v>
      </c>
      <c r="D3334" s="2" t="s">
        <v>24</v>
      </c>
      <c r="E3334" s="2" t="s">
        <v>226</v>
      </c>
      <c r="F3334" s="2" t="s">
        <v>78</v>
      </c>
      <c r="G3334" s="2" t="s">
        <v>258</v>
      </c>
      <c r="H3334" s="2" t="s">
        <v>60</v>
      </c>
      <c r="I3334" s="2">
        <v>2000</v>
      </c>
      <c r="J3334" s="2">
        <v>15700</v>
      </c>
      <c r="K3334" s="2">
        <v>1144</v>
      </c>
      <c r="L3334" s="2">
        <v>1100.3800000000001</v>
      </c>
      <c r="M3334" s="2">
        <v>1386.7</v>
      </c>
      <c r="N3334" s="2">
        <v>96.19</v>
      </c>
      <c r="O3334" s="2">
        <v>79.349999999999994</v>
      </c>
      <c r="P3334" s="2">
        <v>9076</v>
      </c>
      <c r="Q3334" s="2">
        <v>9229.7999999999993</v>
      </c>
      <c r="R3334" s="2">
        <v>9246.6200000000008</v>
      </c>
      <c r="S3334" s="2">
        <v>101.69</v>
      </c>
      <c r="T3334" s="2">
        <v>99.82</v>
      </c>
      <c r="U3334" s="2">
        <v>76.88</v>
      </c>
      <c r="V3334" s="2">
        <v>73.95</v>
      </c>
      <c r="W3334" s="2">
        <v>93.19</v>
      </c>
      <c r="X3334" s="2">
        <v>88.36</v>
      </c>
      <c r="Y3334" s="2">
        <v>89.85</v>
      </c>
      <c r="Z3334" s="2">
        <v>90.02</v>
      </c>
    </row>
    <row r="3335" spans="1:26" x14ac:dyDescent="0.3">
      <c r="A3335" s="3" t="s">
        <v>811</v>
      </c>
      <c r="B3335" s="3" t="s">
        <v>812</v>
      </c>
      <c r="C3335" s="3">
        <v>257</v>
      </c>
      <c r="D3335" s="3" t="s">
        <v>24</v>
      </c>
      <c r="E3335" s="3" t="s">
        <v>226</v>
      </c>
      <c r="F3335" s="3" t="s">
        <v>78</v>
      </c>
      <c r="G3335" s="3" t="s">
        <v>259</v>
      </c>
      <c r="H3335" s="3" t="s">
        <v>60</v>
      </c>
      <c r="I3335" s="3">
        <v>1760</v>
      </c>
      <c r="J3335" s="3">
        <v>12800</v>
      </c>
      <c r="K3335" s="3">
        <v>781</v>
      </c>
      <c r="L3335" s="3">
        <v>879.7</v>
      </c>
      <c r="M3335" s="3">
        <v>190.99</v>
      </c>
      <c r="N3335" s="3">
        <v>112.64</v>
      </c>
      <c r="O3335" s="3">
        <v>460.6</v>
      </c>
      <c r="P3335" s="3">
        <v>7491</v>
      </c>
      <c r="Q3335" s="3">
        <v>6152.67</v>
      </c>
      <c r="R3335" s="3">
        <v>6130.76</v>
      </c>
      <c r="S3335" s="3">
        <v>82.13</v>
      </c>
      <c r="T3335" s="3">
        <v>100.36</v>
      </c>
      <c r="U3335" s="3">
        <v>59.64</v>
      </c>
      <c r="V3335" s="3">
        <v>67.180000000000007</v>
      </c>
      <c r="W3335" s="3">
        <v>14.59</v>
      </c>
      <c r="X3335" s="3">
        <v>82.87</v>
      </c>
      <c r="Y3335" s="3">
        <v>68.069999999999993</v>
      </c>
      <c r="Z3335" s="3">
        <v>67.819999999999993</v>
      </c>
    </row>
    <row r="3336" spans="1:26" x14ac:dyDescent="0.3">
      <c r="A3336" s="2" t="s">
        <v>811</v>
      </c>
      <c r="B3336" s="2" t="s">
        <v>812</v>
      </c>
      <c r="C3336" s="2">
        <v>258</v>
      </c>
      <c r="D3336" s="2" t="s">
        <v>24</v>
      </c>
      <c r="E3336" s="2" t="s">
        <v>226</v>
      </c>
      <c r="F3336" s="2" t="s">
        <v>78</v>
      </c>
      <c r="G3336" s="2" t="s">
        <v>260</v>
      </c>
      <c r="H3336" s="2" t="s">
        <v>60</v>
      </c>
      <c r="I3336" s="2">
        <v>1550</v>
      </c>
      <c r="J3336" s="2">
        <v>10600</v>
      </c>
      <c r="K3336" s="2">
        <v>704</v>
      </c>
      <c r="L3336" s="2">
        <v>759.99</v>
      </c>
      <c r="M3336" s="2">
        <v>370.13</v>
      </c>
      <c r="N3336" s="2">
        <v>107.95</v>
      </c>
      <c r="O3336" s="2">
        <v>205.33</v>
      </c>
      <c r="P3336" s="2">
        <v>6215</v>
      </c>
      <c r="Q3336" s="2">
        <v>5280.99</v>
      </c>
      <c r="R3336" s="2">
        <v>5458.4</v>
      </c>
      <c r="S3336" s="2">
        <v>84.97</v>
      </c>
      <c r="T3336" s="2">
        <v>96.75</v>
      </c>
      <c r="U3336" s="2">
        <v>61.05</v>
      </c>
      <c r="V3336" s="2">
        <v>65.900000000000006</v>
      </c>
      <c r="W3336" s="2">
        <v>32.1</v>
      </c>
      <c r="X3336" s="2">
        <v>78.069999999999993</v>
      </c>
      <c r="Y3336" s="2">
        <v>66.34</v>
      </c>
      <c r="Z3336" s="2">
        <v>68.569999999999993</v>
      </c>
    </row>
    <row r="3337" spans="1:26" x14ac:dyDescent="0.3">
      <c r="A3337" s="3" t="s">
        <v>811</v>
      </c>
      <c r="B3337" s="3" t="s">
        <v>812</v>
      </c>
      <c r="C3337" s="3">
        <v>259</v>
      </c>
      <c r="D3337" s="3" t="s">
        <v>24</v>
      </c>
      <c r="E3337" s="3" t="s">
        <v>226</v>
      </c>
      <c r="F3337" s="3" t="s">
        <v>78</v>
      </c>
      <c r="G3337" s="3" t="s">
        <v>83</v>
      </c>
      <c r="H3337" s="3" t="s">
        <v>74</v>
      </c>
      <c r="I3337" s="3">
        <v>10130</v>
      </c>
      <c r="J3337" s="3">
        <v>76300</v>
      </c>
      <c r="K3337" s="3">
        <v>5656</v>
      </c>
      <c r="L3337" s="3">
        <v>5444.18</v>
      </c>
      <c r="M3337" s="3">
        <v>4591.01</v>
      </c>
      <c r="N3337" s="3">
        <v>96.25</v>
      </c>
      <c r="O3337" s="3">
        <v>118.58</v>
      </c>
      <c r="P3337" s="3">
        <v>45351</v>
      </c>
      <c r="Q3337" s="3">
        <v>40511.910000000003</v>
      </c>
      <c r="R3337" s="3">
        <v>41119.61</v>
      </c>
      <c r="S3337" s="3">
        <v>89.33</v>
      </c>
      <c r="T3337" s="3">
        <v>98.52</v>
      </c>
      <c r="U3337" s="3">
        <v>75.05</v>
      </c>
      <c r="V3337" s="3">
        <v>72.239999999999995</v>
      </c>
      <c r="W3337" s="3">
        <v>60.92</v>
      </c>
      <c r="X3337" s="3">
        <v>87.17</v>
      </c>
      <c r="Y3337" s="3">
        <v>77.87</v>
      </c>
      <c r="Z3337" s="3">
        <v>79.03</v>
      </c>
    </row>
    <row r="3338" spans="1:26" x14ac:dyDescent="0.3">
      <c r="A3338" s="2" t="s">
        <v>811</v>
      </c>
      <c r="B3338" s="2" t="s">
        <v>812</v>
      </c>
      <c r="C3338" s="2">
        <v>260</v>
      </c>
      <c r="D3338" s="2" t="s">
        <v>24</v>
      </c>
      <c r="E3338" s="2" t="s">
        <v>226</v>
      </c>
      <c r="F3338" s="2" t="s">
        <v>78</v>
      </c>
      <c r="G3338" s="2" t="s">
        <v>261</v>
      </c>
      <c r="H3338" s="2" t="s">
        <v>60</v>
      </c>
      <c r="I3338" s="2">
        <v>0</v>
      </c>
      <c r="J3338" s="2">
        <v>3300</v>
      </c>
      <c r="K3338" s="2">
        <v>300</v>
      </c>
      <c r="L3338" s="2">
        <v>0</v>
      </c>
      <c r="M3338" s="2">
        <v>0</v>
      </c>
      <c r="N3338" s="2">
        <v>0</v>
      </c>
      <c r="O3338" s="2">
        <v>0</v>
      </c>
      <c r="P3338" s="2">
        <v>1070</v>
      </c>
      <c r="Q3338" s="2">
        <v>0</v>
      </c>
      <c r="R3338" s="2">
        <v>0</v>
      </c>
      <c r="S3338" s="2">
        <v>0</v>
      </c>
      <c r="T3338" s="2">
        <v>0</v>
      </c>
      <c r="U3338" s="2">
        <v>28.51</v>
      </c>
      <c r="V3338" s="2">
        <v>0</v>
      </c>
      <c r="W3338" s="2">
        <v>0</v>
      </c>
      <c r="X3338" s="2">
        <v>22.72</v>
      </c>
      <c r="Y3338" s="2">
        <v>0</v>
      </c>
      <c r="Z3338" s="2">
        <v>0</v>
      </c>
    </row>
    <row r="3339" spans="1:26" x14ac:dyDescent="0.3">
      <c r="A3339" s="3" t="s">
        <v>811</v>
      </c>
      <c r="B3339" s="3" t="s">
        <v>812</v>
      </c>
      <c r="C3339" s="3">
        <v>261</v>
      </c>
      <c r="D3339" s="3" t="s">
        <v>24</v>
      </c>
      <c r="E3339" s="3" t="s">
        <v>226</v>
      </c>
      <c r="F3339" s="3" t="s">
        <v>78</v>
      </c>
      <c r="G3339" s="3" t="s">
        <v>262</v>
      </c>
      <c r="H3339" s="3" t="s">
        <v>74</v>
      </c>
      <c r="I3339" s="3">
        <v>0</v>
      </c>
      <c r="J3339" s="3">
        <v>3300</v>
      </c>
      <c r="K3339" s="3">
        <v>300</v>
      </c>
      <c r="L3339" s="3">
        <v>0</v>
      </c>
      <c r="M3339" s="3">
        <v>0</v>
      </c>
      <c r="N3339" s="3">
        <v>0</v>
      </c>
      <c r="O3339" s="3">
        <v>0</v>
      </c>
      <c r="P3339" s="3">
        <v>1070</v>
      </c>
      <c r="Q3339" s="3">
        <v>0</v>
      </c>
      <c r="R3339" s="3">
        <v>0</v>
      </c>
      <c r="S3339" s="3">
        <v>0</v>
      </c>
      <c r="T3339" s="3">
        <v>0</v>
      </c>
      <c r="U3339" s="3">
        <v>28.51</v>
      </c>
      <c r="V3339" s="3">
        <v>0</v>
      </c>
      <c r="W3339" s="3">
        <v>0</v>
      </c>
      <c r="X3339" s="3">
        <v>22.72</v>
      </c>
      <c r="Y3339" s="3">
        <v>0</v>
      </c>
      <c r="Z3339" s="3">
        <v>0</v>
      </c>
    </row>
    <row r="3340" spans="1:26" x14ac:dyDescent="0.3">
      <c r="A3340" s="2" t="s">
        <v>811</v>
      </c>
      <c r="B3340" s="2" t="s">
        <v>812</v>
      </c>
      <c r="C3340" s="2">
        <v>262</v>
      </c>
      <c r="D3340" s="2" t="s">
        <v>24</v>
      </c>
      <c r="E3340" s="2" t="s">
        <v>226</v>
      </c>
      <c r="F3340" s="2" t="s">
        <v>78</v>
      </c>
      <c r="G3340" s="2" t="s">
        <v>263</v>
      </c>
      <c r="H3340" s="2" t="s">
        <v>60</v>
      </c>
      <c r="I3340" s="2">
        <v>0</v>
      </c>
      <c r="J3340" s="2">
        <v>200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</row>
    <row r="3341" spans="1:26" x14ac:dyDescent="0.3">
      <c r="A3341" s="3" t="s">
        <v>811</v>
      </c>
      <c r="B3341" s="3" t="s">
        <v>812</v>
      </c>
      <c r="C3341" s="3">
        <v>263</v>
      </c>
      <c r="D3341" s="3" t="s">
        <v>24</v>
      </c>
      <c r="E3341" s="3" t="s">
        <v>226</v>
      </c>
      <c r="F3341" s="3" t="s">
        <v>78</v>
      </c>
      <c r="G3341" s="3" t="s">
        <v>225</v>
      </c>
      <c r="H3341" s="3" t="s">
        <v>74</v>
      </c>
      <c r="I3341" s="3">
        <v>0</v>
      </c>
      <c r="J3341" s="3">
        <v>200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</row>
    <row r="3342" spans="1:26" x14ac:dyDescent="0.3">
      <c r="A3342" s="2" t="s">
        <v>811</v>
      </c>
      <c r="B3342" s="2" t="s">
        <v>812</v>
      </c>
      <c r="C3342" s="2">
        <v>264</v>
      </c>
      <c r="D3342" s="2" t="s">
        <v>24</v>
      </c>
      <c r="E3342" s="2" t="s">
        <v>226</v>
      </c>
      <c r="F3342" s="2" t="s">
        <v>78</v>
      </c>
      <c r="G3342" s="2" t="s">
        <v>84</v>
      </c>
      <c r="H3342" s="2" t="s">
        <v>75</v>
      </c>
      <c r="I3342" s="2">
        <v>11450</v>
      </c>
      <c r="J3342" s="2">
        <v>87500</v>
      </c>
      <c r="K3342" s="2">
        <v>6382</v>
      </c>
      <c r="L3342" s="2">
        <v>5891.34</v>
      </c>
      <c r="M3342" s="2">
        <v>5070.8500000000004</v>
      </c>
      <c r="N3342" s="2">
        <v>92.31</v>
      </c>
      <c r="O3342" s="2">
        <v>116.18</v>
      </c>
      <c r="P3342" s="2">
        <v>51169</v>
      </c>
      <c r="Q3342" s="2">
        <v>45296.29</v>
      </c>
      <c r="R3342" s="2">
        <v>44540.98</v>
      </c>
      <c r="S3342" s="2">
        <v>88.52</v>
      </c>
      <c r="T3342" s="2">
        <v>101.7</v>
      </c>
      <c r="U3342" s="2">
        <v>69.06</v>
      </c>
      <c r="V3342" s="2">
        <v>69.16</v>
      </c>
      <c r="W3342" s="2">
        <v>59.53</v>
      </c>
      <c r="X3342" s="2">
        <v>81.790000000000006</v>
      </c>
      <c r="Y3342" s="2">
        <v>77.03</v>
      </c>
      <c r="Z3342" s="2">
        <v>75.739999999999995</v>
      </c>
    </row>
    <row r="3343" spans="1:26" x14ac:dyDescent="0.3">
      <c r="A3343" s="3" t="s">
        <v>811</v>
      </c>
      <c r="B3343" s="3" t="s">
        <v>812</v>
      </c>
      <c r="C3343" s="3">
        <v>265</v>
      </c>
      <c r="D3343" s="3" t="s">
        <v>24</v>
      </c>
      <c r="E3343" s="3" t="s">
        <v>226</v>
      </c>
      <c r="F3343" s="3" t="s">
        <v>78</v>
      </c>
      <c r="G3343" s="3" t="s">
        <v>264</v>
      </c>
      <c r="H3343" s="3" t="s">
        <v>60</v>
      </c>
      <c r="I3343" s="3">
        <v>663.36</v>
      </c>
      <c r="J3343" s="3">
        <v>480</v>
      </c>
      <c r="K3343" s="3">
        <v>39</v>
      </c>
      <c r="L3343" s="3">
        <v>101.19</v>
      </c>
      <c r="M3343" s="3">
        <v>10.15</v>
      </c>
      <c r="N3343" s="3">
        <v>259.45999999999998</v>
      </c>
      <c r="O3343" s="3">
        <v>996.95</v>
      </c>
      <c r="P3343" s="3">
        <v>281</v>
      </c>
      <c r="Q3343" s="3">
        <v>634.78</v>
      </c>
      <c r="R3343" s="3">
        <v>150.44999999999999</v>
      </c>
      <c r="S3343" s="3">
        <v>225.9</v>
      </c>
      <c r="T3343" s="3">
        <v>421.92</v>
      </c>
      <c r="U3343" s="3" t="s">
        <v>60</v>
      </c>
      <c r="V3343" s="3" t="s">
        <v>60</v>
      </c>
      <c r="W3343" s="3" t="s">
        <v>60</v>
      </c>
      <c r="X3343" s="3" t="s">
        <v>60</v>
      </c>
      <c r="Y3343" s="3" t="s">
        <v>60</v>
      </c>
      <c r="Z3343" s="3" t="s">
        <v>60</v>
      </c>
    </row>
    <row r="3344" spans="1:26" x14ac:dyDescent="0.3">
      <c r="A3344" s="2" t="s">
        <v>811</v>
      </c>
      <c r="B3344" s="2" t="s">
        <v>812</v>
      </c>
      <c r="C3344" s="2">
        <v>266</v>
      </c>
      <c r="D3344" s="2" t="s">
        <v>24</v>
      </c>
      <c r="E3344" s="2" t="s">
        <v>226</v>
      </c>
      <c r="F3344" s="2" t="s">
        <v>78</v>
      </c>
      <c r="G3344" s="2" t="s">
        <v>265</v>
      </c>
      <c r="H3344" s="2" t="s">
        <v>60</v>
      </c>
      <c r="I3344" s="2">
        <v>829.78</v>
      </c>
      <c r="J3344" s="2">
        <v>1040</v>
      </c>
      <c r="K3344" s="2">
        <v>90</v>
      </c>
      <c r="L3344" s="2">
        <v>118.36</v>
      </c>
      <c r="M3344" s="2">
        <v>28.53</v>
      </c>
      <c r="N3344" s="2">
        <v>131.51</v>
      </c>
      <c r="O3344" s="2">
        <v>414.86</v>
      </c>
      <c r="P3344" s="2">
        <v>602</v>
      </c>
      <c r="Q3344" s="2">
        <v>831.74</v>
      </c>
      <c r="R3344" s="2">
        <v>582.53</v>
      </c>
      <c r="S3344" s="2">
        <v>138.16</v>
      </c>
      <c r="T3344" s="2">
        <v>142.78</v>
      </c>
      <c r="U3344" s="2" t="s">
        <v>60</v>
      </c>
      <c r="V3344" s="2" t="s">
        <v>60</v>
      </c>
      <c r="W3344" s="2" t="s">
        <v>60</v>
      </c>
      <c r="X3344" s="2" t="s">
        <v>60</v>
      </c>
      <c r="Y3344" s="2" t="s">
        <v>60</v>
      </c>
      <c r="Z3344" s="2" t="s">
        <v>60</v>
      </c>
    </row>
    <row r="3345" spans="1:26" x14ac:dyDescent="0.3">
      <c r="A3345" s="3" t="s">
        <v>811</v>
      </c>
      <c r="B3345" s="3" t="s">
        <v>812</v>
      </c>
      <c r="C3345" s="3">
        <v>267</v>
      </c>
      <c r="D3345" s="3" t="s">
        <v>24</v>
      </c>
      <c r="E3345" s="3" t="s">
        <v>226</v>
      </c>
      <c r="F3345" s="3" t="s">
        <v>78</v>
      </c>
      <c r="G3345" s="3" t="s">
        <v>83</v>
      </c>
      <c r="H3345" s="3" t="s">
        <v>16</v>
      </c>
      <c r="I3345" s="3">
        <v>1493.14</v>
      </c>
      <c r="J3345" s="3">
        <v>1520</v>
      </c>
      <c r="K3345" s="3">
        <v>129</v>
      </c>
      <c r="L3345" s="3">
        <v>219.55</v>
      </c>
      <c r="M3345" s="3">
        <v>38.68</v>
      </c>
      <c r="N3345" s="3">
        <v>170.19</v>
      </c>
      <c r="O3345" s="3">
        <v>567.61</v>
      </c>
      <c r="P3345" s="3">
        <v>883</v>
      </c>
      <c r="Q3345" s="3">
        <v>1466.52</v>
      </c>
      <c r="R3345" s="3">
        <v>732.98</v>
      </c>
      <c r="S3345" s="3">
        <v>166.08</v>
      </c>
      <c r="T3345" s="3">
        <v>200.08</v>
      </c>
      <c r="U3345" s="3" t="s">
        <v>60</v>
      </c>
      <c r="V3345" s="3" t="s">
        <v>60</v>
      </c>
      <c r="W3345" s="3" t="s">
        <v>60</v>
      </c>
      <c r="X3345" s="3" t="s">
        <v>60</v>
      </c>
      <c r="Y3345" s="3" t="s">
        <v>60</v>
      </c>
      <c r="Z3345" s="3" t="s">
        <v>60</v>
      </c>
    </row>
    <row r="3346" spans="1:26" x14ac:dyDescent="0.3">
      <c r="A3346" s="2" t="s">
        <v>811</v>
      </c>
      <c r="B3346" s="2" t="s">
        <v>812</v>
      </c>
      <c r="C3346" s="2">
        <v>268</v>
      </c>
      <c r="D3346" s="2" t="s">
        <v>24</v>
      </c>
      <c r="E3346" s="2" t="s">
        <v>226</v>
      </c>
      <c r="F3346" s="2" t="s">
        <v>78</v>
      </c>
      <c r="G3346" s="2" t="s">
        <v>84</v>
      </c>
      <c r="H3346" s="2" t="s">
        <v>16</v>
      </c>
      <c r="I3346" s="2">
        <v>1493.14</v>
      </c>
      <c r="J3346" s="2">
        <v>1520</v>
      </c>
      <c r="K3346" s="2">
        <v>129</v>
      </c>
      <c r="L3346" s="2">
        <v>219.55</v>
      </c>
      <c r="M3346" s="2">
        <v>38.68</v>
      </c>
      <c r="N3346" s="2">
        <v>170.19</v>
      </c>
      <c r="O3346" s="2">
        <v>567.61</v>
      </c>
      <c r="P3346" s="2">
        <v>883</v>
      </c>
      <c r="Q3346" s="2">
        <v>1466.52</v>
      </c>
      <c r="R3346" s="2">
        <v>732.98</v>
      </c>
      <c r="S3346" s="2">
        <v>166.08</v>
      </c>
      <c r="T3346" s="2">
        <v>200.08</v>
      </c>
      <c r="U3346" s="2" t="s">
        <v>60</v>
      </c>
      <c r="V3346" s="2" t="s">
        <v>60</v>
      </c>
      <c r="W3346" s="2" t="s">
        <v>60</v>
      </c>
      <c r="X3346" s="2" t="s">
        <v>60</v>
      </c>
      <c r="Y3346" s="2" t="s">
        <v>60</v>
      </c>
      <c r="Z3346" s="2" t="s">
        <v>60</v>
      </c>
    </row>
    <row r="3347" spans="1:26" x14ac:dyDescent="0.3">
      <c r="A3347" s="3" t="s">
        <v>811</v>
      </c>
      <c r="B3347" s="3" t="s">
        <v>812</v>
      </c>
      <c r="C3347" s="3">
        <v>269</v>
      </c>
      <c r="D3347" s="3" t="s">
        <v>24</v>
      </c>
      <c r="E3347" s="3" t="s">
        <v>226</v>
      </c>
      <c r="F3347" s="3" t="s">
        <v>78</v>
      </c>
      <c r="G3347" s="3" t="s">
        <v>266</v>
      </c>
      <c r="H3347" s="3" t="s">
        <v>60</v>
      </c>
      <c r="I3347" s="3">
        <v>440</v>
      </c>
      <c r="J3347" s="3">
        <v>3098</v>
      </c>
      <c r="K3347" s="3">
        <v>271</v>
      </c>
      <c r="L3347" s="3">
        <v>268.67</v>
      </c>
      <c r="M3347" s="3">
        <v>300.22000000000003</v>
      </c>
      <c r="N3347" s="3">
        <v>99.14</v>
      </c>
      <c r="O3347" s="3">
        <v>89.49</v>
      </c>
      <c r="P3347" s="3">
        <v>1674</v>
      </c>
      <c r="Q3347" s="3">
        <v>2021.12</v>
      </c>
      <c r="R3347" s="3">
        <v>1622.26</v>
      </c>
      <c r="S3347" s="3">
        <v>120.74</v>
      </c>
      <c r="T3347" s="3">
        <v>124.59</v>
      </c>
      <c r="U3347" s="3">
        <v>82.78</v>
      </c>
      <c r="V3347" s="3">
        <v>82.07</v>
      </c>
      <c r="W3347" s="3">
        <v>91.71</v>
      </c>
      <c r="X3347" s="3">
        <v>74.08</v>
      </c>
      <c r="Y3347" s="3">
        <v>89.44</v>
      </c>
      <c r="Z3347" s="3">
        <v>71.790000000000006</v>
      </c>
    </row>
    <row r="3348" spans="1:26" x14ac:dyDescent="0.3">
      <c r="A3348" s="2" t="s">
        <v>811</v>
      </c>
      <c r="B3348" s="2" t="s">
        <v>812</v>
      </c>
      <c r="C3348" s="2">
        <v>270</v>
      </c>
      <c r="D3348" s="2" t="s">
        <v>24</v>
      </c>
      <c r="E3348" s="2" t="s">
        <v>226</v>
      </c>
      <c r="F3348" s="2" t="s">
        <v>78</v>
      </c>
      <c r="G3348" s="2" t="s">
        <v>193</v>
      </c>
      <c r="H3348" s="2" t="s">
        <v>14</v>
      </c>
      <c r="I3348" s="2">
        <v>440</v>
      </c>
      <c r="J3348" s="2">
        <v>3098</v>
      </c>
      <c r="K3348" s="2">
        <v>271</v>
      </c>
      <c r="L3348" s="2">
        <v>268.67</v>
      </c>
      <c r="M3348" s="2">
        <v>300.22000000000003</v>
      </c>
      <c r="N3348" s="2">
        <v>99.14</v>
      </c>
      <c r="O3348" s="2">
        <v>89.49</v>
      </c>
      <c r="P3348" s="2">
        <v>1674</v>
      </c>
      <c r="Q3348" s="2">
        <v>2021.12</v>
      </c>
      <c r="R3348" s="2">
        <v>1622.26</v>
      </c>
      <c r="S3348" s="2">
        <v>120.74</v>
      </c>
      <c r="T3348" s="2">
        <v>124.59</v>
      </c>
      <c r="U3348" s="2">
        <v>82.78</v>
      </c>
      <c r="V3348" s="2">
        <v>82.07</v>
      </c>
      <c r="W3348" s="2">
        <v>91.71</v>
      </c>
      <c r="X3348" s="2">
        <v>74.08</v>
      </c>
      <c r="Y3348" s="2">
        <v>89.44</v>
      </c>
      <c r="Z3348" s="2">
        <v>71.790000000000006</v>
      </c>
    </row>
    <row r="3349" spans="1:26" x14ac:dyDescent="0.3">
      <c r="A3349" s="3" t="s">
        <v>811</v>
      </c>
      <c r="B3349" s="3" t="s">
        <v>812</v>
      </c>
      <c r="C3349" s="3">
        <v>271</v>
      </c>
      <c r="D3349" s="3" t="s">
        <v>24</v>
      </c>
      <c r="E3349" s="3" t="s">
        <v>226</v>
      </c>
      <c r="F3349" s="3" t="s">
        <v>78</v>
      </c>
      <c r="G3349" s="3" t="s">
        <v>84</v>
      </c>
      <c r="H3349" s="3" t="s">
        <v>14</v>
      </c>
      <c r="I3349" s="3">
        <v>440</v>
      </c>
      <c r="J3349" s="3">
        <v>3098</v>
      </c>
      <c r="K3349" s="3">
        <v>271</v>
      </c>
      <c r="L3349" s="3">
        <v>268.67</v>
      </c>
      <c r="M3349" s="3">
        <v>300.22000000000003</v>
      </c>
      <c r="N3349" s="3">
        <v>99.14</v>
      </c>
      <c r="O3349" s="3">
        <v>89.49</v>
      </c>
      <c r="P3349" s="3">
        <v>1674</v>
      </c>
      <c r="Q3349" s="3">
        <v>2021.12</v>
      </c>
      <c r="R3349" s="3">
        <v>1622.26</v>
      </c>
      <c r="S3349" s="3">
        <v>120.74</v>
      </c>
      <c r="T3349" s="3">
        <v>124.59</v>
      </c>
      <c r="U3349" s="3">
        <v>82.78</v>
      </c>
      <c r="V3349" s="3">
        <v>82.07</v>
      </c>
      <c r="W3349" s="3">
        <v>91.71</v>
      </c>
      <c r="X3349" s="3">
        <v>74.08</v>
      </c>
      <c r="Y3349" s="3">
        <v>89.44</v>
      </c>
      <c r="Z3349" s="3">
        <v>71.790000000000006</v>
      </c>
    </row>
    <row r="3350" spans="1:26" x14ac:dyDescent="0.3">
      <c r="A3350" s="2" t="s">
        <v>811</v>
      </c>
      <c r="B3350" s="2" t="s">
        <v>812</v>
      </c>
      <c r="C3350" s="2">
        <v>272</v>
      </c>
      <c r="D3350" s="2" t="s">
        <v>24</v>
      </c>
      <c r="E3350" s="2" t="s">
        <v>226</v>
      </c>
      <c r="F3350" s="2" t="s">
        <v>78</v>
      </c>
      <c r="G3350" s="2" t="s">
        <v>68</v>
      </c>
      <c r="H3350" s="2" t="s">
        <v>75</v>
      </c>
      <c r="I3350" s="2">
        <v>24295</v>
      </c>
      <c r="J3350" s="2">
        <v>169635</v>
      </c>
      <c r="K3350" s="2">
        <v>12629</v>
      </c>
      <c r="L3350" s="2">
        <v>12720.37</v>
      </c>
      <c r="M3350" s="2">
        <v>11188.06</v>
      </c>
      <c r="N3350" s="2">
        <v>100.72</v>
      </c>
      <c r="O3350" s="2">
        <v>113.7</v>
      </c>
      <c r="P3350" s="2">
        <v>99626</v>
      </c>
      <c r="Q3350" s="2">
        <v>92640.79</v>
      </c>
      <c r="R3350" s="2">
        <v>91662.79</v>
      </c>
      <c r="S3350" s="2">
        <v>92.99</v>
      </c>
      <c r="T3350" s="2">
        <v>101.07</v>
      </c>
      <c r="U3350" s="2">
        <v>63.78</v>
      </c>
      <c r="V3350" s="2">
        <v>70.37</v>
      </c>
      <c r="W3350" s="2">
        <v>61.66</v>
      </c>
      <c r="X3350" s="2">
        <v>73.599999999999994</v>
      </c>
      <c r="Y3350" s="2">
        <v>74.239999999999995</v>
      </c>
      <c r="Z3350" s="2">
        <v>73.180000000000007</v>
      </c>
    </row>
    <row r="3351" spans="1:26" x14ac:dyDescent="0.3">
      <c r="A3351" s="3" t="s">
        <v>811</v>
      </c>
      <c r="B3351" s="3" t="s">
        <v>812</v>
      </c>
      <c r="C3351" s="3">
        <v>273</v>
      </c>
      <c r="D3351" s="3" t="s">
        <v>24</v>
      </c>
      <c r="E3351" s="3" t="s">
        <v>226</v>
      </c>
      <c r="F3351" s="3" t="s">
        <v>78</v>
      </c>
      <c r="G3351" s="3" t="s">
        <v>68</v>
      </c>
      <c r="H3351" s="3" t="s">
        <v>14</v>
      </c>
      <c r="I3351" s="3">
        <v>440</v>
      </c>
      <c r="J3351" s="3">
        <v>3098</v>
      </c>
      <c r="K3351" s="3">
        <v>271</v>
      </c>
      <c r="L3351" s="3">
        <v>268.67</v>
      </c>
      <c r="M3351" s="3">
        <v>300.22000000000003</v>
      </c>
      <c r="N3351" s="3">
        <v>99.14</v>
      </c>
      <c r="O3351" s="3">
        <v>89.49</v>
      </c>
      <c r="P3351" s="3">
        <v>1674</v>
      </c>
      <c r="Q3351" s="3">
        <v>2021.12</v>
      </c>
      <c r="R3351" s="3">
        <v>1622.26</v>
      </c>
      <c r="S3351" s="3">
        <v>120.74</v>
      </c>
      <c r="T3351" s="3">
        <v>124.59</v>
      </c>
      <c r="U3351" s="3">
        <v>82.78</v>
      </c>
      <c r="V3351" s="3">
        <v>82.07</v>
      </c>
      <c r="W3351" s="3">
        <v>91.71</v>
      </c>
      <c r="X3351" s="3">
        <v>74.08</v>
      </c>
      <c r="Y3351" s="3">
        <v>89.44</v>
      </c>
      <c r="Z3351" s="3">
        <v>71.790000000000006</v>
      </c>
    </row>
    <row r="3352" spans="1:26" x14ac:dyDescent="0.3">
      <c r="A3352" s="2" t="s">
        <v>811</v>
      </c>
      <c r="B3352" s="2" t="s">
        <v>812</v>
      </c>
      <c r="C3352" s="2">
        <v>274</v>
      </c>
      <c r="D3352" s="2" t="s">
        <v>24</v>
      </c>
      <c r="E3352" s="2" t="s">
        <v>226</v>
      </c>
      <c r="F3352" s="2" t="s">
        <v>78</v>
      </c>
      <c r="G3352" s="2" t="s">
        <v>68</v>
      </c>
      <c r="H3352" s="2" t="s">
        <v>16</v>
      </c>
      <c r="I3352" s="2">
        <v>1493.14</v>
      </c>
      <c r="J3352" s="2">
        <v>1520</v>
      </c>
      <c r="K3352" s="2">
        <v>129</v>
      </c>
      <c r="L3352" s="2">
        <v>219.55</v>
      </c>
      <c r="M3352" s="2">
        <v>38.68</v>
      </c>
      <c r="N3352" s="2">
        <v>170.19</v>
      </c>
      <c r="O3352" s="2">
        <v>567.61</v>
      </c>
      <c r="P3352" s="2">
        <v>883</v>
      </c>
      <c r="Q3352" s="2">
        <v>1466.52</v>
      </c>
      <c r="R3352" s="2">
        <v>732.98</v>
      </c>
      <c r="S3352" s="2">
        <v>166.08</v>
      </c>
      <c r="T3352" s="2">
        <v>200.08</v>
      </c>
      <c r="U3352" s="2" t="s">
        <v>60</v>
      </c>
      <c r="V3352" s="2" t="s">
        <v>60</v>
      </c>
      <c r="W3352" s="2" t="s">
        <v>60</v>
      </c>
      <c r="X3352" s="2" t="s">
        <v>60</v>
      </c>
      <c r="Y3352" s="2" t="s">
        <v>60</v>
      </c>
      <c r="Z3352" s="2" t="s">
        <v>60</v>
      </c>
    </row>
    <row r="3353" spans="1:26" x14ac:dyDescent="0.3">
      <c r="A3353" s="3" t="s">
        <v>811</v>
      </c>
      <c r="B3353" s="3" t="s">
        <v>812</v>
      </c>
      <c r="C3353" s="3">
        <v>275</v>
      </c>
      <c r="D3353" s="3" t="s">
        <v>24</v>
      </c>
      <c r="E3353" s="3" t="s">
        <v>226</v>
      </c>
      <c r="F3353" s="3" t="s">
        <v>78</v>
      </c>
      <c r="G3353" s="3" t="s">
        <v>68</v>
      </c>
      <c r="H3353" s="3" t="s">
        <v>12</v>
      </c>
      <c r="I3353" s="3">
        <v>501.6</v>
      </c>
      <c r="J3353" s="3">
        <v>1324</v>
      </c>
      <c r="K3353" s="3">
        <v>149</v>
      </c>
      <c r="L3353" s="3">
        <v>98.47</v>
      </c>
      <c r="M3353" s="3">
        <v>91.67</v>
      </c>
      <c r="N3353" s="3">
        <v>66.09</v>
      </c>
      <c r="O3353" s="3">
        <v>107.42</v>
      </c>
      <c r="P3353" s="3">
        <v>832</v>
      </c>
      <c r="Q3353" s="3">
        <v>606.99</v>
      </c>
      <c r="R3353" s="3">
        <v>545.92999999999995</v>
      </c>
      <c r="S3353" s="3">
        <v>72.959999999999994</v>
      </c>
      <c r="T3353" s="3">
        <v>111.18</v>
      </c>
      <c r="U3353" s="3" t="s">
        <v>60</v>
      </c>
      <c r="V3353" s="3" t="s">
        <v>60</v>
      </c>
      <c r="W3353" s="3" t="s">
        <v>60</v>
      </c>
      <c r="X3353" s="3" t="s">
        <v>60</v>
      </c>
      <c r="Y3353" s="3" t="s">
        <v>60</v>
      </c>
      <c r="Z3353" s="3" t="s">
        <v>60</v>
      </c>
    </row>
    <row r="3354" spans="1:26" x14ac:dyDescent="0.3">
      <c r="A3354" s="2" t="s">
        <v>811</v>
      </c>
      <c r="B3354" s="2" t="s">
        <v>812</v>
      </c>
      <c r="C3354" s="2">
        <v>276</v>
      </c>
      <c r="D3354" s="2" t="s">
        <v>24</v>
      </c>
      <c r="E3354" s="2" t="s">
        <v>226</v>
      </c>
      <c r="F3354" s="2" t="s">
        <v>78</v>
      </c>
      <c r="G3354" s="2" t="s">
        <v>68</v>
      </c>
      <c r="H3354" s="2" t="s">
        <v>226</v>
      </c>
      <c r="I3354" s="2">
        <v>26729.74</v>
      </c>
      <c r="J3354" s="2">
        <v>175577</v>
      </c>
      <c r="K3354" s="2">
        <v>13178</v>
      </c>
      <c r="L3354" s="2">
        <v>13307.06</v>
      </c>
      <c r="M3354" s="2">
        <v>11618.63</v>
      </c>
      <c r="N3354" s="2">
        <v>100.98</v>
      </c>
      <c r="O3354" s="2">
        <v>114.53</v>
      </c>
      <c r="P3354" s="2">
        <v>103015</v>
      </c>
      <c r="Q3354" s="2">
        <v>96735.42</v>
      </c>
      <c r="R3354" s="2">
        <v>94563.96</v>
      </c>
      <c r="S3354" s="2">
        <v>93.9</v>
      </c>
      <c r="T3354" s="2">
        <v>102.3</v>
      </c>
      <c r="U3354" s="2" t="s">
        <v>60</v>
      </c>
      <c r="V3354" s="2" t="s">
        <v>60</v>
      </c>
      <c r="W3354" s="2" t="s">
        <v>60</v>
      </c>
      <c r="X3354" s="2" t="s">
        <v>60</v>
      </c>
      <c r="Y3354" s="2" t="s">
        <v>60</v>
      </c>
      <c r="Z3354" s="2" t="s">
        <v>60</v>
      </c>
    </row>
    <row r="3355" spans="1:26" x14ac:dyDescent="0.3">
      <c r="A3355" s="3" t="s">
        <v>811</v>
      </c>
      <c r="B3355" s="3" t="s">
        <v>812</v>
      </c>
      <c r="C3355" s="3">
        <v>277</v>
      </c>
      <c r="D3355" s="3" t="s">
        <v>23</v>
      </c>
      <c r="E3355" s="3" t="s">
        <v>267</v>
      </c>
      <c r="F3355" s="3" t="s">
        <v>58</v>
      </c>
      <c r="G3355" s="3" t="s">
        <v>268</v>
      </c>
      <c r="H3355" s="3" t="s">
        <v>60</v>
      </c>
      <c r="I3355" s="3">
        <v>500</v>
      </c>
      <c r="J3355" s="3">
        <v>3600</v>
      </c>
      <c r="K3355" s="3">
        <v>282</v>
      </c>
      <c r="L3355" s="3">
        <v>350.35</v>
      </c>
      <c r="M3355" s="3">
        <v>344.61</v>
      </c>
      <c r="N3355" s="3">
        <v>124.24</v>
      </c>
      <c r="O3355" s="3">
        <v>101.67</v>
      </c>
      <c r="P3355" s="3">
        <v>2151</v>
      </c>
      <c r="Q3355" s="3">
        <v>2369.2800000000002</v>
      </c>
      <c r="R3355" s="3">
        <v>2089.38</v>
      </c>
      <c r="S3355" s="3">
        <v>110.15</v>
      </c>
      <c r="T3355" s="3">
        <v>113.4</v>
      </c>
      <c r="U3355" s="3">
        <v>75.81</v>
      </c>
      <c r="V3355" s="3">
        <v>94.18</v>
      </c>
      <c r="W3355" s="3">
        <v>92.64</v>
      </c>
      <c r="X3355" s="3">
        <v>83.76</v>
      </c>
      <c r="Y3355" s="3">
        <v>92.26</v>
      </c>
      <c r="Z3355" s="3">
        <v>81.36</v>
      </c>
    </row>
    <row r="3356" spans="1:26" x14ac:dyDescent="0.3">
      <c r="A3356" s="2" t="s">
        <v>811</v>
      </c>
      <c r="B3356" s="2" t="s">
        <v>812</v>
      </c>
      <c r="C3356" s="2">
        <v>278</v>
      </c>
      <c r="D3356" s="2" t="s">
        <v>23</v>
      </c>
      <c r="E3356" s="2" t="s">
        <v>267</v>
      </c>
      <c r="F3356" s="2" t="s">
        <v>58</v>
      </c>
      <c r="G3356" s="2" t="s">
        <v>269</v>
      </c>
      <c r="H3356" s="2" t="s">
        <v>60</v>
      </c>
      <c r="I3356" s="2">
        <v>1340</v>
      </c>
      <c r="J3356" s="2">
        <v>9600</v>
      </c>
      <c r="K3356" s="2">
        <v>819</v>
      </c>
      <c r="L3356" s="2">
        <v>751.21</v>
      </c>
      <c r="M3356" s="2">
        <v>928.86</v>
      </c>
      <c r="N3356" s="2">
        <v>91.72</v>
      </c>
      <c r="O3356" s="2">
        <v>80.87</v>
      </c>
      <c r="P3356" s="2">
        <v>5556</v>
      </c>
      <c r="Q3356" s="2">
        <v>5376.48</v>
      </c>
      <c r="R3356" s="2">
        <v>5550.27</v>
      </c>
      <c r="S3356" s="2">
        <v>96.77</v>
      </c>
      <c r="T3356" s="2">
        <v>96.87</v>
      </c>
      <c r="U3356" s="2">
        <v>82.15</v>
      </c>
      <c r="V3356" s="2">
        <v>75.349999999999994</v>
      </c>
      <c r="W3356" s="2">
        <v>93.17</v>
      </c>
      <c r="X3356" s="2">
        <v>80.73</v>
      </c>
      <c r="Y3356" s="2">
        <v>78.12</v>
      </c>
      <c r="Z3356" s="2">
        <v>80.650000000000006</v>
      </c>
    </row>
    <row r="3357" spans="1:26" x14ac:dyDescent="0.3">
      <c r="A3357" s="3" t="s">
        <v>811</v>
      </c>
      <c r="B3357" s="3" t="s">
        <v>812</v>
      </c>
      <c r="C3357" s="3">
        <v>279</v>
      </c>
      <c r="D3357" s="3" t="s">
        <v>23</v>
      </c>
      <c r="E3357" s="3" t="s">
        <v>267</v>
      </c>
      <c r="F3357" s="3" t="s">
        <v>58</v>
      </c>
      <c r="G3357" s="3" t="s">
        <v>270</v>
      </c>
      <c r="H3357" s="3" t="s">
        <v>60</v>
      </c>
      <c r="I3357" s="3">
        <v>1000</v>
      </c>
      <c r="J3357" s="3">
        <v>5000</v>
      </c>
      <c r="K3357" s="3">
        <v>408</v>
      </c>
      <c r="L3357" s="3">
        <v>674.18</v>
      </c>
      <c r="M3357" s="3">
        <v>266.08</v>
      </c>
      <c r="N3357" s="3">
        <v>165.24</v>
      </c>
      <c r="O3357" s="3">
        <v>253.37</v>
      </c>
      <c r="P3357" s="3">
        <v>3224</v>
      </c>
      <c r="Q3357" s="3">
        <v>4341.5600000000004</v>
      </c>
      <c r="R3357" s="3">
        <v>2579.15</v>
      </c>
      <c r="S3357" s="3">
        <v>134.66</v>
      </c>
      <c r="T3357" s="3">
        <v>168.33</v>
      </c>
      <c r="U3357" s="3">
        <v>54.84</v>
      </c>
      <c r="V3357" s="3">
        <v>90.62</v>
      </c>
      <c r="W3357" s="3">
        <v>35.76</v>
      </c>
      <c r="X3357" s="3">
        <v>62.77</v>
      </c>
      <c r="Y3357" s="3">
        <v>84.53</v>
      </c>
      <c r="Z3357" s="3">
        <v>50.22</v>
      </c>
    </row>
    <row r="3358" spans="1:26" x14ac:dyDescent="0.3">
      <c r="A3358" s="2" t="s">
        <v>811</v>
      </c>
      <c r="B3358" s="2" t="s">
        <v>812</v>
      </c>
      <c r="C3358" s="2">
        <v>280</v>
      </c>
      <c r="D3358" s="2" t="s">
        <v>23</v>
      </c>
      <c r="E3358" s="2" t="s">
        <v>267</v>
      </c>
      <c r="F3358" s="2" t="s">
        <v>58</v>
      </c>
      <c r="G3358" s="2" t="s">
        <v>271</v>
      </c>
      <c r="H3358" s="2" t="s">
        <v>74</v>
      </c>
      <c r="I3358" s="2">
        <v>2840</v>
      </c>
      <c r="J3358" s="2">
        <v>18200</v>
      </c>
      <c r="K3358" s="2">
        <v>1509</v>
      </c>
      <c r="L3358" s="2">
        <v>1775.74</v>
      </c>
      <c r="M3358" s="2">
        <v>1539.55</v>
      </c>
      <c r="N3358" s="2">
        <v>117.68</v>
      </c>
      <c r="O3358" s="2">
        <v>115.34</v>
      </c>
      <c r="P3358" s="2">
        <v>10931</v>
      </c>
      <c r="Q3358" s="2">
        <v>12087.32</v>
      </c>
      <c r="R3358" s="2">
        <v>10218.799999999999</v>
      </c>
      <c r="S3358" s="2">
        <v>110.58</v>
      </c>
      <c r="T3358" s="2">
        <v>118.29</v>
      </c>
      <c r="U3358" s="2">
        <v>71.42</v>
      </c>
      <c r="V3358" s="2">
        <v>84.04</v>
      </c>
      <c r="W3358" s="2">
        <v>72.86</v>
      </c>
      <c r="X3358" s="2">
        <v>74.94</v>
      </c>
      <c r="Y3358" s="2">
        <v>82.87</v>
      </c>
      <c r="Z3358" s="2">
        <v>70.06</v>
      </c>
    </row>
    <row r="3359" spans="1:26" x14ac:dyDescent="0.3">
      <c r="A3359" s="3" t="s">
        <v>811</v>
      </c>
      <c r="B3359" s="3" t="s">
        <v>812</v>
      </c>
      <c r="C3359" s="3">
        <v>281</v>
      </c>
      <c r="D3359" s="3" t="s">
        <v>23</v>
      </c>
      <c r="E3359" s="3" t="s">
        <v>267</v>
      </c>
      <c r="F3359" s="3" t="s">
        <v>58</v>
      </c>
      <c r="G3359" s="3" t="s">
        <v>58</v>
      </c>
      <c r="H3359" s="3" t="s">
        <v>75</v>
      </c>
      <c r="I3359" s="3">
        <v>2840</v>
      </c>
      <c r="J3359" s="3">
        <v>18200</v>
      </c>
      <c r="K3359" s="3">
        <v>1509</v>
      </c>
      <c r="L3359" s="3">
        <v>1775.74</v>
      </c>
      <c r="M3359" s="3">
        <v>1539.55</v>
      </c>
      <c r="N3359" s="3">
        <v>117.68</v>
      </c>
      <c r="O3359" s="3">
        <v>115.34</v>
      </c>
      <c r="P3359" s="3">
        <v>10931</v>
      </c>
      <c r="Q3359" s="3">
        <v>12087.32</v>
      </c>
      <c r="R3359" s="3">
        <v>10218.799999999999</v>
      </c>
      <c r="S3359" s="3">
        <v>110.58</v>
      </c>
      <c r="T3359" s="3">
        <v>118.29</v>
      </c>
      <c r="U3359" s="3">
        <v>71.42</v>
      </c>
      <c r="V3359" s="3">
        <v>84.04</v>
      </c>
      <c r="W3359" s="3">
        <v>72.86</v>
      </c>
      <c r="X3359" s="3">
        <v>74.94</v>
      </c>
      <c r="Y3359" s="3">
        <v>82.87</v>
      </c>
      <c r="Z3359" s="3">
        <v>70.06</v>
      </c>
    </row>
    <row r="3360" spans="1:26" x14ac:dyDescent="0.3">
      <c r="A3360" s="2" t="s">
        <v>811</v>
      </c>
      <c r="B3360" s="2" t="s">
        <v>812</v>
      </c>
      <c r="C3360" s="2">
        <v>282</v>
      </c>
      <c r="D3360" s="2" t="s">
        <v>23</v>
      </c>
      <c r="E3360" s="2" t="s">
        <v>267</v>
      </c>
      <c r="F3360" s="2" t="s">
        <v>58</v>
      </c>
      <c r="G3360" s="2" t="s">
        <v>272</v>
      </c>
      <c r="H3360" s="2" t="s">
        <v>60</v>
      </c>
      <c r="I3360" s="2">
        <v>120</v>
      </c>
      <c r="J3360" s="2">
        <v>274</v>
      </c>
      <c r="K3360" s="2">
        <v>50</v>
      </c>
      <c r="L3360" s="2">
        <v>58.35</v>
      </c>
      <c r="M3360" s="2">
        <v>41.19</v>
      </c>
      <c r="N3360" s="2">
        <v>116.7</v>
      </c>
      <c r="O3360" s="2">
        <v>141.66</v>
      </c>
      <c r="P3360" s="2">
        <v>220</v>
      </c>
      <c r="Q3360" s="2">
        <v>243.84</v>
      </c>
      <c r="R3360" s="2">
        <v>183.35</v>
      </c>
      <c r="S3360" s="2">
        <v>110.84</v>
      </c>
      <c r="T3360" s="2">
        <v>132.99</v>
      </c>
      <c r="U3360" s="2" t="s">
        <v>60</v>
      </c>
      <c r="V3360" s="2" t="s">
        <v>60</v>
      </c>
      <c r="W3360" s="2" t="s">
        <v>60</v>
      </c>
      <c r="X3360" s="2" t="s">
        <v>60</v>
      </c>
      <c r="Y3360" s="2" t="s">
        <v>60</v>
      </c>
      <c r="Z3360" s="2" t="s">
        <v>60</v>
      </c>
    </row>
    <row r="3361" spans="1:26" x14ac:dyDescent="0.3">
      <c r="A3361" s="3" t="s">
        <v>811</v>
      </c>
      <c r="B3361" s="3" t="s">
        <v>812</v>
      </c>
      <c r="C3361" s="3">
        <v>283</v>
      </c>
      <c r="D3361" s="3" t="s">
        <v>23</v>
      </c>
      <c r="E3361" s="3" t="s">
        <v>267</v>
      </c>
      <c r="F3361" s="3" t="s">
        <v>58</v>
      </c>
      <c r="G3361" s="3" t="s">
        <v>271</v>
      </c>
      <c r="H3361" s="3" t="s">
        <v>12</v>
      </c>
      <c r="I3361" s="3">
        <v>120</v>
      </c>
      <c r="J3361" s="3">
        <v>274</v>
      </c>
      <c r="K3361" s="3">
        <v>50</v>
      </c>
      <c r="L3361" s="3">
        <v>58.35</v>
      </c>
      <c r="M3361" s="3">
        <v>41.19</v>
      </c>
      <c r="N3361" s="3">
        <v>116.7</v>
      </c>
      <c r="O3361" s="3">
        <v>141.66</v>
      </c>
      <c r="P3361" s="3">
        <v>220</v>
      </c>
      <c r="Q3361" s="3">
        <v>243.84</v>
      </c>
      <c r="R3361" s="3">
        <v>183.35</v>
      </c>
      <c r="S3361" s="3">
        <v>110.84</v>
      </c>
      <c r="T3361" s="3">
        <v>132.99</v>
      </c>
      <c r="U3361" s="3" t="s">
        <v>60</v>
      </c>
      <c r="V3361" s="3" t="s">
        <v>60</v>
      </c>
      <c r="W3361" s="3" t="s">
        <v>60</v>
      </c>
      <c r="X3361" s="3" t="s">
        <v>60</v>
      </c>
      <c r="Y3361" s="3" t="s">
        <v>60</v>
      </c>
      <c r="Z3361" s="3" t="s">
        <v>60</v>
      </c>
    </row>
    <row r="3362" spans="1:26" x14ac:dyDescent="0.3">
      <c r="A3362" s="2" t="s">
        <v>811</v>
      </c>
      <c r="B3362" s="2" t="s">
        <v>812</v>
      </c>
      <c r="C3362" s="2">
        <v>284</v>
      </c>
      <c r="D3362" s="2" t="s">
        <v>23</v>
      </c>
      <c r="E3362" s="2" t="s">
        <v>267</v>
      </c>
      <c r="F3362" s="2" t="s">
        <v>58</v>
      </c>
      <c r="G3362" s="2" t="s">
        <v>58</v>
      </c>
      <c r="H3362" s="2" t="s">
        <v>12</v>
      </c>
      <c r="I3362" s="2">
        <v>120</v>
      </c>
      <c r="J3362" s="2">
        <v>274</v>
      </c>
      <c r="K3362" s="2">
        <v>50</v>
      </c>
      <c r="L3362" s="2">
        <v>58.35</v>
      </c>
      <c r="M3362" s="2">
        <v>41.19</v>
      </c>
      <c r="N3362" s="2">
        <v>116.7</v>
      </c>
      <c r="O3362" s="2">
        <v>141.66</v>
      </c>
      <c r="P3362" s="2">
        <v>220</v>
      </c>
      <c r="Q3362" s="2">
        <v>243.84</v>
      </c>
      <c r="R3362" s="2">
        <v>183.35</v>
      </c>
      <c r="S3362" s="2">
        <v>110.84</v>
      </c>
      <c r="T3362" s="2">
        <v>132.99</v>
      </c>
      <c r="U3362" s="2" t="s">
        <v>60</v>
      </c>
      <c r="V3362" s="2" t="s">
        <v>60</v>
      </c>
      <c r="W3362" s="2" t="s">
        <v>60</v>
      </c>
      <c r="X3362" s="2" t="s">
        <v>60</v>
      </c>
      <c r="Y3362" s="2" t="s">
        <v>60</v>
      </c>
      <c r="Z3362" s="2" t="s">
        <v>60</v>
      </c>
    </row>
    <row r="3363" spans="1:26" x14ac:dyDescent="0.3">
      <c r="A3363" s="3" t="s">
        <v>811</v>
      </c>
      <c r="B3363" s="3" t="s">
        <v>812</v>
      </c>
      <c r="C3363" s="3">
        <v>285</v>
      </c>
      <c r="D3363" s="3" t="s">
        <v>23</v>
      </c>
      <c r="E3363" s="3" t="s">
        <v>267</v>
      </c>
      <c r="F3363" s="3" t="s">
        <v>65</v>
      </c>
      <c r="G3363" s="3" t="s">
        <v>273</v>
      </c>
      <c r="H3363" s="3" t="s">
        <v>60</v>
      </c>
      <c r="I3363" s="3">
        <v>30</v>
      </c>
      <c r="J3363" s="3">
        <v>200</v>
      </c>
      <c r="K3363" s="3">
        <v>15</v>
      </c>
      <c r="L3363" s="3">
        <v>19.11</v>
      </c>
      <c r="M3363" s="3">
        <v>20.81</v>
      </c>
      <c r="N3363" s="3">
        <v>127.4</v>
      </c>
      <c r="O3363" s="3">
        <v>91.83</v>
      </c>
      <c r="P3363" s="3">
        <v>117</v>
      </c>
      <c r="Q3363" s="3">
        <v>132.58000000000001</v>
      </c>
      <c r="R3363" s="3">
        <v>93.93</v>
      </c>
      <c r="S3363" s="3">
        <v>113.32</v>
      </c>
      <c r="T3363" s="3">
        <v>141.15</v>
      </c>
      <c r="U3363" s="3">
        <v>67.2</v>
      </c>
      <c r="V3363" s="3">
        <v>85.62</v>
      </c>
      <c r="W3363" s="3">
        <v>93.23</v>
      </c>
      <c r="X3363" s="3">
        <v>75.930000000000007</v>
      </c>
      <c r="Y3363" s="3">
        <v>86.05</v>
      </c>
      <c r="Z3363" s="3">
        <v>60.96</v>
      </c>
    </row>
    <row r="3364" spans="1:26" x14ac:dyDescent="0.3">
      <c r="A3364" s="2" t="s">
        <v>811</v>
      </c>
      <c r="B3364" s="2" t="s">
        <v>812</v>
      </c>
      <c r="C3364" s="2">
        <v>286</v>
      </c>
      <c r="D3364" s="2" t="s">
        <v>23</v>
      </c>
      <c r="E3364" s="2" t="s">
        <v>267</v>
      </c>
      <c r="F3364" s="2" t="s">
        <v>65</v>
      </c>
      <c r="G3364" s="2" t="s">
        <v>274</v>
      </c>
      <c r="H3364" s="2" t="s">
        <v>60</v>
      </c>
      <c r="I3364" s="2">
        <v>270</v>
      </c>
      <c r="J3364" s="2">
        <v>1700</v>
      </c>
      <c r="K3364" s="2">
        <v>137</v>
      </c>
      <c r="L3364" s="2">
        <v>137.38</v>
      </c>
      <c r="M3364" s="2">
        <v>72.540000000000006</v>
      </c>
      <c r="N3364" s="2">
        <v>100.28</v>
      </c>
      <c r="O3364" s="2">
        <v>189.39</v>
      </c>
      <c r="P3364" s="2">
        <v>949</v>
      </c>
      <c r="Q3364" s="2">
        <v>990.81</v>
      </c>
      <c r="R3364" s="2">
        <v>439.59</v>
      </c>
      <c r="S3364" s="2">
        <v>104.41</v>
      </c>
      <c r="T3364" s="2">
        <v>225.39</v>
      </c>
      <c r="U3364" s="2">
        <v>68.2</v>
      </c>
      <c r="V3364" s="2">
        <v>68.39</v>
      </c>
      <c r="W3364" s="2">
        <v>36.11</v>
      </c>
      <c r="X3364" s="2">
        <v>68.430000000000007</v>
      </c>
      <c r="Y3364" s="2">
        <v>71.45</v>
      </c>
      <c r="Z3364" s="2">
        <v>31.7</v>
      </c>
    </row>
    <row r="3365" spans="1:26" x14ac:dyDescent="0.3">
      <c r="A3365" s="3" t="s">
        <v>811</v>
      </c>
      <c r="B3365" s="3" t="s">
        <v>812</v>
      </c>
      <c r="C3365" s="3">
        <v>287</v>
      </c>
      <c r="D3365" s="3" t="s">
        <v>23</v>
      </c>
      <c r="E3365" s="3" t="s">
        <v>267</v>
      </c>
      <c r="F3365" s="3" t="s">
        <v>65</v>
      </c>
      <c r="G3365" s="3" t="s">
        <v>275</v>
      </c>
      <c r="H3365" s="3" t="s">
        <v>60</v>
      </c>
      <c r="I3365" s="3">
        <v>25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</row>
    <row r="3366" spans="1:26" x14ac:dyDescent="0.3">
      <c r="A3366" s="2" t="s">
        <v>811</v>
      </c>
      <c r="B3366" s="2" t="s">
        <v>812</v>
      </c>
      <c r="C3366" s="2">
        <v>288</v>
      </c>
      <c r="D3366" s="2" t="s">
        <v>23</v>
      </c>
      <c r="E3366" s="2" t="s">
        <v>267</v>
      </c>
      <c r="F3366" s="2" t="s">
        <v>65</v>
      </c>
      <c r="G3366" s="2" t="s">
        <v>276</v>
      </c>
      <c r="H3366" s="2" t="s">
        <v>74</v>
      </c>
      <c r="I3366" s="2">
        <v>325</v>
      </c>
      <c r="J3366" s="2">
        <v>1900</v>
      </c>
      <c r="K3366" s="2">
        <v>152</v>
      </c>
      <c r="L3366" s="2">
        <v>156.49</v>
      </c>
      <c r="M3366" s="2">
        <v>93.35</v>
      </c>
      <c r="N3366" s="2">
        <v>102.95</v>
      </c>
      <c r="O3366" s="2">
        <v>167.64</v>
      </c>
      <c r="P3366" s="2">
        <v>1066</v>
      </c>
      <c r="Q3366" s="2">
        <v>1123.3900000000001</v>
      </c>
      <c r="R3366" s="2">
        <v>533.52</v>
      </c>
      <c r="S3366" s="2">
        <v>105.38</v>
      </c>
      <c r="T3366" s="2">
        <v>210.56</v>
      </c>
      <c r="U3366" s="2">
        <v>62.86</v>
      </c>
      <c r="V3366" s="2">
        <v>64.72</v>
      </c>
      <c r="W3366" s="2">
        <v>38.61</v>
      </c>
      <c r="X3366" s="2">
        <v>63.86</v>
      </c>
      <c r="Y3366" s="2">
        <v>67.3</v>
      </c>
      <c r="Z3366" s="2">
        <v>31.96</v>
      </c>
    </row>
    <row r="3367" spans="1:26" x14ac:dyDescent="0.3">
      <c r="A3367" s="3" t="s">
        <v>811</v>
      </c>
      <c r="B3367" s="3" t="s">
        <v>812</v>
      </c>
      <c r="C3367" s="3">
        <v>289</v>
      </c>
      <c r="D3367" s="3" t="s">
        <v>23</v>
      </c>
      <c r="E3367" s="3" t="s">
        <v>267</v>
      </c>
      <c r="F3367" s="3" t="s">
        <v>65</v>
      </c>
      <c r="G3367" s="3" t="s">
        <v>277</v>
      </c>
      <c r="H3367" s="3" t="s">
        <v>60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</row>
    <row r="3368" spans="1:26" x14ac:dyDescent="0.3">
      <c r="A3368" s="2" t="s">
        <v>811</v>
      </c>
      <c r="B3368" s="2" t="s">
        <v>812</v>
      </c>
      <c r="C3368" s="2">
        <v>290</v>
      </c>
      <c r="D3368" s="2" t="s">
        <v>23</v>
      </c>
      <c r="E3368" s="2" t="s">
        <v>267</v>
      </c>
      <c r="F3368" s="2" t="s">
        <v>65</v>
      </c>
      <c r="G3368" s="2" t="s">
        <v>278</v>
      </c>
      <c r="H3368" s="2" t="s">
        <v>74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</row>
    <row r="3369" spans="1:26" x14ac:dyDescent="0.3">
      <c r="A3369" s="3" t="s">
        <v>811</v>
      </c>
      <c r="B3369" s="3" t="s">
        <v>812</v>
      </c>
      <c r="C3369" s="3">
        <v>291</v>
      </c>
      <c r="D3369" s="3" t="s">
        <v>23</v>
      </c>
      <c r="E3369" s="3" t="s">
        <v>267</v>
      </c>
      <c r="F3369" s="3" t="s">
        <v>65</v>
      </c>
      <c r="G3369" s="3" t="s">
        <v>804</v>
      </c>
      <c r="H3369" s="3" t="s">
        <v>60</v>
      </c>
      <c r="I3369" s="3">
        <v>600</v>
      </c>
      <c r="J3369" s="3">
        <v>4200</v>
      </c>
      <c r="K3369" s="3">
        <v>344</v>
      </c>
      <c r="L3369" s="3">
        <v>335.98</v>
      </c>
      <c r="M3369" s="3">
        <v>405.64</v>
      </c>
      <c r="N3369" s="3">
        <v>97.67</v>
      </c>
      <c r="O3369" s="3">
        <v>82.83</v>
      </c>
      <c r="P3369" s="3">
        <v>2608</v>
      </c>
      <c r="Q3369" s="3">
        <v>2247.7399999999998</v>
      </c>
      <c r="R3369" s="3">
        <v>2210.48</v>
      </c>
      <c r="S3369" s="3">
        <v>86.19</v>
      </c>
      <c r="T3369" s="3">
        <v>101.69</v>
      </c>
      <c r="U3369" s="3">
        <v>77.06</v>
      </c>
      <c r="V3369" s="3">
        <v>75.260000000000005</v>
      </c>
      <c r="W3369" s="3">
        <v>90.87</v>
      </c>
      <c r="X3369" s="3">
        <v>84.63</v>
      </c>
      <c r="Y3369" s="3">
        <v>72.94</v>
      </c>
      <c r="Z3369" s="3">
        <v>71.73</v>
      </c>
    </row>
    <row r="3370" spans="1:26" x14ac:dyDescent="0.3">
      <c r="A3370" s="2" t="s">
        <v>811</v>
      </c>
      <c r="B3370" s="2" t="s">
        <v>812</v>
      </c>
      <c r="C3370" s="2">
        <v>292</v>
      </c>
      <c r="D3370" s="2" t="s">
        <v>23</v>
      </c>
      <c r="E3370" s="2" t="s">
        <v>267</v>
      </c>
      <c r="F3370" s="2" t="s">
        <v>65</v>
      </c>
      <c r="G3370" s="2" t="s">
        <v>805</v>
      </c>
      <c r="H3370" s="2" t="s">
        <v>60</v>
      </c>
      <c r="I3370" s="2">
        <v>1370</v>
      </c>
      <c r="J3370" s="2">
        <v>8500</v>
      </c>
      <c r="K3370" s="2">
        <v>674</v>
      </c>
      <c r="L3370" s="2">
        <v>856.7</v>
      </c>
      <c r="M3370" s="2">
        <v>359.66</v>
      </c>
      <c r="N3370" s="2">
        <v>127.11</v>
      </c>
      <c r="O3370" s="2">
        <v>238.2</v>
      </c>
      <c r="P3370" s="2">
        <v>4836</v>
      </c>
      <c r="Q3370" s="2">
        <v>5331.31</v>
      </c>
      <c r="R3370" s="2">
        <v>3672.71</v>
      </c>
      <c r="S3370" s="2">
        <v>110.24</v>
      </c>
      <c r="T3370" s="2">
        <v>145.16</v>
      </c>
      <c r="U3370" s="2">
        <v>66.13</v>
      </c>
      <c r="V3370" s="2">
        <v>84.05</v>
      </c>
      <c r="W3370" s="2">
        <v>35.29</v>
      </c>
      <c r="X3370" s="2">
        <v>68.73</v>
      </c>
      <c r="Y3370" s="2">
        <v>75.77</v>
      </c>
      <c r="Z3370" s="2">
        <v>52.2</v>
      </c>
    </row>
    <row r="3371" spans="1:26" x14ac:dyDescent="0.3">
      <c r="A3371" s="3" t="s">
        <v>811</v>
      </c>
      <c r="B3371" s="3" t="s">
        <v>812</v>
      </c>
      <c r="C3371" s="3">
        <v>293</v>
      </c>
      <c r="D3371" s="3" t="s">
        <v>23</v>
      </c>
      <c r="E3371" s="3" t="s">
        <v>267</v>
      </c>
      <c r="F3371" s="3" t="s">
        <v>65</v>
      </c>
      <c r="G3371" s="3" t="s">
        <v>184</v>
      </c>
      <c r="H3371" s="3" t="s">
        <v>74</v>
      </c>
      <c r="I3371" s="3">
        <v>1970</v>
      </c>
      <c r="J3371" s="3">
        <v>12700</v>
      </c>
      <c r="K3371" s="3">
        <v>1018</v>
      </c>
      <c r="L3371" s="3">
        <v>1192.68</v>
      </c>
      <c r="M3371" s="3">
        <v>765.3</v>
      </c>
      <c r="N3371" s="3">
        <v>117.16</v>
      </c>
      <c r="O3371" s="3">
        <v>155.84</v>
      </c>
      <c r="P3371" s="3">
        <v>7444</v>
      </c>
      <c r="Q3371" s="3">
        <v>7579.05</v>
      </c>
      <c r="R3371" s="3">
        <v>5883.19</v>
      </c>
      <c r="S3371" s="3">
        <v>101.81</v>
      </c>
      <c r="T3371" s="3">
        <v>128.83000000000001</v>
      </c>
      <c r="U3371" s="3">
        <v>69.459999999999994</v>
      </c>
      <c r="V3371" s="3">
        <v>81.37</v>
      </c>
      <c r="W3371" s="3">
        <v>52.21</v>
      </c>
      <c r="X3371" s="3">
        <v>73.569999999999993</v>
      </c>
      <c r="Y3371" s="3">
        <v>74.91</v>
      </c>
      <c r="Z3371" s="3">
        <v>58.15</v>
      </c>
    </row>
    <row r="3372" spans="1:26" x14ac:dyDescent="0.3">
      <c r="A3372" s="2" t="s">
        <v>811</v>
      </c>
      <c r="B3372" s="2" t="s">
        <v>812</v>
      </c>
      <c r="C3372" s="2">
        <v>294</v>
      </c>
      <c r="D3372" s="2" t="s">
        <v>23</v>
      </c>
      <c r="E3372" s="2" t="s">
        <v>267</v>
      </c>
      <c r="F3372" s="2" t="s">
        <v>65</v>
      </c>
      <c r="G3372" s="2" t="s">
        <v>279</v>
      </c>
      <c r="H3372" s="2" t="s">
        <v>60</v>
      </c>
      <c r="I3372" s="2">
        <v>600</v>
      </c>
      <c r="J3372" s="2">
        <v>3300</v>
      </c>
      <c r="K3372" s="2">
        <v>249</v>
      </c>
      <c r="L3372" s="2">
        <v>354.11</v>
      </c>
      <c r="M3372" s="2">
        <v>205.49</v>
      </c>
      <c r="N3372" s="2">
        <v>142.21</v>
      </c>
      <c r="O3372" s="2">
        <v>172.32</v>
      </c>
      <c r="P3372" s="2">
        <v>1965</v>
      </c>
      <c r="Q3372" s="2">
        <v>1742.03</v>
      </c>
      <c r="R3372" s="2">
        <v>1511.05</v>
      </c>
      <c r="S3372" s="2">
        <v>88.65</v>
      </c>
      <c r="T3372" s="2">
        <v>115.29</v>
      </c>
      <c r="U3372" s="2">
        <v>55.78</v>
      </c>
      <c r="V3372" s="2">
        <v>79.33</v>
      </c>
      <c r="W3372" s="2">
        <v>46.03</v>
      </c>
      <c r="X3372" s="2">
        <v>63.77</v>
      </c>
      <c r="Y3372" s="2">
        <v>56.53</v>
      </c>
      <c r="Z3372" s="2">
        <v>49.03</v>
      </c>
    </row>
    <row r="3373" spans="1:26" x14ac:dyDescent="0.3">
      <c r="A3373" s="3" t="s">
        <v>811</v>
      </c>
      <c r="B3373" s="3" t="s">
        <v>812</v>
      </c>
      <c r="C3373" s="3">
        <v>295</v>
      </c>
      <c r="D3373" s="3" t="s">
        <v>23</v>
      </c>
      <c r="E3373" s="3" t="s">
        <v>267</v>
      </c>
      <c r="F3373" s="3" t="s">
        <v>65</v>
      </c>
      <c r="G3373" s="3" t="s">
        <v>280</v>
      </c>
      <c r="H3373" s="3" t="s">
        <v>74</v>
      </c>
      <c r="I3373" s="3">
        <v>600</v>
      </c>
      <c r="J3373" s="3">
        <v>3300</v>
      </c>
      <c r="K3373" s="3">
        <v>249</v>
      </c>
      <c r="L3373" s="3">
        <v>354.11</v>
      </c>
      <c r="M3373" s="3">
        <v>205.49</v>
      </c>
      <c r="N3373" s="3">
        <v>142.21</v>
      </c>
      <c r="O3373" s="3">
        <v>172.32</v>
      </c>
      <c r="P3373" s="3">
        <v>1965</v>
      </c>
      <c r="Q3373" s="3">
        <v>1742.03</v>
      </c>
      <c r="R3373" s="3">
        <v>1511.05</v>
      </c>
      <c r="S3373" s="3">
        <v>88.65</v>
      </c>
      <c r="T3373" s="3">
        <v>115.29</v>
      </c>
      <c r="U3373" s="3">
        <v>55.78</v>
      </c>
      <c r="V3373" s="3">
        <v>79.33</v>
      </c>
      <c r="W3373" s="3">
        <v>46.03</v>
      </c>
      <c r="X3373" s="3">
        <v>63.77</v>
      </c>
      <c r="Y3373" s="3">
        <v>56.53</v>
      </c>
      <c r="Z3373" s="3">
        <v>49.03</v>
      </c>
    </row>
    <row r="3374" spans="1:26" x14ac:dyDescent="0.3">
      <c r="A3374" s="2" t="s">
        <v>811</v>
      </c>
      <c r="B3374" s="2" t="s">
        <v>812</v>
      </c>
      <c r="C3374" s="2">
        <v>296</v>
      </c>
      <c r="D3374" s="2" t="s">
        <v>23</v>
      </c>
      <c r="E3374" s="2" t="s">
        <v>267</v>
      </c>
      <c r="F3374" s="2" t="s">
        <v>65</v>
      </c>
      <c r="G3374" s="2" t="s">
        <v>281</v>
      </c>
      <c r="H3374" s="2" t="s">
        <v>60</v>
      </c>
      <c r="I3374" s="2">
        <v>1200</v>
      </c>
      <c r="J3374" s="2">
        <v>8400</v>
      </c>
      <c r="K3374" s="2">
        <v>666</v>
      </c>
      <c r="L3374" s="2">
        <v>732.12</v>
      </c>
      <c r="M3374" s="2">
        <v>497.62</v>
      </c>
      <c r="N3374" s="2">
        <v>109.93</v>
      </c>
      <c r="O3374" s="2">
        <v>147.12</v>
      </c>
      <c r="P3374" s="2">
        <v>4702</v>
      </c>
      <c r="Q3374" s="2">
        <v>5103.3599999999997</v>
      </c>
      <c r="R3374" s="2">
        <v>4318.8100000000004</v>
      </c>
      <c r="S3374" s="2">
        <v>108.54</v>
      </c>
      <c r="T3374" s="2">
        <v>118.17</v>
      </c>
      <c r="U3374" s="2">
        <v>74.599999999999994</v>
      </c>
      <c r="V3374" s="2">
        <v>82</v>
      </c>
      <c r="W3374" s="2">
        <v>55.74</v>
      </c>
      <c r="X3374" s="2">
        <v>76.290000000000006</v>
      </c>
      <c r="Y3374" s="2">
        <v>82.8</v>
      </c>
      <c r="Z3374" s="2">
        <v>70.069999999999993</v>
      </c>
    </row>
    <row r="3375" spans="1:26" x14ac:dyDescent="0.3">
      <c r="A3375" s="3" t="s">
        <v>811</v>
      </c>
      <c r="B3375" s="3" t="s">
        <v>812</v>
      </c>
      <c r="C3375" s="3">
        <v>297</v>
      </c>
      <c r="D3375" s="3" t="s">
        <v>23</v>
      </c>
      <c r="E3375" s="3" t="s">
        <v>267</v>
      </c>
      <c r="F3375" s="3" t="s">
        <v>65</v>
      </c>
      <c r="G3375" s="3" t="s">
        <v>282</v>
      </c>
      <c r="H3375" s="3" t="s">
        <v>74</v>
      </c>
      <c r="I3375" s="3">
        <v>1200</v>
      </c>
      <c r="J3375" s="3">
        <v>8400</v>
      </c>
      <c r="K3375" s="3">
        <v>666</v>
      </c>
      <c r="L3375" s="3">
        <v>732.12</v>
      </c>
      <c r="M3375" s="3">
        <v>497.62</v>
      </c>
      <c r="N3375" s="3">
        <v>109.93</v>
      </c>
      <c r="O3375" s="3">
        <v>147.12</v>
      </c>
      <c r="P3375" s="3">
        <v>4702</v>
      </c>
      <c r="Q3375" s="3">
        <v>5103.3599999999997</v>
      </c>
      <c r="R3375" s="3">
        <v>4318.8100000000004</v>
      </c>
      <c r="S3375" s="3">
        <v>108.54</v>
      </c>
      <c r="T3375" s="3">
        <v>118.17</v>
      </c>
      <c r="U3375" s="3">
        <v>74.599999999999994</v>
      </c>
      <c r="V3375" s="3">
        <v>82</v>
      </c>
      <c r="W3375" s="3">
        <v>55.74</v>
      </c>
      <c r="X3375" s="3">
        <v>76.290000000000006</v>
      </c>
      <c r="Y3375" s="3">
        <v>82.8</v>
      </c>
      <c r="Z3375" s="3">
        <v>70.069999999999993</v>
      </c>
    </row>
    <row r="3376" spans="1:26" x14ac:dyDescent="0.3">
      <c r="A3376" s="2" t="s">
        <v>811</v>
      </c>
      <c r="B3376" s="2" t="s">
        <v>812</v>
      </c>
      <c r="C3376" s="2">
        <v>298</v>
      </c>
      <c r="D3376" s="2" t="s">
        <v>23</v>
      </c>
      <c r="E3376" s="2" t="s">
        <v>267</v>
      </c>
      <c r="F3376" s="2" t="s">
        <v>65</v>
      </c>
      <c r="G3376" s="2" t="s">
        <v>285</v>
      </c>
      <c r="H3376" s="2" t="s">
        <v>60</v>
      </c>
      <c r="I3376" s="2">
        <v>1000</v>
      </c>
      <c r="J3376" s="2">
        <v>6100</v>
      </c>
      <c r="K3376" s="2">
        <v>484</v>
      </c>
      <c r="L3376" s="2">
        <v>573.94000000000005</v>
      </c>
      <c r="M3376" s="2">
        <v>429.82</v>
      </c>
      <c r="N3376" s="2">
        <v>118.58</v>
      </c>
      <c r="O3376" s="2">
        <v>133.53</v>
      </c>
      <c r="P3376" s="2">
        <v>3669</v>
      </c>
      <c r="Q3376" s="2">
        <v>4527.8999999999996</v>
      </c>
      <c r="R3376" s="2">
        <v>2994.99</v>
      </c>
      <c r="S3376" s="2">
        <v>123.41</v>
      </c>
      <c r="T3376" s="2">
        <v>151.18</v>
      </c>
      <c r="U3376" s="2">
        <v>65.05</v>
      </c>
      <c r="V3376" s="2">
        <v>77.14</v>
      </c>
      <c r="W3376" s="2">
        <v>57.77</v>
      </c>
      <c r="X3376" s="2">
        <v>71.44</v>
      </c>
      <c r="Y3376" s="2">
        <v>88.16</v>
      </c>
      <c r="Z3376" s="2">
        <v>58.31</v>
      </c>
    </row>
    <row r="3377" spans="1:26" x14ac:dyDescent="0.3">
      <c r="A3377" s="3" t="s">
        <v>811</v>
      </c>
      <c r="B3377" s="3" t="s">
        <v>812</v>
      </c>
      <c r="C3377" s="3">
        <v>299</v>
      </c>
      <c r="D3377" s="3" t="s">
        <v>23</v>
      </c>
      <c r="E3377" s="3" t="s">
        <v>267</v>
      </c>
      <c r="F3377" s="3" t="s">
        <v>65</v>
      </c>
      <c r="G3377" s="3" t="s">
        <v>286</v>
      </c>
      <c r="H3377" s="3" t="s">
        <v>60</v>
      </c>
      <c r="I3377" s="3">
        <v>2400</v>
      </c>
      <c r="J3377" s="3">
        <v>11000</v>
      </c>
      <c r="K3377" s="3">
        <v>845</v>
      </c>
      <c r="L3377" s="3">
        <v>1665.77</v>
      </c>
      <c r="M3377" s="3">
        <v>702.39</v>
      </c>
      <c r="N3377" s="3">
        <v>197.13</v>
      </c>
      <c r="O3377" s="3">
        <v>237.16</v>
      </c>
      <c r="P3377" s="3">
        <v>6445</v>
      </c>
      <c r="Q3377" s="3">
        <v>9869.33</v>
      </c>
      <c r="R3377" s="3">
        <v>6202.52</v>
      </c>
      <c r="S3377" s="3">
        <v>153.13</v>
      </c>
      <c r="T3377" s="3">
        <v>159.12</v>
      </c>
      <c r="U3377" s="3">
        <v>47.32</v>
      </c>
      <c r="V3377" s="3">
        <v>93.29</v>
      </c>
      <c r="W3377" s="3">
        <v>39.340000000000003</v>
      </c>
      <c r="X3377" s="3">
        <v>52.29</v>
      </c>
      <c r="Y3377" s="3">
        <v>80.069999999999993</v>
      </c>
      <c r="Z3377" s="3">
        <v>50.32</v>
      </c>
    </row>
    <row r="3378" spans="1:26" x14ac:dyDescent="0.3">
      <c r="A3378" s="2" t="s">
        <v>811</v>
      </c>
      <c r="B3378" s="2" t="s">
        <v>812</v>
      </c>
      <c r="C3378" s="2">
        <v>300</v>
      </c>
      <c r="D3378" s="2" t="s">
        <v>23</v>
      </c>
      <c r="E3378" s="2" t="s">
        <v>267</v>
      </c>
      <c r="F3378" s="2" t="s">
        <v>65</v>
      </c>
      <c r="G3378" s="2" t="s">
        <v>287</v>
      </c>
      <c r="H3378" s="2" t="s">
        <v>74</v>
      </c>
      <c r="I3378" s="2">
        <v>3400</v>
      </c>
      <c r="J3378" s="2">
        <v>17100</v>
      </c>
      <c r="K3378" s="2">
        <v>1329</v>
      </c>
      <c r="L3378" s="2">
        <v>2239.71</v>
      </c>
      <c r="M3378" s="2">
        <v>1132.21</v>
      </c>
      <c r="N3378" s="2">
        <v>168.53</v>
      </c>
      <c r="O3378" s="2">
        <v>197.82</v>
      </c>
      <c r="P3378" s="2">
        <v>10114</v>
      </c>
      <c r="Q3378" s="2">
        <v>14397.23</v>
      </c>
      <c r="R3378" s="2">
        <v>9197.51</v>
      </c>
      <c r="S3378" s="2">
        <v>142.35</v>
      </c>
      <c r="T3378" s="2">
        <v>156.53</v>
      </c>
      <c r="U3378" s="2">
        <v>52.54</v>
      </c>
      <c r="V3378" s="2">
        <v>88.54</v>
      </c>
      <c r="W3378" s="2">
        <v>44.76</v>
      </c>
      <c r="X3378" s="2">
        <v>57.92</v>
      </c>
      <c r="Y3378" s="2">
        <v>82.45</v>
      </c>
      <c r="Z3378" s="2">
        <v>52.67</v>
      </c>
    </row>
    <row r="3379" spans="1:26" x14ac:dyDescent="0.3">
      <c r="A3379" s="3" t="s">
        <v>811</v>
      </c>
      <c r="B3379" s="3" t="s">
        <v>812</v>
      </c>
      <c r="C3379" s="3">
        <v>301</v>
      </c>
      <c r="D3379" s="3" t="s">
        <v>23</v>
      </c>
      <c r="E3379" s="3" t="s">
        <v>267</v>
      </c>
      <c r="F3379" s="3" t="s">
        <v>65</v>
      </c>
      <c r="G3379" s="3" t="s">
        <v>288</v>
      </c>
      <c r="H3379" s="3" t="s">
        <v>60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</row>
    <row r="3380" spans="1:26" x14ac:dyDescent="0.3">
      <c r="A3380" s="2" t="s">
        <v>811</v>
      </c>
      <c r="B3380" s="2" t="s">
        <v>812</v>
      </c>
      <c r="C3380" s="2">
        <v>302</v>
      </c>
      <c r="D3380" s="2" t="s">
        <v>23</v>
      </c>
      <c r="E3380" s="2" t="s">
        <v>267</v>
      </c>
      <c r="F3380" s="2" t="s">
        <v>65</v>
      </c>
      <c r="G3380" s="2" t="s">
        <v>289</v>
      </c>
      <c r="H3380" s="2" t="s">
        <v>60</v>
      </c>
      <c r="I3380" s="2">
        <v>600</v>
      </c>
      <c r="J3380" s="2">
        <v>4400</v>
      </c>
      <c r="K3380" s="2">
        <v>382</v>
      </c>
      <c r="L3380" s="2">
        <v>329.78</v>
      </c>
      <c r="M3380" s="2">
        <v>231.88</v>
      </c>
      <c r="N3380" s="2">
        <v>86.33</v>
      </c>
      <c r="O3380" s="2">
        <v>142.22</v>
      </c>
      <c r="P3380" s="2">
        <v>2415</v>
      </c>
      <c r="Q3380" s="2">
        <v>2084.41</v>
      </c>
      <c r="R3380" s="2">
        <v>1747.87</v>
      </c>
      <c r="S3380" s="2">
        <v>86.31</v>
      </c>
      <c r="T3380" s="2">
        <v>119.25</v>
      </c>
      <c r="U3380" s="2">
        <v>85.57</v>
      </c>
      <c r="V3380" s="2">
        <v>73.88</v>
      </c>
      <c r="W3380" s="2">
        <v>51.94</v>
      </c>
      <c r="X3380" s="2">
        <v>78.37</v>
      </c>
      <c r="Y3380" s="2">
        <v>67.64</v>
      </c>
      <c r="Z3380" s="2">
        <v>56.72</v>
      </c>
    </row>
    <row r="3381" spans="1:26" x14ac:dyDescent="0.3">
      <c r="A3381" s="3" t="s">
        <v>811</v>
      </c>
      <c r="B3381" s="3" t="s">
        <v>812</v>
      </c>
      <c r="C3381" s="3">
        <v>303</v>
      </c>
      <c r="D3381" s="3" t="s">
        <v>23</v>
      </c>
      <c r="E3381" s="3" t="s">
        <v>267</v>
      </c>
      <c r="F3381" s="3" t="s">
        <v>65</v>
      </c>
      <c r="G3381" s="3" t="s">
        <v>290</v>
      </c>
      <c r="H3381" s="3" t="s">
        <v>74</v>
      </c>
      <c r="I3381" s="3">
        <v>600</v>
      </c>
      <c r="J3381" s="3">
        <v>4400</v>
      </c>
      <c r="K3381" s="3">
        <v>382</v>
      </c>
      <c r="L3381" s="3">
        <v>329.78</v>
      </c>
      <c r="M3381" s="3">
        <v>231.88</v>
      </c>
      <c r="N3381" s="3">
        <v>86.33</v>
      </c>
      <c r="O3381" s="3">
        <v>142.22</v>
      </c>
      <c r="P3381" s="3">
        <v>2415</v>
      </c>
      <c r="Q3381" s="3">
        <v>2084.41</v>
      </c>
      <c r="R3381" s="3">
        <v>1747.87</v>
      </c>
      <c r="S3381" s="3">
        <v>86.31</v>
      </c>
      <c r="T3381" s="3">
        <v>119.25</v>
      </c>
      <c r="U3381" s="3">
        <v>85.57</v>
      </c>
      <c r="V3381" s="3">
        <v>73.88</v>
      </c>
      <c r="W3381" s="3">
        <v>51.94</v>
      </c>
      <c r="X3381" s="3">
        <v>78.37</v>
      </c>
      <c r="Y3381" s="3">
        <v>67.64</v>
      </c>
      <c r="Z3381" s="3">
        <v>56.72</v>
      </c>
    </row>
    <row r="3382" spans="1:26" x14ac:dyDescent="0.3">
      <c r="A3382" s="2" t="s">
        <v>811</v>
      </c>
      <c r="B3382" s="2" t="s">
        <v>812</v>
      </c>
      <c r="C3382" s="2">
        <v>304</v>
      </c>
      <c r="D3382" s="2" t="s">
        <v>23</v>
      </c>
      <c r="E3382" s="2" t="s">
        <v>267</v>
      </c>
      <c r="F3382" s="2" t="s">
        <v>65</v>
      </c>
      <c r="G3382" s="2" t="s">
        <v>291</v>
      </c>
      <c r="H3382" s="2" t="s">
        <v>60</v>
      </c>
      <c r="I3382" s="2">
        <v>300</v>
      </c>
      <c r="J3382" s="2">
        <v>2200</v>
      </c>
      <c r="K3382" s="2">
        <v>166</v>
      </c>
      <c r="L3382" s="2">
        <v>177.74</v>
      </c>
      <c r="M3382" s="2">
        <v>2.64</v>
      </c>
      <c r="N3382" s="2">
        <v>107.07</v>
      </c>
      <c r="O3382" s="2">
        <v>6732.58</v>
      </c>
      <c r="P3382" s="2">
        <v>1271</v>
      </c>
      <c r="Q3382" s="2">
        <v>1277.04</v>
      </c>
      <c r="R3382" s="2">
        <v>710.42</v>
      </c>
      <c r="S3382" s="2">
        <v>100.48</v>
      </c>
      <c r="T3382" s="2">
        <v>179.76</v>
      </c>
      <c r="U3382" s="2">
        <v>74.37</v>
      </c>
      <c r="V3382" s="2">
        <v>79.63</v>
      </c>
      <c r="W3382" s="2">
        <v>1.18</v>
      </c>
      <c r="X3382" s="2">
        <v>82.49</v>
      </c>
      <c r="Y3382" s="2">
        <v>82.88</v>
      </c>
      <c r="Z3382" s="2">
        <v>46.11</v>
      </c>
    </row>
    <row r="3383" spans="1:26" x14ac:dyDescent="0.3">
      <c r="A3383" s="3" t="s">
        <v>811</v>
      </c>
      <c r="B3383" s="3" t="s">
        <v>812</v>
      </c>
      <c r="C3383" s="3">
        <v>305</v>
      </c>
      <c r="D3383" s="3" t="s">
        <v>23</v>
      </c>
      <c r="E3383" s="3" t="s">
        <v>267</v>
      </c>
      <c r="F3383" s="3" t="s">
        <v>65</v>
      </c>
      <c r="G3383" s="3" t="s">
        <v>292</v>
      </c>
      <c r="H3383" s="3" t="s">
        <v>74</v>
      </c>
      <c r="I3383" s="3">
        <v>300</v>
      </c>
      <c r="J3383" s="3">
        <v>2200</v>
      </c>
      <c r="K3383" s="3">
        <v>166</v>
      </c>
      <c r="L3383" s="3">
        <v>177.74</v>
      </c>
      <c r="M3383" s="3">
        <v>2.64</v>
      </c>
      <c r="N3383" s="3">
        <v>107.07</v>
      </c>
      <c r="O3383" s="3">
        <v>6732.58</v>
      </c>
      <c r="P3383" s="3">
        <v>1271</v>
      </c>
      <c r="Q3383" s="3">
        <v>1277.04</v>
      </c>
      <c r="R3383" s="3">
        <v>710.42</v>
      </c>
      <c r="S3383" s="3">
        <v>100.48</v>
      </c>
      <c r="T3383" s="3">
        <v>179.76</v>
      </c>
      <c r="U3383" s="3">
        <v>74.37</v>
      </c>
      <c r="V3383" s="3">
        <v>79.63</v>
      </c>
      <c r="W3383" s="3">
        <v>1.18</v>
      </c>
      <c r="X3383" s="3">
        <v>82.49</v>
      </c>
      <c r="Y3383" s="3">
        <v>82.88</v>
      </c>
      <c r="Z3383" s="3">
        <v>46.11</v>
      </c>
    </row>
    <row r="3384" spans="1:26" x14ac:dyDescent="0.3">
      <c r="A3384" s="2" t="s">
        <v>811</v>
      </c>
      <c r="B3384" s="2" t="s">
        <v>812</v>
      </c>
      <c r="C3384" s="2">
        <v>306</v>
      </c>
      <c r="D3384" s="2" t="s">
        <v>23</v>
      </c>
      <c r="E3384" s="2" t="s">
        <v>267</v>
      </c>
      <c r="F3384" s="2" t="s">
        <v>65</v>
      </c>
      <c r="G3384" s="2" t="s">
        <v>295</v>
      </c>
      <c r="H3384" s="2" t="s">
        <v>60</v>
      </c>
      <c r="I3384" s="2">
        <v>1440</v>
      </c>
      <c r="J3384" s="2">
        <v>7100</v>
      </c>
      <c r="K3384" s="2">
        <v>547</v>
      </c>
      <c r="L3384" s="2">
        <v>648.67999999999995</v>
      </c>
      <c r="M3384" s="2">
        <v>216.2</v>
      </c>
      <c r="N3384" s="2">
        <v>118.59</v>
      </c>
      <c r="O3384" s="2">
        <v>300.04000000000002</v>
      </c>
      <c r="P3384" s="2">
        <v>4166</v>
      </c>
      <c r="Q3384" s="2">
        <v>4750.58</v>
      </c>
      <c r="R3384" s="2">
        <v>3052.51</v>
      </c>
      <c r="S3384" s="2">
        <v>114.03</v>
      </c>
      <c r="T3384" s="2">
        <v>155.63</v>
      </c>
      <c r="U3384" s="2">
        <v>51.06</v>
      </c>
      <c r="V3384" s="2">
        <v>60.55</v>
      </c>
      <c r="W3384" s="2">
        <v>20.18</v>
      </c>
      <c r="X3384" s="2">
        <v>56.33</v>
      </c>
      <c r="Y3384" s="2">
        <v>64.23</v>
      </c>
      <c r="Z3384" s="2">
        <v>41.27</v>
      </c>
    </row>
    <row r="3385" spans="1:26" x14ac:dyDescent="0.3">
      <c r="A3385" s="3" t="s">
        <v>811</v>
      </c>
      <c r="B3385" s="3" t="s">
        <v>812</v>
      </c>
      <c r="C3385" s="3">
        <v>307</v>
      </c>
      <c r="D3385" s="3" t="s">
        <v>23</v>
      </c>
      <c r="E3385" s="3" t="s">
        <v>267</v>
      </c>
      <c r="F3385" s="3" t="s">
        <v>65</v>
      </c>
      <c r="G3385" s="3" t="s">
        <v>296</v>
      </c>
      <c r="H3385" s="3" t="s">
        <v>74</v>
      </c>
      <c r="I3385" s="3">
        <v>1440</v>
      </c>
      <c r="J3385" s="3">
        <v>7100</v>
      </c>
      <c r="K3385" s="3">
        <v>547</v>
      </c>
      <c r="L3385" s="3">
        <v>648.67999999999995</v>
      </c>
      <c r="M3385" s="3">
        <v>216.2</v>
      </c>
      <c r="N3385" s="3">
        <v>118.59</v>
      </c>
      <c r="O3385" s="3">
        <v>300.04000000000002</v>
      </c>
      <c r="P3385" s="3">
        <v>4166</v>
      </c>
      <c r="Q3385" s="3">
        <v>4750.58</v>
      </c>
      <c r="R3385" s="3">
        <v>3052.51</v>
      </c>
      <c r="S3385" s="3">
        <v>114.03</v>
      </c>
      <c r="T3385" s="3">
        <v>155.63</v>
      </c>
      <c r="U3385" s="3">
        <v>51.06</v>
      </c>
      <c r="V3385" s="3">
        <v>60.55</v>
      </c>
      <c r="W3385" s="3">
        <v>20.18</v>
      </c>
      <c r="X3385" s="3">
        <v>56.33</v>
      </c>
      <c r="Y3385" s="3">
        <v>64.23</v>
      </c>
      <c r="Z3385" s="3">
        <v>41.27</v>
      </c>
    </row>
    <row r="3386" spans="1:26" x14ac:dyDescent="0.3">
      <c r="A3386" s="2" t="s">
        <v>811</v>
      </c>
      <c r="B3386" s="2" t="s">
        <v>812</v>
      </c>
      <c r="C3386" s="2">
        <v>308</v>
      </c>
      <c r="D3386" s="2" t="s">
        <v>23</v>
      </c>
      <c r="E3386" s="2" t="s">
        <v>267</v>
      </c>
      <c r="F3386" s="2" t="s">
        <v>65</v>
      </c>
      <c r="G3386" s="2" t="s">
        <v>297</v>
      </c>
      <c r="H3386" s="2" t="s">
        <v>60</v>
      </c>
      <c r="I3386" s="2">
        <v>100</v>
      </c>
      <c r="J3386" s="2">
        <v>700</v>
      </c>
      <c r="K3386" s="2">
        <v>54</v>
      </c>
      <c r="L3386" s="2">
        <v>60.78</v>
      </c>
      <c r="M3386" s="2">
        <v>53.62</v>
      </c>
      <c r="N3386" s="2">
        <v>112.56</v>
      </c>
      <c r="O3386" s="2">
        <v>113.35</v>
      </c>
      <c r="P3386" s="2">
        <v>410</v>
      </c>
      <c r="Q3386" s="2">
        <v>410.86</v>
      </c>
      <c r="R3386" s="2">
        <v>277.32</v>
      </c>
      <c r="S3386" s="2">
        <v>100.21</v>
      </c>
      <c r="T3386" s="2">
        <v>148.15</v>
      </c>
      <c r="U3386" s="2">
        <v>72.58</v>
      </c>
      <c r="V3386" s="2">
        <v>81.69</v>
      </c>
      <c r="W3386" s="2">
        <v>72.069999999999993</v>
      </c>
      <c r="X3386" s="2">
        <v>79.83</v>
      </c>
      <c r="Y3386" s="2">
        <v>80</v>
      </c>
      <c r="Z3386" s="2">
        <v>54</v>
      </c>
    </row>
    <row r="3387" spans="1:26" x14ac:dyDescent="0.3">
      <c r="A3387" s="3" t="s">
        <v>811</v>
      </c>
      <c r="B3387" s="3" t="s">
        <v>812</v>
      </c>
      <c r="C3387" s="3">
        <v>309</v>
      </c>
      <c r="D3387" s="3" t="s">
        <v>23</v>
      </c>
      <c r="E3387" s="3" t="s">
        <v>267</v>
      </c>
      <c r="F3387" s="3" t="s">
        <v>65</v>
      </c>
      <c r="G3387" s="3" t="s">
        <v>298</v>
      </c>
      <c r="H3387" s="3" t="s">
        <v>74</v>
      </c>
      <c r="I3387" s="3">
        <v>100</v>
      </c>
      <c r="J3387" s="3">
        <v>700</v>
      </c>
      <c r="K3387" s="3">
        <v>54</v>
      </c>
      <c r="L3387" s="3">
        <v>60.78</v>
      </c>
      <c r="M3387" s="3">
        <v>53.62</v>
      </c>
      <c r="N3387" s="3">
        <v>112.56</v>
      </c>
      <c r="O3387" s="3">
        <v>113.35</v>
      </c>
      <c r="P3387" s="3">
        <v>410</v>
      </c>
      <c r="Q3387" s="3">
        <v>410.86</v>
      </c>
      <c r="R3387" s="3">
        <v>277.32</v>
      </c>
      <c r="S3387" s="3">
        <v>100.21</v>
      </c>
      <c r="T3387" s="3">
        <v>148.15</v>
      </c>
      <c r="U3387" s="3">
        <v>72.58</v>
      </c>
      <c r="V3387" s="3">
        <v>81.69</v>
      </c>
      <c r="W3387" s="3">
        <v>72.069999999999993</v>
      </c>
      <c r="X3387" s="3">
        <v>79.83</v>
      </c>
      <c r="Y3387" s="3">
        <v>80</v>
      </c>
      <c r="Z3387" s="3">
        <v>54</v>
      </c>
    </row>
    <row r="3388" spans="1:26" x14ac:dyDescent="0.3">
      <c r="A3388" s="2" t="s">
        <v>811</v>
      </c>
      <c r="B3388" s="2" t="s">
        <v>812</v>
      </c>
      <c r="C3388" s="2">
        <v>310</v>
      </c>
      <c r="D3388" s="2" t="s">
        <v>23</v>
      </c>
      <c r="E3388" s="2" t="s">
        <v>267</v>
      </c>
      <c r="F3388" s="2" t="s">
        <v>65</v>
      </c>
      <c r="G3388" s="2" t="s">
        <v>299</v>
      </c>
      <c r="H3388" s="2" t="s">
        <v>60</v>
      </c>
      <c r="I3388" s="2">
        <v>600</v>
      </c>
      <c r="J3388" s="2">
        <v>2000</v>
      </c>
      <c r="K3388" s="2">
        <v>144</v>
      </c>
      <c r="L3388" s="2">
        <v>204.92</v>
      </c>
      <c r="M3388" s="2">
        <v>167.5</v>
      </c>
      <c r="N3388" s="2">
        <v>142.31</v>
      </c>
      <c r="O3388" s="2">
        <v>122.34</v>
      </c>
      <c r="P3388" s="2">
        <v>1210</v>
      </c>
      <c r="Q3388" s="2">
        <v>1487.1</v>
      </c>
      <c r="R3388" s="2">
        <v>544.1</v>
      </c>
      <c r="S3388" s="2">
        <v>122.9</v>
      </c>
      <c r="T3388" s="2">
        <v>273.31</v>
      </c>
      <c r="U3388" s="2">
        <v>32.26</v>
      </c>
      <c r="V3388" s="2">
        <v>45.91</v>
      </c>
      <c r="W3388" s="2">
        <v>37.520000000000003</v>
      </c>
      <c r="X3388" s="2">
        <v>39.270000000000003</v>
      </c>
      <c r="Y3388" s="2">
        <v>48.26</v>
      </c>
      <c r="Z3388" s="2">
        <v>17.66</v>
      </c>
    </row>
    <row r="3389" spans="1:26" x14ac:dyDescent="0.3">
      <c r="A3389" s="3" t="s">
        <v>811</v>
      </c>
      <c r="B3389" s="3" t="s">
        <v>812</v>
      </c>
      <c r="C3389" s="3">
        <v>311</v>
      </c>
      <c r="D3389" s="3" t="s">
        <v>23</v>
      </c>
      <c r="E3389" s="3" t="s">
        <v>267</v>
      </c>
      <c r="F3389" s="3" t="s">
        <v>65</v>
      </c>
      <c r="G3389" s="3" t="s">
        <v>300</v>
      </c>
      <c r="H3389" s="3" t="s">
        <v>74</v>
      </c>
      <c r="I3389" s="3">
        <v>600</v>
      </c>
      <c r="J3389" s="3">
        <v>2000</v>
      </c>
      <c r="K3389" s="3">
        <v>144</v>
      </c>
      <c r="L3389" s="3">
        <v>204.92</v>
      </c>
      <c r="M3389" s="3">
        <v>167.5</v>
      </c>
      <c r="N3389" s="3">
        <v>142.31</v>
      </c>
      <c r="O3389" s="3">
        <v>122.34</v>
      </c>
      <c r="P3389" s="3">
        <v>1210</v>
      </c>
      <c r="Q3389" s="3">
        <v>1487.1</v>
      </c>
      <c r="R3389" s="3">
        <v>544.1</v>
      </c>
      <c r="S3389" s="3">
        <v>122.9</v>
      </c>
      <c r="T3389" s="3">
        <v>273.31</v>
      </c>
      <c r="U3389" s="3">
        <v>32.26</v>
      </c>
      <c r="V3389" s="3">
        <v>45.91</v>
      </c>
      <c r="W3389" s="3">
        <v>37.520000000000003</v>
      </c>
      <c r="X3389" s="3">
        <v>39.270000000000003</v>
      </c>
      <c r="Y3389" s="3">
        <v>48.26</v>
      </c>
      <c r="Z3389" s="3">
        <v>17.66</v>
      </c>
    </row>
    <row r="3390" spans="1:26" x14ac:dyDescent="0.3">
      <c r="A3390" s="2" t="s">
        <v>811</v>
      </c>
      <c r="B3390" s="2" t="s">
        <v>812</v>
      </c>
      <c r="C3390" s="2">
        <v>312</v>
      </c>
      <c r="D3390" s="2" t="s">
        <v>23</v>
      </c>
      <c r="E3390" s="2" t="s">
        <v>267</v>
      </c>
      <c r="F3390" s="2" t="s">
        <v>65</v>
      </c>
      <c r="G3390" s="2" t="s">
        <v>301</v>
      </c>
      <c r="H3390" s="2" t="s">
        <v>60</v>
      </c>
      <c r="I3390" s="2">
        <v>63</v>
      </c>
      <c r="J3390" s="2">
        <v>100</v>
      </c>
      <c r="K3390" s="2">
        <v>8</v>
      </c>
      <c r="L3390" s="2">
        <v>31.02</v>
      </c>
      <c r="M3390" s="2">
        <v>0</v>
      </c>
      <c r="N3390" s="2">
        <v>387.75</v>
      </c>
      <c r="O3390" s="2">
        <v>0</v>
      </c>
      <c r="P3390" s="2">
        <v>60</v>
      </c>
      <c r="Q3390" s="2">
        <v>181.94</v>
      </c>
      <c r="R3390" s="2">
        <v>0</v>
      </c>
      <c r="S3390" s="2">
        <v>303.23</v>
      </c>
      <c r="T3390" s="2">
        <v>0</v>
      </c>
      <c r="U3390" s="2">
        <v>17.07</v>
      </c>
      <c r="V3390" s="2">
        <v>66.180000000000007</v>
      </c>
      <c r="W3390" s="2">
        <v>0</v>
      </c>
      <c r="X3390" s="2">
        <v>18.54</v>
      </c>
      <c r="Y3390" s="2">
        <v>56.23</v>
      </c>
      <c r="Z3390" s="2">
        <v>0</v>
      </c>
    </row>
    <row r="3391" spans="1:26" x14ac:dyDescent="0.3">
      <c r="A3391" s="3" t="s">
        <v>811</v>
      </c>
      <c r="B3391" s="3" t="s">
        <v>812</v>
      </c>
      <c r="C3391" s="3">
        <v>313</v>
      </c>
      <c r="D3391" s="3" t="s">
        <v>23</v>
      </c>
      <c r="E3391" s="3" t="s">
        <v>267</v>
      </c>
      <c r="F3391" s="3" t="s">
        <v>65</v>
      </c>
      <c r="G3391" s="3" t="s">
        <v>302</v>
      </c>
      <c r="H3391" s="3" t="s">
        <v>74</v>
      </c>
      <c r="I3391" s="3">
        <v>63</v>
      </c>
      <c r="J3391" s="3">
        <v>100</v>
      </c>
      <c r="K3391" s="3">
        <v>8</v>
      </c>
      <c r="L3391" s="3">
        <v>31.02</v>
      </c>
      <c r="M3391" s="3">
        <v>0</v>
      </c>
      <c r="N3391" s="3">
        <v>387.75</v>
      </c>
      <c r="O3391" s="3">
        <v>0</v>
      </c>
      <c r="P3391" s="3">
        <v>60</v>
      </c>
      <c r="Q3391" s="3">
        <v>181.94</v>
      </c>
      <c r="R3391" s="3">
        <v>0</v>
      </c>
      <c r="S3391" s="3">
        <v>303.23</v>
      </c>
      <c r="T3391" s="3">
        <v>0</v>
      </c>
      <c r="U3391" s="3">
        <v>17.07</v>
      </c>
      <c r="V3391" s="3">
        <v>66.180000000000007</v>
      </c>
      <c r="W3391" s="3">
        <v>0</v>
      </c>
      <c r="X3391" s="3">
        <v>18.54</v>
      </c>
      <c r="Y3391" s="3">
        <v>56.23</v>
      </c>
      <c r="Z3391" s="3">
        <v>0</v>
      </c>
    </row>
    <row r="3392" spans="1:26" x14ac:dyDescent="0.3">
      <c r="A3392" s="2" t="s">
        <v>811</v>
      </c>
      <c r="B3392" s="2" t="s">
        <v>812</v>
      </c>
      <c r="C3392" s="2">
        <v>314</v>
      </c>
      <c r="D3392" s="2" t="s">
        <v>23</v>
      </c>
      <c r="E3392" s="2" t="s">
        <v>267</v>
      </c>
      <c r="F3392" s="2" t="s">
        <v>65</v>
      </c>
      <c r="G3392" s="2" t="s">
        <v>303</v>
      </c>
      <c r="H3392" s="2" t="s">
        <v>60</v>
      </c>
      <c r="I3392" s="2">
        <v>600</v>
      </c>
      <c r="J3392" s="2">
        <v>3000</v>
      </c>
      <c r="K3392" s="2">
        <v>243</v>
      </c>
      <c r="L3392" s="2">
        <v>274.82</v>
      </c>
      <c r="M3392" s="2">
        <v>207.05</v>
      </c>
      <c r="N3392" s="2">
        <v>113.09</v>
      </c>
      <c r="O3392" s="2">
        <v>132.72999999999999</v>
      </c>
      <c r="P3392" s="2">
        <v>1705</v>
      </c>
      <c r="Q3392" s="2">
        <v>2120</v>
      </c>
      <c r="R3392" s="2">
        <v>1280.4100000000001</v>
      </c>
      <c r="S3392" s="2">
        <v>124.34</v>
      </c>
      <c r="T3392" s="2">
        <v>165.57</v>
      </c>
      <c r="U3392" s="2">
        <v>54.44</v>
      </c>
      <c r="V3392" s="2">
        <v>61.56</v>
      </c>
      <c r="W3392" s="2">
        <v>46.38</v>
      </c>
      <c r="X3392" s="2">
        <v>55.33</v>
      </c>
      <c r="Y3392" s="2">
        <v>68.8</v>
      </c>
      <c r="Z3392" s="2">
        <v>41.55</v>
      </c>
    </row>
    <row r="3393" spans="1:26" x14ac:dyDescent="0.3">
      <c r="A3393" s="3" t="s">
        <v>811</v>
      </c>
      <c r="B3393" s="3" t="s">
        <v>812</v>
      </c>
      <c r="C3393" s="3">
        <v>315</v>
      </c>
      <c r="D3393" s="3" t="s">
        <v>23</v>
      </c>
      <c r="E3393" s="3" t="s">
        <v>267</v>
      </c>
      <c r="F3393" s="3" t="s">
        <v>65</v>
      </c>
      <c r="G3393" s="3" t="s">
        <v>304</v>
      </c>
      <c r="H3393" s="3" t="s">
        <v>74</v>
      </c>
      <c r="I3393" s="3">
        <v>600</v>
      </c>
      <c r="J3393" s="3">
        <v>3000</v>
      </c>
      <c r="K3393" s="3">
        <v>243</v>
      </c>
      <c r="L3393" s="3">
        <v>274.82</v>
      </c>
      <c r="M3393" s="3">
        <v>207.05</v>
      </c>
      <c r="N3393" s="3">
        <v>113.09</v>
      </c>
      <c r="O3393" s="3">
        <v>132.72999999999999</v>
      </c>
      <c r="P3393" s="3">
        <v>1705</v>
      </c>
      <c r="Q3393" s="3">
        <v>2120</v>
      </c>
      <c r="R3393" s="3">
        <v>1280.4100000000001</v>
      </c>
      <c r="S3393" s="3">
        <v>124.34</v>
      </c>
      <c r="T3393" s="3">
        <v>165.57</v>
      </c>
      <c r="U3393" s="3">
        <v>54.44</v>
      </c>
      <c r="V3393" s="3">
        <v>61.56</v>
      </c>
      <c r="W3393" s="3">
        <v>46.38</v>
      </c>
      <c r="X3393" s="3">
        <v>55.33</v>
      </c>
      <c r="Y3393" s="3">
        <v>68.8</v>
      </c>
      <c r="Z3393" s="3">
        <v>41.55</v>
      </c>
    </row>
    <row r="3394" spans="1:26" x14ac:dyDescent="0.3">
      <c r="A3394" s="2" t="s">
        <v>811</v>
      </c>
      <c r="B3394" s="2" t="s">
        <v>812</v>
      </c>
      <c r="C3394" s="2">
        <v>316</v>
      </c>
      <c r="D3394" s="2" t="s">
        <v>23</v>
      </c>
      <c r="E3394" s="2" t="s">
        <v>267</v>
      </c>
      <c r="F3394" s="2" t="s">
        <v>65</v>
      </c>
      <c r="G3394" s="2" t="s">
        <v>305</v>
      </c>
      <c r="H3394" s="2" t="s">
        <v>60</v>
      </c>
      <c r="I3394" s="2">
        <v>35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</row>
    <row r="3395" spans="1:26" x14ac:dyDescent="0.3">
      <c r="A3395" s="3" t="s">
        <v>811</v>
      </c>
      <c r="B3395" s="3" t="s">
        <v>812</v>
      </c>
      <c r="C3395" s="3">
        <v>317</v>
      </c>
      <c r="D3395" s="3" t="s">
        <v>23</v>
      </c>
      <c r="E3395" s="3" t="s">
        <v>267</v>
      </c>
      <c r="F3395" s="3" t="s">
        <v>65</v>
      </c>
      <c r="G3395" s="3" t="s">
        <v>306</v>
      </c>
      <c r="H3395" s="3" t="s">
        <v>74</v>
      </c>
      <c r="I3395" s="3">
        <v>35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</row>
    <row r="3396" spans="1:26" x14ac:dyDescent="0.3">
      <c r="A3396" s="2" t="s">
        <v>811</v>
      </c>
      <c r="B3396" s="2" t="s">
        <v>812</v>
      </c>
      <c r="C3396" s="2">
        <v>318</v>
      </c>
      <c r="D3396" s="2" t="s">
        <v>23</v>
      </c>
      <c r="E3396" s="2" t="s">
        <v>267</v>
      </c>
      <c r="F3396" s="2" t="s">
        <v>65</v>
      </c>
      <c r="G3396" s="2" t="s">
        <v>307</v>
      </c>
      <c r="H3396" s="2" t="s">
        <v>60</v>
      </c>
      <c r="I3396" s="2">
        <v>135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</row>
    <row r="3397" spans="1:26" x14ac:dyDescent="0.3">
      <c r="A3397" s="3" t="s">
        <v>811</v>
      </c>
      <c r="B3397" s="3" t="s">
        <v>812</v>
      </c>
      <c r="C3397" s="3">
        <v>319</v>
      </c>
      <c r="D3397" s="3" t="s">
        <v>23</v>
      </c>
      <c r="E3397" s="3" t="s">
        <v>267</v>
      </c>
      <c r="F3397" s="3" t="s">
        <v>65</v>
      </c>
      <c r="G3397" s="3" t="s">
        <v>308</v>
      </c>
      <c r="H3397" s="3" t="s">
        <v>74</v>
      </c>
      <c r="I3397" s="3">
        <v>135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</row>
    <row r="3398" spans="1:26" x14ac:dyDescent="0.3">
      <c r="A3398" s="2" t="s">
        <v>811</v>
      </c>
      <c r="B3398" s="2" t="s">
        <v>812</v>
      </c>
      <c r="C3398" s="2">
        <v>320</v>
      </c>
      <c r="D3398" s="2" t="s">
        <v>23</v>
      </c>
      <c r="E3398" s="2" t="s">
        <v>267</v>
      </c>
      <c r="F3398" s="2" t="s">
        <v>65</v>
      </c>
      <c r="G3398" s="2" t="s">
        <v>309</v>
      </c>
      <c r="H3398" s="2" t="s">
        <v>60</v>
      </c>
      <c r="I3398" s="2">
        <v>1800</v>
      </c>
      <c r="J3398" s="2">
        <v>11800</v>
      </c>
      <c r="K3398" s="2">
        <v>935</v>
      </c>
      <c r="L3398" s="2">
        <v>717.37</v>
      </c>
      <c r="M3398" s="2">
        <v>723.32</v>
      </c>
      <c r="N3398" s="2">
        <v>76.72</v>
      </c>
      <c r="O3398" s="2">
        <v>99.18</v>
      </c>
      <c r="P3398" s="2">
        <v>6680</v>
      </c>
      <c r="Q3398" s="2">
        <v>6123.71</v>
      </c>
      <c r="R3398" s="2">
        <v>5799.6</v>
      </c>
      <c r="S3398" s="2">
        <v>91.67</v>
      </c>
      <c r="T3398" s="2">
        <v>105.59</v>
      </c>
      <c r="U3398" s="2">
        <v>69.819999999999993</v>
      </c>
      <c r="V3398" s="2">
        <v>53.57</v>
      </c>
      <c r="W3398" s="2">
        <v>54.01</v>
      </c>
      <c r="X3398" s="2">
        <v>72.260000000000005</v>
      </c>
      <c r="Y3398" s="2">
        <v>66.239999999999995</v>
      </c>
      <c r="Z3398" s="2">
        <v>62.73</v>
      </c>
    </row>
    <row r="3399" spans="1:26" x14ac:dyDescent="0.3">
      <c r="A3399" s="3" t="s">
        <v>811</v>
      </c>
      <c r="B3399" s="3" t="s">
        <v>812</v>
      </c>
      <c r="C3399" s="3">
        <v>321</v>
      </c>
      <c r="D3399" s="3" t="s">
        <v>23</v>
      </c>
      <c r="E3399" s="3" t="s">
        <v>267</v>
      </c>
      <c r="F3399" s="3" t="s">
        <v>65</v>
      </c>
      <c r="G3399" s="3" t="s">
        <v>310</v>
      </c>
      <c r="H3399" s="3" t="s">
        <v>74</v>
      </c>
      <c r="I3399" s="3">
        <v>1800</v>
      </c>
      <c r="J3399" s="3">
        <v>11800</v>
      </c>
      <c r="K3399" s="3">
        <v>935</v>
      </c>
      <c r="L3399" s="3">
        <v>717.37</v>
      </c>
      <c r="M3399" s="3">
        <v>723.32</v>
      </c>
      <c r="N3399" s="3">
        <v>76.72</v>
      </c>
      <c r="O3399" s="3">
        <v>99.18</v>
      </c>
      <c r="P3399" s="3">
        <v>6680</v>
      </c>
      <c r="Q3399" s="3">
        <v>6123.71</v>
      </c>
      <c r="R3399" s="3">
        <v>5799.6</v>
      </c>
      <c r="S3399" s="3">
        <v>91.67</v>
      </c>
      <c r="T3399" s="3">
        <v>105.59</v>
      </c>
      <c r="U3399" s="3">
        <v>69.819999999999993</v>
      </c>
      <c r="V3399" s="3">
        <v>53.57</v>
      </c>
      <c r="W3399" s="3">
        <v>54.01</v>
      </c>
      <c r="X3399" s="3">
        <v>72.260000000000005</v>
      </c>
      <c r="Y3399" s="3">
        <v>66.239999999999995</v>
      </c>
      <c r="Z3399" s="3">
        <v>62.73</v>
      </c>
    </row>
    <row r="3400" spans="1:26" x14ac:dyDescent="0.3">
      <c r="A3400" s="2" t="s">
        <v>811</v>
      </c>
      <c r="B3400" s="2" t="s">
        <v>812</v>
      </c>
      <c r="C3400" s="2">
        <v>322</v>
      </c>
      <c r="D3400" s="2" t="s">
        <v>23</v>
      </c>
      <c r="E3400" s="2" t="s">
        <v>267</v>
      </c>
      <c r="F3400" s="2" t="s">
        <v>65</v>
      </c>
      <c r="G3400" s="2" t="s">
        <v>65</v>
      </c>
      <c r="H3400" s="2" t="s">
        <v>75</v>
      </c>
      <c r="I3400" s="2">
        <v>13168</v>
      </c>
      <c r="J3400" s="2">
        <v>74700</v>
      </c>
      <c r="K3400" s="2">
        <v>5893</v>
      </c>
      <c r="L3400" s="2">
        <v>7120.22</v>
      </c>
      <c r="M3400" s="2">
        <v>4296.18</v>
      </c>
      <c r="N3400" s="2">
        <v>120.83</v>
      </c>
      <c r="O3400" s="2">
        <v>165.73</v>
      </c>
      <c r="P3400" s="2">
        <v>43208</v>
      </c>
      <c r="Q3400" s="2">
        <v>48380.7</v>
      </c>
      <c r="R3400" s="2">
        <v>34856.31</v>
      </c>
      <c r="S3400" s="2">
        <v>111.97</v>
      </c>
      <c r="T3400" s="2">
        <v>138.80000000000001</v>
      </c>
      <c r="U3400" s="2">
        <v>60.15</v>
      </c>
      <c r="V3400" s="2">
        <v>72.680000000000007</v>
      </c>
      <c r="W3400" s="2">
        <v>43.85</v>
      </c>
      <c r="X3400" s="2">
        <v>63.89</v>
      </c>
      <c r="Y3400" s="2">
        <v>71.540000000000006</v>
      </c>
      <c r="Z3400" s="2">
        <v>51.54</v>
      </c>
    </row>
    <row r="3401" spans="1:26" x14ac:dyDescent="0.3">
      <c r="A3401" s="3" t="s">
        <v>811</v>
      </c>
      <c r="B3401" s="3" t="s">
        <v>812</v>
      </c>
      <c r="C3401" s="3">
        <v>323</v>
      </c>
      <c r="D3401" s="3" t="s">
        <v>23</v>
      </c>
      <c r="E3401" s="3" t="s">
        <v>267</v>
      </c>
      <c r="F3401" s="3" t="s">
        <v>78</v>
      </c>
      <c r="G3401" s="3" t="s">
        <v>311</v>
      </c>
      <c r="H3401" s="3" t="s">
        <v>60</v>
      </c>
      <c r="I3401" s="3">
        <v>500</v>
      </c>
      <c r="J3401" s="3">
        <v>3700</v>
      </c>
      <c r="K3401" s="3">
        <v>308</v>
      </c>
      <c r="L3401" s="3">
        <v>352.52</v>
      </c>
      <c r="M3401" s="3">
        <v>312.83</v>
      </c>
      <c r="N3401" s="3">
        <v>114.45</v>
      </c>
      <c r="O3401" s="3">
        <v>112.69</v>
      </c>
      <c r="P3401" s="3">
        <v>2234</v>
      </c>
      <c r="Q3401" s="3">
        <v>2368.2800000000002</v>
      </c>
      <c r="R3401" s="3">
        <v>2275.52</v>
      </c>
      <c r="S3401" s="3">
        <v>106.01</v>
      </c>
      <c r="T3401" s="3">
        <v>104.08</v>
      </c>
      <c r="U3401" s="3">
        <v>82.8</v>
      </c>
      <c r="V3401" s="3">
        <v>94.76</v>
      </c>
      <c r="W3401" s="3">
        <v>84.09</v>
      </c>
      <c r="X3401" s="3">
        <v>86.99</v>
      </c>
      <c r="Y3401" s="3">
        <v>92.22</v>
      </c>
      <c r="Z3401" s="3">
        <v>88.61</v>
      </c>
    </row>
    <row r="3402" spans="1:26" x14ac:dyDescent="0.3">
      <c r="A3402" s="2" t="s">
        <v>811</v>
      </c>
      <c r="B3402" s="2" t="s">
        <v>812</v>
      </c>
      <c r="C3402" s="2">
        <v>324</v>
      </c>
      <c r="D3402" s="2" t="s">
        <v>23</v>
      </c>
      <c r="E3402" s="2" t="s">
        <v>267</v>
      </c>
      <c r="F3402" s="2" t="s">
        <v>78</v>
      </c>
      <c r="G3402" s="2" t="s">
        <v>312</v>
      </c>
      <c r="H3402" s="2" t="s">
        <v>74</v>
      </c>
      <c r="I3402" s="2">
        <v>500</v>
      </c>
      <c r="J3402" s="2">
        <v>3700</v>
      </c>
      <c r="K3402" s="2">
        <v>308</v>
      </c>
      <c r="L3402" s="2">
        <v>352.52</v>
      </c>
      <c r="M3402" s="2">
        <v>312.83</v>
      </c>
      <c r="N3402" s="2">
        <v>114.45</v>
      </c>
      <c r="O3402" s="2">
        <v>112.69</v>
      </c>
      <c r="P3402" s="2">
        <v>2234</v>
      </c>
      <c r="Q3402" s="2">
        <v>2368.2800000000002</v>
      </c>
      <c r="R3402" s="2">
        <v>2275.52</v>
      </c>
      <c r="S3402" s="2">
        <v>106.01</v>
      </c>
      <c r="T3402" s="2">
        <v>104.08</v>
      </c>
      <c r="U3402" s="2">
        <v>82.8</v>
      </c>
      <c r="V3402" s="2">
        <v>94.76</v>
      </c>
      <c r="W3402" s="2">
        <v>84.09</v>
      </c>
      <c r="X3402" s="2">
        <v>86.99</v>
      </c>
      <c r="Y3402" s="2">
        <v>92.22</v>
      </c>
      <c r="Z3402" s="2">
        <v>88.61</v>
      </c>
    </row>
    <row r="3403" spans="1:26" x14ac:dyDescent="0.3">
      <c r="A3403" s="3" t="s">
        <v>811</v>
      </c>
      <c r="B3403" s="3" t="s">
        <v>812</v>
      </c>
      <c r="C3403" s="3">
        <v>325</v>
      </c>
      <c r="D3403" s="3" t="s">
        <v>23</v>
      </c>
      <c r="E3403" s="3" t="s">
        <v>267</v>
      </c>
      <c r="F3403" s="3" t="s">
        <v>78</v>
      </c>
      <c r="G3403" s="3" t="s">
        <v>313</v>
      </c>
      <c r="H3403" s="3" t="s">
        <v>60</v>
      </c>
      <c r="I3403" s="3">
        <v>2600</v>
      </c>
      <c r="J3403" s="3">
        <v>21175</v>
      </c>
      <c r="K3403" s="3">
        <v>1869</v>
      </c>
      <c r="L3403" s="3">
        <v>1891.98</v>
      </c>
      <c r="M3403" s="3">
        <v>1852.67</v>
      </c>
      <c r="N3403" s="3">
        <v>101.23</v>
      </c>
      <c r="O3403" s="3">
        <v>102.12</v>
      </c>
      <c r="P3403" s="3">
        <v>12114</v>
      </c>
      <c r="Q3403" s="3">
        <v>11887.86</v>
      </c>
      <c r="R3403" s="3">
        <v>11849.85</v>
      </c>
      <c r="S3403" s="3">
        <v>98.13</v>
      </c>
      <c r="T3403" s="3">
        <v>100.32</v>
      </c>
      <c r="U3403" s="3">
        <v>96.62</v>
      </c>
      <c r="V3403" s="3">
        <v>97.81</v>
      </c>
      <c r="W3403" s="3">
        <v>95.77</v>
      </c>
      <c r="X3403" s="3">
        <v>90.72</v>
      </c>
      <c r="Y3403" s="3">
        <v>89.02</v>
      </c>
      <c r="Z3403" s="3">
        <v>88.74</v>
      </c>
    </row>
    <row r="3404" spans="1:26" x14ac:dyDescent="0.3">
      <c r="A3404" s="2" t="s">
        <v>811</v>
      </c>
      <c r="B3404" s="2" t="s">
        <v>812</v>
      </c>
      <c r="C3404" s="2">
        <v>326</v>
      </c>
      <c r="D3404" s="2" t="s">
        <v>23</v>
      </c>
      <c r="E3404" s="2" t="s">
        <v>267</v>
      </c>
      <c r="F3404" s="2" t="s">
        <v>78</v>
      </c>
      <c r="G3404" s="2" t="s">
        <v>314</v>
      </c>
      <c r="H3404" s="2" t="s">
        <v>60</v>
      </c>
      <c r="I3404" s="2">
        <v>1600</v>
      </c>
      <c r="J3404" s="2">
        <v>12000</v>
      </c>
      <c r="K3404" s="2">
        <v>984</v>
      </c>
      <c r="L3404" s="2">
        <v>1083.25</v>
      </c>
      <c r="M3404" s="2">
        <v>945.85</v>
      </c>
      <c r="N3404" s="2">
        <v>110.09</v>
      </c>
      <c r="O3404" s="2">
        <v>114.53</v>
      </c>
      <c r="P3404" s="2">
        <v>7175</v>
      </c>
      <c r="Q3404" s="2">
        <v>7233.48</v>
      </c>
      <c r="R3404" s="2">
        <v>6753.91</v>
      </c>
      <c r="S3404" s="2">
        <v>100.82</v>
      </c>
      <c r="T3404" s="2">
        <v>107.1</v>
      </c>
      <c r="U3404" s="2">
        <v>82.66</v>
      </c>
      <c r="V3404" s="2">
        <v>91</v>
      </c>
      <c r="W3404" s="2">
        <v>79.459999999999994</v>
      </c>
      <c r="X3404" s="2">
        <v>87.31</v>
      </c>
      <c r="Y3404" s="2">
        <v>88.02</v>
      </c>
      <c r="Z3404" s="2">
        <v>82.19</v>
      </c>
    </row>
    <row r="3405" spans="1:26" x14ac:dyDescent="0.3">
      <c r="A3405" s="3" t="s">
        <v>811</v>
      </c>
      <c r="B3405" s="3" t="s">
        <v>812</v>
      </c>
      <c r="C3405" s="3">
        <v>327</v>
      </c>
      <c r="D3405" s="3" t="s">
        <v>23</v>
      </c>
      <c r="E3405" s="3" t="s">
        <v>267</v>
      </c>
      <c r="F3405" s="3" t="s">
        <v>78</v>
      </c>
      <c r="G3405" s="3" t="s">
        <v>315</v>
      </c>
      <c r="H3405" s="3" t="s">
        <v>60</v>
      </c>
      <c r="I3405" s="3">
        <v>2980</v>
      </c>
      <c r="J3405" s="3">
        <v>22700</v>
      </c>
      <c r="K3405" s="3">
        <v>1900</v>
      </c>
      <c r="L3405" s="3">
        <v>2011.88</v>
      </c>
      <c r="M3405" s="3">
        <v>1820.52</v>
      </c>
      <c r="N3405" s="3">
        <v>105.89</v>
      </c>
      <c r="O3405" s="3">
        <v>110.51</v>
      </c>
      <c r="P3405" s="3">
        <v>12214</v>
      </c>
      <c r="Q3405" s="3">
        <v>12140.54</v>
      </c>
      <c r="R3405" s="3">
        <v>11680.82</v>
      </c>
      <c r="S3405" s="3">
        <v>99.4</v>
      </c>
      <c r="T3405" s="3">
        <v>103.94</v>
      </c>
      <c r="U3405" s="3">
        <v>85.7</v>
      </c>
      <c r="V3405" s="3">
        <v>90.74</v>
      </c>
      <c r="W3405" s="3">
        <v>82.11</v>
      </c>
      <c r="X3405" s="3">
        <v>79.8</v>
      </c>
      <c r="Y3405" s="3">
        <v>79.319999999999993</v>
      </c>
      <c r="Z3405" s="3">
        <v>76.319999999999993</v>
      </c>
    </row>
    <row r="3406" spans="1:26" x14ac:dyDescent="0.3">
      <c r="A3406" s="2" t="s">
        <v>811</v>
      </c>
      <c r="B3406" s="2" t="s">
        <v>812</v>
      </c>
      <c r="C3406" s="2">
        <v>328</v>
      </c>
      <c r="D3406" s="2" t="s">
        <v>23</v>
      </c>
      <c r="E3406" s="2" t="s">
        <v>267</v>
      </c>
      <c r="F3406" s="2" t="s">
        <v>78</v>
      </c>
      <c r="G3406" s="2" t="s">
        <v>83</v>
      </c>
      <c r="H3406" s="2" t="s">
        <v>74</v>
      </c>
      <c r="I3406" s="2">
        <v>7180</v>
      </c>
      <c r="J3406" s="2">
        <v>55875</v>
      </c>
      <c r="K3406" s="2">
        <v>4753</v>
      </c>
      <c r="L3406" s="2">
        <v>4987.1099999999997</v>
      </c>
      <c r="M3406" s="2">
        <v>4619.04</v>
      </c>
      <c r="N3406" s="2">
        <v>104.93</v>
      </c>
      <c r="O3406" s="2">
        <v>107.97</v>
      </c>
      <c r="P3406" s="2">
        <v>31503</v>
      </c>
      <c r="Q3406" s="2">
        <v>31261.88</v>
      </c>
      <c r="R3406" s="2">
        <v>30284.58</v>
      </c>
      <c r="S3406" s="2">
        <v>99.23</v>
      </c>
      <c r="T3406" s="2">
        <v>103.23</v>
      </c>
      <c r="U3406" s="2">
        <v>88.98</v>
      </c>
      <c r="V3406" s="2">
        <v>93.36</v>
      </c>
      <c r="W3406" s="2">
        <v>86.47</v>
      </c>
      <c r="X3406" s="2">
        <v>85.43</v>
      </c>
      <c r="Y3406" s="2">
        <v>84.77</v>
      </c>
      <c r="Z3406" s="2">
        <v>82.12</v>
      </c>
    </row>
    <row r="3407" spans="1:26" x14ac:dyDescent="0.3">
      <c r="A3407" s="3" t="s">
        <v>811</v>
      </c>
      <c r="B3407" s="3" t="s">
        <v>812</v>
      </c>
      <c r="C3407" s="3">
        <v>329</v>
      </c>
      <c r="D3407" s="3" t="s">
        <v>23</v>
      </c>
      <c r="E3407" s="3" t="s">
        <v>267</v>
      </c>
      <c r="F3407" s="3" t="s">
        <v>78</v>
      </c>
      <c r="G3407" s="3" t="s">
        <v>84</v>
      </c>
      <c r="H3407" s="3" t="s">
        <v>75</v>
      </c>
      <c r="I3407" s="3">
        <v>7680</v>
      </c>
      <c r="J3407" s="3">
        <v>59575</v>
      </c>
      <c r="K3407" s="3">
        <v>5061</v>
      </c>
      <c r="L3407" s="3">
        <v>5339.63</v>
      </c>
      <c r="M3407" s="3">
        <v>4931.87</v>
      </c>
      <c r="N3407" s="3">
        <v>105.51</v>
      </c>
      <c r="O3407" s="3">
        <v>108.27</v>
      </c>
      <c r="P3407" s="3">
        <v>33737</v>
      </c>
      <c r="Q3407" s="3">
        <v>33630.160000000003</v>
      </c>
      <c r="R3407" s="3">
        <v>32560.1</v>
      </c>
      <c r="S3407" s="3">
        <v>99.68</v>
      </c>
      <c r="T3407" s="3">
        <v>103.29</v>
      </c>
      <c r="U3407" s="3">
        <v>88.57</v>
      </c>
      <c r="V3407" s="3">
        <v>93.45</v>
      </c>
      <c r="W3407" s="3">
        <v>86.31</v>
      </c>
      <c r="X3407" s="3">
        <v>85.53</v>
      </c>
      <c r="Y3407" s="3">
        <v>85.26</v>
      </c>
      <c r="Z3407" s="3">
        <v>82.55</v>
      </c>
    </row>
    <row r="3408" spans="1:26" x14ac:dyDescent="0.3">
      <c r="A3408" s="2" t="s">
        <v>811</v>
      </c>
      <c r="B3408" s="2" t="s">
        <v>812</v>
      </c>
      <c r="C3408" s="2">
        <v>330</v>
      </c>
      <c r="D3408" s="2" t="s">
        <v>23</v>
      </c>
      <c r="E3408" s="2" t="s">
        <v>267</v>
      </c>
      <c r="F3408" s="2" t="s">
        <v>78</v>
      </c>
      <c r="G3408" s="2" t="s">
        <v>68</v>
      </c>
      <c r="H3408" s="2" t="s">
        <v>75</v>
      </c>
      <c r="I3408" s="2">
        <v>23688</v>
      </c>
      <c r="J3408" s="2">
        <v>152475</v>
      </c>
      <c r="K3408" s="2">
        <v>12463</v>
      </c>
      <c r="L3408" s="2">
        <v>14235.59</v>
      </c>
      <c r="M3408" s="2">
        <v>10767.6</v>
      </c>
      <c r="N3408" s="2">
        <v>114.22</v>
      </c>
      <c r="O3408" s="2">
        <v>132.21</v>
      </c>
      <c r="P3408" s="2">
        <v>87876</v>
      </c>
      <c r="Q3408" s="2">
        <v>94098.18</v>
      </c>
      <c r="R3408" s="2">
        <v>77635.210000000006</v>
      </c>
      <c r="S3408" s="2">
        <v>107.08</v>
      </c>
      <c r="T3408" s="2">
        <v>121.21</v>
      </c>
      <c r="U3408" s="2">
        <v>70.72</v>
      </c>
      <c r="V3408" s="2">
        <v>80.77</v>
      </c>
      <c r="W3408" s="2">
        <v>61.1</v>
      </c>
      <c r="X3408" s="2">
        <v>72.23</v>
      </c>
      <c r="Y3408" s="2">
        <v>77.34</v>
      </c>
      <c r="Z3408" s="2">
        <v>63.81</v>
      </c>
    </row>
    <row r="3409" spans="1:26" x14ac:dyDescent="0.3">
      <c r="A3409" s="3" t="s">
        <v>811</v>
      </c>
      <c r="B3409" s="3" t="s">
        <v>812</v>
      </c>
      <c r="C3409" s="3">
        <v>331</v>
      </c>
      <c r="D3409" s="3" t="s">
        <v>23</v>
      </c>
      <c r="E3409" s="3" t="s">
        <v>267</v>
      </c>
      <c r="F3409" s="3" t="s">
        <v>78</v>
      </c>
      <c r="G3409" s="3" t="s">
        <v>68</v>
      </c>
      <c r="H3409" s="3" t="s">
        <v>16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 t="s">
        <v>60</v>
      </c>
      <c r="V3409" s="3" t="s">
        <v>60</v>
      </c>
      <c r="W3409" s="3" t="s">
        <v>60</v>
      </c>
      <c r="X3409" s="3" t="s">
        <v>60</v>
      </c>
      <c r="Y3409" s="3" t="s">
        <v>60</v>
      </c>
      <c r="Z3409" s="3" t="s">
        <v>60</v>
      </c>
    </row>
    <row r="3410" spans="1:26" x14ac:dyDescent="0.3">
      <c r="A3410" s="2" t="s">
        <v>811</v>
      </c>
      <c r="B3410" s="2" t="s">
        <v>812</v>
      </c>
      <c r="C3410" s="2">
        <v>332</v>
      </c>
      <c r="D3410" s="2" t="s">
        <v>23</v>
      </c>
      <c r="E3410" s="2" t="s">
        <v>267</v>
      </c>
      <c r="F3410" s="2" t="s">
        <v>78</v>
      </c>
      <c r="G3410" s="2" t="s">
        <v>68</v>
      </c>
      <c r="H3410" s="2" t="s">
        <v>12</v>
      </c>
      <c r="I3410" s="2">
        <v>120</v>
      </c>
      <c r="J3410" s="2">
        <v>274</v>
      </c>
      <c r="K3410" s="2">
        <v>50</v>
      </c>
      <c r="L3410" s="2">
        <v>58.35</v>
      </c>
      <c r="M3410" s="2">
        <v>41.19</v>
      </c>
      <c r="N3410" s="2">
        <v>116.7</v>
      </c>
      <c r="O3410" s="2">
        <v>141.66</v>
      </c>
      <c r="P3410" s="2">
        <v>220</v>
      </c>
      <c r="Q3410" s="2">
        <v>243.84</v>
      </c>
      <c r="R3410" s="2">
        <v>183.35</v>
      </c>
      <c r="S3410" s="2">
        <v>110.84</v>
      </c>
      <c r="T3410" s="2">
        <v>132.99</v>
      </c>
      <c r="U3410" s="2" t="s">
        <v>60</v>
      </c>
      <c r="V3410" s="2" t="s">
        <v>60</v>
      </c>
      <c r="W3410" s="2" t="s">
        <v>60</v>
      </c>
      <c r="X3410" s="2" t="s">
        <v>60</v>
      </c>
      <c r="Y3410" s="2" t="s">
        <v>60</v>
      </c>
      <c r="Z3410" s="2" t="s">
        <v>60</v>
      </c>
    </row>
    <row r="3411" spans="1:26" x14ac:dyDescent="0.3">
      <c r="A3411" s="3" t="s">
        <v>811</v>
      </c>
      <c r="B3411" s="3" t="s">
        <v>812</v>
      </c>
      <c r="C3411" s="3">
        <v>333</v>
      </c>
      <c r="D3411" s="3" t="s">
        <v>23</v>
      </c>
      <c r="E3411" s="3" t="s">
        <v>267</v>
      </c>
      <c r="F3411" s="3" t="s">
        <v>78</v>
      </c>
      <c r="G3411" s="3" t="s">
        <v>68</v>
      </c>
      <c r="H3411" s="3" t="s">
        <v>267</v>
      </c>
      <c r="I3411" s="3">
        <v>23808</v>
      </c>
      <c r="J3411" s="3">
        <v>152749</v>
      </c>
      <c r="K3411" s="3">
        <v>12513</v>
      </c>
      <c r="L3411" s="3">
        <v>14293.94</v>
      </c>
      <c r="M3411" s="3">
        <v>10808.79</v>
      </c>
      <c r="N3411" s="3">
        <v>114.23</v>
      </c>
      <c r="O3411" s="3">
        <v>132.24</v>
      </c>
      <c r="P3411" s="3">
        <v>88096</v>
      </c>
      <c r="Q3411" s="3">
        <v>94342.02</v>
      </c>
      <c r="R3411" s="3">
        <v>77818.559999999998</v>
      </c>
      <c r="S3411" s="3">
        <v>107.09</v>
      </c>
      <c r="T3411" s="3">
        <v>121.23</v>
      </c>
      <c r="U3411" s="3" t="s">
        <v>60</v>
      </c>
      <c r="V3411" s="3" t="s">
        <v>60</v>
      </c>
      <c r="W3411" s="3" t="s">
        <v>60</v>
      </c>
      <c r="X3411" s="3" t="s">
        <v>60</v>
      </c>
      <c r="Y3411" s="3" t="s">
        <v>60</v>
      </c>
      <c r="Z3411" s="3" t="s">
        <v>60</v>
      </c>
    </row>
    <row r="3412" spans="1:26" x14ac:dyDescent="0.3">
      <c r="A3412" s="2" t="s">
        <v>811</v>
      </c>
      <c r="B3412" s="2" t="s">
        <v>812</v>
      </c>
      <c r="C3412" s="2">
        <v>334</v>
      </c>
      <c r="D3412" s="2" t="s">
        <v>23</v>
      </c>
      <c r="E3412" s="2" t="s">
        <v>316</v>
      </c>
      <c r="F3412" s="2" t="s">
        <v>65</v>
      </c>
      <c r="G3412" s="2" t="s">
        <v>317</v>
      </c>
      <c r="H3412" s="2" t="s">
        <v>60</v>
      </c>
      <c r="I3412" s="2">
        <v>48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 t="s">
        <v>60</v>
      </c>
      <c r="V3412" s="2" t="s">
        <v>60</v>
      </c>
      <c r="W3412" s="2" t="s">
        <v>60</v>
      </c>
      <c r="X3412" s="2" t="s">
        <v>60</v>
      </c>
      <c r="Y3412" s="2" t="s">
        <v>60</v>
      </c>
      <c r="Z3412" s="2" t="s">
        <v>60</v>
      </c>
    </row>
    <row r="3413" spans="1:26" x14ac:dyDescent="0.3">
      <c r="A3413" s="3" t="s">
        <v>811</v>
      </c>
      <c r="B3413" s="3" t="s">
        <v>812</v>
      </c>
      <c r="C3413" s="3">
        <v>335</v>
      </c>
      <c r="D3413" s="3" t="s">
        <v>23</v>
      </c>
      <c r="E3413" s="3" t="s">
        <v>316</v>
      </c>
      <c r="F3413" s="3" t="s">
        <v>65</v>
      </c>
      <c r="G3413" s="3" t="s">
        <v>318</v>
      </c>
      <c r="H3413" s="3" t="s">
        <v>16</v>
      </c>
      <c r="I3413" s="3">
        <v>48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 t="s">
        <v>60</v>
      </c>
      <c r="V3413" s="3" t="s">
        <v>60</v>
      </c>
      <c r="W3413" s="3" t="s">
        <v>60</v>
      </c>
      <c r="X3413" s="3" t="s">
        <v>60</v>
      </c>
      <c r="Y3413" s="3" t="s">
        <v>60</v>
      </c>
      <c r="Z3413" s="3" t="s">
        <v>60</v>
      </c>
    </row>
    <row r="3414" spans="1:26" x14ac:dyDescent="0.3">
      <c r="A3414" s="2" t="s">
        <v>811</v>
      </c>
      <c r="B3414" s="2" t="s">
        <v>812</v>
      </c>
      <c r="C3414" s="2">
        <v>336</v>
      </c>
      <c r="D3414" s="2" t="s">
        <v>23</v>
      </c>
      <c r="E3414" s="2" t="s">
        <v>316</v>
      </c>
      <c r="F3414" s="2" t="s">
        <v>65</v>
      </c>
      <c r="G3414" s="2" t="s">
        <v>65</v>
      </c>
      <c r="H3414" s="2" t="s">
        <v>16</v>
      </c>
      <c r="I3414" s="2">
        <v>48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 t="s">
        <v>60</v>
      </c>
      <c r="V3414" s="2" t="s">
        <v>60</v>
      </c>
      <c r="W3414" s="2" t="s">
        <v>60</v>
      </c>
      <c r="X3414" s="2" t="s">
        <v>60</v>
      </c>
      <c r="Y3414" s="2" t="s">
        <v>60</v>
      </c>
      <c r="Z3414" s="2" t="s">
        <v>60</v>
      </c>
    </row>
    <row r="3415" spans="1:26" x14ac:dyDescent="0.3">
      <c r="A3415" s="3" t="s">
        <v>811</v>
      </c>
      <c r="B3415" s="3" t="s">
        <v>812</v>
      </c>
      <c r="C3415" s="3">
        <v>337</v>
      </c>
      <c r="D3415" s="3" t="s">
        <v>23</v>
      </c>
      <c r="E3415" s="3" t="s">
        <v>316</v>
      </c>
      <c r="F3415" s="3" t="s">
        <v>65</v>
      </c>
      <c r="G3415" s="3" t="s">
        <v>68</v>
      </c>
      <c r="H3415" s="3" t="s">
        <v>16</v>
      </c>
      <c r="I3415" s="3">
        <v>48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 t="s">
        <v>60</v>
      </c>
      <c r="V3415" s="3" t="s">
        <v>60</v>
      </c>
      <c r="W3415" s="3" t="s">
        <v>60</v>
      </c>
      <c r="X3415" s="3" t="s">
        <v>60</v>
      </c>
      <c r="Y3415" s="3" t="s">
        <v>60</v>
      </c>
      <c r="Z3415" s="3" t="s">
        <v>60</v>
      </c>
    </row>
    <row r="3416" spans="1:26" x14ac:dyDescent="0.3">
      <c r="A3416" s="2" t="s">
        <v>811</v>
      </c>
      <c r="B3416" s="2" t="s">
        <v>812</v>
      </c>
      <c r="C3416" s="2">
        <v>338</v>
      </c>
      <c r="D3416" s="2" t="s">
        <v>23</v>
      </c>
      <c r="E3416" s="2" t="s">
        <v>316</v>
      </c>
      <c r="F3416" s="2" t="s">
        <v>65</v>
      </c>
      <c r="G3416" s="2" t="s">
        <v>68</v>
      </c>
      <c r="H3416" s="2" t="s">
        <v>316</v>
      </c>
      <c r="I3416" s="2">
        <v>48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 t="s">
        <v>60</v>
      </c>
      <c r="V3416" s="2" t="s">
        <v>60</v>
      </c>
      <c r="W3416" s="2" t="s">
        <v>60</v>
      </c>
      <c r="X3416" s="2" t="s">
        <v>60</v>
      </c>
      <c r="Y3416" s="2" t="s">
        <v>60</v>
      </c>
      <c r="Z3416" s="2" t="s">
        <v>60</v>
      </c>
    </row>
    <row r="3417" spans="1:26" x14ac:dyDescent="0.3">
      <c r="A3417" s="3" t="s">
        <v>811</v>
      </c>
      <c r="B3417" s="3" t="s">
        <v>812</v>
      </c>
      <c r="C3417" s="3">
        <v>339</v>
      </c>
      <c r="D3417" s="3" t="s">
        <v>23</v>
      </c>
      <c r="E3417" s="3" t="s">
        <v>319</v>
      </c>
      <c r="F3417" s="3" t="s">
        <v>58</v>
      </c>
      <c r="G3417" s="3" t="s">
        <v>320</v>
      </c>
      <c r="H3417" s="3" t="s">
        <v>60</v>
      </c>
      <c r="I3417" s="3">
        <v>250</v>
      </c>
      <c r="J3417" s="3">
        <v>1000</v>
      </c>
      <c r="K3417" s="3">
        <v>86</v>
      </c>
      <c r="L3417" s="3">
        <v>51.08</v>
      </c>
      <c r="M3417" s="3">
        <v>68.86</v>
      </c>
      <c r="N3417" s="3">
        <v>59.4</v>
      </c>
      <c r="O3417" s="3">
        <v>74.180000000000007</v>
      </c>
      <c r="P3417" s="3">
        <v>535</v>
      </c>
      <c r="Q3417" s="3">
        <v>298.35000000000002</v>
      </c>
      <c r="R3417" s="3">
        <v>447.24</v>
      </c>
      <c r="S3417" s="3">
        <v>55.77</v>
      </c>
      <c r="T3417" s="3">
        <v>66.709999999999994</v>
      </c>
      <c r="U3417" s="3">
        <v>46.24</v>
      </c>
      <c r="V3417" s="3">
        <v>27.46</v>
      </c>
      <c r="W3417" s="3">
        <v>37.020000000000003</v>
      </c>
      <c r="X3417" s="3">
        <v>41.67</v>
      </c>
      <c r="Y3417" s="3">
        <v>23.24</v>
      </c>
      <c r="Z3417" s="3">
        <v>34.83</v>
      </c>
    </row>
    <row r="3418" spans="1:26" x14ac:dyDescent="0.3">
      <c r="A3418" s="2" t="s">
        <v>811</v>
      </c>
      <c r="B3418" s="2" t="s">
        <v>812</v>
      </c>
      <c r="C3418" s="2">
        <v>340</v>
      </c>
      <c r="D3418" s="2" t="s">
        <v>23</v>
      </c>
      <c r="E3418" s="2" t="s">
        <v>319</v>
      </c>
      <c r="F3418" s="2" t="s">
        <v>58</v>
      </c>
      <c r="G3418" s="2" t="s">
        <v>321</v>
      </c>
      <c r="H3418" s="2" t="s">
        <v>74</v>
      </c>
      <c r="I3418" s="2">
        <v>250</v>
      </c>
      <c r="J3418" s="2">
        <v>1000</v>
      </c>
      <c r="K3418" s="2">
        <v>86</v>
      </c>
      <c r="L3418" s="2">
        <v>51.08</v>
      </c>
      <c r="M3418" s="2">
        <v>68.86</v>
      </c>
      <c r="N3418" s="2">
        <v>59.4</v>
      </c>
      <c r="O3418" s="2">
        <v>74.180000000000007</v>
      </c>
      <c r="P3418" s="2">
        <v>535</v>
      </c>
      <c r="Q3418" s="2">
        <v>298.35000000000002</v>
      </c>
      <c r="R3418" s="2">
        <v>447.24</v>
      </c>
      <c r="S3418" s="2">
        <v>55.77</v>
      </c>
      <c r="T3418" s="2">
        <v>66.709999999999994</v>
      </c>
      <c r="U3418" s="2">
        <v>46.24</v>
      </c>
      <c r="V3418" s="2">
        <v>27.46</v>
      </c>
      <c r="W3418" s="2">
        <v>37.020000000000003</v>
      </c>
      <c r="X3418" s="2">
        <v>41.67</v>
      </c>
      <c r="Y3418" s="2">
        <v>23.24</v>
      </c>
      <c r="Z3418" s="2">
        <v>34.83</v>
      </c>
    </row>
    <row r="3419" spans="1:26" x14ac:dyDescent="0.3">
      <c r="A3419" s="3" t="s">
        <v>811</v>
      </c>
      <c r="B3419" s="3" t="s">
        <v>812</v>
      </c>
      <c r="C3419" s="3">
        <v>341</v>
      </c>
      <c r="D3419" s="3" t="s">
        <v>23</v>
      </c>
      <c r="E3419" s="3" t="s">
        <v>319</v>
      </c>
      <c r="F3419" s="3" t="s">
        <v>58</v>
      </c>
      <c r="G3419" s="3" t="s">
        <v>322</v>
      </c>
      <c r="H3419" s="3" t="s">
        <v>60</v>
      </c>
      <c r="I3419" s="3">
        <v>500</v>
      </c>
      <c r="J3419" s="3">
        <v>1200</v>
      </c>
      <c r="K3419" s="3">
        <v>91</v>
      </c>
      <c r="L3419" s="3">
        <v>111.91</v>
      </c>
      <c r="M3419" s="3">
        <v>92.28</v>
      </c>
      <c r="N3419" s="3">
        <v>122.98</v>
      </c>
      <c r="O3419" s="3">
        <v>121.27</v>
      </c>
      <c r="P3419" s="3">
        <v>727</v>
      </c>
      <c r="Q3419" s="3">
        <v>915.59</v>
      </c>
      <c r="R3419" s="3">
        <v>671.55</v>
      </c>
      <c r="S3419" s="3">
        <v>125.94</v>
      </c>
      <c r="T3419" s="3">
        <v>136.34</v>
      </c>
      <c r="U3419" s="3">
        <v>24.46</v>
      </c>
      <c r="V3419" s="3">
        <v>30.08</v>
      </c>
      <c r="W3419" s="3">
        <v>24.81</v>
      </c>
      <c r="X3419" s="3">
        <v>28.31</v>
      </c>
      <c r="Y3419" s="3">
        <v>35.65</v>
      </c>
      <c r="Z3419" s="3">
        <v>26.15</v>
      </c>
    </row>
    <row r="3420" spans="1:26" x14ac:dyDescent="0.3">
      <c r="A3420" s="2" t="s">
        <v>811</v>
      </c>
      <c r="B3420" s="2" t="s">
        <v>812</v>
      </c>
      <c r="C3420" s="2">
        <v>342</v>
      </c>
      <c r="D3420" s="2" t="s">
        <v>23</v>
      </c>
      <c r="E3420" s="2" t="s">
        <v>319</v>
      </c>
      <c r="F3420" s="2" t="s">
        <v>58</v>
      </c>
      <c r="G3420" s="2" t="s">
        <v>323</v>
      </c>
      <c r="H3420" s="2" t="s">
        <v>60</v>
      </c>
      <c r="I3420" s="2">
        <v>630</v>
      </c>
      <c r="J3420" s="2">
        <v>2900</v>
      </c>
      <c r="K3420" s="2">
        <v>230</v>
      </c>
      <c r="L3420" s="2">
        <v>231.47</v>
      </c>
      <c r="M3420" s="2">
        <v>351.59</v>
      </c>
      <c r="N3420" s="2">
        <v>100.64</v>
      </c>
      <c r="O3420" s="2">
        <v>65.84</v>
      </c>
      <c r="P3420" s="2">
        <v>1602</v>
      </c>
      <c r="Q3420" s="2">
        <v>1896.35</v>
      </c>
      <c r="R3420" s="2">
        <v>2155.6</v>
      </c>
      <c r="S3420" s="2">
        <v>118.37</v>
      </c>
      <c r="T3420" s="2">
        <v>87.97</v>
      </c>
      <c r="U3420" s="2">
        <v>49.07</v>
      </c>
      <c r="V3420" s="2">
        <v>49.38</v>
      </c>
      <c r="W3420" s="2">
        <v>75.010000000000005</v>
      </c>
      <c r="X3420" s="2">
        <v>49.51</v>
      </c>
      <c r="Y3420" s="2">
        <v>58.61</v>
      </c>
      <c r="Z3420" s="2">
        <v>66.62</v>
      </c>
    </row>
    <row r="3421" spans="1:26" x14ac:dyDescent="0.3">
      <c r="A3421" s="3" t="s">
        <v>811</v>
      </c>
      <c r="B3421" s="3" t="s">
        <v>812</v>
      </c>
      <c r="C3421" s="3">
        <v>343</v>
      </c>
      <c r="D3421" s="3" t="s">
        <v>23</v>
      </c>
      <c r="E3421" s="3" t="s">
        <v>319</v>
      </c>
      <c r="F3421" s="3" t="s">
        <v>58</v>
      </c>
      <c r="G3421" s="3" t="s">
        <v>324</v>
      </c>
      <c r="H3421" s="3" t="s">
        <v>60</v>
      </c>
      <c r="I3421" s="3">
        <v>150</v>
      </c>
      <c r="J3421" s="3">
        <v>900</v>
      </c>
      <c r="K3421" s="3">
        <v>71</v>
      </c>
      <c r="L3421" s="3">
        <v>43.43</v>
      </c>
      <c r="M3421" s="3">
        <v>65.67</v>
      </c>
      <c r="N3421" s="3">
        <v>61.17</v>
      </c>
      <c r="O3421" s="3">
        <v>66.13</v>
      </c>
      <c r="P3421" s="3">
        <v>510</v>
      </c>
      <c r="Q3421" s="3">
        <v>327.44</v>
      </c>
      <c r="R3421" s="3">
        <v>374.42</v>
      </c>
      <c r="S3421" s="3">
        <v>64.2</v>
      </c>
      <c r="T3421" s="3">
        <v>87.45</v>
      </c>
      <c r="U3421" s="3">
        <v>63.62</v>
      </c>
      <c r="V3421" s="3">
        <v>38.92</v>
      </c>
      <c r="W3421" s="3">
        <v>58.84</v>
      </c>
      <c r="X3421" s="3">
        <v>66.2</v>
      </c>
      <c r="Y3421" s="3">
        <v>42.5</v>
      </c>
      <c r="Z3421" s="3">
        <v>48.6</v>
      </c>
    </row>
    <row r="3422" spans="1:26" x14ac:dyDescent="0.3">
      <c r="A3422" s="2" t="s">
        <v>811</v>
      </c>
      <c r="B3422" s="2" t="s">
        <v>812</v>
      </c>
      <c r="C3422" s="2">
        <v>344</v>
      </c>
      <c r="D3422" s="2" t="s">
        <v>23</v>
      </c>
      <c r="E3422" s="2" t="s">
        <v>319</v>
      </c>
      <c r="F3422" s="2" t="s">
        <v>58</v>
      </c>
      <c r="G3422" s="2" t="s">
        <v>325</v>
      </c>
      <c r="H3422" s="2" t="s">
        <v>60</v>
      </c>
      <c r="I3422" s="2">
        <v>500</v>
      </c>
      <c r="J3422" s="2">
        <v>1700</v>
      </c>
      <c r="K3422" s="2">
        <v>120</v>
      </c>
      <c r="L3422" s="2">
        <v>193.24</v>
      </c>
      <c r="M3422" s="2">
        <v>169.09</v>
      </c>
      <c r="N3422" s="2">
        <v>161.03</v>
      </c>
      <c r="O3422" s="2">
        <v>114.28</v>
      </c>
      <c r="P3422" s="2">
        <v>960</v>
      </c>
      <c r="Q3422" s="2">
        <v>416.15</v>
      </c>
      <c r="R3422" s="2">
        <v>923.64</v>
      </c>
      <c r="S3422" s="2">
        <v>43.35</v>
      </c>
      <c r="T3422" s="2">
        <v>45.06</v>
      </c>
      <c r="U3422" s="2">
        <v>32.26</v>
      </c>
      <c r="V3422" s="2">
        <v>51.95</v>
      </c>
      <c r="W3422" s="2">
        <v>45.45</v>
      </c>
      <c r="X3422" s="2">
        <v>37.380000000000003</v>
      </c>
      <c r="Y3422" s="2">
        <v>16.21</v>
      </c>
      <c r="Z3422" s="2">
        <v>35.97</v>
      </c>
    </row>
    <row r="3423" spans="1:26" x14ac:dyDescent="0.3">
      <c r="A3423" s="3" t="s">
        <v>811</v>
      </c>
      <c r="B3423" s="3" t="s">
        <v>812</v>
      </c>
      <c r="C3423" s="3">
        <v>345</v>
      </c>
      <c r="D3423" s="3" t="s">
        <v>23</v>
      </c>
      <c r="E3423" s="3" t="s">
        <v>319</v>
      </c>
      <c r="F3423" s="3" t="s">
        <v>58</v>
      </c>
      <c r="G3423" s="3" t="s">
        <v>326</v>
      </c>
      <c r="H3423" s="3" t="s">
        <v>60</v>
      </c>
      <c r="I3423" s="3">
        <v>1110</v>
      </c>
      <c r="J3423" s="3">
        <v>5900</v>
      </c>
      <c r="K3423" s="3">
        <v>449</v>
      </c>
      <c r="L3423" s="3">
        <v>510.75</v>
      </c>
      <c r="M3423" s="3">
        <v>439.49</v>
      </c>
      <c r="N3423" s="3">
        <v>113.75</v>
      </c>
      <c r="O3423" s="3">
        <v>116.21</v>
      </c>
      <c r="P3423" s="3">
        <v>3363</v>
      </c>
      <c r="Q3423" s="3">
        <v>3283.28</v>
      </c>
      <c r="R3423" s="3">
        <v>3265.44</v>
      </c>
      <c r="S3423" s="3">
        <v>97.63</v>
      </c>
      <c r="T3423" s="3">
        <v>100.55</v>
      </c>
      <c r="U3423" s="3">
        <v>54.37</v>
      </c>
      <c r="V3423" s="3">
        <v>61.85</v>
      </c>
      <c r="W3423" s="3">
        <v>53.22</v>
      </c>
      <c r="X3423" s="3">
        <v>58.99</v>
      </c>
      <c r="Y3423" s="3">
        <v>57.59</v>
      </c>
      <c r="Z3423" s="3">
        <v>57.28</v>
      </c>
    </row>
    <row r="3424" spans="1:26" x14ac:dyDescent="0.3">
      <c r="A3424" s="2" t="s">
        <v>811</v>
      </c>
      <c r="B3424" s="2" t="s">
        <v>812</v>
      </c>
      <c r="C3424" s="2">
        <v>346</v>
      </c>
      <c r="D3424" s="2" t="s">
        <v>23</v>
      </c>
      <c r="E3424" s="2" t="s">
        <v>319</v>
      </c>
      <c r="F3424" s="2" t="s">
        <v>58</v>
      </c>
      <c r="G3424" s="2" t="s">
        <v>327</v>
      </c>
      <c r="H3424" s="2" t="s">
        <v>60</v>
      </c>
      <c r="I3424" s="2">
        <v>2270</v>
      </c>
      <c r="J3424" s="2">
        <v>10450</v>
      </c>
      <c r="K3424" s="2">
        <v>841</v>
      </c>
      <c r="L3424" s="2">
        <v>1137.07</v>
      </c>
      <c r="M3424" s="2">
        <v>853.5</v>
      </c>
      <c r="N3424" s="2">
        <v>135.19999999999999</v>
      </c>
      <c r="O3424" s="2">
        <v>133.22</v>
      </c>
      <c r="P3424" s="2">
        <v>6076</v>
      </c>
      <c r="Q3424" s="2">
        <v>7370.45</v>
      </c>
      <c r="R3424" s="2">
        <v>6316.35</v>
      </c>
      <c r="S3424" s="2">
        <v>121.3</v>
      </c>
      <c r="T3424" s="2">
        <v>116.69</v>
      </c>
      <c r="U3424" s="2">
        <v>49.8</v>
      </c>
      <c r="V3424" s="2">
        <v>67.33</v>
      </c>
      <c r="W3424" s="2">
        <v>50.54</v>
      </c>
      <c r="X3424" s="2">
        <v>52.12</v>
      </c>
      <c r="Y3424" s="2">
        <v>63.22</v>
      </c>
      <c r="Z3424" s="2">
        <v>54.18</v>
      </c>
    </row>
    <row r="3425" spans="1:26" x14ac:dyDescent="0.3">
      <c r="A3425" s="3" t="s">
        <v>811</v>
      </c>
      <c r="B3425" s="3" t="s">
        <v>812</v>
      </c>
      <c r="C3425" s="3">
        <v>347</v>
      </c>
      <c r="D3425" s="3" t="s">
        <v>23</v>
      </c>
      <c r="E3425" s="3" t="s">
        <v>319</v>
      </c>
      <c r="F3425" s="3" t="s">
        <v>58</v>
      </c>
      <c r="G3425" s="3" t="s">
        <v>328</v>
      </c>
      <c r="H3425" s="3" t="s">
        <v>74</v>
      </c>
      <c r="I3425" s="3">
        <v>5160</v>
      </c>
      <c r="J3425" s="3">
        <v>23050</v>
      </c>
      <c r="K3425" s="3">
        <v>1802</v>
      </c>
      <c r="L3425" s="3">
        <v>2227.87</v>
      </c>
      <c r="M3425" s="3">
        <v>1971.62</v>
      </c>
      <c r="N3425" s="3">
        <v>123.63</v>
      </c>
      <c r="O3425" s="3">
        <v>113</v>
      </c>
      <c r="P3425" s="3">
        <v>13238</v>
      </c>
      <c r="Q3425" s="3">
        <v>14209.26</v>
      </c>
      <c r="R3425" s="3">
        <v>13707</v>
      </c>
      <c r="S3425" s="3">
        <v>107.34</v>
      </c>
      <c r="T3425" s="3">
        <v>103.66</v>
      </c>
      <c r="U3425" s="3">
        <v>46.94</v>
      </c>
      <c r="V3425" s="3">
        <v>58.03</v>
      </c>
      <c r="W3425" s="3">
        <v>51.36</v>
      </c>
      <c r="X3425" s="3">
        <v>49.95</v>
      </c>
      <c r="Y3425" s="3">
        <v>53.62</v>
      </c>
      <c r="Z3425" s="3">
        <v>51.72</v>
      </c>
    </row>
    <row r="3426" spans="1:26" x14ac:dyDescent="0.3">
      <c r="A3426" s="2" t="s">
        <v>811</v>
      </c>
      <c r="B3426" s="2" t="s">
        <v>812</v>
      </c>
      <c r="C3426" s="2">
        <v>348</v>
      </c>
      <c r="D3426" s="2" t="s">
        <v>23</v>
      </c>
      <c r="E3426" s="2" t="s">
        <v>319</v>
      </c>
      <c r="F3426" s="2" t="s">
        <v>58</v>
      </c>
      <c r="G3426" s="2" t="s">
        <v>58</v>
      </c>
      <c r="H3426" s="2" t="s">
        <v>75</v>
      </c>
      <c r="I3426" s="2">
        <v>5410</v>
      </c>
      <c r="J3426" s="2">
        <v>24050</v>
      </c>
      <c r="K3426" s="2">
        <v>1888</v>
      </c>
      <c r="L3426" s="2">
        <v>2278.9499999999998</v>
      </c>
      <c r="M3426" s="2">
        <v>2040.48</v>
      </c>
      <c r="N3426" s="2">
        <v>120.71</v>
      </c>
      <c r="O3426" s="2">
        <v>111.69</v>
      </c>
      <c r="P3426" s="2">
        <v>13773</v>
      </c>
      <c r="Q3426" s="2">
        <v>14507.61</v>
      </c>
      <c r="R3426" s="2">
        <v>14154.24</v>
      </c>
      <c r="S3426" s="2">
        <v>105.33</v>
      </c>
      <c r="T3426" s="2">
        <v>102.5</v>
      </c>
      <c r="U3426" s="2">
        <v>46.91</v>
      </c>
      <c r="V3426" s="2">
        <v>56.62</v>
      </c>
      <c r="W3426" s="2">
        <v>50.69</v>
      </c>
      <c r="X3426" s="2">
        <v>49.57</v>
      </c>
      <c r="Y3426" s="2">
        <v>52.21</v>
      </c>
      <c r="Z3426" s="2">
        <v>50.94</v>
      </c>
    </row>
    <row r="3427" spans="1:26" x14ac:dyDescent="0.3">
      <c r="A3427" s="3" t="s">
        <v>811</v>
      </c>
      <c r="B3427" s="3" t="s">
        <v>812</v>
      </c>
      <c r="C3427" s="3">
        <v>349</v>
      </c>
      <c r="D3427" s="3" t="s">
        <v>23</v>
      </c>
      <c r="E3427" s="3" t="s">
        <v>319</v>
      </c>
      <c r="F3427" s="3" t="s">
        <v>58</v>
      </c>
      <c r="G3427" s="3" t="s">
        <v>329</v>
      </c>
      <c r="H3427" s="3" t="s">
        <v>60</v>
      </c>
      <c r="I3427" s="3">
        <v>702</v>
      </c>
      <c r="J3427" s="3">
        <v>500</v>
      </c>
      <c r="K3427" s="3">
        <v>43</v>
      </c>
      <c r="L3427" s="3">
        <v>68.959999999999994</v>
      </c>
      <c r="M3427" s="3">
        <v>0</v>
      </c>
      <c r="N3427" s="3">
        <v>160.37</v>
      </c>
      <c r="O3427" s="3">
        <v>0</v>
      </c>
      <c r="P3427" s="3">
        <v>301</v>
      </c>
      <c r="Q3427" s="3">
        <v>166.06</v>
      </c>
      <c r="R3427" s="3">
        <v>0</v>
      </c>
      <c r="S3427" s="3">
        <v>55.17</v>
      </c>
      <c r="T3427" s="3">
        <v>0</v>
      </c>
      <c r="U3427" s="3" t="s">
        <v>60</v>
      </c>
      <c r="V3427" s="3" t="s">
        <v>60</v>
      </c>
      <c r="W3427" s="3" t="s">
        <v>60</v>
      </c>
      <c r="X3427" s="3" t="s">
        <v>60</v>
      </c>
      <c r="Y3427" s="3" t="s">
        <v>60</v>
      </c>
      <c r="Z3427" s="3" t="s">
        <v>60</v>
      </c>
    </row>
    <row r="3428" spans="1:26" x14ac:dyDescent="0.3">
      <c r="A3428" s="2" t="s">
        <v>811</v>
      </c>
      <c r="B3428" s="2" t="s">
        <v>812</v>
      </c>
      <c r="C3428" s="2">
        <v>350</v>
      </c>
      <c r="D3428" s="2" t="s">
        <v>23</v>
      </c>
      <c r="E3428" s="2" t="s">
        <v>319</v>
      </c>
      <c r="F3428" s="2" t="s">
        <v>58</v>
      </c>
      <c r="G3428" s="2" t="s">
        <v>330</v>
      </c>
      <c r="H3428" s="2" t="s">
        <v>16</v>
      </c>
      <c r="I3428" s="2">
        <v>702</v>
      </c>
      <c r="J3428" s="2">
        <v>500</v>
      </c>
      <c r="K3428" s="2">
        <v>43</v>
      </c>
      <c r="L3428" s="2">
        <v>68.959999999999994</v>
      </c>
      <c r="M3428" s="2">
        <v>0</v>
      </c>
      <c r="N3428" s="2">
        <v>160.37</v>
      </c>
      <c r="O3428" s="2">
        <v>0</v>
      </c>
      <c r="P3428" s="2">
        <v>301</v>
      </c>
      <c r="Q3428" s="2">
        <v>166.06</v>
      </c>
      <c r="R3428" s="2">
        <v>0</v>
      </c>
      <c r="S3428" s="2">
        <v>55.17</v>
      </c>
      <c r="T3428" s="2">
        <v>0</v>
      </c>
      <c r="U3428" s="2" t="s">
        <v>60</v>
      </c>
      <c r="V3428" s="2" t="s">
        <v>60</v>
      </c>
      <c r="W3428" s="2" t="s">
        <v>60</v>
      </c>
      <c r="X3428" s="2" t="s">
        <v>60</v>
      </c>
      <c r="Y3428" s="2" t="s">
        <v>60</v>
      </c>
      <c r="Z3428" s="2" t="s">
        <v>60</v>
      </c>
    </row>
    <row r="3429" spans="1:26" x14ac:dyDescent="0.3">
      <c r="A3429" s="3" t="s">
        <v>811</v>
      </c>
      <c r="B3429" s="3" t="s">
        <v>812</v>
      </c>
      <c r="C3429" s="3">
        <v>351</v>
      </c>
      <c r="D3429" s="3" t="s">
        <v>23</v>
      </c>
      <c r="E3429" s="3" t="s">
        <v>319</v>
      </c>
      <c r="F3429" s="3" t="s">
        <v>58</v>
      </c>
      <c r="G3429" s="3" t="s">
        <v>331</v>
      </c>
      <c r="H3429" s="3" t="s">
        <v>60</v>
      </c>
      <c r="I3429" s="3">
        <v>594.72</v>
      </c>
      <c r="J3429" s="3">
        <v>360</v>
      </c>
      <c r="K3429" s="3">
        <v>31</v>
      </c>
      <c r="L3429" s="3">
        <v>20.010000000000002</v>
      </c>
      <c r="M3429" s="3">
        <v>0</v>
      </c>
      <c r="N3429" s="3">
        <v>64.55</v>
      </c>
      <c r="O3429" s="3">
        <v>0</v>
      </c>
      <c r="P3429" s="3">
        <v>210</v>
      </c>
      <c r="Q3429" s="3">
        <v>180.32</v>
      </c>
      <c r="R3429" s="3">
        <v>0</v>
      </c>
      <c r="S3429" s="3">
        <v>85.87</v>
      </c>
      <c r="T3429" s="3">
        <v>0</v>
      </c>
      <c r="U3429" s="3" t="s">
        <v>60</v>
      </c>
      <c r="V3429" s="3" t="s">
        <v>60</v>
      </c>
      <c r="W3429" s="3" t="s">
        <v>60</v>
      </c>
      <c r="X3429" s="3" t="s">
        <v>60</v>
      </c>
      <c r="Y3429" s="3" t="s">
        <v>60</v>
      </c>
      <c r="Z3429" s="3" t="s">
        <v>60</v>
      </c>
    </row>
    <row r="3430" spans="1:26" x14ac:dyDescent="0.3">
      <c r="A3430" s="2" t="s">
        <v>811</v>
      </c>
      <c r="B3430" s="2" t="s">
        <v>812</v>
      </c>
      <c r="C3430" s="2">
        <v>352</v>
      </c>
      <c r="D3430" s="2" t="s">
        <v>23</v>
      </c>
      <c r="E3430" s="2" t="s">
        <v>319</v>
      </c>
      <c r="F3430" s="2" t="s">
        <v>58</v>
      </c>
      <c r="G3430" s="2" t="s">
        <v>332</v>
      </c>
      <c r="H3430" s="2" t="s">
        <v>60</v>
      </c>
      <c r="I3430" s="2">
        <v>374</v>
      </c>
      <c r="J3430" s="2">
        <v>200</v>
      </c>
      <c r="K3430" s="2">
        <v>18</v>
      </c>
      <c r="L3430" s="2">
        <v>14.61</v>
      </c>
      <c r="M3430" s="2">
        <v>0</v>
      </c>
      <c r="N3430" s="2">
        <v>81.17</v>
      </c>
      <c r="O3430" s="2">
        <v>0</v>
      </c>
      <c r="P3430" s="2">
        <v>114</v>
      </c>
      <c r="Q3430" s="2">
        <v>184.83</v>
      </c>
      <c r="R3430" s="2">
        <v>0</v>
      </c>
      <c r="S3430" s="2">
        <v>162.13</v>
      </c>
      <c r="T3430" s="2">
        <v>0</v>
      </c>
      <c r="U3430" s="2" t="s">
        <v>60</v>
      </c>
      <c r="V3430" s="2" t="s">
        <v>60</v>
      </c>
      <c r="W3430" s="2" t="s">
        <v>60</v>
      </c>
      <c r="X3430" s="2" t="s">
        <v>60</v>
      </c>
      <c r="Y3430" s="2" t="s">
        <v>60</v>
      </c>
      <c r="Z3430" s="2" t="s">
        <v>60</v>
      </c>
    </row>
    <row r="3431" spans="1:26" x14ac:dyDescent="0.3">
      <c r="A3431" s="3" t="s">
        <v>811</v>
      </c>
      <c r="B3431" s="3" t="s">
        <v>812</v>
      </c>
      <c r="C3431" s="3">
        <v>353</v>
      </c>
      <c r="D3431" s="3" t="s">
        <v>23</v>
      </c>
      <c r="E3431" s="3" t="s">
        <v>319</v>
      </c>
      <c r="F3431" s="3" t="s">
        <v>58</v>
      </c>
      <c r="G3431" s="3" t="s">
        <v>328</v>
      </c>
      <c r="H3431" s="3" t="s">
        <v>16</v>
      </c>
      <c r="I3431" s="3">
        <v>968.72</v>
      </c>
      <c r="J3431" s="3">
        <v>560</v>
      </c>
      <c r="K3431" s="3">
        <v>49</v>
      </c>
      <c r="L3431" s="3">
        <v>34.619999999999997</v>
      </c>
      <c r="M3431" s="3">
        <v>0</v>
      </c>
      <c r="N3431" s="3">
        <v>70.650000000000006</v>
      </c>
      <c r="O3431" s="3">
        <v>0</v>
      </c>
      <c r="P3431" s="3">
        <v>324</v>
      </c>
      <c r="Q3431" s="3">
        <v>365.15</v>
      </c>
      <c r="R3431" s="3">
        <v>0</v>
      </c>
      <c r="S3431" s="3">
        <v>112.7</v>
      </c>
      <c r="T3431" s="3">
        <v>0</v>
      </c>
      <c r="U3431" s="3" t="s">
        <v>60</v>
      </c>
      <c r="V3431" s="3" t="s">
        <v>60</v>
      </c>
      <c r="W3431" s="3" t="s">
        <v>60</v>
      </c>
      <c r="X3431" s="3" t="s">
        <v>60</v>
      </c>
      <c r="Y3431" s="3" t="s">
        <v>60</v>
      </c>
      <c r="Z3431" s="3" t="s">
        <v>60</v>
      </c>
    </row>
    <row r="3432" spans="1:26" x14ac:dyDescent="0.3">
      <c r="A3432" s="2" t="s">
        <v>811</v>
      </c>
      <c r="B3432" s="2" t="s">
        <v>812</v>
      </c>
      <c r="C3432" s="2">
        <v>354</v>
      </c>
      <c r="D3432" s="2" t="s">
        <v>23</v>
      </c>
      <c r="E3432" s="2" t="s">
        <v>319</v>
      </c>
      <c r="F3432" s="2" t="s">
        <v>58</v>
      </c>
      <c r="G3432" s="2" t="s">
        <v>333</v>
      </c>
      <c r="H3432" s="2" t="s">
        <v>60</v>
      </c>
      <c r="I3432" s="2">
        <v>156.1</v>
      </c>
      <c r="J3432" s="2">
        <v>150</v>
      </c>
      <c r="K3432" s="2">
        <v>12</v>
      </c>
      <c r="L3432" s="2">
        <v>0</v>
      </c>
      <c r="M3432" s="2">
        <v>0</v>
      </c>
      <c r="N3432" s="2">
        <v>0</v>
      </c>
      <c r="O3432" s="2">
        <v>0</v>
      </c>
      <c r="P3432" s="2">
        <v>90</v>
      </c>
      <c r="Q3432" s="2">
        <v>0</v>
      </c>
      <c r="R3432" s="2">
        <v>0</v>
      </c>
      <c r="S3432" s="2">
        <v>0</v>
      </c>
      <c r="T3432" s="2">
        <v>0</v>
      </c>
      <c r="U3432" s="2" t="s">
        <v>60</v>
      </c>
      <c r="V3432" s="2" t="s">
        <v>60</v>
      </c>
      <c r="W3432" s="2" t="s">
        <v>60</v>
      </c>
      <c r="X3432" s="2" t="s">
        <v>60</v>
      </c>
      <c r="Y3432" s="2" t="s">
        <v>60</v>
      </c>
      <c r="Z3432" s="2" t="s">
        <v>60</v>
      </c>
    </row>
    <row r="3433" spans="1:26" x14ac:dyDescent="0.3">
      <c r="A3433" s="3" t="s">
        <v>811</v>
      </c>
      <c r="B3433" s="3" t="s">
        <v>812</v>
      </c>
      <c r="C3433" s="3">
        <v>355</v>
      </c>
      <c r="D3433" s="3" t="s">
        <v>23</v>
      </c>
      <c r="E3433" s="3" t="s">
        <v>319</v>
      </c>
      <c r="F3433" s="3" t="s">
        <v>58</v>
      </c>
      <c r="G3433" s="3" t="s">
        <v>334</v>
      </c>
      <c r="H3433" s="3" t="s">
        <v>60</v>
      </c>
      <c r="I3433" s="3">
        <v>351</v>
      </c>
      <c r="J3433" s="3">
        <v>200</v>
      </c>
      <c r="K3433" s="3">
        <v>17</v>
      </c>
      <c r="L3433" s="3">
        <v>0</v>
      </c>
      <c r="M3433" s="3">
        <v>0</v>
      </c>
      <c r="N3433" s="3">
        <v>0</v>
      </c>
      <c r="O3433" s="3">
        <v>0</v>
      </c>
      <c r="P3433" s="3">
        <v>115</v>
      </c>
      <c r="Q3433" s="3">
        <v>0</v>
      </c>
      <c r="R3433" s="3">
        <v>0</v>
      </c>
      <c r="S3433" s="3">
        <v>0</v>
      </c>
      <c r="T3433" s="3">
        <v>0</v>
      </c>
      <c r="U3433" s="3" t="s">
        <v>60</v>
      </c>
      <c r="V3433" s="3" t="s">
        <v>60</v>
      </c>
      <c r="W3433" s="3" t="s">
        <v>60</v>
      </c>
      <c r="X3433" s="3" t="s">
        <v>60</v>
      </c>
      <c r="Y3433" s="3" t="s">
        <v>60</v>
      </c>
      <c r="Z3433" s="3" t="s">
        <v>60</v>
      </c>
    </row>
    <row r="3434" spans="1:26" x14ac:dyDescent="0.3">
      <c r="A3434" s="2" t="s">
        <v>811</v>
      </c>
      <c r="B3434" s="2" t="s">
        <v>812</v>
      </c>
      <c r="C3434" s="2">
        <v>356</v>
      </c>
      <c r="D3434" s="2" t="s">
        <v>23</v>
      </c>
      <c r="E3434" s="2" t="s">
        <v>319</v>
      </c>
      <c r="F3434" s="2" t="s">
        <v>58</v>
      </c>
      <c r="G3434" s="2" t="s">
        <v>335</v>
      </c>
      <c r="H3434" s="2" t="s">
        <v>16</v>
      </c>
      <c r="I3434" s="2">
        <v>507.1</v>
      </c>
      <c r="J3434" s="2">
        <v>350</v>
      </c>
      <c r="K3434" s="2">
        <v>29</v>
      </c>
      <c r="L3434" s="2">
        <v>0</v>
      </c>
      <c r="M3434" s="2">
        <v>0</v>
      </c>
      <c r="N3434" s="2">
        <v>0</v>
      </c>
      <c r="O3434" s="2">
        <v>0</v>
      </c>
      <c r="P3434" s="2">
        <v>205</v>
      </c>
      <c r="Q3434" s="2">
        <v>0</v>
      </c>
      <c r="R3434" s="2">
        <v>0</v>
      </c>
      <c r="S3434" s="2">
        <v>0</v>
      </c>
      <c r="T3434" s="2">
        <v>0</v>
      </c>
      <c r="U3434" s="2" t="s">
        <v>60</v>
      </c>
      <c r="V3434" s="2" t="s">
        <v>60</v>
      </c>
      <c r="W3434" s="2" t="s">
        <v>60</v>
      </c>
      <c r="X3434" s="2" t="s">
        <v>60</v>
      </c>
      <c r="Y3434" s="2" t="s">
        <v>60</v>
      </c>
      <c r="Z3434" s="2" t="s">
        <v>60</v>
      </c>
    </row>
    <row r="3435" spans="1:26" x14ac:dyDescent="0.3">
      <c r="A3435" s="3" t="s">
        <v>811</v>
      </c>
      <c r="B3435" s="3" t="s">
        <v>812</v>
      </c>
      <c r="C3435" s="3">
        <v>357</v>
      </c>
      <c r="D3435" s="3" t="s">
        <v>23</v>
      </c>
      <c r="E3435" s="3" t="s">
        <v>319</v>
      </c>
      <c r="F3435" s="3" t="s">
        <v>58</v>
      </c>
      <c r="G3435" s="3" t="s">
        <v>58</v>
      </c>
      <c r="H3435" s="3" t="s">
        <v>16</v>
      </c>
      <c r="I3435" s="3">
        <v>2177.8200000000002</v>
      </c>
      <c r="J3435" s="3">
        <v>1410</v>
      </c>
      <c r="K3435" s="3">
        <v>121</v>
      </c>
      <c r="L3435" s="3">
        <v>103.58</v>
      </c>
      <c r="M3435" s="3">
        <v>0</v>
      </c>
      <c r="N3435" s="3">
        <v>85.6</v>
      </c>
      <c r="O3435" s="3">
        <v>0</v>
      </c>
      <c r="P3435" s="3">
        <v>830</v>
      </c>
      <c r="Q3435" s="3">
        <v>531.21</v>
      </c>
      <c r="R3435" s="3">
        <v>0</v>
      </c>
      <c r="S3435" s="3">
        <v>64</v>
      </c>
      <c r="T3435" s="3">
        <v>0</v>
      </c>
      <c r="U3435" s="3" t="s">
        <v>60</v>
      </c>
      <c r="V3435" s="3" t="s">
        <v>60</v>
      </c>
      <c r="W3435" s="3" t="s">
        <v>60</v>
      </c>
      <c r="X3435" s="3" t="s">
        <v>60</v>
      </c>
      <c r="Y3435" s="3" t="s">
        <v>60</v>
      </c>
      <c r="Z3435" s="3" t="s">
        <v>60</v>
      </c>
    </row>
    <row r="3436" spans="1:26" x14ac:dyDescent="0.3">
      <c r="A3436" s="2" t="s">
        <v>811</v>
      </c>
      <c r="B3436" s="2" t="s">
        <v>812</v>
      </c>
      <c r="C3436" s="2">
        <v>358</v>
      </c>
      <c r="D3436" s="2" t="s">
        <v>23</v>
      </c>
      <c r="E3436" s="2" t="s">
        <v>319</v>
      </c>
      <c r="F3436" s="2" t="s">
        <v>58</v>
      </c>
      <c r="G3436" s="2" t="s">
        <v>336</v>
      </c>
      <c r="H3436" s="2" t="s">
        <v>60</v>
      </c>
      <c r="I3436" s="2">
        <v>240</v>
      </c>
      <c r="J3436" s="2">
        <v>330</v>
      </c>
      <c r="K3436" s="2">
        <v>50</v>
      </c>
      <c r="L3436" s="2">
        <v>31.05</v>
      </c>
      <c r="M3436" s="2">
        <v>32.68</v>
      </c>
      <c r="N3436" s="2">
        <v>62.1</v>
      </c>
      <c r="O3436" s="2">
        <v>95.01</v>
      </c>
      <c r="P3436" s="2">
        <v>227</v>
      </c>
      <c r="Q3436" s="2">
        <v>163.56</v>
      </c>
      <c r="R3436" s="2">
        <v>249.79</v>
      </c>
      <c r="S3436" s="2">
        <v>72.05</v>
      </c>
      <c r="T3436" s="2">
        <v>65.48</v>
      </c>
      <c r="U3436" s="2" t="s">
        <v>60</v>
      </c>
      <c r="V3436" s="2" t="s">
        <v>60</v>
      </c>
      <c r="W3436" s="2" t="s">
        <v>60</v>
      </c>
      <c r="X3436" s="2" t="s">
        <v>60</v>
      </c>
      <c r="Y3436" s="2" t="s">
        <v>60</v>
      </c>
      <c r="Z3436" s="2" t="s">
        <v>60</v>
      </c>
    </row>
    <row r="3437" spans="1:26" x14ac:dyDescent="0.3">
      <c r="A3437" s="3" t="s">
        <v>811</v>
      </c>
      <c r="B3437" s="3" t="s">
        <v>812</v>
      </c>
      <c r="C3437" s="3">
        <v>359</v>
      </c>
      <c r="D3437" s="3" t="s">
        <v>23</v>
      </c>
      <c r="E3437" s="3" t="s">
        <v>319</v>
      </c>
      <c r="F3437" s="3" t="s">
        <v>58</v>
      </c>
      <c r="G3437" s="3" t="s">
        <v>337</v>
      </c>
      <c r="H3437" s="3" t="s">
        <v>60</v>
      </c>
      <c r="I3437" s="3">
        <v>300</v>
      </c>
      <c r="J3437" s="3">
        <v>721</v>
      </c>
      <c r="K3437" s="3">
        <v>113</v>
      </c>
      <c r="L3437" s="3">
        <v>52.5</v>
      </c>
      <c r="M3437" s="3">
        <v>153.87</v>
      </c>
      <c r="N3437" s="3">
        <v>46.46</v>
      </c>
      <c r="O3437" s="3">
        <v>34.119999999999997</v>
      </c>
      <c r="P3437" s="3">
        <v>518</v>
      </c>
      <c r="Q3437" s="3">
        <v>378.03</v>
      </c>
      <c r="R3437" s="3">
        <v>748.18</v>
      </c>
      <c r="S3437" s="3">
        <v>72.98</v>
      </c>
      <c r="T3437" s="3">
        <v>50.53</v>
      </c>
      <c r="U3437" s="3" t="s">
        <v>60</v>
      </c>
      <c r="V3437" s="3" t="s">
        <v>60</v>
      </c>
      <c r="W3437" s="3" t="s">
        <v>60</v>
      </c>
      <c r="X3437" s="3" t="s">
        <v>60</v>
      </c>
      <c r="Y3437" s="3" t="s">
        <v>60</v>
      </c>
      <c r="Z3437" s="3" t="s">
        <v>60</v>
      </c>
    </row>
    <row r="3438" spans="1:26" x14ac:dyDescent="0.3">
      <c r="A3438" s="2" t="s">
        <v>811</v>
      </c>
      <c r="B3438" s="2" t="s">
        <v>812</v>
      </c>
      <c r="C3438" s="2">
        <v>360</v>
      </c>
      <c r="D3438" s="2" t="s">
        <v>23</v>
      </c>
      <c r="E3438" s="2" t="s">
        <v>319</v>
      </c>
      <c r="F3438" s="2" t="s">
        <v>58</v>
      </c>
      <c r="G3438" s="2" t="s">
        <v>328</v>
      </c>
      <c r="H3438" s="2" t="s">
        <v>12</v>
      </c>
      <c r="I3438" s="2">
        <v>540</v>
      </c>
      <c r="J3438" s="2">
        <v>1051</v>
      </c>
      <c r="K3438" s="2">
        <v>163</v>
      </c>
      <c r="L3438" s="2">
        <v>83.55</v>
      </c>
      <c r="M3438" s="2">
        <v>186.55</v>
      </c>
      <c r="N3438" s="2">
        <v>51.26</v>
      </c>
      <c r="O3438" s="2">
        <v>44.79</v>
      </c>
      <c r="P3438" s="2">
        <v>745</v>
      </c>
      <c r="Q3438" s="2">
        <v>541.59</v>
      </c>
      <c r="R3438" s="2">
        <v>997.97</v>
      </c>
      <c r="S3438" s="2">
        <v>72.7</v>
      </c>
      <c r="T3438" s="2">
        <v>54.27</v>
      </c>
      <c r="U3438" s="2" t="s">
        <v>60</v>
      </c>
      <c r="V3438" s="2" t="s">
        <v>60</v>
      </c>
      <c r="W3438" s="2" t="s">
        <v>60</v>
      </c>
      <c r="X3438" s="2" t="s">
        <v>60</v>
      </c>
      <c r="Y3438" s="2" t="s">
        <v>60</v>
      </c>
      <c r="Z3438" s="2" t="s">
        <v>60</v>
      </c>
    </row>
    <row r="3439" spans="1:26" x14ac:dyDescent="0.3">
      <c r="A3439" s="3" t="s">
        <v>811</v>
      </c>
      <c r="B3439" s="3" t="s">
        <v>812</v>
      </c>
      <c r="C3439" s="3">
        <v>361</v>
      </c>
      <c r="D3439" s="3" t="s">
        <v>23</v>
      </c>
      <c r="E3439" s="3" t="s">
        <v>319</v>
      </c>
      <c r="F3439" s="3" t="s">
        <v>58</v>
      </c>
      <c r="G3439" s="3" t="s">
        <v>338</v>
      </c>
      <c r="H3439" s="3" t="s">
        <v>60</v>
      </c>
      <c r="I3439" s="3">
        <v>250</v>
      </c>
      <c r="J3439" s="3">
        <v>986</v>
      </c>
      <c r="K3439" s="3">
        <v>65</v>
      </c>
      <c r="L3439" s="3">
        <v>100.76</v>
      </c>
      <c r="M3439" s="3">
        <v>150.38</v>
      </c>
      <c r="N3439" s="3">
        <v>155.02000000000001</v>
      </c>
      <c r="O3439" s="3">
        <v>67</v>
      </c>
      <c r="P3439" s="3">
        <v>383</v>
      </c>
      <c r="Q3439" s="3">
        <v>462.68</v>
      </c>
      <c r="R3439" s="3">
        <v>504.67</v>
      </c>
      <c r="S3439" s="3">
        <v>120.8</v>
      </c>
      <c r="T3439" s="3">
        <v>91.68</v>
      </c>
      <c r="U3439" s="3" t="s">
        <v>60</v>
      </c>
      <c r="V3439" s="3" t="s">
        <v>60</v>
      </c>
      <c r="W3439" s="3" t="s">
        <v>60</v>
      </c>
      <c r="X3439" s="3" t="s">
        <v>60</v>
      </c>
      <c r="Y3439" s="3" t="s">
        <v>60</v>
      </c>
      <c r="Z3439" s="3" t="s">
        <v>60</v>
      </c>
    </row>
    <row r="3440" spans="1:26" x14ac:dyDescent="0.3">
      <c r="A3440" s="2" t="s">
        <v>811</v>
      </c>
      <c r="B3440" s="2" t="s">
        <v>812</v>
      </c>
      <c r="C3440" s="2">
        <v>362</v>
      </c>
      <c r="D3440" s="2" t="s">
        <v>23</v>
      </c>
      <c r="E3440" s="2" t="s">
        <v>319</v>
      </c>
      <c r="F3440" s="2" t="s">
        <v>58</v>
      </c>
      <c r="G3440" s="2" t="s">
        <v>339</v>
      </c>
      <c r="H3440" s="2" t="s">
        <v>60</v>
      </c>
      <c r="I3440" s="2">
        <v>1200</v>
      </c>
      <c r="J3440" s="2">
        <v>2114</v>
      </c>
      <c r="K3440" s="2">
        <v>229</v>
      </c>
      <c r="L3440" s="2">
        <v>424.7</v>
      </c>
      <c r="M3440" s="2">
        <v>682.12</v>
      </c>
      <c r="N3440" s="2">
        <v>185.46</v>
      </c>
      <c r="O3440" s="2">
        <v>62.26</v>
      </c>
      <c r="P3440" s="2">
        <v>1533</v>
      </c>
      <c r="Q3440" s="2">
        <v>2203.0100000000002</v>
      </c>
      <c r="R3440" s="2">
        <v>3120.69</v>
      </c>
      <c r="S3440" s="2">
        <v>143.71</v>
      </c>
      <c r="T3440" s="2">
        <v>70.59</v>
      </c>
      <c r="U3440" s="2" t="s">
        <v>60</v>
      </c>
      <c r="V3440" s="2" t="s">
        <v>60</v>
      </c>
      <c r="W3440" s="2" t="s">
        <v>60</v>
      </c>
      <c r="X3440" s="2" t="s">
        <v>60</v>
      </c>
      <c r="Y3440" s="2" t="s">
        <v>60</v>
      </c>
      <c r="Z3440" s="2" t="s">
        <v>60</v>
      </c>
    </row>
    <row r="3441" spans="1:26" x14ac:dyDescent="0.3">
      <c r="A3441" s="3" t="s">
        <v>811</v>
      </c>
      <c r="B3441" s="3" t="s">
        <v>812</v>
      </c>
      <c r="C3441" s="3">
        <v>363</v>
      </c>
      <c r="D3441" s="3" t="s">
        <v>23</v>
      </c>
      <c r="E3441" s="3" t="s">
        <v>319</v>
      </c>
      <c r="F3441" s="3" t="s">
        <v>58</v>
      </c>
      <c r="G3441" s="3" t="s">
        <v>340</v>
      </c>
      <c r="H3441" s="3" t="s">
        <v>12</v>
      </c>
      <c r="I3441" s="3">
        <v>1450</v>
      </c>
      <c r="J3441" s="3">
        <v>3100</v>
      </c>
      <c r="K3441" s="3">
        <v>294</v>
      </c>
      <c r="L3441" s="3">
        <v>525.46</v>
      </c>
      <c r="M3441" s="3">
        <v>832.5</v>
      </c>
      <c r="N3441" s="3">
        <v>178.73</v>
      </c>
      <c r="O3441" s="3">
        <v>63.12</v>
      </c>
      <c r="P3441" s="3">
        <v>1916</v>
      </c>
      <c r="Q3441" s="3">
        <v>2665.69</v>
      </c>
      <c r="R3441" s="3">
        <v>3625.36</v>
      </c>
      <c r="S3441" s="3">
        <v>139.13</v>
      </c>
      <c r="T3441" s="3">
        <v>73.53</v>
      </c>
      <c r="U3441" s="3" t="s">
        <v>60</v>
      </c>
      <c r="V3441" s="3" t="s">
        <v>60</v>
      </c>
      <c r="W3441" s="3" t="s">
        <v>60</v>
      </c>
      <c r="X3441" s="3" t="s">
        <v>60</v>
      </c>
      <c r="Y3441" s="3" t="s">
        <v>60</v>
      </c>
      <c r="Z3441" s="3" t="s">
        <v>60</v>
      </c>
    </row>
    <row r="3442" spans="1:26" x14ac:dyDescent="0.3">
      <c r="A3442" s="2" t="s">
        <v>811</v>
      </c>
      <c r="B3442" s="2" t="s">
        <v>812</v>
      </c>
      <c r="C3442" s="2">
        <v>364</v>
      </c>
      <c r="D3442" s="2" t="s">
        <v>23</v>
      </c>
      <c r="E3442" s="2" t="s">
        <v>319</v>
      </c>
      <c r="F3442" s="2" t="s">
        <v>58</v>
      </c>
      <c r="G3442" s="2" t="s">
        <v>58</v>
      </c>
      <c r="H3442" s="2" t="s">
        <v>12</v>
      </c>
      <c r="I3442" s="2">
        <v>1990</v>
      </c>
      <c r="J3442" s="2">
        <v>4151</v>
      </c>
      <c r="K3442" s="2">
        <v>457</v>
      </c>
      <c r="L3442" s="2">
        <v>609.01</v>
      </c>
      <c r="M3442" s="2">
        <v>1019.05</v>
      </c>
      <c r="N3442" s="2">
        <v>133.26</v>
      </c>
      <c r="O3442" s="2">
        <v>59.76</v>
      </c>
      <c r="P3442" s="2">
        <v>2661</v>
      </c>
      <c r="Q3442" s="2">
        <v>3207.28</v>
      </c>
      <c r="R3442" s="2">
        <v>4623.33</v>
      </c>
      <c r="S3442" s="2">
        <v>120.53</v>
      </c>
      <c r="T3442" s="2">
        <v>69.37</v>
      </c>
      <c r="U3442" s="2" t="s">
        <v>60</v>
      </c>
      <c r="V3442" s="2" t="s">
        <v>60</v>
      </c>
      <c r="W3442" s="2" t="s">
        <v>60</v>
      </c>
      <c r="X3442" s="2" t="s">
        <v>60</v>
      </c>
      <c r="Y3442" s="2" t="s">
        <v>60</v>
      </c>
      <c r="Z3442" s="2" t="s">
        <v>60</v>
      </c>
    </row>
    <row r="3443" spans="1:26" x14ac:dyDescent="0.3">
      <c r="A3443" s="3" t="s">
        <v>811</v>
      </c>
      <c r="B3443" s="3" t="s">
        <v>812</v>
      </c>
      <c r="C3443" s="3">
        <v>365</v>
      </c>
      <c r="D3443" s="3" t="s">
        <v>23</v>
      </c>
      <c r="E3443" s="3" t="s">
        <v>319</v>
      </c>
      <c r="F3443" s="3" t="s">
        <v>65</v>
      </c>
      <c r="G3443" s="3" t="s">
        <v>341</v>
      </c>
      <c r="H3443" s="3" t="s">
        <v>60</v>
      </c>
      <c r="I3443" s="3">
        <v>1980</v>
      </c>
      <c r="J3443" s="3">
        <v>6500</v>
      </c>
      <c r="K3443" s="3">
        <v>459</v>
      </c>
      <c r="L3443" s="3">
        <v>1233.3900000000001</v>
      </c>
      <c r="M3443" s="3">
        <v>2.59</v>
      </c>
      <c r="N3443" s="3">
        <v>268.70999999999998</v>
      </c>
      <c r="O3443" s="3">
        <v>47621.24</v>
      </c>
      <c r="P3443" s="3">
        <v>3895</v>
      </c>
      <c r="Q3443" s="3">
        <v>7393.53</v>
      </c>
      <c r="R3443" s="3">
        <v>2318.1</v>
      </c>
      <c r="S3443" s="3">
        <v>189.82</v>
      </c>
      <c r="T3443" s="3">
        <v>318.95</v>
      </c>
      <c r="U3443" s="3">
        <v>31.16</v>
      </c>
      <c r="V3443" s="3">
        <v>83.73</v>
      </c>
      <c r="W3443" s="3">
        <v>0.18</v>
      </c>
      <c r="X3443" s="3">
        <v>38.299999999999997</v>
      </c>
      <c r="Y3443" s="3">
        <v>72.7</v>
      </c>
      <c r="Z3443" s="3">
        <v>22.8</v>
      </c>
    </row>
    <row r="3444" spans="1:26" x14ac:dyDescent="0.3">
      <c r="A3444" s="2" t="s">
        <v>811</v>
      </c>
      <c r="B3444" s="2" t="s">
        <v>812</v>
      </c>
      <c r="C3444" s="2">
        <v>366</v>
      </c>
      <c r="D3444" s="2" t="s">
        <v>23</v>
      </c>
      <c r="E3444" s="2" t="s">
        <v>319</v>
      </c>
      <c r="F3444" s="2" t="s">
        <v>65</v>
      </c>
      <c r="G3444" s="2" t="s">
        <v>342</v>
      </c>
      <c r="H3444" s="2" t="s">
        <v>60</v>
      </c>
      <c r="I3444" s="2">
        <v>2640</v>
      </c>
      <c r="J3444" s="2">
        <v>9600</v>
      </c>
      <c r="K3444" s="2">
        <v>723</v>
      </c>
      <c r="L3444" s="2">
        <v>1611.55</v>
      </c>
      <c r="M3444" s="2">
        <v>340.32</v>
      </c>
      <c r="N3444" s="2">
        <v>222.9</v>
      </c>
      <c r="O3444" s="2">
        <v>473.54</v>
      </c>
      <c r="P3444" s="2">
        <v>5822</v>
      </c>
      <c r="Q3444" s="2">
        <v>4154.03</v>
      </c>
      <c r="R3444" s="2">
        <v>4315</v>
      </c>
      <c r="S3444" s="2">
        <v>71.349999999999994</v>
      </c>
      <c r="T3444" s="2">
        <v>96.27</v>
      </c>
      <c r="U3444" s="2">
        <v>36.81</v>
      </c>
      <c r="V3444" s="2">
        <v>82.05</v>
      </c>
      <c r="W3444" s="2">
        <v>17.329999999999998</v>
      </c>
      <c r="X3444" s="2">
        <v>42.94</v>
      </c>
      <c r="Y3444" s="2">
        <v>30.64</v>
      </c>
      <c r="Z3444" s="2">
        <v>31.82</v>
      </c>
    </row>
    <row r="3445" spans="1:26" x14ac:dyDescent="0.3">
      <c r="A3445" s="3" t="s">
        <v>811</v>
      </c>
      <c r="B3445" s="3" t="s">
        <v>812</v>
      </c>
      <c r="C3445" s="3">
        <v>367</v>
      </c>
      <c r="D3445" s="3" t="s">
        <v>23</v>
      </c>
      <c r="E3445" s="3" t="s">
        <v>319</v>
      </c>
      <c r="F3445" s="3" t="s">
        <v>65</v>
      </c>
      <c r="G3445" s="3" t="s">
        <v>184</v>
      </c>
      <c r="H3445" s="3" t="s">
        <v>74</v>
      </c>
      <c r="I3445" s="3">
        <v>4620</v>
      </c>
      <c r="J3445" s="3">
        <v>16100</v>
      </c>
      <c r="K3445" s="3">
        <v>1182</v>
      </c>
      <c r="L3445" s="3">
        <v>2844.94</v>
      </c>
      <c r="M3445" s="3">
        <v>342.91</v>
      </c>
      <c r="N3445" s="3">
        <v>240.69</v>
      </c>
      <c r="O3445" s="3">
        <v>829.65</v>
      </c>
      <c r="P3445" s="3">
        <v>9717</v>
      </c>
      <c r="Q3445" s="3">
        <v>11547.56</v>
      </c>
      <c r="R3445" s="3">
        <v>6633.1</v>
      </c>
      <c r="S3445" s="3">
        <v>118.84</v>
      </c>
      <c r="T3445" s="3">
        <v>174.09</v>
      </c>
      <c r="U3445" s="3">
        <v>34.39</v>
      </c>
      <c r="V3445" s="3">
        <v>82.77</v>
      </c>
      <c r="W3445" s="3">
        <v>9.98</v>
      </c>
      <c r="X3445" s="3">
        <v>40.950000000000003</v>
      </c>
      <c r="Y3445" s="3">
        <v>48.67</v>
      </c>
      <c r="Z3445" s="3">
        <v>27.95</v>
      </c>
    </row>
    <row r="3446" spans="1:26" x14ac:dyDescent="0.3">
      <c r="A3446" s="2" t="s">
        <v>811</v>
      </c>
      <c r="B3446" s="2" t="s">
        <v>812</v>
      </c>
      <c r="C3446" s="2">
        <v>368</v>
      </c>
      <c r="D3446" s="2" t="s">
        <v>23</v>
      </c>
      <c r="E3446" s="2" t="s">
        <v>319</v>
      </c>
      <c r="F3446" s="2" t="s">
        <v>65</v>
      </c>
      <c r="G3446" s="2" t="s">
        <v>343</v>
      </c>
      <c r="H3446" s="2" t="s">
        <v>60</v>
      </c>
      <c r="I3446" s="2">
        <v>4000</v>
      </c>
      <c r="J3446" s="2">
        <v>11500</v>
      </c>
      <c r="K3446" s="2">
        <v>828</v>
      </c>
      <c r="L3446" s="2">
        <v>2109.4499999999998</v>
      </c>
      <c r="M3446" s="2">
        <v>945.2</v>
      </c>
      <c r="N3446" s="2">
        <v>254.76</v>
      </c>
      <c r="O3446" s="2">
        <v>223.17</v>
      </c>
      <c r="P3446" s="2">
        <v>6647</v>
      </c>
      <c r="Q3446" s="2">
        <v>11391.63</v>
      </c>
      <c r="R3446" s="2">
        <v>8549.67</v>
      </c>
      <c r="S3446" s="2">
        <v>171.38</v>
      </c>
      <c r="T3446" s="2">
        <v>133.24</v>
      </c>
      <c r="U3446" s="2">
        <v>27.82</v>
      </c>
      <c r="V3446" s="2">
        <v>70.88</v>
      </c>
      <c r="W3446" s="2">
        <v>31.76</v>
      </c>
      <c r="X3446" s="2">
        <v>32.35</v>
      </c>
      <c r="Y3446" s="2">
        <v>55.45</v>
      </c>
      <c r="Z3446" s="2">
        <v>41.62</v>
      </c>
    </row>
    <row r="3447" spans="1:26" x14ac:dyDescent="0.3">
      <c r="A3447" s="3" t="s">
        <v>811</v>
      </c>
      <c r="B3447" s="3" t="s">
        <v>812</v>
      </c>
      <c r="C3447" s="3">
        <v>369</v>
      </c>
      <c r="D3447" s="3" t="s">
        <v>23</v>
      </c>
      <c r="E3447" s="3" t="s">
        <v>319</v>
      </c>
      <c r="F3447" s="3" t="s">
        <v>65</v>
      </c>
      <c r="G3447" s="3" t="s">
        <v>344</v>
      </c>
      <c r="H3447" s="3" t="s">
        <v>74</v>
      </c>
      <c r="I3447" s="3">
        <v>4000</v>
      </c>
      <c r="J3447" s="3">
        <v>11500</v>
      </c>
      <c r="K3447" s="3">
        <v>828</v>
      </c>
      <c r="L3447" s="3">
        <v>2109.4499999999998</v>
      </c>
      <c r="M3447" s="3">
        <v>945.2</v>
      </c>
      <c r="N3447" s="3">
        <v>254.76</v>
      </c>
      <c r="O3447" s="3">
        <v>223.17</v>
      </c>
      <c r="P3447" s="3">
        <v>6647</v>
      </c>
      <c r="Q3447" s="3">
        <v>11391.63</v>
      </c>
      <c r="R3447" s="3">
        <v>8549.67</v>
      </c>
      <c r="S3447" s="3">
        <v>171.38</v>
      </c>
      <c r="T3447" s="3">
        <v>133.24</v>
      </c>
      <c r="U3447" s="3">
        <v>27.82</v>
      </c>
      <c r="V3447" s="3">
        <v>70.88</v>
      </c>
      <c r="W3447" s="3">
        <v>31.76</v>
      </c>
      <c r="X3447" s="3">
        <v>32.35</v>
      </c>
      <c r="Y3447" s="3">
        <v>55.45</v>
      </c>
      <c r="Z3447" s="3">
        <v>41.62</v>
      </c>
    </row>
    <row r="3448" spans="1:26" x14ac:dyDescent="0.3">
      <c r="A3448" s="2" t="s">
        <v>811</v>
      </c>
      <c r="B3448" s="2" t="s">
        <v>812</v>
      </c>
      <c r="C3448" s="2">
        <v>370</v>
      </c>
      <c r="D3448" s="2" t="s">
        <v>23</v>
      </c>
      <c r="E3448" s="2" t="s">
        <v>319</v>
      </c>
      <c r="F3448" s="2" t="s">
        <v>65</v>
      </c>
      <c r="G3448" s="2" t="s">
        <v>345</v>
      </c>
      <c r="H3448" s="2" t="s">
        <v>60</v>
      </c>
      <c r="I3448" s="2">
        <v>1200</v>
      </c>
      <c r="J3448" s="2">
        <v>2000</v>
      </c>
      <c r="K3448" s="2">
        <v>166</v>
      </c>
      <c r="L3448" s="2">
        <v>445.64</v>
      </c>
      <c r="M3448" s="2">
        <v>164.57</v>
      </c>
      <c r="N3448" s="2">
        <v>268.45999999999998</v>
      </c>
      <c r="O3448" s="2">
        <v>270.79000000000002</v>
      </c>
      <c r="P3448" s="2">
        <v>1168</v>
      </c>
      <c r="Q3448" s="2">
        <v>2561.9499999999998</v>
      </c>
      <c r="R3448" s="2">
        <v>279.54000000000002</v>
      </c>
      <c r="S3448" s="2">
        <v>219.35</v>
      </c>
      <c r="T3448" s="2">
        <v>916.49</v>
      </c>
      <c r="U3448" s="2">
        <v>18.59</v>
      </c>
      <c r="V3448" s="2">
        <v>49.91</v>
      </c>
      <c r="W3448" s="2">
        <v>18.43</v>
      </c>
      <c r="X3448" s="2">
        <v>18.95</v>
      </c>
      <c r="Y3448" s="2">
        <v>41.57</v>
      </c>
      <c r="Z3448" s="2">
        <v>4.54</v>
      </c>
    </row>
    <row r="3449" spans="1:26" x14ac:dyDescent="0.3">
      <c r="A3449" s="3" t="s">
        <v>811</v>
      </c>
      <c r="B3449" s="3" t="s">
        <v>812</v>
      </c>
      <c r="C3449" s="3">
        <v>371</v>
      </c>
      <c r="D3449" s="3" t="s">
        <v>23</v>
      </c>
      <c r="E3449" s="3" t="s">
        <v>319</v>
      </c>
      <c r="F3449" s="3" t="s">
        <v>65</v>
      </c>
      <c r="G3449" s="3" t="s">
        <v>346</v>
      </c>
      <c r="H3449" s="3" t="s">
        <v>74</v>
      </c>
      <c r="I3449" s="3">
        <v>1200</v>
      </c>
      <c r="J3449" s="3">
        <v>2000</v>
      </c>
      <c r="K3449" s="3">
        <v>166</v>
      </c>
      <c r="L3449" s="3">
        <v>445.64</v>
      </c>
      <c r="M3449" s="3">
        <v>164.57</v>
      </c>
      <c r="N3449" s="3">
        <v>268.45999999999998</v>
      </c>
      <c r="O3449" s="3">
        <v>270.79000000000002</v>
      </c>
      <c r="P3449" s="3">
        <v>1168</v>
      </c>
      <c r="Q3449" s="3">
        <v>2561.9499999999998</v>
      </c>
      <c r="R3449" s="3">
        <v>279.54000000000002</v>
      </c>
      <c r="S3449" s="3">
        <v>219.35</v>
      </c>
      <c r="T3449" s="3">
        <v>916.49</v>
      </c>
      <c r="U3449" s="3">
        <v>18.59</v>
      </c>
      <c r="V3449" s="3">
        <v>49.91</v>
      </c>
      <c r="W3449" s="3">
        <v>18.43</v>
      </c>
      <c r="X3449" s="3">
        <v>18.95</v>
      </c>
      <c r="Y3449" s="3">
        <v>41.57</v>
      </c>
      <c r="Z3449" s="3">
        <v>4.54</v>
      </c>
    </row>
    <row r="3450" spans="1:26" x14ac:dyDescent="0.3">
      <c r="A3450" s="2" t="s">
        <v>811</v>
      </c>
      <c r="B3450" s="2" t="s">
        <v>812</v>
      </c>
      <c r="C3450" s="2">
        <v>372</v>
      </c>
      <c r="D3450" s="2" t="s">
        <v>23</v>
      </c>
      <c r="E3450" s="2" t="s">
        <v>319</v>
      </c>
      <c r="F3450" s="2" t="s">
        <v>65</v>
      </c>
      <c r="G3450" s="2" t="s">
        <v>347</v>
      </c>
      <c r="H3450" s="2" t="s">
        <v>60</v>
      </c>
      <c r="I3450" s="2">
        <v>500</v>
      </c>
      <c r="J3450" s="2">
        <v>2800</v>
      </c>
      <c r="K3450" s="2">
        <v>218</v>
      </c>
      <c r="L3450" s="2">
        <v>293.14</v>
      </c>
      <c r="M3450" s="2">
        <v>265.69</v>
      </c>
      <c r="N3450" s="2">
        <v>134.47</v>
      </c>
      <c r="O3450" s="2">
        <v>110.33</v>
      </c>
      <c r="P3450" s="2">
        <v>1589</v>
      </c>
      <c r="Q3450" s="2">
        <v>1661.19</v>
      </c>
      <c r="R3450" s="2">
        <v>1526.66</v>
      </c>
      <c r="S3450" s="2">
        <v>104.54</v>
      </c>
      <c r="T3450" s="2">
        <v>108.81</v>
      </c>
      <c r="U3450" s="2">
        <v>58.6</v>
      </c>
      <c r="V3450" s="2">
        <v>78.8</v>
      </c>
      <c r="W3450" s="2">
        <v>71.42</v>
      </c>
      <c r="X3450" s="2">
        <v>61.88</v>
      </c>
      <c r="Y3450" s="2">
        <v>64.69</v>
      </c>
      <c r="Z3450" s="2">
        <v>59.45</v>
      </c>
    </row>
    <row r="3451" spans="1:26" x14ac:dyDescent="0.3">
      <c r="A3451" s="3" t="s">
        <v>811</v>
      </c>
      <c r="B3451" s="3" t="s">
        <v>812</v>
      </c>
      <c r="C3451" s="3">
        <v>373</v>
      </c>
      <c r="D3451" s="3" t="s">
        <v>23</v>
      </c>
      <c r="E3451" s="3" t="s">
        <v>319</v>
      </c>
      <c r="F3451" s="3" t="s">
        <v>65</v>
      </c>
      <c r="G3451" s="3" t="s">
        <v>348</v>
      </c>
      <c r="H3451" s="3" t="s">
        <v>74</v>
      </c>
      <c r="I3451" s="3">
        <v>500</v>
      </c>
      <c r="J3451" s="3">
        <v>2800</v>
      </c>
      <c r="K3451" s="3">
        <v>218</v>
      </c>
      <c r="L3451" s="3">
        <v>293.14</v>
      </c>
      <c r="M3451" s="3">
        <v>265.69</v>
      </c>
      <c r="N3451" s="3">
        <v>134.47</v>
      </c>
      <c r="O3451" s="3">
        <v>110.33</v>
      </c>
      <c r="P3451" s="3">
        <v>1589</v>
      </c>
      <c r="Q3451" s="3">
        <v>1661.19</v>
      </c>
      <c r="R3451" s="3">
        <v>1526.66</v>
      </c>
      <c r="S3451" s="3">
        <v>104.54</v>
      </c>
      <c r="T3451" s="3">
        <v>108.81</v>
      </c>
      <c r="U3451" s="3">
        <v>58.6</v>
      </c>
      <c r="V3451" s="3">
        <v>78.8</v>
      </c>
      <c r="W3451" s="3">
        <v>71.42</v>
      </c>
      <c r="X3451" s="3">
        <v>61.88</v>
      </c>
      <c r="Y3451" s="3">
        <v>64.69</v>
      </c>
      <c r="Z3451" s="3">
        <v>59.45</v>
      </c>
    </row>
    <row r="3452" spans="1:26" x14ac:dyDescent="0.3">
      <c r="A3452" s="2" t="s">
        <v>811</v>
      </c>
      <c r="B3452" s="2" t="s">
        <v>812</v>
      </c>
      <c r="C3452" s="2">
        <v>374</v>
      </c>
      <c r="D3452" s="2" t="s">
        <v>23</v>
      </c>
      <c r="E3452" s="2" t="s">
        <v>319</v>
      </c>
      <c r="F3452" s="2" t="s">
        <v>65</v>
      </c>
      <c r="G3452" s="2" t="s">
        <v>349</v>
      </c>
      <c r="H3452" s="2" t="s">
        <v>60</v>
      </c>
      <c r="I3452" s="2">
        <v>362</v>
      </c>
      <c r="J3452" s="2">
        <v>2750</v>
      </c>
      <c r="K3452" s="2">
        <v>251</v>
      </c>
      <c r="L3452" s="2">
        <v>260.11</v>
      </c>
      <c r="M3452" s="2">
        <v>230.69</v>
      </c>
      <c r="N3452" s="2">
        <v>103.63</v>
      </c>
      <c r="O3452" s="2">
        <v>112.75</v>
      </c>
      <c r="P3452" s="2">
        <v>1736</v>
      </c>
      <c r="Q3452" s="2">
        <v>1764.84</v>
      </c>
      <c r="R3452" s="2">
        <v>1710.31</v>
      </c>
      <c r="S3452" s="2">
        <v>101.66</v>
      </c>
      <c r="T3452" s="2">
        <v>103.19</v>
      </c>
      <c r="U3452" s="2">
        <v>93.19</v>
      </c>
      <c r="V3452" s="2">
        <v>96.58</v>
      </c>
      <c r="W3452" s="2">
        <v>85.65</v>
      </c>
      <c r="X3452" s="2">
        <v>93.37</v>
      </c>
      <c r="Y3452" s="2">
        <v>94.92</v>
      </c>
      <c r="Z3452" s="2">
        <v>91.99</v>
      </c>
    </row>
    <row r="3453" spans="1:26" x14ac:dyDescent="0.3">
      <c r="A3453" s="3" t="s">
        <v>811</v>
      </c>
      <c r="B3453" s="3" t="s">
        <v>812</v>
      </c>
      <c r="C3453" s="3">
        <v>375</v>
      </c>
      <c r="D3453" s="3" t="s">
        <v>23</v>
      </c>
      <c r="E3453" s="3" t="s">
        <v>319</v>
      </c>
      <c r="F3453" s="3" t="s">
        <v>65</v>
      </c>
      <c r="G3453" s="3" t="s">
        <v>350</v>
      </c>
      <c r="H3453" s="3" t="s">
        <v>74</v>
      </c>
      <c r="I3453" s="3">
        <v>362</v>
      </c>
      <c r="J3453" s="3">
        <v>2750</v>
      </c>
      <c r="K3453" s="3">
        <v>251</v>
      </c>
      <c r="L3453" s="3">
        <v>260.11</v>
      </c>
      <c r="M3453" s="3">
        <v>230.69</v>
      </c>
      <c r="N3453" s="3">
        <v>103.63</v>
      </c>
      <c r="O3453" s="3">
        <v>112.75</v>
      </c>
      <c r="P3453" s="3">
        <v>1736</v>
      </c>
      <c r="Q3453" s="3">
        <v>1764.84</v>
      </c>
      <c r="R3453" s="3">
        <v>1710.31</v>
      </c>
      <c r="S3453" s="3">
        <v>101.66</v>
      </c>
      <c r="T3453" s="3">
        <v>103.19</v>
      </c>
      <c r="U3453" s="3">
        <v>93.19</v>
      </c>
      <c r="V3453" s="3">
        <v>96.58</v>
      </c>
      <c r="W3453" s="3">
        <v>85.65</v>
      </c>
      <c r="X3453" s="3">
        <v>93.37</v>
      </c>
      <c r="Y3453" s="3">
        <v>94.92</v>
      </c>
      <c r="Z3453" s="3">
        <v>91.99</v>
      </c>
    </row>
    <row r="3454" spans="1:26" x14ac:dyDescent="0.3">
      <c r="A3454" s="2" t="s">
        <v>811</v>
      </c>
      <c r="B3454" s="2" t="s">
        <v>812</v>
      </c>
      <c r="C3454" s="2">
        <v>376</v>
      </c>
      <c r="D3454" s="2" t="s">
        <v>23</v>
      </c>
      <c r="E3454" s="2" t="s">
        <v>319</v>
      </c>
      <c r="F3454" s="2" t="s">
        <v>65</v>
      </c>
      <c r="G3454" s="2" t="s">
        <v>65</v>
      </c>
      <c r="H3454" s="2" t="s">
        <v>75</v>
      </c>
      <c r="I3454" s="2">
        <v>10682</v>
      </c>
      <c r="J3454" s="2">
        <v>35150</v>
      </c>
      <c r="K3454" s="2">
        <v>2645</v>
      </c>
      <c r="L3454" s="2">
        <v>5953.28</v>
      </c>
      <c r="M3454" s="2">
        <v>1949.06</v>
      </c>
      <c r="N3454" s="2">
        <v>225.08</v>
      </c>
      <c r="O3454" s="2">
        <v>305.44</v>
      </c>
      <c r="P3454" s="2">
        <v>20857</v>
      </c>
      <c r="Q3454" s="2">
        <v>28927.17</v>
      </c>
      <c r="R3454" s="2">
        <v>18699.28</v>
      </c>
      <c r="S3454" s="2">
        <v>138.69</v>
      </c>
      <c r="T3454" s="2">
        <v>154.69999999999999</v>
      </c>
      <c r="U3454" s="2">
        <v>33.28</v>
      </c>
      <c r="V3454" s="2">
        <v>74.91</v>
      </c>
      <c r="W3454" s="2">
        <v>24.52</v>
      </c>
      <c r="X3454" s="2">
        <v>38.020000000000003</v>
      </c>
      <c r="Y3454" s="2">
        <v>52.73</v>
      </c>
      <c r="Z3454" s="2">
        <v>34.08</v>
      </c>
    </row>
    <row r="3455" spans="1:26" x14ac:dyDescent="0.3">
      <c r="A3455" s="3" t="s">
        <v>811</v>
      </c>
      <c r="B3455" s="3" t="s">
        <v>812</v>
      </c>
      <c r="C3455" s="3">
        <v>377</v>
      </c>
      <c r="D3455" s="3" t="s">
        <v>23</v>
      </c>
      <c r="E3455" s="3" t="s">
        <v>319</v>
      </c>
      <c r="F3455" s="3" t="s">
        <v>65</v>
      </c>
      <c r="G3455" s="3" t="s">
        <v>351</v>
      </c>
      <c r="H3455" s="3" t="s">
        <v>60</v>
      </c>
      <c r="I3455" s="3">
        <v>655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 t="s">
        <v>60</v>
      </c>
      <c r="V3455" s="3" t="s">
        <v>60</v>
      </c>
      <c r="W3455" s="3" t="s">
        <v>60</v>
      </c>
      <c r="X3455" s="3" t="s">
        <v>60</v>
      </c>
      <c r="Y3455" s="3" t="s">
        <v>60</v>
      </c>
      <c r="Z3455" s="3" t="s">
        <v>60</v>
      </c>
    </row>
    <row r="3456" spans="1:26" x14ac:dyDescent="0.3">
      <c r="A3456" s="2" t="s">
        <v>811</v>
      </c>
      <c r="B3456" s="2" t="s">
        <v>812</v>
      </c>
      <c r="C3456" s="2">
        <v>378</v>
      </c>
      <c r="D3456" s="2" t="s">
        <v>23</v>
      </c>
      <c r="E3456" s="2" t="s">
        <v>319</v>
      </c>
      <c r="F3456" s="2" t="s">
        <v>65</v>
      </c>
      <c r="G3456" s="2" t="s">
        <v>352</v>
      </c>
      <c r="H3456" s="2" t="s">
        <v>16</v>
      </c>
      <c r="I3456" s="2">
        <v>655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 t="s">
        <v>60</v>
      </c>
      <c r="V3456" s="2" t="s">
        <v>60</v>
      </c>
      <c r="W3456" s="2" t="s">
        <v>60</v>
      </c>
      <c r="X3456" s="2" t="s">
        <v>60</v>
      </c>
      <c r="Y3456" s="2" t="s">
        <v>60</v>
      </c>
      <c r="Z3456" s="2" t="s">
        <v>60</v>
      </c>
    </row>
    <row r="3457" spans="1:26" x14ac:dyDescent="0.3">
      <c r="A3457" s="3" t="s">
        <v>811</v>
      </c>
      <c r="B3457" s="3" t="s">
        <v>812</v>
      </c>
      <c r="C3457" s="3">
        <v>379</v>
      </c>
      <c r="D3457" s="3" t="s">
        <v>23</v>
      </c>
      <c r="E3457" s="3" t="s">
        <v>319</v>
      </c>
      <c r="F3457" s="3" t="s">
        <v>65</v>
      </c>
      <c r="G3457" s="3" t="s">
        <v>353</v>
      </c>
      <c r="H3457" s="3" t="s">
        <v>60</v>
      </c>
      <c r="I3457" s="3">
        <v>515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 t="s">
        <v>60</v>
      </c>
      <c r="V3457" s="3" t="s">
        <v>60</v>
      </c>
      <c r="W3457" s="3" t="s">
        <v>60</v>
      </c>
      <c r="X3457" s="3" t="s">
        <v>60</v>
      </c>
      <c r="Y3457" s="3" t="s">
        <v>60</v>
      </c>
      <c r="Z3457" s="3" t="s">
        <v>60</v>
      </c>
    </row>
    <row r="3458" spans="1:26" x14ac:dyDescent="0.3">
      <c r="A3458" s="2" t="s">
        <v>811</v>
      </c>
      <c r="B3458" s="2" t="s">
        <v>812</v>
      </c>
      <c r="C3458" s="2">
        <v>380</v>
      </c>
      <c r="D3458" s="2" t="s">
        <v>23</v>
      </c>
      <c r="E3458" s="2" t="s">
        <v>319</v>
      </c>
      <c r="F3458" s="2" t="s">
        <v>65</v>
      </c>
      <c r="G3458" s="2" t="s">
        <v>354</v>
      </c>
      <c r="H3458" s="2" t="s">
        <v>16</v>
      </c>
      <c r="I3458" s="2">
        <v>515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 t="s">
        <v>60</v>
      </c>
      <c r="V3458" s="2" t="s">
        <v>60</v>
      </c>
      <c r="W3458" s="2" t="s">
        <v>60</v>
      </c>
      <c r="X3458" s="2" t="s">
        <v>60</v>
      </c>
      <c r="Y3458" s="2" t="s">
        <v>60</v>
      </c>
      <c r="Z3458" s="2" t="s">
        <v>60</v>
      </c>
    </row>
    <row r="3459" spans="1:26" x14ac:dyDescent="0.3">
      <c r="A3459" s="3" t="s">
        <v>811</v>
      </c>
      <c r="B3459" s="3" t="s">
        <v>812</v>
      </c>
      <c r="C3459" s="3">
        <v>381</v>
      </c>
      <c r="D3459" s="3" t="s">
        <v>23</v>
      </c>
      <c r="E3459" s="3" t="s">
        <v>319</v>
      </c>
      <c r="F3459" s="3" t="s">
        <v>65</v>
      </c>
      <c r="G3459" s="3" t="s">
        <v>355</v>
      </c>
      <c r="H3459" s="3" t="s">
        <v>60</v>
      </c>
      <c r="I3459" s="3">
        <v>160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 t="s">
        <v>60</v>
      </c>
      <c r="V3459" s="3" t="s">
        <v>60</v>
      </c>
      <c r="W3459" s="3" t="s">
        <v>60</v>
      </c>
      <c r="X3459" s="3" t="s">
        <v>60</v>
      </c>
      <c r="Y3459" s="3" t="s">
        <v>60</v>
      </c>
      <c r="Z3459" s="3" t="s">
        <v>60</v>
      </c>
    </row>
    <row r="3460" spans="1:26" x14ac:dyDescent="0.3">
      <c r="A3460" s="2" t="s">
        <v>811</v>
      </c>
      <c r="B3460" s="2" t="s">
        <v>812</v>
      </c>
      <c r="C3460" s="2">
        <v>382</v>
      </c>
      <c r="D3460" s="2" t="s">
        <v>23</v>
      </c>
      <c r="E3460" s="2" t="s">
        <v>319</v>
      </c>
      <c r="F3460" s="2" t="s">
        <v>65</v>
      </c>
      <c r="G3460" s="2" t="s">
        <v>356</v>
      </c>
      <c r="H3460" s="2" t="s">
        <v>60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 t="s">
        <v>60</v>
      </c>
      <c r="V3460" s="2" t="s">
        <v>60</v>
      </c>
      <c r="W3460" s="2" t="s">
        <v>60</v>
      </c>
      <c r="X3460" s="2" t="s">
        <v>60</v>
      </c>
      <c r="Y3460" s="2" t="s">
        <v>60</v>
      </c>
      <c r="Z3460" s="2" t="s">
        <v>60</v>
      </c>
    </row>
    <row r="3461" spans="1:26" x14ac:dyDescent="0.3">
      <c r="A3461" s="3" t="s">
        <v>811</v>
      </c>
      <c r="B3461" s="3" t="s">
        <v>812</v>
      </c>
      <c r="C3461" s="3">
        <v>383</v>
      </c>
      <c r="D3461" s="3" t="s">
        <v>23</v>
      </c>
      <c r="E3461" s="3" t="s">
        <v>319</v>
      </c>
      <c r="F3461" s="3" t="s">
        <v>65</v>
      </c>
      <c r="G3461" s="3" t="s">
        <v>348</v>
      </c>
      <c r="H3461" s="3" t="s">
        <v>16</v>
      </c>
      <c r="I3461" s="3">
        <v>160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 t="s">
        <v>60</v>
      </c>
      <c r="V3461" s="3" t="s">
        <v>60</v>
      </c>
      <c r="W3461" s="3" t="s">
        <v>60</v>
      </c>
      <c r="X3461" s="3" t="s">
        <v>60</v>
      </c>
      <c r="Y3461" s="3" t="s">
        <v>60</v>
      </c>
      <c r="Z3461" s="3" t="s">
        <v>60</v>
      </c>
    </row>
    <row r="3462" spans="1:26" x14ac:dyDescent="0.3">
      <c r="A3462" s="2" t="s">
        <v>811</v>
      </c>
      <c r="B3462" s="2" t="s">
        <v>812</v>
      </c>
      <c r="C3462" s="2">
        <v>384</v>
      </c>
      <c r="D3462" s="2" t="s">
        <v>23</v>
      </c>
      <c r="E3462" s="2" t="s">
        <v>319</v>
      </c>
      <c r="F3462" s="2" t="s">
        <v>65</v>
      </c>
      <c r="G3462" s="2" t="s">
        <v>357</v>
      </c>
      <c r="H3462" s="2" t="s">
        <v>60</v>
      </c>
      <c r="I3462" s="2">
        <v>1147.5</v>
      </c>
      <c r="J3462" s="2">
        <v>1700</v>
      </c>
      <c r="K3462" s="2">
        <v>147</v>
      </c>
      <c r="L3462" s="2">
        <v>406.32</v>
      </c>
      <c r="M3462" s="2">
        <v>31.21</v>
      </c>
      <c r="N3462" s="2">
        <v>276.41000000000003</v>
      </c>
      <c r="O3462" s="2">
        <v>1301.8900000000001</v>
      </c>
      <c r="P3462" s="2">
        <v>1014</v>
      </c>
      <c r="Q3462" s="2">
        <v>2554.9</v>
      </c>
      <c r="R3462" s="2">
        <v>795.74</v>
      </c>
      <c r="S3462" s="2">
        <v>251.96</v>
      </c>
      <c r="T3462" s="2">
        <v>321.07</v>
      </c>
      <c r="U3462" s="2" t="s">
        <v>60</v>
      </c>
      <c r="V3462" s="2" t="s">
        <v>60</v>
      </c>
      <c r="W3462" s="2" t="s">
        <v>60</v>
      </c>
      <c r="X3462" s="2" t="s">
        <v>60</v>
      </c>
      <c r="Y3462" s="2" t="s">
        <v>60</v>
      </c>
      <c r="Z3462" s="2" t="s">
        <v>60</v>
      </c>
    </row>
    <row r="3463" spans="1:26" x14ac:dyDescent="0.3">
      <c r="A3463" s="3" t="s">
        <v>811</v>
      </c>
      <c r="B3463" s="3" t="s">
        <v>812</v>
      </c>
      <c r="C3463" s="3">
        <v>385</v>
      </c>
      <c r="D3463" s="3" t="s">
        <v>23</v>
      </c>
      <c r="E3463" s="3" t="s">
        <v>319</v>
      </c>
      <c r="F3463" s="3" t="s">
        <v>65</v>
      </c>
      <c r="G3463" s="3" t="s">
        <v>350</v>
      </c>
      <c r="H3463" s="3" t="s">
        <v>16</v>
      </c>
      <c r="I3463" s="3">
        <v>1147.5</v>
      </c>
      <c r="J3463" s="3">
        <v>1700</v>
      </c>
      <c r="K3463" s="3">
        <v>147</v>
      </c>
      <c r="L3463" s="3">
        <v>406.32</v>
      </c>
      <c r="M3463" s="3">
        <v>31.21</v>
      </c>
      <c r="N3463" s="3">
        <v>276.41000000000003</v>
      </c>
      <c r="O3463" s="3">
        <v>1301.8900000000001</v>
      </c>
      <c r="P3463" s="3">
        <v>1014</v>
      </c>
      <c r="Q3463" s="3">
        <v>2554.9</v>
      </c>
      <c r="R3463" s="3">
        <v>795.74</v>
      </c>
      <c r="S3463" s="3">
        <v>251.96</v>
      </c>
      <c r="T3463" s="3">
        <v>321.07</v>
      </c>
      <c r="U3463" s="3" t="s">
        <v>60</v>
      </c>
      <c r="V3463" s="3" t="s">
        <v>60</v>
      </c>
      <c r="W3463" s="3" t="s">
        <v>60</v>
      </c>
      <c r="X3463" s="3" t="s">
        <v>60</v>
      </c>
      <c r="Y3463" s="3" t="s">
        <v>60</v>
      </c>
      <c r="Z3463" s="3" t="s">
        <v>60</v>
      </c>
    </row>
    <row r="3464" spans="1:26" x14ac:dyDescent="0.3">
      <c r="A3464" s="2" t="s">
        <v>811</v>
      </c>
      <c r="B3464" s="2" t="s">
        <v>812</v>
      </c>
      <c r="C3464" s="2">
        <v>386</v>
      </c>
      <c r="D3464" s="2" t="s">
        <v>23</v>
      </c>
      <c r="E3464" s="2" t="s">
        <v>319</v>
      </c>
      <c r="F3464" s="2" t="s">
        <v>65</v>
      </c>
      <c r="G3464" s="2" t="s">
        <v>358</v>
      </c>
      <c r="H3464" s="2" t="s">
        <v>60</v>
      </c>
      <c r="I3464" s="2">
        <v>1200</v>
      </c>
      <c r="J3464" s="2">
        <v>150</v>
      </c>
      <c r="K3464" s="2">
        <v>12</v>
      </c>
      <c r="L3464" s="2">
        <v>137.44</v>
      </c>
      <c r="M3464" s="2">
        <v>0</v>
      </c>
      <c r="N3464" s="2">
        <v>1145.33</v>
      </c>
      <c r="O3464" s="2">
        <v>0</v>
      </c>
      <c r="P3464" s="2">
        <v>90</v>
      </c>
      <c r="Q3464" s="2">
        <v>522.69000000000005</v>
      </c>
      <c r="R3464" s="2">
        <v>0</v>
      </c>
      <c r="S3464" s="2">
        <v>580.77</v>
      </c>
      <c r="T3464" s="2">
        <v>0</v>
      </c>
      <c r="U3464" s="2" t="s">
        <v>60</v>
      </c>
      <c r="V3464" s="2" t="s">
        <v>60</v>
      </c>
      <c r="W3464" s="2" t="s">
        <v>60</v>
      </c>
      <c r="X3464" s="2" t="s">
        <v>60</v>
      </c>
      <c r="Y3464" s="2" t="s">
        <v>60</v>
      </c>
      <c r="Z3464" s="2" t="s">
        <v>60</v>
      </c>
    </row>
    <row r="3465" spans="1:26" x14ac:dyDescent="0.3">
      <c r="A3465" s="3" t="s">
        <v>811</v>
      </c>
      <c r="B3465" s="3" t="s">
        <v>812</v>
      </c>
      <c r="C3465" s="3">
        <v>387</v>
      </c>
      <c r="D3465" s="3" t="s">
        <v>23</v>
      </c>
      <c r="E3465" s="3" t="s">
        <v>319</v>
      </c>
      <c r="F3465" s="3" t="s">
        <v>65</v>
      </c>
      <c r="G3465" s="3" t="s">
        <v>359</v>
      </c>
      <c r="H3465" s="3" t="s">
        <v>60</v>
      </c>
      <c r="I3465" s="3">
        <v>382.5</v>
      </c>
      <c r="J3465" s="3">
        <v>500</v>
      </c>
      <c r="K3465" s="3">
        <v>43</v>
      </c>
      <c r="L3465" s="3">
        <v>123.24</v>
      </c>
      <c r="M3465" s="3">
        <v>3.36</v>
      </c>
      <c r="N3465" s="3">
        <v>286.60000000000002</v>
      </c>
      <c r="O3465" s="3">
        <v>3667.86</v>
      </c>
      <c r="P3465" s="3">
        <v>299</v>
      </c>
      <c r="Q3465" s="3">
        <v>1056.28</v>
      </c>
      <c r="R3465" s="3">
        <v>11.9</v>
      </c>
      <c r="S3465" s="3">
        <v>353.27</v>
      </c>
      <c r="T3465" s="3">
        <v>8876.2999999999993</v>
      </c>
      <c r="U3465" s="3" t="s">
        <v>60</v>
      </c>
      <c r="V3465" s="3" t="s">
        <v>60</v>
      </c>
      <c r="W3465" s="3" t="s">
        <v>60</v>
      </c>
      <c r="X3465" s="3" t="s">
        <v>60</v>
      </c>
      <c r="Y3465" s="3" t="s">
        <v>60</v>
      </c>
      <c r="Z3465" s="3" t="s">
        <v>60</v>
      </c>
    </row>
    <row r="3466" spans="1:26" x14ac:dyDescent="0.3">
      <c r="A3466" s="2" t="s">
        <v>811</v>
      </c>
      <c r="B3466" s="2" t="s">
        <v>812</v>
      </c>
      <c r="C3466" s="2">
        <v>388</v>
      </c>
      <c r="D3466" s="2" t="s">
        <v>23</v>
      </c>
      <c r="E3466" s="2" t="s">
        <v>319</v>
      </c>
      <c r="F3466" s="2" t="s">
        <v>65</v>
      </c>
      <c r="G3466" s="2" t="s">
        <v>350</v>
      </c>
      <c r="H3466" s="2" t="s">
        <v>16</v>
      </c>
      <c r="I3466" s="2">
        <v>1582.5</v>
      </c>
      <c r="J3466" s="2">
        <v>650</v>
      </c>
      <c r="K3466" s="2">
        <v>55</v>
      </c>
      <c r="L3466" s="2">
        <v>260.68</v>
      </c>
      <c r="M3466" s="2">
        <v>3.36</v>
      </c>
      <c r="N3466" s="2">
        <v>473.96</v>
      </c>
      <c r="O3466" s="2">
        <v>7758.33</v>
      </c>
      <c r="P3466" s="2">
        <v>389</v>
      </c>
      <c r="Q3466" s="2">
        <v>1578.97</v>
      </c>
      <c r="R3466" s="2">
        <v>11.9</v>
      </c>
      <c r="S3466" s="2">
        <v>405.9</v>
      </c>
      <c r="T3466" s="2">
        <v>13268.66</v>
      </c>
      <c r="U3466" s="2" t="s">
        <v>60</v>
      </c>
      <c r="V3466" s="2" t="s">
        <v>60</v>
      </c>
      <c r="W3466" s="2" t="s">
        <v>60</v>
      </c>
      <c r="X3466" s="2" t="s">
        <v>60</v>
      </c>
      <c r="Y3466" s="2" t="s">
        <v>60</v>
      </c>
      <c r="Z3466" s="2" t="s">
        <v>60</v>
      </c>
    </row>
    <row r="3467" spans="1:26" x14ac:dyDescent="0.3">
      <c r="A3467" s="3" t="s">
        <v>811</v>
      </c>
      <c r="B3467" s="3" t="s">
        <v>812</v>
      </c>
      <c r="C3467" s="3">
        <v>389</v>
      </c>
      <c r="D3467" s="3" t="s">
        <v>23</v>
      </c>
      <c r="E3467" s="3" t="s">
        <v>319</v>
      </c>
      <c r="F3467" s="3" t="s">
        <v>65</v>
      </c>
      <c r="G3467" s="3" t="s">
        <v>65</v>
      </c>
      <c r="H3467" s="3" t="s">
        <v>16</v>
      </c>
      <c r="I3467" s="3">
        <v>4060</v>
      </c>
      <c r="J3467" s="3">
        <v>2350</v>
      </c>
      <c r="K3467" s="3">
        <v>202</v>
      </c>
      <c r="L3467" s="3">
        <v>667</v>
      </c>
      <c r="M3467" s="3">
        <v>34.57</v>
      </c>
      <c r="N3467" s="3">
        <v>330.2</v>
      </c>
      <c r="O3467" s="3">
        <v>1929.42</v>
      </c>
      <c r="P3467" s="3">
        <v>1403</v>
      </c>
      <c r="Q3467" s="3">
        <v>4133.87</v>
      </c>
      <c r="R3467" s="3">
        <v>807.64</v>
      </c>
      <c r="S3467" s="3">
        <v>294.64999999999998</v>
      </c>
      <c r="T3467" s="3">
        <v>511.85</v>
      </c>
      <c r="U3467" s="3" t="s">
        <v>60</v>
      </c>
      <c r="V3467" s="3" t="s">
        <v>60</v>
      </c>
      <c r="W3467" s="3" t="s">
        <v>60</v>
      </c>
      <c r="X3467" s="3" t="s">
        <v>60</v>
      </c>
      <c r="Y3467" s="3" t="s">
        <v>60</v>
      </c>
      <c r="Z3467" s="3" t="s">
        <v>60</v>
      </c>
    </row>
    <row r="3468" spans="1:26" x14ac:dyDescent="0.3">
      <c r="A3468" s="2" t="s">
        <v>811</v>
      </c>
      <c r="B3468" s="2" t="s">
        <v>812</v>
      </c>
      <c r="C3468" s="2">
        <v>390</v>
      </c>
      <c r="D3468" s="2" t="s">
        <v>23</v>
      </c>
      <c r="E3468" s="2" t="s">
        <v>319</v>
      </c>
      <c r="F3468" s="2" t="s">
        <v>78</v>
      </c>
      <c r="G3468" s="2" t="s">
        <v>360</v>
      </c>
      <c r="H3468" s="2" t="s">
        <v>60</v>
      </c>
      <c r="I3468" s="2">
        <v>657.39</v>
      </c>
      <c r="J3468" s="2">
        <v>540</v>
      </c>
      <c r="K3468" s="2">
        <v>43</v>
      </c>
      <c r="L3468" s="2">
        <v>115.59</v>
      </c>
      <c r="M3468" s="2">
        <v>12.11</v>
      </c>
      <c r="N3468" s="2">
        <v>268.81</v>
      </c>
      <c r="O3468" s="2">
        <v>954.5</v>
      </c>
      <c r="P3468" s="2">
        <v>317</v>
      </c>
      <c r="Q3468" s="2">
        <v>578.17999999999995</v>
      </c>
      <c r="R3468" s="2">
        <v>190.24</v>
      </c>
      <c r="S3468" s="2">
        <v>182.39</v>
      </c>
      <c r="T3468" s="2">
        <v>303.92</v>
      </c>
      <c r="U3468" s="2" t="s">
        <v>60</v>
      </c>
      <c r="V3468" s="2" t="s">
        <v>60</v>
      </c>
      <c r="W3468" s="2" t="s">
        <v>60</v>
      </c>
      <c r="X3468" s="2" t="s">
        <v>60</v>
      </c>
      <c r="Y3468" s="2" t="s">
        <v>60</v>
      </c>
      <c r="Z3468" s="2" t="s">
        <v>60</v>
      </c>
    </row>
    <row r="3469" spans="1:26" x14ac:dyDescent="0.3">
      <c r="A3469" s="3" t="s">
        <v>811</v>
      </c>
      <c r="B3469" s="3" t="s">
        <v>812</v>
      </c>
      <c r="C3469" s="3">
        <v>391</v>
      </c>
      <c r="D3469" s="3" t="s">
        <v>23</v>
      </c>
      <c r="E3469" s="3" t="s">
        <v>319</v>
      </c>
      <c r="F3469" s="3" t="s">
        <v>78</v>
      </c>
      <c r="G3469" s="3" t="s">
        <v>361</v>
      </c>
      <c r="H3469" s="3" t="s">
        <v>60</v>
      </c>
      <c r="I3469" s="3">
        <v>656.2</v>
      </c>
      <c r="J3469" s="3">
        <v>430</v>
      </c>
      <c r="K3469" s="3">
        <v>35</v>
      </c>
      <c r="L3469" s="3">
        <v>101.24</v>
      </c>
      <c r="M3469" s="3">
        <v>12.79</v>
      </c>
      <c r="N3469" s="3">
        <v>289.26</v>
      </c>
      <c r="O3469" s="3">
        <v>791.56</v>
      </c>
      <c r="P3469" s="3">
        <v>249</v>
      </c>
      <c r="Q3469" s="3">
        <v>516.88</v>
      </c>
      <c r="R3469" s="3">
        <v>185.37</v>
      </c>
      <c r="S3469" s="3">
        <v>207.58</v>
      </c>
      <c r="T3469" s="3">
        <v>278.83999999999997</v>
      </c>
      <c r="U3469" s="3" t="s">
        <v>60</v>
      </c>
      <c r="V3469" s="3" t="s">
        <v>60</v>
      </c>
      <c r="W3469" s="3" t="s">
        <v>60</v>
      </c>
      <c r="X3469" s="3" t="s">
        <v>60</v>
      </c>
      <c r="Y3469" s="3" t="s">
        <v>60</v>
      </c>
      <c r="Z3469" s="3" t="s">
        <v>60</v>
      </c>
    </row>
    <row r="3470" spans="1:26" x14ac:dyDescent="0.3">
      <c r="A3470" s="2" t="s">
        <v>811</v>
      </c>
      <c r="B3470" s="2" t="s">
        <v>812</v>
      </c>
      <c r="C3470" s="2">
        <v>392</v>
      </c>
      <c r="D3470" s="2" t="s">
        <v>23</v>
      </c>
      <c r="E3470" s="2" t="s">
        <v>319</v>
      </c>
      <c r="F3470" s="2" t="s">
        <v>78</v>
      </c>
      <c r="G3470" s="2" t="s">
        <v>83</v>
      </c>
      <c r="H3470" s="2" t="s">
        <v>16</v>
      </c>
      <c r="I3470" s="2">
        <v>1313.59</v>
      </c>
      <c r="J3470" s="2">
        <v>970</v>
      </c>
      <c r="K3470" s="2">
        <v>78</v>
      </c>
      <c r="L3470" s="2">
        <v>216.83</v>
      </c>
      <c r="M3470" s="2">
        <v>24.9</v>
      </c>
      <c r="N3470" s="2">
        <v>277.99</v>
      </c>
      <c r="O3470" s="2">
        <v>870.8</v>
      </c>
      <c r="P3470" s="2">
        <v>566</v>
      </c>
      <c r="Q3470" s="2">
        <v>1095.06</v>
      </c>
      <c r="R3470" s="2">
        <v>375.61</v>
      </c>
      <c r="S3470" s="2">
        <v>193.47</v>
      </c>
      <c r="T3470" s="2">
        <v>291.54000000000002</v>
      </c>
      <c r="U3470" s="2" t="s">
        <v>60</v>
      </c>
      <c r="V3470" s="2" t="s">
        <v>60</v>
      </c>
      <c r="W3470" s="2" t="s">
        <v>60</v>
      </c>
      <c r="X3470" s="2" t="s">
        <v>60</v>
      </c>
      <c r="Y3470" s="2" t="s">
        <v>60</v>
      </c>
      <c r="Z3470" s="2" t="s">
        <v>60</v>
      </c>
    </row>
    <row r="3471" spans="1:26" x14ac:dyDescent="0.3">
      <c r="A3471" s="3" t="s">
        <v>811</v>
      </c>
      <c r="B3471" s="3" t="s">
        <v>812</v>
      </c>
      <c r="C3471" s="3">
        <v>393</v>
      </c>
      <c r="D3471" s="3" t="s">
        <v>23</v>
      </c>
      <c r="E3471" s="3" t="s">
        <v>319</v>
      </c>
      <c r="F3471" s="3" t="s">
        <v>78</v>
      </c>
      <c r="G3471" s="3" t="s">
        <v>81</v>
      </c>
      <c r="H3471" s="3" t="s">
        <v>16</v>
      </c>
      <c r="I3471" s="3">
        <v>1313.59</v>
      </c>
      <c r="J3471" s="3">
        <v>970</v>
      </c>
      <c r="K3471" s="3">
        <v>78</v>
      </c>
      <c r="L3471" s="3">
        <v>216.83</v>
      </c>
      <c r="M3471" s="3">
        <v>24.9</v>
      </c>
      <c r="N3471" s="3">
        <v>277.99</v>
      </c>
      <c r="O3471" s="3">
        <v>870.8</v>
      </c>
      <c r="P3471" s="3">
        <v>566</v>
      </c>
      <c r="Q3471" s="3">
        <v>1095.06</v>
      </c>
      <c r="R3471" s="3">
        <v>375.61</v>
      </c>
      <c r="S3471" s="3">
        <v>193.47</v>
      </c>
      <c r="T3471" s="3">
        <v>291.54000000000002</v>
      </c>
      <c r="U3471" s="3" t="s">
        <v>60</v>
      </c>
      <c r="V3471" s="3" t="s">
        <v>60</v>
      </c>
      <c r="W3471" s="3" t="s">
        <v>60</v>
      </c>
      <c r="X3471" s="3" t="s">
        <v>60</v>
      </c>
      <c r="Y3471" s="3" t="s">
        <v>60</v>
      </c>
      <c r="Z3471" s="3" t="s">
        <v>60</v>
      </c>
    </row>
    <row r="3472" spans="1:26" x14ac:dyDescent="0.3">
      <c r="A3472" s="2" t="s">
        <v>811</v>
      </c>
      <c r="B3472" s="2" t="s">
        <v>812</v>
      </c>
      <c r="C3472" s="2">
        <v>394</v>
      </c>
      <c r="D3472" s="2" t="s">
        <v>23</v>
      </c>
      <c r="E3472" s="2" t="s">
        <v>319</v>
      </c>
      <c r="F3472" s="2" t="s">
        <v>78</v>
      </c>
      <c r="G3472" s="2" t="s">
        <v>362</v>
      </c>
      <c r="H3472" s="2" t="s">
        <v>60</v>
      </c>
      <c r="I3472" s="2">
        <v>1140</v>
      </c>
      <c r="J3472" s="2">
        <v>9014</v>
      </c>
      <c r="K3472" s="2">
        <v>763</v>
      </c>
      <c r="L3472" s="2">
        <v>844.7</v>
      </c>
      <c r="M3472" s="2">
        <v>259.13</v>
      </c>
      <c r="N3472" s="2">
        <v>110.71</v>
      </c>
      <c r="O3472" s="2">
        <v>325.98</v>
      </c>
      <c r="P3472" s="2">
        <v>4873</v>
      </c>
      <c r="Q3472" s="2">
        <v>3922.52</v>
      </c>
      <c r="R3472" s="2">
        <v>2185.2399999999998</v>
      </c>
      <c r="S3472" s="2">
        <v>80.489999999999995</v>
      </c>
      <c r="T3472" s="2">
        <v>179.5</v>
      </c>
      <c r="U3472" s="2">
        <v>60.48</v>
      </c>
      <c r="V3472" s="2">
        <v>99.59</v>
      </c>
      <c r="W3472" s="2">
        <v>79.16</v>
      </c>
      <c r="X3472" s="2">
        <v>66.150000000000006</v>
      </c>
      <c r="Y3472" s="2">
        <v>90.67</v>
      </c>
      <c r="Z3472" s="2">
        <v>96.7</v>
      </c>
    </row>
    <row r="3473" spans="1:26" x14ac:dyDescent="0.3">
      <c r="A3473" s="3" t="s">
        <v>811</v>
      </c>
      <c r="B3473" s="3" t="s">
        <v>812</v>
      </c>
      <c r="C3473" s="3">
        <v>395</v>
      </c>
      <c r="D3473" s="3" t="s">
        <v>23</v>
      </c>
      <c r="E3473" s="3" t="s">
        <v>319</v>
      </c>
      <c r="F3473" s="3" t="s">
        <v>78</v>
      </c>
      <c r="G3473" s="3" t="s">
        <v>193</v>
      </c>
      <c r="H3473" s="3" t="s">
        <v>14</v>
      </c>
      <c r="I3473" s="3">
        <v>1140</v>
      </c>
      <c r="J3473" s="3">
        <v>9014</v>
      </c>
      <c r="K3473" s="3">
        <v>763</v>
      </c>
      <c r="L3473" s="3">
        <v>844.7</v>
      </c>
      <c r="M3473" s="3">
        <v>259.13</v>
      </c>
      <c r="N3473" s="3">
        <v>110.71</v>
      </c>
      <c r="O3473" s="3">
        <v>325.98</v>
      </c>
      <c r="P3473" s="3">
        <v>4873</v>
      </c>
      <c r="Q3473" s="3">
        <v>3922.52</v>
      </c>
      <c r="R3473" s="3">
        <v>2185.2399999999998</v>
      </c>
      <c r="S3473" s="3">
        <v>80.489999999999995</v>
      </c>
      <c r="T3473" s="3">
        <v>179.5</v>
      </c>
      <c r="U3473" s="3">
        <v>60.48</v>
      </c>
      <c r="V3473" s="3">
        <v>99.59</v>
      </c>
      <c r="W3473" s="3">
        <v>79.16</v>
      </c>
      <c r="X3473" s="3">
        <v>66.150000000000006</v>
      </c>
      <c r="Y3473" s="3">
        <v>90.67</v>
      </c>
      <c r="Z3473" s="3">
        <v>96.7</v>
      </c>
    </row>
    <row r="3474" spans="1:26" x14ac:dyDescent="0.3">
      <c r="A3474" s="2" t="s">
        <v>811</v>
      </c>
      <c r="B3474" s="2" t="s">
        <v>812</v>
      </c>
      <c r="C3474" s="2">
        <v>396</v>
      </c>
      <c r="D3474" s="2" t="s">
        <v>23</v>
      </c>
      <c r="E3474" s="2" t="s">
        <v>319</v>
      </c>
      <c r="F3474" s="2" t="s">
        <v>78</v>
      </c>
      <c r="G3474" s="2" t="s">
        <v>84</v>
      </c>
      <c r="H3474" s="2" t="s">
        <v>14</v>
      </c>
      <c r="I3474" s="2">
        <v>1140</v>
      </c>
      <c r="J3474" s="2">
        <v>9014</v>
      </c>
      <c r="K3474" s="2">
        <v>763</v>
      </c>
      <c r="L3474" s="2">
        <v>844.7</v>
      </c>
      <c r="M3474" s="2">
        <v>259.13</v>
      </c>
      <c r="N3474" s="2">
        <v>110.71</v>
      </c>
      <c r="O3474" s="2">
        <v>325.98</v>
      </c>
      <c r="P3474" s="2">
        <v>4873</v>
      </c>
      <c r="Q3474" s="2">
        <v>3922.52</v>
      </c>
      <c r="R3474" s="2">
        <v>2185.2399999999998</v>
      </c>
      <c r="S3474" s="2">
        <v>80.489999999999995</v>
      </c>
      <c r="T3474" s="2">
        <v>179.5</v>
      </c>
      <c r="U3474" s="2">
        <v>60.48</v>
      </c>
      <c r="V3474" s="2">
        <v>99.59</v>
      </c>
      <c r="W3474" s="2">
        <v>79.16</v>
      </c>
      <c r="X3474" s="2">
        <v>66.150000000000006</v>
      </c>
      <c r="Y3474" s="2">
        <v>90.67</v>
      </c>
      <c r="Z3474" s="2">
        <v>96.7</v>
      </c>
    </row>
    <row r="3475" spans="1:26" x14ac:dyDescent="0.3">
      <c r="A3475" s="3" t="s">
        <v>811</v>
      </c>
      <c r="B3475" s="3" t="s">
        <v>812</v>
      </c>
      <c r="C3475" s="3">
        <v>397</v>
      </c>
      <c r="D3475" s="3" t="s">
        <v>23</v>
      </c>
      <c r="E3475" s="3" t="s">
        <v>319</v>
      </c>
      <c r="F3475" s="3" t="s">
        <v>78</v>
      </c>
      <c r="G3475" s="3" t="s">
        <v>68</v>
      </c>
      <c r="H3475" s="3" t="s">
        <v>75</v>
      </c>
      <c r="I3475" s="3">
        <v>16092</v>
      </c>
      <c r="J3475" s="3">
        <v>59200</v>
      </c>
      <c r="K3475" s="3">
        <v>4533</v>
      </c>
      <c r="L3475" s="3">
        <v>8232.23</v>
      </c>
      <c r="M3475" s="3">
        <v>3989.54</v>
      </c>
      <c r="N3475" s="3">
        <v>181.61</v>
      </c>
      <c r="O3475" s="3">
        <v>206.35</v>
      </c>
      <c r="P3475" s="3">
        <v>34630</v>
      </c>
      <c r="Q3475" s="3">
        <v>43434.78</v>
      </c>
      <c r="R3475" s="3">
        <v>32853.519999999997</v>
      </c>
      <c r="S3475" s="3">
        <v>125.43</v>
      </c>
      <c r="T3475" s="3">
        <v>132.21</v>
      </c>
      <c r="U3475" s="3">
        <v>37.86</v>
      </c>
      <c r="V3475" s="3">
        <v>68.760000000000005</v>
      </c>
      <c r="W3475" s="3">
        <v>33.32</v>
      </c>
      <c r="X3475" s="3">
        <v>41.9</v>
      </c>
      <c r="Y3475" s="3">
        <v>52.55</v>
      </c>
      <c r="Z3475" s="3">
        <v>39.75</v>
      </c>
    </row>
    <row r="3476" spans="1:26" x14ac:dyDescent="0.3">
      <c r="A3476" s="2" t="s">
        <v>811</v>
      </c>
      <c r="B3476" s="2" t="s">
        <v>812</v>
      </c>
      <c r="C3476" s="2">
        <v>398</v>
      </c>
      <c r="D3476" s="2" t="s">
        <v>23</v>
      </c>
      <c r="E3476" s="2" t="s">
        <v>319</v>
      </c>
      <c r="F3476" s="2" t="s">
        <v>78</v>
      </c>
      <c r="G3476" s="2" t="s">
        <v>68</v>
      </c>
      <c r="H3476" s="2" t="s">
        <v>14</v>
      </c>
      <c r="I3476" s="2">
        <v>1140</v>
      </c>
      <c r="J3476" s="2">
        <v>9014</v>
      </c>
      <c r="K3476" s="2">
        <v>763</v>
      </c>
      <c r="L3476" s="2">
        <v>844.7</v>
      </c>
      <c r="M3476" s="2">
        <v>259.13</v>
      </c>
      <c r="N3476" s="2">
        <v>110.71</v>
      </c>
      <c r="O3476" s="2">
        <v>325.98</v>
      </c>
      <c r="P3476" s="2">
        <v>4873</v>
      </c>
      <c r="Q3476" s="2">
        <v>3922.52</v>
      </c>
      <c r="R3476" s="2">
        <v>2185.2399999999998</v>
      </c>
      <c r="S3476" s="2">
        <v>80.489999999999995</v>
      </c>
      <c r="T3476" s="2">
        <v>179.5</v>
      </c>
      <c r="U3476" s="2">
        <v>60.48</v>
      </c>
      <c r="V3476" s="2">
        <v>99.59</v>
      </c>
      <c r="W3476" s="2">
        <v>79.16</v>
      </c>
      <c r="X3476" s="2">
        <v>66.150000000000006</v>
      </c>
      <c r="Y3476" s="2">
        <v>90.67</v>
      </c>
      <c r="Z3476" s="2">
        <v>96.7</v>
      </c>
    </row>
    <row r="3477" spans="1:26" x14ac:dyDescent="0.3">
      <c r="A3477" s="3" t="s">
        <v>811</v>
      </c>
      <c r="B3477" s="3" t="s">
        <v>812</v>
      </c>
      <c r="C3477" s="3">
        <v>399</v>
      </c>
      <c r="D3477" s="3" t="s">
        <v>23</v>
      </c>
      <c r="E3477" s="3" t="s">
        <v>319</v>
      </c>
      <c r="F3477" s="3" t="s">
        <v>78</v>
      </c>
      <c r="G3477" s="3" t="s">
        <v>68</v>
      </c>
      <c r="H3477" s="3" t="s">
        <v>16</v>
      </c>
      <c r="I3477" s="3">
        <v>7551.41</v>
      </c>
      <c r="J3477" s="3">
        <v>4730</v>
      </c>
      <c r="K3477" s="3">
        <v>401</v>
      </c>
      <c r="L3477" s="3">
        <v>987.41</v>
      </c>
      <c r="M3477" s="3">
        <v>59.47</v>
      </c>
      <c r="N3477" s="3">
        <v>246.24</v>
      </c>
      <c r="O3477" s="3">
        <v>1660.35</v>
      </c>
      <c r="P3477" s="3">
        <v>2799</v>
      </c>
      <c r="Q3477" s="3">
        <v>5760.14</v>
      </c>
      <c r="R3477" s="3">
        <v>1183.25</v>
      </c>
      <c r="S3477" s="3">
        <v>205.79</v>
      </c>
      <c r="T3477" s="3">
        <v>486.81</v>
      </c>
      <c r="U3477" s="3" t="s">
        <v>60</v>
      </c>
      <c r="V3477" s="3" t="s">
        <v>60</v>
      </c>
      <c r="W3477" s="3" t="s">
        <v>60</v>
      </c>
      <c r="X3477" s="3" t="s">
        <v>60</v>
      </c>
      <c r="Y3477" s="3" t="s">
        <v>60</v>
      </c>
      <c r="Z3477" s="3" t="s">
        <v>60</v>
      </c>
    </row>
    <row r="3478" spans="1:26" x14ac:dyDescent="0.3">
      <c r="A3478" s="2" t="s">
        <v>811</v>
      </c>
      <c r="B3478" s="2" t="s">
        <v>812</v>
      </c>
      <c r="C3478" s="2">
        <v>400</v>
      </c>
      <c r="D3478" s="2" t="s">
        <v>23</v>
      </c>
      <c r="E3478" s="2" t="s">
        <v>319</v>
      </c>
      <c r="F3478" s="2" t="s">
        <v>78</v>
      </c>
      <c r="G3478" s="2" t="s">
        <v>68</v>
      </c>
      <c r="H3478" s="2" t="s">
        <v>12</v>
      </c>
      <c r="I3478" s="2">
        <v>1990</v>
      </c>
      <c r="J3478" s="2">
        <v>4151</v>
      </c>
      <c r="K3478" s="2">
        <v>457</v>
      </c>
      <c r="L3478" s="2">
        <v>609.01</v>
      </c>
      <c r="M3478" s="2">
        <v>1019.05</v>
      </c>
      <c r="N3478" s="2">
        <v>133.26</v>
      </c>
      <c r="O3478" s="2">
        <v>59.76</v>
      </c>
      <c r="P3478" s="2">
        <v>2661</v>
      </c>
      <c r="Q3478" s="2">
        <v>3207.28</v>
      </c>
      <c r="R3478" s="2">
        <v>4623.33</v>
      </c>
      <c r="S3478" s="2">
        <v>120.53</v>
      </c>
      <c r="T3478" s="2">
        <v>69.37</v>
      </c>
      <c r="U3478" s="2" t="s">
        <v>60</v>
      </c>
      <c r="V3478" s="2" t="s">
        <v>60</v>
      </c>
      <c r="W3478" s="2" t="s">
        <v>60</v>
      </c>
      <c r="X3478" s="2" t="s">
        <v>60</v>
      </c>
      <c r="Y3478" s="2" t="s">
        <v>60</v>
      </c>
      <c r="Z3478" s="2" t="s">
        <v>60</v>
      </c>
    </row>
    <row r="3479" spans="1:26" x14ac:dyDescent="0.3">
      <c r="A3479" s="3" t="s">
        <v>811</v>
      </c>
      <c r="B3479" s="3" t="s">
        <v>812</v>
      </c>
      <c r="C3479" s="3">
        <v>401</v>
      </c>
      <c r="D3479" s="3" t="s">
        <v>23</v>
      </c>
      <c r="E3479" s="3" t="s">
        <v>319</v>
      </c>
      <c r="F3479" s="3" t="s">
        <v>78</v>
      </c>
      <c r="G3479" s="3" t="s">
        <v>68</v>
      </c>
      <c r="H3479" s="3" t="s">
        <v>319</v>
      </c>
      <c r="I3479" s="3">
        <v>26773.41</v>
      </c>
      <c r="J3479" s="3">
        <v>77095</v>
      </c>
      <c r="K3479" s="3">
        <v>6154</v>
      </c>
      <c r="L3479" s="3">
        <v>10673.35</v>
      </c>
      <c r="M3479" s="3">
        <v>5327.19</v>
      </c>
      <c r="N3479" s="3">
        <v>173.44</v>
      </c>
      <c r="O3479" s="3">
        <v>200.36</v>
      </c>
      <c r="P3479" s="3">
        <v>44963</v>
      </c>
      <c r="Q3479" s="3">
        <v>56324.72</v>
      </c>
      <c r="R3479" s="3">
        <v>40845.339999999997</v>
      </c>
      <c r="S3479" s="3">
        <v>125.27</v>
      </c>
      <c r="T3479" s="3">
        <v>137.9</v>
      </c>
      <c r="U3479" s="3" t="s">
        <v>60</v>
      </c>
      <c r="V3479" s="3" t="s">
        <v>60</v>
      </c>
      <c r="W3479" s="3" t="s">
        <v>60</v>
      </c>
      <c r="X3479" s="3" t="s">
        <v>60</v>
      </c>
      <c r="Y3479" s="3" t="s">
        <v>60</v>
      </c>
      <c r="Z3479" s="3" t="s">
        <v>60</v>
      </c>
    </row>
    <row r="3480" spans="1:26" x14ac:dyDescent="0.3">
      <c r="A3480" s="2" t="s">
        <v>811</v>
      </c>
      <c r="B3480" s="2" t="s">
        <v>812</v>
      </c>
      <c r="C3480" s="2">
        <v>402</v>
      </c>
      <c r="D3480" s="2" t="s">
        <v>23</v>
      </c>
      <c r="E3480" s="2" t="s">
        <v>363</v>
      </c>
      <c r="F3480" s="2" t="s">
        <v>58</v>
      </c>
      <c r="G3480" s="2" t="s">
        <v>364</v>
      </c>
      <c r="H3480" s="2" t="s">
        <v>60</v>
      </c>
      <c r="I3480" s="2">
        <v>210</v>
      </c>
      <c r="J3480" s="2">
        <v>1650</v>
      </c>
      <c r="K3480" s="2">
        <v>126</v>
      </c>
      <c r="L3480" s="2">
        <v>156.77000000000001</v>
      </c>
      <c r="M3480" s="2">
        <v>47.8</v>
      </c>
      <c r="N3480" s="2">
        <v>124.42</v>
      </c>
      <c r="O3480" s="2">
        <v>327.97</v>
      </c>
      <c r="P3480" s="2">
        <v>951</v>
      </c>
      <c r="Q3480" s="2">
        <v>1046</v>
      </c>
      <c r="R3480" s="2">
        <v>694.32</v>
      </c>
      <c r="S3480" s="2">
        <v>109.99</v>
      </c>
      <c r="T3480" s="2">
        <v>150.65</v>
      </c>
      <c r="U3480" s="2">
        <v>80.650000000000006</v>
      </c>
      <c r="V3480" s="2">
        <v>100.34</v>
      </c>
      <c r="W3480" s="2">
        <v>30.59</v>
      </c>
      <c r="X3480" s="2">
        <v>88.17</v>
      </c>
      <c r="Y3480" s="2">
        <v>96.98</v>
      </c>
      <c r="Z3480" s="2">
        <v>64.37</v>
      </c>
    </row>
    <row r="3481" spans="1:26" x14ac:dyDescent="0.3">
      <c r="A3481" s="3" t="s">
        <v>811</v>
      </c>
      <c r="B3481" s="3" t="s">
        <v>812</v>
      </c>
      <c r="C3481" s="3">
        <v>403</v>
      </c>
      <c r="D3481" s="3" t="s">
        <v>23</v>
      </c>
      <c r="E3481" s="3" t="s">
        <v>363</v>
      </c>
      <c r="F3481" s="3" t="s">
        <v>58</v>
      </c>
      <c r="G3481" s="3" t="s">
        <v>365</v>
      </c>
      <c r="H3481" s="3" t="s">
        <v>60</v>
      </c>
      <c r="I3481" s="3">
        <v>1340</v>
      </c>
      <c r="J3481" s="3">
        <v>8550</v>
      </c>
      <c r="K3481" s="3">
        <v>751</v>
      </c>
      <c r="L3481" s="3">
        <v>678.39</v>
      </c>
      <c r="M3481" s="3">
        <v>765.74</v>
      </c>
      <c r="N3481" s="3">
        <v>90.33</v>
      </c>
      <c r="O3481" s="3">
        <v>88.59</v>
      </c>
      <c r="P3481" s="3">
        <v>4569</v>
      </c>
      <c r="Q3481" s="3">
        <v>4646.3900000000003</v>
      </c>
      <c r="R3481" s="3">
        <v>4878.07</v>
      </c>
      <c r="S3481" s="3">
        <v>101.69</v>
      </c>
      <c r="T3481" s="3">
        <v>95.25</v>
      </c>
      <c r="U3481" s="3">
        <v>75.33</v>
      </c>
      <c r="V3481" s="3">
        <v>68.05</v>
      </c>
      <c r="W3481" s="3">
        <v>76.81</v>
      </c>
      <c r="X3481" s="3">
        <v>66.39</v>
      </c>
      <c r="Y3481" s="3">
        <v>67.510000000000005</v>
      </c>
      <c r="Z3481" s="3">
        <v>70.88</v>
      </c>
    </row>
    <row r="3482" spans="1:26" x14ac:dyDescent="0.3">
      <c r="A3482" s="2" t="s">
        <v>811</v>
      </c>
      <c r="B3482" s="2" t="s">
        <v>812</v>
      </c>
      <c r="C3482" s="2">
        <v>404</v>
      </c>
      <c r="D3482" s="2" t="s">
        <v>23</v>
      </c>
      <c r="E3482" s="2" t="s">
        <v>363</v>
      </c>
      <c r="F3482" s="2" t="s">
        <v>58</v>
      </c>
      <c r="G3482" s="2" t="s">
        <v>366</v>
      </c>
      <c r="H3482" s="2" t="s">
        <v>60</v>
      </c>
      <c r="I3482" s="2">
        <v>1330</v>
      </c>
      <c r="J3482" s="2">
        <v>3750</v>
      </c>
      <c r="K3482" s="2">
        <v>318</v>
      </c>
      <c r="L3482" s="2">
        <v>325.51</v>
      </c>
      <c r="M3482" s="2">
        <v>265.45</v>
      </c>
      <c r="N3482" s="2">
        <v>102.36</v>
      </c>
      <c r="O3482" s="2">
        <v>122.63</v>
      </c>
      <c r="P3482" s="2">
        <v>2101</v>
      </c>
      <c r="Q3482" s="2">
        <v>2143.02</v>
      </c>
      <c r="R3482" s="2">
        <v>2172.02</v>
      </c>
      <c r="S3482" s="2">
        <v>102</v>
      </c>
      <c r="T3482" s="2">
        <v>98.66</v>
      </c>
      <c r="U3482" s="2">
        <v>32.14</v>
      </c>
      <c r="V3482" s="2">
        <v>32.9</v>
      </c>
      <c r="W3482" s="2">
        <v>26.83</v>
      </c>
      <c r="X3482" s="2">
        <v>30.76</v>
      </c>
      <c r="Y3482" s="2">
        <v>31.37</v>
      </c>
      <c r="Z3482" s="2">
        <v>31.8</v>
      </c>
    </row>
    <row r="3483" spans="1:26" x14ac:dyDescent="0.3">
      <c r="A3483" s="3" t="s">
        <v>811</v>
      </c>
      <c r="B3483" s="3" t="s">
        <v>812</v>
      </c>
      <c r="C3483" s="3">
        <v>405</v>
      </c>
      <c r="D3483" s="3" t="s">
        <v>23</v>
      </c>
      <c r="E3483" s="3" t="s">
        <v>363</v>
      </c>
      <c r="F3483" s="3" t="s">
        <v>58</v>
      </c>
      <c r="G3483" s="3" t="s">
        <v>367</v>
      </c>
      <c r="H3483" s="3" t="s">
        <v>60</v>
      </c>
      <c r="I3483" s="3">
        <v>2520</v>
      </c>
      <c r="J3483" s="3">
        <v>13700</v>
      </c>
      <c r="K3483" s="3">
        <v>1114</v>
      </c>
      <c r="L3483" s="3">
        <v>1251.6600000000001</v>
      </c>
      <c r="M3483" s="3">
        <v>772.39</v>
      </c>
      <c r="N3483" s="3">
        <v>112.36</v>
      </c>
      <c r="O3483" s="3">
        <v>162.05000000000001</v>
      </c>
      <c r="P3483" s="3">
        <v>7709</v>
      </c>
      <c r="Q3483" s="3">
        <v>7984.28</v>
      </c>
      <c r="R3483" s="3">
        <v>6888.54</v>
      </c>
      <c r="S3483" s="3">
        <v>103.57</v>
      </c>
      <c r="T3483" s="3">
        <v>115.91</v>
      </c>
      <c r="U3483" s="3">
        <v>59.42</v>
      </c>
      <c r="V3483" s="3">
        <v>66.760000000000005</v>
      </c>
      <c r="W3483" s="3">
        <v>41.2</v>
      </c>
      <c r="X3483" s="3">
        <v>59.56</v>
      </c>
      <c r="Y3483" s="3">
        <v>61.69</v>
      </c>
      <c r="Z3483" s="3">
        <v>53.22</v>
      </c>
    </row>
    <row r="3484" spans="1:26" x14ac:dyDescent="0.3">
      <c r="A3484" s="2" t="s">
        <v>811</v>
      </c>
      <c r="B3484" s="2" t="s">
        <v>812</v>
      </c>
      <c r="C3484" s="2">
        <v>406</v>
      </c>
      <c r="D3484" s="2" t="s">
        <v>23</v>
      </c>
      <c r="E3484" s="2" t="s">
        <v>363</v>
      </c>
      <c r="F3484" s="2" t="s">
        <v>58</v>
      </c>
      <c r="G3484" s="2" t="s">
        <v>368</v>
      </c>
      <c r="H3484" s="2" t="s">
        <v>74</v>
      </c>
      <c r="I3484" s="2">
        <v>5400</v>
      </c>
      <c r="J3484" s="2">
        <v>27650</v>
      </c>
      <c r="K3484" s="2">
        <v>2309</v>
      </c>
      <c r="L3484" s="2">
        <v>2412.33</v>
      </c>
      <c r="M3484" s="2">
        <v>1851.38</v>
      </c>
      <c r="N3484" s="2">
        <v>104.48</v>
      </c>
      <c r="O3484" s="2">
        <v>130.30000000000001</v>
      </c>
      <c r="P3484" s="2">
        <v>15330</v>
      </c>
      <c r="Q3484" s="2">
        <v>15819.69</v>
      </c>
      <c r="R3484" s="2">
        <v>14632.95</v>
      </c>
      <c r="S3484" s="2">
        <v>103.19</v>
      </c>
      <c r="T3484" s="2">
        <v>108.11</v>
      </c>
      <c r="U3484" s="2">
        <v>57.47</v>
      </c>
      <c r="V3484" s="2">
        <v>60.04</v>
      </c>
      <c r="W3484" s="2">
        <v>46.08</v>
      </c>
      <c r="X3484" s="2">
        <v>55.27</v>
      </c>
      <c r="Y3484" s="2">
        <v>57.04</v>
      </c>
      <c r="Z3484" s="2">
        <v>52.76</v>
      </c>
    </row>
    <row r="3485" spans="1:26" x14ac:dyDescent="0.3">
      <c r="A3485" s="3" t="s">
        <v>811</v>
      </c>
      <c r="B3485" s="3" t="s">
        <v>812</v>
      </c>
      <c r="C3485" s="3">
        <v>407</v>
      </c>
      <c r="D3485" s="3" t="s">
        <v>23</v>
      </c>
      <c r="E3485" s="3" t="s">
        <v>363</v>
      </c>
      <c r="F3485" s="3" t="s">
        <v>58</v>
      </c>
      <c r="G3485" s="3" t="s">
        <v>58</v>
      </c>
      <c r="H3485" s="3" t="s">
        <v>75</v>
      </c>
      <c r="I3485" s="3">
        <v>5400</v>
      </c>
      <c r="J3485" s="3">
        <v>27650</v>
      </c>
      <c r="K3485" s="3">
        <v>2309</v>
      </c>
      <c r="L3485" s="3">
        <v>2412.33</v>
      </c>
      <c r="M3485" s="3">
        <v>1851.38</v>
      </c>
      <c r="N3485" s="3">
        <v>104.48</v>
      </c>
      <c r="O3485" s="3">
        <v>130.30000000000001</v>
      </c>
      <c r="P3485" s="3">
        <v>15330</v>
      </c>
      <c r="Q3485" s="3">
        <v>15819.69</v>
      </c>
      <c r="R3485" s="3">
        <v>14632.95</v>
      </c>
      <c r="S3485" s="3">
        <v>103.19</v>
      </c>
      <c r="T3485" s="3">
        <v>108.11</v>
      </c>
      <c r="U3485" s="3">
        <v>57.47</v>
      </c>
      <c r="V3485" s="3">
        <v>60.04</v>
      </c>
      <c r="W3485" s="3">
        <v>46.08</v>
      </c>
      <c r="X3485" s="3">
        <v>55.27</v>
      </c>
      <c r="Y3485" s="3">
        <v>57.04</v>
      </c>
      <c r="Z3485" s="3">
        <v>52.76</v>
      </c>
    </row>
    <row r="3486" spans="1:26" x14ac:dyDescent="0.3">
      <c r="A3486" s="2" t="s">
        <v>811</v>
      </c>
      <c r="B3486" s="2" t="s">
        <v>812</v>
      </c>
      <c r="C3486" s="2">
        <v>408</v>
      </c>
      <c r="D3486" s="2" t="s">
        <v>23</v>
      </c>
      <c r="E3486" s="2" t="s">
        <v>363</v>
      </c>
      <c r="F3486" s="2" t="s">
        <v>58</v>
      </c>
      <c r="G3486" s="2" t="s">
        <v>369</v>
      </c>
      <c r="H3486" s="2" t="s">
        <v>60</v>
      </c>
      <c r="I3486" s="2">
        <v>30</v>
      </c>
      <c r="J3486" s="2">
        <v>90</v>
      </c>
      <c r="K3486" s="2">
        <v>10</v>
      </c>
      <c r="L3486" s="2">
        <v>10.96</v>
      </c>
      <c r="M3486" s="2">
        <v>10.59</v>
      </c>
      <c r="N3486" s="2">
        <v>109.6</v>
      </c>
      <c r="O3486" s="2">
        <v>103.49</v>
      </c>
      <c r="P3486" s="2">
        <v>52</v>
      </c>
      <c r="Q3486" s="2">
        <v>52.3</v>
      </c>
      <c r="R3486" s="2">
        <v>35.08</v>
      </c>
      <c r="S3486" s="2">
        <v>100.58</v>
      </c>
      <c r="T3486" s="2">
        <v>149.09</v>
      </c>
      <c r="U3486" s="2" t="s">
        <v>60</v>
      </c>
      <c r="V3486" s="2" t="s">
        <v>60</v>
      </c>
      <c r="W3486" s="2" t="s">
        <v>60</v>
      </c>
      <c r="X3486" s="2" t="s">
        <v>60</v>
      </c>
      <c r="Y3486" s="2" t="s">
        <v>60</v>
      </c>
      <c r="Z3486" s="2" t="s">
        <v>60</v>
      </c>
    </row>
    <row r="3487" spans="1:26" x14ac:dyDescent="0.3">
      <c r="A3487" s="3" t="s">
        <v>811</v>
      </c>
      <c r="B3487" s="3" t="s">
        <v>812</v>
      </c>
      <c r="C3487" s="3">
        <v>409</v>
      </c>
      <c r="D3487" s="3" t="s">
        <v>23</v>
      </c>
      <c r="E3487" s="3" t="s">
        <v>363</v>
      </c>
      <c r="F3487" s="3" t="s">
        <v>58</v>
      </c>
      <c r="G3487" s="3" t="s">
        <v>370</v>
      </c>
      <c r="H3487" s="3" t="s">
        <v>60</v>
      </c>
      <c r="I3487" s="3">
        <v>60</v>
      </c>
      <c r="J3487" s="3">
        <v>98</v>
      </c>
      <c r="K3487" s="3">
        <v>30</v>
      </c>
      <c r="L3487" s="3">
        <v>25.75</v>
      </c>
      <c r="M3487" s="3">
        <v>26.2</v>
      </c>
      <c r="N3487" s="3">
        <v>85.83</v>
      </c>
      <c r="O3487" s="3">
        <v>98.28</v>
      </c>
      <c r="P3487" s="3">
        <v>88</v>
      </c>
      <c r="Q3487" s="3">
        <v>147</v>
      </c>
      <c r="R3487" s="3">
        <v>116.08</v>
      </c>
      <c r="S3487" s="3">
        <v>167.05</v>
      </c>
      <c r="T3487" s="3">
        <v>126.64</v>
      </c>
      <c r="U3487" s="3" t="s">
        <v>60</v>
      </c>
      <c r="V3487" s="3" t="s">
        <v>60</v>
      </c>
      <c r="W3487" s="3" t="s">
        <v>60</v>
      </c>
      <c r="X3487" s="3" t="s">
        <v>60</v>
      </c>
      <c r="Y3487" s="3" t="s">
        <v>60</v>
      </c>
      <c r="Z3487" s="3" t="s">
        <v>60</v>
      </c>
    </row>
    <row r="3488" spans="1:26" x14ac:dyDescent="0.3">
      <c r="A3488" s="2" t="s">
        <v>811</v>
      </c>
      <c r="B3488" s="2" t="s">
        <v>812</v>
      </c>
      <c r="C3488" s="2">
        <v>410</v>
      </c>
      <c r="D3488" s="2" t="s">
        <v>23</v>
      </c>
      <c r="E3488" s="2" t="s">
        <v>363</v>
      </c>
      <c r="F3488" s="2" t="s">
        <v>58</v>
      </c>
      <c r="G3488" s="2" t="s">
        <v>371</v>
      </c>
      <c r="H3488" s="2" t="s">
        <v>60</v>
      </c>
      <c r="I3488" s="2">
        <v>315</v>
      </c>
      <c r="J3488" s="2">
        <v>1000</v>
      </c>
      <c r="K3488" s="2">
        <v>100</v>
      </c>
      <c r="L3488" s="2">
        <v>88.67</v>
      </c>
      <c r="M3488" s="2">
        <v>72.89</v>
      </c>
      <c r="N3488" s="2">
        <v>88.67</v>
      </c>
      <c r="O3488" s="2">
        <v>121.65</v>
      </c>
      <c r="P3488" s="2">
        <v>580</v>
      </c>
      <c r="Q3488" s="2">
        <v>437.26</v>
      </c>
      <c r="R3488" s="2">
        <v>388.04</v>
      </c>
      <c r="S3488" s="2">
        <v>75.39</v>
      </c>
      <c r="T3488" s="2">
        <v>112.68</v>
      </c>
      <c r="U3488" s="2" t="s">
        <v>60</v>
      </c>
      <c r="V3488" s="2" t="s">
        <v>60</v>
      </c>
      <c r="W3488" s="2" t="s">
        <v>60</v>
      </c>
      <c r="X3488" s="2" t="s">
        <v>60</v>
      </c>
      <c r="Y3488" s="2" t="s">
        <v>60</v>
      </c>
      <c r="Z3488" s="2" t="s">
        <v>60</v>
      </c>
    </row>
    <row r="3489" spans="1:26" x14ac:dyDescent="0.3">
      <c r="A3489" s="3" t="s">
        <v>811</v>
      </c>
      <c r="B3489" s="3" t="s">
        <v>812</v>
      </c>
      <c r="C3489" s="3">
        <v>411</v>
      </c>
      <c r="D3489" s="3" t="s">
        <v>23</v>
      </c>
      <c r="E3489" s="3" t="s">
        <v>363</v>
      </c>
      <c r="F3489" s="3" t="s">
        <v>58</v>
      </c>
      <c r="G3489" s="3" t="s">
        <v>372</v>
      </c>
      <c r="H3489" s="3" t="s">
        <v>60</v>
      </c>
      <c r="I3489" s="3">
        <v>90</v>
      </c>
      <c r="J3489" s="3">
        <v>420</v>
      </c>
      <c r="K3489" s="3">
        <v>50</v>
      </c>
      <c r="L3489" s="3">
        <v>58.75</v>
      </c>
      <c r="M3489" s="3">
        <v>63.91</v>
      </c>
      <c r="N3489" s="3">
        <v>117.5</v>
      </c>
      <c r="O3489" s="3">
        <v>91.93</v>
      </c>
      <c r="P3489" s="3">
        <v>255</v>
      </c>
      <c r="Q3489" s="3">
        <v>313.66000000000003</v>
      </c>
      <c r="R3489" s="3">
        <v>281.79000000000002</v>
      </c>
      <c r="S3489" s="3">
        <v>123</v>
      </c>
      <c r="T3489" s="3">
        <v>111.31</v>
      </c>
      <c r="U3489" s="3" t="s">
        <v>60</v>
      </c>
      <c r="V3489" s="3" t="s">
        <v>60</v>
      </c>
      <c r="W3489" s="3" t="s">
        <v>60</v>
      </c>
      <c r="X3489" s="3" t="s">
        <v>60</v>
      </c>
      <c r="Y3489" s="3" t="s">
        <v>60</v>
      </c>
      <c r="Z3489" s="3" t="s">
        <v>60</v>
      </c>
    </row>
    <row r="3490" spans="1:26" x14ac:dyDescent="0.3">
      <c r="A3490" s="2" t="s">
        <v>811</v>
      </c>
      <c r="B3490" s="2" t="s">
        <v>812</v>
      </c>
      <c r="C3490" s="2">
        <v>412</v>
      </c>
      <c r="D3490" s="2" t="s">
        <v>23</v>
      </c>
      <c r="E3490" s="2" t="s">
        <v>363</v>
      </c>
      <c r="F3490" s="2" t="s">
        <v>58</v>
      </c>
      <c r="G3490" s="2" t="s">
        <v>373</v>
      </c>
      <c r="H3490" s="2" t="s">
        <v>60</v>
      </c>
      <c r="I3490" s="2">
        <v>115</v>
      </c>
      <c r="J3490" s="2">
        <v>270</v>
      </c>
      <c r="K3490" s="2">
        <v>30</v>
      </c>
      <c r="L3490" s="2">
        <v>7.81</v>
      </c>
      <c r="M3490" s="2">
        <v>29.04</v>
      </c>
      <c r="N3490" s="2">
        <v>26.03</v>
      </c>
      <c r="O3490" s="2">
        <v>26.89</v>
      </c>
      <c r="P3490" s="2">
        <v>125</v>
      </c>
      <c r="Q3490" s="2">
        <v>106.52</v>
      </c>
      <c r="R3490" s="2">
        <v>99.4</v>
      </c>
      <c r="S3490" s="2">
        <v>85.22</v>
      </c>
      <c r="T3490" s="2">
        <v>107.16</v>
      </c>
      <c r="U3490" s="2" t="s">
        <v>60</v>
      </c>
      <c r="V3490" s="2" t="s">
        <v>60</v>
      </c>
      <c r="W3490" s="2" t="s">
        <v>60</v>
      </c>
      <c r="X3490" s="2" t="s">
        <v>60</v>
      </c>
      <c r="Y3490" s="2" t="s">
        <v>60</v>
      </c>
      <c r="Z3490" s="2" t="s">
        <v>60</v>
      </c>
    </row>
    <row r="3491" spans="1:26" x14ac:dyDescent="0.3">
      <c r="A3491" s="3" t="s">
        <v>811</v>
      </c>
      <c r="B3491" s="3" t="s">
        <v>812</v>
      </c>
      <c r="C3491" s="3">
        <v>413</v>
      </c>
      <c r="D3491" s="3" t="s">
        <v>23</v>
      </c>
      <c r="E3491" s="3" t="s">
        <v>363</v>
      </c>
      <c r="F3491" s="3" t="s">
        <v>58</v>
      </c>
      <c r="G3491" s="3" t="s">
        <v>374</v>
      </c>
      <c r="H3491" s="3" t="s">
        <v>60</v>
      </c>
      <c r="I3491" s="3">
        <v>60</v>
      </c>
      <c r="J3491" s="3">
        <v>116</v>
      </c>
      <c r="K3491" s="3">
        <v>20</v>
      </c>
      <c r="L3491" s="3">
        <v>8.7799999999999994</v>
      </c>
      <c r="M3491" s="3">
        <v>20.49</v>
      </c>
      <c r="N3491" s="3">
        <v>43.9</v>
      </c>
      <c r="O3491" s="3">
        <v>42.85</v>
      </c>
      <c r="P3491" s="3">
        <v>70</v>
      </c>
      <c r="Q3491" s="3">
        <v>33.75</v>
      </c>
      <c r="R3491" s="3">
        <v>114.85</v>
      </c>
      <c r="S3491" s="3">
        <v>48.21</v>
      </c>
      <c r="T3491" s="3">
        <v>29.39</v>
      </c>
      <c r="U3491" s="3" t="s">
        <v>60</v>
      </c>
      <c r="V3491" s="3" t="s">
        <v>60</v>
      </c>
      <c r="W3491" s="3" t="s">
        <v>60</v>
      </c>
      <c r="X3491" s="3" t="s">
        <v>60</v>
      </c>
      <c r="Y3491" s="3" t="s">
        <v>60</v>
      </c>
      <c r="Z3491" s="3" t="s">
        <v>60</v>
      </c>
    </row>
    <row r="3492" spans="1:26" x14ac:dyDescent="0.3">
      <c r="A3492" s="2" t="s">
        <v>811</v>
      </c>
      <c r="B3492" s="2" t="s">
        <v>812</v>
      </c>
      <c r="C3492" s="2">
        <v>414</v>
      </c>
      <c r="D3492" s="2" t="s">
        <v>23</v>
      </c>
      <c r="E3492" s="2" t="s">
        <v>363</v>
      </c>
      <c r="F3492" s="2" t="s">
        <v>58</v>
      </c>
      <c r="G3492" s="2" t="s">
        <v>375</v>
      </c>
      <c r="H3492" s="2" t="s">
        <v>60</v>
      </c>
      <c r="I3492" s="2">
        <v>45</v>
      </c>
      <c r="J3492" s="2">
        <v>88</v>
      </c>
      <c r="K3492" s="2">
        <v>17</v>
      </c>
      <c r="L3492" s="2">
        <v>2.4</v>
      </c>
      <c r="M3492" s="2">
        <v>20.260000000000002</v>
      </c>
      <c r="N3492" s="2">
        <v>14.12</v>
      </c>
      <c r="O3492" s="2">
        <v>11.85</v>
      </c>
      <c r="P3492" s="2">
        <v>51</v>
      </c>
      <c r="Q3492" s="2">
        <v>54.13</v>
      </c>
      <c r="R3492" s="2">
        <v>86.54</v>
      </c>
      <c r="S3492" s="2">
        <v>106.14</v>
      </c>
      <c r="T3492" s="2">
        <v>62.55</v>
      </c>
      <c r="U3492" s="2" t="s">
        <v>60</v>
      </c>
      <c r="V3492" s="2" t="s">
        <v>60</v>
      </c>
      <c r="W3492" s="2" t="s">
        <v>60</v>
      </c>
      <c r="X3492" s="2" t="s">
        <v>60</v>
      </c>
      <c r="Y3492" s="2" t="s">
        <v>60</v>
      </c>
      <c r="Z3492" s="2" t="s">
        <v>60</v>
      </c>
    </row>
    <row r="3493" spans="1:26" x14ac:dyDescent="0.3">
      <c r="A3493" s="3" t="s">
        <v>811</v>
      </c>
      <c r="B3493" s="3" t="s">
        <v>812</v>
      </c>
      <c r="C3493" s="3">
        <v>415</v>
      </c>
      <c r="D3493" s="3" t="s">
        <v>23</v>
      </c>
      <c r="E3493" s="3" t="s">
        <v>363</v>
      </c>
      <c r="F3493" s="3" t="s">
        <v>58</v>
      </c>
      <c r="G3493" s="3" t="s">
        <v>368</v>
      </c>
      <c r="H3493" s="3" t="s">
        <v>12</v>
      </c>
      <c r="I3493" s="3">
        <v>715</v>
      </c>
      <c r="J3493" s="3">
        <v>2082</v>
      </c>
      <c r="K3493" s="3">
        <v>257</v>
      </c>
      <c r="L3493" s="3">
        <v>203.12</v>
      </c>
      <c r="M3493" s="3">
        <v>243.38</v>
      </c>
      <c r="N3493" s="3">
        <v>79.040000000000006</v>
      </c>
      <c r="O3493" s="3">
        <v>83.46</v>
      </c>
      <c r="P3493" s="3">
        <v>1221</v>
      </c>
      <c r="Q3493" s="3">
        <v>1144.6199999999999</v>
      </c>
      <c r="R3493" s="3">
        <v>1121.78</v>
      </c>
      <c r="S3493" s="3">
        <v>93.74</v>
      </c>
      <c r="T3493" s="3">
        <v>102.04</v>
      </c>
      <c r="U3493" s="3" t="s">
        <v>60</v>
      </c>
      <c r="V3493" s="3" t="s">
        <v>60</v>
      </c>
      <c r="W3493" s="3" t="s">
        <v>60</v>
      </c>
      <c r="X3493" s="3" t="s">
        <v>60</v>
      </c>
      <c r="Y3493" s="3" t="s">
        <v>60</v>
      </c>
      <c r="Z3493" s="3" t="s">
        <v>60</v>
      </c>
    </row>
    <row r="3494" spans="1:26" x14ac:dyDescent="0.3">
      <c r="A3494" s="2" t="s">
        <v>811</v>
      </c>
      <c r="B3494" s="2" t="s">
        <v>812</v>
      </c>
      <c r="C3494" s="2">
        <v>416</v>
      </c>
      <c r="D3494" s="2" t="s">
        <v>23</v>
      </c>
      <c r="E3494" s="2" t="s">
        <v>363</v>
      </c>
      <c r="F3494" s="2" t="s">
        <v>58</v>
      </c>
      <c r="G3494" s="2" t="s">
        <v>58</v>
      </c>
      <c r="H3494" s="2" t="s">
        <v>12</v>
      </c>
      <c r="I3494" s="2">
        <v>715</v>
      </c>
      <c r="J3494" s="2">
        <v>2082</v>
      </c>
      <c r="K3494" s="2">
        <v>257</v>
      </c>
      <c r="L3494" s="2">
        <v>203.12</v>
      </c>
      <c r="M3494" s="2">
        <v>243.38</v>
      </c>
      <c r="N3494" s="2">
        <v>79.040000000000006</v>
      </c>
      <c r="O3494" s="2">
        <v>83.46</v>
      </c>
      <c r="P3494" s="2">
        <v>1221</v>
      </c>
      <c r="Q3494" s="2">
        <v>1144.6199999999999</v>
      </c>
      <c r="R3494" s="2">
        <v>1121.78</v>
      </c>
      <c r="S3494" s="2">
        <v>93.74</v>
      </c>
      <c r="T3494" s="2">
        <v>102.04</v>
      </c>
      <c r="U3494" s="2" t="s">
        <v>60</v>
      </c>
      <c r="V3494" s="2" t="s">
        <v>60</v>
      </c>
      <c r="W3494" s="2" t="s">
        <v>60</v>
      </c>
      <c r="X3494" s="2" t="s">
        <v>60</v>
      </c>
      <c r="Y3494" s="2" t="s">
        <v>60</v>
      </c>
      <c r="Z3494" s="2" t="s">
        <v>60</v>
      </c>
    </row>
    <row r="3495" spans="1:26" x14ac:dyDescent="0.3">
      <c r="A3495" s="3" t="s">
        <v>811</v>
      </c>
      <c r="B3495" s="3" t="s">
        <v>812</v>
      </c>
      <c r="C3495" s="3">
        <v>417</v>
      </c>
      <c r="D3495" s="3" t="s">
        <v>23</v>
      </c>
      <c r="E3495" s="3" t="s">
        <v>363</v>
      </c>
      <c r="F3495" s="3" t="s">
        <v>65</v>
      </c>
      <c r="G3495" s="3" t="s">
        <v>376</v>
      </c>
      <c r="H3495" s="3" t="s">
        <v>60</v>
      </c>
      <c r="I3495" s="3">
        <v>90</v>
      </c>
      <c r="J3495" s="3">
        <v>600</v>
      </c>
      <c r="K3495" s="3">
        <v>46</v>
      </c>
      <c r="L3495" s="3">
        <v>42.39</v>
      </c>
      <c r="M3495" s="3">
        <v>26.3</v>
      </c>
      <c r="N3495" s="3">
        <v>92.15</v>
      </c>
      <c r="O3495" s="3">
        <v>161.18</v>
      </c>
      <c r="P3495" s="3">
        <v>338</v>
      </c>
      <c r="Q3495" s="3">
        <v>316.27</v>
      </c>
      <c r="R3495" s="3">
        <v>132.37</v>
      </c>
      <c r="S3495" s="3">
        <v>93.57</v>
      </c>
      <c r="T3495" s="3">
        <v>238.93</v>
      </c>
      <c r="U3495" s="3">
        <v>68.7</v>
      </c>
      <c r="V3495" s="3">
        <v>63.31</v>
      </c>
      <c r="W3495" s="3">
        <v>39.28</v>
      </c>
      <c r="X3495" s="3">
        <v>73.12</v>
      </c>
      <c r="Y3495" s="3">
        <v>68.42</v>
      </c>
      <c r="Z3495" s="3">
        <v>28.64</v>
      </c>
    </row>
    <row r="3496" spans="1:26" x14ac:dyDescent="0.3">
      <c r="A3496" s="2" t="s">
        <v>811</v>
      </c>
      <c r="B3496" s="2" t="s">
        <v>812</v>
      </c>
      <c r="C3496" s="2">
        <v>418</v>
      </c>
      <c r="D3496" s="2" t="s">
        <v>23</v>
      </c>
      <c r="E3496" s="2" t="s">
        <v>363</v>
      </c>
      <c r="F3496" s="2" t="s">
        <v>65</v>
      </c>
      <c r="G3496" s="2" t="s">
        <v>377</v>
      </c>
      <c r="H3496" s="2" t="s">
        <v>74</v>
      </c>
      <c r="I3496" s="2">
        <v>90</v>
      </c>
      <c r="J3496" s="2">
        <v>600</v>
      </c>
      <c r="K3496" s="2">
        <v>46</v>
      </c>
      <c r="L3496" s="2">
        <v>42.39</v>
      </c>
      <c r="M3496" s="2">
        <v>26.3</v>
      </c>
      <c r="N3496" s="2">
        <v>92.15</v>
      </c>
      <c r="O3496" s="2">
        <v>161.18</v>
      </c>
      <c r="P3496" s="2">
        <v>338</v>
      </c>
      <c r="Q3496" s="2">
        <v>316.27</v>
      </c>
      <c r="R3496" s="2">
        <v>132.37</v>
      </c>
      <c r="S3496" s="2">
        <v>93.57</v>
      </c>
      <c r="T3496" s="2">
        <v>238.93</v>
      </c>
      <c r="U3496" s="2">
        <v>68.7</v>
      </c>
      <c r="V3496" s="2">
        <v>63.31</v>
      </c>
      <c r="W3496" s="2">
        <v>39.28</v>
      </c>
      <c r="X3496" s="2">
        <v>73.12</v>
      </c>
      <c r="Y3496" s="2">
        <v>68.42</v>
      </c>
      <c r="Z3496" s="2">
        <v>28.64</v>
      </c>
    </row>
    <row r="3497" spans="1:26" x14ac:dyDescent="0.3">
      <c r="A3497" s="3" t="s">
        <v>811</v>
      </c>
      <c r="B3497" s="3" t="s">
        <v>812</v>
      </c>
      <c r="C3497" s="3">
        <v>419</v>
      </c>
      <c r="D3497" s="3" t="s">
        <v>23</v>
      </c>
      <c r="E3497" s="3" t="s">
        <v>363</v>
      </c>
      <c r="F3497" s="3" t="s">
        <v>65</v>
      </c>
      <c r="G3497" s="3" t="s">
        <v>378</v>
      </c>
      <c r="H3497" s="3" t="s">
        <v>60</v>
      </c>
      <c r="I3497" s="3">
        <v>1200</v>
      </c>
      <c r="J3497" s="3">
        <v>6000</v>
      </c>
      <c r="K3497" s="3">
        <v>476</v>
      </c>
      <c r="L3497" s="3">
        <v>678.2</v>
      </c>
      <c r="M3497" s="3">
        <v>143.87</v>
      </c>
      <c r="N3497" s="3">
        <v>142.47999999999999</v>
      </c>
      <c r="O3497" s="3">
        <v>471.4</v>
      </c>
      <c r="P3497" s="3">
        <v>3424</v>
      </c>
      <c r="Q3497" s="3">
        <v>3787.08</v>
      </c>
      <c r="R3497" s="3">
        <v>2070.14</v>
      </c>
      <c r="S3497" s="3">
        <v>110.6</v>
      </c>
      <c r="T3497" s="3">
        <v>182.94</v>
      </c>
      <c r="U3497" s="3">
        <v>53.32</v>
      </c>
      <c r="V3497" s="3">
        <v>75.959999999999994</v>
      </c>
      <c r="W3497" s="3">
        <v>16.11</v>
      </c>
      <c r="X3497" s="3">
        <v>55.56</v>
      </c>
      <c r="Y3497" s="3">
        <v>61.45</v>
      </c>
      <c r="Z3497" s="3">
        <v>33.590000000000003</v>
      </c>
    </row>
    <row r="3498" spans="1:26" x14ac:dyDescent="0.3">
      <c r="A3498" s="2" t="s">
        <v>811</v>
      </c>
      <c r="B3498" s="2" t="s">
        <v>812</v>
      </c>
      <c r="C3498" s="2">
        <v>420</v>
      </c>
      <c r="D3498" s="2" t="s">
        <v>23</v>
      </c>
      <c r="E3498" s="2" t="s">
        <v>363</v>
      </c>
      <c r="F3498" s="2" t="s">
        <v>65</v>
      </c>
      <c r="G3498" s="2" t="s">
        <v>379</v>
      </c>
      <c r="H3498" s="2" t="s">
        <v>74</v>
      </c>
      <c r="I3498" s="2">
        <v>1200</v>
      </c>
      <c r="J3498" s="2">
        <v>6000</v>
      </c>
      <c r="K3498" s="2">
        <v>476</v>
      </c>
      <c r="L3498" s="2">
        <v>678.2</v>
      </c>
      <c r="M3498" s="2">
        <v>143.87</v>
      </c>
      <c r="N3498" s="2">
        <v>142.47999999999999</v>
      </c>
      <c r="O3498" s="2">
        <v>471.4</v>
      </c>
      <c r="P3498" s="2">
        <v>3424</v>
      </c>
      <c r="Q3498" s="2">
        <v>3787.08</v>
      </c>
      <c r="R3498" s="2">
        <v>2070.14</v>
      </c>
      <c r="S3498" s="2">
        <v>110.6</v>
      </c>
      <c r="T3498" s="2">
        <v>182.94</v>
      </c>
      <c r="U3498" s="2">
        <v>53.32</v>
      </c>
      <c r="V3498" s="2">
        <v>75.959999999999994</v>
      </c>
      <c r="W3498" s="2">
        <v>16.11</v>
      </c>
      <c r="X3498" s="2">
        <v>55.56</v>
      </c>
      <c r="Y3498" s="2">
        <v>61.45</v>
      </c>
      <c r="Z3498" s="2">
        <v>33.590000000000003</v>
      </c>
    </row>
    <row r="3499" spans="1:26" x14ac:dyDescent="0.3">
      <c r="A3499" s="3" t="s">
        <v>811</v>
      </c>
      <c r="B3499" s="3" t="s">
        <v>812</v>
      </c>
      <c r="C3499" s="3">
        <v>421</v>
      </c>
      <c r="D3499" s="3" t="s">
        <v>23</v>
      </c>
      <c r="E3499" s="3" t="s">
        <v>363</v>
      </c>
      <c r="F3499" s="3" t="s">
        <v>65</v>
      </c>
      <c r="G3499" s="3" t="s">
        <v>380</v>
      </c>
      <c r="H3499" s="3" t="s">
        <v>60</v>
      </c>
      <c r="I3499" s="3">
        <v>500</v>
      </c>
      <c r="J3499" s="3">
        <v>3350</v>
      </c>
      <c r="K3499" s="3">
        <v>266</v>
      </c>
      <c r="L3499" s="3">
        <v>336.55</v>
      </c>
      <c r="M3499" s="3">
        <v>162.04</v>
      </c>
      <c r="N3499" s="3">
        <v>126.52</v>
      </c>
      <c r="O3499" s="3">
        <v>207.7</v>
      </c>
      <c r="P3499" s="3">
        <v>1869</v>
      </c>
      <c r="Q3499" s="3">
        <v>1847.81</v>
      </c>
      <c r="R3499" s="3">
        <v>1670.68</v>
      </c>
      <c r="S3499" s="3">
        <v>98.87</v>
      </c>
      <c r="T3499" s="3">
        <v>110.6</v>
      </c>
      <c r="U3499" s="3">
        <v>71.510000000000005</v>
      </c>
      <c r="V3499" s="3">
        <v>90.47</v>
      </c>
      <c r="W3499" s="3">
        <v>43.56</v>
      </c>
      <c r="X3499" s="3">
        <v>72.78</v>
      </c>
      <c r="Y3499" s="3">
        <v>71.959999999999994</v>
      </c>
      <c r="Z3499" s="3">
        <v>65.06</v>
      </c>
    </row>
    <row r="3500" spans="1:26" x14ac:dyDescent="0.3">
      <c r="A3500" s="2" t="s">
        <v>811</v>
      </c>
      <c r="B3500" s="2" t="s">
        <v>812</v>
      </c>
      <c r="C3500" s="2">
        <v>422</v>
      </c>
      <c r="D3500" s="2" t="s">
        <v>23</v>
      </c>
      <c r="E3500" s="2" t="s">
        <v>363</v>
      </c>
      <c r="F3500" s="2" t="s">
        <v>65</v>
      </c>
      <c r="G3500" s="2" t="s">
        <v>381</v>
      </c>
      <c r="H3500" s="2" t="s">
        <v>60</v>
      </c>
      <c r="I3500" s="2">
        <v>1320</v>
      </c>
      <c r="J3500" s="2">
        <v>9100</v>
      </c>
      <c r="K3500" s="2">
        <v>722</v>
      </c>
      <c r="L3500" s="2">
        <v>966.21</v>
      </c>
      <c r="M3500" s="2">
        <v>607.54</v>
      </c>
      <c r="N3500" s="2">
        <v>133.82</v>
      </c>
      <c r="O3500" s="2">
        <v>159.04</v>
      </c>
      <c r="P3500" s="2">
        <v>5178</v>
      </c>
      <c r="Q3500" s="2">
        <v>5675.02</v>
      </c>
      <c r="R3500" s="2">
        <v>5536.84</v>
      </c>
      <c r="S3500" s="2">
        <v>109.6</v>
      </c>
      <c r="T3500" s="2">
        <v>102.5</v>
      </c>
      <c r="U3500" s="2">
        <v>73.52</v>
      </c>
      <c r="V3500" s="2">
        <v>98.38</v>
      </c>
      <c r="W3500" s="2">
        <v>61.86</v>
      </c>
      <c r="X3500" s="2">
        <v>76.38</v>
      </c>
      <c r="Y3500" s="2">
        <v>83.71</v>
      </c>
      <c r="Z3500" s="2">
        <v>81.67</v>
      </c>
    </row>
    <row r="3501" spans="1:26" x14ac:dyDescent="0.3">
      <c r="A3501" s="3" t="s">
        <v>811</v>
      </c>
      <c r="B3501" s="3" t="s">
        <v>812</v>
      </c>
      <c r="C3501" s="3">
        <v>423</v>
      </c>
      <c r="D3501" s="3" t="s">
        <v>23</v>
      </c>
      <c r="E3501" s="3" t="s">
        <v>363</v>
      </c>
      <c r="F3501" s="3" t="s">
        <v>65</v>
      </c>
      <c r="G3501" s="3" t="s">
        <v>216</v>
      </c>
      <c r="H3501" s="3" t="s">
        <v>74</v>
      </c>
      <c r="I3501" s="3">
        <v>1820</v>
      </c>
      <c r="J3501" s="3">
        <v>12450</v>
      </c>
      <c r="K3501" s="3">
        <v>988</v>
      </c>
      <c r="L3501" s="3">
        <v>1302.76</v>
      </c>
      <c r="M3501" s="3">
        <v>769.58</v>
      </c>
      <c r="N3501" s="3">
        <v>131.86000000000001</v>
      </c>
      <c r="O3501" s="3">
        <v>169.28</v>
      </c>
      <c r="P3501" s="3">
        <v>7047</v>
      </c>
      <c r="Q3501" s="3">
        <v>7522.83</v>
      </c>
      <c r="R3501" s="3">
        <v>7207.52</v>
      </c>
      <c r="S3501" s="3">
        <v>106.75</v>
      </c>
      <c r="T3501" s="3">
        <v>104.37</v>
      </c>
      <c r="U3501" s="3">
        <v>72.959999999999994</v>
      </c>
      <c r="V3501" s="3">
        <v>96.21</v>
      </c>
      <c r="W3501" s="3">
        <v>56.83</v>
      </c>
      <c r="X3501" s="3">
        <v>75.39</v>
      </c>
      <c r="Y3501" s="3">
        <v>80.48</v>
      </c>
      <c r="Z3501" s="3">
        <v>77.11</v>
      </c>
    </row>
    <row r="3502" spans="1:26" x14ac:dyDescent="0.3">
      <c r="A3502" s="2" t="s">
        <v>811</v>
      </c>
      <c r="B3502" s="2" t="s">
        <v>812</v>
      </c>
      <c r="C3502" s="2">
        <v>424</v>
      </c>
      <c r="D3502" s="2" t="s">
        <v>23</v>
      </c>
      <c r="E3502" s="2" t="s">
        <v>363</v>
      </c>
      <c r="F3502" s="2" t="s">
        <v>65</v>
      </c>
      <c r="G3502" s="2" t="s">
        <v>382</v>
      </c>
      <c r="H3502" s="2" t="s">
        <v>60</v>
      </c>
      <c r="I3502" s="2">
        <v>1250</v>
      </c>
      <c r="J3502" s="2">
        <v>8000</v>
      </c>
      <c r="K3502" s="2">
        <v>630</v>
      </c>
      <c r="L3502" s="2">
        <v>714.69</v>
      </c>
      <c r="M3502" s="2">
        <v>439.21</v>
      </c>
      <c r="N3502" s="2">
        <v>113.44</v>
      </c>
      <c r="O3502" s="2">
        <v>162.72</v>
      </c>
      <c r="P3502" s="2">
        <v>4848</v>
      </c>
      <c r="Q3502" s="2">
        <v>5298.84</v>
      </c>
      <c r="R3502" s="2">
        <v>4425.9399999999996</v>
      </c>
      <c r="S3502" s="2">
        <v>109.3</v>
      </c>
      <c r="T3502" s="2">
        <v>119.72</v>
      </c>
      <c r="U3502" s="2">
        <v>70.56</v>
      </c>
      <c r="V3502" s="2">
        <v>76.849999999999994</v>
      </c>
      <c r="W3502" s="2">
        <v>47.23</v>
      </c>
      <c r="X3502" s="2">
        <v>78.66</v>
      </c>
      <c r="Y3502" s="2">
        <v>82.54</v>
      </c>
      <c r="Z3502" s="2">
        <v>68.94</v>
      </c>
    </row>
    <row r="3503" spans="1:26" x14ac:dyDescent="0.3">
      <c r="A3503" s="3" t="s">
        <v>811</v>
      </c>
      <c r="B3503" s="3" t="s">
        <v>812</v>
      </c>
      <c r="C3503" s="3">
        <v>425</v>
      </c>
      <c r="D3503" s="3" t="s">
        <v>23</v>
      </c>
      <c r="E3503" s="3" t="s">
        <v>363</v>
      </c>
      <c r="F3503" s="3" t="s">
        <v>65</v>
      </c>
      <c r="G3503" s="3" t="s">
        <v>383</v>
      </c>
      <c r="H3503" s="3" t="s">
        <v>74</v>
      </c>
      <c r="I3503" s="3">
        <v>1250</v>
      </c>
      <c r="J3503" s="3">
        <v>8000</v>
      </c>
      <c r="K3503" s="3">
        <v>630</v>
      </c>
      <c r="L3503" s="3">
        <v>714.69</v>
      </c>
      <c r="M3503" s="3">
        <v>439.21</v>
      </c>
      <c r="N3503" s="3">
        <v>113.44</v>
      </c>
      <c r="O3503" s="3">
        <v>162.72</v>
      </c>
      <c r="P3503" s="3">
        <v>4848</v>
      </c>
      <c r="Q3503" s="3">
        <v>5298.84</v>
      </c>
      <c r="R3503" s="3">
        <v>4425.9399999999996</v>
      </c>
      <c r="S3503" s="3">
        <v>109.3</v>
      </c>
      <c r="T3503" s="3">
        <v>119.72</v>
      </c>
      <c r="U3503" s="3">
        <v>70.56</v>
      </c>
      <c r="V3503" s="3">
        <v>76.849999999999994</v>
      </c>
      <c r="W3503" s="3">
        <v>47.23</v>
      </c>
      <c r="X3503" s="3">
        <v>78.66</v>
      </c>
      <c r="Y3503" s="3">
        <v>82.54</v>
      </c>
      <c r="Z3503" s="3">
        <v>68.94</v>
      </c>
    </row>
    <row r="3504" spans="1:26" x14ac:dyDescent="0.3">
      <c r="A3504" s="2" t="s">
        <v>811</v>
      </c>
      <c r="B3504" s="2" t="s">
        <v>812</v>
      </c>
      <c r="C3504" s="2">
        <v>426</v>
      </c>
      <c r="D3504" s="2" t="s">
        <v>23</v>
      </c>
      <c r="E3504" s="2" t="s">
        <v>363</v>
      </c>
      <c r="F3504" s="2" t="s">
        <v>65</v>
      </c>
      <c r="G3504" s="2" t="s">
        <v>384</v>
      </c>
      <c r="H3504" s="2" t="s">
        <v>60</v>
      </c>
      <c r="I3504" s="2">
        <v>3960</v>
      </c>
      <c r="J3504" s="2">
        <v>32400</v>
      </c>
      <c r="K3504" s="2">
        <v>2818</v>
      </c>
      <c r="L3504" s="2">
        <v>2634.96</v>
      </c>
      <c r="M3504" s="2">
        <v>2329.84</v>
      </c>
      <c r="N3504" s="2">
        <v>93.5</v>
      </c>
      <c r="O3504" s="2">
        <v>113.1</v>
      </c>
      <c r="P3504" s="2">
        <v>18548</v>
      </c>
      <c r="Q3504" s="2">
        <v>18396.93</v>
      </c>
      <c r="R3504" s="2">
        <v>18095.18</v>
      </c>
      <c r="S3504" s="2">
        <v>99.19</v>
      </c>
      <c r="T3504" s="2">
        <v>101.67</v>
      </c>
      <c r="U3504" s="2">
        <v>95.65</v>
      </c>
      <c r="V3504" s="2">
        <v>89.43</v>
      </c>
      <c r="W3504" s="2">
        <v>79.08</v>
      </c>
      <c r="X3504" s="2">
        <v>91.2</v>
      </c>
      <c r="Y3504" s="2">
        <v>90.45</v>
      </c>
      <c r="Z3504" s="2">
        <v>88.97</v>
      </c>
    </row>
    <row r="3505" spans="1:26" x14ac:dyDescent="0.3">
      <c r="A3505" s="3" t="s">
        <v>811</v>
      </c>
      <c r="B3505" s="3" t="s">
        <v>812</v>
      </c>
      <c r="C3505" s="3">
        <v>427</v>
      </c>
      <c r="D3505" s="3" t="s">
        <v>23</v>
      </c>
      <c r="E3505" s="3" t="s">
        <v>363</v>
      </c>
      <c r="F3505" s="3" t="s">
        <v>65</v>
      </c>
      <c r="G3505" s="3" t="s">
        <v>385</v>
      </c>
      <c r="H3505" s="3" t="s">
        <v>74</v>
      </c>
      <c r="I3505" s="3">
        <v>3960</v>
      </c>
      <c r="J3505" s="3">
        <v>32400</v>
      </c>
      <c r="K3505" s="3">
        <v>2818</v>
      </c>
      <c r="L3505" s="3">
        <v>2634.96</v>
      </c>
      <c r="M3505" s="3">
        <v>2329.84</v>
      </c>
      <c r="N3505" s="3">
        <v>93.5</v>
      </c>
      <c r="O3505" s="3">
        <v>113.1</v>
      </c>
      <c r="P3505" s="3">
        <v>18548</v>
      </c>
      <c r="Q3505" s="3">
        <v>18396.93</v>
      </c>
      <c r="R3505" s="3">
        <v>18095.18</v>
      </c>
      <c r="S3505" s="3">
        <v>99.19</v>
      </c>
      <c r="T3505" s="3">
        <v>101.67</v>
      </c>
      <c r="U3505" s="3">
        <v>95.65</v>
      </c>
      <c r="V3505" s="3">
        <v>89.43</v>
      </c>
      <c r="W3505" s="3">
        <v>79.08</v>
      </c>
      <c r="X3505" s="3">
        <v>91.2</v>
      </c>
      <c r="Y3505" s="3">
        <v>90.45</v>
      </c>
      <c r="Z3505" s="3">
        <v>88.97</v>
      </c>
    </row>
    <row r="3506" spans="1:26" x14ac:dyDescent="0.3">
      <c r="A3506" s="2" t="s">
        <v>811</v>
      </c>
      <c r="B3506" s="2" t="s">
        <v>812</v>
      </c>
      <c r="C3506" s="2">
        <v>428</v>
      </c>
      <c r="D3506" s="2" t="s">
        <v>23</v>
      </c>
      <c r="E3506" s="2" t="s">
        <v>363</v>
      </c>
      <c r="F3506" s="2" t="s">
        <v>65</v>
      </c>
      <c r="G3506" s="2" t="s">
        <v>65</v>
      </c>
      <c r="H3506" s="2" t="s">
        <v>75</v>
      </c>
      <c r="I3506" s="2">
        <v>8320</v>
      </c>
      <c r="J3506" s="2">
        <v>59450</v>
      </c>
      <c r="K3506" s="2">
        <v>4958</v>
      </c>
      <c r="L3506" s="2">
        <v>5373</v>
      </c>
      <c r="M3506" s="2">
        <v>3708.8</v>
      </c>
      <c r="N3506" s="2">
        <v>108.37</v>
      </c>
      <c r="O3506" s="2">
        <v>144.87</v>
      </c>
      <c r="P3506" s="2">
        <v>34205</v>
      </c>
      <c r="Q3506" s="2">
        <v>35321.949999999997</v>
      </c>
      <c r="R3506" s="2">
        <v>31931.15</v>
      </c>
      <c r="S3506" s="2">
        <v>103.27</v>
      </c>
      <c r="T3506" s="2">
        <v>110.62</v>
      </c>
      <c r="U3506" s="2">
        <v>80.650000000000006</v>
      </c>
      <c r="V3506" s="2">
        <v>86.8</v>
      </c>
      <c r="W3506" s="2">
        <v>59.92</v>
      </c>
      <c r="X3506" s="2">
        <v>80.569999999999993</v>
      </c>
      <c r="Y3506" s="2">
        <v>82.66</v>
      </c>
      <c r="Z3506" s="2">
        <v>74.73</v>
      </c>
    </row>
    <row r="3507" spans="1:26" x14ac:dyDescent="0.3">
      <c r="A3507" s="3" t="s">
        <v>811</v>
      </c>
      <c r="B3507" s="3" t="s">
        <v>812</v>
      </c>
      <c r="C3507" s="3">
        <v>429</v>
      </c>
      <c r="D3507" s="3" t="s">
        <v>23</v>
      </c>
      <c r="E3507" s="3" t="s">
        <v>363</v>
      </c>
      <c r="F3507" s="3" t="s">
        <v>65</v>
      </c>
      <c r="G3507" s="3" t="s">
        <v>386</v>
      </c>
      <c r="H3507" s="3" t="s">
        <v>60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 t="s">
        <v>60</v>
      </c>
      <c r="V3507" s="3" t="s">
        <v>60</v>
      </c>
      <c r="W3507" s="3" t="s">
        <v>60</v>
      </c>
      <c r="X3507" s="3" t="s">
        <v>60</v>
      </c>
      <c r="Y3507" s="3" t="s">
        <v>60</v>
      </c>
      <c r="Z3507" s="3" t="s">
        <v>60</v>
      </c>
    </row>
    <row r="3508" spans="1:26" x14ac:dyDescent="0.3">
      <c r="A3508" s="2" t="s">
        <v>811</v>
      </c>
      <c r="B3508" s="2" t="s">
        <v>812</v>
      </c>
      <c r="C3508" s="2">
        <v>430</v>
      </c>
      <c r="D3508" s="2" t="s">
        <v>23</v>
      </c>
      <c r="E3508" s="2" t="s">
        <v>363</v>
      </c>
      <c r="F3508" s="2" t="s">
        <v>65</v>
      </c>
      <c r="G3508" s="2" t="s">
        <v>387</v>
      </c>
      <c r="H3508" s="2" t="s">
        <v>12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 t="s">
        <v>60</v>
      </c>
      <c r="V3508" s="2" t="s">
        <v>60</v>
      </c>
      <c r="W3508" s="2" t="s">
        <v>60</v>
      </c>
      <c r="X3508" s="2" t="s">
        <v>60</v>
      </c>
      <c r="Y3508" s="2" t="s">
        <v>60</v>
      </c>
      <c r="Z3508" s="2" t="s">
        <v>60</v>
      </c>
    </row>
    <row r="3509" spans="1:26" x14ac:dyDescent="0.3">
      <c r="A3509" s="3" t="s">
        <v>811</v>
      </c>
      <c r="B3509" s="3" t="s">
        <v>812</v>
      </c>
      <c r="C3509" s="3">
        <v>431</v>
      </c>
      <c r="D3509" s="3" t="s">
        <v>23</v>
      </c>
      <c r="E3509" s="3" t="s">
        <v>363</v>
      </c>
      <c r="F3509" s="3" t="s">
        <v>65</v>
      </c>
      <c r="G3509" s="3" t="s">
        <v>65</v>
      </c>
      <c r="H3509" s="3" t="s">
        <v>12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 t="s">
        <v>60</v>
      </c>
      <c r="V3509" s="3" t="s">
        <v>60</v>
      </c>
      <c r="W3509" s="3" t="s">
        <v>60</v>
      </c>
      <c r="X3509" s="3" t="s">
        <v>60</v>
      </c>
      <c r="Y3509" s="3" t="s">
        <v>60</v>
      </c>
      <c r="Z3509" s="3" t="s">
        <v>60</v>
      </c>
    </row>
    <row r="3510" spans="1:26" x14ac:dyDescent="0.3">
      <c r="A3510" s="2" t="s">
        <v>811</v>
      </c>
      <c r="B3510" s="2" t="s">
        <v>812</v>
      </c>
      <c r="C3510" s="2">
        <v>432</v>
      </c>
      <c r="D3510" s="2" t="s">
        <v>23</v>
      </c>
      <c r="E3510" s="2" t="s">
        <v>363</v>
      </c>
      <c r="F3510" s="2" t="s">
        <v>78</v>
      </c>
      <c r="G3510" s="2" t="s">
        <v>388</v>
      </c>
      <c r="H3510" s="2" t="s">
        <v>60</v>
      </c>
      <c r="I3510" s="2">
        <v>600</v>
      </c>
      <c r="J3510" s="2">
        <v>3800</v>
      </c>
      <c r="K3510" s="2">
        <v>296</v>
      </c>
      <c r="L3510" s="2">
        <v>296.5</v>
      </c>
      <c r="M3510" s="2">
        <v>277.05</v>
      </c>
      <c r="N3510" s="2">
        <v>100.17</v>
      </c>
      <c r="O3510" s="2">
        <v>107.02</v>
      </c>
      <c r="P3510" s="2">
        <v>2338</v>
      </c>
      <c r="Q3510" s="2">
        <v>2075.5300000000002</v>
      </c>
      <c r="R3510" s="2">
        <v>2260.09</v>
      </c>
      <c r="S3510" s="2">
        <v>88.77</v>
      </c>
      <c r="T3510" s="2">
        <v>91.83</v>
      </c>
      <c r="U3510" s="2">
        <v>66.31</v>
      </c>
      <c r="V3510" s="2">
        <v>66.42</v>
      </c>
      <c r="W3510" s="2">
        <v>62.06</v>
      </c>
      <c r="X3510" s="2">
        <v>75.87</v>
      </c>
      <c r="Y3510" s="2">
        <v>67.349999999999994</v>
      </c>
      <c r="Z3510" s="2">
        <v>73.34</v>
      </c>
    </row>
    <row r="3511" spans="1:26" x14ac:dyDescent="0.3">
      <c r="A3511" s="3" t="s">
        <v>811</v>
      </c>
      <c r="B3511" s="3" t="s">
        <v>812</v>
      </c>
      <c r="C3511" s="3">
        <v>433</v>
      </c>
      <c r="D3511" s="3" t="s">
        <v>23</v>
      </c>
      <c r="E3511" s="3" t="s">
        <v>363</v>
      </c>
      <c r="F3511" s="3" t="s">
        <v>78</v>
      </c>
      <c r="G3511" s="3" t="s">
        <v>389</v>
      </c>
      <c r="H3511" s="3" t="s">
        <v>74</v>
      </c>
      <c r="I3511" s="3">
        <v>600</v>
      </c>
      <c r="J3511" s="3">
        <v>3800</v>
      </c>
      <c r="K3511" s="3">
        <v>296</v>
      </c>
      <c r="L3511" s="3">
        <v>296.5</v>
      </c>
      <c r="M3511" s="3">
        <v>277.05</v>
      </c>
      <c r="N3511" s="3">
        <v>100.17</v>
      </c>
      <c r="O3511" s="3">
        <v>107.02</v>
      </c>
      <c r="P3511" s="3">
        <v>2338</v>
      </c>
      <c r="Q3511" s="3">
        <v>2075.5300000000002</v>
      </c>
      <c r="R3511" s="3">
        <v>2260.09</v>
      </c>
      <c r="S3511" s="3">
        <v>88.77</v>
      </c>
      <c r="T3511" s="3">
        <v>91.83</v>
      </c>
      <c r="U3511" s="3">
        <v>66.31</v>
      </c>
      <c r="V3511" s="3">
        <v>66.42</v>
      </c>
      <c r="W3511" s="3">
        <v>62.06</v>
      </c>
      <c r="X3511" s="3">
        <v>75.87</v>
      </c>
      <c r="Y3511" s="3">
        <v>67.349999999999994</v>
      </c>
      <c r="Z3511" s="3">
        <v>73.34</v>
      </c>
    </row>
    <row r="3512" spans="1:26" x14ac:dyDescent="0.3">
      <c r="A3512" s="2" t="s">
        <v>811</v>
      </c>
      <c r="B3512" s="2" t="s">
        <v>812</v>
      </c>
      <c r="C3512" s="2">
        <v>434</v>
      </c>
      <c r="D3512" s="2" t="s">
        <v>23</v>
      </c>
      <c r="E3512" s="2" t="s">
        <v>363</v>
      </c>
      <c r="F3512" s="2" t="s">
        <v>78</v>
      </c>
      <c r="G3512" s="2" t="s">
        <v>390</v>
      </c>
      <c r="H3512" s="2" t="s">
        <v>60</v>
      </c>
      <c r="I3512" s="2">
        <v>1600</v>
      </c>
      <c r="J3512" s="2">
        <v>10500</v>
      </c>
      <c r="K3512" s="2">
        <v>386</v>
      </c>
      <c r="L3512" s="2">
        <v>779.82</v>
      </c>
      <c r="M3512" s="2">
        <v>153.76</v>
      </c>
      <c r="N3512" s="2">
        <v>202.03</v>
      </c>
      <c r="O3512" s="2">
        <v>507.17</v>
      </c>
      <c r="P3512" s="2">
        <v>6453</v>
      </c>
      <c r="Q3512" s="2">
        <v>5536.36</v>
      </c>
      <c r="R3512" s="2">
        <v>5294.43</v>
      </c>
      <c r="S3512" s="2">
        <v>85.8</v>
      </c>
      <c r="T3512" s="2">
        <v>104.57</v>
      </c>
      <c r="U3512" s="2">
        <v>32.43</v>
      </c>
      <c r="V3512" s="2">
        <v>65.510000000000005</v>
      </c>
      <c r="W3512" s="2">
        <v>12.92</v>
      </c>
      <c r="X3512" s="2">
        <v>78.53</v>
      </c>
      <c r="Y3512" s="2">
        <v>67.37</v>
      </c>
      <c r="Z3512" s="2">
        <v>64.430000000000007</v>
      </c>
    </row>
    <row r="3513" spans="1:26" x14ac:dyDescent="0.3">
      <c r="A3513" s="3" t="s">
        <v>811</v>
      </c>
      <c r="B3513" s="3" t="s">
        <v>812</v>
      </c>
      <c r="C3513" s="3">
        <v>435</v>
      </c>
      <c r="D3513" s="3" t="s">
        <v>23</v>
      </c>
      <c r="E3513" s="3" t="s">
        <v>363</v>
      </c>
      <c r="F3513" s="3" t="s">
        <v>78</v>
      </c>
      <c r="G3513" s="3" t="s">
        <v>391</v>
      </c>
      <c r="H3513" s="3" t="s">
        <v>60</v>
      </c>
      <c r="I3513" s="3">
        <v>1320</v>
      </c>
      <c r="J3513" s="3">
        <v>8500</v>
      </c>
      <c r="K3513" s="3">
        <v>709</v>
      </c>
      <c r="L3513" s="3">
        <v>876.05</v>
      </c>
      <c r="M3513" s="3">
        <v>108.19</v>
      </c>
      <c r="N3513" s="3">
        <v>123.56</v>
      </c>
      <c r="O3513" s="3">
        <v>809.73</v>
      </c>
      <c r="P3513" s="3">
        <v>5101</v>
      </c>
      <c r="Q3513" s="3">
        <v>4223.72</v>
      </c>
      <c r="R3513" s="3">
        <v>3064.7</v>
      </c>
      <c r="S3513" s="3">
        <v>82.8</v>
      </c>
      <c r="T3513" s="3">
        <v>137.82</v>
      </c>
      <c r="U3513" s="3">
        <v>72.19</v>
      </c>
      <c r="V3513" s="3">
        <v>89.2</v>
      </c>
      <c r="W3513" s="3">
        <v>11.02</v>
      </c>
      <c r="X3513" s="3">
        <v>75.239999999999995</v>
      </c>
      <c r="Y3513" s="3">
        <v>62.3</v>
      </c>
      <c r="Z3513" s="3">
        <v>45.21</v>
      </c>
    </row>
    <row r="3514" spans="1:26" x14ac:dyDescent="0.3">
      <c r="A3514" s="2" t="s">
        <v>811</v>
      </c>
      <c r="B3514" s="2" t="s">
        <v>812</v>
      </c>
      <c r="C3514" s="2">
        <v>436</v>
      </c>
      <c r="D3514" s="2" t="s">
        <v>23</v>
      </c>
      <c r="E3514" s="2" t="s">
        <v>363</v>
      </c>
      <c r="F3514" s="2" t="s">
        <v>78</v>
      </c>
      <c r="G3514" s="2" t="s">
        <v>392</v>
      </c>
      <c r="H3514" s="2" t="s">
        <v>60</v>
      </c>
      <c r="I3514" s="2">
        <v>4760</v>
      </c>
      <c r="J3514" s="2">
        <v>38500</v>
      </c>
      <c r="K3514" s="2">
        <v>3352</v>
      </c>
      <c r="L3514" s="2">
        <v>3114.8</v>
      </c>
      <c r="M3514" s="2">
        <v>3294.78</v>
      </c>
      <c r="N3514" s="2">
        <v>92.92</v>
      </c>
      <c r="O3514" s="2">
        <v>94.54</v>
      </c>
      <c r="P3514" s="2">
        <v>22222</v>
      </c>
      <c r="Q3514" s="2">
        <v>21472.06</v>
      </c>
      <c r="R3514" s="2">
        <v>21761.01</v>
      </c>
      <c r="S3514" s="2">
        <v>96.63</v>
      </c>
      <c r="T3514" s="2">
        <v>98.67</v>
      </c>
      <c r="U3514" s="2">
        <v>94.65</v>
      </c>
      <c r="V3514" s="2">
        <v>87.95</v>
      </c>
      <c r="W3514" s="2">
        <v>93.04</v>
      </c>
      <c r="X3514" s="2">
        <v>90.9</v>
      </c>
      <c r="Y3514" s="2">
        <v>87.83</v>
      </c>
      <c r="Z3514" s="2">
        <v>89.01</v>
      </c>
    </row>
    <row r="3515" spans="1:26" x14ac:dyDescent="0.3">
      <c r="A3515" s="3" t="s">
        <v>811</v>
      </c>
      <c r="B3515" s="3" t="s">
        <v>812</v>
      </c>
      <c r="C3515" s="3">
        <v>437</v>
      </c>
      <c r="D3515" s="3" t="s">
        <v>23</v>
      </c>
      <c r="E3515" s="3" t="s">
        <v>363</v>
      </c>
      <c r="F3515" s="3" t="s">
        <v>78</v>
      </c>
      <c r="G3515" s="3" t="s">
        <v>83</v>
      </c>
      <c r="H3515" s="3" t="s">
        <v>74</v>
      </c>
      <c r="I3515" s="3">
        <v>7680</v>
      </c>
      <c r="J3515" s="3">
        <v>57500</v>
      </c>
      <c r="K3515" s="3">
        <v>4447</v>
      </c>
      <c r="L3515" s="3">
        <v>4770.67</v>
      </c>
      <c r="M3515" s="3">
        <v>3556.73</v>
      </c>
      <c r="N3515" s="3">
        <v>107.28</v>
      </c>
      <c r="O3515" s="3">
        <v>134.13</v>
      </c>
      <c r="P3515" s="3">
        <v>33776</v>
      </c>
      <c r="Q3515" s="3">
        <v>31232.14</v>
      </c>
      <c r="R3515" s="3">
        <v>30120.14</v>
      </c>
      <c r="S3515" s="3">
        <v>92.47</v>
      </c>
      <c r="T3515" s="3">
        <v>103.69</v>
      </c>
      <c r="U3515" s="3">
        <v>77.83</v>
      </c>
      <c r="V3515" s="3">
        <v>83.49</v>
      </c>
      <c r="W3515" s="3">
        <v>62.25</v>
      </c>
      <c r="X3515" s="3">
        <v>85.63</v>
      </c>
      <c r="Y3515" s="3">
        <v>79.180000000000007</v>
      </c>
      <c r="Z3515" s="3">
        <v>76.36</v>
      </c>
    </row>
    <row r="3516" spans="1:26" x14ac:dyDescent="0.3">
      <c r="A3516" s="2" t="s">
        <v>811</v>
      </c>
      <c r="B3516" s="2" t="s">
        <v>812</v>
      </c>
      <c r="C3516" s="2">
        <v>438</v>
      </c>
      <c r="D3516" s="2" t="s">
        <v>23</v>
      </c>
      <c r="E3516" s="2" t="s">
        <v>363</v>
      </c>
      <c r="F3516" s="2" t="s">
        <v>78</v>
      </c>
      <c r="G3516" s="2" t="s">
        <v>81</v>
      </c>
      <c r="H3516" s="2" t="s">
        <v>75</v>
      </c>
      <c r="I3516" s="2">
        <v>8280</v>
      </c>
      <c r="J3516" s="2">
        <v>61300</v>
      </c>
      <c r="K3516" s="2">
        <v>4743</v>
      </c>
      <c r="L3516" s="2">
        <v>5067.17</v>
      </c>
      <c r="M3516" s="2">
        <v>3833.78</v>
      </c>
      <c r="N3516" s="2">
        <v>106.83</v>
      </c>
      <c r="O3516" s="2">
        <v>132.16999999999999</v>
      </c>
      <c r="P3516" s="2">
        <v>36114</v>
      </c>
      <c r="Q3516" s="2">
        <v>33307.67</v>
      </c>
      <c r="R3516" s="2">
        <v>32380.23</v>
      </c>
      <c r="S3516" s="2">
        <v>92.23</v>
      </c>
      <c r="T3516" s="2">
        <v>102.86</v>
      </c>
      <c r="U3516" s="2">
        <v>76.989999999999995</v>
      </c>
      <c r="V3516" s="2">
        <v>82.25</v>
      </c>
      <c r="W3516" s="2">
        <v>62.23</v>
      </c>
      <c r="X3516" s="2">
        <v>84.92</v>
      </c>
      <c r="Y3516" s="2">
        <v>78.319999999999993</v>
      </c>
      <c r="Z3516" s="2">
        <v>76.14</v>
      </c>
    </row>
    <row r="3517" spans="1:26" x14ac:dyDescent="0.3">
      <c r="A3517" s="3" t="s">
        <v>811</v>
      </c>
      <c r="B3517" s="3" t="s">
        <v>812</v>
      </c>
      <c r="C3517" s="3">
        <v>439</v>
      </c>
      <c r="D3517" s="3" t="s">
        <v>23</v>
      </c>
      <c r="E3517" s="3" t="s">
        <v>363</v>
      </c>
      <c r="F3517" s="3" t="s">
        <v>78</v>
      </c>
      <c r="G3517" s="3" t="s">
        <v>393</v>
      </c>
      <c r="H3517" s="3" t="s">
        <v>60</v>
      </c>
      <c r="I3517" s="3">
        <v>1000</v>
      </c>
      <c r="J3517" s="3">
        <v>2150</v>
      </c>
      <c r="K3517" s="3">
        <v>228</v>
      </c>
      <c r="L3517" s="3">
        <v>332.63</v>
      </c>
      <c r="M3517" s="3">
        <v>510.82</v>
      </c>
      <c r="N3517" s="3">
        <v>145.88999999999999</v>
      </c>
      <c r="O3517" s="3">
        <v>65.12</v>
      </c>
      <c r="P3517" s="3">
        <v>1430</v>
      </c>
      <c r="Q3517" s="3">
        <v>2242.4699999999998</v>
      </c>
      <c r="R3517" s="3">
        <v>2658.32</v>
      </c>
      <c r="S3517" s="3">
        <v>156.82</v>
      </c>
      <c r="T3517" s="3">
        <v>84.36</v>
      </c>
      <c r="U3517" s="3" t="s">
        <v>60</v>
      </c>
      <c r="V3517" s="3" t="s">
        <v>60</v>
      </c>
      <c r="W3517" s="3" t="s">
        <v>60</v>
      </c>
      <c r="X3517" s="3" t="s">
        <v>60</v>
      </c>
      <c r="Y3517" s="3" t="s">
        <v>60</v>
      </c>
      <c r="Z3517" s="3" t="s">
        <v>60</v>
      </c>
    </row>
    <row r="3518" spans="1:26" x14ac:dyDescent="0.3">
      <c r="A3518" s="2" t="s">
        <v>811</v>
      </c>
      <c r="B3518" s="2" t="s">
        <v>812</v>
      </c>
      <c r="C3518" s="2">
        <v>440</v>
      </c>
      <c r="D3518" s="2" t="s">
        <v>23</v>
      </c>
      <c r="E3518" s="2" t="s">
        <v>363</v>
      </c>
      <c r="F3518" s="2" t="s">
        <v>78</v>
      </c>
      <c r="G3518" s="2" t="s">
        <v>394</v>
      </c>
      <c r="H3518" s="2" t="s">
        <v>60</v>
      </c>
      <c r="I3518" s="2">
        <v>520</v>
      </c>
      <c r="J3518" s="2">
        <v>1115</v>
      </c>
      <c r="K3518" s="2">
        <v>120</v>
      </c>
      <c r="L3518" s="2">
        <v>169.45</v>
      </c>
      <c r="M3518" s="2">
        <v>264.04000000000002</v>
      </c>
      <c r="N3518" s="2">
        <v>141.21</v>
      </c>
      <c r="O3518" s="2">
        <v>64.180000000000007</v>
      </c>
      <c r="P3518" s="2">
        <v>720</v>
      </c>
      <c r="Q3518" s="2">
        <v>1117.94</v>
      </c>
      <c r="R3518" s="2">
        <v>1304.26</v>
      </c>
      <c r="S3518" s="2">
        <v>155.27000000000001</v>
      </c>
      <c r="T3518" s="2">
        <v>85.71</v>
      </c>
      <c r="U3518" s="2" t="s">
        <v>60</v>
      </c>
      <c r="V3518" s="2" t="s">
        <v>60</v>
      </c>
      <c r="W3518" s="2" t="s">
        <v>60</v>
      </c>
      <c r="X3518" s="2" t="s">
        <v>60</v>
      </c>
      <c r="Y3518" s="2" t="s">
        <v>60</v>
      </c>
      <c r="Z3518" s="2" t="s">
        <v>60</v>
      </c>
    </row>
    <row r="3519" spans="1:26" x14ac:dyDescent="0.3">
      <c r="A3519" s="3" t="s">
        <v>811</v>
      </c>
      <c r="B3519" s="3" t="s">
        <v>812</v>
      </c>
      <c r="C3519" s="3">
        <v>441</v>
      </c>
      <c r="D3519" s="3" t="s">
        <v>23</v>
      </c>
      <c r="E3519" s="3" t="s">
        <v>363</v>
      </c>
      <c r="F3519" s="3" t="s">
        <v>78</v>
      </c>
      <c r="G3519" s="3" t="s">
        <v>395</v>
      </c>
      <c r="H3519" s="3" t="s">
        <v>12</v>
      </c>
      <c r="I3519" s="3">
        <v>1520</v>
      </c>
      <c r="J3519" s="3">
        <v>3265</v>
      </c>
      <c r="K3519" s="3">
        <v>348</v>
      </c>
      <c r="L3519" s="3">
        <v>502.08</v>
      </c>
      <c r="M3519" s="3">
        <v>774.86</v>
      </c>
      <c r="N3519" s="3">
        <v>144.28</v>
      </c>
      <c r="O3519" s="3">
        <v>64.8</v>
      </c>
      <c r="P3519" s="3">
        <v>2150</v>
      </c>
      <c r="Q3519" s="3">
        <v>3360.41</v>
      </c>
      <c r="R3519" s="3">
        <v>3962.58</v>
      </c>
      <c r="S3519" s="3">
        <v>156.30000000000001</v>
      </c>
      <c r="T3519" s="3">
        <v>84.8</v>
      </c>
      <c r="U3519" s="3" t="s">
        <v>60</v>
      </c>
      <c r="V3519" s="3" t="s">
        <v>60</v>
      </c>
      <c r="W3519" s="3" t="s">
        <v>60</v>
      </c>
      <c r="X3519" s="3" t="s">
        <v>60</v>
      </c>
      <c r="Y3519" s="3" t="s">
        <v>60</v>
      </c>
      <c r="Z3519" s="3" t="s">
        <v>60</v>
      </c>
    </row>
    <row r="3520" spans="1:26" x14ac:dyDescent="0.3">
      <c r="A3520" s="2" t="s">
        <v>811</v>
      </c>
      <c r="B3520" s="2" t="s">
        <v>812</v>
      </c>
      <c r="C3520" s="2">
        <v>442</v>
      </c>
      <c r="D3520" s="2" t="s">
        <v>23</v>
      </c>
      <c r="E3520" s="2" t="s">
        <v>363</v>
      </c>
      <c r="F3520" s="2" t="s">
        <v>78</v>
      </c>
      <c r="G3520" s="2" t="s">
        <v>84</v>
      </c>
      <c r="H3520" s="2" t="s">
        <v>12</v>
      </c>
      <c r="I3520" s="2">
        <v>1520</v>
      </c>
      <c r="J3520" s="2">
        <v>3265</v>
      </c>
      <c r="K3520" s="2">
        <v>348</v>
      </c>
      <c r="L3520" s="2">
        <v>502.08</v>
      </c>
      <c r="M3520" s="2">
        <v>774.86</v>
      </c>
      <c r="N3520" s="2">
        <v>144.28</v>
      </c>
      <c r="O3520" s="2">
        <v>64.8</v>
      </c>
      <c r="P3520" s="2">
        <v>2150</v>
      </c>
      <c r="Q3520" s="2">
        <v>3360.41</v>
      </c>
      <c r="R3520" s="2">
        <v>3962.58</v>
      </c>
      <c r="S3520" s="2">
        <v>156.30000000000001</v>
      </c>
      <c r="T3520" s="2">
        <v>84.8</v>
      </c>
      <c r="U3520" s="2" t="s">
        <v>60</v>
      </c>
      <c r="V3520" s="2" t="s">
        <v>60</v>
      </c>
      <c r="W3520" s="2" t="s">
        <v>60</v>
      </c>
      <c r="X3520" s="2" t="s">
        <v>60</v>
      </c>
      <c r="Y3520" s="2" t="s">
        <v>60</v>
      </c>
      <c r="Z3520" s="2" t="s">
        <v>60</v>
      </c>
    </row>
    <row r="3521" spans="1:26" x14ac:dyDescent="0.3">
      <c r="A3521" s="3" t="s">
        <v>811</v>
      </c>
      <c r="B3521" s="3" t="s">
        <v>812</v>
      </c>
      <c r="C3521" s="3">
        <v>443</v>
      </c>
      <c r="D3521" s="3" t="s">
        <v>23</v>
      </c>
      <c r="E3521" s="3" t="s">
        <v>363</v>
      </c>
      <c r="F3521" s="3" t="s">
        <v>78</v>
      </c>
      <c r="G3521" s="3" t="s">
        <v>68</v>
      </c>
      <c r="H3521" s="3" t="s">
        <v>75</v>
      </c>
      <c r="I3521" s="3">
        <v>22000</v>
      </c>
      <c r="J3521" s="3">
        <v>148400</v>
      </c>
      <c r="K3521" s="3">
        <v>12010</v>
      </c>
      <c r="L3521" s="3">
        <v>12852.5</v>
      </c>
      <c r="M3521" s="3">
        <v>9393.9599999999991</v>
      </c>
      <c r="N3521" s="3">
        <v>107.01</v>
      </c>
      <c r="O3521" s="3">
        <v>136.82</v>
      </c>
      <c r="P3521" s="3">
        <v>85649</v>
      </c>
      <c r="Q3521" s="3">
        <v>84449.31</v>
      </c>
      <c r="R3521" s="3">
        <v>78944.33</v>
      </c>
      <c r="S3521" s="3">
        <v>98.6</v>
      </c>
      <c r="T3521" s="3">
        <v>106.97</v>
      </c>
      <c r="U3521" s="3">
        <v>73.55</v>
      </c>
      <c r="V3521" s="3">
        <v>78.52</v>
      </c>
      <c r="W3521" s="3">
        <v>57.39</v>
      </c>
      <c r="X3521" s="3">
        <v>75.98</v>
      </c>
      <c r="Y3521" s="3">
        <v>74.739999999999995</v>
      </c>
      <c r="Z3521" s="3">
        <v>69.87</v>
      </c>
    </row>
    <row r="3522" spans="1:26" x14ac:dyDescent="0.3">
      <c r="A3522" s="2" t="s">
        <v>811</v>
      </c>
      <c r="B3522" s="2" t="s">
        <v>812</v>
      </c>
      <c r="C3522" s="2">
        <v>444</v>
      </c>
      <c r="D3522" s="2" t="s">
        <v>23</v>
      </c>
      <c r="E3522" s="2" t="s">
        <v>363</v>
      </c>
      <c r="F3522" s="2" t="s">
        <v>78</v>
      </c>
      <c r="G3522" s="2" t="s">
        <v>68</v>
      </c>
      <c r="H3522" s="2" t="s">
        <v>16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 t="s">
        <v>60</v>
      </c>
      <c r="V3522" s="2" t="s">
        <v>60</v>
      </c>
      <c r="W3522" s="2" t="s">
        <v>60</v>
      </c>
      <c r="X3522" s="2" t="s">
        <v>60</v>
      </c>
      <c r="Y3522" s="2" t="s">
        <v>60</v>
      </c>
      <c r="Z3522" s="2" t="s">
        <v>60</v>
      </c>
    </row>
    <row r="3523" spans="1:26" x14ac:dyDescent="0.3">
      <c r="A3523" s="3" t="s">
        <v>811</v>
      </c>
      <c r="B3523" s="3" t="s">
        <v>812</v>
      </c>
      <c r="C3523" s="3">
        <v>445</v>
      </c>
      <c r="D3523" s="3" t="s">
        <v>23</v>
      </c>
      <c r="E3523" s="3" t="s">
        <v>363</v>
      </c>
      <c r="F3523" s="3" t="s">
        <v>78</v>
      </c>
      <c r="G3523" s="3" t="s">
        <v>68</v>
      </c>
      <c r="H3523" s="3" t="s">
        <v>12</v>
      </c>
      <c r="I3523" s="3">
        <v>2235</v>
      </c>
      <c r="J3523" s="3">
        <v>5347</v>
      </c>
      <c r="K3523" s="3">
        <v>605</v>
      </c>
      <c r="L3523" s="3">
        <v>705.2</v>
      </c>
      <c r="M3523" s="3">
        <v>1018.24</v>
      </c>
      <c r="N3523" s="3">
        <v>116.56</v>
      </c>
      <c r="O3523" s="3">
        <v>69.260000000000005</v>
      </c>
      <c r="P3523" s="3">
        <v>3371</v>
      </c>
      <c r="Q3523" s="3">
        <v>4505.03</v>
      </c>
      <c r="R3523" s="3">
        <v>5084.3599999999997</v>
      </c>
      <c r="S3523" s="3">
        <v>133.63999999999999</v>
      </c>
      <c r="T3523" s="3">
        <v>88.61</v>
      </c>
      <c r="U3523" s="3" t="s">
        <v>60</v>
      </c>
      <c r="V3523" s="3" t="s">
        <v>60</v>
      </c>
      <c r="W3523" s="3" t="s">
        <v>60</v>
      </c>
      <c r="X3523" s="3" t="s">
        <v>60</v>
      </c>
      <c r="Y3523" s="3" t="s">
        <v>60</v>
      </c>
      <c r="Z3523" s="3" t="s">
        <v>60</v>
      </c>
    </row>
    <row r="3524" spans="1:26" x14ac:dyDescent="0.3">
      <c r="A3524" s="2" t="s">
        <v>811</v>
      </c>
      <c r="B3524" s="2" t="s">
        <v>812</v>
      </c>
      <c r="C3524" s="2">
        <v>446</v>
      </c>
      <c r="D3524" s="2" t="s">
        <v>23</v>
      </c>
      <c r="E3524" s="2" t="s">
        <v>363</v>
      </c>
      <c r="F3524" s="2" t="s">
        <v>78</v>
      </c>
      <c r="G3524" s="2" t="s">
        <v>68</v>
      </c>
      <c r="H3524" s="2" t="s">
        <v>363</v>
      </c>
      <c r="I3524" s="2">
        <v>24235</v>
      </c>
      <c r="J3524" s="2">
        <v>153747</v>
      </c>
      <c r="K3524" s="2">
        <v>12615</v>
      </c>
      <c r="L3524" s="2">
        <v>13557.7</v>
      </c>
      <c r="M3524" s="2">
        <v>10412.200000000001</v>
      </c>
      <c r="N3524" s="2">
        <v>107.47</v>
      </c>
      <c r="O3524" s="2">
        <v>130.21</v>
      </c>
      <c r="P3524" s="2">
        <v>89020</v>
      </c>
      <c r="Q3524" s="2">
        <v>88954.34</v>
      </c>
      <c r="R3524" s="2">
        <v>84028.69</v>
      </c>
      <c r="S3524" s="2">
        <v>99.93</v>
      </c>
      <c r="T3524" s="2">
        <v>105.86</v>
      </c>
      <c r="U3524" s="2" t="s">
        <v>60</v>
      </c>
      <c r="V3524" s="2" t="s">
        <v>60</v>
      </c>
      <c r="W3524" s="2" t="s">
        <v>60</v>
      </c>
      <c r="X3524" s="2" t="s">
        <v>60</v>
      </c>
      <c r="Y3524" s="2" t="s">
        <v>60</v>
      </c>
      <c r="Z3524" s="2" t="s">
        <v>60</v>
      </c>
    </row>
    <row r="3525" spans="1:26" x14ac:dyDescent="0.3">
      <c r="A3525" s="3" t="s">
        <v>811</v>
      </c>
      <c r="B3525" s="3" t="s">
        <v>812</v>
      </c>
      <c r="C3525" s="3">
        <v>447</v>
      </c>
      <c r="D3525" s="3" t="s">
        <v>23</v>
      </c>
      <c r="E3525" s="3" t="s">
        <v>396</v>
      </c>
      <c r="F3525" s="3" t="s">
        <v>58</v>
      </c>
      <c r="G3525" s="3" t="s">
        <v>397</v>
      </c>
      <c r="H3525" s="3" t="s">
        <v>60</v>
      </c>
      <c r="I3525" s="3">
        <v>1210</v>
      </c>
      <c r="J3525" s="3">
        <v>8600</v>
      </c>
      <c r="K3525" s="3">
        <v>711</v>
      </c>
      <c r="L3525" s="3">
        <v>610.54999999999995</v>
      </c>
      <c r="M3525" s="3">
        <v>507.92</v>
      </c>
      <c r="N3525" s="3">
        <v>85.87</v>
      </c>
      <c r="O3525" s="3">
        <v>120.21</v>
      </c>
      <c r="P3525" s="3">
        <v>4735</v>
      </c>
      <c r="Q3525" s="3">
        <v>4557.22</v>
      </c>
      <c r="R3525" s="3">
        <v>3659.79</v>
      </c>
      <c r="S3525" s="3">
        <v>96.25</v>
      </c>
      <c r="T3525" s="3">
        <v>124.52</v>
      </c>
      <c r="U3525" s="3">
        <v>61.21</v>
      </c>
      <c r="V3525" s="3">
        <v>67.819999999999993</v>
      </c>
      <c r="W3525" s="3">
        <v>56.42</v>
      </c>
      <c r="X3525" s="3">
        <v>65.89</v>
      </c>
      <c r="Y3525" s="3">
        <v>73.33</v>
      </c>
      <c r="Z3525" s="3">
        <v>58.89</v>
      </c>
    </row>
    <row r="3526" spans="1:26" x14ac:dyDescent="0.3">
      <c r="A3526" s="2" t="s">
        <v>811</v>
      </c>
      <c r="B3526" s="2" t="s">
        <v>812</v>
      </c>
      <c r="C3526" s="2">
        <v>448</v>
      </c>
      <c r="D3526" s="2" t="s">
        <v>23</v>
      </c>
      <c r="E3526" s="2" t="s">
        <v>396</v>
      </c>
      <c r="F3526" s="2" t="s">
        <v>58</v>
      </c>
      <c r="G3526" s="2" t="s">
        <v>398</v>
      </c>
      <c r="H3526" s="2" t="s">
        <v>60</v>
      </c>
      <c r="I3526" s="2">
        <v>2920</v>
      </c>
      <c r="J3526" s="2">
        <v>18600</v>
      </c>
      <c r="K3526" s="2">
        <v>1498</v>
      </c>
      <c r="L3526" s="2">
        <v>1281.69</v>
      </c>
      <c r="M3526" s="2">
        <v>1138.69</v>
      </c>
      <c r="N3526" s="2">
        <v>85.56</v>
      </c>
      <c r="O3526" s="2">
        <v>112.56</v>
      </c>
      <c r="P3526" s="2">
        <v>10356</v>
      </c>
      <c r="Q3526" s="2">
        <v>9064.23</v>
      </c>
      <c r="R3526" s="2">
        <v>8754.5499999999993</v>
      </c>
      <c r="S3526" s="2">
        <v>87.53</v>
      </c>
      <c r="T3526" s="2">
        <v>103.54</v>
      </c>
      <c r="U3526" s="2">
        <v>68.95</v>
      </c>
      <c r="V3526" s="2">
        <v>59</v>
      </c>
      <c r="W3526" s="2">
        <v>52.41</v>
      </c>
      <c r="X3526" s="2">
        <v>69.05</v>
      </c>
      <c r="Y3526" s="2">
        <v>60.44</v>
      </c>
      <c r="Z3526" s="2">
        <v>58.37</v>
      </c>
    </row>
    <row r="3527" spans="1:26" x14ac:dyDescent="0.3">
      <c r="A3527" s="3" t="s">
        <v>811</v>
      </c>
      <c r="B3527" s="3" t="s">
        <v>812</v>
      </c>
      <c r="C3527" s="3">
        <v>449</v>
      </c>
      <c r="D3527" s="3" t="s">
        <v>23</v>
      </c>
      <c r="E3527" s="3" t="s">
        <v>396</v>
      </c>
      <c r="F3527" s="3" t="s">
        <v>58</v>
      </c>
      <c r="G3527" s="3" t="s">
        <v>399</v>
      </c>
      <c r="H3527" s="3" t="s">
        <v>60</v>
      </c>
      <c r="I3527" s="3">
        <v>1340</v>
      </c>
      <c r="J3527" s="3">
        <v>7500</v>
      </c>
      <c r="K3527" s="3">
        <v>602</v>
      </c>
      <c r="L3527" s="3">
        <v>730.47</v>
      </c>
      <c r="M3527" s="3">
        <v>629.04</v>
      </c>
      <c r="N3527" s="3">
        <v>121.34</v>
      </c>
      <c r="O3527" s="3">
        <v>116.12</v>
      </c>
      <c r="P3527" s="3">
        <v>4339</v>
      </c>
      <c r="Q3527" s="3">
        <v>4670.76</v>
      </c>
      <c r="R3527" s="3">
        <v>4453.6000000000004</v>
      </c>
      <c r="S3527" s="3">
        <v>107.65</v>
      </c>
      <c r="T3527" s="3">
        <v>104.88</v>
      </c>
      <c r="U3527" s="3">
        <v>60.38</v>
      </c>
      <c r="V3527" s="3">
        <v>73.27</v>
      </c>
      <c r="W3527" s="3">
        <v>63.1</v>
      </c>
      <c r="X3527" s="3">
        <v>63.05</v>
      </c>
      <c r="Y3527" s="3">
        <v>67.87</v>
      </c>
      <c r="Z3527" s="3">
        <v>64.709999999999994</v>
      </c>
    </row>
    <row r="3528" spans="1:26" x14ac:dyDescent="0.3">
      <c r="A3528" s="2" t="s">
        <v>811</v>
      </c>
      <c r="B3528" s="2" t="s">
        <v>812</v>
      </c>
      <c r="C3528" s="2">
        <v>450</v>
      </c>
      <c r="D3528" s="2" t="s">
        <v>23</v>
      </c>
      <c r="E3528" s="2" t="s">
        <v>396</v>
      </c>
      <c r="F3528" s="2" t="s">
        <v>58</v>
      </c>
      <c r="G3528" s="2" t="s">
        <v>400</v>
      </c>
      <c r="H3528" s="2" t="s">
        <v>60</v>
      </c>
      <c r="I3528" s="2">
        <v>2190</v>
      </c>
      <c r="J3528" s="2">
        <v>11650</v>
      </c>
      <c r="K3528" s="2">
        <v>949</v>
      </c>
      <c r="L3528" s="2">
        <v>1171.0899999999999</v>
      </c>
      <c r="M3528" s="2">
        <v>723.55</v>
      </c>
      <c r="N3528" s="2">
        <v>123.4</v>
      </c>
      <c r="O3528" s="2">
        <v>161.85</v>
      </c>
      <c r="P3528" s="2">
        <v>6518</v>
      </c>
      <c r="Q3528" s="2">
        <v>6900.79</v>
      </c>
      <c r="R3528" s="2">
        <v>6270.74</v>
      </c>
      <c r="S3528" s="2">
        <v>105.87</v>
      </c>
      <c r="T3528" s="2">
        <v>110.05</v>
      </c>
      <c r="U3528" s="2">
        <v>58.24</v>
      </c>
      <c r="V3528" s="2">
        <v>71.87</v>
      </c>
      <c r="W3528" s="2">
        <v>44.41</v>
      </c>
      <c r="X3528" s="2">
        <v>57.95</v>
      </c>
      <c r="Y3528" s="2">
        <v>61.35</v>
      </c>
      <c r="Z3528" s="2">
        <v>55.75</v>
      </c>
    </row>
    <row r="3529" spans="1:26" x14ac:dyDescent="0.3">
      <c r="A3529" s="3" t="s">
        <v>811</v>
      </c>
      <c r="B3529" s="3" t="s">
        <v>812</v>
      </c>
      <c r="C3529" s="3">
        <v>451</v>
      </c>
      <c r="D3529" s="3" t="s">
        <v>23</v>
      </c>
      <c r="E3529" s="3" t="s">
        <v>396</v>
      </c>
      <c r="F3529" s="3" t="s">
        <v>58</v>
      </c>
      <c r="G3529" s="3" t="s">
        <v>401</v>
      </c>
      <c r="H3529" s="3" t="s">
        <v>60</v>
      </c>
      <c r="I3529" s="3">
        <v>630</v>
      </c>
      <c r="J3529" s="3">
        <v>3000</v>
      </c>
      <c r="K3529" s="3">
        <v>235</v>
      </c>
      <c r="L3529" s="3">
        <v>257.57</v>
      </c>
      <c r="M3529" s="3">
        <v>182.42</v>
      </c>
      <c r="N3529" s="3">
        <v>109.6</v>
      </c>
      <c r="O3529" s="3">
        <v>141.19999999999999</v>
      </c>
      <c r="P3529" s="3">
        <v>1743</v>
      </c>
      <c r="Q3529" s="3">
        <v>1640.8</v>
      </c>
      <c r="R3529" s="3">
        <v>1545.64</v>
      </c>
      <c r="S3529" s="3">
        <v>94.14</v>
      </c>
      <c r="T3529" s="3">
        <v>106.16</v>
      </c>
      <c r="U3529" s="3">
        <v>50.14</v>
      </c>
      <c r="V3529" s="3">
        <v>54.95</v>
      </c>
      <c r="W3529" s="3">
        <v>38.92</v>
      </c>
      <c r="X3529" s="3">
        <v>53.87</v>
      </c>
      <c r="Y3529" s="3">
        <v>50.71</v>
      </c>
      <c r="Z3529" s="3">
        <v>47.77</v>
      </c>
    </row>
    <row r="3530" spans="1:26" x14ac:dyDescent="0.3">
      <c r="A3530" s="2" t="s">
        <v>811</v>
      </c>
      <c r="B3530" s="2" t="s">
        <v>812</v>
      </c>
      <c r="C3530" s="2">
        <v>452</v>
      </c>
      <c r="D3530" s="2" t="s">
        <v>23</v>
      </c>
      <c r="E3530" s="2" t="s">
        <v>396</v>
      </c>
      <c r="F3530" s="2" t="s">
        <v>58</v>
      </c>
      <c r="G3530" s="2" t="s">
        <v>402</v>
      </c>
      <c r="H3530" s="2" t="s">
        <v>60</v>
      </c>
      <c r="I3530" s="2">
        <v>500</v>
      </c>
      <c r="J3530" s="2">
        <v>3200</v>
      </c>
      <c r="K3530" s="2">
        <v>251</v>
      </c>
      <c r="L3530" s="2">
        <v>313</v>
      </c>
      <c r="M3530" s="2">
        <v>136.6</v>
      </c>
      <c r="N3530" s="2">
        <v>124.7</v>
      </c>
      <c r="O3530" s="2">
        <v>229.14</v>
      </c>
      <c r="P3530" s="2">
        <v>1834</v>
      </c>
      <c r="Q3530" s="2">
        <v>1953.81</v>
      </c>
      <c r="R3530" s="2">
        <v>1662.4</v>
      </c>
      <c r="S3530" s="2">
        <v>106.53</v>
      </c>
      <c r="T3530" s="2">
        <v>117.53</v>
      </c>
      <c r="U3530" s="2">
        <v>67.47</v>
      </c>
      <c r="V3530" s="2">
        <v>84.14</v>
      </c>
      <c r="W3530" s="2">
        <v>36.72</v>
      </c>
      <c r="X3530" s="2">
        <v>71.42</v>
      </c>
      <c r="Y3530" s="2">
        <v>76.08</v>
      </c>
      <c r="Z3530" s="2">
        <v>64.739999999999995</v>
      </c>
    </row>
    <row r="3531" spans="1:26" x14ac:dyDescent="0.3">
      <c r="A3531" s="3" t="s">
        <v>811</v>
      </c>
      <c r="B3531" s="3" t="s">
        <v>812</v>
      </c>
      <c r="C3531" s="3">
        <v>453</v>
      </c>
      <c r="D3531" s="3" t="s">
        <v>23</v>
      </c>
      <c r="E3531" s="3" t="s">
        <v>396</v>
      </c>
      <c r="F3531" s="3" t="s">
        <v>58</v>
      </c>
      <c r="G3531" s="3" t="s">
        <v>403</v>
      </c>
      <c r="H3531" s="3" t="s">
        <v>60</v>
      </c>
      <c r="I3531" s="3">
        <v>750</v>
      </c>
      <c r="J3531" s="3">
        <v>3600</v>
      </c>
      <c r="K3531" s="3">
        <v>202</v>
      </c>
      <c r="L3531" s="3">
        <v>428.35</v>
      </c>
      <c r="M3531" s="3">
        <v>265.48</v>
      </c>
      <c r="N3531" s="3">
        <v>212.05</v>
      </c>
      <c r="O3531" s="3">
        <v>161.35</v>
      </c>
      <c r="P3531" s="3">
        <v>2081</v>
      </c>
      <c r="Q3531" s="3">
        <v>2385.29</v>
      </c>
      <c r="R3531" s="3">
        <v>2305.75</v>
      </c>
      <c r="S3531" s="3">
        <v>114.62</v>
      </c>
      <c r="T3531" s="3">
        <v>103.45</v>
      </c>
      <c r="U3531" s="3">
        <v>36.200000000000003</v>
      </c>
      <c r="V3531" s="3">
        <v>76.77</v>
      </c>
      <c r="W3531" s="3">
        <v>47.58</v>
      </c>
      <c r="X3531" s="3">
        <v>54.02</v>
      </c>
      <c r="Y3531" s="3">
        <v>61.92</v>
      </c>
      <c r="Z3531" s="3">
        <v>59.86</v>
      </c>
    </row>
    <row r="3532" spans="1:26" x14ac:dyDescent="0.3">
      <c r="A3532" s="2" t="s">
        <v>811</v>
      </c>
      <c r="B3532" s="2" t="s">
        <v>812</v>
      </c>
      <c r="C3532" s="2">
        <v>454</v>
      </c>
      <c r="D3532" s="2" t="s">
        <v>23</v>
      </c>
      <c r="E3532" s="2" t="s">
        <v>396</v>
      </c>
      <c r="F3532" s="2" t="s">
        <v>58</v>
      </c>
      <c r="G3532" s="2" t="s">
        <v>404</v>
      </c>
      <c r="H3532" s="2" t="s">
        <v>74</v>
      </c>
      <c r="I3532" s="2">
        <v>9540</v>
      </c>
      <c r="J3532" s="2">
        <v>56150</v>
      </c>
      <c r="K3532" s="2">
        <v>4448</v>
      </c>
      <c r="L3532" s="2">
        <v>4792.72</v>
      </c>
      <c r="M3532" s="2">
        <v>3583.7</v>
      </c>
      <c r="N3532" s="2">
        <v>107.75</v>
      </c>
      <c r="O3532" s="2">
        <v>133.74</v>
      </c>
      <c r="P3532" s="2">
        <v>31606</v>
      </c>
      <c r="Q3532" s="2">
        <v>31172.9</v>
      </c>
      <c r="R3532" s="2">
        <v>28652.47</v>
      </c>
      <c r="S3532" s="2">
        <v>98.63</v>
      </c>
      <c r="T3532" s="2">
        <v>108.8</v>
      </c>
      <c r="U3532" s="2">
        <v>60.41</v>
      </c>
      <c r="V3532" s="2">
        <v>67.52</v>
      </c>
      <c r="W3532" s="2">
        <v>50.49</v>
      </c>
      <c r="X3532" s="2">
        <v>63.2</v>
      </c>
      <c r="Y3532" s="2">
        <v>63.62</v>
      </c>
      <c r="Z3532" s="2">
        <v>58.48</v>
      </c>
    </row>
    <row r="3533" spans="1:26" x14ac:dyDescent="0.3">
      <c r="A3533" s="3" t="s">
        <v>811</v>
      </c>
      <c r="B3533" s="3" t="s">
        <v>812</v>
      </c>
      <c r="C3533" s="3">
        <v>455</v>
      </c>
      <c r="D3533" s="3" t="s">
        <v>23</v>
      </c>
      <c r="E3533" s="3" t="s">
        <v>396</v>
      </c>
      <c r="F3533" s="3" t="s">
        <v>58</v>
      </c>
      <c r="G3533" s="3" t="s">
        <v>58</v>
      </c>
      <c r="H3533" s="3" t="s">
        <v>75</v>
      </c>
      <c r="I3533" s="3">
        <v>9540</v>
      </c>
      <c r="J3533" s="3">
        <v>56150</v>
      </c>
      <c r="K3533" s="3">
        <v>4448</v>
      </c>
      <c r="L3533" s="3">
        <v>4792.72</v>
      </c>
      <c r="M3533" s="3">
        <v>3583.7</v>
      </c>
      <c r="N3533" s="3">
        <v>107.75</v>
      </c>
      <c r="O3533" s="3">
        <v>133.74</v>
      </c>
      <c r="P3533" s="3">
        <v>31606</v>
      </c>
      <c r="Q3533" s="3">
        <v>31172.9</v>
      </c>
      <c r="R3533" s="3">
        <v>28652.47</v>
      </c>
      <c r="S3533" s="3">
        <v>98.63</v>
      </c>
      <c r="T3533" s="3">
        <v>108.8</v>
      </c>
      <c r="U3533" s="3">
        <v>60.41</v>
      </c>
      <c r="V3533" s="3">
        <v>67.52</v>
      </c>
      <c r="W3533" s="3">
        <v>50.49</v>
      </c>
      <c r="X3533" s="3">
        <v>63.2</v>
      </c>
      <c r="Y3533" s="3">
        <v>63.62</v>
      </c>
      <c r="Z3533" s="3">
        <v>58.48</v>
      </c>
    </row>
    <row r="3534" spans="1:26" x14ac:dyDescent="0.3">
      <c r="A3534" s="2" t="s">
        <v>811</v>
      </c>
      <c r="B3534" s="2" t="s">
        <v>812</v>
      </c>
      <c r="C3534" s="2">
        <v>456</v>
      </c>
      <c r="D3534" s="2" t="s">
        <v>23</v>
      </c>
      <c r="E3534" s="2" t="s">
        <v>396</v>
      </c>
      <c r="F3534" s="2" t="s">
        <v>58</v>
      </c>
      <c r="G3534" s="2" t="s">
        <v>405</v>
      </c>
      <c r="H3534" s="2" t="s">
        <v>60</v>
      </c>
      <c r="I3534" s="2">
        <v>672</v>
      </c>
      <c r="J3534" s="2">
        <v>2100</v>
      </c>
      <c r="K3534" s="2">
        <v>148</v>
      </c>
      <c r="L3534" s="2">
        <v>162.71</v>
      </c>
      <c r="M3534" s="2">
        <v>68.64</v>
      </c>
      <c r="N3534" s="2">
        <v>109.94</v>
      </c>
      <c r="O3534" s="2">
        <v>237.05</v>
      </c>
      <c r="P3534" s="2">
        <v>1253</v>
      </c>
      <c r="Q3534" s="2">
        <v>774.69</v>
      </c>
      <c r="R3534" s="2">
        <v>898.08</v>
      </c>
      <c r="S3534" s="2">
        <v>61.83</v>
      </c>
      <c r="T3534" s="2">
        <v>86.26</v>
      </c>
      <c r="U3534" s="2" t="s">
        <v>60</v>
      </c>
      <c r="V3534" s="2" t="s">
        <v>60</v>
      </c>
      <c r="W3534" s="2" t="s">
        <v>60</v>
      </c>
      <c r="X3534" s="2" t="s">
        <v>60</v>
      </c>
      <c r="Y3534" s="2" t="s">
        <v>60</v>
      </c>
      <c r="Z3534" s="2" t="s">
        <v>60</v>
      </c>
    </row>
    <row r="3535" spans="1:26" x14ac:dyDescent="0.3">
      <c r="A3535" s="3" t="s">
        <v>811</v>
      </c>
      <c r="B3535" s="3" t="s">
        <v>812</v>
      </c>
      <c r="C3535" s="3">
        <v>457</v>
      </c>
      <c r="D3535" s="3" t="s">
        <v>23</v>
      </c>
      <c r="E3535" s="3" t="s">
        <v>396</v>
      </c>
      <c r="F3535" s="3" t="s">
        <v>58</v>
      </c>
      <c r="G3535" s="3" t="s">
        <v>404</v>
      </c>
      <c r="H3535" s="3" t="s">
        <v>16</v>
      </c>
      <c r="I3535" s="3">
        <v>672</v>
      </c>
      <c r="J3535" s="3">
        <v>2100</v>
      </c>
      <c r="K3535" s="3">
        <v>148</v>
      </c>
      <c r="L3535" s="3">
        <v>162.71</v>
      </c>
      <c r="M3535" s="3">
        <v>68.64</v>
      </c>
      <c r="N3535" s="3">
        <v>109.94</v>
      </c>
      <c r="O3535" s="3">
        <v>237.05</v>
      </c>
      <c r="P3535" s="3">
        <v>1253</v>
      </c>
      <c r="Q3535" s="3">
        <v>774.69</v>
      </c>
      <c r="R3535" s="3">
        <v>898.08</v>
      </c>
      <c r="S3535" s="3">
        <v>61.83</v>
      </c>
      <c r="T3535" s="3">
        <v>86.26</v>
      </c>
      <c r="U3535" s="3" t="s">
        <v>60</v>
      </c>
      <c r="V3535" s="3" t="s">
        <v>60</v>
      </c>
      <c r="W3535" s="3" t="s">
        <v>60</v>
      </c>
      <c r="X3535" s="3" t="s">
        <v>60</v>
      </c>
      <c r="Y3535" s="3" t="s">
        <v>60</v>
      </c>
      <c r="Z3535" s="3" t="s">
        <v>60</v>
      </c>
    </row>
    <row r="3536" spans="1:26" x14ac:dyDescent="0.3">
      <c r="A3536" s="2" t="s">
        <v>811</v>
      </c>
      <c r="B3536" s="2" t="s">
        <v>812</v>
      </c>
      <c r="C3536" s="2">
        <v>458</v>
      </c>
      <c r="D3536" s="2" t="s">
        <v>23</v>
      </c>
      <c r="E3536" s="2" t="s">
        <v>396</v>
      </c>
      <c r="F3536" s="2" t="s">
        <v>58</v>
      </c>
      <c r="G3536" s="2" t="s">
        <v>58</v>
      </c>
      <c r="H3536" s="2" t="s">
        <v>16</v>
      </c>
      <c r="I3536" s="2">
        <v>672</v>
      </c>
      <c r="J3536" s="2">
        <v>2100</v>
      </c>
      <c r="K3536" s="2">
        <v>148</v>
      </c>
      <c r="L3536" s="2">
        <v>162.71</v>
      </c>
      <c r="M3536" s="2">
        <v>68.64</v>
      </c>
      <c r="N3536" s="2">
        <v>109.94</v>
      </c>
      <c r="O3536" s="2">
        <v>237.05</v>
      </c>
      <c r="P3536" s="2">
        <v>1253</v>
      </c>
      <c r="Q3536" s="2">
        <v>774.69</v>
      </c>
      <c r="R3536" s="2">
        <v>898.08</v>
      </c>
      <c r="S3536" s="2">
        <v>61.83</v>
      </c>
      <c r="T3536" s="2">
        <v>86.26</v>
      </c>
      <c r="U3536" s="2" t="s">
        <v>60</v>
      </c>
      <c r="V3536" s="2" t="s">
        <v>60</v>
      </c>
      <c r="W3536" s="2" t="s">
        <v>60</v>
      </c>
      <c r="X3536" s="2" t="s">
        <v>60</v>
      </c>
      <c r="Y3536" s="2" t="s">
        <v>60</v>
      </c>
      <c r="Z3536" s="2" t="s">
        <v>60</v>
      </c>
    </row>
    <row r="3537" spans="1:26" x14ac:dyDescent="0.3">
      <c r="A3537" s="3" t="s">
        <v>811</v>
      </c>
      <c r="B3537" s="3" t="s">
        <v>812</v>
      </c>
      <c r="C3537" s="3">
        <v>459</v>
      </c>
      <c r="D3537" s="3" t="s">
        <v>23</v>
      </c>
      <c r="E3537" s="3" t="s">
        <v>396</v>
      </c>
      <c r="F3537" s="3" t="s">
        <v>58</v>
      </c>
      <c r="G3537" s="3" t="s">
        <v>406</v>
      </c>
      <c r="H3537" s="3" t="s">
        <v>60</v>
      </c>
      <c r="I3537" s="3">
        <v>80</v>
      </c>
      <c r="J3537" s="3">
        <v>85</v>
      </c>
      <c r="K3537" s="3">
        <v>8</v>
      </c>
      <c r="L3537" s="3">
        <v>8.0299999999999994</v>
      </c>
      <c r="M3537" s="3">
        <v>7.7</v>
      </c>
      <c r="N3537" s="3">
        <v>100.38</v>
      </c>
      <c r="O3537" s="3">
        <v>104.29</v>
      </c>
      <c r="P3537" s="3">
        <v>56</v>
      </c>
      <c r="Q3537" s="3">
        <v>72.69</v>
      </c>
      <c r="R3537" s="3">
        <v>64.33</v>
      </c>
      <c r="S3537" s="3">
        <v>129.80000000000001</v>
      </c>
      <c r="T3537" s="3">
        <v>113</v>
      </c>
      <c r="U3537" s="3" t="s">
        <v>60</v>
      </c>
      <c r="V3537" s="3" t="s">
        <v>60</v>
      </c>
      <c r="W3537" s="3" t="s">
        <v>60</v>
      </c>
      <c r="X3537" s="3" t="s">
        <v>60</v>
      </c>
      <c r="Y3537" s="3" t="s">
        <v>60</v>
      </c>
      <c r="Z3537" s="3" t="s">
        <v>60</v>
      </c>
    </row>
    <row r="3538" spans="1:26" x14ac:dyDescent="0.3">
      <c r="A3538" s="2" t="s">
        <v>811</v>
      </c>
      <c r="B3538" s="2" t="s">
        <v>812</v>
      </c>
      <c r="C3538" s="2">
        <v>460</v>
      </c>
      <c r="D3538" s="2" t="s">
        <v>23</v>
      </c>
      <c r="E3538" s="2" t="s">
        <v>396</v>
      </c>
      <c r="F3538" s="2" t="s">
        <v>58</v>
      </c>
      <c r="G3538" s="2" t="s">
        <v>407</v>
      </c>
      <c r="H3538" s="2" t="s">
        <v>60</v>
      </c>
      <c r="I3538" s="2">
        <v>250</v>
      </c>
      <c r="J3538" s="2">
        <v>384</v>
      </c>
      <c r="K3538" s="2">
        <v>35</v>
      </c>
      <c r="L3538" s="2">
        <v>5.12</v>
      </c>
      <c r="M3538" s="2">
        <v>6.06</v>
      </c>
      <c r="N3538" s="2">
        <v>14.63</v>
      </c>
      <c r="O3538" s="2">
        <v>84.49</v>
      </c>
      <c r="P3538" s="2">
        <v>246</v>
      </c>
      <c r="Q3538" s="2">
        <v>30.84</v>
      </c>
      <c r="R3538" s="2">
        <v>40.85</v>
      </c>
      <c r="S3538" s="2">
        <v>12.54</v>
      </c>
      <c r="T3538" s="2">
        <v>75.5</v>
      </c>
      <c r="U3538" s="2" t="s">
        <v>60</v>
      </c>
      <c r="V3538" s="2" t="s">
        <v>60</v>
      </c>
      <c r="W3538" s="2" t="s">
        <v>60</v>
      </c>
      <c r="X3538" s="2" t="s">
        <v>60</v>
      </c>
      <c r="Y3538" s="2" t="s">
        <v>60</v>
      </c>
      <c r="Z3538" s="2" t="s">
        <v>60</v>
      </c>
    </row>
    <row r="3539" spans="1:26" x14ac:dyDescent="0.3">
      <c r="A3539" s="3" t="s">
        <v>811</v>
      </c>
      <c r="B3539" s="3" t="s">
        <v>812</v>
      </c>
      <c r="C3539" s="3">
        <v>461</v>
      </c>
      <c r="D3539" s="3" t="s">
        <v>23</v>
      </c>
      <c r="E3539" s="3" t="s">
        <v>396</v>
      </c>
      <c r="F3539" s="3" t="s">
        <v>58</v>
      </c>
      <c r="G3539" s="3" t="s">
        <v>408</v>
      </c>
      <c r="H3539" s="3" t="s">
        <v>60</v>
      </c>
      <c r="I3539" s="3">
        <v>36</v>
      </c>
      <c r="J3539" s="3">
        <v>130</v>
      </c>
      <c r="K3539" s="3">
        <v>4</v>
      </c>
      <c r="L3539" s="3">
        <v>3.79</v>
      </c>
      <c r="M3539" s="3">
        <v>6.26</v>
      </c>
      <c r="N3539" s="3">
        <v>94.75</v>
      </c>
      <c r="O3539" s="3">
        <v>60.54</v>
      </c>
      <c r="P3539" s="3">
        <v>77</v>
      </c>
      <c r="Q3539" s="3">
        <v>78.2</v>
      </c>
      <c r="R3539" s="3">
        <v>88.25</v>
      </c>
      <c r="S3539" s="3">
        <v>101.56</v>
      </c>
      <c r="T3539" s="3">
        <v>88.61</v>
      </c>
      <c r="U3539" s="3" t="s">
        <v>60</v>
      </c>
      <c r="V3539" s="3" t="s">
        <v>60</v>
      </c>
      <c r="W3539" s="3" t="s">
        <v>60</v>
      </c>
      <c r="X3539" s="3" t="s">
        <v>60</v>
      </c>
      <c r="Y3539" s="3" t="s">
        <v>60</v>
      </c>
      <c r="Z3539" s="3" t="s">
        <v>60</v>
      </c>
    </row>
    <row r="3540" spans="1:26" x14ac:dyDescent="0.3">
      <c r="A3540" s="2" t="s">
        <v>811</v>
      </c>
      <c r="B3540" s="2" t="s">
        <v>812</v>
      </c>
      <c r="C3540" s="2">
        <v>462</v>
      </c>
      <c r="D3540" s="2" t="s">
        <v>23</v>
      </c>
      <c r="E3540" s="2" t="s">
        <v>396</v>
      </c>
      <c r="F3540" s="2" t="s">
        <v>58</v>
      </c>
      <c r="G3540" s="2" t="s">
        <v>409</v>
      </c>
      <c r="H3540" s="2" t="s">
        <v>60</v>
      </c>
      <c r="I3540" s="2">
        <v>600</v>
      </c>
      <c r="J3540" s="2">
        <v>800</v>
      </c>
      <c r="K3540" s="2">
        <v>56</v>
      </c>
      <c r="L3540" s="2">
        <v>99.44</v>
      </c>
      <c r="M3540" s="2">
        <v>62.86</v>
      </c>
      <c r="N3540" s="2">
        <v>177.57</v>
      </c>
      <c r="O3540" s="2">
        <v>158.19</v>
      </c>
      <c r="P3540" s="2">
        <v>481</v>
      </c>
      <c r="Q3540" s="2">
        <v>697.79</v>
      </c>
      <c r="R3540" s="2">
        <v>719.61</v>
      </c>
      <c r="S3540" s="2">
        <v>145.07</v>
      </c>
      <c r="T3540" s="2">
        <v>96.97</v>
      </c>
      <c r="U3540" s="2" t="s">
        <v>60</v>
      </c>
      <c r="V3540" s="2" t="s">
        <v>60</v>
      </c>
      <c r="W3540" s="2" t="s">
        <v>60</v>
      </c>
      <c r="X3540" s="2" t="s">
        <v>60</v>
      </c>
      <c r="Y3540" s="2" t="s">
        <v>60</v>
      </c>
      <c r="Z3540" s="2" t="s">
        <v>60</v>
      </c>
    </row>
    <row r="3541" spans="1:26" x14ac:dyDescent="0.3">
      <c r="A3541" s="3" t="s">
        <v>811</v>
      </c>
      <c r="B3541" s="3" t="s">
        <v>812</v>
      </c>
      <c r="C3541" s="3">
        <v>463</v>
      </c>
      <c r="D3541" s="3" t="s">
        <v>23</v>
      </c>
      <c r="E3541" s="3" t="s">
        <v>396</v>
      </c>
      <c r="F3541" s="3" t="s">
        <v>58</v>
      </c>
      <c r="G3541" s="3" t="s">
        <v>410</v>
      </c>
      <c r="H3541" s="3" t="s">
        <v>60</v>
      </c>
      <c r="I3541" s="3">
        <v>320</v>
      </c>
      <c r="J3541" s="3">
        <v>568</v>
      </c>
      <c r="K3541" s="3">
        <v>48</v>
      </c>
      <c r="L3541" s="3">
        <v>58.5</v>
      </c>
      <c r="M3541" s="3">
        <v>26.39</v>
      </c>
      <c r="N3541" s="3">
        <v>121.88</v>
      </c>
      <c r="O3541" s="3">
        <v>221.67</v>
      </c>
      <c r="P3541" s="3">
        <v>349</v>
      </c>
      <c r="Q3541" s="3">
        <v>424.4</v>
      </c>
      <c r="R3541" s="3">
        <v>614.99</v>
      </c>
      <c r="S3541" s="3">
        <v>121.6</v>
      </c>
      <c r="T3541" s="3">
        <v>69.010000000000005</v>
      </c>
      <c r="U3541" s="3" t="s">
        <v>60</v>
      </c>
      <c r="V3541" s="3" t="s">
        <v>60</v>
      </c>
      <c r="W3541" s="3" t="s">
        <v>60</v>
      </c>
      <c r="X3541" s="3" t="s">
        <v>60</v>
      </c>
      <c r="Y3541" s="3" t="s">
        <v>60</v>
      </c>
      <c r="Z3541" s="3" t="s">
        <v>60</v>
      </c>
    </row>
    <row r="3542" spans="1:26" x14ac:dyDescent="0.3">
      <c r="A3542" s="2" t="s">
        <v>811</v>
      </c>
      <c r="B3542" s="2" t="s">
        <v>812</v>
      </c>
      <c r="C3542" s="2">
        <v>464</v>
      </c>
      <c r="D3542" s="2" t="s">
        <v>23</v>
      </c>
      <c r="E3542" s="2" t="s">
        <v>396</v>
      </c>
      <c r="F3542" s="2" t="s">
        <v>58</v>
      </c>
      <c r="G3542" s="2" t="s">
        <v>411</v>
      </c>
      <c r="H3542" s="2" t="s">
        <v>60</v>
      </c>
      <c r="I3542" s="2">
        <v>1000</v>
      </c>
      <c r="J3542" s="2">
        <v>1667</v>
      </c>
      <c r="K3542" s="2">
        <v>140</v>
      </c>
      <c r="L3542" s="2">
        <v>165.6</v>
      </c>
      <c r="M3542" s="2">
        <v>46.81</v>
      </c>
      <c r="N3542" s="2">
        <v>118.29</v>
      </c>
      <c r="O3542" s="2">
        <v>353.77</v>
      </c>
      <c r="P3542" s="2">
        <v>917</v>
      </c>
      <c r="Q3542" s="2">
        <v>1092.0999999999999</v>
      </c>
      <c r="R3542" s="2">
        <v>703.12</v>
      </c>
      <c r="S3542" s="2">
        <v>119.09</v>
      </c>
      <c r="T3542" s="2">
        <v>155.32</v>
      </c>
      <c r="U3542" s="2" t="s">
        <v>60</v>
      </c>
      <c r="V3542" s="2" t="s">
        <v>60</v>
      </c>
      <c r="W3542" s="2" t="s">
        <v>60</v>
      </c>
      <c r="X3542" s="2" t="s">
        <v>60</v>
      </c>
      <c r="Y3542" s="2" t="s">
        <v>60</v>
      </c>
      <c r="Z3542" s="2" t="s">
        <v>60</v>
      </c>
    </row>
    <row r="3543" spans="1:26" x14ac:dyDescent="0.3">
      <c r="A3543" s="3" t="s">
        <v>811</v>
      </c>
      <c r="B3543" s="3" t="s">
        <v>812</v>
      </c>
      <c r="C3543" s="3">
        <v>465</v>
      </c>
      <c r="D3543" s="3" t="s">
        <v>23</v>
      </c>
      <c r="E3543" s="3" t="s">
        <v>396</v>
      </c>
      <c r="F3543" s="3" t="s">
        <v>58</v>
      </c>
      <c r="G3543" s="3" t="s">
        <v>412</v>
      </c>
      <c r="H3543" s="3" t="s">
        <v>60</v>
      </c>
      <c r="I3543" s="3">
        <v>60</v>
      </c>
      <c r="J3543" s="3">
        <v>110</v>
      </c>
      <c r="K3543" s="3">
        <v>0</v>
      </c>
      <c r="L3543" s="3">
        <v>2.79</v>
      </c>
      <c r="M3543" s="3">
        <v>0</v>
      </c>
      <c r="N3543" s="3">
        <v>0</v>
      </c>
      <c r="O3543" s="3">
        <v>0</v>
      </c>
      <c r="P3543" s="3">
        <v>55</v>
      </c>
      <c r="Q3543" s="3">
        <v>23.26</v>
      </c>
      <c r="R3543" s="3">
        <v>76.540000000000006</v>
      </c>
      <c r="S3543" s="3">
        <v>42.29</v>
      </c>
      <c r="T3543" s="3">
        <v>30.39</v>
      </c>
      <c r="U3543" s="3" t="s">
        <v>60</v>
      </c>
      <c r="V3543" s="3" t="s">
        <v>60</v>
      </c>
      <c r="W3543" s="3" t="s">
        <v>60</v>
      </c>
      <c r="X3543" s="3" t="s">
        <v>60</v>
      </c>
      <c r="Y3543" s="3" t="s">
        <v>60</v>
      </c>
      <c r="Z3543" s="3" t="s">
        <v>60</v>
      </c>
    </row>
    <row r="3544" spans="1:26" x14ac:dyDescent="0.3">
      <c r="A3544" s="2" t="s">
        <v>811</v>
      </c>
      <c r="B3544" s="2" t="s">
        <v>812</v>
      </c>
      <c r="C3544" s="2">
        <v>466</v>
      </c>
      <c r="D3544" s="2" t="s">
        <v>23</v>
      </c>
      <c r="E3544" s="2" t="s">
        <v>396</v>
      </c>
      <c r="F3544" s="2" t="s">
        <v>58</v>
      </c>
      <c r="G3544" s="2" t="s">
        <v>413</v>
      </c>
      <c r="H3544" s="2" t="s">
        <v>60</v>
      </c>
      <c r="I3544" s="2">
        <v>60</v>
      </c>
      <c r="J3544" s="2">
        <v>144</v>
      </c>
      <c r="K3544" s="2">
        <v>0</v>
      </c>
      <c r="L3544" s="2">
        <v>0.65</v>
      </c>
      <c r="M3544" s="2">
        <v>4.54</v>
      </c>
      <c r="N3544" s="2">
        <v>0</v>
      </c>
      <c r="O3544" s="2">
        <v>14.32</v>
      </c>
      <c r="P3544" s="2">
        <v>66</v>
      </c>
      <c r="Q3544" s="2">
        <v>107.71</v>
      </c>
      <c r="R3544" s="2">
        <v>110.7</v>
      </c>
      <c r="S3544" s="2">
        <v>163.19999999999999</v>
      </c>
      <c r="T3544" s="2">
        <v>97.3</v>
      </c>
      <c r="U3544" s="2" t="s">
        <v>60</v>
      </c>
      <c r="V3544" s="2" t="s">
        <v>60</v>
      </c>
      <c r="W3544" s="2" t="s">
        <v>60</v>
      </c>
      <c r="X3544" s="2" t="s">
        <v>60</v>
      </c>
      <c r="Y3544" s="2" t="s">
        <v>60</v>
      </c>
      <c r="Z3544" s="2" t="s">
        <v>60</v>
      </c>
    </row>
    <row r="3545" spans="1:26" x14ac:dyDescent="0.3">
      <c r="A3545" s="3" t="s">
        <v>811</v>
      </c>
      <c r="B3545" s="3" t="s">
        <v>812</v>
      </c>
      <c r="C3545" s="3">
        <v>467</v>
      </c>
      <c r="D3545" s="3" t="s">
        <v>23</v>
      </c>
      <c r="E3545" s="3" t="s">
        <v>396</v>
      </c>
      <c r="F3545" s="3" t="s">
        <v>58</v>
      </c>
      <c r="G3545" s="3" t="s">
        <v>404</v>
      </c>
      <c r="H3545" s="3" t="s">
        <v>12</v>
      </c>
      <c r="I3545" s="3">
        <v>2406</v>
      </c>
      <c r="J3545" s="3">
        <v>3888</v>
      </c>
      <c r="K3545" s="3">
        <v>291</v>
      </c>
      <c r="L3545" s="3">
        <v>343.92</v>
      </c>
      <c r="M3545" s="3">
        <v>160.62</v>
      </c>
      <c r="N3545" s="3">
        <v>118.19</v>
      </c>
      <c r="O3545" s="3">
        <v>214.12</v>
      </c>
      <c r="P3545" s="3">
        <v>2247</v>
      </c>
      <c r="Q3545" s="3">
        <v>2526.9899999999998</v>
      </c>
      <c r="R3545" s="3">
        <v>2418.39</v>
      </c>
      <c r="S3545" s="3">
        <v>112.46</v>
      </c>
      <c r="T3545" s="3">
        <v>104.49</v>
      </c>
      <c r="U3545" s="3" t="s">
        <v>60</v>
      </c>
      <c r="V3545" s="3" t="s">
        <v>60</v>
      </c>
      <c r="W3545" s="3" t="s">
        <v>60</v>
      </c>
      <c r="X3545" s="3" t="s">
        <v>60</v>
      </c>
      <c r="Y3545" s="3" t="s">
        <v>60</v>
      </c>
      <c r="Z3545" s="3" t="s">
        <v>60</v>
      </c>
    </row>
    <row r="3546" spans="1:26" x14ac:dyDescent="0.3">
      <c r="A3546" s="2" t="s">
        <v>811</v>
      </c>
      <c r="B3546" s="2" t="s">
        <v>812</v>
      </c>
      <c r="C3546" s="2">
        <v>468</v>
      </c>
      <c r="D3546" s="2" t="s">
        <v>23</v>
      </c>
      <c r="E3546" s="2" t="s">
        <v>396</v>
      </c>
      <c r="F3546" s="2" t="s">
        <v>58</v>
      </c>
      <c r="G3546" s="2" t="s">
        <v>414</v>
      </c>
      <c r="H3546" s="2" t="s">
        <v>60</v>
      </c>
      <c r="I3546" s="2">
        <v>160</v>
      </c>
      <c r="J3546" s="2">
        <v>325</v>
      </c>
      <c r="K3546" s="2">
        <v>60</v>
      </c>
      <c r="L3546" s="2">
        <v>62.51</v>
      </c>
      <c r="M3546" s="2">
        <v>56.45</v>
      </c>
      <c r="N3546" s="2">
        <v>104.18</v>
      </c>
      <c r="O3546" s="2">
        <v>110.74</v>
      </c>
      <c r="P3546" s="2">
        <v>213</v>
      </c>
      <c r="Q3546" s="2">
        <v>249.95</v>
      </c>
      <c r="R3546" s="2">
        <v>231.6</v>
      </c>
      <c r="S3546" s="2">
        <v>117.35</v>
      </c>
      <c r="T3546" s="2">
        <v>107.92</v>
      </c>
      <c r="U3546" s="2" t="s">
        <v>60</v>
      </c>
      <c r="V3546" s="2" t="s">
        <v>60</v>
      </c>
      <c r="W3546" s="2" t="s">
        <v>60</v>
      </c>
      <c r="X3546" s="2" t="s">
        <v>60</v>
      </c>
      <c r="Y3546" s="2" t="s">
        <v>60</v>
      </c>
      <c r="Z3546" s="2" t="s">
        <v>60</v>
      </c>
    </row>
    <row r="3547" spans="1:26" x14ac:dyDescent="0.3">
      <c r="A3547" s="3" t="s">
        <v>811</v>
      </c>
      <c r="B3547" s="3" t="s">
        <v>812</v>
      </c>
      <c r="C3547" s="3">
        <v>469</v>
      </c>
      <c r="D3547" s="3" t="s">
        <v>23</v>
      </c>
      <c r="E3547" s="3" t="s">
        <v>396</v>
      </c>
      <c r="F3547" s="3" t="s">
        <v>58</v>
      </c>
      <c r="G3547" s="3" t="s">
        <v>368</v>
      </c>
      <c r="H3547" s="3" t="s">
        <v>12</v>
      </c>
      <c r="I3547" s="3">
        <v>160</v>
      </c>
      <c r="J3547" s="3">
        <v>325</v>
      </c>
      <c r="K3547" s="3">
        <v>60</v>
      </c>
      <c r="L3547" s="3">
        <v>62.51</v>
      </c>
      <c r="M3547" s="3">
        <v>56.45</v>
      </c>
      <c r="N3547" s="3">
        <v>104.18</v>
      </c>
      <c r="O3547" s="3">
        <v>110.74</v>
      </c>
      <c r="P3547" s="3">
        <v>213</v>
      </c>
      <c r="Q3547" s="3">
        <v>249.95</v>
      </c>
      <c r="R3547" s="3">
        <v>231.6</v>
      </c>
      <c r="S3547" s="3">
        <v>117.35</v>
      </c>
      <c r="T3547" s="3">
        <v>107.92</v>
      </c>
      <c r="U3547" s="3" t="s">
        <v>60</v>
      </c>
      <c r="V3547" s="3" t="s">
        <v>60</v>
      </c>
      <c r="W3547" s="3" t="s">
        <v>60</v>
      </c>
      <c r="X3547" s="3" t="s">
        <v>60</v>
      </c>
      <c r="Y3547" s="3" t="s">
        <v>60</v>
      </c>
      <c r="Z3547" s="3" t="s">
        <v>60</v>
      </c>
    </row>
    <row r="3548" spans="1:26" x14ac:dyDescent="0.3">
      <c r="A3548" s="2" t="s">
        <v>811</v>
      </c>
      <c r="B3548" s="2" t="s">
        <v>812</v>
      </c>
      <c r="C3548" s="2">
        <v>470</v>
      </c>
      <c r="D3548" s="2" t="s">
        <v>23</v>
      </c>
      <c r="E3548" s="2" t="s">
        <v>396</v>
      </c>
      <c r="F3548" s="2" t="s">
        <v>58</v>
      </c>
      <c r="G3548" s="2" t="s">
        <v>58</v>
      </c>
      <c r="H3548" s="2" t="s">
        <v>12</v>
      </c>
      <c r="I3548" s="2">
        <v>2566</v>
      </c>
      <c r="J3548" s="2">
        <v>4213</v>
      </c>
      <c r="K3548" s="2">
        <v>351</v>
      </c>
      <c r="L3548" s="2">
        <v>406.43</v>
      </c>
      <c r="M3548" s="2">
        <v>217.07</v>
      </c>
      <c r="N3548" s="2">
        <v>115.79</v>
      </c>
      <c r="O3548" s="2">
        <v>187.23</v>
      </c>
      <c r="P3548" s="2">
        <v>2460</v>
      </c>
      <c r="Q3548" s="2">
        <v>2776.94</v>
      </c>
      <c r="R3548" s="2">
        <v>2649.99</v>
      </c>
      <c r="S3548" s="2">
        <v>112.88</v>
      </c>
      <c r="T3548" s="2">
        <v>104.79</v>
      </c>
      <c r="U3548" s="2" t="s">
        <v>60</v>
      </c>
      <c r="V3548" s="2" t="s">
        <v>60</v>
      </c>
      <c r="W3548" s="2" t="s">
        <v>60</v>
      </c>
      <c r="X3548" s="2" t="s">
        <v>60</v>
      </c>
      <c r="Y3548" s="2" t="s">
        <v>60</v>
      </c>
      <c r="Z3548" s="2" t="s">
        <v>60</v>
      </c>
    </row>
    <row r="3549" spans="1:26" x14ac:dyDescent="0.3">
      <c r="A3549" s="3" t="s">
        <v>811</v>
      </c>
      <c r="B3549" s="3" t="s">
        <v>812</v>
      </c>
      <c r="C3549" s="3">
        <v>471</v>
      </c>
      <c r="D3549" s="3" t="s">
        <v>23</v>
      </c>
      <c r="E3549" s="3" t="s">
        <v>396</v>
      </c>
      <c r="F3549" s="3" t="s">
        <v>65</v>
      </c>
      <c r="G3549" s="3" t="s">
        <v>415</v>
      </c>
      <c r="H3549" s="3" t="s">
        <v>60</v>
      </c>
      <c r="I3549" s="3">
        <v>500</v>
      </c>
      <c r="J3549" s="3">
        <v>3800</v>
      </c>
      <c r="K3549" s="3">
        <v>344</v>
      </c>
      <c r="L3549" s="3">
        <v>308.56</v>
      </c>
      <c r="M3549" s="3">
        <v>275.66000000000003</v>
      </c>
      <c r="N3549" s="3">
        <v>89.7</v>
      </c>
      <c r="O3549" s="3">
        <v>111.93</v>
      </c>
      <c r="P3549" s="3">
        <v>2339</v>
      </c>
      <c r="Q3549" s="3">
        <v>2012.16</v>
      </c>
      <c r="R3549" s="3">
        <v>2032.76</v>
      </c>
      <c r="S3549" s="3">
        <v>86.03</v>
      </c>
      <c r="T3549" s="3">
        <v>98.99</v>
      </c>
      <c r="U3549" s="3">
        <v>92.47</v>
      </c>
      <c r="V3549" s="3">
        <v>82.95</v>
      </c>
      <c r="W3549" s="3">
        <v>74.099999999999994</v>
      </c>
      <c r="X3549" s="3">
        <v>91.08</v>
      </c>
      <c r="Y3549" s="3">
        <v>78.36</v>
      </c>
      <c r="Z3549" s="3">
        <v>79.16</v>
      </c>
    </row>
    <row r="3550" spans="1:26" x14ac:dyDescent="0.3">
      <c r="A3550" s="2" t="s">
        <v>811</v>
      </c>
      <c r="B3550" s="2" t="s">
        <v>812</v>
      </c>
      <c r="C3550" s="2">
        <v>472</v>
      </c>
      <c r="D3550" s="2" t="s">
        <v>23</v>
      </c>
      <c r="E3550" s="2" t="s">
        <v>396</v>
      </c>
      <c r="F3550" s="2" t="s">
        <v>65</v>
      </c>
      <c r="G3550" s="2" t="s">
        <v>416</v>
      </c>
      <c r="H3550" s="2" t="s">
        <v>74</v>
      </c>
      <c r="I3550" s="2">
        <v>500</v>
      </c>
      <c r="J3550" s="2">
        <v>3800</v>
      </c>
      <c r="K3550" s="2">
        <v>344</v>
      </c>
      <c r="L3550" s="2">
        <v>308.56</v>
      </c>
      <c r="M3550" s="2">
        <v>275.66000000000003</v>
      </c>
      <c r="N3550" s="2">
        <v>89.7</v>
      </c>
      <c r="O3550" s="2">
        <v>111.93</v>
      </c>
      <c r="P3550" s="2">
        <v>2339</v>
      </c>
      <c r="Q3550" s="2">
        <v>2012.16</v>
      </c>
      <c r="R3550" s="2">
        <v>2032.76</v>
      </c>
      <c r="S3550" s="2">
        <v>86.03</v>
      </c>
      <c r="T3550" s="2">
        <v>98.99</v>
      </c>
      <c r="U3550" s="2">
        <v>92.47</v>
      </c>
      <c r="V3550" s="2">
        <v>82.95</v>
      </c>
      <c r="W3550" s="2">
        <v>74.099999999999994</v>
      </c>
      <c r="X3550" s="2">
        <v>91.08</v>
      </c>
      <c r="Y3550" s="2">
        <v>78.36</v>
      </c>
      <c r="Z3550" s="2">
        <v>79.16</v>
      </c>
    </row>
    <row r="3551" spans="1:26" x14ac:dyDescent="0.3">
      <c r="A3551" s="3" t="s">
        <v>811</v>
      </c>
      <c r="B3551" s="3" t="s">
        <v>812</v>
      </c>
      <c r="C3551" s="3">
        <v>473</v>
      </c>
      <c r="D3551" s="3" t="s">
        <v>23</v>
      </c>
      <c r="E3551" s="3" t="s">
        <v>396</v>
      </c>
      <c r="F3551" s="3" t="s">
        <v>65</v>
      </c>
      <c r="G3551" s="3" t="s">
        <v>417</v>
      </c>
      <c r="H3551" s="3" t="s">
        <v>60</v>
      </c>
      <c r="I3551" s="3">
        <v>246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</row>
    <row r="3552" spans="1:26" x14ac:dyDescent="0.3">
      <c r="A3552" s="2" t="s">
        <v>811</v>
      </c>
      <c r="B3552" s="2" t="s">
        <v>812</v>
      </c>
      <c r="C3552" s="2">
        <v>474</v>
      </c>
      <c r="D3552" s="2" t="s">
        <v>23</v>
      </c>
      <c r="E3552" s="2" t="s">
        <v>396</v>
      </c>
      <c r="F3552" s="2" t="s">
        <v>65</v>
      </c>
      <c r="G3552" s="2" t="s">
        <v>418</v>
      </c>
      <c r="H3552" s="2" t="s">
        <v>74</v>
      </c>
      <c r="I3552" s="2">
        <v>246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</row>
    <row r="3553" spans="1:26" x14ac:dyDescent="0.3">
      <c r="A3553" s="3" t="s">
        <v>811</v>
      </c>
      <c r="B3553" s="3" t="s">
        <v>812</v>
      </c>
      <c r="C3553" s="3">
        <v>475</v>
      </c>
      <c r="D3553" s="3" t="s">
        <v>23</v>
      </c>
      <c r="E3553" s="3" t="s">
        <v>396</v>
      </c>
      <c r="F3553" s="3" t="s">
        <v>65</v>
      </c>
      <c r="G3553" s="3" t="s">
        <v>419</v>
      </c>
      <c r="H3553" s="3" t="s">
        <v>60</v>
      </c>
      <c r="I3553" s="3">
        <v>3300</v>
      </c>
      <c r="J3553" s="3">
        <v>23800</v>
      </c>
      <c r="K3553" s="3">
        <v>1953</v>
      </c>
      <c r="L3553" s="3">
        <v>1934.91</v>
      </c>
      <c r="M3553" s="3">
        <v>1694.6</v>
      </c>
      <c r="N3553" s="3">
        <v>99.07</v>
      </c>
      <c r="O3553" s="3">
        <v>114.18</v>
      </c>
      <c r="P3553" s="3">
        <v>13726</v>
      </c>
      <c r="Q3553" s="3">
        <v>12866.22</v>
      </c>
      <c r="R3553" s="3">
        <v>12835.71</v>
      </c>
      <c r="S3553" s="3">
        <v>93.74</v>
      </c>
      <c r="T3553" s="3">
        <v>100.24</v>
      </c>
      <c r="U3553" s="3">
        <v>79.55</v>
      </c>
      <c r="V3553" s="3">
        <v>78.81</v>
      </c>
      <c r="W3553" s="3">
        <v>69.02</v>
      </c>
      <c r="X3553" s="3">
        <v>80.989999999999995</v>
      </c>
      <c r="Y3553" s="3">
        <v>75.91</v>
      </c>
      <c r="Z3553" s="3">
        <v>75.73</v>
      </c>
    </row>
    <row r="3554" spans="1:26" x14ac:dyDescent="0.3">
      <c r="A3554" s="2" t="s">
        <v>811</v>
      </c>
      <c r="B3554" s="2" t="s">
        <v>812</v>
      </c>
      <c r="C3554" s="2">
        <v>476</v>
      </c>
      <c r="D3554" s="2" t="s">
        <v>23</v>
      </c>
      <c r="E3554" s="2" t="s">
        <v>396</v>
      </c>
      <c r="F3554" s="2" t="s">
        <v>65</v>
      </c>
      <c r="G3554" s="2" t="s">
        <v>184</v>
      </c>
      <c r="H3554" s="2" t="s">
        <v>74</v>
      </c>
      <c r="I3554" s="2">
        <v>3300</v>
      </c>
      <c r="J3554" s="2">
        <v>23800</v>
      </c>
      <c r="K3554" s="2">
        <v>1953</v>
      </c>
      <c r="L3554" s="2">
        <v>1934.91</v>
      </c>
      <c r="M3554" s="2">
        <v>1694.6</v>
      </c>
      <c r="N3554" s="2">
        <v>99.07</v>
      </c>
      <c r="O3554" s="2">
        <v>114.18</v>
      </c>
      <c r="P3554" s="2">
        <v>13726</v>
      </c>
      <c r="Q3554" s="2">
        <v>12866.22</v>
      </c>
      <c r="R3554" s="2">
        <v>12835.71</v>
      </c>
      <c r="S3554" s="2">
        <v>93.74</v>
      </c>
      <c r="T3554" s="2">
        <v>100.24</v>
      </c>
      <c r="U3554" s="2">
        <v>79.55</v>
      </c>
      <c r="V3554" s="2">
        <v>78.81</v>
      </c>
      <c r="W3554" s="2">
        <v>69.02</v>
      </c>
      <c r="X3554" s="2">
        <v>80.989999999999995</v>
      </c>
      <c r="Y3554" s="2">
        <v>75.91</v>
      </c>
      <c r="Z3554" s="2">
        <v>75.73</v>
      </c>
    </row>
    <row r="3555" spans="1:26" x14ac:dyDescent="0.3">
      <c r="A3555" s="3" t="s">
        <v>811</v>
      </c>
      <c r="B3555" s="3" t="s">
        <v>812</v>
      </c>
      <c r="C3555" s="3">
        <v>477</v>
      </c>
      <c r="D3555" s="3" t="s">
        <v>23</v>
      </c>
      <c r="E3555" s="3" t="s">
        <v>396</v>
      </c>
      <c r="F3555" s="3" t="s">
        <v>65</v>
      </c>
      <c r="G3555" s="3" t="s">
        <v>420</v>
      </c>
      <c r="H3555" s="3" t="s">
        <v>60</v>
      </c>
      <c r="I3555" s="3">
        <v>600</v>
      </c>
      <c r="J3555" s="3">
        <v>3700</v>
      </c>
      <c r="K3555" s="3">
        <v>209</v>
      </c>
      <c r="L3555" s="3">
        <v>293.83</v>
      </c>
      <c r="M3555" s="3">
        <v>345.68</v>
      </c>
      <c r="N3555" s="3">
        <v>140.59</v>
      </c>
      <c r="O3555" s="3">
        <v>85</v>
      </c>
      <c r="P3555" s="3">
        <v>2260</v>
      </c>
      <c r="Q3555" s="3">
        <v>2681.36</v>
      </c>
      <c r="R3555" s="3">
        <v>2467.1</v>
      </c>
      <c r="S3555" s="3">
        <v>118.64</v>
      </c>
      <c r="T3555" s="3">
        <v>108.68</v>
      </c>
      <c r="U3555" s="3">
        <v>46.82</v>
      </c>
      <c r="V3555" s="3">
        <v>65.819999999999993</v>
      </c>
      <c r="W3555" s="3">
        <v>77.44</v>
      </c>
      <c r="X3555" s="3">
        <v>73.34</v>
      </c>
      <c r="Y3555" s="3">
        <v>87.01</v>
      </c>
      <c r="Z3555" s="3">
        <v>80.06</v>
      </c>
    </row>
    <row r="3556" spans="1:26" x14ac:dyDescent="0.3">
      <c r="A3556" s="2" t="s">
        <v>811</v>
      </c>
      <c r="B3556" s="2" t="s">
        <v>812</v>
      </c>
      <c r="C3556" s="2">
        <v>478</v>
      </c>
      <c r="D3556" s="2" t="s">
        <v>23</v>
      </c>
      <c r="E3556" s="2" t="s">
        <v>396</v>
      </c>
      <c r="F3556" s="2" t="s">
        <v>65</v>
      </c>
      <c r="G3556" s="2" t="s">
        <v>421</v>
      </c>
      <c r="H3556" s="2" t="s">
        <v>74</v>
      </c>
      <c r="I3556" s="2">
        <v>600</v>
      </c>
      <c r="J3556" s="2">
        <v>3700</v>
      </c>
      <c r="K3556" s="2">
        <v>209</v>
      </c>
      <c r="L3556" s="2">
        <v>293.83</v>
      </c>
      <c r="M3556" s="2">
        <v>345.68</v>
      </c>
      <c r="N3556" s="2">
        <v>140.59</v>
      </c>
      <c r="O3556" s="2">
        <v>85</v>
      </c>
      <c r="P3556" s="2">
        <v>2260</v>
      </c>
      <c r="Q3556" s="2">
        <v>2681.36</v>
      </c>
      <c r="R3556" s="2">
        <v>2467.1</v>
      </c>
      <c r="S3556" s="2">
        <v>118.64</v>
      </c>
      <c r="T3556" s="2">
        <v>108.68</v>
      </c>
      <c r="U3556" s="2">
        <v>46.82</v>
      </c>
      <c r="V3556" s="2">
        <v>65.819999999999993</v>
      </c>
      <c r="W3556" s="2">
        <v>77.44</v>
      </c>
      <c r="X3556" s="2">
        <v>73.34</v>
      </c>
      <c r="Y3556" s="2">
        <v>87.01</v>
      </c>
      <c r="Z3556" s="2">
        <v>80.06</v>
      </c>
    </row>
    <row r="3557" spans="1:26" x14ac:dyDescent="0.3">
      <c r="A3557" s="3" t="s">
        <v>811</v>
      </c>
      <c r="B3557" s="3" t="s">
        <v>812</v>
      </c>
      <c r="C3557" s="3">
        <v>479</v>
      </c>
      <c r="D3557" s="3" t="s">
        <v>23</v>
      </c>
      <c r="E3557" s="3" t="s">
        <v>396</v>
      </c>
      <c r="F3557" s="3" t="s">
        <v>65</v>
      </c>
      <c r="G3557" s="3" t="s">
        <v>422</v>
      </c>
      <c r="H3557" s="3" t="s">
        <v>60</v>
      </c>
      <c r="I3557" s="3">
        <v>120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</row>
    <row r="3558" spans="1:26" x14ac:dyDescent="0.3">
      <c r="A3558" s="2" t="s">
        <v>811</v>
      </c>
      <c r="B3558" s="2" t="s">
        <v>812</v>
      </c>
      <c r="C3558" s="2">
        <v>480</v>
      </c>
      <c r="D3558" s="2" t="s">
        <v>23</v>
      </c>
      <c r="E3558" s="2" t="s">
        <v>396</v>
      </c>
      <c r="F3558" s="2" t="s">
        <v>65</v>
      </c>
      <c r="G3558" s="2" t="s">
        <v>423</v>
      </c>
      <c r="H3558" s="2" t="s">
        <v>74</v>
      </c>
      <c r="I3558" s="2">
        <v>120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</row>
    <row r="3559" spans="1:26" x14ac:dyDescent="0.3">
      <c r="A3559" s="3" t="s">
        <v>811</v>
      </c>
      <c r="B3559" s="3" t="s">
        <v>812</v>
      </c>
      <c r="C3559" s="3">
        <v>481</v>
      </c>
      <c r="D3559" s="3" t="s">
        <v>23</v>
      </c>
      <c r="E3559" s="3" t="s">
        <v>396</v>
      </c>
      <c r="F3559" s="3" t="s">
        <v>65</v>
      </c>
      <c r="G3559" s="3" t="s">
        <v>424</v>
      </c>
      <c r="H3559" s="3" t="s">
        <v>60</v>
      </c>
      <c r="I3559" s="3">
        <v>600</v>
      </c>
      <c r="J3559" s="3">
        <v>4200</v>
      </c>
      <c r="K3559" s="3">
        <v>350</v>
      </c>
      <c r="L3559" s="3">
        <v>400.16</v>
      </c>
      <c r="M3559" s="3">
        <v>389.08</v>
      </c>
      <c r="N3559" s="3">
        <v>114.33</v>
      </c>
      <c r="O3559" s="3">
        <v>102.85</v>
      </c>
      <c r="P3559" s="3">
        <v>2459</v>
      </c>
      <c r="Q3559" s="3">
        <v>2579.86</v>
      </c>
      <c r="R3559" s="3">
        <v>2351.54</v>
      </c>
      <c r="S3559" s="3">
        <v>104.92</v>
      </c>
      <c r="T3559" s="3">
        <v>109.71</v>
      </c>
      <c r="U3559" s="3">
        <v>78.41</v>
      </c>
      <c r="V3559" s="3">
        <v>89.64</v>
      </c>
      <c r="W3559" s="3">
        <v>87.16</v>
      </c>
      <c r="X3559" s="3">
        <v>79.8</v>
      </c>
      <c r="Y3559" s="3">
        <v>83.72</v>
      </c>
      <c r="Z3559" s="3">
        <v>76.31</v>
      </c>
    </row>
    <row r="3560" spans="1:26" x14ac:dyDescent="0.3">
      <c r="A3560" s="2" t="s">
        <v>811</v>
      </c>
      <c r="B3560" s="2" t="s">
        <v>812</v>
      </c>
      <c r="C3560" s="2">
        <v>482</v>
      </c>
      <c r="D3560" s="2" t="s">
        <v>23</v>
      </c>
      <c r="E3560" s="2" t="s">
        <v>396</v>
      </c>
      <c r="F3560" s="2" t="s">
        <v>65</v>
      </c>
      <c r="G3560" s="2" t="s">
        <v>425</v>
      </c>
      <c r="H3560" s="2" t="s">
        <v>74</v>
      </c>
      <c r="I3560" s="2">
        <v>600</v>
      </c>
      <c r="J3560" s="2">
        <v>4200</v>
      </c>
      <c r="K3560" s="2">
        <v>350</v>
      </c>
      <c r="L3560" s="2">
        <v>400.16</v>
      </c>
      <c r="M3560" s="2">
        <v>389.08</v>
      </c>
      <c r="N3560" s="2">
        <v>114.33</v>
      </c>
      <c r="O3560" s="2">
        <v>102.85</v>
      </c>
      <c r="P3560" s="2">
        <v>2459</v>
      </c>
      <c r="Q3560" s="2">
        <v>2579.86</v>
      </c>
      <c r="R3560" s="2">
        <v>2351.54</v>
      </c>
      <c r="S3560" s="2">
        <v>104.92</v>
      </c>
      <c r="T3560" s="2">
        <v>109.71</v>
      </c>
      <c r="U3560" s="2">
        <v>78.41</v>
      </c>
      <c r="V3560" s="2">
        <v>89.64</v>
      </c>
      <c r="W3560" s="2">
        <v>87.16</v>
      </c>
      <c r="X3560" s="2">
        <v>79.8</v>
      </c>
      <c r="Y3560" s="2">
        <v>83.72</v>
      </c>
      <c r="Z3560" s="2">
        <v>76.31</v>
      </c>
    </row>
    <row r="3561" spans="1:26" x14ac:dyDescent="0.3">
      <c r="A3561" s="3" t="s">
        <v>811</v>
      </c>
      <c r="B3561" s="3" t="s">
        <v>812</v>
      </c>
      <c r="C3561" s="3">
        <v>483</v>
      </c>
      <c r="D3561" s="3" t="s">
        <v>23</v>
      </c>
      <c r="E3561" s="3" t="s">
        <v>396</v>
      </c>
      <c r="F3561" s="3" t="s">
        <v>65</v>
      </c>
      <c r="G3561" s="3" t="s">
        <v>426</v>
      </c>
      <c r="H3561" s="3" t="s">
        <v>60</v>
      </c>
      <c r="I3561" s="3">
        <v>270</v>
      </c>
      <c r="J3561" s="3">
        <v>1000</v>
      </c>
      <c r="K3561" s="3">
        <v>72</v>
      </c>
      <c r="L3561" s="3">
        <v>132.4</v>
      </c>
      <c r="M3561" s="3">
        <v>103.26</v>
      </c>
      <c r="N3561" s="3">
        <v>183.89</v>
      </c>
      <c r="O3561" s="3">
        <v>128.22</v>
      </c>
      <c r="P3561" s="3">
        <v>605</v>
      </c>
      <c r="Q3561" s="3">
        <v>999.51</v>
      </c>
      <c r="R3561" s="3">
        <v>103.26</v>
      </c>
      <c r="S3561" s="3">
        <v>165.21</v>
      </c>
      <c r="T3561" s="3">
        <v>967.95</v>
      </c>
      <c r="U3561" s="3">
        <v>35.840000000000003</v>
      </c>
      <c r="V3561" s="3">
        <v>65.91</v>
      </c>
      <c r="W3561" s="3">
        <v>51.4</v>
      </c>
      <c r="X3561" s="3">
        <v>43.63</v>
      </c>
      <c r="Y3561" s="3">
        <v>72.08</v>
      </c>
      <c r="Z3561" s="3">
        <v>7.45</v>
      </c>
    </row>
    <row r="3562" spans="1:26" x14ac:dyDescent="0.3">
      <c r="A3562" s="2" t="s">
        <v>811</v>
      </c>
      <c r="B3562" s="2" t="s">
        <v>812</v>
      </c>
      <c r="C3562" s="2">
        <v>484</v>
      </c>
      <c r="D3562" s="2" t="s">
        <v>23</v>
      </c>
      <c r="E3562" s="2" t="s">
        <v>396</v>
      </c>
      <c r="F3562" s="2" t="s">
        <v>65</v>
      </c>
      <c r="G3562" s="2" t="s">
        <v>427</v>
      </c>
      <c r="H3562" s="2" t="s">
        <v>74</v>
      </c>
      <c r="I3562" s="2">
        <v>270</v>
      </c>
      <c r="J3562" s="2">
        <v>1000</v>
      </c>
      <c r="K3562" s="2">
        <v>72</v>
      </c>
      <c r="L3562" s="2">
        <v>132.4</v>
      </c>
      <c r="M3562" s="2">
        <v>103.26</v>
      </c>
      <c r="N3562" s="2">
        <v>183.89</v>
      </c>
      <c r="O3562" s="2">
        <v>128.22</v>
      </c>
      <c r="P3562" s="2">
        <v>605</v>
      </c>
      <c r="Q3562" s="2">
        <v>999.51</v>
      </c>
      <c r="R3562" s="2">
        <v>103.26</v>
      </c>
      <c r="S3562" s="2">
        <v>165.21</v>
      </c>
      <c r="T3562" s="2">
        <v>967.95</v>
      </c>
      <c r="U3562" s="2">
        <v>35.840000000000003</v>
      </c>
      <c r="V3562" s="2">
        <v>65.91</v>
      </c>
      <c r="W3562" s="2">
        <v>51.4</v>
      </c>
      <c r="X3562" s="2">
        <v>43.63</v>
      </c>
      <c r="Y3562" s="2">
        <v>72.08</v>
      </c>
      <c r="Z3562" s="2">
        <v>7.45</v>
      </c>
    </row>
    <row r="3563" spans="1:26" x14ac:dyDescent="0.3">
      <c r="A3563" s="3" t="s">
        <v>811</v>
      </c>
      <c r="B3563" s="3" t="s">
        <v>812</v>
      </c>
      <c r="C3563" s="3">
        <v>485</v>
      </c>
      <c r="D3563" s="3" t="s">
        <v>23</v>
      </c>
      <c r="E3563" s="3" t="s">
        <v>396</v>
      </c>
      <c r="F3563" s="3" t="s">
        <v>65</v>
      </c>
      <c r="G3563" s="3" t="s">
        <v>428</v>
      </c>
      <c r="H3563" s="3" t="s">
        <v>60</v>
      </c>
      <c r="I3563" s="3">
        <v>300</v>
      </c>
      <c r="J3563" s="3">
        <v>1000</v>
      </c>
      <c r="K3563" s="3">
        <v>72</v>
      </c>
      <c r="L3563" s="3">
        <v>203.9</v>
      </c>
      <c r="M3563" s="3">
        <v>49.56</v>
      </c>
      <c r="N3563" s="3">
        <v>283.19</v>
      </c>
      <c r="O3563" s="3">
        <v>411.42</v>
      </c>
      <c r="P3563" s="3">
        <v>628</v>
      </c>
      <c r="Q3563" s="3">
        <v>1132.1500000000001</v>
      </c>
      <c r="R3563" s="3">
        <v>218.67</v>
      </c>
      <c r="S3563" s="3">
        <v>180.28</v>
      </c>
      <c r="T3563" s="3">
        <v>517.74</v>
      </c>
      <c r="U3563" s="3">
        <v>32.26</v>
      </c>
      <c r="V3563" s="3">
        <v>91.35</v>
      </c>
      <c r="W3563" s="3">
        <v>22.2</v>
      </c>
      <c r="X3563" s="3">
        <v>40.76</v>
      </c>
      <c r="Y3563" s="3">
        <v>73.48</v>
      </c>
      <c r="Z3563" s="3">
        <v>14.19</v>
      </c>
    </row>
    <row r="3564" spans="1:26" x14ac:dyDescent="0.3">
      <c r="A3564" s="2" t="s">
        <v>811</v>
      </c>
      <c r="B3564" s="2" t="s">
        <v>812</v>
      </c>
      <c r="C3564" s="2">
        <v>486</v>
      </c>
      <c r="D3564" s="2" t="s">
        <v>23</v>
      </c>
      <c r="E3564" s="2" t="s">
        <v>396</v>
      </c>
      <c r="F3564" s="2" t="s">
        <v>65</v>
      </c>
      <c r="G3564" s="2" t="s">
        <v>429</v>
      </c>
      <c r="H3564" s="2" t="s">
        <v>74</v>
      </c>
      <c r="I3564" s="2">
        <v>300</v>
      </c>
      <c r="J3564" s="2">
        <v>1000</v>
      </c>
      <c r="K3564" s="2">
        <v>72</v>
      </c>
      <c r="L3564" s="2">
        <v>203.9</v>
      </c>
      <c r="M3564" s="2">
        <v>49.56</v>
      </c>
      <c r="N3564" s="2">
        <v>283.19</v>
      </c>
      <c r="O3564" s="2">
        <v>411.42</v>
      </c>
      <c r="P3564" s="2">
        <v>628</v>
      </c>
      <c r="Q3564" s="2">
        <v>1132.1500000000001</v>
      </c>
      <c r="R3564" s="2">
        <v>218.67</v>
      </c>
      <c r="S3564" s="2">
        <v>180.28</v>
      </c>
      <c r="T3564" s="2">
        <v>517.74</v>
      </c>
      <c r="U3564" s="2">
        <v>32.26</v>
      </c>
      <c r="V3564" s="2">
        <v>91.35</v>
      </c>
      <c r="W3564" s="2">
        <v>22.2</v>
      </c>
      <c r="X3564" s="2">
        <v>40.76</v>
      </c>
      <c r="Y3564" s="2">
        <v>73.48</v>
      </c>
      <c r="Z3564" s="2">
        <v>14.19</v>
      </c>
    </row>
    <row r="3565" spans="1:26" x14ac:dyDescent="0.3">
      <c r="A3565" s="3" t="s">
        <v>811</v>
      </c>
      <c r="B3565" s="3" t="s">
        <v>812</v>
      </c>
      <c r="C3565" s="3">
        <v>487</v>
      </c>
      <c r="D3565" s="3" t="s">
        <v>23</v>
      </c>
      <c r="E3565" s="3" t="s">
        <v>396</v>
      </c>
      <c r="F3565" s="3" t="s">
        <v>65</v>
      </c>
      <c r="G3565" s="3" t="s">
        <v>430</v>
      </c>
      <c r="H3565" s="3" t="s">
        <v>60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</row>
    <row r="3566" spans="1:26" x14ac:dyDescent="0.3">
      <c r="A3566" s="2" t="s">
        <v>811</v>
      </c>
      <c r="B3566" s="2" t="s">
        <v>812</v>
      </c>
      <c r="C3566" s="2">
        <v>488</v>
      </c>
      <c r="D3566" s="2" t="s">
        <v>23</v>
      </c>
      <c r="E3566" s="2" t="s">
        <v>396</v>
      </c>
      <c r="F3566" s="2" t="s">
        <v>65</v>
      </c>
      <c r="G3566" s="2" t="s">
        <v>431</v>
      </c>
      <c r="H3566" s="2" t="s">
        <v>74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</row>
    <row r="3567" spans="1:26" x14ac:dyDescent="0.3">
      <c r="A3567" s="3" t="s">
        <v>811</v>
      </c>
      <c r="B3567" s="3" t="s">
        <v>812</v>
      </c>
      <c r="C3567" s="3">
        <v>489</v>
      </c>
      <c r="D3567" s="3" t="s">
        <v>23</v>
      </c>
      <c r="E3567" s="3" t="s">
        <v>396</v>
      </c>
      <c r="F3567" s="3" t="s">
        <v>65</v>
      </c>
      <c r="G3567" s="3" t="s">
        <v>432</v>
      </c>
      <c r="H3567" s="3" t="s">
        <v>60</v>
      </c>
      <c r="I3567" s="3">
        <v>1350</v>
      </c>
      <c r="J3567" s="3">
        <v>8550</v>
      </c>
      <c r="K3567" s="3">
        <v>683</v>
      </c>
      <c r="L3567" s="3">
        <v>803</v>
      </c>
      <c r="M3567" s="3">
        <v>729.37</v>
      </c>
      <c r="N3567" s="3">
        <v>117.57</v>
      </c>
      <c r="O3567" s="3">
        <v>110.1</v>
      </c>
      <c r="P3567" s="3">
        <v>4780</v>
      </c>
      <c r="Q3567" s="3">
        <v>5573.29</v>
      </c>
      <c r="R3567" s="3">
        <v>4882.17</v>
      </c>
      <c r="S3567" s="3">
        <v>116.6</v>
      </c>
      <c r="T3567" s="3">
        <v>114.16</v>
      </c>
      <c r="U3567" s="3">
        <v>68</v>
      </c>
      <c r="V3567" s="3">
        <v>79.95</v>
      </c>
      <c r="W3567" s="3">
        <v>72.62</v>
      </c>
      <c r="X3567" s="3">
        <v>68.94</v>
      </c>
      <c r="Y3567" s="3">
        <v>80.38</v>
      </c>
      <c r="Z3567" s="3">
        <v>70.41</v>
      </c>
    </row>
    <row r="3568" spans="1:26" x14ac:dyDescent="0.3">
      <c r="A3568" s="2" t="s">
        <v>811</v>
      </c>
      <c r="B3568" s="2" t="s">
        <v>812</v>
      </c>
      <c r="C3568" s="2">
        <v>490</v>
      </c>
      <c r="D3568" s="2" t="s">
        <v>23</v>
      </c>
      <c r="E3568" s="2" t="s">
        <v>396</v>
      </c>
      <c r="F3568" s="2" t="s">
        <v>65</v>
      </c>
      <c r="G3568" s="2" t="s">
        <v>433</v>
      </c>
      <c r="H3568" s="2" t="s">
        <v>74</v>
      </c>
      <c r="I3568" s="2">
        <v>1350</v>
      </c>
      <c r="J3568" s="2">
        <v>8550</v>
      </c>
      <c r="K3568" s="2">
        <v>683</v>
      </c>
      <c r="L3568" s="2">
        <v>803</v>
      </c>
      <c r="M3568" s="2">
        <v>729.37</v>
      </c>
      <c r="N3568" s="2">
        <v>117.57</v>
      </c>
      <c r="O3568" s="2">
        <v>110.1</v>
      </c>
      <c r="P3568" s="2">
        <v>4780</v>
      </c>
      <c r="Q3568" s="2">
        <v>5573.29</v>
      </c>
      <c r="R3568" s="2">
        <v>4882.17</v>
      </c>
      <c r="S3568" s="2">
        <v>116.6</v>
      </c>
      <c r="T3568" s="2">
        <v>114.16</v>
      </c>
      <c r="U3568" s="2">
        <v>68</v>
      </c>
      <c r="V3568" s="2">
        <v>79.95</v>
      </c>
      <c r="W3568" s="2">
        <v>72.62</v>
      </c>
      <c r="X3568" s="2">
        <v>68.94</v>
      </c>
      <c r="Y3568" s="2">
        <v>80.38</v>
      </c>
      <c r="Z3568" s="2">
        <v>70.41</v>
      </c>
    </row>
    <row r="3569" spans="1:26" x14ac:dyDescent="0.3">
      <c r="A3569" s="3" t="s">
        <v>811</v>
      </c>
      <c r="B3569" s="3" t="s">
        <v>812</v>
      </c>
      <c r="C3569" s="3">
        <v>491</v>
      </c>
      <c r="D3569" s="3" t="s">
        <v>23</v>
      </c>
      <c r="E3569" s="3" t="s">
        <v>396</v>
      </c>
      <c r="F3569" s="3" t="s">
        <v>65</v>
      </c>
      <c r="G3569" s="3" t="s">
        <v>434</v>
      </c>
      <c r="H3569" s="3" t="s">
        <v>60</v>
      </c>
      <c r="I3569" s="3">
        <v>150</v>
      </c>
      <c r="J3569" s="3">
        <v>0</v>
      </c>
      <c r="K3569" s="3">
        <v>0</v>
      </c>
      <c r="L3569" s="3">
        <v>64.75</v>
      </c>
      <c r="M3569" s="3">
        <v>0</v>
      </c>
      <c r="N3569" s="3">
        <v>0</v>
      </c>
      <c r="O3569" s="3">
        <v>0</v>
      </c>
      <c r="P3569" s="3">
        <v>0</v>
      </c>
      <c r="Q3569" s="3">
        <v>64.75</v>
      </c>
      <c r="R3569" s="3">
        <v>0</v>
      </c>
      <c r="S3569" s="3">
        <v>0</v>
      </c>
      <c r="T3569" s="3">
        <v>0</v>
      </c>
      <c r="U3569" s="3">
        <v>0</v>
      </c>
      <c r="V3569" s="3">
        <v>58.02</v>
      </c>
      <c r="W3569" s="3">
        <v>0</v>
      </c>
      <c r="X3569" s="3">
        <v>0</v>
      </c>
      <c r="Y3569" s="3">
        <v>8.4</v>
      </c>
      <c r="Z3569" s="3">
        <v>0</v>
      </c>
    </row>
    <row r="3570" spans="1:26" x14ac:dyDescent="0.3">
      <c r="A3570" s="2" t="s">
        <v>811</v>
      </c>
      <c r="B3570" s="2" t="s">
        <v>812</v>
      </c>
      <c r="C3570" s="2">
        <v>492</v>
      </c>
      <c r="D3570" s="2" t="s">
        <v>23</v>
      </c>
      <c r="E3570" s="2" t="s">
        <v>396</v>
      </c>
      <c r="F3570" s="2" t="s">
        <v>65</v>
      </c>
      <c r="G3570" s="2" t="s">
        <v>435</v>
      </c>
      <c r="H3570" s="2" t="s">
        <v>74</v>
      </c>
      <c r="I3570" s="2">
        <v>150</v>
      </c>
      <c r="J3570" s="2">
        <v>0</v>
      </c>
      <c r="K3570" s="2">
        <v>0</v>
      </c>
      <c r="L3570" s="2">
        <v>64.75</v>
      </c>
      <c r="M3570" s="2">
        <v>0</v>
      </c>
      <c r="N3570" s="2">
        <v>0</v>
      </c>
      <c r="O3570" s="2">
        <v>0</v>
      </c>
      <c r="P3570" s="2">
        <v>0</v>
      </c>
      <c r="Q3570" s="2">
        <v>64.75</v>
      </c>
      <c r="R3570" s="2">
        <v>0</v>
      </c>
      <c r="S3570" s="2">
        <v>0</v>
      </c>
      <c r="T3570" s="2">
        <v>0</v>
      </c>
      <c r="U3570" s="2">
        <v>0</v>
      </c>
      <c r="V3570" s="2">
        <v>58.02</v>
      </c>
      <c r="W3570" s="2">
        <v>0</v>
      </c>
      <c r="X3570" s="2">
        <v>0</v>
      </c>
      <c r="Y3570" s="2">
        <v>8.4</v>
      </c>
      <c r="Z3570" s="2">
        <v>0</v>
      </c>
    </row>
    <row r="3571" spans="1:26" x14ac:dyDescent="0.3">
      <c r="A3571" s="3" t="s">
        <v>811</v>
      </c>
      <c r="B3571" s="3" t="s">
        <v>812</v>
      </c>
      <c r="C3571" s="3">
        <v>493</v>
      </c>
      <c r="D3571" s="3" t="s">
        <v>23</v>
      </c>
      <c r="E3571" s="3" t="s">
        <v>396</v>
      </c>
      <c r="F3571" s="3" t="s">
        <v>65</v>
      </c>
      <c r="G3571" s="3" t="s">
        <v>436</v>
      </c>
      <c r="H3571" s="3" t="s">
        <v>60</v>
      </c>
      <c r="I3571" s="3">
        <v>1350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</row>
    <row r="3572" spans="1:26" x14ac:dyDescent="0.3">
      <c r="A3572" s="2" t="s">
        <v>811</v>
      </c>
      <c r="B3572" s="2" t="s">
        <v>812</v>
      </c>
      <c r="C3572" s="2">
        <v>494</v>
      </c>
      <c r="D3572" s="2" t="s">
        <v>23</v>
      </c>
      <c r="E3572" s="2" t="s">
        <v>396</v>
      </c>
      <c r="F3572" s="2" t="s">
        <v>65</v>
      </c>
      <c r="G3572" s="2" t="s">
        <v>437</v>
      </c>
      <c r="H3572" s="2" t="s">
        <v>74</v>
      </c>
      <c r="I3572" s="2">
        <v>1350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</row>
    <row r="3573" spans="1:26" x14ac:dyDescent="0.3">
      <c r="A3573" s="3" t="s">
        <v>811</v>
      </c>
      <c r="B3573" s="3" t="s">
        <v>812</v>
      </c>
      <c r="C3573" s="3">
        <v>495</v>
      </c>
      <c r="D3573" s="3" t="s">
        <v>23</v>
      </c>
      <c r="E3573" s="3" t="s">
        <v>396</v>
      </c>
      <c r="F3573" s="3" t="s">
        <v>65</v>
      </c>
      <c r="G3573" s="3" t="s">
        <v>438</v>
      </c>
      <c r="H3573" s="3" t="s">
        <v>60</v>
      </c>
      <c r="I3573" s="3">
        <v>750</v>
      </c>
      <c r="J3573" s="3">
        <v>3700</v>
      </c>
      <c r="K3573" s="3">
        <v>277</v>
      </c>
      <c r="L3573" s="3">
        <v>401.96</v>
      </c>
      <c r="M3573" s="3">
        <v>314.47000000000003</v>
      </c>
      <c r="N3573" s="3">
        <v>145.11000000000001</v>
      </c>
      <c r="O3573" s="3">
        <v>127.82</v>
      </c>
      <c r="P3573" s="3">
        <v>2269</v>
      </c>
      <c r="Q3573" s="3">
        <v>2495.85</v>
      </c>
      <c r="R3573" s="3">
        <v>2651.95</v>
      </c>
      <c r="S3573" s="3">
        <v>110</v>
      </c>
      <c r="T3573" s="3">
        <v>94.11</v>
      </c>
      <c r="U3573" s="3">
        <v>49.64</v>
      </c>
      <c r="V3573" s="3">
        <v>72.040000000000006</v>
      </c>
      <c r="W3573" s="3">
        <v>56.36</v>
      </c>
      <c r="X3573" s="3">
        <v>58.9</v>
      </c>
      <c r="Y3573" s="3">
        <v>64.790000000000006</v>
      </c>
      <c r="Z3573" s="3">
        <v>68.849999999999994</v>
      </c>
    </row>
    <row r="3574" spans="1:26" x14ac:dyDescent="0.3">
      <c r="A3574" s="2" t="s">
        <v>811</v>
      </c>
      <c r="B3574" s="2" t="s">
        <v>812</v>
      </c>
      <c r="C3574" s="2">
        <v>496</v>
      </c>
      <c r="D3574" s="2" t="s">
        <v>23</v>
      </c>
      <c r="E3574" s="2" t="s">
        <v>396</v>
      </c>
      <c r="F3574" s="2" t="s">
        <v>65</v>
      </c>
      <c r="G3574" s="2" t="s">
        <v>439</v>
      </c>
      <c r="H3574" s="2" t="s">
        <v>74</v>
      </c>
      <c r="I3574" s="2">
        <v>750</v>
      </c>
      <c r="J3574" s="2">
        <v>3700</v>
      </c>
      <c r="K3574" s="2">
        <v>277</v>
      </c>
      <c r="L3574" s="2">
        <v>401.96</v>
      </c>
      <c r="M3574" s="2">
        <v>314.47000000000003</v>
      </c>
      <c r="N3574" s="2">
        <v>145.11000000000001</v>
      </c>
      <c r="O3574" s="2">
        <v>127.82</v>
      </c>
      <c r="P3574" s="2">
        <v>2269</v>
      </c>
      <c r="Q3574" s="2">
        <v>2495.85</v>
      </c>
      <c r="R3574" s="2">
        <v>2651.95</v>
      </c>
      <c r="S3574" s="2">
        <v>110</v>
      </c>
      <c r="T3574" s="2">
        <v>94.11</v>
      </c>
      <c r="U3574" s="2">
        <v>49.64</v>
      </c>
      <c r="V3574" s="2">
        <v>72.040000000000006</v>
      </c>
      <c r="W3574" s="2">
        <v>56.36</v>
      </c>
      <c r="X3574" s="2">
        <v>58.9</v>
      </c>
      <c r="Y3574" s="2">
        <v>64.790000000000006</v>
      </c>
      <c r="Z3574" s="2">
        <v>68.849999999999994</v>
      </c>
    </row>
    <row r="3575" spans="1:26" x14ac:dyDescent="0.3">
      <c r="A3575" s="3" t="s">
        <v>811</v>
      </c>
      <c r="B3575" s="3" t="s">
        <v>812</v>
      </c>
      <c r="C3575" s="3">
        <v>497</v>
      </c>
      <c r="D3575" s="3" t="s">
        <v>23</v>
      </c>
      <c r="E3575" s="3" t="s">
        <v>396</v>
      </c>
      <c r="F3575" s="3" t="s">
        <v>65</v>
      </c>
      <c r="G3575" s="3" t="s">
        <v>440</v>
      </c>
      <c r="H3575" s="3" t="s">
        <v>60</v>
      </c>
      <c r="I3575" s="3">
        <v>600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</row>
    <row r="3576" spans="1:26" x14ac:dyDescent="0.3">
      <c r="A3576" s="2" t="s">
        <v>811</v>
      </c>
      <c r="B3576" s="2" t="s">
        <v>812</v>
      </c>
      <c r="C3576" s="2">
        <v>498</v>
      </c>
      <c r="D3576" s="2" t="s">
        <v>23</v>
      </c>
      <c r="E3576" s="2" t="s">
        <v>396</v>
      </c>
      <c r="F3576" s="2" t="s">
        <v>65</v>
      </c>
      <c r="G3576" s="2" t="s">
        <v>441</v>
      </c>
      <c r="H3576" s="2" t="s">
        <v>74</v>
      </c>
      <c r="I3576" s="2">
        <v>600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</row>
    <row r="3577" spans="1:26" x14ac:dyDescent="0.3">
      <c r="A3577" s="3" t="s">
        <v>811</v>
      </c>
      <c r="B3577" s="3" t="s">
        <v>812</v>
      </c>
      <c r="C3577" s="3">
        <v>499</v>
      </c>
      <c r="D3577" s="3" t="s">
        <v>23</v>
      </c>
      <c r="E3577" s="3" t="s">
        <v>396</v>
      </c>
      <c r="F3577" s="3" t="s">
        <v>65</v>
      </c>
      <c r="G3577" s="3" t="s">
        <v>442</v>
      </c>
      <c r="H3577" s="3" t="s">
        <v>60</v>
      </c>
      <c r="I3577" s="3">
        <v>540</v>
      </c>
      <c r="J3577" s="3">
        <v>2600</v>
      </c>
      <c r="K3577" s="3">
        <v>169</v>
      </c>
      <c r="L3577" s="3">
        <v>229.78</v>
      </c>
      <c r="M3577" s="3">
        <v>199.24</v>
      </c>
      <c r="N3577" s="3">
        <v>135.96</v>
      </c>
      <c r="O3577" s="3">
        <v>115.33</v>
      </c>
      <c r="P3577" s="3">
        <v>1508</v>
      </c>
      <c r="Q3577" s="3">
        <v>2115.2600000000002</v>
      </c>
      <c r="R3577" s="3">
        <v>1505.83</v>
      </c>
      <c r="S3577" s="3">
        <v>140.27000000000001</v>
      </c>
      <c r="T3577" s="3">
        <v>140.47</v>
      </c>
      <c r="U3577" s="3">
        <v>42.06</v>
      </c>
      <c r="V3577" s="3">
        <v>57.19</v>
      </c>
      <c r="W3577" s="3">
        <v>49.59</v>
      </c>
      <c r="X3577" s="3">
        <v>54.37</v>
      </c>
      <c r="Y3577" s="3">
        <v>76.27</v>
      </c>
      <c r="Z3577" s="3">
        <v>54.29</v>
      </c>
    </row>
    <row r="3578" spans="1:26" x14ac:dyDescent="0.3">
      <c r="A3578" s="2" t="s">
        <v>811</v>
      </c>
      <c r="B3578" s="2" t="s">
        <v>812</v>
      </c>
      <c r="C3578" s="2">
        <v>500</v>
      </c>
      <c r="D3578" s="2" t="s">
        <v>23</v>
      </c>
      <c r="E3578" s="2" t="s">
        <v>396</v>
      </c>
      <c r="F3578" s="2" t="s">
        <v>65</v>
      </c>
      <c r="G3578" s="2" t="s">
        <v>310</v>
      </c>
      <c r="H3578" s="2" t="s">
        <v>74</v>
      </c>
      <c r="I3578" s="2">
        <v>540</v>
      </c>
      <c r="J3578" s="2">
        <v>2600</v>
      </c>
      <c r="K3578" s="2">
        <v>169</v>
      </c>
      <c r="L3578" s="2">
        <v>229.78</v>
      </c>
      <c r="M3578" s="2">
        <v>199.24</v>
      </c>
      <c r="N3578" s="2">
        <v>135.96</v>
      </c>
      <c r="O3578" s="2">
        <v>115.33</v>
      </c>
      <c r="P3578" s="2">
        <v>1508</v>
      </c>
      <c r="Q3578" s="2">
        <v>2115.2600000000002</v>
      </c>
      <c r="R3578" s="2">
        <v>1505.83</v>
      </c>
      <c r="S3578" s="2">
        <v>140.27000000000001</v>
      </c>
      <c r="T3578" s="2">
        <v>140.47</v>
      </c>
      <c r="U3578" s="2">
        <v>42.06</v>
      </c>
      <c r="V3578" s="2">
        <v>57.19</v>
      </c>
      <c r="W3578" s="2">
        <v>49.59</v>
      </c>
      <c r="X3578" s="2">
        <v>54.37</v>
      </c>
      <c r="Y3578" s="2">
        <v>76.27</v>
      </c>
      <c r="Z3578" s="2">
        <v>54.29</v>
      </c>
    </row>
    <row r="3579" spans="1:26" x14ac:dyDescent="0.3">
      <c r="A3579" s="3" t="s">
        <v>811</v>
      </c>
      <c r="B3579" s="3" t="s">
        <v>812</v>
      </c>
      <c r="C3579" s="3">
        <v>501</v>
      </c>
      <c r="D3579" s="3" t="s">
        <v>23</v>
      </c>
      <c r="E3579" s="3" t="s">
        <v>396</v>
      </c>
      <c r="F3579" s="3" t="s">
        <v>65</v>
      </c>
      <c r="G3579" s="3" t="s">
        <v>65</v>
      </c>
      <c r="H3579" s="3" t="s">
        <v>75</v>
      </c>
      <c r="I3579" s="3">
        <v>10676</v>
      </c>
      <c r="J3579" s="3">
        <v>52350</v>
      </c>
      <c r="K3579" s="3">
        <v>4129</v>
      </c>
      <c r="L3579" s="3">
        <v>4773.25</v>
      </c>
      <c r="M3579" s="3">
        <v>4100.92</v>
      </c>
      <c r="N3579" s="3">
        <v>115.6</v>
      </c>
      <c r="O3579" s="3">
        <v>116.39</v>
      </c>
      <c r="P3579" s="3">
        <v>30574</v>
      </c>
      <c r="Q3579" s="3">
        <v>32520.41</v>
      </c>
      <c r="R3579" s="3">
        <v>29048.99</v>
      </c>
      <c r="S3579" s="3">
        <v>106.37</v>
      </c>
      <c r="T3579" s="3">
        <v>111.95</v>
      </c>
      <c r="U3579" s="3">
        <v>51.98</v>
      </c>
      <c r="V3579" s="3">
        <v>60.09</v>
      </c>
      <c r="W3579" s="3">
        <v>51.63</v>
      </c>
      <c r="X3579" s="3">
        <v>55.76</v>
      </c>
      <c r="Y3579" s="3">
        <v>59.31</v>
      </c>
      <c r="Z3579" s="3">
        <v>52.98</v>
      </c>
    </row>
    <row r="3580" spans="1:26" x14ac:dyDescent="0.3">
      <c r="A3580" s="2" t="s">
        <v>811</v>
      </c>
      <c r="B3580" s="2" t="s">
        <v>812</v>
      </c>
      <c r="C3580" s="2">
        <v>502</v>
      </c>
      <c r="D3580" s="2" t="s">
        <v>23</v>
      </c>
      <c r="E3580" s="2" t="s">
        <v>396</v>
      </c>
      <c r="F3580" s="2" t="s">
        <v>65</v>
      </c>
      <c r="G3580" s="2" t="s">
        <v>443</v>
      </c>
      <c r="H3580" s="2" t="s">
        <v>60</v>
      </c>
      <c r="I3580" s="2">
        <v>388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 t="s">
        <v>60</v>
      </c>
      <c r="V3580" s="2" t="s">
        <v>60</v>
      </c>
      <c r="W3580" s="2" t="s">
        <v>60</v>
      </c>
      <c r="X3580" s="2" t="s">
        <v>60</v>
      </c>
      <c r="Y3580" s="2" t="s">
        <v>60</v>
      </c>
      <c r="Z3580" s="2" t="s">
        <v>60</v>
      </c>
    </row>
    <row r="3581" spans="1:26" x14ac:dyDescent="0.3">
      <c r="A3581" s="3" t="s">
        <v>811</v>
      </c>
      <c r="B3581" s="3" t="s">
        <v>812</v>
      </c>
      <c r="C3581" s="3">
        <v>503</v>
      </c>
      <c r="D3581" s="3" t="s">
        <v>23</v>
      </c>
      <c r="E3581" s="3" t="s">
        <v>396</v>
      </c>
      <c r="F3581" s="3" t="s">
        <v>65</v>
      </c>
      <c r="G3581" s="3" t="s">
        <v>444</v>
      </c>
      <c r="H3581" s="3" t="s">
        <v>16</v>
      </c>
      <c r="I3581" s="3">
        <v>388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 s="3" t="s">
        <v>60</v>
      </c>
      <c r="V3581" s="3" t="s">
        <v>60</v>
      </c>
      <c r="W3581" s="3" t="s">
        <v>60</v>
      </c>
      <c r="X3581" s="3" t="s">
        <v>60</v>
      </c>
      <c r="Y3581" s="3" t="s">
        <v>60</v>
      </c>
      <c r="Z3581" s="3" t="s">
        <v>60</v>
      </c>
    </row>
    <row r="3582" spans="1:26" x14ac:dyDescent="0.3">
      <c r="A3582" s="2" t="s">
        <v>811</v>
      </c>
      <c r="B3582" s="2" t="s">
        <v>812</v>
      </c>
      <c r="C3582" s="2">
        <v>504</v>
      </c>
      <c r="D3582" s="2" t="s">
        <v>23</v>
      </c>
      <c r="E3582" s="2" t="s">
        <v>396</v>
      </c>
      <c r="F3582" s="2" t="s">
        <v>65</v>
      </c>
      <c r="G3582" s="2" t="s">
        <v>445</v>
      </c>
      <c r="H3582" s="2" t="s">
        <v>60</v>
      </c>
      <c r="I3582" s="2">
        <v>180</v>
      </c>
      <c r="J3582" s="2">
        <v>500</v>
      </c>
      <c r="K3582" s="2">
        <v>34</v>
      </c>
      <c r="L3582" s="2">
        <v>68.2</v>
      </c>
      <c r="M3582" s="2">
        <v>77.36</v>
      </c>
      <c r="N3582" s="2">
        <v>200.59</v>
      </c>
      <c r="O3582" s="2">
        <v>88.16</v>
      </c>
      <c r="P3582" s="2">
        <v>297</v>
      </c>
      <c r="Q3582" s="2">
        <v>554.4</v>
      </c>
      <c r="R3582" s="2">
        <v>362.88</v>
      </c>
      <c r="S3582" s="2">
        <v>186.67</v>
      </c>
      <c r="T3582" s="2">
        <v>152.78</v>
      </c>
      <c r="U3582" s="2" t="s">
        <v>60</v>
      </c>
      <c r="V3582" s="2" t="s">
        <v>60</v>
      </c>
      <c r="W3582" s="2" t="s">
        <v>60</v>
      </c>
      <c r="X3582" s="2" t="s">
        <v>60</v>
      </c>
      <c r="Y3582" s="2" t="s">
        <v>60</v>
      </c>
      <c r="Z3582" s="2" t="s">
        <v>60</v>
      </c>
    </row>
    <row r="3583" spans="1:26" x14ac:dyDescent="0.3">
      <c r="A3583" s="3" t="s">
        <v>811</v>
      </c>
      <c r="B3583" s="3" t="s">
        <v>812</v>
      </c>
      <c r="C3583" s="3">
        <v>505</v>
      </c>
      <c r="D3583" s="3" t="s">
        <v>23</v>
      </c>
      <c r="E3583" s="3" t="s">
        <v>396</v>
      </c>
      <c r="F3583" s="3" t="s">
        <v>65</v>
      </c>
      <c r="G3583" s="3" t="s">
        <v>439</v>
      </c>
      <c r="H3583" s="3" t="s">
        <v>16</v>
      </c>
      <c r="I3583" s="3">
        <v>180</v>
      </c>
      <c r="J3583" s="3">
        <v>500</v>
      </c>
      <c r="K3583" s="3">
        <v>34</v>
      </c>
      <c r="L3583" s="3">
        <v>68.2</v>
      </c>
      <c r="M3583" s="3">
        <v>77.36</v>
      </c>
      <c r="N3583" s="3">
        <v>200.59</v>
      </c>
      <c r="O3583" s="3">
        <v>88.16</v>
      </c>
      <c r="P3583" s="3">
        <v>297</v>
      </c>
      <c r="Q3583" s="3">
        <v>554.4</v>
      </c>
      <c r="R3583" s="3">
        <v>362.88</v>
      </c>
      <c r="S3583" s="3">
        <v>186.67</v>
      </c>
      <c r="T3583" s="3">
        <v>152.78</v>
      </c>
      <c r="U3583" s="3" t="s">
        <v>60</v>
      </c>
      <c r="V3583" s="3" t="s">
        <v>60</v>
      </c>
      <c r="W3583" s="3" t="s">
        <v>60</v>
      </c>
      <c r="X3583" s="3" t="s">
        <v>60</v>
      </c>
      <c r="Y3583" s="3" t="s">
        <v>60</v>
      </c>
      <c r="Z3583" s="3" t="s">
        <v>60</v>
      </c>
    </row>
    <row r="3584" spans="1:26" x14ac:dyDescent="0.3">
      <c r="A3584" s="2" t="s">
        <v>811</v>
      </c>
      <c r="B3584" s="2" t="s">
        <v>812</v>
      </c>
      <c r="C3584" s="2">
        <v>506</v>
      </c>
      <c r="D3584" s="2" t="s">
        <v>23</v>
      </c>
      <c r="E3584" s="2" t="s">
        <v>396</v>
      </c>
      <c r="F3584" s="2" t="s">
        <v>65</v>
      </c>
      <c r="G3584" s="2" t="s">
        <v>65</v>
      </c>
      <c r="H3584" s="2" t="s">
        <v>16</v>
      </c>
      <c r="I3584" s="2">
        <v>568</v>
      </c>
      <c r="J3584" s="2">
        <v>500</v>
      </c>
      <c r="K3584" s="2">
        <v>34</v>
      </c>
      <c r="L3584" s="2">
        <v>68.2</v>
      </c>
      <c r="M3584" s="2">
        <v>77.36</v>
      </c>
      <c r="N3584" s="2">
        <v>200.59</v>
      </c>
      <c r="O3584" s="2">
        <v>88.16</v>
      </c>
      <c r="P3584" s="2">
        <v>297</v>
      </c>
      <c r="Q3584" s="2">
        <v>554.4</v>
      </c>
      <c r="R3584" s="2">
        <v>362.88</v>
      </c>
      <c r="S3584" s="2">
        <v>186.67</v>
      </c>
      <c r="T3584" s="2">
        <v>152.78</v>
      </c>
      <c r="U3584" s="2" t="s">
        <v>60</v>
      </c>
      <c r="V3584" s="2" t="s">
        <v>60</v>
      </c>
      <c r="W3584" s="2" t="s">
        <v>60</v>
      </c>
      <c r="X3584" s="2" t="s">
        <v>60</v>
      </c>
      <c r="Y3584" s="2" t="s">
        <v>60</v>
      </c>
      <c r="Z3584" s="2" t="s">
        <v>60</v>
      </c>
    </row>
    <row r="3585" spans="1:26" x14ac:dyDescent="0.3">
      <c r="A3585" s="3" t="s">
        <v>811</v>
      </c>
      <c r="B3585" s="3" t="s">
        <v>812</v>
      </c>
      <c r="C3585" s="3">
        <v>507</v>
      </c>
      <c r="D3585" s="3" t="s">
        <v>23</v>
      </c>
      <c r="E3585" s="3" t="s">
        <v>396</v>
      </c>
      <c r="F3585" s="3" t="s">
        <v>65</v>
      </c>
      <c r="G3585" s="3" t="s">
        <v>446</v>
      </c>
      <c r="H3585" s="3" t="s">
        <v>60</v>
      </c>
      <c r="I3585" s="3">
        <v>34</v>
      </c>
      <c r="J3585" s="3">
        <v>36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23</v>
      </c>
      <c r="Q3585" s="3">
        <v>19.25</v>
      </c>
      <c r="R3585" s="3">
        <v>16.34</v>
      </c>
      <c r="S3585" s="3">
        <v>83.7</v>
      </c>
      <c r="T3585" s="3">
        <v>117.81</v>
      </c>
      <c r="U3585" s="3" t="s">
        <v>60</v>
      </c>
      <c r="V3585" s="3" t="s">
        <v>60</v>
      </c>
      <c r="W3585" s="3" t="s">
        <v>60</v>
      </c>
      <c r="X3585" s="3" t="s">
        <v>60</v>
      </c>
      <c r="Y3585" s="3" t="s">
        <v>60</v>
      </c>
      <c r="Z3585" s="3" t="s">
        <v>60</v>
      </c>
    </row>
    <row r="3586" spans="1:26" x14ac:dyDescent="0.3">
      <c r="A3586" s="2" t="s">
        <v>811</v>
      </c>
      <c r="B3586" s="2" t="s">
        <v>812</v>
      </c>
      <c r="C3586" s="2">
        <v>508</v>
      </c>
      <c r="D3586" s="2" t="s">
        <v>23</v>
      </c>
      <c r="E3586" s="2" t="s">
        <v>396</v>
      </c>
      <c r="F3586" s="2" t="s">
        <v>65</v>
      </c>
      <c r="G3586" s="2" t="s">
        <v>447</v>
      </c>
      <c r="H3586" s="2" t="s">
        <v>12</v>
      </c>
      <c r="I3586" s="2">
        <v>34</v>
      </c>
      <c r="J3586" s="2">
        <v>36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23</v>
      </c>
      <c r="Q3586" s="2">
        <v>19.25</v>
      </c>
      <c r="R3586" s="2">
        <v>16.34</v>
      </c>
      <c r="S3586" s="2">
        <v>83.7</v>
      </c>
      <c r="T3586" s="2">
        <v>117.81</v>
      </c>
      <c r="U3586" s="2" t="s">
        <v>60</v>
      </c>
      <c r="V3586" s="2" t="s">
        <v>60</v>
      </c>
      <c r="W3586" s="2" t="s">
        <v>60</v>
      </c>
      <c r="X3586" s="2" t="s">
        <v>60</v>
      </c>
      <c r="Y3586" s="2" t="s">
        <v>60</v>
      </c>
      <c r="Z3586" s="2" t="s">
        <v>60</v>
      </c>
    </row>
    <row r="3587" spans="1:26" x14ac:dyDescent="0.3">
      <c r="A3587" s="3" t="s">
        <v>811</v>
      </c>
      <c r="B3587" s="3" t="s">
        <v>812</v>
      </c>
      <c r="C3587" s="3">
        <v>509</v>
      </c>
      <c r="D3587" s="3" t="s">
        <v>23</v>
      </c>
      <c r="E3587" s="3" t="s">
        <v>396</v>
      </c>
      <c r="F3587" s="3" t="s">
        <v>65</v>
      </c>
      <c r="G3587" s="3" t="s">
        <v>448</v>
      </c>
      <c r="H3587" s="3" t="s">
        <v>60</v>
      </c>
      <c r="I3587" s="3">
        <v>150</v>
      </c>
      <c r="J3587" s="3">
        <v>452</v>
      </c>
      <c r="K3587" s="3">
        <v>39</v>
      </c>
      <c r="L3587" s="3">
        <v>36.5</v>
      </c>
      <c r="M3587" s="3">
        <v>35.68</v>
      </c>
      <c r="N3587" s="3">
        <v>93.59</v>
      </c>
      <c r="O3587" s="3">
        <v>102.3</v>
      </c>
      <c r="P3587" s="3">
        <v>288</v>
      </c>
      <c r="Q3587" s="3">
        <v>307.43</v>
      </c>
      <c r="R3587" s="3">
        <v>268.52999999999997</v>
      </c>
      <c r="S3587" s="3">
        <v>106.75</v>
      </c>
      <c r="T3587" s="3">
        <v>114.49</v>
      </c>
      <c r="U3587" s="3" t="s">
        <v>60</v>
      </c>
      <c r="V3587" s="3" t="s">
        <v>60</v>
      </c>
      <c r="W3587" s="3" t="s">
        <v>60</v>
      </c>
      <c r="X3587" s="3" t="s">
        <v>60</v>
      </c>
      <c r="Y3587" s="3" t="s">
        <v>60</v>
      </c>
      <c r="Z3587" s="3" t="s">
        <v>60</v>
      </c>
    </row>
    <row r="3588" spans="1:26" x14ac:dyDescent="0.3">
      <c r="A3588" s="2" t="s">
        <v>811</v>
      </c>
      <c r="B3588" s="2" t="s">
        <v>812</v>
      </c>
      <c r="C3588" s="2">
        <v>510</v>
      </c>
      <c r="D3588" s="2" t="s">
        <v>23</v>
      </c>
      <c r="E3588" s="2" t="s">
        <v>396</v>
      </c>
      <c r="F3588" s="2" t="s">
        <v>65</v>
      </c>
      <c r="G3588" s="2" t="s">
        <v>449</v>
      </c>
      <c r="H3588" s="2" t="s">
        <v>60</v>
      </c>
      <c r="I3588" s="2">
        <v>150</v>
      </c>
      <c r="J3588" s="2">
        <v>448</v>
      </c>
      <c r="K3588" s="2">
        <v>38</v>
      </c>
      <c r="L3588" s="2">
        <v>41.65</v>
      </c>
      <c r="M3588" s="2">
        <v>38.69</v>
      </c>
      <c r="N3588" s="2">
        <v>109.61</v>
      </c>
      <c r="O3588" s="2">
        <v>107.65</v>
      </c>
      <c r="P3588" s="2">
        <v>286</v>
      </c>
      <c r="Q3588" s="2">
        <v>380.66</v>
      </c>
      <c r="R3588" s="2">
        <v>374.38</v>
      </c>
      <c r="S3588" s="2">
        <v>133.1</v>
      </c>
      <c r="T3588" s="2">
        <v>101.68</v>
      </c>
      <c r="U3588" s="2" t="s">
        <v>60</v>
      </c>
      <c r="V3588" s="2" t="s">
        <v>60</v>
      </c>
      <c r="W3588" s="2" t="s">
        <v>60</v>
      </c>
      <c r="X3588" s="2" t="s">
        <v>60</v>
      </c>
      <c r="Y3588" s="2" t="s">
        <v>60</v>
      </c>
      <c r="Z3588" s="2" t="s">
        <v>60</v>
      </c>
    </row>
    <row r="3589" spans="1:26" x14ac:dyDescent="0.3">
      <c r="A3589" s="3" t="s">
        <v>811</v>
      </c>
      <c r="B3589" s="3" t="s">
        <v>812</v>
      </c>
      <c r="C3589" s="3">
        <v>511</v>
      </c>
      <c r="D3589" s="3" t="s">
        <v>23</v>
      </c>
      <c r="E3589" s="3" t="s">
        <v>396</v>
      </c>
      <c r="F3589" s="3" t="s">
        <v>65</v>
      </c>
      <c r="G3589" s="3" t="s">
        <v>450</v>
      </c>
      <c r="H3589" s="3" t="s">
        <v>60</v>
      </c>
      <c r="I3589" s="3">
        <v>75</v>
      </c>
      <c r="J3589" s="3">
        <v>285</v>
      </c>
      <c r="K3589" s="3">
        <v>20</v>
      </c>
      <c r="L3589" s="3">
        <v>27.36</v>
      </c>
      <c r="M3589" s="3">
        <v>24.68</v>
      </c>
      <c r="N3589" s="3">
        <v>136.80000000000001</v>
      </c>
      <c r="O3589" s="3">
        <v>110.86</v>
      </c>
      <c r="P3589" s="3">
        <v>134</v>
      </c>
      <c r="Q3589" s="3">
        <v>144.69</v>
      </c>
      <c r="R3589" s="3">
        <v>165.1</v>
      </c>
      <c r="S3589" s="3">
        <v>107.98</v>
      </c>
      <c r="T3589" s="3">
        <v>87.64</v>
      </c>
      <c r="U3589" s="3" t="s">
        <v>60</v>
      </c>
      <c r="V3589" s="3" t="s">
        <v>60</v>
      </c>
      <c r="W3589" s="3" t="s">
        <v>60</v>
      </c>
      <c r="X3589" s="3" t="s">
        <v>60</v>
      </c>
      <c r="Y3589" s="3" t="s">
        <v>60</v>
      </c>
      <c r="Z3589" s="3" t="s">
        <v>60</v>
      </c>
    </row>
    <row r="3590" spans="1:26" x14ac:dyDescent="0.3">
      <c r="A3590" s="2" t="s">
        <v>811</v>
      </c>
      <c r="B3590" s="2" t="s">
        <v>812</v>
      </c>
      <c r="C3590" s="2">
        <v>512</v>
      </c>
      <c r="D3590" s="2" t="s">
        <v>23</v>
      </c>
      <c r="E3590" s="2" t="s">
        <v>396</v>
      </c>
      <c r="F3590" s="2" t="s">
        <v>65</v>
      </c>
      <c r="G3590" s="2" t="s">
        <v>451</v>
      </c>
      <c r="H3590" s="2" t="s">
        <v>60</v>
      </c>
      <c r="I3590" s="2">
        <v>72</v>
      </c>
      <c r="J3590" s="2">
        <v>285</v>
      </c>
      <c r="K3590" s="2">
        <v>20</v>
      </c>
      <c r="L3590" s="2">
        <v>21.28</v>
      </c>
      <c r="M3590" s="2">
        <v>14.72</v>
      </c>
      <c r="N3590" s="2">
        <v>106.42</v>
      </c>
      <c r="O3590" s="2">
        <v>144.59</v>
      </c>
      <c r="P3590" s="2">
        <v>180</v>
      </c>
      <c r="Q3590" s="2">
        <v>181.15</v>
      </c>
      <c r="R3590" s="2">
        <v>199.95</v>
      </c>
      <c r="S3590" s="2">
        <v>100.64</v>
      </c>
      <c r="T3590" s="2">
        <v>90.6</v>
      </c>
      <c r="U3590" s="2" t="s">
        <v>60</v>
      </c>
      <c r="V3590" s="2" t="s">
        <v>60</v>
      </c>
      <c r="W3590" s="2" t="s">
        <v>60</v>
      </c>
      <c r="X3590" s="2" t="s">
        <v>60</v>
      </c>
      <c r="Y3590" s="2" t="s">
        <v>60</v>
      </c>
      <c r="Z3590" s="2" t="s">
        <v>60</v>
      </c>
    </row>
    <row r="3591" spans="1:26" x14ac:dyDescent="0.3">
      <c r="A3591" s="3" t="s">
        <v>811</v>
      </c>
      <c r="B3591" s="3" t="s">
        <v>812</v>
      </c>
      <c r="C3591" s="3">
        <v>513</v>
      </c>
      <c r="D3591" s="3" t="s">
        <v>23</v>
      </c>
      <c r="E3591" s="3" t="s">
        <v>396</v>
      </c>
      <c r="F3591" s="3" t="s">
        <v>65</v>
      </c>
      <c r="G3591" s="3" t="s">
        <v>452</v>
      </c>
      <c r="H3591" s="3" t="s">
        <v>12</v>
      </c>
      <c r="I3591" s="3">
        <v>447</v>
      </c>
      <c r="J3591" s="3">
        <v>1470</v>
      </c>
      <c r="K3591" s="3">
        <v>117</v>
      </c>
      <c r="L3591" s="3">
        <v>126.79</v>
      </c>
      <c r="M3591" s="3">
        <v>113.77</v>
      </c>
      <c r="N3591" s="3">
        <v>108.37</v>
      </c>
      <c r="O3591" s="3">
        <v>111.44</v>
      </c>
      <c r="P3591" s="3">
        <v>888</v>
      </c>
      <c r="Q3591" s="3">
        <v>1013.93</v>
      </c>
      <c r="R3591" s="3">
        <v>1007.96</v>
      </c>
      <c r="S3591" s="3">
        <v>114.18</v>
      </c>
      <c r="T3591" s="3">
        <v>100.59</v>
      </c>
      <c r="U3591" s="3" t="s">
        <v>60</v>
      </c>
      <c r="V3591" s="3" t="s">
        <v>60</v>
      </c>
      <c r="W3591" s="3" t="s">
        <v>60</v>
      </c>
      <c r="X3591" s="3" t="s">
        <v>60</v>
      </c>
      <c r="Y3591" s="3" t="s">
        <v>60</v>
      </c>
      <c r="Z3591" s="3" t="s">
        <v>60</v>
      </c>
    </row>
    <row r="3592" spans="1:26" x14ac:dyDescent="0.3">
      <c r="A3592" s="2" t="s">
        <v>811</v>
      </c>
      <c r="B3592" s="2" t="s">
        <v>812</v>
      </c>
      <c r="C3592" s="2">
        <v>514</v>
      </c>
      <c r="D3592" s="2" t="s">
        <v>23</v>
      </c>
      <c r="E3592" s="2" t="s">
        <v>396</v>
      </c>
      <c r="F3592" s="2" t="s">
        <v>65</v>
      </c>
      <c r="G3592" s="2" t="s">
        <v>65</v>
      </c>
      <c r="H3592" s="2" t="s">
        <v>12</v>
      </c>
      <c r="I3592" s="2">
        <v>481</v>
      </c>
      <c r="J3592" s="2">
        <v>1506</v>
      </c>
      <c r="K3592" s="2">
        <v>117</v>
      </c>
      <c r="L3592" s="2">
        <v>126.79</v>
      </c>
      <c r="M3592" s="2">
        <v>113.77</v>
      </c>
      <c r="N3592" s="2">
        <v>108.37</v>
      </c>
      <c r="O3592" s="2">
        <v>111.44</v>
      </c>
      <c r="P3592" s="2">
        <v>911</v>
      </c>
      <c r="Q3592" s="2">
        <v>1033.18</v>
      </c>
      <c r="R3592" s="2">
        <v>1024.3</v>
      </c>
      <c r="S3592" s="2">
        <v>113.41</v>
      </c>
      <c r="T3592" s="2">
        <v>100.87</v>
      </c>
      <c r="U3592" s="2" t="s">
        <v>60</v>
      </c>
      <c r="V3592" s="2" t="s">
        <v>60</v>
      </c>
      <c r="W3592" s="2" t="s">
        <v>60</v>
      </c>
      <c r="X3592" s="2" t="s">
        <v>60</v>
      </c>
      <c r="Y3592" s="2" t="s">
        <v>60</v>
      </c>
      <c r="Z3592" s="2" t="s">
        <v>60</v>
      </c>
    </row>
    <row r="3593" spans="1:26" x14ac:dyDescent="0.3">
      <c r="A3593" s="3" t="s">
        <v>811</v>
      </c>
      <c r="B3593" s="3" t="s">
        <v>812</v>
      </c>
      <c r="C3593" s="3">
        <v>515</v>
      </c>
      <c r="D3593" s="3" t="s">
        <v>23</v>
      </c>
      <c r="E3593" s="3" t="s">
        <v>396</v>
      </c>
      <c r="F3593" s="3" t="s">
        <v>78</v>
      </c>
      <c r="G3593" s="3" t="s">
        <v>453</v>
      </c>
      <c r="H3593" s="3" t="s">
        <v>60</v>
      </c>
      <c r="I3593" s="3">
        <v>2320</v>
      </c>
      <c r="J3593" s="3">
        <v>15600</v>
      </c>
      <c r="K3593" s="3">
        <v>929</v>
      </c>
      <c r="L3593" s="3">
        <v>1065.4100000000001</v>
      </c>
      <c r="M3593" s="3">
        <v>908.67</v>
      </c>
      <c r="N3593" s="3">
        <v>114.68</v>
      </c>
      <c r="O3593" s="3">
        <v>117.25</v>
      </c>
      <c r="P3593" s="3">
        <v>9509</v>
      </c>
      <c r="Q3593" s="3">
        <v>8654.26</v>
      </c>
      <c r="R3593" s="3">
        <v>8341.43</v>
      </c>
      <c r="S3593" s="3">
        <v>91.01</v>
      </c>
      <c r="T3593" s="3">
        <v>103.75</v>
      </c>
      <c r="U3593" s="3">
        <v>53.82</v>
      </c>
      <c r="V3593" s="3">
        <v>61.72</v>
      </c>
      <c r="W3593" s="3">
        <v>52.64</v>
      </c>
      <c r="X3593" s="3">
        <v>79.8</v>
      </c>
      <c r="Y3593" s="3">
        <v>72.63</v>
      </c>
      <c r="Z3593" s="3">
        <v>70</v>
      </c>
    </row>
    <row r="3594" spans="1:26" x14ac:dyDescent="0.3">
      <c r="A3594" s="2" t="s">
        <v>811</v>
      </c>
      <c r="B3594" s="2" t="s">
        <v>812</v>
      </c>
      <c r="C3594" s="2">
        <v>516</v>
      </c>
      <c r="D3594" s="2" t="s">
        <v>23</v>
      </c>
      <c r="E3594" s="2" t="s">
        <v>396</v>
      </c>
      <c r="F3594" s="2" t="s">
        <v>78</v>
      </c>
      <c r="G3594" s="2" t="s">
        <v>454</v>
      </c>
      <c r="H3594" s="2" t="s">
        <v>60</v>
      </c>
      <c r="I3594" s="2">
        <v>1320</v>
      </c>
      <c r="J3594" s="2">
        <v>6900</v>
      </c>
      <c r="K3594" s="2">
        <v>542</v>
      </c>
      <c r="L3594" s="2">
        <v>758.71</v>
      </c>
      <c r="M3594" s="2">
        <v>30.82</v>
      </c>
      <c r="N3594" s="2">
        <v>139.97999999999999</v>
      </c>
      <c r="O3594" s="2">
        <v>2461.75</v>
      </c>
      <c r="P3594" s="2">
        <v>4006</v>
      </c>
      <c r="Q3594" s="2">
        <v>4294.8599999999997</v>
      </c>
      <c r="R3594" s="2">
        <v>3062.73</v>
      </c>
      <c r="S3594" s="2">
        <v>107.21</v>
      </c>
      <c r="T3594" s="2">
        <v>140.22999999999999</v>
      </c>
      <c r="U3594" s="2">
        <v>55.19</v>
      </c>
      <c r="V3594" s="2">
        <v>77.260000000000005</v>
      </c>
      <c r="W3594" s="2">
        <v>3.14</v>
      </c>
      <c r="X3594" s="2">
        <v>59.09</v>
      </c>
      <c r="Y3594" s="2">
        <v>63.35</v>
      </c>
      <c r="Z3594" s="2">
        <v>45.18</v>
      </c>
    </row>
    <row r="3595" spans="1:26" x14ac:dyDescent="0.3">
      <c r="A3595" s="3" t="s">
        <v>811</v>
      </c>
      <c r="B3595" s="3" t="s">
        <v>812</v>
      </c>
      <c r="C3595" s="3">
        <v>517</v>
      </c>
      <c r="D3595" s="3" t="s">
        <v>23</v>
      </c>
      <c r="E3595" s="3" t="s">
        <v>396</v>
      </c>
      <c r="F3595" s="3" t="s">
        <v>78</v>
      </c>
      <c r="G3595" s="3" t="s">
        <v>83</v>
      </c>
      <c r="H3595" s="3" t="s">
        <v>74</v>
      </c>
      <c r="I3595" s="3">
        <v>3640</v>
      </c>
      <c r="J3595" s="3">
        <v>22500</v>
      </c>
      <c r="K3595" s="3">
        <v>1471</v>
      </c>
      <c r="L3595" s="3">
        <v>1824.12</v>
      </c>
      <c r="M3595" s="3">
        <v>939.49</v>
      </c>
      <c r="N3595" s="3">
        <v>124.01</v>
      </c>
      <c r="O3595" s="3">
        <v>194.16</v>
      </c>
      <c r="P3595" s="3">
        <v>13515</v>
      </c>
      <c r="Q3595" s="3">
        <v>12949.12</v>
      </c>
      <c r="R3595" s="3">
        <v>11404.16</v>
      </c>
      <c r="S3595" s="3">
        <v>95.81</v>
      </c>
      <c r="T3595" s="3">
        <v>113.55</v>
      </c>
      <c r="U3595" s="3">
        <v>54.32</v>
      </c>
      <c r="V3595" s="3">
        <v>67.36</v>
      </c>
      <c r="W3595" s="3">
        <v>34.69</v>
      </c>
      <c r="X3595" s="3">
        <v>72.290000000000006</v>
      </c>
      <c r="Y3595" s="3">
        <v>69.27</v>
      </c>
      <c r="Z3595" s="3">
        <v>61</v>
      </c>
    </row>
    <row r="3596" spans="1:26" x14ac:dyDescent="0.3">
      <c r="A3596" s="2" t="s">
        <v>811</v>
      </c>
      <c r="B3596" s="2" t="s">
        <v>812</v>
      </c>
      <c r="C3596" s="2">
        <v>518</v>
      </c>
      <c r="D3596" s="2" t="s">
        <v>23</v>
      </c>
      <c r="E3596" s="2" t="s">
        <v>396</v>
      </c>
      <c r="F3596" s="2" t="s">
        <v>78</v>
      </c>
      <c r="G3596" s="2" t="s">
        <v>84</v>
      </c>
      <c r="H3596" s="2" t="s">
        <v>75</v>
      </c>
      <c r="I3596" s="2">
        <v>3640</v>
      </c>
      <c r="J3596" s="2">
        <v>22500</v>
      </c>
      <c r="K3596" s="2">
        <v>1471</v>
      </c>
      <c r="L3596" s="2">
        <v>1824.12</v>
      </c>
      <c r="M3596" s="2">
        <v>939.49</v>
      </c>
      <c r="N3596" s="2">
        <v>124.01</v>
      </c>
      <c r="O3596" s="2">
        <v>194.16</v>
      </c>
      <c r="P3596" s="2">
        <v>13515</v>
      </c>
      <c r="Q3596" s="2">
        <v>12949.12</v>
      </c>
      <c r="R3596" s="2">
        <v>11404.16</v>
      </c>
      <c r="S3596" s="2">
        <v>95.81</v>
      </c>
      <c r="T3596" s="2">
        <v>113.55</v>
      </c>
      <c r="U3596" s="2">
        <v>54.32</v>
      </c>
      <c r="V3596" s="2">
        <v>67.36</v>
      </c>
      <c r="W3596" s="2">
        <v>34.69</v>
      </c>
      <c r="X3596" s="2">
        <v>72.290000000000006</v>
      </c>
      <c r="Y3596" s="2">
        <v>69.27</v>
      </c>
      <c r="Z3596" s="2">
        <v>61</v>
      </c>
    </row>
    <row r="3597" spans="1:26" x14ac:dyDescent="0.3">
      <c r="A3597" s="3" t="s">
        <v>811</v>
      </c>
      <c r="B3597" s="3" t="s">
        <v>812</v>
      </c>
      <c r="C3597" s="3">
        <v>519</v>
      </c>
      <c r="D3597" s="3" t="s">
        <v>23</v>
      </c>
      <c r="E3597" s="3" t="s">
        <v>396</v>
      </c>
      <c r="F3597" s="3" t="s">
        <v>78</v>
      </c>
      <c r="G3597" s="3" t="s">
        <v>455</v>
      </c>
      <c r="H3597" s="3" t="s">
        <v>60</v>
      </c>
      <c r="I3597" s="3">
        <v>1967.08</v>
      </c>
      <c r="J3597" s="3">
        <v>1050</v>
      </c>
      <c r="K3597" s="3">
        <v>86</v>
      </c>
      <c r="L3597" s="3">
        <v>106.27</v>
      </c>
      <c r="M3597" s="3">
        <v>0</v>
      </c>
      <c r="N3597" s="3">
        <v>123.57</v>
      </c>
      <c r="O3597" s="3">
        <v>0</v>
      </c>
      <c r="P3597" s="3">
        <v>581</v>
      </c>
      <c r="Q3597" s="3">
        <v>834.17</v>
      </c>
      <c r="R3597" s="3">
        <v>302.88</v>
      </c>
      <c r="S3597" s="3">
        <v>143.57</v>
      </c>
      <c r="T3597" s="3">
        <v>275.41000000000003</v>
      </c>
      <c r="U3597" s="3" t="s">
        <v>60</v>
      </c>
      <c r="V3597" s="3" t="s">
        <v>60</v>
      </c>
      <c r="W3597" s="3" t="s">
        <v>60</v>
      </c>
      <c r="X3597" s="3" t="s">
        <v>60</v>
      </c>
      <c r="Y3597" s="3" t="s">
        <v>60</v>
      </c>
      <c r="Z3597" s="3" t="s">
        <v>60</v>
      </c>
    </row>
    <row r="3598" spans="1:26" x14ac:dyDescent="0.3">
      <c r="A3598" s="2" t="s">
        <v>811</v>
      </c>
      <c r="B3598" s="2" t="s">
        <v>812</v>
      </c>
      <c r="C3598" s="2">
        <v>520</v>
      </c>
      <c r="D3598" s="2" t="s">
        <v>23</v>
      </c>
      <c r="E3598" s="2" t="s">
        <v>396</v>
      </c>
      <c r="F3598" s="2" t="s">
        <v>78</v>
      </c>
      <c r="G3598" s="2" t="s">
        <v>456</v>
      </c>
      <c r="H3598" s="2" t="s">
        <v>16</v>
      </c>
      <c r="I3598" s="2">
        <v>1967.08</v>
      </c>
      <c r="J3598" s="2">
        <v>1050</v>
      </c>
      <c r="K3598" s="2">
        <v>86</v>
      </c>
      <c r="L3598" s="2">
        <v>106.27</v>
      </c>
      <c r="M3598" s="2">
        <v>0</v>
      </c>
      <c r="N3598" s="2">
        <v>123.57</v>
      </c>
      <c r="O3598" s="2">
        <v>0</v>
      </c>
      <c r="P3598" s="2">
        <v>581</v>
      </c>
      <c r="Q3598" s="2">
        <v>834.17</v>
      </c>
      <c r="R3598" s="2">
        <v>302.88</v>
      </c>
      <c r="S3598" s="2">
        <v>143.57</v>
      </c>
      <c r="T3598" s="2">
        <v>275.41000000000003</v>
      </c>
      <c r="U3598" s="2" t="s">
        <v>60</v>
      </c>
      <c r="V3598" s="2" t="s">
        <v>60</v>
      </c>
      <c r="W3598" s="2" t="s">
        <v>60</v>
      </c>
      <c r="X3598" s="2" t="s">
        <v>60</v>
      </c>
      <c r="Y3598" s="2" t="s">
        <v>60</v>
      </c>
      <c r="Z3598" s="2" t="s">
        <v>60</v>
      </c>
    </row>
    <row r="3599" spans="1:26" x14ac:dyDescent="0.3">
      <c r="A3599" s="3" t="s">
        <v>811</v>
      </c>
      <c r="B3599" s="3" t="s">
        <v>812</v>
      </c>
      <c r="C3599" s="3">
        <v>521</v>
      </c>
      <c r="D3599" s="3" t="s">
        <v>23</v>
      </c>
      <c r="E3599" s="3" t="s">
        <v>396</v>
      </c>
      <c r="F3599" s="3" t="s">
        <v>78</v>
      </c>
      <c r="G3599" s="3" t="s">
        <v>81</v>
      </c>
      <c r="H3599" s="3" t="s">
        <v>16</v>
      </c>
      <c r="I3599" s="3">
        <v>1967.08</v>
      </c>
      <c r="J3599" s="3">
        <v>1050</v>
      </c>
      <c r="K3599" s="3">
        <v>86</v>
      </c>
      <c r="L3599" s="3">
        <v>106.27</v>
      </c>
      <c r="M3599" s="3">
        <v>0</v>
      </c>
      <c r="N3599" s="3">
        <v>123.57</v>
      </c>
      <c r="O3599" s="3">
        <v>0</v>
      </c>
      <c r="P3599" s="3">
        <v>581</v>
      </c>
      <c r="Q3599" s="3">
        <v>834.17</v>
      </c>
      <c r="R3599" s="3">
        <v>302.88</v>
      </c>
      <c r="S3599" s="3">
        <v>143.57</v>
      </c>
      <c r="T3599" s="3">
        <v>275.41000000000003</v>
      </c>
      <c r="U3599" s="3" t="s">
        <v>60</v>
      </c>
      <c r="V3599" s="3" t="s">
        <v>60</v>
      </c>
      <c r="W3599" s="3" t="s">
        <v>60</v>
      </c>
      <c r="X3599" s="3" t="s">
        <v>60</v>
      </c>
      <c r="Y3599" s="3" t="s">
        <v>60</v>
      </c>
      <c r="Z3599" s="3" t="s">
        <v>60</v>
      </c>
    </row>
    <row r="3600" spans="1:26" x14ac:dyDescent="0.3">
      <c r="A3600" s="2" t="s">
        <v>811</v>
      </c>
      <c r="B3600" s="2" t="s">
        <v>812</v>
      </c>
      <c r="C3600" s="2">
        <v>522</v>
      </c>
      <c r="D3600" s="2" t="s">
        <v>23</v>
      </c>
      <c r="E3600" s="2" t="s">
        <v>396</v>
      </c>
      <c r="F3600" s="2" t="s">
        <v>78</v>
      </c>
      <c r="G3600" s="2" t="s">
        <v>457</v>
      </c>
      <c r="H3600" s="2" t="s">
        <v>60</v>
      </c>
      <c r="I3600" s="2">
        <v>1400</v>
      </c>
      <c r="J3600" s="2">
        <v>8151</v>
      </c>
      <c r="K3600" s="2">
        <v>732</v>
      </c>
      <c r="L3600" s="2">
        <v>803.42</v>
      </c>
      <c r="M3600" s="2">
        <v>807.17</v>
      </c>
      <c r="N3600" s="2">
        <v>109.76</v>
      </c>
      <c r="O3600" s="2">
        <v>99.54</v>
      </c>
      <c r="P3600" s="2">
        <v>4552</v>
      </c>
      <c r="Q3600" s="2">
        <v>4976.21</v>
      </c>
      <c r="R3600" s="2">
        <v>5467.08</v>
      </c>
      <c r="S3600" s="2">
        <v>109.32</v>
      </c>
      <c r="T3600" s="2">
        <v>91.02</v>
      </c>
      <c r="U3600" s="2">
        <v>70.28</v>
      </c>
      <c r="V3600" s="2">
        <v>77.13</v>
      </c>
      <c r="W3600" s="2">
        <v>77.489999999999995</v>
      </c>
      <c r="X3600" s="2">
        <v>63.31</v>
      </c>
      <c r="Y3600" s="2">
        <v>69.209999999999994</v>
      </c>
      <c r="Z3600" s="2">
        <v>76.03</v>
      </c>
    </row>
    <row r="3601" spans="1:26" x14ac:dyDescent="0.3">
      <c r="A3601" s="3" t="s">
        <v>811</v>
      </c>
      <c r="B3601" s="3" t="s">
        <v>812</v>
      </c>
      <c r="C3601" s="3">
        <v>523</v>
      </c>
      <c r="D3601" s="3" t="s">
        <v>23</v>
      </c>
      <c r="E3601" s="3" t="s">
        <v>396</v>
      </c>
      <c r="F3601" s="3" t="s">
        <v>78</v>
      </c>
      <c r="G3601" s="3" t="s">
        <v>193</v>
      </c>
      <c r="H3601" s="3" t="s">
        <v>14</v>
      </c>
      <c r="I3601" s="3">
        <v>1400</v>
      </c>
      <c r="J3601" s="3">
        <v>8151</v>
      </c>
      <c r="K3601" s="3">
        <v>732</v>
      </c>
      <c r="L3601" s="3">
        <v>803.42</v>
      </c>
      <c r="M3601" s="3">
        <v>807.17</v>
      </c>
      <c r="N3601" s="3">
        <v>109.76</v>
      </c>
      <c r="O3601" s="3">
        <v>99.54</v>
      </c>
      <c r="P3601" s="3">
        <v>4552</v>
      </c>
      <c r="Q3601" s="3">
        <v>4976.21</v>
      </c>
      <c r="R3601" s="3">
        <v>5467.08</v>
      </c>
      <c r="S3601" s="3">
        <v>109.32</v>
      </c>
      <c r="T3601" s="3">
        <v>91.02</v>
      </c>
      <c r="U3601" s="3">
        <v>70.28</v>
      </c>
      <c r="V3601" s="3">
        <v>77.13</v>
      </c>
      <c r="W3601" s="3">
        <v>77.489999999999995</v>
      </c>
      <c r="X3601" s="3">
        <v>63.31</v>
      </c>
      <c r="Y3601" s="3">
        <v>69.209999999999994</v>
      </c>
      <c r="Z3601" s="3">
        <v>76.03</v>
      </c>
    </row>
    <row r="3602" spans="1:26" x14ac:dyDescent="0.3">
      <c r="A3602" s="2" t="s">
        <v>811</v>
      </c>
      <c r="B3602" s="2" t="s">
        <v>812</v>
      </c>
      <c r="C3602" s="2">
        <v>524</v>
      </c>
      <c r="D3602" s="2" t="s">
        <v>23</v>
      </c>
      <c r="E3602" s="2" t="s">
        <v>396</v>
      </c>
      <c r="F3602" s="2" t="s">
        <v>78</v>
      </c>
      <c r="G3602" s="2" t="s">
        <v>84</v>
      </c>
      <c r="H3602" s="2" t="s">
        <v>14</v>
      </c>
      <c r="I3602" s="2">
        <v>1400</v>
      </c>
      <c r="J3602" s="2">
        <v>8151</v>
      </c>
      <c r="K3602" s="2">
        <v>732</v>
      </c>
      <c r="L3602" s="2">
        <v>803.42</v>
      </c>
      <c r="M3602" s="2">
        <v>807.17</v>
      </c>
      <c r="N3602" s="2">
        <v>109.76</v>
      </c>
      <c r="O3602" s="2">
        <v>99.54</v>
      </c>
      <c r="P3602" s="2">
        <v>4552</v>
      </c>
      <c r="Q3602" s="2">
        <v>4976.21</v>
      </c>
      <c r="R3602" s="2">
        <v>5467.08</v>
      </c>
      <c r="S3602" s="2">
        <v>109.32</v>
      </c>
      <c r="T3602" s="2">
        <v>91.02</v>
      </c>
      <c r="U3602" s="2">
        <v>70.28</v>
      </c>
      <c r="V3602" s="2">
        <v>77.13</v>
      </c>
      <c r="W3602" s="2">
        <v>77.489999999999995</v>
      </c>
      <c r="X3602" s="2">
        <v>63.31</v>
      </c>
      <c r="Y3602" s="2">
        <v>69.209999999999994</v>
      </c>
      <c r="Z3602" s="2">
        <v>76.03</v>
      </c>
    </row>
    <row r="3603" spans="1:26" x14ac:dyDescent="0.3">
      <c r="A3603" s="3" t="s">
        <v>811</v>
      </c>
      <c r="B3603" s="3" t="s">
        <v>812</v>
      </c>
      <c r="C3603" s="3">
        <v>525</v>
      </c>
      <c r="D3603" s="3" t="s">
        <v>23</v>
      </c>
      <c r="E3603" s="3" t="s">
        <v>396</v>
      </c>
      <c r="F3603" s="3" t="s">
        <v>78</v>
      </c>
      <c r="G3603" s="3" t="s">
        <v>68</v>
      </c>
      <c r="H3603" s="3" t="s">
        <v>75</v>
      </c>
      <c r="I3603" s="3">
        <v>23856</v>
      </c>
      <c r="J3603" s="3">
        <v>131000</v>
      </c>
      <c r="K3603" s="3">
        <v>10048</v>
      </c>
      <c r="L3603" s="3">
        <v>11390.09</v>
      </c>
      <c r="M3603" s="3">
        <v>8624.11</v>
      </c>
      <c r="N3603" s="3">
        <v>113.36</v>
      </c>
      <c r="O3603" s="3">
        <v>132.07</v>
      </c>
      <c r="P3603" s="3">
        <v>75695</v>
      </c>
      <c r="Q3603" s="3">
        <v>76642.429999999993</v>
      </c>
      <c r="R3603" s="3">
        <v>69105.62</v>
      </c>
      <c r="S3603" s="3">
        <v>101.25</v>
      </c>
      <c r="T3603" s="3">
        <v>110.91</v>
      </c>
      <c r="U3603" s="3">
        <v>55.71</v>
      </c>
      <c r="V3603" s="3">
        <v>64.17</v>
      </c>
      <c r="W3603" s="3">
        <v>48.59</v>
      </c>
      <c r="X3603" s="3">
        <v>61.26</v>
      </c>
      <c r="Y3603" s="3">
        <v>62.55</v>
      </c>
      <c r="Z3603" s="3">
        <v>56.4</v>
      </c>
    </row>
    <row r="3604" spans="1:26" x14ac:dyDescent="0.3">
      <c r="A3604" s="2" t="s">
        <v>811</v>
      </c>
      <c r="B3604" s="2" t="s">
        <v>812</v>
      </c>
      <c r="C3604" s="2">
        <v>526</v>
      </c>
      <c r="D3604" s="2" t="s">
        <v>23</v>
      </c>
      <c r="E3604" s="2" t="s">
        <v>396</v>
      </c>
      <c r="F3604" s="2" t="s">
        <v>78</v>
      </c>
      <c r="G3604" s="2" t="s">
        <v>68</v>
      </c>
      <c r="H3604" s="2" t="s">
        <v>14</v>
      </c>
      <c r="I3604" s="2">
        <v>1400</v>
      </c>
      <c r="J3604" s="2">
        <v>8151</v>
      </c>
      <c r="K3604" s="2">
        <v>732</v>
      </c>
      <c r="L3604" s="2">
        <v>803.42</v>
      </c>
      <c r="M3604" s="2">
        <v>807.17</v>
      </c>
      <c r="N3604" s="2">
        <v>109.76</v>
      </c>
      <c r="O3604" s="2">
        <v>99.54</v>
      </c>
      <c r="P3604" s="2">
        <v>4552</v>
      </c>
      <c r="Q3604" s="2">
        <v>4976.21</v>
      </c>
      <c r="R3604" s="2">
        <v>5467.08</v>
      </c>
      <c r="S3604" s="2">
        <v>109.32</v>
      </c>
      <c r="T3604" s="2">
        <v>91.02</v>
      </c>
      <c r="U3604" s="2">
        <v>70.28</v>
      </c>
      <c r="V3604" s="2">
        <v>77.13</v>
      </c>
      <c r="W3604" s="2">
        <v>77.489999999999995</v>
      </c>
      <c r="X3604" s="2">
        <v>63.31</v>
      </c>
      <c r="Y3604" s="2">
        <v>69.209999999999994</v>
      </c>
      <c r="Z3604" s="2">
        <v>76.03</v>
      </c>
    </row>
    <row r="3605" spans="1:26" x14ac:dyDescent="0.3">
      <c r="A3605" s="3" t="s">
        <v>811</v>
      </c>
      <c r="B3605" s="3" t="s">
        <v>812</v>
      </c>
      <c r="C3605" s="3">
        <v>527</v>
      </c>
      <c r="D3605" s="3" t="s">
        <v>23</v>
      </c>
      <c r="E3605" s="3" t="s">
        <v>396</v>
      </c>
      <c r="F3605" s="3" t="s">
        <v>78</v>
      </c>
      <c r="G3605" s="3" t="s">
        <v>68</v>
      </c>
      <c r="H3605" s="3" t="s">
        <v>16</v>
      </c>
      <c r="I3605" s="3">
        <v>3207.08</v>
      </c>
      <c r="J3605" s="3">
        <v>3650</v>
      </c>
      <c r="K3605" s="3">
        <v>268</v>
      </c>
      <c r="L3605" s="3">
        <v>337.18</v>
      </c>
      <c r="M3605" s="3">
        <v>146</v>
      </c>
      <c r="N3605" s="3">
        <v>125.81</v>
      </c>
      <c r="O3605" s="3">
        <v>230.95</v>
      </c>
      <c r="P3605" s="3">
        <v>2131</v>
      </c>
      <c r="Q3605" s="3">
        <v>2163.2600000000002</v>
      </c>
      <c r="R3605" s="3">
        <v>1563.84</v>
      </c>
      <c r="S3605" s="3">
        <v>101.51</v>
      </c>
      <c r="T3605" s="3">
        <v>138.33000000000001</v>
      </c>
      <c r="U3605" s="3" t="s">
        <v>60</v>
      </c>
      <c r="V3605" s="3" t="s">
        <v>60</v>
      </c>
      <c r="W3605" s="3" t="s">
        <v>60</v>
      </c>
      <c r="X3605" s="3" t="s">
        <v>60</v>
      </c>
      <c r="Y3605" s="3" t="s">
        <v>60</v>
      </c>
      <c r="Z3605" s="3" t="s">
        <v>60</v>
      </c>
    </row>
    <row r="3606" spans="1:26" x14ac:dyDescent="0.3">
      <c r="A3606" s="2" t="s">
        <v>811</v>
      </c>
      <c r="B3606" s="2" t="s">
        <v>812</v>
      </c>
      <c r="C3606" s="2">
        <v>528</v>
      </c>
      <c r="D3606" s="2" t="s">
        <v>23</v>
      </c>
      <c r="E3606" s="2" t="s">
        <v>396</v>
      </c>
      <c r="F3606" s="2" t="s">
        <v>78</v>
      </c>
      <c r="G3606" s="2" t="s">
        <v>68</v>
      </c>
      <c r="H3606" s="2" t="s">
        <v>12</v>
      </c>
      <c r="I3606" s="2">
        <v>3047</v>
      </c>
      <c r="J3606" s="2">
        <v>5719</v>
      </c>
      <c r="K3606" s="2">
        <v>468</v>
      </c>
      <c r="L3606" s="2">
        <v>533.22</v>
      </c>
      <c r="M3606" s="2">
        <v>330.84</v>
      </c>
      <c r="N3606" s="2">
        <v>113.94</v>
      </c>
      <c r="O3606" s="2">
        <v>161.16999999999999</v>
      </c>
      <c r="P3606" s="2">
        <v>3371</v>
      </c>
      <c r="Q3606" s="2">
        <v>3810.12</v>
      </c>
      <c r="R3606" s="2">
        <v>3674.29</v>
      </c>
      <c r="S3606" s="2">
        <v>113.03</v>
      </c>
      <c r="T3606" s="2">
        <v>103.7</v>
      </c>
      <c r="U3606" s="2" t="s">
        <v>60</v>
      </c>
      <c r="V3606" s="2" t="s">
        <v>60</v>
      </c>
      <c r="W3606" s="2" t="s">
        <v>60</v>
      </c>
      <c r="X3606" s="2" t="s">
        <v>60</v>
      </c>
      <c r="Y3606" s="2" t="s">
        <v>60</v>
      </c>
      <c r="Z3606" s="2" t="s">
        <v>60</v>
      </c>
    </row>
    <row r="3607" spans="1:26" x14ac:dyDescent="0.3">
      <c r="A3607" s="3" t="s">
        <v>811</v>
      </c>
      <c r="B3607" s="3" t="s">
        <v>812</v>
      </c>
      <c r="C3607" s="3">
        <v>529</v>
      </c>
      <c r="D3607" s="3" t="s">
        <v>23</v>
      </c>
      <c r="E3607" s="3" t="s">
        <v>396</v>
      </c>
      <c r="F3607" s="3" t="s">
        <v>78</v>
      </c>
      <c r="G3607" s="3" t="s">
        <v>68</v>
      </c>
      <c r="H3607" s="3" t="s">
        <v>396</v>
      </c>
      <c r="I3607" s="3">
        <v>31510.080000000002</v>
      </c>
      <c r="J3607" s="3">
        <v>148520</v>
      </c>
      <c r="K3607" s="3">
        <v>11516</v>
      </c>
      <c r="L3607" s="3">
        <v>13063.91</v>
      </c>
      <c r="M3607" s="3">
        <v>9908.1200000000008</v>
      </c>
      <c r="N3607" s="3">
        <v>113.44</v>
      </c>
      <c r="O3607" s="3">
        <v>131.85</v>
      </c>
      <c r="P3607" s="3">
        <v>85749</v>
      </c>
      <c r="Q3607" s="3">
        <v>87592.02</v>
      </c>
      <c r="R3607" s="3">
        <v>79810.83</v>
      </c>
      <c r="S3607" s="3">
        <v>102.15</v>
      </c>
      <c r="T3607" s="3">
        <v>109.75</v>
      </c>
      <c r="U3607" s="3" t="s">
        <v>60</v>
      </c>
      <c r="V3607" s="3" t="s">
        <v>60</v>
      </c>
      <c r="W3607" s="3" t="s">
        <v>60</v>
      </c>
      <c r="X3607" s="3" t="s">
        <v>60</v>
      </c>
      <c r="Y3607" s="3" t="s">
        <v>60</v>
      </c>
      <c r="Z3607" s="3" t="s">
        <v>60</v>
      </c>
    </row>
    <row r="3608" spans="1:26" x14ac:dyDescent="0.3">
      <c r="A3608" s="2" t="s">
        <v>811</v>
      </c>
      <c r="B3608" s="2" t="s">
        <v>812</v>
      </c>
      <c r="C3608" s="2">
        <v>530</v>
      </c>
      <c r="D3608" s="2" t="s">
        <v>25</v>
      </c>
      <c r="E3608" s="2" t="s">
        <v>458</v>
      </c>
      <c r="F3608" s="2" t="s">
        <v>58</v>
      </c>
      <c r="G3608" s="2" t="s">
        <v>459</v>
      </c>
      <c r="H3608" s="2" t="s">
        <v>60</v>
      </c>
      <c r="I3608" s="2">
        <v>1760</v>
      </c>
      <c r="J3608" s="2">
        <v>13500</v>
      </c>
      <c r="K3608" s="2">
        <v>779</v>
      </c>
      <c r="L3608" s="2">
        <v>956.35</v>
      </c>
      <c r="M3608" s="2">
        <v>745.41</v>
      </c>
      <c r="N3608" s="2">
        <v>122.77</v>
      </c>
      <c r="O3608" s="2">
        <v>128.30000000000001</v>
      </c>
      <c r="P3608" s="2">
        <v>7334</v>
      </c>
      <c r="Q3608" s="2">
        <v>6843.93</v>
      </c>
      <c r="R3608" s="2">
        <v>6240.51</v>
      </c>
      <c r="S3608" s="2">
        <v>93.32</v>
      </c>
      <c r="T3608" s="2">
        <v>109.67</v>
      </c>
      <c r="U3608" s="2">
        <v>40.9</v>
      </c>
      <c r="V3608" s="2">
        <v>73.040000000000006</v>
      </c>
      <c r="W3608" s="2">
        <v>56.93</v>
      </c>
      <c r="X3608" s="2">
        <v>55.78</v>
      </c>
      <c r="Y3608" s="2">
        <v>75.709999999999994</v>
      </c>
      <c r="Z3608" s="2">
        <v>69.040000000000006</v>
      </c>
    </row>
    <row r="3609" spans="1:26" x14ac:dyDescent="0.3">
      <c r="A3609" s="3" t="s">
        <v>811</v>
      </c>
      <c r="B3609" s="3" t="s">
        <v>812</v>
      </c>
      <c r="C3609" s="3">
        <v>531</v>
      </c>
      <c r="D3609" s="3" t="s">
        <v>25</v>
      </c>
      <c r="E3609" s="3" t="s">
        <v>458</v>
      </c>
      <c r="F3609" s="3" t="s">
        <v>58</v>
      </c>
      <c r="G3609" s="3" t="s">
        <v>460</v>
      </c>
      <c r="H3609" s="3" t="s">
        <v>60</v>
      </c>
      <c r="I3609" s="3">
        <v>1650</v>
      </c>
      <c r="J3609" s="3">
        <v>9500</v>
      </c>
      <c r="K3609" s="3">
        <v>733</v>
      </c>
      <c r="L3609" s="3">
        <v>846.22</v>
      </c>
      <c r="M3609" s="3">
        <v>756.78</v>
      </c>
      <c r="N3609" s="3">
        <v>115.45</v>
      </c>
      <c r="O3609" s="3">
        <v>111.82</v>
      </c>
      <c r="P3609" s="3">
        <v>5575</v>
      </c>
      <c r="Q3609" s="3">
        <v>6030.19</v>
      </c>
      <c r="R3609" s="3">
        <v>5232.96</v>
      </c>
      <c r="S3609" s="3">
        <v>108.16</v>
      </c>
      <c r="T3609" s="3">
        <v>115.23</v>
      </c>
      <c r="U3609" s="3">
        <v>59.71</v>
      </c>
      <c r="V3609" s="3">
        <v>68.930000000000007</v>
      </c>
      <c r="W3609" s="3">
        <v>61.65</v>
      </c>
      <c r="X3609" s="3">
        <v>65.790000000000006</v>
      </c>
      <c r="Y3609" s="3">
        <v>71.16</v>
      </c>
      <c r="Z3609" s="3">
        <v>61.75</v>
      </c>
    </row>
    <row r="3610" spans="1:26" x14ac:dyDescent="0.3">
      <c r="A3610" s="2" t="s">
        <v>811</v>
      </c>
      <c r="B3610" s="2" t="s">
        <v>812</v>
      </c>
      <c r="C3610" s="2">
        <v>532</v>
      </c>
      <c r="D3610" s="2" t="s">
        <v>25</v>
      </c>
      <c r="E3610" s="2" t="s">
        <v>458</v>
      </c>
      <c r="F3610" s="2" t="s">
        <v>58</v>
      </c>
      <c r="G3610" s="2" t="s">
        <v>461</v>
      </c>
      <c r="H3610" s="2" t="s">
        <v>74</v>
      </c>
      <c r="I3610" s="2">
        <v>3410</v>
      </c>
      <c r="J3610" s="2">
        <v>23000</v>
      </c>
      <c r="K3610" s="2">
        <v>1512</v>
      </c>
      <c r="L3610" s="2">
        <v>1802.57</v>
      </c>
      <c r="M3610" s="2">
        <v>1502.19</v>
      </c>
      <c r="N3610" s="2">
        <v>119.22</v>
      </c>
      <c r="O3610" s="2">
        <v>120</v>
      </c>
      <c r="P3610" s="2">
        <v>12909</v>
      </c>
      <c r="Q3610" s="2">
        <v>12874.12</v>
      </c>
      <c r="R3610" s="2">
        <v>11473.47</v>
      </c>
      <c r="S3610" s="2">
        <v>99.73</v>
      </c>
      <c r="T3610" s="2">
        <v>112.21</v>
      </c>
      <c r="U3610" s="2">
        <v>48.27</v>
      </c>
      <c r="V3610" s="2">
        <v>71.05</v>
      </c>
      <c r="W3610" s="2">
        <v>59.21</v>
      </c>
      <c r="X3610" s="2">
        <v>59.7</v>
      </c>
      <c r="Y3610" s="2">
        <v>73.510000000000005</v>
      </c>
      <c r="Z3610" s="2">
        <v>65.510000000000005</v>
      </c>
    </row>
    <row r="3611" spans="1:26" x14ac:dyDescent="0.3">
      <c r="A3611" s="3" t="s">
        <v>811</v>
      </c>
      <c r="B3611" s="3" t="s">
        <v>812</v>
      </c>
      <c r="C3611" s="3">
        <v>533</v>
      </c>
      <c r="D3611" s="3" t="s">
        <v>25</v>
      </c>
      <c r="E3611" s="3" t="s">
        <v>458</v>
      </c>
      <c r="F3611" s="3" t="s">
        <v>58</v>
      </c>
      <c r="G3611" s="3" t="s">
        <v>462</v>
      </c>
      <c r="H3611" s="3" t="s">
        <v>60</v>
      </c>
      <c r="I3611" s="3">
        <v>2400</v>
      </c>
      <c r="J3611" s="3">
        <v>9000</v>
      </c>
      <c r="K3611" s="3">
        <v>467</v>
      </c>
      <c r="L3611" s="3">
        <v>753.24</v>
      </c>
      <c r="M3611" s="3">
        <v>377.02</v>
      </c>
      <c r="N3611" s="3">
        <v>161.29</v>
      </c>
      <c r="O3611" s="3">
        <v>199.79</v>
      </c>
      <c r="P3611" s="3">
        <v>5527</v>
      </c>
      <c r="Q3611" s="3">
        <v>5886.29</v>
      </c>
      <c r="R3611" s="3">
        <v>3461.72</v>
      </c>
      <c r="S3611" s="3">
        <v>106.5</v>
      </c>
      <c r="T3611" s="3">
        <v>170.04</v>
      </c>
      <c r="U3611" s="3">
        <v>26.15</v>
      </c>
      <c r="V3611" s="3">
        <v>50.24</v>
      </c>
      <c r="W3611" s="3">
        <v>31.67</v>
      </c>
      <c r="X3611" s="3">
        <v>44.84</v>
      </c>
      <c r="Y3611" s="3">
        <v>51.46</v>
      </c>
      <c r="Z3611" s="3">
        <v>42.13</v>
      </c>
    </row>
    <row r="3612" spans="1:26" x14ac:dyDescent="0.3">
      <c r="A3612" s="2" t="s">
        <v>811</v>
      </c>
      <c r="B3612" s="2" t="s">
        <v>812</v>
      </c>
      <c r="C3612" s="2">
        <v>534</v>
      </c>
      <c r="D3612" s="2" t="s">
        <v>25</v>
      </c>
      <c r="E3612" s="2" t="s">
        <v>458</v>
      </c>
      <c r="F3612" s="2" t="s">
        <v>58</v>
      </c>
      <c r="G3612" s="2" t="s">
        <v>463</v>
      </c>
      <c r="H3612" s="2" t="s">
        <v>74</v>
      </c>
      <c r="I3612" s="2">
        <v>2400</v>
      </c>
      <c r="J3612" s="2">
        <v>9000</v>
      </c>
      <c r="K3612" s="2">
        <v>467</v>
      </c>
      <c r="L3612" s="2">
        <v>753.24</v>
      </c>
      <c r="M3612" s="2">
        <v>377.02</v>
      </c>
      <c r="N3612" s="2">
        <v>161.29</v>
      </c>
      <c r="O3612" s="2">
        <v>199.79</v>
      </c>
      <c r="P3612" s="2">
        <v>5527</v>
      </c>
      <c r="Q3612" s="2">
        <v>5886.29</v>
      </c>
      <c r="R3612" s="2">
        <v>3461.72</v>
      </c>
      <c r="S3612" s="2">
        <v>106.5</v>
      </c>
      <c r="T3612" s="2">
        <v>170.04</v>
      </c>
      <c r="U3612" s="2">
        <v>26.15</v>
      </c>
      <c r="V3612" s="2">
        <v>50.24</v>
      </c>
      <c r="W3612" s="2">
        <v>31.67</v>
      </c>
      <c r="X3612" s="2">
        <v>44.84</v>
      </c>
      <c r="Y3612" s="2">
        <v>51.46</v>
      </c>
      <c r="Z3612" s="2">
        <v>42.13</v>
      </c>
    </row>
    <row r="3613" spans="1:26" x14ac:dyDescent="0.3">
      <c r="A3613" s="3" t="s">
        <v>811</v>
      </c>
      <c r="B3613" s="3" t="s">
        <v>812</v>
      </c>
      <c r="C3613" s="3">
        <v>535</v>
      </c>
      <c r="D3613" s="3" t="s">
        <v>25</v>
      </c>
      <c r="E3613" s="3" t="s">
        <v>458</v>
      </c>
      <c r="F3613" s="3" t="s">
        <v>58</v>
      </c>
      <c r="G3613" s="3" t="s">
        <v>58</v>
      </c>
      <c r="H3613" s="3" t="s">
        <v>75</v>
      </c>
      <c r="I3613" s="3">
        <v>5810</v>
      </c>
      <c r="J3613" s="3">
        <v>32000</v>
      </c>
      <c r="K3613" s="3">
        <v>1979</v>
      </c>
      <c r="L3613" s="3">
        <v>2555.81</v>
      </c>
      <c r="M3613" s="3">
        <v>1879.21</v>
      </c>
      <c r="N3613" s="3">
        <v>129.15</v>
      </c>
      <c r="O3613" s="3">
        <v>136</v>
      </c>
      <c r="P3613" s="3">
        <v>18436</v>
      </c>
      <c r="Q3613" s="3">
        <v>18760.41</v>
      </c>
      <c r="R3613" s="3">
        <v>14935.19</v>
      </c>
      <c r="S3613" s="3">
        <v>101.76</v>
      </c>
      <c r="T3613" s="3">
        <v>125.61</v>
      </c>
      <c r="U3613" s="3">
        <v>40.24</v>
      </c>
      <c r="V3613" s="3">
        <v>64.400000000000006</v>
      </c>
      <c r="W3613" s="3">
        <v>50.42</v>
      </c>
      <c r="X3613" s="3">
        <v>54.31</v>
      </c>
      <c r="Y3613" s="3">
        <v>66.47</v>
      </c>
      <c r="Z3613" s="3">
        <v>58.04</v>
      </c>
    </row>
    <row r="3614" spans="1:26" x14ac:dyDescent="0.3">
      <c r="A3614" s="2" t="s">
        <v>811</v>
      </c>
      <c r="B3614" s="2" t="s">
        <v>812</v>
      </c>
      <c r="C3614" s="2">
        <v>536</v>
      </c>
      <c r="D3614" s="2" t="s">
        <v>25</v>
      </c>
      <c r="E3614" s="2" t="s">
        <v>458</v>
      </c>
      <c r="F3614" s="2" t="s">
        <v>58</v>
      </c>
      <c r="G3614" s="2" t="s">
        <v>464</v>
      </c>
      <c r="H3614" s="2" t="s">
        <v>60</v>
      </c>
      <c r="I3614" s="2">
        <v>235.4</v>
      </c>
      <c r="J3614" s="2">
        <v>200</v>
      </c>
      <c r="K3614" s="2">
        <v>16</v>
      </c>
      <c r="L3614" s="2">
        <v>0</v>
      </c>
      <c r="M3614" s="2">
        <v>7.59</v>
      </c>
      <c r="N3614" s="2">
        <v>0</v>
      </c>
      <c r="O3614" s="2">
        <v>0</v>
      </c>
      <c r="P3614" s="2">
        <v>120</v>
      </c>
      <c r="Q3614" s="2">
        <v>0</v>
      </c>
      <c r="R3614" s="2">
        <v>244.48</v>
      </c>
      <c r="S3614" s="2">
        <v>0</v>
      </c>
      <c r="T3614" s="2">
        <v>0</v>
      </c>
      <c r="U3614" s="2" t="s">
        <v>60</v>
      </c>
      <c r="V3614" s="2" t="s">
        <v>60</v>
      </c>
      <c r="W3614" s="2" t="s">
        <v>60</v>
      </c>
      <c r="X3614" s="2" t="s">
        <v>60</v>
      </c>
      <c r="Y3614" s="2" t="s">
        <v>60</v>
      </c>
      <c r="Z3614" s="2" t="s">
        <v>60</v>
      </c>
    </row>
    <row r="3615" spans="1:26" x14ac:dyDescent="0.3">
      <c r="A3615" s="3" t="s">
        <v>811</v>
      </c>
      <c r="B3615" s="3" t="s">
        <v>812</v>
      </c>
      <c r="C3615" s="3">
        <v>537</v>
      </c>
      <c r="D3615" s="3" t="s">
        <v>25</v>
      </c>
      <c r="E3615" s="3" t="s">
        <v>458</v>
      </c>
      <c r="F3615" s="3" t="s">
        <v>58</v>
      </c>
      <c r="G3615" s="3" t="s">
        <v>465</v>
      </c>
      <c r="H3615" s="3" t="s">
        <v>16</v>
      </c>
      <c r="I3615" s="3">
        <v>235.4</v>
      </c>
      <c r="J3615" s="3">
        <v>200</v>
      </c>
      <c r="K3615" s="3">
        <v>16</v>
      </c>
      <c r="L3615" s="3">
        <v>0</v>
      </c>
      <c r="M3615" s="3">
        <v>7.59</v>
      </c>
      <c r="N3615" s="3">
        <v>0</v>
      </c>
      <c r="O3615" s="3">
        <v>0</v>
      </c>
      <c r="P3615" s="3">
        <v>120</v>
      </c>
      <c r="Q3615" s="3">
        <v>0</v>
      </c>
      <c r="R3615" s="3">
        <v>244.48</v>
      </c>
      <c r="S3615" s="3">
        <v>0</v>
      </c>
      <c r="T3615" s="3">
        <v>0</v>
      </c>
      <c r="U3615" s="3" t="s">
        <v>60</v>
      </c>
      <c r="V3615" s="3" t="s">
        <v>60</v>
      </c>
      <c r="W3615" s="3" t="s">
        <v>60</v>
      </c>
      <c r="X3615" s="3" t="s">
        <v>60</v>
      </c>
      <c r="Y3615" s="3" t="s">
        <v>60</v>
      </c>
      <c r="Z3615" s="3" t="s">
        <v>60</v>
      </c>
    </row>
    <row r="3616" spans="1:26" x14ac:dyDescent="0.3">
      <c r="A3616" s="2" t="s">
        <v>811</v>
      </c>
      <c r="B3616" s="2" t="s">
        <v>812</v>
      </c>
      <c r="C3616" s="2">
        <v>538</v>
      </c>
      <c r="D3616" s="2" t="s">
        <v>25</v>
      </c>
      <c r="E3616" s="2" t="s">
        <v>458</v>
      </c>
      <c r="F3616" s="2" t="s">
        <v>58</v>
      </c>
      <c r="G3616" s="2" t="s">
        <v>58</v>
      </c>
      <c r="H3616" s="2" t="s">
        <v>16</v>
      </c>
      <c r="I3616" s="2">
        <v>235.4</v>
      </c>
      <c r="J3616" s="2">
        <v>200</v>
      </c>
      <c r="K3616" s="2">
        <v>16</v>
      </c>
      <c r="L3616" s="2">
        <v>0</v>
      </c>
      <c r="M3616" s="2">
        <v>7.59</v>
      </c>
      <c r="N3616" s="2">
        <v>0</v>
      </c>
      <c r="O3616" s="2">
        <v>0</v>
      </c>
      <c r="P3616" s="2">
        <v>120</v>
      </c>
      <c r="Q3616" s="2">
        <v>0</v>
      </c>
      <c r="R3616" s="2">
        <v>244.48</v>
      </c>
      <c r="S3616" s="2">
        <v>0</v>
      </c>
      <c r="T3616" s="2">
        <v>0</v>
      </c>
      <c r="U3616" s="2" t="s">
        <v>60</v>
      </c>
      <c r="V3616" s="2" t="s">
        <v>60</v>
      </c>
      <c r="W3616" s="2" t="s">
        <v>60</v>
      </c>
      <c r="X3616" s="2" t="s">
        <v>60</v>
      </c>
      <c r="Y3616" s="2" t="s">
        <v>60</v>
      </c>
      <c r="Z3616" s="2" t="s">
        <v>60</v>
      </c>
    </row>
    <row r="3617" spans="1:26" x14ac:dyDescent="0.3">
      <c r="A3617" s="3" t="s">
        <v>811</v>
      </c>
      <c r="B3617" s="3" t="s">
        <v>812</v>
      </c>
      <c r="C3617" s="3">
        <v>539</v>
      </c>
      <c r="D3617" s="3" t="s">
        <v>25</v>
      </c>
      <c r="E3617" s="3" t="s">
        <v>458</v>
      </c>
      <c r="F3617" s="3" t="s">
        <v>58</v>
      </c>
      <c r="G3617" s="3" t="s">
        <v>466</v>
      </c>
      <c r="H3617" s="3" t="s">
        <v>60</v>
      </c>
      <c r="I3617" s="3">
        <v>460</v>
      </c>
      <c r="J3617" s="3">
        <v>1084</v>
      </c>
      <c r="K3617" s="3">
        <v>92</v>
      </c>
      <c r="L3617" s="3">
        <v>107.31</v>
      </c>
      <c r="M3617" s="3">
        <v>110.5</v>
      </c>
      <c r="N3617" s="3">
        <v>116.64</v>
      </c>
      <c r="O3617" s="3">
        <v>97.11</v>
      </c>
      <c r="P3617" s="3">
        <v>599</v>
      </c>
      <c r="Q3617" s="3">
        <v>640</v>
      </c>
      <c r="R3617" s="3">
        <v>672.05</v>
      </c>
      <c r="S3617" s="3">
        <v>106.84</v>
      </c>
      <c r="T3617" s="3">
        <v>95.23</v>
      </c>
      <c r="U3617" s="3" t="s">
        <v>60</v>
      </c>
      <c r="V3617" s="3" t="s">
        <v>60</v>
      </c>
      <c r="W3617" s="3" t="s">
        <v>60</v>
      </c>
      <c r="X3617" s="3" t="s">
        <v>60</v>
      </c>
      <c r="Y3617" s="3" t="s">
        <v>60</v>
      </c>
      <c r="Z3617" s="3" t="s">
        <v>60</v>
      </c>
    </row>
    <row r="3618" spans="1:26" x14ac:dyDescent="0.3">
      <c r="A3618" s="2" t="s">
        <v>811</v>
      </c>
      <c r="B3618" s="2" t="s">
        <v>812</v>
      </c>
      <c r="C3618" s="2">
        <v>540</v>
      </c>
      <c r="D3618" s="2" t="s">
        <v>25</v>
      </c>
      <c r="E3618" s="2" t="s">
        <v>458</v>
      </c>
      <c r="F3618" s="2" t="s">
        <v>58</v>
      </c>
      <c r="G3618" s="2" t="s">
        <v>467</v>
      </c>
      <c r="H3618" s="2" t="s">
        <v>60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 t="s">
        <v>60</v>
      </c>
      <c r="V3618" s="2" t="s">
        <v>60</v>
      </c>
      <c r="W3618" s="2" t="s">
        <v>60</v>
      </c>
      <c r="X3618" s="2" t="s">
        <v>60</v>
      </c>
      <c r="Y3618" s="2" t="s">
        <v>60</v>
      </c>
      <c r="Z3618" s="2" t="s">
        <v>60</v>
      </c>
    </row>
    <row r="3619" spans="1:26" x14ac:dyDescent="0.3">
      <c r="A3619" s="3" t="s">
        <v>811</v>
      </c>
      <c r="B3619" s="3" t="s">
        <v>812</v>
      </c>
      <c r="C3619" s="3">
        <v>541</v>
      </c>
      <c r="D3619" s="3" t="s">
        <v>25</v>
      </c>
      <c r="E3619" s="3" t="s">
        <v>458</v>
      </c>
      <c r="F3619" s="3" t="s">
        <v>58</v>
      </c>
      <c r="G3619" s="3" t="s">
        <v>468</v>
      </c>
      <c r="H3619" s="3" t="s">
        <v>60</v>
      </c>
      <c r="I3619" s="3">
        <v>90</v>
      </c>
      <c r="J3619" s="3">
        <v>128</v>
      </c>
      <c r="K3619" s="3">
        <v>28</v>
      </c>
      <c r="L3619" s="3">
        <v>0</v>
      </c>
      <c r="M3619" s="3">
        <v>42.23</v>
      </c>
      <c r="N3619" s="3">
        <v>0</v>
      </c>
      <c r="O3619" s="3">
        <v>0</v>
      </c>
      <c r="P3619" s="3">
        <v>71</v>
      </c>
      <c r="Q3619" s="3">
        <v>0.09</v>
      </c>
      <c r="R3619" s="3">
        <v>133.31</v>
      </c>
      <c r="S3619" s="3">
        <v>0.13</v>
      </c>
      <c r="T3619" s="3">
        <v>7.0000000000000007E-2</v>
      </c>
      <c r="U3619" s="3" t="s">
        <v>60</v>
      </c>
      <c r="V3619" s="3" t="s">
        <v>60</v>
      </c>
      <c r="W3619" s="3" t="s">
        <v>60</v>
      </c>
      <c r="X3619" s="3" t="s">
        <v>60</v>
      </c>
      <c r="Y3619" s="3" t="s">
        <v>60</v>
      </c>
      <c r="Z3619" s="3" t="s">
        <v>60</v>
      </c>
    </row>
    <row r="3620" spans="1:26" x14ac:dyDescent="0.3">
      <c r="A3620" s="2" t="s">
        <v>811</v>
      </c>
      <c r="B3620" s="2" t="s">
        <v>812</v>
      </c>
      <c r="C3620" s="2">
        <v>542</v>
      </c>
      <c r="D3620" s="2" t="s">
        <v>25</v>
      </c>
      <c r="E3620" s="2" t="s">
        <v>458</v>
      </c>
      <c r="F3620" s="2" t="s">
        <v>58</v>
      </c>
      <c r="G3620" s="2" t="s">
        <v>469</v>
      </c>
      <c r="H3620" s="2" t="s">
        <v>60</v>
      </c>
      <c r="I3620" s="2">
        <v>50</v>
      </c>
      <c r="J3620" s="2">
        <v>90</v>
      </c>
      <c r="K3620" s="2">
        <v>13</v>
      </c>
      <c r="L3620" s="2">
        <v>0</v>
      </c>
      <c r="M3620" s="2">
        <v>18.260000000000002</v>
      </c>
      <c r="N3620" s="2">
        <v>0</v>
      </c>
      <c r="O3620" s="2">
        <v>0</v>
      </c>
      <c r="P3620" s="2">
        <v>41</v>
      </c>
      <c r="Q3620" s="2">
        <v>0.64</v>
      </c>
      <c r="R3620" s="2">
        <v>41.14</v>
      </c>
      <c r="S3620" s="2">
        <v>1.56</v>
      </c>
      <c r="T3620" s="2">
        <v>1.56</v>
      </c>
      <c r="U3620" s="2" t="s">
        <v>60</v>
      </c>
      <c r="V3620" s="2" t="s">
        <v>60</v>
      </c>
      <c r="W3620" s="2" t="s">
        <v>60</v>
      </c>
      <c r="X3620" s="2" t="s">
        <v>60</v>
      </c>
      <c r="Y3620" s="2" t="s">
        <v>60</v>
      </c>
      <c r="Z3620" s="2" t="s">
        <v>60</v>
      </c>
    </row>
    <row r="3621" spans="1:26" x14ac:dyDescent="0.3">
      <c r="A3621" s="3" t="s">
        <v>811</v>
      </c>
      <c r="B3621" s="3" t="s">
        <v>812</v>
      </c>
      <c r="C3621" s="3">
        <v>543</v>
      </c>
      <c r="D3621" s="3" t="s">
        <v>25</v>
      </c>
      <c r="E3621" s="3" t="s">
        <v>458</v>
      </c>
      <c r="F3621" s="3" t="s">
        <v>58</v>
      </c>
      <c r="G3621" s="3" t="s">
        <v>470</v>
      </c>
      <c r="H3621" s="3" t="s">
        <v>60</v>
      </c>
      <c r="I3621" s="3">
        <v>770</v>
      </c>
      <c r="J3621" s="3">
        <v>1047</v>
      </c>
      <c r="K3621" s="3">
        <v>147</v>
      </c>
      <c r="L3621" s="3">
        <v>0</v>
      </c>
      <c r="M3621" s="3">
        <v>452.13</v>
      </c>
      <c r="N3621" s="3">
        <v>0</v>
      </c>
      <c r="O3621" s="3">
        <v>0</v>
      </c>
      <c r="P3621" s="3">
        <v>755</v>
      </c>
      <c r="Q3621" s="3">
        <v>6.05</v>
      </c>
      <c r="R3621" s="3">
        <v>1482.93</v>
      </c>
      <c r="S3621" s="3">
        <v>0.8</v>
      </c>
      <c r="T3621" s="3">
        <v>0.41</v>
      </c>
      <c r="U3621" s="3" t="s">
        <v>60</v>
      </c>
      <c r="V3621" s="3" t="s">
        <v>60</v>
      </c>
      <c r="W3621" s="3" t="s">
        <v>60</v>
      </c>
      <c r="X3621" s="3" t="s">
        <v>60</v>
      </c>
      <c r="Y3621" s="3" t="s">
        <v>60</v>
      </c>
      <c r="Z3621" s="3" t="s">
        <v>60</v>
      </c>
    </row>
    <row r="3622" spans="1:26" x14ac:dyDescent="0.3">
      <c r="A3622" s="2" t="s">
        <v>811</v>
      </c>
      <c r="B3622" s="2" t="s">
        <v>812</v>
      </c>
      <c r="C3622" s="2">
        <v>544</v>
      </c>
      <c r="D3622" s="2" t="s">
        <v>25</v>
      </c>
      <c r="E3622" s="2" t="s">
        <v>458</v>
      </c>
      <c r="F3622" s="2" t="s">
        <v>58</v>
      </c>
      <c r="G3622" s="2" t="s">
        <v>471</v>
      </c>
      <c r="H3622" s="2" t="s">
        <v>60</v>
      </c>
      <c r="I3622" s="2">
        <v>240</v>
      </c>
      <c r="J3622" s="2">
        <v>470</v>
      </c>
      <c r="K3622" s="2">
        <v>41</v>
      </c>
      <c r="L3622" s="2">
        <v>19.670000000000002</v>
      </c>
      <c r="M3622" s="2">
        <v>9.34</v>
      </c>
      <c r="N3622" s="2">
        <v>47.98</v>
      </c>
      <c r="O3622" s="2">
        <v>210.6</v>
      </c>
      <c r="P3622" s="2">
        <v>240</v>
      </c>
      <c r="Q3622" s="2">
        <v>222.22</v>
      </c>
      <c r="R3622" s="2">
        <v>171.14</v>
      </c>
      <c r="S3622" s="2">
        <v>92.59</v>
      </c>
      <c r="T3622" s="2">
        <v>129.85</v>
      </c>
      <c r="U3622" s="2" t="s">
        <v>60</v>
      </c>
      <c r="V3622" s="2" t="s">
        <v>60</v>
      </c>
      <c r="W3622" s="2" t="s">
        <v>60</v>
      </c>
      <c r="X3622" s="2" t="s">
        <v>60</v>
      </c>
      <c r="Y3622" s="2" t="s">
        <v>60</v>
      </c>
      <c r="Z3622" s="2" t="s">
        <v>60</v>
      </c>
    </row>
    <row r="3623" spans="1:26" x14ac:dyDescent="0.3">
      <c r="A3623" s="3" t="s">
        <v>811</v>
      </c>
      <c r="B3623" s="3" t="s">
        <v>812</v>
      </c>
      <c r="C3623" s="3">
        <v>545</v>
      </c>
      <c r="D3623" s="3" t="s">
        <v>25</v>
      </c>
      <c r="E3623" s="3" t="s">
        <v>458</v>
      </c>
      <c r="F3623" s="3" t="s">
        <v>58</v>
      </c>
      <c r="G3623" s="3" t="s">
        <v>461</v>
      </c>
      <c r="H3623" s="3" t="s">
        <v>12</v>
      </c>
      <c r="I3623" s="3">
        <v>1610</v>
      </c>
      <c r="J3623" s="3">
        <v>2819</v>
      </c>
      <c r="K3623" s="3">
        <v>321</v>
      </c>
      <c r="L3623" s="3">
        <v>126.98</v>
      </c>
      <c r="M3623" s="3">
        <v>632.46</v>
      </c>
      <c r="N3623" s="3">
        <v>39.56</v>
      </c>
      <c r="O3623" s="3">
        <v>20.079999999999998</v>
      </c>
      <c r="P3623" s="3">
        <v>1706</v>
      </c>
      <c r="Q3623" s="3">
        <v>869</v>
      </c>
      <c r="R3623" s="3">
        <v>2500.5700000000002</v>
      </c>
      <c r="S3623" s="3">
        <v>50.94</v>
      </c>
      <c r="T3623" s="3">
        <v>34.75</v>
      </c>
      <c r="U3623" s="3" t="s">
        <v>60</v>
      </c>
      <c r="V3623" s="3" t="s">
        <v>60</v>
      </c>
      <c r="W3623" s="3" t="s">
        <v>60</v>
      </c>
      <c r="X3623" s="3" t="s">
        <v>60</v>
      </c>
      <c r="Y3623" s="3" t="s">
        <v>60</v>
      </c>
      <c r="Z3623" s="3" t="s">
        <v>60</v>
      </c>
    </row>
    <row r="3624" spans="1:26" x14ac:dyDescent="0.3">
      <c r="A3624" s="2" t="s">
        <v>811</v>
      </c>
      <c r="B3624" s="2" t="s">
        <v>812</v>
      </c>
      <c r="C3624" s="2">
        <v>546</v>
      </c>
      <c r="D3624" s="2" t="s">
        <v>25</v>
      </c>
      <c r="E3624" s="2" t="s">
        <v>458</v>
      </c>
      <c r="F3624" s="2" t="s">
        <v>58</v>
      </c>
      <c r="G3624" s="2" t="s">
        <v>58</v>
      </c>
      <c r="H3624" s="2" t="s">
        <v>12</v>
      </c>
      <c r="I3624" s="2">
        <v>1610</v>
      </c>
      <c r="J3624" s="2">
        <v>2819</v>
      </c>
      <c r="K3624" s="2">
        <v>321</v>
      </c>
      <c r="L3624" s="2">
        <v>126.98</v>
      </c>
      <c r="M3624" s="2">
        <v>632.46</v>
      </c>
      <c r="N3624" s="2">
        <v>39.56</v>
      </c>
      <c r="O3624" s="2">
        <v>20.079999999999998</v>
      </c>
      <c r="P3624" s="2">
        <v>1706</v>
      </c>
      <c r="Q3624" s="2">
        <v>869</v>
      </c>
      <c r="R3624" s="2">
        <v>2500.5700000000002</v>
      </c>
      <c r="S3624" s="2">
        <v>50.94</v>
      </c>
      <c r="T3624" s="2">
        <v>34.75</v>
      </c>
      <c r="U3624" s="2" t="s">
        <v>60</v>
      </c>
      <c r="V3624" s="2" t="s">
        <v>60</v>
      </c>
      <c r="W3624" s="2" t="s">
        <v>60</v>
      </c>
      <c r="X3624" s="2" t="s">
        <v>60</v>
      </c>
      <c r="Y3624" s="2" t="s">
        <v>60</v>
      </c>
      <c r="Z3624" s="2" t="s">
        <v>60</v>
      </c>
    </row>
    <row r="3625" spans="1:26" x14ac:dyDescent="0.3">
      <c r="A3625" s="3" t="s">
        <v>811</v>
      </c>
      <c r="B3625" s="3" t="s">
        <v>812</v>
      </c>
      <c r="C3625" s="3">
        <v>547</v>
      </c>
      <c r="D3625" s="3" t="s">
        <v>25</v>
      </c>
      <c r="E3625" s="3" t="s">
        <v>458</v>
      </c>
      <c r="F3625" s="3" t="s">
        <v>65</v>
      </c>
      <c r="G3625" s="3" t="s">
        <v>472</v>
      </c>
      <c r="H3625" s="3" t="s">
        <v>60</v>
      </c>
      <c r="I3625" s="3">
        <v>1040</v>
      </c>
      <c r="J3625" s="3">
        <v>3800</v>
      </c>
      <c r="K3625" s="3">
        <v>284</v>
      </c>
      <c r="L3625" s="3">
        <v>621.83000000000004</v>
      </c>
      <c r="M3625" s="3">
        <v>342.97</v>
      </c>
      <c r="N3625" s="3">
        <v>218.95</v>
      </c>
      <c r="O3625" s="3">
        <v>181.31</v>
      </c>
      <c r="P3625" s="3">
        <v>2250</v>
      </c>
      <c r="Q3625" s="3">
        <v>3527.18</v>
      </c>
      <c r="R3625" s="3">
        <v>2672.85</v>
      </c>
      <c r="S3625" s="3">
        <v>156.76</v>
      </c>
      <c r="T3625" s="3">
        <v>131.96</v>
      </c>
      <c r="U3625" s="3">
        <v>36.700000000000003</v>
      </c>
      <c r="V3625" s="3">
        <v>80.36</v>
      </c>
      <c r="W3625" s="3">
        <v>44.33</v>
      </c>
      <c r="X3625" s="3">
        <v>42.12</v>
      </c>
      <c r="Y3625" s="3">
        <v>66.03</v>
      </c>
      <c r="Z3625" s="3">
        <v>50.04</v>
      </c>
    </row>
    <row r="3626" spans="1:26" x14ac:dyDescent="0.3">
      <c r="A3626" s="2" t="s">
        <v>811</v>
      </c>
      <c r="B3626" s="2" t="s">
        <v>812</v>
      </c>
      <c r="C3626" s="2">
        <v>548</v>
      </c>
      <c r="D3626" s="2" t="s">
        <v>25</v>
      </c>
      <c r="E3626" s="2" t="s">
        <v>458</v>
      </c>
      <c r="F3626" s="2" t="s">
        <v>65</v>
      </c>
      <c r="G3626" s="2" t="s">
        <v>473</v>
      </c>
      <c r="H3626" s="2" t="s">
        <v>74</v>
      </c>
      <c r="I3626" s="2">
        <v>1040</v>
      </c>
      <c r="J3626" s="2">
        <v>3800</v>
      </c>
      <c r="K3626" s="2">
        <v>284</v>
      </c>
      <c r="L3626" s="2">
        <v>621.83000000000004</v>
      </c>
      <c r="M3626" s="2">
        <v>342.97</v>
      </c>
      <c r="N3626" s="2">
        <v>218.95</v>
      </c>
      <c r="O3626" s="2">
        <v>181.31</v>
      </c>
      <c r="P3626" s="2">
        <v>2250</v>
      </c>
      <c r="Q3626" s="2">
        <v>3527.18</v>
      </c>
      <c r="R3626" s="2">
        <v>2672.85</v>
      </c>
      <c r="S3626" s="2">
        <v>156.76</v>
      </c>
      <c r="T3626" s="2">
        <v>131.96</v>
      </c>
      <c r="U3626" s="2">
        <v>36.700000000000003</v>
      </c>
      <c r="V3626" s="2">
        <v>80.36</v>
      </c>
      <c r="W3626" s="2">
        <v>44.33</v>
      </c>
      <c r="X3626" s="2">
        <v>42.12</v>
      </c>
      <c r="Y3626" s="2">
        <v>66.03</v>
      </c>
      <c r="Z3626" s="2">
        <v>50.04</v>
      </c>
    </row>
    <row r="3627" spans="1:26" x14ac:dyDescent="0.3">
      <c r="A3627" s="3" t="s">
        <v>811</v>
      </c>
      <c r="B3627" s="3" t="s">
        <v>812</v>
      </c>
      <c r="C3627" s="3">
        <v>549</v>
      </c>
      <c r="D3627" s="3" t="s">
        <v>25</v>
      </c>
      <c r="E3627" s="3" t="s">
        <v>458</v>
      </c>
      <c r="F3627" s="3" t="s">
        <v>65</v>
      </c>
      <c r="G3627" s="3" t="s">
        <v>474</v>
      </c>
      <c r="H3627" s="3" t="s">
        <v>60</v>
      </c>
      <c r="I3627" s="3">
        <v>36.799999999999997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 t="s">
        <v>60</v>
      </c>
      <c r="V3627" s="3" t="s">
        <v>60</v>
      </c>
      <c r="W3627" s="3" t="s">
        <v>60</v>
      </c>
      <c r="X3627" s="3" t="s">
        <v>60</v>
      </c>
      <c r="Y3627" s="3" t="s">
        <v>60</v>
      </c>
      <c r="Z3627" s="3" t="s">
        <v>60</v>
      </c>
    </row>
    <row r="3628" spans="1:26" x14ac:dyDescent="0.3">
      <c r="A3628" s="2" t="s">
        <v>811</v>
      </c>
      <c r="B3628" s="2" t="s">
        <v>812</v>
      </c>
      <c r="C3628" s="2">
        <v>550</v>
      </c>
      <c r="D3628" s="2" t="s">
        <v>25</v>
      </c>
      <c r="E3628" s="2" t="s">
        <v>458</v>
      </c>
      <c r="F3628" s="2" t="s">
        <v>65</v>
      </c>
      <c r="G3628" s="2" t="s">
        <v>475</v>
      </c>
      <c r="H3628" s="2" t="s">
        <v>476</v>
      </c>
      <c r="I3628" s="2">
        <v>36.799999999999997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 t="s">
        <v>60</v>
      </c>
      <c r="V3628" s="2" t="s">
        <v>60</v>
      </c>
      <c r="W3628" s="2" t="s">
        <v>60</v>
      </c>
      <c r="X3628" s="2" t="s">
        <v>60</v>
      </c>
      <c r="Y3628" s="2" t="s">
        <v>60</v>
      </c>
      <c r="Z3628" s="2" t="s">
        <v>60</v>
      </c>
    </row>
    <row r="3629" spans="1:26" x14ac:dyDescent="0.3">
      <c r="A3629" s="3" t="s">
        <v>811</v>
      </c>
      <c r="B3629" s="3" t="s">
        <v>812</v>
      </c>
      <c r="C3629" s="3">
        <v>551</v>
      </c>
      <c r="D3629" s="3" t="s">
        <v>25</v>
      </c>
      <c r="E3629" s="3" t="s">
        <v>458</v>
      </c>
      <c r="F3629" s="3" t="s">
        <v>65</v>
      </c>
      <c r="G3629" s="3" t="s">
        <v>477</v>
      </c>
      <c r="H3629" s="3" t="s">
        <v>60</v>
      </c>
      <c r="I3629" s="3">
        <v>300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</row>
    <row r="3630" spans="1:26" x14ac:dyDescent="0.3">
      <c r="A3630" s="2" t="s">
        <v>811</v>
      </c>
      <c r="B3630" s="2" t="s">
        <v>812</v>
      </c>
      <c r="C3630" s="2">
        <v>552</v>
      </c>
      <c r="D3630" s="2" t="s">
        <v>25</v>
      </c>
      <c r="E3630" s="2" t="s">
        <v>458</v>
      </c>
      <c r="F3630" s="2" t="s">
        <v>65</v>
      </c>
      <c r="G3630" s="2" t="s">
        <v>478</v>
      </c>
      <c r="H3630" s="2" t="s">
        <v>74</v>
      </c>
      <c r="I3630" s="2">
        <v>300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</row>
    <row r="3631" spans="1:26" x14ac:dyDescent="0.3">
      <c r="A3631" s="3" t="s">
        <v>811</v>
      </c>
      <c r="B3631" s="3" t="s">
        <v>812</v>
      </c>
      <c r="C3631" s="3">
        <v>553</v>
      </c>
      <c r="D3631" s="3" t="s">
        <v>25</v>
      </c>
      <c r="E3631" s="3" t="s">
        <v>458</v>
      </c>
      <c r="F3631" s="3" t="s">
        <v>65</v>
      </c>
      <c r="G3631" s="3" t="s">
        <v>479</v>
      </c>
      <c r="H3631" s="3" t="s">
        <v>60</v>
      </c>
      <c r="I3631" s="3">
        <v>1320</v>
      </c>
      <c r="J3631" s="3">
        <v>9300</v>
      </c>
      <c r="K3631" s="3">
        <v>680</v>
      </c>
      <c r="L3631" s="3">
        <v>811.39</v>
      </c>
      <c r="M3631" s="3">
        <v>641.96</v>
      </c>
      <c r="N3631" s="3">
        <v>119.32</v>
      </c>
      <c r="O3631" s="3">
        <v>126.39</v>
      </c>
      <c r="P3631" s="3">
        <v>5363</v>
      </c>
      <c r="Q3631" s="3">
        <v>5859.68</v>
      </c>
      <c r="R3631" s="3">
        <v>4994.62</v>
      </c>
      <c r="S3631" s="3">
        <v>109.26</v>
      </c>
      <c r="T3631" s="3">
        <v>117.32</v>
      </c>
      <c r="U3631" s="3">
        <v>69.239999999999995</v>
      </c>
      <c r="V3631" s="3">
        <v>82.62</v>
      </c>
      <c r="W3631" s="3">
        <v>65.37</v>
      </c>
      <c r="X3631" s="3">
        <v>79.11</v>
      </c>
      <c r="Y3631" s="3">
        <v>86.43</v>
      </c>
      <c r="Z3631" s="3">
        <v>73.67</v>
      </c>
    </row>
    <row r="3632" spans="1:26" x14ac:dyDescent="0.3">
      <c r="A3632" s="2" t="s">
        <v>811</v>
      </c>
      <c r="B3632" s="2" t="s">
        <v>812</v>
      </c>
      <c r="C3632" s="2">
        <v>554</v>
      </c>
      <c r="D3632" s="2" t="s">
        <v>25</v>
      </c>
      <c r="E3632" s="2" t="s">
        <v>458</v>
      </c>
      <c r="F3632" s="2" t="s">
        <v>65</v>
      </c>
      <c r="G3632" s="2" t="s">
        <v>480</v>
      </c>
      <c r="H3632" s="2" t="s">
        <v>60</v>
      </c>
      <c r="I3632" s="2">
        <v>1320</v>
      </c>
      <c r="J3632" s="2">
        <v>8500</v>
      </c>
      <c r="K3632" s="2">
        <v>682</v>
      </c>
      <c r="L3632" s="2">
        <v>928.34</v>
      </c>
      <c r="M3632" s="2">
        <v>630.54999999999995</v>
      </c>
      <c r="N3632" s="2">
        <v>136.12</v>
      </c>
      <c r="O3632" s="2">
        <v>147.22999999999999</v>
      </c>
      <c r="P3632" s="2">
        <v>5150</v>
      </c>
      <c r="Q3632" s="2">
        <v>5911.67</v>
      </c>
      <c r="R3632" s="2">
        <v>4736.3</v>
      </c>
      <c r="S3632" s="2">
        <v>114.79</v>
      </c>
      <c r="T3632" s="2">
        <v>124.82</v>
      </c>
      <c r="U3632" s="2">
        <v>69.44</v>
      </c>
      <c r="V3632" s="2">
        <v>94.53</v>
      </c>
      <c r="W3632" s="2">
        <v>64.209999999999994</v>
      </c>
      <c r="X3632" s="2">
        <v>75.959999999999994</v>
      </c>
      <c r="Y3632" s="2">
        <v>87.2</v>
      </c>
      <c r="Z3632" s="2">
        <v>69.86</v>
      </c>
    </row>
    <row r="3633" spans="1:26" x14ac:dyDescent="0.3">
      <c r="A3633" s="3" t="s">
        <v>811</v>
      </c>
      <c r="B3633" s="3" t="s">
        <v>812</v>
      </c>
      <c r="C3633" s="3">
        <v>555</v>
      </c>
      <c r="D3633" s="3" t="s">
        <v>25</v>
      </c>
      <c r="E3633" s="3" t="s">
        <v>458</v>
      </c>
      <c r="F3633" s="3" t="s">
        <v>65</v>
      </c>
      <c r="G3633" s="3" t="s">
        <v>481</v>
      </c>
      <c r="H3633" s="3" t="s">
        <v>74</v>
      </c>
      <c r="I3633" s="3">
        <v>2640</v>
      </c>
      <c r="J3633" s="3">
        <v>17800</v>
      </c>
      <c r="K3633" s="3">
        <v>1362</v>
      </c>
      <c r="L3633" s="3">
        <v>1739.73</v>
      </c>
      <c r="M3633" s="3">
        <v>1272.51</v>
      </c>
      <c r="N3633" s="3">
        <v>127.73</v>
      </c>
      <c r="O3633" s="3">
        <v>136.72</v>
      </c>
      <c r="P3633" s="3">
        <v>10513</v>
      </c>
      <c r="Q3633" s="3">
        <v>11771.35</v>
      </c>
      <c r="R3633" s="3">
        <v>9730.92</v>
      </c>
      <c r="S3633" s="3">
        <v>111.97</v>
      </c>
      <c r="T3633" s="3">
        <v>120.97</v>
      </c>
      <c r="U3633" s="3">
        <v>69.34</v>
      </c>
      <c r="V3633" s="3">
        <v>88.57</v>
      </c>
      <c r="W3633" s="3">
        <v>64.790000000000006</v>
      </c>
      <c r="X3633" s="3">
        <v>77.53</v>
      </c>
      <c r="Y3633" s="3">
        <v>86.82</v>
      </c>
      <c r="Z3633" s="3">
        <v>71.77</v>
      </c>
    </row>
    <row r="3634" spans="1:26" x14ac:dyDescent="0.3">
      <c r="A3634" s="2" t="s">
        <v>811</v>
      </c>
      <c r="B3634" s="2" t="s">
        <v>812</v>
      </c>
      <c r="C3634" s="2">
        <v>556</v>
      </c>
      <c r="D3634" s="2" t="s">
        <v>25</v>
      </c>
      <c r="E3634" s="2" t="s">
        <v>458</v>
      </c>
      <c r="F3634" s="2" t="s">
        <v>65</v>
      </c>
      <c r="G3634" s="2" t="s">
        <v>482</v>
      </c>
      <c r="H3634" s="2" t="s">
        <v>60</v>
      </c>
      <c r="I3634" s="2">
        <v>600</v>
      </c>
      <c r="J3634" s="2">
        <v>0</v>
      </c>
      <c r="K3634" s="2">
        <v>0</v>
      </c>
      <c r="L3634" s="2">
        <v>338.9</v>
      </c>
      <c r="M3634" s="2">
        <v>0</v>
      </c>
      <c r="N3634" s="2">
        <v>0</v>
      </c>
      <c r="O3634" s="2">
        <v>0</v>
      </c>
      <c r="P3634" s="2">
        <v>0</v>
      </c>
      <c r="Q3634" s="2">
        <v>1671.01</v>
      </c>
      <c r="R3634" s="2">
        <v>0</v>
      </c>
      <c r="S3634" s="2">
        <v>0</v>
      </c>
      <c r="T3634" s="2">
        <v>0</v>
      </c>
      <c r="U3634" s="2">
        <v>0</v>
      </c>
      <c r="V3634" s="2">
        <v>75.92</v>
      </c>
      <c r="W3634" s="2">
        <v>0</v>
      </c>
      <c r="X3634" s="2">
        <v>0</v>
      </c>
      <c r="Y3634" s="2">
        <v>54.23</v>
      </c>
      <c r="Z3634" s="2">
        <v>0</v>
      </c>
    </row>
    <row r="3635" spans="1:26" x14ac:dyDescent="0.3">
      <c r="A3635" s="3" t="s">
        <v>811</v>
      </c>
      <c r="B3635" s="3" t="s">
        <v>812</v>
      </c>
      <c r="C3635" s="3">
        <v>557</v>
      </c>
      <c r="D3635" s="3" t="s">
        <v>25</v>
      </c>
      <c r="E3635" s="3" t="s">
        <v>458</v>
      </c>
      <c r="F3635" s="3" t="s">
        <v>65</v>
      </c>
      <c r="G3635" s="3" t="s">
        <v>483</v>
      </c>
      <c r="H3635" s="3" t="s">
        <v>74</v>
      </c>
      <c r="I3635" s="3">
        <v>600</v>
      </c>
      <c r="J3635" s="3">
        <v>0</v>
      </c>
      <c r="K3635" s="3">
        <v>0</v>
      </c>
      <c r="L3635" s="3">
        <v>338.9</v>
      </c>
      <c r="M3635" s="3">
        <v>0</v>
      </c>
      <c r="N3635" s="3">
        <v>0</v>
      </c>
      <c r="O3635" s="3">
        <v>0</v>
      </c>
      <c r="P3635" s="3">
        <v>0</v>
      </c>
      <c r="Q3635" s="3">
        <v>1671.01</v>
      </c>
      <c r="R3635" s="3">
        <v>0</v>
      </c>
      <c r="S3635" s="3">
        <v>0</v>
      </c>
      <c r="T3635" s="3">
        <v>0</v>
      </c>
      <c r="U3635" s="3">
        <v>0</v>
      </c>
      <c r="V3635" s="3">
        <v>75.92</v>
      </c>
      <c r="W3635" s="3">
        <v>0</v>
      </c>
      <c r="X3635" s="3">
        <v>0</v>
      </c>
      <c r="Y3635" s="3">
        <v>54.23</v>
      </c>
      <c r="Z3635" s="3">
        <v>0</v>
      </c>
    </row>
    <row r="3636" spans="1:26" x14ac:dyDescent="0.3">
      <c r="A3636" s="2" t="s">
        <v>811</v>
      </c>
      <c r="B3636" s="2" t="s">
        <v>812</v>
      </c>
      <c r="C3636" s="2">
        <v>558</v>
      </c>
      <c r="D3636" s="2" t="s">
        <v>25</v>
      </c>
      <c r="E3636" s="2" t="s">
        <v>458</v>
      </c>
      <c r="F3636" s="2" t="s">
        <v>65</v>
      </c>
      <c r="G3636" s="2" t="s">
        <v>65</v>
      </c>
      <c r="H3636" s="2" t="s">
        <v>75</v>
      </c>
      <c r="I3636" s="2">
        <v>4616.8</v>
      </c>
      <c r="J3636" s="2">
        <v>21600</v>
      </c>
      <c r="K3636" s="2">
        <v>1646</v>
      </c>
      <c r="L3636" s="2">
        <v>2700.46</v>
      </c>
      <c r="M3636" s="2">
        <v>1615.48</v>
      </c>
      <c r="N3636" s="2">
        <v>164.06</v>
      </c>
      <c r="O3636" s="2">
        <v>167.16</v>
      </c>
      <c r="P3636" s="2">
        <v>12763</v>
      </c>
      <c r="Q3636" s="2">
        <v>16969.54</v>
      </c>
      <c r="R3636" s="2">
        <v>12403.77</v>
      </c>
      <c r="S3636" s="2">
        <v>132.96</v>
      </c>
      <c r="T3636" s="2">
        <v>136.81</v>
      </c>
      <c r="U3636" s="2">
        <v>48.3</v>
      </c>
      <c r="V3636" s="2">
        <v>79.25</v>
      </c>
      <c r="W3636" s="2">
        <v>47.41</v>
      </c>
      <c r="X3636" s="2">
        <v>54.26</v>
      </c>
      <c r="Y3636" s="2">
        <v>72.14</v>
      </c>
      <c r="Z3636" s="2">
        <v>52.73</v>
      </c>
    </row>
    <row r="3637" spans="1:26" x14ac:dyDescent="0.3">
      <c r="A3637" s="3" t="s">
        <v>811</v>
      </c>
      <c r="B3637" s="3" t="s">
        <v>812</v>
      </c>
      <c r="C3637" s="3">
        <v>559</v>
      </c>
      <c r="D3637" s="3" t="s">
        <v>25</v>
      </c>
      <c r="E3637" s="3" t="s">
        <v>458</v>
      </c>
      <c r="F3637" s="3" t="s">
        <v>65</v>
      </c>
      <c r="G3637" s="3" t="s">
        <v>484</v>
      </c>
      <c r="H3637" s="3" t="s">
        <v>60</v>
      </c>
      <c r="I3637" s="3">
        <v>272</v>
      </c>
      <c r="J3637" s="3">
        <v>500</v>
      </c>
      <c r="K3637" s="3">
        <v>39</v>
      </c>
      <c r="L3637" s="3">
        <v>0</v>
      </c>
      <c r="M3637" s="3">
        <v>0</v>
      </c>
      <c r="N3637" s="3">
        <v>0</v>
      </c>
      <c r="O3637" s="3">
        <v>0</v>
      </c>
      <c r="P3637" s="3">
        <v>295</v>
      </c>
      <c r="Q3637" s="3">
        <v>0</v>
      </c>
      <c r="R3637" s="3">
        <v>365.34</v>
      </c>
      <c r="S3637" s="3">
        <v>0</v>
      </c>
      <c r="T3637" s="3">
        <v>0</v>
      </c>
      <c r="U3637" s="3" t="s">
        <v>60</v>
      </c>
      <c r="V3637" s="3" t="s">
        <v>60</v>
      </c>
      <c r="W3637" s="3" t="s">
        <v>60</v>
      </c>
      <c r="X3637" s="3" t="s">
        <v>60</v>
      </c>
      <c r="Y3637" s="3" t="s">
        <v>60</v>
      </c>
      <c r="Z3637" s="3" t="s">
        <v>60</v>
      </c>
    </row>
    <row r="3638" spans="1:26" x14ac:dyDescent="0.3">
      <c r="A3638" s="2" t="s">
        <v>811</v>
      </c>
      <c r="B3638" s="2" t="s">
        <v>812</v>
      </c>
      <c r="C3638" s="2">
        <v>560</v>
      </c>
      <c r="D3638" s="2" t="s">
        <v>25</v>
      </c>
      <c r="E3638" s="2" t="s">
        <v>458</v>
      </c>
      <c r="F3638" s="2" t="s">
        <v>65</v>
      </c>
      <c r="G3638" s="2" t="s">
        <v>485</v>
      </c>
      <c r="H3638" s="2" t="s">
        <v>16</v>
      </c>
      <c r="I3638" s="2">
        <v>272</v>
      </c>
      <c r="J3638" s="2">
        <v>500</v>
      </c>
      <c r="K3638" s="2">
        <v>39</v>
      </c>
      <c r="L3638" s="2">
        <v>0</v>
      </c>
      <c r="M3638" s="2">
        <v>0</v>
      </c>
      <c r="N3638" s="2">
        <v>0</v>
      </c>
      <c r="O3638" s="2">
        <v>0</v>
      </c>
      <c r="P3638" s="2">
        <v>295</v>
      </c>
      <c r="Q3638" s="2">
        <v>0</v>
      </c>
      <c r="R3638" s="2">
        <v>365.34</v>
      </c>
      <c r="S3638" s="2">
        <v>0</v>
      </c>
      <c r="T3638" s="2">
        <v>0</v>
      </c>
      <c r="U3638" s="2" t="s">
        <v>60</v>
      </c>
      <c r="V3638" s="2" t="s">
        <v>60</v>
      </c>
      <c r="W3638" s="2" t="s">
        <v>60</v>
      </c>
      <c r="X3638" s="2" t="s">
        <v>60</v>
      </c>
      <c r="Y3638" s="2" t="s">
        <v>60</v>
      </c>
      <c r="Z3638" s="2" t="s">
        <v>60</v>
      </c>
    </row>
    <row r="3639" spans="1:26" x14ac:dyDescent="0.3">
      <c r="A3639" s="3" t="s">
        <v>811</v>
      </c>
      <c r="B3639" s="3" t="s">
        <v>812</v>
      </c>
      <c r="C3639" s="3">
        <v>561</v>
      </c>
      <c r="D3639" s="3" t="s">
        <v>25</v>
      </c>
      <c r="E3639" s="3" t="s">
        <v>458</v>
      </c>
      <c r="F3639" s="3" t="s">
        <v>65</v>
      </c>
      <c r="G3639" s="3" t="s">
        <v>486</v>
      </c>
      <c r="H3639" s="3" t="s">
        <v>60</v>
      </c>
      <c r="I3639" s="3">
        <v>220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 t="s">
        <v>60</v>
      </c>
      <c r="V3639" s="3" t="s">
        <v>60</v>
      </c>
      <c r="W3639" s="3" t="s">
        <v>60</v>
      </c>
      <c r="X3639" s="3" t="s">
        <v>60</v>
      </c>
      <c r="Y3639" s="3" t="s">
        <v>60</v>
      </c>
      <c r="Z3639" s="3" t="s">
        <v>60</v>
      </c>
    </row>
    <row r="3640" spans="1:26" x14ac:dyDescent="0.3">
      <c r="A3640" s="2" t="s">
        <v>811</v>
      </c>
      <c r="B3640" s="2" t="s">
        <v>812</v>
      </c>
      <c r="C3640" s="2">
        <v>562</v>
      </c>
      <c r="D3640" s="2" t="s">
        <v>25</v>
      </c>
      <c r="E3640" s="2" t="s">
        <v>458</v>
      </c>
      <c r="F3640" s="2" t="s">
        <v>65</v>
      </c>
      <c r="G3640" s="2" t="s">
        <v>487</v>
      </c>
      <c r="H3640" s="2" t="s">
        <v>16</v>
      </c>
      <c r="I3640" s="2">
        <v>220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 t="s">
        <v>60</v>
      </c>
      <c r="V3640" s="2" t="s">
        <v>60</v>
      </c>
      <c r="W3640" s="2" t="s">
        <v>60</v>
      </c>
      <c r="X3640" s="2" t="s">
        <v>60</v>
      </c>
      <c r="Y3640" s="2" t="s">
        <v>60</v>
      </c>
      <c r="Z3640" s="2" t="s">
        <v>60</v>
      </c>
    </row>
    <row r="3641" spans="1:26" x14ac:dyDescent="0.3">
      <c r="A3641" s="3" t="s">
        <v>811</v>
      </c>
      <c r="B3641" s="3" t="s">
        <v>812</v>
      </c>
      <c r="C3641" s="3">
        <v>563</v>
      </c>
      <c r="D3641" s="3" t="s">
        <v>25</v>
      </c>
      <c r="E3641" s="3" t="s">
        <v>458</v>
      </c>
      <c r="F3641" s="3" t="s">
        <v>65</v>
      </c>
      <c r="G3641" s="3" t="s">
        <v>488</v>
      </c>
      <c r="H3641" s="3" t="s">
        <v>60</v>
      </c>
      <c r="I3641" s="3">
        <v>464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 t="s">
        <v>60</v>
      </c>
      <c r="V3641" s="3" t="s">
        <v>60</v>
      </c>
      <c r="W3641" s="3" t="s">
        <v>60</v>
      </c>
      <c r="X3641" s="3" t="s">
        <v>60</v>
      </c>
      <c r="Y3641" s="3" t="s">
        <v>60</v>
      </c>
      <c r="Z3641" s="3" t="s">
        <v>60</v>
      </c>
    </row>
    <row r="3642" spans="1:26" x14ac:dyDescent="0.3">
      <c r="A3642" s="2" t="s">
        <v>811</v>
      </c>
      <c r="B3642" s="2" t="s">
        <v>812</v>
      </c>
      <c r="C3642" s="2">
        <v>564</v>
      </c>
      <c r="D3642" s="2" t="s">
        <v>25</v>
      </c>
      <c r="E3642" s="2" t="s">
        <v>458</v>
      </c>
      <c r="F3642" s="2" t="s">
        <v>65</v>
      </c>
      <c r="G3642" s="2" t="s">
        <v>489</v>
      </c>
      <c r="H3642" s="2" t="s">
        <v>16</v>
      </c>
      <c r="I3642" s="2">
        <v>464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 t="s">
        <v>60</v>
      </c>
      <c r="V3642" s="2" t="s">
        <v>60</v>
      </c>
      <c r="W3642" s="2" t="s">
        <v>60</v>
      </c>
      <c r="X3642" s="2" t="s">
        <v>60</v>
      </c>
      <c r="Y3642" s="2" t="s">
        <v>60</v>
      </c>
      <c r="Z3642" s="2" t="s">
        <v>60</v>
      </c>
    </row>
    <row r="3643" spans="1:26" x14ac:dyDescent="0.3">
      <c r="A3643" s="3" t="s">
        <v>811</v>
      </c>
      <c r="B3643" s="3" t="s">
        <v>812</v>
      </c>
      <c r="C3643" s="3">
        <v>565</v>
      </c>
      <c r="D3643" s="3" t="s">
        <v>25</v>
      </c>
      <c r="E3643" s="3" t="s">
        <v>458</v>
      </c>
      <c r="F3643" s="3" t="s">
        <v>65</v>
      </c>
      <c r="G3643" s="3" t="s">
        <v>490</v>
      </c>
      <c r="H3643" s="3" t="s">
        <v>60</v>
      </c>
      <c r="I3643" s="3">
        <v>220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 t="s">
        <v>60</v>
      </c>
      <c r="V3643" s="3" t="s">
        <v>60</v>
      </c>
      <c r="W3643" s="3" t="s">
        <v>60</v>
      </c>
      <c r="X3643" s="3" t="s">
        <v>60</v>
      </c>
      <c r="Y3643" s="3" t="s">
        <v>60</v>
      </c>
      <c r="Z3643" s="3" t="s">
        <v>60</v>
      </c>
    </row>
    <row r="3644" spans="1:26" x14ac:dyDescent="0.3">
      <c r="A3644" s="2" t="s">
        <v>811</v>
      </c>
      <c r="B3644" s="2" t="s">
        <v>812</v>
      </c>
      <c r="C3644" s="2">
        <v>566</v>
      </c>
      <c r="D3644" s="2" t="s">
        <v>25</v>
      </c>
      <c r="E3644" s="2" t="s">
        <v>458</v>
      </c>
      <c r="F3644" s="2" t="s">
        <v>65</v>
      </c>
      <c r="G3644" s="2" t="s">
        <v>425</v>
      </c>
      <c r="H3644" s="2" t="s">
        <v>16</v>
      </c>
      <c r="I3644" s="2">
        <v>220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 t="s">
        <v>60</v>
      </c>
      <c r="V3644" s="2" t="s">
        <v>60</v>
      </c>
      <c r="W3644" s="2" t="s">
        <v>60</v>
      </c>
      <c r="X3644" s="2" t="s">
        <v>60</v>
      </c>
      <c r="Y3644" s="2" t="s">
        <v>60</v>
      </c>
      <c r="Z3644" s="2" t="s">
        <v>60</v>
      </c>
    </row>
    <row r="3645" spans="1:26" x14ac:dyDescent="0.3">
      <c r="A3645" s="3" t="s">
        <v>811</v>
      </c>
      <c r="B3645" s="3" t="s">
        <v>812</v>
      </c>
      <c r="C3645" s="3">
        <v>567</v>
      </c>
      <c r="D3645" s="3" t="s">
        <v>25</v>
      </c>
      <c r="E3645" s="3" t="s">
        <v>458</v>
      </c>
      <c r="F3645" s="3" t="s">
        <v>65</v>
      </c>
      <c r="G3645" s="3" t="s">
        <v>491</v>
      </c>
      <c r="H3645" s="3" t="s">
        <v>60</v>
      </c>
      <c r="I3645" s="3">
        <v>768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 t="s">
        <v>60</v>
      </c>
      <c r="V3645" s="3" t="s">
        <v>60</v>
      </c>
      <c r="W3645" s="3" t="s">
        <v>60</v>
      </c>
      <c r="X3645" s="3" t="s">
        <v>60</v>
      </c>
      <c r="Y3645" s="3" t="s">
        <v>60</v>
      </c>
      <c r="Z3645" s="3" t="s">
        <v>60</v>
      </c>
    </row>
    <row r="3646" spans="1:26" x14ac:dyDescent="0.3">
      <c r="A3646" s="2" t="s">
        <v>811</v>
      </c>
      <c r="B3646" s="2" t="s">
        <v>812</v>
      </c>
      <c r="C3646" s="2">
        <v>568</v>
      </c>
      <c r="D3646" s="2" t="s">
        <v>25</v>
      </c>
      <c r="E3646" s="2" t="s">
        <v>458</v>
      </c>
      <c r="F3646" s="2" t="s">
        <v>65</v>
      </c>
      <c r="G3646" s="2" t="s">
        <v>492</v>
      </c>
      <c r="H3646" s="2" t="s">
        <v>16</v>
      </c>
      <c r="I3646" s="2">
        <v>768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 t="s">
        <v>60</v>
      </c>
      <c r="V3646" s="2" t="s">
        <v>60</v>
      </c>
      <c r="W3646" s="2" t="s">
        <v>60</v>
      </c>
      <c r="X3646" s="2" t="s">
        <v>60</v>
      </c>
      <c r="Y3646" s="2" t="s">
        <v>60</v>
      </c>
      <c r="Z3646" s="2" t="s">
        <v>60</v>
      </c>
    </row>
    <row r="3647" spans="1:26" x14ac:dyDescent="0.3">
      <c r="A3647" s="3" t="s">
        <v>811</v>
      </c>
      <c r="B3647" s="3" t="s">
        <v>812</v>
      </c>
      <c r="C3647" s="3">
        <v>569</v>
      </c>
      <c r="D3647" s="3" t="s">
        <v>25</v>
      </c>
      <c r="E3647" s="3" t="s">
        <v>458</v>
      </c>
      <c r="F3647" s="3" t="s">
        <v>65</v>
      </c>
      <c r="G3647" s="3" t="s">
        <v>493</v>
      </c>
      <c r="H3647" s="3" t="s">
        <v>60</v>
      </c>
      <c r="I3647" s="3">
        <v>220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 t="s">
        <v>60</v>
      </c>
      <c r="V3647" s="3" t="s">
        <v>60</v>
      </c>
      <c r="W3647" s="3" t="s">
        <v>60</v>
      </c>
      <c r="X3647" s="3" t="s">
        <v>60</v>
      </c>
      <c r="Y3647" s="3" t="s">
        <v>60</v>
      </c>
      <c r="Z3647" s="3" t="s">
        <v>60</v>
      </c>
    </row>
    <row r="3648" spans="1:26" x14ac:dyDescent="0.3">
      <c r="A3648" s="2" t="s">
        <v>811</v>
      </c>
      <c r="B3648" s="2" t="s">
        <v>812</v>
      </c>
      <c r="C3648" s="2">
        <v>570</v>
      </c>
      <c r="D3648" s="2" t="s">
        <v>25</v>
      </c>
      <c r="E3648" s="2" t="s">
        <v>458</v>
      </c>
      <c r="F3648" s="2" t="s">
        <v>65</v>
      </c>
      <c r="G3648" s="2" t="s">
        <v>494</v>
      </c>
      <c r="H3648" s="2" t="s">
        <v>16</v>
      </c>
      <c r="I3648" s="2">
        <v>220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 t="s">
        <v>60</v>
      </c>
      <c r="V3648" s="2" t="s">
        <v>60</v>
      </c>
      <c r="W3648" s="2" t="s">
        <v>60</v>
      </c>
      <c r="X3648" s="2" t="s">
        <v>60</v>
      </c>
      <c r="Y3648" s="2" t="s">
        <v>60</v>
      </c>
      <c r="Z3648" s="2" t="s">
        <v>60</v>
      </c>
    </row>
    <row r="3649" spans="1:26" x14ac:dyDescent="0.3">
      <c r="A3649" s="3" t="s">
        <v>811</v>
      </c>
      <c r="B3649" s="3" t="s">
        <v>812</v>
      </c>
      <c r="C3649" s="3">
        <v>571</v>
      </c>
      <c r="D3649" s="3" t="s">
        <v>25</v>
      </c>
      <c r="E3649" s="3" t="s">
        <v>458</v>
      </c>
      <c r="F3649" s="3" t="s">
        <v>65</v>
      </c>
      <c r="G3649" s="3" t="s">
        <v>495</v>
      </c>
      <c r="H3649" s="3" t="s">
        <v>60</v>
      </c>
      <c r="I3649" s="3">
        <v>445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 t="s">
        <v>60</v>
      </c>
      <c r="V3649" s="3" t="s">
        <v>60</v>
      </c>
      <c r="W3649" s="3" t="s">
        <v>60</v>
      </c>
      <c r="X3649" s="3" t="s">
        <v>60</v>
      </c>
      <c r="Y3649" s="3" t="s">
        <v>60</v>
      </c>
      <c r="Z3649" s="3" t="s">
        <v>60</v>
      </c>
    </row>
    <row r="3650" spans="1:26" x14ac:dyDescent="0.3">
      <c r="A3650" s="2" t="s">
        <v>811</v>
      </c>
      <c r="B3650" s="2" t="s">
        <v>812</v>
      </c>
      <c r="C3650" s="2">
        <v>572</v>
      </c>
      <c r="D3650" s="2" t="s">
        <v>25</v>
      </c>
      <c r="E3650" s="2" t="s">
        <v>458</v>
      </c>
      <c r="F3650" s="2" t="s">
        <v>65</v>
      </c>
      <c r="G3650" s="2" t="s">
        <v>496</v>
      </c>
      <c r="H3650" s="2" t="s">
        <v>16</v>
      </c>
      <c r="I3650" s="2">
        <v>445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 t="s">
        <v>60</v>
      </c>
      <c r="V3650" s="2" t="s">
        <v>60</v>
      </c>
      <c r="W3650" s="2" t="s">
        <v>60</v>
      </c>
      <c r="X3650" s="2" t="s">
        <v>60</v>
      </c>
      <c r="Y3650" s="2" t="s">
        <v>60</v>
      </c>
      <c r="Z3650" s="2" t="s">
        <v>60</v>
      </c>
    </row>
    <row r="3651" spans="1:26" x14ac:dyDescent="0.3">
      <c r="A3651" s="3" t="s">
        <v>811</v>
      </c>
      <c r="B3651" s="3" t="s">
        <v>812</v>
      </c>
      <c r="C3651" s="3">
        <v>573</v>
      </c>
      <c r="D3651" s="3" t="s">
        <v>25</v>
      </c>
      <c r="E3651" s="3" t="s">
        <v>458</v>
      </c>
      <c r="F3651" s="3" t="s">
        <v>65</v>
      </c>
      <c r="G3651" s="3" t="s">
        <v>497</v>
      </c>
      <c r="H3651" s="3" t="s">
        <v>60</v>
      </c>
      <c r="I3651" s="3">
        <v>368.14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 t="s">
        <v>60</v>
      </c>
      <c r="V3651" s="3" t="s">
        <v>60</v>
      </c>
      <c r="W3651" s="3" t="s">
        <v>60</v>
      </c>
      <c r="X3651" s="3" t="s">
        <v>60</v>
      </c>
      <c r="Y3651" s="3" t="s">
        <v>60</v>
      </c>
      <c r="Z3651" s="3" t="s">
        <v>60</v>
      </c>
    </row>
    <row r="3652" spans="1:26" x14ac:dyDescent="0.3">
      <c r="A3652" s="2" t="s">
        <v>811</v>
      </c>
      <c r="B3652" s="2" t="s">
        <v>812</v>
      </c>
      <c r="C3652" s="2">
        <v>574</v>
      </c>
      <c r="D3652" s="2" t="s">
        <v>25</v>
      </c>
      <c r="E3652" s="2" t="s">
        <v>458</v>
      </c>
      <c r="F3652" s="2" t="s">
        <v>65</v>
      </c>
      <c r="G3652" s="2" t="s">
        <v>498</v>
      </c>
      <c r="H3652" s="2" t="s">
        <v>60</v>
      </c>
      <c r="I3652" s="2">
        <v>366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 t="s">
        <v>60</v>
      </c>
      <c r="V3652" s="2" t="s">
        <v>60</v>
      </c>
      <c r="W3652" s="2" t="s">
        <v>60</v>
      </c>
      <c r="X3652" s="2" t="s">
        <v>60</v>
      </c>
      <c r="Y3652" s="2" t="s">
        <v>60</v>
      </c>
      <c r="Z3652" s="2" t="s">
        <v>60</v>
      </c>
    </row>
    <row r="3653" spans="1:26" x14ac:dyDescent="0.3">
      <c r="A3653" s="3" t="s">
        <v>811</v>
      </c>
      <c r="B3653" s="3" t="s">
        <v>812</v>
      </c>
      <c r="C3653" s="3">
        <v>575</v>
      </c>
      <c r="D3653" s="3" t="s">
        <v>25</v>
      </c>
      <c r="E3653" s="3" t="s">
        <v>458</v>
      </c>
      <c r="F3653" s="3" t="s">
        <v>65</v>
      </c>
      <c r="G3653" s="3" t="s">
        <v>499</v>
      </c>
      <c r="H3653" s="3" t="s">
        <v>60</v>
      </c>
      <c r="I3653" s="3">
        <v>742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 t="s">
        <v>60</v>
      </c>
      <c r="V3653" s="3" t="s">
        <v>60</v>
      </c>
      <c r="W3653" s="3" t="s">
        <v>60</v>
      </c>
      <c r="X3653" s="3" t="s">
        <v>60</v>
      </c>
      <c r="Y3653" s="3" t="s">
        <v>60</v>
      </c>
      <c r="Z3653" s="3" t="s">
        <v>60</v>
      </c>
    </row>
    <row r="3654" spans="1:26" x14ac:dyDescent="0.3">
      <c r="A3654" s="2" t="s">
        <v>811</v>
      </c>
      <c r="B3654" s="2" t="s">
        <v>812</v>
      </c>
      <c r="C3654" s="2">
        <v>576</v>
      </c>
      <c r="D3654" s="2" t="s">
        <v>25</v>
      </c>
      <c r="E3654" s="2" t="s">
        <v>458</v>
      </c>
      <c r="F3654" s="2" t="s">
        <v>65</v>
      </c>
      <c r="G3654" s="2" t="s">
        <v>500</v>
      </c>
      <c r="H3654" s="2" t="s">
        <v>16</v>
      </c>
      <c r="I3654" s="2">
        <v>1476.14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 t="s">
        <v>60</v>
      </c>
      <c r="V3654" s="2" t="s">
        <v>60</v>
      </c>
      <c r="W3654" s="2" t="s">
        <v>60</v>
      </c>
      <c r="X3654" s="2" t="s">
        <v>60</v>
      </c>
      <c r="Y3654" s="2" t="s">
        <v>60</v>
      </c>
      <c r="Z3654" s="2" t="s">
        <v>60</v>
      </c>
    </row>
    <row r="3655" spans="1:26" x14ac:dyDescent="0.3">
      <c r="A3655" s="3" t="s">
        <v>811</v>
      </c>
      <c r="B3655" s="3" t="s">
        <v>812</v>
      </c>
      <c r="C3655" s="3">
        <v>577</v>
      </c>
      <c r="D3655" s="3" t="s">
        <v>25</v>
      </c>
      <c r="E3655" s="3" t="s">
        <v>458</v>
      </c>
      <c r="F3655" s="3" t="s">
        <v>65</v>
      </c>
      <c r="G3655" s="3" t="s">
        <v>501</v>
      </c>
      <c r="H3655" s="3" t="s">
        <v>60</v>
      </c>
      <c r="I3655" s="3">
        <v>208</v>
      </c>
      <c r="J3655" s="3">
        <v>400</v>
      </c>
      <c r="K3655" s="3">
        <v>32</v>
      </c>
      <c r="L3655" s="3">
        <v>0</v>
      </c>
      <c r="M3655" s="3">
        <v>0</v>
      </c>
      <c r="N3655" s="3">
        <v>0</v>
      </c>
      <c r="O3655" s="3">
        <v>0</v>
      </c>
      <c r="P3655" s="3">
        <v>240</v>
      </c>
      <c r="Q3655" s="3">
        <v>0</v>
      </c>
      <c r="R3655" s="3">
        <v>0</v>
      </c>
      <c r="S3655" s="3">
        <v>0</v>
      </c>
      <c r="T3655" s="3">
        <v>0</v>
      </c>
      <c r="U3655" s="3" t="s">
        <v>60</v>
      </c>
      <c r="V3655" s="3" t="s">
        <v>60</v>
      </c>
      <c r="W3655" s="3" t="s">
        <v>60</v>
      </c>
      <c r="X3655" s="3" t="s">
        <v>60</v>
      </c>
      <c r="Y3655" s="3" t="s">
        <v>60</v>
      </c>
      <c r="Z3655" s="3" t="s">
        <v>60</v>
      </c>
    </row>
    <row r="3656" spans="1:26" x14ac:dyDescent="0.3">
      <c r="A3656" s="2" t="s">
        <v>811</v>
      </c>
      <c r="B3656" s="2" t="s">
        <v>812</v>
      </c>
      <c r="C3656" s="2">
        <v>578</v>
      </c>
      <c r="D3656" s="2" t="s">
        <v>25</v>
      </c>
      <c r="E3656" s="2" t="s">
        <v>458</v>
      </c>
      <c r="F3656" s="2" t="s">
        <v>65</v>
      </c>
      <c r="G3656" s="2" t="s">
        <v>502</v>
      </c>
      <c r="H3656" s="2" t="s">
        <v>16</v>
      </c>
      <c r="I3656" s="2">
        <v>208</v>
      </c>
      <c r="J3656" s="2">
        <v>400</v>
      </c>
      <c r="K3656" s="2">
        <v>32</v>
      </c>
      <c r="L3656" s="2">
        <v>0</v>
      </c>
      <c r="M3656" s="2">
        <v>0</v>
      </c>
      <c r="N3656" s="2">
        <v>0</v>
      </c>
      <c r="O3656" s="2">
        <v>0</v>
      </c>
      <c r="P3656" s="2">
        <v>240</v>
      </c>
      <c r="Q3656" s="2">
        <v>0</v>
      </c>
      <c r="R3656" s="2">
        <v>0</v>
      </c>
      <c r="S3656" s="2">
        <v>0</v>
      </c>
      <c r="T3656" s="2">
        <v>0</v>
      </c>
      <c r="U3656" s="2" t="s">
        <v>60</v>
      </c>
      <c r="V3656" s="2" t="s">
        <v>60</v>
      </c>
      <c r="W3656" s="2" t="s">
        <v>60</v>
      </c>
      <c r="X3656" s="2" t="s">
        <v>60</v>
      </c>
      <c r="Y3656" s="2" t="s">
        <v>60</v>
      </c>
      <c r="Z3656" s="2" t="s">
        <v>60</v>
      </c>
    </row>
    <row r="3657" spans="1:26" x14ac:dyDescent="0.3">
      <c r="A3657" s="3" t="s">
        <v>811</v>
      </c>
      <c r="B3657" s="3" t="s">
        <v>812</v>
      </c>
      <c r="C3657" s="3">
        <v>579</v>
      </c>
      <c r="D3657" s="3" t="s">
        <v>25</v>
      </c>
      <c r="E3657" s="3" t="s">
        <v>458</v>
      </c>
      <c r="F3657" s="3" t="s">
        <v>65</v>
      </c>
      <c r="G3657" s="3" t="s">
        <v>503</v>
      </c>
      <c r="H3657" s="3" t="s">
        <v>60</v>
      </c>
      <c r="I3657" s="3">
        <v>370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 t="s">
        <v>60</v>
      </c>
      <c r="V3657" s="3" t="s">
        <v>60</v>
      </c>
      <c r="W3657" s="3" t="s">
        <v>60</v>
      </c>
      <c r="X3657" s="3" t="s">
        <v>60</v>
      </c>
      <c r="Y3657" s="3" t="s">
        <v>60</v>
      </c>
      <c r="Z3657" s="3" t="s">
        <v>60</v>
      </c>
    </row>
    <row r="3658" spans="1:26" x14ac:dyDescent="0.3">
      <c r="A3658" s="2" t="s">
        <v>811</v>
      </c>
      <c r="B3658" s="2" t="s">
        <v>812</v>
      </c>
      <c r="C3658" s="2">
        <v>580</v>
      </c>
      <c r="D3658" s="2" t="s">
        <v>25</v>
      </c>
      <c r="E3658" s="2" t="s">
        <v>458</v>
      </c>
      <c r="F3658" s="2" t="s">
        <v>65</v>
      </c>
      <c r="G3658" s="2" t="s">
        <v>504</v>
      </c>
      <c r="H3658" s="2" t="s">
        <v>16</v>
      </c>
      <c r="I3658" s="2">
        <v>370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 t="s">
        <v>60</v>
      </c>
      <c r="V3658" s="2" t="s">
        <v>60</v>
      </c>
      <c r="W3658" s="2" t="s">
        <v>60</v>
      </c>
      <c r="X3658" s="2" t="s">
        <v>60</v>
      </c>
      <c r="Y3658" s="2" t="s">
        <v>60</v>
      </c>
      <c r="Z3658" s="2" t="s">
        <v>60</v>
      </c>
    </row>
    <row r="3659" spans="1:26" x14ac:dyDescent="0.3">
      <c r="A3659" s="3" t="s">
        <v>811</v>
      </c>
      <c r="B3659" s="3" t="s">
        <v>812</v>
      </c>
      <c r="C3659" s="3">
        <v>581</v>
      </c>
      <c r="D3659" s="3" t="s">
        <v>25</v>
      </c>
      <c r="E3659" s="3" t="s">
        <v>458</v>
      </c>
      <c r="F3659" s="3" t="s">
        <v>65</v>
      </c>
      <c r="G3659" s="3" t="s">
        <v>65</v>
      </c>
      <c r="H3659" s="3" t="s">
        <v>16</v>
      </c>
      <c r="I3659" s="3">
        <v>4663.1400000000003</v>
      </c>
      <c r="J3659" s="3">
        <v>900</v>
      </c>
      <c r="K3659" s="3">
        <v>71</v>
      </c>
      <c r="L3659" s="3">
        <v>0</v>
      </c>
      <c r="M3659" s="3">
        <v>0</v>
      </c>
      <c r="N3659" s="3">
        <v>0</v>
      </c>
      <c r="O3659" s="3">
        <v>0</v>
      </c>
      <c r="P3659" s="3">
        <v>535</v>
      </c>
      <c r="Q3659" s="3">
        <v>0</v>
      </c>
      <c r="R3659" s="3">
        <v>365.34</v>
      </c>
      <c r="S3659" s="3">
        <v>0</v>
      </c>
      <c r="T3659" s="3">
        <v>0</v>
      </c>
      <c r="U3659" s="3" t="s">
        <v>60</v>
      </c>
      <c r="V3659" s="3" t="s">
        <v>60</v>
      </c>
      <c r="W3659" s="3" t="s">
        <v>60</v>
      </c>
      <c r="X3659" s="3" t="s">
        <v>60</v>
      </c>
      <c r="Y3659" s="3" t="s">
        <v>60</v>
      </c>
      <c r="Z3659" s="3" t="s">
        <v>60</v>
      </c>
    </row>
    <row r="3660" spans="1:26" x14ac:dyDescent="0.3">
      <c r="A3660" s="2" t="s">
        <v>811</v>
      </c>
      <c r="B3660" s="2" t="s">
        <v>812</v>
      </c>
      <c r="C3660" s="2">
        <v>582</v>
      </c>
      <c r="D3660" s="2" t="s">
        <v>25</v>
      </c>
      <c r="E3660" s="2" t="s">
        <v>458</v>
      </c>
      <c r="F3660" s="2" t="s">
        <v>78</v>
      </c>
      <c r="G3660" s="2" t="s">
        <v>505</v>
      </c>
      <c r="H3660" s="2" t="s">
        <v>60</v>
      </c>
      <c r="I3660" s="2">
        <v>2000</v>
      </c>
      <c r="J3660" s="2">
        <v>13600</v>
      </c>
      <c r="K3660" s="2">
        <v>1061</v>
      </c>
      <c r="L3660" s="2">
        <v>1183.5</v>
      </c>
      <c r="M3660" s="2">
        <v>735.55</v>
      </c>
      <c r="N3660" s="2">
        <v>111.55</v>
      </c>
      <c r="O3660" s="2">
        <v>160.9</v>
      </c>
      <c r="P3660" s="2">
        <v>7997</v>
      </c>
      <c r="Q3660" s="2">
        <v>6514.98</v>
      </c>
      <c r="R3660" s="2">
        <v>7227.32</v>
      </c>
      <c r="S3660" s="2">
        <v>81.47</v>
      </c>
      <c r="T3660" s="2">
        <v>90.14</v>
      </c>
      <c r="U3660" s="2">
        <v>71.3</v>
      </c>
      <c r="V3660" s="2">
        <v>79.540000000000006</v>
      </c>
      <c r="W3660" s="2">
        <v>49.43</v>
      </c>
      <c r="X3660" s="2">
        <v>77.849999999999994</v>
      </c>
      <c r="Y3660" s="2">
        <v>63.42</v>
      </c>
      <c r="Z3660" s="2">
        <v>70.36</v>
      </c>
    </row>
    <row r="3661" spans="1:26" x14ac:dyDescent="0.3">
      <c r="A3661" s="3" t="s">
        <v>811</v>
      </c>
      <c r="B3661" s="3" t="s">
        <v>812</v>
      </c>
      <c r="C3661" s="3">
        <v>583</v>
      </c>
      <c r="D3661" s="3" t="s">
        <v>25</v>
      </c>
      <c r="E3661" s="3" t="s">
        <v>458</v>
      </c>
      <c r="F3661" s="3" t="s">
        <v>78</v>
      </c>
      <c r="G3661" s="3" t="s">
        <v>83</v>
      </c>
      <c r="H3661" s="3" t="s">
        <v>74</v>
      </c>
      <c r="I3661" s="3">
        <v>2000</v>
      </c>
      <c r="J3661" s="3">
        <v>13600</v>
      </c>
      <c r="K3661" s="3">
        <v>1061</v>
      </c>
      <c r="L3661" s="3">
        <v>1183.5</v>
      </c>
      <c r="M3661" s="3">
        <v>735.55</v>
      </c>
      <c r="N3661" s="3">
        <v>111.55</v>
      </c>
      <c r="O3661" s="3">
        <v>160.9</v>
      </c>
      <c r="P3661" s="3">
        <v>7997</v>
      </c>
      <c r="Q3661" s="3">
        <v>6514.98</v>
      </c>
      <c r="R3661" s="3">
        <v>7227.32</v>
      </c>
      <c r="S3661" s="3">
        <v>81.47</v>
      </c>
      <c r="T3661" s="3">
        <v>90.14</v>
      </c>
      <c r="U3661" s="3">
        <v>71.3</v>
      </c>
      <c r="V3661" s="3">
        <v>79.540000000000006</v>
      </c>
      <c r="W3661" s="3">
        <v>49.43</v>
      </c>
      <c r="X3661" s="3">
        <v>77.849999999999994</v>
      </c>
      <c r="Y3661" s="3">
        <v>63.42</v>
      </c>
      <c r="Z3661" s="3">
        <v>70.36</v>
      </c>
    </row>
    <row r="3662" spans="1:26" x14ac:dyDescent="0.3">
      <c r="A3662" s="2" t="s">
        <v>811</v>
      </c>
      <c r="B3662" s="2" t="s">
        <v>812</v>
      </c>
      <c r="C3662" s="2">
        <v>584</v>
      </c>
      <c r="D3662" s="2" t="s">
        <v>25</v>
      </c>
      <c r="E3662" s="2" t="s">
        <v>458</v>
      </c>
      <c r="F3662" s="2" t="s">
        <v>78</v>
      </c>
      <c r="G3662" s="2" t="s">
        <v>84</v>
      </c>
      <c r="H3662" s="2" t="s">
        <v>75</v>
      </c>
      <c r="I3662" s="2">
        <v>2000</v>
      </c>
      <c r="J3662" s="2">
        <v>13600</v>
      </c>
      <c r="K3662" s="2">
        <v>1061</v>
      </c>
      <c r="L3662" s="2">
        <v>1183.5</v>
      </c>
      <c r="M3662" s="2">
        <v>735.55</v>
      </c>
      <c r="N3662" s="2">
        <v>111.55</v>
      </c>
      <c r="O3662" s="2">
        <v>160.9</v>
      </c>
      <c r="P3662" s="2">
        <v>7997</v>
      </c>
      <c r="Q3662" s="2">
        <v>6514.98</v>
      </c>
      <c r="R3662" s="2">
        <v>7227.32</v>
      </c>
      <c r="S3662" s="2">
        <v>81.47</v>
      </c>
      <c r="T3662" s="2">
        <v>90.14</v>
      </c>
      <c r="U3662" s="2">
        <v>71.3</v>
      </c>
      <c r="V3662" s="2">
        <v>79.540000000000006</v>
      </c>
      <c r="W3662" s="2">
        <v>49.43</v>
      </c>
      <c r="X3662" s="2">
        <v>77.849999999999994</v>
      </c>
      <c r="Y3662" s="2">
        <v>63.42</v>
      </c>
      <c r="Z3662" s="2">
        <v>70.36</v>
      </c>
    </row>
    <row r="3663" spans="1:26" x14ac:dyDescent="0.3">
      <c r="A3663" s="3" t="s">
        <v>811</v>
      </c>
      <c r="B3663" s="3" t="s">
        <v>812</v>
      </c>
      <c r="C3663" s="3">
        <v>585</v>
      </c>
      <c r="D3663" s="3" t="s">
        <v>25</v>
      </c>
      <c r="E3663" s="3" t="s">
        <v>458</v>
      </c>
      <c r="F3663" s="3" t="s">
        <v>78</v>
      </c>
      <c r="G3663" s="3" t="s">
        <v>68</v>
      </c>
      <c r="H3663" s="3" t="s">
        <v>75</v>
      </c>
      <c r="I3663" s="3">
        <v>12426.8</v>
      </c>
      <c r="J3663" s="3">
        <v>67200</v>
      </c>
      <c r="K3663" s="3">
        <v>4686</v>
      </c>
      <c r="L3663" s="3">
        <v>6439.77</v>
      </c>
      <c r="M3663" s="3">
        <v>4230.24</v>
      </c>
      <c r="N3663" s="3">
        <v>137.43</v>
      </c>
      <c r="O3663" s="3">
        <v>152.22999999999999</v>
      </c>
      <c r="P3663" s="3">
        <v>39196</v>
      </c>
      <c r="Q3663" s="3">
        <v>42244.93</v>
      </c>
      <c r="R3663" s="3">
        <v>34566.28</v>
      </c>
      <c r="S3663" s="3">
        <v>107.78</v>
      </c>
      <c r="T3663" s="3">
        <v>122.21</v>
      </c>
      <c r="U3663" s="3">
        <v>47.75</v>
      </c>
      <c r="V3663" s="3">
        <v>72.88</v>
      </c>
      <c r="W3663" s="3">
        <v>49.06</v>
      </c>
      <c r="X3663" s="3">
        <v>57.86</v>
      </c>
      <c r="Y3663" s="3">
        <v>68.180000000000007</v>
      </c>
      <c r="Z3663" s="3">
        <v>58.07</v>
      </c>
    </row>
    <row r="3664" spans="1:26" x14ac:dyDescent="0.3">
      <c r="A3664" s="2" t="s">
        <v>811</v>
      </c>
      <c r="B3664" s="2" t="s">
        <v>812</v>
      </c>
      <c r="C3664" s="2">
        <v>586</v>
      </c>
      <c r="D3664" s="2" t="s">
        <v>25</v>
      </c>
      <c r="E3664" s="2" t="s">
        <v>458</v>
      </c>
      <c r="F3664" s="2" t="s">
        <v>78</v>
      </c>
      <c r="G3664" s="2" t="s">
        <v>68</v>
      </c>
      <c r="H3664" s="2" t="s">
        <v>16</v>
      </c>
      <c r="I3664" s="2">
        <v>4898.54</v>
      </c>
      <c r="J3664" s="2">
        <v>1100</v>
      </c>
      <c r="K3664" s="2">
        <v>87</v>
      </c>
      <c r="L3664" s="2">
        <v>0</v>
      </c>
      <c r="M3664" s="2">
        <v>7.59</v>
      </c>
      <c r="N3664" s="2">
        <v>0</v>
      </c>
      <c r="O3664" s="2">
        <v>0</v>
      </c>
      <c r="P3664" s="2">
        <v>655</v>
      </c>
      <c r="Q3664" s="2">
        <v>0</v>
      </c>
      <c r="R3664" s="2">
        <v>609.82000000000005</v>
      </c>
      <c r="S3664" s="2">
        <v>0</v>
      </c>
      <c r="T3664" s="2">
        <v>0</v>
      </c>
      <c r="U3664" s="2" t="s">
        <v>60</v>
      </c>
      <c r="V3664" s="2" t="s">
        <v>60</v>
      </c>
      <c r="W3664" s="2" t="s">
        <v>60</v>
      </c>
      <c r="X3664" s="2" t="s">
        <v>60</v>
      </c>
      <c r="Y3664" s="2" t="s">
        <v>60</v>
      </c>
      <c r="Z3664" s="2" t="s">
        <v>60</v>
      </c>
    </row>
    <row r="3665" spans="1:26" x14ac:dyDescent="0.3">
      <c r="A3665" s="3" t="s">
        <v>811</v>
      </c>
      <c r="B3665" s="3" t="s">
        <v>812</v>
      </c>
      <c r="C3665" s="3">
        <v>587</v>
      </c>
      <c r="D3665" s="3" t="s">
        <v>25</v>
      </c>
      <c r="E3665" s="3" t="s">
        <v>458</v>
      </c>
      <c r="F3665" s="3" t="s">
        <v>78</v>
      </c>
      <c r="G3665" s="3" t="s">
        <v>68</v>
      </c>
      <c r="H3665" s="3" t="s">
        <v>12</v>
      </c>
      <c r="I3665" s="3">
        <v>1610</v>
      </c>
      <c r="J3665" s="3">
        <v>2819</v>
      </c>
      <c r="K3665" s="3">
        <v>321</v>
      </c>
      <c r="L3665" s="3">
        <v>126.98</v>
      </c>
      <c r="M3665" s="3">
        <v>632.46</v>
      </c>
      <c r="N3665" s="3">
        <v>39.56</v>
      </c>
      <c r="O3665" s="3">
        <v>20.079999999999998</v>
      </c>
      <c r="P3665" s="3">
        <v>1706</v>
      </c>
      <c r="Q3665" s="3">
        <v>869</v>
      </c>
      <c r="R3665" s="3">
        <v>2500.5700000000002</v>
      </c>
      <c r="S3665" s="3">
        <v>50.94</v>
      </c>
      <c r="T3665" s="3">
        <v>34.75</v>
      </c>
      <c r="U3665" s="3" t="s">
        <v>60</v>
      </c>
      <c r="V3665" s="3" t="s">
        <v>60</v>
      </c>
      <c r="W3665" s="3" t="s">
        <v>60</v>
      </c>
      <c r="X3665" s="3" t="s">
        <v>60</v>
      </c>
      <c r="Y3665" s="3" t="s">
        <v>60</v>
      </c>
      <c r="Z3665" s="3" t="s">
        <v>60</v>
      </c>
    </row>
    <row r="3666" spans="1:26" x14ac:dyDescent="0.3">
      <c r="A3666" s="2" t="s">
        <v>811</v>
      </c>
      <c r="B3666" s="2" t="s">
        <v>812</v>
      </c>
      <c r="C3666" s="2">
        <v>588</v>
      </c>
      <c r="D3666" s="2" t="s">
        <v>25</v>
      </c>
      <c r="E3666" s="2" t="s">
        <v>458</v>
      </c>
      <c r="F3666" s="2" t="s">
        <v>78</v>
      </c>
      <c r="G3666" s="2" t="s">
        <v>68</v>
      </c>
      <c r="H3666" s="2" t="s">
        <v>458</v>
      </c>
      <c r="I3666" s="2">
        <v>18935.34</v>
      </c>
      <c r="J3666" s="2">
        <v>71119</v>
      </c>
      <c r="K3666" s="2">
        <v>5094</v>
      </c>
      <c r="L3666" s="2">
        <v>6566.75</v>
      </c>
      <c r="M3666" s="2">
        <v>4870.29</v>
      </c>
      <c r="N3666" s="2">
        <v>128.91</v>
      </c>
      <c r="O3666" s="2">
        <v>134.83000000000001</v>
      </c>
      <c r="P3666" s="2">
        <v>41557</v>
      </c>
      <c r="Q3666" s="2">
        <v>43113.93</v>
      </c>
      <c r="R3666" s="2">
        <v>37676.67</v>
      </c>
      <c r="S3666" s="2">
        <v>103.75</v>
      </c>
      <c r="T3666" s="2">
        <v>114.43</v>
      </c>
      <c r="U3666" s="2" t="s">
        <v>60</v>
      </c>
      <c r="V3666" s="2" t="s">
        <v>60</v>
      </c>
      <c r="W3666" s="2" t="s">
        <v>60</v>
      </c>
      <c r="X3666" s="2" t="s">
        <v>60</v>
      </c>
      <c r="Y3666" s="2" t="s">
        <v>60</v>
      </c>
      <c r="Z3666" s="2" t="s">
        <v>60</v>
      </c>
    </row>
    <row r="3667" spans="1:26" x14ac:dyDescent="0.3">
      <c r="A3667" s="3" t="s">
        <v>811</v>
      </c>
      <c r="B3667" s="3" t="s">
        <v>812</v>
      </c>
      <c r="C3667" s="3">
        <v>589</v>
      </c>
      <c r="D3667" s="3" t="s">
        <v>25</v>
      </c>
      <c r="E3667" s="3" t="s">
        <v>506</v>
      </c>
      <c r="F3667" s="3" t="s">
        <v>58</v>
      </c>
      <c r="G3667" s="3" t="s">
        <v>507</v>
      </c>
      <c r="H3667" s="3" t="s">
        <v>60</v>
      </c>
      <c r="I3667" s="3">
        <v>1700</v>
      </c>
      <c r="J3667" s="3">
        <v>9000</v>
      </c>
      <c r="K3667" s="3">
        <v>507</v>
      </c>
      <c r="L3667" s="3">
        <v>455.69</v>
      </c>
      <c r="M3667" s="3">
        <v>342.29</v>
      </c>
      <c r="N3667" s="3">
        <v>89.88</v>
      </c>
      <c r="O3667" s="3">
        <v>133.13</v>
      </c>
      <c r="P3667" s="3">
        <v>5552</v>
      </c>
      <c r="Q3667" s="3">
        <v>4404.62</v>
      </c>
      <c r="R3667" s="3">
        <v>3781.61</v>
      </c>
      <c r="S3667" s="3">
        <v>79.33</v>
      </c>
      <c r="T3667" s="3">
        <v>116.47</v>
      </c>
      <c r="U3667" s="3">
        <v>40.090000000000003</v>
      </c>
      <c r="V3667" s="3">
        <v>36.03</v>
      </c>
      <c r="W3667" s="3">
        <v>27.06</v>
      </c>
      <c r="X3667" s="3">
        <v>63.59</v>
      </c>
      <c r="Y3667" s="3">
        <v>50.45</v>
      </c>
      <c r="Z3667" s="3">
        <v>43.31</v>
      </c>
    </row>
    <row r="3668" spans="1:26" x14ac:dyDescent="0.3">
      <c r="A3668" s="2" t="s">
        <v>811</v>
      </c>
      <c r="B3668" s="2" t="s">
        <v>812</v>
      </c>
      <c r="C3668" s="2">
        <v>590</v>
      </c>
      <c r="D3668" s="2" t="s">
        <v>25</v>
      </c>
      <c r="E3668" s="2" t="s">
        <v>506</v>
      </c>
      <c r="F3668" s="2" t="s">
        <v>58</v>
      </c>
      <c r="G3668" s="2" t="s">
        <v>508</v>
      </c>
      <c r="H3668" s="2" t="s">
        <v>60</v>
      </c>
      <c r="I3668" s="2">
        <v>1720</v>
      </c>
      <c r="J3668" s="2">
        <v>8500</v>
      </c>
      <c r="K3668" s="2">
        <v>553</v>
      </c>
      <c r="L3668" s="2">
        <v>682.57</v>
      </c>
      <c r="M3668" s="2">
        <v>405.98</v>
      </c>
      <c r="N3668" s="2">
        <v>123.43</v>
      </c>
      <c r="O3668" s="2">
        <v>168.13</v>
      </c>
      <c r="P3668" s="2">
        <v>5307</v>
      </c>
      <c r="Q3668" s="2">
        <v>4211.87</v>
      </c>
      <c r="R3668" s="2">
        <v>3201.18</v>
      </c>
      <c r="S3668" s="2">
        <v>79.36</v>
      </c>
      <c r="T3668" s="2">
        <v>131.57</v>
      </c>
      <c r="U3668" s="2">
        <v>43.21</v>
      </c>
      <c r="V3668" s="2">
        <v>53.34</v>
      </c>
      <c r="W3668" s="2">
        <v>31.73</v>
      </c>
      <c r="X3668" s="2">
        <v>60.08</v>
      </c>
      <c r="Y3668" s="2">
        <v>47.68</v>
      </c>
      <c r="Z3668" s="2">
        <v>36.24</v>
      </c>
    </row>
    <row r="3669" spans="1:26" x14ac:dyDescent="0.3">
      <c r="A3669" s="3" t="s">
        <v>811</v>
      </c>
      <c r="B3669" s="3" t="s">
        <v>812</v>
      </c>
      <c r="C3669" s="3">
        <v>591</v>
      </c>
      <c r="D3669" s="3" t="s">
        <v>25</v>
      </c>
      <c r="E3669" s="3" t="s">
        <v>506</v>
      </c>
      <c r="F3669" s="3" t="s">
        <v>58</v>
      </c>
      <c r="G3669" s="3" t="s">
        <v>509</v>
      </c>
      <c r="H3669" s="3" t="s">
        <v>74</v>
      </c>
      <c r="I3669" s="3">
        <v>3420</v>
      </c>
      <c r="J3669" s="3">
        <v>17500</v>
      </c>
      <c r="K3669" s="3">
        <v>1060</v>
      </c>
      <c r="L3669" s="3">
        <v>1138.26</v>
      </c>
      <c r="M3669" s="3">
        <v>748.27</v>
      </c>
      <c r="N3669" s="3">
        <v>107.38</v>
      </c>
      <c r="O3669" s="3">
        <v>152.12</v>
      </c>
      <c r="P3669" s="3">
        <v>10859</v>
      </c>
      <c r="Q3669" s="3">
        <v>8616.49</v>
      </c>
      <c r="R3669" s="3">
        <v>6982.79</v>
      </c>
      <c r="S3669" s="3">
        <v>79.349999999999994</v>
      </c>
      <c r="T3669" s="3">
        <v>123.4</v>
      </c>
      <c r="U3669" s="3">
        <v>41.66</v>
      </c>
      <c r="V3669" s="3">
        <v>44.73</v>
      </c>
      <c r="W3669" s="3">
        <v>29.41</v>
      </c>
      <c r="X3669" s="3">
        <v>61.82</v>
      </c>
      <c r="Y3669" s="3">
        <v>49.05</v>
      </c>
      <c r="Z3669" s="3">
        <v>39.75</v>
      </c>
    </row>
    <row r="3670" spans="1:26" x14ac:dyDescent="0.3">
      <c r="A3670" s="2" t="s">
        <v>811</v>
      </c>
      <c r="B3670" s="2" t="s">
        <v>812</v>
      </c>
      <c r="C3670" s="2">
        <v>592</v>
      </c>
      <c r="D3670" s="2" t="s">
        <v>25</v>
      </c>
      <c r="E3670" s="2" t="s">
        <v>506</v>
      </c>
      <c r="F3670" s="2" t="s">
        <v>58</v>
      </c>
      <c r="G3670" s="2" t="s">
        <v>510</v>
      </c>
      <c r="H3670" s="2" t="s">
        <v>60</v>
      </c>
      <c r="I3670" s="2">
        <v>1600</v>
      </c>
      <c r="J3670" s="2">
        <v>6000</v>
      </c>
      <c r="K3670" s="2">
        <v>421</v>
      </c>
      <c r="L3670" s="2">
        <v>629.66</v>
      </c>
      <c r="M3670" s="2">
        <v>317.79000000000002</v>
      </c>
      <c r="N3670" s="2">
        <v>149.56</v>
      </c>
      <c r="O3670" s="2">
        <v>198.14</v>
      </c>
      <c r="P3670" s="2">
        <v>3617</v>
      </c>
      <c r="Q3670" s="2">
        <v>3919.23</v>
      </c>
      <c r="R3670" s="2">
        <v>2527.84</v>
      </c>
      <c r="S3670" s="2">
        <v>108.36</v>
      </c>
      <c r="T3670" s="2">
        <v>155.04</v>
      </c>
      <c r="U3670" s="2">
        <v>35.369999999999997</v>
      </c>
      <c r="V3670" s="2">
        <v>52.89</v>
      </c>
      <c r="W3670" s="2">
        <v>26.7</v>
      </c>
      <c r="X3670" s="2">
        <v>44.02</v>
      </c>
      <c r="Y3670" s="2">
        <v>47.69</v>
      </c>
      <c r="Z3670" s="2">
        <v>30.76</v>
      </c>
    </row>
    <row r="3671" spans="1:26" x14ac:dyDescent="0.3">
      <c r="A3671" s="3" t="s">
        <v>811</v>
      </c>
      <c r="B3671" s="3" t="s">
        <v>812</v>
      </c>
      <c r="C3671" s="3">
        <v>593</v>
      </c>
      <c r="D3671" s="3" t="s">
        <v>25</v>
      </c>
      <c r="E3671" s="3" t="s">
        <v>506</v>
      </c>
      <c r="F3671" s="3" t="s">
        <v>58</v>
      </c>
      <c r="G3671" s="3" t="s">
        <v>511</v>
      </c>
      <c r="H3671" s="3" t="s">
        <v>74</v>
      </c>
      <c r="I3671" s="3">
        <v>1600</v>
      </c>
      <c r="J3671" s="3">
        <v>6000</v>
      </c>
      <c r="K3671" s="3">
        <v>421</v>
      </c>
      <c r="L3671" s="3">
        <v>629.66</v>
      </c>
      <c r="M3671" s="3">
        <v>317.79000000000002</v>
      </c>
      <c r="N3671" s="3">
        <v>149.56</v>
      </c>
      <c r="O3671" s="3">
        <v>198.14</v>
      </c>
      <c r="P3671" s="3">
        <v>3617</v>
      </c>
      <c r="Q3671" s="3">
        <v>3919.23</v>
      </c>
      <c r="R3671" s="3">
        <v>2527.84</v>
      </c>
      <c r="S3671" s="3">
        <v>108.36</v>
      </c>
      <c r="T3671" s="3">
        <v>155.04</v>
      </c>
      <c r="U3671" s="3">
        <v>35.369999999999997</v>
      </c>
      <c r="V3671" s="3">
        <v>52.89</v>
      </c>
      <c r="W3671" s="3">
        <v>26.7</v>
      </c>
      <c r="X3671" s="3">
        <v>44.02</v>
      </c>
      <c r="Y3671" s="3">
        <v>47.69</v>
      </c>
      <c r="Z3671" s="3">
        <v>30.76</v>
      </c>
    </row>
    <row r="3672" spans="1:26" x14ac:dyDescent="0.3">
      <c r="A3672" s="2" t="s">
        <v>811</v>
      </c>
      <c r="B3672" s="2" t="s">
        <v>812</v>
      </c>
      <c r="C3672" s="2">
        <v>594</v>
      </c>
      <c r="D3672" s="2" t="s">
        <v>25</v>
      </c>
      <c r="E3672" s="2" t="s">
        <v>506</v>
      </c>
      <c r="F3672" s="2" t="s">
        <v>58</v>
      </c>
      <c r="G3672" s="2" t="s">
        <v>58</v>
      </c>
      <c r="H3672" s="2" t="s">
        <v>75</v>
      </c>
      <c r="I3672" s="2">
        <v>5020</v>
      </c>
      <c r="J3672" s="2">
        <v>23500</v>
      </c>
      <c r="K3672" s="2">
        <v>1481</v>
      </c>
      <c r="L3672" s="2">
        <v>1767.92</v>
      </c>
      <c r="M3672" s="2">
        <v>1066.06</v>
      </c>
      <c r="N3672" s="2">
        <v>119.37</v>
      </c>
      <c r="O3672" s="2">
        <v>165.84</v>
      </c>
      <c r="P3672" s="2">
        <v>14476</v>
      </c>
      <c r="Q3672" s="2">
        <v>12535.72</v>
      </c>
      <c r="R3672" s="2">
        <v>9510.6299999999992</v>
      </c>
      <c r="S3672" s="2">
        <v>86.6</v>
      </c>
      <c r="T3672" s="2">
        <v>131.81</v>
      </c>
      <c r="U3672" s="2">
        <v>39.65</v>
      </c>
      <c r="V3672" s="2">
        <v>47.34</v>
      </c>
      <c r="W3672" s="2">
        <v>28.54</v>
      </c>
      <c r="X3672" s="2">
        <v>56.15</v>
      </c>
      <c r="Y3672" s="2">
        <v>48.62</v>
      </c>
      <c r="Z3672" s="2">
        <v>36.89</v>
      </c>
    </row>
    <row r="3673" spans="1:26" x14ac:dyDescent="0.3">
      <c r="A3673" s="3" t="s">
        <v>811</v>
      </c>
      <c r="B3673" s="3" t="s">
        <v>812</v>
      </c>
      <c r="C3673" s="3">
        <v>595</v>
      </c>
      <c r="D3673" s="3" t="s">
        <v>25</v>
      </c>
      <c r="E3673" s="3" t="s">
        <v>506</v>
      </c>
      <c r="F3673" s="3" t="s">
        <v>58</v>
      </c>
      <c r="G3673" s="3" t="s">
        <v>512</v>
      </c>
      <c r="H3673" s="3" t="s">
        <v>60</v>
      </c>
      <c r="I3673" s="3">
        <v>0</v>
      </c>
      <c r="J3673" s="3">
        <v>500</v>
      </c>
      <c r="K3673" s="3">
        <v>42</v>
      </c>
      <c r="L3673" s="3">
        <v>0</v>
      </c>
      <c r="M3673" s="3">
        <v>0</v>
      </c>
      <c r="N3673" s="3">
        <v>0</v>
      </c>
      <c r="O3673" s="3">
        <v>0</v>
      </c>
      <c r="P3673" s="3">
        <v>292</v>
      </c>
      <c r="Q3673" s="3">
        <v>0</v>
      </c>
      <c r="R3673" s="3">
        <v>0</v>
      </c>
      <c r="S3673" s="3">
        <v>0</v>
      </c>
      <c r="T3673" s="3">
        <v>0</v>
      </c>
      <c r="U3673" s="3" t="s">
        <v>60</v>
      </c>
      <c r="V3673" s="3" t="s">
        <v>60</v>
      </c>
      <c r="W3673" s="3" t="s">
        <v>60</v>
      </c>
      <c r="X3673" s="3" t="s">
        <v>60</v>
      </c>
      <c r="Y3673" s="3" t="s">
        <v>60</v>
      </c>
      <c r="Z3673" s="3" t="s">
        <v>60</v>
      </c>
    </row>
    <row r="3674" spans="1:26" x14ac:dyDescent="0.3">
      <c r="A3674" s="2" t="s">
        <v>811</v>
      </c>
      <c r="B3674" s="2" t="s">
        <v>812</v>
      </c>
      <c r="C3674" s="2">
        <v>596</v>
      </c>
      <c r="D3674" s="2" t="s">
        <v>25</v>
      </c>
      <c r="E3674" s="2" t="s">
        <v>506</v>
      </c>
      <c r="F3674" s="2" t="s">
        <v>58</v>
      </c>
      <c r="G3674" s="2" t="s">
        <v>509</v>
      </c>
      <c r="H3674" s="2" t="s">
        <v>16</v>
      </c>
      <c r="I3674" s="2">
        <v>0</v>
      </c>
      <c r="J3674" s="2">
        <v>500</v>
      </c>
      <c r="K3674" s="2">
        <v>42</v>
      </c>
      <c r="L3674" s="2">
        <v>0</v>
      </c>
      <c r="M3674" s="2">
        <v>0</v>
      </c>
      <c r="N3674" s="2">
        <v>0</v>
      </c>
      <c r="O3674" s="2">
        <v>0</v>
      </c>
      <c r="P3674" s="2">
        <v>292</v>
      </c>
      <c r="Q3674" s="2">
        <v>0</v>
      </c>
      <c r="R3674" s="2">
        <v>0</v>
      </c>
      <c r="S3674" s="2">
        <v>0</v>
      </c>
      <c r="T3674" s="2">
        <v>0</v>
      </c>
      <c r="U3674" s="2" t="s">
        <v>60</v>
      </c>
      <c r="V3674" s="2" t="s">
        <v>60</v>
      </c>
      <c r="W3674" s="2" t="s">
        <v>60</v>
      </c>
      <c r="X3674" s="2" t="s">
        <v>60</v>
      </c>
      <c r="Y3674" s="2" t="s">
        <v>60</v>
      </c>
      <c r="Z3674" s="2" t="s">
        <v>60</v>
      </c>
    </row>
    <row r="3675" spans="1:26" x14ac:dyDescent="0.3">
      <c r="A3675" s="3" t="s">
        <v>811</v>
      </c>
      <c r="B3675" s="3" t="s">
        <v>812</v>
      </c>
      <c r="C3675" s="3">
        <v>597</v>
      </c>
      <c r="D3675" s="3" t="s">
        <v>25</v>
      </c>
      <c r="E3675" s="3" t="s">
        <v>506</v>
      </c>
      <c r="F3675" s="3" t="s">
        <v>58</v>
      </c>
      <c r="G3675" s="3" t="s">
        <v>58</v>
      </c>
      <c r="H3675" s="3" t="s">
        <v>16</v>
      </c>
      <c r="I3675" s="3">
        <v>0</v>
      </c>
      <c r="J3675" s="3">
        <v>500</v>
      </c>
      <c r="K3675" s="3">
        <v>42</v>
      </c>
      <c r="L3675" s="3">
        <v>0</v>
      </c>
      <c r="M3675" s="3">
        <v>0</v>
      </c>
      <c r="N3675" s="3">
        <v>0</v>
      </c>
      <c r="O3675" s="3">
        <v>0</v>
      </c>
      <c r="P3675" s="3">
        <v>292</v>
      </c>
      <c r="Q3675" s="3">
        <v>0</v>
      </c>
      <c r="R3675" s="3">
        <v>0</v>
      </c>
      <c r="S3675" s="3">
        <v>0</v>
      </c>
      <c r="T3675" s="3">
        <v>0</v>
      </c>
      <c r="U3675" s="3" t="s">
        <v>60</v>
      </c>
      <c r="V3675" s="3" t="s">
        <v>60</v>
      </c>
      <c r="W3675" s="3" t="s">
        <v>60</v>
      </c>
      <c r="X3675" s="3" t="s">
        <v>60</v>
      </c>
      <c r="Y3675" s="3" t="s">
        <v>60</v>
      </c>
      <c r="Z3675" s="3" t="s">
        <v>60</v>
      </c>
    </row>
    <row r="3676" spans="1:26" x14ac:dyDescent="0.3">
      <c r="A3676" s="2" t="s">
        <v>811</v>
      </c>
      <c r="B3676" s="2" t="s">
        <v>812</v>
      </c>
      <c r="C3676" s="2">
        <v>598</v>
      </c>
      <c r="D3676" s="2" t="s">
        <v>25</v>
      </c>
      <c r="E3676" s="2" t="s">
        <v>506</v>
      </c>
      <c r="F3676" s="2" t="s">
        <v>58</v>
      </c>
      <c r="G3676" s="2" t="s">
        <v>513</v>
      </c>
      <c r="H3676" s="2" t="s">
        <v>60</v>
      </c>
      <c r="I3676" s="2">
        <v>36</v>
      </c>
      <c r="J3676" s="2">
        <v>79</v>
      </c>
      <c r="K3676" s="2">
        <v>11</v>
      </c>
      <c r="L3676" s="2">
        <v>12.65</v>
      </c>
      <c r="M3676" s="2">
        <v>7.94</v>
      </c>
      <c r="N3676" s="2">
        <v>115</v>
      </c>
      <c r="O3676" s="2">
        <v>159.32</v>
      </c>
      <c r="P3676" s="2">
        <v>42</v>
      </c>
      <c r="Q3676" s="2">
        <v>40.32</v>
      </c>
      <c r="R3676" s="2">
        <v>49.05</v>
      </c>
      <c r="S3676" s="2">
        <v>96</v>
      </c>
      <c r="T3676" s="2">
        <v>82.2</v>
      </c>
      <c r="U3676" s="2" t="s">
        <v>60</v>
      </c>
      <c r="V3676" s="2" t="s">
        <v>60</v>
      </c>
      <c r="W3676" s="2" t="s">
        <v>60</v>
      </c>
      <c r="X3676" s="2" t="s">
        <v>60</v>
      </c>
      <c r="Y3676" s="2" t="s">
        <v>60</v>
      </c>
      <c r="Z3676" s="2" t="s">
        <v>60</v>
      </c>
    </row>
    <row r="3677" spans="1:26" x14ac:dyDescent="0.3">
      <c r="A3677" s="3" t="s">
        <v>811</v>
      </c>
      <c r="B3677" s="3" t="s">
        <v>812</v>
      </c>
      <c r="C3677" s="3">
        <v>599</v>
      </c>
      <c r="D3677" s="3" t="s">
        <v>25</v>
      </c>
      <c r="E3677" s="3" t="s">
        <v>506</v>
      </c>
      <c r="F3677" s="3" t="s">
        <v>58</v>
      </c>
      <c r="G3677" s="3" t="s">
        <v>514</v>
      </c>
      <c r="H3677" s="3" t="s">
        <v>60</v>
      </c>
      <c r="I3677" s="3">
        <v>36</v>
      </c>
      <c r="J3677" s="3">
        <v>81</v>
      </c>
      <c r="K3677" s="3">
        <v>11</v>
      </c>
      <c r="L3677" s="3">
        <v>7.21</v>
      </c>
      <c r="M3677" s="3">
        <v>14.34</v>
      </c>
      <c r="N3677" s="3">
        <v>65.55</v>
      </c>
      <c r="O3677" s="3">
        <v>50.28</v>
      </c>
      <c r="P3677" s="3">
        <v>42</v>
      </c>
      <c r="Q3677" s="3">
        <v>24.19</v>
      </c>
      <c r="R3677" s="3">
        <v>61.72</v>
      </c>
      <c r="S3677" s="3">
        <v>57.6</v>
      </c>
      <c r="T3677" s="3">
        <v>39.19</v>
      </c>
      <c r="U3677" s="3" t="s">
        <v>60</v>
      </c>
      <c r="V3677" s="3" t="s">
        <v>60</v>
      </c>
      <c r="W3677" s="3" t="s">
        <v>60</v>
      </c>
      <c r="X3677" s="3" t="s">
        <v>60</v>
      </c>
      <c r="Y3677" s="3" t="s">
        <v>60</v>
      </c>
      <c r="Z3677" s="3" t="s">
        <v>60</v>
      </c>
    </row>
    <row r="3678" spans="1:26" x14ac:dyDescent="0.3">
      <c r="A3678" s="2" t="s">
        <v>811</v>
      </c>
      <c r="B3678" s="2" t="s">
        <v>812</v>
      </c>
      <c r="C3678" s="2">
        <v>600</v>
      </c>
      <c r="D3678" s="2" t="s">
        <v>25</v>
      </c>
      <c r="E3678" s="2" t="s">
        <v>506</v>
      </c>
      <c r="F3678" s="2" t="s">
        <v>58</v>
      </c>
      <c r="G3678" s="2" t="s">
        <v>461</v>
      </c>
      <c r="H3678" s="2" t="s">
        <v>12</v>
      </c>
      <c r="I3678" s="2">
        <v>72</v>
      </c>
      <c r="J3678" s="2">
        <v>160</v>
      </c>
      <c r="K3678" s="2">
        <v>22</v>
      </c>
      <c r="L3678" s="2">
        <v>19.86</v>
      </c>
      <c r="M3678" s="2">
        <v>22.28</v>
      </c>
      <c r="N3678" s="2">
        <v>90.27</v>
      </c>
      <c r="O3678" s="2">
        <v>89.14</v>
      </c>
      <c r="P3678" s="2">
        <v>84</v>
      </c>
      <c r="Q3678" s="2">
        <v>64.510000000000005</v>
      </c>
      <c r="R3678" s="2">
        <v>110.77</v>
      </c>
      <c r="S3678" s="2">
        <v>76.8</v>
      </c>
      <c r="T3678" s="2">
        <v>58.24</v>
      </c>
      <c r="U3678" s="2" t="s">
        <v>60</v>
      </c>
      <c r="V3678" s="2" t="s">
        <v>60</v>
      </c>
      <c r="W3678" s="2" t="s">
        <v>60</v>
      </c>
      <c r="X3678" s="2" t="s">
        <v>60</v>
      </c>
      <c r="Y3678" s="2" t="s">
        <v>60</v>
      </c>
      <c r="Z3678" s="2" t="s">
        <v>60</v>
      </c>
    </row>
    <row r="3679" spans="1:26" x14ac:dyDescent="0.3">
      <c r="A3679" s="3" t="s">
        <v>811</v>
      </c>
      <c r="B3679" s="3" t="s">
        <v>812</v>
      </c>
      <c r="C3679" s="3">
        <v>601</v>
      </c>
      <c r="D3679" s="3" t="s">
        <v>25</v>
      </c>
      <c r="E3679" s="3" t="s">
        <v>506</v>
      </c>
      <c r="F3679" s="3" t="s">
        <v>58</v>
      </c>
      <c r="G3679" s="3" t="s">
        <v>515</v>
      </c>
      <c r="H3679" s="3" t="s">
        <v>60</v>
      </c>
      <c r="I3679" s="3">
        <v>290</v>
      </c>
      <c r="J3679" s="3">
        <v>510</v>
      </c>
      <c r="K3679" s="3">
        <v>80</v>
      </c>
      <c r="L3679" s="3">
        <v>49.12</v>
      </c>
      <c r="M3679" s="3">
        <v>138.07</v>
      </c>
      <c r="N3679" s="3">
        <v>61.4</v>
      </c>
      <c r="O3679" s="3">
        <v>35.58</v>
      </c>
      <c r="P3679" s="3">
        <v>402</v>
      </c>
      <c r="Q3679" s="3">
        <v>199.16</v>
      </c>
      <c r="R3679" s="3">
        <v>515.58000000000004</v>
      </c>
      <c r="S3679" s="3">
        <v>49.54</v>
      </c>
      <c r="T3679" s="3">
        <v>38.630000000000003</v>
      </c>
      <c r="U3679" s="3" t="s">
        <v>60</v>
      </c>
      <c r="V3679" s="3" t="s">
        <v>60</v>
      </c>
      <c r="W3679" s="3" t="s">
        <v>60</v>
      </c>
      <c r="X3679" s="3" t="s">
        <v>60</v>
      </c>
      <c r="Y3679" s="3" t="s">
        <v>60</v>
      </c>
      <c r="Z3679" s="3" t="s">
        <v>60</v>
      </c>
    </row>
    <row r="3680" spans="1:26" x14ac:dyDescent="0.3">
      <c r="A3680" s="2" t="s">
        <v>811</v>
      </c>
      <c r="B3680" s="2" t="s">
        <v>812</v>
      </c>
      <c r="C3680" s="2">
        <v>602</v>
      </c>
      <c r="D3680" s="2" t="s">
        <v>25</v>
      </c>
      <c r="E3680" s="2" t="s">
        <v>506</v>
      </c>
      <c r="F3680" s="2" t="s">
        <v>58</v>
      </c>
      <c r="G3680" s="2" t="s">
        <v>516</v>
      </c>
      <c r="H3680" s="2" t="s">
        <v>60</v>
      </c>
      <c r="I3680" s="2">
        <v>26</v>
      </c>
      <c r="J3680" s="2">
        <v>60</v>
      </c>
      <c r="K3680" s="2">
        <v>9</v>
      </c>
      <c r="L3680" s="2">
        <v>4.25</v>
      </c>
      <c r="M3680" s="2">
        <v>7.3</v>
      </c>
      <c r="N3680" s="2">
        <v>47.22</v>
      </c>
      <c r="O3680" s="2">
        <v>58.22</v>
      </c>
      <c r="P3680" s="2">
        <v>33</v>
      </c>
      <c r="Q3680" s="2">
        <v>19.100000000000001</v>
      </c>
      <c r="R3680" s="2">
        <v>67.7</v>
      </c>
      <c r="S3680" s="2">
        <v>57.88</v>
      </c>
      <c r="T3680" s="2">
        <v>28.21</v>
      </c>
      <c r="U3680" s="2" t="s">
        <v>60</v>
      </c>
      <c r="V3680" s="2" t="s">
        <v>60</v>
      </c>
      <c r="W3680" s="2" t="s">
        <v>60</v>
      </c>
      <c r="X3680" s="2" t="s">
        <v>60</v>
      </c>
      <c r="Y3680" s="2" t="s">
        <v>60</v>
      </c>
      <c r="Z3680" s="2" t="s">
        <v>60</v>
      </c>
    </row>
    <row r="3681" spans="1:26" x14ac:dyDescent="0.3">
      <c r="A3681" s="3" t="s">
        <v>811</v>
      </c>
      <c r="B3681" s="3" t="s">
        <v>812</v>
      </c>
      <c r="C3681" s="3">
        <v>603</v>
      </c>
      <c r="D3681" s="3" t="s">
        <v>25</v>
      </c>
      <c r="E3681" s="3" t="s">
        <v>506</v>
      </c>
      <c r="F3681" s="3" t="s">
        <v>58</v>
      </c>
      <c r="G3681" s="3" t="s">
        <v>517</v>
      </c>
      <c r="H3681" s="3" t="s">
        <v>60</v>
      </c>
      <c r="I3681" s="3">
        <v>240</v>
      </c>
      <c r="J3681" s="3">
        <v>548</v>
      </c>
      <c r="K3681" s="3">
        <v>40</v>
      </c>
      <c r="L3681" s="3">
        <v>30.26</v>
      </c>
      <c r="M3681" s="3">
        <v>43.41</v>
      </c>
      <c r="N3681" s="3">
        <v>75.650000000000006</v>
      </c>
      <c r="O3681" s="3">
        <v>69.709999999999994</v>
      </c>
      <c r="P3681" s="3">
        <v>335</v>
      </c>
      <c r="Q3681" s="3">
        <v>249.28</v>
      </c>
      <c r="R3681" s="3">
        <v>334.86</v>
      </c>
      <c r="S3681" s="3">
        <v>74.41</v>
      </c>
      <c r="T3681" s="3">
        <v>74.44</v>
      </c>
      <c r="U3681" s="3" t="s">
        <v>60</v>
      </c>
      <c r="V3681" s="3" t="s">
        <v>60</v>
      </c>
      <c r="W3681" s="3" t="s">
        <v>60</v>
      </c>
      <c r="X3681" s="3" t="s">
        <v>60</v>
      </c>
      <c r="Y3681" s="3" t="s">
        <v>60</v>
      </c>
      <c r="Z3681" s="3" t="s">
        <v>60</v>
      </c>
    </row>
    <row r="3682" spans="1:26" x14ac:dyDescent="0.3">
      <c r="A3682" s="2" t="s">
        <v>811</v>
      </c>
      <c r="B3682" s="2" t="s">
        <v>812</v>
      </c>
      <c r="C3682" s="2">
        <v>604</v>
      </c>
      <c r="D3682" s="2" t="s">
        <v>25</v>
      </c>
      <c r="E3682" s="2" t="s">
        <v>506</v>
      </c>
      <c r="F3682" s="2" t="s">
        <v>58</v>
      </c>
      <c r="G3682" s="2" t="s">
        <v>518</v>
      </c>
      <c r="H3682" s="2" t="s">
        <v>60</v>
      </c>
      <c r="I3682" s="2">
        <v>32</v>
      </c>
      <c r="J3682" s="2">
        <v>86</v>
      </c>
      <c r="K3682" s="2">
        <v>11</v>
      </c>
      <c r="L3682" s="2">
        <v>10.58</v>
      </c>
      <c r="M3682" s="2">
        <v>4.97</v>
      </c>
      <c r="N3682" s="2">
        <v>96.18</v>
      </c>
      <c r="O3682" s="2">
        <v>212.88</v>
      </c>
      <c r="P3682" s="2">
        <v>44</v>
      </c>
      <c r="Q3682" s="2">
        <v>26.06</v>
      </c>
      <c r="R3682" s="2">
        <v>38.61</v>
      </c>
      <c r="S3682" s="2">
        <v>59.23</v>
      </c>
      <c r="T3682" s="2">
        <v>67.5</v>
      </c>
      <c r="U3682" s="2" t="s">
        <v>60</v>
      </c>
      <c r="V3682" s="2" t="s">
        <v>60</v>
      </c>
      <c r="W3682" s="2" t="s">
        <v>60</v>
      </c>
      <c r="X3682" s="2" t="s">
        <v>60</v>
      </c>
      <c r="Y3682" s="2" t="s">
        <v>60</v>
      </c>
      <c r="Z3682" s="2" t="s">
        <v>60</v>
      </c>
    </row>
    <row r="3683" spans="1:26" x14ac:dyDescent="0.3">
      <c r="A3683" s="3" t="s">
        <v>811</v>
      </c>
      <c r="B3683" s="3" t="s">
        <v>812</v>
      </c>
      <c r="C3683" s="3">
        <v>605</v>
      </c>
      <c r="D3683" s="3" t="s">
        <v>25</v>
      </c>
      <c r="E3683" s="3" t="s">
        <v>506</v>
      </c>
      <c r="F3683" s="3" t="s">
        <v>58</v>
      </c>
      <c r="G3683" s="3" t="s">
        <v>519</v>
      </c>
      <c r="H3683" s="3" t="s">
        <v>60</v>
      </c>
      <c r="I3683" s="3">
        <v>139.19999999999999</v>
      </c>
      <c r="J3683" s="3">
        <v>350</v>
      </c>
      <c r="K3683" s="3">
        <v>30</v>
      </c>
      <c r="L3683" s="3">
        <v>27.87</v>
      </c>
      <c r="M3683" s="3">
        <v>53.57</v>
      </c>
      <c r="N3683" s="3">
        <v>92.9</v>
      </c>
      <c r="O3683" s="3">
        <v>52.03</v>
      </c>
      <c r="P3683" s="3">
        <v>220</v>
      </c>
      <c r="Q3683" s="3">
        <v>235.13</v>
      </c>
      <c r="R3683" s="3">
        <v>345.89</v>
      </c>
      <c r="S3683" s="3">
        <v>106.88</v>
      </c>
      <c r="T3683" s="3">
        <v>67.98</v>
      </c>
      <c r="U3683" s="3" t="s">
        <v>60</v>
      </c>
      <c r="V3683" s="3" t="s">
        <v>60</v>
      </c>
      <c r="W3683" s="3" t="s">
        <v>60</v>
      </c>
      <c r="X3683" s="3" t="s">
        <v>60</v>
      </c>
      <c r="Y3683" s="3" t="s">
        <v>60</v>
      </c>
      <c r="Z3683" s="3" t="s">
        <v>60</v>
      </c>
    </row>
    <row r="3684" spans="1:26" x14ac:dyDescent="0.3">
      <c r="A3684" s="2" t="s">
        <v>811</v>
      </c>
      <c r="B3684" s="2" t="s">
        <v>812</v>
      </c>
      <c r="C3684" s="2">
        <v>606</v>
      </c>
      <c r="D3684" s="2" t="s">
        <v>25</v>
      </c>
      <c r="E3684" s="2" t="s">
        <v>506</v>
      </c>
      <c r="F3684" s="2" t="s">
        <v>58</v>
      </c>
      <c r="G3684" s="2" t="s">
        <v>520</v>
      </c>
      <c r="H3684" s="2" t="s">
        <v>60</v>
      </c>
      <c r="I3684" s="2">
        <v>150</v>
      </c>
      <c r="J3684" s="2">
        <v>400</v>
      </c>
      <c r="K3684" s="2">
        <v>28</v>
      </c>
      <c r="L3684" s="2">
        <v>24.13</v>
      </c>
      <c r="M3684" s="2">
        <v>22.9</v>
      </c>
      <c r="N3684" s="2">
        <v>86.18</v>
      </c>
      <c r="O3684" s="2">
        <v>105.37</v>
      </c>
      <c r="P3684" s="2">
        <v>276</v>
      </c>
      <c r="Q3684" s="2">
        <v>230.64</v>
      </c>
      <c r="R3684" s="2">
        <v>272.67</v>
      </c>
      <c r="S3684" s="2">
        <v>83.57</v>
      </c>
      <c r="T3684" s="2">
        <v>84.59</v>
      </c>
      <c r="U3684" s="2" t="s">
        <v>60</v>
      </c>
      <c r="V3684" s="2" t="s">
        <v>60</v>
      </c>
      <c r="W3684" s="2" t="s">
        <v>60</v>
      </c>
      <c r="X3684" s="2" t="s">
        <v>60</v>
      </c>
      <c r="Y3684" s="2" t="s">
        <v>60</v>
      </c>
      <c r="Z3684" s="2" t="s">
        <v>60</v>
      </c>
    </row>
    <row r="3685" spans="1:26" x14ac:dyDescent="0.3">
      <c r="A3685" s="3" t="s">
        <v>811</v>
      </c>
      <c r="B3685" s="3" t="s">
        <v>812</v>
      </c>
      <c r="C3685" s="3">
        <v>607</v>
      </c>
      <c r="D3685" s="3" t="s">
        <v>25</v>
      </c>
      <c r="E3685" s="3" t="s">
        <v>506</v>
      </c>
      <c r="F3685" s="3" t="s">
        <v>58</v>
      </c>
      <c r="G3685" s="3" t="s">
        <v>521</v>
      </c>
      <c r="H3685" s="3" t="s">
        <v>60</v>
      </c>
      <c r="I3685" s="3">
        <v>900</v>
      </c>
      <c r="J3685" s="3">
        <v>3000</v>
      </c>
      <c r="K3685" s="3">
        <v>245</v>
      </c>
      <c r="L3685" s="3">
        <v>220.14</v>
      </c>
      <c r="M3685" s="3">
        <v>205.98</v>
      </c>
      <c r="N3685" s="3">
        <v>89.85</v>
      </c>
      <c r="O3685" s="3">
        <v>106.87</v>
      </c>
      <c r="P3685" s="3">
        <v>1805</v>
      </c>
      <c r="Q3685" s="3">
        <v>1890.46</v>
      </c>
      <c r="R3685" s="3">
        <v>1784.63</v>
      </c>
      <c r="S3685" s="3">
        <v>104.73</v>
      </c>
      <c r="T3685" s="3">
        <v>105.93</v>
      </c>
      <c r="U3685" s="3" t="s">
        <v>60</v>
      </c>
      <c r="V3685" s="3" t="s">
        <v>60</v>
      </c>
      <c r="W3685" s="3" t="s">
        <v>60</v>
      </c>
      <c r="X3685" s="3" t="s">
        <v>60</v>
      </c>
      <c r="Y3685" s="3" t="s">
        <v>60</v>
      </c>
      <c r="Z3685" s="3" t="s">
        <v>60</v>
      </c>
    </row>
    <row r="3686" spans="1:26" x14ac:dyDescent="0.3">
      <c r="A3686" s="2" t="s">
        <v>811</v>
      </c>
      <c r="B3686" s="2" t="s">
        <v>812</v>
      </c>
      <c r="C3686" s="2">
        <v>608</v>
      </c>
      <c r="D3686" s="2" t="s">
        <v>25</v>
      </c>
      <c r="E3686" s="2" t="s">
        <v>506</v>
      </c>
      <c r="F3686" s="2" t="s">
        <v>58</v>
      </c>
      <c r="G3686" s="2" t="s">
        <v>522</v>
      </c>
      <c r="H3686" s="2" t="s">
        <v>60</v>
      </c>
      <c r="I3686" s="2">
        <v>100</v>
      </c>
      <c r="J3686" s="2">
        <v>406</v>
      </c>
      <c r="K3686" s="2">
        <v>32</v>
      </c>
      <c r="L3686" s="2">
        <v>45.28</v>
      </c>
      <c r="M3686" s="2">
        <v>29.14</v>
      </c>
      <c r="N3686" s="2">
        <v>141.5</v>
      </c>
      <c r="O3686" s="2">
        <v>155.38999999999999</v>
      </c>
      <c r="P3686" s="2">
        <v>162</v>
      </c>
      <c r="Q3686" s="2">
        <v>295.74</v>
      </c>
      <c r="R3686" s="2">
        <v>172.33</v>
      </c>
      <c r="S3686" s="2">
        <v>182.56</v>
      </c>
      <c r="T3686" s="2">
        <v>171.61</v>
      </c>
      <c r="U3686" s="2" t="s">
        <v>60</v>
      </c>
      <c r="V3686" s="2" t="s">
        <v>60</v>
      </c>
      <c r="W3686" s="2" t="s">
        <v>60</v>
      </c>
      <c r="X3686" s="2" t="s">
        <v>60</v>
      </c>
      <c r="Y3686" s="2" t="s">
        <v>60</v>
      </c>
      <c r="Z3686" s="2" t="s">
        <v>60</v>
      </c>
    </row>
    <row r="3687" spans="1:26" x14ac:dyDescent="0.3">
      <c r="A3687" s="3" t="s">
        <v>811</v>
      </c>
      <c r="B3687" s="3" t="s">
        <v>812</v>
      </c>
      <c r="C3687" s="3">
        <v>609</v>
      </c>
      <c r="D3687" s="3" t="s">
        <v>25</v>
      </c>
      <c r="E3687" s="3" t="s">
        <v>506</v>
      </c>
      <c r="F3687" s="3" t="s">
        <v>58</v>
      </c>
      <c r="G3687" s="3" t="s">
        <v>523</v>
      </c>
      <c r="H3687" s="3" t="s">
        <v>60</v>
      </c>
      <c r="I3687" s="3">
        <v>120</v>
      </c>
      <c r="J3687" s="3">
        <v>400</v>
      </c>
      <c r="K3687" s="3">
        <v>35</v>
      </c>
      <c r="L3687" s="3">
        <v>22</v>
      </c>
      <c r="M3687" s="3">
        <v>24.58</v>
      </c>
      <c r="N3687" s="3">
        <v>62.86</v>
      </c>
      <c r="O3687" s="3">
        <v>89.5</v>
      </c>
      <c r="P3687" s="3">
        <v>258</v>
      </c>
      <c r="Q3687" s="3">
        <v>220.62</v>
      </c>
      <c r="R3687" s="3">
        <v>243.54</v>
      </c>
      <c r="S3687" s="3">
        <v>85.51</v>
      </c>
      <c r="T3687" s="3">
        <v>90.59</v>
      </c>
      <c r="U3687" s="3" t="s">
        <v>60</v>
      </c>
      <c r="V3687" s="3" t="s">
        <v>60</v>
      </c>
      <c r="W3687" s="3" t="s">
        <v>60</v>
      </c>
      <c r="X3687" s="3" t="s">
        <v>60</v>
      </c>
      <c r="Y3687" s="3" t="s">
        <v>60</v>
      </c>
      <c r="Z3687" s="3" t="s">
        <v>60</v>
      </c>
    </row>
    <row r="3688" spans="1:26" x14ac:dyDescent="0.3">
      <c r="A3688" s="2" t="s">
        <v>811</v>
      </c>
      <c r="B3688" s="2" t="s">
        <v>812</v>
      </c>
      <c r="C3688" s="2">
        <v>610</v>
      </c>
      <c r="D3688" s="2" t="s">
        <v>25</v>
      </c>
      <c r="E3688" s="2" t="s">
        <v>506</v>
      </c>
      <c r="F3688" s="2" t="s">
        <v>58</v>
      </c>
      <c r="G3688" s="2" t="s">
        <v>524</v>
      </c>
      <c r="H3688" s="2" t="s">
        <v>60</v>
      </c>
      <c r="I3688" s="2">
        <v>55</v>
      </c>
      <c r="J3688" s="2">
        <v>301</v>
      </c>
      <c r="K3688" s="2">
        <v>25</v>
      </c>
      <c r="L3688" s="2">
        <v>17.59</v>
      </c>
      <c r="M3688" s="2">
        <v>18.93</v>
      </c>
      <c r="N3688" s="2">
        <v>70.36</v>
      </c>
      <c r="O3688" s="2">
        <v>92.92</v>
      </c>
      <c r="P3688" s="2">
        <v>156</v>
      </c>
      <c r="Q3688" s="2">
        <v>98.23</v>
      </c>
      <c r="R3688" s="2">
        <v>129.55000000000001</v>
      </c>
      <c r="S3688" s="2">
        <v>62.97</v>
      </c>
      <c r="T3688" s="2">
        <v>75.819999999999993</v>
      </c>
      <c r="U3688" s="2" t="s">
        <v>60</v>
      </c>
      <c r="V3688" s="2" t="s">
        <v>60</v>
      </c>
      <c r="W3688" s="2" t="s">
        <v>60</v>
      </c>
      <c r="X3688" s="2" t="s">
        <v>60</v>
      </c>
      <c r="Y3688" s="2" t="s">
        <v>60</v>
      </c>
      <c r="Z3688" s="2" t="s">
        <v>60</v>
      </c>
    </row>
    <row r="3689" spans="1:26" x14ac:dyDescent="0.3">
      <c r="A3689" s="3" t="s">
        <v>811</v>
      </c>
      <c r="B3689" s="3" t="s">
        <v>812</v>
      </c>
      <c r="C3689" s="3">
        <v>611</v>
      </c>
      <c r="D3689" s="3" t="s">
        <v>25</v>
      </c>
      <c r="E3689" s="3" t="s">
        <v>506</v>
      </c>
      <c r="F3689" s="3" t="s">
        <v>58</v>
      </c>
      <c r="G3689" s="3" t="s">
        <v>525</v>
      </c>
      <c r="H3689" s="3" t="s">
        <v>60</v>
      </c>
      <c r="I3689" s="3">
        <v>28</v>
      </c>
      <c r="J3689" s="3">
        <v>96</v>
      </c>
      <c r="K3689" s="3">
        <v>17</v>
      </c>
      <c r="L3689" s="3">
        <v>11.61</v>
      </c>
      <c r="M3689" s="3">
        <v>19.43</v>
      </c>
      <c r="N3689" s="3">
        <v>68.290000000000006</v>
      </c>
      <c r="O3689" s="3">
        <v>59.75</v>
      </c>
      <c r="P3689" s="3">
        <v>59</v>
      </c>
      <c r="Q3689" s="3">
        <v>24.85</v>
      </c>
      <c r="R3689" s="3">
        <v>70.040000000000006</v>
      </c>
      <c r="S3689" s="3">
        <v>42.12</v>
      </c>
      <c r="T3689" s="3">
        <v>35.479999999999997</v>
      </c>
      <c r="U3689" s="3" t="s">
        <v>60</v>
      </c>
      <c r="V3689" s="3" t="s">
        <v>60</v>
      </c>
      <c r="W3689" s="3" t="s">
        <v>60</v>
      </c>
      <c r="X3689" s="3" t="s">
        <v>60</v>
      </c>
      <c r="Y3689" s="3" t="s">
        <v>60</v>
      </c>
      <c r="Z3689" s="3" t="s">
        <v>60</v>
      </c>
    </row>
    <row r="3690" spans="1:26" x14ac:dyDescent="0.3">
      <c r="A3690" s="2" t="s">
        <v>811</v>
      </c>
      <c r="B3690" s="2" t="s">
        <v>812</v>
      </c>
      <c r="C3690" s="2">
        <v>612</v>
      </c>
      <c r="D3690" s="2" t="s">
        <v>25</v>
      </c>
      <c r="E3690" s="2" t="s">
        <v>506</v>
      </c>
      <c r="F3690" s="2" t="s">
        <v>58</v>
      </c>
      <c r="G3690" s="2" t="s">
        <v>526</v>
      </c>
      <c r="H3690" s="2" t="s">
        <v>60</v>
      </c>
      <c r="I3690" s="2">
        <v>1035</v>
      </c>
      <c r="J3690" s="2">
        <v>4800</v>
      </c>
      <c r="K3690" s="2">
        <v>341</v>
      </c>
      <c r="L3690" s="2">
        <v>308.77</v>
      </c>
      <c r="M3690" s="2">
        <v>422.38</v>
      </c>
      <c r="N3690" s="2">
        <v>90.55</v>
      </c>
      <c r="O3690" s="2">
        <v>73.099999999999994</v>
      </c>
      <c r="P3690" s="2">
        <v>2771</v>
      </c>
      <c r="Q3690" s="2">
        <v>2292.7600000000002</v>
      </c>
      <c r="R3690" s="2">
        <v>2900.72</v>
      </c>
      <c r="S3690" s="2">
        <v>82.74</v>
      </c>
      <c r="T3690" s="2">
        <v>79.040000000000006</v>
      </c>
      <c r="U3690" s="2" t="s">
        <v>60</v>
      </c>
      <c r="V3690" s="2" t="s">
        <v>60</v>
      </c>
      <c r="W3690" s="2" t="s">
        <v>60</v>
      </c>
      <c r="X3690" s="2" t="s">
        <v>60</v>
      </c>
      <c r="Y3690" s="2" t="s">
        <v>60</v>
      </c>
      <c r="Z3690" s="2" t="s">
        <v>60</v>
      </c>
    </row>
    <row r="3691" spans="1:26" x14ac:dyDescent="0.3">
      <c r="A3691" s="3" t="s">
        <v>811</v>
      </c>
      <c r="B3691" s="3" t="s">
        <v>812</v>
      </c>
      <c r="C3691" s="3">
        <v>613</v>
      </c>
      <c r="D3691" s="3" t="s">
        <v>25</v>
      </c>
      <c r="E3691" s="3" t="s">
        <v>506</v>
      </c>
      <c r="F3691" s="3" t="s">
        <v>58</v>
      </c>
      <c r="G3691" s="3" t="s">
        <v>527</v>
      </c>
      <c r="H3691" s="3" t="s">
        <v>60</v>
      </c>
      <c r="I3691" s="3">
        <v>42</v>
      </c>
      <c r="J3691" s="3">
        <v>225</v>
      </c>
      <c r="K3691" s="3">
        <v>27</v>
      </c>
      <c r="L3691" s="3">
        <v>22.6</v>
      </c>
      <c r="M3691" s="3">
        <v>25.31</v>
      </c>
      <c r="N3691" s="3">
        <v>83.7</v>
      </c>
      <c r="O3691" s="3">
        <v>89.29</v>
      </c>
      <c r="P3691" s="3">
        <v>151</v>
      </c>
      <c r="Q3691" s="3">
        <v>107.06</v>
      </c>
      <c r="R3691" s="3">
        <v>183.55</v>
      </c>
      <c r="S3691" s="3">
        <v>70.900000000000006</v>
      </c>
      <c r="T3691" s="3">
        <v>58.33</v>
      </c>
      <c r="U3691" s="3" t="s">
        <v>60</v>
      </c>
      <c r="V3691" s="3" t="s">
        <v>60</v>
      </c>
      <c r="W3691" s="3" t="s">
        <v>60</v>
      </c>
      <c r="X3691" s="3" t="s">
        <v>60</v>
      </c>
      <c r="Y3691" s="3" t="s">
        <v>60</v>
      </c>
      <c r="Z3691" s="3" t="s">
        <v>60</v>
      </c>
    </row>
    <row r="3692" spans="1:26" x14ac:dyDescent="0.3">
      <c r="A3692" s="2" t="s">
        <v>811</v>
      </c>
      <c r="B3692" s="2" t="s">
        <v>812</v>
      </c>
      <c r="C3692" s="2">
        <v>614</v>
      </c>
      <c r="D3692" s="2" t="s">
        <v>25</v>
      </c>
      <c r="E3692" s="2" t="s">
        <v>506</v>
      </c>
      <c r="F3692" s="2" t="s">
        <v>58</v>
      </c>
      <c r="G3692" s="2" t="s">
        <v>528</v>
      </c>
      <c r="H3692" s="2" t="s">
        <v>60</v>
      </c>
      <c r="I3692" s="2">
        <v>460</v>
      </c>
      <c r="J3692" s="2">
        <v>1060</v>
      </c>
      <c r="K3692" s="2">
        <v>75</v>
      </c>
      <c r="L3692" s="2">
        <v>51.28</v>
      </c>
      <c r="M3692" s="2">
        <v>81.19</v>
      </c>
      <c r="N3692" s="2">
        <v>68.37</v>
      </c>
      <c r="O3692" s="2">
        <v>63.16</v>
      </c>
      <c r="P3692" s="2">
        <v>610</v>
      </c>
      <c r="Q3692" s="2">
        <v>478.76</v>
      </c>
      <c r="R3692" s="2">
        <v>735.29</v>
      </c>
      <c r="S3692" s="2">
        <v>78.489999999999995</v>
      </c>
      <c r="T3692" s="2">
        <v>65.11</v>
      </c>
      <c r="U3692" s="2" t="s">
        <v>60</v>
      </c>
      <c r="V3692" s="2" t="s">
        <v>60</v>
      </c>
      <c r="W3692" s="2" t="s">
        <v>60</v>
      </c>
      <c r="X3692" s="2" t="s">
        <v>60</v>
      </c>
      <c r="Y3692" s="2" t="s">
        <v>60</v>
      </c>
      <c r="Z3692" s="2" t="s">
        <v>60</v>
      </c>
    </row>
    <row r="3693" spans="1:26" x14ac:dyDescent="0.3">
      <c r="A3693" s="3" t="s">
        <v>811</v>
      </c>
      <c r="B3693" s="3" t="s">
        <v>812</v>
      </c>
      <c r="C3693" s="3">
        <v>615</v>
      </c>
      <c r="D3693" s="3" t="s">
        <v>25</v>
      </c>
      <c r="E3693" s="3" t="s">
        <v>506</v>
      </c>
      <c r="F3693" s="3" t="s">
        <v>58</v>
      </c>
      <c r="G3693" s="3" t="s">
        <v>509</v>
      </c>
      <c r="H3693" s="3" t="s">
        <v>12</v>
      </c>
      <c r="I3693" s="3">
        <v>3617.2</v>
      </c>
      <c r="J3693" s="3">
        <v>12242</v>
      </c>
      <c r="K3693" s="3">
        <v>995</v>
      </c>
      <c r="L3693" s="3">
        <v>845.48</v>
      </c>
      <c r="M3693" s="3">
        <v>1097.1600000000001</v>
      </c>
      <c r="N3693" s="3">
        <v>84.97</v>
      </c>
      <c r="O3693" s="3">
        <v>77.06</v>
      </c>
      <c r="P3693" s="3">
        <v>7282</v>
      </c>
      <c r="Q3693" s="3">
        <v>6367.85</v>
      </c>
      <c r="R3693" s="3">
        <v>7794.96</v>
      </c>
      <c r="S3693" s="3">
        <v>87.45</v>
      </c>
      <c r="T3693" s="3">
        <v>81.69</v>
      </c>
      <c r="U3693" s="3" t="s">
        <v>60</v>
      </c>
      <c r="V3693" s="3" t="s">
        <v>60</v>
      </c>
      <c r="W3693" s="3" t="s">
        <v>60</v>
      </c>
      <c r="X3693" s="3" t="s">
        <v>60</v>
      </c>
      <c r="Y3693" s="3" t="s">
        <v>60</v>
      </c>
      <c r="Z3693" s="3" t="s">
        <v>60</v>
      </c>
    </row>
    <row r="3694" spans="1:26" x14ac:dyDescent="0.3">
      <c r="A3694" s="2" t="s">
        <v>811</v>
      </c>
      <c r="B3694" s="2" t="s">
        <v>812</v>
      </c>
      <c r="C3694" s="2">
        <v>616</v>
      </c>
      <c r="D3694" s="2" t="s">
        <v>25</v>
      </c>
      <c r="E3694" s="2" t="s">
        <v>506</v>
      </c>
      <c r="F3694" s="2" t="s">
        <v>58</v>
      </c>
      <c r="G3694" s="2" t="s">
        <v>58</v>
      </c>
      <c r="H3694" s="2" t="s">
        <v>12</v>
      </c>
      <c r="I3694" s="2">
        <v>3689.2</v>
      </c>
      <c r="J3694" s="2">
        <v>12402</v>
      </c>
      <c r="K3694" s="2">
        <v>1017</v>
      </c>
      <c r="L3694" s="2">
        <v>865.34</v>
      </c>
      <c r="M3694" s="2">
        <v>1119.44</v>
      </c>
      <c r="N3694" s="2">
        <v>85.09</v>
      </c>
      <c r="O3694" s="2">
        <v>77.3</v>
      </c>
      <c r="P3694" s="2">
        <v>7366</v>
      </c>
      <c r="Q3694" s="2">
        <v>6432.36</v>
      </c>
      <c r="R3694" s="2">
        <v>7905.73</v>
      </c>
      <c r="S3694" s="2">
        <v>87.33</v>
      </c>
      <c r="T3694" s="2">
        <v>81.36</v>
      </c>
      <c r="U3694" s="2" t="s">
        <v>60</v>
      </c>
      <c r="V3694" s="2" t="s">
        <v>60</v>
      </c>
      <c r="W3694" s="2" t="s">
        <v>60</v>
      </c>
      <c r="X3694" s="2" t="s">
        <v>60</v>
      </c>
      <c r="Y3694" s="2" t="s">
        <v>60</v>
      </c>
      <c r="Z3694" s="2" t="s">
        <v>60</v>
      </c>
    </row>
    <row r="3695" spans="1:26" x14ac:dyDescent="0.3">
      <c r="A3695" s="3" t="s">
        <v>811</v>
      </c>
      <c r="B3695" s="3" t="s">
        <v>812</v>
      </c>
      <c r="C3695" s="3">
        <v>617</v>
      </c>
      <c r="D3695" s="3" t="s">
        <v>25</v>
      </c>
      <c r="E3695" s="3" t="s">
        <v>506</v>
      </c>
      <c r="F3695" s="3" t="s">
        <v>58</v>
      </c>
      <c r="G3695" s="3" t="s">
        <v>808</v>
      </c>
      <c r="H3695" s="3" t="s">
        <v>60</v>
      </c>
      <c r="I3695" s="3">
        <v>1200</v>
      </c>
      <c r="J3695" s="3">
        <v>1800</v>
      </c>
      <c r="K3695" s="3">
        <v>158</v>
      </c>
      <c r="L3695" s="3">
        <v>715.09</v>
      </c>
      <c r="M3695" s="3">
        <v>0</v>
      </c>
      <c r="N3695" s="3">
        <v>452.59</v>
      </c>
      <c r="O3695" s="3">
        <v>0</v>
      </c>
      <c r="P3695" s="3">
        <v>1093</v>
      </c>
      <c r="Q3695" s="3">
        <v>2603.4</v>
      </c>
      <c r="R3695" s="3">
        <v>433.35</v>
      </c>
      <c r="S3695" s="3">
        <v>238.19</v>
      </c>
      <c r="T3695" s="3">
        <v>600.76</v>
      </c>
      <c r="U3695" s="3">
        <v>17.7</v>
      </c>
      <c r="V3695" s="3">
        <v>80.099999999999994</v>
      </c>
      <c r="W3695" s="3">
        <v>0</v>
      </c>
      <c r="X3695" s="3">
        <v>17.73</v>
      </c>
      <c r="Y3695" s="3">
        <v>42.24</v>
      </c>
      <c r="Z3695" s="3">
        <v>7.03</v>
      </c>
    </row>
    <row r="3696" spans="1:26" x14ac:dyDescent="0.3">
      <c r="A3696" s="2" t="s">
        <v>811</v>
      </c>
      <c r="B3696" s="2" t="s">
        <v>812</v>
      </c>
      <c r="C3696" s="2">
        <v>618</v>
      </c>
      <c r="D3696" s="2" t="s">
        <v>25</v>
      </c>
      <c r="E3696" s="2" t="s">
        <v>506</v>
      </c>
      <c r="F3696" s="2" t="s">
        <v>58</v>
      </c>
      <c r="G3696" s="2" t="s">
        <v>184</v>
      </c>
      <c r="H3696" s="2" t="s">
        <v>74</v>
      </c>
      <c r="I3696" s="2">
        <v>1200</v>
      </c>
      <c r="J3696" s="2">
        <v>1800</v>
      </c>
      <c r="K3696" s="2">
        <v>158</v>
      </c>
      <c r="L3696" s="2">
        <v>715.09</v>
      </c>
      <c r="M3696" s="2">
        <v>0</v>
      </c>
      <c r="N3696" s="2">
        <v>452.59</v>
      </c>
      <c r="O3696" s="2">
        <v>0</v>
      </c>
      <c r="P3696" s="2">
        <v>1093</v>
      </c>
      <c r="Q3696" s="2">
        <v>2603.4</v>
      </c>
      <c r="R3696" s="2">
        <v>433.35</v>
      </c>
      <c r="S3696" s="2">
        <v>238.19</v>
      </c>
      <c r="T3696" s="2">
        <v>600.76</v>
      </c>
      <c r="U3696" s="2">
        <v>17.7</v>
      </c>
      <c r="V3696" s="2">
        <v>80.099999999999994</v>
      </c>
      <c r="W3696" s="2">
        <v>0</v>
      </c>
      <c r="X3696" s="2">
        <v>17.73</v>
      </c>
      <c r="Y3696" s="2">
        <v>42.24</v>
      </c>
      <c r="Z3696" s="2">
        <v>7.03</v>
      </c>
    </row>
    <row r="3697" spans="1:26" x14ac:dyDescent="0.3">
      <c r="A3697" s="3" t="s">
        <v>811</v>
      </c>
      <c r="B3697" s="3" t="s">
        <v>812</v>
      </c>
      <c r="C3697" s="3">
        <v>619</v>
      </c>
      <c r="D3697" s="3" t="s">
        <v>25</v>
      </c>
      <c r="E3697" s="3" t="s">
        <v>506</v>
      </c>
      <c r="F3697" s="3" t="s">
        <v>65</v>
      </c>
      <c r="G3697" s="3" t="s">
        <v>529</v>
      </c>
      <c r="H3697" s="3" t="s">
        <v>60</v>
      </c>
      <c r="I3697" s="3">
        <v>25.2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 s="3" t="s">
        <v>60</v>
      </c>
      <c r="V3697" s="3" t="s">
        <v>60</v>
      </c>
      <c r="W3697" s="3" t="s">
        <v>60</v>
      </c>
      <c r="X3697" s="3" t="s">
        <v>60</v>
      </c>
      <c r="Y3697" s="3" t="s">
        <v>60</v>
      </c>
      <c r="Z3697" s="3" t="s">
        <v>60</v>
      </c>
    </row>
    <row r="3698" spans="1:26" x14ac:dyDescent="0.3">
      <c r="A3698" s="2" t="s">
        <v>811</v>
      </c>
      <c r="B3698" s="2" t="s">
        <v>812</v>
      </c>
      <c r="C3698" s="2">
        <v>620</v>
      </c>
      <c r="D3698" s="2" t="s">
        <v>25</v>
      </c>
      <c r="E3698" s="2" t="s">
        <v>506</v>
      </c>
      <c r="F3698" s="2" t="s">
        <v>65</v>
      </c>
      <c r="G3698" s="2" t="s">
        <v>530</v>
      </c>
      <c r="H3698" s="2" t="s">
        <v>476</v>
      </c>
      <c r="I3698" s="2">
        <v>25.2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 t="s">
        <v>60</v>
      </c>
      <c r="V3698" s="2" t="s">
        <v>60</v>
      </c>
      <c r="W3698" s="2" t="s">
        <v>60</v>
      </c>
      <c r="X3698" s="2" t="s">
        <v>60</v>
      </c>
      <c r="Y3698" s="2" t="s">
        <v>60</v>
      </c>
      <c r="Z3698" s="2" t="s">
        <v>60</v>
      </c>
    </row>
    <row r="3699" spans="1:26" x14ac:dyDescent="0.3">
      <c r="A3699" s="3" t="s">
        <v>811</v>
      </c>
      <c r="B3699" s="3" t="s">
        <v>812</v>
      </c>
      <c r="C3699" s="3">
        <v>621</v>
      </c>
      <c r="D3699" s="3" t="s">
        <v>25</v>
      </c>
      <c r="E3699" s="3" t="s">
        <v>506</v>
      </c>
      <c r="F3699" s="3" t="s">
        <v>65</v>
      </c>
      <c r="G3699" s="3" t="s">
        <v>531</v>
      </c>
      <c r="H3699" s="3" t="s">
        <v>60</v>
      </c>
      <c r="I3699" s="3">
        <v>260</v>
      </c>
      <c r="J3699" s="3">
        <v>1300</v>
      </c>
      <c r="K3699" s="3">
        <v>91</v>
      </c>
      <c r="L3699" s="3">
        <v>176.82</v>
      </c>
      <c r="M3699" s="3">
        <v>142.93</v>
      </c>
      <c r="N3699" s="3">
        <v>194.31</v>
      </c>
      <c r="O3699" s="3">
        <v>123.71</v>
      </c>
      <c r="P3699" s="3">
        <v>754</v>
      </c>
      <c r="Q3699" s="3">
        <v>1101.03</v>
      </c>
      <c r="R3699" s="3">
        <v>1097.83</v>
      </c>
      <c r="S3699" s="3">
        <v>146.03</v>
      </c>
      <c r="T3699" s="3">
        <v>100.29</v>
      </c>
      <c r="U3699" s="3">
        <v>47.04</v>
      </c>
      <c r="V3699" s="3">
        <v>91.41</v>
      </c>
      <c r="W3699" s="3">
        <v>73.89</v>
      </c>
      <c r="X3699" s="3">
        <v>56.46</v>
      </c>
      <c r="Y3699" s="3">
        <v>82.45</v>
      </c>
      <c r="Z3699" s="3">
        <v>82.21</v>
      </c>
    </row>
    <row r="3700" spans="1:26" x14ac:dyDescent="0.3">
      <c r="A3700" s="2" t="s">
        <v>811</v>
      </c>
      <c r="B3700" s="2" t="s">
        <v>812</v>
      </c>
      <c r="C3700" s="2">
        <v>622</v>
      </c>
      <c r="D3700" s="2" t="s">
        <v>25</v>
      </c>
      <c r="E3700" s="2" t="s">
        <v>506</v>
      </c>
      <c r="F3700" s="2" t="s">
        <v>65</v>
      </c>
      <c r="G3700" s="2" t="s">
        <v>532</v>
      </c>
      <c r="H3700" s="2" t="s">
        <v>60</v>
      </c>
      <c r="I3700" s="2">
        <v>600</v>
      </c>
      <c r="J3700" s="2">
        <v>1900</v>
      </c>
      <c r="K3700" s="2">
        <v>148</v>
      </c>
      <c r="L3700" s="2">
        <v>366.76</v>
      </c>
      <c r="M3700" s="2">
        <v>94.42</v>
      </c>
      <c r="N3700" s="2">
        <v>247.81</v>
      </c>
      <c r="O3700" s="2">
        <v>388.43</v>
      </c>
      <c r="P3700" s="2">
        <v>1097</v>
      </c>
      <c r="Q3700" s="2">
        <v>1581.18</v>
      </c>
      <c r="R3700" s="2">
        <v>1134.5899999999999</v>
      </c>
      <c r="S3700" s="2">
        <v>144.13999999999999</v>
      </c>
      <c r="T3700" s="2">
        <v>139.36000000000001</v>
      </c>
      <c r="U3700" s="2">
        <v>33.15</v>
      </c>
      <c r="V3700" s="2">
        <v>82.16</v>
      </c>
      <c r="W3700" s="2">
        <v>21.15</v>
      </c>
      <c r="X3700" s="2">
        <v>35.6</v>
      </c>
      <c r="Y3700" s="2">
        <v>51.31</v>
      </c>
      <c r="Z3700" s="2">
        <v>36.82</v>
      </c>
    </row>
    <row r="3701" spans="1:26" x14ac:dyDescent="0.3">
      <c r="A3701" s="3" t="s">
        <v>811</v>
      </c>
      <c r="B3701" s="3" t="s">
        <v>812</v>
      </c>
      <c r="C3701" s="3">
        <v>623</v>
      </c>
      <c r="D3701" s="3" t="s">
        <v>25</v>
      </c>
      <c r="E3701" s="3" t="s">
        <v>506</v>
      </c>
      <c r="F3701" s="3" t="s">
        <v>65</v>
      </c>
      <c r="G3701" s="3" t="s">
        <v>429</v>
      </c>
      <c r="H3701" s="3" t="s">
        <v>74</v>
      </c>
      <c r="I3701" s="3">
        <v>860</v>
      </c>
      <c r="J3701" s="3">
        <v>3200</v>
      </c>
      <c r="K3701" s="3">
        <v>239</v>
      </c>
      <c r="L3701" s="3">
        <v>543.58000000000004</v>
      </c>
      <c r="M3701" s="3">
        <v>237.35</v>
      </c>
      <c r="N3701" s="3">
        <v>227.44</v>
      </c>
      <c r="O3701" s="3">
        <v>229.02</v>
      </c>
      <c r="P3701" s="3">
        <v>1851</v>
      </c>
      <c r="Q3701" s="3">
        <v>2682.21</v>
      </c>
      <c r="R3701" s="3">
        <v>2232.42</v>
      </c>
      <c r="S3701" s="3">
        <v>144.91</v>
      </c>
      <c r="T3701" s="3">
        <v>120.15</v>
      </c>
      <c r="U3701" s="3">
        <v>37.35</v>
      </c>
      <c r="V3701" s="3">
        <v>84.96</v>
      </c>
      <c r="W3701" s="3">
        <v>37.1</v>
      </c>
      <c r="X3701" s="3">
        <v>41.91</v>
      </c>
      <c r="Y3701" s="3">
        <v>60.73</v>
      </c>
      <c r="Z3701" s="3">
        <v>50.54</v>
      </c>
    </row>
    <row r="3702" spans="1:26" x14ac:dyDescent="0.3">
      <c r="A3702" s="2" t="s">
        <v>811</v>
      </c>
      <c r="B3702" s="2" t="s">
        <v>812</v>
      </c>
      <c r="C3702" s="2">
        <v>624</v>
      </c>
      <c r="D3702" s="2" t="s">
        <v>25</v>
      </c>
      <c r="E3702" s="2" t="s">
        <v>506</v>
      </c>
      <c r="F3702" s="2" t="s">
        <v>65</v>
      </c>
      <c r="G3702" s="2" t="s">
        <v>65</v>
      </c>
      <c r="H3702" s="2" t="s">
        <v>75</v>
      </c>
      <c r="I3702" s="2">
        <v>2085.1999999999998</v>
      </c>
      <c r="J3702" s="2">
        <v>5000</v>
      </c>
      <c r="K3702" s="2">
        <v>397</v>
      </c>
      <c r="L3702" s="2">
        <v>1258.67</v>
      </c>
      <c r="M3702" s="2">
        <v>237.35</v>
      </c>
      <c r="N3702" s="2">
        <v>317.05</v>
      </c>
      <c r="O3702" s="2">
        <v>530.29999999999995</v>
      </c>
      <c r="P3702" s="2">
        <v>2944</v>
      </c>
      <c r="Q3702" s="2">
        <v>5285.61</v>
      </c>
      <c r="R3702" s="2">
        <v>2665.77</v>
      </c>
      <c r="S3702" s="2">
        <v>179.54</v>
      </c>
      <c r="T3702" s="2">
        <v>198.28</v>
      </c>
      <c r="U3702" s="2">
        <v>25.9</v>
      </c>
      <c r="V3702" s="2">
        <v>82.12</v>
      </c>
      <c r="W3702" s="2">
        <v>15.49</v>
      </c>
      <c r="X3702" s="2">
        <v>27.83</v>
      </c>
      <c r="Y3702" s="2">
        <v>49.96</v>
      </c>
      <c r="Z3702" s="2">
        <v>25.2</v>
      </c>
    </row>
    <row r="3703" spans="1:26" x14ac:dyDescent="0.3">
      <c r="A3703" s="3" t="s">
        <v>811</v>
      </c>
      <c r="B3703" s="3" t="s">
        <v>812</v>
      </c>
      <c r="C3703" s="3">
        <v>625</v>
      </c>
      <c r="D3703" s="3" t="s">
        <v>25</v>
      </c>
      <c r="E3703" s="3" t="s">
        <v>506</v>
      </c>
      <c r="F3703" s="3" t="s">
        <v>78</v>
      </c>
      <c r="G3703" s="3" t="s">
        <v>535</v>
      </c>
      <c r="H3703" s="3" t="s">
        <v>60</v>
      </c>
      <c r="I3703" s="3">
        <v>2400</v>
      </c>
      <c r="J3703" s="3">
        <v>12850</v>
      </c>
      <c r="K3703" s="3">
        <v>689</v>
      </c>
      <c r="L3703" s="3">
        <v>1161.3399999999999</v>
      </c>
      <c r="M3703" s="3">
        <v>145.1</v>
      </c>
      <c r="N3703" s="3">
        <v>168.55</v>
      </c>
      <c r="O3703" s="3">
        <v>800.37</v>
      </c>
      <c r="P3703" s="3">
        <v>7893</v>
      </c>
      <c r="Q3703" s="3">
        <v>7101.34</v>
      </c>
      <c r="R3703" s="3">
        <v>6553.38</v>
      </c>
      <c r="S3703" s="3">
        <v>89.97</v>
      </c>
      <c r="T3703" s="3">
        <v>108.36</v>
      </c>
      <c r="U3703" s="3">
        <v>38.590000000000003</v>
      </c>
      <c r="V3703" s="3">
        <v>65.040000000000006</v>
      </c>
      <c r="W3703" s="3">
        <v>8.1300000000000008</v>
      </c>
      <c r="X3703" s="3">
        <v>64.03</v>
      </c>
      <c r="Y3703" s="3">
        <v>57.61</v>
      </c>
      <c r="Z3703" s="3">
        <v>53.17</v>
      </c>
    </row>
    <row r="3704" spans="1:26" x14ac:dyDescent="0.3">
      <c r="A3704" s="2" t="s">
        <v>811</v>
      </c>
      <c r="B3704" s="2" t="s">
        <v>812</v>
      </c>
      <c r="C3704" s="2">
        <v>626</v>
      </c>
      <c r="D3704" s="2" t="s">
        <v>25</v>
      </c>
      <c r="E3704" s="2" t="s">
        <v>506</v>
      </c>
      <c r="F3704" s="2" t="s">
        <v>78</v>
      </c>
      <c r="G3704" s="2" t="s">
        <v>83</v>
      </c>
      <c r="H3704" s="2" t="s">
        <v>74</v>
      </c>
      <c r="I3704" s="2">
        <v>2400</v>
      </c>
      <c r="J3704" s="2">
        <v>12850</v>
      </c>
      <c r="K3704" s="2">
        <v>689</v>
      </c>
      <c r="L3704" s="2">
        <v>1161.3399999999999</v>
      </c>
      <c r="M3704" s="2">
        <v>145.1</v>
      </c>
      <c r="N3704" s="2">
        <v>168.55</v>
      </c>
      <c r="O3704" s="2">
        <v>800.37</v>
      </c>
      <c r="P3704" s="2">
        <v>7893</v>
      </c>
      <c r="Q3704" s="2">
        <v>7101.34</v>
      </c>
      <c r="R3704" s="2">
        <v>6553.38</v>
      </c>
      <c r="S3704" s="2">
        <v>89.97</v>
      </c>
      <c r="T3704" s="2">
        <v>108.36</v>
      </c>
      <c r="U3704" s="2">
        <v>38.590000000000003</v>
      </c>
      <c r="V3704" s="2">
        <v>65.040000000000006</v>
      </c>
      <c r="W3704" s="2">
        <v>8.1300000000000008</v>
      </c>
      <c r="X3704" s="2">
        <v>64.03</v>
      </c>
      <c r="Y3704" s="2">
        <v>57.61</v>
      </c>
      <c r="Z3704" s="2">
        <v>53.17</v>
      </c>
    </row>
    <row r="3705" spans="1:26" x14ac:dyDescent="0.3">
      <c r="A3705" s="3" t="s">
        <v>811</v>
      </c>
      <c r="B3705" s="3" t="s">
        <v>812</v>
      </c>
      <c r="C3705" s="3">
        <v>627</v>
      </c>
      <c r="D3705" s="3" t="s">
        <v>25</v>
      </c>
      <c r="E3705" s="3" t="s">
        <v>506</v>
      </c>
      <c r="F3705" s="3" t="s">
        <v>78</v>
      </c>
      <c r="G3705" s="3" t="s">
        <v>84</v>
      </c>
      <c r="H3705" s="3" t="s">
        <v>75</v>
      </c>
      <c r="I3705" s="3">
        <v>2400</v>
      </c>
      <c r="J3705" s="3">
        <v>12850</v>
      </c>
      <c r="K3705" s="3">
        <v>689</v>
      </c>
      <c r="L3705" s="3">
        <v>1161.3399999999999</v>
      </c>
      <c r="M3705" s="3">
        <v>145.1</v>
      </c>
      <c r="N3705" s="3">
        <v>168.55</v>
      </c>
      <c r="O3705" s="3">
        <v>800.37</v>
      </c>
      <c r="P3705" s="3">
        <v>7893</v>
      </c>
      <c r="Q3705" s="3">
        <v>7101.34</v>
      </c>
      <c r="R3705" s="3">
        <v>6553.38</v>
      </c>
      <c r="S3705" s="3">
        <v>89.97</v>
      </c>
      <c r="T3705" s="3">
        <v>108.36</v>
      </c>
      <c r="U3705" s="3">
        <v>38.590000000000003</v>
      </c>
      <c r="V3705" s="3">
        <v>65.040000000000006</v>
      </c>
      <c r="W3705" s="3">
        <v>8.1300000000000008</v>
      </c>
      <c r="X3705" s="3">
        <v>64.03</v>
      </c>
      <c r="Y3705" s="3">
        <v>57.61</v>
      </c>
      <c r="Z3705" s="3">
        <v>53.17</v>
      </c>
    </row>
    <row r="3706" spans="1:26" x14ac:dyDescent="0.3">
      <c r="A3706" s="2" t="s">
        <v>811</v>
      </c>
      <c r="B3706" s="2" t="s">
        <v>812</v>
      </c>
      <c r="C3706" s="2">
        <v>628</v>
      </c>
      <c r="D3706" s="2" t="s">
        <v>25</v>
      </c>
      <c r="E3706" s="2" t="s">
        <v>506</v>
      </c>
      <c r="F3706" s="2" t="s">
        <v>78</v>
      </c>
      <c r="G3706" s="2" t="s">
        <v>536</v>
      </c>
      <c r="H3706" s="2" t="s">
        <v>60</v>
      </c>
      <c r="I3706" s="2">
        <v>880</v>
      </c>
      <c r="J3706" s="2">
        <v>6256</v>
      </c>
      <c r="K3706" s="2">
        <v>459</v>
      </c>
      <c r="L3706" s="2">
        <v>533.71</v>
      </c>
      <c r="M3706" s="2">
        <v>618.92999999999995</v>
      </c>
      <c r="N3706" s="2">
        <v>116.28</v>
      </c>
      <c r="O3706" s="2">
        <v>86.23</v>
      </c>
      <c r="P3706" s="2">
        <v>3465</v>
      </c>
      <c r="Q3706" s="2">
        <v>4282.2</v>
      </c>
      <c r="R3706" s="2">
        <v>4404.1400000000003</v>
      </c>
      <c r="S3706" s="2">
        <v>123.58</v>
      </c>
      <c r="T3706" s="2">
        <v>97.23</v>
      </c>
      <c r="U3706" s="2">
        <v>70.11</v>
      </c>
      <c r="V3706" s="2">
        <v>81.52</v>
      </c>
      <c r="W3706" s="2">
        <v>94.53</v>
      </c>
      <c r="X3706" s="2">
        <v>76.66</v>
      </c>
      <c r="Y3706" s="2">
        <v>94.75</v>
      </c>
      <c r="Z3706" s="2">
        <v>97.44</v>
      </c>
    </row>
    <row r="3707" spans="1:26" x14ac:dyDescent="0.3">
      <c r="A3707" s="3" t="s">
        <v>811</v>
      </c>
      <c r="B3707" s="3" t="s">
        <v>812</v>
      </c>
      <c r="C3707" s="3">
        <v>629</v>
      </c>
      <c r="D3707" s="3" t="s">
        <v>25</v>
      </c>
      <c r="E3707" s="3" t="s">
        <v>506</v>
      </c>
      <c r="F3707" s="3" t="s">
        <v>78</v>
      </c>
      <c r="G3707" s="3" t="s">
        <v>193</v>
      </c>
      <c r="H3707" s="3" t="s">
        <v>14</v>
      </c>
      <c r="I3707" s="3">
        <v>880</v>
      </c>
      <c r="J3707" s="3">
        <v>6256</v>
      </c>
      <c r="K3707" s="3">
        <v>459</v>
      </c>
      <c r="L3707" s="3">
        <v>533.71</v>
      </c>
      <c r="M3707" s="3">
        <v>618.92999999999995</v>
      </c>
      <c r="N3707" s="3">
        <v>116.28</v>
      </c>
      <c r="O3707" s="3">
        <v>86.23</v>
      </c>
      <c r="P3707" s="3">
        <v>3465</v>
      </c>
      <c r="Q3707" s="3">
        <v>4282.2</v>
      </c>
      <c r="R3707" s="3">
        <v>4404.1400000000003</v>
      </c>
      <c r="S3707" s="3">
        <v>123.58</v>
      </c>
      <c r="T3707" s="3">
        <v>97.23</v>
      </c>
      <c r="U3707" s="3">
        <v>70.11</v>
      </c>
      <c r="V3707" s="3">
        <v>81.52</v>
      </c>
      <c r="W3707" s="3">
        <v>94.53</v>
      </c>
      <c r="X3707" s="3">
        <v>76.66</v>
      </c>
      <c r="Y3707" s="3">
        <v>94.75</v>
      </c>
      <c r="Z3707" s="3">
        <v>97.44</v>
      </c>
    </row>
    <row r="3708" spans="1:26" x14ac:dyDescent="0.3">
      <c r="A3708" s="2" t="s">
        <v>811</v>
      </c>
      <c r="B3708" s="2" t="s">
        <v>812</v>
      </c>
      <c r="C3708" s="2">
        <v>630</v>
      </c>
      <c r="D3708" s="2" t="s">
        <v>25</v>
      </c>
      <c r="E3708" s="2" t="s">
        <v>506</v>
      </c>
      <c r="F3708" s="2" t="s">
        <v>78</v>
      </c>
      <c r="G3708" s="2" t="s">
        <v>84</v>
      </c>
      <c r="H3708" s="2" t="s">
        <v>14</v>
      </c>
      <c r="I3708" s="2">
        <v>880</v>
      </c>
      <c r="J3708" s="2">
        <v>6256</v>
      </c>
      <c r="K3708" s="2">
        <v>459</v>
      </c>
      <c r="L3708" s="2">
        <v>533.71</v>
      </c>
      <c r="M3708" s="2">
        <v>618.92999999999995</v>
      </c>
      <c r="N3708" s="2">
        <v>116.28</v>
      </c>
      <c r="O3708" s="2">
        <v>86.23</v>
      </c>
      <c r="P3708" s="2">
        <v>3465</v>
      </c>
      <c r="Q3708" s="2">
        <v>4282.2</v>
      </c>
      <c r="R3708" s="2">
        <v>4404.1400000000003</v>
      </c>
      <c r="S3708" s="2">
        <v>123.58</v>
      </c>
      <c r="T3708" s="2">
        <v>97.23</v>
      </c>
      <c r="U3708" s="2">
        <v>70.11</v>
      </c>
      <c r="V3708" s="2">
        <v>81.52</v>
      </c>
      <c r="W3708" s="2">
        <v>94.53</v>
      </c>
      <c r="X3708" s="2">
        <v>76.66</v>
      </c>
      <c r="Y3708" s="2">
        <v>94.75</v>
      </c>
      <c r="Z3708" s="2">
        <v>97.44</v>
      </c>
    </row>
    <row r="3709" spans="1:26" x14ac:dyDescent="0.3">
      <c r="A3709" s="3" t="s">
        <v>811</v>
      </c>
      <c r="B3709" s="3" t="s">
        <v>812</v>
      </c>
      <c r="C3709" s="3">
        <v>631</v>
      </c>
      <c r="D3709" s="3" t="s">
        <v>25</v>
      </c>
      <c r="E3709" s="3" t="s">
        <v>506</v>
      </c>
      <c r="F3709" s="3" t="s">
        <v>78</v>
      </c>
      <c r="G3709" s="3" t="s">
        <v>68</v>
      </c>
      <c r="H3709" s="3" t="s">
        <v>75</v>
      </c>
      <c r="I3709" s="3">
        <v>9505.2000000000007</v>
      </c>
      <c r="J3709" s="3">
        <v>41350</v>
      </c>
      <c r="K3709" s="3">
        <v>2567</v>
      </c>
      <c r="L3709" s="3">
        <v>4187.93</v>
      </c>
      <c r="M3709" s="3">
        <v>1448.51</v>
      </c>
      <c r="N3709" s="3">
        <v>163.13999999999999</v>
      </c>
      <c r="O3709" s="3">
        <v>289.12</v>
      </c>
      <c r="P3709" s="3">
        <v>25313</v>
      </c>
      <c r="Q3709" s="3">
        <v>24922.67</v>
      </c>
      <c r="R3709" s="3">
        <v>18729.78</v>
      </c>
      <c r="S3709" s="3">
        <v>98.46</v>
      </c>
      <c r="T3709" s="3">
        <v>133.06</v>
      </c>
      <c r="U3709" s="3">
        <v>36.4</v>
      </c>
      <c r="V3709" s="3">
        <v>59.38</v>
      </c>
      <c r="W3709" s="3">
        <v>20.54</v>
      </c>
      <c r="X3709" s="3">
        <v>51.99</v>
      </c>
      <c r="Y3709" s="3">
        <v>51.19</v>
      </c>
      <c r="Z3709" s="3">
        <v>38.47</v>
      </c>
    </row>
    <row r="3710" spans="1:26" x14ac:dyDescent="0.3">
      <c r="A3710" s="2" t="s">
        <v>811</v>
      </c>
      <c r="B3710" s="2" t="s">
        <v>812</v>
      </c>
      <c r="C3710" s="2">
        <v>632</v>
      </c>
      <c r="D3710" s="2" t="s">
        <v>25</v>
      </c>
      <c r="E3710" s="2" t="s">
        <v>506</v>
      </c>
      <c r="F3710" s="2" t="s">
        <v>78</v>
      </c>
      <c r="G3710" s="2" t="s">
        <v>68</v>
      </c>
      <c r="H3710" s="2" t="s">
        <v>14</v>
      </c>
      <c r="I3710" s="2">
        <v>880</v>
      </c>
      <c r="J3710" s="2">
        <v>6256</v>
      </c>
      <c r="K3710" s="2">
        <v>459</v>
      </c>
      <c r="L3710" s="2">
        <v>533.71</v>
      </c>
      <c r="M3710" s="2">
        <v>618.92999999999995</v>
      </c>
      <c r="N3710" s="2">
        <v>116.28</v>
      </c>
      <c r="O3710" s="2">
        <v>86.23</v>
      </c>
      <c r="P3710" s="2">
        <v>3465</v>
      </c>
      <c r="Q3710" s="2">
        <v>4282.2</v>
      </c>
      <c r="R3710" s="2">
        <v>4404.1400000000003</v>
      </c>
      <c r="S3710" s="2">
        <v>123.58</v>
      </c>
      <c r="T3710" s="2">
        <v>97.23</v>
      </c>
      <c r="U3710" s="2">
        <v>70.11</v>
      </c>
      <c r="V3710" s="2">
        <v>81.52</v>
      </c>
      <c r="W3710" s="2">
        <v>94.53</v>
      </c>
      <c r="X3710" s="2">
        <v>76.66</v>
      </c>
      <c r="Y3710" s="2">
        <v>94.75</v>
      </c>
      <c r="Z3710" s="2">
        <v>97.44</v>
      </c>
    </row>
    <row r="3711" spans="1:26" x14ac:dyDescent="0.3">
      <c r="A3711" s="3" t="s">
        <v>811</v>
      </c>
      <c r="B3711" s="3" t="s">
        <v>812</v>
      </c>
      <c r="C3711" s="3">
        <v>633</v>
      </c>
      <c r="D3711" s="3" t="s">
        <v>25</v>
      </c>
      <c r="E3711" s="3" t="s">
        <v>506</v>
      </c>
      <c r="F3711" s="3" t="s">
        <v>78</v>
      </c>
      <c r="G3711" s="3" t="s">
        <v>68</v>
      </c>
      <c r="H3711" s="3" t="s">
        <v>16</v>
      </c>
      <c r="I3711" s="3">
        <v>0</v>
      </c>
      <c r="J3711" s="3">
        <v>500</v>
      </c>
      <c r="K3711" s="3">
        <v>42</v>
      </c>
      <c r="L3711" s="3">
        <v>0</v>
      </c>
      <c r="M3711" s="3">
        <v>0</v>
      </c>
      <c r="N3711" s="3">
        <v>0</v>
      </c>
      <c r="O3711" s="3">
        <v>0</v>
      </c>
      <c r="P3711" s="3">
        <v>292</v>
      </c>
      <c r="Q3711" s="3">
        <v>0</v>
      </c>
      <c r="R3711" s="3">
        <v>0</v>
      </c>
      <c r="S3711" s="3">
        <v>0</v>
      </c>
      <c r="T3711" s="3">
        <v>0</v>
      </c>
      <c r="U3711" s="3" t="s">
        <v>60</v>
      </c>
      <c r="V3711" s="3" t="s">
        <v>60</v>
      </c>
      <c r="W3711" s="3" t="s">
        <v>60</v>
      </c>
      <c r="X3711" s="3" t="s">
        <v>60</v>
      </c>
      <c r="Y3711" s="3" t="s">
        <v>60</v>
      </c>
      <c r="Z3711" s="3" t="s">
        <v>60</v>
      </c>
    </row>
    <row r="3712" spans="1:26" x14ac:dyDescent="0.3">
      <c r="A3712" s="2" t="s">
        <v>811</v>
      </c>
      <c r="B3712" s="2" t="s">
        <v>812</v>
      </c>
      <c r="C3712" s="2">
        <v>634</v>
      </c>
      <c r="D3712" s="2" t="s">
        <v>25</v>
      </c>
      <c r="E3712" s="2" t="s">
        <v>506</v>
      </c>
      <c r="F3712" s="2" t="s">
        <v>78</v>
      </c>
      <c r="G3712" s="2" t="s">
        <v>68</v>
      </c>
      <c r="H3712" s="2" t="s">
        <v>12</v>
      </c>
      <c r="I3712" s="2">
        <v>3689.2</v>
      </c>
      <c r="J3712" s="2">
        <v>12402</v>
      </c>
      <c r="K3712" s="2">
        <v>1017</v>
      </c>
      <c r="L3712" s="2">
        <v>865.34</v>
      </c>
      <c r="M3712" s="2">
        <v>1119.44</v>
      </c>
      <c r="N3712" s="2">
        <v>85.09</v>
      </c>
      <c r="O3712" s="2">
        <v>77.3</v>
      </c>
      <c r="P3712" s="2">
        <v>7366</v>
      </c>
      <c r="Q3712" s="2">
        <v>6432.36</v>
      </c>
      <c r="R3712" s="2">
        <v>7905.73</v>
      </c>
      <c r="S3712" s="2">
        <v>87.33</v>
      </c>
      <c r="T3712" s="2">
        <v>81.36</v>
      </c>
      <c r="U3712" s="2" t="s">
        <v>60</v>
      </c>
      <c r="V3712" s="2" t="s">
        <v>60</v>
      </c>
      <c r="W3712" s="2" t="s">
        <v>60</v>
      </c>
      <c r="X3712" s="2" t="s">
        <v>60</v>
      </c>
      <c r="Y3712" s="2" t="s">
        <v>60</v>
      </c>
      <c r="Z3712" s="2" t="s">
        <v>60</v>
      </c>
    </row>
    <row r="3713" spans="1:26" x14ac:dyDescent="0.3">
      <c r="A3713" s="3" t="s">
        <v>811</v>
      </c>
      <c r="B3713" s="3" t="s">
        <v>812</v>
      </c>
      <c r="C3713" s="3">
        <v>635</v>
      </c>
      <c r="D3713" s="3" t="s">
        <v>25</v>
      </c>
      <c r="E3713" s="3" t="s">
        <v>506</v>
      </c>
      <c r="F3713" s="3" t="s">
        <v>78</v>
      </c>
      <c r="G3713" s="3" t="s">
        <v>68</v>
      </c>
      <c r="H3713" s="3" t="s">
        <v>506</v>
      </c>
      <c r="I3713" s="3">
        <v>14074.4</v>
      </c>
      <c r="J3713" s="3">
        <v>60508</v>
      </c>
      <c r="K3713" s="3">
        <v>4085</v>
      </c>
      <c r="L3713" s="3">
        <v>5586.98</v>
      </c>
      <c r="M3713" s="3">
        <v>3186.88</v>
      </c>
      <c r="N3713" s="3">
        <v>136.77000000000001</v>
      </c>
      <c r="O3713" s="3">
        <v>175.31</v>
      </c>
      <c r="P3713" s="3">
        <v>36436</v>
      </c>
      <c r="Q3713" s="3">
        <v>35637.230000000003</v>
      </c>
      <c r="R3713" s="3">
        <v>31039.65</v>
      </c>
      <c r="S3713" s="3">
        <v>97.81</v>
      </c>
      <c r="T3713" s="3">
        <v>114.81</v>
      </c>
      <c r="U3713" s="3" t="s">
        <v>60</v>
      </c>
      <c r="V3713" s="3" t="s">
        <v>60</v>
      </c>
      <c r="W3713" s="3" t="s">
        <v>60</v>
      </c>
      <c r="X3713" s="3" t="s">
        <v>60</v>
      </c>
      <c r="Y3713" s="3" t="s">
        <v>60</v>
      </c>
      <c r="Z3713" s="3" t="s">
        <v>60</v>
      </c>
    </row>
    <row r="3714" spans="1:26" x14ac:dyDescent="0.3">
      <c r="A3714" s="2" t="s">
        <v>811</v>
      </c>
      <c r="B3714" s="2" t="s">
        <v>812</v>
      </c>
      <c r="C3714" s="2">
        <v>636</v>
      </c>
      <c r="D3714" s="2" t="s">
        <v>25</v>
      </c>
      <c r="E3714" s="2" t="s">
        <v>537</v>
      </c>
      <c r="F3714" s="2" t="s">
        <v>58</v>
      </c>
      <c r="G3714" s="2" t="s">
        <v>538</v>
      </c>
      <c r="H3714" s="2" t="s">
        <v>60</v>
      </c>
      <c r="I3714" s="2">
        <v>63.96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 t="s">
        <v>60</v>
      </c>
      <c r="V3714" s="2" t="s">
        <v>60</v>
      </c>
      <c r="W3714" s="2" t="s">
        <v>60</v>
      </c>
      <c r="X3714" s="2" t="s">
        <v>60</v>
      </c>
      <c r="Y3714" s="2" t="s">
        <v>60</v>
      </c>
      <c r="Z3714" s="2" t="s">
        <v>60</v>
      </c>
    </row>
    <row r="3715" spans="1:26" x14ac:dyDescent="0.3">
      <c r="A3715" s="3" t="s">
        <v>811</v>
      </c>
      <c r="B3715" s="3" t="s">
        <v>812</v>
      </c>
      <c r="C3715" s="3">
        <v>637</v>
      </c>
      <c r="D3715" s="3" t="s">
        <v>25</v>
      </c>
      <c r="E3715" s="3" t="s">
        <v>537</v>
      </c>
      <c r="F3715" s="3" t="s">
        <v>58</v>
      </c>
      <c r="G3715" s="3" t="s">
        <v>539</v>
      </c>
      <c r="H3715" s="3" t="s">
        <v>60</v>
      </c>
      <c r="I3715" s="3">
        <v>96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0.12</v>
      </c>
      <c r="S3715" s="3">
        <v>0</v>
      </c>
      <c r="T3715" s="3">
        <v>0</v>
      </c>
      <c r="U3715" s="3" t="s">
        <v>60</v>
      </c>
      <c r="V3715" s="3" t="s">
        <v>60</v>
      </c>
      <c r="W3715" s="3" t="s">
        <v>60</v>
      </c>
      <c r="X3715" s="3" t="s">
        <v>60</v>
      </c>
      <c r="Y3715" s="3" t="s">
        <v>60</v>
      </c>
      <c r="Z3715" s="3" t="s">
        <v>60</v>
      </c>
    </row>
    <row r="3716" spans="1:26" x14ac:dyDescent="0.3">
      <c r="A3716" s="2" t="s">
        <v>811</v>
      </c>
      <c r="B3716" s="2" t="s">
        <v>812</v>
      </c>
      <c r="C3716" s="2">
        <v>638</v>
      </c>
      <c r="D3716" s="2" t="s">
        <v>25</v>
      </c>
      <c r="E3716" s="2" t="s">
        <v>537</v>
      </c>
      <c r="F3716" s="2" t="s">
        <v>58</v>
      </c>
      <c r="G3716" s="2" t="s">
        <v>540</v>
      </c>
      <c r="H3716" s="2" t="s">
        <v>476</v>
      </c>
      <c r="I3716" s="2">
        <v>159.96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0.12</v>
      </c>
      <c r="S3716" s="2">
        <v>0</v>
      </c>
      <c r="T3716" s="2">
        <v>0</v>
      </c>
      <c r="U3716" s="2" t="s">
        <v>60</v>
      </c>
      <c r="V3716" s="2" t="s">
        <v>60</v>
      </c>
      <c r="W3716" s="2" t="s">
        <v>60</v>
      </c>
      <c r="X3716" s="2" t="s">
        <v>60</v>
      </c>
      <c r="Y3716" s="2" t="s">
        <v>60</v>
      </c>
      <c r="Z3716" s="2" t="s">
        <v>60</v>
      </c>
    </row>
    <row r="3717" spans="1:26" x14ac:dyDescent="0.3">
      <c r="A3717" s="3" t="s">
        <v>811</v>
      </c>
      <c r="B3717" s="3" t="s">
        <v>812</v>
      </c>
      <c r="C3717" s="3">
        <v>639</v>
      </c>
      <c r="D3717" s="3" t="s">
        <v>25</v>
      </c>
      <c r="E3717" s="3" t="s">
        <v>537</v>
      </c>
      <c r="F3717" s="3" t="s">
        <v>58</v>
      </c>
      <c r="G3717" s="3" t="s">
        <v>58</v>
      </c>
      <c r="H3717" s="3" t="s">
        <v>75</v>
      </c>
      <c r="I3717" s="3">
        <v>159.96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0.12</v>
      </c>
      <c r="S3717" s="3">
        <v>0</v>
      </c>
      <c r="T3717" s="3">
        <v>0</v>
      </c>
      <c r="U3717" s="3" t="s">
        <v>60</v>
      </c>
      <c r="V3717" s="3" t="s">
        <v>60</v>
      </c>
      <c r="W3717" s="3" t="s">
        <v>60</v>
      </c>
      <c r="X3717" s="3" t="s">
        <v>60</v>
      </c>
      <c r="Y3717" s="3" t="s">
        <v>60</v>
      </c>
      <c r="Z3717" s="3" t="s">
        <v>60</v>
      </c>
    </row>
    <row r="3718" spans="1:26" x14ac:dyDescent="0.3">
      <c r="A3718" s="2" t="s">
        <v>811</v>
      </c>
      <c r="B3718" s="2" t="s">
        <v>812</v>
      </c>
      <c r="C3718" s="2">
        <v>640</v>
      </c>
      <c r="D3718" s="2" t="s">
        <v>25</v>
      </c>
      <c r="E3718" s="2" t="s">
        <v>537</v>
      </c>
      <c r="F3718" s="2" t="s">
        <v>58</v>
      </c>
      <c r="G3718" s="2" t="s">
        <v>541</v>
      </c>
      <c r="H3718" s="2" t="s">
        <v>60</v>
      </c>
      <c r="I3718" s="2">
        <v>75</v>
      </c>
      <c r="J3718" s="2">
        <v>380</v>
      </c>
      <c r="K3718" s="2">
        <v>31</v>
      </c>
      <c r="L3718" s="2">
        <v>11.35</v>
      </c>
      <c r="M3718" s="2">
        <v>47.18</v>
      </c>
      <c r="N3718" s="2">
        <v>36.61</v>
      </c>
      <c r="O3718" s="2">
        <v>24.06</v>
      </c>
      <c r="P3718" s="2">
        <v>234</v>
      </c>
      <c r="Q3718" s="2">
        <v>109.47</v>
      </c>
      <c r="R3718" s="2">
        <v>272.83999999999997</v>
      </c>
      <c r="S3718" s="2">
        <v>46.78</v>
      </c>
      <c r="T3718" s="2">
        <v>40.119999999999997</v>
      </c>
      <c r="U3718" s="2" t="s">
        <v>60</v>
      </c>
      <c r="V3718" s="2" t="s">
        <v>60</v>
      </c>
      <c r="W3718" s="2" t="s">
        <v>60</v>
      </c>
      <c r="X3718" s="2" t="s">
        <v>60</v>
      </c>
      <c r="Y3718" s="2" t="s">
        <v>60</v>
      </c>
      <c r="Z3718" s="2" t="s">
        <v>60</v>
      </c>
    </row>
    <row r="3719" spans="1:26" x14ac:dyDescent="0.3">
      <c r="A3719" s="3" t="s">
        <v>811</v>
      </c>
      <c r="B3719" s="3" t="s">
        <v>812</v>
      </c>
      <c r="C3719" s="3">
        <v>641</v>
      </c>
      <c r="D3719" s="3" t="s">
        <v>25</v>
      </c>
      <c r="E3719" s="3" t="s">
        <v>537</v>
      </c>
      <c r="F3719" s="3" t="s">
        <v>58</v>
      </c>
      <c r="G3719" s="3" t="s">
        <v>542</v>
      </c>
      <c r="H3719" s="3" t="s">
        <v>60</v>
      </c>
      <c r="I3719" s="3">
        <v>780</v>
      </c>
      <c r="J3719" s="3">
        <v>2632</v>
      </c>
      <c r="K3719" s="3">
        <v>155</v>
      </c>
      <c r="L3719" s="3">
        <v>80.989999999999995</v>
      </c>
      <c r="M3719" s="3">
        <v>186.56</v>
      </c>
      <c r="N3719" s="3">
        <v>52.25</v>
      </c>
      <c r="O3719" s="3">
        <v>43.41</v>
      </c>
      <c r="P3719" s="3">
        <v>1579</v>
      </c>
      <c r="Q3719" s="3">
        <v>1135.8900000000001</v>
      </c>
      <c r="R3719" s="3">
        <v>2160.87</v>
      </c>
      <c r="S3719" s="3">
        <v>71.94</v>
      </c>
      <c r="T3719" s="3">
        <v>52.57</v>
      </c>
      <c r="U3719" s="3" t="s">
        <v>60</v>
      </c>
      <c r="V3719" s="3" t="s">
        <v>60</v>
      </c>
      <c r="W3719" s="3" t="s">
        <v>60</v>
      </c>
      <c r="X3719" s="3" t="s">
        <v>60</v>
      </c>
      <c r="Y3719" s="3" t="s">
        <v>60</v>
      </c>
      <c r="Z3719" s="3" t="s">
        <v>60</v>
      </c>
    </row>
    <row r="3720" spans="1:26" x14ac:dyDescent="0.3">
      <c r="A3720" s="2" t="s">
        <v>811</v>
      </c>
      <c r="B3720" s="2" t="s">
        <v>812</v>
      </c>
      <c r="C3720" s="2">
        <v>642</v>
      </c>
      <c r="D3720" s="2" t="s">
        <v>25</v>
      </c>
      <c r="E3720" s="2" t="s">
        <v>537</v>
      </c>
      <c r="F3720" s="2" t="s">
        <v>58</v>
      </c>
      <c r="G3720" s="2" t="s">
        <v>543</v>
      </c>
      <c r="H3720" s="2" t="s">
        <v>60</v>
      </c>
      <c r="I3720" s="2">
        <v>50</v>
      </c>
      <c r="J3720" s="2">
        <v>271</v>
      </c>
      <c r="K3720" s="2">
        <v>25</v>
      </c>
      <c r="L3720" s="2">
        <v>17.059999999999999</v>
      </c>
      <c r="M3720" s="2">
        <v>24.01</v>
      </c>
      <c r="N3720" s="2">
        <v>68.239999999999995</v>
      </c>
      <c r="O3720" s="2">
        <v>71.05</v>
      </c>
      <c r="P3720" s="2">
        <v>166</v>
      </c>
      <c r="Q3720" s="2">
        <v>116.32</v>
      </c>
      <c r="R3720" s="2">
        <v>162.4</v>
      </c>
      <c r="S3720" s="2">
        <v>70.069999999999993</v>
      </c>
      <c r="T3720" s="2">
        <v>71.63</v>
      </c>
      <c r="U3720" s="2" t="s">
        <v>60</v>
      </c>
      <c r="V3720" s="2" t="s">
        <v>60</v>
      </c>
      <c r="W3720" s="2" t="s">
        <v>60</v>
      </c>
      <c r="X3720" s="2" t="s">
        <v>60</v>
      </c>
      <c r="Y3720" s="2" t="s">
        <v>60</v>
      </c>
      <c r="Z3720" s="2" t="s">
        <v>60</v>
      </c>
    </row>
    <row r="3721" spans="1:26" x14ac:dyDescent="0.3">
      <c r="A3721" s="3" t="s">
        <v>811</v>
      </c>
      <c r="B3721" s="3" t="s">
        <v>812</v>
      </c>
      <c r="C3721" s="3">
        <v>643</v>
      </c>
      <c r="D3721" s="3" t="s">
        <v>25</v>
      </c>
      <c r="E3721" s="3" t="s">
        <v>537</v>
      </c>
      <c r="F3721" s="3" t="s">
        <v>58</v>
      </c>
      <c r="G3721" s="3" t="s">
        <v>544</v>
      </c>
      <c r="H3721" s="3" t="s">
        <v>60</v>
      </c>
      <c r="I3721" s="3">
        <v>100</v>
      </c>
      <c r="J3721" s="3">
        <v>0</v>
      </c>
      <c r="K3721" s="3">
        <v>0</v>
      </c>
      <c r="L3721" s="3">
        <v>33.61</v>
      </c>
      <c r="M3721" s="3">
        <v>30.54</v>
      </c>
      <c r="N3721" s="3">
        <v>0</v>
      </c>
      <c r="O3721" s="3">
        <v>110.05</v>
      </c>
      <c r="P3721" s="3">
        <v>0</v>
      </c>
      <c r="Q3721" s="3">
        <v>185.25</v>
      </c>
      <c r="R3721" s="3">
        <v>303.94</v>
      </c>
      <c r="S3721" s="3">
        <v>0</v>
      </c>
      <c r="T3721" s="3">
        <v>60.95</v>
      </c>
      <c r="U3721" s="3" t="s">
        <v>60</v>
      </c>
      <c r="V3721" s="3" t="s">
        <v>60</v>
      </c>
      <c r="W3721" s="3" t="s">
        <v>60</v>
      </c>
      <c r="X3721" s="3" t="s">
        <v>60</v>
      </c>
      <c r="Y3721" s="3" t="s">
        <v>60</v>
      </c>
      <c r="Z3721" s="3" t="s">
        <v>60</v>
      </c>
    </row>
    <row r="3722" spans="1:26" x14ac:dyDescent="0.3">
      <c r="A3722" s="2" t="s">
        <v>811</v>
      </c>
      <c r="B3722" s="2" t="s">
        <v>812</v>
      </c>
      <c r="C3722" s="2">
        <v>644</v>
      </c>
      <c r="D3722" s="2" t="s">
        <v>25</v>
      </c>
      <c r="E3722" s="2" t="s">
        <v>537</v>
      </c>
      <c r="F3722" s="2" t="s">
        <v>58</v>
      </c>
      <c r="G3722" s="2" t="s">
        <v>545</v>
      </c>
      <c r="H3722" s="2" t="s">
        <v>60</v>
      </c>
      <c r="I3722" s="2">
        <v>50</v>
      </c>
      <c r="J3722" s="2">
        <v>0</v>
      </c>
      <c r="K3722" s="2">
        <v>0</v>
      </c>
      <c r="L3722" s="2">
        <v>7.3</v>
      </c>
      <c r="M3722" s="2">
        <v>17.38</v>
      </c>
      <c r="N3722" s="2">
        <v>0</v>
      </c>
      <c r="O3722" s="2">
        <v>42</v>
      </c>
      <c r="P3722" s="2">
        <v>0</v>
      </c>
      <c r="Q3722" s="2">
        <v>87.41</v>
      </c>
      <c r="R3722" s="2">
        <v>149.94</v>
      </c>
      <c r="S3722" s="2">
        <v>0</v>
      </c>
      <c r="T3722" s="2">
        <v>58.3</v>
      </c>
      <c r="U3722" s="2" t="s">
        <v>60</v>
      </c>
      <c r="V3722" s="2" t="s">
        <v>60</v>
      </c>
      <c r="W3722" s="2" t="s">
        <v>60</v>
      </c>
      <c r="X3722" s="2" t="s">
        <v>60</v>
      </c>
      <c r="Y3722" s="2" t="s">
        <v>60</v>
      </c>
      <c r="Z3722" s="2" t="s">
        <v>60</v>
      </c>
    </row>
    <row r="3723" spans="1:26" x14ac:dyDescent="0.3">
      <c r="A3723" s="3" t="s">
        <v>811</v>
      </c>
      <c r="B3723" s="3" t="s">
        <v>812</v>
      </c>
      <c r="C3723" s="3">
        <v>645</v>
      </c>
      <c r="D3723" s="3" t="s">
        <v>25</v>
      </c>
      <c r="E3723" s="3" t="s">
        <v>537</v>
      </c>
      <c r="F3723" s="3" t="s">
        <v>58</v>
      </c>
      <c r="G3723" s="3" t="s">
        <v>546</v>
      </c>
      <c r="H3723" s="3" t="s">
        <v>60</v>
      </c>
      <c r="I3723" s="3">
        <v>75</v>
      </c>
      <c r="J3723" s="3">
        <v>752</v>
      </c>
      <c r="K3723" s="3">
        <v>71</v>
      </c>
      <c r="L3723" s="3">
        <v>2.25</v>
      </c>
      <c r="M3723" s="3">
        <v>12.62</v>
      </c>
      <c r="N3723" s="3">
        <v>3.17</v>
      </c>
      <c r="O3723" s="3">
        <v>17.829999999999998</v>
      </c>
      <c r="P3723" s="3">
        <v>545</v>
      </c>
      <c r="Q3723" s="3">
        <v>62.61</v>
      </c>
      <c r="R3723" s="3">
        <v>167.86</v>
      </c>
      <c r="S3723" s="3">
        <v>11.49</v>
      </c>
      <c r="T3723" s="3">
        <v>37.299999999999997</v>
      </c>
      <c r="U3723" s="3" t="s">
        <v>60</v>
      </c>
      <c r="V3723" s="3" t="s">
        <v>60</v>
      </c>
      <c r="W3723" s="3" t="s">
        <v>60</v>
      </c>
      <c r="X3723" s="3" t="s">
        <v>60</v>
      </c>
      <c r="Y3723" s="3" t="s">
        <v>60</v>
      </c>
      <c r="Z3723" s="3" t="s">
        <v>60</v>
      </c>
    </row>
    <row r="3724" spans="1:26" x14ac:dyDescent="0.3">
      <c r="A3724" s="2" t="s">
        <v>811</v>
      </c>
      <c r="B3724" s="2" t="s">
        <v>812</v>
      </c>
      <c r="C3724" s="2">
        <v>646</v>
      </c>
      <c r="D3724" s="2" t="s">
        <v>25</v>
      </c>
      <c r="E3724" s="2" t="s">
        <v>537</v>
      </c>
      <c r="F3724" s="2" t="s">
        <v>58</v>
      </c>
      <c r="G3724" s="2" t="s">
        <v>547</v>
      </c>
      <c r="H3724" s="2" t="s">
        <v>60</v>
      </c>
      <c r="I3724" s="2">
        <v>180</v>
      </c>
      <c r="J3724" s="2">
        <v>624</v>
      </c>
      <c r="K3724" s="2">
        <v>82</v>
      </c>
      <c r="L3724" s="2">
        <v>73.150000000000006</v>
      </c>
      <c r="M3724" s="2">
        <v>81.55</v>
      </c>
      <c r="N3724" s="2">
        <v>89.21</v>
      </c>
      <c r="O3724" s="2">
        <v>89.7</v>
      </c>
      <c r="P3724" s="2">
        <v>487</v>
      </c>
      <c r="Q3724" s="2">
        <v>312.67</v>
      </c>
      <c r="R3724" s="2">
        <v>543.76</v>
      </c>
      <c r="S3724" s="2">
        <v>64.2</v>
      </c>
      <c r="T3724" s="2">
        <v>57.5</v>
      </c>
      <c r="U3724" s="2" t="s">
        <v>60</v>
      </c>
      <c r="V3724" s="2" t="s">
        <v>60</v>
      </c>
      <c r="W3724" s="2" t="s">
        <v>60</v>
      </c>
      <c r="X3724" s="2" t="s">
        <v>60</v>
      </c>
      <c r="Y3724" s="2" t="s">
        <v>60</v>
      </c>
      <c r="Z3724" s="2" t="s">
        <v>60</v>
      </c>
    </row>
    <row r="3725" spans="1:26" x14ac:dyDescent="0.3">
      <c r="A3725" s="3" t="s">
        <v>811</v>
      </c>
      <c r="B3725" s="3" t="s">
        <v>812</v>
      </c>
      <c r="C3725" s="3">
        <v>647</v>
      </c>
      <c r="D3725" s="3" t="s">
        <v>25</v>
      </c>
      <c r="E3725" s="3" t="s">
        <v>537</v>
      </c>
      <c r="F3725" s="3" t="s">
        <v>58</v>
      </c>
      <c r="G3725" s="3" t="s">
        <v>548</v>
      </c>
      <c r="H3725" s="3" t="s">
        <v>60</v>
      </c>
      <c r="I3725" s="3">
        <v>52.65</v>
      </c>
      <c r="J3725" s="3">
        <v>351</v>
      </c>
      <c r="K3725" s="3">
        <v>41</v>
      </c>
      <c r="L3725" s="3">
        <v>22.23</v>
      </c>
      <c r="M3725" s="3">
        <v>37.21</v>
      </c>
      <c r="N3725" s="3">
        <v>54.22</v>
      </c>
      <c r="O3725" s="3">
        <v>59.74</v>
      </c>
      <c r="P3725" s="3">
        <v>264</v>
      </c>
      <c r="Q3725" s="3">
        <v>98.58</v>
      </c>
      <c r="R3725" s="3">
        <v>184.77</v>
      </c>
      <c r="S3725" s="3">
        <v>37.340000000000003</v>
      </c>
      <c r="T3725" s="3">
        <v>53.35</v>
      </c>
      <c r="U3725" s="3" t="s">
        <v>60</v>
      </c>
      <c r="V3725" s="3" t="s">
        <v>60</v>
      </c>
      <c r="W3725" s="3" t="s">
        <v>60</v>
      </c>
      <c r="X3725" s="3" t="s">
        <v>60</v>
      </c>
      <c r="Y3725" s="3" t="s">
        <v>60</v>
      </c>
      <c r="Z3725" s="3" t="s">
        <v>60</v>
      </c>
    </row>
    <row r="3726" spans="1:26" x14ac:dyDescent="0.3">
      <c r="A3726" s="2" t="s">
        <v>811</v>
      </c>
      <c r="B3726" s="2" t="s">
        <v>812</v>
      </c>
      <c r="C3726" s="2">
        <v>648</v>
      </c>
      <c r="D3726" s="2" t="s">
        <v>25</v>
      </c>
      <c r="E3726" s="2" t="s">
        <v>537</v>
      </c>
      <c r="F3726" s="2" t="s">
        <v>58</v>
      </c>
      <c r="G3726" s="2" t="s">
        <v>549</v>
      </c>
      <c r="H3726" s="2" t="s">
        <v>60</v>
      </c>
      <c r="I3726" s="2">
        <v>37.5</v>
      </c>
      <c r="J3726" s="2">
        <v>162</v>
      </c>
      <c r="K3726" s="2">
        <v>13</v>
      </c>
      <c r="L3726" s="2">
        <v>14.99</v>
      </c>
      <c r="M3726" s="2">
        <v>13.77</v>
      </c>
      <c r="N3726" s="2">
        <v>115.31</v>
      </c>
      <c r="O3726" s="2">
        <v>108.86</v>
      </c>
      <c r="P3726" s="2">
        <v>90</v>
      </c>
      <c r="Q3726" s="2">
        <v>89.89</v>
      </c>
      <c r="R3726" s="2">
        <v>91.99</v>
      </c>
      <c r="S3726" s="2">
        <v>99.88</v>
      </c>
      <c r="T3726" s="2">
        <v>97.72</v>
      </c>
      <c r="U3726" s="2" t="s">
        <v>60</v>
      </c>
      <c r="V3726" s="2" t="s">
        <v>60</v>
      </c>
      <c r="W3726" s="2" t="s">
        <v>60</v>
      </c>
      <c r="X3726" s="2" t="s">
        <v>60</v>
      </c>
      <c r="Y3726" s="2" t="s">
        <v>60</v>
      </c>
      <c r="Z3726" s="2" t="s">
        <v>60</v>
      </c>
    </row>
    <row r="3727" spans="1:26" x14ac:dyDescent="0.3">
      <c r="A3727" s="3" t="s">
        <v>811</v>
      </c>
      <c r="B3727" s="3" t="s">
        <v>812</v>
      </c>
      <c r="C3727" s="3">
        <v>649</v>
      </c>
      <c r="D3727" s="3" t="s">
        <v>25</v>
      </c>
      <c r="E3727" s="3" t="s">
        <v>537</v>
      </c>
      <c r="F3727" s="3" t="s">
        <v>58</v>
      </c>
      <c r="G3727" s="3" t="s">
        <v>550</v>
      </c>
      <c r="H3727" s="3" t="s">
        <v>60</v>
      </c>
      <c r="I3727" s="3" t="s">
        <v>60</v>
      </c>
      <c r="J3727" s="3">
        <v>86</v>
      </c>
      <c r="K3727" s="3">
        <v>9</v>
      </c>
      <c r="L3727" s="3">
        <v>0</v>
      </c>
      <c r="M3727" s="3">
        <v>0</v>
      </c>
      <c r="N3727" s="3">
        <v>0</v>
      </c>
      <c r="O3727" s="3">
        <v>0</v>
      </c>
      <c r="P3727" s="3">
        <v>46</v>
      </c>
      <c r="Q3727" s="3">
        <v>0</v>
      </c>
      <c r="R3727" s="3">
        <v>0</v>
      </c>
      <c r="S3727" s="3">
        <v>0</v>
      </c>
      <c r="T3727" s="3">
        <v>0</v>
      </c>
      <c r="U3727" s="3" t="s">
        <v>60</v>
      </c>
      <c r="V3727" s="3" t="s">
        <v>60</v>
      </c>
      <c r="W3727" s="3" t="s">
        <v>60</v>
      </c>
      <c r="X3727" s="3" t="s">
        <v>60</v>
      </c>
      <c r="Y3727" s="3" t="s">
        <v>60</v>
      </c>
      <c r="Z3727" s="3" t="s">
        <v>60</v>
      </c>
    </row>
    <row r="3728" spans="1:26" x14ac:dyDescent="0.3">
      <c r="A3728" s="2" t="s">
        <v>811</v>
      </c>
      <c r="B3728" s="2" t="s">
        <v>812</v>
      </c>
      <c r="C3728" s="2">
        <v>650</v>
      </c>
      <c r="D3728" s="2" t="s">
        <v>25</v>
      </c>
      <c r="E3728" s="2" t="s">
        <v>537</v>
      </c>
      <c r="F3728" s="2" t="s">
        <v>58</v>
      </c>
      <c r="G3728" s="2" t="s">
        <v>551</v>
      </c>
      <c r="H3728" s="2" t="s">
        <v>60</v>
      </c>
      <c r="I3728" s="2">
        <v>30</v>
      </c>
      <c r="J3728" s="2">
        <v>172</v>
      </c>
      <c r="K3728" s="2">
        <v>19</v>
      </c>
      <c r="L3728" s="2">
        <v>20.84</v>
      </c>
      <c r="M3728" s="2">
        <v>23.53</v>
      </c>
      <c r="N3728" s="2">
        <v>109.68</v>
      </c>
      <c r="O3728" s="2">
        <v>88.57</v>
      </c>
      <c r="P3728" s="2">
        <v>115</v>
      </c>
      <c r="Q3728" s="2">
        <v>85.99</v>
      </c>
      <c r="R3728" s="2">
        <v>120.87</v>
      </c>
      <c r="S3728" s="2">
        <v>74.77</v>
      </c>
      <c r="T3728" s="2">
        <v>71.14</v>
      </c>
      <c r="U3728" s="2" t="s">
        <v>60</v>
      </c>
      <c r="V3728" s="2" t="s">
        <v>60</v>
      </c>
      <c r="W3728" s="2" t="s">
        <v>60</v>
      </c>
      <c r="X3728" s="2" t="s">
        <v>60</v>
      </c>
      <c r="Y3728" s="2" t="s">
        <v>60</v>
      </c>
      <c r="Z3728" s="2" t="s">
        <v>60</v>
      </c>
    </row>
    <row r="3729" spans="1:26" x14ac:dyDescent="0.3">
      <c r="A3729" s="3" t="s">
        <v>811</v>
      </c>
      <c r="B3729" s="3" t="s">
        <v>812</v>
      </c>
      <c r="C3729" s="3">
        <v>651</v>
      </c>
      <c r="D3729" s="3" t="s">
        <v>25</v>
      </c>
      <c r="E3729" s="3" t="s">
        <v>537</v>
      </c>
      <c r="F3729" s="3" t="s">
        <v>58</v>
      </c>
      <c r="G3729" s="3" t="s">
        <v>552</v>
      </c>
      <c r="H3729" s="3" t="s">
        <v>60</v>
      </c>
      <c r="I3729" s="3">
        <v>32</v>
      </c>
      <c r="J3729" s="3">
        <v>319</v>
      </c>
      <c r="K3729" s="3">
        <v>38</v>
      </c>
      <c r="L3729" s="3">
        <v>15.63</v>
      </c>
      <c r="M3729" s="3">
        <v>21.26</v>
      </c>
      <c r="N3729" s="3">
        <v>41.13</v>
      </c>
      <c r="O3729" s="3">
        <v>73.52</v>
      </c>
      <c r="P3729" s="3">
        <v>232</v>
      </c>
      <c r="Q3729" s="3">
        <v>76.66</v>
      </c>
      <c r="R3729" s="3">
        <v>132.13</v>
      </c>
      <c r="S3729" s="3">
        <v>33.04</v>
      </c>
      <c r="T3729" s="3">
        <v>58.02</v>
      </c>
      <c r="U3729" s="3" t="s">
        <v>60</v>
      </c>
      <c r="V3729" s="3" t="s">
        <v>60</v>
      </c>
      <c r="W3729" s="3" t="s">
        <v>60</v>
      </c>
      <c r="X3729" s="3" t="s">
        <v>60</v>
      </c>
      <c r="Y3729" s="3" t="s">
        <v>60</v>
      </c>
      <c r="Z3729" s="3" t="s">
        <v>60</v>
      </c>
    </row>
    <row r="3730" spans="1:26" x14ac:dyDescent="0.3">
      <c r="A3730" s="2" t="s">
        <v>811</v>
      </c>
      <c r="B3730" s="2" t="s">
        <v>812</v>
      </c>
      <c r="C3730" s="2">
        <v>652</v>
      </c>
      <c r="D3730" s="2" t="s">
        <v>25</v>
      </c>
      <c r="E3730" s="2" t="s">
        <v>537</v>
      </c>
      <c r="F3730" s="2" t="s">
        <v>58</v>
      </c>
      <c r="G3730" s="2" t="s">
        <v>553</v>
      </c>
      <c r="H3730" s="2" t="s">
        <v>60</v>
      </c>
      <c r="I3730" s="2">
        <v>300</v>
      </c>
      <c r="J3730" s="2">
        <v>1401</v>
      </c>
      <c r="K3730" s="2">
        <v>104</v>
      </c>
      <c r="L3730" s="2">
        <v>83.99</v>
      </c>
      <c r="M3730" s="2">
        <v>167.18</v>
      </c>
      <c r="N3730" s="2">
        <v>80.760000000000005</v>
      </c>
      <c r="O3730" s="2">
        <v>50.24</v>
      </c>
      <c r="P3730" s="2">
        <v>858</v>
      </c>
      <c r="Q3730" s="2">
        <v>659.07</v>
      </c>
      <c r="R3730" s="2">
        <v>1001.84</v>
      </c>
      <c r="S3730" s="2">
        <v>76.81</v>
      </c>
      <c r="T3730" s="2">
        <v>65.790000000000006</v>
      </c>
      <c r="U3730" s="2" t="s">
        <v>60</v>
      </c>
      <c r="V3730" s="2" t="s">
        <v>60</v>
      </c>
      <c r="W3730" s="2" t="s">
        <v>60</v>
      </c>
      <c r="X3730" s="2" t="s">
        <v>60</v>
      </c>
      <c r="Y3730" s="2" t="s">
        <v>60</v>
      </c>
      <c r="Z3730" s="2" t="s">
        <v>60</v>
      </c>
    </row>
    <row r="3731" spans="1:26" x14ac:dyDescent="0.3">
      <c r="A3731" s="3" t="s">
        <v>811</v>
      </c>
      <c r="B3731" s="3" t="s">
        <v>812</v>
      </c>
      <c r="C3731" s="3">
        <v>653</v>
      </c>
      <c r="D3731" s="3" t="s">
        <v>25</v>
      </c>
      <c r="E3731" s="3" t="s">
        <v>537</v>
      </c>
      <c r="F3731" s="3" t="s">
        <v>58</v>
      </c>
      <c r="G3731" s="3" t="s">
        <v>554</v>
      </c>
      <c r="H3731" s="3" t="s">
        <v>60</v>
      </c>
      <c r="I3731" s="3">
        <v>48</v>
      </c>
      <c r="J3731" s="3">
        <v>182</v>
      </c>
      <c r="K3731" s="3">
        <v>18</v>
      </c>
      <c r="L3731" s="3">
        <v>17.809999999999999</v>
      </c>
      <c r="M3731" s="3">
        <v>19.84</v>
      </c>
      <c r="N3731" s="3">
        <v>98.94</v>
      </c>
      <c r="O3731" s="3">
        <v>89.77</v>
      </c>
      <c r="P3731" s="3">
        <v>89</v>
      </c>
      <c r="Q3731" s="3">
        <v>77.03</v>
      </c>
      <c r="R3731" s="3">
        <v>110.78</v>
      </c>
      <c r="S3731" s="3">
        <v>86.55</v>
      </c>
      <c r="T3731" s="3">
        <v>69.53</v>
      </c>
      <c r="U3731" s="3" t="s">
        <v>60</v>
      </c>
      <c r="V3731" s="3" t="s">
        <v>60</v>
      </c>
      <c r="W3731" s="3" t="s">
        <v>60</v>
      </c>
      <c r="X3731" s="3" t="s">
        <v>60</v>
      </c>
      <c r="Y3731" s="3" t="s">
        <v>60</v>
      </c>
      <c r="Z3731" s="3" t="s">
        <v>60</v>
      </c>
    </row>
    <row r="3732" spans="1:26" x14ac:dyDescent="0.3">
      <c r="A3732" s="2" t="s">
        <v>811</v>
      </c>
      <c r="B3732" s="2" t="s">
        <v>812</v>
      </c>
      <c r="C3732" s="2">
        <v>654</v>
      </c>
      <c r="D3732" s="2" t="s">
        <v>25</v>
      </c>
      <c r="E3732" s="2" t="s">
        <v>537</v>
      </c>
      <c r="F3732" s="2" t="s">
        <v>58</v>
      </c>
      <c r="G3732" s="2" t="s">
        <v>555</v>
      </c>
      <c r="H3732" s="2" t="s">
        <v>60</v>
      </c>
      <c r="I3732" s="2">
        <v>54</v>
      </c>
      <c r="J3732" s="2">
        <v>237</v>
      </c>
      <c r="K3732" s="2">
        <v>22</v>
      </c>
      <c r="L3732" s="2">
        <v>25.4</v>
      </c>
      <c r="M3732" s="2">
        <v>25.32</v>
      </c>
      <c r="N3732" s="2">
        <v>115.45</v>
      </c>
      <c r="O3732" s="2">
        <v>100.32</v>
      </c>
      <c r="P3732" s="2">
        <v>116</v>
      </c>
      <c r="Q3732" s="2">
        <v>128.88</v>
      </c>
      <c r="R3732" s="2">
        <v>133.72</v>
      </c>
      <c r="S3732" s="2">
        <v>111.1</v>
      </c>
      <c r="T3732" s="2">
        <v>96.38</v>
      </c>
      <c r="U3732" s="2" t="s">
        <v>60</v>
      </c>
      <c r="V3732" s="2" t="s">
        <v>60</v>
      </c>
      <c r="W3732" s="2" t="s">
        <v>60</v>
      </c>
      <c r="X3732" s="2" t="s">
        <v>60</v>
      </c>
      <c r="Y3732" s="2" t="s">
        <v>60</v>
      </c>
      <c r="Z3732" s="2" t="s">
        <v>60</v>
      </c>
    </row>
    <row r="3733" spans="1:26" x14ac:dyDescent="0.3">
      <c r="A3733" s="3" t="s">
        <v>811</v>
      </c>
      <c r="B3733" s="3" t="s">
        <v>812</v>
      </c>
      <c r="C3733" s="3">
        <v>655</v>
      </c>
      <c r="D3733" s="3" t="s">
        <v>25</v>
      </c>
      <c r="E3733" s="3" t="s">
        <v>537</v>
      </c>
      <c r="F3733" s="3" t="s">
        <v>58</v>
      </c>
      <c r="G3733" s="3" t="s">
        <v>556</v>
      </c>
      <c r="H3733" s="3" t="s">
        <v>60</v>
      </c>
      <c r="I3733" s="3">
        <v>0</v>
      </c>
      <c r="J3733" s="3">
        <v>99</v>
      </c>
      <c r="K3733" s="3">
        <v>13</v>
      </c>
      <c r="L3733" s="3">
        <v>0</v>
      </c>
      <c r="M3733" s="3">
        <v>0</v>
      </c>
      <c r="N3733" s="3">
        <v>0</v>
      </c>
      <c r="O3733" s="3">
        <v>0</v>
      </c>
      <c r="P3733" s="3">
        <v>91</v>
      </c>
      <c r="Q3733" s="3">
        <v>0</v>
      </c>
      <c r="R3733" s="3">
        <v>0</v>
      </c>
      <c r="S3733" s="3">
        <v>0</v>
      </c>
      <c r="T3733" s="3">
        <v>0</v>
      </c>
      <c r="U3733" s="3" t="s">
        <v>60</v>
      </c>
      <c r="V3733" s="3" t="s">
        <v>60</v>
      </c>
      <c r="W3733" s="3" t="s">
        <v>60</v>
      </c>
      <c r="X3733" s="3" t="s">
        <v>60</v>
      </c>
      <c r="Y3733" s="3" t="s">
        <v>60</v>
      </c>
      <c r="Z3733" s="3" t="s">
        <v>60</v>
      </c>
    </row>
    <row r="3734" spans="1:26" x14ac:dyDescent="0.3">
      <c r="A3734" s="2" t="s">
        <v>811</v>
      </c>
      <c r="B3734" s="2" t="s">
        <v>812</v>
      </c>
      <c r="C3734" s="2">
        <v>656</v>
      </c>
      <c r="D3734" s="2" t="s">
        <v>25</v>
      </c>
      <c r="E3734" s="2" t="s">
        <v>537</v>
      </c>
      <c r="F3734" s="2" t="s">
        <v>58</v>
      </c>
      <c r="G3734" s="2" t="s">
        <v>540</v>
      </c>
      <c r="H3734" s="2" t="s">
        <v>12</v>
      </c>
      <c r="I3734" s="2">
        <v>1864.15</v>
      </c>
      <c r="J3734" s="2">
        <v>7668</v>
      </c>
      <c r="K3734" s="2">
        <v>641</v>
      </c>
      <c r="L3734" s="2">
        <v>426.6</v>
      </c>
      <c r="M3734" s="2">
        <v>707.95</v>
      </c>
      <c r="N3734" s="2">
        <v>66.55</v>
      </c>
      <c r="O3734" s="2">
        <v>60.26</v>
      </c>
      <c r="P3734" s="2">
        <v>4912</v>
      </c>
      <c r="Q3734" s="2">
        <v>3225.72</v>
      </c>
      <c r="R3734" s="2">
        <v>5537.71</v>
      </c>
      <c r="S3734" s="2">
        <v>65.67</v>
      </c>
      <c r="T3734" s="2">
        <v>58.25</v>
      </c>
      <c r="U3734" s="2" t="s">
        <v>60</v>
      </c>
      <c r="V3734" s="2" t="s">
        <v>60</v>
      </c>
      <c r="W3734" s="2" t="s">
        <v>60</v>
      </c>
      <c r="X3734" s="2" t="s">
        <v>60</v>
      </c>
      <c r="Y3734" s="2" t="s">
        <v>60</v>
      </c>
      <c r="Z3734" s="2" t="s">
        <v>60</v>
      </c>
    </row>
    <row r="3735" spans="1:26" x14ac:dyDescent="0.3">
      <c r="A3735" s="3" t="s">
        <v>811</v>
      </c>
      <c r="B3735" s="3" t="s">
        <v>812</v>
      </c>
      <c r="C3735" s="3">
        <v>657</v>
      </c>
      <c r="D3735" s="3" t="s">
        <v>25</v>
      </c>
      <c r="E3735" s="3" t="s">
        <v>537</v>
      </c>
      <c r="F3735" s="3" t="s">
        <v>58</v>
      </c>
      <c r="G3735" s="3" t="s">
        <v>58</v>
      </c>
      <c r="H3735" s="3" t="s">
        <v>12</v>
      </c>
      <c r="I3735" s="3">
        <v>1864.15</v>
      </c>
      <c r="J3735" s="3">
        <v>7668</v>
      </c>
      <c r="K3735" s="3">
        <v>641</v>
      </c>
      <c r="L3735" s="3">
        <v>426.6</v>
      </c>
      <c r="M3735" s="3">
        <v>707.95</v>
      </c>
      <c r="N3735" s="3">
        <v>66.55</v>
      </c>
      <c r="O3735" s="3">
        <v>60.26</v>
      </c>
      <c r="P3735" s="3">
        <v>4912</v>
      </c>
      <c r="Q3735" s="3">
        <v>3225.72</v>
      </c>
      <c r="R3735" s="3">
        <v>5537.71</v>
      </c>
      <c r="S3735" s="3">
        <v>65.67</v>
      </c>
      <c r="T3735" s="3">
        <v>58.25</v>
      </c>
      <c r="U3735" s="3" t="s">
        <v>60</v>
      </c>
      <c r="V3735" s="3" t="s">
        <v>60</v>
      </c>
      <c r="W3735" s="3" t="s">
        <v>60</v>
      </c>
      <c r="X3735" s="3" t="s">
        <v>60</v>
      </c>
      <c r="Y3735" s="3" t="s">
        <v>60</v>
      </c>
      <c r="Z3735" s="3" t="s">
        <v>60</v>
      </c>
    </row>
    <row r="3736" spans="1:26" x14ac:dyDescent="0.3">
      <c r="A3736" s="2" t="s">
        <v>811</v>
      </c>
      <c r="B3736" s="2" t="s">
        <v>812</v>
      </c>
      <c r="C3736" s="2">
        <v>658</v>
      </c>
      <c r="D3736" s="2" t="s">
        <v>25</v>
      </c>
      <c r="E3736" s="2" t="s">
        <v>537</v>
      </c>
      <c r="F3736" s="2" t="s">
        <v>65</v>
      </c>
      <c r="G3736" s="2" t="s">
        <v>557</v>
      </c>
      <c r="H3736" s="2" t="s">
        <v>60</v>
      </c>
      <c r="I3736" s="2">
        <v>174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 t="s">
        <v>60</v>
      </c>
      <c r="V3736" s="2" t="s">
        <v>60</v>
      </c>
      <c r="W3736" s="2" t="s">
        <v>60</v>
      </c>
      <c r="X3736" s="2" t="s">
        <v>60</v>
      </c>
      <c r="Y3736" s="2" t="s">
        <v>60</v>
      </c>
      <c r="Z3736" s="2" t="s">
        <v>60</v>
      </c>
    </row>
    <row r="3737" spans="1:26" x14ac:dyDescent="0.3">
      <c r="A3737" s="3" t="s">
        <v>811</v>
      </c>
      <c r="B3737" s="3" t="s">
        <v>812</v>
      </c>
      <c r="C3737" s="3">
        <v>659</v>
      </c>
      <c r="D3737" s="3" t="s">
        <v>25</v>
      </c>
      <c r="E3737" s="3" t="s">
        <v>537</v>
      </c>
      <c r="F3737" s="3" t="s">
        <v>65</v>
      </c>
      <c r="G3737" s="3" t="s">
        <v>814</v>
      </c>
      <c r="H3737" s="3" t="s">
        <v>16</v>
      </c>
      <c r="I3737" s="3">
        <v>174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 t="s">
        <v>60</v>
      </c>
      <c r="V3737" s="3" t="s">
        <v>60</v>
      </c>
      <c r="W3737" s="3" t="s">
        <v>60</v>
      </c>
      <c r="X3737" s="3" t="s">
        <v>60</v>
      </c>
      <c r="Y3737" s="3" t="s">
        <v>60</v>
      </c>
      <c r="Z3737" s="3" t="s">
        <v>60</v>
      </c>
    </row>
    <row r="3738" spans="1:26" x14ac:dyDescent="0.3">
      <c r="A3738" s="2" t="s">
        <v>811</v>
      </c>
      <c r="B3738" s="2" t="s">
        <v>812</v>
      </c>
      <c r="C3738" s="2">
        <v>660</v>
      </c>
      <c r="D3738" s="2" t="s">
        <v>25</v>
      </c>
      <c r="E3738" s="2" t="s">
        <v>537</v>
      </c>
      <c r="F3738" s="2" t="s">
        <v>65</v>
      </c>
      <c r="G3738" s="2" t="s">
        <v>65</v>
      </c>
      <c r="H3738" s="2" t="s">
        <v>16</v>
      </c>
      <c r="I3738" s="2">
        <v>174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 t="s">
        <v>60</v>
      </c>
      <c r="V3738" s="2" t="s">
        <v>60</v>
      </c>
      <c r="W3738" s="2" t="s">
        <v>60</v>
      </c>
      <c r="X3738" s="2" t="s">
        <v>60</v>
      </c>
      <c r="Y3738" s="2" t="s">
        <v>60</v>
      </c>
      <c r="Z3738" s="2" t="s">
        <v>60</v>
      </c>
    </row>
    <row r="3739" spans="1:26" x14ac:dyDescent="0.3">
      <c r="A3739" s="3" t="s">
        <v>811</v>
      </c>
      <c r="B3739" s="3" t="s">
        <v>812</v>
      </c>
      <c r="C3739" s="3">
        <v>661</v>
      </c>
      <c r="D3739" s="3" t="s">
        <v>25</v>
      </c>
      <c r="E3739" s="3" t="s">
        <v>537</v>
      </c>
      <c r="F3739" s="3" t="s">
        <v>78</v>
      </c>
      <c r="G3739" s="3" t="s">
        <v>559</v>
      </c>
      <c r="H3739" s="3" t="s">
        <v>60</v>
      </c>
      <c r="I3739" s="3">
        <v>359.58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 t="s">
        <v>60</v>
      </c>
      <c r="V3739" s="3" t="s">
        <v>60</v>
      </c>
      <c r="W3739" s="3" t="s">
        <v>60</v>
      </c>
      <c r="X3739" s="3" t="s">
        <v>60</v>
      </c>
      <c r="Y3739" s="3" t="s">
        <v>60</v>
      </c>
      <c r="Z3739" s="3" t="s">
        <v>60</v>
      </c>
    </row>
    <row r="3740" spans="1:26" x14ac:dyDescent="0.3">
      <c r="A3740" s="2" t="s">
        <v>811</v>
      </c>
      <c r="B3740" s="2" t="s">
        <v>812</v>
      </c>
      <c r="C3740" s="2">
        <v>662</v>
      </c>
      <c r="D3740" s="2" t="s">
        <v>25</v>
      </c>
      <c r="E3740" s="2" t="s">
        <v>537</v>
      </c>
      <c r="F3740" s="2" t="s">
        <v>78</v>
      </c>
      <c r="G3740" s="2" t="s">
        <v>83</v>
      </c>
      <c r="H3740" s="2" t="s">
        <v>16</v>
      </c>
      <c r="I3740" s="2">
        <v>359.58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 t="s">
        <v>60</v>
      </c>
      <c r="V3740" s="2" t="s">
        <v>60</v>
      </c>
      <c r="W3740" s="2" t="s">
        <v>60</v>
      </c>
      <c r="X3740" s="2" t="s">
        <v>60</v>
      </c>
      <c r="Y3740" s="2" t="s">
        <v>60</v>
      </c>
      <c r="Z3740" s="2" t="s">
        <v>60</v>
      </c>
    </row>
    <row r="3741" spans="1:26" x14ac:dyDescent="0.3">
      <c r="A3741" s="3" t="s">
        <v>811</v>
      </c>
      <c r="B3741" s="3" t="s">
        <v>812</v>
      </c>
      <c r="C3741" s="3">
        <v>663</v>
      </c>
      <c r="D3741" s="3" t="s">
        <v>25</v>
      </c>
      <c r="E3741" s="3" t="s">
        <v>537</v>
      </c>
      <c r="F3741" s="3" t="s">
        <v>78</v>
      </c>
      <c r="G3741" s="3" t="s">
        <v>84</v>
      </c>
      <c r="H3741" s="3" t="s">
        <v>16</v>
      </c>
      <c r="I3741" s="3">
        <v>359.58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 t="s">
        <v>60</v>
      </c>
      <c r="V3741" s="3" t="s">
        <v>60</v>
      </c>
      <c r="W3741" s="3" t="s">
        <v>60</v>
      </c>
      <c r="X3741" s="3" t="s">
        <v>60</v>
      </c>
      <c r="Y3741" s="3" t="s">
        <v>60</v>
      </c>
      <c r="Z3741" s="3" t="s">
        <v>60</v>
      </c>
    </row>
    <row r="3742" spans="1:26" x14ac:dyDescent="0.3">
      <c r="A3742" s="2" t="s">
        <v>811</v>
      </c>
      <c r="B3742" s="2" t="s">
        <v>812</v>
      </c>
      <c r="C3742" s="2">
        <v>664</v>
      </c>
      <c r="D3742" s="2" t="s">
        <v>25</v>
      </c>
      <c r="E3742" s="2" t="s">
        <v>537</v>
      </c>
      <c r="F3742" s="2" t="s">
        <v>78</v>
      </c>
      <c r="G3742" s="2" t="s">
        <v>68</v>
      </c>
      <c r="H3742" s="2" t="s">
        <v>75</v>
      </c>
      <c r="I3742" s="2">
        <v>159.96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0.12</v>
      </c>
      <c r="S3742" s="2">
        <v>0</v>
      </c>
      <c r="T3742" s="2">
        <v>0</v>
      </c>
      <c r="U3742" s="2" t="s">
        <v>60</v>
      </c>
      <c r="V3742" s="2" t="s">
        <v>60</v>
      </c>
      <c r="W3742" s="2" t="s">
        <v>60</v>
      </c>
      <c r="X3742" s="2" t="s">
        <v>60</v>
      </c>
      <c r="Y3742" s="2" t="s">
        <v>60</v>
      </c>
      <c r="Z3742" s="2" t="s">
        <v>60</v>
      </c>
    </row>
    <row r="3743" spans="1:26" x14ac:dyDescent="0.3">
      <c r="A3743" s="3" t="s">
        <v>811</v>
      </c>
      <c r="B3743" s="3" t="s">
        <v>812</v>
      </c>
      <c r="C3743" s="3">
        <v>665</v>
      </c>
      <c r="D3743" s="3" t="s">
        <v>25</v>
      </c>
      <c r="E3743" s="3" t="s">
        <v>537</v>
      </c>
      <c r="F3743" s="3" t="s">
        <v>78</v>
      </c>
      <c r="G3743" s="3" t="s">
        <v>68</v>
      </c>
      <c r="H3743" s="3" t="s">
        <v>16</v>
      </c>
      <c r="I3743" s="3">
        <v>533.58000000000004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 t="s">
        <v>60</v>
      </c>
      <c r="V3743" s="3" t="s">
        <v>60</v>
      </c>
      <c r="W3743" s="3" t="s">
        <v>60</v>
      </c>
      <c r="X3743" s="3" t="s">
        <v>60</v>
      </c>
      <c r="Y3743" s="3" t="s">
        <v>60</v>
      </c>
      <c r="Z3743" s="3" t="s">
        <v>60</v>
      </c>
    </row>
    <row r="3744" spans="1:26" x14ac:dyDescent="0.3">
      <c r="A3744" s="2" t="s">
        <v>811</v>
      </c>
      <c r="B3744" s="2" t="s">
        <v>812</v>
      </c>
      <c r="C3744" s="2">
        <v>666</v>
      </c>
      <c r="D3744" s="2" t="s">
        <v>25</v>
      </c>
      <c r="E3744" s="2" t="s">
        <v>537</v>
      </c>
      <c r="F3744" s="2" t="s">
        <v>78</v>
      </c>
      <c r="G3744" s="2" t="s">
        <v>68</v>
      </c>
      <c r="H3744" s="2" t="s">
        <v>12</v>
      </c>
      <c r="I3744" s="2">
        <v>1864.15</v>
      </c>
      <c r="J3744" s="2">
        <v>7668</v>
      </c>
      <c r="K3744" s="2">
        <v>641</v>
      </c>
      <c r="L3744" s="2">
        <v>426.6</v>
      </c>
      <c r="M3744" s="2">
        <v>707.95</v>
      </c>
      <c r="N3744" s="2">
        <v>66.55</v>
      </c>
      <c r="O3744" s="2">
        <v>60.26</v>
      </c>
      <c r="P3744" s="2">
        <v>4912</v>
      </c>
      <c r="Q3744" s="2">
        <v>3225.72</v>
      </c>
      <c r="R3744" s="2">
        <v>5537.71</v>
      </c>
      <c r="S3744" s="2">
        <v>65.67</v>
      </c>
      <c r="T3744" s="2">
        <v>58.25</v>
      </c>
      <c r="U3744" s="2" t="s">
        <v>60</v>
      </c>
      <c r="V3744" s="2" t="s">
        <v>60</v>
      </c>
      <c r="W3744" s="2" t="s">
        <v>60</v>
      </c>
      <c r="X3744" s="2" t="s">
        <v>60</v>
      </c>
      <c r="Y3744" s="2" t="s">
        <v>60</v>
      </c>
      <c r="Z3744" s="2" t="s">
        <v>60</v>
      </c>
    </row>
    <row r="3745" spans="1:26" x14ac:dyDescent="0.3">
      <c r="A3745" s="3" t="s">
        <v>811</v>
      </c>
      <c r="B3745" s="3" t="s">
        <v>812</v>
      </c>
      <c r="C3745" s="3">
        <v>667</v>
      </c>
      <c r="D3745" s="3" t="s">
        <v>25</v>
      </c>
      <c r="E3745" s="3" t="s">
        <v>537</v>
      </c>
      <c r="F3745" s="3" t="s">
        <v>78</v>
      </c>
      <c r="G3745" s="3" t="s">
        <v>68</v>
      </c>
      <c r="H3745" s="3" t="s">
        <v>537</v>
      </c>
      <c r="I3745" s="3">
        <v>2557.69</v>
      </c>
      <c r="J3745" s="3">
        <v>7668</v>
      </c>
      <c r="K3745" s="3">
        <v>641</v>
      </c>
      <c r="L3745" s="3">
        <v>426.6</v>
      </c>
      <c r="M3745" s="3">
        <v>707.95</v>
      </c>
      <c r="N3745" s="3">
        <v>66.55</v>
      </c>
      <c r="O3745" s="3">
        <v>60.26</v>
      </c>
      <c r="P3745" s="3">
        <v>4912</v>
      </c>
      <c r="Q3745" s="3">
        <v>3225.72</v>
      </c>
      <c r="R3745" s="3">
        <v>5537.83</v>
      </c>
      <c r="S3745" s="3">
        <v>65.67</v>
      </c>
      <c r="T3745" s="3">
        <v>58.25</v>
      </c>
      <c r="U3745" s="3" t="s">
        <v>60</v>
      </c>
      <c r="V3745" s="3" t="s">
        <v>60</v>
      </c>
      <c r="W3745" s="3" t="s">
        <v>60</v>
      </c>
      <c r="X3745" s="3" t="s">
        <v>60</v>
      </c>
      <c r="Y3745" s="3" t="s">
        <v>60</v>
      </c>
      <c r="Z3745" s="3" t="s">
        <v>60</v>
      </c>
    </row>
    <row r="3746" spans="1:26" x14ac:dyDescent="0.3">
      <c r="A3746" s="2" t="s">
        <v>811</v>
      </c>
      <c r="B3746" s="2" t="s">
        <v>812</v>
      </c>
      <c r="C3746" s="2">
        <v>668</v>
      </c>
      <c r="D3746" s="2" t="s">
        <v>25</v>
      </c>
      <c r="E3746" s="2" t="s">
        <v>560</v>
      </c>
      <c r="F3746" s="2" t="s">
        <v>58</v>
      </c>
      <c r="G3746" s="2" t="s">
        <v>561</v>
      </c>
      <c r="H3746" s="2" t="s">
        <v>60</v>
      </c>
      <c r="I3746" s="2">
        <v>26.83</v>
      </c>
      <c r="J3746" s="2">
        <v>0</v>
      </c>
      <c r="K3746" s="2">
        <v>0</v>
      </c>
      <c r="L3746" s="2">
        <v>5.14</v>
      </c>
      <c r="M3746" s="2">
        <v>0</v>
      </c>
      <c r="N3746" s="2">
        <v>0</v>
      </c>
      <c r="O3746" s="2">
        <v>0</v>
      </c>
      <c r="P3746" s="2">
        <v>0</v>
      </c>
      <c r="Q3746" s="2">
        <v>37.29</v>
      </c>
      <c r="R3746" s="2">
        <v>0</v>
      </c>
      <c r="S3746" s="2">
        <v>0</v>
      </c>
      <c r="T3746" s="2">
        <v>0</v>
      </c>
      <c r="U3746" s="2" t="s">
        <v>60</v>
      </c>
      <c r="V3746" s="2" t="s">
        <v>60</v>
      </c>
      <c r="W3746" s="2" t="s">
        <v>60</v>
      </c>
      <c r="X3746" s="2" t="s">
        <v>60</v>
      </c>
      <c r="Y3746" s="2" t="s">
        <v>60</v>
      </c>
      <c r="Z3746" s="2" t="s">
        <v>60</v>
      </c>
    </row>
    <row r="3747" spans="1:26" x14ac:dyDescent="0.3">
      <c r="A3747" s="3" t="s">
        <v>811</v>
      </c>
      <c r="B3747" s="3" t="s">
        <v>812</v>
      </c>
      <c r="C3747" s="3">
        <v>669</v>
      </c>
      <c r="D3747" s="3" t="s">
        <v>25</v>
      </c>
      <c r="E3747" s="3" t="s">
        <v>560</v>
      </c>
      <c r="F3747" s="3" t="s">
        <v>58</v>
      </c>
      <c r="G3747" s="3" t="s">
        <v>562</v>
      </c>
      <c r="H3747" s="3" t="s">
        <v>476</v>
      </c>
      <c r="I3747" s="3">
        <v>26.83</v>
      </c>
      <c r="J3747" s="3">
        <v>0</v>
      </c>
      <c r="K3747" s="3">
        <v>0</v>
      </c>
      <c r="L3747" s="3">
        <v>5.14</v>
      </c>
      <c r="M3747" s="3">
        <v>0</v>
      </c>
      <c r="N3747" s="3">
        <v>0</v>
      </c>
      <c r="O3747" s="3">
        <v>0</v>
      </c>
      <c r="P3747" s="3">
        <v>0</v>
      </c>
      <c r="Q3747" s="3">
        <v>37.29</v>
      </c>
      <c r="R3747" s="3">
        <v>0</v>
      </c>
      <c r="S3747" s="3">
        <v>0</v>
      </c>
      <c r="T3747" s="3">
        <v>0</v>
      </c>
      <c r="U3747" s="3" t="s">
        <v>60</v>
      </c>
      <c r="V3747" s="3" t="s">
        <v>60</v>
      </c>
      <c r="W3747" s="3" t="s">
        <v>60</v>
      </c>
      <c r="X3747" s="3" t="s">
        <v>60</v>
      </c>
      <c r="Y3747" s="3" t="s">
        <v>60</v>
      </c>
      <c r="Z3747" s="3" t="s">
        <v>60</v>
      </c>
    </row>
    <row r="3748" spans="1:26" x14ac:dyDescent="0.3">
      <c r="A3748" s="2" t="s">
        <v>811</v>
      </c>
      <c r="B3748" s="2" t="s">
        <v>812</v>
      </c>
      <c r="C3748" s="2">
        <v>670</v>
      </c>
      <c r="D3748" s="2" t="s">
        <v>25</v>
      </c>
      <c r="E3748" s="2" t="s">
        <v>560</v>
      </c>
      <c r="F3748" s="2" t="s">
        <v>58</v>
      </c>
      <c r="G3748" s="2" t="s">
        <v>58</v>
      </c>
      <c r="H3748" s="2" t="s">
        <v>75</v>
      </c>
      <c r="I3748" s="2">
        <v>26.83</v>
      </c>
      <c r="J3748" s="2">
        <v>0</v>
      </c>
      <c r="K3748" s="2">
        <v>0</v>
      </c>
      <c r="L3748" s="2">
        <v>5.14</v>
      </c>
      <c r="M3748" s="2">
        <v>0</v>
      </c>
      <c r="N3748" s="2">
        <v>0</v>
      </c>
      <c r="O3748" s="2">
        <v>0</v>
      </c>
      <c r="P3748" s="2">
        <v>0</v>
      </c>
      <c r="Q3748" s="2">
        <v>37.29</v>
      </c>
      <c r="R3748" s="2">
        <v>0</v>
      </c>
      <c r="S3748" s="2">
        <v>0</v>
      </c>
      <c r="T3748" s="2">
        <v>0</v>
      </c>
      <c r="U3748" s="2" t="s">
        <v>60</v>
      </c>
      <c r="V3748" s="2" t="s">
        <v>60</v>
      </c>
      <c r="W3748" s="2" t="s">
        <v>60</v>
      </c>
      <c r="X3748" s="2" t="s">
        <v>60</v>
      </c>
      <c r="Y3748" s="2" t="s">
        <v>60</v>
      </c>
      <c r="Z3748" s="2" t="s">
        <v>60</v>
      </c>
    </row>
    <row r="3749" spans="1:26" x14ac:dyDescent="0.3">
      <c r="A3749" s="3" t="s">
        <v>811</v>
      </c>
      <c r="B3749" s="3" t="s">
        <v>812</v>
      </c>
      <c r="C3749" s="3">
        <v>671</v>
      </c>
      <c r="D3749" s="3" t="s">
        <v>25</v>
      </c>
      <c r="E3749" s="3" t="s">
        <v>560</v>
      </c>
      <c r="F3749" s="3" t="s">
        <v>58</v>
      </c>
      <c r="G3749" s="3" t="s">
        <v>68</v>
      </c>
      <c r="H3749" s="3" t="s">
        <v>75</v>
      </c>
      <c r="I3749" s="3">
        <v>26.83</v>
      </c>
      <c r="J3749" s="3">
        <v>0</v>
      </c>
      <c r="K3749" s="3">
        <v>0</v>
      </c>
      <c r="L3749" s="3">
        <v>5.14</v>
      </c>
      <c r="M3749" s="3">
        <v>0</v>
      </c>
      <c r="N3749" s="3">
        <v>0</v>
      </c>
      <c r="O3749" s="3">
        <v>0</v>
      </c>
      <c r="P3749" s="3">
        <v>0</v>
      </c>
      <c r="Q3749" s="3">
        <v>37.29</v>
      </c>
      <c r="R3749" s="3">
        <v>0</v>
      </c>
      <c r="S3749" s="3">
        <v>0</v>
      </c>
      <c r="T3749" s="3">
        <v>0</v>
      </c>
      <c r="U3749" s="3" t="s">
        <v>60</v>
      </c>
      <c r="V3749" s="3" t="s">
        <v>60</v>
      </c>
      <c r="W3749" s="3" t="s">
        <v>60</v>
      </c>
      <c r="X3749" s="3" t="s">
        <v>60</v>
      </c>
      <c r="Y3749" s="3" t="s">
        <v>60</v>
      </c>
      <c r="Z3749" s="3" t="s">
        <v>60</v>
      </c>
    </row>
    <row r="3750" spans="1:26" x14ac:dyDescent="0.3">
      <c r="A3750" s="2" t="s">
        <v>811</v>
      </c>
      <c r="B3750" s="2" t="s">
        <v>812</v>
      </c>
      <c r="C3750" s="2">
        <v>672</v>
      </c>
      <c r="D3750" s="2" t="s">
        <v>25</v>
      </c>
      <c r="E3750" s="2" t="s">
        <v>560</v>
      </c>
      <c r="F3750" s="2" t="s">
        <v>58</v>
      </c>
      <c r="G3750" s="2" t="s">
        <v>68</v>
      </c>
      <c r="H3750" s="2" t="s">
        <v>16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 t="s">
        <v>60</v>
      </c>
      <c r="V3750" s="2" t="s">
        <v>60</v>
      </c>
      <c r="W3750" s="2" t="s">
        <v>60</v>
      </c>
      <c r="X3750" s="2" t="s">
        <v>60</v>
      </c>
      <c r="Y3750" s="2" t="s">
        <v>60</v>
      </c>
      <c r="Z3750" s="2" t="s">
        <v>60</v>
      </c>
    </row>
    <row r="3751" spans="1:26" x14ac:dyDescent="0.3">
      <c r="A3751" s="3" t="s">
        <v>811</v>
      </c>
      <c r="B3751" s="3" t="s">
        <v>812</v>
      </c>
      <c r="C3751" s="3">
        <v>673</v>
      </c>
      <c r="D3751" s="3" t="s">
        <v>25</v>
      </c>
      <c r="E3751" s="3" t="s">
        <v>560</v>
      </c>
      <c r="F3751" s="3" t="s">
        <v>58</v>
      </c>
      <c r="G3751" s="3" t="s">
        <v>68</v>
      </c>
      <c r="H3751" s="3" t="s">
        <v>560</v>
      </c>
      <c r="I3751" s="3">
        <v>26.83</v>
      </c>
      <c r="J3751" s="3">
        <v>0</v>
      </c>
      <c r="K3751" s="3">
        <v>0</v>
      </c>
      <c r="L3751" s="3">
        <v>5.14</v>
      </c>
      <c r="M3751" s="3">
        <v>0</v>
      </c>
      <c r="N3751" s="3">
        <v>0</v>
      </c>
      <c r="O3751" s="3">
        <v>0</v>
      </c>
      <c r="P3751" s="3">
        <v>0</v>
      </c>
      <c r="Q3751" s="3">
        <v>37.29</v>
      </c>
      <c r="R3751" s="3">
        <v>0</v>
      </c>
      <c r="S3751" s="3">
        <v>0</v>
      </c>
      <c r="T3751" s="3">
        <v>0</v>
      </c>
      <c r="U3751" s="3" t="s">
        <v>60</v>
      </c>
      <c r="V3751" s="3" t="s">
        <v>60</v>
      </c>
      <c r="W3751" s="3" t="s">
        <v>60</v>
      </c>
      <c r="X3751" s="3" t="s">
        <v>60</v>
      </c>
      <c r="Y3751" s="3" t="s">
        <v>60</v>
      </c>
      <c r="Z3751" s="3" t="s">
        <v>60</v>
      </c>
    </row>
    <row r="3752" spans="1:26" x14ac:dyDescent="0.3">
      <c r="A3752" s="2" t="s">
        <v>811</v>
      </c>
      <c r="B3752" s="2" t="s">
        <v>812</v>
      </c>
      <c r="C3752" s="2">
        <v>674</v>
      </c>
      <c r="D3752" s="2" t="s">
        <v>25</v>
      </c>
      <c r="E3752" s="2" t="s">
        <v>563</v>
      </c>
      <c r="F3752" s="2" t="s">
        <v>58</v>
      </c>
      <c r="G3752" s="2" t="s">
        <v>564</v>
      </c>
      <c r="H3752" s="2" t="s">
        <v>60</v>
      </c>
      <c r="I3752" s="2">
        <v>32.5</v>
      </c>
      <c r="J3752" s="2">
        <v>250</v>
      </c>
      <c r="K3752" s="2">
        <v>23</v>
      </c>
      <c r="L3752" s="2">
        <v>19.940000000000001</v>
      </c>
      <c r="M3752" s="2">
        <v>21.66</v>
      </c>
      <c r="N3752" s="2">
        <v>86.7</v>
      </c>
      <c r="O3752" s="2">
        <v>92.06</v>
      </c>
      <c r="P3752" s="2">
        <v>149</v>
      </c>
      <c r="Q3752" s="2">
        <v>144.93</v>
      </c>
      <c r="R3752" s="2">
        <v>134.5</v>
      </c>
      <c r="S3752" s="2">
        <v>97.27</v>
      </c>
      <c r="T3752" s="2">
        <v>107.75</v>
      </c>
      <c r="U3752" s="2" t="s">
        <v>60</v>
      </c>
      <c r="V3752" s="2" t="s">
        <v>60</v>
      </c>
      <c r="W3752" s="2" t="s">
        <v>60</v>
      </c>
      <c r="X3752" s="2" t="s">
        <v>60</v>
      </c>
      <c r="Y3752" s="2" t="s">
        <v>60</v>
      </c>
      <c r="Z3752" s="2" t="s">
        <v>60</v>
      </c>
    </row>
    <row r="3753" spans="1:26" x14ac:dyDescent="0.3">
      <c r="A3753" s="3" t="s">
        <v>811</v>
      </c>
      <c r="B3753" s="3" t="s">
        <v>812</v>
      </c>
      <c r="C3753" s="3">
        <v>675</v>
      </c>
      <c r="D3753" s="3" t="s">
        <v>25</v>
      </c>
      <c r="E3753" s="3" t="s">
        <v>563</v>
      </c>
      <c r="F3753" s="3" t="s">
        <v>58</v>
      </c>
      <c r="G3753" s="3" t="s">
        <v>565</v>
      </c>
      <c r="H3753" s="3" t="s">
        <v>16</v>
      </c>
      <c r="I3753" s="3">
        <v>32.5</v>
      </c>
      <c r="J3753" s="3">
        <v>250</v>
      </c>
      <c r="K3753" s="3">
        <v>23</v>
      </c>
      <c r="L3753" s="3">
        <v>19.940000000000001</v>
      </c>
      <c r="M3753" s="3">
        <v>21.66</v>
      </c>
      <c r="N3753" s="3">
        <v>86.7</v>
      </c>
      <c r="O3753" s="3">
        <v>92.06</v>
      </c>
      <c r="P3753" s="3">
        <v>149</v>
      </c>
      <c r="Q3753" s="3">
        <v>144.93</v>
      </c>
      <c r="R3753" s="3">
        <v>134.5</v>
      </c>
      <c r="S3753" s="3">
        <v>97.27</v>
      </c>
      <c r="T3753" s="3">
        <v>107.75</v>
      </c>
      <c r="U3753" s="3" t="s">
        <v>60</v>
      </c>
      <c r="V3753" s="3" t="s">
        <v>60</v>
      </c>
      <c r="W3753" s="3" t="s">
        <v>60</v>
      </c>
      <c r="X3753" s="3" t="s">
        <v>60</v>
      </c>
      <c r="Y3753" s="3" t="s">
        <v>60</v>
      </c>
      <c r="Z3753" s="3" t="s">
        <v>60</v>
      </c>
    </row>
    <row r="3754" spans="1:26" x14ac:dyDescent="0.3">
      <c r="A3754" s="2" t="s">
        <v>811</v>
      </c>
      <c r="B3754" s="2" t="s">
        <v>812</v>
      </c>
      <c r="C3754" s="2">
        <v>676</v>
      </c>
      <c r="D3754" s="2" t="s">
        <v>25</v>
      </c>
      <c r="E3754" s="2" t="s">
        <v>563</v>
      </c>
      <c r="F3754" s="2" t="s">
        <v>58</v>
      </c>
      <c r="G3754" s="2" t="s">
        <v>58</v>
      </c>
      <c r="H3754" s="2" t="s">
        <v>16</v>
      </c>
      <c r="I3754" s="2">
        <v>32.5</v>
      </c>
      <c r="J3754" s="2">
        <v>250</v>
      </c>
      <c r="K3754" s="2">
        <v>23</v>
      </c>
      <c r="L3754" s="2">
        <v>19.940000000000001</v>
      </c>
      <c r="M3754" s="2">
        <v>21.66</v>
      </c>
      <c r="N3754" s="2">
        <v>86.7</v>
      </c>
      <c r="O3754" s="2">
        <v>92.06</v>
      </c>
      <c r="P3754" s="2">
        <v>149</v>
      </c>
      <c r="Q3754" s="2">
        <v>144.93</v>
      </c>
      <c r="R3754" s="2">
        <v>134.5</v>
      </c>
      <c r="S3754" s="2">
        <v>97.27</v>
      </c>
      <c r="T3754" s="2">
        <v>107.75</v>
      </c>
      <c r="U3754" s="2" t="s">
        <v>60</v>
      </c>
      <c r="V3754" s="2" t="s">
        <v>60</v>
      </c>
      <c r="W3754" s="2" t="s">
        <v>60</v>
      </c>
      <c r="X3754" s="2" t="s">
        <v>60</v>
      </c>
      <c r="Y3754" s="2" t="s">
        <v>60</v>
      </c>
      <c r="Z3754" s="2" t="s">
        <v>60</v>
      </c>
    </row>
    <row r="3755" spans="1:26" x14ac:dyDescent="0.3">
      <c r="A3755" s="3" t="s">
        <v>811</v>
      </c>
      <c r="B3755" s="3" t="s">
        <v>812</v>
      </c>
      <c r="C3755" s="3">
        <v>677</v>
      </c>
      <c r="D3755" s="3" t="s">
        <v>25</v>
      </c>
      <c r="E3755" s="3" t="s">
        <v>563</v>
      </c>
      <c r="F3755" s="3" t="s">
        <v>58</v>
      </c>
      <c r="G3755" s="3" t="s">
        <v>68</v>
      </c>
      <c r="H3755" s="3" t="s">
        <v>16</v>
      </c>
      <c r="I3755" s="3">
        <v>32.5</v>
      </c>
      <c r="J3755" s="3">
        <v>250</v>
      </c>
      <c r="K3755" s="3">
        <v>23</v>
      </c>
      <c r="L3755" s="3">
        <v>19.940000000000001</v>
      </c>
      <c r="M3755" s="3">
        <v>21.66</v>
      </c>
      <c r="N3755" s="3">
        <v>86.7</v>
      </c>
      <c r="O3755" s="3">
        <v>92.06</v>
      </c>
      <c r="P3755" s="3">
        <v>149</v>
      </c>
      <c r="Q3755" s="3">
        <v>144.93</v>
      </c>
      <c r="R3755" s="3">
        <v>134.5</v>
      </c>
      <c r="S3755" s="3">
        <v>97.27</v>
      </c>
      <c r="T3755" s="3">
        <v>107.75</v>
      </c>
      <c r="U3755" s="3" t="s">
        <v>60</v>
      </c>
      <c r="V3755" s="3" t="s">
        <v>60</v>
      </c>
      <c r="W3755" s="3" t="s">
        <v>60</v>
      </c>
      <c r="X3755" s="3" t="s">
        <v>60</v>
      </c>
      <c r="Y3755" s="3" t="s">
        <v>60</v>
      </c>
      <c r="Z3755" s="3" t="s">
        <v>60</v>
      </c>
    </row>
    <row r="3756" spans="1:26" x14ac:dyDescent="0.3">
      <c r="A3756" s="2" t="s">
        <v>811</v>
      </c>
      <c r="B3756" s="2" t="s">
        <v>812</v>
      </c>
      <c r="C3756" s="2">
        <v>678</v>
      </c>
      <c r="D3756" s="2" t="s">
        <v>25</v>
      </c>
      <c r="E3756" s="2" t="s">
        <v>563</v>
      </c>
      <c r="F3756" s="2" t="s">
        <v>58</v>
      </c>
      <c r="G3756" s="2" t="s">
        <v>68</v>
      </c>
      <c r="H3756" s="2" t="s">
        <v>563</v>
      </c>
      <c r="I3756" s="2">
        <v>32.5</v>
      </c>
      <c r="J3756" s="2">
        <v>250</v>
      </c>
      <c r="K3756" s="2">
        <v>23</v>
      </c>
      <c r="L3756" s="2">
        <v>19.940000000000001</v>
      </c>
      <c r="M3756" s="2">
        <v>21.66</v>
      </c>
      <c r="N3756" s="2">
        <v>86.7</v>
      </c>
      <c r="O3756" s="2">
        <v>92.06</v>
      </c>
      <c r="P3756" s="2">
        <v>149</v>
      </c>
      <c r="Q3756" s="2">
        <v>144.93</v>
      </c>
      <c r="R3756" s="2">
        <v>134.5</v>
      </c>
      <c r="S3756" s="2">
        <v>97.27</v>
      </c>
      <c r="T3756" s="2">
        <v>107.75</v>
      </c>
      <c r="U3756" s="2" t="s">
        <v>60</v>
      </c>
      <c r="V3756" s="2" t="s">
        <v>60</v>
      </c>
      <c r="W3756" s="2" t="s">
        <v>60</v>
      </c>
      <c r="X3756" s="2" t="s">
        <v>60</v>
      </c>
      <c r="Y3756" s="2" t="s">
        <v>60</v>
      </c>
      <c r="Z3756" s="2" t="s">
        <v>60</v>
      </c>
    </row>
    <row r="3757" spans="1:26" x14ac:dyDescent="0.3">
      <c r="A3757" s="3" t="s">
        <v>811</v>
      </c>
      <c r="B3757" s="3" t="s">
        <v>812</v>
      </c>
      <c r="C3757" s="3">
        <v>679</v>
      </c>
      <c r="D3757" s="3" t="s">
        <v>25</v>
      </c>
      <c r="E3757" s="3" t="s">
        <v>566</v>
      </c>
      <c r="F3757" s="3" t="s">
        <v>58</v>
      </c>
      <c r="G3757" s="3" t="s">
        <v>567</v>
      </c>
      <c r="H3757" s="3" t="s">
        <v>60</v>
      </c>
      <c r="I3757" s="3" t="s">
        <v>60</v>
      </c>
      <c r="J3757" s="3">
        <v>100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</row>
    <row r="3758" spans="1:26" x14ac:dyDescent="0.3">
      <c r="A3758" s="2" t="s">
        <v>811</v>
      </c>
      <c r="B3758" s="2" t="s">
        <v>812</v>
      </c>
      <c r="C3758" s="2">
        <v>680</v>
      </c>
      <c r="D3758" s="2" t="s">
        <v>25</v>
      </c>
      <c r="E3758" s="2" t="s">
        <v>566</v>
      </c>
      <c r="F3758" s="2" t="s">
        <v>58</v>
      </c>
      <c r="G3758" s="2" t="s">
        <v>568</v>
      </c>
      <c r="H3758" s="2" t="s">
        <v>60</v>
      </c>
      <c r="I3758" s="2">
        <v>840</v>
      </c>
      <c r="J3758" s="2">
        <v>5000</v>
      </c>
      <c r="K3758" s="2">
        <v>356</v>
      </c>
      <c r="L3758" s="2">
        <v>519.21</v>
      </c>
      <c r="M3758" s="2">
        <v>495.36</v>
      </c>
      <c r="N3758" s="2">
        <v>145.85</v>
      </c>
      <c r="O3758" s="2">
        <v>104.81</v>
      </c>
      <c r="P3758" s="2">
        <v>2908</v>
      </c>
      <c r="Q3758" s="2">
        <v>3366.87</v>
      </c>
      <c r="R3758" s="2">
        <v>3075.37</v>
      </c>
      <c r="S3758" s="2">
        <v>115.78</v>
      </c>
      <c r="T3758" s="2">
        <v>109.48</v>
      </c>
      <c r="U3758" s="2">
        <v>56.96</v>
      </c>
      <c r="V3758" s="2">
        <v>83.08</v>
      </c>
      <c r="W3758" s="2">
        <v>79.260000000000005</v>
      </c>
      <c r="X3758" s="2">
        <v>67.400000000000006</v>
      </c>
      <c r="Y3758" s="2">
        <v>78.040000000000006</v>
      </c>
      <c r="Z3758" s="2">
        <v>71.28</v>
      </c>
    </row>
    <row r="3759" spans="1:26" x14ac:dyDescent="0.3">
      <c r="A3759" s="3" t="s">
        <v>811</v>
      </c>
      <c r="B3759" s="3" t="s">
        <v>812</v>
      </c>
      <c r="C3759" s="3">
        <v>681</v>
      </c>
      <c r="D3759" s="3" t="s">
        <v>25</v>
      </c>
      <c r="E3759" s="3" t="s">
        <v>566</v>
      </c>
      <c r="F3759" s="3" t="s">
        <v>58</v>
      </c>
      <c r="G3759" s="3" t="s">
        <v>569</v>
      </c>
      <c r="H3759" s="3" t="s">
        <v>60</v>
      </c>
      <c r="I3759" s="3">
        <v>600</v>
      </c>
      <c r="J3759" s="3">
        <v>3000</v>
      </c>
      <c r="K3759" s="3">
        <v>200</v>
      </c>
      <c r="L3759" s="3">
        <v>282.33</v>
      </c>
      <c r="M3759" s="3">
        <v>273.79000000000002</v>
      </c>
      <c r="N3759" s="3">
        <v>141.16999999999999</v>
      </c>
      <c r="O3759" s="3">
        <v>103.12</v>
      </c>
      <c r="P3759" s="3">
        <v>1902</v>
      </c>
      <c r="Q3759" s="3">
        <v>1793.63</v>
      </c>
      <c r="R3759" s="3">
        <v>1607.13</v>
      </c>
      <c r="S3759" s="3">
        <v>94.3</v>
      </c>
      <c r="T3759" s="3">
        <v>111.6</v>
      </c>
      <c r="U3759" s="3">
        <v>44.8</v>
      </c>
      <c r="V3759" s="3">
        <v>63.25</v>
      </c>
      <c r="W3759" s="3">
        <v>61.33</v>
      </c>
      <c r="X3759" s="3">
        <v>61.72</v>
      </c>
      <c r="Y3759" s="3">
        <v>58.2</v>
      </c>
      <c r="Z3759" s="3">
        <v>52.15</v>
      </c>
    </row>
    <row r="3760" spans="1:26" x14ac:dyDescent="0.3">
      <c r="A3760" s="2" t="s">
        <v>811</v>
      </c>
      <c r="B3760" s="2" t="s">
        <v>812</v>
      </c>
      <c r="C3760" s="2">
        <v>682</v>
      </c>
      <c r="D3760" s="2" t="s">
        <v>25</v>
      </c>
      <c r="E3760" s="2" t="s">
        <v>566</v>
      </c>
      <c r="F3760" s="2" t="s">
        <v>58</v>
      </c>
      <c r="G3760" s="2" t="s">
        <v>570</v>
      </c>
      <c r="H3760" s="2" t="s">
        <v>60</v>
      </c>
      <c r="I3760" s="2">
        <v>1830</v>
      </c>
      <c r="J3760" s="2">
        <v>12450</v>
      </c>
      <c r="K3760" s="2">
        <v>545</v>
      </c>
      <c r="L3760" s="2">
        <v>680.07</v>
      </c>
      <c r="M3760" s="2">
        <v>575.17999999999995</v>
      </c>
      <c r="N3760" s="2">
        <v>124.78</v>
      </c>
      <c r="O3760" s="2">
        <v>118.24</v>
      </c>
      <c r="P3760" s="2">
        <v>7116</v>
      </c>
      <c r="Q3760" s="2">
        <v>5190.46</v>
      </c>
      <c r="R3760" s="2">
        <v>4419.2700000000004</v>
      </c>
      <c r="S3760" s="2">
        <v>72.94</v>
      </c>
      <c r="T3760" s="2">
        <v>117.45</v>
      </c>
      <c r="U3760" s="2">
        <v>27.85</v>
      </c>
      <c r="V3760" s="2">
        <v>49.95</v>
      </c>
      <c r="W3760" s="2">
        <v>42.25</v>
      </c>
      <c r="X3760" s="2">
        <v>52.68</v>
      </c>
      <c r="Y3760" s="2">
        <v>55.22</v>
      </c>
      <c r="Z3760" s="2">
        <v>47.02</v>
      </c>
    </row>
    <row r="3761" spans="1:26" x14ac:dyDescent="0.3">
      <c r="A3761" s="3" t="s">
        <v>811</v>
      </c>
      <c r="B3761" s="3" t="s">
        <v>812</v>
      </c>
      <c r="C3761" s="3">
        <v>683</v>
      </c>
      <c r="D3761" s="3" t="s">
        <v>25</v>
      </c>
      <c r="E3761" s="3" t="s">
        <v>566</v>
      </c>
      <c r="F3761" s="3" t="s">
        <v>58</v>
      </c>
      <c r="G3761" s="3" t="s">
        <v>571</v>
      </c>
      <c r="H3761" s="3" t="s">
        <v>60</v>
      </c>
      <c r="I3761" s="3">
        <v>1050</v>
      </c>
      <c r="J3761" s="3">
        <v>6000</v>
      </c>
      <c r="K3761" s="3">
        <v>413</v>
      </c>
      <c r="L3761" s="3">
        <v>617.16999999999996</v>
      </c>
      <c r="M3761" s="3">
        <v>489.45</v>
      </c>
      <c r="N3761" s="3">
        <v>149.44</v>
      </c>
      <c r="O3761" s="3">
        <v>126.09</v>
      </c>
      <c r="P3761" s="3">
        <v>3410</v>
      </c>
      <c r="Q3761" s="3">
        <v>3808.3</v>
      </c>
      <c r="R3761" s="3">
        <v>2952.3</v>
      </c>
      <c r="S3761" s="3">
        <v>111.68</v>
      </c>
      <c r="T3761" s="3">
        <v>128.99</v>
      </c>
      <c r="U3761" s="3">
        <v>52.87</v>
      </c>
      <c r="V3761" s="3">
        <v>79</v>
      </c>
      <c r="W3761" s="3">
        <v>62.65</v>
      </c>
      <c r="X3761" s="3">
        <v>63.23</v>
      </c>
      <c r="Y3761" s="3">
        <v>70.62</v>
      </c>
      <c r="Z3761" s="3">
        <v>54.75</v>
      </c>
    </row>
    <row r="3762" spans="1:26" x14ac:dyDescent="0.3">
      <c r="A3762" s="2" t="s">
        <v>811</v>
      </c>
      <c r="B3762" s="2" t="s">
        <v>812</v>
      </c>
      <c r="C3762" s="2">
        <v>684</v>
      </c>
      <c r="D3762" s="2" t="s">
        <v>25</v>
      </c>
      <c r="E3762" s="2" t="s">
        <v>566</v>
      </c>
      <c r="F3762" s="2" t="s">
        <v>58</v>
      </c>
      <c r="G3762" s="2" t="s">
        <v>572</v>
      </c>
      <c r="H3762" s="2" t="s">
        <v>60</v>
      </c>
      <c r="I3762" s="2">
        <v>0</v>
      </c>
      <c r="J3762" s="2">
        <v>100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</row>
    <row r="3763" spans="1:26" x14ac:dyDescent="0.3">
      <c r="A3763" s="3" t="s">
        <v>811</v>
      </c>
      <c r="B3763" s="3" t="s">
        <v>812</v>
      </c>
      <c r="C3763" s="3">
        <v>685</v>
      </c>
      <c r="D3763" s="3" t="s">
        <v>25</v>
      </c>
      <c r="E3763" s="3" t="s">
        <v>566</v>
      </c>
      <c r="F3763" s="3" t="s">
        <v>58</v>
      </c>
      <c r="G3763" s="3" t="s">
        <v>573</v>
      </c>
      <c r="H3763" s="3" t="s">
        <v>74</v>
      </c>
      <c r="I3763" s="3">
        <v>4320</v>
      </c>
      <c r="J3763" s="3">
        <v>26650</v>
      </c>
      <c r="K3763" s="3">
        <v>1514</v>
      </c>
      <c r="L3763" s="3">
        <v>2098.7800000000002</v>
      </c>
      <c r="M3763" s="3">
        <v>1833.78</v>
      </c>
      <c r="N3763" s="3">
        <v>138.62</v>
      </c>
      <c r="O3763" s="3">
        <v>114.45</v>
      </c>
      <c r="P3763" s="3">
        <v>15336</v>
      </c>
      <c r="Q3763" s="3">
        <v>14159.26</v>
      </c>
      <c r="R3763" s="3">
        <v>12054.07</v>
      </c>
      <c r="S3763" s="3">
        <v>92.33</v>
      </c>
      <c r="T3763" s="3">
        <v>117.46</v>
      </c>
      <c r="U3763" s="3">
        <v>39.75</v>
      </c>
      <c r="V3763" s="3">
        <v>65.3</v>
      </c>
      <c r="W3763" s="3">
        <v>57.05</v>
      </c>
      <c r="X3763" s="3">
        <v>58.32</v>
      </c>
      <c r="Y3763" s="3">
        <v>63.82</v>
      </c>
      <c r="Z3763" s="3">
        <v>54.33</v>
      </c>
    </row>
    <row r="3764" spans="1:26" x14ac:dyDescent="0.3">
      <c r="A3764" s="2" t="s">
        <v>811</v>
      </c>
      <c r="B3764" s="2" t="s">
        <v>812</v>
      </c>
      <c r="C3764" s="2">
        <v>686</v>
      </c>
      <c r="D3764" s="2" t="s">
        <v>25</v>
      </c>
      <c r="E3764" s="2" t="s">
        <v>566</v>
      </c>
      <c r="F3764" s="2" t="s">
        <v>58</v>
      </c>
      <c r="G3764" s="2" t="s">
        <v>58</v>
      </c>
      <c r="H3764" s="2" t="s">
        <v>75</v>
      </c>
      <c r="I3764" s="2">
        <v>4320</v>
      </c>
      <c r="J3764" s="2">
        <v>26650</v>
      </c>
      <c r="K3764" s="2">
        <v>1514</v>
      </c>
      <c r="L3764" s="2">
        <v>2098.7800000000002</v>
      </c>
      <c r="M3764" s="2">
        <v>1833.78</v>
      </c>
      <c r="N3764" s="2">
        <v>138.62</v>
      </c>
      <c r="O3764" s="2">
        <v>114.45</v>
      </c>
      <c r="P3764" s="2">
        <v>15336</v>
      </c>
      <c r="Q3764" s="2">
        <v>14159.26</v>
      </c>
      <c r="R3764" s="2">
        <v>12054.07</v>
      </c>
      <c r="S3764" s="2">
        <v>92.33</v>
      </c>
      <c r="T3764" s="2">
        <v>117.46</v>
      </c>
      <c r="U3764" s="2">
        <v>39.75</v>
      </c>
      <c r="V3764" s="2">
        <v>65.3</v>
      </c>
      <c r="W3764" s="2">
        <v>57.05</v>
      </c>
      <c r="X3764" s="2">
        <v>58.32</v>
      </c>
      <c r="Y3764" s="2">
        <v>63.82</v>
      </c>
      <c r="Z3764" s="2">
        <v>54.33</v>
      </c>
    </row>
    <row r="3765" spans="1:26" x14ac:dyDescent="0.3">
      <c r="A3765" s="3" t="s">
        <v>811</v>
      </c>
      <c r="B3765" s="3" t="s">
        <v>812</v>
      </c>
      <c r="C3765" s="3">
        <v>687</v>
      </c>
      <c r="D3765" s="3" t="s">
        <v>25</v>
      </c>
      <c r="E3765" s="3" t="s">
        <v>566</v>
      </c>
      <c r="F3765" s="3" t="s">
        <v>58</v>
      </c>
      <c r="G3765" s="3" t="s">
        <v>574</v>
      </c>
      <c r="H3765" s="3" t="s">
        <v>60</v>
      </c>
      <c r="I3765" s="3">
        <v>120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0.83</v>
      </c>
      <c r="S3765" s="3">
        <v>0</v>
      </c>
      <c r="T3765" s="3">
        <v>0</v>
      </c>
      <c r="U3765" s="3" t="s">
        <v>60</v>
      </c>
      <c r="V3765" s="3" t="s">
        <v>60</v>
      </c>
      <c r="W3765" s="3" t="s">
        <v>60</v>
      </c>
      <c r="X3765" s="3" t="s">
        <v>60</v>
      </c>
      <c r="Y3765" s="3" t="s">
        <v>60</v>
      </c>
      <c r="Z3765" s="3" t="s">
        <v>60</v>
      </c>
    </row>
    <row r="3766" spans="1:26" x14ac:dyDescent="0.3">
      <c r="A3766" s="2" t="s">
        <v>811</v>
      </c>
      <c r="B3766" s="2" t="s">
        <v>812</v>
      </c>
      <c r="C3766" s="2">
        <v>688</v>
      </c>
      <c r="D3766" s="2" t="s">
        <v>25</v>
      </c>
      <c r="E3766" s="2" t="s">
        <v>566</v>
      </c>
      <c r="F3766" s="2" t="s">
        <v>58</v>
      </c>
      <c r="G3766" s="2" t="s">
        <v>575</v>
      </c>
      <c r="H3766" s="2" t="s">
        <v>60</v>
      </c>
      <c r="I3766" s="2">
        <v>107.88</v>
      </c>
      <c r="J3766" s="2">
        <v>200</v>
      </c>
      <c r="K3766" s="2">
        <v>15</v>
      </c>
      <c r="L3766" s="2">
        <v>0</v>
      </c>
      <c r="M3766" s="2">
        <v>10.49</v>
      </c>
      <c r="N3766" s="2">
        <v>0</v>
      </c>
      <c r="O3766" s="2">
        <v>0</v>
      </c>
      <c r="P3766" s="2">
        <v>119</v>
      </c>
      <c r="Q3766" s="2">
        <v>47.27</v>
      </c>
      <c r="R3766" s="2">
        <v>92.14</v>
      </c>
      <c r="S3766" s="2">
        <v>39.72</v>
      </c>
      <c r="T3766" s="2">
        <v>51.3</v>
      </c>
      <c r="U3766" s="2" t="s">
        <v>60</v>
      </c>
      <c r="V3766" s="2" t="s">
        <v>60</v>
      </c>
      <c r="W3766" s="2" t="s">
        <v>60</v>
      </c>
      <c r="X3766" s="2" t="s">
        <v>60</v>
      </c>
      <c r="Y3766" s="2" t="s">
        <v>60</v>
      </c>
      <c r="Z3766" s="2" t="s">
        <v>60</v>
      </c>
    </row>
    <row r="3767" spans="1:26" x14ac:dyDescent="0.3">
      <c r="A3767" s="3" t="s">
        <v>811</v>
      </c>
      <c r="B3767" s="3" t="s">
        <v>812</v>
      </c>
      <c r="C3767" s="3">
        <v>689</v>
      </c>
      <c r="D3767" s="3" t="s">
        <v>25</v>
      </c>
      <c r="E3767" s="3" t="s">
        <v>566</v>
      </c>
      <c r="F3767" s="3" t="s">
        <v>58</v>
      </c>
      <c r="G3767" s="3" t="s">
        <v>576</v>
      </c>
      <c r="H3767" s="3" t="s">
        <v>60</v>
      </c>
      <c r="I3767" s="3">
        <v>100</v>
      </c>
      <c r="J3767" s="3">
        <v>450</v>
      </c>
      <c r="K3767" s="3">
        <v>26</v>
      </c>
      <c r="L3767" s="3">
        <v>58.31</v>
      </c>
      <c r="M3767" s="3">
        <v>50.32</v>
      </c>
      <c r="N3767" s="3">
        <v>224.27</v>
      </c>
      <c r="O3767" s="3">
        <v>115.88</v>
      </c>
      <c r="P3767" s="3">
        <v>258</v>
      </c>
      <c r="Q3767" s="3">
        <v>392.64</v>
      </c>
      <c r="R3767" s="3">
        <v>272.75</v>
      </c>
      <c r="S3767" s="3">
        <v>152.19</v>
      </c>
      <c r="T3767" s="3">
        <v>143.96</v>
      </c>
      <c r="U3767" s="3" t="s">
        <v>60</v>
      </c>
      <c r="V3767" s="3" t="s">
        <v>60</v>
      </c>
      <c r="W3767" s="3" t="s">
        <v>60</v>
      </c>
      <c r="X3767" s="3" t="s">
        <v>60</v>
      </c>
      <c r="Y3767" s="3" t="s">
        <v>60</v>
      </c>
      <c r="Z3767" s="3" t="s">
        <v>60</v>
      </c>
    </row>
    <row r="3768" spans="1:26" x14ac:dyDescent="0.3">
      <c r="A3768" s="2" t="s">
        <v>811</v>
      </c>
      <c r="B3768" s="2" t="s">
        <v>812</v>
      </c>
      <c r="C3768" s="2">
        <v>690</v>
      </c>
      <c r="D3768" s="2" t="s">
        <v>25</v>
      </c>
      <c r="E3768" s="2" t="s">
        <v>566</v>
      </c>
      <c r="F3768" s="2" t="s">
        <v>58</v>
      </c>
      <c r="G3768" s="2" t="s">
        <v>577</v>
      </c>
      <c r="H3768" s="2" t="s">
        <v>60</v>
      </c>
      <c r="I3768" s="2">
        <v>186.2</v>
      </c>
      <c r="J3768" s="2">
        <v>1250</v>
      </c>
      <c r="K3768" s="2">
        <v>106</v>
      </c>
      <c r="L3768" s="2">
        <v>103.56</v>
      </c>
      <c r="M3768" s="2">
        <v>106.05</v>
      </c>
      <c r="N3768" s="2">
        <v>97.7</v>
      </c>
      <c r="O3768" s="2">
        <v>97.65</v>
      </c>
      <c r="P3768" s="2">
        <v>716</v>
      </c>
      <c r="Q3768" s="2">
        <v>734.39</v>
      </c>
      <c r="R3768" s="2">
        <v>667.36</v>
      </c>
      <c r="S3768" s="2">
        <v>102.57</v>
      </c>
      <c r="T3768" s="2">
        <v>110.04</v>
      </c>
      <c r="U3768" s="2" t="s">
        <v>60</v>
      </c>
      <c r="V3768" s="2" t="s">
        <v>60</v>
      </c>
      <c r="W3768" s="2" t="s">
        <v>60</v>
      </c>
      <c r="X3768" s="2" t="s">
        <v>60</v>
      </c>
      <c r="Y3768" s="2" t="s">
        <v>60</v>
      </c>
      <c r="Z3768" s="2" t="s">
        <v>60</v>
      </c>
    </row>
    <row r="3769" spans="1:26" x14ac:dyDescent="0.3">
      <c r="A3769" s="3" t="s">
        <v>811</v>
      </c>
      <c r="B3769" s="3" t="s">
        <v>812</v>
      </c>
      <c r="C3769" s="3">
        <v>691</v>
      </c>
      <c r="D3769" s="3" t="s">
        <v>25</v>
      </c>
      <c r="E3769" s="3" t="s">
        <v>566</v>
      </c>
      <c r="F3769" s="3" t="s">
        <v>58</v>
      </c>
      <c r="G3769" s="3" t="s">
        <v>573</v>
      </c>
      <c r="H3769" s="3" t="s">
        <v>16</v>
      </c>
      <c r="I3769" s="3">
        <v>514.08000000000004</v>
      </c>
      <c r="J3769" s="3">
        <v>1900</v>
      </c>
      <c r="K3769" s="3">
        <v>147</v>
      </c>
      <c r="L3769" s="3">
        <v>161.87</v>
      </c>
      <c r="M3769" s="3">
        <v>166.86</v>
      </c>
      <c r="N3769" s="3">
        <v>110.12</v>
      </c>
      <c r="O3769" s="3">
        <v>97.01</v>
      </c>
      <c r="P3769" s="3">
        <v>1093</v>
      </c>
      <c r="Q3769" s="3">
        <v>1174.3</v>
      </c>
      <c r="R3769" s="3">
        <v>1033.08</v>
      </c>
      <c r="S3769" s="3">
        <v>107.44</v>
      </c>
      <c r="T3769" s="3">
        <v>113.67</v>
      </c>
      <c r="U3769" s="3" t="s">
        <v>60</v>
      </c>
      <c r="V3769" s="3" t="s">
        <v>60</v>
      </c>
      <c r="W3769" s="3" t="s">
        <v>60</v>
      </c>
      <c r="X3769" s="3" t="s">
        <v>60</v>
      </c>
      <c r="Y3769" s="3" t="s">
        <v>60</v>
      </c>
      <c r="Z3769" s="3" t="s">
        <v>60</v>
      </c>
    </row>
    <row r="3770" spans="1:26" x14ac:dyDescent="0.3">
      <c r="A3770" s="2" t="s">
        <v>811</v>
      </c>
      <c r="B3770" s="2" t="s">
        <v>812</v>
      </c>
      <c r="C3770" s="2">
        <v>692</v>
      </c>
      <c r="D3770" s="2" t="s">
        <v>25</v>
      </c>
      <c r="E3770" s="2" t="s">
        <v>566</v>
      </c>
      <c r="F3770" s="2" t="s">
        <v>58</v>
      </c>
      <c r="G3770" s="2" t="s">
        <v>58</v>
      </c>
      <c r="H3770" s="2" t="s">
        <v>16</v>
      </c>
      <c r="I3770" s="2">
        <v>514.08000000000004</v>
      </c>
      <c r="J3770" s="2">
        <v>1900</v>
      </c>
      <c r="K3770" s="2">
        <v>147</v>
      </c>
      <c r="L3770" s="2">
        <v>161.87</v>
      </c>
      <c r="M3770" s="2">
        <v>166.86</v>
      </c>
      <c r="N3770" s="2">
        <v>110.12</v>
      </c>
      <c r="O3770" s="2">
        <v>97.01</v>
      </c>
      <c r="P3770" s="2">
        <v>1093</v>
      </c>
      <c r="Q3770" s="2">
        <v>1174.3</v>
      </c>
      <c r="R3770" s="2">
        <v>1033.08</v>
      </c>
      <c r="S3770" s="2">
        <v>107.44</v>
      </c>
      <c r="T3770" s="2">
        <v>113.67</v>
      </c>
      <c r="U3770" s="2" t="s">
        <v>60</v>
      </c>
      <c r="V3770" s="2" t="s">
        <v>60</v>
      </c>
      <c r="W3770" s="2" t="s">
        <v>60</v>
      </c>
      <c r="X3770" s="2" t="s">
        <v>60</v>
      </c>
      <c r="Y3770" s="2" t="s">
        <v>60</v>
      </c>
      <c r="Z3770" s="2" t="s">
        <v>60</v>
      </c>
    </row>
    <row r="3771" spans="1:26" x14ac:dyDescent="0.3">
      <c r="A3771" s="3" t="s">
        <v>811</v>
      </c>
      <c r="B3771" s="3" t="s">
        <v>812</v>
      </c>
      <c r="C3771" s="3">
        <v>693</v>
      </c>
      <c r="D3771" s="3" t="s">
        <v>25</v>
      </c>
      <c r="E3771" s="3" t="s">
        <v>566</v>
      </c>
      <c r="F3771" s="3" t="s">
        <v>58</v>
      </c>
      <c r="G3771" s="3" t="s">
        <v>578</v>
      </c>
      <c r="H3771" s="3" t="s">
        <v>60</v>
      </c>
      <c r="I3771" s="3">
        <v>60</v>
      </c>
      <c r="J3771" s="3">
        <v>130</v>
      </c>
      <c r="K3771" s="3">
        <v>11</v>
      </c>
      <c r="L3771" s="3">
        <v>13.28</v>
      </c>
      <c r="M3771" s="3">
        <v>13.41</v>
      </c>
      <c r="N3771" s="3">
        <v>120.73</v>
      </c>
      <c r="O3771" s="3">
        <v>99.03</v>
      </c>
      <c r="P3771" s="3">
        <v>71</v>
      </c>
      <c r="Q3771" s="3">
        <v>70.459999999999994</v>
      </c>
      <c r="R3771" s="3">
        <v>111.3</v>
      </c>
      <c r="S3771" s="3">
        <v>99.24</v>
      </c>
      <c r="T3771" s="3">
        <v>63.31</v>
      </c>
      <c r="U3771" s="3" t="s">
        <v>60</v>
      </c>
      <c r="V3771" s="3" t="s">
        <v>60</v>
      </c>
      <c r="W3771" s="3" t="s">
        <v>60</v>
      </c>
      <c r="X3771" s="3" t="s">
        <v>60</v>
      </c>
      <c r="Y3771" s="3" t="s">
        <v>60</v>
      </c>
      <c r="Z3771" s="3" t="s">
        <v>60</v>
      </c>
    </row>
    <row r="3772" spans="1:26" x14ac:dyDescent="0.3">
      <c r="A3772" s="2" t="s">
        <v>811</v>
      </c>
      <c r="B3772" s="2" t="s">
        <v>812</v>
      </c>
      <c r="C3772" s="2">
        <v>694</v>
      </c>
      <c r="D3772" s="2" t="s">
        <v>25</v>
      </c>
      <c r="E3772" s="2" t="s">
        <v>566</v>
      </c>
      <c r="F3772" s="2" t="s">
        <v>58</v>
      </c>
      <c r="G3772" s="2" t="s">
        <v>579</v>
      </c>
      <c r="H3772" s="2" t="s">
        <v>60</v>
      </c>
      <c r="I3772" s="2">
        <v>30</v>
      </c>
      <c r="J3772" s="2">
        <v>68</v>
      </c>
      <c r="K3772" s="2">
        <v>13</v>
      </c>
      <c r="L3772" s="2">
        <v>9.02</v>
      </c>
      <c r="M3772" s="2">
        <v>9.83</v>
      </c>
      <c r="N3772" s="2">
        <v>69.38</v>
      </c>
      <c r="O3772" s="2">
        <v>91.76</v>
      </c>
      <c r="P3772" s="2">
        <v>46</v>
      </c>
      <c r="Q3772" s="2">
        <v>45.68</v>
      </c>
      <c r="R3772" s="2">
        <v>53.84</v>
      </c>
      <c r="S3772" s="2">
        <v>99.3</v>
      </c>
      <c r="T3772" s="2">
        <v>84.84</v>
      </c>
      <c r="U3772" s="2" t="s">
        <v>60</v>
      </c>
      <c r="V3772" s="2" t="s">
        <v>60</v>
      </c>
      <c r="W3772" s="2" t="s">
        <v>60</v>
      </c>
      <c r="X3772" s="2" t="s">
        <v>60</v>
      </c>
      <c r="Y3772" s="2" t="s">
        <v>60</v>
      </c>
      <c r="Z3772" s="2" t="s">
        <v>60</v>
      </c>
    </row>
    <row r="3773" spans="1:26" x14ac:dyDescent="0.3">
      <c r="A3773" s="3" t="s">
        <v>811</v>
      </c>
      <c r="B3773" s="3" t="s">
        <v>812</v>
      </c>
      <c r="C3773" s="3">
        <v>695</v>
      </c>
      <c r="D3773" s="3" t="s">
        <v>25</v>
      </c>
      <c r="E3773" s="3" t="s">
        <v>566</v>
      </c>
      <c r="F3773" s="3" t="s">
        <v>58</v>
      </c>
      <c r="G3773" s="3" t="s">
        <v>580</v>
      </c>
      <c r="H3773" s="3" t="s">
        <v>60</v>
      </c>
      <c r="I3773" s="3">
        <v>30</v>
      </c>
      <c r="J3773" s="3">
        <v>68</v>
      </c>
      <c r="K3773" s="3">
        <v>13</v>
      </c>
      <c r="L3773" s="3">
        <v>0</v>
      </c>
      <c r="M3773" s="3">
        <v>9.0500000000000007</v>
      </c>
      <c r="N3773" s="3">
        <v>0</v>
      </c>
      <c r="O3773" s="3">
        <v>0</v>
      </c>
      <c r="P3773" s="3">
        <v>46</v>
      </c>
      <c r="Q3773" s="3">
        <v>31.01</v>
      </c>
      <c r="R3773" s="3">
        <v>39.53</v>
      </c>
      <c r="S3773" s="3">
        <v>67.41</v>
      </c>
      <c r="T3773" s="3">
        <v>78.45</v>
      </c>
      <c r="U3773" s="3" t="s">
        <v>60</v>
      </c>
      <c r="V3773" s="3" t="s">
        <v>60</v>
      </c>
      <c r="W3773" s="3" t="s">
        <v>60</v>
      </c>
      <c r="X3773" s="3" t="s">
        <v>60</v>
      </c>
      <c r="Y3773" s="3" t="s">
        <v>60</v>
      </c>
      <c r="Z3773" s="3" t="s">
        <v>60</v>
      </c>
    </row>
    <row r="3774" spans="1:26" x14ac:dyDescent="0.3">
      <c r="A3774" s="2" t="s">
        <v>811</v>
      </c>
      <c r="B3774" s="2" t="s">
        <v>812</v>
      </c>
      <c r="C3774" s="2">
        <v>696</v>
      </c>
      <c r="D3774" s="2" t="s">
        <v>25</v>
      </c>
      <c r="E3774" s="2" t="s">
        <v>566</v>
      </c>
      <c r="F3774" s="2" t="s">
        <v>58</v>
      </c>
      <c r="G3774" s="2" t="s">
        <v>581</v>
      </c>
      <c r="H3774" s="2" t="s">
        <v>60</v>
      </c>
      <c r="I3774" s="2">
        <v>30</v>
      </c>
      <c r="J3774" s="2">
        <v>36</v>
      </c>
      <c r="K3774" s="2">
        <v>8</v>
      </c>
      <c r="L3774" s="2">
        <v>0</v>
      </c>
      <c r="M3774" s="2">
        <v>9.35</v>
      </c>
      <c r="N3774" s="2">
        <v>0</v>
      </c>
      <c r="O3774" s="2">
        <v>0</v>
      </c>
      <c r="P3774" s="2">
        <v>25</v>
      </c>
      <c r="Q3774" s="2">
        <v>77.5</v>
      </c>
      <c r="R3774" s="2">
        <v>49.07</v>
      </c>
      <c r="S3774" s="2">
        <v>310</v>
      </c>
      <c r="T3774" s="2">
        <v>157.94</v>
      </c>
      <c r="U3774" s="2" t="s">
        <v>60</v>
      </c>
      <c r="V3774" s="2" t="s">
        <v>60</v>
      </c>
      <c r="W3774" s="2" t="s">
        <v>60</v>
      </c>
      <c r="X3774" s="2" t="s">
        <v>60</v>
      </c>
      <c r="Y3774" s="2" t="s">
        <v>60</v>
      </c>
      <c r="Z3774" s="2" t="s">
        <v>60</v>
      </c>
    </row>
    <row r="3775" spans="1:26" x14ac:dyDescent="0.3">
      <c r="A3775" s="3" t="s">
        <v>811</v>
      </c>
      <c r="B3775" s="3" t="s">
        <v>812</v>
      </c>
      <c r="C3775" s="3">
        <v>697</v>
      </c>
      <c r="D3775" s="3" t="s">
        <v>25</v>
      </c>
      <c r="E3775" s="3" t="s">
        <v>566</v>
      </c>
      <c r="F3775" s="3" t="s">
        <v>58</v>
      </c>
      <c r="G3775" s="3" t="s">
        <v>582</v>
      </c>
      <c r="H3775" s="3" t="s">
        <v>60</v>
      </c>
      <c r="I3775" s="3">
        <v>400</v>
      </c>
      <c r="J3775" s="3">
        <v>378</v>
      </c>
      <c r="K3775" s="3">
        <v>40</v>
      </c>
      <c r="L3775" s="3">
        <v>0</v>
      </c>
      <c r="M3775" s="3">
        <v>37.94</v>
      </c>
      <c r="N3775" s="3">
        <v>0</v>
      </c>
      <c r="O3775" s="3">
        <v>0</v>
      </c>
      <c r="P3775" s="3">
        <v>208</v>
      </c>
      <c r="Q3775" s="3">
        <v>44.47</v>
      </c>
      <c r="R3775" s="3">
        <v>98.07</v>
      </c>
      <c r="S3775" s="3">
        <v>21.38</v>
      </c>
      <c r="T3775" s="3">
        <v>45.35</v>
      </c>
      <c r="U3775" s="3" t="s">
        <v>60</v>
      </c>
      <c r="V3775" s="3" t="s">
        <v>60</v>
      </c>
      <c r="W3775" s="3" t="s">
        <v>60</v>
      </c>
      <c r="X3775" s="3" t="s">
        <v>60</v>
      </c>
      <c r="Y3775" s="3" t="s">
        <v>60</v>
      </c>
      <c r="Z3775" s="3" t="s">
        <v>60</v>
      </c>
    </row>
    <row r="3776" spans="1:26" x14ac:dyDescent="0.3">
      <c r="A3776" s="2" t="s">
        <v>811</v>
      </c>
      <c r="B3776" s="2" t="s">
        <v>812</v>
      </c>
      <c r="C3776" s="2">
        <v>698</v>
      </c>
      <c r="D3776" s="2" t="s">
        <v>25</v>
      </c>
      <c r="E3776" s="2" t="s">
        <v>566</v>
      </c>
      <c r="F3776" s="2" t="s">
        <v>58</v>
      </c>
      <c r="G3776" s="2" t="s">
        <v>583</v>
      </c>
      <c r="H3776" s="2" t="s">
        <v>60</v>
      </c>
      <c r="I3776" s="2">
        <v>60</v>
      </c>
      <c r="J3776" s="2">
        <v>10</v>
      </c>
      <c r="K3776" s="2">
        <v>0</v>
      </c>
      <c r="L3776" s="2">
        <v>20.71</v>
      </c>
      <c r="M3776" s="2">
        <v>23.42</v>
      </c>
      <c r="N3776" s="2">
        <v>0</v>
      </c>
      <c r="O3776" s="2">
        <v>88.43</v>
      </c>
      <c r="P3776" s="2">
        <v>0</v>
      </c>
      <c r="Q3776" s="2">
        <v>44.04</v>
      </c>
      <c r="R3776" s="2">
        <v>142.65</v>
      </c>
      <c r="S3776" s="2">
        <v>0</v>
      </c>
      <c r="T3776" s="2">
        <v>30.87</v>
      </c>
      <c r="U3776" s="2" t="s">
        <v>60</v>
      </c>
      <c r="V3776" s="2" t="s">
        <v>60</v>
      </c>
      <c r="W3776" s="2" t="s">
        <v>60</v>
      </c>
      <c r="X3776" s="2" t="s">
        <v>60</v>
      </c>
      <c r="Y3776" s="2" t="s">
        <v>60</v>
      </c>
      <c r="Z3776" s="2" t="s">
        <v>60</v>
      </c>
    </row>
    <row r="3777" spans="1:26" x14ac:dyDescent="0.3">
      <c r="A3777" s="3" t="s">
        <v>811</v>
      </c>
      <c r="B3777" s="3" t="s">
        <v>812</v>
      </c>
      <c r="C3777" s="3">
        <v>699</v>
      </c>
      <c r="D3777" s="3" t="s">
        <v>25</v>
      </c>
      <c r="E3777" s="3" t="s">
        <v>566</v>
      </c>
      <c r="F3777" s="3" t="s">
        <v>58</v>
      </c>
      <c r="G3777" s="3" t="s">
        <v>584</v>
      </c>
      <c r="H3777" s="3" t="s">
        <v>60</v>
      </c>
      <c r="I3777" s="3">
        <v>40</v>
      </c>
      <c r="J3777" s="3">
        <v>65</v>
      </c>
      <c r="K3777" s="3">
        <v>8</v>
      </c>
      <c r="L3777" s="3">
        <v>0</v>
      </c>
      <c r="M3777" s="3">
        <v>9.73</v>
      </c>
      <c r="N3777" s="3">
        <v>0</v>
      </c>
      <c r="O3777" s="3">
        <v>0</v>
      </c>
      <c r="P3777" s="3">
        <v>33</v>
      </c>
      <c r="Q3777" s="3">
        <v>6.91</v>
      </c>
      <c r="R3777" s="3">
        <v>58.83</v>
      </c>
      <c r="S3777" s="3">
        <v>20.94</v>
      </c>
      <c r="T3777" s="3">
        <v>11.75</v>
      </c>
      <c r="U3777" s="3" t="s">
        <v>60</v>
      </c>
      <c r="V3777" s="3" t="s">
        <v>60</v>
      </c>
      <c r="W3777" s="3" t="s">
        <v>60</v>
      </c>
      <c r="X3777" s="3" t="s">
        <v>60</v>
      </c>
      <c r="Y3777" s="3" t="s">
        <v>60</v>
      </c>
      <c r="Z3777" s="3" t="s">
        <v>60</v>
      </c>
    </row>
    <row r="3778" spans="1:26" x14ac:dyDescent="0.3">
      <c r="A3778" s="2" t="s">
        <v>811</v>
      </c>
      <c r="B3778" s="2" t="s">
        <v>812</v>
      </c>
      <c r="C3778" s="2">
        <v>700</v>
      </c>
      <c r="D3778" s="2" t="s">
        <v>25</v>
      </c>
      <c r="E3778" s="2" t="s">
        <v>566</v>
      </c>
      <c r="F3778" s="2" t="s">
        <v>58</v>
      </c>
      <c r="G3778" s="2" t="s">
        <v>585</v>
      </c>
      <c r="H3778" s="2" t="s">
        <v>60</v>
      </c>
      <c r="I3778" s="2">
        <v>60</v>
      </c>
      <c r="J3778" s="2">
        <v>212</v>
      </c>
      <c r="K3778" s="2">
        <v>18</v>
      </c>
      <c r="L3778" s="2">
        <v>24.59</v>
      </c>
      <c r="M3778" s="2">
        <v>22.79</v>
      </c>
      <c r="N3778" s="2">
        <v>136.61000000000001</v>
      </c>
      <c r="O3778" s="2">
        <v>107.9</v>
      </c>
      <c r="P3778" s="2">
        <v>132</v>
      </c>
      <c r="Q3778" s="2">
        <v>160.58000000000001</v>
      </c>
      <c r="R3778" s="2">
        <v>136.16999999999999</v>
      </c>
      <c r="S3778" s="2">
        <v>121.65</v>
      </c>
      <c r="T3778" s="2">
        <v>117.93</v>
      </c>
      <c r="U3778" s="2" t="s">
        <v>60</v>
      </c>
      <c r="V3778" s="2" t="s">
        <v>60</v>
      </c>
      <c r="W3778" s="2" t="s">
        <v>60</v>
      </c>
      <c r="X3778" s="2" t="s">
        <v>60</v>
      </c>
      <c r="Y3778" s="2" t="s">
        <v>60</v>
      </c>
      <c r="Z3778" s="2" t="s">
        <v>60</v>
      </c>
    </row>
    <row r="3779" spans="1:26" x14ac:dyDescent="0.3">
      <c r="A3779" s="3" t="s">
        <v>811</v>
      </c>
      <c r="B3779" s="3" t="s">
        <v>812</v>
      </c>
      <c r="C3779" s="3">
        <v>701</v>
      </c>
      <c r="D3779" s="3" t="s">
        <v>25</v>
      </c>
      <c r="E3779" s="3" t="s">
        <v>566</v>
      </c>
      <c r="F3779" s="3" t="s">
        <v>58</v>
      </c>
      <c r="G3779" s="3" t="s">
        <v>586</v>
      </c>
      <c r="H3779" s="3" t="s">
        <v>60</v>
      </c>
      <c r="I3779" s="3">
        <v>175</v>
      </c>
      <c r="J3779" s="3">
        <v>500</v>
      </c>
      <c r="K3779" s="3">
        <v>48</v>
      </c>
      <c r="L3779" s="3">
        <v>62.16</v>
      </c>
      <c r="M3779" s="3">
        <v>60.82</v>
      </c>
      <c r="N3779" s="3">
        <v>129.5</v>
      </c>
      <c r="O3779" s="3">
        <v>102.2</v>
      </c>
      <c r="P3779" s="3">
        <v>296</v>
      </c>
      <c r="Q3779" s="3">
        <v>414.65</v>
      </c>
      <c r="R3779" s="3">
        <v>415.42</v>
      </c>
      <c r="S3779" s="3">
        <v>140.08000000000001</v>
      </c>
      <c r="T3779" s="3">
        <v>99.81</v>
      </c>
      <c r="U3779" s="3" t="s">
        <v>60</v>
      </c>
      <c r="V3779" s="3" t="s">
        <v>60</v>
      </c>
      <c r="W3779" s="3" t="s">
        <v>60</v>
      </c>
      <c r="X3779" s="3" t="s">
        <v>60</v>
      </c>
      <c r="Y3779" s="3" t="s">
        <v>60</v>
      </c>
      <c r="Z3779" s="3" t="s">
        <v>60</v>
      </c>
    </row>
    <row r="3780" spans="1:26" x14ac:dyDescent="0.3">
      <c r="A3780" s="2" t="s">
        <v>811</v>
      </c>
      <c r="B3780" s="2" t="s">
        <v>812</v>
      </c>
      <c r="C3780" s="2">
        <v>702</v>
      </c>
      <c r="D3780" s="2" t="s">
        <v>25</v>
      </c>
      <c r="E3780" s="2" t="s">
        <v>566</v>
      </c>
      <c r="F3780" s="2" t="s">
        <v>58</v>
      </c>
      <c r="G3780" s="2" t="s">
        <v>587</v>
      </c>
      <c r="H3780" s="2" t="s">
        <v>60</v>
      </c>
      <c r="I3780" s="2">
        <v>180</v>
      </c>
      <c r="J3780" s="2">
        <v>331</v>
      </c>
      <c r="K3780" s="2">
        <v>28</v>
      </c>
      <c r="L3780" s="2">
        <v>37.54</v>
      </c>
      <c r="M3780" s="2">
        <v>38.76</v>
      </c>
      <c r="N3780" s="2">
        <v>134.07</v>
      </c>
      <c r="O3780" s="2">
        <v>96.85</v>
      </c>
      <c r="P3780" s="2">
        <v>206</v>
      </c>
      <c r="Q3780" s="2">
        <v>251.66</v>
      </c>
      <c r="R3780" s="2">
        <v>260.51</v>
      </c>
      <c r="S3780" s="2">
        <v>122.17</v>
      </c>
      <c r="T3780" s="2">
        <v>96.6</v>
      </c>
      <c r="U3780" s="2" t="s">
        <v>60</v>
      </c>
      <c r="V3780" s="2" t="s">
        <v>60</v>
      </c>
      <c r="W3780" s="2" t="s">
        <v>60</v>
      </c>
      <c r="X3780" s="2" t="s">
        <v>60</v>
      </c>
      <c r="Y3780" s="2" t="s">
        <v>60</v>
      </c>
      <c r="Z3780" s="2" t="s">
        <v>60</v>
      </c>
    </row>
    <row r="3781" spans="1:26" x14ac:dyDescent="0.3">
      <c r="A3781" s="3" t="s">
        <v>811</v>
      </c>
      <c r="B3781" s="3" t="s">
        <v>812</v>
      </c>
      <c r="C3781" s="3">
        <v>703</v>
      </c>
      <c r="D3781" s="3" t="s">
        <v>25</v>
      </c>
      <c r="E3781" s="3" t="s">
        <v>566</v>
      </c>
      <c r="F3781" s="3" t="s">
        <v>58</v>
      </c>
      <c r="G3781" s="3" t="s">
        <v>588</v>
      </c>
      <c r="H3781" s="3" t="s">
        <v>60</v>
      </c>
      <c r="I3781" s="3">
        <v>100</v>
      </c>
      <c r="J3781" s="3">
        <v>150</v>
      </c>
      <c r="K3781" s="3">
        <v>13</v>
      </c>
      <c r="L3781" s="3">
        <v>9.89</v>
      </c>
      <c r="M3781" s="3">
        <v>10.95</v>
      </c>
      <c r="N3781" s="3">
        <v>76.08</v>
      </c>
      <c r="O3781" s="3">
        <v>90.32</v>
      </c>
      <c r="P3781" s="3">
        <v>90</v>
      </c>
      <c r="Q3781" s="3">
        <v>65.81</v>
      </c>
      <c r="R3781" s="3">
        <v>123.59</v>
      </c>
      <c r="S3781" s="3">
        <v>73.12</v>
      </c>
      <c r="T3781" s="3">
        <v>53.25</v>
      </c>
      <c r="U3781" s="3" t="s">
        <v>60</v>
      </c>
      <c r="V3781" s="3" t="s">
        <v>60</v>
      </c>
      <c r="W3781" s="3" t="s">
        <v>60</v>
      </c>
      <c r="X3781" s="3" t="s">
        <v>60</v>
      </c>
      <c r="Y3781" s="3" t="s">
        <v>60</v>
      </c>
      <c r="Z3781" s="3" t="s">
        <v>60</v>
      </c>
    </row>
    <row r="3782" spans="1:26" x14ac:dyDescent="0.3">
      <c r="A3782" s="2" t="s">
        <v>811</v>
      </c>
      <c r="B3782" s="2" t="s">
        <v>812</v>
      </c>
      <c r="C3782" s="2">
        <v>704</v>
      </c>
      <c r="D3782" s="2" t="s">
        <v>25</v>
      </c>
      <c r="E3782" s="2" t="s">
        <v>566</v>
      </c>
      <c r="F3782" s="2" t="s">
        <v>58</v>
      </c>
      <c r="G3782" s="2" t="s">
        <v>589</v>
      </c>
      <c r="H3782" s="2" t="s">
        <v>60</v>
      </c>
      <c r="I3782" s="2">
        <v>40</v>
      </c>
      <c r="J3782" s="2">
        <v>40</v>
      </c>
      <c r="K3782" s="2">
        <v>4</v>
      </c>
      <c r="L3782" s="2">
        <v>9.84</v>
      </c>
      <c r="M3782" s="2">
        <v>4.12</v>
      </c>
      <c r="N3782" s="2">
        <v>246</v>
      </c>
      <c r="O3782" s="2">
        <v>238.83</v>
      </c>
      <c r="P3782" s="2">
        <v>25</v>
      </c>
      <c r="Q3782" s="2">
        <v>58.5</v>
      </c>
      <c r="R3782" s="2">
        <v>30.91</v>
      </c>
      <c r="S3782" s="2">
        <v>234</v>
      </c>
      <c r="T3782" s="2">
        <v>189.26</v>
      </c>
      <c r="U3782" s="2" t="s">
        <v>60</v>
      </c>
      <c r="V3782" s="2" t="s">
        <v>60</v>
      </c>
      <c r="W3782" s="2" t="s">
        <v>60</v>
      </c>
      <c r="X3782" s="2" t="s">
        <v>60</v>
      </c>
      <c r="Y3782" s="2" t="s">
        <v>60</v>
      </c>
      <c r="Z3782" s="2" t="s">
        <v>60</v>
      </c>
    </row>
    <row r="3783" spans="1:26" x14ac:dyDescent="0.3">
      <c r="A3783" s="3" t="s">
        <v>811</v>
      </c>
      <c r="B3783" s="3" t="s">
        <v>812</v>
      </c>
      <c r="C3783" s="3">
        <v>705</v>
      </c>
      <c r="D3783" s="3" t="s">
        <v>25</v>
      </c>
      <c r="E3783" s="3" t="s">
        <v>566</v>
      </c>
      <c r="F3783" s="3" t="s">
        <v>58</v>
      </c>
      <c r="G3783" s="3" t="s">
        <v>590</v>
      </c>
      <c r="H3783" s="3" t="s">
        <v>60</v>
      </c>
      <c r="I3783" s="3">
        <v>30</v>
      </c>
      <c r="J3783" s="3">
        <v>62</v>
      </c>
      <c r="K3783" s="3">
        <v>10</v>
      </c>
      <c r="L3783" s="3">
        <v>2.63</v>
      </c>
      <c r="M3783" s="3">
        <v>10.51</v>
      </c>
      <c r="N3783" s="3">
        <v>26.3</v>
      </c>
      <c r="O3783" s="3">
        <v>25.02</v>
      </c>
      <c r="P3783" s="3">
        <v>39</v>
      </c>
      <c r="Q3783" s="3">
        <v>48.3</v>
      </c>
      <c r="R3783" s="3">
        <v>55.11</v>
      </c>
      <c r="S3783" s="3">
        <v>123.85</v>
      </c>
      <c r="T3783" s="3">
        <v>87.64</v>
      </c>
      <c r="U3783" s="3" t="s">
        <v>60</v>
      </c>
      <c r="V3783" s="3" t="s">
        <v>60</v>
      </c>
      <c r="W3783" s="3" t="s">
        <v>60</v>
      </c>
      <c r="X3783" s="3" t="s">
        <v>60</v>
      </c>
      <c r="Y3783" s="3" t="s">
        <v>60</v>
      </c>
      <c r="Z3783" s="3" t="s">
        <v>60</v>
      </c>
    </row>
    <row r="3784" spans="1:26" x14ac:dyDescent="0.3">
      <c r="A3784" s="2" t="s">
        <v>811</v>
      </c>
      <c r="B3784" s="2" t="s">
        <v>812</v>
      </c>
      <c r="C3784" s="2">
        <v>706</v>
      </c>
      <c r="D3784" s="2" t="s">
        <v>25</v>
      </c>
      <c r="E3784" s="2" t="s">
        <v>566</v>
      </c>
      <c r="F3784" s="2" t="s">
        <v>58</v>
      </c>
      <c r="G3784" s="2" t="s">
        <v>591</v>
      </c>
      <c r="H3784" s="2" t="s">
        <v>60</v>
      </c>
      <c r="I3784" s="2">
        <v>30</v>
      </c>
      <c r="J3784" s="2">
        <v>62</v>
      </c>
      <c r="K3784" s="2">
        <v>10</v>
      </c>
      <c r="L3784" s="2">
        <v>2.5499999999999998</v>
      </c>
      <c r="M3784" s="2">
        <v>9.84</v>
      </c>
      <c r="N3784" s="2">
        <v>25.5</v>
      </c>
      <c r="O3784" s="2">
        <v>25.91</v>
      </c>
      <c r="P3784" s="2">
        <v>39</v>
      </c>
      <c r="Q3784" s="2">
        <v>47.04</v>
      </c>
      <c r="R3784" s="2">
        <v>51.41</v>
      </c>
      <c r="S3784" s="2">
        <v>120.62</v>
      </c>
      <c r="T3784" s="2">
        <v>91.5</v>
      </c>
      <c r="U3784" s="2" t="s">
        <v>60</v>
      </c>
      <c r="V3784" s="2" t="s">
        <v>60</v>
      </c>
      <c r="W3784" s="2" t="s">
        <v>60</v>
      </c>
      <c r="X3784" s="2" t="s">
        <v>60</v>
      </c>
      <c r="Y3784" s="2" t="s">
        <v>60</v>
      </c>
      <c r="Z3784" s="2" t="s">
        <v>60</v>
      </c>
    </row>
    <row r="3785" spans="1:26" x14ac:dyDescent="0.3">
      <c r="A3785" s="3" t="s">
        <v>811</v>
      </c>
      <c r="B3785" s="3" t="s">
        <v>812</v>
      </c>
      <c r="C3785" s="3">
        <v>707</v>
      </c>
      <c r="D3785" s="3" t="s">
        <v>25</v>
      </c>
      <c r="E3785" s="3" t="s">
        <v>566</v>
      </c>
      <c r="F3785" s="3" t="s">
        <v>58</v>
      </c>
      <c r="G3785" s="3" t="s">
        <v>592</v>
      </c>
      <c r="H3785" s="3" t="s">
        <v>60</v>
      </c>
      <c r="I3785" s="3">
        <v>30</v>
      </c>
      <c r="J3785" s="3">
        <v>62</v>
      </c>
      <c r="K3785" s="3">
        <v>10</v>
      </c>
      <c r="L3785" s="3">
        <v>2.4</v>
      </c>
      <c r="M3785" s="3">
        <v>9.5299999999999994</v>
      </c>
      <c r="N3785" s="3">
        <v>24</v>
      </c>
      <c r="O3785" s="3">
        <v>25.18</v>
      </c>
      <c r="P3785" s="3">
        <v>39</v>
      </c>
      <c r="Q3785" s="3">
        <v>46.74</v>
      </c>
      <c r="R3785" s="3">
        <v>47.46</v>
      </c>
      <c r="S3785" s="3">
        <v>119.85</v>
      </c>
      <c r="T3785" s="3">
        <v>98.48</v>
      </c>
      <c r="U3785" s="3" t="s">
        <v>60</v>
      </c>
      <c r="V3785" s="3" t="s">
        <v>60</v>
      </c>
      <c r="W3785" s="3" t="s">
        <v>60</v>
      </c>
      <c r="X3785" s="3" t="s">
        <v>60</v>
      </c>
      <c r="Y3785" s="3" t="s">
        <v>60</v>
      </c>
      <c r="Z3785" s="3" t="s">
        <v>60</v>
      </c>
    </row>
    <row r="3786" spans="1:26" x14ac:dyDescent="0.3">
      <c r="A3786" s="2" t="s">
        <v>811</v>
      </c>
      <c r="B3786" s="2" t="s">
        <v>812</v>
      </c>
      <c r="C3786" s="2">
        <v>708</v>
      </c>
      <c r="D3786" s="2" t="s">
        <v>25</v>
      </c>
      <c r="E3786" s="2" t="s">
        <v>566</v>
      </c>
      <c r="F3786" s="2" t="s">
        <v>58</v>
      </c>
      <c r="G3786" s="2" t="s">
        <v>593</v>
      </c>
      <c r="H3786" s="2" t="s">
        <v>60</v>
      </c>
      <c r="I3786" s="2">
        <v>30</v>
      </c>
      <c r="J3786" s="2">
        <v>62</v>
      </c>
      <c r="K3786" s="2">
        <v>10</v>
      </c>
      <c r="L3786" s="2">
        <v>1.89</v>
      </c>
      <c r="M3786" s="2">
        <v>7.17</v>
      </c>
      <c r="N3786" s="2">
        <v>18.899999999999999</v>
      </c>
      <c r="O3786" s="2">
        <v>26.36</v>
      </c>
      <c r="P3786" s="2">
        <v>39</v>
      </c>
      <c r="Q3786" s="2">
        <v>38.61</v>
      </c>
      <c r="R3786" s="2">
        <v>36.229999999999997</v>
      </c>
      <c r="S3786" s="2">
        <v>99</v>
      </c>
      <c r="T3786" s="2">
        <v>106.57</v>
      </c>
      <c r="U3786" s="2" t="s">
        <v>60</v>
      </c>
      <c r="V3786" s="2" t="s">
        <v>60</v>
      </c>
      <c r="W3786" s="2" t="s">
        <v>60</v>
      </c>
      <c r="X3786" s="2" t="s">
        <v>60</v>
      </c>
      <c r="Y3786" s="2" t="s">
        <v>60</v>
      </c>
      <c r="Z3786" s="2" t="s">
        <v>60</v>
      </c>
    </row>
    <row r="3787" spans="1:26" x14ac:dyDescent="0.3">
      <c r="A3787" s="3" t="s">
        <v>811</v>
      </c>
      <c r="B3787" s="3" t="s">
        <v>812</v>
      </c>
      <c r="C3787" s="3">
        <v>709</v>
      </c>
      <c r="D3787" s="3" t="s">
        <v>25</v>
      </c>
      <c r="E3787" s="3" t="s">
        <v>566</v>
      </c>
      <c r="F3787" s="3" t="s">
        <v>58</v>
      </c>
      <c r="G3787" s="3" t="s">
        <v>594</v>
      </c>
      <c r="H3787" s="3" t="s">
        <v>60</v>
      </c>
      <c r="I3787" s="3">
        <v>50</v>
      </c>
      <c r="J3787" s="3">
        <v>130</v>
      </c>
      <c r="K3787" s="3">
        <v>16</v>
      </c>
      <c r="L3787" s="3">
        <v>4.47</v>
      </c>
      <c r="M3787" s="3">
        <v>22.85</v>
      </c>
      <c r="N3787" s="3">
        <v>27.94</v>
      </c>
      <c r="O3787" s="3">
        <v>19.559999999999999</v>
      </c>
      <c r="P3787" s="3">
        <v>83</v>
      </c>
      <c r="Q3787" s="3">
        <v>68.53</v>
      </c>
      <c r="R3787" s="3">
        <v>157.57</v>
      </c>
      <c r="S3787" s="3">
        <v>82.57</v>
      </c>
      <c r="T3787" s="3">
        <v>43.49</v>
      </c>
      <c r="U3787" s="3" t="s">
        <v>60</v>
      </c>
      <c r="V3787" s="3" t="s">
        <v>60</v>
      </c>
      <c r="W3787" s="3" t="s">
        <v>60</v>
      </c>
      <c r="X3787" s="3" t="s">
        <v>60</v>
      </c>
      <c r="Y3787" s="3" t="s">
        <v>60</v>
      </c>
      <c r="Z3787" s="3" t="s">
        <v>60</v>
      </c>
    </row>
    <row r="3788" spans="1:26" x14ac:dyDescent="0.3">
      <c r="A3788" s="2" t="s">
        <v>811</v>
      </c>
      <c r="B3788" s="2" t="s">
        <v>812</v>
      </c>
      <c r="C3788" s="2">
        <v>710</v>
      </c>
      <c r="D3788" s="2" t="s">
        <v>25</v>
      </c>
      <c r="E3788" s="2" t="s">
        <v>566</v>
      </c>
      <c r="F3788" s="2" t="s">
        <v>58</v>
      </c>
      <c r="G3788" s="2" t="s">
        <v>595</v>
      </c>
      <c r="H3788" s="2" t="s">
        <v>60</v>
      </c>
      <c r="I3788" s="2">
        <v>200</v>
      </c>
      <c r="J3788" s="2">
        <v>301</v>
      </c>
      <c r="K3788" s="2">
        <v>70</v>
      </c>
      <c r="L3788" s="2">
        <v>0</v>
      </c>
      <c r="M3788" s="2">
        <v>121.89</v>
      </c>
      <c r="N3788" s="2">
        <v>0</v>
      </c>
      <c r="O3788" s="2">
        <v>0</v>
      </c>
      <c r="P3788" s="2">
        <v>219</v>
      </c>
      <c r="Q3788" s="2">
        <v>139.19999999999999</v>
      </c>
      <c r="R3788" s="2">
        <v>573.58000000000004</v>
      </c>
      <c r="S3788" s="2">
        <v>63.56</v>
      </c>
      <c r="T3788" s="2">
        <v>24.27</v>
      </c>
      <c r="U3788" s="2" t="s">
        <v>60</v>
      </c>
      <c r="V3788" s="2" t="s">
        <v>60</v>
      </c>
      <c r="W3788" s="2" t="s">
        <v>60</v>
      </c>
      <c r="X3788" s="2" t="s">
        <v>60</v>
      </c>
      <c r="Y3788" s="2" t="s">
        <v>60</v>
      </c>
      <c r="Z3788" s="2" t="s">
        <v>60</v>
      </c>
    </row>
    <row r="3789" spans="1:26" x14ac:dyDescent="0.3">
      <c r="A3789" s="3" t="s">
        <v>811</v>
      </c>
      <c r="B3789" s="3" t="s">
        <v>812</v>
      </c>
      <c r="C3789" s="3">
        <v>711</v>
      </c>
      <c r="D3789" s="3" t="s">
        <v>25</v>
      </c>
      <c r="E3789" s="3" t="s">
        <v>566</v>
      </c>
      <c r="F3789" s="3" t="s">
        <v>58</v>
      </c>
      <c r="G3789" s="3" t="s">
        <v>596</v>
      </c>
      <c r="H3789" s="3" t="s">
        <v>60</v>
      </c>
      <c r="I3789" s="3">
        <v>36</v>
      </c>
      <c r="J3789" s="3">
        <v>79</v>
      </c>
      <c r="K3789" s="3">
        <v>6</v>
      </c>
      <c r="L3789" s="3">
        <v>10.86</v>
      </c>
      <c r="M3789" s="3">
        <v>12.33</v>
      </c>
      <c r="N3789" s="3">
        <v>181</v>
      </c>
      <c r="O3789" s="3">
        <v>88.08</v>
      </c>
      <c r="P3789" s="3">
        <v>52</v>
      </c>
      <c r="Q3789" s="3">
        <v>58.17</v>
      </c>
      <c r="R3789" s="3">
        <v>76.400000000000006</v>
      </c>
      <c r="S3789" s="3">
        <v>111.87</v>
      </c>
      <c r="T3789" s="3">
        <v>76.14</v>
      </c>
      <c r="U3789" s="3" t="s">
        <v>60</v>
      </c>
      <c r="V3789" s="3" t="s">
        <v>60</v>
      </c>
      <c r="W3789" s="3" t="s">
        <v>60</v>
      </c>
      <c r="X3789" s="3" t="s">
        <v>60</v>
      </c>
      <c r="Y3789" s="3" t="s">
        <v>60</v>
      </c>
      <c r="Z3789" s="3" t="s">
        <v>60</v>
      </c>
    </row>
    <row r="3790" spans="1:26" x14ac:dyDescent="0.3">
      <c r="A3790" s="2" t="s">
        <v>811</v>
      </c>
      <c r="B3790" s="2" t="s">
        <v>812</v>
      </c>
      <c r="C3790" s="2">
        <v>712</v>
      </c>
      <c r="D3790" s="2" t="s">
        <v>25</v>
      </c>
      <c r="E3790" s="2" t="s">
        <v>566</v>
      </c>
      <c r="F3790" s="2" t="s">
        <v>58</v>
      </c>
      <c r="G3790" s="2" t="s">
        <v>597</v>
      </c>
      <c r="H3790" s="2" t="s">
        <v>60</v>
      </c>
      <c r="I3790" s="2">
        <v>32</v>
      </c>
      <c r="J3790" s="2">
        <v>120</v>
      </c>
      <c r="K3790" s="2">
        <v>12</v>
      </c>
      <c r="L3790" s="2">
        <v>15.56</v>
      </c>
      <c r="M3790" s="2">
        <v>7.77</v>
      </c>
      <c r="N3790" s="2">
        <v>129.66999999999999</v>
      </c>
      <c r="O3790" s="2">
        <v>200.26</v>
      </c>
      <c r="P3790" s="2">
        <v>70</v>
      </c>
      <c r="Q3790" s="2">
        <v>41.68</v>
      </c>
      <c r="R3790" s="2">
        <v>73.11</v>
      </c>
      <c r="S3790" s="2">
        <v>59.54</v>
      </c>
      <c r="T3790" s="2">
        <v>57.01</v>
      </c>
      <c r="U3790" s="2" t="s">
        <v>60</v>
      </c>
      <c r="V3790" s="2" t="s">
        <v>60</v>
      </c>
      <c r="W3790" s="2" t="s">
        <v>60</v>
      </c>
      <c r="X3790" s="2" t="s">
        <v>60</v>
      </c>
      <c r="Y3790" s="2" t="s">
        <v>60</v>
      </c>
      <c r="Z3790" s="2" t="s">
        <v>60</v>
      </c>
    </row>
    <row r="3791" spans="1:26" x14ac:dyDescent="0.3">
      <c r="A3791" s="3" t="s">
        <v>811</v>
      </c>
      <c r="B3791" s="3" t="s">
        <v>812</v>
      </c>
      <c r="C3791" s="3">
        <v>713</v>
      </c>
      <c r="D3791" s="3" t="s">
        <v>25</v>
      </c>
      <c r="E3791" s="3" t="s">
        <v>566</v>
      </c>
      <c r="F3791" s="3" t="s">
        <v>58</v>
      </c>
      <c r="G3791" s="3" t="s">
        <v>598</v>
      </c>
      <c r="H3791" s="3" t="s">
        <v>60</v>
      </c>
      <c r="I3791" s="3">
        <v>30</v>
      </c>
      <c r="J3791" s="3">
        <v>40</v>
      </c>
      <c r="K3791" s="3">
        <v>5</v>
      </c>
      <c r="L3791" s="3">
        <v>6.78</v>
      </c>
      <c r="M3791" s="3">
        <v>5.37</v>
      </c>
      <c r="N3791" s="3">
        <v>135.6</v>
      </c>
      <c r="O3791" s="3">
        <v>126.26</v>
      </c>
      <c r="P3791" s="3">
        <v>26</v>
      </c>
      <c r="Q3791" s="3">
        <v>21.91</v>
      </c>
      <c r="R3791" s="3">
        <v>31.56</v>
      </c>
      <c r="S3791" s="3">
        <v>84.27</v>
      </c>
      <c r="T3791" s="3">
        <v>69.42</v>
      </c>
      <c r="U3791" s="3" t="s">
        <v>60</v>
      </c>
      <c r="V3791" s="3" t="s">
        <v>60</v>
      </c>
      <c r="W3791" s="3" t="s">
        <v>60</v>
      </c>
      <c r="X3791" s="3" t="s">
        <v>60</v>
      </c>
      <c r="Y3791" s="3" t="s">
        <v>60</v>
      </c>
      <c r="Z3791" s="3" t="s">
        <v>60</v>
      </c>
    </row>
    <row r="3792" spans="1:26" x14ac:dyDescent="0.3">
      <c r="A3792" s="2" t="s">
        <v>811</v>
      </c>
      <c r="B3792" s="2" t="s">
        <v>812</v>
      </c>
      <c r="C3792" s="2">
        <v>714</v>
      </c>
      <c r="D3792" s="2" t="s">
        <v>25</v>
      </c>
      <c r="E3792" s="2" t="s">
        <v>566</v>
      </c>
      <c r="F3792" s="2" t="s">
        <v>58</v>
      </c>
      <c r="G3792" s="2" t="s">
        <v>599</v>
      </c>
      <c r="H3792" s="2" t="s">
        <v>60</v>
      </c>
      <c r="I3792" s="2">
        <v>161</v>
      </c>
      <c r="J3792" s="2">
        <v>475</v>
      </c>
      <c r="K3792" s="2">
        <v>65</v>
      </c>
      <c r="L3792" s="2">
        <v>68.400000000000006</v>
      </c>
      <c r="M3792" s="2">
        <v>62.41</v>
      </c>
      <c r="N3792" s="2">
        <v>105.23</v>
      </c>
      <c r="O3792" s="2">
        <v>109.6</v>
      </c>
      <c r="P3792" s="2">
        <v>278</v>
      </c>
      <c r="Q3792" s="2">
        <v>163.06</v>
      </c>
      <c r="R3792" s="2">
        <v>428.56</v>
      </c>
      <c r="S3792" s="2">
        <v>58.65</v>
      </c>
      <c r="T3792" s="2">
        <v>38.049999999999997</v>
      </c>
      <c r="U3792" s="2" t="s">
        <v>60</v>
      </c>
      <c r="V3792" s="2" t="s">
        <v>60</v>
      </c>
      <c r="W3792" s="2" t="s">
        <v>60</v>
      </c>
      <c r="X3792" s="2" t="s">
        <v>60</v>
      </c>
      <c r="Y3792" s="2" t="s">
        <v>60</v>
      </c>
      <c r="Z3792" s="2" t="s">
        <v>60</v>
      </c>
    </row>
    <row r="3793" spans="1:26" x14ac:dyDescent="0.3">
      <c r="A3793" s="3" t="s">
        <v>811</v>
      </c>
      <c r="B3793" s="3" t="s">
        <v>812</v>
      </c>
      <c r="C3793" s="3">
        <v>715</v>
      </c>
      <c r="D3793" s="3" t="s">
        <v>25</v>
      </c>
      <c r="E3793" s="3" t="s">
        <v>566</v>
      </c>
      <c r="F3793" s="3" t="s">
        <v>58</v>
      </c>
      <c r="G3793" s="3" t="s">
        <v>600</v>
      </c>
      <c r="H3793" s="3" t="s">
        <v>60</v>
      </c>
      <c r="I3793" s="3">
        <v>59.2</v>
      </c>
      <c r="J3793" s="3">
        <v>35</v>
      </c>
      <c r="K3793" s="3">
        <v>4</v>
      </c>
      <c r="L3793" s="3">
        <v>0</v>
      </c>
      <c r="M3793" s="3">
        <v>4.37</v>
      </c>
      <c r="N3793" s="3">
        <v>0</v>
      </c>
      <c r="O3793" s="3">
        <v>0</v>
      </c>
      <c r="P3793" s="3">
        <v>21</v>
      </c>
      <c r="Q3793" s="3">
        <v>3.07</v>
      </c>
      <c r="R3793" s="3">
        <v>21.56</v>
      </c>
      <c r="S3793" s="3">
        <v>14.62</v>
      </c>
      <c r="T3793" s="3">
        <v>14.24</v>
      </c>
      <c r="U3793" s="3" t="s">
        <v>60</v>
      </c>
      <c r="V3793" s="3" t="s">
        <v>60</v>
      </c>
      <c r="W3793" s="3" t="s">
        <v>60</v>
      </c>
      <c r="X3793" s="3" t="s">
        <v>60</v>
      </c>
      <c r="Y3793" s="3" t="s">
        <v>60</v>
      </c>
      <c r="Z3793" s="3" t="s">
        <v>60</v>
      </c>
    </row>
    <row r="3794" spans="1:26" x14ac:dyDescent="0.3">
      <c r="A3794" s="2" t="s">
        <v>811</v>
      </c>
      <c r="B3794" s="2" t="s">
        <v>812</v>
      </c>
      <c r="C3794" s="2">
        <v>716</v>
      </c>
      <c r="D3794" s="2" t="s">
        <v>25</v>
      </c>
      <c r="E3794" s="2" t="s">
        <v>566</v>
      </c>
      <c r="F3794" s="2" t="s">
        <v>58</v>
      </c>
      <c r="G3794" s="2" t="s">
        <v>601</v>
      </c>
      <c r="H3794" s="2" t="s">
        <v>60</v>
      </c>
      <c r="I3794" s="2">
        <v>150</v>
      </c>
      <c r="J3794" s="2">
        <v>301</v>
      </c>
      <c r="K3794" s="2">
        <v>18</v>
      </c>
      <c r="L3794" s="2">
        <v>38.65</v>
      </c>
      <c r="M3794" s="2">
        <v>34.97</v>
      </c>
      <c r="N3794" s="2">
        <v>214.72</v>
      </c>
      <c r="O3794" s="2">
        <v>110.52</v>
      </c>
      <c r="P3794" s="2">
        <v>172</v>
      </c>
      <c r="Q3794" s="2">
        <v>199.79</v>
      </c>
      <c r="R3794" s="2">
        <v>289.60000000000002</v>
      </c>
      <c r="S3794" s="2">
        <v>116.16</v>
      </c>
      <c r="T3794" s="2">
        <v>68.989999999999995</v>
      </c>
      <c r="U3794" s="2" t="s">
        <v>60</v>
      </c>
      <c r="V3794" s="2" t="s">
        <v>60</v>
      </c>
      <c r="W3794" s="2" t="s">
        <v>60</v>
      </c>
      <c r="X3794" s="2" t="s">
        <v>60</v>
      </c>
      <c r="Y3794" s="2" t="s">
        <v>60</v>
      </c>
      <c r="Z3794" s="2" t="s">
        <v>60</v>
      </c>
    </row>
    <row r="3795" spans="1:26" x14ac:dyDescent="0.3">
      <c r="A3795" s="3" t="s">
        <v>811</v>
      </c>
      <c r="B3795" s="3" t="s">
        <v>812</v>
      </c>
      <c r="C3795" s="3">
        <v>717</v>
      </c>
      <c r="D3795" s="3" t="s">
        <v>25</v>
      </c>
      <c r="E3795" s="3" t="s">
        <v>566</v>
      </c>
      <c r="F3795" s="3" t="s">
        <v>58</v>
      </c>
      <c r="G3795" s="3" t="s">
        <v>602</v>
      </c>
      <c r="H3795" s="3" t="s">
        <v>60</v>
      </c>
      <c r="I3795" s="3">
        <v>30</v>
      </c>
      <c r="J3795" s="3">
        <v>117</v>
      </c>
      <c r="K3795" s="3">
        <v>15</v>
      </c>
      <c r="L3795" s="3">
        <v>14.41</v>
      </c>
      <c r="M3795" s="3">
        <v>16.07</v>
      </c>
      <c r="N3795" s="3">
        <v>96.07</v>
      </c>
      <c r="O3795" s="3">
        <v>89.67</v>
      </c>
      <c r="P3795" s="3">
        <v>59</v>
      </c>
      <c r="Q3795" s="3">
        <v>33.659999999999997</v>
      </c>
      <c r="R3795" s="3">
        <v>58.77</v>
      </c>
      <c r="S3795" s="3">
        <v>57.05</v>
      </c>
      <c r="T3795" s="3">
        <v>57.27</v>
      </c>
      <c r="U3795" s="3" t="s">
        <v>60</v>
      </c>
      <c r="V3795" s="3" t="s">
        <v>60</v>
      </c>
      <c r="W3795" s="3" t="s">
        <v>60</v>
      </c>
      <c r="X3795" s="3" t="s">
        <v>60</v>
      </c>
      <c r="Y3795" s="3" t="s">
        <v>60</v>
      </c>
      <c r="Z3795" s="3" t="s">
        <v>60</v>
      </c>
    </row>
    <row r="3796" spans="1:26" x14ac:dyDescent="0.3">
      <c r="A3796" s="2" t="s">
        <v>811</v>
      </c>
      <c r="B3796" s="2" t="s">
        <v>812</v>
      </c>
      <c r="C3796" s="2">
        <v>718</v>
      </c>
      <c r="D3796" s="2" t="s">
        <v>25</v>
      </c>
      <c r="E3796" s="2" t="s">
        <v>566</v>
      </c>
      <c r="F3796" s="2" t="s">
        <v>58</v>
      </c>
      <c r="G3796" s="2" t="s">
        <v>603</v>
      </c>
      <c r="H3796" s="2" t="s">
        <v>60</v>
      </c>
      <c r="I3796" s="2">
        <v>70</v>
      </c>
      <c r="J3796" s="2">
        <v>300</v>
      </c>
      <c r="K3796" s="2">
        <v>50</v>
      </c>
      <c r="L3796" s="2">
        <v>33</v>
      </c>
      <c r="M3796" s="2">
        <v>4.82</v>
      </c>
      <c r="N3796" s="2">
        <v>66</v>
      </c>
      <c r="O3796" s="2">
        <v>684.65</v>
      </c>
      <c r="P3796" s="2">
        <v>182</v>
      </c>
      <c r="Q3796" s="2">
        <v>152.34</v>
      </c>
      <c r="R3796" s="2">
        <v>182.59</v>
      </c>
      <c r="S3796" s="2">
        <v>83.7</v>
      </c>
      <c r="T3796" s="2">
        <v>83.43</v>
      </c>
      <c r="U3796" s="2" t="s">
        <v>60</v>
      </c>
      <c r="V3796" s="2" t="s">
        <v>60</v>
      </c>
      <c r="W3796" s="2" t="s">
        <v>60</v>
      </c>
      <c r="X3796" s="2" t="s">
        <v>60</v>
      </c>
      <c r="Y3796" s="2" t="s">
        <v>60</v>
      </c>
      <c r="Z3796" s="2" t="s">
        <v>60</v>
      </c>
    </row>
    <row r="3797" spans="1:26" x14ac:dyDescent="0.3">
      <c r="A3797" s="3" t="s">
        <v>811</v>
      </c>
      <c r="B3797" s="3" t="s">
        <v>812</v>
      </c>
      <c r="C3797" s="3">
        <v>719</v>
      </c>
      <c r="D3797" s="3" t="s">
        <v>25</v>
      </c>
      <c r="E3797" s="3" t="s">
        <v>566</v>
      </c>
      <c r="F3797" s="3" t="s">
        <v>58</v>
      </c>
      <c r="G3797" s="3" t="s">
        <v>604</v>
      </c>
      <c r="H3797" s="3" t="s">
        <v>60</v>
      </c>
      <c r="I3797" s="3">
        <v>35</v>
      </c>
      <c r="J3797" s="3">
        <v>86</v>
      </c>
      <c r="K3797" s="3">
        <v>10</v>
      </c>
      <c r="L3797" s="3">
        <v>0</v>
      </c>
      <c r="M3797" s="3">
        <v>0</v>
      </c>
      <c r="N3797" s="3">
        <v>0</v>
      </c>
      <c r="O3797" s="3">
        <v>0</v>
      </c>
      <c r="P3797" s="3">
        <v>33</v>
      </c>
      <c r="Q3797" s="3">
        <v>1.91</v>
      </c>
      <c r="R3797" s="3">
        <v>0</v>
      </c>
      <c r="S3797" s="3">
        <v>5.79</v>
      </c>
      <c r="T3797" s="3">
        <v>0</v>
      </c>
      <c r="U3797" s="3" t="s">
        <v>60</v>
      </c>
      <c r="V3797" s="3" t="s">
        <v>60</v>
      </c>
      <c r="W3797" s="3" t="s">
        <v>60</v>
      </c>
      <c r="X3797" s="3" t="s">
        <v>60</v>
      </c>
      <c r="Y3797" s="3" t="s">
        <v>60</v>
      </c>
      <c r="Z3797" s="3" t="s">
        <v>60</v>
      </c>
    </row>
    <row r="3798" spans="1:26" x14ac:dyDescent="0.3">
      <c r="A3798" s="2" t="s">
        <v>811</v>
      </c>
      <c r="B3798" s="2" t="s">
        <v>812</v>
      </c>
      <c r="C3798" s="2">
        <v>720</v>
      </c>
      <c r="D3798" s="2" t="s">
        <v>25</v>
      </c>
      <c r="E3798" s="2" t="s">
        <v>566</v>
      </c>
      <c r="F3798" s="2" t="s">
        <v>58</v>
      </c>
      <c r="G3798" s="2" t="s">
        <v>573</v>
      </c>
      <c r="H3798" s="2" t="s">
        <v>12</v>
      </c>
      <c r="I3798" s="2">
        <v>2178.1999999999998</v>
      </c>
      <c r="J3798" s="2">
        <v>4220</v>
      </c>
      <c r="K3798" s="2">
        <v>515</v>
      </c>
      <c r="L3798" s="2">
        <v>388.63</v>
      </c>
      <c r="M3798" s="2">
        <v>580.07000000000005</v>
      </c>
      <c r="N3798" s="2">
        <v>75.459999999999994</v>
      </c>
      <c r="O3798" s="2">
        <v>67</v>
      </c>
      <c r="P3798" s="2">
        <v>2529</v>
      </c>
      <c r="Q3798" s="2">
        <v>2335.2800000000002</v>
      </c>
      <c r="R3798" s="2">
        <v>3603.4</v>
      </c>
      <c r="S3798" s="2">
        <v>92.34</v>
      </c>
      <c r="T3798" s="2">
        <v>64.81</v>
      </c>
      <c r="U3798" s="2" t="s">
        <v>60</v>
      </c>
      <c r="V3798" s="2" t="s">
        <v>60</v>
      </c>
      <c r="W3798" s="2" t="s">
        <v>60</v>
      </c>
      <c r="X3798" s="2" t="s">
        <v>60</v>
      </c>
      <c r="Y3798" s="2" t="s">
        <v>60</v>
      </c>
      <c r="Z3798" s="2" t="s">
        <v>60</v>
      </c>
    </row>
    <row r="3799" spans="1:26" x14ac:dyDescent="0.3">
      <c r="A3799" s="3" t="s">
        <v>811</v>
      </c>
      <c r="B3799" s="3" t="s">
        <v>812</v>
      </c>
      <c r="C3799" s="3">
        <v>721</v>
      </c>
      <c r="D3799" s="3" t="s">
        <v>25</v>
      </c>
      <c r="E3799" s="3" t="s">
        <v>566</v>
      </c>
      <c r="F3799" s="3" t="s">
        <v>58</v>
      </c>
      <c r="G3799" s="3" t="s">
        <v>58</v>
      </c>
      <c r="H3799" s="3" t="s">
        <v>12</v>
      </c>
      <c r="I3799" s="3">
        <v>2178.1999999999998</v>
      </c>
      <c r="J3799" s="3">
        <v>4220</v>
      </c>
      <c r="K3799" s="3">
        <v>515</v>
      </c>
      <c r="L3799" s="3">
        <v>388.63</v>
      </c>
      <c r="M3799" s="3">
        <v>580.07000000000005</v>
      </c>
      <c r="N3799" s="3">
        <v>75.459999999999994</v>
      </c>
      <c r="O3799" s="3">
        <v>67</v>
      </c>
      <c r="P3799" s="3">
        <v>2529</v>
      </c>
      <c r="Q3799" s="3">
        <v>2335.2800000000002</v>
      </c>
      <c r="R3799" s="3">
        <v>3603.4</v>
      </c>
      <c r="S3799" s="3">
        <v>92.34</v>
      </c>
      <c r="T3799" s="3">
        <v>64.81</v>
      </c>
      <c r="U3799" s="3" t="s">
        <v>60</v>
      </c>
      <c r="V3799" s="3" t="s">
        <v>60</v>
      </c>
      <c r="W3799" s="3" t="s">
        <v>60</v>
      </c>
      <c r="X3799" s="3" t="s">
        <v>60</v>
      </c>
      <c r="Y3799" s="3" t="s">
        <v>60</v>
      </c>
      <c r="Z3799" s="3" t="s">
        <v>60</v>
      </c>
    </row>
    <row r="3800" spans="1:26" x14ac:dyDescent="0.3">
      <c r="A3800" s="2" t="s">
        <v>811</v>
      </c>
      <c r="B3800" s="2" t="s">
        <v>812</v>
      </c>
      <c r="C3800" s="2">
        <v>722</v>
      </c>
      <c r="D3800" s="2" t="s">
        <v>25</v>
      </c>
      <c r="E3800" s="2" t="s">
        <v>566</v>
      </c>
      <c r="F3800" s="2" t="s">
        <v>65</v>
      </c>
      <c r="G3800" s="2" t="s">
        <v>605</v>
      </c>
      <c r="H3800" s="2" t="s">
        <v>60</v>
      </c>
      <c r="I3800" s="2">
        <v>1200</v>
      </c>
      <c r="J3800" s="2">
        <v>2000</v>
      </c>
      <c r="K3800" s="2">
        <v>114</v>
      </c>
      <c r="L3800" s="2">
        <v>586.26</v>
      </c>
      <c r="M3800" s="2">
        <v>189.28</v>
      </c>
      <c r="N3800" s="2">
        <v>514.26</v>
      </c>
      <c r="O3800" s="2">
        <v>309.73</v>
      </c>
      <c r="P3800" s="2">
        <v>1189</v>
      </c>
      <c r="Q3800" s="2">
        <v>3238.82</v>
      </c>
      <c r="R3800" s="2">
        <v>1280.44</v>
      </c>
      <c r="S3800" s="2">
        <v>272.39999999999998</v>
      </c>
      <c r="T3800" s="2">
        <v>252.95</v>
      </c>
      <c r="U3800" s="2">
        <v>12.77</v>
      </c>
      <c r="V3800" s="2">
        <v>65.67</v>
      </c>
      <c r="W3800" s="2">
        <v>21.2</v>
      </c>
      <c r="X3800" s="2">
        <v>19.29</v>
      </c>
      <c r="Y3800" s="2">
        <v>52.55</v>
      </c>
      <c r="Z3800" s="2">
        <v>20.78</v>
      </c>
    </row>
    <row r="3801" spans="1:26" x14ac:dyDescent="0.3">
      <c r="A3801" s="3" t="s">
        <v>811</v>
      </c>
      <c r="B3801" s="3" t="s">
        <v>812</v>
      </c>
      <c r="C3801" s="3">
        <v>723</v>
      </c>
      <c r="D3801" s="3" t="s">
        <v>25</v>
      </c>
      <c r="E3801" s="3" t="s">
        <v>566</v>
      </c>
      <c r="F3801" s="3" t="s">
        <v>65</v>
      </c>
      <c r="G3801" s="3" t="s">
        <v>606</v>
      </c>
      <c r="H3801" s="3" t="s">
        <v>74</v>
      </c>
      <c r="I3801" s="3">
        <v>1200</v>
      </c>
      <c r="J3801" s="3">
        <v>2000</v>
      </c>
      <c r="K3801" s="3">
        <v>114</v>
      </c>
      <c r="L3801" s="3">
        <v>586.26</v>
      </c>
      <c r="M3801" s="3">
        <v>189.28</v>
      </c>
      <c r="N3801" s="3">
        <v>514.26</v>
      </c>
      <c r="O3801" s="3">
        <v>309.73</v>
      </c>
      <c r="P3801" s="3">
        <v>1189</v>
      </c>
      <c r="Q3801" s="3">
        <v>3238.82</v>
      </c>
      <c r="R3801" s="3">
        <v>1280.44</v>
      </c>
      <c r="S3801" s="3">
        <v>272.39999999999998</v>
      </c>
      <c r="T3801" s="3">
        <v>252.95</v>
      </c>
      <c r="U3801" s="3">
        <v>12.77</v>
      </c>
      <c r="V3801" s="3">
        <v>65.67</v>
      </c>
      <c r="W3801" s="3">
        <v>21.2</v>
      </c>
      <c r="X3801" s="3">
        <v>19.29</v>
      </c>
      <c r="Y3801" s="3">
        <v>52.55</v>
      </c>
      <c r="Z3801" s="3">
        <v>20.78</v>
      </c>
    </row>
    <row r="3802" spans="1:26" x14ac:dyDescent="0.3">
      <c r="A3802" s="2" t="s">
        <v>811</v>
      </c>
      <c r="B3802" s="2" t="s">
        <v>812</v>
      </c>
      <c r="C3802" s="2">
        <v>724</v>
      </c>
      <c r="D3802" s="2" t="s">
        <v>25</v>
      </c>
      <c r="E3802" s="2" t="s">
        <v>566</v>
      </c>
      <c r="F3802" s="2" t="s">
        <v>65</v>
      </c>
      <c r="G3802" s="2" t="s">
        <v>607</v>
      </c>
      <c r="H3802" s="2" t="s">
        <v>60</v>
      </c>
      <c r="I3802" s="2">
        <v>300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</row>
    <row r="3803" spans="1:26" x14ac:dyDescent="0.3">
      <c r="A3803" s="3" t="s">
        <v>811</v>
      </c>
      <c r="B3803" s="3" t="s">
        <v>812</v>
      </c>
      <c r="C3803" s="3">
        <v>725</v>
      </c>
      <c r="D3803" s="3" t="s">
        <v>25</v>
      </c>
      <c r="E3803" s="3" t="s">
        <v>566</v>
      </c>
      <c r="F3803" s="3" t="s">
        <v>65</v>
      </c>
      <c r="G3803" s="3" t="s">
        <v>608</v>
      </c>
      <c r="H3803" s="3" t="s">
        <v>74</v>
      </c>
      <c r="I3803" s="3">
        <v>300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</row>
    <row r="3804" spans="1:26" x14ac:dyDescent="0.3">
      <c r="A3804" s="2" t="s">
        <v>811</v>
      </c>
      <c r="B3804" s="2" t="s">
        <v>812</v>
      </c>
      <c r="C3804" s="2">
        <v>726</v>
      </c>
      <c r="D3804" s="2" t="s">
        <v>25</v>
      </c>
      <c r="E3804" s="2" t="s">
        <v>566</v>
      </c>
      <c r="F3804" s="2" t="s">
        <v>65</v>
      </c>
      <c r="G3804" s="2" t="s">
        <v>609</v>
      </c>
      <c r="H3804" s="2" t="s">
        <v>60</v>
      </c>
      <c r="I3804" s="2">
        <v>1200</v>
      </c>
      <c r="J3804" s="2">
        <v>4000</v>
      </c>
      <c r="K3804" s="2">
        <v>150</v>
      </c>
      <c r="L3804" s="2">
        <v>710.47</v>
      </c>
      <c r="M3804" s="2">
        <v>171.56</v>
      </c>
      <c r="N3804" s="2">
        <v>473.65</v>
      </c>
      <c r="O3804" s="2">
        <v>414.12</v>
      </c>
      <c r="P3804" s="2">
        <v>2302</v>
      </c>
      <c r="Q3804" s="2">
        <v>3908.26</v>
      </c>
      <c r="R3804" s="2">
        <v>1513.19</v>
      </c>
      <c r="S3804" s="2">
        <v>169.78</v>
      </c>
      <c r="T3804" s="2">
        <v>258.27999999999997</v>
      </c>
      <c r="U3804" s="2">
        <v>16.8</v>
      </c>
      <c r="V3804" s="2">
        <v>79.58</v>
      </c>
      <c r="W3804" s="2">
        <v>19.22</v>
      </c>
      <c r="X3804" s="2">
        <v>37.35</v>
      </c>
      <c r="Y3804" s="2">
        <v>63.41</v>
      </c>
      <c r="Z3804" s="2">
        <v>24.55</v>
      </c>
    </row>
    <row r="3805" spans="1:26" x14ac:dyDescent="0.3">
      <c r="A3805" s="3" t="s">
        <v>811</v>
      </c>
      <c r="B3805" s="3" t="s">
        <v>812</v>
      </c>
      <c r="C3805" s="3">
        <v>727</v>
      </c>
      <c r="D3805" s="3" t="s">
        <v>25</v>
      </c>
      <c r="E3805" s="3" t="s">
        <v>566</v>
      </c>
      <c r="F3805" s="3" t="s">
        <v>65</v>
      </c>
      <c r="G3805" s="3" t="s">
        <v>610</v>
      </c>
      <c r="H3805" s="3" t="s">
        <v>74</v>
      </c>
      <c r="I3805" s="3">
        <v>1200</v>
      </c>
      <c r="J3805" s="3">
        <v>4000</v>
      </c>
      <c r="K3805" s="3">
        <v>150</v>
      </c>
      <c r="L3805" s="3">
        <v>710.47</v>
      </c>
      <c r="M3805" s="3">
        <v>171.56</v>
      </c>
      <c r="N3805" s="3">
        <v>473.65</v>
      </c>
      <c r="O3805" s="3">
        <v>414.12</v>
      </c>
      <c r="P3805" s="3">
        <v>2302</v>
      </c>
      <c r="Q3805" s="3">
        <v>3908.26</v>
      </c>
      <c r="R3805" s="3">
        <v>1513.19</v>
      </c>
      <c r="S3805" s="3">
        <v>169.78</v>
      </c>
      <c r="T3805" s="3">
        <v>258.27999999999997</v>
      </c>
      <c r="U3805" s="3">
        <v>16.8</v>
      </c>
      <c r="V3805" s="3">
        <v>79.58</v>
      </c>
      <c r="W3805" s="3">
        <v>19.22</v>
      </c>
      <c r="X3805" s="3">
        <v>37.35</v>
      </c>
      <c r="Y3805" s="3">
        <v>63.41</v>
      </c>
      <c r="Z3805" s="3">
        <v>24.55</v>
      </c>
    </row>
    <row r="3806" spans="1:26" x14ac:dyDescent="0.3">
      <c r="A3806" s="2" t="s">
        <v>811</v>
      </c>
      <c r="B3806" s="2" t="s">
        <v>812</v>
      </c>
      <c r="C3806" s="2">
        <v>728</v>
      </c>
      <c r="D3806" s="2" t="s">
        <v>25</v>
      </c>
      <c r="E3806" s="2" t="s">
        <v>566</v>
      </c>
      <c r="F3806" s="2" t="s">
        <v>65</v>
      </c>
      <c r="G3806" s="2" t="s">
        <v>611</v>
      </c>
      <c r="H3806" s="2" t="s">
        <v>60</v>
      </c>
      <c r="I3806" s="2">
        <v>106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 t="s">
        <v>60</v>
      </c>
      <c r="V3806" s="2" t="s">
        <v>60</v>
      </c>
      <c r="W3806" s="2" t="s">
        <v>60</v>
      </c>
      <c r="X3806" s="2" t="s">
        <v>60</v>
      </c>
      <c r="Y3806" s="2" t="s">
        <v>60</v>
      </c>
      <c r="Z3806" s="2" t="s">
        <v>60</v>
      </c>
    </row>
    <row r="3807" spans="1:26" x14ac:dyDescent="0.3">
      <c r="A3807" s="3" t="s">
        <v>811</v>
      </c>
      <c r="B3807" s="3" t="s">
        <v>812</v>
      </c>
      <c r="C3807" s="3">
        <v>729</v>
      </c>
      <c r="D3807" s="3" t="s">
        <v>25</v>
      </c>
      <c r="E3807" s="3" t="s">
        <v>566</v>
      </c>
      <c r="F3807" s="3" t="s">
        <v>65</v>
      </c>
      <c r="G3807" s="3" t="s">
        <v>612</v>
      </c>
      <c r="H3807" s="3" t="s">
        <v>476</v>
      </c>
      <c r="I3807" s="3">
        <v>106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 t="s">
        <v>60</v>
      </c>
      <c r="V3807" s="3" t="s">
        <v>60</v>
      </c>
      <c r="W3807" s="3" t="s">
        <v>60</v>
      </c>
      <c r="X3807" s="3" t="s">
        <v>60</v>
      </c>
      <c r="Y3807" s="3" t="s">
        <v>60</v>
      </c>
      <c r="Z3807" s="3" t="s">
        <v>60</v>
      </c>
    </row>
    <row r="3808" spans="1:26" x14ac:dyDescent="0.3">
      <c r="A3808" s="2" t="s">
        <v>811</v>
      </c>
      <c r="B3808" s="2" t="s">
        <v>812</v>
      </c>
      <c r="C3808" s="2">
        <v>730</v>
      </c>
      <c r="D3808" s="2" t="s">
        <v>25</v>
      </c>
      <c r="E3808" s="2" t="s">
        <v>566</v>
      </c>
      <c r="F3808" s="2" t="s">
        <v>65</v>
      </c>
      <c r="G3808" s="2" t="s">
        <v>613</v>
      </c>
      <c r="H3808" s="2" t="s">
        <v>60</v>
      </c>
      <c r="I3808" s="2">
        <v>105.7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 t="s">
        <v>60</v>
      </c>
      <c r="V3808" s="2" t="s">
        <v>60</v>
      </c>
      <c r="W3808" s="2" t="s">
        <v>60</v>
      </c>
      <c r="X3808" s="2" t="s">
        <v>60</v>
      </c>
      <c r="Y3808" s="2" t="s">
        <v>60</v>
      </c>
      <c r="Z3808" s="2" t="s">
        <v>60</v>
      </c>
    </row>
    <row r="3809" spans="1:26" x14ac:dyDescent="0.3">
      <c r="A3809" s="3" t="s">
        <v>811</v>
      </c>
      <c r="B3809" s="3" t="s">
        <v>812</v>
      </c>
      <c r="C3809" s="3">
        <v>731</v>
      </c>
      <c r="D3809" s="3" t="s">
        <v>25</v>
      </c>
      <c r="E3809" s="3" t="s">
        <v>566</v>
      </c>
      <c r="F3809" s="3" t="s">
        <v>65</v>
      </c>
      <c r="G3809" s="3" t="s">
        <v>614</v>
      </c>
      <c r="H3809" s="3" t="s">
        <v>476</v>
      </c>
      <c r="I3809" s="3">
        <v>105.7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 t="s">
        <v>60</v>
      </c>
      <c r="V3809" s="3" t="s">
        <v>60</v>
      </c>
      <c r="W3809" s="3" t="s">
        <v>60</v>
      </c>
      <c r="X3809" s="3" t="s">
        <v>60</v>
      </c>
      <c r="Y3809" s="3" t="s">
        <v>60</v>
      </c>
      <c r="Z3809" s="3" t="s">
        <v>60</v>
      </c>
    </row>
    <row r="3810" spans="1:26" x14ac:dyDescent="0.3">
      <c r="A3810" s="2" t="s">
        <v>811</v>
      </c>
      <c r="B3810" s="2" t="s">
        <v>812</v>
      </c>
      <c r="C3810" s="2">
        <v>732</v>
      </c>
      <c r="D3810" s="2" t="s">
        <v>25</v>
      </c>
      <c r="E3810" s="2" t="s">
        <v>566</v>
      </c>
      <c r="F3810" s="2" t="s">
        <v>65</v>
      </c>
      <c r="G3810" s="2" t="s">
        <v>615</v>
      </c>
      <c r="H3810" s="2" t="s">
        <v>60</v>
      </c>
      <c r="I3810" s="2">
        <v>525</v>
      </c>
      <c r="J3810" s="2">
        <v>2000</v>
      </c>
      <c r="K3810" s="2">
        <v>148</v>
      </c>
      <c r="L3810" s="2">
        <v>325.29000000000002</v>
      </c>
      <c r="M3810" s="2">
        <v>31.4</v>
      </c>
      <c r="N3810" s="2">
        <v>219.79</v>
      </c>
      <c r="O3810" s="2">
        <v>1035.96</v>
      </c>
      <c r="P3810" s="2">
        <v>1150</v>
      </c>
      <c r="Q3810" s="2">
        <v>1713.63</v>
      </c>
      <c r="R3810" s="2">
        <v>922.46</v>
      </c>
      <c r="S3810" s="2">
        <v>149.01</v>
      </c>
      <c r="T3810" s="2">
        <v>185.77</v>
      </c>
      <c r="U3810" s="2">
        <v>37.89</v>
      </c>
      <c r="V3810" s="2">
        <v>83.28</v>
      </c>
      <c r="W3810" s="2">
        <v>8.0399999999999991</v>
      </c>
      <c r="X3810" s="2">
        <v>42.65</v>
      </c>
      <c r="Y3810" s="2">
        <v>63.55</v>
      </c>
      <c r="Z3810" s="2">
        <v>34.21</v>
      </c>
    </row>
    <row r="3811" spans="1:26" x14ac:dyDescent="0.3">
      <c r="A3811" s="3" t="s">
        <v>811</v>
      </c>
      <c r="B3811" s="3" t="s">
        <v>812</v>
      </c>
      <c r="C3811" s="3">
        <v>733</v>
      </c>
      <c r="D3811" s="3" t="s">
        <v>25</v>
      </c>
      <c r="E3811" s="3" t="s">
        <v>566</v>
      </c>
      <c r="F3811" s="3" t="s">
        <v>65</v>
      </c>
      <c r="G3811" s="3" t="s">
        <v>616</v>
      </c>
      <c r="H3811" s="3" t="s">
        <v>74</v>
      </c>
      <c r="I3811" s="3">
        <v>525</v>
      </c>
      <c r="J3811" s="3">
        <v>2000</v>
      </c>
      <c r="K3811" s="3">
        <v>148</v>
      </c>
      <c r="L3811" s="3">
        <v>325.29000000000002</v>
      </c>
      <c r="M3811" s="3">
        <v>31.4</v>
      </c>
      <c r="N3811" s="3">
        <v>219.79</v>
      </c>
      <c r="O3811" s="3">
        <v>1035.96</v>
      </c>
      <c r="P3811" s="3">
        <v>1150</v>
      </c>
      <c r="Q3811" s="3">
        <v>1713.63</v>
      </c>
      <c r="R3811" s="3">
        <v>922.46</v>
      </c>
      <c r="S3811" s="3">
        <v>149.01</v>
      </c>
      <c r="T3811" s="3">
        <v>185.77</v>
      </c>
      <c r="U3811" s="3">
        <v>37.89</v>
      </c>
      <c r="V3811" s="3">
        <v>83.28</v>
      </c>
      <c r="W3811" s="3">
        <v>8.0399999999999991</v>
      </c>
      <c r="X3811" s="3">
        <v>42.65</v>
      </c>
      <c r="Y3811" s="3">
        <v>63.55</v>
      </c>
      <c r="Z3811" s="3">
        <v>34.21</v>
      </c>
    </row>
    <row r="3812" spans="1:26" x14ac:dyDescent="0.3">
      <c r="A3812" s="2" t="s">
        <v>811</v>
      </c>
      <c r="B3812" s="2" t="s">
        <v>812</v>
      </c>
      <c r="C3812" s="2">
        <v>734</v>
      </c>
      <c r="D3812" s="2" t="s">
        <v>25</v>
      </c>
      <c r="E3812" s="2" t="s">
        <v>566</v>
      </c>
      <c r="F3812" s="2" t="s">
        <v>65</v>
      </c>
      <c r="G3812" s="2" t="s">
        <v>617</v>
      </c>
      <c r="H3812" s="2" t="s">
        <v>60</v>
      </c>
      <c r="I3812" s="2">
        <v>250</v>
      </c>
      <c r="J3812" s="2">
        <v>1600</v>
      </c>
      <c r="K3812" s="2">
        <v>121</v>
      </c>
      <c r="L3812" s="2">
        <v>12.8</v>
      </c>
      <c r="M3812" s="2">
        <v>46.16</v>
      </c>
      <c r="N3812" s="2">
        <v>10.58</v>
      </c>
      <c r="O3812" s="2">
        <v>27.73</v>
      </c>
      <c r="P3812" s="2">
        <v>949</v>
      </c>
      <c r="Q3812" s="2">
        <v>771.1</v>
      </c>
      <c r="R3812" s="2">
        <v>981.25</v>
      </c>
      <c r="S3812" s="2">
        <v>81.25</v>
      </c>
      <c r="T3812" s="2">
        <v>78.58</v>
      </c>
      <c r="U3812" s="2">
        <v>65.05</v>
      </c>
      <c r="V3812" s="2">
        <v>6.88</v>
      </c>
      <c r="W3812" s="2">
        <v>24.82</v>
      </c>
      <c r="X3812" s="2">
        <v>73.91</v>
      </c>
      <c r="Y3812" s="2">
        <v>60.05</v>
      </c>
      <c r="Z3812" s="2">
        <v>76.42</v>
      </c>
    </row>
    <row r="3813" spans="1:26" x14ac:dyDescent="0.3">
      <c r="A3813" s="3" t="s">
        <v>811</v>
      </c>
      <c r="B3813" s="3" t="s">
        <v>812</v>
      </c>
      <c r="C3813" s="3">
        <v>735</v>
      </c>
      <c r="D3813" s="3" t="s">
        <v>25</v>
      </c>
      <c r="E3813" s="3" t="s">
        <v>566</v>
      </c>
      <c r="F3813" s="3" t="s">
        <v>65</v>
      </c>
      <c r="G3813" s="3" t="s">
        <v>618</v>
      </c>
      <c r="H3813" s="3" t="s">
        <v>74</v>
      </c>
      <c r="I3813" s="3">
        <v>250</v>
      </c>
      <c r="J3813" s="3">
        <v>1600</v>
      </c>
      <c r="K3813" s="3">
        <v>121</v>
      </c>
      <c r="L3813" s="3">
        <v>12.8</v>
      </c>
      <c r="M3813" s="3">
        <v>46.16</v>
      </c>
      <c r="N3813" s="3">
        <v>10.58</v>
      </c>
      <c r="O3813" s="3">
        <v>27.73</v>
      </c>
      <c r="P3813" s="3">
        <v>949</v>
      </c>
      <c r="Q3813" s="3">
        <v>771.1</v>
      </c>
      <c r="R3813" s="3">
        <v>981.25</v>
      </c>
      <c r="S3813" s="3">
        <v>81.25</v>
      </c>
      <c r="T3813" s="3">
        <v>78.58</v>
      </c>
      <c r="U3813" s="3">
        <v>65.05</v>
      </c>
      <c r="V3813" s="3">
        <v>6.88</v>
      </c>
      <c r="W3813" s="3">
        <v>24.82</v>
      </c>
      <c r="X3813" s="3">
        <v>73.91</v>
      </c>
      <c r="Y3813" s="3">
        <v>60.05</v>
      </c>
      <c r="Z3813" s="3">
        <v>76.42</v>
      </c>
    </row>
    <row r="3814" spans="1:26" x14ac:dyDescent="0.3">
      <c r="A3814" s="2" t="s">
        <v>811</v>
      </c>
      <c r="B3814" s="2" t="s">
        <v>812</v>
      </c>
      <c r="C3814" s="2">
        <v>736</v>
      </c>
      <c r="D3814" s="2" t="s">
        <v>25</v>
      </c>
      <c r="E3814" s="2" t="s">
        <v>566</v>
      </c>
      <c r="F3814" s="2" t="s">
        <v>65</v>
      </c>
      <c r="G3814" s="2" t="s">
        <v>65</v>
      </c>
      <c r="H3814" s="2" t="s">
        <v>75</v>
      </c>
      <c r="I3814" s="2">
        <v>3686.7</v>
      </c>
      <c r="J3814" s="2">
        <v>9600</v>
      </c>
      <c r="K3814" s="2">
        <v>533</v>
      </c>
      <c r="L3814" s="2">
        <v>1634.82</v>
      </c>
      <c r="M3814" s="2">
        <v>438.4</v>
      </c>
      <c r="N3814" s="2">
        <v>306.72000000000003</v>
      </c>
      <c r="O3814" s="2">
        <v>372.91</v>
      </c>
      <c r="P3814" s="2">
        <v>5590</v>
      </c>
      <c r="Q3814" s="2">
        <v>9631.81</v>
      </c>
      <c r="R3814" s="2">
        <v>4697.34</v>
      </c>
      <c r="S3814" s="2">
        <v>172.3</v>
      </c>
      <c r="T3814" s="2">
        <v>205.05</v>
      </c>
      <c r="U3814" s="2">
        <v>20.62</v>
      </c>
      <c r="V3814" s="2">
        <v>63.23</v>
      </c>
      <c r="W3814" s="2">
        <v>16.96</v>
      </c>
      <c r="X3814" s="2">
        <v>31.32</v>
      </c>
      <c r="Y3814" s="2">
        <v>53.97</v>
      </c>
      <c r="Z3814" s="2">
        <v>26.32</v>
      </c>
    </row>
    <row r="3815" spans="1:26" x14ac:dyDescent="0.3">
      <c r="A3815" s="3" t="s">
        <v>811</v>
      </c>
      <c r="B3815" s="3" t="s">
        <v>812</v>
      </c>
      <c r="C3815" s="3">
        <v>737</v>
      </c>
      <c r="D3815" s="3" t="s">
        <v>25</v>
      </c>
      <c r="E3815" s="3" t="s">
        <v>566</v>
      </c>
      <c r="F3815" s="3" t="s">
        <v>65</v>
      </c>
      <c r="G3815" s="3" t="s">
        <v>619</v>
      </c>
      <c r="H3815" s="3" t="s">
        <v>60</v>
      </c>
      <c r="I3815" s="3">
        <v>119.8</v>
      </c>
      <c r="J3815" s="3">
        <v>200</v>
      </c>
      <c r="K3815" s="3">
        <v>16</v>
      </c>
      <c r="L3815" s="3">
        <v>0</v>
      </c>
      <c r="M3815" s="3">
        <v>2.35</v>
      </c>
      <c r="N3815" s="3">
        <v>0</v>
      </c>
      <c r="O3815" s="3">
        <v>0</v>
      </c>
      <c r="P3815" s="3">
        <v>118</v>
      </c>
      <c r="Q3815" s="3">
        <v>0</v>
      </c>
      <c r="R3815" s="3">
        <v>55.15</v>
      </c>
      <c r="S3815" s="3">
        <v>0</v>
      </c>
      <c r="T3815" s="3">
        <v>0</v>
      </c>
      <c r="U3815" s="3" t="s">
        <v>60</v>
      </c>
      <c r="V3815" s="3" t="s">
        <v>60</v>
      </c>
      <c r="W3815" s="3" t="s">
        <v>60</v>
      </c>
      <c r="X3815" s="3" t="s">
        <v>60</v>
      </c>
      <c r="Y3815" s="3" t="s">
        <v>60</v>
      </c>
      <c r="Z3815" s="3" t="s">
        <v>60</v>
      </c>
    </row>
    <row r="3816" spans="1:26" x14ac:dyDescent="0.3">
      <c r="A3816" s="2" t="s">
        <v>811</v>
      </c>
      <c r="B3816" s="2" t="s">
        <v>812</v>
      </c>
      <c r="C3816" s="2">
        <v>738</v>
      </c>
      <c r="D3816" s="2" t="s">
        <v>25</v>
      </c>
      <c r="E3816" s="2" t="s">
        <v>566</v>
      </c>
      <c r="F3816" s="2" t="s">
        <v>65</v>
      </c>
      <c r="G3816" s="2" t="s">
        <v>620</v>
      </c>
      <c r="H3816" s="2" t="s">
        <v>16</v>
      </c>
      <c r="I3816" s="2">
        <v>119.8</v>
      </c>
      <c r="J3816" s="2">
        <v>200</v>
      </c>
      <c r="K3816" s="2">
        <v>16</v>
      </c>
      <c r="L3816" s="2">
        <v>0</v>
      </c>
      <c r="M3816" s="2">
        <v>2.35</v>
      </c>
      <c r="N3816" s="2">
        <v>0</v>
      </c>
      <c r="O3816" s="2">
        <v>0</v>
      </c>
      <c r="P3816" s="2">
        <v>118</v>
      </c>
      <c r="Q3816" s="2">
        <v>0</v>
      </c>
      <c r="R3816" s="2">
        <v>55.15</v>
      </c>
      <c r="S3816" s="2">
        <v>0</v>
      </c>
      <c r="T3816" s="2">
        <v>0</v>
      </c>
      <c r="U3816" s="2" t="s">
        <v>60</v>
      </c>
      <c r="V3816" s="2" t="s">
        <v>60</v>
      </c>
      <c r="W3816" s="2" t="s">
        <v>60</v>
      </c>
      <c r="X3816" s="2" t="s">
        <v>60</v>
      </c>
      <c r="Y3816" s="2" t="s">
        <v>60</v>
      </c>
      <c r="Z3816" s="2" t="s">
        <v>60</v>
      </c>
    </row>
    <row r="3817" spans="1:26" x14ac:dyDescent="0.3">
      <c r="A3817" s="3" t="s">
        <v>811</v>
      </c>
      <c r="B3817" s="3" t="s">
        <v>812</v>
      </c>
      <c r="C3817" s="3">
        <v>739</v>
      </c>
      <c r="D3817" s="3" t="s">
        <v>25</v>
      </c>
      <c r="E3817" s="3" t="s">
        <v>566</v>
      </c>
      <c r="F3817" s="3" t="s">
        <v>65</v>
      </c>
      <c r="G3817" s="3" t="s">
        <v>621</v>
      </c>
      <c r="H3817" s="3" t="s">
        <v>60</v>
      </c>
      <c r="I3817" s="3">
        <v>52.8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 t="s">
        <v>60</v>
      </c>
      <c r="V3817" s="3" t="s">
        <v>60</v>
      </c>
      <c r="W3817" s="3" t="s">
        <v>60</v>
      </c>
      <c r="X3817" s="3" t="s">
        <v>60</v>
      </c>
      <c r="Y3817" s="3" t="s">
        <v>60</v>
      </c>
      <c r="Z3817" s="3" t="s">
        <v>60</v>
      </c>
    </row>
    <row r="3818" spans="1:26" x14ac:dyDescent="0.3">
      <c r="A3818" s="2" t="s">
        <v>811</v>
      </c>
      <c r="B3818" s="2" t="s">
        <v>812</v>
      </c>
      <c r="C3818" s="2">
        <v>740</v>
      </c>
      <c r="D3818" s="2" t="s">
        <v>25</v>
      </c>
      <c r="E3818" s="2" t="s">
        <v>566</v>
      </c>
      <c r="F3818" s="2" t="s">
        <v>65</v>
      </c>
      <c r="G3818" s="2" t="s">
        <v>622</v>
      </c>
      <c r="H3818" s="2" t="s">
        <v>16</v>
      </c>
      <c r="I3818" s="2">
        <v>52.8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 t="s">
        <v>60</v>
      </c>
      <c r="V3818" s="2" t="s">
        <v>60</v>
      </c>
      <c r="W3818" s="2" t="s">
        <v>60</v>
      </c>
      <c r="X3818" s="2" t="s">
        <v>60</v>
      </c>
      <c r="Y3818" s="2" t="s">
        <v>60</v>
      </c>
      <c r="Z3818" s="2" t="s">
        <v>60</v>
      </c>
    </row>
    <row r="3819" spans="1:26" x14ac:dyDescent="0.3">
      <c r="A3819" s="3" t="s">
        <v>811</v>
      </c>
      <c r="B3819" s="3" t="s">
        <v>812</v>
      </c>
      <c r="C3819" s="3">
        <v>741</v>
      </c>
      <c r="D3819" s="3" t="s">
        <v>25</v>
      </c>
      <c r="E3819" s="3" t="s">
        <v>566</v>
      </c>
      <c r="F3819" s="3" t="s">
        <v>65</v>
      </c>
      <c r="G3819" s="3" t="s">
        <v>623</v>
      </c>
      <c r="H3819" s="3" t="s">
        <v>60</v>
      </c>
      <c r="I3819" s="3">
        <v>330.5</v>
      </c>
      <c r="J3819" s="3">
        <v>100</v>
      </c>
      <c r="K3819" s="3">
        <v>8</v>
      </c>
      <c r="L3819" s="3">
        <v>0</v>
      </c>
      <c r="M3819" s="3">
        <v>0</v>
      </c>
      <c r="N3819" s="3">
        <v>0</v>
      </c>
      <c r="O3819" s="3">
        <v>0</v>
      </c>
      <c r="P3819" s="3">
        <v>59</v>
      </c>
      <c r="Q3819" s="3">
        <v>0</v>
      </c>
      <c r="R3819" s="3">
        <v>69.11</v>
      </c>
      <c r="S3819" s="3">
        <v>0</v>
      </c>
      <c r="T3819" s="3">
        <v>0</v>
      </c>
      <c r="U3819" s="3" t="s">
        <v>60</v>
      </c>
      <c r="V3819" s="3" t="s">
        <v>60</v>
      </c>
      <c r="W3819" s="3" t="s">
        <v>60</v>
      </c>
      <c r="X3819" s="3" t="s">
        <v>60</v>
      </c>
      <c r="Y3819" s="3" t="s">
        <v>60</v>
      </c>
      <c r="Z3819" s="3" t="s">
        <v>60</v>
      </c>
    </row>
    <row r="3820" spans="1:26" x14ac:dyDescent="0.3">
      <c r="A3820" s="2" t="s">
        <v>811</v>
      </c>
      <c r="B3820" s="2" t="s">
        <v>812</v>
      </c>
      <c r="C3820" s="2">
        <v>742</v>
      </c>
      <c r="D3820" s="2" t="s">
        <v>25</v>
      </c>
      <c r="E3820" s="2" t="s">
        <v>566</v>
      </c>
      <c r="F3820" s="2" t="s">
        <v>65</v>
      </c>
      <c r="G3820" s="2" t="s">
        <v>624</v>
      </c>
      <c r="H3820" s="2" t="s">
        <v>16</v>
      </c>
      <c r="I3820" s="2">
        <v>330.5</v>
      </c>
      <c r="J3820" s="2">
        <v>100</v>
      </c>
      <c r="K3820" s="2">
        <v>8</v>
      </c>
      <c r="L3820" s="2">
        <v>0</v>
      </c>
      <c r="M3820" s="2">
        <v>0</v>
      </c>
      <c r="N3820" s="2">
        <v>0</v>
      </c>
      <c r="O3820" s="2">
        <v>0</v>
      </c>
      <c r="P3820" s="2">
        <v>59</v>
      </c>
      <c r="Q3820" s="2">
        <v>0</v>
      </c>
      <c r="R3820" s="2">
        <v>69.11</v>
      </c>
      <c r="S3820" s="2">
        <v>0</v>
      </c>
      <c r="T3820" s="2">
        <v>0</v>
      </c>
      <c r="U3820" s="2" t="s">
        <v>60</v>
      </c>
      <c r="V3820" s="2" t="s">
        <v>60</v>
      </c>
      <c r="W3820" s="2" t="s">
        <v>60</v>
      </c>
      <c r="X3820" s="2" t="s">
        <v>60</v>
      </c>
      <c r="Y3820" s="2" t="s">
        <v>60</v>
      </c>
      <c r="Z3820" s="2" t="s">
        <v>60</v>
      </c>
    </row>
    <row r="3821" spans="1:26" x14ac:dyDescent="0.3">
      <c r="A3821" s="3" t="s">
        <v>811</v>
      </c>
      <c r="B3821" s="3" t="s">
        <v>812</v>
      </c>
      <c r="C3821" s="3">
        <v>743</v>
      </c>
      <c r="D3821" s="3" t="s">
        <v>25</v>
      </c>
      <c r="E3821" s="3" t="s">
        <v>566</v>
      </c>
      <c r="F3821" s="3" t="s">
        <v>65</v>
      </c>
      <c r="G3821" s="3" t="s">
        <v>65</v>
      </c>
      <c r="H3821" s="3" t="s">
        <v>16</v>
      </c>
      <c r="I3821" s="3">
        <v>503.1</v>
      </c>
      <c r="J3821" s="3">
        <v>300</v>
      </c>
      <c r="K3821" s="3">
        <v>24</v>
      </c>
      <c r="L3821" s="3">
        <v>0</v>
      </c>
      <c r="M3821" s="3">
        <v>2.35</v>
      </c>
      <c r="N3821" s="3">
        <v>0</v>
      </c>
      <c r="O3821" s="3">
        <v>0</v>
      </c>
      <c r="P3821" s="3">
        <v>177</v>
      </c>
      <c r="Q3821" s="3">
        <v>0</v>
      </c>
      <c r="R3821" s="3">
        <v>124.26</v>
      </c>
      <c r="S3821" s="3">
        <v>0</v>
      </c>
      <c r="T3821" s="3">
        <v>0</v>
      </c>
      <c r="U3821" s="3" t="s">
        <v>60</v>
      </c>
      <c r="V3821" s="3" t="s">
        <v>60</v>
      </c>
      <c r="W3821" s="3" t="s">
        <v>60</v>
      </c>
      <c r="X3821" s="3" t="s">
        <v>60</v>
      </c>
      <c r="Y3821" s="3" t="s">
        <v>60</v>
      </c>
      <c r="Z3821" s="3" t="s">
        <v>60</v>
      </c>
    </row>
    <row r="3822" spans="1:26" x14ac:dyDescent="0.3">
      <c r="A3822" s="2" t="s">
        <v>811</v>
      </c>
      <c r="B3822" s="2" t="s">
        <v>812</v>
      </c>
      <c r="C3822" s="2">
        <v>744</v>
      </c>
      <c r="D3822" s="2" t="s">
        <v>25</v>
      </c>
      <c r="E3822" s="2" t="s">
        <v>566</v>
      </c>
      <c r="F3822" s="2" t="s">
        <v>78</v>
      </c>
      <c r="G3822" s="2" t="s">
        <v>625</v>
      </c>
      <c r="H3822" s="2" t="s">
        <v>60</v>
      </c>
      <c r="I3822" s="2">
        <v>420</v>
      </c>
      <c r="J3822" s="2">
        <v>3000</v>
      </c>
      <c r="K3822" s="2">
        <v>228</v>
      </c>
      <c r="L3822" s="2">
        <v>187.12</v>
      </c>
      <c r="M3822" s="2">
        <v>259.68</v>
      </c>
      <c r="N3822" s="2">
        <v>82.07</v>
      </c>
      <c r="O3822" s="2">
        <v>72.06</v>
      </c>
      <c r="P3822" s="2">
        <v>1640</v>
      </c>
      <c r="Q3822" s="2">
        <v>1580.08</v>
      </c>
      <c r="R3822" s="2">
        <v>1794.35</v>
      </c>
      <c r="S3822" s="2">
        <v>96.35</v>
      </c>
      <c r="T3822" s="2">
        <v>88.06</v>
      </c>
      <c r="U3822" s="2">
        <v>72.959999999999994</v>
      </c>
      <c r="V3822" s="2">
        <v>59.88</v>
      </c>
      <c r="W3822" s="2">
        <v>83.1</v>
      </c>
      <c r="X3822" s="2">
        <v>76.03</v>
      </c>
      <c r="Y3822" s="2">
        <v>73.25</v>
      </c>
      <c r="Z3822" s="2">
        <v>83.18</v>
      </c>
    </row>
    <row r="3823" spans="1:26" x14ac:dyDescent="0.3">
      <c r="A3823" s="3" t="s">
        <v>811</v>
      </c>
      <c r="B3823" s="3" t="s">
        <v>812</v>
      </c>
      <c r="C3823" s="3">
        <v>745</v>
      </c>
      <c r="D3823" s="3" t="s">
        <v>25</v>
      </c>
      <c r="E3823" s="3" t="s">
        <v>566</v>
      </c>
      <c r="F3823" s="3" t="s">
        <v>78</v>
      </c>
      <c r="G3823" s="3" t="s">
        <v>626</v>
      </c>
      <c r="H3823" s="3" t="s">
        <v>60</v>
      </c>
      <c r="I3823" s="3">
        <v>1000</v>
      </c>
      <c r="J3823" s="3">
        <v>6200</v>
      </c>
      <c r="K3823" s="3">
        <v>147</v>
      </c>
      <c r="L3823" s="3">
        <v>592.09</v>
      </c>
      <c r="M3823" s="3">
        <v>628.88</v>
      </c>
      <c r="N3823" s="3">
        <v>402.78</v>
      </c>
      <c r="O3823" s="3">
        <v>94.15</v>
      </c>
      <c r="P3823" s="3">
        <v>3713</v>
      </c>
      <c r="Q3823" s="3">
        <v>3868.42</v>
      </c>
      <c r="R3823" s="3">
        <v>4426.03</v>
      </c>
      <c r="S3823" s="3">
        <v>104.19</v>
      </c>
      <c r="T3823" s="3">
        <v>87.4</v>
      </c>
      <c r="U3823" s="3">
        <v>19.760000000000002</v>
      </c>
      <c r="V3823" s="3">
        <v>79.58</v>
      </c>
      <c r="W3823" s="3">
        <v>84.53</v>
      </c>
      <c r="X3823" s="3">
        <v>72.290000000000006</v>
      </c>
      <c r="Y3823" s="3">
        <v>75.319999999999993</v>
      </c>
      <c r="Z3823" s="3">
        <v>86.18</v>
      </c>
    </row>
    <row r="3824" spans="1:26" x14ac:dyDescent="0.3">
      <c r="A3824" s="2" t="s">
        <v>811</v>
      </c>
      <c r="B3824" s="2" t="s">
        <v>812</v>
      </c>
      <c r="C3824" s="2">
        <v>746</v>
      </c>
      <c r="D3824" s="2" t="s">
        <v>25</v>
      </c>
      <c r="E3824" s="2" t="s">
        <v>566</v>
      </c>
      <c r="F3824" s="2" t="s">
        <v>78</v>
      </c>
      <c r="G3824" s="2" t="s">
        <v>627</v>
      </c>
      <c r="H3824" s="2" t="s">
        <v>60</v>
      </c>
      <c r="I3824" s="2">
        <v>1470</v>
      </c>
      <c r="J3824" s="2">
        <v>9100</v>
      </c>
      <c r="K3824" s="2">
        <v>548</v>
      </c>
      <c r="L3824" s="2">
        <v>469.98</v>
      </c>
      <c r="M3824" s="2">
        <v>552.70000000000005</v>
      </c>
      <c r="N3824" s="2">
        <v>85.76</v>
      </c>
      <c r="O3824" s="2">
        <v>85.03</v>
      </c>
      <c r="P3824" s="2">
        <v>5217</v>
      </c>
      <c r="Q3824" s="2">
        <v>3119.92</v>
      </c>
      <c r="R3824" s="2">
        <v>5248.29</v>
      </c>
      <c r="S3824" s="2">
        <v>59.8</v>
      </c>
      <c r="T3824" s="2">
        <v>59.45</v>
      </c>
      <c r="U3824" s="2">
        <v>50.11</v>
      </c>
      <c r="V3824" s="2">
        <v>42.97</v>
      </c>
      <c r="W3824" s="2">
        <v>50.54</v>
      </c>
      <c r="X3824" s="2">
        <v>69.099999999999994</v>
      </c>
      <c r="Y3824" s="2">
        <v>41.32</v>
      </c>
      <c r="Z3824" s="2">
        <v>69.510000000000005</v>
      </c>
    </row>
    <row r="3825" spans="1:26" x14ac:dyDescent="0.3">
      <c r="A3825" s="3" t="s">
        <v>811</v>
      </c>
      <c r="B3825" s="3" t="s">
        <v>812</v>
      </c>
      <c r="C3825" s="3">
        <v>747</v>
      </c>
      <c r="D3825" s="3" t="s">
        <v>25</v>
      </c>
      <c r="E3825" s="3" t="s">
        <v>566</v>
      </c>
      <c r="F3825" s="3" t="s">
        <v>78</v>
      </c>
      <c r="G3825" s="3" t="s">
        <v>628</v>
      </c>
      <c r="H3825" s="3" t="s">
        <v>60</v>
      </c>
      <c r="I3825" s="3">
        <v>500</v>
      </c>
      <c r="J3825" s="3">
        <v>2500</v>
      </c>
      <c r="K3825" s="3">
        <v>205</v>
      </c>
      <c r="L3825" s="3">
        <v>180.35</v>
      </c>
      <c r="M3825" s="3">
        <v>199.89</v>
      </c>
      <c r="N3825" s="3">
        <v>87.98</v>
      </c>
      <c r="O3825" s="3">
        <v>90.22</v>
      </c>
      <c r="P3825" s="3">
        <v>1420</v>
      </c>
      <c r="Q3825" s="3">
        <v>1341.77</v>
      </c>
      <c r="R3825" s="3">
        <v>1357.27</v>
      </c>
      <c r="S3825" s="3">
        <v>94.49</v>
      </c>
      <c r="T3825" s="3">
        <v>98.86</v>
      </c>
      <c r="U3825" s="3">
        <v>55.11</v>
      </c>
      <c r="V3825" s="3">
        <v>48.48</v>
      </c>
      <c r="W3825" s="3">
        <v>53.73</v>
      </c>
      <c r="X3825" s="3">
        <v>55.3</v>
      </c>
      <c r="Y3825" s="3">
        <v>52.25</v>
      </c>
      <c r="Z3825" s="3">
        <v>52.85</v>
      </c>
    </row>
    <row r="3826" spans="1:26" x14ac:dyDescent="0.3">
      <c r="A3826" s="2" t="s">
        <v>811</v>
      </c>
      <c r="B3826" s="2" t="s">
        <v>812</v>
      </c>
      <c r="C3826" s="2">
        <v>748</v>
      </c>
      <c r="D3826" s="2" t="s">
        <v>25</v>
      </c>
      <c r="E3826" s="2" t="s">
        <v>566</v>
      </c>
      <c r="F3826" s="2" t="s">
        <v>78</v>
      </c>
      <c r="G3826" s="2" t="s">
        <v>188</v>
      </c>
      <c r="H3826" s="2" t="s">
        <v>74</v>
      </c>
      <c r="I3826" s="2">
        <v>3390</v>
      </c>
      <c r="J3826" s="2">
        <v>20800</v>
      </c>
      <c r="K3826" s="2">
        <v>1128</v>
      </c>
      <c r="L3826" s="2">
        <v>1429.54</v>
      </c>
      <c r="M3826" s="2">
        <v>1641.15</v>
      </c>
      <c r="N3826" s="2">
        <v>126.73</v>
      </c>
      <c r="O3826" s="2">
        <v>87.11</v>
      </c>
      <c r="P3826" s="2">
        <v>11990</v>
      </c>
      <c r="Q3826" s="2">
        <v>9910.19</v>
      </c>
      <c r="R3826" s="2">
        <v>12825.94</v>
      </c>
      <c r="S3826" s="2">
        <v>82.65</v>
      </c>
      <c r="T3826" s="2">
        <v>77.27</v>
      </c>
      <c r="U3826" s="2">
        <v>44.72</v>
      </c>
      <c r="V3826" s="2">
        <v>56.68</v>
      </c>
      <c r="W3826" s="2">
        <v>65.069999999999993</v>
      </c>
      <c r="X3826" s="2">
        <v>68.86</v>
      </c>
      <c r="Y3826" s="2">
        <v>56.92</v>
      </c>
      <c r="Z3826" s="2">
        <v>73.67</v>
      </c>
    </row>
    <row r="3827" spans="1:26" x14ac:dyDescent="0.3">
      <c r="A3827" s="3" t="s">
        <v>811</v>
      </c>
      <c r="B3827" s="3" t="s">
        <v>812</v>
      </c>
      <c r="C3827" s="3">
        <v>749</v>
      </c>
      <c r="D3827" s="3" t="s">
        <v>25</v>
      </c>
      <c r="E3827" s="3" t="s">
        <v>566</v>
      </c>
      <c r="F3827" s="3" t="s">
        <v>78</v>
      </c>
      <c r="G3827" s="3" t="s">
        <v>629</v>
      </c>
      <c r="H3827" s="3" t="s">
        <v>60</v>
      </c>
      <c r="I3827" s="3">
        <v>1500</v>
      </c>
      <c r="J3827" s="3">
        <v>9500</v>
      </c>
      <c r="K3827" s="3">
        <v>732</v>
      </c>
      <c r="L3827" s="3">
        <v>589.57000000000005</v>
      </c>
      <c r="M3827" s="3">
        <v>503.18</v>
      </c>
      <c r="N3827" s="3">
        <v>80.540000000000006</v>
      </c>
      <c r="O3827" s="3">
        <v>117.17</v>
      </c>
      <c r="P3827" s="3">
        <v>5828</v>
      </c>
      <c r="Q3827" s="3">
        <v>5023.16</v>
      </c>
      <c r="R3827" s="3">
        <v>5349.4</v>
      </c>
      <c r="S3827" s="3">
        <v>86.19</v>
      </c>
      <c r="T3827" s="3">
        <v>93.9</v>
      </c>
      <c r="U3827" s="3">
        <v>65.59</v>
      </c>
      <c r="V3827" s="3">
        <v>52.83</v>
      </c>
      <c r="W3827" s="3">
        <v>45.09</v>
      </c>
      <c r="X3827" s="3">
        <v>75.650000000000006</v>
      </c>
      <c r="Y3827" s="3">
        <v>65.2</v>
      </c>
      <c r="Z3827" s="3">
        <v>69.44</v>
      </c>
    </row>
    <row r="3828" spans="1:26" x14ac:dyDescent="0.3">
      <c r="A3828" s="2" t="s">
        <v>811</v>
      </c>
      <c r="B3828" s="2" t="s">
        <v>812</v>
      </c>
      <c r="C3828" s="2">
        <v>750</v>
      </c>
      <c r="D3828" s="2" t="s">
        <v>25</v>
      </c>
      <c r="E3828" s="2" t="s">
        <v>566</v>
      </c>
      <c r="F3828" s="2" t="s">
        <v>78</v>
      </c>
      <c r="G3828" s="2" t="s">
        <v>630</v>
      </c>
      <c r="H3828" s="2" t="s">
        <v>74</v>
      </c>
      <c r="I3828" s="2">
        <v>1500</v>
      </c>
      <c r="J3828" s="2">
        <v>9500</v>
      </c>
      <c r="K3828" s="2">
        <v>732</v>
      </c>
      <c r="L3828" s="2">
        <v>589.57000000000005</v>
      </c>
      <c r="M3828" s="2">
        <v>503.18</v>
      </c>
      <c r="N3828" s="2">
        <v>80.540000000000006</v>
      </c>
      <c r="O3828" s="2">
        <v>117.17</v>
      </c>
      <c r="P3828" s="2">
        <v>5828</v>
      </c>
      <c r="Q3828" s="2">
        <v>5023.16</v>
      </c>
      <c r="R3828" s="2">
        <v>5349.4</v>
      </c>
      <c r="S3828" s="2">
        <v>86.19</v>
      </c>
      <c r="T3828" s="2">
        <v>93.9</v>
      </c>
      <c r="U3828" s="2">
        <v>65.59</v>
      </c>
      <c r="V3828" s="2">
        <v>52.83</v>
      </c>
      <c r="W3828" s="2">
        <v>45.09</v>
      </c>
      <c r="X3828" s="2">
        <v>75.650000000000006</v>
      </c>
      <c r="Y3828" s="2">
        <v>65.2</v>
      </c>
      <c r="Z3828" s="2">
        <v>69.44</v>
      </c>
    </row>
    <row r="3829" spans="1:26" x14ac:dyDescent="0.3">
      <c r="A3829" s="3" t="s">
        <v>811</v>
      </c>
      <c r="B3829" s="3" t="s">
        <v>812</v>
      </c>
      <c r="C3829" s="3">
        <v>751</v>
      </c>
      <c r="D3829" s="3" t="s">
        <v>25</v>
      </c>
      <c r="E3829" s="3" t="s">
        <v>566</v>
      </c>
      <c r="F3829" s="3" t="s">
        <v>78</v>
      </c>
      <c r="G3829" s="3" t="s">
        <v>631</v>
      </c>
      <c r="H3829" s="3" t="s">
        <v>60</v>
      </c>
      <c r="I3829" s="3">
        <v>1000</v>
      </c>
      <c r="J3829" s="3">
        <v>7000</v>
      </c>
      <c r="K3829" s="3">
        <v>301</v>
      </c>
      <c r="L3829" s="3">
        <v>662.73</v>
      </c>
      <c r="M3829" s="3">
        <v>491.27</v>
      </c>
      <c r="N3829" s="3">
        <v>220.18</v>
      </c>
      <c r="O3829" s="3">
        <v>134.9</v>
      </c>
      <c r="P3829" s="3">
        <v>3802</v>
      </c>
      <c r="Q3829" s="3">
        <v>3274.67</v>
      </c>
      <c r="R3829" s="3">
        <v>3426.06</v>
      </c>
      <c r="S3829" s="3">
        <v>86.13</v>
      </c>
      <c r="T3829" s="3">
        <v>95.58</v>
      </c>
      <c r="U3829" s="3">
        <v>40.46</v>
      </c>
      <c r="V3829" s="3">
        <v>89.08</v>
      </c>
      <c r="W3829" s="3">
        <v>66.03</v>
      </c>
      <c r="X3829" s="3">
        <v>74.03</v>
      </c>
      <c r="Y3829" s="3">
        <v>63.76</v>
      </c>
      <c r="Z3829" s="3">
        <v>66.709999999999994</v>
      </c>
    </row>
    <row r="3830" spans="1:26" x14ac:dyDescent="0.3">
      <c r="A3830" s="2" t="s">
        <v>811</v>
      </c>
      <c r="B3830" s="2" t="s">
        <v>812</v>
      </c>
      <c r="C3830" s="2">
        <v>752</v>
      </c>
      <c r="D3830" s="2" t="s">
        <v>25</v>
      </c>
      <c r="E3830" s="2" t="s">
        <v>566</v>
      </c>
      <c r="F3830" s="2" t="s">
        <v>78</v>
      </c>
      <c r="G3830" s="2" t="s">
        <v>632</v>
      </c>
      <c r="H3830" s="2" t="s">
        <v>74</v>
      </c>
      <c r="I3830" s="2">
        <v>1000</v>
      </c>
      <c r="J3830" s="2">
        <v>7000</v>
      </c>
      <c r="K3830" s="2">
        <v>301</v>
      </c>
      <c r="L3830" s="2">
        <v>662.73</v>
      </c>
      <c r="M3830" s="2">
        <v>491.27</v>
      </c>
      <c r="N3830" s="2">
        <v>220.18</v>
      </c>
      <c r="O3830" s="2">
        <v>134.9</v>
      </c>
      <c r="P3830" s="2">
        <v>3802</v>
      </c>
      <c r="Q3830" s="2">
        <v>3274.67</v>
      </c>
      <c r="R3830" s="2">
        <v>3426.06</v>
      </c>
      <c r="S3830" s="2">
        <v>86.13</v>
      </c>
      <c r="T3830" s="2">
        <v>95.58</v>
      </c>
      <c r="U3830" s="2">
        <v>40.46</v>
      </c>
      <c r="V3830" s="2">
        <v>89.08</v>
      </c>
      <c r="W3830" s="2">
        <v>66.03</v>
      </c>
      <c r="X3830" s="2">
        <v>74.03</v>
      </c>
      <c r="Y3830" s="2">
        <v>63.76</v>
      </c>
      <c r="Z3830" s="2">
        <v>66.709999999999994</v>
      </c>
    </row>
    <row r="3831" spans="1:26" x14ac:dyDescent="0.3">
      <c r="A3831" s="3" t="s">
        <v>811</v>
      </c>
      <c r="B3831" s="3" t="s">
        <v>812</v>
      </c>
      <c r="C3831" s="3">
        <v>753</v>
      </c>
      <c r="D3831" s="3" t="s">
        <v>25</v>
      </c>
      <c r="E3831" s="3" t="s">
        <v>566</v>
      </c>
      <c r="F3831" s="3" t="s">
        <v>78</v>
      </c>
      <c r="G3831" s="3" t="s">
        <v>84</v>
      </c>
      <c r="H3831" s="3" t="s">
        <v>75</v>
      </c>
      <c r="I3831" s="3">
        <v>5890</v>
      </c>
      <c r="J3831" s="3">
        <v>37300</v>
      </c>
      <c r="K3831" s="3">
        <v>2161</v>
      </c>
      <c r="L3831" s="3">
        <v>2681.84</v>
      </c>
      <c r="M3831" s="3">
        <v>2635.6</v>
      </c>
      <c r="N3831" s="3">
        <v>124.1</v>
      </c>
      <c r="O3831" s="3">
        <v>101.75</v>
      </c>
      <c r="P3831" s="3">
        <v>21620</v>
      </c>
      <c r="Q3831" s="3">
        <v>18208.02</v>
      </c>
      <c r="R3831" s="3">
        <v>21601.4</v>
      </c>
      <c r="S3831" s="3">
        <v>84.22</v>
      </c>
      <c r="T3831" s="3">
        <v>84.29</v>
      </c>
      <c r="U3831" s="3">
        <v>49.31</v>
      </c>
      <c r="V3831" s="3">
        <v>61.2</v>
      </c>
      <c r="W3831" s="3">
        <v>60.14</v>
      </c>
      <c r="X3831" s="3">
        <v>71.47</v>
      </c>
      <c r="Y3831" s="3">
        <v>60.19</v>
      </c>
      <c r="Z3831" s="3">
        <v>71.41</v>
      </c>
    </row>
    <row r="3832" spans="1:26" x14ac:dyDescent="0.3">
      <c r="A3832" s="2" t="s">
        <v>811</v>
      </c>
      <c r="B3832" s="2" t="s">
        <v>812</v>
      </c>
      <c r="C3832" s="2">
        <v>754</v>
      </c>
      <c r="D3832" s="2" t="s">
        <v>25</v>
      </c>
      <c r="E3832" s="2" t="s">
        <v>566</v>
      </c>
      <c r="F3832" s="2" t="s">
        <v>78</v>
      </c>
      <c r="G3832" s="2" t="s">
        <v>633</v>
      </c>
      <c r="H3832" s="2" t="s">
        <v>60</v>
      </c>
      <c r="I3832" s="2">
        <v>2000</v>
      </c>
      <c r="J3832" s="2">
        <v>12071</v>
      </c>
      <c r="K3832" s="2">
        <v>1138</v>
      </c>
      <c r="L3832" s="2">
        <v>1452.62</v>
      </c>
      <c r="M3832" s="2">
        <v>1464.75</v>
      </c>
      <c r="N3832" s="2">
        <v>127.65</v>
      </c>
      <c r="O3832" s="2">
        <v>99.17</v>
      </c>
      <c r="P3832" s="2">
        <v>7309</v>
      </c>
      <c r="Q3832" s="2">
        <v>7569.85</v>
      </c>
      <c r="R3832" s="2">
        <v>7117.96</v>
      </c>
      <c r="S3832" s="2">
        <v>103.57</v>
      </c>
      <c r="T3832" s="2">
        <v>106.35</v>
      </c>
      <c r="U3832" s="2">
        <v>76.48</v>
      </c>
      <c r="V3832" s="2">
        <v>97.62</v>
      </c>
      <c r="W3832" s="2">
        <v>98.44</v>
      </c>
      <c r="X3832" s="2">
        <v>71.150000000000006</v>
      </c>
      <c r="Y3832" s="2">
        <v>73.69</v>
      </c>
      <c r="Z3832" s="2">
        <v>69.290000000000006</v>
      </c>
    </row>
    <row r="3833" spans="1:26" x14ac:dyDescent="0.3">
      <c r="A3833" s="3" t="s">
        <v>811</v>
      </c>
      <c r="B3833" s="3" t="s">
        <v>812</v>
      </c>
      <c r="C3833" s="3">
        <v>755</v>
      </c>
      <c r="D3833" s="3" t="s">
        <v>25</v>
      </c>
      <c r="E3833" s="3" t="s">
        <v>566</v>
      </c>
      <c r="F3833" s="3" t="s">
        <v>78</v>
      </c>
      <c r="G3833" s="3" t="s">
        <v>634</v>
      </c>
      <c r="H3833" s="3" t="s">
        <v>60</v>
      </c>
      <c r="I3833" s="3">
        <v>440</v>
      </c>
      <c r="J3833" s="3">
        <v>1459</v>
      </c>
      <c r="K3833" s="3">
        <v>108</v>
      </c>
      <c r="L3833" s="3">
        <v>150.38</v>
      </c>
      <c r="M3833" s="3">
        <v>153.91999999999999</v>
      </c>
      <c r="N3833" s="3">
        <v>139.24</v>
      </c>
      <c r="O3833" s="3">
        <v>97.7</v>
      </c>
      <c r="P3833" s="3">
        <v>843</v>
      </c>
      <c r="Q3833" s="3">
        <v>767.12</v>
      </c>
      <c r="R3833" s="3">
        <v>995.45</v>
      </c>
      <c r="S3833" s="3">
        <v>91</v>
      </c>
      <c r="T3833" s="3">
        <v>77.06</v>
      </c>
      <c r="U3833" s="3">
        <v>32.99</v>
      </c>
      <c r="V3833" s="3">
        <v>45.94</v>
      </c>
      <c r="W3833" s="3">
        <v>47.02</v>
      </c>
      <c r="X3833" s="3">
        <v>37.299999999999997</v>
      </c>
      <c r="Y3833" s="3">
        <v>33.950000000000003</v>
      </c>
      <c r="Z3833" s="3">
        <v>44.05</v>
      </c>
    </row>
    <row r="3834" spans="1:26" x14ac:dyDescent="0.3">
      <c r="A3834" s="2" t="s">
        <v>811</v>
      </c>
      <c r="B3834" s="2" t="s">
        <v>812</v>
      </c>
      <c r="C3834" s="2">
        <v>756</v>
      </c>
      <c r="D3834" s="2" t="s">
        <v>25</v>
      </c>
      <c r="E3834" s="2" t="s">
        <v>566</v>
      </c>
      <c r="F3834" s="2" t="s">
        <v>78</v>
      </c>
      <c r="G3834" s="2" t="s">
        <v>193</v>
      </c>
      <c r="H3834" s="2" t="s">
        <v>14</v>
      </c>
      <c r="I3834" s="2">
        <v>2440</v>
      </c>
      <c r="J3834" s="2">
        <v>13530</v>
      </c>
      <c r="K3834" s="2">
        <v>1246</v>
      </c>
      <c r="L3834" s="2">
        <v>1603</v>
      </c>
      <c r="M3834" s="2">
        <v>1618.67</v>
      </c>
      <c r="N3834" s="2">
        <v>128.65</v>
      </c>
      <c r="O3834" s="2">
        <v>99.03</v>
      </c>
      <c r="P3834" s="2">
        <v>8152</v>
      </c>
      <c r="Q3834" s="2">
        <v>8336.9699999999993</v>
      </c>
      <c r="R3834" s="2">
        <v>8113.41</v>
      </c>
      <c r="S3834" s="2">
        <v>102.27</v>
      </c>
      <c r="T3834" s="2">
        <v>102.76</v>
      </c>
      <c r="U3834" s="2">
        <v>68.64</v>
      </c>
      <c r="V3834" s="2">
        <v>88.3</v>
      </c>
      <c r="W3834" s="2">
        <v>89.17</v>
      </c>
      <c r="X3834" s="2">
        <v>65.05</v>
      </c>
      <c r="Y3834" s="2">
        <v>66.53</v>
      </c>
      <c r="Z3834" s="2">
        <v>64.739999999999995</v>
      </c>
    </row>
    <row r="3835" spans="1:26" x14ac:dyDescent="0.3">
      <c r="A3835" s="3" t="s">
        <v>811</v>
      </c>
      <c r="B3835" s="3" t="s">
        <v>812</v>
      </c>
      <c r="C3835" s="3">
        <v>757</v>
      </c>
      <c r="D3835" s="3" t="s">
        <v>25</v>
      </c>
      <c r="E3835" s="3" t="s">
        <v>566</v>
      </c>
      <c r="F3835" s="3" t="s">
        <v>78</v>
      </c>
      <c r="G3835" s="3" t="s">
        <v>84</v>
      </c>
      <c r="H3835" s="3" t="s">
        <v>14</v>
      </c>
      <c r="I3835" s="3">
        <v>2440</v>
      </c>
      <c r="J3835" s="3">
        <v>13530</v>
      </c>
      <c r="K3835" s="3">
        <v>1246</v>
      </c>
      <c r="L3835" s="3">
        <v>1603</v>
      </c>
      <c r="M3835" s="3">
        <v>1618.67</v>
      </c>
      <c r="N3835" s="3">
        <v>128.65</v>
      </c>
      <c r="O3835" s="3">
        <v>99.03</v>
      </c>
      <c r="P3835" s="3">
        <v>8152</v>
      </c>
      <c r="Q3835" s="3">
        <v>8336.9699999999993</v>
      </c>
      <c r="R3835" s="3">
        <v>8113.41</v>
      </c>
      <c r="S3835" s="3">
        <v>102.27</v>
      </c>
      <c r="T3835" s="3">
        <v>102.76</v>
      </c>
      <c r="U3835" s="3">
        <v>68.64</v>
      </c>
      <c r="V3835" s="3">
        <v>88.3</v>
      </c>
      <c r="W3835" s="3">
        <v>89.17</v>
      </c>
      <c r="X3835" s="3">
        <v>65.05</v>
      </c>
      <c r="Y3835" s="3">
        <v>66.53</v>
      </c>
      <c r="Z3835" s="3">
        <v>64.739999999999995</v>
      </c>
    </row>
    <row r="3836" spans="1:26" x14ac:dyDescent="0.3">
      <c r="A3836" s="2" t="s">
        <v>811</v>
      </c>
      <c r="B3836" s="2" t="s">
        <v>812</v>
      </c>
      <c r="C3836" s="2">
        <v>758</v>
      </c>
      <c r="D3836" s="2" t="s">
        <v>25</v>
      </c>
      <c r="E3836" s="2" t="s">
        <v>566</v>
      </c>
      <c r="F3836" s="2" t="s">
        <v>78</v>
      </c>
      <c r="G3836" s="2" t="s">
        <v>68</v>
      </c>
      <c r="H3836" s="2" t="s">
        <v>75</v>
      </c>
      <c r="I3836" s="2">
        <v>13896.7</v>
      </c>
      <c r="J3836" s="2">
        <v>73550</v>
      </c>
      <c r="K3836" s="2">
        <v>4208</v>
      </c>
      <c r="L3836" s="2">
        <v>6415.44</v>
      </c>
      <c r="M3836" s="2">
        <v>4907.78</v>
      </c>
      <c r="N3836" s="2">
        <v>152.46</v>
      </c>
      <c r="O3836" s="2">
        <v>130.72</v>
      </c>
      <c r="P3836" s="2">
        <v>42546</v>
      </c>
      <c r="Q3836" s="2">
        <v>41999.09</v>
      </c>
      <c r="R3836" s="2">
        <v>38352.81</v>
      </c>
      <c r="S3836" s="2">
        <v>98.71</v>
      </c>
      <c r="T3836" s="2">
        <v>109.51</v>
      </c>
      <c r="U3836" s="2">
        <v>39.049999999999997</v>
      </c>
      <c r="V3836" s="2">
        <v>63.01</v>
      </c>
      <c r="W3836" s="2">
        <v>48.2</v>
      </c>
      <c r="X3836" s="2">
        <v>57.19</v>
      </c>
      <c r="Y3836" s="2">
        <v>59.75</v>
      </c>
      <c r="Z3836" s="2">
        <v>54.57</v>
      </c>
    </row>
    <row r="3837" spans="1:26" x14ac:dyDescent="0.3">
      <c r="A3837" s="3" t="s">
        <v>811</v>
      </c>
      <c r="B3837" s="3" t="s">
        <v>812</v>
      </c>
      <c r="C3837" s="3">
        <v>759</v>
      </c>
      <c r="D3837" s="3" t="s">
        <v>25</v>
      </c>
      <c r="E3837" s="3" t="s">
        <v>566</v>
      </c>
      <c r="F3837" s="3" t="s">
        <v>78</v>
      </c>
      <c r="G3837" s="3" t="s">
        <v>68</v>
      </c>
      <c r="H3837" s="3" t="s">
        <v>14</v>
      </c>
      <c r="I3837" s="3">
        <v>2440</v>
      </c>
      <c r="J3837" s="3">
        <v>13530</v>
      </c>
      <c r="K3837" s="3">
        <v>1246</v>
      </c>
      <c r="L3837" s="3">
        <v>1603</v>
      </c>
      <c r="M3837" s="3">
        <v>1618.67</v>
      </c>
      <c r="N3837" s="3">
        <v>128.65</v>
      </c>
      <c r="O3837" s="3">
        <v>99.03</v>
      </c>
      <c r="P3837" s="3">
        <v>8152</v>
      </c>
      <c r="Q3837" s="3">
        <v>8336.9699999999993</v>
      </c>
      <c r="R3837" s="3">
        <v>8113.41</v>
      </c>
      <c r="S3837" s="3">
        <v>102.27</v>
      </c>
      <c r="T3837" s="3">
        <v>102.76</v>
      </c>
      <c r="U3837" s="3">
        <v>68.64</v>
      </c>
      <c r="V3837" s="3">
        <v>88.3</v>
      </c>
      <c r="W3837" s="3">
        <v>89.17</v>
      </c>
      <c r="X3837" s="3">
        <v>65.05</v>
      </c>
      <c r="Y3837" s="3">
        <v>66.53</v>
      </c>
      <c r="Z3837" s="3">
        <v>64.739999999999995</v>
      </c>
    </row>
    <row r="3838" spans="1:26" x14ac:dyDescent="0.3">
      <c r="A3838" s="2" t="s">
        <v>811</v>
      </c>
      <c r="B3838" s="2" t="s">
        <v>812</v>
      </c>
      <c r="C3838" s="2">
        <v>760</v>
      </c>
      <c r="D3838" s="2" t="s">
        <v>25</v>
      </c>
      <c r="E3838" s="2" t="s">
        <v>566</v>
      </c>
      <c r="F3838" s="2" t="s">
        <v>78</v>
      </c>
      <c r="G3838" s="2" t="s">
        <v>68</v>
      </c>
      <c r="H3838" s="2" t="s">
        <v>16</v>
      </c>
      <c r="I3838" s="2">
        <v>1017.18</v>
      </c>
      <c r="J3838" s="2">
        <v>2200</v>
      </c>
      <c r="K3838" s="2">
        <v>171</v>
      </c>
      <c r="L3838" s="2">
        <v>161.87</v>
      </c>
      <c r="M3838" s="2">
        <v>169.21</v>
      </c>
      <c r="N3838" s="2">
        <v>94.66</v>
      </c>
      <c r="O3838" s="2">
        <v>95.66</v>
      </c>
      <c r="P3838" s="2">
        <v>1270</v>
      </c>
      <c r="Q3838" s="2">
        <v>1174.3</v>
      </c>
      <c r="R3838" s="2">
        <v>1157.3399999999999</v>
      </c>
      <c r="S3838" s="2">
        <v>92.46</v>
      </c>
      <c r="T3838" s="2">
        <v>101.47</v>
      </c>
      <c r="U3838" s="2" t="s">
        <v>60</v>
      </c>
      <c r="V3838" s="2" t="s">
        <v>60</v>
      </c>
      <c r="W3838" s="2" t="s">
        <v>60</v>
      </c>
      <c r="X3838" s="2" t="s">
        <v>60</v>
      </c>
      <c r="Y3838" s="2" t="s">
        <v>60</v>
      </c>
      <c r="Z3838" s="2" t="s">
        <v>60</v>
      </c>
    </row>
    <row r="3839" spans="1:26" x14ac:dyDescent="0.3">
      <c r="A3839" s="3" t="s">
        <v>811</v>
      </c>
      <c r="B3839" s="3" t="s">
        <v>812</v>
      </c>
      <c r="C3839" s="3">
        <v>761</v>
      </c>
      <c r="D3839" s="3" t="s">
        <v>25</v>
      </c>
      <c r="E3839" s="3" t="s">
        <v>566</v>
      </c>
      <c r="F3839" s="3" t="s">
        <v>78</v>
      </c>
      <c r="G3839" s="3" t="s">
        <v>68</v>
      </c>
      <c r="H3839" s="3" t="s">
        <v>12</v>
      </c>
      <c r="I3839" s="3">
        <v>2178.1999999999998</v>
      </c>
      <c r="J3839" s="3">
        <v>4220</v>
      </c>
      <c r="K3839" s="3">
        <v>515</v>
      </c>
      <c r="L3839" s="3">
        <v>388.63</v>
      </c>
      <c r="M3839" s="3">
        <v>580.07000000000005</v>
      </c>
      <c r="N3839" s="3">
        <v>75.459999999999994</v>
      </c>
      <c r="O3839" s="3">
        <v>67</v>
      </c>
      <c r="P3839" s="3">
        <v>2529</v>
      </c>
      <c r="Q3839" s="3">
        <v>2335.2800000000002</v>
      </c>
      <c r="R3839" s="3">
        <v>3603.4</v>
      </c>
      <c r="S3839" s="3">
        <v>92.34</v>
      </c>
      <c r="T3839" s="3">
        <v>64.81</v>
      </c>
      <c r="U3839" s="3" t="s">
        <v>60</v>
      </c>
      <c r="V3839" s="3" t="s">
        <v>60</v>
      </c>
      <c r="W3839" s="3" t="s">
        <v>60</v>
      </c>
      <c r="X3839" s="3" t="s">
        <v>60</v>
      </c>
      <c r="Y3839" s="3" t="s">
        <v>60</v>
      </c>
      <c r="Z3839" s="3" t="s">
        <v>60</v>
      </c>
    </row>
    <row r="3840" spans="1:26" x14ac:dyDescent="0.3">
      <c r="A3840" s="2" t="s">
        <v>811</v>
      </c>
      <c r="B3840" s="2" t="s">
        <v>812</v>
      </c>
      <c r="C3840" s="2">
        <v>762</v>
      </c>
      <c r="D3840" s="2" t="s">
        <v>25</v>
      </c>
      <c r="E3840" s="2" t="s">
        <v>566</v>
      </c>
      <c r="F3840" s="2" t="s">
        <v>78</v>
      </c>
      <c r="G3840" s="2" t="s">
        <v>68</v>
      </c>
      <c r="H3840" s="2" t="s">
        <v>566</v>
      </c>
      <c r="I3840" s="2">
        <v>19532.080000000002</v>
      </c>
      <c r="J3840" s="2">
        <v>93500</v>
      </c>
      <c r="K3840" s="2">
        <v>6140</v>
      </c>
      <c r="L3840" s="2">
        <v>8568.94</v>
      </c>
      <c r="M3840" s="2">
        <v>7275.73</v>
      </c>
      <c r="N3840" s="2">
        <v>139.56</v>
      </c>
      <c r="O3840" s="2">
        <v>117.77</v>
      </c>
      <c r="P3840" s="2">
        <v>54497</v>
      </c>
      <c r="Q3840" s="2">
        <v>53845.64</v>
      </c>
      <c r="R3840" s="2">
        <v>51226.96</v>
      </c>
      <c r="S3840" s="2">
        <v>98.8</v>
      </c>
      <c r="T3840" s="2">
        <v>105.11</v>
      </c>
      <c r="U3840" s="2" t="s">
        <v>60</v>
      </c>
      <c r="V3840" s="2" t="s">
        <v>60</v>
      </c>
      <c r="W3840" s="2" t="s">
        <v>60</v>
      </c>
      <c r="X3840" s="2" t="s">
        <v>60</v>
      </c>
      <c r="Y3840" s="2" t="s">
        <v>60</v>
      </c>
      <c r="Z3840" s="2" t="s">
        <v>60</v>
      </c>
    </row>
    <row r="3841" spans="1:26" x14ac:dyDescent="0.3">
      <c r="A3841" s="3" t="s">
        <v>811</v>
      </c>
      <c r="B3841" s="3" t="s">
        <v>812</v>
      </c>
      <c r="C3841" s="3">
        <v>763</v>
      </c>
      <c r="D3841" s="3" t="s">
        <v>25</v>
      </c>
      <c r="E3841" s="3" t="s">
        <v>635</v>
      </c>
      <c r="F3841" s="3" t="s">
        <v>58</v>
      </c>
      <c r="G3841" s="3" t="s">
        <v>636</v>
      </c>
      <c r="H3841" s="3" t="s">
        <v>60</v>
      </c>
      <c r="I3841" s="3">
        <v>1200</v>
      </c>
      <c r="J3841" s="3">
        <v>9000</v>
      </c>
      <c r="K3841" s="3">
        <v>686</v>
      </c>
      <c r="L3841" s="3">
        <v>878.01</v>
      </c>
      <c r="M3841" s="3">
        <v>818.83</v>
      </c>
      <c r="N3841" s="3">
        <v>127.99</v>
      </c>
      <c r="O3841" s="3">
        <v>107.23</v>
      </c>
      <c r="P3841" s="3">
        <v>5215</v>
      </c>
      <c r="Q3841" s="3">
        <v>5310.82</v>
      </c>
      <c r="R3841" s="3">
        <v>5555.51</v>
      </c>
      <c r="S3841" s="3">
        <v>101.84</v>
      </c>
      <c r="T3841" s="3">
        <v>95.6</v>
      </c>
      <c r="U3841" s="3">
        <v>76.84</v>
      </c>
      <c r="V3841" s="3">
        <v>98.34</v>
      </c>
      <c r="W3841" s="3">
        <v>91.71</v>
      </c>
      <c r="X3841" s="3">
        <v>84.62</v>
      </c>
      <c r="Y3841" s="3">
        <v>86.17</v>
      </c>
      <c r="Z3841" s="3">
        <v>90.14</v>
      </c>
    </row>
    <row r="3842" spans="1:26" x14ac:dyDescent="0.3">
      <c r="A3842" s="2" t="s">
        <v>811</v>
      </c>
      <c r="B3842" s="2" t="s">
        <v>812</v>
      </c>
      <c r="C3842" s="2">
        <v>764</v>
      </c>
      <c r="D3842" s="2" t="s">
        <v>25</v>
      </c>
      <c r="E3842" s="2" t="s">
        <v>635</v>
      </c>
      <c r="F3842" s="2" t="s">
        <v>58</v>
      </c>
      <c r="G3842" s="2" t="s">
        <v>637</v>
      </c>
      <c r="H3842" s="2" t="s">
        <v>74</v>
      </c>
      <c r="I3842" s="2">
        <v>1200</v>
      </c>
      <c r="J3842" s="2">
        <v>9000</v>
      </c>
      <c r="K3842" s="2">
        <v>686</v>
      </c>
      <c r="L3842" s="2">
        <v>878.01</v>
      </c>
      <c r="M3842" s="2">
        <v>818.83</v>
      </c>
      <c r="N3842" s="2">
        <v>127.99</v>
      </c>
      <c r="O3842" s="2">
        <v>107.23</v>
      </c>
      <c r="P3842" s="2">
        <v>5215</v>
      </c>
      <c r="Q3842" s="2">
        <v>5310.82</v>
      </c>
      <c r="R3842" s="2">
        <v>5555.51</v>
      </c>
      <c r="S3842" s="2">
        <v>101.84</v>
      </c>
      <c r="T3842" s="2">
        <v>95.6</v>
      </c>
      <c r="U3842" s="2">
        <v>76.84</v>
      </c>
      <c r="V3842" s="2">
        <v>98.34</v>
      </c>
      <c r="W3842" s="2">
        <v>91.71</v>
      </c>
      <c r="X3842" s="2">
        <v>84.62</v>
      </c>
      <c r="Y3842" s="2">
        <v>86.17</v>
      </c>
      <c r="Z3842" s="2">
        <v>90.14</v>
      </c>
    </row>
    <row r="3843" spans="1:26" x14ac:dyDescent="0.3">
      <c r="A3843" s="3" t="s">
        <v>811</v>
      </c>
      <c r="B3843" s="3" t="s">
        <v>812</v>
      </c>
      <c r="C3843" s="3">
        <v>765</v>
      </c>
      <c r="D3843" s="3" t="s">
        <v>25</v>
      </c>
      <c r="E3843" s="3" t="s">
        <v>635</v>
      </c>
      <c r="F3843" s="3" t="s">
        <v>58</v>
      </c>
      <c r="G3843" s="3" t="s">
        <v>638</v>
      </c>
      <c r="H3843" s="3" t="s">
        <v>60</v>
      </c>
      <c r="I3843" s="3">
        <v>1080</v>
      </c>
      <c r="J3843" s="3">
        <v>6500</v>
      </c>
      <c r="K3843" s="3">
        <v>500</v>
      </c>
      <c r="L3843" s="3">
        <v>590.14</v>
      </c>
      <c r="M3843" s="3">
        <v>562.05999999999995</v>
      </c>
      <c r="N3843" s="3">
        <v>118.03</v>
      </c>
      <c r="O3843" s="3">
        <v>105</v>
      </c>
      <c r="P3843" s="3">
        <v>3830</v>
      </c>
      <c r="Q3843" s="3">
        <v>3751.68</v>
      </c>
      <c r="R3843" s="3">
        <v>3260.16</v>
      </c>
      <c r="S3843" s="3">
        <v>97.96</v>
      </c>
      <c r="T3843" s="3">
        <v>115.08</v>
      </c>
      <c r="U3843" s="3">
        <v>62.23</v>
      </c>
      <c r="V3843" s="3">
        <v>73.44</v>
      </c>
      <c r="W3843" s="3">
        <v>69.95</v>
      </c>
      <c r="X3843" s="3">
        <v>69.05</v>
      </c>
      <c r="Y3843" s="3">
        <v>67.64</v>
      </c>
      <c r="Z3843" s="3">
        <v>58.77</v>
      </c>
    </row>
    <row r="3844" spans="1:26" x14ac:dyDescent="0.3">
      <c r="A3844" s="2" t="s">
        <v>811</v>
      </c>
      <c r="B3844" s="2" t="s">
        <v>812</v>
      </c>
      <c r="C3844" s="2">
        <v>766</v>
      </c>
      <c r="D3844" s="2" t="s">
        <v>25</v>
      </c>
      <c r="E3844" s="2" t="s">
        <v>635</v>
      </c>
      <c r="F3844" s="2" t="s">
        <v>58</v>
      </c>
      <c r="G3844" s="2" t="s">
        <v>639</v>
      </c>
      <c r="H3844" s="2" t="s">
        <v>60</v>
      </c>
      <c r="I3844" s="2">
        <v>1100</v>
      </c>
      <c r="J3844" s="2">
        <v>7700</v>
      </c>
      <c r="K3844" s="2">
        <v>666</v>
      </c>
      <c r="L3844" s="2">
        <v>676.95</v>
      </c>
      <c r="M3844" s="2">
        <v>667.8</v>
      </c>
      <c r="N3844" s="2">
        <v>101.64</v>
      </c>
      <c r="O3844" s="2">
        <v>101.37</v>
      </c>
      <c r="P3844" s="2">
        <v>4823</v>
      </c>
      <c r="Q3844" s="2">
        <v>4729.8100000000004</v>
      </c>
      <c r="R3844" s="2">
        <v>4132.92</v>
      </c>
      <c r="S3844" s="2">
        <v>98.07</v>
      </c>
      <c r="T3844" s="2">
        <v>114.44</v>
      </c>
      <c r="U3844" s="2">
        <v>81.38</v>
      </c>
      <c r="V3844" s="2">
        <v>82.72</v>
      </c>
      <c r="W3844" s="2">
        <v>81.599999999999994</v>
      </c>
      <c r="X3844" s="2">
        <v>85.37</v>
      </c>
      <c r="Y3844" s="2">
        <v>83.72</v>
      </c>
      <c r="Z3844" s="2">
        <v>73.150000000000006</v>
      </c>
    </row>
    <row r="3845" spans="1:26" x14ac:dyDescent="0.3">
      <c r="A3845" s="3" t="s">
        <v>811</v>
      </c>
      <c r="B3845" s="3" t="s">
        <v>812</v>
      </c>
      <c r="C3845" s="3">
        <v>767</v>
      </c>
      <c r="D3845" s="3" t="s">
        <v>25</v>
      </c>
      <c r="E3845" s="3" t="s">
        <v>635</v>
      </c>
      <c r="F3845" s="3" t="s">
        <v>58</v>
      </c>
      <c r="G3845" s="3" t="s">
        <v>640</v>
      </c>
      <c r="H3845" s="3" t="s">
        <v>60</v>
      </c>
      <c r="I3845" s="3">
        <v>1000</v>
      </c>
      <c r="J3845" s="3">
        <v>7400</v>
      </c>
      <c r="K3845" s="3">
        <v>529</v>
      </c>
      <c r="L3845" s="3">
        <v>625.88</v>
      </c>
      <c r="M3845" s="3">
        <v>548.38</v>
      </c>
      <c r="N3845" s="3">
        <v>118.31</v>
      </c>
      <c r="O3845" s="3">
        <v>114.13</v>
      </c>
      <c r="P3845" s="3">
        <v>4219</v>
      </c>
      <c r="Q3845" s="3">
        <v>4171.28</v>
      </c>
      <c r="R3845" s="3">
        <v>4080.19</v>
      </c>
      <c r="S3845" s="3">
        <v>98.87</v>
      </c>
      <c r="T3845" s="3">
        <v>102.23</v>
      </c>
      <c r="U3845" s="3">
        <v>71.099999999999994</v>
      </c>
      <c r="V3845" s="3">
        <v>84.12</v>
      </c>
      <c r="W3845" s="3">
        <v>73.709999999999994</v>
      </c>
      <c r="X3845" s="3">
        <v>82.15</v>
      </c>
      <c r="Y3845" s="3">
        <v>81.22</v>
      </c>
      <c r="Z3845" s="3">
        <v>79.44</v>
      </c>
    </row>
    <row r="3846" spans="1:26" x14ac:dyDescent="0.3">
      <c r="A3846" s="2" t="s">
        <v>811</v>
      </c>
      <c r="B3846" s="2" t="s">
        <v>812</v>
      </c>
      <c r="C3846" s="2">
        <v>768</v>
      </c>
      <c r="D3846" s="2" t="s">
        <v>25</v>
      </c>
      <c r="E3846" s="2" t="s">
        <v>635</v>
      </c>
      <c r="F3846" s="2" t="s">
        <v>58</v>
      </c>
      <c r="G3846" s="2" t="s">
        <v>641</v>
      </c>
      <c r="H3846" s="2" t="s">
        <v>60</v>
      </c>
      <c r="I3846" s="2">
        <v>800</v>
      </c>
      <c r="J3846" s="2">
        <v>6000</v>
      </c>
      <c r="K3846" s="2">
        <v>457</v>
      </c>
      <c r="L3846" s="2">
        <v>561.98</v>
      </c>
      <c r="M3846" s="2">
        <v>392.2</v>
      </c>
      <c r="N3846" s="2">
        <v>122.97</v>
      </c>
      <c r="O3846" s="2">
        <v>143.29</v>
      </c>
      <c r="P3846" s="2">
        <v>3465</v>
      </c>
      <c r="Q3846" s="2">
        <v>3661.27</v>
      </c>
      <c r="R3846" s="2">
        <v>1944.7</v>
      </c>
      <c r="S3846" s="2">
        <v>105.66</v>
      </c>
      <c r="T3846" s="2">
        <v>188.27</v>
      </c>
      <c r="U3846" s="2">
        <v>76.78</v>
      </c>
      <c r="V3846" s="2">
        <v>94.42</v>
      </c>
      <c r="W3846" s="2">
        <v>65.89</v>
      </c>
      <c r="X3846" s="2">
        <v>84.33</v>
      </c>
      <c r="Y3846" s="2">
        <v>89.11</v>
      </c>
      <c r="Z3846" s="2">
        <v>47.33</v>
      </c>
    </row>
    <row r="3847" spans="1:26" x14ac:dyDescent="0.3">
      <c r="A3847" s="3" t="s">
        <v>811</v>
      </c>
      <c r="B3847" s="3" t="s">
        <v>812</v>
      </c>
      <c r="C3847" s="3">
        <v>769</v>
      </c>
      <c r="D3847" s="3" t="s">
        <v>25</v>
      </c>
      <c r="E3847" s="3" t="s">
        <v>635</v>
      </c>
      <c r="F3847" s="3" t="s">
        <v>58</v>
      </c>
      <c r="G3847" s="3" t="s">
        <v>642</v>
      </c>
      <c r="H3847" s="3" t="s">
        <v>60</v>
      </c>
      <c r="I3847" s="3">
        <v>62.5</v>
      </c>
      <c r="J3847" s="3">
        <v>420</v>
      </c>
      <c r="K3847" s="3">
        <v>33</v>
      </c>
      <c r="L3847" s="3">
        <v>2.4900000000000002</v>
      </c>
      <c r="M3847" s="3">
        <v>7.43</v>
      </c>
      <c r="N3847" s="3">
        <v>7.55</v>
      </c>
      <c r="O3847" s="3">
        <v>33.51</v>
      </c>
      <c r="P3847" s="3">
        <v>234</v>
      </c>
      <c r="Q3847" s="3">
        <v>141.19999999999999</v>
      </c>
      <c r="R3847" s="3">
        <v>171.39</v>
      </c>
      <c r="S3847" s="3">
        <v>60.34</v>
      </c>
      <c r="T3847" s="3">
        <v>82.39</v>
      </c>
      <c r="U3847" s="3">
        <v>70.97</v>
      </c>
      <c r="V3847" s="3">
        <v>5.35</v>
      </c>
      <c r="W3847" s="3">
        <v>15.98</v>
      </c>
      <c r="X3847" s="3">
        <v>72.900000000000006</v>
      </c>
      <c r="Y3847" s="3">
        <v>43.99</v>
      </c>
      <c r="Z3847" s="3">
        <v>53.39</v>
      </c>
    </row>
    <row r="3848" spans="1:26" x14ac:dyDescent="0.3">
      <c r="A3848" s="2" t="s">
        <v>811</v>
      </c>
      <c r="B3848" s="2" t="s">
        <v>812</v>
      </c>
      <c r="C3848" s="2">
        <v>770</v>
      </c>
      <c r="D3848" s="2" t="s">
        <v>25</v>
      </c>
      <c r="E3848" s="2" t="s">
        <v>635</v>
      </c>
      <c r="F3848" s="2" t="s">
        <v>58</v>
      </c>
      <c r="G3848" s="2" t="s">
        <v>643</v>
      </c>
      <c r="H3848" s="2" t="s">
        <v>60</v>
      </c>
      <c r="I3848" s="2">
        <v>0</v>
      </c>
      <c r="J3848" s="2">
        <v>4700</v>
      </c>
      <c r="K3848" s="2">
        <v>495</v>
      </c>
      <c r="L3848" s="2">
        <v>0</v>
      </c>
      <c r="M3848" s="2">
        <v>0</v>
      </c>
      <c r="N3848" s="2">
        <v>0</v>
      </c>
      <c r="O3848" s="2">
        <v>0</v>
      </c>
      <c r="P3848" s="2">
        <v>1422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</row>
    <row r="3849" spans="1:26" x14ac:dyDescent="0.3">
      <c r="A3849" s="3" t="s">
        <v>811</v>
      </c>
      <c r="B3849" s="3" t="s">
        <v>812</v>
      </c>
      <c r="C3849" s="3">
        <v>771</v>
      </c>
      <c r="D3849" s="3" t="s">
        <v>25</v>
      </c>
      <c r="E3849" s="3" t="s">
        <v>635</v>
      </c>
      <c r="F3849" s="3" t="s">
        <v>58</v>
      </c>
      <c r="G3849" s="3" t="s">
        <v>644</v>
      </c>
      <c r="H3849" s="3" t="s">
        <v>74</v>
      </c>
      <c r="I3849" s="3">
        <v>4042.5</v>
      </c>
      <c r="J3849" s="3">
        <v>32720</v>
      </c>
      <c r="K3849" s="3">
        <v>2680</v>
      </c>
      <c r="L3849" s="3">
        <v>2457.44</v>
      </c>
      <c r="M3849" s="3">
        <v>2177.87</v>
      </c>
      <c r="N3849" s="3">
        <v>91.7</v>
      </c>
      <c r="O3849" s="3">
        <v>112.84</v>
      </c>
      <c r="P3849" s="3">
        <v>17993</v>
      </c>
      <c r="Q3849" s="3">
        <v>16455.240000000002</v>
      </c>
      <c r="R3849" s="3">
        <v>13589.36</v>
      </c>
      <c r="S3849" s="3">
        <v>91.45</v>
      </c>
      <c r="T3849" s="3">
        <v>121.09</v>
      </c>
      <c r="U3849" s="3">
        <v>72.650000000000006</v>
      </c>
      <c r="V3849" s="3">
        <v>81.709999999999994</v>
      </c>
      <c r="W3849" s="3">
        <v>72.41</v>
      </c>
      <c r="X3849" s="3">
        <v>79.81</v>
      </c>
      <c r="Y3849" s="3">
        <v>79.260000000000005</v>
      </c>
      <c r="Z3849" s="3">
        <v>65.45</v>
      </c>
    </row>
    <row r="3850" spans="1:26" x14ac:dyDescent="0.3">
      <c r="A3850" s="2" t="s">
        <v>811</v>
      </c>
      <c r="B3850" s="2" t="s">
        <v>812</v>
      </c>
      <c r="C3850" s="2">
        <v>772</v>
      </c>
      <c r="D3850" s="2" t="s">
        <v>25</v>
      </c>
      <c r="E3850" s="2" t="s">
        <v>635</v>
      </c>
      <c r="F3850" s="2" t="s">
        <v>58</v>
      </c>
      <c r="G3850" s="2" t="s">
        <v>58</v>
      </c>
      <c r="H3850" s="2" t="s">
        <v>75</v>
      </c>
      <c r="I3850" s="2">
        <v>5242.5</v>
      </c>
      <c r="J3850" s="2">
        <v>41720</v>
      </c>
      <c r="K3850" s="2">
        <v>3366</v>
      </c>
      <c r="L3850" s="2">
        <v>3335.45</v>
      </c>
      <c r="M3850" s="2">
        <v>2996.7</v>
      </c>
      <c r="N3850" s="2">
        <v>99.09</v>
      </c>
      <c r="O3850" s="2">
        <v>111.3</v>
      </c>
      <c r="P3850" s="2">
        <v>23208</v>
      </c>
      <c r="Q3850" s="2">
        <v>21766.06</v>
      </c>
      <c r="R3850" s="2">
        <v>19144.87</v>
      </c>
      <c r="S3850" s="2">
        <v>93.79</v>
      </c>
      <c r="T3850" s="2">
        <v>113.69</v>
      </c>
      <c r="U3850" s="2">
        <v>73.61</v>
      </c>
      <c r="V3850" s="2">
        <v>85.52</v>
      </c>
      <c r="W3850" s="2">
        <v>76.83</v>
      </c>
      <c r="X3850" s="2">
        <v>80.91</v>
      </c>
      <c r="Y3850" s="2">
        <v>80.84</v>
      </c>
      <c r="Z3850" s="2">
        <v>71.099999999999994</v>
      </c>
    </row>
    <row r="3851" spans="1:26" x14ac:dyDescent="0.3">
      <c r="A3851" s="3" t="s">
        <v>811</v>
      </c>
      <c r="B3851" s="3" t="s">
        <v>812</v>
      </c>
      <c r="C3851" s="3">
        <v>773</v>
      </c>
      <c r="D3851" s="3" t="s">
        <v>25</v>
      </c>
      <c r="E3851" s="3" t="s">
        <v>635</v>
      </c>
      <c r="F3851" s="3" t="s">
        <v>58</v>
      </c>
      <c r="G3851" s="3" t="s">
        <v>645</v>
      </c>
      <c r="H3851" s="3" t="s">
        <v>60</v>
      </c>
      <c r="I3851" s="3">
        <v>240</v>
      </c>
      <c r="J3851" s="3">
        <v>320</v>
      </c>
      <c r="K3851" s="3">
        <v>65</v>
      </c>
      <c r="L3851" s="3">
        <v>5.14</v>
      </c>
      <c r="M3851" s="3">
        <v>115.79</v>
      </c>
      <c r="N3851" s="3">
        <v>7.91</v>
      </c>
      <c r="O3851" s="3">
        <v>4.4400000000000004</v>
      </c>
      <c r="P3851" s="3">
        <v>255</v>
      </c>
      <c r="Q3851" s="3">
        <v>110.81</v>
      </c>
      <c r="R3851" s="3">
        <v>395.89</v>
      </c>
      <c r="S3851" s="3">
        <v>43.45</v>
      </c>
      <c r="T3851" s="3">
        <v>27.99</v>
      </c>
      <c r="U3851" s="3" t="s">
        <v>60</v>
      </c>
      <c r="V3851" s="3" t="s">
        <v>60</v>
      </c>
      <c r="W3851" s="3" t="s">
        <v>60</v>
      </c>
      <c r="X3851" s="3" t="s">
        <v>60</v>
      </c>
      <c r="Y3851" s="3" t="s">
        <v>60</v>
      </c>
      <c r="Z3851" s="3" t="s">
        <v>60</v>
      </c>
    </row>
    <row r="3852" spans="1:26" x14ac:dyDescent="0.3">
      <c r="A3852" s="2" t="s">
        <v>811</v>
      </c>
      <c r="B3852" s="2" t="s">
        <v>812</v>
      </c>
      <c r="C3852" s="2">
        <v>774</v>
      </c>
      <c r="D3852" s="2" t="s">
        <v>25</v>
      </c>
      <c r="E3852" s="2" t="s">
        <v>635</v>
      </c>
      <c r="F3852" s="2" t="s">
        <v>58</v>
      </c>
      <c r="G3852" s="2" t="s">
        <v>646</v>
      </c>
      <c r="H3852" s="2" t="s">
        <v>60</v>
      </c>
      <c r="I3852" s="2">
        <v>815.6</v>
      </c>
      <c r="J3852" s="2">
        <v>1400</v>
      </c>
      <c r="K3852" s="2">
        <v>300</v>
      </c>
      <c r="L3852" s="2">
        <v>39.82</v>
      </c>
      <c r="M3852" s="2">
        <v>596.5</v>
      </c>
      <c r="N3852" s="2">
        <v>13.27</v>
      </c>
      <c r="O3852" s="2">
        <v>6.68</v>
      </c>
      <c r="P3852" s="2">
        <v>1154</v>
      </c>
      <c r="Q3852" s="2">
        <v>319.74</v>
      </c>
      <c r="R3852" s="2">
        <v>1835.62</v>
      </c>
      <c r="S3852" s="2">
        <v>27.71</v>
      </c>
      <c r="T3852" s="2">
        <v>17.420000000000002</v>
      </c>
      <c r="U3852" s="2" t="s">
        <v>60</v>
      </c>
      <c r="V3852" s="2" t="s">
        <v>60</v>
      </c>
      <c r="W3852" s="2" t="s">
        <v>60</v>
      </c>
      <c r="X3852" s="2" t="s">
        <v>60</v>
      </c>
      <c r="Y3852" s="2" t="s">
        <v>60</v>
      </c>
      <c r="Z3852" s="2" t="s">
        <v>60</v>
      </c>
    </row>
    <row r="3853" spans="1:26" x14ac:dyDescent="0.3">
      <c r="A3853" s="3" t="s">
        <v>811</v>
      </c>
      <c r="B3853" s="3" t="s">
        <v>812</v>
      </c>
      <c r="C3853" s="3">
        <v>775</v>
      </c>
      <c r="D3853" s="3" t="s">
        <v>25</v>
      </c>
      <c r="E3853" s="3" t="s">
        <v>635</v>
      </c>
      <c r="F3853" s="3" t="s">
        <v>58</v>
      </c>
      <c r="G3853" s="3" t="s">
        <v>647</v>
      </c>
      <c r="H3853" s="3" t="s">
        <v>60</v>
      </c>
      <c r="I3853" s="3">
        <v>60</v>
      </c>
      <c r="J3853" s="3">
        <v>69</v>
      </c>
      <c r="K3853" s="3">
        <v>16</v>
      </c>
      <c r="L3853" s="3">
        <v>0</v>
      </c>
      <c r="M3853" s="3">
        <v>24.4</v>
      </c>
      <c r="N3853" s="3">
        <v>0</v>
      </c>
      <c r="O3853" s="3">
        <v>0</v>
      </c>
      <c r="P3853" s="3">
        <v>40</v>
      </c>
      <c r="Q3853" s="3">
        <v>0</v>
      </c>
      <c r="R3853" s="3">
        <v>62.93</v>
      </c>
      <c r="S3853" s="3">
        <v>0</v>
      </c>
      <c r="T3853" s="3">
        <v>0</v>
      </c>
      <c r="U3853" s="3" t="s">
        <v>60</v>
      </c>
      <c r="V3853" s="3" t="s">
        <v>60</v>
      </c>
      <c r="W3853" s="3" t="s">
        <v>60</v>
      </c>
      <c r="X3853" s="3" t="s">
        <v>60</v>
      </c>
      <c r="Y3853" s="3" t="s">
        <v>60</v>
      </c>
      <c r="Z3853" s="3" t="s">
        <v>60</v>
      </c>
    </row>
    <row r="3854" spans="1:26" x14ac:dyDescent="0.3">
      <c r="A3854" s="2" t="s">
        <v>811</v>
      </c>
      <c r="B3854" s="2" t="s">
        <v>812</v>
      </c>
      <c r="C3854" s="2">
        <v>776</v>
      </c>
      <c r="D3854" s="2" t="s">
        <v>25</v>
      </c>
      <c r="E3854" s="2" t="s">
        <v>635</v>
      </c>
      <c r="F3854" s="2" t="s">
        <v>58</v>
      </c>
      <c r="G3854" s="2" t="s">
        <v>648</v>
      </c>
      <c r="H3854" s="2" t="s">
        <v>60</v>
      </c>
      <c r="I3854" s="2">
        <v>36</v>
      </c>
      <c r="J3854" s="2">
        <v>60</v>
      </c>
      <c r="K3854" s="2">
        <v>10</v>
      </c>
      <c r="L3854" s="2">
        <v>13.81</v>
      </c>
      <c r="M3854" s="2">
        <v>25.88</v>
      </c>
      <c r="N3854" s="2">
        <v>138.1</v>
      </c>
      <c r="O3854" s="2">
        <v>53.36</v>
      </c>
      <c r="P3854" s="2">
        <v>32</v>
      </c>
      <c r="Q3854" s="2">
        <v>49.68</v>
      </c>
      <c r="R3854" s="2">
        <v>92.65</v>
      </c>
      <c r="S3854" s="2">
        <v>155.25</v>
      </c>
      <c r="T3854" s="2">
        <v>53.62</v>
      </c>
      <c r="U3854" s="2" t="s">
        <v>60</v>
      </c>
      <c r="V3854" s="2" t="s">
        <v>60</v>
      </c>
      <c r="W3854" s="2" t="s">
        <v>60</v>
      </c>
      <c r="X3854" s="2" t="s">
        <v>60</v>
      </c>
      <c r="Y3854" s="2" t="s">
        <v>60</v>
      </c>
      <c r="Z3854" s="2" t="s">
        <v>60</v>
      </c>
    </row>
    <row r="3855" spans="1:26" x14ac:dyDescent="0.3">
      <c r="A3855" s="3" t="s">
        <v>811</v>
      </c>
      <c r="B3855" s="3" t="s">
        <v>812</v>
      </c>
      <c r="C3855" s="3">
        <v>777</v>
      </c>
      <c r="D3855" s="3" t="s">
        <v>25</v>
      </c>
      <c r="E3855" s="3" t="s">
        <v>635</v>
      </c>
      <c r="F3855" s="3" t="s">
        <v>58</v>
      </c>
      <c r="G3855" s="3" t="s">
        <v>649</v>
      </c>
      <c r="H3855" s="3" t="s">
        <v>60</v>
      </c>
      <c r="I3855" s="3">
        <v>234</v>
      </c>
      <c r="J3855" s="3">
        <v>320</v>
      </c>
      <c r="K3855" s="3">
        <v>60</v>
      </c>
      <c r="L3855" s="3">
        <v>3.84</v>
      </c>
      <c r="M3855" s="3">
        <v>121.31</v>
      </c>
      <c r="N3855" s="3">
        <v>6.4</v>
      </c>
      <c r="O3855" s="3">
        <v>3.17</v>
      </c>
      <c r="P3855" s="3">
        <v>260</v>
      </c>
      <c r="Q3855" s="3">
        <v>101.15</v>
      </c>
      <c r="R3855" s="3">
        <v>423.47</v>
      </c>
      <c r="S3855" s="3">
        <v>38.9</v>
      </c>
      <c r="T3855" s="3">
        <v>23.89</v>
      </c>
      <c r="U3855" s="3" t="s">
        <v>60</v>
      </c>
      <c r="V3855" s="3" t="s">
        <v>60</v>
      </c>
      <c r="W3855" s="3" t="s">
        <v>60</v>
      </c>
      <c r="X3855" s="3" t="s">
        <v>60</v>
      </c>
      <c r="Y3855" s="3" t="s">
        <v>60</v>
      </c>
      <c r="Z3855" s="3" t="s">
        <v>60</v>
      </c>
    </row>
    <row r="3856" spans="1:26" x14ac:dyDescent="0.3">
      <c r="A3856" s="2" t="s">
        <v>811</v>
      </c>
      <c r="B3856" s="2" t="s">
        <v>812</v>
      </c>
      <c r="C3856" s="2">
        <v>778</v>
      </c>
      <c r="D3856" s="2" t="s">
        <v>25</v>
      </c>
      <c r="E3856" s="2" t="s">
        <v>635</v>
      </c>
      <c r="F3856" s="2" t="s">
        <v>58</v>
      </c>
      <c r="G3856" s="2" t="s">
        <v>650</v>
      </c>
      <c r="H3856" s="2" t="s">
        <v>60</v>
      </c>
      <c r="I3856" s="2">
        <v>120</v>
      </c>
      <c r="J3856" s="2">
        <v>200</v>
      </c>
      <c r="K3856" s="2">
        <v>30</v>
      </c>
      <c r="L3856" s="2">
        <v>17.899999999999999</v>
      </c>
      <c r="M3856" s="2">
        <v>51.75</v>
      </c>
      <c r="N3856" s="2">
        <v>59.67</v>
      </c>
      <c r="O3856" s="2">
        <v>34.590000000000003</v>
      </c>
      <c r="P3856" s="2">
        <v>135</v>
      </c>
      <c r="Q3856" s="2">
        <v>86.78</v>
      </c>
      <c r="R3856" s="2">
        <v>200.96</v>
      </c>
      <c r="S3856" s="2">
        <v>64.28</v>
      </c>
      <c r="T3856" s="2">
        <v>43.18</v>
      </c>
      <c r="U3856" s="2" t="s">
        <v>60</v>
      </c>
      <c r="V3856" s="2" t="s">
        <v>60</v>
      </c>
      <c r="W3856" s="2" t="s">
        <v>60</v>
      </c>
      <c r="X3856" s="2" t="s">
        <v>60</v>
      </c>
      <c r="Y3856" s="2" t="s">
        <v>60</v>
      </c>
      <c r="Z3856" s="2" t="s">
        <v>60</v>
      </c>
    </row>
    <row r="3857" spans="1:26" x14ac:dyDescent="0.3">
      <c r="A3857" s="3" t="s">
        <v>811</v>
      </c>
      <c r="B3857" s="3" t="s">
        <v>812</v>
      </c>
      <c r="C3857" s="3">
        <v>779</v>
      </c>
      <c r="D3857" s="3" t="s">
        <v>25</v>
      </c>
      <c r="E3857" s="3" t="s">
        <v>635</v>
      </c>
      <c r="F3857" s="3" t="s">
        <v>58</v>
      </c>
      <c r="G3857" s="3" t="s">
        <v>651</v>
      </c>
      <c r="H3857" s="3" t="s">
        <v>60</v>
      </c>
      <c r="I3857" s="3">
        <v>900</v>
      </c>
      <c r="J3857" s="3">
        <v>1600</v>
      </c>
      <c r="K3857" s="3">
        <v>250</v>
      </c>
      <c r="L3857" s="3">
        <v>79.489999999999995</v>
      </c>
      <c r="M3857" s="3">
        <v>508.81</v>
      </c>
      <c r="N3857" s="3">
        <v>31.8</v>
      </c>
      <c r="O3857" s="3">
        <v>15.62</v>
      </c>
      <c r="P3857" s="3">
        <v>1197</v>
      </c>
      <c r="Q3857" s="3">
        <v>253.1</v>
      </c>
      <c r="R3857" s="3">
        <v>1774.59</v>
      </c>
      <c r="S3857" s="3">
        <v>21.14</v>
      </c>
      <c r="T3857" s="3">
        <v>14.26</v>
      </c>
      <c r="U3857" s="3" t="s">
        <v>60</v>
      </c>
      <c r="V3857" s="3" t="s">
        <v>60</v>
      </c>
      <c r="W3857" s="3" t="s">
        <v>60</v>
      </c>
      <c r="X3857" s="3" t="s">
        <v>60</v>
      </c>
      <c r="Y3857" s="3" t="s">
        <v>60</v>
      </c>
      <c r="Z3857" s="3" t="s">
        <v>60</v>
      </c>
    </row>
    <row r="3858" spans="1:26" x14ac:dyDescent="0.3">
      <c r="A3858" s="2" t="s">
        <v>811</v>
      </c>
      <c r="B3858" s="2" t="s">
        <v>812</v>
      </c>
      <c r="C3858" s="2">
        <v>780</v>
      </c>
      <c r="D3858" s="2" t="s">
        <v>25</v>
      </c>
      <c r="E3858" s="2" t="s">
        <v>635</v>
      </c>
      <c r="F3858" s="2" t="s">
        <v>58</v>
      </c>
      <c r="G3858" s="2" t="s">
        <v>644</v>
      </c>
      <c r="H3858" s="2" t="s">
        <v>12</v>
      </c>
      <c r="I3858" s="2">
        <v>2405.6</v>
      </c>
      <c r="J3858" s="2">
        <v>3969</v>
      </c>
      <c r="K3858" s="2">
        <v>731</v>
      </c>
      <c r="L3858" s="2">
        <v>160</v>
      </c>
      <c r="M3858" s="2">
        <v>1444.44</v>
      </c>
      <c r="N3858" s="2">
        <v>21.89</v>
      </c>
      <c r="O3858" s="2">
        <v>11.08</v>
      </c>
      <c r="P3858" s="2">
        <v>3073</v>
      </c>
      <c r="Q3858" s="2">
        <v>921.26</v>
      </c>
      <c r="R3858" s="2">
        <v>4786.1099999999997</v>
      </c>
      <c r="S3858" s="2">
        <v>29.98</v>
      </c>
      <c r="T3858" s="2">
        <v>19.25</v>
      </c>
      <c r="U3858" s="2" t="s">
        <v>60</v>
      </c>
      <c r="V3858" s="2" t="s">
        <v>60</v>
      </c>
      <c r="W3858" s="2" t="s">
        <v>60</v>
      </c>
      <c r="X3858" s="2" t="s">
        <v>60</v>
      </c>
      <c r="Y3858" s="2" t="s">
        <v>60</v>
      </c>
      <c r="Z3858" s="2" t="s">
        <v>60</v>
      </c>
    </row>
    <row r="3859" spans="1:26" x14ac:dyDescent="0.3">
      <c r="A3859" s="3" t="s">
        <v>811</v>
      </c>
      <c r="B3859" s="3" t="s">
        <v>812</v>
      </c>
      <c r="C3859" s="3">
        <v>781</v>
      </c>
      <c r="D3859" s="3" t="s">
        <v>25</v>
      </c>
      <c r="E3859" s="3" t="s">
        <v>635</v>
      </c>
      <c r="F3859" s="3" t="s">
        <v>58</v>
      </c>
      <c r="G3859" s="3" t="s">
        <v>58</v>
      </c>
      <c r="H3859" s="3" t="s">
        <v>12</v>
      </c>
      <c r="I3859" s="3">
        <v>2405.6</v>
      </c>
      <c r="J3859" s="3">
        <v>3969</v>
      </c>
      <c r="K3859" s="3">
        <v>731</v>
      </c>
      <c r="L3859" s="3">
        <v>160</v>
      </c>
      <c r="M3859" s="3">
        <v>1444.44</v>
      </c>
      <c r="N3859" s="3">
        <v>21.89</v>
      </c>
      <c r="O3859" s="3">
        <v>11.08</v>
      </c>
      <c r="P3859" s="3">
        <v>3073</v>
      </c>
      <c r="Q3859" s="3">
        <v>921.26</v>
      </c>
      <c r="R3859" s="3">
        <v>4786.1099999999997</v>
      </c>
      <c r="S3859" s="3">
        <v>29.98</v>
      </c>
      <c r="T3859" s="3">
        <v>19.25</v>
      </c>
      <c r="U3859" s="3" t="s">
        <v>60</v>
      </c>
      <c r="V3859" s="3" t="s">
        <v>60</v>
      </c>
      <c r="W3859" s="3" t="s">
        <v>60</v>
      </c>
      <c r="X3859" s="3" t="s">
        <v>60</v>
      </c>
      <c r="Y3859" s="3" t="s">
        <v>60</v>
      </c>
      <c r="Z3859" s="3" t="s">
        <v>60</v>
      </c>
    </row>
    <row r="3860" spans="1:26" x14ac:dyDescent="0.3">
      <c r="A3860" s="2" t="s">
        <v>811</v>
      </c>
      <c r="B3860" s="2" t="s">
        <v>812</v>
      </c>
      <c r="C3860" s="2">
        <v>782</v>
      </c>
      <c r="D3860" s="2" t="s">
        <v>25</v>
      </c>
      <c r="E3860" s="2" t="s">
        <v>635</v>
      </c>
      <c r="F3860" s="2" t="s">
        <v>78</v>
      </c>
      <c r="G3860" s="2" t="s">
        <v>652</v>
      </c>
      <c r="H3860" s="2" t="s">
        <v>60</v>
      </c>
      <c r="I3860" s="2">
        <v>2600</v>
      </c>
      <c r="J3860" s="2">
        <v>20150</v>
      </c>
      <c r="K3860" s="2">
        <v>1583</v>
      </c>
      <c r="L3860" s="2">
        <v>1250.08</v>
      </c>
      <c r="M3860" s="2">
        <v>1098.9100000000001</v>
      </c>
      <c r="N3860" s="2">
        <v>78.97</v>
      </c>
      <c r="O3860" s="2">
        <v>113.76</v>
      </c>
      <c r="P3860" s="2">
        <v>12026</v>
      </c>
      <c r="Q3860" s="2">
        <v>9697.49</v>
      </c>
      <c r="R3860" s="2">
        <v>9181.42</v>
      </c>
      <c r="S3860" s="2">
        <v>80.64</v>
      </c>
      <c r="T3860" s="2">
        <v>105.62</v>
      </c>
      <c r="U3860" s="2">
        <v>81.83</v>
      </c>
      <c r="V3860" s="2">
        <v>64.62</v>
      </c>
      <c r="W3860" s="2">
        <v>56.81</v>
      </c>
      <c r="X3860" s="2">
        <v>90.06</v>
      </c>
      <c r="Y3860" s="2">
        <v>72.62</v>
      </c>
      <c r="Z3860" s="2">
        <v>68.760000000000005</v>
      </c>
    </row>
    <row r="3861" spans="1:26" x14ac:dyDescent="0.3">
      <c r="A3861" s="3" t="s">
        <v>811</v>
      </c>
      <c r="B3861" s="3" t="s">
        <v>812</v>
      </c>
      <c r="C3861" s="3">
        <v>783</v>
      </c>
      <c r="D3861" s="3" t="s">
        <v>25</v>
      </c>
      <c r="E3861" s="3" t="s">
        <v>635</v>
      </c>
      <c r="F3861" s="3" t="s">
        <v>78</v>
      </c>
      <c r="G3861" s="3" t="s">
        <v>653</v>
      </c>
      <c r="H3861" s="3" t="s">
        <v>60</v>
      </c>
      <c r="I3861" s="3">
        <v>800</v>
      </c>
      <c r="J3861" s="3">
        <v>7000</v>
      </c>
      <c r="K3861" s="3">
        <v>615</v>
      </c>
      <c r="L3861" s="3">
        <v>506.82</v>
      </c>
      <c r="M3861" s="3">
        <v>0</v>
      </c>
      <c r="N3861" s="3">
        <v>82.41</v>
      </c>
      <c r="O3861" s="3">
        <v>0</v>
      </c>
      <c r="P3861" s="3">
        <v>3698</v>
      </c>
      <c r="Q3861" s="3">
        <v>506.82</v>
      </c>
      <c r="R3861" s="3">
        <v>0</v>
      </c>
      <c r="S3861" s="3">
        <v>13.71</v>
      </c>
      <c r="T3861" s="3">
        <v>0</v>
      </c>
      <c r="U3861" s="3">
        <v>52.92</v>
      </c>
      <c r="V3861" s="3">
        <v>85.15</v>
      </c>
      <c r="W3861" s="3">
        <v>0</v>
      </c>
      <c r="X3861" s="3">
        <v>60.8</v>
      </c>
      <c r="Y3861" s="3">
        <v>43.27</v>
      </c>
      <c r="Z3861" s="3">
        <v>0</v>
      </c>
    </row>
    <row r="3862" spans="1:26" x14ac:dyDescent="0.3">
      <c r="A3862" s="2" t="s">
        <v>811</v>
      </c>
      <c r="B3862" s="2" t="s">
        <v>812</v>
      </c>
      <c r="C3862" s="2">
        <v>784</v>
      </c>
      <c r="D3862" s="2" t="s">
        <v>25</v>
      </c>
      <c r="E3862" s="2" t="s">
        <v>635</v>
      </c>
      <c r="F3862" s="2" t="s">
        <v>78</v>
      </c>
      <c r="G3862" s="2" t="s">
        <v>83</v>
      </c>
      <c r="H3862" s="2" t="s">
        <v>74</v>
      </c>
      <c r="I3862" s="2">
        <v>3400</v>
      </c>
      <c r="J3862" s="2">
        <v>27150</v>
      </c>
      <c r="K3862" s="2">
        <v>2198</v>
      </c>
      <c r="L3862" s="2">
        <v>1756.9</v>
      </c>
      <c r="M3862" s="2">
        <v>1098.9100000000001</v>
      </c>
      <c r="N3862" s="2">
        <v>79.930000000000007</v>
      </c>
      <c r="O3862" s="2">
        <v>159.88</v>
      </c>
      <c r="P3862" s="2">
        <v>15724</v>
      </c>
      <c r="Q3862" s="2">
        <v>10204.31</v>
      </c>
      <c r="R3862" s="2">
        <v>9181.42</v>
      </c>
      <c r="S3862" s="2">
        <v>64.900000000000006</v>
      </c>
      <c r="T3862" s="2">
        <v>111.14</v>
      </c>
      <c r="U3862" s="2">
        <v>75.03</v>
      </c>
      <c r="V3862" s="2">
        <v>69.45</v>
      </c>
      <c r="W3862" s="2">
        <v>56.81</v>
      </c>
      <c r="X3862" s="2">
        <v>83.17</v>
      </c>
      <c r="Y3862" s="2">
        <v>70.25</v>
      </c>
      <c r="Z3862" s="2">
        <v>68.760000000000005</v>
      </c>
    </row>
    <row r="3863" spans="1:26" x14ac:dyDescent="0.3">
      <c r="A3863" s="3" t="s">
        <v>811</v>
      </c>
      <c r="B3863" s="3" t="s">
        <v>812</v>
      </c>
      <c r="C3863" s="3">
        <v>785</v>
      </c>
      <c r="D3863" s="3" t="s">
        <v>25</v>
      </c>
      <c r="E3863" s="3" t="s">
        <v>635</v>
      </c>
      <c r="F3863" s="3" t="s">
        <v>78</v>
      </c>
      <c r="G3863" s="3" t="s">
        <v>84</v>
      </c>
      <c r="H3863" s="3" t="s">
        <v>75</v>
      </c>
      <c r="I3863" s="3">
        <v>3400</v>
      </c>
      <c r="J3863" s="3">
        <v>27150</v>
      </c>
      <c r="K3863" s="3">
        <v>2198</v>
      </c>
      <c r="L3863" s="3">
        <v>1756.9</v>
      </c>
      <c r="M3863" s="3">
        <v>1098.9100000000001</v>
      </c>
      <c r="N3863" s="3">
        <v>79.930000000000007</v>
      </c>
      <c r="O3863" s="3">
        <v>159.88</v>
      </c>
      <c r="P3863" s="3">
        <v>15724</v>
      </c>
      <c r="Q3863" s="3">
        <v>10204.31</v>
      </c>
      <c r="R3863" s="3">
        <v>9181.42</v>
      </c>
      <c r="S3863" s="3">
        <v>64.900000000000006</v>
      </c>
      <c r="T3863" s="3">
        <v>111.14</v>
      </c>
      <c r="U3863" s="3">
        <v>75.03</v>
      </c>
      <c r="V3863" s="3">
        <v>69.45</v>
      </c>
      <c r="W3863" s="3">
        <v>56.81</v>
      </c>
      <c r="X3863" s="3">
        <v>83.17</v>
      </c>
      <c r="Y3863" s="3">
        <v>70.25</v>
      </c>
      <c r="Z3863" s="3">
        <v>68.760000000000005</v>
      </c>
    </row>
    <row r="3864" spans="1:26" x14ac:dyDescent="0.3">
      <c r="A3864" s="2" t="s">
        <v>811</v>
      </c>
      <c r="B3864" s="2" t="s">
        <v>812</v>
      </c>
      <c r="C3864" s="2">
        <v>786</v>
      </c>
      <c r="D3864" s="2" t="s">
        <v>25</v>
      </c>
      <c r="E3864" s="2" t="s">
        <v>635</v>
      </c>
      <c r="F3864" s="2" t="s">
        <v>78</v>
      </c>
      <c r="G3864" s="2" t="s">
        <v>68</v>
      </c>
      <c r="H3864" s="2" t="s">
        <v>75</v>
      </c>
      <c r="I3864" s="2">
        <v>8642.5</v>
      </c>
      <c r="J3864" s="2">
        <v>68870</v>
      </c>
      <c r="K3864" s="2">
        <v>5564</v>
      </c>
      <c r="L3864" s="2">
        <v>5092.3500000000004</v>
      </c>
      <c r="M3864" s="2">
        <v>4095.61</v>
      </c>
      <c r="N3864" s="2">
        <v>91.52</v>
      </c>
      <c r="O3864" s="2">
        <v>124.34</v>
      </c>
      <c r="P3864" s="2">
        <v>38932</v>
      </c>
      <c r="Q3864" s="2">
        <v>31970.37</v>
      </c>
      <c r="R3864" s="2">
        <v>28326.29</v>
      </c>
      <c r="S3864" s="2">
        <v>82.12</v>
      </c>
      <c r="T3864" s="2">
        <v>112.86</v>
      </c>
      <c r="U3864" s="2">
        <v>74.17</v>
      </c>
      <c r="V3864" s="2">
        <v>79.2</v>
      </c>
      <c r="W3864" s="2">
        <v>70.19</v>
      </c>
      <c r="X3864" s="2">
        <v>81.8</v>
      </c>
      <c r="Y3864" s="2">
        <v>77.13</v>
      </c>
      <c r="Z3864" s="2">
        <v>70.33</v>
      </c>
    </row>
    <row r="3865" spans="1:26" x14ac:dyDescent="0.3">
      <c r="A3865" s="3" t="s">
        <v>811</v>
      </c>
      <c r="B3865" s="3" t="s">
        <v>812</v>
      </c>
      <c r="C3865" s="3">
        <v>787</v>
      </c>
      <c r="D3865" s="3" t="s">
        <v>25</v>
      </c>
      <c r="E3865" s="3" t="s">
        <v>635</v>
      </c>
      <c r="F3865" s="3" t="s">
        <v>78</v>
      </c>
      <c r="G3865" s="3" t="s">
        <v>68</v>
      </c>
      <c r="H3865" s="3" t="s">
        <v>16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 t="s">
        <v>60</v>
      </c>
      <c r="V3865" s="3" t="s">
        <v>60</v>
      </c>
      <c r="W3865" s="3" t="s">
        <v>60</v>
      </c>
      <c r="X3865" s="3" t="s">
        <v>60</v>
      </c>
      <c r="Y3865" s="3" t="s">
        <v>60</v>
      </c>
      <c r="Z3865" s="3" t="s">
        <v>60</v>
      </c>
    </row>
    <row r="3866" spans="1:26" x14ac:dyDescent="0.3">
      <c r="A3866" s="2" t="s">
        <v>811</v>
      </c>
      <c r="B3866" s="2" t="s">
        <v>812</v>
      </c>
      <c r="C3866" s="2">
        <v>788</v>
      </c>
      <c r="D3866" s="2" t="s">
        <v>25</v>
      </c>
      <c r="E3866" s="2" t="s">
        <v>635</v>
      </c>
      <c r="F3866" s="2" t="s">
        <v>78</v>
      </c>
      <c r="G3866" s="2" t="s">
        <v>68</v>
      </c>
      <c r="H3866" s="2" t="s">
        <v>12</v>
      </c>
      <c r="I3866" s="2">
        <v>2405.6</v>
      </c>
      <c r="J3866" s="2">
        <v>3969</v>
      </c>
      <c r="K3866" s="2">
        <v>731</v>
      </c>
      <c r="L3866" s="2">
        <v>160</v>
      </c>
      <c r="M3866" s="2">
        <v>1444.44</v>
      </c>
      <c r="N3866" s="2">
        <v>21.89</v>
      </c>
      <c r="O3866" s="2">
        <v>11.08</v>
      </c>
      <c r="P3866" s="2">
        <v>3073</v>
      </c>
      <c r="Q3866" s="2">
        <v>921.26</v>
      </c>
      <c r="R3866" s="2">
        <v>4786.1099999999997</v>
      </c>
      <c r="S3866" s="2">
        <v>29.98</v>
      </c>
      <c r="T3866" s="2">
        <v>19.25</v>
      </c>
      <c r="U3866" s="2" t="s">
        <v>60</v>
      </c>
      <c r="V3866" s="2" t="s">
        <v>60</v>
      </c>
      <c r="W3866" s="2" t="s">
        <v>60</v>
      </c>
      <c r="X3866" s="2" t="s">
        <v>60</v>
      </c>
      <c r="Y3866" s="2" t="s">
        <v>60</v>
      </c>
      <c r="Z3866" s="2" t="s">
        <v>60</v>
      </c>
    </row>
    <row r="3867" spans="1:26" x14ac:dyDescent="0.3">
      <c r="A3867" s="3" t="s">
        <v>811</v>
      </c>
      <c r="B3867" s="3" t="s">
        <v>812</v>
      </c>
      <c r="C3867" s="3">
        <v>789</v>
      </c>
      <c r="D3867" s="3" t="s">
        <v>25</v>
      </c>
      <c r="E3867" s="3" t="s">
        <v>635</v>
      </c>
      <c r="F3867" s="3" t="s">
        <v>78</v>
      </c>
      <c r="G3867" s="3" t="s">
        <v>68</v>
      </c>
      <c r="H3867" s="3" t="s">
        <v>635</v>
      </c>
      <c r="I3867" s="3">
        <v>11048.1</v>
      </c>
      <c r="J3867" s="3">
        <v>72839</v>
      </c>
      <c r="K3867" s="3">
        <v>6295</v>
      </c>
      <c r="L3867" s="3">
        <v>5252.35</v>
      </c>
      <c r="M3867" s="3">
        <v>5540.05</v>
      </c>
      <c r="N3867" s="3">
        <v>83.44</v>
      </c>
      <c r="O3867" s="3">
        <v>94.81</v>
      </c>
      <c r="P3867" s="3">
        <v>42005</v>
      </c>
      <c r="Q3867" s="3">
        <v>32891.629999999997</v>
      </c>
      <c r="R3867" s="3">
        <v>33112.400000000001</v>
      </c>
      <c r="S3867" s="3">
        <v>78.3</v>
      </c>
      <c r="T3867" s="3">
        <v>99.33</v>
      </c>
      <c r="U3867" s="3" t="s">
        <v>60</v>
      </c>
      <c r="V3867" s="3" t="s">
        <v>60</v>
      </c>
      <c r="W3867" s="3" t="s">
        <v>60</v>
      </c>
      <c r="X3867" s="3" t="s">
        <v>60</v>
      </c>
      <c r="Y3867" s="3" t="s">
        <v>60</v>
      </c>
      <c r="Z3867" s="3" t="s">
        <v>60</v>
      </c>
    </row>
    <row r="3868" spans="1:26" x14ac:dyDescent="0.3">
      <c r="A3868" s="2" t="s">
        <v>811</v>
      </c>
      <c r="B3868" s="2" t="s">
        <v>812</v>
      </c>
      <c r="C3868" s="2">
        <v>790</v>
      </c>
      <c r="D3868" s="2" t="s">
        <v>26</v>
      </c>
      <c r="E3868" s="2" t="s">
        <v>654</v>
      </c>
      <c r="F3868" s="2" t="s">
        <v>58</v>
      </c>
      <c r="G3868" s="2" t="s">
        <v>655</v>
      </c>
      <c r="H3868" s="2" t="s">
        <v>60</v>
      </c>
      <c r="I3868" s="2">
        <v>57.52</v>
      </c>
      <c r="J3868" s="2">
        <v>69</v>
      </c>
      <c r="K3868" s="2">
        <v>5</v>
      </c>
      <c r="L3868" s="2">
        <v>6.61</v>
      </c>
      <c r="M3868" s="2">
        <v>6.82</v>
      </c>
      <c r="N3868" s="2">
        <v>132.19999999999999</v>
      </c>
      <c r="O3868" s="2">
        <v>96.92</v>
      </c>
      <c r="P3868" s="2">
        <v>41</v>
      </c>
      <c r="Q3868" s="2">
        <v>52.54</v>
      </c>
      <c r="R3868" s="2">
        <v>63.13</v>
      </c>
      <c r="S3868" s="2">
        <v>128.15</v>
      </c>
      <c r="T3868" s="2">
        <v>83.23</v>
      </c>
      <c r="U3868" s="2" t="s">
        <v>60</v>
      </c>
      <c r="V3868" s="2" t="s">
        <v>60</v>
      </c>
      <c r="W3868" s="2" t="s">
        <v>60</v>
      </c>
      <c r="X3868" s="2" t="s">
        <v>60</v>
      </c>
      <c r="Y3868" s="2" t="s">
        <v>60</v>
      </c>
      <c r="Z3868" s="2" t="s">
        <v>60</v>
      </c>
    </row>
    <row r="3869" spans="1:26" x14ac:dyDescent="0.3">
      <c r="A3869" s="3" t="s">
        <v>811</v>
      </c>
      <c r="B3869" s="3" t="s">
        <v>812</v>
      </c>
      <c r="C3869" s="3">
        <v>791</v>
      </c>
      <c r="D3869" s="3" t="s">
        <v>26</v>
      </c>
      <c r="E3869" s="3" t="s">
        <v>654</v>
      </c>
      <c r="F3869" s="3" t="s">
        <v>58</v>
      </c>
      <c r="G3869" s="3" t="s">
        <v>656</v>
      </c>
      <c r="H3869" s="3" t="s">
        <v>476</v>
      </c>
      <c r="I3869" s="3">
        <v>57.52</v>
      </c>
      <c r="J3869" s="3">
        <v>69</v>
      </c>
      <c r="K3869" s="3">
        <v>5</v>
      </c>
      <c r="L3869" s="3">
        <v>6.61</v>
      </c>
      <c r="M3869" s="3">
        <v>6.82</v>
      </c>
      <c r="N3869" s="3">
        <v>132.19999999999999</v>
      </c>
      <c r="O3869" s="3">
        <v>96.92</v>
      </c>
      <c r="P3869" s="3">
        <v>41</v>
      </c>
      <c r="Q3869" s="3">
        <v>52.54</v>
      </c>
      <c r="R3869" s="3">
        <v>63.13</v>
      </c>
      <c r="S3869" s="3">
        <v>128.15</v>
      </c>
      <c r="T3869" s="3">
        <v>83.23</v>
      </c>
      <c r="U3869" s="3" t="s">
        <v>60</v>
      </c>
      <c r="V3869" s="3" t="s">
        <v>60</v>
      </c>
      <c r="W3869" s="3" t="s">
        <v>60</v>
      </c>
      <c r="X3869" s="3" t="s">
        <v>60</v>
      </c>
      <c r="Y3869" s="3" t="s">
        <v>60</v>
      </c>
      <c r="Z3869" s="3" t="s">
        <v>60</v>
      </c>
    </row>
    <row r="3870" spans="1:26" x14ac:dyDescent="0.3">
      <c r="A3870" s="2" t="s">
        <v>811</v>
      </c>
      <c r="B3870" s="2" t="s">
        <v>812</v>
      </c>
      <c r="C3870" s="2">
        <v>792</v>
      </c>
      <c r="D3870" s="2" t="s">
        <v>26</v>
      </c>
      <c r="E3870" s="2" t="s">
        <v>654</v>
      </c>
      <c r="F3870" s="2" t="s">
        <v>58</v>
      </c>
      <c r="G3870" s="2" t="s">
        <v>58</v>
      </c>
      <c r="H3870" s="2" t="s">
        <v>75</v>
      </c>
      <c r="I3870" s="2">
        <v>57.52</v>
      </c>
      <c r="J3870" s="2">
        <v>69</v>
      </c>
      <c r="K3870" s="2">
        <v>5</v>
      </c>
      <c r="L3870" s="2">
        <v>6.61</v>
      </c>
      <c r="M3870" s="2">
        <v>6.82</v>
      </c>
      <c r="N3870" s="2">
        <v>132.19999999999999</v>
      </c>
      <c r="O3870" s="2">
        <v>96.92</v>
      </c>
      <c r="P3870" s="2">
        <v>41</v>
      </c>
      <c r="Q3870" s="2">
        <v>52.54</v>
      </c>
      <c r="R3870" s="2">
        <v>63.13</v>
      </c>
      <c r="S3870" s="2">
        <v>128.15</v>
      </c>
      <c r="T3870" s="2">
        <v>83.23</v>
      </c>
      <c r="U3870" s="2" t="s">
        <v>60</v>
      </c>
      <c r="V3870" s="2" t="s">
        <v>60</v>
      </c>
      <c r="W3870" s="2" t="s">
        <v>60</v>
      </c>
      <c r="X3870" s="2" t="s">
        <v>60</v>
      </c>
      <c r="Y3870" s="2" t="s">
        <v>60</v>
      </c>
      <c r="Z3870" s="2" t="s">
        <v>60</v>
      </c>
    </row>
    <row r="3871" spans="1:26" x14ac:dyDescent="0.3">
      <c r="A3871" s="3" t="s">
        <v>811</v>
      </c>
      <c r="B3871" s="3" t="s">
        <v>812</v>
      </c>
      <c r="C3871" s="3">
        <v>793</v>
      </c>
      <c r="D3871" s="3" t="s">
        <v>26</v>
      </c>
      <c r="E3871" s="3" t="s">
        <v>654</v>
      </c>
      <c r="F3871" s="3" t="s">
        <v>65</v>
      </c>
      <c r="G3871" s="3" t="s">
        <v>657</v>
      </c>
      <c r="H3871" s="3" t="s">
        <v>60</v>
      </c>
      <c r="I3871" s="3">
        <v>35.19</v>
      </c>
      <c r="J3871" s="3">
        <v>41</v>
      </c>
      <c r="K3871" s="3">
        <v>3</v>
      </c>
      <c r="L3871" s="3">
        <v>20.81</v>
      </c>
      <c r="M3871" s="3">
        <v>19.39</v>
      </c>
      <c r="N3871" s="3">
        <v>693.67</v>
      </c>
      <c r="O3871" s="3">
        <v>107.32</v>
      </c>
      <c r="P3871" s="3">
        <v>24</v>
      </c>
      <c r="Q3871" s="3">
        <v>142.72999999999999</v>
      </c>
      <c r="R3871" s="3">
        <v>19.39</v>
      </c>
      <c r="S3871" s="3">
        <v>594.71</v>
      </c>
      <c r="T3871" s="3">
        <v>736.1</v>
      </c>
      <c r="U3871" s="3" t="s">
        <v>60</v>
      </c>
      <c r="V3871" s="3" t="s">
        <v>60</v>
      </c>
      <c r="W3871" s="3" t="s">
        <v>60</v>
      </c>
      <c r="X3871" s="3" t="s">
        <v>60</v>
      </c>
      <c r="Y3871" s="3" t="s">
        <v>60</v>
      </c>
      <c r="Z3871" s="3" t="s">
        <v>60</v>
      </c>
    </row>
    <row r="3872" spans="1:26" x14ac:dyDescent="0.3">
      <c r="A3872" s="2" t="s">
        <v>811</v>
      </c>
      <c r="B3872" s="2" t="s">
        <v>812</v>
      </c>
      <c r="C3872" s="2">
        <v>794</v>
      </c>
      <c r="D3872" s="2" t="s">
        <v>26</v>
      </c>
      <c r="E3872" s="2" t="s">
        <v>654</v>
      </c>
      <c r="F3872" s="2" t="s">
        <v>65</v>
      </c>
      <c r="G3872" s="2" t="s">
        <v>656</v>
      </c>
      <c r="H3872" s="2" t="s">
        <v>476</v>
      </c>
      <c r="I3872" s="2">
        <v>35.19</v>
      </c>
      <c r="J3872" s="2">
        <v>41</v>
      </c>
      <c r="K3872" s="2">
        <v>3</v>
      </c>
      <c r="L3872" s="2">
        <v>20.81</v>
      </c>
      <c r="M3872" s="2">
        <v>19.39</v>
      </c>
      <c r="N3872" s="2">
        <v>693.67</v>
      </c>
      <c r="O3872" s="2">
        <v>107.32</v>
      </c>
      <c r="P3872" s="2">
        <v>24</v>
      </c>
      <c r="Q3872" s="2">
        <v>142.72999999999999</v>
      </c>
      <c r="R3872" s="2">
        <v>19.39</v>
      </c>
      <c r="S3872" s="2">
        <v>594.71</v>
      </c>
      <c r="T3872" s="2">
        <v>736.1</v>
      </c>
      <c r="U3872" s="2" t="s">
        <v>60</v>
      </c>
      <c r="V3872" s="2" t="s">
        <v>60</v>
      </c>
      <c r="W3872" s="2" t="s">
        <v>60</v>
      </c>
      <c r="X3872" s="2" t="s">
        <v>60</v>
      </c>
      <c r="Y3872" s="2" t="s">
        <v>60</v>
      </c>
      <c r="Z3872" s="2" t="s">
        <v>60</v>
      </c>
    </row>
    <row r="3873" spans="1:26" x14ac:dyDescent="0.3">
      <c r="A3873" s="3" t="s">
        <v>811</v>
      </c>
      <c r="B3873" s="3" t="s">
        <v>812</v>
      </c>
      <c r="C3873" s="3">
        <v>795</v>
      </c>
      <c r="D3873" s="3" t="s">
        <v>26</v>
      </c>
      <c r="E3873" s="3" t="s">
        <v>654</v>
      </c>
      <c r="F3873" s="3" t="s">
        <v>65</v>
      </c>
      <c r="G3873" s="3" t="s">
        <v>65</v>
      </c>
      <c r="H3873" s="3" t="s">
        <v>75</v>
      </c>
      <c r="I3873" s="3">
        <v>35.19</v>
      </c>
      <c r="J3873" s="3">
        <v>41</v>
      </c>
      <c r="K3873" s="3">
        <v>3</v>
      </c>
      <c r="L3873" s="3">
        <v>20.81</v>
      </c>
      <c r="M3873" s="3">
        <v>19.39</v>
      </c>
      <c r="N3873" s="3">
        <v>693.67</v>
      </c>
      <c r="O3873" s="3">
        <v>107.32</v>
      </c>
      <c r="P3873" s="3">
        <v>24</v>
      </c>
      <c r="Q3873" s="3">
        <v>142.72999999999999</v>
      </c>
      <c r="R3873" s="3">
        <v>19.39</v>
      </c>
      <c r="S3873" s="3">
        <v>594.71</v>
      </c>
      <c r="T3873" s="3">
        <v>736.1</v>
      </c>
      <c r="U3873" s="3" t="s">
        <v>60</v>
      </c>
      <c r="V3873" s="3" t="s">
        <v>60</v>
      </c>
      <c r="W3873" s="3" t="s">
        <v>60</v>
      </c>
      <c r="X3873" s="3" t="s">
        <v>60</v>
      </c>
      <c r="Y3873" s="3" t="s">
        <v>60</v>
      </c>
      <c r="Z3873" s="3" t="s">
        <v>60</v>
      </c>
    </row>
    <row r="3874" spans="1:26" x14ac:dyDescent="0.3">
      <c r="A3874" s="2" t="s">
        <v>811</v>
      </c>
      <c r="B3874" s="2" t="s">
        <v>812</v>
      </c>
      <c r="C3874" s="2">
        <v>796</v>
      </c>
      <c r="D3874" s="2" t="s">
        <v>26</v>
      </c>
      <c r="E3874" s="2" t="s">
        <v>654</v>
      </c>
      <c r="F3874" s="2" t="s">
        <v>65</v>
      </c>
      <c r="G3874" s="2" t="s">
        <v>68</v>
      </c>
      <c r="H3874" s="2" t="s">
        <v>75</v>
      </c>
      <c r="I3874" s="2">
        <v>92.71</v>
      </c>
      <c r="J3874" s="2">
        <v>110</v>
      </c>
      <c r="K3874" s="2">
        <v>8</v>
      </c>
      <c r="L3874" s="2">
        <v>27.42</v>
      </c>
      <c r="M3874" s="2">
        <v>26.21</v>
      </c>
      <c r="N3874" s="2">
        <v>342.75</v>
      </c>
      <c r="O3874" s="2">
        <v>104.62</v>
      </c>
      <c r="P3874" s="2">
        <v>65</v>
      </c>
      <c r="Q3874" s="2">
        <v>195.27</v>
      </c>
      <c r="R3874" s="2">
        <v>82.52</v>
      </c>
      <c r="S3874" s="2">
        <v>300.42</v>
      </c>
      <c r="T3874" s="2">
        <v>236.63</v>
      </c>
      <c r="U3874" s="2" t="s">
        <v>60</v>
      </c>
      <c r="V3874" s="2" t="s">
        <v>60</v>
      </c>
      <c r="W3874" s="2" t="s">
        <v>60</v>
      </c>
      <c r="X3874" s="2" t="s">
        <v>60</v>
      </c>
      <c r="Y3874" s="2" t="s">
        <v>60</v>
      </c>
      <c r="Z3874" s="2" t="s">
        <v>60</v>
      </c>
    </row>
    <row r="3875" spans="1:26" x14ac:dyDescent="0.3">
      <c r="A3875" s="3" t="s">
        <v>811</v>
      </c>
      <c r="B3875" s="3" t="s">
        <v>812</v>
      </c>
      <c r="C3875" s="3">
        <v>797</v>
      </c>
      <c r="D3875" s="3" t="s">
        <v>26</v>
      </c>
      <c r="E3875" s="3" t="s">
        <v>654</v>
      </c>
      <c r="F3875" s="3" t="s">
        <v>65</v>
      </c>
      <c r="G3875" s="3" t="s">
        <v>68</v>
      </c>
      <c r="H3875" s="3" t="s">
        <v>16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 t="s">
        <v>60</v>
      </c>
      <c r="V3875" s="3" t="s">
        <v>60</v>
      </c>
      <c r="W3875" s="3" t="s">
        <v>60</v>
      </c>
      <c r="X3875" s="3" t="s">
        <v>60</v>
      </c>
      <c r="Y3875" s="3" t="s">
        <v>60</v>
      </c>
      <c r="Z3875" s="3" t="s">
        <v>60</v>
      </c>
    </row>
    <row r="3876" spans="1:26" x14ac:dyDescent="0.3">
      <c r="A3876" s="2" t="s">
        <v>811</v>
      </c>
      <c r="B3876" s="2" t="s">
        <v>812</v>
      </c>
      <c r="C3876" s="2">
        <v>798</v>
      </c>
      <c r="D3876" s="2" t="s">
        <v>26</v>
      </c>
      <c r="E3876" s="2" t="s">
        <v>654</v>
      </c>
      <c r="F3876" s="2" t="s">
        <v>65</v>
      </c>
      <c r="G3876" s="2" t="s">
        <v>68</v>
      </c>
      <c r="H3876" s="2" t="s">
        <v>654</v>
      </c>
      <c r="I3876" s="2">
        <v>92.71</v>
      </c>
      <c r="J3876" s="2">
        <v>110</v>
      </c>
      <c r="K3876" s="2">
        <v>8</v>
      </c>
      <c r="L3876" s="2">
        <v>27.42</v>
      </c>
      <c r="M3876" s="2">
        <v>26.21</v>
      </c>
      <c r="N3876" s="2">
        <v>342.75</v>
      </c>
      <c r="O3876" s="2">
        <v>104.62</v>
      </c>
      <c r="P3876" s="2">
        <v>65</v>
      </c>
      <c r="Q3876" s="2">
        <v>195.27</v>
      </c>
      <c r="R3876" s="2">
        <v>82.52</v>
      </c>
      <c r="S3876" s="2">
        <v>300.42</v>
      </c>
      <c r="T3876" s="2">
        <v>236.63</v>
      </c>
      <c r="U3876" s="2" t="s">
        <v>60</v>
      </c>
      <c r="V3876" s="2" t="s">
        <v>60</v>
      </c>
      <c r="W3876" s="2" t="s">
        <v>60</v>
      </c>
      <c r="X3876" s="2" t="s">
        <v>60</v>
      </c>
      <c r="Y3876" s="2" t="s">
        <v>60</v>
      </c>
      <c r="Z3876" s="2" t="s">
        <v>60</v>
      </c>
    </row>
    <row r="3877" spans="1:26" x14ac:dyDescent="0.3">
      <c r="A3877" s="3" t="s">
        <v>811</v>
      </c>
      <c r="B3877" s="3" t="s">
        <v>812</v>
      </c>
      <c r="C3877" s="3">
        <v>799</v>
      </c>
      <c r="D3877" s="3" t="s">
        <v>26</v>
      </c>
      <c r="E3877" s="3" t="s">
        <v>658</v>
      </c>
      <c r="F3877" s="3" t="s">
        <v>78</v>
      </c>
      <c r="G3877" s="3" t="s">
        <v>659</v>
      </c>
      <c r="H3877" s="3" t="s">
        <v>60</v>
      </c>
      <c r="I3877" s="3">
        <v>1000</v>
      </c>
      <c r="J3877" s="3">
        <v>6700</v>
      </c>
      <c r="K3877" s="3">
        <v>529</v>
      </c>
      <c r="L3877" s="3">
        <v>675.58</v>
      </c>
      <c r="M3877" s="3">
        <v>564.34</v>
      </c>
      <c r="N3877" s="3">
        <v>127.71</v>
      </c>
      <c r="O3877" s="3">
        <v>119.71</v>
      </c>
      <c r="P3877" s="3">
        <v>3902</v>
      </c>
      <c r="Q3877" s="3">
        <v>4021</v>
      </c>
      <c r="R3877" s="3">
        <v>4015.08</v>
      </c>
      <c r="S3877" s="3">
        <v>103.05</v>
      </c>
      <c r="T3877" s="3">
        <v>100.15</v>
      </c>
      <c r="U3877" s="3">
        <v>71.099999999999994</v>
      </c>
      <c r="V3877" s="3">
        <v>90.8</v>
      </c>
      <c r="W3877" s="3">
        <v>75.849999999999994</v>
      </c>
      <c r="X3877" s="3">
        <v>75.97</v>
      </c>
      <c r="Y3877" s="3">
        <v>78.290000000000006</v>
      </c>
      <c r="Z3877" s="3">
        <v>78.180000000000007</v>
      </c>
    </row>
    <row r="3878" spans="1:26" x14ac:dyDescent="0.3">
      <c r="A3878" s="2" t="s">
        <v>811</v>
      </c>
      <c r="B3878" s="2" t="s">
        <v>812</v>
      </c>
      <c r="C3878" s="2">
        <v>800</v>
      </c>
      <c r="D3878" s="2" t="s">
        <v>26</v>
      </c>
      <c r="E3878" s="2" t="s">
        <v>658</v>
      </c>
      <c r="F3878" s="2" t="s">
        <v>78</v>
      </c>
      <c r="G3878" s="2" t="s">
        <v>660</v>
      </c>
      <c r="H3878" s="2" t="s">
        <v>74</v>
      </c>
      <c r="I3878" s="2">
        <v>1000</v>
      </c>
      <c r="J3878" s="2">
        <v>6700</v>
      </c>
      <c r="K3878" s="2">
        <v>529</v>
      </c>
      <c r="L3878" s="2">
        <v>675.58</v>
      </c>
      <c r="M3878" s="2">
        <v>564.34</v>
      </c>
      <c r="N3878" s="2">
        <v>127.71</v>
      </c>
      <c r="O3878" s="2">
        <v>119.71</v>
      </c>
      <c r="P3878" s="2">
        <v>3902</v>
      </c>
      <c r="Q3878" s="2">
        <v>4021</v>
      </c>
      <c r="R3878" s="2">
        <v>4015.08</v>
      </c>
      <c r="S3878" s="2">
        <v>103.05</v>
      </c>
      <c r="T3878" s="2">
        <v>100.15</v>
      </c>
      <c r="U3878" s="2">
        <v>71.099999999999994</v>
      </c>
      <c r="V3878" s="2">
        <v>90.8</v>
      </c>
      <c r="W3878" s="2">
        <v>75.849999999999994</v>
      </c>
      <c r="X3878" s="2">
        <v>75.97</v>
      </c>
      <c r="Y3878" s="2">
        <v>78.290000000000006</v>
      </c>
      <c r="Z3878" s="2">
        <v>78.180000000000007</v>
      </c>
    </row>
    <row r="3879" spans="1:26" x14ac:dyDescent="0.3">
      <c r="A3879" s="3" t="s">
        <v>811</v>
      </c>
      <c r="B3879" s="3" t="s">
        <v>812</v>
      </c>
      <c r="C3879" s="3">
        <v>801</v>
      </c>
      <c r="D3879" s="3" t="s">
        <v>26</v>
      </c>
      <c r="E3879" s="3" t="s">
        <v>658</v>
      </c>
      <c r="F3879" s="3" t="s">
        <v>78</v>
      </c>
      <c r="G3879" s="3" t="s">
        <v>661</v>
      </c>
      <c r="H3879" s="3" t="s">
        <v>60</v>
      </c>
      <c r="I3879" s="3">
        <v>390</v>
      </c>
      <c r="J3879" s="3">
        <v>3000</v>
      </c>
      <c r="K3879" s="3">
        <v>254</v>
      </c>
      <c r="L3879" s="3">
        <v>262.62</v>
      </c>
      <c r="M3879" s="3">
        <v>254.73</v>
      </c>
      <c r="N3879" s="3">
        <v>103.39</v>
      </c>
      <c r="O3879" s="3">
        <v>103.1</v>
      </c>
      <c r="P3879" s="3">
        <v>1672</v>
      </c>
      <c r="Q3879" s="3">
        <v>1782.28</v>
      </c>
      <c r="R3879" s="3">
        <v>1644.75</v>
      </c>
      <c r="S3879" s="3">
        <v>106.6</v>
      </c>
      <c r="T3879" s="3">
        <v>108.36</v>
      </c>
      <c r="U3879" s="3">
        <v>87.54</v>
      </c>
      <c r="V3879" s="3">
        <v>90.51</v>
      </c>
      <c r="W3879" s="3">
        <v>87.79</v>
      </c>
      <c r="X3879" s="3">
        <v>83.47</v>
      </c>
      <c r="Y3879" s="3">
        <v>88.98</v>
      </c>
      <c r="Z3879" s="3">
        <v>82.11</v>
      </c>
    </row>
    <row r="3880" spans="1:26" x14ac:dyDescent="0.3">
      <c r="A3880" s="2" t="s">
        <v>811</v>
      </c>
      <c r="B3880" s="2" t="s">
        <v>812</v>
      </c>
      <c r="C3880" s="2">
        <v>802</v>
      </c>
      <c r="D3880" s="2" t="s">
        <v>26</v>
      </c>
      <c r="E3880" s="2" t="s">
        <v>658</v>
      </c>
      <c r="F3880" s="2" t="s">
        <v>78</v>
      </c>
      <c r="G3880" s="2" t="s">
        <v>662</v>
      </c>
      <c r="H3880" s="2" t="s">
        <v>74</v>
      </c>
      <c r="I3880" s="2">
        <v>390</v>
      </c>
      <c r="J3880" s="2">
        <v>3000</v>
      </c>
      <c r="K3880" s="2">
        <v>254</v>
      </c>
      <c r="L3880" s="2">
        <v>262.62</v>
      </c>
      <c r="M3880" s="2">
        <v>254.73</v>
      </c>
      <c r="N3880" s="2">
        <v>103.39</v>
      </c>
      <c r="O3880" s="2">
        <v>103.1</v>
      </c>
      <c r="P3880" s="2">
        <v>1672</v>
      </c>
      <c r="Q3880" s="2">
        <v>1782.28</v>
      </c>
      <c r="R3880" s="2">
        <v>1644.75</v>
      </c>
      <c r="S3880" s="2">
        <v>106.6</v>
      </c>
      <c r="T3880" s="2">
        <v>108.36</v>
      </c>
      <c r="U3880" s="2">
        <v>87.54</v>
      </c>
      <c r="V3880" s="2">
        <v>90.51</v>
      </c>
      <c r="W3880" s="2">
        <v>87.79</v>
      </c>
      <c r="X3880" s="2">
        <v>83.47</v>
      </c>
      <c r="Y3880" s="2">
        <v>88.98</v>
      </c>
      <c r="Z3880" s="2">
        <v>82.11</v>
      </c>
    </row>
    <row r="3881" spans="1:26" x14ac:dyDescent="0.3">
      <c r="A3881" s="3" t="s">
        <v>811</v>
      </c>
      <c r="B3881" s="3" t="s">
        <v>812</v>
      </c>
      <c r="C3881" s="3">
        <v>803</v>
      </c>
      <c r="D3881" s="3" t="s">
        <v>26</v>
      </c>
      <c r="E3881" s="3" t="s">
        <v>658</v>
      </c>
      <c r="F3881" s="3" t="s">
        <v>78</v>
      </c>
      <c r="G3881" s="3" t="s">
        <v>663</v>
      </c>
      <c r="H3881" s="3" t="s">
        <v>60</v>
      </c>
      <c r="I3881" s="3">
        <v>1980</v>
      </c>
      <c r="J3881" s="3">
        <v>14200</v>
      </c>
      <c r="K3881" s="3">
        <v>1210</v>
      </c>
      <c r="L3881" s="3">
        <v>1183.83</v>
      </c>
      <c r="M3881" s="3">
        <v>1151.43</v>
      </c>
      <c r="N3881" s="3">
        <v>97.84</v>
      </c>
      <c r="O3881" s="3">
        <v>102.81</v>
      </c>
      <c r="P3881" s="3">
        <v>7795</v>
      </c>
      <c r="Q3881" s="3">
        <v>9053.0499999999993</v>
      </c>
      <c r="R3881" s="3">
        <v>7429.13</v>
      </c>
      <c r="S3881" s="3">
        <v>116.14</v>
      </c>
      <c r="T3881" s="3">
        <v>121.86</v>
      </c>
      <c r="U3881" s="3">
        <v>82.14</v>
      </c>
      <c r="V3881" s="3">
        <v>80.36</v>
      </c>
      <c r="W3881" s="3">
        <v>78.16</v>
      </c>
      <c r="X3881" s="3">
        <v>76.650000000000006</v>
      </c>
      <c r="Y3881" s="3">
        <v>89.02</v>
      </c>
      <c r="Z3881" s="3">
        <v>80</v>
      </c>
    </row>
    <row r="3882" spans="1:26" x14ac:dyDescent="0.3">
      <c r="A3882" s="2" t="s">
        <v>811</v>
      </c>
      <c r="B3882" s="2" t="s">
        <v>812</v>
      </c>
      <c r="C3882" s="2">
        <v>804</v>
      </c>
      <c r="D3882" s="2" t="s">
        <v>26</v>
      </c>
      <c r="E3882" s="2" t="s">
        <v>658</v>
      </c>
      <c r="F3882" s="2" t="s">
        <v>78</v>
      </c>
      <c r="G3882" s="2" t="s">
        <v>664</v>
      </c>
      <c r="H3882" s="2" t="s">
        <v>74</v>
      </c>
      <c r="I3882" s="2">
        <v>1980</v>
      </c>
      <c r="J3882" s="2">
        <v>14200</v>
      </c>
      <c r="K3882" s="2">
        <v>1210</v>
      </c>
      <c r="L3882" s="2">
        <v>1183.83</v>
      </c>
      <c r="M3882" s="2">
        <v>1151.43</v>
      </c>
      <c r="N3882" s="2">
        <v>97.84</v>
      </c>
      <c r="O3882" s="2">
        <v>102.81</v>
      </c>
      <c r="P3882" s="2">
        <v>7795</v>
      </c>
      <c r="Q3882" s="2">
        <v>9053.0499999999993</v>
      </c>
      <c r="R3882" s="2">
        <v>7429.13</v>
      </c>
      <c r="S3882" s="2">
        <v>116.14</v>
      </c>
      <c r="T3882" s="2">
        <v>121.86</v>
      </c>
      <c r="U3882" s="2">
        <v>82.14</v>
      </c>
      <c r="V3882" s="2">
        <v>80.36</v>
      </c>
      <c r="W3882" s="2">
        <v>78.16</v>
      </c>
      <c r="X3882" s="2">
        <v>76.650000000000006</v>
      </c>
      <c r="Y3882" s="2">
        <v>89.02</v>
      </c>
      <c r="Z3882" s="2">
        <v>80</v>
      </c>
    </row>
    <row r="3883" spans="1:26" x14ac:dyDescent="0.3">
      <c r="A3883" s="3" t="s">
        <v>811</v>
      </c>
      <c r="B3883" s="3" t="s">
        <v>812</v>
      </c>
      <c r="C3883" s="3">
        <v>805</v>
      </c>
      <c r="D3883" s="3" t="s">
        <v>26</v>
      </c>
      <c r="E3883" s="3" t="s">
        <v>658</v>
      </c>
      <c r="F3883" s="3" t="s">
        <v>78</v>
      </c>
      <c r="G3883" s="3" t="s">
        <v>665</v>
      </c>
      <c r="H3883" s="3" t="s">
        <v>60</v>
      </c>
      <c r="I3883" s="3">
        <v>710</v>
      </c>
      <c r="J3883" s="3">
        <v>3300</v>
      </c>
      <c r="K3883" s="3">
        <v>260</v>
      </c>
      <c r="L3883" s="3">
        <v>289.35000000000002</v>
      </c>
      <c r="M3883" s="3">
        <v>291.83999999999997</v>
      </c>
      <c r="N3883" s="3">
        <v>111.29</v>
      </c>
      <c r="O3883" s="3">
        <v>99.15</v>
      </c>
      <c r="P3883" s="3">
        <v>1998</v>
      </c>
      <c r="Q3883" s="3">
        <v>1820.32</v>
      </c>
      <c r="R3883" s="3">
        <v>2006.02</v>
      </c>
      <c r="S3883" s="3">
        <v>91.11</v>
      </c>
      <c r="T3883" s="3">
        <v>90.74</v>
      </c>
      <c r="U3883" s="3">
        <v>49.22</v>
      </c>
      <c r="V3883" s="3">
        <v>54.78</v>
      </c>
      <c r="W3883" s="3">
        <v>55.25</v>
      </c>
      <c r="X3883" s="3">
        <v>54.79</v>
      </c>
      <c r="Y3883" s="3">
        <v>49.92</v>
      </c>
      <c r="Z3883" s="3">
        <v>55.01</v>
      </c>
    </row>
    <row r="3884" spans="1:26" x14ac:dyDescent="0.3">
      <c r="A3884" s="2" t="s">
        <v>811</v>
      </c>
      <c r="B3884" s="2" t="s">
        <v>812</v>
      </c>
      <c r="C3884" s="2">
        <v>806</v>
      </c>
      <c r="D3884" s="2" t="s">
        <v>26</v>
      </c>
      <c r="E3884" s="2" t="s">
        <v>658</v>
      </c>
      <c r="F3884" s="2" t="s">
        <v>78</v>
      </c>
      <c r="G3884" s="2" t="s">
        <v>666</v>
      </c>
      <c r="H3884" s="2" t="s">
        <v>60</v>
      </c>
      <c r="I3884" s="2">
        <v>2640</v>
      </c>
      <c r="J3884" s="2">
        <v>17860</v>
      </c>
      <c r="K3884" s="2">
        <v>1354</v>
      </c>
      <c r="L3884" s="2">
        <v>1085.42</v>
      </c>
      <c r="M3884" s="2">
        <v>782.24</v>
      </c>
      <c r="N3884" s="2">
        <v>80.16</v>
      </c>
      <c r="O3884" s="2">
        <v>138.76</v>
      </c>
      <c r="P3884" s="2">
        <v>11051</v>
      </c>
      <c r="Q3884" s="2">
        <v>8389.6299999999992</v>
      </c>
      <c r="R3884" s="2">
        <v>7674.12</v>
      </c>
      <c r="S3884" s="2">
        <v>75.92</v>
      </c>
      <c r="T3884" s="2">
        <v>109.32</v>
      </c>
      <c r="U3884" s="2">
        <v>68.94</v>
      </c>
      <c r="V3884" s="2">
        <v>55.26</v>
      </c>
      <c r="W3884" s="2">
        <v>53.1</v>
      </c>
      <c r="X3884" s="2">
        <v>81.5</v>
      </c>
      <c r="Y3884" s="2">
        <v>69.239999999999995</v>
      </c>
      <c r="Z3884" s="2">
        <v>75.459999999999994</v>
      </c>
    </row>
    <row r="3885" spans="1:26" x14ac:dyDescent="0.3">
      <c r="A3885" s="3" t="s">
        <v>811</v>
      </c>
      <c r="B3885" s="3" t="s">
        <v>812</v>
      </c>
      <c r="C3885" s="3">
        <v>807</v>
      </c>
      <c r="D3885" s="3" t="s">
        <v>26</v>
      </c>
      <c r="E3885" s="3" t="s">
        <v>658</v>
      </c>
      <c r="F3885" s="3" t="s">
        <v>78</v>
      </c>
      <c r="G3885" s="3" t="s">
        <v>667</v>
      </c>
      <c r="H3885" s="3" t="s">
        <v>60</v>
      </c>
      <c r="I3885" s="3">
        <v>2340</v>
      </c>
      <c r="J3885" s="3">
        <v>17850</v>
      </c>
      <c r="K3885" s="3">
        <v>1639</v>
      </c>
      <c r="L3885" s="3">
        <v>1331.23</v>
      </c>
      <c r="M3885" s="3">
        <v>1062.46</v>
      </c>
      <c r="N3885" s="3">
        <v>81.22</v>
      </c>
      <c r="O3885" s="3">
        <v>125.3</v>
      </c>
      <c r="P3885" s="3">
        <v>11158</v>
      </c>
      <c r="Q3885" s="3">
        <v>9425.26</v>
      </c>
      <c r="R3885" s="3">
        <v>9237.34</v>
      </c>
      <c r="S3885" s="3">
        <v>84.47</v>
      </c>
      <c r="T3885" s="3">
        <v>102.03</v>
      </c>
      <c r="U3885" s="3">
        <v>94.14</v>
      </c>
      <c r="V3885" s="3">
        <v>76.47</v>
      </c>
      <c r="W3885" s="3">
        <v>61.03</v>
      </c>
      <c r="X3885" s="3">
        <v>92.84</v>
      </c>
      <c r="Y3885" s="3">
        <v>78.42</v>
      </c>
      <c r="Z3885" s="3">
        <v>76.86</v>
      </c>
    </row>
    <row r="3886" spans="1:26" x14ac:dyDescent="0.3">
      <c r="A3886" s="2" t="s">
        <v>811</v>
      </c>
      <c r="B3886" s="2" t="s">
        <v>812</v>
      </c>
      <c r="C3886" s="2">
        <v>808</v>
      </c>
      <c r="D3886" s="2" t="s">
        <v>26</v>
      </c>
      <c r="E3886" s="2" t="s">
        <v>658</v>
      </c>
      <c r="F3886" s="2" t="s">
        <v>78</v>
      </c>
      <c r="G3886" s="2" t="s">
        <v>83</v>
      </c>
      <c r="H3886" s="2" t="s">
        <v>74</v>
      </c>
      <c r="I3886" s="2">
        <v>5690</v>
      </c>
      <c r="J3886" s="2">
        <v>39010</v>
      </c>
      <c r="K3886" s="2">
        <v>3253</v>
      </c>
      <c r="L3886" s="2">
        <v>2706</v>
      </c>
      <c r="M3886" s="2">
        <v>2136.54</v>
      </c>
      <c r="N3886" s="2">
        <v>83.18</v>
      </c>
      <c r="O3886" s="2">
        <v>126.65</v>
      </c>
      <c r="P3886" s="2">
        <v>24207</v>
      </c>
      <c r="Q3886" s="2">
        <v>19635.21</v>
      </c>
      <c r="R3886" s="2">
        <v>18917.48</v>
      </c>
      <c r="S3886" s="2">
        <v>81.11</v>
      </c>
      <c r="T3886" s="2">
        <v>103.79</v>
      </c>
      <c r="U3886" s="2">
        <v>76.84</v>
      </c>
      <c r="V3886" s="2">
        <v>63.92</v>
      </c>
      <c r="W3886" s="2">
        <v>57.09</v>
      </c>
      <c r="X3886" s="2">
        <v>82.83</v>
      </c>
      <c r="Y3886" s="2">
        <v>70.67</v>
      </c>
      <c r="Z3886" s="2">
        <v>73.23</v>
      </c>
    </row>
    <row r="3887" spans="1:26" x14ac:dyDescent="0.3">
      <c r="A3887" s="3" t="s">
        <v>811</v>
      </c>
      <c r="B3887" s="3" t="s">
        <v>812</v>
      </c>
      <c r="C3887" s="3">
        <v>809</v>
      </c>
      <c r="D3887" s="3" t="s">
        <v>26</v>
      </c>
      <c r="E3887" s="3" t="s">
        <v>658</v>
      </c>
      <c r="F3887" s="3" t="s">
        <v>78</v>
      </c>
      <c r="G3887" s="3" t="s">
        <v>668</v>
      </c>
      <c r="H3887" s="3" t="s">
        <v>60</v>
      </c>
      <c r="I3887" s="3">
        <v>0</v>
      </c>
      <c r="J3887" s="3">
        <v>2000</v>
      </c>
      <c r="K3887" s="3">
        <v>165</v>
      </c>
      <c r="L3887" s="3">
        <v>0</v>
      </c>
      <c r="M3887" s="3">
        <v>0</v>
      </c>
      <c r="N3887" s="3">
        <v>0</v>
      </c>
      <c r="O3887" s="3">
        <v>0</v>
      </c>
      <c r="P3887" s="3">
        <v>650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</row>
    <row r="3888" spans="1:26" x14ac:dyDescent="0.3">
      <c r="A3888" s="2" t="s">
        <v>811</v>
      </c>
      <c r="B3888" s="2" t="s">
        <v>812</v>
      </c>
      <c r="C3888" s="2">
        <v>810</v>
      </c>
      <c r="D3888" s="2" t="s">
        <v>26</v>
      </c>
      <c r="E3888" s="2" t="s">
        <v>658</v>
      </c>
      <c r="F3888" s="2" t="s">
        <v>78</v>
      </c>
      <c r="G3888" s="2" t="s">
        <v>132</v>
      </c>
      <c r="H3888" s="2" t="s">
        <v>74</v>
      </c>
      <c r="I3888" s="2">
        <v>0</v>
      </c>
      <c r="J3888" s="2">
        <v>2000</v>
      </c>
      <c r="K3888" s="2">
        <v>165</v>
      </c>
      <c r="L3888" s="2">
        <v>0</v>
      </c>
      <c r="M3888" s="2">
        <v>0</v>
      </c>
      <c r="N3888" s="2">
        <v>0</v>
      </c>
      <c r="O3888" s="2">
        <v>0</v>
      </c>
      <c r="P3888" s="2">
        <v>650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</row>
    <row r="3889" spans="1:26" x14ac:dyDescent="0.3">
      <c r="A3889" s="3" t="s">
        <v>811</v>
      </c>
      <c r="B3889" s="3" t="s">
        <v>812</v>
      </c>
      <c r="C3889" s="3">
        <v>811</v>
      </c>
      <c r="D3889" s="3" t="s">
        <v>26</v>
      </c>
      <c r="E3889" s="3" t="s">
        <v>658</v>
      </c>
      <c r="F3889" s="3" t="s">
        <v>78</v>
      </c>
      <c r="G3889" s="3" t="s">
        <v>84</v>
      </c>
      <c r="H3889" s="3" t="s">
        <v>75</v>
      </c>
      <c r="I3889" s="3">
        <v>9060</v>
      </c>
      <c r="J3889" s="3">
        <v>64910</v>
      </c>
      <c r="K3889" s="3">
        <v>5411</v>
      </c>
      <c r="L3889" s="3">
        <v>4828.03</v>
      </c>
      <c r="M3889" s="3">
        <v>4107.04</v>
      </c>
      <c r="N3889" s="3">
        <v>89.23</v>
      </c>
      <c r="O3889" s="3">
        <v>117.55</v>
      </c>
      <c r="P3889" s="3">
        <v>38226</v>
      </c>
      <c r="Q3889" s="3">
        <v>34491.54</v>
      </c>
      <c r="R3889" s="3">
        <v>32006.44</v>
      </c>
      <c r="S3889" s="3">
        <v>90.23</v>
      </c>
      <c r="T3889" s="3">
        <v>107.76</v>
      </c>
      <c r="U3889" s="3">
        <v>77.83</v>
      </c>
      <c r="V3889" s="3">
        <v>71.63</v>
      </c>
      <c r="W3889" s="3">
        <v>65.72</v>
      </c>
      <c r="X3889" s="3">
        <v>80.75</v>
      </c>
      <c r="Y3889" s="3">
        <v>76.489999999999995</v>
      </c>
      <c r="Z3889" s="3">
        <v>75.73</v>
      </c>
    </row>
    <row r="3890" spans="1:26" x14ac:dyDescent="0.3">
      <c r="A3890" s="2" t="s">
        <v>811</v>
      </c>
      <c r="B3890" s="2" t="s">
        <v>812</v>
      </c>
      <c r="C3890" s="2">
        <v>812</v>
      </c>
      <c r="D3890" s="2" t="s">
        <v>26</v>
      </c>
      <c r="E3890" s="2" t="s">
        <v>658</v>
      </c>
      <c r="F3890" s="2" t="s">
        <v>78</v>
      </c>
      <c r="G3890" s="2" t="s">
        <v>68</v>
      </c>
      <c r="H3890" s="2" t="s">
        <v>75</v>
      </c>
      <c r="I3890" s="2">
        <v>9060</v>
      </c>
      <c r="J3890" s="2">
        <v>64910</v>
      </c>
      <c r="K3890" s="2">
        <v>5411</v>
      </c>
      <c r="L3890" s="2">
        <v>4828.03</v>
      </c>
      <c r="M3890" s="2">
        <v>4107.04</v>
      </c>
      <c r="N3890" s="2">
        <v>89.23</v>
      </c>
      <c r="O3890" s="2">
        <v>117.55</v>
      </c>
      <c r="P3890" s="2">
        <v>38226</v>
      </c>
      <c r="Q3890" s="2">
        <v>34491.54</v>
      </c>
      <c r="R3890" s="2">
        <v>32006.44</v>
      </c>
      <c r="S3890" s="2">
        <v>90.23</v>
      </c>
      <c r="T3890" s="2">
        <v>107.76</v>
      </c>
      <c r="U3890" s="2">
        <v>77.83</v>
      </c>
      <c r="V3890" s="2">
        <v>71.63</v>
      </c>
      <c r="W3890" s="2">
        <v>65.72</v>
      </c>
      <c r="X3890" s="2">
        <v>80.75</v>
      </c>
      <c r="Y3890" s="2">
        <v>76.489999999999995</v>
      </c>
      <c r="Z3890" s="2">
        <v>75.73</v>
      </c>
    </row>
    <row r="3891" spans="1:26" x14ac:dyDescent="0.3">
      <c r="A3891" s="3" t="s">
        <v>811</v>
      </c>
      <c r="B3891" s="3" t="s">
        <v>812</v>
      </c>
      <c r="C3891" s="3">
        <v>813</v>
      </c>
      <c r="D3891" s="3" t="s">
        <v>26</v>
      </c>
      <c r="E3891" s="3" t="s">
        <v>658</v>
      </c>
      <c r="F3891" s="3" t="s">
        <v>78</v>
      </c>
      <c r="G3891" s="3" t="s">
        <v>68</v>
      </c>
      <c r="H3891" s="3" t="s">
        <v>16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 t="s">
        <v>60</v>
      </c>
      <c r="V3891" s="3" t="s">
        <v>60</v>
      </c>
      <c r="W3891" s="3" t="s">
        <v>60</v>
      </c>
      <c r="X3891" s="3" t="s">
        <v>60</v>
      </c>
      <c r="Y3891" s="3" t="s">
        <v>60</v>
      </c>
      <c r="Z3891" s="3" t="s">
        <v>60</v>
      </c>
    </row>
    <row r="3892" spans="1:26" x14ac:dyDescent="0.3">
      <c r="A3892" s="2" t="s">
        <v>811</v>
      </c>
      <c r="B3892" s="2" t="s">
        <v>812</v>
      </c>
      <c r="C3892" s="2">
        <v>814</v>
      </c>
      <c r="D3892" s="2" t="s">
        <v>26</v>
      </c>
      <c r="E3892" s="2" t="s">
        <v>658</v>
      </c>
      <c r="F3892" s="2" t="s">
        <v>78</v>
      </c>
      <c r="G3892" s="2" t="s">
        <v>68</v>
      </c>
      <c r="H3892" s="2" t="s">
        <v>658</v>
      </c>
      <c r="I3892" s="2">
        <v>9060</v>
      </c>
      <c r="J3892" s="2">
        <v>64910</v>
      </c>
      <c r="K3892" s="2">
        <v>5411</v>
      </c>
      <c r="L3892" s="2">
        <v>4828.03</v>
      </c>
      <c r="M3892" s="2">
        <v>4107.04</v>
      </c>
      <c r="N3892" s="2">
        <v>89.23</v>
      </c>
      <c r="O3892" s="2">
        <v>117.55</v>
      </c>
      <c r="P3892" s="2">
        <v>38226</v>
      </c>
      <c r="Q3892" s="2">
        <v>34491.54</v>
      </c>
      <c r="R3892" s="2">
        <v>32006.44</v>
      </c>
      <c r="S3892" s="2">
        <v>90.23</v>
      </c>
      <c r="T3892" s="2">
        <v>107.76</v>
      </c>
      <c r="U3892" s="2" t="s">
        <v>60</v>
      </c>
      <c r="V3892" s="2" t="s">
        <v>60</v>
      </c>
      <c r="W3892" s="2" t="s">
        <v>60</v>
      </c>
      <c r="X3892" s="2" t="s">
        <v>60</v>
      </c>
      <c r="Y3892" s="2" t="s">
        <v>60</v>
      </c>
      <c r="Z3892" s="2" t="s">
        <v>60</v>
      </c>
    </row>
    <row r="3893" spans="1:26" x14ac:dyDescent="0.3">
      <c r="A3893" s="3" t="s">
        <v>811</v>
      </c>
      <c r="B3893" s="3" t="s">
        <v>812</v>
      </c>
      <c r="C3893" s="3">
        <v>815</v>
      </c>
      <c r="D3893" s="3" t="s">
        <v>26</v>
      </c>
      <c r="E3893" s="3" t="s">
        <v>669</v>
      </c>
      <c r="F3893" s="3" t="s">
        <v>58</v>
      </c>
      <c r="G3893" s="3" t="s">
        <v>670</v>
      </c>
      <c r="H3893" s="3" t="s">
        <v>60</v>
      </c>
      <c r="I3893" s="3">
        <v>420</v>
      </c>
      <c r="J3893" s="3">
        <v>2300</v>
      </c>
      <c r="K3893" s="3">
        <v>179</v>
      </c>
      <c r="L3893" s="3">
        <v>230.17</v>
      </c>
      <c r="M3893" s="3">
        <v>218</v>
      </c>
      <c r="N3893" s="3">
        <v>128.59</v>
      </c>
      <c r="O3893" s="3">
        <v>105.58</v>
      </c>
      <c r="P3893" s="3">
        <v>1297</v>
      </c>
      <c r="Q3893" s="3">
        <v>1231.8699999999999</v>
      </c>
      <c r="R3893" s="3">
        <v>1523.1</v>
      </c>
      <c r="S3893" s="3">
        <v>94.98</v>
      </c>
      <c r="T3893" s="3">
        <v>80.88</v>
      </c>
      <c r="U3893" s="3">
        <v>57.28</v>
      </c>
      <c r="V3893" s="3">
        <v>73.66</v>
      </c>
      <c r="W3893" s="3">
        <v>69.760000000000005</v>
      </c>
      <c r="X3893" s="3">
        <v>60.13</v>
      </c>
      <c r="Y3893" s="3">
        <v>57.11</v>
      </c>
      <c r="Z3893" s="3">
        <v>70.61</v>
      </c>
    </row>
    <row r="3894" spans="1:26" x14ac:dyDescent="0.3">
      <c r="A3894" s="2" t="s">
        <v>811</v>
      </c>
      <c r="B3894" s="2" t="s">
        <v>812</v>
      </c>
      <c r="C3894" s="2">
        <v>816</v>
      </c>
      <c r="D3894" s="2" t="s">
        <v>26</v>
      </c>
      <c r="E3894" s="2" t="s">
        <v>669</v>
      </c>
      <c r="F3894" s="2" t="s">
        <v>58</v>
      </c>
      <c r="G3894" s="2" t="s">
        <v>671</v>
      </c>
      <c r="H3894" s="2" t="s">
        <v>74</v>
      </c>
      <c r="I3894" s="2">
        <v>420</v>
      </c>
      <c r="J3894" s="2">
        <v>2300</v>
      </c>
      <c r="K3894" s="2">
        <v>179</v>
      </c>
      <c r="L3894" s="2">
        <v>230.17</v>
      </c>
      <c r="M3894" s="2">
        <v>218</v>
      </c>
      <c r="N3894" s="2">
        <v>128.59</v>
      </c>
      <c r="O3894" s="2">
        <v>105.58</v>
      </c>
      <c r="P3894" s="2">
        <v>1297</v>
      </c>
      <c r="Q3894" s="2">
        <v>1231.8699999999999</v>
      </c>
      <c r="R3894" s="2">
        <v>1523.1</v>
      </c>
      <c r="S3894" s="2">
        <v>94.98</v>
      </c>
      <c r="T3894" s="2">
        <v>80.88</v>
      </c>
      <c r="U3894" s="2">
        <v>57.28</v>
      </c>
      <c r="V3894" s="2">
        <v>73.66</v>
      </c>
      <c r="W3894" s="2">
        <v>69.760000000000005</v>
      </c>
      <c r="X3894" s="2">
        <v>60.13</v>
      </c>
      <c r="Y3894" s="2">
        <v>57.11</v>
      </c>
      <c r="Z3894" s="2">
        <v>70.61</v>
      </c>
    </row>
    <row r="3895" spans="1:26" x14ac:dyDescent="0.3">
      <c r="A3895" s="3" t="s">
        <v>811</v>
      </c>
      <c r="B3895" s="3" t="s">
        <v>812</v>
      </c>
      <c r="C3895" s="3">
        <v>817</v>
      </c>
      <c r="D3895" s="3" t="s">
        <v>26</v>
      </c>
      <c r="E3895" s="3" t="s">
        <v>669</v>
      </c>
      <c r="F3895" s="3" t="s">
        <v>58</v>
      </c>
      <c r="G3895" s="3" t="s">
        <v>58</v>
      </c>
      <c r="H3895" s="3" t="s">
        <v>75</v>
      </c>
      <c r="I3895" s="3">
        <v>420</v>
      </c>
      <c r="J3895" s="3">
        <v>2300</v>
      </c>
      <c r="K3895" s="3">
        <v>179</v>
      </c>
      <c r="L3895" s="3">
        <v>230.17</v>
      </c>
      <c r="M3895" s="3">
        <v>218</v>
      </c>
      <c r="N3895" s="3">
        <v>128.59</v>
      </c>
      <c r="O3895" s="3">
        <v>105.58</v>
      </c>
      <c r="P3895" s="3">
        <v>1297</v>
      </c>
      <c r="Q3895" s="3">
        <v>1231.8699999999999</v>
      </c>
      <c r="R3895" s="3">
        <v>1523.1</v>
      </c>
      <c r="S3895" s="3">
        <v>94.98</v>
      </c>
      <c r="T3895" s="3">
        <v>80.88</v>
      </c>
      <c r="U3895" s="3">
        <v>57.28</v>
      </c>
      <c r="V3895" s="3">
        <v>73.66</v>
      </c>
      <c r="W3895" s="3">
        <v>69.760000000000005</v>
      </c>
      <c r="X3895" s="3">
        <v>60.13</v>
      </c>
      <c r="Y3895" s="3">
        <v>57.11</v>
      </c>
      <c r="Z3895" s="3">
        <v>70.61</v>
      </c>
    </row>
    <row r="3896" spans="1:26" x14ac:dyDescent="0.3">
      <c r="A3896" s="2" t="s">
        <v>811</v>
      </c>
      <c r="B3896" s="2" t="s">
        <v>812</v>
      </c>
      <c r="C3896" s="2">
        <v>818</v>
      </c>
      <c r="D3896" s="2" t="s">
        <v>26</v>
      </c>
      <c r="E3896" s="2" t="s">
        <v>669</v>
      </c>
      <c r="F3896" s="2" t="s">
        <v>58</v>
      </c>
      <c r="G3896" s="2" t="s">
        <v>672</v>
      </c>
      <c r="H3896" s="2" t="s">
        <v>60</v>
      </c>
      <c r="I3896" s="2">
        <v>65</v>
      </c>
      <c r="J3896" s="2">
        <v>55</v>
      </c>
      <c r="K3896" s="2">
        <v>7</v>
      </c>
      <c r="L3896" s="2">
        <v>21.82</v>
      </c>
      <c r="M3896" s="2">
        <v>33.64</v>
      </c>
      <c r="N3896" s="2">
        <v>311.70999999999998</v>
      </c>
      <c r="O3896" s="2">
        <v>64.86</v>
      </c>
      <c r="P3896" s="2">
        <v>41</v>
      </c>
      <c r="Q3896" s="2">
        <v>32.450000000000003</v>
      </c>
      <c r="R3896" s="2">
        <v>85.45</v>
      </c>
      <c r="S3896" s="2">
        <v>79.150000000000006</v>
      </c>
      <c r="T3896" s="2">
        <v>37.979999999999997</v>
      </c>
      <c r="U3896" s="2" t="s">
        <v>60</v>
      </c>
      <c r="V3896" s="2" t="s">
        <v>60</v>
      </c>
      <c r="W3896" s="2" t="s">
        <v>60</v>
      </c>
      <c r="X3896" s="2" t="s">
        <v>60</v>
      </c>
      <c r="Y3896" s="2" t="s">
        <v>60</v>
      </c>
      <c r="Z3896" s="2" t="s">
        <v>60</v>
      </c>
    </row>
    <row r="3897" spans="1:26" x14ac:dyDescent="0.3">
      <c r="A3897" s="3" t="s">
        <v>811</v>
      </c>
      <c r="B3897" s="3" t="s">
        <v>812</v>
      </c>
      <c r="C3897" s="3">
        <v>819</v>
      </c>
      <c r="D3897" s="3" t="s">
        <v>26</v>
      </c>
      <c r="E3897" s="3" t="s">
        <v>669</v>
      </c>
      <c r="F3897" s="3" t="s">
        <v>58</v>
      </c>
      <c r="G3897" s="3" t="s">
        <v>673</v>
      </c>
      <c r="H3897" s="3" t="s">
        <v>60</v>
      </c>
      <c r="I3897" s="3">
        <v>65</v>
      </c>
      <c r="J3897" s="3">
        <v>55</v>
      </c>
      <c r="K3897" s="3">
        <v>7</v>
      </c>
      <c r="L3897" s="3">
        <v>20.8</v>
      </c>
      <c r="M3897" s="3">
        <v>30.01</v>
      </c>
      <c r="N3897" s="3">
        <v>297.14</v>
      </c>
      <c r="O3897" s="3">
        <v>69.31</v>
      </c>
      <c r="P3897" s="3">
        <v>41</v>
      </c>
      <c r="Q3897" s="3">
        <v>31.15</v>
      </c>
      <c r="R3897" s="3">
        <v>69.400000000000006</v>
      </c>
      <c r="S3897" s="3">
        <v>75.98</v>
      </c>
      <c r="T3897" s="3">
        <v>44.88</v>
      </c>
      <c r="U3897" s="3" t="s">
        <v>60</v>
      </c>
      <c r="V3897" s="3" t="s">
        <v>60</v>
      </c>
      <c r="W3897" s="3" t="s">
        <v>60</v>
      </c>
      <c r="X3897" s="3" t="s">
        <v>60</v>
      </c>
      <c r="Y3897" s="3" t="s">
        <v>60</v>
      </c>
      <c r="Z3897" s="3" t="s">
        <v>60</v>
      </c>
    </row>
    <row r="3898" spans="1:26" x14ac:dyDescent="0.3">
      <c r="A3898" s="2" t="s">
        <v>811</v>
      </c>
      <c r="B3898" s="2" t="s">
        <v>812</v>
      </c>
      <c r="C3898" s="2">
        <v>820</v>
      </c>
      <c r="D3898" s="2" t="s">
        <v>26</v>
      </c>
      <c r="E3898" s="2" t="s">
        <v>669</v>
      </c>
      <c r="F3898" s="2" t="s">
        <v>58</v>
      </c>
      <c r="G3898" s="2" t="s">
        <v>674</v>
      </c>
      <c r="H3898" s="2" t="s">
        <v>12</v>
      </c>
      <c r="I3898" s="2">
        <v>130</v>
      </c>
      <c r="J3898" s="2">
        <v>110</v>
      </c>
      <c r="K3898" s="2">
        <v>14</v>
      </c>
      <c r="L3898" s="2">
        <v>42.62</v>
      </c>
      <c r="M3898" s="2">
        <v>63.65</v>
      </c>
      <c r="N3898" s="2">
        <v>304.43</v>
      </c>
      <c r="O3898" s="2">
        <v>66.959999999999994</v>
      </c>
      <c r="P3898" s="2">
        <v>82</v>
      </c>
      <c r="Q3898" s="2">
        <v>63.6</v>
      </c>
      <c r="R3898" s="2">
        <v>154.85</v>
      </c>
      <c r="S3898" s="2">
        <v>77.56</v>
      </c>
      <c r="T3898" s="2">
        <v>41.07</v>
      </c>
      <c r="U3898" s="2" t="s">
        <v>60</v>
      </c>
      <c r="V3898" s="2" t="s">
        <v>60</v>
      </c>
      <c r="W3898" s="2" t="s">
        <v>60</v>
      </c>
      <c r="X3898" s="2" t="s">
        <v>60</v>
      </c>
      <c r="Y3898" s="2" t="s">
        <v>60</v>
      </c>
      <c r="Z3898" s="2" t="s">
        <v>60</v>
      </c>
    </row>
    <row r="3899" spans="1:26" x14ac:dyDescent="0.3">
      <c r="A3899" s="3" t="s">
        <v>811</v>
      </c>
      <c r="B3899" s="3" t="s">
        <v>812</v>
      </c>
      <c r="C3899" s="3">
        <v>821</v>
      </c>
      <c r="D3899" s="3" t="s">
        <v>26</v>
      </c>
      <c r="E3899" s="3" t="s">
        <v>669</v>
      </c>
      <c r="F3899" s="3" t="s">
        <v>58</v>
      </c>
      <c r="G3899" s="3" t="s">
        <v>58</v>
      </c>
      <c r="H3899" s="3" t="s">
        <v>12</v>
      </c>
      <c r="I3899" s="3">
        <v>130</v>
      </c>
      <c r="J3899" s="3">
        <v>110</v>
      </c>
      <c r="K3899" s="3">
        <v>14</v>
      </c>
      <c r="L3899" s="3">
        <v>42.62</v>
      </c>
      <c r="M3899" s="3">
        <v>63.65</v>
      </c>
      <c r="N3899" s="3">
        <v>304.43</v>
      </c>
      <c r="O3899" s="3">
        <v>66.959999999999994</v>
      </c>
      <c r="P3899" s="3">
        <v>82</v>
      </c>
      <c r="Q3899" s="3">
        <v>63.6</v>
      </c>
      <c r="R3899" s="3">
        <v>154.85</v>
      </c>
      <c r="S3899" s="3">
        <v>77.56</v>
      </c>
      <c r="T3899" s="3">
        <v>41.07</v>
      </c>
      <c r="U3899" s="3" t="s">
        <v>60</v>
      </c>
      <c r="V3899" s="3" t="s">
        <v>60</v>
      </c>
      <c r="W3899" s="3" t="s">
        <v>60</v>
      </c>
      <c r="X3899" s="3" t="s">
        <v>60</v>
      </c>
      <c r="Y3899" s="3" t="s">
        <v>60</v>
      </c>
      <c r="Z3899" s="3" t="s">
        <v>60</v>
      </c>
    </row>
    <row r="3900" spans="1:26" x14ac:dyDescent="0.3">
      <c r="A3900" s="2" t="s">
        <v>811</v>
      </c>
      <c r="B3900" s="2" t="s">
        <v>812</v>
      </c>
      <c r="C3900" s="2">
        <v>822</v>
      </c>
      <c r="D3900" s="2" t="s">
        <v>26</v>
      </c>
      <c r="E3900" s="2" t="s">
        <v>669</v>
      </c>
      <c r="F3900" s="2" t="s">
        <v>65</v>
      </c>
      <c r="G3900" s="2" t="s">
        <v>675</v>
      </c>
      <c r="H3900" s="2" t="s">
        <v>60</v>
      </c>
      <c r="I3900" s="2">
        <v>540</v>
      </c>
      <c r="J3900" s="2">
        <v>3700</v>
      </c>
      <c r="K3900" s="2">
        <v>287</v>
      </c>
      <c r="L3900" s="2">
        <v>383.73</v>
      </c>
      <c r="M3900" s="2">
        <v>253.12</v>
      </c>
      <c r="N3900" s="2">
        <v>133.69999999999999</v>
      </c>
      <c r="O3900" s="2">
        <v>151.6</v>
      </c>
      <c r="P3900" s="2">
        <v>2098</v>
      </c>
      <c r="Q3900" s="2">
        <v>2100.11</v>
      </c>
      <c r="R3900" s="2">
        <v>2162</v>
      </c>
      <c r="S3900" s="2">
        <v>100.1</v>
      </c>
      <c r="T3900" s="2">
        <v>97.14</v>
      </c>
      <c r="U3900" s="2">
        <v>71.44</v>
      </c>
      <c r="V3900" s="2">
        <v>95.51</v>
      </c>
      <c r="W3900" s="2">
        <v>63</v>
      </c>
      <c r="X3900" s="2">
        <v>75.650000000000006</v>
      </c>
      <c r="Y3900" s="2">
        <v>75.72</v>
      </c>
      <c r="Z3900" s="2">
        <v>77.95</v>
      </c>
    </row>
    <row r="3901" spans="1:26" x14ac:dyDescent="0.3">
      <c r="A3901" s="3" t="s">
        <v>811</v>
      </c>
      <c r="B3901" s="3" t="s">
        <v>812</v>
      </c>
      <c r="C3901" s="3">
        <v>823</v>
      </c>
      <c r="D3901" s="3" t="s">
        <v>26</v>
      </c>
      <c r="E3901" s="3" t="s">
        <v>669</v>
      </c>
      <c r="F3901" s="3" t="s">
        <v>65</v>
      </c>
      <c r="G3901" s="3" t="s">
        <v>676</v>
      </c>
      <c r="H3901" s="3" t="s">
        <v>74</v>
      </c>
      <c r="I3901" s="3">
        <v>540</v>
      </c>
      <c r="J3901" s="3">
        <v>3700</v>
      </c>
      <c r="K3901" s="3">
        <v>287</v>
      </c>
      <c r="L3901" s="3">
        <v>383.73</v>
      </c>
      <c r="M3901" s="3">
        <v>253.12</v>
      </c>
      <c r="N3901" s="3">
        <v>133.69999999999999</v>
      </c>
      <c r="O3901" s="3">
        <v>151.6</v>
      </c>
      <c r="P3901" s="3">
        <v>2098</v>
      </c>
      <c r="Q3901" s="3">
        <v>2100.11</v>
      </c>
      <c r="R3901" s="3">
        <v>2162</v>
      </c>
      <c r="S3901" s="3">
        <v>100.1</v>
      </c>
      <c r="T3901" s="3">
        <v>97.14</v>
      </c>
      <c r="U3901" s="3">
        <v>71.44</v>
      </c>
      <c r="V3901" s="3">
        <v>95.51</v>
      </c>
      <c r="W3901" s="3">
        <v>63</v>
      </c>
      <c r="X3901" s="3">
        <v>75.650000000000006</v>
      </c>
      <c r="Y3901" s="3">
        <v>75.72</v>
      </c>
      <c r="Z3901" s="3">
        <v>77.95</v>
      </c>
    </row>
    <row r="3902" spans="1:26" x14ac:dyDescent="0.3">
      <c r="A3902" s="2" t="s">
        <v>811</v>
      </c>
      <c r="B3902" s="2" t="s">
        <v>812</v>
      </c>
      <c r="C3902" s="2">
        <v>824</v>
      </c>
      <c r="D3902" s="2" t="s">
        <v>26</v>
      </c>
      <c r="E3902" s="2" t="s">
        <v>669</v>
      </c>
      <c r="F3902" s="2" t="s">
        <v>65</v>
      </c>
      <c r="G3902" s="2" t="s">
        <v>677</v>
      </c>
      <c r="H3902" s="2" t="s">
        <v>60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</row>
    <row r="3903" spans="1:26" x14ac:dyDescent="0.3">
      <c r="A3903" s="3" t="s">
        <v>811</v>
      </c>
      <c r="B3903" s="3" t="s">
        <v>812</v>
      </c>
      <c r="C3903" s="3">
        <v>825</v>
      </c>
      <c r="D3903" s="3" t="s">
        <v>26</v>
      </c>
      <c r="E3903" s="3" t="s">
        <v>669</v>
      </c>
      <c r="F3903" s="3" t="s">
        <v>65</v>
      </c>
      <c r="G3903" s="3" t="s">
        <v>678</v>
      </c>
      <c r="H3903" s="3" t="s">
        <v>74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</row>
    <row r="3904" spans="1:26" x14ac:dyDescent="0.3">
      <c r="A3904" s="2" t="s">
        <v>811</v>
      </c>
      <c r="B3904" s="2" t="s">
        <v>812</v>
      </c>
      <c r="C3904" s="2">
        <v>826</v>
      </c>
      <c r="D3904" s="2" t="s">
        <v>26</v>
      </c>
      <c r="E3904" s="2" t="s">
        <v>669</v>
      </c>
      <c r="F3904" s="2" t="s">
        <v>65</v>
      </c>
      <c r="G3904" s="2" t="s">
        <v>679</v>
      </c>
      <c r="H3904" s="2" t="s">
        <v>60</v>
      </c>
      <c r="I3904" s="2">
        <v>1050</v>
      </c>
      <c r="J3904" s="2">
        <v>7400</v>
      </c>
      <c r="K3904" s="2">
        <v>595</v>
      </c>
      <c r="L3904" s="2">
        <v>670.81</v>
      </c>
      <c r="M3904" s="2">
        <v>639.98</v>
      </c>
      <c r="N3904" s="2">
        <v>112.74</v>
      </c>
      <c r="O3904" s="2">
        <v>104.82</v>
      </c>
      <c r="P3904" s="2">
        <v>4531</v>
      </c>
      <c r="Q3904" s="2">
        <v>4720.1000000000004</v>
      </c>
      <c r="R3904" s="2">
        <v>4674.24</v>
      </c>
      <c r="S3904" s="2">
        <v>104.17</v>
      </c>
      <c r="T3904" s="2">
        <v>100.98</v>
      </c>
      <c r="U3904" s="2">
        <v>76.16</v>
      </c>
      <c r="V3904" s="2">
        <v>85.87</v>
      </c>
      <c r="W3904" s="2">
        <v>81.92</v>
      </c>
      <c r="X3904" s="2">
        <v>84.02</v>
      </c>
      <c r="Y3904" s="2">
        <v>87.53</v>
      </c>
      <c r="Z3904" s="2">
        <v>86.68</v>
      </c>
    </row>
    <row r="3905" spans="1:26" x14ac:dyDescent="0.3">
      <c r="A3905" s="3" t="s">
        <v>811</v>
      </c>
      <c r="B3905" s="3" t="s">
        <v>812</v>
      </c>
      <c r="C3905" s="3">
        <v>827</v>
      </c>
      <c r="D3905" s="3" t="s">
        <v>26</v>
      </c>
      <c r="E3905" s="3" t="s">
        <v>669</v>
      </c>
      <c r="F3905" s="3" t="s">
        <v>65</v>
      </c>
      <c r="G3905" s="3" t="s">
        <v>680</v>
      </c>
      <c r="H3905" s="3" t="s">
        <v>74</v>
      </c>
      <c r="I3905" s="3">
        <v>1050</v>
      </c>
      <c r="J3905" s="3">
        <v>7400</v>
      </c>
      <c r="K3905" s="3">
        <v>595</v>
      </c>
      <c r="L3905" s="3">
        <v>670.81</v>
      </c>
      <c r="M3905" s="3">
        <v>639.98</v>
      </c>
      <c r="N3905" s="3">
        <v>112.74</v>
      </c>
      <c r="O3905" s="3">
        <v>104.82</v>
      </c>
      <c r="P3905" s="3">
        <v>4531</v>
      </c>
      <c r="Q3905" s="3">
        <v>4720.1000000000004</v>
      </c>
      <c r="R3905" s="3">
        <v>4674.24</v>
      </c>
      <c r="S3905" s="3">
        <v>104.17</v>
      </c>
      <c r="T3905" s="3">
        <v>100.98</v>
      </c>
      <c r="U3905" s="3">
        <v>76.16</v>
      </c>
      <c r="V3905" s="3">
        <v>85.87</v>
      </c>
      <c r="W3905" s="3">
        <v>81.92</v>
      </c>
      <c r="X3905" s="3">
        <v>84.02</v>
      </c>
      <c r="Y3905" s="3">
        <v>87.53</v>
      </c>
      <c r="Z3905" s="3">
        <v>86.68</v>
      </c>
    </row>
    <row r="3906" spans="1:26" x14ac:dyDescent="0.3">
      <c r="A3906" s="2" t="s">
        <v>811</v>
      </c>
      <c r="B3906" s="2" t="s">
        <v>812</v>
      </c>
      <c r="C3906" s="2">
        <v>828</v>
      </c>
      <c r="D3906" s="2" t="s">
        <v>26</v>
      </c>
      <c r="E3906" s="2" t="s">
        <v>669</v>
      </c>
      <c r="F3906" s="2" t="s">
        <v>65</v>
      </c>
      <c r="G3906" s="2" t="s">
        <v>681</v>
      </c>
      <c r="H3906" s="2" t="s">
        <v>60</v>
      </c>
      <c r="I3906" s="2">
        <v>240</v>
      </c>
      <c r="J3906" s="2">
        <v>1700</v>
      </c>
      <c r="K3906" s="2">
        <v>128</v>
      </c>
      <c r="L3906" s="2">
        <v>140.01</v>
      </c>
      <c r="M3906" s="2">
        <v>145.46</v>
      </c>
      <c r="N3906" s="2">
        <v>109.38</v>
      </c>
      <c r="O3906" s="2">
        <v>96.25</v>
      </c>
      <c r="P3906" s="2">
        <v>980</v>
      </c>
      <c r="Q3906" s="2">
        <v>1106.07</v>
      </c>
      <c r="R3906" s="2">
        <v>1067.49</v>
      </c>
      <c r="S3906" s="2">
        <v>112.86</v>
      </c>
      <c r="T3906" s="2">
        <v>103.61</v>
      </c>
      <c r="U3906" s="2">
        <v>71.680000000000007</v>
      </c>
      <c r="V3906" s="2">
        <v>78.41</v>
      </c>
      <c r="W3906" s="2">
        <v>81.459999999999994</v>
      </c>
      <c r="X3906" s="2">
        <v>79.5</v>
      </c>
      <c r="Y3906" s="2">
        <v>89.73</v>
      </c>
      <c r="Z3906" s="2">
        <v>86.6</v>
      </c>
    </row>
    <row r="3907" spans="1:26" x14ac:dyDescent="0.3">
      <c r="A3907" s="3" t="s">
        <v>811</v>
      </c>
      <c r="B3907" s="3" t="s">
        <v>812</v>
      </c>
      <c r="C3907" s="3">
        <v>829</v>
      </c>
      <c r="D3907" s="3" t="s">
        <v>26</v>
      </c>
      <c r="E3907" s="3" t="s">
        <v>669</v>
      </c>
      <c r="F3907" s="3" t="s">
        <v>65</v>
      </c>
      <c r="G3907" s="3" t="s">
        <v>439</v>
      </c>
      <c r="H3907" s="3" t="s">
        <v>74</v>
      </c>
      <c r="I3907" s="3">
        <v>240</v>
      </c>
      <c r="J3907" s="3">
        <v>1700</v>
      </c>
      <c r="K3907" s="3">
        <v>128</v>
      </c>
      <c r="L3907" s="3">
        <v>140.01</v>
      </c>
      <c r="M3907" s="3">
        <v>145.46</v>
      </c>
      <c r="N3907" s="3">
        <v>109.38</v>
      </c>
      <c r="O3907" s="3">
        <v>96.25</v>
      </c>
      <c r="P3907" s="3">
        <v>980</v>
      </c>
      <c r="Q3907" s="3">
        <v>1106.07</v>
      </c>
      <c r="R3907" s="3">
        <v>1067.49</v>
      </c>
      <c r="S3907" s="3">
        <v>112.86</v>
      </c>
      <c r="T3907" s="3">
        <v>103.61</v>
      </c>
      <c r="U3907" s="3">
        <v>71.680000000000007</v>
      </c>
      <c r="V3907" s="3">
        <v>78.41</v>
      </c>
      <c r="W3907" s="3">
        <v>81.459999999999994</v>
      </c>
      <c r="X3907" s="3">
        <v>79.5</v>
      </c>
      <c r="Y3907" s="3">
        <v>89.73</v>
      </c>
      <c r="Z3907" s="3">
        <v>86.6</v>
      </c>
    </row>
    <row r="3908" spans="1:26" x14ac:dyDescent="0.3">
      <c r="A3908" s="2" t="s">
        <v>811</v>
      </c>
      <c r="B3908" s="2" t="s">
        <v>812</v>
      </c>
      <c r="C3908" s="2">
        <v>830</v>
      </c>
      <c r="D3908" s="2" t="s">
        <v>26</v>
      </c>
      <c r="E3908" s="2" t="s">
        <v>669</v>
      </c>
      <c r="F3908" s="2" t="s">
        <v>65</v>
      </c>
      <c r="G3908" s="2" t="s">
        <v>65</v>
      </c>
      <c r="H3908" s="2" t="s">
        <v>75</v>
      </c>
      <c r="I3908" s="2">
        <v>1830</v>
      </c>
      <c r="J3908" s="2">
        <v>12800</v>
      </c>
      <c r="K3908" s="2">
        <v>1010</v>
      </c>
      <c r="L3908" s="2">
        <v>1194.55</v>
      </c>
      <c r="M3908" s="2">
        <v>1038.56</v>
      </c>
      <c r="N3908" s="2">
        <v>118.27</v>
      </c>
      <c r="O3908" s="2">
        <v>115.02</v>
      </c>
      <c r="P3908" s="2">
        <v>7609</v>
      </c>
      <c r="Q3908" s="2">
        <v>7926.28</v>
      </c>
      <c r="R3908" s="2">
        <v>7903.73</v>
      </c>
      <c r="S3908" s="2">
        <v>104.17</v>
      </c>
      <c r="T3908" s="2">
        <v>100.29</v>
      </c>
      <c r="U3908" s="2">
        <v>74.180000000000007</v>
      </c>
      <c r="V3908" s="2">
        <v>87.74</v>
      </c>
      <c r="W3908" s="2">
        <v>76.28</v>
      </c>
      <c r="X3908" s="2">
        <v>80.959999999999994</v>
      </c>
      <c r="Y3908" s="2">
        <v>84.33</v>
      </c>
      <c r="Z3908" s="2">
        <v>84.09</v>
      </c>
    </row>
    <row r="3909" spans="1:26" x14ac:dyDescent="0.3">
      <c r="A3909" s="3" t="s">
        <v>811</v>
      </c>
      <c r="B3909" s="3" t="s">
        <v>812</v>
      </c>
      <c r="C3909" s="3">
        <v>831</v>
      </c>
      <c r="D3909" s="3" t="s">
        <v>26</v>
      </c>
      <c r="E3909" s="3" t="s">
        <v>669</v>
      </c>
      <c r="F3909" s="3" t="s">
        <v>78</v>
      </c>
      <c r="G3909" s="3" t="s">
        <v>682</v>
      </c>
      <c r="H3909" s="3" t="s">
        <v>60</v>
      </c>
      <c r="I3909" s="3">
        <v>500</v>
      </c>
      <c r="J3909" s="3">
        <v>3500</v>
      </c>
      <c r="K3909" s="3">
        <v>295</v>
      </c>
      <c r="L3909" s="3">
        <v>288.12</v>
      </c>
      <c r="M3909" s="3">
        <v>275.38</v>
      </c>
      <c r="N3909" s="3">
        <v>97.67</v>
      </c>
      <c r="O3909" s="3">
        <v>104.63</v>
      </c>
      <c r="P3909" s="3">
        <v>2241</v>
      </c>
      <c r="Q3909" s="3">
        <v>2021.68</v>
      </c>
      <c r="R3909" s="3">
        <v>2150.2199999999998</v>
      </c>
      <c r="S3909" s="3">
        <v>90.21</v>
      </c>
      <c r="T3909" s="3">
        <v>94.02</v>
      </c>
      <c r="U3909" s="3">
        <v>79.3</v>
      </c>
      <c r="V3909" s="3">
        <v>77.45</v>
      </c>
      <c r="W3909" s="3">
        <v>74.03</v>
      </c>
      <c r="X3909" s="3">
        <v>87.27</v>
      </c>
      <c r="Y3909" s="3">
        <v>78.73</v>
      </c>
      <c r="Z3909" s="3">
        <v>83.73</v>
      </c>
    </row>
    <row r="3910" spans="1:26" x14ac:dyDescent="0.3">
      <c r="A3910" s="2" t="s">
        <v>811</v>
      </c>
      <c r="B3910" s="2" t="s">
        <v>812</v>
      </c>
      <c r="C3910" s="2">
        <v>832</v>
      </c>
      <c r="D3910" s="2" t="s">
        <v>26</v>
      </c>
      <c r="E3910" s="2" t="s">
        <v>669</v>
      </c>
      <c r="F3910" s="2" t="s">
        <v>78</v>
      </c>
      <c r="G3910" s="2" t="s">
        <v>683</v>
      </c>
      <c r="H3910" s="2" t="s">
        <v>60</v>
      </c>
      <c r="I3910" s="2">
        <v>500</v>
      </c>
      <c r="J3910" s="2">
        <v>3500</v>
      </c>
      <c r="K3910" s="2">
        <v>264</v>
      </c>
      <c r="L3910" s="2">
        <v>299.76</v>
      </c>
      <c r="M3910" s="2">
        <v>307.67</v>
      </c>
      <c r="N3910" s="2">
        <v>113.55</v>
      </c>
      <c r="O3910" s="2">
        <v>97.43</v>
      </c>
      <c r="P3910" s="2">
        <v>2020</v>
      </c>
      <c r="Q3910" s="2">
        <v>2192.41</v>
      </c>
      <c r="R3910" s="2">
        <v>2091.69</v>
      </c>
      <c r="S3910" s="2">
        <v>108.54</v>
      </c>
      <c r="T3910" s="2">
        <v>104.82</v>
      </c>
      <c r="U3910" s="2">
        <v>70.97</v>
      </c>
      <c r="V3910" s="2">
        <v>80.58</v>
      </c>
      <c r="W3910" s="2">
        <v>82.71</v>
      </c>
      <c r="X3910" s="2">
        <v>78.66</v>
      </c>
      <c r="Y3910" s="2">
        <v>85.37</v>
      </c>
      <c r="Z3910" s="2">
        <v>81.45</v>
      </c>
    </row>
    <row r="3911" spans="1:26" x14ac:dyDescent="0.3">
      <c r="A3911" s="3" t="s">
        <v>811</v>
      </c>
      <c r="B3911" s="3" t="s">
        <v>812</v>
      </c>
      <c r="C3911" s="3">
        <v>833</v>
      </c>
      <c r="D3911" s="3" t="s">
        <v>26</v>
      </c>
      <c r="E3911" s="3" t="s">
        <v>669</v>
      </c>
      <c r="F3911" s="3" t="s">
        <v>78</v>
      </c>
      <c r="G3911" s="3" t="s">
        <v>684</v>
      </c>
      <c r="H3911" s="3" t="s">
        <v>60</v>
      </c>
      <c r="I3911" s="3">
        <v>1000</v>
      </c>
      <c r="J3911" s="3">
        <v>7000</v>
      </c>
      <c r="K3911" s="3">
        <v>549</v>
      </c>
      <c r="L3911" s="3">
        <v>538.5</v>
      </c>
      <c r="M3911" s="3">
        <v>532.01</v>
      </c>
      <c r="N3911" s="3">
        <v>98.09</v>
      </c>
      <c r="O3911" s="3">
        <v>101.22</v>
      </c>
      <c r="P3911" s="3">
        <v>3934</v>
      </c>
      <c r="Q3911" s="3">
        <v>4310.1000000000004</v>
      </c>
      <c r="R3911" s="3">
        <v>4035.01</v>
      </c>
      <c r="S3911" s="3">
        <v>109.56</v>
      </c>
      <c r="T3911" s="3">
        <v>106.82</v>
      </c>
      <c r="U3911" s="3">
        <v>73.790000000000006</v>
      </c>
      <c r="V3911" s="3">
        <v>72.38</v>
      </c>
      <c r="W3911" s="3">
        <v>71.510000000000005</v>
      </c>
      <c r="X3911" s="3">
        <v>76.599999999999994</v>
      </c>
      <c r="Y3911" s="3">
        <v>83.92</v>
      </c>
      <c r="Z3911" s="3">
        <v>78.56</v>
      </c>
    </row>
    <row r="3912" spans="1:26" x14ac:dyDescent="0.3">
      <c r="A3912" s="2" t="s">
        <v>811</v>
      </c>
      <c r="B3912" s="2" t="s">
        <v>812</v>
      </c>
      <c r="C3912" s="2">
        <v>834</v>
      </c>
      <c r="D3912" s="2" t="s">
        <v>26</v>
      </c>
      <c r="E3912" s="2" t="s">
        <v>669</v>
      </c>
      <c r="F3912" s="2" t="s">
        <v>78</v>
      </c>
      <c r="G3912" s="2" t="s">
        <v>685</v>
      </c>
      <c r="H3912" s="2" t="s">
        <v>74</v>
      </c>
      <c r="I3912" s="2">
        <v>2000</v>
      </c>
      <c r="J3912" s="2">
        <v>14000</v>
      </c>
      <c r="K3912" s="2">
        <v>1108</v>
      </c>
      <c r="L3912" s="2">
        <v>1126.3800000000001</v>
      </c>
      <c r="M3912" s="2">
        <v>1115.06</v>
      </c>
      <c r="N3912" s="2">
        <v>101.66</v>
      </c>
      <c r="O3912" s="2">
        <v>101.02</v>
      </c>
      <c r="P3912" s="2">
        <v>8195</v>
      </c>
      <c r="Q3912" s="2">
        <v>8524.19</v>
      </c>
      <c r="R3912" s="2">
        <v>8276.92</v>
      </c>
      <c r="S3912" s="2">
        <v>104.02</v>
      </c>
      <c r="T3912" s="2">
        <v>102.99</v>
      </c>
      <c r="U3912" s="2">
        <v>74.459999999999994</v>
      </c>
      <c r="V3912" s="2">
        <v>75.7</v>
      </c>
      <c r="W3912" s="2">
        <v>74.94</v>
      </c>
      <c r="X3912" s="2">
        <v>79.78</v>
      </c>
      <c r="Y3912" s="2">
        <v>82.98</v>
      </c>
      <c r="Z3912" s="2">
        <v>80.58</v>
      </c>
    </row>
    <row r="3913" spans="1:26" x14ac:dyDescent="0.3">
      <c r="A3913" s="3" t="s">
        <v>811</v>
      </c>
      <c r="B3913" s="3" t="s">
        <v>812</v>
      </c>
      <c r="C3913" s="3">
        <v>835</v>
      </c>
      <c r="D3913" s="3" t="s">
        <v>26</v>
      </c>
      <c r="E3913" s="3" t="s">
        <v>669</v>
      </c>
      <c r="F3913" s="3" t="s">
        <v>78</v>
      </c>
      <c r="G3913" s="3" t="s">
        <v>686</v>
      </c>
      <c r="H3913" s="3" t="s">
        <v>60</v>
      </c>
      <c r="I3913" s="3">
        <v>660</v>
      </c>
      <c r="J3913" s="3">
        <v>4500</v>
      </c>
      <c r="K3913" s="3">
        <v>263</v>
      </c>
      <c r="L3913" s="3">
        <v>436.18</v>
      </c>
      <c r="M3913" s="3">
        <v>0</v>
      </c>
      <c r="N3913" s="3">
        <v>165.85</v>
      </c>
      <c r="O3913" s="3">
        <v>0</v>
      </c>
      <c r="P3913" s="3">
        <v>2082</v>
      </c>
      <c r="Q3913" s="3">
        <v>2890.31</v>
      </c>
      <c r="R3913" s="3">
        <v>0</v>
      </c>
      <c r="S3913" s="3">
        <v>138.82</v>
      </c>
      <c r="T3913" s="3">
        <v>0</v>
      </c>
      <c r="U3913" s="3">
        <v>53.56</v>
      </c>
      <c r="V3913" s="3">
        <v>88.83</v>
      </c>
      <c r="W3913" s="3">
        <v>0</v>
      </c>
      <c r="X3913" s="3">
        <v>61.42</v>
      </c>
      <c r="Y3913" s="3">
        <v>85.27</v>
      </c>
      <c r="Z3913" s="3">
        <v>0</v>
      </c>
    </row>
    <row r="3914" spans="1:26" x14ac:dyDescent="0.3">
      <c r="A3914" s="2" t="s">
        <v>811</v>
      </c>
      <c r="B3914" s="2" t="s">
        <v>812</v>
      </c>
      <c r="C3914" s="2">
        <v>836</v>
      </c>
      <c r="D3914" s="2" t="s">
        <v>26</v>
      </c>
      <c r="E3914" s="2" t="s">
        <v>669</v>
      </c>
      <c r="F3914" s="2" t="s">
        <v>78</v>
      </c>
      <c r="G3914" s="2" t="s">
        <v>83</v>
      </c>
      <c r="H3914" s="2" t="s">
        <v>74</v>
      </c>
      <c r="I3914" s="2">
        <v>660</v>
      </c>
      <c r="J3914" s="2">
        <v>4500</v>
      </c>
      <c r="K3914" s="2">
        <v>263</v>
      </c>
      <c r="L3914" s="2">
        <v>436.18</v>
      </c>
      <c r="M3914" s="2">
        <v>0</v>
      </c>
      <c r="N3914" s="2">
        <v>165.85</v>
      </c>
      <c r="O3914" s="2">
        <v>0</v>
      </c>
      <c r="P3914" s="2">
        <v>2082</v>
      </c>
      <c r="Q3914" s="2">
        <v>2890.31</v>
      </c>
      <c r="R3914" s="2">
        <v>0</v>
      </c>
      <c r="S3914" s="2">
        <v>138.82</v>
      </c>
      <c r="T3914" s="2">
        <v>0</v>
      </c>
      <c r="U3914" s="2">
        <v>53.56</v>
      </c>
      <c r="V3914" s="2">
        <v>88.83</v>
      </c>
      <c r="W3914" s="2">
        <v>0</v>
      </c>
      <c r="X3914" s="2">
        <v>61.42</v>
      </c>
      <c r="Y3914" s="2">
        <v>85.27</v>
      </c>
      <c r="Z3914" s="2">
        <v>0</v>
      </c>
    </row>
    <row r="3915" spans="1:26" x14ac:dyDescent="0.3">
      <c r="A3915" s="3" t="s">
        <v>811</v>
      </c>
      <c r="B3915" s="3" t="s">
        <v>812</v>
      </c>
      <c r="C3915" s="3">
        <v>837</v>
      </c>
      <c r="D3915" s="3" t="s">
        <v>26</v>
      </c>
      <c r="E3915" s="3" t="s">
        <v>669</v>
      </c>
      <c r="F3915" s="3" t="s">
        <v>78</v>
      </c>
      <c r="G3915" s="3" t="s">
        <v>84</v>
      </c>
      <c r="H3915" s="3" t="s">
        <v>75</v>
      </c>
      <c r="I3915" s="3">
        <v>2660</v>
      </c>
      <c r="J3915" s="3">
        <v>18500</v>
      </c>
      <c r="K3915" s="3">
        <v>1371</v>
      </c>
      <c r="L3915" s="3">
        <v>1562.56</v>
      </c>
      <c r="M3915" s="3">
        <v>1115.06</v>
      </c>
      <c r="N3915" s="3">
        <v>113.97</v>
      </c>
      <c r="O3915" s="3">
        <v>140.13</v>
      </c>
      <c r="P3915" s="3">
        <v>10277</v>
      </c>
      <c r="Q3915" s="3">
        <v>11414.5</v>
      </c>
      <c r="R3915" s="3">
        <v>8276.92</v>
      </c>
      <c r="S3915" s="3">
        <v>111.07</v>
      </c>
      <c r="T3915" s="3">
        <v>137.91</v>
      </c>
      <c r="U3915" s="3">
        <v>69.28</v>
      </c>
      <c r="V3915" s="3">
        <v>78.959999999999994</v>
      </c>
      <c r="W3915" s="3">
        <v>74.94</v>
      </c>
      <c r="X3915" s="3">
        <v>75.22</v>
      </c>
      <c r="Y3915" s="3">
        <v>83.55</v>
      </c>
      <c r="Z3915" s="3">
        <v>80.58</v>
      </c>
    </row>
    <row r="3916" spans="1:26" x14ac:dyDescent="0.3">
      <c r="A3916" s="2" t="s">
        <v>811</v>
      </c>
      <c r="B3916" s="2" t="s">
        <v>812</v>
      </c>
      <c r="C3916" s="2">
        <v>838</v>
      </c>
      <c r="D3916" s="2" t="s">
        <v>26</v>
      </c>
      <c r="E3916" s="2" t="s">
        <v>669</v>
      </c>
      <c r="F3916" s="2" t="s">
        <v>78</v>
      </c>
      <c r="G3916" s="2" t="s">
        <v>687</v>
      </c>
      <c r="H3916" s="2" t="s">
        <v>60</v>
      </c>
      <c r="I3916" s="2">
        <v>80</v>
      </c>
      <c r="J3916" s="2">
        <v>142</v>
      </c>
      <c r="K3916" s="2">
        <v>22</v>
      </c>
      <c r="L3916" s="2">
        <v>33.58</v>
      </c>
      <c r="M3916" s="2">
        <v>33.72</v>
      </c>
      <c r="N3916" s="2">
        <v>152.63999999999999</v>
      </c>
      <c r="O3916" s="2">
        <v>99.58</v>
      </c>
      <c r="P3916" s="2">
        <v>118</v>
      </c>
      <c r="Q3916" s="2">
        <v>81.96</v>
      </c>
      <c r="R3916" s="2">
        <v>116.33</v>
      </c>
      <c r="S3916" s="2">
        <v>69.459999999999994</v>
      </c>
      <c r="T3916" s="2">
        <v>70.45</v>
      </c>
      <c r="U3916" s="2" t="s">
        <v>60</v>
      </c>
      <c r="V3916" s="2" t="s">
        <v>60</v>
      </c>
      <c r="W3916" s="2" t="s">
        <v>60</v>
      </c>
      <c r="X3916" s="2" t="s">
        <v>60</v>
      </c>
      <c r="Y3916" s="2" t="s">
        <v>60</v>
      </c>
      <c r="Z3916" s="2" t="s">
        <v>60</v>
      </c>
    </row>
    <row r="3917" spans="1:26" x14ac:dyDescent="0.3">
      <c r="A3917" s="3" t="s">
        <v>811</v>
      </c>
      <c r="B3917" s="3" t="s">
        <v>812</v>
      </c>
      <c r="C3917" s="3">
        <v>839</v>
      </c>
      <c r="D3917" s="3" t="s">
        <v>26</v>
      </c>
      <c r="E3917" s="3" t="s">
        <v>669</v>
      </c>
      <c r="F3917" s="3" t="s">
        <v>78</v>
      </c>
      <c r="G3917" s="3" t="s">
        <v>685</v>
      </c>
      <c r="H3917" s="3" t="s">
        <v>12</v>
      </c>
      <c r="I3917" s="3">
        <v>80</v>
      </c>
      <c r="J3917" s="3">
        <v>142</v>
      </c>
      <c r="K3917" s="3">
        <v>22</v>
      </c>
      <c r="L3917" s="3">
        <v>33.58</v>
      </c>
      <c r="M3917" s="3">
        <v>33.72</v>
      </c>
      <c r="N3917" s="3">
        <v>152.63999999999999</v>
      </c>
      <c r="O3917" s="3">
        <v>99.58</v>
      </c>
      <c r="P3917" s="3">
        <v>118</v>
      </c>
      <c r="Q3917" s="3">
        <v>81.96</v>
      </c>
      <c r="R3917" s="3">
        <v>116.33</v>
      </c>
      <c r="S3917" s="3">
        <v>69.459999999999994</v>
      </c>
      <c r="T3917" s="3">
        <v>70.45</v>
      </c>
      <c r="U3917" s="3" t="s">
        <v>60</v>
      </c>
      <c r="V3917" s="3" t="s">
        <v>60</v>
      </c>
      <c r="W3917" s="3" t="s">
        <v>60</v>
      </c>
      <c r="X3917" s="3" t="s">
        <v>60</v>
      </c>
      <c r="Y3917" s="3" t="s">
        <v>60</v>
      </c>
      <c r="Z3917" s="3" t="s">
        <v>60</v>
      </c>
    </row>
    <row r="3918" spans="1:26" x14ac:dyDescent="0.3">
      <c r="A3918" s="2" t="s">
        <v>811</v>
      </c>
      <c r="B3918" s="2" t="s">
        <v>812</v>
      </c>
      <c r="C3918" s="2">
        <v>840</v>
      </c>
      <c r="D3918" s="2" t="s">
        <v>26</v>
      </c>
      <c r="E3918" s="2" t="s">
        <v>669</v>
      </c>
      <c r="F3918" s="2" t="s">
        <v>78</v>
      </c>
      <c r="G3918" s="2" t="s">
        <v>84</v>
      </c>
      <c r="H3918" s="2" t="s">
        <v>12</v>
      </c>
      <c r="I3918" s="2">
        <v>80</v>
      </c>
      <c r="J3918" s="2">
        <v>142</v>
      </c>
      <c r="K3918" s="2">
        <v>22</v>
      </c>
      <c r="L3918" s="2">
        <v>33.58</v>
      </c>
      <c r="M3918" s="2">
        <v>33.72</v>
      </c>
      <c r="N3918" s="2">
        <v>152.63999999999999</v>
      </c>
      <c r="O3918" s="2">
        <v>99.58</v>
      </c>
      <c r="P3918" s="2">
        <v>118</v>
      </c>
      <c r="Q3918" s="2">
        <v>81.96</v>
      </c>
      <c r="R3918" s="2">
        <v>116.33</v>
      </c>
      <c r="S3918" s="2">
        <v>69.459999999999994</v>
      </c>
      <c r="T3918" s="2">
        <v>70.45</v>
      </c>
      <c r="U3918" s="2" t="s">
        <v>60</v>
      </c>
      <c r="V3918" s="2" t="s">
        <v>60</v>
      </c>
      <c r="W3918" s="2" t="s">
        <v>60</v>
      </c>
      <c r="X3918" s="2" t="s">
        <v>60</v>
      </c>
      <c r="Y3918" s="2" t="s">
        <v>60</v>
      </c>
      <c r="Z3918" s="2" t="s">
        <v>60</v>
      </c>
    </row>
    <row r="3919" spans="1:26" x14ac:dyDescent="0.3">
      <c r="A3919" s="3" t="s">
        <v>811</v>
      </c>
      <c r="B3919" s="3" t="s">
        <v>812</v>
      </c>
      <c r="C3919" s="3">
        <v>841</v>
      </c>
      <c r="D3919" s="3" t="s">
        <v>26</v>
      </c>
      <c r="E3919" s="3" t="s">
        <v>669</v>
      </c>
      <c r="F3919" s="3" t="s">
        <v>78</v>
      </c>
      <c r="G3919" s="3" t="s">
        <v>68</v>
      </c>
      <c r="H3919" s="3" t="s">
        <v>75</v>
      </c>
      <c r="I3919" s="3">
        <v>4910</v>
      </c>
      <c r="J3919" s="3">
        <v>33600</v>
      </c>
      <c r="K3919" s="3">
        <v>2560</v>
      </c>
      <c r="L3919" s="3">
        <v>2987.28</v>
      </c>
      <c r="M3919" s="3">
        <v>2371.62</v>
      </c>
      <c r="N3919" s="3">
        <v>116.69</v>
      </c>
      <c r="O3919" s="3">
        <v>125.96</v>
      </c>
      <c r="P3919" s="3">
        <v>19183</v>
      </c>
      <c r="Q3919" s="3">
        <v>20572.650000000001</v>
      </c>
      <c r="R3919" s="3">
        <v>17703.75</v>
      </c>
      <c r="S3919" s="3">
        <v>107.24</v>
      </c>
      <c r="T3919" s="3">
        <v>116.21</v>
      </c>
      <c r="U3919" s="3">
        <v>70.08</v>
      </c>
      <c r="V3919" s="3">
        <v>81.78</v>
      </c>
      <c r="W3919" s="3">
        <v>75</v>
      </c>
      <c r="X3919" s="3">
        <v>76.069999999999993</v>
      </c>
      <c r="Y3919" s="3">
        <v>81.58</v>
      </c>
      <c r="Z3919" s="3">
        <v>81.11</v>
      </c>
    </row>
    <row r="3920" spans="1:26" x14ac:dyDescent="0.3">
      <c r="A3920" s="2" t="s">
        <v>811</v>
      </c>
      <c r="B3920" s="2" t="s">
        <v>812</v>
      </c>
      <c r="C3920" s="2">
        <v>842</v>
      </c>
      <c r="D3920" s="2" t="s">
        <v>26</v>
      </c>
      <c r="E3920" s="2" t="s">
        <v>669</v>
      </c>
      <c r="F3920" s="2" t="s">
        <v>78</v>
      </c>
      <c r="G3920" s="2" t="s">
        <v>68</v>
      </c>
      <c r="H3920" s="2" t="s">
        <v>16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 t="s">
        <v>60</v>
      </c>
      <c r="V3920" s="2" t="s">
        <v>60</v>
      </c>
      <c r="W3920" s="2" t="s">
        <v>60</v>
      </c>
      <c r="X3920" s="2" t="s">
        <v>60</v>
      </c>
      <c r="Y3920" s="2" t="s">
        <v>60</v>
      </c>
      <c r="Z3920" s="2" t="s">
        <v>60</v>
      </c>
    </row>
    <row r="3921" spans="1:26" x14ac:dyDescent="0.3">
      <c r="A3921" s="3" t="s">
        <v>811</v>
      </c>
      <c r="B3921" s="3" t="s">
        <v>812</v>
      </c>
      <c r="C3921" s="3">
        <v>843</v>
      </c>
      <c r="D3921" s="3" t="s">
        <v>26</v>
      </c>
      <c r="E3921" s="3" t="s">
        <v>669</v>
      </c>
      <c r="F3921" s="3" t="s">
        <v>78</v>
      </c>
      <c r="G3921" s="3" t="s">
        <v>68</v>
      </c>
      <c r="H3921" s="3" t="s">
        <v>12</v>
      </c>
      <c r="I3921" s="3">
        <v>210</v>
      </c>
      <c r="J3921" s="3">
        <v>252</v>
      </c>
      <c r="K3921" s="3">
        <v>36</v>
      </c>
      <c r="L3921" s="3">
        <v>76.2</v>
      </c>
      <c r="M3921" s="3">
        <v>97.37</v>
      </c>
      <c r="N3921" s="3">
        <v>211.67</v>
      </c>
      <c r="O3921" s="3">
        <v>78.260000000000005</v>
      </c>
      <c r="P3921" s="3">
        <v>200</v>
      </c>
      <c r="Q3921" s="3">
        <v>145.56</v>
      </c>
      <c r="R3921" s="3">
        <v>271.18</v>
      </c>
      <c r="S3921" s="3">
        <v>72.78</v>
      </c>
      <c r="T3921" s="3">
        <v>53.68</v>
      </c>
      <c r="U3921" s="3" t="s">
        <v>60</v>
      </c>
      <c r="V3921" s="3" t="s">
        <v>60</v>
      </c>
      <c r="W3921" s="3" t="s">
        <v>60</v>
      </c>
      <c r="X3921" s="3" t="s">
        <v>60</v>
      </c>
      <c r="Y3921" s="3" t="s">
        <v>60</v>
      </c>
      <c r="Z3921" s="3" t="s">
        <v>60</v>
      </c>
    </row>
    <row r="3922" spans="1:26" x14ac:dyDescent="0.3">
      <c r="A3922" s="2" t="s">
        <v>811</v>
      </c>
      <c r="B3922" s="2" t="s">
        <v>812</v>
      </c>
      <c r="C3922" s="2">
        <v>844</v>
      </c>
      <c r="D3922" s="2" t="s">
        <v>26</v>
      </c>
      <c r="E3922" s="2" t="s">
        <v>669</v>
      </c>
      <c r="F3922" s="2" t="s">
        <v>78</v>
      </c>
      <c r="G3922" s="2" t="s">
        <v>68</v>
      </c>
      <c r="H3922" s="2" t="s">
        <v>669</v>
      </c>
      <c r="I3922" s="2">
        <v>5120</v>
      </c>
      <c r="J3922" s="2">
        <v>33852</v>
      </c>
      <c r="K3922" s="2">
        <v>2596</v>
      </c>
      <c r="L3922" s="2">
        <v>3063.48</v>
      </c>
      <c r="M3922" s="2">
        <v>2468.9899999999998</v>
      </c>
      <c r="N3922" s="2">
        <v>118.01</v>
      </c>
      <c r="O3922" s="2">
        <v>124.08</v>
      </c>
      <c r="P3922" s="2">
        <v>19383</v>
      </c>
      <c r="Q3922" s="2">
        <v>20718.21</v>
      </c>
      <c r="R3922" s="2">
        <v>17974.93</v>
      </c>
      <c r="S3922" s="2">
        <v>106.89</v>
      </c>
      <c r="T3922" s="2">
        <v>115.26</v>
      </c>
      <c r="U3922" s="2" t="s">
        <v>60</v>
      </c>
      <c r="V3922" s="2" t="s">
        <v>60</v>
      </c>
      <c r="W3922" s="2" t="s">
        <v>60</v>
      </c>
      <c r="X3922" s="2" t="s">
        <v>60</v>
      </c>
      <c r="Y3922" s="2" t="s">
        <v>60</v>
      </c>
      <c r="Z3922" s="2" t="s">
        <v>60</v>
      </c>
    </row>
    <row r="3923" spans="1:26" x14ac:dyDescent="0.3">
      <c r="A3923" s="3" t="s">
        <v>811</v>
      </c>
      <c r="B3923" s="3" t="s">
        <v>812</v>
      </c>
      <c r="C3923" s="3">
        <v>845</v>
      </c>
      <c r="D3923" s="3" t="s">
        <v>26</v>
      </c>
      <c r="E3923" s="3" t="s">
        <v>688</v>
      </c>
      <c r="F3923" s="3" t="s">
        <v>58</v>
      </c>
      <c r="G3923" s="3" t="s">
        <v>689</v>
      </c>
      <c r="H3923" s="3" t="s">
        <v>60</v>
      </c>
      <c r="I3923" s="3">
        <v>1740</v>
      </c>
      <c r="J3923" s="3">
        <v>12800</v>
      </c>
      <c r="K3923" s="3">
        <v>1129</v>
      </c>
      <c r="L3923" s="3">
        <v>786.59</v>
      </c>
      <c r="M3923" s="3">
        <v>1076</v>
      </c>
      <c r="N3923" s="3">
        <v>69.67</v>
      </c>
      <c r="O3923" s="3">
        <v>73.099999999999994</v>
      </c>
      <c r="P3923" s="3">
        <v>7554</v>
      </c>
      <c r="Q3923" s="3">
        <v>6932.23</v>
      </c>
      <c r="R3923" s="3">
        <v>6630.59</v>
      </c>
      <c r="S3923" s="3">
        <v>91.77</v>
      </c>
      <c r="T3923" s="3">
        <v>104.55</v>
      </c>
      <c r="U3923" s="3">
        <v>87.21</v>
      </c>
      <c r="V3923" s="3">
        <v>60.76</v>
      </c>
      <c r="W3923" s="3">
        <v>83.12</v>
      </c>
      <c r="X3923" s="3">
        <v>84.53</v>
      </c>
      <c r="Y3923" s="3">
        <v>77.569999999999993</v>
      </c>
      <c r="Z3923" s="3">
        <v>74.2</v>
      </c>
    </row>
    <row r="3924" spans="1:26" x14ac:dyDescent="0.3">
      <c r="A3924" s="2" t="s">
        <v>811</v>
      </c>
      <c r="B3924" s="2" t="s">
        <v>812</v>
      </c>
      <c r="C3924" s="2">
        <v>846</v>
      </c>
      <c r="D3924" s="2" t="s">
        <v>26</v>
      </c>
      <c r="E3924" s="2" t="s">
        <v>688</v>
      </c>
      <c r="F3924" s="2" t="s">
        <v>58</v>
      </c>
      <c r="G3924" s="2" t="s">
        <v>690</v>
      </c>
      <c r="H3924" s="2" t="s">
        <v>74</v>
      </c>
      <c r="I3924" s="2">
        <v>1740</v>
      </c>
      <c r="J3924" s="2">
        <v>12800</v>
      </c>
      <c r="K3924" s="2">
        <v>1129</v>
      </c>
      <c r="L3924" s="2">
        <v>786.59</v>
      </c>
      <c r="M3924" s="2">
        <v>1076</v>
      </c>
      <c r="N3924" s="2">
        <v>69.67</v>
      </c>
      <c r="O3924" s="2">
        <v>73.099999999999994</v>
      </c>
      <c r="P3924" s="2">
        <v>7554</v>
      </c>
      <c r="Q3924" s="2">
        <v>6932.23</v>
      </c>
      <c r="R3924" s="2">
        <v>6630.59</v>
      </c>
      <c r="S3924" s="2">
        <v>91.77</v>
      </c>
      <c r="T3924" s="2">
        <v>104.55</v>
      </c>
      <c r="U3924" s="2">
        <v>87.21</v>
      </c>
      <c r="V3924" s="2">
        <v>60.76</v>
      </c>
      <c r="W3924" s="2">
        <v>83.12</v>
      </c>
      <c r="X3924" s="2">
        <v>84.53</v>
      </c>
      <c r="Y3924" s="2">
        <v>77.569999999999993</v>
      </c>
      <c r="Z3924" s="2">
        <v>74.2</v>
      </c>
    </row>
    <row r="3925" spans="1:26" x14ac:dyDescent="0.3">
      <c r="A3925" s="3" t="s">
        <v>811</v>
      </c>
      <c r="B3925" s="3" t="s">
        <v>812</v>
      </c>
      <c r="C3925" s="3">
        <v>847</v>
      </c>
      <c r="D3925" s="3" t="s">
        <v>26</v>
      </c>
      <c r="E3925" s="3" t="s">
        <v>688</v>
      </c>
      <c r="F3925" s="3" t="s">
        <v>58</v>
      </c>
      <c r="G3925" s="3" t="s">
        <v>58</v>
      </c>
      <c r="H3925" s="3" t="s">
        <v>75</v>
      </c>
      <c r="I3925" s="3">
        <v>1740</v>
      </c>
      <c r="J3925" s="3">
        <v>12800</v>
      </c>
      <c r="K3925" s="3">
        <v>1129</v>
      </c>
      <c r="L3925" s="3">
        <v>786.59</v>
      </c>
      <c r="M3925" s="3">
        <v>1076</v>
      </c>
      <c r="N3925" s="3">
        <v>69.67</v>
      </c>
      <c r="O3925" s="3">
        <v>73.099999999999994</v>
      </c>
      <c r="P3925" s="3">
        <v>7554</v>
      </c>
      <c r="Q3925" s="3">
        <v>6932.23</v>
      </c>
      <c r="R3925" s="3">
        <v>6630.59</v>
      </c>
      <c r="S3925" s="3">
        <v>91.77</v>
      </c>
      <c r="T3925" s="3">
        <v>104.55</v>
      </c>
      <c r="U3925" s="3">
        <v>87.21</v>
      </c>
      <c r="V3925" s="3">
        <v>60.76</v>
      </c>
      <c r="W3925" s="3">
        <v>83.12</v>
      </c>
      <c r="X3925" s="3">
        <v>84.53</v>
      </c>
      <c r="Y3925" s="3">
        <v>77.569999999999993</v>
      </c>
      <c r="Z3925" s="3">
        <v>74.2</v>
      </c>
    </row>
    <row r="3926" spans="1:26" x14ac:dyDescent="0.3">
      <c r="A3926" s="2" t="s">
        <v>811</v>
      </c>
      <c r="B3926" s="2" t="s">
        <v>812</v>
      </c>
      <c r="C3926" s="2">
        <v>848</v>
      </c>
      <c r="D3926" s="2" t="s">
        <v>26</v>
      </c>
      <c r="E3926" s="2" t="s">
        <v>688</v>
      </c>
      <c r="F3926" s="2" t="s">
        <v>58</v>
      </c>
      <c r="G3926" s="2" t="s">
        <v>691</v>
      </c>
      <c r="H3926" s="2" t="s">
        <v>60</v>
      </c>
      <c r="I3926" s="2">
        <v>114.75</v>
      </c>
      <c r="J3926" s="2">
        <v>626</v>
      </c>
      <c r="K3926" s="2">
        <v>49</v>
      </c>
      <c r="L3926" s="2">
        <v>86.58</v>
      </c>
      <c r="M3926" s="2">
        <v>51.68</v>
      </c>
      <c r="N3926" s="2">
        <v>176.69</v>
      </c>
      <c r="O3926" s="2">
        <v>167.53</v>
      </c>
      <c r="P3926" s="2">
        <v>368</v>
      </c>
      <c r="Q3926" s="2">
        <v>520.08000000000004</v>
      </c>
      <c r="R3926" s="2">
        <v>323.47000000000003</v>
      </c>
      <c r="S3926" s="2">
        <v>141.33000000000001</v>
      </c>
      <c r="T3926" s="2">
        <v>160.78</v>
      </c>
      <c r="U3926" s="2" t="s">
        <v>60</v>
      </c>
      <c r="V3926" s="2" t="s">
        <v>60</v>
      </c>
      <c r="W3926" s="2" t="s">
        <v>60</v>
      </c>
      <c r="X3926" s="2" t="s">
        <v>60</v>
      </c>
      <c r="Y3926" s="2" t="s">
        <v>60</v>
      </c>
      <c r="Z3926" s="2" t="s">
        <v>60</v>
      </c>
    </row>
    <row r="3927" spans="1:26" x14ac:dyDescent="0.3">
      <c r="A3927" s="3" t="s">
        <v>811</v>
      </c>
      <c r="B3927" s="3" t="s">
        <v>812</v>
      </c>
      <c r="C3927" s="3">
        <v>849</v>
      </c>
      <c r="D3927" s="3" t="s">
        <v>26</v>
      </c>
      <c r="E3927" s="3" t="s">
        <v>688</v>
      </c>
      <c r="F3927" s="3" t="s">
        <v>58</v>
      </c>
      <c r="G3927" s="3" t="s">
        <v>461</v>
      </c>
      <c r="H3927" s="3" t="s">
        <v>12</v>
      </c>
      <c r="I3927" s="3">
        <v>114.75</v>
      </c>
      <c r="J3927" s="3">
        <v>626</v>
      </c>
      <c r="K3927" s="3">
        <v>49</v>
      </c>
      <c r="L3927" s="3">
        <v>86.58</v>
      </c>
      <c r="M3927" s="3">
        <v>51.68</v>
      </c>
      <c r="N3927" s="3">
        <v>176.69</v>
      </c>
      <c r="O3927" s="3">
        <v>167.53</v>
      </c>
      <c r="P3927" s="3">
        <v>368</v>
      </c>
      <c r="Q3927" s="3">
        <v>520.08000000000004</v>
      </c>
      <c r="R3927" s="3">
        <v>323.47000000000003</v>
      </c>
      <c r="S3927" s="3">
        <v>141.33000000000001</v>
      </c>
      <c r="T3927" s="3">
        <v>160.78</v>
      </c>
      <c r="U3927" s="3" t="s">
        <v>60</v>
      </c>
      <c r="V3927" s="3" t="s">
        <v>60</v>
      </c>
      <c r="W3927" s="3" t="s">
        <v>60</v>
      </c>
      <c r="X3927" s="3" t="s">
        <v>60</v>
      </c>
      <c r="Y3927" s="3" t="s">
        <v>60</v>
      </c>
      <c r="Z3927" s="3" t="s">
        <v>60</v>
      </c>
    </row>
    <row r="3928" spans="1:26" x14ac:dyDescent="0.3">
      <c r="A3928" s="2" t="s">
        <v>811</v>
      </c>
      <c r="B3928" s="2" t="s">
        <v>812</v>
      </c>
      <c r="C3928" s="2">
        <v>850</v>
      </c>
      <c r="D3928" s="2" t="s">
        <v>26</v>
      </c>
      <c r="E3928" s="2" t="s">
        <v>688</v>
      </c>
      <c r="F3928" s="2" t="s">
        <v>58</v>
      </c>
      <c r="G3928" s="2" t="s">
        <v>692</v>
      </c>
      <c r="H3928" s="2" t="s">
        <v>60</v>
      </c>
      <c r="I3928" s="2">
        <v>510</v>
      </c>
      <c r="J3928" s="2">
        <v>1183</v>
      </c>
      <c r="K3928" s="2">
        <v>140</v>
      </c>
      <c r="L3928" s="2">
        <v>110.22</v>
      </c>
      <c r="M3928" s="2">
        <v>59.41</v>
      </c>
      <c r="N3928" s="2">
        <v>78.73</v>
      </c>
      <c r="O3928" s="2">
        <v>185.52</v>
      </c>
      <c r="P3928" s="2">
        <v>813</v>
      </c>
      <c r="Q3928" s="2">
        <v>670.61</v>
      </c>
      <c r="R3928" s="2">
        <v>731.92</v>
      </c>
      <c r="S3928" s="2">
        <v>82.49</v>
      </c>
      <c r="T3928" s="2">
        <v>91.62</v>
      </c>
      <c r="U3928" s="2" t="s">
        <v>60</v>
      </c>
      <c r="V3928" s="2" t="s">
        <v>60</v>
      </c>
      <c r="W3928" s="2" t="s">
        <v>60</v>
      </c>
      <c r="X3928" s="2" t="s">
        <v>60</v>
      </c>
      <c r="Y3928" s="2" t="s">
        <v>60</v>
      </c>
      <c r="Z3928" s="2" t="s">
        <v>60</v>
      </c>
    </row>
    <row r="3929" spans="1:26" x14ac:dyDescent="0.3">
      <c r="A3929" s="3" t="s">
        <v>811</v>
      </c>
      <c r="B3929" s="3" t="s">
        <v>812</v>
      </c>
      <c r="C3929" s="3">
        <v>851</v>
      </c>
      <c r="D3929" s="3" t="s">
        <v>26</v>
      </c>
      <c r="E3929" s="3" t="s">
        <v>688</v>
      </c>
      <c r="F3929" s="3" t="s">
        <v>58</v>
      </c>
      <c r="G3929" s="3" t="s">
        <v>693</v>
      </c>
      <c r="H3929" s="3" t="s">
        <v>60</v>
      </c>
      <c r="I3929" s="3">
        <v>72</v>
      </c>
      <c r="J3929" s="3">
        <v>650</v>
      </c>
      <c r="K3929" s="3">
        <v>84</v>
      </c>
      <c r="L3929" s="3">
        <v>40.4</v>
      </c>
      <c r="M3929" s="3">
        <v>44.37</v>
      </c>
      <c r="N3929" s="3">
        <v>48.1</v>
      </c>
      <c r="O3929" s="3">
        <v>91.05</v>
      </c>
      <c r="P3929" s="3">
        <v>504</v>
      </c>
      <c r="Q3929" s="3">
        <v>218.2</v>
      </c>
      <c r="R3929" s="3">
        <v>239.38</v>
      </c>
      <c r="S3929" s="3">
        <v>43.29</v>
      </c>
      <c r="T3929" s="3">
        <v>91.15</v>
      </c>
      <c r="U3929" s="3" t="s">
        <v>60</v>
      </c>
      <c r="V3929" s="3" t="s">
        <v>60</v>
      </c>
      <c r="W3929" s="3" t="s">
        <v>60</v>
      </c>
      <c r="X3929" s="3" t="s">
        <v>60</v>
      </c>
      <c r="Y3929" s="3" t="s">
        <v>60</v>
      </c>
      <c r="Z3929" s="3" t="s">
        <v>60</v>
      </c>
    </row>
    <row r="3930" spans="1:26" x14ac:dyDescent="0.3">
      <c r="A3930" s="2" t="s">
        <v>811</v>
      </c>
      <c r="B3930" s="2" t="s">
        <v>812</v>
      </c>
      <c r="C3930" s="2">
        <v>852</v>
      </c>
      <c r="D3930" s="2" t="s">
        <v>26</v>
      </c>
      <c r="E3930" s="2" t="s">
        <v>688</v>
      </c>
      <c r="F3930" s="2" t="s">
        <v>58</v>
      </c>
      <c r="G3930" s="2" t="s">
        <v>694</v>
      </c>
      <c r="H3930" s="2" t="s">
        <v>60</v>
      </c>
      <c r="I3930" s="2">
        <v>287.8</v>
      </c>
      <c r="J3930" s="2">
        <v>330</v>
      </c>
      <c r="K3930" s="2">
        <v>45</v>
      </c>
      <c r="L3930" s="2">
        <v>130.33000000000001</v>
      </c>
      <c r="M3930" s="2">
        <v>169.91</v>
      </c>
      <c r="N3930" s="2">
        <v>289.62</v>
      </c>
      <c r="O3930" s="2">
        <v>76.709999999999994</v>
      </c>
      <c r="P3930" s="2">
        <v>232</v>
      </c>
      <c r="Q3930" s="2">
        <v>741.14</v>
      </c>
      <c r="R3930" s="2">
        <v>764.24</v>
      </c>
      <c r="S3930" s="2">
        <v>319.45999999999998</v>
      </c>
      <c r="T3930" s="2">
        <v>96.98</v>
      </c>
      <c r="U3930" s="2" t="s">
        <v>60</v>
      </c>
      <c r="V3930" s="2" t="s">
        <v>60</v>
      </c>
      <c r="W3930" s="2" t="s">
        <v>60</v>
      </c>
      <c r="X3930" s="2" t="s">
        <v>60</v>
      </c>
      <c r="Y3930" s="2" t="s">
        <v>60</v>
      </c>
      <c r="Z3930" s="2" t="s">
        <v>60</v>
      </c>
    </row>
    <row r="3931" spans="1:26" x14ac:dyDescent="0.3">
      <c r="A3931" s="3" t="s">
        <v>811</v>
      </c>
      <c r="B3931" s="3" t="s">
        <v>812</v>
      </c>
      <c r="C3931" s="3">
        <v>853</v>
      </c>
      <c r="D3931" s="3" t="s">
        <v>26</v>
      </c>
      <c r="E3931" s="3" t="s">
        <v>688</v>
      </c>
      <c r="F3931" s="3" t="s">
        <v>58</v>
      </c>
      <c r="G3931" s="3" t="s">
        <v>695</v>
      </c>
      <c r="H3931" s="3" t="s">
        <v>60</v>
      </c>
      <c r="I3931" s="3">
        <v>250</v>
      </c>
      <c r="J3931" s="3">
        <v>950</v>
      </c>
      <c r="K3931" s="3">
        <v>122</v>
      </c>
      <c r="L3931" s="3">
        <v>141.08000000000001</v>
      </c>
      <c r="M3931" s="3">
        <v>128.75</v>
      </c>
      <c r="N3931" s="3">
        <v>115.64</v>
      </c>
      <c r="O3931" s="3">
        <v>109.58</v>
      </c>
      <c r="P3931" s="3">
        <v>832</v>
      </c>
      <c r="Q3931" s="3">
        <v>604.49</v>
      </c>
      <c r="R3931" s="3">
        <v>567.66</v>
      </c>
      <c r="S3931" s="3">
        <v>72.66</v>
      </c>
      <c r="T3931" s="3">
        <v>106.49</v>
      </c>
      <c r="U3931" s="3" t="s">
        <v>60</v>
      </c>
      <c r="V3931" s="3" t="s">
        <v>60</v>
      </c>
      <c r="W3931" s="3" t="s">
        <v>60</v>
      </c>
      <c r="X3931" s="3" t="s">
        <v>60</v>
      </c>
      <c r="Y3931" s="3" t="s">
        <v>60</v>
      </c>
      <c r="Z3931" s="3" t="s">
        <v>60</v>
      </c>
    </row>
    <row r="3932" spans="1:26" x14ac:dyDescent="0.3">
      <c r="A3932" s="2" t="s">
        <v>811</v>
      </c>
      <c r="B3932" s="2" t="s">
        <v>812</v>
      </c>
      <c r="C3932" s="2">
        <v>854</v>
      </c>
      <c r="D3932" s="2" t="s">
        <v>26</v>
      </c>
      <c r="E3932" s="2" t="s">
        <v>688</v>
      </c>
      <c r="F3932" s="2" t="s">
        <v>58</v>
      </c>
      <c r="G3932" s="2" t="s">
        <v>696</v>
      </c>
      <c r="H3932" s="2" t="s">
        <v>60</v>
      </c>
      <c r="I3932" s="2">
        <v>600</v>
      </c>
      <c r="J3932" s="2">
        <v>1600</v>
      </c>
      <c r="K3932" s="2">
        <v>186</v>
      </c>
      <c r="L3932" s="2">
        <v>260.31</v>
      </c>
      <c r="M3932" s="2">
        <v>269.25</v>
      </c>
      <c r="N3932" s="2">
        <v>139.94999999999999</v>
      </c>
      <c r="O3932" s="2">
        <v>96.68</v>
      </c>
      <c r="P3932" s="2">
        <v>1076</v>
      </c>
      <c r="Q3932" s="2">
        <v>1141.27</v>
      </c>
      <c r="R3932" s="2">
        <v>930.07</v>
      </c>
      <c r="S3932" s="2">
        <v>106.07</v>
      </c>
      <c r="T3932" s="2">
        <v>122.71</v>
      </c>
      <c r="U3932" s="2" t="s">
        <v>60</v>
      </c>
      <c r="V3932" s="2" t="s">
        <v>60</v>
      </c>
      <c r="W3932" s="2" t="s">
        <v>60</v>
      </c>
      <c r="X3932" s="2" t="s">
        <v>60</v>
      </c>
      <c r="Y3932" s="2" t="s">
        <v>60</v>
      </c>
      <c r="Z3932" s="2" t="s">
        <v>60</v>
      </c>
    </row>
    <row r="3933" spans="1:26" x14ac:dyDescent="0.3">
      <c r="A3933" s="3" t="s">
        <v>811</v>
      </c>
      <c r="B3933" s="3" t="s">
        <v>812</v>
      </c>
      <c r="C3933" s="3">
        <v>855</v>
      </c>
      <c r="D3933" s="3" t="s">
        <v>26</v>
      </c>
      <c r="E3933" s="3" t="s">
        <v>688</v>
      </c>
      <c r="F3933" s="3" t="s">
        <v>58</v>
      </c>
      <c r="G3933" s="3" t="s">
        <v>697</v>
      </c>
      <c r="H3933" s="3" t="s">
        <v>60</v>
      </c>
      <c r="I3933" s="3">
        <v>320</v>
      </c>
      <c r="J3933" s="3">
        <v>650</v>
      </c>
      <c r="K3933" s="3">
        <v>73</v>
      </c>
      <c r="L3933" s="3">
        <v>66.819999999999993</v>
      </c>
      <c r="M3933" s="3">
        <v>59.48</v>
      </c>
      <c r="N3933" s="3">
        <v>91.53</v>
      </c>
      <c r="O3933" s="3">
        <v>112.34</v>
      </c>
      <c r="P3933" s="3">
        <v>371</v>
      </c>
      <c r="Q3933" s="3">
        <v>351.35</v>
      </c>
      <c r="R3933" s="3">
        <v>260.83</v>
      </c>
      <c r="S3933" s="3">
        <v>94.7</v>
      </c>
      <c r="T3933" s="3">
        <v>134.69999999999999</v>
      </c>
      <c r="U3933" s="3" t="s">
        <v>60</v>
      </c>
      <c r="V3933" s="3" t="s">
        <v>60</v>
      </c>
      <c r="W3933" s="3" t="s">
        <v>60</v>
      </c>
      <c r="X3933" s="3" t="s">
        <v>60</v>
      </c>
      <c r="Y3933" s="3" t="s">
        <v>60</v>
      </c>
      <c r="Z3933" s="3" t="s">
        <v>60</v>
      </c>
    </row>
    <row r="3934" spans="1:26" x14ac:dyDescent="0.3">
      <c r="A3934" s="2" t="s">
        <v>811</v>
      </c>
      <c r="B3934" s="2" t="s">
        <v>812</v>
      </c>
      <c r="C3934" s="2">
        <v>856</v>
      </c>
      <c r="D3934" s="2" t="s">
        <v>26</v>
      </c>
      <c r="E3934" s="2" t="s">
        <v>688</v>
      </c>
      <c r="F3934" s="2" t="s">
        <v>58</v>
      </c>
      <c r="G3934" s="2" t="s">
        <v>698</v>
      </c>
      <c r="H3934" s="2" t="s">
        <v>12</v>
      </c>
      <c r="I3934" s="2">
        <v>2039.8</v>
      </c>
      <c r="J3934" s="2">
        <v>5363</v>
      </c>
      <c r="K3934" s="2">
        <v>650</v>
      </c>
      <c r="L3934" s="2">
        <v>749.16</v>
      </c>
      <c r="M3934" s="2">
        <v>731.17</v>
      </c>
      <c r="N3934" s="2">
        <v>115.26</v>
      </c>
      <c r="O3934" s="2">
        <v>102.46</v>
      </c>
      <c r="P3934" s="2">
        <v>3828</v>
      </c>
      <c r="Q3934" s="2">
        <v>3727.06</v>
      </c>
      <c r="R3934" s="2">
        <v>3494.1</v>
      </c>
      <c r="S3934" s="2">
        <v>97.36</v>
      </c>
      <c r="T3934" s="2">
        <v>106.67</v>
      </c>
      <c r="U3934" s="2" t="s">
        <v>60</v>
      </c>
      <c r="V3934" s="2" t="s">
        <v>60</v>
      </c>
      <c r="W3934" s="2" t="s">
        <v>60</v>
      </c>
      <c r="X3934" s="2" t="s">
        <v>60</v>
      </c>
      <c r="Y3934" s="2" t="s">
        <v>60</v>
      </c>
      <c r="Z3934" s="2" t="s">
        <v>60</v>
      </c>
    </row>
    <row r="3935" spans="1:26" x14ac:dyDescent="0.3">
      <c r="A3935" s="3" t="s">
        <v>811</v>
      </c>
      <c r="B3935" s="3" t="s">
        <v>812</v>
      </c>
      <c r="C3935" s="3">
        <v>857</v>
      </c>
      <c r="D3935" s="3" t="s">
        <v>26</v>
      </c>
      <c r="E3935" s="3" t="s">
        <v>688</v>
      </c>
      <c r="F3935" s="3" t="s">
        <v>58</v>
      </c>
      <c r="G3935" s="3" t="s">
        <v>58</v>
      </c>
      <c r="H3935" s="3" t="s">
        <v>12</v>
      </c>
      <c r="I3935" s="3">
        <v>2154.5500000000002</v>
      </c>
      <c r="J3935" s="3">
        <v>5989</v>
      </c>
      <c r="K3935" s="3">
        <v>699</v>
      </c>
      <c r="L3935" s="3">
        <v>835.74</v>
      </c>
      <c r="M3935" s="3">
        <v>782.85</v>
      </c>
      <c r="N3935" s="3">
        <v>119.56</v>
      </c>
      <c r="O3935" s="3">
        <v>106.76</v>
      </c>
      <c r="P3935" s="3">
        <v>4196</v>
      </c>
      <c r="Q3935" s="3">
        <v>4247.1400000000003</v>
      </c>
      <c r="R3935" s="3">
        <v>3817.57</v>
      </c>
      <c r="S3935" s="3">
        <v>101.22</v>
      </c>
      <c r="T3935" s="3">
        <v>111.25</v>
      </c>
      <c r="U3935" s="3" t="s">
        <v>60</v>
      </c>
      <c r="V3935" s="3" t="s">
        <v>60</v>
      </c>
      <c r="W3935" s="3" t="s">
        <v>60</v>
      </c>
      <c r="X3935" s="3" t="s">
        <v>60</v>
      </c>
      <c r="Y3935" s="3" t="s">
        <v>60</v>
      </c>
      <c r="Z3935" s="3" t="s">
        <v>60</v>
      </c>
    </row>
    <row r="3936" spans="1:26" x14ac:dyDescent="0.3">
      <c r="A3936" s="2" t="s">
        <v>811</v>
      </c>
      <c r="B3936" s="2" t="s">
        <v>812</v>
      </c>
      <c r="C3936" s="2">
        <v>858</v>
      </c>
      <c r="D3936" s="2" t="s">
        <v>26</v>
      </c>
      <c r="E3936" s="2" t="s">
        <v>688</v>
      </c>
      <c r="F3936" s="2" t="s">
        <v>65</v>
      </c>
      <c r="G3936" s="2" t="s">
        <v>699</v>
      </c>
      <c r="H3936" s="2" t="s">
        <v>60</v>
      </c>
      <c r="I3936" s="2">
        <v>1050</v>
      </c>
      <c r="J3936" s="2">
        <v>7200</v>
      </c>
      <c r="K3936" s="2">
        <v>541</v>
      </c>
      <c r="L3936" s="2">
        <v>660.38</v>
      </c>
      <c r="M3936" s="2">
        <v>607</v>
      </c>
      <c r="N3936" s="2">
        <v>122.07</v>
      </c>
      <c r="O3936" s="2">
        <v>108.79</v>
      </c>
      <c r="P3936" s="2">
        <v>4195</v>
      </c>
      <c r="Q3936" s="2">
        <v>4310.88</v>
      </c>
      <c r="R3936" s="2">
        <v>3933.21</v>
      </c>
      <c r="S3936" s="2">
        <v>102.76</v>
      </c>
      <c r="T3936" s="2">
        <v>109.6</v>
      </c>
      <c r="U3936" s="2">
        <v>69.25</v>
      </c>
      <c r="V3936" s="2">
        <v>84.53</v>
      </c>
      <c r="W3936" s="2">
        <v>77.7</v>
      </c>
      <c r="X3936" s="2">
        <v>77.790000000000006</v>
      </c>
      <c r="Y3936" s="2">
        <v>79.94</v>
      </c>
      <c r="Z3936" s="2">
        <v>72.930000000000007</v>
      </c>
    </row>
    <row r="3937" spans="1:26" x14ac:dyDescent="0.3">
      <c r="A3937" s="3" t="s">
        <v>811</v>
      </c>
      <c r="B3937" s="3" t="s">
        <v>812</v>
      </c>
      <c r="C3937" s="3">
        <v>859</v>
      </c>
      <c r="D3937" s="3" t="s">
        <v>26</v>
      </c>
      <c r="E3937" s="3" t="s">
        <v>688</v>
      </c>
      <c r="F3937" s="3" t="s">
        <v>65</v>
      </c>
      <c r="G3937" s="3" t="s">
        <v>425</v>
      </c>
      <c r="H3937" s="3" t="s">
        <v>74</v>
      </c>
      <c r="I3937" s="3">
        <v>1050</v>
      </c>
      <c r="J3937" s="3">
        <v>7200</v>
      </c>
      <c r="K3937" s="3">
        <v>541</v>
      </c>
      <c r="L3937" s="3">
        <v>660.38</v>
      </c>
      <c r="M3937" s="3">
        <v>607</v>
      </c>
      <c r="N3937" s="3">
        <v>122.07</v>
      </c>
      <c r="O3937" s="3">
        <v>108.79</v>
      </c>
      <c r="P3937" s="3">
        <v>4195</v>
      </c>
      <c r="Q3937" s="3">
        <v>4310.88</v>
      </c>
      <c r="R3937" s="3">
        <v>3933.21</v>
      </c>
      <c r="S3937" s="3">
        <v>102.76</v>
      </c>
      <c r="T3937" s="3">
        <v>109.6</v>
      </c>
      <c r="U3937" s="3">
        <v>69.25</v>
      </c>
      <c r="V3937" s="3">
        <v>84.53</v>
      </c>
      <c r="W3937" s="3">
        <v>77.7</v>
      </c>
      <c r="X3937" s="3">
        <v>77.790000000000006</v>
      </c>
      <c r="Y3937" s="3">
        <v>79.94</v>
      </c>
      <c r="Z3937" s="3">
        <v>72.930000000000007</v>
      </c>
    </row>
    <row r="3938" spans="1:26" x14ac:dyDescent="0.3">
      <c r="A3938" s="2" t="s">
        <v>811</v>
      </c>
      <c r="B3938" s="2" t="s">
        <v>812</v>
      </c>
      <c r="C3938" s="2">
        <v>860</v>
      </c>
      <c r="D3938" s="2" t="s">
        <v>26</v>
      </c>
      <c r="E3938" s="2" t="s">
        <v>688</v>
      </c>
      <c r="F3938" s="2" t="s">
        <v>65</v>
      </c>
      <c r="G3938" s="2" t="s">
        <v>700</v>
      </c>
      <c r="H3938" s="2" t="s">
        <v>60</v>
      </c>
      <c r="I3938" s="2">
        <v>350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</row>
    <row r="3939" spans="1:26" x14ac:dyDescent="0.3">
      <c r="A3939" s="3" t="s">
        <v>811</v>
      </c>
      <c r="B3939" s="3" t="s">
        <v>812</v>
      </c>
      <c r="C3939" s="3">
        <v>861</v>
      </c>
      <c r="D3939" s="3" t="s">
        <v>26</v>
      </c>
      <c r="E3939" s="3" t="s">
        <v>688</v>
      </c>
      <c r="F3939" s="3" t="s">
        <v>65</v>
      </c>
      <c r="G3939" s="3" t="s">
        <v>608</v>
      </c>
      <c r="H3939" s="3" t="s">
        <v>74</v>
      </c>
      <c r="I3939" s="3">
        <v>350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</row>
    <row r="3940" spans="1:26" x14ac:dyDescent="0.3">
      <c r="A3940" s="2" t="s">
        <v>811</v>
      </c>
      <c r="B3940" s="2" t="s">
        <v>812</v>
      </c>
      <c r="C3940" s="2">
        <v>862</v>
      </c>
      <c r="D3940" s="2" t="s">
        <v>26</v>
      </c>
      <c r="E3940" s="2" t="s">
        <v>688</v>
      </c>
      <c r="F3940" s="2" t="s">
        <v>65</v>
      </c>
      <c r="G3940" s="2" t="s">
        <v>701</v>
      </c>
      <c r="H3940" s="2" t="s">
        <v>60</v>
      </c>
      <c r="I3940" s="2">
        <v>0</v>
      </c>
      <c r="J3940" s="2">
        <v>250</v>
      </c>
      <c r="K3940" s="2">
        <v>21</v>
      </c>
      <c r="L3940" s="2">
        <v>32.619999999999997</v>
      </c>
      <c r="M3940" s="2">
        <v>32.17</v>
      </c>
      <c r="N3940" s="2">
        <v>155.33000000000001</v>
      </c>
      <c r="O3940" s="2">
        <v>101.4</v>
      </c>
      <c r="P3940" s="2">
        <v>147</v>
      </c>
      <c r="Q3940" s="2">
        <v>189.27</v>
      </c>
      <c r="R3940" s="2">
        <v>176.85</v>
      </c>
      <c r="S3940" s="2">
        <v>128.76</v>
      </c>
      <c r="T3940" s="2">
        <v>107.02</v>
      </c>
      <c r="U3940" s="2" t="s">
        <v>60</v>
      </c>
      <c r="V3940" s="2" t="s">
        <v>60</v>
      </c>
      <c r="W3940" s="2" t="s">
        <v>60</v>
      </c>
      <c r="X3940" s="2" t="s">
        <v>60</v>
      </c>
      <c r="Y3940" s="2" t="s">
        <v>60</v>
      </c>
      <c r="Z3940" s="2" t="s">
        <v>60</v>
      </c>
    </row>
    <row r="3941" spans="1:26" x14ac:dyDescent="0.3">
      <c r="A3941" s="3" t="s">
        <v>811</v>
      </c>
      <c r="B3941" s="3" t="s">
        <v>812</v>
      </c>
      <c r="C3941" s="3">
        <v>863</v>
      </c>
      <c r="D3941" s="3" t="s">
        <v>26</v>
      </c>
      <c r="E3941" s="3" t="s">
        <v>688</v>
      </c>
      <c r="F3941" s="3" t="s">
        <v>65</v>
      </c>
      <c r="G3941" s="3" t="s">
        <v>702</v>
      </c>
      <c r="H3941" s="3" t="s">
        <v>74</v>
      </c>
      <c r="I3941" s="3">
        <v>0</v>
      </c>
      <c r="J3941" s="3">
        <v>250</v>
      </c>
      <c r="K3941" s="3">
        <v>21</v>
      </c>
      <c r="L3941" s="3">
        <v>32.619999999999997</v>
      </c>
      <c r="M3941" s="3">
        <v>32.17</v>
      </c>
      <c r="N3941" s="3">
        <v>155.33000000000001</v>
      </c>
      <c r="O3941" s="3">
        <v>101.4</v>
      </c>
      <c r="P3941" s="3">
        <v>147</v>
      </c>
      <c r="Q3941" s="3">
        <v>189.27</v>
      </c>
      <c r="R3941" s="3">
        <v>176.85</v>
      </c>
      <c r="S3941" s="3">
        <v>128.76</v>
      </c>
      <c r="T3941" s="3">
        <v>107.02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</row>
    <row r="3942" spans="1:26" x14ac:dyDescent="0.3">
      <c r="A3942" s="2" t="s">
        <v>811</v>
      </c>
      <c r="B3942" s="2" t="s">
        <v>812</v>
      </c>
      <c r="C3942" s="2">
        <v>864</v>
      </c>
      <c r="D3942" s="2" t="s">
        <v>26</v>
      </c>
      <c r="E3942" s="2" t="s">
        <v>688</v>
      </c>
      <c r="F3942" s="2" t="s">
        <v>65</v>
      </c>
      <c r="G3942" s="2" t="s">
        <v>703</v>
      </c>
      <c r="H3942" s="2" t="s">
        <v>60</v>
      </c>
      <c r="I3942" s="2">
        <v>1200</v>
      </c>
      <c r="J3942" s="2">
        <v>6800</v>
      </c>
      <c r="K3942" s="2">
        <v>541</v>
      </c>
      <c r="L3942" s="2">
        <v>809.94</v>
      </c>
      <c r="M3942" s="2">
        <v>647.69000000000005</v>
      </c>
      <c r="N3942" s="2">
        <v>149.71</v>
      </c>
      <c r="O3942" s="2">
        <v>125.05</v>
      </c>
      <c r="P3942" s="2">
        <v>3749</v>
      </c>
      <c r="Q3942" s="2">
        <v>4680.2</v>
      </c>
      <c r="R3942" s="2">
        <v>4318.25</v>
      </c>
      <c r="S3942" s="2">
        <v>124.84</v>
      </c>
      <c r="T3942" s="2">
        <v>108.38</v>
      </c>
      <c r="U3942" s="2">
        <v>60.6</v>
      </c>
      <c r="V3942" s="2">
        <v>90.72</v>
      </c>
      <c r="W3942" s="2">
        <v>72.55</v>
      </c>
      <c r="X3942" s="2">
        <v>60.83</v>
      </c>
      <c r="Y3942" s="2">
        <v>75.94</v>
      </c>
      <c r="Z3942" s="2">
        <v>70.069999999999993</v>
      </c>
    </row>
    <row r="3943" spans="1:26" x14ac:dyDescent="0.3">
      <c r="A3943" s="3" t="s">
        <v>811</v>
      </c>
      <c r="B3943" s="3" t="s">
        <v>812</v>
      </c>
      <c r="C3943" s="3">
        <v>865</v>
      </c>
      <c r="D3943" s="3" t="s">
        <v>26</v>
      </c>
      <c r="E3943" s="3" t="s">
        <v>688</v>
      </c>
      <c r="F3943" s="3" t="s">
        <v>65</v>
      </c>
      <c r="G3943" s="3" t="s">
        <v>704</v>
      </c>
      <c r="H3943" s="3" t="s">
        <v>74</v>
      </c>
      <c r="I3943" s="3">
        <v>1200</v>
      </c>
      <c r="J3943" s="3">
        <v>6800</v>
      </c>
      <c r="K3943" s="3">
        <v>541</v>
      </c>
      <c r="L3943" s="3">
        <v>809.94</v>
      </c>
      <c r="M3943" s="3">
        <v>647.69000000000005</v>
      </c>
      <c r="N3943" s="3">
        <v>149.71</v>
      </c>
      <c r="O3943" s="3">
        <v>125.05</v>
      </c>
      <c r="P3943" s="3">
        <v>3749</v>
      </c>
      <c r="Q3943" s="3">
        <v>4680.2</v>
      </c>
      <c r="R3943" s="3">
        <v>4318.25</v>
      </c>
      <c r="S3943" s="3">
        <v>124.84</v>
      </c>
      <c r="T3943" s="3">
        <v>108.38</v>
      </c>
      <c r="U3943" s="3">
        <v>60.6</v>
      </c>
      <c r="V3943" s="3">
        <v>90.72</v>
      </c>
      <c r="W3943" s="3">
        <v>72.55</v>
      </c>
      <c r="X3943" s="3">
        <v>60.83</v>
      </c>
      <c r="Y3943" s="3">
        <v>75.94</v>
      </c>
      <c r="Z3943" s="3">
        <v>70.069999999999993</v>
      </c>
    </row>
    <row r="3944" spans="1:26" x14ac:dyDescent="0.3">
      <c r="A3944" s="2" t="s">
        <v>811</v>
      </c>
      <c r="B3944" s="2" t="s">
        <v>812</v>
      </c>
      <c r="C3944" s="2">
        <v>866</v>
      </c>
      <c r="D3944" s="2" t="s">
        <v>26</v>
      </c>
      <c r="E3944" s="2" t="s">
        <v>688</v>
      </c>
      <c r="F3944" s="2" t="s">
        <v>65</v>
      </c>
      <c r="G3944" s="2" t="s">
        <v>705</v>
      </c>
      <c r="H3944" s="2" t="s">
        <v>60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</row>
    <row r="3945" spans="1:26" x14ac:dyDescent="0.3">
      <c r="A3945" s="3" t="s">
        <v>811</v>
      </c>
      <c r="B3945" s="3" t="s">
        <v>812</v>
      </c>
      <c r="C3945" s="3">
        <v>867</v>
      </c>
      <c r="D3945" s="3" t="s">
        <v>26</v>
      </c>
      <c r="E3945" s="3" t="s">
        <v>688</v>
      </c>
      <c r="F3945" s="3" t="s">
        <v>65</v>
      </c>
      <c r="G3945" s="3" t="s">
        <v>706</v>
      </c>
      <c r="H3945" s="3" t="s">
        <v>74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</row>
    <row r="3946" spans="1:26" x14ac:dyDescent="0.3">
      <c r="A3946" s="2" t="s">
        <v>811</v>
      </c>
      <c r="B3946" s="2" t="s">
        <v>812</v>
      </c>
      <c r="C3946" s="2">
        <v>868</v>
      </c>
      <c r="D3946" s="2" t="s">
        <v>26</v>
      </c>
      <c r="E3946" s="2" t="s">
        <v>688</v>
      </c>
      <c r="F3946" s="2" t="s">
        <v>65</v>
      </c>
      <c r="G3946" s="2" t="s">
        <v>707</v>
      </c>
      <c r="H3946" s="2" t="s">
        <v>60</v>
      </c>
      <c r="I3946" s="2">
        <v>0</v>
      </c>
      <c r="J3946" s="2">
        <v>100</v>
      </c>
      <c r="K3946" s="2">
        <v>8</v>
      </c>
      <c r="L3946" s="2">
        <v>6.85</v>
      </c>
      <c r="M3946" s="2">
        <v>0</v>
      </c>
      <c r="N3946" s="2">
        <v>85.63</v>
      </c>
      <c r="O3946" s="2">
        <v>0</v>
      </c>
      <c r="P3946" s="2">
        <v>59</v>
      </c>
      <c r="Q3946" s="2">
        <v>59.19</v>
      </c>
      <c r="R3946" s="2">
        <v>0</v>
      </c>
      <c r="S3946" s="2">
        <v>100.32</v>
      </c>
      <c r="T3946" s="2">
        <v>0</v>
      </c>
      <c r="U3946" s="2" t="s">
        <v>60</v>
      </c>
      <c r="V3946" s="2" t="s">
        <v>60</v>
      </c>
      <c r="W3946" s="2" t="s">
        <v>60</v>
      </c>
      <c r="X3946" s="2" t="s">
        <v>60</v>
      </c>
      <c r="Y3946" s="2" t="s">
        <v>60</v>
      </c>
      <c r="Z3946" s="2" t="s">
        <v>60</v>
      </c>
    </row>
    <row r="3947" spans="1:26" x14ac:dyDescent="0.3">
      <c r="A3947" s="3" t="s">
        <v>811</v>
      </c>
      <c r="B3947" s="3" t="s">
        <v>812</v>
      </c>
      <c r="C3947" s="3">
        <v>869</v>
      </c>
      <c r="D3947" s="3" t="s">
        <v>26</v>
      </c>
      <c r="E3947" s="3" t="s">
        <v>688</v>
      </c>
      <c r="F3947" s="3" t="s">
        <v>65</v>
      </c>
      <c r="G3947" s="3" t="s">
        <v>708</v>
      </c>
      <c r="H3947" s="3" t="s">
        <v>74</v>
      </c>
      <c r="I3947" s="3">
        <v>0</v>
      </c>
      <c r="J3947" s="3">
        <v>100</v>
      </c>
      <c r="K3947" s="3">
        <v>8</v>
      </c>
      <c r="L3947" s="3">
        <v>6.85</v>
      </c>
      <c r="M3947" s="3">
        <v>0</v>
      </c>
      <c r="N3947" s="3">
        <v>85.63</v>
      </c>
      <c r="O3947" s="3">
        <v>0</v>
      </c>
      <c r="P3947" s="3">
        <v>59</v>
      </c>
      <c r="Q3947" s="3">
        <v>59.19</v>
      </c>
      <c r="R3947" s="3">
        <v>0</v>
      </c>
      <c r="S3947" s="3">
        <v>100.32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</row>
    <row r="3948" spans="1:26" x14ac:dyDescent="0.3">
      <c r="A3948" s="2" t="s">
        <v>811</v>
      </c>
      <c r="B3948" s="2" t="s">
        <v>812</v>
      </c>
      <c r="C3948" s="2">
        <v>870</v>
      </c>
      <c r="D3948" s="2" t="s">
        <v>26</v>
      </c>
      <c r="E3948" s="2" t="s">
        <v>688</v>
      </c>
      <c r="F3948" s="2" t="s">
        <v>65</v>
      </c>
      <c r="G3948" s="2" t="s">
        <v>709</v>
      </c>
      <c r="H3948" s="2" t="s">
        <v>60</v>
      </c>
      <c r="I3948" s="2">
        <v>600</v>
      </c>
      <c r="J3948" s="2">
        <v>3000</v>
      </c>
      <c r="K3948" s="2">
        <v>222</v>
      </c>
      <c r="L3948" s="2">
        <v>243.85</v>
      </c>
      <c r="M3948" s="2">
        <v>269.72000000000003</v>
      </c>
      <c r="N3948" s="2">
        <v>109.84</v>
      </c>
      <c r="O3948" s="2">
        <v>90.41</v>
      </c>
      <c r="P3948" s="2">
        <v>1773</v>
      </c>
      <c r="Q3948" s="2">
        <v>1465.33</v>
      </c>
      <c r="R3948" s="2">
        <v>1878.12</v>
      </c>
      <c r="S3948" s="2">
        <v>82.65</v>
      </c>
      <c r="T3948" s="2">
        <v>78.02</v>
      </c>
      <c r="U3948" s="2">
        <v>49.73</v>
      </c>
      <c r="V3948" s="2">
        <v>54.63</v>
      </c>
      <c r="W3948" s="2">
        <v>60.42</v>
      </c>
      <c r="X3948" s="2">
        <v>57.54</v>
      </c>
      <c r="Y3948" s="2">
        <v>47.55</v>
      </c>
      <c r="Z3948" s="2">
        <v>60.95</v>
      </c>
    </row>
    <row r="3949" spans="1:26" x14ac:dyDescent="0.3">
      <c r="A3949" s="3" t="s">
        <v>811</v>
      </c>
      <c r="B3949" s="3" t="s">
        <v>812</v>
      </c>
      <c r="C3949" s="3">
        <v>871</v>
      </c>
      <c r="D3949" s="3" t="s">
        <v>26</v>
      </c>
      <c r="E3949" s="3" t="s">
        <v>688</v>
      </c>
      <c r="F3949" s="3" t="s">
        <v>65</v>
      </c>
      <c r="G3949" s="3" t="s">
        <v>710</v>
      </c>
      <c r="H3949" s="3" t="s">
        <v>74</v>
      </c>
      <c r="I3949" s="3">
        <v>600</v>
      </c>
      <c r="J3949" s="3">
        <v>3000</v>
      </c>
      <c r="K3949" s="3">
        <v>222</v>
      </c>
      <c r="L3949" s="3">
        <v>243.85</v>
      </c>
      <c r="M3949" s="3">
        <v>269.72000000000003</v>
      </c>
      <c r="N3949" s="3">
        <v>109.84</v>
      </c>
      <c r="O3949" s="3">
        <v>90.41</v>
      </c>
      <c r="P3949" s="3">
        <v>1773</v>
      </c>
      <c r="Q3949" s="3">
        <v>1465.33</v>
      </c>
      <c r="R3949" s="3">
        <v>1878.12</v>
      </c>
      <c r="S3949" s="3">
        <v>82.65</v>
      </c>
      <c r="T3949" s="3">
        <v>78.02</v>
      </c>
      <c r="U3949" s="3">
        <v>49.73</v>
      </c>
      <c r="V3949" s="3">
        <v>54.63</v>
      </c>
      <c r="W3949" s="3">
        <v>60.42</v>
      </c>
      <c r="X3949" s="3">
        <v>57.54</v>
      </c>
      <c r="Y3949" s="3">
        <v>47.55</v>
      </c>
      <c r="Z3949" s="3">
        <v>60.95</v>
      </c>
    </row>
    <row r="3950" spans="1:26" x14ac:dyDescent="0.3">
      <c r="A3950" s="2" t="s">
        <v>811</v>
      </c>
      <c r="B3950" s="2" t="s">
        <v>812</v>
      </c>
      <c r="C3950" s="2">
        <v>872</v>
      </c>
      <c r="D3950" s="2" t="s">
        <v>26</v>
      </c>
      <c r="E3950" s="2" t="s">
        <v>688</v>
      </c>
      <c r="F3950" s="2" t="s">
        <v>65</v>
      </c>
      <c r="G3950" s="2" t="s">
        <v>65</v>
      </c>
      <c r="H3950" s="2" t="s">
        <v>75</v>
      </c>
      <c r="I3950" s="2">
        <v>3200</v>
      </c>
      <c r="J3950" s="2">
        <v>17350</v>
      </c>
      <c r="K3950" s="2">
        <v>1333</v>
      </c>
      <c r="L3950" s="2">
        <v>1753.64</v>
      </c>
      <c r="M3950" s="2">
        <v>1556.58</v>
      </c>
      <c r="N3950" s="2">
        <v>131.56</v>
      </c>
      <c r="O3950" s="2">
        <v>112.66</v>
      </c>
      <c r="P3950" s="2">
        <v>9923</v>
      </c>
      <c r="Q3950" s="2">
        <v>10704.87</v>
      </c>
      <c r="R3950" s="2">
        <v>10306.43</v>
      </c>
      <c r="S3950" s="2">
        <v>107.88</v>
      </c>
      <c r="T3950" s="2">
        <v>103.87</v>
      </c>
      <c r="U3950" s="2">
        <v>54.77</v>
      </c>
      <c r="V3950" s="2">
        <v>72</v>
      </c>
      <c r="W3950" s="2">
        <v>64.03</v>
      </c>
      <c r="X3950" s="2">
        <v>59.12</v>
      </c>
      <c r="Y3950" s="2">
        <v>63.62</v>
      </c>
      <c r="Z3950" s="2">
        <v>61.63</v>
      </c>
    </row>
    <row r="3951" spans="1:26" x14ac:dyDescent="0.3">
      <c r="A3951" s="3" t="s">
        <v>811</v>
      </c>
      <c r="B3951" s="3" t="s">
        <v>812</v>
      </c>
      <c r="C3951" s="3">
        <v>873</v>
      </c>
      <c r="D3951" s="3" t="s">
        <v>26</v>
      </c>
      <c r="E3951" s="3" t="s">
        <v>688</v>
      </c>
      <c r="F3951" s="3" t="s">
        <v>78</v>
      </c>
      <c r="G3951" s="3" t="s">
        <v>711</v>
      </c>
      <c r="H3951" s="3" t="s">
        <v>60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</row>
    <row r="3952" spans="1:26" x14ac:dyDescent="0.3">
      <c r="A3952" s="2" t="s">
        <v>811</v>
      </c>
      <c r="B3952" s="2" t="s">
        <v>812</v>
      </c>
      <c r="C3952" s="2">
        <v>874</v>
      </c>
      <c r="D3952" s="2" t="s">
        <v>26</v>
      </c>
      <c r="E3952" s="2" t="s">
        <v>688</v>
      </c>
      <c r="F3952" s="2" t="s">
        <v>78</v>
      </c>
      <c r="G3952" s="2" t="s">
        <v>312</v>
      </c>
      <c r="H3952" s="2" t="s">
        <v>74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</row>
    <row r="3953" spans="1:26" x14ac:dyDescent="0.3">
      <c r="A3953" s="3" t="s">
        <v>811</v>
      </c>
      <c r="B3953" s="3" t="s">
        <v>812</v>
      </c>
      <c r="C3953" s="3">
        <v>875</v>
      </c>
      <c r="D3953" s="3" t="s">
        <v>26</v>
      </c>
      <c r="E3953" s="3" t="s">
        <v>688</v>
      </c>
      <c r="F3953" s="3" t="s">
        <v>78</v>
      </c>
      <c r="G3953" s="3" t="s">
        <v>712</v>
      </c>
      <c r="H3953" s="3" t="s">
        <v>60</v>
      </c>
      <c r="I3953" s="3">
        <v>1600</v>
      </c>
      <c r="J3953" s="3">
        <v>12700</v>
      </c>
      <c r="K3953" s="3">
        <v>1171</v>
      </c>
      <c r="L3953" s="3">
        <v>1164.72</v>
      </c>
      <c r="M3953" s="3">
        <v>927.98</v>
      </c>
      <c r="N3953" s="3">
        <v>99.46</v>
      </c>
      <c r="O3953" s="3">
        <v>125.51</v>
      </c>
      <c r="P3953" s="3">
        <v>8091</v>
      </c>
      <c r="Q3953" s="3">
        <v>6474.79</v>
      </c>
      <c r="R3953" s="3">
        <v>6079.51</v>
      </c>
      <c r="S3953" s="3">
        <v>80.02</v>
      </c>
      <c r="T3953" s="3">
        <v>106.5</v>
      </c>
      <c r="U3953" s="3">
        <v>98.37</v>
      </c>
      <c r="V3953" s="3">
        <v>97.84</v>
      </c>
      <c r="W3953" s="3">
        <v>77.959999999999994</v>
      </c>
      <c r="X3953" s="3">
        <v>98.46</v>
      </c>
      <c r="Y3953" s="3">
        <v>78.790000000000006</v>
      </c>
      <c r="Z3953" s="3">
        <v>73.98</v>
      </c>
    </row>
    <row r="3954" spans="1:26" x14ac:dyDescent="0.3">
      <c r="A3954" s="2" t="s">
        <v>811</v>
      </c>
      <c r="B3954" s="2" t="s">
        <v>812</v>
      </c>
      <c r="C3954" s="2">
        <v>876</v>
      </c>
      <c r="D3954" s="2" t="s">
        <v>26</v>
      </c>
      <c r="E3954" s="2" t="s">
        <v>688</v>
      </c>
      <c r="F3954" s="2" t="s">
        <v>78</v>
      </c>
      <c r="G3954" s="2" t="s">
        <v>713</v>
      </c>
      <c r="H3954" s="2" t="s">
        <v>60</v>
      </c>
      <c r="I3954" s="2">
        <v>3000</v>
      </c>
      <c r="J3954" s="2">
        <v>24125</v>
      </c>
      <c r="K3954" s="2">
        <v>1737</v>
      </c>
      <c r="L3954" s="2">
        <v>2137.73</v>
      </c>
      <c r="M3954" s="2">
        <v>1993.01</v>
      </c>
      <c r="N3954" s="2">
        <v>123.07</v>
      </c>
      <c r="O3954" s="2">
        <v>107.26</v>
      </c>
      <c r="P3954" s="2">
        <v>14170</v>
      </c>
      <c r="Q3954" s="2">
        <v>12805.66</v>
      </c>
      <c r="R3954" s="2">
        <v>13734.53</v>
      </c>
      <c r="S3954" s="2">
        <v>90.37</v>
      </c>
      <c r="T3954" s="2">
        <v>93.24</v>
      </c>
      <c r="U3954" s="2">
        <v>77.819999999999993</v>
      </c>
      <c r="V3954" s="2">
        <v>95.78</v>
      </c>
      <c r="W3954" s="2">
        <v>89.29</v>
      </c>
      <c r="X3954" s="2">
        <v>91.97</v>
      </c>
      <c r="Y3954" s="2">
        <v>83.11</v>
      </c>
      <c r="Z3954" s="2">
        <v>89.14</v>
      </c>
    </row>
    <row r="3955" spans="1:26" x14ac:dyDescent="0.3">
      <c r="A3955" s="3" t="s">
        <v>811</v>
      </c>
      <c r="B3955" s="3" t="s">
        <v>812</v>
      </c>
      <c r="C3955" s="3">
        <v>877</v>
      </c>
      <c r="D3955" s="3" t="s">
        <v>26</v>
      </c>
      <c r="E3955" s="3" t="s">
        <v>688</v>
      </c>
      <c r="F3955" s="3" t="s">
        <v>78</v>
      </c>
      <c r="G3955" s="3" t="s">
        <v>83</v>
      </c>
      <c r="H3955" s="3" t="s">
        <v>74</v>
      </c>
      <c r="I3955" s="3">
        <v>4600</v>
      </c>
      <c r="J3955" s="3">
        <v>36825</v>
      </c>
      <c r="K3955" s="3">
        <v>2908</v>
      </c>
      <c r="L3955" s="3">
        <v>3302.45</v>
      </c>
      <c r="M3955" s="3">
        <v>2920.99</v>
      </c>
      <c r="N3955" s="3">
        <v>113.56</v>
      </c>
      <c r="O3955" s="3">
        <v>113.06</v>
      </c>
      <c r="P3955" s="3">
        <v>22261</v>
      </c>
      <c r="Q3955" s="3">
        <v>19280.45</v>
      </c>
      <c r="R3955" s="3">
        <v>19814.04</v>
      </c>
      <c r="S3955" s="3">
        <v>86.61</v>
      </c>
      <c r="T3955" s="3">
        <v>97.31</v>
      </c>
      <c r="U3955" s="3">
        <v>84.97</v>
      </c>
      <c r="V3955" s="3">
        <v>96.5</v>
      </c>
      <c r="W3955" s="3">
        <v>85.35</v>
      </c>
      <c r="X3955" s="3">
        <v>94.22</v>
      </c>
      <c r="Y3955" s="3">
        <v>81.61</v>
      </c>
      <c r="Z3955" s="3">
        <v>83.87</v>
      </c>
    </row>
    <row r="3956" spans="1:26" x14ac:dyDescent="0.3">
      <c r="A3956" s="2" t="s">
        <v>811</v>
      </c>
      <c r="B3956" s="2" t="s">
        <v>812</v>
      </c>
      <c r="C3956" s="2">
        <v>878</v>
      </c>
      <c r="D3956" s="2" t="s">
        <v>26</v>
      </c>
      <c r="E3956" s="2" t="s">
        <v>688</v>
      </c>
      <c r="F3956" s="2" t="s">
        <v>78</v>
      </c>
      <c r="G3956" s="2" t="s">
        <v>84</v>
      </c>
      <c r="H3956" s="2" t="s">
        <v>75</v>
      </c>
      <c r="I3956" s="2">
        <v>4600</v>
      </c>
      <c r="J3956" s="2">
        <v>36825</v>
      </c>
      <c r="K3956" s="2">
        <v>2908</v>
      </c>
      <c r="L3956" s="2">
        <v>3302.45</v>
      </c>
      <c r="M3956" s="2">
        <v>2920.99</v>
      </c>
      <c r="N3956" s="2">
        <v>113.56</v>
      </c>
      <c r="O3956" s="2">
        <v>113.06</v>
      </c>
      <c r="P3956" s="2">
        <v>22261</v>
      </c>
      <c r="Q3956" s="2">
        <v>19280.45</v>
      </c>
      <c r="R3956" s="2">
        <v>19814.04</v>
      </c>
      <c r="S3956" s="2">
        <v>86.61</v>
      </c>
      <c r="T3956" s="2">
        <v>97.31</v>
      </c>
      <c r="U3956" s="2">
        <v>80.59</v>
      </c>
      <c r="V3956" s="2">
        <v>96.5</v>
      </c>
      <c r="W3956" s="2">
        <v>85.35</v>
      </c>
      <c r="X3956" s="2">
        <v>89.37</v>
      </c>
      <c r="Y3956" s="2">
        <v>81.61</v>
      </c>
      <c r="Z3956" s="2">
        <v>83.87</v>
      </c>
    </row>
    <row r="3957" spans="1:26" x14ac:dyDescent="0.3">
      <c r="A3957" s="3" t="s">
        <v>811</v>
      </c>
      <c r="B3957" s="3" t="s">
        <v>812</v>
      </c>
      <c r="C3957" s="3">
        <v>879</v>
      </c>
      <c r="D3957" s="3" t="s">
        <v>26</v>
      </c>
      <c r="E3957" s="3" t="s">
        <v>688</v>
      </c>
      <c r="F3957" s="3" t="s">
        <v>78</v>
      </c>
      <c r="G3957" s="3" t="s">
        <v>68</v>
      </c>
      <c r="H3957" s="3" t="s">
        <v>75</v>
      </c>
      <c r="I3957" s="3">
        <v>9540</v>
      </c>
      <c r="J3957" s="3">
        <v>66975</v>
      </c>
      <c r="K3957" s="3">
        <v>5370</v>
      </c>
      <c r="L3957" s="3">
        <v>5842.68</v>
      </c>
      <c r="M3957" s="3">
        <v>5553.57</v>
      </c>
      <c r="N3957" s="3">
        <v>108.8</v>
      </c>
      <c r="O3957" s="3">
        <v>105.21</v>
      </c>
      <c r="P3957" s="3">
        <v>39738</v>
      </c>
      <c r="Q3957" s="3">
        <v>36917.550000000003</v>
      </c>
      <c r="R3957" s="3">
        <v>36751.06</v>
      </c>
      <c r="S3957" s="3">
        <v>92.9</v>
      </c>
      <c r="T3957" s="3">
        <v>100.45</v>
      </c>
      <c r="U3957" s="3">
        <v>73.33</v>
      </c>
      <c r="V3957" s="3">
        <v>81.760000000000005</v>
      </c>
      <c r="W3957" s="3">
        <v>77.790000000000006</v>
      </c>
      <c r="X3957" s="3">
        <v>78.62</v>
      </c>
      <c r="Y3957" s="3">
        <v>74.84</v>
      </c>
      <c r="Z3957" s="3">
        <v>74.650000000000006</v>
      </c>
    </row>
    <row r="3958" spans="1:26" x14ac:dyDescent="0.3">
      <c r="A3958" s="2" t="s">
        <v>811</v>
      </c>
      <c r="B3958" s="2" t="s">
        <v>812</v>
      </c>
      <c r="C3958" s="2">
        <v>880</v>
      </c>
      <c r="D3958" s="2" t="s">
        <v>26</v>
      </c>
      <c r="E3958" s="2" t="s">
        <v>688</v>
      </c>
      <c r="F3958" s="2" t="s">
        <v>78</v>
      </c>
      <c r="G3958" s="2" t="s">
        <v>68</v>
      </c>
      <c r="H3958" s="2" t="s">
        <v>16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 t="s">
        <v>60</v>
      </c>
      <c r="V3958" s="2" t="s">
        <v>60</v>
      </c>
      <c r="W3958" s="2" t="s">
        <v>60</v>
      </c>
      <c r="X3958" s="2" t="s">
        <v>60</v>
      </c>
      <c r="Y3958" s="2" t="s">
        <v>60</v>
      </c>
      <c r="Z3958" s="2" t="s">
        <v>60</v>
      </c>
    </row>
    <row r="3959" spans="1:26" x14ac:dyDescent="0.3">
      <c r="A3959" s="3" t="s">
        <v>811</v>
      </c>
      <c r="B3959" s="3" t="s">
        <v>812</v>
      </c>
      <c r="C3959" s="3">
        <v>881</v>
      </c>
      <c r="D3959" s="3" t="s">
        <v>26</v>
      </c>
      <c r="E3959" s="3" t="s">
        <v>688</v>
      </c>
      <c r="F3959" s="3" t="s">
        <v>78</v>
      </c>
      <c r="G3959" s="3" t="s">
        <v>68</v>
      </c>
      <c r="H3959" s="3" t="s">
        <v>12</v>
      </c>
      <c r="I3959" s="3">
        <v>2154.5500000000002</v>
      </c>
      <c r="J3959" s="3">
        <v>5989</v>
      </c>
      <c r="K3959" s="3">
        <v>699</v>
      </c>
      <c r="L3959" s="3">
        <v>835.74</v>
      </c>
      <c r="M3959" s="3">
        <v>782.85</v>
      </c>
      <c r="N3959" s="3">
        <v>119.56</v>
      </c>
      <c r="O3959" s="3">
        <v>106.76</v>
      </c>
      <c r="P3959" s="3">
        <v>4196</v>
      </c>
      <c r="Q3959" s="3">
        <v>4247.1400000000003</v>
      </c>
      <c r="R3959" s="3">
        <v>3817.57</v>
      </c>
      <c r="S3959" s="3">
        <v>101.22</v>
      </c>
      <c r="T3959" s="3">
        <v>111.25</v>
      </c>
      <c r="U3959" s="3" t="s">
        <v>60</v>
      </c>
      <c r="V3959" s="3" t="s">
        <v>60</v>
      </c>
      <c r="W3959" s="3" t="s">
        <v>60</v>
      </c>
      <c r="X3959" s="3" t="s">
        <v>60</v>
      </c>
      <c r="Y3959" s="3" t="s">
        <v>60</v>
      </c>
      <c r="Z3959" s="3" t="s">
        <v>60</v>
      </c>
    </row>
    <row r="3960" spans="1:26" x14ac:dyDescent="0.3">
      <c r="A3960" s="2" t="s">
        <v>811</v>
      </c>
      <c r="B3960" s="2" t="s">
        <v>812</v>
      </c>
      <c r="C3960" s="2">
        <v>882</v>
      </c>
      <c r="D3960" s="2" t="s">
        <v>26</v>
      </c>
      <c r="E3960" s="2" t="s">
        <v>688</v>
      </c>
      <c r="F3960" s="2" t="s">
        <v>78</v>
      </c>
      <c r="G3960" s="2" t="s">
        <v>68</v>
      </c>
      <c r="H3960" s="2" t="s">
        <v>688</v>
      </c>
      <c r="I3960" s="2">
        <v>11694.55</v>
      </c>
      <c r="J3960" s="2">
        <v>72964</v>
      </c>
      <c r="K3960" s="2">
        <v>6069</v>
      </c>
      <c r="L3960" s="2">
        <v>6678.42</v>
      </c>
      <c r="M3960" s="2">
        <v>6336.42</v>
      </c>
      <c r="N3960" s="2">
        <v>110.04</v>
      </c>
      <c r="O3960" s="2">
        <v>105.4</v>
      </c>
      <c r="P3960" s="2">
        <v>43934</v>
      </c>
      <c r="Q3960" s="2">
        <v>41164.69</v>
      </c>
      <c r="R3960" s="2">
        <v>40568.629999999997</v>
      </c>
      <c r="S3960" s="2">
        <v>93.7</v>
      </c>
      <c r="T3960" s="2">
        <v>101.47</v>
      </c>
      <c r="U3960" s="2" t="s">
        <v>60</v>
      </c>
      <c r="V3960" s="2" t="s">
        <v>60</v>
      </c>
      <c r="W3960" s="2" t="s">
        <v>60</v>
      </c>
      <c r="X3960" s="2" t="s">
        <v>60</v>
      </c>
      <c r="Y3960" s="2" t="s">
        <v>60</v>
      </c>
      <c r="Z3960" s="2" t="s">
        <v>60</v>
      </c>
    </row>
    <row r="3961" spans="1:26" x14ac:dyDescent="0.3">
      <c r="A3961" s="3" t="s">
        <v>811</v>
      </c>
      <c r="B3961" s="3" t="s">
        <v>812</v>
      </c>
      <c r="C3961" s="3">
        <v>883</v>
      </c>
      <c r="D3961" s="3" t="s">
        <v>26</v>
      </c>
      <c r="E3961" s="3" t="s">
        <v>714</v>
      </c>
      <c r="F3961" s="3" t="s">
        <v>58</v>
      </c>
      <c r="G3961" s="3" t="s">
        <v>715</v>
      </c>
      <c r="H3961" s="3" t="s">
        <v>60</v>
      </c>
      <c r="I3961" s="3">
        <v>1200</v>
      </c>
      <c r="J3961" s="3">
        <v>5652</v>
      </c>
      <c r="K3961" s="3">
        <v>548</v>
      </c>
      <c r="L3961" s="3">
        <v>64.680000000000007</v>
      </c>
      <c r="M3961" s="3">
        <v>678.92</v>
      </c>
      <c r="N3961" s="3">
        <v>11.8</v>
      </c>
      <c r="O3961" s="3">
        <v>9.5299999999999994</v>
      </c>
      <c r="P3961" s="3">
        <v>4613</v>
      </c>
      <c r="Q3961" s="3">
        <v>4292.76</v>
      </c>
      <c r="R3961" s="3">
        <v>5180.3500000000004</v>
      </c>
      <c r="S3961" s="3">
        <v>93.06</v>
      </c>
      <c r="T3961" s="3">
        <v>82.87</v>
      </c>
      <c r="U3961" s="3" t="s">
        <v>60</v>
      </c>
      <c r="V3961" s="3" t="s">
        <v>60</v>
      </c>
      <c r="W3961" s="3" t="s">
        <v>60</v>
      </c>
      <c r="X3961" s="3" t="s">
        <v>60</v>
      </c>
      <c r="Y3961" s="3" t="s">
        <v>60</v>
      </c>
      <c r="Z3961" s="3" t="s">
        <v>60</v>
      </c>
    </row>
    <row r="3962" spans="1:26" x14ac:dyDescent="0.3">
      <c r="A3962" s="2" t="s">
        <v>811</v>
      </c>
      <c r="B3962" s="2" t="s">
        <v>812</v>
      </c>
      <c r="C3962" s="2">
        <v>884</v>
      </c>
      <c r="D3962" s="2" t="s">
        <v>26</v>
      </c>
      <c r="E3962" s="2" t="s">
        <v>714</v>
      </c>
      <c r="F3962" s="2" t="s">
        <v>58</v>
      </c>
      <c r="G3962" s="2" t="s">
        <v>716</v>
      </c>
      <c r="H3962" s="2" t="s">
        <v>12</v>
      </c>
      <c r="I3962" s="2">
        <v>1200</v>
      </c>
      <c r="J3962" s="2">
        <v>5652</v>
      </c>
      <c r="K3962" s="2">
        <v>548</v>
      </c>
      <c r="L3962" s="2">
        <v>64.680000000000007</v>
      </c>
      <c r="M3962" s="2">
        <v>678.92</v>
      </c>
      <c r="N3962" s="2">
        <v>11.8</v>
      </c>
      <c r="O3962" s="2">
        <v>9.5299999999999994</v>
      </c>
      <c r="P3962" s="2">
        <v>4613</v>
      </c>
      <c r="Q3962" s="2">
        <v>4292.76</v>
      </c>
      <c r="R3962" s="2">
        <v>5180.3500000000004</v>
      </c>
      <c r="S3962" s="2">
        <v>93.06</v>
      </c>
      <c r="T3962" s="2">
        <v>82.87</v>
      </c>
      <c r="U3962" s="2" t="s">
        <v>60</v>
      </c>
      <c r="V3962" s="2" t="s">
        <v>60</v>
      </c>
      <c r="W3962" s="2" t="s">
        <v>60</v>
      </c>
      <c r="X3962" s="2" t="s">
        <v>60</v>
      </c>
      <c r="Y3962" s="2" t="s">
        <v>60</v>
      </c>
      <c r="Z3962" s="2" t="s">
        <v>60</v>
      </c>
    </row>
    <row r="3963" spans="1:26" x14ac:dyDescent="0.3">
      <c r="A3963" s="3" t="s">
        <v>811</v>
      </c>
      <c r="B3963" s="3" t="s">
        <v>812</v>
      </c>
      <c r="C3963" s="3">
        <v>885</v>
      </c>
      <c r="D3963" s="3" t="s">
        <v>26</v>
      </c>
      <c r="E3963" s="3" t="s">
        <v>714</v>
      </c>
      <c r="F3963" s="3" t="s">
        <v>58</v>
      </c>
      <c r="G3963" s="3" t="s">
        <v>58</v>
      </c>
      <c r="H3963" s="3" t="s">
        <v>12</v>
      </c>
      <c r="I3963" s="3">
        <v>1200</v>
      </c>
      <c r="J3963" s="3">
        <v>5652</v>
      </c>
      <c r="K3963" s="3">
        <v>548</v>
      </c>
      <c r="L3963" s="3">
        <v>64.680000000000007</v>
      </c>
      <c r="M3963" s="3">
        <v>678.92</v>
      </c>
      <c r="N3963" s="3">
        <v>11.8</v>
      </c>
      <c r="O3963" s="3">
        <v>9.5299999999999994</v>
      </c>
      <c r="P3963" s="3">
        <v>4613</v>
      </c>
      <c r="Q3963" s="3">
        <v>4292.76</v>
      </c>
      <c r="R3963" s="3">
        <v>5180.3500000000004</v>
      </c>
      <c r="S3963" s="3">
        <v>93.06</v>
      </c>
      <c r="T3963" s="3">
        <v>82.87</v>
      </c>
      <c r="U3963" s="3" t="s">
        <v>60</v>
      </c>
      <c r="V3963" s="3" t="s">
        <v>60</v>
      </c>
      <c r="W3963" s="3" t="s">
        <v>60</v>
      </c>
      <c r="X3963" s="3" t="s">
        <v>60</v>
      </c>
      <c r="Y3963" s="3" t="s">
        <v>60</v>
      </c>
      <c r="Z3963" s="3" t="s">
        <v>60</v>
      </c>
    </row>
    <row r="3964" spans="1:26" x14ac:dyDescent="0.3">
      <c r="A3964" s="2" t="s">
        <v>811</v>
      </c>
      <c r="B3964" s="2" t="s">
        <v>812</v>
      </c>
      <c r="C3964" s="2">
        <v>886</v>
      </c>
      <c r="D3964" s="2" t="s">
        <v>26</v>
      </c>
      <c r="E3964" s="2" t="s">
        <v>714</v>
      </c>
      <c r="F3964" s="2" t="s">
        <v>65</v>
      </c>
      <c r="G3964" s="2" t="s">
        <v>717</v>
      </c>
      <c r="H3964" s="2" t="s">
        <v>60</v>
      </c>
      <c r="I3964" s="2">
        <v>96</v>
      </c>
      <c r="J3964" s="2">
        <v>412</v>
      </c>
      <c r="K3964" s="2">
        <v>52</v>
      </c>
      <c r="L3964" s="2">
        <v>52.93</v>
      </c>
      <c r="M3964" s="2">
        <v>59.16</v>
      </c>
      <c r="N3964" s="2">
        <v>101.79</v>
      </c>
      <c r="O3964" s="2">
        <v>89.47</v>
      </c>
      <c r="P3964" s="2">
        <v>339</v>
      </c>
      <c r="Q3964" s="2">
        <v>309.66000000000003</v>
      </c>
      <c r="R3964" s="2">
        <v>371.14</v>
      </c>
      <c r="S3964" s="2">
        <v>91.35</v>
      </c>
      <c r="T3964" s="2">
        <v>83.43</v>
      </c>
      <c r="U3964" s="2" t="s">
        <v>60</v>
      </c>
      <c r="V3964" s="2" t="s">
        <v>60</v>
      </c>
      <c r="W3964" s="2" t="s">
        <v>60</v>
      </c>
      <c r="X3964" s="2" t="s">
        <v>60</v>
      </c>
      <c r="Y3964" s="2" t="s">
        <v>60</v>
      </c>
      <c r="Z3964" s="2" t="s">
        <v>60</v>
      </c>
    </row>
    <row r="3965" spans="1:26" x14ac:dyDescent="0.3">
      <c r="A3965" s="3" t="s">
        <v>811</v>
      </c>
      <c r="B3965" s="3" t="s">
        <v>812</v>
      </c>
      <c r="C3965" s="3">
        <v>887</v>
      </c>
      <c r="D3965" s="3" t="s">
        <v>26</v>
      </c>
      <c r="E3965" s="3" t="s">
        <v>714</v>
      </c>
      <c r="F3965" s="3" t="s">
        <v>65</v>
      </c>
      <c r="G3965" s="3" t="s">
        <v>718</v>
      </c>
      <c r="H3965" s="3" t="s">
        <v>12</v>
      </c>
      <c r="I3965" s="3">
        <v>96</v>
      </c>
      <c r="J3965" s="3">
        <v>412</v>
      </c>
      <c r="K3965" s="3">
        <v>52</v>
      </c>
      <c r="L3965" s="3">
        <v>52.93</v>
      </c>
      <c r="M3965" s="3">
        <v>59.16</v>
      </c>
      <c r="N3965" s="3">
        <v>101.79</v>
      </c>
      <c r="O3965" s="3">
        <v>89.47</v>
      </c>
      <c r="P3965" s="3">
        <v>339</v>
      </c>
      <c r="Q3965" s="3">
        <v>309.66000000000003</v>
      </c>
      <c r="R3965" s="3">
        <v>371.14</v>
      </c>
      <c r="S3965" s="3">
        <v>91.35</v>
      </c>
      <c r="T3965" s="3">
        <v>83.43</v>
      </c>
      <c r="U3965" s="3" t="s">
        <v>60</v>
      </c>
      <c r="V3965" s="3" t="s">
        <v>60</v>
      </c>
      <c r="W3965" s="3" t="s">
        <v>60</v>
      </c>
      <c r="X3965" s="3" t="s">
        <v>60</v>
      </c>
      <c r="Y3965" s="3" t="s">
        <v>60</v>
      </c>
      <c r="Z3965" s="3" t="s">
        <v>60</v>
      </c>
    </row>
    <row r="3966" spans="1:26" x14ac:dyDescent="0.3">
      <c r="A3966" s="2" t="s">
        <v>811</v>
      </c>
      <c r="B3966" s="2" t="s">
        <v>812</v>
      </c>
      <c r="C3966" s="2">
        <v>888</v>
      </c>
      <c r="D3966" s="2" t="s">
        <v>26</v>
      </c>
      <c r="E3966" s="2" t="s">
        <v>714</v>
      </c>
      <c r="F3966" s="2" t="s">
        <v>65</v>
      </c>
      <c r="G3966" s="2" t="s">
        <v>719</v>
      </c>
      <c r="H3966" s="2" t="s">
        <v>60</v>
      </c>
      <c r="I3966" s="2">
        <v>110</v>
      </c>
      <c r="J3966" s="2">
        <v>537</v>
      </c>
      <c r="K3966" s="2">
        <v>62</v>
      </c>
      <c r="L3966" s="2">
        <v>52.43</v>
      </c>
      <c r="M3966" s="2">
        <v>54.83</v>
      </c>
      <c r="N3966" s="2">
        <v>84.56</v>
      </c>
      <c r="O3966" s="2">
        <v>95.62</v>
      </c>
      <c r="P3966" s="2">
        <v>473</v>
      </c>
      <c r="Q3966" s="2">
        <v>420.68</v>
      </c>
      <c r="R3966" s="2">
        <v>452.75</v>
      </c>
      <c r="S3966" s="2">
        <v>88.94</v>
      </c>
      <c r="T3966" s="2">
        <v>92.92</v>
      </c>
      <c r="U3966" s="2" t="s">
        <v>60</v>
      </c>
      <c r="V3966" s="2" t="s">
        <v>60</v>
      </c>
      <c r="W3966" s="2" t="s">
        <v>60</v>
      </c>
      <c r="X3966" s="2" t="s">
        <v>60</v>
      </c>
      <c r="Y3966" s="2" t="s">
        <v>60</v>
      </c>
      <c r="Z3966" s="2" t="s">
        <v>60</v>
      </c>
    </row>
    <row r="3967" spans="1:26" x14ac:dyDescent="0.3">
      <c r="A3967" s="3" t="s">
        <v>811</v>
      </c>
      <c r="B3967" s="3" t="s">
        <v>812</v>
      </c>
      <c r="C3967" s="3">
        <v>889</v>
      </c>
      <c r="D3967" s="3" t="s">
        <v>26</v>
      </c>
      <c r="E3967" s="3" t="s">
        <v>714</v>
      </c>
      <c r="F3967" s="3" t="s">
        <v>65</v>
      </c>
      <c r="G3967" s="3" t="s">
        <v>210</v>
      </c>
      <c r="H3967" s="3" t="s">
        <v>12</v>
      </c>
      <c r="I3967" s="3">
        <v>110</v>
      </c>
      <c r="J3967" s="3">
        <v>537</v>
      </c>
      <c r="K3967" s="3">
        <v>62</v>
      </c>
      <c r="L3967" s="3">
        <v>52.43</v>
      </c>
      <c r="M3967" s="3">
        <v>54.83</v>
      </c>
      <c r="N3967" s="3">
        <v>84.56</v>
      </c>
      <c r="O3967" s="3">
        <v>95.62</v>
      </c>
      <c r="P3967" s="3">
        <v>473</v>
      </c>
      <c r="Q3967" s="3">
        <v>420.68</v>
      </c>
      <c r="R3967" s="3">
        <v>452.75</v>
      </c>
      <c r="S3967" s="3">
        <v>88.94</v>
      </c>
      <c r="T3967" s="3">
        <v>92.92</v>
      </c>
      <c r="U3967" s="3" t="s">
        <v>60</v>
      </c>
      <c r="V3967" s="3" t="s">
        <v>60</v>
      </c>
      <c r="W3967" s="3" t="s">
        <v>60</v>
      </c>
      <c r="X3967" s="3" t="s">
        <v>60</v>
      </c>
      <c r="Y3967" s="3" t="s">
        <v>60</v>
      </c>
      <c r="Z3967" s="3" t="s">
        <v>60</v>
      </c>
    </row>
    <row r="3968" spans="1:26" x14ac:dyDescent="0.3">
      <c r="A3968" s="2" t="s">
        <v>811</v>
      </c>
      <c r="B3968" s="2" t="s">
        <v>812</v>
      </c>
      <c r="C3968" s="2">
        <v>890</v>
      </c>
      <c r="D3968" s="2" t="s">
        <v>26</v>
      </c>
      <c r="E3968" s="2" t="s">
        <v>714</v>
      </c>
      <c r="F3968" s="2" t="s">
        <v>65</v>
      </c>
      <c r="G3968" s="2" t="s">
        <v>720</v>
      </c>
      <c r="H3968" s="2" t="s">
        <v>60</v>
      </c>
      <c r="I3968" s="2">
        <v>113</v>
      </c>
      <c r="J3968" s="2">
        <v>442</v>
      </c>
      <c r="K3968" s="2">
        <v>71</v>
      </c>
      <c r="L3968" s="2">
        <v>46.11</v>
      </c>
      <c r="M3968" s="2">
        <v>51.65</v>
      </c>
      <c r="N3968" s="2">
        <v>64.94</v>
      </c>
      <c r="O3968" s="2">
        <v>89.27</v>
      </c>
      <c r="P3968" s="2">
        <v>367</v>
      </c>
      <c r="Q3968" s="2">
        <v>352</v>
      </c>
      <c r="R3968" s="2">
        <v>384.94</v>
      </c>
      <c r="S3968" s="2">
        <v>95.91</v>
      </c>
      <c r="T3968" s="2">
        <v>91.44</v>
      </c>
      <c r="U3968" s="2" t="s">
        <v>60</v>
      </c>
      <c r="V3968" s="2" t="s">
        <v>60</v>
      </c>
      <c r="W3968" s="2" t="s">
        <v>60</v>
      </c>
      <c r="X3968" s="2" t="s">
        <v>60</v>
      </c>
      <c r="Y3968" s="2" t="s">
        <v>60</v>
      </c>
      <c r="Z3968" s="2" t="s">
        <v>60</v>
      </c>
    </row>
    <row r="3969" spans="1:26" x14ac:dyDescent="0.3">
      <c r="A3969" s="3" t="s">
        <v>811</v>
      </c>
      <c r="B3969" s="3" t="s">
        <v>812</v>
      </c>
      <c r="C3969" s="3">
        <v>891</v>
      </c>
      <c r="D3969" s="3" t="s">
        <v>26</v>
      </c>
      <c r="E3969" s="3" t="s">
        <v>714</v>
      </c>
      <c r="F3969" s="3" t="s">
        <v>65</v>
      </c>
      <c r="G3969" s="3" t="s">
        <v>721</v>
      </c>
      <c r="H3969" s="3" t="s">
        <v>12</v>
      </c>
      <c r="I3969" s="3">
        <v>113</v>
      </c>
      <c r="J3969" s="3">
        <v>442</v>
      </c>
      <c r="K3969" s="3">
        <v>71</v>
      </c>
      <c r="L3969" s="3">
        <v>46.11</v>
      </c>
      <c r="M3969" s="3">
        <v>51.65</v>
      </c>
      <c r="N3969" s="3">
        <v>64.94</v>
      </c>
      <c r="O3969" s="3">
        <v>89.27</v>
      </c>
      <c r="P3969" s="3">
        <v>367</v>
      </c>
      <c r="Q3969" s="3">
        <v>352</v>
      </c>
      <c r="R3969" s="3">
        <v>384.94</v>
      </c>
      <c r="S3969" s="3">
        <v>95.91</v>
      </c>
      <c r="T3969" s="3">
        <v>91.44</v>
      </c>
      <c r="U3969" s="3" t="s">
        <v>60</v>
      </c>
      <c r="V3969" s="3" t="s">
        <v>60</v>
      </c>
      <c r="W3969" s="3" t="s">
        <v>60</v>
      </c>
      <c r="X3969" s="3" t="s">
        <v>60</v>
      </c>
      <c r="Y3969" s="3" t="s">
        <v>60</v>
      </c>
      <c r="Z3969" s="3" t="s">
        <v>60</v>
      </c>
    </row>
    <row r="3970" spans="1:26" x14ac:dyDescent="0.3">
      <c r="A3970" s="2" t="s">
        <v>811</v>
      </c>
      <c r="B3970" s="2" t="s">
        <v>812</v>
      </c>
      <c r="C3970" s="2">
        <v>892</v>
      </c>
      <c r="D3970" s="2" t="s">
        <v>26</v>
      </c>
      <c r="E3970" s="2" t="s">
        <v>714</v>
      </c>
      <c r="F3970" s="2" t="s">
        <v>65</v>
      </c>
      <c r="G3970" s="2" t="s">
        <v>722</v>
      </c>
      <c r="H3970" s="2" t="s">
        <v>60</v>
      </c>
      <c r="I3970" s="2">
        <v>97</v>
      </c>
      <c r="J3970" s="2">
        <v>436</v>
      </c>
      <c r="K3970" s="2">
        <v>51</v>
      </c>
      <c r="L3970" s="2">
        <v>55.24</v>
      </c>
      <c r="M3970" s="2">
        <v>61.04</v>
      </c>
      <c r="N3970" s="2">
        <v>108.31</v>
      </c>
      <c r="O3970" s="2">
        <v>90.5</v>
      </c>
      <c r="P3970" s="2">
        <v>364</v>
      </c>
      <c r="Q3970" s="2">
        <v>355.63</v>
      </c>
      <c r="R3970" s="2">
        <v>392.07</v>
      </c>
      <c r="S3970" s="2">
        <v>97.7</v>
      </c>
      <c r="T3970" s="2">
        <v>90.71</v>
      </c>
      <c r="U3970" s="2" t="s">
        <v>60</v>
      </c>
      <c r="V3970" s="2" t="s">
        <v>60</v>
      </c>
      <c r="W3970" s="2" t="s">
        <v>60</v>
      </c>
      <c r="X3970" s="2" t="s">
        <v>60</v>
      </c>
      <c r="Y3970" s="2" t="s">
        <v>60</v>
      </c>
      <c r="Z3970" s="2" t="s">
        <v>60</v>
      </c>
    </row>
    <row r="3971" spans="1:26" x14ac:dyDescent="0.3">
      <c r="A3971" s="3" t="s">
        <v>811</v>
      </c>
      <c r="B3971" s="3" t="s">
        <v>812</v>
      </c>
      <c r="C3971" s="3">
        <v>893</v>
      </c>
      <c r="D3971" s="3" t="s">
        <v>26</v>
      </c>
      <c r="E3971" s="3" t="s">
        <v>714</v>
      </c>
      <c r="F3971" s="3" t="s">
        <v>65</v>
      </c>
      <c r="G3971" s="3" t="s">
        <v>483</v>
      </c>
      <c r="H3971" s="3" t="s">
        <v>12</v>
      </c>
      <c r="I3971" s="3">
        <v>97</v>
      </c>
      <c r="J3971" s="3">
        <v>436</v>
      </c>
      <c r="K3971" s="3">
        <v>51</v>
      </c>
      <c r="L3971" s="3">
        <v>55.24</v>
      </c>
      <c r="M3971" s="3">
        <v>61.04</v>
      </c>
      <c r="N3971" s="3">
        <v>108.31</v>
      </c>
      <c r="O3971" s="3">
        <v>90.5</v>
      </c>
      <c r="P3971" s="3">
        <v>364</v>
      </c>
      <c r="Q3971" s="3">
        <v>355.63</v>
      </c>
      <c r="R3971" s="3">
        <v>392.07</v>
      </c>
      <c r="S3971" s="3">
        <v>97.7</v>
      </c>
      <c r="T3971" s="3">
        <v>90.71</v>
      </c>
      <c r="U3971" s="3" t="s">
        <v>60</v>
      </c>
      <c r="V3971" s="3" t="s">
        <v>60</v>
      </c>
      <c r="W3971" s="3" t="s">
        <v>60</v>
      </c>
      <c r="X3971" s="3" t="s">
        <v>60</v>
      </c>
      <c r="Y3971" s="3" t="s">
        <v>60</v>
      </c>
      <c r="Z3971" s="3" t="s">
        <v>60</v>
      </c>
    </row>
    <row r="3972" spans="1:26" x14ac:dyDescent="0.3">
      <c r="A3972" s="2" t="s">
        <v>811</v>
      </c>
      <c r="B3972" s="2" t="s">
        <v>812</v>
      </c>
      <c r="C3972" s="2">
        <v>894</v>
      </c>
      <c r="D3972" s="2" t="s">
        <v>26</v>
      </c>
      <c r="E3972" s="2" t="s">
        <v>714</v>
      </c>
      <c r="F3972" s="2" t="s">
        <v>65</v>
      </c>
      <c r="G3972" s="2" t="s">
        <v>723</v>
      </c>
      <c r="H3972" s="2" t="s">
        <v>60</v>
      </c>
      <c r="I3972" s="2">
        <v>96</v>
      </c>
      <c r="J3972" s="2">
        <v>463</v>
      </c>
      <c r="K3972" s="2">
        <v>46</v>
      </c>
      <c r="L3972" s="2">
        <v>6.04</v>
      </c>
      <c r="M3972" s="2">
        <v>62.47</v>
      </c>
      <c r="N3972" s="2">
        <v>13.13</v>
      </c>
      <c r="O3972" s="2">
        <v>9.67</v>
      </c>
      <c r="P3972" s="2">
        <v>409</v>
      </c>
      <c r="Q3972" s="2">
        <v>394.08</v>
      </c>
      <c r="R3972" s="2">
        <v>475.6</v>
      </c>
      <c r="S3972" s="2">
        <v>96.35</v>
      </c>
      <c r="T3972" s="2">
        <v>82.86</v>
      </c>
      <c r="U3972" s="2" t="s">
        <v>60</v>
      </c>
      <c r="V3972" s="2" t="s">
        <v>60</v>
      </c>
      <c r="W3972" s="2" t="s">
        <v>60</v>
      </c>
      <c r="X3972" s="2" t="s">
        <v>60</v>
      </c>
      <c r="Y3972" s="2" t="s">
        <v>60</v>
      </c>
      <c r="Z3972" s="2" t="s">
        <v>60</v>
      </c>
    </row>
    <row r="3973" spans="1:26" x14ac:dyDescent="0.3">
      <c r="A3973" s="3" t="s">
        <v>811</v>
      </c>
      <c r="B3973" s="3" t="s">
        <v>812</v>
      </c>
      <c r="C3973" s="3">
        <v>895</v>
      </c>
      <c r="D3973" s="3" t="s">
        <v>26</v>
      </c>
      <c r="E3973" s="3" t="s">
        <v>714</v>
      </c>
      <c r="F3973" s="3" t="s">
        <v>65</v>
      </c>
      <c r="G3973" s="3" t="s">
        <v>724</v>
      </c>
      <c r="H3973" s="3" t="s">
        <v>12</v>
      </c>
      <c r="I3973" s="3">
        <v>96</v>
      </c>
      <c r="J3973" s="3">
        <v>463</v>
      </c>
      <c r="K3973" s="3">
        <v>46</v>
      </c>
      <c r="L3973" s="3">
        <v>6.04</v>
      </c>
      <c r="M3973" s="3">
        <v>62.47</v>
      </c>
      <c r="N3973" s="3">
        <v>13.13</v>
      </c>
      <c r="O3973" s="3">
        <v>9.67</v>
      </c>
      <c r="P3973" s="3">
        <v>409</v>
      </c>
      <c r="Q3973" s="3">
        <v>394.08</v>
      </c>
      <c r="R3973" s="3">
        <v>475.6</v>
      </c>
      <c r="S3973" s="3">
        <v>96.35</v>
      </c>
      <c r="T3973" s="3">
        <v>82.86</v>
      </c>
      <c r="U3973" s="3" t="s">
        <v>60</v>
      </c>
      <c r="V3973" s="3" t="s">
        <v>60</v>
      </c>
      <c r="W3973" s="3" t="s">
        <v>60</v>
      </c>
      <c r="X3973" s="3" t="s">
        <v>60</v>
      </c>
      <c r="Y3973" s="3" t="s">
        <v>60</v>
      </c>
      <c r="Z3973" s="3" t="s">
        <v>60</v>
      </c>
    </row>
    <row r="3974" spans="1:26" x14ac:dyDescent="0.3">
      <c r="A3974" s="2" t="s">
        <v>811</v>
      </c>
      <c r="B3974" s="2" t="s">
        <v>812</v>
      </c>
      <c r="C3974" s="2">
        <v>896</v>
      </c>
      <c r="D3974" s="2" t="s">
        <v>26</v>
      </c>
      <c r="E3974" s="2" t="s">
        <v>714</v>
      </c>
      <c r="F3974" s="2" t="s">
        <v>65</v>
      </c>
      <c r="G3974" s="2" t="s">
        <v>65</v>
      </c>
      <c r="H3974" s="2" t="s">
        <v>12</v>
      </c>
      <c r="I3974" s="2">
        <v>512</v>
      </c>
      <c r="J3974" s="2">
        <v>2290</v>
      </c>
      <c r="K3974" s="2">
        <v>282</v>
      </c>
      <c r="L3974" s="2">
        <v>212.75</v>
      </c>
      <c r="M3974" s="2">
        <v>289.14999999999998</v>
      </c>
      <c r="N3974" s="2">
        <v>75.44</v>
      </c>
      <c r="O3974" s="2">
        <v>73.58</v>
      </c>
      <c r="P3974" s="2">
        <v>1952</v>
      </c>
      <c r="Q3974" s="2">
        <v>1832.05</v>
      </c>
      <c r="R3974" s="2">
        <v>2076.5</v>
      </c>
      <c r="S3974" s="2">
        <v>93.86</v>
      </c>
      <c r="T3974" s="2">
        <v>88.23</v>
      </c>
      <c r="U3974" s="2" t="s">
        <v>60</v>
      </c>
      <c r="V3974" s="2" t="s">
        <v>60</v>
      </c>
      <c r="W3974" s="2" t="s">
        <v>60</v>
      </c>
      <c r="X3974" s="2" t="s">
        <v>60</v>
      </c>
      <c r="Y3974" s="2" t="s">
        <v>60</v>
      </c>
      <c r="Z3974" s="2" t="s">
        <v>60</v>
      </c>
    </row>
    <row r="3975" spans="1:26" x14ac:dyDescent="0.3">
      <c r="A3975" s="3" t="s">
        <v>811</v>
      </c>
      <c r="B3975" s="3" t="s">
        <v>812</v>
      </c>
      <c r="C3975" s="3">
        <v>897</v>
      </c>
      <c r="D3975" s="3" t="s">
        <v>26</v>
      </c>
      <c r="E3975" s="3" t="s">
        <v>714</v>
      </c>
      <c r="F3975" s="3" t="s">
        <v>78</v>
      </c>
      <c r="G3975" s="3" t="s">
        <v>725</v>
      </c>
      <c r="H3975" s="3" t="s">
        <v>60</v>
      </c>
      <c r="I3975" s="3">
        <v>60</v>
      </c>
      <c r="J3975" s="3">
        <v>318</v>
      </c>
      <c r="K3975" s="3">
        <v>40</v>
      </c>
      <c r="L3975" s="3">
        <v>37.479999999999997</v>
      </c>
      <c r="M3975" s="3">
        <v>45.15</v>
      </c>
      <c r="N3975" s="3">
        <v>93.7</v>
      </c>
      <c r="O3975" s="3">
        <v>83.01</v>
      </c>
      <c r="P3975" s="3">
        <v>243</v>
      </c>
      <c r="Q3975" s="3">
        <v>220.54</v>
      </c>
      <c r="R3975" s="3">
        <v>270.44</v>
      </c>
      <c r="S3975" s="3">
        <v>90.76</v>
      </c>
      <c r="T3975" s="3">
        <v>81.55</v>
      </c>
      <c r="U3975" s="3" t="s">
        <v>60</v>
      </c>
      <c r="V3975" s="3" t="s">
        <v>60</v>
      </c>
      <c r="W3975" s="3" t="s">
        <v>60</v>
      </c>
      <c r="X3975" s="3" t="s">
        <v>60</v>
      </c>
      <c r="Y3975" s="3" t="s">
        <v>60</v>
      </c>
      <c r="Z3975" s="3" t="s">
        <v>60</v>
      </c>
    </row>
    <row r="3976" spans="1:26" x14ac:dyDescent="0.3">
      <c r="A3976" s="2" t="s">
        <v>811</v>
      </c>
      <c r="B3976" s="2" t="s">
        <v>812</v>
      </c>
      <c r="C3976" s="2">
        <v>898</v>
      </c>
      <c r="D3976" s="2" t="s">
        <v>26</v>
      </c>
      <c r="E3976" s="2" t="s">
        <v>714</v>
      </c>
      <c r="F3976" s="2" t="s">
        <v>78</v>
      </c>
      <c r="G3976" s="2" t="s">
        <v>726</v>
      </c>
      <c r="H3976" s="2" t="s">
        <v>60</v>
      </c>
      <c r="I3976" s="2">
        <v>510</v>
      </c>
      <c r="J3976" s="2">
        <v>2694</v>
      </c>
      <c r="K3976" s="2">
        <v>301</v>
      </c>
      <c r="L3976" s="2">
        <v>37.39</v>
      </c>
      <c r="M3976" s="2">
        <v>337.34</v>
      </c>
      <c r="N3976" s="2">
        <v>12.42</v>
      </c>
      <c r="O3976" s="2">
        <v>11.08</v>
      </c>
      <c r="P3976" s="2">
        <v>2216</v>
      </c>
      <c r="Q3976" s="2">
        <v>1965.98</v>
      </c>
      <c r="R3976" s="2">
        <v>2355.63</v>
      </c>
      <c r="S3976" s="2">
        <v>88.72</v>
      </c>
      <c r="T3976" s="2">
        <v>83.46</v>
      </c>
      <c r="U3976" s="2" t="s">
        <v>60</v>
      </c>
      <c r="V3976" s="2" t="s">
        <v>60</v>
      </c>
      <c r="W3976" s="2" t="s">
        <v>60</v>
      </c>
      <c r="X3976" s="2" t="s">
        <v>60</v>
      </c>
      <c r="Y3976" s="2" t="s">
        <v>60</v>
      </c>
      <c r="Z3976" s="2" t="s">
        <v>60</v>
      </c>
    </row>
    <row r="3977" spans="1:26" x14ac:dyDescent="0.3">
      <c r="A3977" s="3" t="s">
        <v>811</v>
      </c>
      <c r="B3977" s="3" t="s">
        <v>812</v>
      </c>
      <c r="C3977" s="3">
        <v>899</v>
      </c>
      <c r="D3977" s="3" t="s">
        <v>26</v>
      </c>
      <c r="E3977" s="3" t="s">
        <v>714</v>
      </c>
      <c r="F3977" s="3" t="s">
        <v>78</v>
      </c>
      <c r="G3977" s="3" t="s">
        <v>128</v>
      </c>
      <c r="H3977" s="3" t="s">
        <v>12</v>
      </c>
      <c r="I3977" s="3">
        <v>570</v>
      </c>
      <c r="J3977" s="3">
        <v>3012</v>
      </c>
      <c r="K3977" s="3">
        <v>341</v>
      </c>
      <c r="L3977" s="3">
        <v>74.87</v>
      </c>
      <c r="M3977" s="3">
        <v>382.49</v>
      </c>
      <c r="N3977" s="3">
        <v>21.96</v>
      </c>
      <c r="O3977" s="3">
        <v>19.57</v>
      </c>
      <c r="P3977" s="3">
        <v>2459</v>
      </c>
      <c r="Q3977" s="3">
        <v>2186.52</v>
      </c>
      <c r="R3977" s="3">
        <v>2626.07</v>
      </c>
      <c r="S3977" s="3">
        <v>88.92</v>
      </c>
      <c r="T3977" s="3">
        <v>83.26</v>
      </c>
      <c r="U3977" s="3" t="s">
        <v>60</v>
      </c>
      <c r="V3977" s="3" t="s">
        <v>60</v>
      </c>
      <c r="W3977" s="3" t="s">
        <v>60</v>
      </c>
      <c r="X3977" s="3" t="s">
        <v>60</v>
      </c>
      <c r="Y3977" s="3" t="s">
        <v>60</v>
      </c>
      <c r="Z3977" s="3" t="s">
        <v>60</v>
      </c>
    </row>
    <row r="3978" spans="1:26" x14ac:dyDescent="0.3">
      <c r="A3978" s="2" t="s">
        <v>811</v>
      </c>
      <c r="B3978" s="2" t="s">
        <v>812</v>
      </c>
      <c r="C3978" s="2">
        <v>900</v>
      </c>
      <c r="D3978" s="2" t="s">
        <v>26</v>
      </c>
      <c r="E3978" s="2" t="s">
        <v>714</v>
      </c>
      <c r="F3978" s="2" t="s">
        <v>78</v>
      </c>
      <c r="G3978" s="2" t="s">
        <v>84</v>
      </c>
      <c r="H3978" s="2" t="s">
        <v>12</v>
      </c>
      <c r="I3978" s="2">
        <v>570</v>
      </c>
      <c r="J3978" s="2">
        <v>3012</v>
      </c>
      <c r="K3978" s="2">
        <v>341</v>
      </c>
      <c r="L3978" s="2">
        <v>74.87</v>
      </c>
      <c r="M3978" s="2">
        <v>382.49</v>
      </c>
      <c r="N3978" s="2">
        <v>21.96</v>
      </c>
      <c r="O3978" s="2">
        <v>19.57</v>
      </c>
      <c r="P3978" s="2">
        <v>2459</v>
      </c>
      <c r="Q3978" s="2">
        <v>2186.52</v>
      </c>
      <c r="R3978" s="2">
        <v>2626.07</v>
      </c>
      <c r="S3978" s="2">
        <v>88.92</v>
      </c>
      <c r="T3978" s="2">
        <v>83.26</v>
      </c>
      <c r="U3978" s="2" t="s">
        <v>60</v>
      </c>
      <c r="V3978" s="2" t="s">
        <v>60</v>
      </c>
      <c r="W3978" s="2" t="s">
        <v>60</v>
      </c>
      <c r="X3978" s="2" t="s">
        <v>60</v>
      </c>
      <c r="Y3978" s="2" t="s">
        <v>60</v>
      </c>
      <c r="Z3978" s="2" t="s">
        <v>60</v>
      </c>
    </row>
    <row r="3979" spans="1:26" x14ac:dyDescent="0.3">
      <c r="A3979" s="3" t="s">
        <v>811</v>
      </c>
      <c r="B3979" s="3" t="s">
        <v>812</v>
      </c>
      <c r="C3979" s="3">
        <v>901</v>
      </c>
      <c r="D3979" s="3" t="s">
        <v>26</v>
      </c>
      <c r="E3979" s="3" t="s">
        <v>714</v>
      </c>
      <c r="F3979" s="3" t="s">
        <v>78</v>
      </c>
      <c r="G3979" s="3" t="s">
        <v>68</v>
      </c>
      <c r="H3979" s="3" t="s">
        <v>16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 t="s">
        <v>60</v>
      </c>
      <c r="V3979" s="3" t="s">
        <v>60</v>
      </c>
      <c r="W3979" s="3" t="s">
        <v>60</v>
      </c>
      <c r="X3979" s="3" t="s">
        <v>60</v>
      </c>
      <c r="Y3979" s="3" t="s">
        <v>60</v>
      </c>
      <c r="Z3979" s="3" t="s">
        <v>60</v>
      </c>
    </row>
    <row r="3980" spans="1:26" x14ac:dyDescent="0.3">
      <c r="A3980" s="2" t="s">
        <v>811</v>
      </c>
      <c r="B3980" s="2" t="s">
        <v>812</v>
      </c>
      <c r="C3980" s="2">
        <v>902</v>
      </c>
      <c r="D3980" s="2" t="s">
        <v>26</v>
      </c>
      <c r="E3980" s="2" t="s">
        <v>714</v>
      </c>
      <c r="F3980" s="2" t="s">
        <v>78</v>
      </c>
      <c r="G3980" s="2" t="s">
        <v>68</v>
      </c>
      <c r="H3980" s="2" t="s">
        <v>12</v>
      </c>
      <c r="I3980" s="2">
        <v>2282</v>
      </c>
      <c r="J3980" s="2">
        <v>10954</v>
      </c>
      <c r="K3980" s="2">
        <v>1171</v>
      </c>
      <c r="L3980" s="2">
        <v>352.3</v>
      </c>
      <c r="M3980" s="2">
        <v>1350.56</v>
      </c>
      <c r="N3980" s="2">
        <v>30.09</v>
      </c>
      <c r="O3980" s="2">
        <v>26.09</v>
      </c>
      <c r="P3980" s="2">
        <v>9024</v>
      </c>
      <c r="Q3980" s="2">
        <v>8311.33</v>
      </c>
      <c r="R3980" s="2">
        <v>9882.92</v>
      </c>
      <c r="S3980" s="2">
        <v>92.1</v>
      </c>
      <c r="T3980" s="2">
        <v>84.1</v>
      </c>
      <c r="U3980" s="2" t="s">
        <v>60</v>
      </c>
      <c r="V3980" s="2" t="s">
        <v>60</v>
      </c>
      <c r="W3980" s="2" t="s">
        <v>60</v>
      </c>
      <c r="X3980" s="2" t="s">
        <v>60</v>
      </c>
      <c r="Y3980" s="2" t="s">
        <v>60</v>
      </c>
      <c r="Z3980" s="2" t="s">
        <v>60</v>
      </c>
    </row>
    <row r="3981" spans="1:26" x14ac:dyDescent="0.3">
      <c r="A3981" s="3" t="s">
        <v>811</v>
      </c>
      <c r="B3981" s="3" t="s">
        <v>812</v>
      </c>
      <c r="C3981" s="3">
        <v>903</v>
      </c>
      <c r="D3981" s="3" t="s">
        <v>26</v>
      </c>
      <c r="E3981" s="3" t="s">
        <v>714</v>
      </c>
      <c r="F3981" s="3" t="s">
        <v>78</v>
      </c>
      <c r="G3981" s="3" t="s">
        <v>68</v>
      </c>
      <c r="H3981" s="3" t="s">
        <v>714</v>
      </c>
      <c r="I3981" s="3">
        <v>2282</v>
      </c>
      <c r="J3981" s="3">
        <v>10954</v>
      </c>
      <c r="K3981" s="3">
        <v>1171</v>
      </c>
      <c r="L3981" s="3">
        <v>352.3</v>
      </c>
      <c r="M3981" s="3">
        <v>1350.56</v>
      </c>
      <c r="N3981" s="3">
        <v>30.09</v>
      </c>
      <c r="O3981" s="3">
        <v>26.09</v>
      </c>
      <c r="P3981" s="3">
        <v>9024</v>
      </c>
      <c r="Q3981" s="3">
        <v>8311.33</v>
      </c>
      <c r="R3981" s="3">
        <v>9882.92</v>
      </c>
      <c r="S3981" s="3">
        <v>92.1</v>
      </c>
      <c r="T3981" s="3">
        <v>84.1</v>
      </c>
      <c r="U3981" s="3" t="s">
        <v>60</v>
      </c>
      <c r="V3981" s="3" t="s">
        <v>60</v>
      </c>
      <c r="W3981" s="3" t="s">
        <v>60</v>
      </c>
      <c r="X3981" s="3" t="s">
        <v>60</v>
      </c>
      <c r="Y3981" s="3" t="s">
        <v>60</v>
      </c>
      <c r="Z3981" s="3" t="s">
        <v>60</v>
      </c>
    </row>
    <row r="3982" spans="1:26" x14ac:dyDescent="0.3">
      <c r="A3982" s="2" t="s">
        <v>811</v>
      </c>
      <c r="B3982" s="2" t="s">
        <v>812</v>
      </c>
      <c r="C3982" s="2">
        <v>904</v>
      </c>
      <c r="D3982" s="2" t="s">
        <v>26</v>
      </c>
      <c r="E3982" s="2" t="s">
        <v>727</v>
      </c>
      <c r="F3982" s="2" t="s">
        <v>58</v>
      </c>
      <c r="G3982" s="2" t="s">
        <v>728</v>
      </c>
      <c r="H3982" s="2" t="s">
        <v>60</v>
      </c>
      <c r="I3982" s="2">
        <v>550</v>
      </c>
      <c r="J3982" s="2">
        <v>2500</v>
      </c>
      <c r="K3982" s="2">
        <v>210</v>
      </c>
      <c r="L3982" s="2">
        <v>144.13999999999999</v>
      </c>
      <c r="M3982" s="2">
        <v>196.73</v>
      </c>
      <c r="N3982" s="2">
        <v>68.64</v>
      </c>
      <c r="O3982" s="2">
        <v>73.27</v>
      </c>
      <c r="P3982" s="2">
        <v>1411</v>
      </c>
      <c r="Q3982" s="2">
        <v>1375.04</v>
      </c>
      <c r="R3982" s="2">
        <v>1412.51</v>
      </c>
      <c r="S3982" s="2">
        <v>97.45</v>
      </c>
      <c r="T3982" s="2">
        <v>97.35</v>
      </c>
      <c r="U3982" s="2">
        <v>51.32</v>
      </c>
      <c r="V3982" s="2">
        <v>35.22</v>
      </c>
      <c r="W3982" s="2">
        <v>48.08</v>
      </c>
      <c r="X3982" s="2">
        <v>49.95</v>
      </c>
      <c r="Y3982" s="2">
        <v>48.68</v>
      </c>
      <c r="Z3982" s="2">
        <v>50</v>
      </c>
    </row>
    <row r="3983" spans="1:26" x14ac:dyDescent="0.3">
      <c r="A3983" s="3" t="s">
        <v>811</v>
      </c>
      <c r="B3983" s="3" t="s">
        <v>812</v>
      </c>
      <c r="C3983" s="3">
        <v>905</v>
      </c>
      <c r="D3983" s="3" t="s">
        <v>26</v>
      </c>
      <c r="E3983" s="3" t="s">
        <v>727</v>
      </c>
      <c r="F3983" s="3" t="s">
        <v>58</v>
      </c>
      <c r="G3983" s="3" t="s">
        <v>729</v>
      </c>
      <c r="H3983" s="3" t="s">
        <v>74</v>
      </c>
      <c r="I3983" s="3">
        <v>550</v>
      </c>
      <c r="J3983" s="3">
        <v>2500</v>
      </c>
      <c r="K3983" s="3">
        <v>210</v>
      </c>
      <c r="L3983" s="3">
        <v>144.13999999999999</v>
      </c>
      <c r="M3983" s="3">
        <v>196.73</v>
      </c>
      <c r="N3983" s="3">
        <v>68.64</v>
      </c>
      <c r="O3983" s="3">
        <v>73.27</v>
      </c>
      <c r="P3983" s="3">
        <v>1411</v>
      </c>
      <c r="Q3983" s="3">
        <v>1375.04</v>
      </c>
      <c r="R3983" s="3">
        <v>1412.51</v>
      </c>
      <c r="S3983" s="3">
        <v>97.45</v>
      </c>
      <c r="T3983" s="3">
        <v>97.35</v>
      </c>
      <c r="U3983" s="3">
        <v>51.32</v>
      </c>
      <c r="V3983" s="3">
        <v>35.22</v>
      </c>
      <c r="W3983" s="3">
        <v>48.08</v>
      </c>
      <c r="X3983" s="3">
        <v>49.95</v>
      </c>
      <c r="Y3983" s="3">
        <v>48.68</v>
      </c>
      <c r="Z3983" s="3">
        <v>50</v>
      </c>
    </row>
    <row r="3984" spans="1:26" x14ac:dyDescent="0.3">
      <c r="A3984" s="2" t="s">
        <v>811</v>
      </c>
      <c r="B3984" s="2" t="s">
        <v>812</v>
      </c>
      <c r="C3984" s="2">
        <v>906</v>
      </c>
      <c r="D3984" s="2" t="s">
        <v>26</v>
      </c>
      <c r="E3984" s="2" t="s">
        <v>727</v>
      </c>
      <c r="F3984" s="2" t="s">
        <v>58</v>
      </c>
      <c r="G3984" s="2" t="s">
        <v>730</v>
      </c>
      <c r="H3984" s="2" t="s">
        <v>60</v>
      </c>
      <c r="I3984" s="2">
        <v>1050</v>
      </c>
      <c r="J3984" s="2">
        <v>8425</v>
      </c>
      <c r="K3984" s="2">
        <v>743</v>
      </c>
      <c r="L3984" s="2">
        <v>693.36</v>
      </c>
      <c r="M3984" s="2">
        <v>768.4</v>
      </c>
      <c r="N3984" s="2">
        <v>93.32</v>
      </c>
      <c r="O3984" s="2">
        <v>90.23</v>
      </c>
      <c r="P3984" s="2">
        <v>4853</v>
      </c>
      <c r="Q3984" s="2">
        <v>4473.1499999999996</v>
      </c>
      <c r="R3984" s="2">
        <v>4797.54</v>
      </c>
      <c r="S3984" s="2">
        <v>92.17</v>
      </c>
      <c r="T3984" s="2">
        <v>93.24</v>
      </c>
      <c r="U3984" s="2">
        <v>95.11</v>
      </c>
      <c r="V3984" s="2">
        <v>88.76</v>
      </c>
      <c r="W3984" s="2">
        <v>98.36</v>
      </c>
      <c r="X3984" s="2">
        <v>89.99</v>
      </c>
      <c r="Y3984" s="2">
        <v>82.95</v>
      </c>
      <c r="Z3984" s="2">
        <v>88.96</v>
      </c>
    </row>
    <row r="3985" spans="1:26" x14ac:dyDescent="0.3">
      <c r="A3985" s="3" t="s">
        <v>811</v>
      </c>
      <c r="B3985" s="3" t="s">
        <v>812</v>
      </c>
      <c r="C3985" s="3">
        <v>907</v>
      </c>
      <c r="D3985" s="3" t="s">
        <v>26</v>
      </c>
      <c r="E3985" s="3" t="s">
        <v>727</v>
      </c>
      <c r="F3985" s="3" t="s">
        <v>58</v>
      </c>
      <c r="G3985" s="3" t="s">
        <v>731</v>
      </c>
      <c r="H3985" s="3" t="s">
        <v>60</v>
      </c>
      <c r="I3985" s="3">
        <v>270</v>
      </c>
      <c r="J3985" s="3">
        <v>1750</v>
      </c>
      <c r="K3985" s="3">
        <v>141</v>
      </c>
      <c r="L3985" s="3">
        <v>159.71</v>
      </c>
      <c r="M3985" s="3">
        <v>165.86</v>
      </c>
      <c r="N3985" s="3">
        <v>113.27</v>
      </c>
      <c r="O3985" s="3">
        <v>96.29</v>
      </c>
      <c r="P3985" s="3">
        <v>1054</v>
      </c>
      <c r="Q3985" s="3">
        <v>1037.9100000000001</v>
      </c>
      <c r="R3985" s="3">
        <v>1022.09</v>
      </c>
      <c r="S3985" s="3">
        <v>98.47</v>
      </c>
      <c r="T3985" s="3">
        <v>101.55</v>
      </c>
      <c r="U3985" s="3">
        <v>70.19</v>
      </c>
      <c r="V3985" s="3">
        <v>79.510000000000005</v>
      </c>
      <c r="W3985" s="3">
        <v>82.57</v>
      </c>
      <c r="X3985" s="3">
        <v>76.010000000000005</v>
      </c>
      <c r="Y3985" s="3">
        <v>74.849999999999994</v>
      </c>
      <c r="Z3985" s="3">
        <v>73.709999999999994</v>
      </c>
    </row>
    <row r="3986" spans="1:26" x14ac:dyDescent="0.3">
      <c r="A3986" s="2" t="s">
        <v>811</v>
      </c>
      <c r="B3986" s="2" t="s">
        <v>812</v>
      </c>
      <c r="C3986" s="2">
        <v>908</v>
      </c>
      <c r="D3986" s="2" t="s">
        <v>26</v>
      </c>
      <c r="E3986" s="2" t="s">
        <v>727</v>
      </c>
      <c r="F3986" s="2" t="s">
        <v>58</v>
      </c>
      <c r="G3986" s="2" t="s">
        <v>732</v>
      </c>
      <c r="H3986" s="2" t="s">
        <v>60</v>
      </c>
      <c r="I3986" s="2">
        <v>840</v>
      </c>
      <c r="J3986" s="2">
        <v>4500</v>
      </c>
      <c r="K3986" s="2">
        <v>354</v>
      </c>
      <c r="L3986" s="2">
        <v>487.52</v>
      </c>
      <c r="M3986" s="2">
        <v>483.83</v>
      </c>
      <c r="N3986" s="2">
        <v>137.72</v>
      </c>
      <c r="O3986" s="2">
        <v>100.76</v>
      </c>
      <c r="P3986" s="2">
        <v>2679</v>
      </c>
      <c r="Q3986" s="2">
        <v>2840.12</v>
      </c>
      <c r="R3986" s="2">
        <v>2631.33</v>
      </c>
      <c r="S3986" s="2">
        <v>106.01</v>
      </c>
      <c r="T3986" s="2">
        <v>107.93</v>
      </c>
      <c r="U3986" s="2">
        <v>56.64</v>
      </c>
      <c r="V3986" s="2">
        <v>78.010000000000005</v>
      </c>
      <c r="W3986" s="2">
        <v>77.42</v>
      </c>
      <c r="X3986" s="2">
        <v>62.1</v>
      </c>
      <c r="Y3986" s="2">
        <v>65.83</v>
      </c>
      <c r="Z3986" s="2">
        <v>60.99</v>
      </c>
    </row>
    <row r="3987" spans="1:26" x14ac:dyDescent="0.3">
      <c r="A3987" s="3" t="s">
        <v>811</v>
      </c>
      <c r="B3987" s="3" t="s">
        <v>812</v>
      </c>
      <c r="C3987" s="3">
        <v>909</v>
      </c>
      <c r="D3987" s="3" t="s">
        <v>26</v>
      </c>
      <c r="E3987" s="3" t="s">
        <v>727</v>
      </c>
      <c r="F3987" s="3" t="s">
        <v>58</v>
      </c>
      <c r="G3987" s="3" t="s">
        <v>733</v>
      </c>
      <c r="H3987" s="3" t="s">
        <v>60</v>
      </c>
      <c r="I3987" s="3">
        <v>1600</v>
      </c>
      <c r="J3987" s="3">
        <v>11000</v>
      </c>
      <c r="K3987" s="3">
        <v>884</v>
      </c>
      <c r="L3987" s="3">
        <v>931.4</v>
      </c>
      <c r="M3987" s="3">
        <v>1102.49</v>
      </c>
      <c r="N3987" s="3">
        <v>105.36</v>
      </c>
      <c r="O3987" s="3">
        <v>84.48</v>
      </c>
      <c r="P3987" s="3">
        <v>6063</v>
      </c>
      <c r="Q3987" s="3">
        <v>6452.66</v>
      </c>
      <c r="R3987" s="3">
        <v>6829.97</v>
      </c>
      <c r="S3987" s="3">
        <v>106.43</v>
      </c>
      <c r="T3987" s="3">
        <v>94.48</v>
      </c>
      <c r="U3987" s="3">
        <v>74.260000000000005</v>
      </c>
      <c r="V3987" s="3">
        <v>78.239999999999995</v>
      </c>
      <c r="W3987" s="3">
        <v>92.62</v>
      </c>
      <c r="X3987" s="3">
        <v>73.78</v>
      </c>
      <c r="Y3987" s="3">
        <v>78.52</v>
      </c>
      <c r="Z3987" s="3">
        <v>83.11</v>
      </c>
    </row>
    <row r="3988" spans="1:26" x14ac:dyDescent="0.3">
      <c r="A3988" s="2" t="s">
        <v>811</v>
      </c>
      <c r="B3988" s="2" t="s">
        <v>812</v>
      </c>
      <c r="C3988" s="2">
        <v>910</v>
      </c>
      <c r="D3988" s="2" t="s">
        <v>26</v>
      </c>
      <c r="E3988" s="2" t="s">
        <v>727</v>
      </c>
      <c r="F3988" s="2" t="s">
        <v>58</v>
      </c>
      <c r="G3988" s="2" t="s">
        <v>734</v>
      </c>
      <c r="H3988" s="2" t="s">
        <v>60</v>
      </c>
      <c r="I3988" s="2">
        <v>500</v>
      </c>
      <c r="J3988" s="2">
        <v>3500</v>
      </c>
      <c r="K3988" s="2">
        <v>229</v>
      </c>
      <c r="L3988" s="2">
        <v>376.41</v>
      </c>
      <c r="M3988" s="2">
        <v>361.85</v>
      </c>
      <c r="N3988" s="2">
        <v>164.37</v>
      </c>
      <c r="O3988" s="2">
        <v>104.02</v>
      </c>
      <c r="P3988" s="2">
        <v>2059</v>
      </c>
      <c r="Q3988" s="2">
        <v>2319.85</v>
      </c>
      <c r="R3988" s="2">
        <v>2233.5</v>
      </c>
      <c r="S3988" s="2">
        <v>112.67</v>
      </c>
      <c r="T3988" s="2">
        <v>103.87</v>
      </c>
      <c r="U3988" s="2">
        <v>61.56</v>
      </c>
      <c r="V3988" s="2">
        <v>101.19</v>
      </c>
      <c r="W3988" s="2">
        <v>97.27</v>
      </c>
      <c r="X3988" s="2">
        <v>80.180000000000007</v>
      </c>
      <c r="Y3988" s="2">
        <v>90.34</v>
      </c>
      <c r="Z3988" s="2">
        <v>86.97</v>
      </c>
    </row>
    <row r="3989" spans="1:26" x14ac:dyDescent="0.3">
      <c r="A3989" s="3" t="s">
        <v>811</v>
      </c>
      <c r="B3989" s="3" t="s">
        <v>812</v>
      </c>
      <c r="C3989" s="3">
        <v>911</v>
      </c>
      <c r="D3989" s="3" t="s">
        <v>26</v>
      </c>
      <c r="E3989" s="3" t="s">
        <v>727</v>
      </c>
      <c r="F3989" s="3" t="s">
        <v>58</v>
      </c>
      <c r="G3989" s="3" t="s">
        <v>735</v>
      </c>
      <c r="H3989" s="3" t="s">
        <v>74</v>
      </c>
      <c r="I3989" s="3">
        <v>4260</v>
      </c>
      <c r="J3989" s="3">
        <v>29175</v>
      </c>
      <c r="K3989" s="3">
        <v>2351</v>
      </c>
      <c r="L3989" s="3">
        <v>2648.4</v>
      </c>
      <c r="M3989" s="3">
        <v>2882.43</v>
      </c>
      <c r="N3989" s="3">
        <v>112.65</v>
      </c>
      <c r="O3989" s="3">
        <v>91.88</v>
      </c>
      <c r="P3989" s="3">
        <v>16708</v>
      </c>
      <c r="Q3989" s="3">
        <v>17123.689999999999</v>
      </c>
      <c r="R3989" s="3">
        <v>17514.43</v>
      </c>
      <c r="S3989" s="3">
        <v>102.49</v>
      </c>
      <c r="T3989" s="3">
        <v>97.77</v>
      </c>
      <c r="U3989" s="3">
        <v>74.180000000000007</v>
      </c>
      <c r="V3989" s="3">
        <v>83.56</v>
      </c>
      <c r="W3989" s="3">
        <v>90.94</v>
      </c>
      <c r="X3989" s="3">
        <v>76.36</v>
      </c>
      <c r="Y3989" s="3">
        <v>78.260000000000005</v>
      </c>
      <c r="Z3989" s="3">
        <v>80.05</v>
      </c>
    </row>
    <row r="3990" spans="1:26" x14ac:dyDescent="0.3">
      <c r="A3990" s="2" t="s">
        <v>811</v>
      </c>
      <c r="B3990" s="2" t="s">
        <v>812</v>
      </c>
      <c r="C3990" s="2">
        <v>912</v>
      </c>
      <c r="D3990" s="2" t="s">
        <v>26</v>
      </c>
      <c r="E3990" s="2" t="s">
        <v>727</v>
      </c>
      <c r="F3990" s="2" t="s">
        <v>58</v>
      </c>
      <c r="G3990" s="2" t="s">
        <v>58</v>
      </c>
      <c r="H3990" s="2" t="s">
        <v>75</v>
      </c>
      <c r="I3990" s="2">
        <v>4810</v>
      </c>
      <c r="J3990" s="2">
        <v>31675</v>
      </c>
      <c r="K3990" s="2">
        <v>2561</v>
      </c>
      <c r="L3990" s="2">
        <v>2792.54</v>
      </c>
      <c r="M3990" s="2">
        <v>3079.16</v>
      </c>
      <c r="N3990" s="2">
        <v>109.04</v>
      </c>
      <c r="O3990" s="2">
        <v>90.69</v>
      </c>
      <c r="P3990" s="2">
        <v>18119</v>
      </c>
      <c r="Q3990" s="2">
        <v>18498.73</v>
      </c>
      <c r="R3990" s="2">
        <v>18926.939999999999</v>
      </c>
      <c r="S3990" s="2">
        <v>102.1</v>
      </c>
      <c r="T3990" s="2">
        <v>97.74</v>
      </c>
      <c r="U3990" s="2">
        <v>71.56</v>
      </c>
      <c r="V3990" s="2">
        <v>78.03</v>
      </c>
      <c r="W3990" s="2">
        <v>86.04</v>
      </c>
      <c r="X3990" s="2">
        <v>73.34</v>
      </c>
      <c r="Y3990" s="2">
        <v>74.88</v>
      </c>
      <c r="Z3990" s="2">
        <v>76.61</v>
      </c>
    </row>
    <row r="3991" spans="1:26" x14ac:dyDescent="0.3">
      <c r="A3991" s="3" t="s">
        <v>811</v>
      </c>
      <c r="B3991" s="3" t="s">
        <v>812</v>
      </c>
      <c r="C3991" s="3">
        <v>913</v>
      </c>
      <c r="D3991" s="3" t="s">
        <v>26</v>
      </c>
      <c r="E3991" s="3" t="s">
        <v>727</v>
      </c>
      <c r="F3991" s="3" t="s">
        <v>58</v>
      </c>
      <c r="G3991" s="3" t="s">
        <v>736</v>
      </c>
      <c r="H3991" s="3" t="s">
        <v>60</v>
      </c>
      <c r="I3991" s="3">
        <v>40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 t="s">
        <v>60</v>
      </c>
      <c r="V3991" s="3" t="s">
        <v>60</v>
      </c>
      <c r="W3991" s="3" t="s">
        <v>60</v>
      </c>
      <c r="X3991" s="3" t="s">
        <v>60</v>
      </c>
      <c r="Y3991" s="3" t="s">
        <v>60</v>
      </c>
      <c r="Z3991" s="3" t="s">
        <v>60</v>
      </c>
    </row>
    <row r="3992" spans="1:26" x14ac:dyDescent="0.3">
      <c r="A3992" s="2" t="s">
        <v>811</v>
      </c>
      <c r="B3992" s="2" t="s">
        <v>812</v>
      </c>
      <c r="C3992" s="2">
        <v>914</v>
      </c>
      <c r="D3992" s="2" t="s">
        <v>26</v>
      </c>
      <c r="E3992" s="2" t="s">
        <v>727</v>
      </c>
      <c r="F3992" s="2" t="s">
        <v>58</v>
      </c>
      <c r="G3992" s="2" t="s">
        <v>737</v>
      </c>
      <c r="H3992" s="2" t="s">
        <v>60</v>
      </c>
      <c r="I3992" s="2">
        <v>40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 t="s">
        <v>60</v>
      </c>
      <c r="V3992" s="2" t="s">
        <v>60</v>
      </c>
      <c r="W3992" s="2" t="s">
        <v>60</v>
      </c>
      <c r="X3992" s="2" t="s">
        <v>60</v>
      </c>
      <c r="Y3992" s="2" t="s">
        <v>60</v>
      </c>
      <c r="Z3992" s="2" t="s">
        <v>60</v>
      </c>
    </row>
    <row r="3993" spans="1:26" x14ac:dyDescent="0.3">
      <c r="A3993" s="3" t="s">
        <v>811</v>
      </c>
      <c r="B3993" s="3" t="s">
        <v>812</v>
      </c>
      <c r="C3993" s="3">
        <v>915</v>
      </c>
      <c r="D3993" s="3" t="s">
        <v>26</v>
      </c>
      <c r="E3993" s="3" t="s">
        <v>727</v>
      </c>
      <c r="F3993" s="3" t="s">
        <v>58</v>
      </c>
      <c r="G3993" s="3" t="s">
        <v>735</v>
      </c>
      <c r="H3993" s="3" t="s">
        <v>16</v>
      </c>
      <c r="I3993" s="3">
        <v>80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 t="s">
        <v>60</v>
      </c>
      <c r="V3993" s="3" t="s">
        <v>60</v>
      </c>
      <c r="W3993" s="3" t="s">
        <v>60</v>
      </c>
      <c r="X3993" s="3" t="s">
        <v>60</v>
      </c>
      <c r="Y3993" s="3" t="s">
        <v>60</v>
      </c>
      <c r="Z3993" s="3" t="s">
        <v>60</v>
      </c>
    </row>
    <row r="3994" spans="1:26" x14ac:dyDescent="0.3">
      <c r="A3994" s="2" t="s">
        <v>811</v>
      </c>
      <c r="B3994" s="2" t="s">
        <v>812</v>
      </c>
      <c r="C3994" s="2">
        <v>916</v>
      </c>
      <c r="D3994" s="2" t="s">
        <v>26</v>
      </c>
      <c r="E3994" s="2" t="s">
        <v>727</v>
      </c>
      <c r="F3994" s="2" t="s">
        <v>58</v>
      </c>
      <c r="G3994" s="2" t="s">
        <v>58</v>
      </c>
      <c r="H3994" s="2" t="s">
        <v>16</v>
      </c>
      <c r="I3994" s="2">
        <v>80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 t="s">
        <v>60</v>
      </c>
      <c r="V3994" s="2" t="s">
        <v>60</v>
      </c>
      <c r="W3994" s="2" t="s">
        <v>60</v>
      </c>
      <c r="X3994" s="2" t="s">
        <v>60</v>
      </c>
      <c r="Y3994" s="2" t="s">
        <v>60</v>
      </c>
      <c r="Z3994" s="2" t="s">
        <v>60</v>
      </c>
    </row>
    <row r="3995" spans="1:26" x14ac:dyDescent="0.3">
      <c r="A3995" s="3" t="s">
        <v>811</v>
      </c>
      <c r="B3995" s="3" t="s">
        <v>812</v>
      </c>
      <c r="C3995" s="3">
        <v>917</v>
      </c>
      <c r="D3995" s="3" t="s">
        <v>26</v>
      </c>
      <c r="E3995" s="3" t="s">
        <v>727</v>
      </c>
      <c r="F3995" s="3" t="s">
        <v>58</v>
      </c>
      <c r="G3995" s="3" t="s">
        <v>738</v>
      </c>
      <c r="H3995" s="3" t="s">
        <v>60</v>
      </c>
      <c r="I3995" s="3">
        <v>36</v>
      </c>
      <c r="J3995" s="3">
        <v>142</v>
      </c>
      <c r="K3995" s="3">
        <v>20</v>
      </c>
      <c r="L3995" s="3">
        <v>22.84</v>
      </c>
      <c r="M3995" s="3">
        <v>21.88</v>
      </c>
      <c r="N3995" s="3">
        <v>114.2</v>
      </c>
      <c r="O3995" s="3">
        <v>104.39</v>
      </c>
      <c r="P3995" s="3">
        <v>118</v>
      </c>
      <c r="Q3995" s="3">
        <v>128.93</v>
      </c>
      <c r="R3995" s="3">
        <v>138.15</v>
      </c>
      <c r="S3995" s="3">
        <v>109.26</v>
      </c>
      <c r="T3995" s="3">
        <v>93.33</v>
      </c>
      <c r="U3995" s="3" t="s">
        <v>60</v>
      </c>
      <c r="V3995" s="3" t="s">
        <v>60</v>
      </c>
      <c r="W3995" s="3" t="s">
        <v>60</v>
      </c>
      <c r="X3995" s="3" t="s">
        <v>60</v>
      </c>
      <c r="Y3995" s="3" t="s">
        <v>60</v>
      </c>
      <c r="Z3995" s="3" t="s">
        <v>60</v>
      </c>
    </row>
    <row r="3996" spans="1:26" x14ac:dyDescent="0.3">
      <c r="A3996" s="2" t="s">
        <v>811</v>
      </c>
      <c r="B3996" s="2" t="s">
        <v>812</v>
      </c>
      <c r="C3996" s="2">
        <v>918</v>
      </c>
      <c r="D3996" s="2" t="s">
        <v>26</v>
      </c>
      <c r="E3996" s="2" t="s">
        <v>727</v>
      </c>
      <c r="F3996" s="2" t="s">
        <v>58</v>
      </c>
      <c r="G3996" s="2" t="s">
        <v>739</v>
      </c>
      <c r="H3996" s="2" t="s">
        <v>60</v>
      </c>
      <c r="I3996" s="2">
        <v>900</v>
      </c>
      <c r="J3996" s="2">
        <v>1200</v>
      </c>
      <c r="K3996" s="2">
        <v>110</v>
      </c>
      <c r="L3996" s="2">
        <v>113.07</v>
      </c>
      <c r="M3996" s="2">
        <v>121.54</v>
      </c>
      <c r="N3996" s="2">
        <v>102.79</v>
      </c>
      <c r="O3996" s="2">
        <v>93.03</v>
      </c>
      <c r="P3996" s="2">
        <v>680</v>
      </c>
      <c r="Q3996" s="2">
        <v>801.03</v>
      </c>
      <c r="R3996" s="2">
        <v>826.24</v>
      </c>
      <c r="S3996" s="2">
        <v>117.8</v>
      </c>
      <c r="T3996" s="2">
        <v>96.95</v>
      </c>
      <c r="U3996" s="2" t="s">
        <v>60</v>
      </c>
      <c r="V3996" s="2" t="s">
        <v>60</v>
      </c>
      <c r="W3996" s="2" t="s">
        <v>60</v>
      </c>
      <c r="X3996" s="2" t="s">
        <v>60</v>
      </c>
      <c r="Y3996" s="2" t="s">
        <v>60</v>
      </c>
      <c r="Z3996" s="2" t="s">
        <v>60</v>
      </c>
    </row>
    <row r="3997" spans="1:26" x14ac:dyDescent="0.3">
      <c r="A3997" s="3" t="s">
        <v>811</v>
      </c>
      <c r="B3997" s="3" t="s">
        <v>812</v>
      </c>
      <c r="C3997" s="3">
        <v>919</v>
      </c>
      <c r="D3997" s="3" t="s">
        <v>26</v>
      </c>
      <c r="E3997" s="3" t="s">
        <v>727</v>
      </c>
      <c r="F3997" s="3" t="s">
        <v>58</v>
      </c>
      <c r="G3997" s="3" t="s">
        <v>740</v>
      </c>
      <c r="H3997" s="3" t="s">
        <v>60</v>
      </c>
      <c r="I3997" s="3">
        <v>50</v>
      </c>
      <c r="J3997" s="3">
        <v>218</v>
      </c>
      <c r="K3997" s="3">
        <v>28</v>
      </c>
      <c r="L3997" s="3">
        <v>20.41</v>
      </c>
      <c r="M3997" s="3">
        <v>31.67</v>
      </c>
      <c r="N3997" s="3">
        <v>72.89</v>
      </c>
      <c r="O3997" s="3">
        <v>64.45</v>
      </c>
      <c r="P3997" s="3">
        <v>180</v>
      </c>
      <c r="Q3997" s="3">
        <v>111.74</v>
      </c>
      <c r="R3997" s="3">
        <v>188.82</v>
      </c>
      <c r="S3997" s="3">
        <v>62.08</v>
      </c>
      <c r="T3997" s="3">
        <v>59.18</v>
      </c>
      <c r="U3997" s="3" t="s">
        <v>60</v>
      </c>
      <c r="V3997" s="3" t="s">
        <v>60</v>
      </c>
      <c r="W3997" s="3" t="s">
        <v>60</v>
      </c>
      <c r="X3997" s="3" t="s">
        <v>60</v>
      </c>
      <c r="Y3997" s="3" t="s">
        <v>60</v>
      </c>
      <c r="Z3997" s="3" t="s">
        <v>60</v>
      </c>
    </row>
    <row r="3998" spans="1:26" x14ac:dyDescent="0.3">
      <c r="A3998" s="2" t="s">
        <v>811</v>
      </c>
      <c r="B3998" s="2" t="s">
        <v>812</v>
      </c>
      <c r="C3998" s="2">
        <v>920</v>
      </c>
      <c r="D3998" s="2" t="s">
        <v>26</v>
      </c>
      <c r="E3998" s="2" t="s">
        <v>727</v>
      </c>
      <c r="F3998" s="2" t="s">
        <v>58</v>
      </c>
      <c r="G3998" s="2" t="s">
        <v>741</v>
      </c>
      <c r="H3998" s="2" t="s">
        <v>12</v>
      </c>
      <c r="I3998" s="2">
        <v>986</v>
      </c>
      <c r="J3998" s="2">
        <v>1560</v>
      </c>
      <c r="K3998" s="2">
        <v>158</v>
      </c>
      <c r="L3998" s="2">
        <v>156.32</v>
      </c>
      <c r="M3998" s="2">
        <v>175.09</v>
      </c>
      <c r="N3998" s="2">
        <v>98.94</v>
      </c>
      <c r="O3998" s="2">
        <v>89.28</v>
      </c>
      <c r="P3998" s="2">
        <v>978</v>
      </c>
      <c r="Q3998" s="2">
        <v>1041.7</v>
      </c>
      <c r="R3998" s="2">
        <v>1153.21</v>
      </c>
      <c r="S3998" s="2">
        <v>106.51</v>
      </c>
      <c r="T3998" s="2">
        <v>90.33</v>
      </c>
      <c r="U3998" s="2" t="s">
        <v>60</v>
      </c>
      <c r="V3998" s="2" t="s">
        <v>60</v>
      </c>
      <c r="W3998" s="2" t="s">
        <v>60</v>
      </c>
      <c r="X3998" s="2" t="s">
        <v>60</v>
      </c>
      <c r="Y3998" s="2" t="s">
        <v>60</v>
      </c>
      <c r="Z3998" s="2" t="s">
        <v>60</v>
      </c>
    </row>
    <row r="3999" spans="1:26" x14ac:dyDescent="0.3">
      <c r="A3999" s="3" t="s">
        <v>811</v>
      </c>
      <c r="B3999" s="3" t="s">
        <v>812</v>
      </c>
      <c r="C3999" s="3">
        <v>921</v>
      </c>
      <c r="D3999" s="3" t="s">
        <v>26</v>
      </c>
      <c r="E3999" s="3" t="s">
        <v>727</v>
      </c>
      <c r="F3999" s="3" t="s">
        <v>58</v>
      </c>
      <c r="G3999" s="3" t="s">
        <v>58</v>
      </c>
      <c r="H3999" s="3" t="s">
        <v>12</v>
      </c>
      <c r="I3999" s="3">
        <v>986</v>
      </c>
      <c r="J3999" s="3">
        <v>1560</v>
      </c>
      <c r="K3999" s="3">
        <v>158</v>
      </c>
      <c r="L3999" s="3">
        <v>156.32</v>
      </c>
      <c r="M3999" s="3">
        <v>175.09</v>
      </c>
      <c r="N3999" s="3">
        <v>98.94</v>
      </c>
      <c r="O3999" s="3">
        <v>89.28</v>
      </c>
      <c r="P3999" s="3">
        <v>978</v>
      </c>
      <c r="Q3999" s="3">
        <v>1041.7</v>
      </c>
      <c r="R3999" s="3">
        <v>1153.21</v>
      </c>
      <c r="S3999" s="3">
        <v>106.51</v>
      </c>
      <c r="T3999" s="3">
        <v>90.33</v>
      </c>
      <c r="U3999" s="3" t="s">
        <v>60</v>
      </c>
      <c r="V3999" s="3" t="s">
        <v>60</v>
      </c>
      <c r="W3999" s="3" t="s">
        <v>60</v>
      </c>
      <c r="X3999" s="3" t="s">
        <v>60</v>
      </c>
      <c r="Y3999" s="3" t="s">
        <v>60</v>
      </c>
      <c r="Z3999" s="3" t="s">
        <v>60</v>
      </c>
    </row>
    <row r="4000" spans="1:26" x14ac:dyDescent="0.3">
      <c r="A4000" s="2" t="s">
        <v>811</v>
      </c>
      <c r="B4000" s="2" t="s">
        <v>812</v>
      </c>
      <c r="C4000" s="2">
        <v>922</v>
      </c>
      <c r="D4000" s="2" t="s">
        <v>26</v>
      </c>
      <c r="E4000" s="2" t="s">
        <v>727</v>
      </c>
      <c r="F4000" s="2" t="s">
        <v>65</v>
      </c>
      <c r="G4000" s="2" t="s">
        <v>742</v>
      </c>
      <c r="H4000" s="2" t="s">
        <v>60</v>
      </c>
      <c r="I4000" s="2">
        <v>750</v>
      </c>
      <c r="J4000" s="2">
        <v>5900</v>
      </c>
      <c r="K4000" s="2">
        <v>520</v>
      </c>
      <c r="L4000" s="2">
        <v>510.56</v>
      </c>
      <c r="M4000" s="2">
        <v>486.45</v>
      </c>
      <c r="N4000" s="2">
        <v>98.18</v>
      </c>
      <c r="O4000" s="2">
        <v>104.96</v>
      </c>
      <c r="P4000" s="2">
        <v>3581</v>
      </c>
      <c r="Q4000" s="2">
        <v>3577.04</v>
      </c>
      <c r="R4000" s="2">
        <v>3300.43</v>
      </c>
      <c r="S4000" s="2">
        <v>99.89</v>
      </c>
      <c r="T4000" s="2">
        <v>108.38</v>
      </c>
      <c r="U4000" s="2">
        <v>93.19</v>
      </c>
      <c r="V4000" s="2">
        <v>91.5</v>
      </c>
      <c r="W4000" s="2">
        <v>87.18</v>
      </c>
      <c r="X4000" s="2">
        <v>92.96</v>
      </c>
      <c r="Y4000" s="2">
        <v>92.86</v>
      </c>
      <c r="Z4000" s="2">
        <v>85.68</v>
      </c>
    </row>
    <row r="4001" spans="1:26" x14ac:dyDescent="0.3">
      <c r="A4001" s="3" t="s">
        <v>811</v>
      </c>
      <c r="B4001" s="3" t="s">
        <v>812</v>
      </c>
      <c r="C4001" s="3">
        <v>923</v>
      </c>
      <c r="D4001" s="3" t="s">
        <v>26</v>
      </c>
      <c r="E4001" s="3" t="s">
        <v>727</v>
      </c>
      <c r="F4001" s="3" t="s">
        <v>65</v>
      </c>
      <c r="G4001" s="3" t="s">
        <v>743</v>
      </c>
      <c r="H4001" s="3" t="s">
        <v>60</v>
      </c>
      <c r="I4001" s="3">
        <v>135</v>
      </c>
      <c r="J4001" s="3">
        <v>360</v>
      </c>
      <c r="K4001" s="3">
        <v>22</v>
      </c>
      <c r="L4001" s="3">
        <v>63.09</v>
      </c>
      <c r="M4001" s="3">
        <v>32.21</v>
      </c>
      <c r="N4001" s="3">
        <v>286.77</v>
      </c>
      <c r="O4001" s="3">
        <v>195.87</v>
      </c>
      <c r="P4001" s="3">
        <v>214</v>
      </c>
      <c r="Q4001" s="3">
        <v>545.19000000000005</v>
      </c>
      <c r="R4001" s="3">
        <v>566.65</v>
      </c>
      <c r="S4001" s="3">
        <v>254.76</v>
      </c>
      <c r="T4001" s="3">
        <v>96.21</v>
      </c>
      <c r="U4001" s="3">
        <v>21.9</v>
      </c>
      <c r="V4001" s="3">
        <v>62.81</v>
      </c>
      <c r="W4001" s="3">
        <v>32.07</v>
      </c>
      <c r="X4001" s="3">
        <v>30.86</v>
      </c>
      <c r="Y4001" s="3">
        <v>78.63</v>
      </c>
      <c r="Z4001" s="3">
        <v>81.73</v>
      </c>
    </row>
    <row r="4002" spans="1:26" x14ac:dyDescent="0.3">
      <c r="A4002" s="2" t="s">
        <v>811</v>
      </c>
      <c r="B4002" s="2" t="s">
        <v>812</v>
      </c>
      <c r="C4002" s="2">
        <v>924</v>
      </c>
      <c r="D4002" s="2" t="s">
        <v>26</v>
      </c>
      <c r="E4002" s="2" t="s">
        <v>727</v>
      </c>
      <c r="F4002" s="2" t="s">
        <v>65</v>
      </c>
      <c r="G4002" s="2" t="s">
        <v>744</v>
      </c>
      <c r="H4002" s="2" t="s">
        <v>60</v>
      </c>
      <c r="I4002" s="2">
        <v>240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</row>
    <row r="4003" spans="1:26" x14ac:dyDescent="0.3">
      <c r="A4003" s="3" t="s">
        <v>811</v>
      </c>
      <c r="B4003" s="3" t="s">
        <v>812</v>
      </c>
      <c r="C4003" s="3">
        <v>925</v>
      </c>
      <c r="D4003" s="3" t="s">
        <v>26</v>
      </c>
      <c r="E4003" s="3" t="s">
        <v>727</v>
      </c>
      <c r="F4003" s="3" t="s">
        <v>65</v>
      </c>
      <c r="G4003" s="3" t="s">
        <v>745</v>
      </c>
      <c r="H4003" s="3" t="s">
        <v>74</v>
      </c>
      <c r="I4003" s="3">
        <v>1125</v>
      </c>
      <c r="J4003" s="3">
        <v>6260</v>
      </c>
      <c r="K4003" s="3">
        <v>542</v>
      </c>
      <c r="L4003" s="3">
        <v>573.65</v>
      </c>
      <c r="M4003" s="3">
        <v>518.66</v>
      </c>
      <c r="N4003" s="3">
        <v>105.84</v>
      </c>
      <c r="O4003" s="3">
        <v>110.6</v>
      </c>
      <c r="P4003" s="3">
        <v>3795</v>
      </c>
      <c r="Q4003" s="3">
        <v>4122.2299999999996</v>
      </c>
      <c r="R4003" s="3">
        <v>3867.08</v>
      </c>
      <c r="S4003" s="3">
        <v>108.62</v>
      </c>
      <c r="T4003" s="3">
        <v>106.6</v>
      </c>
      <c r="U4003" s="3">
        <v>64.760000000000005</v>
      </c>
      <c r="V4003" s="3">
        <v>68.540000000000006</v>
      </c>
      <c r="W4003" s="3">
        <v>61.97</v>
      </c>
      <c r="X4003" s="3">
        <v>65.680000000000007</v>
      </c>
      <c r="Y4003" s="3">
        <v>71.34</v>
      </c>
      <c r="Z4003" s="3">
        <v>66.930000000000007</v>
      </c>
    </row>
    <row r="4004" spans="1:26" x14ac:dyDescent="0.3">
      <c r="A4004" s="2" t="s">
        <v>811</v>
      </c>
      <c r="B4004" s="2" t="s">
        <v>812</v>
      </c>
      <c r="C4004" s="2">
        <v>926</v>
      </c>
      <c r="D4004" s="2" t="s">
        <v>26</v>
      </c>
      <c r="E4004" s="2" t="s">
        <v>727</v>
      </c>
      <c r="F4004" s="2" t="s">
        <v>65</v>
      </c>
      <c r="G4004" s="2" t="s">
        <v>746</v>
      </c>
      <c r="H4004" s="2" t="s">
        <v>60</v>
      </c>
      <c r="I4004" s="2">
        <v>12</v>
      </c>
      <c r="J4004" s="2">
        <v>0</v>
      </c>
      <c r="K4004" s="2">
        <v>0</v>
      </c>
      <c r="L4004" s="2">
        <v>3.79</v>
      </c>
      <c r="M4004" s="2">
        <v>0</v>
      </c>
      <c r="N4004" s="2">
        <v>0</v>
      </c>
      <c r="O4004" s="2">
        <v>0</v>
      </c>
      <c r="P4004" s="2">
        <v>0</v>
      </c>
      <c r="Q4004" s="2">
        <v>30.27</v>
      </c>
      <c r="R4004" s="2">
        <v>7.85</v>
      </c>
      <c r="S4004" s="2">
        <v>0</v>
      </c>
      <c r="T4004" s="2">
        <v>385.61</v>
      </c>
      <c r="U4004" s="2">
        <v>0</v>
      </c>
      <c r="V4004" s="2">
        <v>42.45</v>
      </c>
      <c r="W4004" s="2">
        <v>0</v>
      </c>
      <c r="X4004" s="2">
        <v>0</v>
      </c>
      <c r="Y4004" s="2">
        <v>49.11</v>
      </c>
      <c r="Z4004" s="2">
        <v>12.74</v>
      </c>
    </row>
    <row r="4005" spans="1:26" x14ac:dyDescent="0.3">
      <c r="A4005" s="3" t="s">
        <v>811</v>
      </c>
      <c r="B4005" s="3" t="s">
        <v>812</v>
      </c>
      <c r="C4005" s="3">
        <v>927</v>
      </c>
      <c r="D4005" s="3" t="s">
        <v>26</v>
      </c>
      <c r="E4005" s="3" t="s">
        <v>727</v>
      </c>
      <c r="F4005" s="3" t="s">
        <v>65</v>
      </c>
      <c r="G4005" s="3" t="s">
        <v>747</v>
      </c>
      <c r="H4005" s="3" t="s">
        <v>74</v>
      </c>
      <c r="I4005" s="3">
        <v>12</v>
      </c>
      <c r="J4005" s="3">
        <v>0</v>
      </c>
      <c r="K4005" s="3">
        <v>0</v>
      </c>
      <c r="L4005" s="3">
        <v>3.79</v>
      </c>
      <c r="M4005" s="3">
        <v>0</v>
      </c>
      <c r="N4005" s="3">
        <v>0</v>
      </c>
      <c r="O4005" s="3">
        <v>0</v>
      </c>
      <c r="P4005" s="3">
        <v>0</v>
      </c>
      <c r="Q4005" s="3">
        <v>30.27</v>
      </c>
      <c r="R4005" s="3">
        <v>7.85</v>
      </c>
      <c r="S4005" s="3">
        <v>0</v>
      </c>
      <c r="T4005" s="3">
        <v>385.61</v>
      </c>
      <c r="U4005" s="3">
        <v>0</v>
      </c>
      <c r="V4005" s="3">
        <v>42.45</v>
      </c>
      <c r="W4005" s="3">
        <v>0</v>
      </c>
      <c r="X4005" s="3">
        <v>0</v>
      </c>
      <c r="Y4005" s="3">
        <v>49.11</v>
      </c>
      <c r="Z4005" s="3">
        <v>12.74</v>
      </c>
    </row>
    <row r="4006" spans="1:26" x14ac:dyDescent="0.3">
      <c r="A4006" s="2" t="s">
        <v>811</v>
      </c>
      <c r="B4006" s="2" t="s">
        <v>812</v>
      </c>
      <c r="C4006" s="2">
        <v>928</v>
      </c>
      <c r="D4006" s="2" t="s">
        <v>26</v>
      </c>
      <c r="E4006" s="2" t="s">
        <v>727</v>
      </c>
      <c r="F4006" s="2" t="s">
        <v>65</v>
      </c>
      <c r="G4006" s="2" t="s">
        <v>748</v>
      </c>
      <c r="H4006" s="2" t="s">
        <v>60</v>
      </c>
      <c r="I4006" s="2">
        <v>600</v>
      </c>
      <c r="J4006" s="2">
        <v>4500</v>
      </c>
      <c r="K4006" s="2">
        <v>351</v>
      </c>
      <c r="L4006" s="2">
        <v>389.68</v>
      </c>
      <c r="M4006" s="2">
        <v>386.59</v>
      </c>
      <c r="N4006" s="2">
        <v>111.02</v>
      </c>
      <c r="O4006" s="2">
        <v>100.8</v>
      </c>
      <c r="P4006" s="2">
        <v>2663</v>
      </c>
      <c r="Q4006" s="2">
        <v>2877.47</v>
      </c>
      <c r="R4006" s="2">
        <v>2656.7</v>
      </c>
      <c r="S4006" s="2">
        <v>108.05</v>
      </c>
      <c r="T4006" s="2">
        <v>108.31</v>
      </c>
      <c r="U4006" s="2">
        <v>78.63</v>
      </c>
      <c r="V4006" s="2">
        <v>87.29</v>
      </c>
      <c r="W4006" s="2">
        <v>86.6</v>
      </c>
      <c r="X4006" s="2">
        <v>86.42</v>
      </c>
      <c r="Y4006" s="2">
        <v>93.38</v>
      </c>
      <c r="Z4006" s="2">
        <v>86.21</v>
      </c>
    </row>
    <row r="4007" spans="1:26" x14ac:dyDescent="0.3">
      <c r="A4007" s="3" t="s">
        <v>811</v>
      </c>
      <c r="B4007" s="3" t="s">
        <v>812</v>
      </c>
      <c r="C4007" s="3">
        <v>929</v>
      </c>
      <c r="D4007" s="3" t="s">
        <v>26</v>
      </c>
      <c r="E4007" s="3" t="s">
        <v>727</v>
      </c>
      <c r="F4007" s="3" t="s">
        <v>65</v>
      </c>
      <c r="G4007" s="3" t="s">
        <v>749</v>
      </c>
      <c r="H4007" s="3" t="s">
        <v>74</v>
      </c>
      <c r="I4007" s="3">
        <v>600</v>
      </c>
      <c r="J4007" s="3">
        <v>4500</v>
      </c>
      <c r="K4007" s="3">
        <v>351</v>
      </c>
      <c r="L4007" s="3">
        <v>389.68</v>
      </c>
      <c r="M4007" s="3">
        <v>386.59</v>
      </c>
      <c r="N4007" s="3">
        <v>111.02</v>
      </c>
      <c r="O4007" s="3">
        <v>100.8</v>
      </c>
      <c r="P4007" s="3">
        <v>2663</v>
      </c>
      <c r="Q4007" s="3">
        <v>2877.47</v>
      </c>
      <c r="R4007" s="3">
        <v>2656.7</v>
      </c>
      <c r="S4007" s="3">
        <v>108.05</v>
      </c>
      <c r="T4007" s="3">
        <v>108.31</v>
      </c>
      <c r="U4007" s="3">
        <v>78.63</v>
      </c>
      <c r="V4007" s="3">
        <v>87.29</v>
      </c>
      <c r="W4007" s="3">
        <v>86.6</v>
      </c>
      <c r="X4007" s="3">
        <v>86.42</v>
      </c>
      <c r="Y4007" s="3">
        <v>93.38</v>
      </c>
      <c r="Z4007" s="3">
        <v>86.21</v>
      </c>
    </row>
    <row r="4008" spans="1:26" x14ac:dyDescent="0.3">
      <c r="A4008" s="2" t="s">
        <v>811</v>
      </c>
      <c r="B4008" s="2" t="s">
        <v>812</v>
      </c>
      <c r="C4008" s="2">
        <v>930</v>
      </c>
      <c r="D4008" s="2" t="s">
        <v>26</v>
      </c>
      <c r="E4008" s="2" t="s">
        <v>727</v>
      </c>
      <c r="F4008" s="2" t="s">
        <v>65</v>
      </c>
      <c r="G4008" s="2" t="s">
        <v>750</v>
      </c>
      <c r="H4008" s="2" t="s">
        <v>60</v>
      </c>
      <c r="I4008" s="2">
        <v>300</v>
      </c>
      <c r="J4008" s="2">
        <v>1800</v>
      </c>
      <c r="K4008" s="2">
        <v>135</v>
      </c>
      <c r="L4008" s="2">
        <v>182.56</v>
      </c>
      <c r="M4008" s="2">
        <v>142.84</v>
      </c>
      <c r="N4008" s="2">
        <v>135.22999999999999</v>
      </c>
      <c r="O4008" s="2">
        <v>127.81</v>
      </c>
      <c r="P4008" s="2">
        <v>1066</v>
      </c>
      <c r="Q4008" s="2">
        <v>1087.3900000000001</v>
      </c>
      <c r="R4008" s="2">
        <v>1100.25</v>
      </c>
      <c r="S4008" s="2">
        <v>102.01</v>
      </c>
      <c r="T4008" s="2">
        <v>98.83</v>
      </c>
      <c r="U4008" s="2">
        <v>60.48</v>
      </c>
      <c r="V4008" s="2">
        <v>81.790000000000006</v>
      </c>
      <c r="W4008" s="2">
        <v>64</v>
      </c>
      <c r="X4008" s="2">
        <v>69.180000000000007</v>
      </c>
      <c r="Y4008" s="2">
        <v>70.569999999999993</v>
      </c>
      <c r="Z4008" s="2">
        <v>71.41</v>
      </c>
    </row>
    <row r="4009" spans="1:26" x14ac:dyDescent="0.3">
      <c r="A4009" s="3" t="s">
        <v>811</v>
      </c>
      <c r="B4009" s="3" t="s">
        <v>812</v>
      </c>
      <c r="C4009" s="3">
        <v>931</v>
      </c>
      <c r="D4009" s="3" t="s">
        <v>26</v>
      </c>
      <c r="E4009" s="3" t="s">
        <v>727</v>
      </c>
      <c r="F4009" s="3" t="s">
        <v>65</v>
      </c>
      <c r="G4009" s="3" t="s">
        <v>751</v>
      </c>
      <c r="H4009" s="3" t="s">
        <v>74</v>
      </c>
      <c r="I4009" s="3">
        <v>300</v>
      </c>
      <c r="J4009" s="3">
        <v>1800</v>
      </c>
      <c r="K4009" s="3">
        <v>135</v>
      </c>
      <c r="L4009" s="3">
        <v>182.56</v>
      </c>
      <c r="M4009" s="3">
        <v>142.84</v>
      </c>
      <c r="N4009" s="3">
        <v>135.22999999999999</v>
      </c>
      <c r="O4009" s="3">
        <v>127.81</v>
      </c>
      <c r="P4009" s="3">
        <v>1066</v>
      </c>
      <c r="Q4009" s="3">
        <v>1087.3900000000001</v>
      </c>
      <c r="R4009" s="3">
        <v>1100.25</v>
      </c>
      <c r="S4009" s="3">
        <v>102.01</v>
      </c>
      <c r="T4009" s="3">
        <v>98.83</v>
      </c>
      <c r="U4009" s="3">
        <v>60.48</v>
      </c>
      <c r="V4009" s="3">
        <v>81.790000000000006</v>
      </c>
      <c r="W4009" s="3">
        <v>64</v>
      </c>
      <c r="X4009" s="3">
        <v>69.180000000000007</v>
      </c>
      <c r="Y4009" s="3">
        <v>70.569999999999993</v>
      </c>
      <c r="Z4009" s="3">
        <v>71.41</v>
      </c>
    </row>
    <row r="4010" spans="1:26" x14ac:dyDescent="0.3">
      <c r="A4010" s="2" t="s">
        <v>811</v>
      </c>
      <c r="B4010" s="2" t="s">
        <v>812</v>
      </c>
      <c r="C4010" s="2">
        <v>932</v>
      </c>
      <c r="D4010" s="2" t="s">
        <v>26</v>
      </c>
      <c r="E4010" s="2" t="s">
        <v>727</v>
      </c>
      <c r="F4010" s="2" t="s">
        <v>65</v>
      </c>
      <c r="G4010" s="2" t="s">
        <v>65</v>
      </c>
      <c r="H4010" s="2" t="s">
        <v>75</v>
      </c>
      <c r="I4010" s="2">
        <v>2037</v>
      </c>
      <c r="J4010" s="2">
        <v>12560</v>
      </c>
      <c r="K4010" s="2">
        <v>1028</v>
      </c>
      <c r="L4010" s="2">
        <v>1149.68</v>
      </c>
      <c r="M4010" s="2">
        <v>1048.0899999999999</v>
      </c>
      <c r="N4010" s="2">
        <v>111.84</v>
      </c>
      <c r="O4010" s="2">
        <v>109.69</v>
      </c>
      <c r="P4010" s="2">
        <v>7524</v>
      </c>
      <c r="Q4010" s="2">
        <v>8117.36</v>
      </c>
      <c r="R4010" s="2">
        <v>7631.88</v>
      </c>
      <c r="S4010" s="2">
        <v>107.89</v>
      </c>
      <c r="T4010" s="2">
        <v>106.36</v>
      </c>
      <c r="U4010" s="2">
        <v>68.23</v>
      </c>
      <c r="V4010" s="2">
        <v>75.86</v>
      </c>
      <c r="W4010" s="2">
        <v>69.16</v>
      </c>
      <c r="X4010" s="2">
        <v>72.34</v>
      </c>
      <c r="Y4010" s="2">
        <v>77.59</v>
      </c>
      <c r="Z4010" s="2">
        <v>72.95</v>
      </c>
    </row>
    <row r="4011" spans="1:26" x14ac:dyDescent="0.3">
      <c r="A4011" s="3" t="s">
        <v>811</v>
      </c>
      <c r="B4011" s="3" t="s">
        <v>812</v>
      </c>
      <c r="C4011" s="3">
        <v>933</v>
      </c>
      <c r="D4011" s="3" t="s">
        <v>26</v>
      </c>
      <c r="E4011" s="3" t="s">
        <v>727</v>
      </c>
      <c r="F4011" s="3" t="s">
        <v>78</v>
      </c>
      <c r="G4011" s="3" t="s">
        <v>752</v>
      </c>
      <c r="H4011" s="3" t="s">
        <v>60</v>
      </c>
      <c r="I4011" s="3">
        <v>1000</v>
      </c>
      <c r="J4011" s="3">
        <v>6900</v>
      </c>
      <c r="K4011" s="3">
        <v>541</v>
      </c>
      <c r="L4011" s="3">
        <v>559.76</v>
      </c>
      <c r="M4011" s="3">
        <v>548.16999999999996</v>
      </c>
      <c r="N4011" s="3">
        <v>103.47</v>
      </c>
      <c r="O4011" s="3">
        <v>102.11</v>
      </c>
      <c r="P4011" s="3">
        <v>4154</v>
      </c>
      <c r="Q4011" s="3">
        <v>4420.5600000000004</v>
      </c>
      <c r="R4011" s="3">
        <v>3872.42</v>
      </c>
      <c r="S4011" s="3">
        <v>106.42</v>
      </c>
      <c r="T4011" s="3">
        <v>114.15</v>
      </c>
      <c r="U4011" s="3">
        <v>72.72</v>
      </c>
      <c r="V4011" s="3">
        <v>75.239999999999995</v>
      </c>
      <c r="W4011" s="3">
        <v>73.680000000000007</v>
      </c>
      <c r="X4011" s="3">
        <v>80.88</v>
      </c>
      <c r="Y4011" s="3">
        <v>86.07</v>
      </c>
      <c r="Z4011" s="3">
        <v>75.400000000000006</v>
      </c>
    </row>
    <row r="4012" spans="1:26" x14ac:dyDescent="0.3">
      <c r="A4012" s="2" t="s">
        <v>811</v>
      </c>
      <c r="B4012" s="2" t="s">
        <v>812</v>
      </c>
      <c r="C4012" s="2">
        <v>934</v>
      </c>
      <c r="D4012" s="2" t="s">
        <v>26</v>
      </c>
      <c r="E4012" s="2" t="s">
        <v>727</v>
      </c>
      <c r="F4012" s="2" t="s">
        <v>78</v>
      </c>
      <c r="G4012" s="2" t="s">
        <v>753</v>
      </c>
      <c r="H4012" s="2" t="s">
        <v>60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135.12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12.53</v>
      </c>
    </row>
    <row r="4013" spans="1:26" x14ac:dyDescent="0.3">
      <c r="A4013" s="3" t="s">
        <v>811</v>
      </c>
      <c r="B4013" s="3" t="s">
        <v>812</v>
      </c>
      <c r="C4013" s="3">
        <v>935</v>
      </c>
      <c r="D4013" s="3" t="s">
        <v>26</v>
      </c>
      <c r="E4013" s="3" t="s">
        <v>727</v>
      </c>
      <c r="F4013" s="3" t="s">
        <v>78</v>
      </c>
      <c r="G4013" s="3" t="s">
        <v>754</v>
      </c>
      <c r="H4013" s="3" t="s">
        <v>60</v>
      </c>
      <c r="I4013" s="3">
        <v>2340</v>
      </c>
      <c r="J4013" s="3">
        <v>16100</v>
      </c>
      <c r="K4013" s="3">
        <v>1238</v>
      </c>
      <c r="L4013" s="3">
        <v>1193.54</v>
      </c>
      <c r="M4013" s="3">
        <v>1021.96</v>
      </c>
      <c r="N4013" s="3">
        <v>96.41</v>
      </c>
      <c r="O4013" s="3">
        <v>116.79</v>
      </c>
      <c r="P4013" s="3">
        <v>9540</v>
      </c>
      <c r="Q4013" s="3">
        <v>8723.94</v>
      </c>
      <c r="R4013" s="3">
        <v>8878.84</v>
      </c>
      <c r="S4013" s="3">
        <v>91.45</v>
      </c>
      <c r="T4013" s="3">
        <v>98.26</v>
      </c>
      <c r="U4013" s="3">
        <v>71.11</v>
      </c>
      <c r="V4013" s="3">
        <v>68.56</v>
      </c>
      <c r="W4013" s="3">
        <v>58.7</v>
      </c>
      <c r="X4013" s="3">
        <v>79.38</v>
      </c>
      <c r="Y4013" s="3">
        <v>72.59</v>
      </c>
      <c r="Z4013" s="3">
        <v>73.88</v>
      </c>
    </row>
    <row r="4014" spans="1:26" x14ac:dyDescent="0.3">
      <c r="A4014" s="2" t="s">
        <v>811</v>
      </c>
      <c r="B4014" s="2" t="s">
        <v>812</v>
      </c>
      <c r="C4014" s="2">
        <v>936</v>
      </c>
      <c r="D4014" s="2" t="s">
        <v>26</v>
      </c>
      <c r="E4014" s="2" t="s">
        <v>727</v>
      </c>
      <c r="F4014" s="2" t="s">
        <v>78</v>
      </c>
      <c r="G4014" s="2" t="s">
        <v>755</v>
      </c>
      <c r="H4014" s="2" t="s">
        <v>60</v>
      </c>
      <c r="I4014" s="2">
        <v>1200</v>
      </c>
      <c r="J4014" s="2">
        <v>6700</v>
      </c>
      <c r="K4014" s="2">
        <v>536</v>
      </c>
      <c r="L4014" s="2">
        <v>509.56</v>
      </c>
      <c r="M4014" s="2">
        <v>378.57</v>
      </c>
      <c r="N4014" s="2">
        <v>95.07</v>
      </c>
      <c r="O4014" s="2">
        <v>134.6</v>
      </c>
      <c r="P4014" s="2">
        <v>3712</v>
      </c>
      <c r="Q4014" s="2">
        <v>4206.55</v>
      </c>
      <c r="R4014" s="2">
        <v>3428.4</v>
      </c>
      <c r="S4014" s="2">
        <v>113.32</v>
      </c>
      <c r="T4014" s="2">
        <v>122.7</v>
      </c>
      <c r="U4014" s="2">
        <v>60.04</v>
      </c>
      <c r="V4014" s="2">
        <v>57.07</v>
      </c>
      <c r="W4014" s="2">
        <v>42.4</v>
      </c>
      <c r="X4014" s="2">
        <v>60.23</v>
      </c>
      <c r="Y4014" s="2">
        <v>68.25</v>
      </c>
      <c r="Z4014" s="2">
        <v>55.63</v>
      </c>
    </row>
    <row r="4015" spans="1:26" x14ac:dyDescent="0.3">
      <c r="A4015" s="3" t="s">
        <v>811</v>
      </c>
      <c r="B4015" s="3" t="s">
        <v>812</v>
      </c>
      <c r="C4015" s="3">
        <v>937</v>
      </c>
      <c r="D4015" s="3" t="s">
        <v>26</v>
      </c>
      <c r="E4015" s="3" t="s">
        <v>727</v>
      </c>
      <c r="F4015" s="3" t="s">
        <v>78</v>
      </c>
      <c r="G4015" s="3" t="s">
        <v>685</v>
      </c>
      <c r="H4015" s="3" t="s">
        <v>74</v>
      </c>
      <c r="I4015" s="3">
        <v>4540</v>
      </c>
      <c r="J4015" s="3">
        <v>29700</v>
      </c>
      <c r="K4015" s="3">
        <v>2315</v>
      </c>
      <c r="L4015" s="3">
        <v>2262.86</v>
      </c>
      <c r="M4015" s="3">
        <v>1948.7</v>
      </c>
      <c r="N4015" s="3">
        <v>97.75</v>
      </c>
      <c r="O4015" s="3">
        <v>116.12</v>
      </c>
      <c r="P4015" s="3">
        <v>17406</v>
      </c>
      <c r="Q4015" s="3">
        <v>17351.05</v>
      </c>
      <c r="R4015" s="3">
        <v>16314.78</v>
      </c>
      <c r="S4015" s="3">
        <v>99.68</v>
      </c>
      <c r="T4015" s="3">
        <v>106.35</v>
      </c>
      <c r="U4015" s="3">
        <v>68.540000000000006</v>
      </c>
      <c r="V4015" s="3">
        <v>66.989999999999995</v>
      </c>
      <c r="W4015" s="3">
        <v>55.14</v>
      </c>
      <c r="X4015" s="3">
        <v>74.650000000000006</v>
      </c>
      <c r="Y4015" s="3">
        <v>74.41</v>
      </c>
      <c r="Z4015" s="3">
        <v>66.87</v>
      </c>
    </row>
    <row r="4016" spans="1:26" x14ac:dyDescent="0.3">
      <c r="A4016" s="2" t="s">
        <v>811</v>
      </c>
      <c r="B4016" s="2" t="s">
        <v>812</v>
      </c>
      <c r="C4016" s="2">
        <v>938</v>
      </c>
      <c r="D4016" s="2" t="s">
        <v>26</v>
      </c>
      <c r="E4016" s="2" t="s">
        <v>727</v>
      </c>
      <c r="F4016" s="2" t="s">
        <v>78</v>
      </c>
      <c r="G4016" s="2" t="s">
        <v>756</v>
      </c>
      <c r="H4016" s="2" t="s">
        <v>60</v>
      </c>
      <c r="I4016" s="2">
        <v>2100</v>
      </c>
      <c r="J4016" s="2">
        <v>13700</v>
      </c>
      <c r="K4016" s="2">
        <v>1074</v>
      </c>
      <c r="L4016" s="2">
        <v>1160.3900000000001</v>
      </c>
      <c r="M4016" s="2">
        <v>923.5</v>
      </c>
      <c r="N4016" s="2">
        <v>108.04</v>
      </c>
      <c r="O4016" s="2">
        <v>125.65</v>
      </c>
      <c r="P4016" s="2">
        <v>8255</v>
      </c>
      <c r="Q4016" s="2">
        <v>8143.91</v>
      </c>
      <c r="R4016" s="2">
        <v>7144.87</v>
      </c>
      <c r="S4016" s="2">
        <v>98.65</v>
      </c>
      <c r="T4016" s="2">
        <v>113.98</v>
      </c>
      <c r="U4016" s="2">
        <v>68.739999999999995</v>
      </c>
      <c r="V4016" s="2">
        <v>74.27</v>
      </c>
      <c r="W4016" s="2">
        <v>59.11</v>
      </c>
      <c r="X4016" s="2">
        <v>76.540000000000006</v>
      </c>
      <c r="Y4016" s="2">
        <v>75.510000000000005</v>
      </c>
      <c r="Z4016" s="2">
        <v>66.239999999999995</v>
      </c>
    </row>
    <row r="4017" spans="1:26" x14ac:dyDescent="0.3">
      <c r="A4017" s="3" t="s">
        <v>811</v>
      </c>
      <c r="B4017" s="3" t="s">
        <v>812</v>
      </c>
      <c r="C4017" s="3">
        <v>939</v>
      </c>
      <c r="D4017" s="3" t="s">
        <v>26</v>
      </c>
      <c r="E4017" s="3" t="s">
        <v>727</v>
      </c>
      <c r="F4017" s="3" t="s">
        <v>78</v>
      </c>
      <c r="G4017" s="3" t="s">
        <v>83</v>
      </c>
      <c r="H4017" s="3" t="s">
        <v>74</v>
      </c>
      <c r="I4017" s="3">
        <v>2100</v>
      </c>
      <c r="J4017" s="3">
        <v>13700</v>
      </c>
      <c r="K4017" s="3">
        <v>1074</v>
      </c>
      <c r="L4017" s="3">
        <v>1160.3900000000001</v>
      </c>
      <c r="M4017" s="3">
        <v>923.5</v>
      </c>
      <c r="N4017" s="3">
        <v>108.04</v>
      </c>
      <c r="O4017" s="3">
        <v>125.65</v>
      </c>
      <c r="P4017" s="3">
        <v>8255</v>
      </c>
      <c r="Q4017" s="3">
        <v>8143.91</v>
      </c>
      <c r="R4017" s="3">
        <v>7144.87</v>
      </c>
      <c r="S4017" s="3">
        <v>98.65</v>
      </c>
      <c r="T4017" s="3">
        <v>113.98</v>
      </c>
      <c r="U4017" s="3">
        <v>68.739999999999995</v>
      </c>
      <c r="V4017" s="3">
        <v>74.27</v>
      </c>
      <c r="W4017" s="3">
        <v>59.11</v>
      </c>
      <c r="X4017" s="3">
        <v>76.540000000000006</v>
      </c>
      <c r="Y4017" s="3">
        <v>75.510000000000005</v>
      </c>
      <c r="Z4017" s="3">
        <v>66.239999999999995</v>
      </c>
    </row>
    <row r="4018" spans="1:26" x14ac:dyDescent="0.3">
      <c r="A4018" s="2" t="s">
        <v>811</v>
      </c>
      <c r="B4018" s="2" t="s">
        <v>812</v>
      </c>
      <c r="C4018" s="2">
        <v>940</v>
      </c>
      <c r="D4018" s="2" t="s">
        <v>26</v>
      </c>
      <c r="E4018" s="2" t="s">
        <v>727</v>
      </c>
      <c r="F4018" s="2" t="s">
        <v>78</v>
      </c>
      <c r="G4018" s="2" t="s">
        <v>81</v>
      </c>
      <c r="H4018" s="2" t="s">
        <v>75</v>
      </c>
      <c r="I4018" s="2">
        <v>6640</v>
      </c>
      <c r="J4018" s="2">
        <v>43400</v>
      </c>
      <c r="K4018" s="2">
        <v>3389</v>
      </c>
      <c r="L4018" s="2">
        <v>3423.25</v>
      </c>
      <c r="M4018" s="2">
        <v>2872.2</v>
      </c>
      <c r="N4018" s="2">
        <v>101.01</v>
      </c>
      <c r="O4018" s="2">
        <v>119.19</v>
      </c>
      <c r="P4018" s="2">
        <v>25661</v>
      </c>
      <c r="Q4018" s="2">
        <v>25494.959999999999</v>
      </c>
      <c r="R4018" s="2">
        <v>23459.65</v>
      </c>
      <c r="S4018" s="2">
        <v>99.35</v>
      </c>
      <c r="T4018" s="2">
        <v>108.68</v>
      </c>
      <c r="U4018" s="2">
        <v>68.599999999999994</v>
      </c>
      <c r="V4018" s="2">
        <v>69.290000000000006</v>
      </c>
      <c r="W4018" s="2">
        <v>56.36</v>
      </c>
      <c r="X4018" s="2">
        <v>75.25</v>
      </c>
      <c r="Y4018" s="2">
        <v>74.760000000000005</v>
      </c>
      <c r="Z4018" s="2">
        <v>66.680000000000007</v>
      </c>
    </row>
    <row r="4019" spans="1:26" x14ac:dyDescent="0.3">
      <c r="A4019" s="3" t="s">
        <v>811</v>
      </c>
      <c r="B4019" s="3" t="s">
        <v>812</v>
      </c>
      <c r="C4019" s="3">
        <v>941</v>
      </c>
      <c r="D4019" s="3" t="s">
        <v>26</v>
      </c>
      <c r="E4019" s="3" t="s">
        <v>727</v>
      </c>
      <c r="F4019" s="3" t="s">
        <v>78</v>
      </c>
      <c r="G4019" s="3" t="s">
        <v>757</v>
      </c>
      <c r="H4019" s="3" t="s">
        <v>60</v>
      </c>
      <c r="I4019" s="3">
        <v>63.2</v>
      </c>
      <c r="J4019" s="3">
        <v>144</v>
      </c>
      <c r="K4019" s="3">
        <v>28</v>
      </c>
      <c r="L4019" s="3">
        <v>38.159999999999997</v>
      </c>
      <c r="M4019" s="3">
        <v>30.21</v>
      </c>
      <c r="N4019" s="3">
        <v>136.29</v>
      </c>
      <c r="O4019" s="3">
        <v>126.32</v>
      </c>
      <c r="P4019" s="3">
        <v>118</v>
      </c>
      <c r="Q4019" s="3">
        <v>68.95</v>
      </c>
      <c r="R4019" s="3">
        <v>80.349999999999994</v>
      </c>
      <c r="S4019" s="3">
        <v>58.43</v>
      </c>
      <c r="T4019" s="3">
        <v>85.81</v>
      </c>
      <c r="U4019" s="3" t="s">
        <v>60</v>
      </c>
      <c r="V4019" s="3" t="s">
        <v>60</v>
      </c>
      <c r="W4019" s="3" t="s">
        <v>60</v>
      </c>
      <c r="X4019" s="3" t="s">
        <v>60</v>
      </c>
      <c r="Y4019" s="3" t="s">
        <v>60</v>
      </c>
      <c r="Z4019" s="3" t="s">
        <v>60</v>
      </c>
    </row>
    <row r="4020" spans="1:26" x14ac:dyDescent="0.3">
      <c r="A4020" s="2" t="s">
        <v>811</v>
      </c>
      <c r="B4020" s="2" t="s">
        <v>812</v>
      </c>
      <c r="C4020" s="2">
        <v>942</v>
      </c>
      <c r="D4020" s="2" t="s">
        <v>26</v>
      </c>
      <c r="E4020" s="2" t="s">
        <v>727</v>
      </c>
      <c r="F4020" s="2" t="s">
        <v>78</v>
      </c>
      <c r="G4020" s="2" t="s">
        <v>685</v>
      </c>
      <c r="H4020" s="2" t="s">
        <v>12</v>
      </c>
      <c r="I4020" s="2">
        <v>63.2</v>
      </c>
      <c r="J4020" s="2">
        <v>144</v>
      </c>
      <c r="K4020" s="2">
        <v>28</v>
      </c>
      <c r="L4020" s="2">
        <v>38.159999999999997</v>
      </c>
      <c r="M4020" s="2">
        <v>30.21</v>
      </c>
      <c r="N4020" s="2">
        <v>136.29</v>
      </c>
      <c r="O4020" s="2">
        <v>126.32</v>
      </c>
      <c r="P4020" s="2">
        <v>118</v>
      </c>
      <c r="Q4020" s="2">
        <v>68.95</v>
      </c>
      <c r="R4020" s="2">
        <v>80.349999999999994</v>
      </c>
      <c r="S4020" s="2">
        <v>58.43</v>
      </c>
      <c r="T4020" s="2">
        <v>85.81</v>
      </c>
      <c r="U4020" s="2" t="s">
        <v>60</v>
      </c>
      <c r="V4020" s="2" t="s">
        <v>60</v>
      </c>
      <c r="W4020" s="2" t="s">
        <v>60</v>
      </c>
      <c r="X4020" s="2" t="s">
        <v>60</v>
      </c>
      <c r="Y4020" s="2" t="s">
        <v>60</v>
      </c>
      <c r="Z4020" s="2" t="s">
        <v>60</v>
      </c>
    </row>
    <row r="4021" spans="1:26" x14ac:dyDescent="0.3">
      <c r="A4021" s="3" t="s">
        <v>811</v>
      </c>
      <c r="B4021" s="3" t="s">
        <v>812</v>
      </c>
      <c r="C4021" s="3">
        <v>943</v>
      </c>
      <c r="D4021" s="3" t="s">
        <v>26</v>
      </c>
      <c r="E4021" s="3" t="s">
        <v>727</v>
      </c>
      <c r="F4021" s="3" t="s">
        <v>78</v>
      </c>
      <c r="G4021" s="3" t="s">
        <v>758</v>
      </c>
      <c r="H4021" s="3" t="s">
        <v>60</v>
      </c>
      <c r="I4021" s="3">
        <v>132</v>
      </c>
      <c r="J4021" s="3">
        <v>559</v>
      </c>
      <c r="K4021" s="3">
        <v>65</v>
      </c>
      <c r="L4021" s="3">
        <v>8.2100000000000009</v>
      </c>
      <c r="M4021" s="3">
        <v>76.77</v>
      </c>
      <c r="N4021" s="3">
        <v>12.63</v>
      </c>
      <c r="O4021" s="3">
        <v>10.69</v>
      </c>
      <c r="P4021" s="3">
        <v>475</v>
      </c>
      <c r="Q4021" s="3">
        <v>405.28</v>
      </c>
      <c r="R4021" s="3">
        <v>523.09</v>
      </c>
      <c r="S4021" s="3">
        <v>85.32</v>
      </c>
      <c r="T4021" s="3">
        <v>77.48</v>
      </c>
      <c r="U4021" s="3" t="s">
        <v>60</v>
      </c>
      <c r="V4021" s="3" t="s">
        <v>60</v>
      </c>
      <c r="W4021" s="3" t="s">
        <v>60</v>
      </c>
      <c r="X4021" s="3" t="s">
        <v>60</v>
      </c>
      <c r="Y4021" s="3" t="s">
        <v>60</v>
      </c>
      <c r="Z4021" s="3" t="s">
        <v>60</v>
      </c>
    </row>
    <row r="4022" spans="1:26" x14ac:dyDescent="0.3">
      <c r="A4022" s="2" t="s">
        <v>811</v>
      </c>
      <c r="B4022" s="2" t="s">
        <v>812</v>
      </c>
      <c r="C4022" s="2">
        <v>944</v>
      </c>
      <c r="D4022" s="2" t="s">
        <v>26</v>
      </c>
      <c r="E4022" s="2" t="s">
        <v>727</v>
      </c>
      <c r="F4022" s="2" t="s">
        <v>78</v>
      </c>
      <c r="G4022" s="2" t="s">
        <v>759</v>
      </c>
      <c r="H4022" s="2" t="s">
        <v>60</v>
      </c>
      <c r="I4022" s="2">
        <v>160</v>
      </c>
      <c r="J4022" s="2">
        <v>720</v>
      </c>
      <c r="K4022" s="2">
        <v>84</v>
      </c>
      <c r="L4022" s="2">
        <v>48.22</v>
      </c>
      <c r="M4022" s="2">
        <v>94.99</v>
      </c>
      <c r="N4022" s="2">
        <v>57.4</v>
      </c>
      <c r="O4022" s="2">
        <v>50.76</v>
      </c>
      <c r="P4022" s="2">
        <v>614</v>
      </c>
      <c r="Q4022" s="2">
        <v>532.66</v>
      </c>
      <c r="R4022" s="2">
        <v>650.47</v>
      </c>
      <c r="S4022" s="2">
        <v>86.75</v>
      </c>
      <c r="T4022" s="2">
        <v>81.89</v>
      </c>
      <c r="U4022" s="2" t="s">
        <v>60</v>
      </c>
      <c r="V4022" s="2" t="s">
        <v>60</v>
      </c>
      <c r="W4022" s="2" t="s">
        <v>60</v>
      </c>
      <c r="X4022" s="2" t="s">
        <v>60</v>
      </c>
      <c r="Y4022" s="2" t="s">
        <v>60</v>
      </c>
      <c r="Z4022" s="2" t="s">
        <v>60</v>
      </c>
    </row>
    <row r="4023" spans="1:26" x14ac:dyDescent="0.3">
      <c r="A4023" s="3" t="s">
        <v>811</v>
      </c>
      <c r="B4023" s="3" t="s">
        <v>812</v>
      </c>
      <c r="C4023" s="3">
        <v>945</v>
      </c>
      <c r="D4023" s="3" t="s">
        <v>26</v>
      </c>
      <c r="E4023" s="3" t="s">
        <v>727</v>
      </c>
      <c r="F4023" s="3" t="s">
        <v>78</v>
      </c>
      <c r="G4023" s="3" t="s">
        <v>128</v>
      </c>
      <c r="H4023" s="3" t="s">
        <v>12</v>
      </c>
      <c r="I4023" s="3">
        <v>292</v>
      </c>
      <c r="J4023" s="3">
        <v>1279</v>
      </c>
      <c r="K4023" s="3">
        <v>149</v>
      </c>
      <c r="L4023" s="3">
        <v>56.43</v>
      </c>
      <c r="M4023" s="3">
        <v>171.76</v>
      </c>
      <c r="N4023" s="3">
        <v>37.869999999999997</v>
      </c>
      <c r="O4023" s="3">
        <v>32.85</v>
      </c>
      <c r="P4023" s="3">
        <v>1089</v>
      </c>
      <c r="Q4023" s="3">
        <v>937.94</v>
      </c>
      <c r="R4023" s="3">
        <v>1173.56</v>
      </c>
      <c r="S4023" s="3">
        <v>86.13</v>
      </c>
      <c r="T4023" s="3">
        <v>79.92</v>
      </c>
      <c r="U4023" s="3" t="s">
        <v>60</v>
      </c>
      <c r="V4023" s="3" t="s">
        <v>60</v>
      </c>
      <c r="W4023" s="3" t="s">
        <v>60</v>
      </c>
      <c r="X4023" s="3" t="s">
        <v>60</v>
      </c>
      <c r="Y4023" s="3" t="s">
        <v>60</v>
      </c>
      <c r="Z4023" s="3" t="s">
        <v>60</v>
      </c>
    </row>
    <row r="4024" spans="1:26" x14ac:dyDescent="0.3">
      <c r="A4024" s="2" t="s">
        <v>811</v>
      </c>
      <c r="B4024" s="2" t="s">
        <v>812</v>
      </c>
      <c r="C4024" s="2">
        <v>946</v>
      </c>
      <c r="D4024" s="2" t="s">
        <v>26</v>
      </c>
      <c r="E4024" s="2" t="s">
        <v>727</v>
      </c>
      <c r="F4024" s="2" t="s">
        <v>78</v>
      </c>
      <c r="G4024" s="2" t="s">
        <v>84</v>
      </c>
      <c r="H4024" s="2" t="s">
        <v>12</v>
      </c>
      <c r="I4024" s="2">
        <v>355.2</v>
      </c>
      <c r="J4024" s="2">
        <v>1423</v>
      </c>
      <c r="K4024" s="2">
        <v>177</v>
      </c>
      <c r="L4024" s="2">
        <v>94.59</v>
      </c>
      <c r="M4024" s="2">
        <v>201.97</v>
      </c>
      <c r="N4024" s="2">
        <v>53.44</v>
      </c>
      <c r="O4024" s="2">
        <v>46.83</v>
      </c>
      <c r="P4024" s="2">
        <v>1207</v>
      </c>
      <c r="Q4024" s="2">
        <v>1006.89</v>
      </c>
      <c r="R4024" s="2">
        <v>1253.9100000000001</v>
      </c>
      <c r="S4024" s="2">
        <v>83.42</v>
      </c>
      <c r="T4024" s="2">
        <v>80.3</v>
      </c>
      <c r="U4024" s="2" t="s">
        <v>60</v>
      </c>
      <c r="V4024" s="2" t="s">
        <v>60</v>
      </c>
      <c r="W4024" s="2" t="s">
        <v>60</v>
      </c>
      <c r="X4024" s="2" t="s">
        <v>60</v>
      </c>
      <c r="Y4024" s="2" t="s">
        <v>60</v>
      </c>
      <c r="Z4024" s="2" t="s">
        <v>60</v>
      </c>
    </row>
    <row r="4025" spans="1:26" x14ac:dyDescent="0.3">
      <c r="A4025" s="3" t="s">
        <v>811</v>
      </c>
      <c r="B4025" s="3" t="s">
        <v>812</v>
      </c>
      <c r="C4025" s="3">
        <v>947</v>
      </c>
      <c r="D4025" s="3" t="s">
        <v>26</v>
      </c>
      <c r="E4025" s="3" t="s">
        <v>727</v>
      </c>
      <c r="F4025" s="3" t="s">
        <v>78</v>
      </c>
      <c r="G4025" s="3" t="s">
        <v>68</v>
      </c>
      <c r="H4025" s="3" t="s">
        <v>75</v>
      </c>
      <c r="I4025" s="3">
        <v>13487</v>
      </c>
      <c r="J4025" s="3">
        <v>87635</v>
      </c>
      <c r="K4025" s="3">
        <v>6978</v>
      </c>
      <c r="L4025" s="3">
        <v>7365.47</v>
      </c>
      <c r="M4025" s="3">
        <v>6999.45</v>
      </c>
      <c r="N4025" s="3">
        <v>105.55</v>
      </c>
      <c r="O4025" s="3">
        <v>105.23</v>
      </c>
      <c r="P4025" s="3">
        <v>51304</v>
      </c>
      <c r="Q4025" s="3">
        <v>52111.05</v>
      </c>
      <c r="R4025" s="3">
        <v>50018.47</v>
      </c>
      <c r="S4025" s="3">
        <v>101.57</v>
      </c>
      <c r="T4025" s="3">
        <v>104.18</v>
      </c>
      <c r="U4025" s="3">
        <v>69.599999999999994</v>
      </c>
      <c r="V4025" s="3">
        <v>73.400000000000006</v>
      </c>
      <c r="W4025" s="3">
        <v>68.69</v>
      </c>
      <c r="X4025" s="3">
        <v>74.13</v>
      </c>
      <c r="Y4025" s="3">
        <v>75.23</v>
      </c>
      <c r="Z4025" s="3">
        <v>71.099999999999994</v>
      </c>
    </row>
    <row r="4026" spans="1:26" x14ac:dyDescent="0.3">
      <c r="A4026" s="2" t="s">
        <v>811</v>
      </c>
      <c r="B4026" s="2" t="s">
        <v>812</v>
      </c>
      <c r="C4026" s="2">
        <v>948</v>
      </c>
      <c r="D4026" s="2" t="s">
        <v>26</v>
      </c>
      <c r="E4026" s="2" t="s">
        <v>727</v>
      </c>
      <c r="F4026" s="2" t="s">
        <v>78</v>
      </c>
      <c r="G4026" s="2" t="s">
        <v>68</v>
      </c>
      <c r="H4026" s="2" t="s">
        <v>16</v>
      </c>
      <c r="I4026" s="2">
        <v>80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 t="s">
        <v>60</v>
      </c>
      <c r="V4026" s="2" t="s">
        <v>60</v>
      </c>
      <c r="W4026" s="2" t="s">
        <v>60</v>
      </c>
      <c r="X4026" s="2" t="s">
        <v>60</v>
      </c>
      <c r="Y4026" s="2" t="s">
        <v>60</v>
      </c>
      <c r="Z4026" s="2" t="s">
        <v>60</v>
      </c>
    </row>
    <row r="4027" spans="1:26" x14ac:dyDescent="0.3">
      <c r="A4027" s="3" t="s">
        <v>811</v>
      </c>
      <c r="B4027" s="3" t="s">
        <v>812</v>
      </c>
      <c r="C4027" s="3">
        <v>949</v>
      </c>
      <c r="D4027" s="3" t="s">
        <v>26</v>
      </c>
      <c r="E4027" s="3" t="s">
        <v>727</v>
      </c>
      <c r="F4027" s="3" t="s">
        <v>78</v>
      </c>
      <c r="G4027" s="3" t="s">
        <v>68</v>
      </c>
      <c r="H4027" s="3" t="s">
        <v>12</v>
      </c>
      <c r="I4027" s="3">
        <v>1341.2</v>
      </c>
      <c r="J4027" s="3">
        <v>2983</v>
      </c>
      <c r="K4027" s="3">
        <v>335</v>
      </c>
      <c r="L4027" s="3">
        <v>250.91</v>
      </c>
      <c r="M4027" s="3">
        <v>377.06</v>
      </c>
      <c r="N4027" s="3">
        <v>74.900000000000006</v>
      </c>
      <c r="O4027" s="3">
        <v>66.540000000000006</v>
      </c>
      <c r="P4027" s="3">
        <v>2185</v>
      </c>
      <c r="Q4027" s="3">
        <v>2048.59</v>
      </c>
      <c r="R4027" s="3">
        <v>2407.12</v>
      </c>
      <c r="S4027" s="3">
        <v>93.76</v>
      </c>
      <c r="T4027" s="3">
        <v>85.11</v>
      </c>
      <c r="U4027" s="3" t="s">
        <v>60</v>
      </c>
      <c r="V4027" s="3" t="s">
        <v>60</v>
      </c>
      <c r="W4027" s="3" t="s">
        <v>60</v>
      </c>
      <c r="X4027" s="3" t="s">
        <v>60</v>
      </c>
      <c r="Y4027" s="3" t="s">
        <v>60</v>
      </c>
      <c r="Z4027" s="3" t="s">
        <v>60</v>
      </c>
    </row>
    <row r="4028" spans="1:26" x14ac:dyDescent="0.3">
      <c r="A4028" s="2" t="s">
        <v>811</v>
      </c>
      <c r="B4028" s="2" t="s">
        <v>812</v>
      </c>
      <c r="C4028" s="2">
        <v>950</v>
      </c>
      <c r="D4028" s="2" t="s">
        <v>26</v>
      </c>
      <c r="E4028" s="2" t="s">
        <v>727</v>
      </c>
      <c r="F4028" s="2" t="s">
        <v>78</v>
      </c>
      <c r="G4028" s="2" t="s">
        <v>68</v>
      </c>
      <c r="H4028" s="2" t="s">
        <v>727</v>
      </c>
      <c r="I4028" s="2">
        <v>14908.2</v>
      </c>
      <c r="J4028" s="2">
        <v>90618</v>
      </c>
      <c r="K4028" s="2">
        <v>7313</v>
      </c>
      <c r="L4028" s="2">
        <v>7616.38</v>
      </c>
      <c r="M4028" s="2">
        <v>7376.51</v>
      </c>
      <c r="N4028" s="2">
        <v>104.15</v>
      </c>
      <c r="O4028" s="2">
        <v>103.25</v>
      </c>
      <c r="P4028" s="2">
        <v>53489</v>
      </c>
      <c r="Q4028" s="2">
        <v>54159.64</v>
      </c>
      <c r="R4028" s="2">
        <v>52425.59</v>
      </c>
      <c r="S4028" s="2">
        <v>101.25</v>
      </c>
      <c r="T4028" s="2">
        <v>103.31</v>
      </c>
      <c r="U4028" s="2" t="s">
        <v>60</v>
      </c>
      <c r="V4028" s="2" t="s">
        <v>60</v>
      </c>
      <c r="W4028" s="2" t="s">
        <v>60</v>
      </c>
      <c r="X4028" s="2" t="s">
        <v>60</v>
      </c>
      <c r="Y4028" s="2" t="s">
        <v>60</v>
      </c>
      <c r="Z4028" s="2" t="s">
        <v>60</v>
      </c>
    </row>
    <row r="4029" spans="1:26" x14ac:dyDescent="0.3">
      <c r="A4029" s="3" t="s">
        <v>811</v>
      </c>
      <c r="B4029" s="3" t="s">
        <v>812</v>
      </c>
      <c r="C4029" s="3">
        <v>951</v>
      </c>
      <c r="D4029" s="3" t="s">
        <v>27</v>
      </c>
      <c r="E4029" s="3" t="s">
        <v>760</v>
      </c>
      <c r="F4029" s="3" t="s">
        <v>78</v>
      </c>
      <c r="G4029" s="3" t="s">
        <v>761</v>
      </c>
      <c r="H4029" s="3" t="s">
        <v>60</v>
      </c>
      <c r="I4029" s="3">
        <v>600</v>
      </c>
      <c r="J4029" s="3">
        <v>2500</v>
      </c>
      <c r="K4029" s="3">
        <v>270</v>
      </c>
      <c r="L4029" s="3">
        <v>282.45</v>
      </c>
      <c r="M4029" s="3">
        <v>359.82</v>
      </c>
      <c r="N4029" s="3">
        <v>104.61</v>
      </c>
      <c r="O4029" s="3">
        <v>78.5</v>
      </c>
      <c r="P4029" s="3">
        <v>1870</v>
      </c>
      <c r="Q4029" s="3">
        <v>1999.49</v>
      </c>
      <c r="R4029" s="3">
        <v>2173.81</v>
      </c>
      <c r="S4029" s="3">
        <v>106.92</v>
      </c>
      <c r="T4029" s="3">
        <v>91.98</v>
      </c>
      <c r="U4029" s="3" t="s">
        <v>60</v>
      </c>
      <c r="V4029" s="3" t="s">
        <v>60</v>
      </c>
      <c r="W4029" s="3" t="s">
        <v>60</v>
      </c>
      <c r="X4029" s="3" t="s">
        <v>60</v>
      </c>
      <c r="Y4029" s="3" t="s">
        <v>60</v>
      </c>
      <c r="Z4029" s="3" t="s">
        <v>60</v>
      </c>
    </row>
    <row r="4030" spans="1:26" x14ac:dyDescent="0.3">
      <c r="A4030" s="2" t="s">
        <v>811</v>
      </c>
      <c r="B4030" s="2" t="s">
        <v>812</v>
      </c>
      <c r="C4030" s="2">
        <v>952</v>
      </c>
      <c r="D4030" s="2" t="s">
        <v>27</v>
      </c>
      <c r="E4030" s="2" t="s">
        <v>760</v>
      </c>
      <c r="F4030" s="2" t="s">
        <v>78</v>
      </c>
      <c r="G4030" s="2" t="s">
        <v>762</v>
      </c>
      <c r="H4030" s="2" t="s">
        <v>60</v>
      </c>
      <c r="I4030" s="2">
        <v>110</v>
      </c>
      <c r="J4030" s="2">
        <v>480</v>
      </c>
      <c r="K4030" s="2">
        <v>47</v>
      </c>
      <c r="L4030" s="2">
        <v>49.87</v>
      </c>
      <c r="M4030" s="2">
        <v>68.239999999999995</v>
      </c>
      <c r="N4030" s="2">
        <v>106.11</v>
      </c>
      <c r="O4030" s="2">
        <v>73.08</v>
      </c>
      <c r="P4030" s="2">
        <v>407</v>
      </c>
      <c r="Q4030" s="2">
        <v>366.17</v>
      </c>
      <c r="R4030" s="2">
        <v>427.09</v>
      </c>
      <c r="S4030" s="2">
        <v>89.97</v>
      </c>
      <c r="T4030" s="2">
        <v>85.74</v>
      </c>
      <c r="U4030" s="2" t="s">
        <v>60</v>
      </c>
      <c r="V4030" s="2" t="s">
        <v>60</v>
      </c>
      <c r="W4030" s="2" t="s">
        <v>60</v>
      </c>
      <c r="X4030" s="2" t="s">
        <v>60</v>
      </c>
      <c r="Y4030" s="2" t="s">
        <v>60</v>
      </c>
      <c r="Z4030" s="2" t="s">
        <v>60</v>
      </c>
    </row>
    <row r="4031" spans="1:26" x14ac:dyDescent="0.3">
      <c r="A4031" s="3" t="s">
        <v>811</v>
      </c>
      <c r="B4031" s="3" t="s">
        <v>812</v>
      </c>
      <c r="C4031" s="3">
        <v>953</v>
      </c>
      <c r="D4031" s="3" t="s">
        <v>27</v>
      </c>
      <c r="E4031" s="3" t="s">
        <v>760</v>
      </c>
      <c r="F4031" s="3" t="s">
        <v>78</v>
      </c>
      <c r="G4031" s="3" t="s">
        <v>763</v>
      </c>
      <c r="H4031" s="3" t="s">
        <v>60</v>
      </c>
      <c r="I4031" s="3">
        <v>405</v>
      </c>
      <c r="J4031" s="3">
        <v>1233</v>
      </c>
      <c r="K4031" s="3">
        <v>105</v>
      </c>
      <c r="L4031" s="3">
        <v>115.9</v>
      </c>
      <c r="M4031" s="3">
        <v>169.9</v>
      </c>
      <c r="N4031" s="3">
        <v>110.38</v>
      </c>
      <c r="O4031" s="3">
        <v>68.22</v>
      </c>
      <c r="P4031" s="3">
        <v>1029</v>
      </c>
      <c r="Q4031" s="3">
        <v>961.62</v>
      </c>
      <c r="R4031" s="3">
        <v>1107.17</v>
      </c>
      <c r="S4031" s="3">
        <v>93.45</v>
      </c>
      <c r="T4031" s="3">
        <v>86.85</v>
      </c>
      <c r="U4031" s="3" t="s">
        <v>60</v>
      </c>
      <c r="V4031" s="3" t="s">
        <v>60</v>
      </c>
      <c r="W4031" s="3" t="s">
        <v>60</v>
      </c>
      <c r="X4031" s="3" t="s">
        <v>60</v>
      </c>
      <c r="Y4031" s="3" t="s">
        <v>60</v>
      </c>
      <c r="Z4031" s="3" t="s">
        <v>60</v>
      </c>
    </row>
    <row r="4032" spans="1:26" x14ac:dyDescent="0.3">
      <c r="A4032" s="2" t="s">
        <v>811</v>
      </c>
      <c r="B4032" s="2" t="s">
        <v>812</v>
      </c>
      <c r="C4032" s="2">
        <v>954</v>
      </c>
      <c r="D4032" s="2" t="s">
        <v>27</v>
      </c>
      <c r="E4032" s="2" t="s">
        <v>760</v>
      </c>
      <c r="F4032" s="2" t="s">
        <v>78</v>
      </c>
      <c r="G4032" s="2" t="s">
        <v>764</v>
      </c>
      <c r="H4032" s="2" t="s">
        <v>12</v>
      </c>
      <c r="I4032" s="2">
        <v>1115</v>
      </c>
      <c r="J4032" s="2">
        <v>4213</v>
      </c>
      <c r="K4032" s="2">
        <v>422</v>
      </c>
      <c r="L4032" s="2">
        <v>448.22</v>
      </c>
      <c r="M4032" s="2">
        <v>597.96</v>
      </c>
      <c r="N4032" s="2">
        <v>106.21</v>
      </c>
      <c r="O4032" s="2">
        <v>74.959999999999994</v>
      </c>
      <c r="P4032" s="2">
        <v>3306</v>
      </c>
      <c r="Q4032" s="2">
        <v>3327.28</v>
      </c>
      <c r="R4032" s="2">
        <v>3708.07</v>
      </c>
      <c r="S4032" s="2">
        <v>100.64</v>
      </c>
      <c r="T4032" s="2">
        <v>89.73</v>
      </c>
      <c r="U4032" s="2" t="s">
        <v>60</v>
      </c>
      <c r="V4032" s="2" t="s">
        <v>60</v>
      </c>
      <c r="W4032" s="2" t="s">
        <v>60</v>
      </c>
      <c r="X4032" s="2" t="s">
        <v>60</v>
      </c>
      <c r="Y4032" s="2" t="s">
        <v>60</v>
      </c>
      <c r="Z4032" s="2" t="s">
        <v>60</v>
      </c>
    </row>
    <row r="4033" spans="1:26" x14ac:dyDescent="0.3">
      <c r="A4033" s="3" t="s">
        <v>811</v>
      </c>
      <c r="B4033" s="3" t="s">
        <v>812</v>
      </c>
      <c r="C4033" s="3">
        <v>955</v>
      </c>
      <c r="D4033" s="3" t="s">
        <v>27</v>
      </c>
      <c r="E4033" s="3" t="s">
        <v>760</v>
      </c>
      <c r="F4033" s="3" t="s">
        <v>78</v>
      </c>
      <c r="G4033" s="3" t="s">
        <v>765</v>
      </c>
      <c r="H4033" s="3" t="s">
        <v>60</v>
      </c>
      <c r="I4033" s="3">
        <v>0</v>
      </c>
      <c r="J4033" s="3">
        <v>5429</v>
      </c>
      <c r="K4033" s="3">
        <v>872</v>
      </c>
      <c r="L4033" s="3">
        <v>0</v>
      </c>
      <c r="M4033" s="3">
        <v>0</v>
      </c>
      <c r="N4033" s="3">
        <v>0</v>
      </c>
      <c r="O4033" s="3">
        <v>0</v>
      </c>
      <c r="P4033" s="3">
        <v>4166</v>
      </c>
      <c r="Q4033" s="3">
        <v>0</v>
      </c>
      <c r="R4033" s="3">
        <v>0</v>
      </c>
      <c r="S4033" s="3">
        <v>0</v>
      </c>
      <c r="T4033" s="3">
        <v>0</v>
      </c>
      <c r="U4033" s="3" t="s">
        <v>60</v>
      </c>
      <c r="V4033" s="3" t="s">
        <v>60</v>
      </c>
      <c r="W4033" s="3" t="s">
        <v>60</v>
      </c>
      <c r="X4033" s="3" t="s">
        <v>60</v>
      </c>
      <c r="Y4033" s="3" t="s">
        <v>60</v>
      </c>
      <c r="Z4033" s="3" t="s">
        <v>60</v>
      </c>
    </row>
    <row r="4034" spans="1:26" x14ac:dyDescent="0.3">
      <c r="A4034" s="2" t="s">
        <v>811</v>
      </c>
      <c r="B4034" s="2" t="s">
        <v>812</v>
      </c>
      <c r="C4034" s="2">
        <v>956</v>
      </c>
      <c r="D4034" s="2" t="s">
        <v>27</v>
      </c>
      <c r="E4034" s="2" t="s">
        <v>760</v>
      </c>
      <c r="F4034" s="2" t="s">
        <v>78</v>
      </c>
      <c r="G4034" s="2" t="s">
        <v>128</v>
      </c>
      <c r="H4034" s="2" t="s">
        <v>12</v>
      </c>
      <c r="I4034" s="2">
        <v>0</v>
      </c>
      <c r="J4034" s="2">
        <v>5429</v>
      </c>
      <c r="K4034" s="2">
        <v>872</v>
      </c>
      <c r="L4034" s="2">
        <v>0</v>
      </c>
      <c r="M4034" s="2">
        <v>0</v>
      </c>
      <c r="N4034" s="2">
        <v>0</v>
      </c>
      <c r="O4034" s="2">
        <v>0</v>
      </c>
      <c r="P4034" s="2">
        <v>4166</v>
      </c>
      <c r="Q4034" s="2">
        <v>0</v>
      </c>
      <c r="R4034" s="2">
        <v>0</v>
      </c>
      <c r="S4034" s="2">
        <v>0</v>
      </c>
      <c r="T4034" s="2">
        <v>0</v>
      </c>
      <c r="U4034" s="2" t="s">
        <v>60</v>
      </c>
      <c r="V4034" s="2" t="s">
        <v>60</v>
      </c>
      <c r="W4034" s="2" t="s">
        <v>60</v>
      </c>
      <c r="X4034" s="2" t="s">
        <v>60</v>
      </c>
      <c r="Y4034" s="2" t="s">
        <v>60</v>
      </c>
      <c r="Z4034" s="2" t="s">
        <v>60</v>
      </c>
    </row>
    <row r="4035" spans="1:26" x14ac:dyDescent="0.3">
      <c r="A4035" s="3" t="s">
        <v>811</v>
      </c>
      <c r="B4035" s="3" t="s">
        <v>812</v>
      </c>
      <c r="C4035" s="3">
        <v>957</v>
      </c>
      <c r="D4035" s="3" t="s">
        <v>27</v>
      </c>
      <c r="E4035" s="3" t="s">
        <v>760</v>
      </c>
      <c r="F4035" s="3" t="s">
        <v>78</v>
      </c>
      <c r="G4035" s="3" t="s">
        <v>84</v>
      </c>
      <c r="H4035" s="3" t="s">
        <v>12</v>
      </c>
      <c r="I4035" s="3">
        <v>1115</v>
      </c>
      <c r="J4035" s="3">
        <v>9642</v>
      </c>
      <c r="K4035" s="3">
        <v>1294</v>
      </c>
      <c r="L4035" s="3">
        <v>448.22</v>
      </c>
      <c r="M4035" s="3">
        <v>597.96</v>
      </c>
      <c r="N4035" s="3">
        <v>34.64</v>
      </c>
      <c r="O4035" s="3">
        <v>74.959999999999994</v>
      </c>
      <c r="P4035" s="3">
        <v>7472</v>
      </c>
      <c r="Q4035" s="3">
        <v>3327.28</v>
      </c>
      <c r="R4035" s="3">
        <v>3708.07</v>
      </c>
      <c r="S4035" s="3">
        <v>44.53</v>
      </c>
      <c r="T4035" s="3">
        <v>89.73</v>
      </c>
      <c r="U4035" s="3" t="s">
        <v>60</v>
      </c>
      <c r="V4035" s="3" t="s">
        <v>60</v>
      </c>
      <c r="W4035" s="3" t="s">
        <v>60</v>
      </c>
      <c r="X4035" s="3" t="s">
        <v>60</v>
      </c>
      <c r="Y4035" s="3" t="s">
        <v>60</v>
      </c>
      <c r="Z4035" s="3" t="s">
        <v>60</v>
      </c>
    </row>
    <row r="4036" spans="1:26" x14ac:dyDescent="0.3">
      <c r="A4036" s="2" t="s">
        <v>811</v>
      </c>
      <c r="B4036" s="2" t="s">
        <v>812</v>
      </c>
      <c r="C4036" s="2">
        <v>958</v>
      </c>
      <c r="D4036" s="2" t="s">
        <v>27</v>
      </c>
      <c r="E4036" s="2" t="s">
        <v>760</v>
      </c>
      <c r="F4036" s="2" t="s">
        <v>78</v>
      </c>
      <c r="G4036" s="2" t="s">
        <v>68</v>
      </c>
      <c r="H4036" s="2" t="s">
        <v>16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 t="s">
        <v>60</v>
      </c>
      <c r="V4036" s="2" t="s">
        <v>60</v>
      </c>
      <c r="W4036" s="2" t="s">
        <v>60</v>
      </c>
      <c r="X4036" s="2" t="s">
        <v>60</v>
      </c>
      <c r="Y4036" s="2" t="s">
        <v>60</v>
      </c>
      <c r="Z4036" s="2" t="s">
        <v>60</v>
      </c>
    </row>
    <row r="4037" spans="1:26" x14ac:dyDescent="0.3">
      <c r="A4037" s="3" t="s">
        <v>811</v>
      </c>
      <c r="B4037" s="3" t="s">
        <v>812</v>
      </c>
      <c r="C4037" s="3">
        <v>959</v>
      </c>
      <c r="D4037" s="3" t="s">
        <v>27</v>
      </c>
      <c r="E4037" s="3" t="s">
        <v>760</v>
      </c>
      <c r="F4037" s="3" t="s">
        <v>78</v>
      </c>
      <c r="G4037" s="3" t="s">
        <v>68</v>
      </c>
      <c r="H4037" s="3" t="s">
        <v>12</v>
      </c>
      <c r="I4037" s="3">
        <v>1115</v>
      </c>
      <c r="J4037" s="3">
        <v>9642</v>
      </c>
      <c r="K4037" s="3">
        <v>1294</v>
      </c>
      <c r="L4037" s="3">
        <v>448.22</v>
      </c>
      <c r="M4037" s="3">
        <v>597.96</v>
      </c>
      <c r="N4037" s="3">
        <v>34.64</v>
      </c>
      <c r="O4037" s="3">
        <v>74.959999999999994</v>
      </c>
      <c r="P4037" s="3">
        <v>7472</v>
      </c>
      <c r="Q4037" s="3">
        <v>3327.28</v>
      </c>
      <c r="R4037" s="3">
        <v>3708.07</v>
      </c>
      <c r="S4037" s="3">
        <v>44.53</v>
      </c>
      <c r="T4037" s="3">
        <v>89.73</v>
      </c>
      <c r="U4037" s="3" t="s">
        <v>60</v>
      </c>
      <c r="V4037" s="3" t="s">
        <v>60</v>
      </c>
      <c r="W4037" s="3" t="s">
        <v>60</v>
      </c>
      <c r="X4037" s="3" t="s">
        <v>60</v>
      </c>
      <c r="Y4037" s="3" t="s">
        <v>60</v>
      </c>
      <c r="Z4037" s="3" t="s">
        <v>60</v>
      </c>
    </row>
    <row r="4038" spans="1:26" x14ac:dyDescent="0.3">
      <c r="A4038" s="2" t="s">
        <v>811</v>
      </c>
      <c r="B4038" s="2" t="s">
        <v>812</v>
      </c>
      <c r="C4038" s="2">
        <v>960</v>
      </c>
      <c r="D4038" s="2" t="s">
        <v>27</v>
      </c>
      <c r="E4038" s="2" t="s">
        <v>760</v>
      </c>
      <c r="F4038" s="2" t="s">
        <v>78</v>
      </c>
      <c r="G4038" s="2" t="s">
        <v>68</v>
      </c>
      <c r="H4038" s="2" t="s">
        <v>760</v>
      </c>
      <c r="I4038" s="2">
        <v>1115</v>
      </c>
      <c r="J4038" s="2">
        <v>9642</v>
      </c>
      <c r="K4038" s="2">
        <v>1294</v>
      </c>
      <c r="L4038" s="2">
        <v>448.22</v>
      </c>
      <c r="M4038" s="2">
        <v>597.96</v>
      </c>
      <c r="N4038" s="2">
        <v>34.64</v>
      </c>
      <c r="O4038" s="2">
        <v>74.959999999999994</v>
      </c>
      <c r="P4038" s="2">
        <v>7472</v>
      </c>
      <c r="Q4038" s="2">
        <v>3327.28</v>
      </c>
      <c r="R4038" s="2">
        <v>3708.07</v>
      </c>
      <c r="S4038" s="2">
        <v>44.53</v>
      </c>
      <c r="T4038" s="2">
        <v>89.73</v>
      </c>
      <c r="U4038" s="2" t="s">
        <v>60</v>
      </c>
      <c r="V4038" s="2" t="s">
        <v>60</v>
      </c>
      <c r="W4038" s="2" t="s">
        <v>60</v>
      </c>
      <c r="X4038" s="2" t="s">
        <v>60</v>
      </c>
      <c r="Y4038" s="2" t="s">
        <v>60</v>
      </c>
      <c r="Z4038" s="2" t="s">
        <v>60</v>
      </c>
    </row>
    <row r="4039" spans="1:26" x14ac:dyDescent="0.3">
      <c r="A4039" s="3" t="s">
        <v>811</v>
      </c>
      <c r="B4039" s="3" t="s">
        <v>812</v>
      </c>
      <c r="C4039" s="3">
        <v>961</v>
      </c>
      <c r="D4039" s="3" t="s">
        <v>27</v>
      </c>
      <c r="E4039" s="3" t="s">
        <v>766</v>
      </c>
      <c r="F4039" s="3" t="s">
        <v>58</v>
      </c>
      <c r="G4039" s="3" t="s">
        <v>767</v>
      </c>
      <c r="H4039" s="3" t="s">
        <v>60</v>
      </c>
      <c r="I4039" s="3">
        <v>97.2</v>
      </c>
      <c r="J4039" s="3">
        <v>500</v>
      </c>
      <c r="K4039" s="3">
        <v>39</v>
      </c>
      <c r="L4039" s="3">
        <v>46.44</v>
      </c>
      <c r="M4039" s="3">
        <v>46.48</v>
      </c>
      <c r="N4039" s="3">
        <v>119.08</v>
      </c>
      <c r="O4039" s="3">
        <v>99.91</v>
      </c>
      <c r="P4039" s="3">
        <v>297</v>
      </c>
      <c r="Q4039" s="3">
        <v>286.92</v>
      </c>
      <c r="R4039" s="3">
        <v>319.27</v>
      </c>
      <c r="S4039" s="3">
        <v>96.61</v>
      </c>
      <c r="T4039" s="3">
        <v>89.87</v>
      </c>
      <c r="U4039" s="3" t="s">
        <v>60</v>
      </c>
      <c r="V4039" s="3" t="s">
        <v>60</v>
      </c>
      <c r="W4039" s="3" t="s">
        <v>60</v>
      </c>
      <c r="X4039" s="3" t="s">
        <v>60</v>
      </c>
      <c r="Y4039" s="3" t="s">
        <v>60</v>
      </c>
      <c r="Z4039" s="3" t="s">
        <v>60</v>
      </c>
    </row>
    <row r="4040" spans="1:26" x14ac:dyDescent="0.3">
      <c r="A4040" s="2" t="s">
        <v>811</v>
      </c>
      <c r="B4040" s="2" t="s">
        <v>812</v>
      </c>
      <c r="C4040" s="2">
        <v>962</v>
      </c>
      <c r="D4040" s="2" t="s">
        <v>27</v>
      </c>
      <c r="E4040" s="2" t="s">
        <v>766</v>
      </c>
      <c r="F4040" s="2" t="s">
        <v>58</v>
      </c>
      <c r="G4040" s="2" t="s">
        <v>768</v>
      </c>
      <c r="H4040" s="2" t="s">
        <v>60</v>
      </c>
      <c r="I4040" s="2">
        <v>69.760000000000005</v>
      </c>
      <c r="J4040" s="2">
        <v>560</v>
      </c>
      <c r="K4040" s="2">
        <v>45</v>
      </c>
      <c r="L4040" s="2">
        <v>31.45</v>
      </c>
      <c r="M4040" s="2">
        <v>40.9</v>
      </c>
      <c r="N4040" s="2">
        <v>69.89</v>
      </c>
      <c r="O4040" s="2">
        <v>76.89</v>
      </c>
      <c r="P4040" s="2">
        <v>329</v>
      </c>
      <c r="Q4040" s="2">
        <v>281.67</v>
      </c>
      <c r="R4040" s="2">
        <v>283.77999999999997</v>
      </c>
      <c r="S4040" s="2">
        <v>85.61</v>
      </c>
      <c r="T4040" s="2">
        <v>99.26</v>
      </c>
      <c r="U4040" s="2" t="s">
        <v>60</v>
      </c>
      <c r="V4040" s="2" t="s">
        <v>60</v>
      </c>
      <c r="W4040" s="2" t="s">
        <v>60</v>
      </c>
      <c r="X4040" s="2" t="s">
        <v>60</v>
      </c>
      <c r="Y4040" s="2" t="s">
        <v>60</v>
      </c>
      <c r="Z4040" s="2" t="s">
        <v>60</v>
      </c>
    </row>
    <row r="4041" spans="1:26" x14ac:dyDescent="0.3">
      <c r="A4041" s="3" t="s">
        <v>811</v>
      </c>
      <c r="B4041" s="3" t="s">
        <v>812</v>
      </c>
      <c r="C4041" s="3">
        <v>963</v>
      </c>
      <c r="D4041" s="3" t="s">
        <v>27</v>
      </c>
      <c r="E4041" s="3" t="s">
        <v>766</v>
      </c>
      <c r="F4041" s="3" t="s">
        <v>58</v>
      </c>
      <c r="G4041" s="3" t="s">
        <v>769</v>
      </c>
      <c r="H4041" s="3" t="s">
        <v>60</v>
      </c>
      <c r="I4041" s="3">
        <v>139.4</v>
      </c>
      <c r="J4041" s="3">
        <v>775</v>
      </c>
      <c r="K4041" s="3">
        <v>60</v>
      </c>
      <c r="L4041" s="3">
        <v>84.06</v>
      </c>
      <c r="M4041" s="3">
        <v>49.03</v>
      </c>
      <c r="N4041" s="3">
        <v>140.1</v>
      </c>
      <c r="O4041" s="3">
        <v>171.45</v>
      </c>
      <c r="P4041" s="3">
        <v>457</v>
      </c>
      <c r="Q4041" s="3">
        <v>465.8</v>
      </c>
      <c r="R4041" s="3">
        <v>352.51</v>
      </c>
      <c r="S4041" s="3">
        <v>101.93</v>
      </c>
      <c r="T4041" s="3">
        <v>132.13999999999999</v>
      </c>
      <c r="U4041" s="3" t="s">
        <v>60</v>
      </c>
      <c r="V4041" s="3" t="s">
        <v>60</v>
      </c>
      <c r="W4041" s="3" t="s">
        <v>60</v>
      </c>
      <c r="X4041" s="3" t="s">
        <v>60</v>
      </c>
      <c r="Y4041" s="3" t="s">
        <v>60</v>
      </c>
      <c r="Z4041" s="3" t="s">
        <v>60</v>
      </c>
    </row>
    <row r="4042" spans="1:26" x14ac:dyDescent="0.3">
      <c r="A4042" s="2" t="s">
        <v>811</v>
      </c>
      <c r="B4042" s="2" t="s">
        <v>812</v>
      </c>
      <c r="C4042" s="2">
        <v>964</v>
      </c>
      <c r="D4042" s="2" t="s">
        <v>27</v>
      </c>
      <c r="E4042" s="2" t="s">
        <v>766</v>
      </c>
      <c r="F4042" s="2" t="s">
        <v>58</v>
      </c>
      <c r="G4042" s="2" t="s">
        <v>770</v>
      </c>
      <c r="H4042" s="2" t="s">
        <v>16</v>
      </c>
      <c r="I4042" s="2">
        <v>306.36</v>
      </c>
      <c r="J4042" s="2">
        <v>1835</v>
      </c>
      <c r="K4042" s="2">
        <v>144</v>
      </c>
      <c r="L4042" s="2">
        <v>161.94999999999999</v>
      </c>
      <c r="M4042" s="2">
        <v>136.41</v>
      </c>
      <c r="N4042" s="2">
        <v>112.47</v>
      </c>
      <c r="O4042" s="2">
        <v>118.72</v>
      </c>
      <c r="P4042" s="2">
        <v>1083</v>
      </c>
      <c r="Q4042" s="2">
        <v>1034.3900000000001</v>
      </c>
      <c r="R4042" s="2">
        <v>955.56</v>
      </c>
      <c r="S4042" s="2">
        <v>95.51</v>
      </c>
      <c r="T4042" s="2">
        <v>108.25</v>
      </c>
      <c r="U4042" s="2" t="s">
        <v>60</v>
      </c>
      <c r="V4042" s="2" t="s">
        <v>60</v>
      </c>
      <c r="W4042" s="2" t="s">
        <v>60</v>
      </c>
      <c r="X4042" s="2" t="s">
        <v>60</v>
      </c>
      <c r="Y4042" s="2" t="s">
        <v>60</v>
      </c>
      <c r="Z4042" s="2" t="s">
        <v>60</v>
      </c>
    </row>
    <row r="4043" spans="1:26" x14ac:dyDescent="0.3">
      <c r="A4043" s="3" t="s">
        <v>811</v>
      </c>
      <c r="B4043" s="3" t="s">
        <v>812</v>
      </c>
      <c r="C4043" s="3">
        <v>965</v>
      </c>
      <c r="D4043" s="3" t="s">
        <v>27</v>
      </c>
      <c r="E4043" s="3" t="s">
        <v>766</v>
      </c>
      <c r="F4043" s="3" t="s">
        <v>58</v>
      </c>
      <c r="G4043" s="3" t="s">
        <v>58</v>
      </c>
      <c r="H4043" s="3" t="s">
        <v>16</v>
      </c>
      <c r="I4043" s="3">
        <v>306.36</v>
      </c>
      <c r="J4043" s="3">
        <v>1835</v>
      </c>
      <c r="K4043" s="3">
        <v>144</v>
      </c>
      <c r="L4043" s="3">
        <v>161.94999999999999</v>
      </c>
      <c r="M4043" s="3">
        <v>136.41</v>
      </c>
      <c r="N4043" s="3">
        <v>112.47</v>
      </c>
      <c r="O4043" s="3">
        <v>118.72</v>
      </c>
      <c r="P4043" s="3">
        <v>1083</v>
      </c>
      <c r="Q4043" s="3">
        <v>1034.3900000000001</v>
      </c>
      <c r="R4043" s="3">
        <v>955.56</v>
      </c>
      <c r="S4043" s="3">
        <v>95.51</v>
      </c>
      <c r="T4043" s="3">
        <v>108.25</v>
      </c>
      <c r="U4043" s="3" t="s">
        <v>60</v>
      </c>
      <c r="V4043" s="3" t="s">
        <v>60</v>
      </c>
      <c r="W4043" s="3" t="s">
        <v>60</v>
      </c>
      <c r="X4043" s="3" t="s">
        <v>60</v>
      </c>
      <c r="Y4043" s="3" t="s">
        <v>60</v>
      </c>
      <c r="Z4043" s="3" t="s">
        <v>60</v>
      </c>
    </row>
    <row r="4044" spans="1:26" x14ac:dyDescent="0.3">
      <c r="A4044" s="2" t="s">
        <v>811</v>
      </c>
      <c r="B4044" s="2" t="s">
        <v>812</v>
      </c>
      <c r="C4044" s="2">
        <v>966</v>
      </c>
      <c r="D4044" s="2" t="s">
        <v>27</v>
      </c>
      <c r="E4044" s="2" t="s">
        <v>766</v>
      </c>
      <c r="F4044" s="2" t="s">
        <v>58</v>
      </c>
      <c r="G4044" s="2" t="s">
        <v>771</v>
      </c>
      <c r="H4044" s="2" t="s">
        <v>60</v>
      </c>
      <c r="I4044" s="2">
        <v>100</v>
      </c>
      <c r="J4044" s="2">
        <v>380</v>
      </c>
      <c r="K4044" s="2">
        <v>44</v>
      </c>
      <c r="L4044" s="2">
        <v>55.38</v>
      </c>
      <c r="M4044" s="2">
        <v>66.260000000000005</v>
      </c>
      <c r="N4044" s="2">
        <v>125.86</v>
      </c>
      <c r="O4044" s="2">
        <v>83.58</v>
      </c>
      <c r="P4044" s="2">
        <v>325</v>
      </c>
      <c r="Q4044" s="2">
        <v>263.38</v>
      </c>
      <c r="R4044" s="2">
        <v>365.79</v>
      </c>
      <c r="S4044" s="2">
        <v>81.040000000000006</v>
      </c>
      <c r="T4044" s="2">
        <v>72</v>
      </c>
      <c r="U4044" s="2" t="s">
        <v>60</v>
      </c>
      <c r="V4044" s="2" t="s">
        <v>60</v>
      </c>
      <c r="W4044" s="2" t="s">
        <v>60</v>
      </c>
      <c r="X4044" s="2" t="s">
        <v>60</v>
      </c>
      <c r="Y4044" s="2" t="s">
        <v>60</v>
      </c>
      <c r="Z4044" s="2" t="s">
        <v>60</v>
      </c>
    </row>
    <row r="4045" spans="1:26" x14ac:dyDescent="0.3">
      <c r="A4045" s="3" t="s">
        <v>811</v>
      </c>
      <c r="B4045" s="3" t="s">
        <v>812</v>
      </c>
      <c r="C4045" s="3">
        <v>967</v>
      </c>
      <c r="D4045" s="3" t="s">
        <v>27</v>
      </c>
      <c r="E4045" s="3" t="s">
        <v>766</v>
      </c>
      <c r="F4045" s="3" t="s">
        <v>58</v>
      </c>
      <c r="G4045" s="3" t="s">
        <v>770</v>
      </c>
      <c r="H4045" s="3" t="s">
        <v>12</v>
      </c>
      <c r="I4045" s="3">
        <v>100</v>
      </c>
      <c r="J4045" s="3">
        <v>380</v>
      </c>
      <c r="K4045" s="3">
        <v>44</v>
      </c>
      <c r="L4045" s="3">
        <v>55.38</v>
      </c>
      <c r="M4045" s="3">
        <v>66.260000000000005</v>
      </c>
      <c r="N4045" s="3">
        <v>125.86</v>
      </c>
      <c r="O4045" s="3">
        <v>83.58</v>
      </c>
      <c r="P4045" s="3">
        <v>325</v>
      </c>
      <c r="Q4045" s="3">
        <v>263.38</v>
      </c>
      <c r="R4045" s="3">
        <v>365.79</v>
      </c>
      <c r="S4045" s="3">
        <v>81.040000000000006</v>
      </c>
      <c r="T4045" s="3">
        <v>72</v>
      </c>
      <c r="U4045" s="3" t="s">
        <v>60</v>
      </c>
      <c r="V4045" s="3" t="s">
        <v>60</v>
      </c>
      <c r="W4045" s="3" t="s">
        <v>60</v>
      </c>
      <c r="X4045" s="3" t="s">
        <v>60</v>
      </c>
      <c r="Y4045" s="3" t="s">
        <v>60</v>
      </c>
      <c r="Z4045" s="3" t="s">
        <v>60</v>
      </c>
    </row>
    <row r="4046" spans="1:26" x14ac:dyDescent="0.3">
      <c r="A4046" s="2" t="s">
        <v>811</v>
      </c>
      <c r="B4046" s="2" t="s">
        <v>812</v>
      </c>
      <c r="C4046" s="2">
        <v>968</v>
      </c>
      <c r="D4046" s="2" t="s">
        <v>27</v>
      </c>
      <c r="E4046" s="2" t="s">
        <v>766</v>
      </c>
      <c r="F4046" s="2" t="s">
        <v>58</v>
      </c>
      <c r="G4046" s="2" t="s">
        <v>58</v>
      </c>
      <c r="H4046" s="2" t="s">
        <v>12</v>
      </c>
      <c r="I4046" s="2">
        <v>100</v>
      </c>
      <c r="J4046" s="2">
        <v>380</v>
      </c>
      <c r="K4046" s="2">
        <v>44</v>
      </c>
      <c r="L4046" s="2">
        <v>55.38</v>
      </c>
      <c r="M4046" s="2">
        <v>66.260000000000005</v>
      </c>
      <c r="N4046" s="2">
        <v>125.86</v>
      </c>
      <c r="O4046" s="2">
        <v>83.58</v>
      </c>
      <c r="P4046" s="2">
        <v>325</v>
      </c>
      <c r="Q4046" s="2">
        <v>263.38</v>
      </c>
      <c r="R4046" s="2">
        <v>365.79</v>
      </c>
      <c r="S4046" s="2">
        <v>81.040000000000006</v>
      </c>
      <c r="T4046" s="2">
        <v>72</v>
      </c>
      <c r="U4046" s="2" t="s">
        <v>60</v>
      </c>
      <c r="V4046" s="2" t="s">
        <v>60</v>
      </c>
      <c r="W4046" s="2" t="s">
        <v>60</v>
      </c>
      <c r="X4046" s="2" t="s">
        <v>60</v>
      </c>
      <c r="Y4046" s="2" t="s">
        <v>60</v>
      </c>
      <c r="Z4046" s="2" t="s">
        <v>60</v>
      </c>
    </row>
    <row r="4047" spans="1:26" x14ac:dyDescent="0.3">
      <c r="A4047" s="3" t="s">
        <v>811</v>
      </c>
      <c r="B4047" s="3" t="s">
        <v>812</v>
      </c>
      <c r="C4047" s="3">
        <v>969</v>
      </c>
      <c r="D4047" s="3" t="s">
        <v>27</v>
      </c>
      <c r="E4047" s="3" t="s">
        <v>766</v>
      </c>
      <c r="F4047" s="3" t="s">
        <v>78</v>
      </c>
      <c r="G4047" s="3" t="s">
        <v>772</v>
      </c>
      <c r="H4047" s="3" t="s">
        <v>60</v>
      </c>
      <c r="I4047" s="3">
        <v>750</v>
      </c>
      <c r="J4047" s="3">
        <v>5650</v>
      </c>
      <c r="K4047" s="3">
        <v>461</v>
      </c>
      <c r="L4047" s="3">
        <v>476.99</v>
      </c>
      <c r="M4047" s="3">
        <v>356.51</v>
      </c>
      <c r="N4047" s="3">
        <v>103.47</v>
      </c>
      <c r="O4047" s="3">
        <v>133.79</v>
      </c>
      <c r="P4047" s="3">
        <v>3393</v>
      </c>
      <c r="Q4047" s="3">
        <v>3114.27</v>
      </c>
      <c r="R4047" s="3">
        <v>3145.14</v>
      </c>
      <c r="S4047" s="3">
        <v>91.79</v>
      </c>
      <c r="T4047" s="3">
        <v>99.02</v>
      </c>
      <c r="U4047" s="3">
        <v>82.62</v>
      </c>
      <c r="V4047" s="3">
        <v>85.48</v>
      </c>
      <c r="W4047" s="3">
        <v>63.89</v>
      </c>
      <c r="X4047" s="3">
        <v>88.08</v>
      </c>
      <c r="Y4047" s="3">
        <v>80.849999999999994</v>
      </c>
      <c r="Z4047" s="3">
        <v>81.650000000000006</v>
      </c>
    </row>
    <row r="4048" spans="1:26" x14ac:dyDescent="0.3">
      <c r="A4048" s="2" t="s">
        <v>811</v>
      </c>
      <c r="B4048" s="2" t="s">
        <v>812</v>
      </c>
      <c r="C4048" s="2">
        <v>970</v>
      </c>
      <c r="D4048" s="2" t="s">
        <v>27</v>
      </c>
      <c r="E4048" s="2" t="s">
        <v>766</v>
      </c>
      <c r="F4048" s="2" t="s">
        <v>78</v>
      </c>
      <c r="G4048" s="2" t="s">
        <v>83</v>
      </c>
      <c r="H4048" s="2" t="s">
        <v>74</v>
      </c>
      <c r="I4048" s="2">
        <v>750</v>
      </c>
      <c r="J4048" s="2">
        <v>5650</v>
      </c>
      <c r="K4048" s="2">
        <v>461</v>
      </c>
      <c r="L4048" s="2">
        <v>476.99</v>
      </c>
      <c r="M4048" s="2">
        <v>356.51</v>
      </c>
      <c r="N4048" s="2">
        <v>103.47</v>
      </c>
      <c r="O4048" s="2">
        <v>133.79</v>
      </c>
      <c r="P4048" s="2">
        <v>3393</v>
      </c>
      <c r="Q4048" s="2">
        <v>3114.27</v>
      </c>
      <c r="R4048" s="2">
        <v>3145.14</v>
      </c>
      <c r="S4048" s="2">
        <v>91.79</v>
      </c>
      <c r="T4048" s="2">
        <v>99.02</v>
      </c>
      <c r="U4048" s="2">
        <v>82.62</v>
      </c>
      <c r="V4048" s="2">
        <v>85.48</v>
      </c>
      <c r="W4048" s="2">
        <v>63.89</v>
      </c>
      <c r="X4048" s="2">
        <v>88.08</v>
      </c>
      <c r="Y4048" s="2">
        <v>80.849999999999994</v>
      </c>
      <c r="Z4048" s="2">
        <v>81.650000000000006</v>
      </c>
    </row>
    <row r="4049" spans="1:26" x14ac:dyDescent="0.3">
      <c r="A4049" s="3" t="s">
        <v>811</v>
      </c>
      <c r="B4049" s="3" t="s">
        <v>812</v>
      </c>
      <c r="C4049" s="3">
        <v>971</v>
      </c>
      <c r="D4049" s="3" t="s">
        <v>27</v>
      </c>
      <c r="E4049" s="3" t="s">
        <v>766</v>
      </c>
      <c r="F4049" s="3" t="s">
        <v>78</v>
      </c>
      <c r="G4049" s="3" t="s">
        <v>81</v>
      </c>
      <c r="H4049" s="3" t="s">
        <v>75</v>
      </c>
      <c r="I4049" s="3">
        <v>750</v>
      </c>
      <c r="J4049" s="3">
        <v>5650</v>
      </c>
      <c r="K4049" s="3">
        <v>461</v>
      </c>
      <c r="L4049" s="3">
        <v>476.99</v>
      </c>
      <c r="M4049" s="3">
        <v>356.51</v>
      </c>
      <c r="N4049" s="3">
        <v>103.47</v>
      </c>
      <c r="O4049" s="3">
        <v>133.79</v>
      </c>
      <c r="P4049" s="3">
        <v>3393</v>
      </c>
      <c r="Q4049" s="3">
        <v>3114.27</v>
      </c>
      <c r="R4049" s="3">
        <v>3145.14</v>
      </c>
      <c r="S4049" s="3">
        <v>91.79</v>
      </c>
      <c r="T4049" s="3">
        <v>99.02</v>
      </c>
      <c r="U4049" s="3">
        <v>82.62</v>
      </c>
      <c r="V4049" s="3">
        <v>85.48</v>
      </c>
      <c r="W4049" s="3">
        <v>63.89</v>
      </c>
      <c r="X4049" s="3">
        <v>88.08</v>
      </c>
      <c r="Y4049" s="3">
        <v>80.849999999999994</v>
      </c>
      <c r="Z4049" s="3">
        <v>81.650000000000006</v>
      </c>
    </row>
    <row r="4050" spans="1:26" x14ac:dyDescent="0.3">
      <c r="A4050" s="2" t="s">
        <v>811</v>
      </c>
      <c r="B4050" s="2" t="s">
        <v>812</v>
      </c>
      <c r="C4050" s="2">
        <v>972</v>
      </c>
      <c r="D4050" s="2" t="s">
        <v>27</v>
      </c>
      <c r="E4050" s="2" t="s">
        <v>766</v>
      </c>
      <c r="F4050" s="2" t="s">
        <v>78</v>
      </c>
      <c r="G4050" s="2" t="s">
        <v>773</v>
      </c>
      <c r="H4050" s="2" t="s">
        <v>60</v>
      </c>
      <c r="I4050" s="2">
        <v>291</v>
      </c>
      <c r="J4050" s="2">
        <v>1800</v>
      </c>
      <c r="K4050" s="2">
        <v>136</v>
      </c>
      <c r="L4050" s="2">
        <v>139.27000000000001</v>
      </c>
      <c r="M4050" s="2">
        <v>125.4</v>
      </c>
      <c r="N4050" s="2">
        <v>102.4</v>
      </c>
      <c r="O4050" s="2">
        <v>111.06</v>
      </c>
      <c r="P4050" s="2">
        <v>1080</v>
      </c>
      <c r="Q4050" s="2">
        <v>973.26</v>
      </c>
      <c r="R4050" s="2">
        <v>1003</v>
      </c>
      <c r="S4050" s="2">
        <v>90.12</v>
      </c>
      <c r="T4050" s="2">
        <v>97.03</v>
      </c>
      <c r="U4050" s="2" t="s">
        <v>60</v>
      </c>
      <c r="V4050" s="2" t="s">
        <v>60</v>
      </c>
      <c r="W4050" s="2" t="s">
        <v>60</v>
      </c>
      <c r="X4050" s="2" t="s">
        <v>60</v>
      </c>
      <c r="Y4050" s="2" t="s">
        <v>60</v>
      </c>
      <c r="Z4050" s="2" t="s">
        <v>60</v>
      </c>
    </row>
    <row r="4051" spans="1:26" x14ac:dyDescent="0.3">
      <c r="A4051" s="3" t="s">
        <v>811</v>
      </c>
      <c r="B4051" s="3" t="s">
        <v>812</v>
      </c>
      <c r="C4051" s="3">
        <v>973</v>
      </c>
      <c r="D4051" s="3" t="s">
        <v>27</v>
      </c>
      <c r="E4051" s="3" t="s">
        <v>766</v>
      </c>
      <c r="F4051" s="3" t="s">
        <v>78</v>
      </c>
      <c r="G4051" s="3" t="s">
        <v>764</v>
      </c>
      <c r="H4051" s="3" t="s">
        <v>16</v>
      </c>
      <c r="I4051" s="3">
        <v>291</v>
      </c>
      <c r="J4051" s="3">
        <v>1800</v>
      </c>
      <c r="K4051" s="3">
        <v>136</v>
      </c>
      <c r="L4051" s="3">
        <v>139.27000000000001</v>
      </c>
      <c r="M4051" s="3">
        <v>125.4</v>
      </c>
      <c r="N4051" s="3">
        <v>102.4</v>
      </c>
      <c r="O4051" s="3">
        <v>111.06</v>
      </c>
      <c r="P4051" s="3">
        <v>1080</v>
      </c>
      <c r="Q4051" s="3">
        <v>973.26</v>
      </c>
      <c r="R4051" s="3">
        <v>1003</v>
      </c>
      <c r="S4051" s="3">
        <v>90.12</v>
      </c>
      <c r="T4051" s="3">
        <v>97.03</v>
      </c>
      <c r="U4051" s="3" t="s">
        <v>60</v>
      </c>
      <c r="V4051" s="3" t="s">
        <v>60</v>
      </c>
      <c r="W4051" s="3" t="s">
        <v>60</v>
      </c>
      <c r="X4051" s="3" t="s">
        <v>60</v>
      </c>
      <c r="Y4051" s="3" t="s">
        <v>60</v>
      </c>
      <c r="Z4051" s="3" t="s">
        <v>60</v>
      </c>
    </row>
    <row r="4052" spans="1:26" x14ac:dyDescent="0.3">
      <c r="A4052" s="2" t="s">
        <v>811</v>
      </c>
      <c r="B4052" s="2" t="s">
        <v>812</v>
      </c>
      <c r="C4052" s="2">
        <v>974</v>
      </c>
      <c r="D4052" s="2" t="s">
        <v>27</v>
      </c>
      <c r="E4052" s="2" t="s">
        <v>766</v>
      </c>
      <c r="F4052" s="2" t="s">
        <v>78</v>
      </c>
      <c r="G4052" s="2" t="s">
        <v>81</v>
      </c>
      <c r="H4052" s="2" t="s">
        <v>16</v>
      </c>
      <c r="I4052" s="2">
        <v>291</v>
      </c>
      <c r="J4052" s="2">
        <v>1800</v>
      </c>
      <c r="K4052" s="2">
        <v>136</v>
      </c>
      <c r="L4052" s="2">
        <v>139.27000000000001</v>
      </c>
      <c r="M4052" s="2">
        <v>125.4</v>
      </c>
      <c r="N4052" s="2">
        <v>102.4</v>
      </c>
      <c r="O4052" s="2">
        <v>111.06</v>
      </c>
      <c r="P4052" s="2">
        <v>1080</v>
      </c>
      <c r="Q4052" s="2">
        <v>973.26</v>
      </c>
      <c r="R4052" s="2">
        <v>1003</v>
      </c>
      <c r="S4052" s="2">
        <v>90.12</v>
      </c>
      <c r="T4052" s="2">
        <v>97.03</v>
      </c>
      <c r="U4052" s="2" t="s">
        <v>60</v>
      </c>
      <c r="V4052" s="2" t="s">
        <v>60</v>
      </c>
      <c r="W4052" s="2" t="s">
        <v>60</v>
      </c>
      <c r="X4052" s="2" t="s">
        <v>60</v>
      </c>
      <c r="Y4052" s="2" t="s">
        <v>60</v>
      </c>
      <c r="Z4052" s="2" t="s">
        <v>60</v>
      </c>
    </row>
    <row r="4053" spans="1:26" x14ac:dyDescent="0.3">
      <c r="A4053" s="3" t="s">
        <v>811</v>
      </c>
      <c r="B4053" s="3" t="s">
        <v>812</v>
      </c>
      <c r="C4053" s="3">
        <v>975</v>
      </c>
      <c r="D4053" s="3" t="s">
        <v>27</v>
      </c>
      <c r="E4053" s="3" t="s">
        <v>766</v>
      </c>
      <c r="F4053" s="3" t="s">
        <v>78</v>
      </c>
      <c r="G4053" s="3" t="s">
        <v>774</v>
      </c>
      <c r="H4053" s="3" t="s">
        <v>60</v>
      </c>
      <c r="I4053" s="3">
        <v>50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0</v>
      </c>
      <c r="U4053" s="3" t="s">
        <v>60</v>
      </c>
      <c r="V4053" s="3" t="s">
        <v>60</v>
      </c>
      <c r="W4053" s="3" t="s">
        <v>60</v>
      </c>
      <c r="X4053" s="3" t="s">
        <v>60</v>
      </c>
      <c r="Y4053" s="3" t="s">
        <v>60</v>
      </c>
      <c r="Z4053" s="3" t="s">
        <v>60</v>
      </c>
    </row>
    <row r="4054" spans="1:26" x14ac:dyDescent="0.3">
      <c r="A4054" s="2" t="s">
        <v>811</v>
      </c>
      <c r="B4054" s="2" t="s">
        <v>812</v>
      </c>
      <c r="C4054" s="2">
        <v>976</v>
      </c>
      <c r="D4054" s="2" t="s">
        <v>27</v>
      </c>
      <c r="E4054" s="2" t="s">
        <v>766</v>
      </c>
      <c r="F4054" s="2" t="s">
        <v>78</v>
      </c>
      <c r="G4054" s="2" t="s">
        <v>775</v>
      </c>
      <c r="H4054" s="2" t="s">
        <v>60</v>
      </c>
      <c r="I4054" s="2">
        <v>200</v>
      </c>
      <c r="J4054" s="2">
        <v>338</v>
      </c>
      <c r="K4054" s="2">
        <v>40</v>
      </c>
      <c r="L4054" s="2">
        <v>69.95</v>
      </c>
      <c r="M4054" s="2">
        <v>0</v>
      </c>
      <c r="N4054" s="2">
        <v>174.88</v>
      </c>
      <c r="O4054" s="2">
        <v>0</v>
      </c>
      <c r="P4054" s="2">
        <v>214</v>
      </c>
      <c r="Q4054" s="2">
        <v>145.85</v>
      </c>
      <c r="R4054" s="2">
        <v>0</v>
      </c>
      <c r="S4054" s="2">
        <v>68.150000000000006</v>
      </c>
      <c r="T4054" s="2">
        <v>0</v>
      </c>
      <c r="U4054" s="2" t="s">
        <v>60</v>
      </c>
      <c r="V4054" s="2" t="s">
        <v>60</v>
      </c>
      <c r="W4054" s="2" t="s">
        <v>60</v>
      </c>
      <c r="X4054" s="2" t="s">
        <v>60</v>
      </c>
      <c r="Y4054" s="2" t="s">
        <v>60</v>
      </c>
      <c r="Z4054" s="2" t="s">
        <v>60</v>
      </c>
    </row>
    <row r="4055" spans="1:26" x14ac:dyDescent="0.3">
      <c r="A4055" s="3" t="s">
        <v>811</v>
      </c>
      <c r="B4055" s="3" t="s">
        <v>812</v>
      </c>
      <c r="C4055" s="3">
        <v>977</v>
      </c>
      <c r="D4055" s="3" t="s">
        <v>27</v>
      </c>
      <c r="E4055" s="3" t="s">
        <v>766</v>
      </c>
      <c r="F4055" s="3" t="s">
        <v>78</v>
      </c>
      <c r="G4055" s="3" t="s">
        <v>764</v>
      </c>
      <c r="H4055" s="3" t="s">
        <v>12</v>
      </c>
      <c r="I4055" s="3">
        <v>250</v>
      </c>
      <c r="J4055" s="3">
        <v>338</v>
      </c>
      <c r="K4055" s="3">
        <v>40</v>
      </c>
      <c r="L4055" s="3">
        <v>69.95</v>
      </c>
      <c r="M4055" s="3">
        <v>0</v>
      </c>
      <c r="N4055" s="3">
        <v>174.88</v>
      </c>
      <c r="O4055" s="3">
        <v>0</v>
      </c>
      <c r="P4055" s="3">
        <v>214</v>
      </c>
      <c r="Q4055" s="3">
        <v>145.85</v>
      </c>
      <c r="R4055" s="3">
        <v>0</v>
      </c>
      <c r="S4055" s="3">
        <v>68.150000000000006</v>
      </c>
      <c r="T4055" s="3">
        <v>0</v>
      </c>
      <c r="U4055" s="3" t="s">
        <v>60</v>
      </c>
      <c r="V4055" s="3" t="s">
        <v>60</v>
      </c>
      <c r="W4055" s="3" t="s">
        <v>60</v>
      </c>
      <c r="X4055" s="3" t="s">
        <v>60</v>
      </c>
      <c r="Y4055" s="3" t="s">
        <v>60</v>
      </c>
      <c r="Z4055" s="3" t="s">
        <v>60</v>
      </c>
    </row>
    <row r="4056" spans="1:26" x14ac:dyDescent="0.3">
      <c r="A4056" s="2" t="s">
        <v>811</v>
      </c>
      <c r="B4056" s="2" t="s">
        <v>812</v>
      </c>
      <c r="C4056" s="2">
        <v>978</v>
      </c>
      <c r="D4056" s="2" t="s">
        <v>27</v>
      </c>
      <c r="E4056" s="2" t="s">
        <v>766</v>
      </c>
      <c r="F4056" s="2" t="s">
        <v>78</v>
      </c>
      <c r="G4056" s="2" t="s">
        <v>84</v>
      </c>
      <c r="H4056" s="2" t="s">
        <v>12</v>
      </c>
      <c r="I4056" s="2">
        <v>250</v>
      </c>
      <c r="J4056" s="2">
        <v>338</v>
      </c>
      <c r="K4056" s="2">
        <v>40</v>
      </c>
      <c r="L4056" s="2">
        <v>69.95</v>
      </c>
      <c r="M4056" s="2">
        <v>0</v>
      </c>
      <c r="N4056" s="2">
        <v>174.88</v>
      </c>
      <c r="O4056" s="2">
        <v>0</v>
      </c>
      <c r="P4056" s="2">
        <v>214</v>
      </c>
      <c r="Q4056" s="2">
        <v>145.85</v>
      </c>
      <c r="R4056" s="2">
        <v>0</v>
      </c>
      <c r="S4056" s="2">
        <v>68.150000000000006</v>
      </c>
      <c r="T4056" s="2">
        <v>0</v>
      </c>
      <c r="U4056" s="2" t="s">
        <v>60</v>
      </c>
      <c r="V4056" s="2" t="s">
        <v>60</v>
      </c>
      <c r="W4056" s="2" t="s">
        <v>60</v>
      </c>
      <c r="X4056" s="2" t="s">
        <v>60</v>
      </c>
      <c r="Y4056" s="2" t="s">
        <v>60</v>
      </c>
      <c r="Z4056" s="2" t="s">
        <v>60</v>
      </c>
    </row>
    <row r="4057" spans="1:26" x14ac:dyDescent="0.3">
      <c r="A4057" s="3" t="s">
        <v>811</v>
      </c>
      <c r="B4057" s="3" t="s">
        <v>812</v>
      </c>
      <c r="C4057" s="3">
        <v>979</v>
      </c>
      <c r="D4057" s="3" t="s">
        <v>27</v>
      </c>
      <c r="E4057" s="3" t="s">
        <v>766</v>
      </c>
      <c r="F4057" s="3" t="s">
        <v>78</v>
      </c>
      <c r="G4057" s="3" t="s">
        <v>68</v>
      </c>
      <c r="H4057" s="3" t="s">
        <v>75</v>
      </c>
      <c r="I4057" s="3">
        <v>750</v>
      </c>
      <c r="J4057" s="3">
        <v>5650</v>
      </c>
      <c r="K4057" s="3">
        <v>461</v>
      </c>
      <c r="L4057" s="3">
        <v>476.99</v>
      </c>
      <c r="M4057" s="3">
        <v>356.51</v>
      </c>
      <c r="N4057" s="3">
        <v>103.47</v>
      </c>
      <c r="O4057" s="3">
        <v>133.79</v>
      </c>
      <c r="P4057" s="3">
        <v>3393</v>
      </c>
      <c r="Q4057" s="3">
        <v>3114.27</v>
      </c>
      <c r="R4057" s="3">
        <v>3145.14</v>
      </c>
      <c r="S4057" s="3">
        <v>91.79</v>
      </c>
      <c r="T4057" s="3">
        <v>99.02</v>
      </c>
      <c r="U4057" s="3">
        <v>82.62</v>
      </c>
      <c r="V4057" s="3">
        <v>85.48</v>
      </c>
      <c r="W4057" s="3">
        <v>63.89</v>
      </c>
      <c r="X4057" s="3">
        <v>88.08</v>
      </c>
      <c r="Y4057" s="3">
        <v>80.849999999999994</v>
      </c>
      <c r="Z4057" s="3">
        <v>81.650000000000006</v>
      </c>
    </row>
    <row r="4058" spans="1:26" x14ac:dyDescent="0.3">
      <c r="A4058" s="2" t="s">
        <v>811</v>
      </c>
      <c r="B4058" s="2" t="s">
        <v>812</v>
      </c>
      <c r="C4058" s="2">
        <v>980</v>
      </c>
      <c r="D4058" s="2" t="s">
        <v>27</v>
      </c>
      <c r="E4058" s="2" t="s">
        <v>766</v>
      </c>
      <c r="F4058" s="2" t="s">
        <v>78</v>
      </c>
      <c r="G4058" s="2" t="s">
        <v>68</v>
      </c>
      <c r="H4058" s="2" t="s">
        <v>16</v>
      </c>
      <c r="I4058" s="2">
        <v>597.36</v>
      </c>
      <c r="J4058" s="2">
        <v>3635</v>
      </c>
      <c r="K4058" s="2">
        <v>280</v>
      </c>
      <c r="L4058" s="2">
        <v>301.22000000000003</v>
      </c>
      <c r="M4058" s="2">
        <v>261.81</v>
      </c>
      <c r="N4058" s="2">
        <v>107.58</v>
      </c>
      <c r="O4058" s="2">
        <v>115.05</v>
      </c>
      <c r="P4058" s="2">
        <v>2163</v>
      </c>
      <c r="Q4058" s="2">
        <v>2007.65</v>
      </c>
      <c r="R4058" s="2">
        <v>1958.56</v>
      </c>
      <c r="S4058" s="2">
        <v>92.82</v>
      </c>
      <c r="T4058" s="2">
        <v>102.51</v>
      </c>
      <c r="U4058" s="2" t="s">
        <v>60</v>
      </c>
      <c r="V4058" s="2" t="s">
        <v>60</v>
      </c>
      <c r="W4058" s="2" t="s">
        <v>60</v>
      </c>
      <c r="X4058" s="2" t="s">
        <v>60</v>
      </c>
      <c r="Y4058" s="2" t="s">
        <v>60</v>
      </c>
      <c r="Z4058" s="2" t="s">
        <v>60</v>
      </c>
    </row>
    <row r="4059" spans="1:26" x14ac:dyDescent="0.3">
      <c r="A4059" s="3" t="s">
        <v>811</v>
      </c>
      <c r="B4059" s="3" t="s">
        <v>812</v>
      </c>
      <c r="C4059" s="3">
        <v>981</v>
      </c>
      <c r="D4059" s="3" t="s">
        <v>27</v>
      </c>
      <c r="E4059" s="3" t="s">
        <v>766</v>
      </c>
      <c r="F4059" s="3" t="s">
        <v>78</v>
      </c>
      <c r="G4059" s="3" t="s">
        <v>68</v>
      </c>
      <c r="H4059" s="3" t="s">
        <v>12</v>
      </c>
      <c r="I4059" s="3">
        <v>350</v>
      </c>
      <c r="J4059" s="3">
        <v>718</v>
      </c>
      <c r="K4059" s="3">
        <v>84</v>
      </c>
      <c r="L4059" s="3">
        <v>125.33</v>
      </c>
      <c r="M4059" s="3">
        <v>66.260000000000005</v>
      </c>
      <c r="N4059" s="3">
        <v>149.19999999999999</v>
      </c>
      <c r="O4059" s="3">
        <v>189.15</v>
      </c>
      <c r="P4059" s="3">
        <v>539</v>
      </c>
      <c r="Q4059" s="3">
        <v>409.23</v>
      </c>
      <c r="R4059" s="3">
        <v>365.79</v>
      </c>
      <c r="S4059" s="3">
        <v>75.92</v>
      </c>
      <c r="T4059" s="3">
        <v>111.88</v>
      </c>
      <c r="U4059" s="3" t="s">
        <v>60</v>
      </c>
      <c r="V4059" s="3" t="s">
        <v>60</v>
      </c>
      <c r="W4059" s="3" t="s">
        <v>60</v>
      </c>
      <c r="X4059" s="3" t="s">
        <v>60</v>
      </c>
      <c r="Y4059" s="3" t="s">
        <v>60</v>
      </c>
      <c r="Z4059" s="3" t="s">
        <v>60</v>
      </c>
    </row>
    <row r="4060" spans="1:26" x14ac:dyDescent="0.3">
      <c r="A4060" s="2" t="s">
        <v>811</v>
      </c>
      <c r="B4060" s="2" t="s">
        <v>812</v>
      </c>
      <c r="C4060" s="2">
        <v>982</v>
      </c>
      <c r="D4060" s="2" t="s">
        <v>27</v>
      </c>
      <c r="E4060" s="2" t="s">
        <v>766</v>
      </c>
      <c r="F4060" s="2" t="s">
        <v>78</v>
      </c>
      <c r="G4060" s="2" t="s">
        <v>68</v>
      </c>
      <c r="H4060" s="2" t="s">
        <v>766</v>
      </c>
      <c r="I4060" s="2">
        <v>1697.36</v>
      </c>
      <c r="J4060" s="2">
        <v>10003</v>
      </c>
      <c r="K4060" s="2">
        <v>825</v>
      </c>
      <c r="L4060" s="2">
        <v>903.54</v>
      </c>
      <c r="M4060" s="2">
        <v>684.58</v>
      </c>
      <c r="N4060" s="2">
        <v>109.52</v>
      </c>
      <c r="O4060" s="2">
        <v>131.97999999999999</v>
      </c>
      <c r="P4060" s="2">
        <v>6095</v>
      </c>
      <c r="Q4060" s="2">
        <v>5531.15</v>
      </c>
      <c r="R4060" s="2">
        <v>5469.49</v>
      </c>
      <c r="S4060" s="2">
        <v>90.75</v>
      </c>
      <c r="T4060" s="2">
        <v>101.13</v>
      </c>
      <c r="U4060" s="2" t="s">
        <v>60</v>
      </c>
      <c r="V4060" s="2" t="s">
        <v>60</v>
      </c>
      <c r="W4060" s="2" t="s">
        <v>60</v>
      </c>
      <c r="X4060" s="2" t="s">
        <v>60</v>
      </c>
      <c r="Y4060" s="2" t="s">
        <v>60</v>
      </c>
      <c r="Z4060" s="2" t="s">
        <v>60</v>
      </c>
    </row>
    <row r="4061" spans="1:26" x14ac:dyDescent="0.3">
      <c r="A4061" s="3" t="s">
        <v>811</v>
      </c>
      <c r="B4061" s="3" t="s">
        <v>812</v>
      </c>
      <c r="C4061" s="3">
        <v>983</v>
      </c>
      <c r="D4061" s="3" t="s">
        <v>27</v>
      </c>
      <c r="E4061" s="3" t="s">
        <v>776</v>
      </c>
      <c r="F4061" s="3" t="s">
        <v>58</v>
      </c>
      <c r="G4061" s="3" t="s">
        <v>777</v>
      </c>
      <c r="H4061" s="3" t="s">
        <v>60</v>
      </c>
      <c r="I4061" s="3">
        <v>36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 t="s">
        <v>60</v>
      </c>
      <c r="V4061" s="3" t="s">
        <v>60</v>
      </c>
      <c r="W4061" s="3" t="s">
        <v>60</v>
      </c>
      <c r="X4061" s="3" t="s">
        <v>60</v>
      </c>
      <c r="Y4061" s="3" t="s">
        <v>60</v>
      </c>
      <c r="Z4061" s="3" t="s">
        <v>60</v>
      </c>
    </row>
    <row r="4062" spans="1:26" x14ac:dyDescent="0.3">
      <c r="A4062" s="2" t="s">
        <v>811</v>
      </c>
      <c r="B4062" s="2" t="s">
        <v>812</v>
      </c>
      <c r="C4062" s="2">
        <v>984</v>
      </c>
      <c r="D4062" s="2" t="s">
        <v>27</v>
      </c>
      <c r="E4062" s="2" t="s">
        <v>776</v>
      </c>
      <c r="F4062" s="2" t="s">
        <v>58</v>
      </c>
      <c r="G4062" s="2" t="s">
        <v>778</v>
      </c>
      <c r="H4062" s="2" t="s">
        <v>476</v>
      </c>
      <c r="I4062" s="2">
        <v>36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 t="s">
        <v>60</v>
      </c>
      <c r="V4062" s="2" t="s">
        <v>60</v>
      </c>
      <c r="W4062" s="2" t="s">
        <v>60</v>
      </c>
      <c r="X4062" s="2" t="s">
        <v>60</v>
      </c>
      <c r="Y4062" s="2" t="s">
        <v>60</v>
      </c>
      <c r="Z4062" s="2" t="s">
        <v>60</v>
      </c>
    </row>
    <row r="4063" spans="1:26" x14ac:dyDescent="0.3">
      <c r="A4063" s="3" t="s">
        <v>811</v>
      </c>
      <c r="B4063" s="3" t="s">
        <v>812</v>
      </c>
      <c r="C4063" s="3">
        <v>985</v>
      </c>
      <c r="D4063" s="3" t="s">
        <v>27</v>
      </c>
      <c r="E4063" s="3" t="s">
        <v>776</v>
      </c>
      <c r="F4063" s="3" t="s">
        <v>58</v>
      </c>
      <c r="G4063" s="3" t="s">
        <v>58</v>
      </c>
      <c r="H4063" s="3" t="s">
        <v>75</v>
      </c>
      <c r="I4063" s="3">
        <v>36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 t="s">
        <v>60</v>
      </c>
      <c r="V4063" s="3" t="s">
        <v>60</v>
      </c>
      <c r="W4063" s="3" t="s">
        <v>60</v>
      </c>
      <c r="X4063" s="3" t="s">
        <v>60</v>
      </c>
      <c r="Y4063" s="3" t="s">
        <v>60</v>
      </c>
      <c r="Z4063" s="3" t="s">
        <v>60</v>
      </c>
    </row>
    <row r="4064" spans="1:26" x14ac:dyDescent="0.3">
      <c r="A4064" s="2" t="s">
        <v>811</v>
      </c>
      <c r="B4064" s="2" t="s">
        <v>812</v>
      </c>
      <c r="C4064" s="2">
        <v>986</v>
      </c>
      <c r="D4064" s="2" t="s">
        <v>27</v>
      </c>
      <c r="E4064" s="2" t="s">
        <v>776</v>
      </c>
      <c r="F4064" s="2" t="s">
        <v>78</v>
      </c>
      <c r="G4064" s="2" t="s">
        <v>779</v>
      </c>
      <c r="H4064" s="2" t="s">
        <v>60</v>
      </c>
      <c r="I4064" s="2">
        <v>105</v>
      </c>
      <c r="J4064" s="2">
        <v>304</v>
      </c>
      <c r="K4064" s="2">
        <v>40</v>
      </c>
      <c r="L4064" s="2">
        <v>50.43</v>
      </c>
      <c r="M4064" s="2">
        <v>40.07</v>
      </c>
      <c r="N4064" s="2">
        <v>126.08</v>
      </c>
      <c r="O4064" s="2">
        <v>125.85</v>
      </c>
      <c r="P4064" s="2">
        <v>304</v>
      </c>
      <c r="Q4064" s="2">
        <v>183.55</v>
      </c>
      <c r="R4064" s="2">
        <v>394.6</v>
      </c>
      <c r="S4064" s="2">
        <v>60.38</v>
      </c>
      <c r="T4064" s="2">
        <v>46.52</v>
      </c>
      <c r="U4064" s="2" t="s">
        <v>60</v>
      </c>
      <c r="V4064" s="2" t="s">
        <v>60</v>
      </c>
      <c r="W4064" s="2" t="s">
        <v>60</v>
      </c>
      <c r="X4064" s="2" t="s">
        <v>60</v>
      </c>
      <c r="Y4064" s="2" t="s">
        <v>60</v>
      </c>
      <c r="Z4064" s="2" t="s">
        <v>60</v>
      </c>
    </row>
    <row r="4065" spans="1:26" x14ac:dyDescent="0.3">
      <c r="A4065" s="3" t="s">
        <v>811</v>
      </c>
      <c r="B4065" s="3" t="s">
        <v>812</v>
      </c>
      <c r="C4065" s="3">
        <v>987</v>
      </c>
      <c r="D4065" s="3" t="s">
        <v>27</v>
      </c>
      <c r="E4065" s="3" t="s">
        <v>776</v>
      </c>
      <c r="F4065" s="3" t="s">
        <v>78</v>
      </c>
      <c r="G4065" s="3" t="s">
        <v>128</v>
      </c>
      <c r="H4065" s="3" t="s">
        <v>12</v>
      </c>
      <c r="I4065" s="3">
        <v>105</v>
      </c>
      <c r="J4065" s="3">
        <v>304</v>
      </c>
      <c r="K4065" s="3">
        <v>40</v>
      </c>
      <c r="L4065" s="3">
        <v>50.43</v>
      </c>
      <c r="M4065" s="3">
        <v>40.07</v>
      </c>
      <c r="N4065" s="3">
        <v>126.08</v>
      </c>
      <c r="O4065" s="3">
        <v>125.85</v>
      </c>
      <c r="P4065" s="3">
        <v>304</v>
      </c>
      <c r="Q4065" s="3">
        <v>183.55</v>
      </c>
      <c r="R4065" s="3">
        <v>394.6</v>
      </c>
      <c r="S4065" s="3">
        <v>60.38</v>
      </c>
      <c r="T4065" s="3">
        <v>46.52</v>
      </c>
      <c r="U4065" s="3" t="s">
        <v>60</v>
      </c>
      <c r="V4065" s="3" t="s">
        <v>60</v>
      </c>
      <c r="W4065" s="3" t="s">
        <v>60</v>
      </c>
      <c r="X4065" s="3" t="s">
        <v>60</v>
      </c>
      <c r="Y4065" s="3" t="s">
        <v>60</v>
      </c>
      <c r="Z4065" s="3" t="s">
        <v>60</v>
      </c>
    </row>
    <row r="4066" spans="1:26" x14ac:dyDescent="0.3">
      <c r="A4066" s="2" t="s">
        <v>811</v>
      </c>
      <c r="B4066" s="2" t="s">
        <v>812</v>
      </c>
      <c r="C4066" s="2">
        <v>988</v>
      </c>
      <c r="D4066" s="2" t="s">
        <v>27</v>
      </c>
      <c r="E4066" s="2" t="s">
        <v>776</v>
      </c>
      <c r="F4066" s="2" t="s">
        <v>78</v>
      </c>
      <c r="G4066" s="2" t="s">
        <v>84</v>
      </c>
      <c r="H4066" s="2" t="s">
        <v>12</v>
      </c>
      <c r="I4066" s="2">
        <v>105</v>
      </c>
      <c r="J4066" s="2">
        <v>304</v>
      </c>
      <c r="K4066" s="2">
        <v>40</v>
      </c>
      <c r="L4066" s="2">
        <v>50.43</v>
      </c>
      <c r="M4066" s="2">
        <v>40.07</v>
      </c>
      <c r="N4066" s="2">
        <v>126.08</v>
      </c>
      <c r="O4066" s="2">
        <v>125.85</v>
      </c>
      <c r="P4066" s="2">
        <v>304</v>
      </c>
      <c r="Q4066" s="2">
        <v>183.55</v>
      </c>
      <c r="R4066" s="2">
        <v>394.6</v>
      </c>
      <c r="S4066" s="2">
        <v>60.38</v>
      </c>
      <c r="T4066" s="2">
        <v>46.52</v>
      </c>
      <c r="U4066" s="2" t="s">
        <v>60</v>
      </c>
      <c r="V4066" s="2" t="s">
        <v>60</v>
      </c>
      <c r="W4066" s="2" t="s">
        <v>60</v>
      </c>
      <c r="X4066" s="2" t="s">
        <v>60</v>
      </c>
      <c r="Y4066" s="2" t="s">
        <v>60</v>
      </c>
      <c r="Z4066" s="2" t="s">
        <v>60</v>
      </c>
    </row>
    <row r="4067" spans="1:26" x14ac:dyDescent="0.3">
      <c r="A4067" s="3" t="s">
        <v>811</v>
      </c>
      <c r="B4067" s="3" t="s">
        <v>812</v>
      </c>
      <c r="C4067" s="3">
        <v>989</v>
      </c>
      <c r="D4067" s="3" t="s">
        <v>27</v>
      </c>
      <c r="E4067" s="3" t="s">
        <v>776</v>
      </c>
      <c r="F4067" s="3" t="s">
        <v>78</v>
      </c>
      <c r="G4067" s="3" t="s">
        <v>68</v>
      </c>
      <c r="H4067" s="3" t="s">
        <v>75</v>
      </c>
      <c r="I4067" s="3">
        <v>36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 t="s">
        <v>60</v>
      </c>
      <c r="V4067" s="3" t="s">
        <v>60</v>
      </c>
      <c r="W4067" s="3" t="s">
        <v>60</v>
      </c>
      <c r="X4067" s="3" t="s">
        <v>60</v>
      </c>
      <c r="Y4067" s="3" t="s">
        <v>60</v>
      </c>
      <c r="Z4067" s="3" t="s">
        <v>60</v>
      </c>
    </row>
    <row r="4068" spans="1:26" x14ac:dyDescent="0.3">
      <c r="A4068" s="2" t="s">
        <v>811</v>
      </c>
      <c r="B4068" s="2" t="s">
        <v>812</v>
      </c>
      <c r="C4068" s="2">
        <v>990</v>
      </c>
      <c r="D4068" s="2" t="s">
        <v>27</v>
      </c>
      <c r="E4068" s="2" t="s">
        <v>776</v>
      </c>
      <c r="F4068" s="2" t="s">
        <v>78</v>
      </c>
      <c r="G4068" s="2" t="s">
        <v>68</v>
      </c>
      <c r="H4068" s="2" t="s">
        <v>16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 t="s">
        <v>60</v>
      </c>
      <c r="V4068" s="2" t="s">
        <v>60</v>
      </c>
      <c r="W4068" s="2" t="s">
        <v>60</v>
      </c>
      <c r="X4068" s="2" t="s">
        <v>60</v>
      </c>
      <c r="Y4068" s="2" t="s">
        <v>60</v>
      </c>
      <c r="Z4068" s="2" t="s">
        <v>60</v>
      </c>
    </row>
    <row r="4069" spans="1:26" x14ac:dyDescent="0.3">
      <c r="A4069" s="3" t="s">
        <v>811</v>
      </c>
      <c r="B4069" s="3" t="s">
        <v>812</v>
      </c>
      <c r="C4069" s="3">
        <v>991</v>
      </c>
      <c r="D4069" s="3" t="s">
        <v>27</v>
      </c>
      <c r="E4069" s="3" t="s">
        <v>776</v>
      </c>
      <c r="F4069" s="3" t="s">
        <v>78</v>
      </c>
      <c r="G4069" s="3" t="s">
        <v>68</v>
      </c>
      <c r="H4069" s="3" t="s">
        <v>12</v>
      </c>
      <c r="I4069" s="3">
        <v>105</v>
      </c>
      <c r="J4069" s="3">
        <v>304</v>
      </c>
      <c r="K4069" s="3">
        <v>40</v>
      </c>
      <c r="L4069" s="3">
        <v>50.43</v>
      </c>
      <c r="M4069" s="3">
        <v>40.07</v>
      </c>
      <c r="N4069" s="3">
        <v>126.08</v>
      </c>
      <c r="O4069" s="3">
        <v>125.85</v>
      </c>
      <c r="P4069" s="3">
        <v>304</v>
      </c>
      <c r="Q4069" s="3">
        <v>183.55</v>
      </c>
      <c r="R4069" s="3">
        <v>394.6</v>
      </c>
      <c r="S4069" s="3">
        <v>60.38</v>
      </c>
      <c r="T4069" s="3">
        <v>46.52</v>
      </c>
      <c r="U4069" s="3" t="s">
        <v>60</v>
      </c>
      <c r="V4069" s="3" t="s">
        <v>60</v>
      </c>
      <c r="W4069" s="3" t="s">
        <v>60</v>
      </c>
      <c r="X4069" s="3" t="s">
        <v>60</v>
      </c>
      <c r="Y4069" s="3" t="s">
        <v>60</v>
      </c>
      <c r="Z4069" s="3" t="s">
        <v>60</v>
      </c>
    </row>
    <row r="4070" spans="1:26" x14ac:dyDescent="0.3">
      <c r="A4070" s="2" t="s">
        <v>811</v>
      </c>
      <c r="B4070" s="2" t="s">
        <v>812</v>
      </c>
      <c r="C4070" s="2">
        <v>992</v>
      </c>
      <c r="D4070" s="2" t="s">
        <v>27</v>
      </c>
      <c r="E4070" s="2" t="s">
        <v>776</v>
      </c>
      <c r="F4070" s="2" t="s">
        <v>78</v>
      </c>
      <c r="G4070" s="2" t="s">
        <v>68</v>
      </c>
      <c r="H4070" s="2" t="s">
        <v>776</v>
      </c>
      <c r="I4070" s="2">
        <v>141</v>
      </c>
      <c r="J4070" s="2">
        <v>304</v>
      </c>
      <c r="K4070" s="2">
        <v>40</v>
      </c>
      <c r="L4070" s="2">
        <v>50.43</v>
      </c>
      <c r="M4070" s="2">
        <v>40.07</v>
      </c>
      <c r="N4070" s="2">
        <v>126.08</v>
      </c>
      <c r="O4070" s="2">
        <v>125.85</v>
      </c>
      <c r="P4070" s="2">
        <v>304</v>
      </c>
      <c r="Q4070" s="2">
        <v>183.55</v>
      </c>
      <c r="R4070" s="2">
        <v>394.6</v>
      </c>
      <c r="S4070" s="2">
        <v>60.38</v>
      </c>
      <c r="T4070" s="2">
        <v>46.52</v>
      </c>
      <c r="U4070" s="2" t="s">
        <v>60</v>
      </c>
      <c r="V4070" s="2" t="s">
        <v>60</v>
      </c>
      <c r="W4070" s="2" t="s">
        <v>60</v>
      </c>
      <c r="X4070" s="2" t="s">
        <v>60</v>
      </c>
      <c r="Y4070" s="2" t="s">
        <v>60</v>
      </c>
      <c r="Z4070" s="2" t="s">
        <v>60</v>
      </c>
    </row>
    <row r="4071" spans="1:26" x14ac:dyDescent="0.3">
      <c r="A4071" s="3" t="s">
        <v>811</v>
      </c>
      <c r="B4071" s="3" t="s">
        <v>812</v>
      </c>
      <c r="C4071" s="3">
        <v>993</v>
      </c>
      <c r="D4071" s="3" t="s">
        <v>27</v>
      </c>
      <c r="E4071" s="3" t="s">
        <v>780</v>
      </c>
      <c r="F4071" s="3" t="s">
        <v>58</v>
      </c>
      <c r="G4071" s="3" t="s">
        <v>781</v>
      </c>
      <c r="H4071" s="3" t="s">
        <v>60</v>
      </c>
      <c r="I4071" s="3">
        <v>60</v>
      </c>
      <c r="J4071" s="3">
        <v>139</v>
      </c>
      <c r="K4071" s="3">
        <v>18</v>
      </c>
      <c r="L4071" s="3">
        <v>10.52</v>
      </c>
      <c r="M4071" s="3">
        <v>13.24</v>
      </c>
      <c r="N4071" s="3">
        <v>58.44</v>
      </c>
      <c r="O4071" s="3">
        <v>79.459999999999994</v>
      </c>
      <c r="P4071" s="3">
        <v>90</v>
      </c>
      <c r="Q4071" s="3">
        <v>74.52</v>
      </c>
      <c r="R4071" s="3">
        <v>90.84</v>
      </c>
      <c r="S4071" s="3">
        <v>82.8</v>
      </c>
      <c r="T4071" s="3">
        <v>82.03</v>
      </c>
      <c r="U4071" s="3" t="s">
        <v>60</v>
      </c>
      <c r="V4071" s="3" t="s">
        <v>60</v>
      </c>
      <c r="W4071" s="3" t="s">
        <v>60</v>
      </c>
      <c r="X4071" s="3" t="s">
        <v>60</v>
      </c>
      <c r="Y4071" s="3" t="s">
        <v>60</v>
      </c>
      <c r="Z4071" s="3" t="s">
        <v>60</v>
      </c>
    </row>
    <row r="4072" spans="1:26" x14ac:dyDescent="0.3">
      <c r="A4072" s="2" t="s">
        <v>811</v>
      </c>
      <c r="B4072" s="2" t="s">
        <v>812</v>
      </c>
      <c r="C4072" s="2">
        <v>994</v>
      </c>
      <c r="D4072" s="2" t="s">
        <v>27</v>
      </c>
      <c r="E4072" s="2" t="s">
        <v>780</v>
      </c>
      <c r="F4072" s="2" t="s">
        <v>58</v>
      </c>
      <c r="G4072" s="2" t="s">
        <v>782</v>
      </c>
      <c r="H4072" s="2" t="s">
        <v>60</v>
      </c>
      <c r="I4072" s="2">
        <v>126</v>
      </c>
      <c r="J4072" s="2">
        <v>461</v>
      </c>
      <c r="K4072" s="2">
        <v>70</v>
      </c>
      <c r="L4072" s="2">
        <v>35.880000000000003</v>
      </c>
      <c r="M4072" s="2">
        <v>43.35</v>
      </c>
      <c r="N4072" s="2">
        <v>51.26</v>
      </c>
      <c r="O4072" s="2">
        <v>82.77</v>
      </c>
      <c r="P4072" s="2">
        <v>430</v>
      </c>
      <c r="Q4072" s="2">
        <v>270.7</v>
      </c>
      <c r="R4072" s="2">
        <v>340.77</v>
      </c>
      <c r="S4072" s="2">
        <v>62.95</v>
      </c>
      <c r="T4072" s="2">
        <v>79.44</v>
      </c>
      <c r="U4072" s="2" t="s">
        <v>60</v>
      </c>
      <c r="V4072" s="2" t="s">
        <v>60</v>
      </c>
      <c r="W4072" s="2" t="s">
        <v>60</v>
      </c>
      <c r="X4072" s="2" t="s">
        <v>60</v>
      </c>
      <c r="Y4072" s="2" t="s">
        <v>60</v>
      </c>
      <c r="Z4072" s="2" t="s">
        <v>60</v>
      </c>
    </row>
    <row r="4073" spans="1:26" x14ac:dyDescent="0.3">
      <c r="A4073" s="3" t="s">
        <v>811</v>
      </c>
      <c r="B4073" s="3" t="s">
        <v>812</v>
      </c>
      <c r="C4073" s="3">
        <v>995</v>
      </c>
      <c r="D4073" s="3" t="s">
        <v>27</v>
      </c>
      <c r="E4073" s="3" t="s">
        <v>780</v>
      </c>
      <c r="F4073" s="3" t="s">
        <v>58</v>
      </c>
      <c r="G4073" s="3" t="s">
        <v>783</v>
      </c>
      <c r="H4073" s="3" t="s">
        <v>60</v>
      </c>
      <c r="I4073" s="3">
        <v>40</v>
      </c>
      <c r="J4073" s="3">
        <v>183</v>
      </c>
      <c r="K4073" s="3">
        <v>23</v>
      </c>
      <c r="L4073" s="3">
        <v>21.39</v>
      </c>
      <c r="M4073" s="3">
        <v>21.76</v>
      </c>
      <c r="N4073" s="3">
        <v>93</v>
      </c>
      <c r="O4073" s="3">
        <v>98.3</v>
      </c>
      <c r="P4073" s="3">
        <v>125</v>
      </c>
      <c r="Q4073" s="3">
        <v>122.36</v>
      </c>
      <c r="R4073" s="3">
        <v>148.38999999999999</v>
      </c>
      <c r="S4073" s="3">
        <v>97.89</v>
      </c>
      <c r="T4073" s="3">
        <v>82.46</v>
      </c>
      <c r="U4073" s="3" t="s">
        <v>60</v>
      </c>
      <c r="V4073" s="3" t="s">
        <v>60</v>
      </c>
      <c r="W4073" s="3" t="s">
        <v>60</v>
      </c>
      <c r="X4073" s="3" t="s">
        <v>60</v>
      </c>
      <c r="Y4073" s="3" t="s">
        <v>60</v>
      </c>
      <c r="Z4073" s="3" t="s">
        <v>60</v>
      </c>
    </row>
    <row r="4074" spans="1:26" x14ac:dyDescent="0.3">
      <c r="A4074" s="2" t="s">
        <v>811</v>
      </c>
      <c r="B4074" s="2" t="s">
        <v>812</v>
      </c>
      <c r="C4074" s="2">
        <v>996</v>
      </c>
      <c r="D4074" s="2" t="s">
        <v>27</v>
      </c>
      <c r="E4074" s="2" t="s">
        <v>780</v>
      </c>
      <c r="F4074" s="2" t="s">
        <v>58</v>
      </c>
      <c r="G4074" s="2" t="s">
        <v>784</v>
      </c>
      <c r="H4074" s="2" t="s">
        <v>60</v>
      </c>
      <c r="I4074" s="2">
        <v>36</v>
      </c>
      <c r="J4074" s="2">
        <v>116</v>
      </c>
      <c r="K4074" s="2">
        <v>15</v>
      </c>
      <c r="L4074" s="2">
        <v>3.43</v>
      </c>
      <c r="M4074" s="2">
        <v>4.8499999999999996</v>
      </c>
      <c r="N4074" s="2">
        <v>22.87</v>
      </c>
      <c r="O4074" s="2">
        <v>70.72</v>
      </c>
      <c r="P4074" s="2">
        <v>77</v>
      </c>
      <c r="Q4074" s="2">
        <v>57.75</v>
      </c>
      <c r="R4074" s="2">
        <v>90.75</v>
      </c>
      <c r="S4074" s="2">
        <v>75</v>
      </c>
      <c r="T4074" s="2">
        <v>63.64</v>
      </c>
      <c r="U4074" s="2" t="s">
        <v>60</v>
      </c>
      <c r="V4074" s="2" t="s">
        <v>60</v>
      </c>
      <c r="W4074" s="2" t="s">
        <v>60</v>
      </c>
      <c r="X4074" s="2" t="s">
        <v>60</v>
      </c>
      <c r="Y4074" s="2" t="s">
        <v>60</v>
      </c>
      <c r="Z4074" s="2" t="s">
        <v>60</v>
      </c>
    </row>
    <row r="4075" spans="1:26" x14ac:dyDescent="0.3">
      <c r="A4075" s="3" t="s">
        <v>811</v>
      </c>
      <c r="B4075" s="3" t="s">
        <v>812</v>
      </c>
      <c r="C4075" s="3">
        <v>997</v>
      </c>
      <c r="D4075" s="3" t="s">
        <v>27</v>
      </c>
      <c r="E4075" s="3" t="s">
        <v>780</v>
      </c>
      <c r="F4075" s="3" t="s">
        <v>58</v>
      </c>
      <c r="G4075" s="3" t="s">
        <v>785</v>
      </c>
      <c r="H4075" s="3" t="s">
        <v>60</v>
      </c>
      <c r="I4075" s="3">
        <v>60</v>
      </c>
      <c r="J4075" s="3">
        <v>207</v>
      </c>
      <c r="K4075" s="3">
        <v>25</v>
      </c>
      <c r="L4075" s="3">
        <v>11.66</v>
      </c>
      <c r="M4075" s="3">
        <v>16.43</v>
      </c>
      <c r="N4075" s="3">
        <v>46.64</v>
      </c>
      <c r="O4075" s="3">
        <v>70.97</v>
      </c>
      <c r="P4075" s="3">
        <v>144</v>
      </c>
      <c r="Q4075" s="3">
        <v>104.38</v>
      </c>
      <c r="R4075" s="3">
        <v>133.81</v>
      </c>
      <c r="S4075" s="3">
        <v>72.489999999999995</v>
      </c>
      <c r="T4075" s="3">
        <v>78.010000000000005</v>
      </c>
      <c r="U4075" s="3" t="s">
        <v>60</v>
      </c>
      <c r="V4075" s="3" t="s">
        <v>60</v>
      </c>
      <c r="W4075" s="3" t="s">
        <v>60</v>
      </c>
      <c r="X4075" s="3" t="s">
        <v>60</v>
      </c>
      <c r="Y4075" s="3" t="s">
        <v>60</v>
      </c>
      <c r="Z4075" s="3" t="s">
        <v>60</v>
      </c>
    </row>
    <row r="4076" spans="1:26" x14ac:dyDescent="0.3">
      <c r="A4076" s="2" t="s">
        <v>811</v>
      </c>
      <c r="B4076" s="2" t="s">
        <v>812</v>
      </c>
      <c r="C4076" s="2">
        <v>998</v>
      </c>
      <c r="D4076" s="2" t="s">
        <v>27</v>
      </c>
      <c r="E4076" s="2" t="s">
        <v>780</v>
      </c>
      <c r="F4076" s="2" t="s">
        <v>58</v>
      </c>
      <c r="G4076" s="2" t="s">
        <v>786</v>
      </c>
      <c r="H4076" s="2" t="s">
        <v>12</v>
      </c>
      <c r="I4076" s="2">
        <v>322</v>
      </c>
      <c r="J4076" s="2">
        <v>1106</v>
      </c>
      <c r="K4076" s="2">
        <v>151</v>
      </c>
      <c r="L4076" s="2">
        <v>82.88</v>
      </c>
      <c r="M4076" s="2">
        <v>99.63</v>
      </c>
      <c r="N4076" s="2">
        <v>54.89</v>
      </c>
      <c r="O4076" s="2">
        <v>83.19</v>
      </c>
      <c r="P4076" s="2">
        <v>866</v>
      </c>
      <c r="Q4076" s="2">
        <v>629.71</v>
      </c>
      <c r="R4076" s="2">
        <v>804.56</v>
      </c>
      <c r="S4076" s="2">
        <v>72.709999999999994</v>
      </c>
      <c r="T4076" s="2">
        <v>78.27</v>
      </c>
      <c r="U4076" s="2" t="s">
        <v>60</v>
      </c>
      <c r="V4076" s="2" t="s">
        <v>60</v>
      </c>
      <c r="W4076" s="2" t="s">
        <v>60</v>
      </c>
      <c r="X4076" s="2" t="s">
        <v>60</v>
      </c>
      <c r="Y4076" s="2" t="s">
        <v>60</v>
      </c>
      <c r="Z4076" s="2" t="s">
        <v>60</v>
      </c>
    </row>
    <row r="4077" spans="1:26" x14ac:dyDescent="0.3">
      <c r="A4077" s="3" t="s">
        <v>811</v>
      </c>
      <c r="B4077" s="3" t="s">
        <v>812</v>
      </c>
      <c r="C4077" s="3">
        <v>999</v>
      </c>
      <c r="D4077" s="3" t="s">
        <v>27</v>
      </c>
      <c r="E4077" s="3" t="s">
        <v>780</v>
      </c>
      <c r="F4077" s="3" t="s">
        <v>58</v>
      </c>
      <c r="G4077" s="3" t="s">
        <v>58</v>
      </c>
      <c r="H4077" s="3" t="s">
        <v>12</v>
      </c>
      <c r="I4077" s="3">
        <v>322</v>
      </c>
      <c r="J4077" s="3">
        <v>1106</v>
      </c>
      <c r="K4077" s="3">
        <v>151</v>
      </c>
      <c r="L4077" s="3">
        <v>82.88</v>
      </c>
      <c r="M4077" s="3">
        <v>99.63</v>
      </c>
      <c r="N4077" s="3">
        <v>54.89</v>
      </c>
      <c r="O4077" s="3">
        <v>83.19</v>
      </c>
      <c r="P4077" s="3">
        <v>866</v>
      </c>
      <c r="Q4077" s="3">
        <v>629.71</v>
      </c>
      <c r="R4077" s="3">
        <v>804.56</v>
      </c>
      <c r="S4077" s="3">
        <v>72.709999999999994</v>
      </c>
      <c r="T4077" s="3">
        <v>78.27</v>
      </c>
      <c r="U4077" s="3" t="s">
        <v>60</v>
      </c>
      <c r="V4077" s="3" t="s">
        <v>60</v>
      </c>
      <c r="W4077" s="3" t="s">
        <v>60</v>
      </c>
      <c r="X4077" s="3" t="s">
        <v>60</v>
      </c>
      <c r="Y4077" s="3" t="s">
        <v>60</v>
      </c>
      <c r="Z4077" s="3" t="s">
        <v>60</v>
      </c>
    </row>
    <row r="4078" spans="1:26" x14ac:dyDescent="0.3">
      <c r="A4078" s="2" t="s">
        <v>811</v>
      </c>
      <c r="B4078" s="2" t="s">
        <v>812</v>
      </c>
      <c r="C4078" s="2">
        <v>1000</v>
      </c>
      <c r="D4078" s="2" t="s">
        <v>27</v>
      </c>
      <c r="E4078" s="2" t="s">
        <v>780</v>
      </c>
      <c r="F4078" s="2" t="s">
        <v>58</v>
      </c>
      <c r="G4078" s="2" t="s">
        <v>68</v>
      </c>
      <c r="H4078" s="2" t="s">
        <v>16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 t="s">
        <v>60</v>
      </c>
      <c r="V4078" s="2" t="s">
        <v>60</v>
      </c>
      <c r="W4078" s="2" t="s">
        <v>60</v>
      </c>
      <c r="X4078" s="2" t="s">
        <v>60</v>
      </c>
      <c r="Y4078" s="2" t="s">
        <v>60</v>
      </c>
      <c r="Z4078" s="2" t="s">
        <v>60</v>
      </c>
    </row>
    <row r="4079" spans="1:26" x14ac:dyDescent="0.3">
      <c r="A4079" s="3" t="s">
        <v>811</v>
      </c>
      <c r="B4079" s="3" t="s">
        <v>812</v>
      </c>
      <c r="C4079" s="3">
        <v>1001</v>
      </c>
      <c r="D4079" s="3" t="s">
        <v>27</v>
      </c>
      <c r="E4079" s="3" t="s">
        <v>780</v>
      </c>
      <c r="F4079" s="3" t="s">
        <v>58</v>
      </c>
      <c r="G4079" s="3" t="s">
        <v>68</v>
      </c>
      <c r="H4079" s="3" t="s">
        <v>12</v>
      </c>
      <c r="I4079" s="3">
        <v>322</v>
      </c>
      <c r="J4079" s="3">
        <v>1106</v>
      </c>
      <c r="K4079" s="3">
        <v>151</v>
      </c>
      <c r="L4079" s="3">
        <v>82.88</v>
      </c>
      <c r="M4079" s="3">
        <v>99.63</v>
      </c>
      <c r="N4079" s="3">
        <v>54.89</v>
      </c>
      <c r="O4079" s="3">
        <v>83.19</v>
      </c>
      <c r="P4079" s="3">
        <v>866</v>
      </c>
      <c r="Q4079" s="3">
        <v>629.71</v>
      </c>
      <c r="R4079" s="3">
        <v>804.56</v>
      </c>
      <c r="S4079" s="3">
        <v>72.709999999999994</v>
      </c>
      <c r="T4079" s="3">
        <v>78.27</v>
      </c>
      <c r="U4079" s="3" t="s">
        <v>60</v>
      </c>
      <c r="V4079" s="3" t="s">
        <v>60</v>
      </c>
      <c r="W4079" s="3" t="s">
        <v>60</v>
      </c>
      <c r="X4079" s="3" t="s">
        <v>60</v>
      </c>
      <c r="Y4079" s="3" t="s">
        <v>60</v>
      </c>
      <c r="Z4079" s="3" t="s">
        <v>60</v>
      </c>
    </row>
    <row r="4080" spans="1:26" x14ac:dyDescent="0.3">
      <c r="A4080" s="2" t="s">
        <v>811</v>
      </c>
      <c r="B4080" s="2" t="s">
        <v>812</v>
      </c>
      <c r="C4080" s="2">
        <v>1002</v>
      </c>
      <c r="D4080" s="2" t="s">
        <v>27</v>
      </c>
      <c r="E4080" s="2" t="s">
        <v>780</v>
      </c>
      <c r="F4080" s="2" t="s">
        <v>58</v>
      </c>
      <c r="G4080" s="2" t="s">
        <v>68</v>
      </c>
      <c r="H4080" s="2" t="s">
        <v>780</v>
      </c>
      <c r="I4080" s="2">
        <v>322</v>
      </c>
      <c r="J4080" s="2">
        <v>1106</v>
      </c>
      <c r="K4080" s="2">
        <v>151</v>
      </c>
      <c r="L4080" s="2">
        <v>82.88</v>
      </c>
      <c r="M4080" s="2">
        <v>99.63</v>
      </c>
      <c r="N4080" s="2">
        <v>54.89</v>
      </c>
      <c r="O4080" s="2">
        <v>83.19</v>
      </c>
      <c r="P4080" s="2">
        <v>866</v>
      </c>
      <c r="Q4080" s="2">
        <v>629.71</v>
      </c>
      <c r="R4080" s="2">
        <v>804.56</v>
      </c>
      <c r="S4080" s="2">
        <v>72.709999999999994</v>
      </c>
      <c r="T4080" s="2">
        <v>78.27</v>
      </c>
      <c r="U4080" s="2" t="s">
        <v>60</v>
      </c>
      <c r="V4080" s="2" t="s">
        <v>60</v>
      </c>
      <c r="W4080" s="2" t="s">
        <v>60</v>
      </c>
      <c r="X4080" s="2" t="s">
        <v>60</v>
      </c>
      <c r="Y4080" s="2" t="s">
        <v>60</v>
      </c>
      <c r="Z4080" s="2" t="s">
        <v>60</v>
      </c>
    </row>
    <row r="4081" spans="1:26" x14ac:dyDescent="0.3">
      <c r="A4081" s="3" t="s">
        <v>811</v>
      </c>
      <c r="B4081" s="3" t="s">
        <v>812</v>
      </c>
      <c r="C4081" s="3">
        <v>1003</v>
      </c>
      <c r="D4081" s="3" t="s">
        <v>27</v>
      </c>
      <c r="E4081" s="3" t="s">
        <v>787</v>
      </c>
      <c r="F4081" s="3" t="s">
        <v>78</v>
      </c>
      <c r="G4081" s="3" t="s">
        <v>788</v>
      </c>
      <c r="H4081" s="3" t="s">
        <v>60</v>
      </c>
      <c r="I4081" s="3">
        <v>60</v>
      </c>
      <c r="J4081" s="3">
        <v>170</v>
      </c>
      <c r="K4081" s="3">
        <v>29</v>
      </c>
      <c r="L4081" s="3">
        <v>21.14</v>
      </c>
      <c r="M4081" s="3">
        <v>35.86</v>
      </c>
      <c r="N4081" s="3">
        <v>72.900000000000006</v>
      </c>
      <c r="O4081" s="3">
        <v>58.95</v>
      </c>
      <c r="P4081" s="3">
        <v>102</v>
      </c>
      <c r="Q4081" s="3">
        <v>65.53</v>
      </c>
      <c r="R4081" s="3">
        <v>140.84</v>
      </c>
      <c r="S4081" s="3">
        <v>64.25</v>
      </c>
      <c r="T4081" s="3">
        <v>46.53</v>
      </c>
      <c r="U4081" s="3" t="s">
        <v>60</v>
      </c>
      <c r="V4081" s="3" t="s">
        <v>60</v>
      </c>
      <c r="W4081" s="3" t="s">
        <v>60</v>
      </c>
      <c r="X4081" s="3" t="s">
        <v>60</v>
      </c>
      <c r="Y4081" s="3" t="s">
        <v>60</v>
      </c>
      <c r="Z4081" s="3" t="s">
        <v>60</v>
      </c>
    </row>
    <row r="4082" spans="1:26" x14ac:dyDescent="0.3">
      <c r="A4082" s="2" t="s">
        <v>811</v>
      </c>
      <c r="B4082" s="2" t="s">
        <v>812</v>
      </c>
      <c r="C4082" s="2">
        <v>1004</v>
      </c>
      <c r="D4082" s="2" t="s">
        <v>27</v>
      </c>
      <c r="E4082" s="2" t="s">
        <v>787</v>
      </c>
      <c r="F4082" s="2" t="s">
        <v>78</v>
      </c>
      <c r="G4082" s="2" t="s">
        <v>764</v>
      </c>
      <c r="H4082" s="2" t="s">
        <v>12</v>
      </c>
      <c r="I4082" s="2">
        <v>60</v>
      </c>
      <c r="J4082" s="2">
        <v>170</v>
      </c>
      <c r="K4082" s="2">
        <v>29</v>
      </c>
      <c r="L4082" s="2">
        <v>21.14</v>
      </c>
      <c r="M4082" s="2">
        <v>35.86</v>
      </c>
      <c r="N4082" s="2">
        <v>72.900000000000006</v>
      </c>
      <c r="O4082" s="2">
        <v>58.95</v>
      </c>
      <c r="P4082" s="2">
        <v>102</v>
      </c>
      <c r="Q4082" s="2">
        <v>65.53</v>
      </c>
      <c r="R4082" s="2">
        <v>140.84</v>
      </c>
      <c r="S4082" s="2">
        <v>64.25</v>
      </c>
      <c r="T4082" s="2">
        <v>46.53</v>
      </c>
      <c r="U4082" s="2" t="s">
        <v>60</v>
      </c>
      <c r="V4082" s="2" t="s">
        <v>60</v>
      </c>
      <c r="W4082" s="2" t="s">
        <v>60</v>
      </c>
      <c r="X4082" s="2" t="s">
        <v>60</v>
      </c>
      <c r="Y4082" s="2" t="s">
        <v>60</v>
      </c>
      <c r="Z4082" s="2" t="s">
        <v>60</v>
      </c>
    </row>
    <row r="4083" spans="1:26" x14ac:dyDescent="0.3">
      <c r="A4083" s="3" t="s">
        <v>811</v>
      </c>
      <c r="B4083" s="3" t="s">
        <v>812</v>
      </c>
      <c r="C4083" s="3">
        <v>1005</v>
      </c>
      <c r="D4083" s="3" t="s">
        <v>27</v>
      </c>
      <c r="E4083" s="3" t="s">
        <v>787</v>
      </c>
      <c r="F4083" s="3" t="s">
        <v>78</v>
      </c>
      <c r="G4083" s="3" t="s">
        <v>84</v>
      </c>
      <c r="H4083" s="3" t="s">
        <v>12</v>
      </c>
      <c r="I4083" s="3">
        <v>60</v>
      </c>
      <c r="J4083" s="3">
        <v>170</v>
      </c>
      <c r="K4083" s="3">
        <v>29</v>
      </c>
      <c r="L4083" s="3">
        <v>21.14</v>
      </c>
      <c r="M4083" s="3">
        <v>35.86</v>
      </c>
      <c r="N4083" s="3">
        <v>72.900000000000006</v>
      </c>
      <c r="O4083" s="3">
        <v>58.95</v>
      </c>
      <c r="P4083" s="3">
        <v>102</v>
      </c>
      <c r="Q4083" s="3">
        <v>65.53</v>
      </c>
      <c r="R4083" s="3">
        <v>140.84</v>
      </c>
      <c r="S4083" s="3">
        <v>64.25</v>
      </c>
      <c r="T4083" s="3">
        <v>46.53</v>
      </c>
      <c r="U4083" s="3" t="s">
        <v>60</v>
      </c>
      <c r="V4083" s="3" t="s">
        <v>60</v>
      </c>
      <c r="W4083" s="3" t="s">
        <v>60</v>
      </c>
      <c r="X4083" s="3" t="s">
        <v>60</v>
      </c>
      <c r="Y4083" s="3" t="s">
        <v>60</v>
      </c>
      <c r="Z4083" s="3" t="s">
        <v>60</v>
      </c>
    </row>
    <row r="4084" spans="1:26" x14ac:dyDescent="0.3">
      <c r="A4084" s="2" t="s">
        <v>811</v>
      </c>
      <c r="B4084" s="2" t="s">
        <v>812</v>
      </c>
      <c r="C4084" s="2">
        <v>1006</v>
      </c>
      <c r="D4084" s="2" t="s">
        <v>27</v>
      </c>
      <c r="E4084" s="2" t="s">
        <v>787</v>
      </c>
      <c r="F4084" s="2" t="s">
        <v>78</v>
      </c>
      <c r="G4084" s="2" t="s">
        <v>68</v>
      </c>
      <c r="H4084" s="2" t="s">
        <v>16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 t="s">
        <v>60</v>
      </c>
      <c r="V4084" s="2" t="s">
        <v>60</v>
      </c>
      <c r="W4084" s="2" t="s">
        <v>60</v>
      </c>
      <c r="X4084" s="2" t="s">
        <v>60</v>
      </c>
      <c r="Y4084" s="2" t="s">
        <v>60</v>
      </c>
      <c r="Z4084" s="2" t="s">
        <v>60</v>
      </c>
    </row>
    <row r="4085" spans="1:26" x14ac:dyDescent="0.3">
      <c r="A4085" s="3" t="s">
        <v>811</v>
      </c>
      <c r="B4085" s="3" t="s">
        <v>812</v>
      </c>
      <c r="C4085" s="3">
        <v>1007</v>
      </c>
      <c r="D4085" s="3" t="s">
        <v>27</v>
      </c>
      <c r="E4085" s="3" t="s">
        <v>787</v>
      </c>
      <c r="F4085" s="3" t="s">
        <v>78</v>
      </c>
      <c r="G4085" s="3" t="s">
        <v>68</v>
      </c>
      <c r="H4085" s="3" t="s">
        <v>12</v>
      </c>
      <c r="I4085" s="3">
        <v>60</v>
      </c>
      <c r="J4085" s="3">
        <v>170</v>
      </c>
      <c r="K4085" s="3">
        <v>29</v>
      </c>
      <c r="L4085" s="3">
        <v>21.14</v>
      </c>
      <c r="M4085" s="3">
        <v>35.86</v>
      </c>
      <c r="N4085" s="3">
        <v>72.900000000000006</v>
      </c>
      <c r="O4085" s="3">
        <v>58.95</v>
      </c>
      <c r="P4085" s="3">
        <v>102</v>
      </c>
      <c r="Q4085" s="3">
        <v>65.53</v>
      </c>
      <c r="R4085" s="3">
        <v>140.84</v>
      </c>
      <c r="S4085" s="3">
        <v>64.25</v>
      </c>
      <c r="T4085" s="3">
        <v>46.53</v>
      </c>
      <c r="U4085" s="3" t="s">
        <v>60</v>
      </c>
      <c r="V4085" s="3" t="s">
        <v>60</v>
      </c>
      <c r="W4085" s="3" t="s">
        <v>60</v>
      </c>
      <c r="X4085" s="3" t="s">
        <v>60</v>
      </c>
      <c r="Y4085" s="3" t="s">
        <v>60</v>
      </c>
      <c r="Z4085" s="3" t="s">
        <v>60</v>
      </c>
    </row>
    <row r="4086" spans="1:26" x14ac:dyDescent="0.3">
      <c r="A4086" s="2" t="s">
        <v>811</v>
      </c>
      <c r="B4086" s="2" t="s">
        <v>812</v>
      </c>
      <c r="C4086" s="2">
        <v>1008</v>
      </c>
      <c r="D4086" s="2" t="s">
        <v>27</v>
      </c>
      <c r="E4086" s="2" t="s">
        <v>787</v>
      </c>
      <c r="F4086" s="2" t="s">
        <v>78</v>
      </c>
      <c r="G4086" s="2" t="s">
        <v>68</v>
      </c>
      <c r="H4086" s="2" t="s">
        <v>787</v>
      </c>
      <c r="I4086" s="2">
        <v>60</v>
      </c>
      <c r="J4086" s="2">
        <v>170</v>
      </c>
      <c r="K4086" s="2">
        <v>29</v>
      </c>
      <c r="L4086" s="2">
        <v>21.14</v>
      </c>
      <c r="M4086" s="2">
        <v>35.86</v>
      </c>
      <c r="N4086" s="2">
        <v>72.900000000000006</v>
      </c>
      <c r="O4086" s="2">
        <v>58.95</v>
      </c>
      <c r="P4086" s="2">
        <v>102</v>
      </c>
      <c r="Q4086" s="2">
        <v>65.53</v>
      </c>
      <c r="R4086" s="2">
        <v>140.84</v>
      </c>
      <c r="S4086" s="2">
        <v>64.25</v>
      </c>
      <c r="T4086" s="2">
        <v>46.53</v>
      </c>
      <c r="U4086" s="2" t="s">
        <v>60</v>
      </c>
      <c r="V4086" s="2" t="s">
        <v>60</v>
      </c>
      <c r="W4086" s="2" t="s">
        <v>60</v>
      </c>
      <c r="X4086" s="2" t="s">
        <v>60</v>
      </c>
      <c r="Y4086" s="2" t="s">
        <v>60</v>
      </c>
      <c r="Z4086" s="2" t="s">
        <v>60</v>
      </c>
    </row>
    <row r="4087" spans="1:26" x14ac:dyDescent="0.3">
      <c r="A4087" s="3" t="s">
        <v>811</v>
      </c>
      <c r="B4087" s="3" t="s">
        <v>812</v>
      </c>
      <c r="C4087" s="3">
        <v>1009</v>
      </c>
      <c r="D4087" s="3" t="s">
        <v>27</v>
      </c>
      <c r="E4087" s="3" t="s">
        <v>789</v>
      </c>
      <c r="F4087" s="3" t="s">
        <v>78</v>
      </c>
      <c r="G4087" s="3" t="s">
        <v>790</v>
      </c>
      <c r="H4087" s="3" t="s">
        <v>60</v>
      </c>
      <c r="I4087" s="3">
        <v>75</v>
      </c>
      <c r="J4087" s="3">
        <v>216</v>
      </c>
      <c r="K4087" s="3">
        <v>26</v>
      </c>
      <c r="L4087" s="3">
        <v>16.62</v>
      </c>
      <c r="M4087" s="3">
        <v>21.18</v>
      </c>
      <c r="N4087" s="3">
        <v>63.92</v>
      </c>
      <c r="O4087" s="3">
        <v>78.47</v>
      </c>
      <c r="P4087" s="3">
        <v>182</v>
      </c>
      <c r="Q4087" s="3">
        <v>143.15</v>
      </c>
      <c r="R4087" s="3">
        <v>152.06</v>
      </c>
      <c r="S4087" s="3">
        <v>78.650000000000006</v>
      </c>
      <c r="T4087" s="3">
        <v>94.14</v>
      </c>
      <c r="U4087" s="3" t="s">
        <v>60</v>
      </c>
      <c r="V4087" s="3" t="s">
        <v>60</v>
      </c>
      <c r="W4087" s="3" t="s">
        <v>60</v>
      </c>
      <c r="X4087" s="3" t="s">
        <v>60</v>
      </c>
      <c r="Y4087" s="3" t="s">
        <v>60</v>
      </c>
      <c r="Z4087" s="3" t="s">
        <v>60</v>
      </c>
    </row>
    <row r="4088" spans="1:26" x14ac:dyDescent="0.3">
      <c r="A4088" s="2" t="s">
        <v>811</v>
      </c>
      <c r="B4088" s="2" t="s">
        <v>812</v>
      </c>
      <c r="C4088" s="2">
        <v>1010</v>
      </c>
      <c r="D4088" s="2" t="s">
        <v>27</v>
      </c>
      <c r="E4088" s="2" t="s">
        <v>789</v>
      </c>
      <c r="F4088" s="2" t="s">
        <v>78</v>
      </c>
      <c r="G4088" s="2" t="s">
        <v>764</v>
      </c>
      <c r="H4088" s="2" t="s">
        <v>12</v>
      </c>
      <c r="I4088" s="2">
        <v>75</v>
      </c>
      <c r="J4088" s="2">
        <v>216</v>
      </c>
      <c r="K4088" s="2">
        <v>26</v>
      </c>
      <c r="L4088" s="2">
        <v>16.62</v>
      </c>
      <c r="M4088" s="2">
        <v>21.18</v>
      </c>
      <c r="N4088" s="2">
        <v>63.92</v>
      </c>
      <c r="O4088" s="2">
        <v>78.47</v>
      </c>
      <c r="P4088" s="2">
        <v>182</v>
      </c>
      <c r="Q4088" s="2">
        <v>143.15</v>
      </c>
      <c r="R4088" s="2">
        <v>152.06</v>
      </c>
      <c r="S4088" s="2">
        <v>78.650000000000006</v>
      </c>
      <c r="T4088" s="2">
        <v>94.14</v>
      </c>
      <c r="U4088" s="2" t="s">
        <v>60</v>
      </c>
      <c r="V4088" s="2" t="s">
        <v>60</v>
      </c>
      <c r="W4088" s="2" t="s">
        <v>60</v>
      </c>
      <c r="X4088" s="2" t="s">
        <v>60</v>
      </c>
      <c r="Y4088" s="2" t="s">
        <v>60</v>
      </c>
      <c r="Z4088" s="2" t="s">
        <v>60</v>
      </c>
    </row>
    <row r="4089" spans="1:26" x14ac:dyDescent="0.3">
      <c r="A4089" s="3" t="s">
        <v>811</v>
      </c>
      <c r="B4089" s="3" t="s">
        <v>812</v>
      </c>
      <c r="C4089" s="3">
        <v>1011</v>
      </c>
      <c r="D4089" s="3" t="s">
        <v>27</v>
      </c>
      <c r="E4089" s="3" t="s">
        <v>789</v>
      </c>
      <c r="F4089" s="3" t="s">
        <v>78</v>
      </c>
      <c r="G4089" s="3" t="s">
        <v>84</v>
      </c>
      <c r="H4089" s="3" t="s">
        <v>12</v>
      </c>
      <c r="I4089" s="3">
        <v>75</v>
      </c>
      <c r="J4089" s="3">
        <v>216</v>
      </c>
      <c r="K4089" s="3">
        <v>26</v>
      </c>
      <c r="L4089" s="3">
        <v>16.62</v>
      </c>
      <c r="M4089" s="3">
        <v>21.18</v>
      </c>
      <c r="N4089" s="3">
        <v>63.92</v>
      </c>
      <c r="O4089" s="3">
        <v>78.47</v>
      </c>
      <c r="P4089" s="3">
        <v>182</v>
      </c>
      <c r="Q4089" s="3">
        <v>143.15</v>
      </c>
      <c r="R4089" s="3">
        <v>152.06</v>
      </c>
      <c r="S4089" s="3">
        <v>78.650000000000006</v>
      </c>
      <c r="T4089" s="3">
        <v>94.14</v>
      </c>
      <c r="U4089" s="3" t="s">
        <v>60</v>
      </c>
      <c r="V4089" s="3" t="s">
        <v>60</v>
      </c>
      <c r="W4089" s="3" t="s">
        <v>60</v>
      </c>
      <c r="X4089" s="3" t="s">
        <v>60</v>
      </c>
      <c r="Y4089" s="3" t="s">
        <v>60</v>
      </c>
      <c r="Z4089" s="3" t="s">
        <v>60</v>
      </c>
    </row>
    <row r="4090" spans="1:26" x14ac:dyDescent="0.3">
      <c r="A4090" s="2" t="s">
        <v>811</v>
      </c>
      <c r="B4090" s="2" t="s">
        <v>812</v>
      </c>
      <c r="C4090" s="2">
        <v>1012</v>
      </c>
      <c r="D4090" s="2" t="s">
        <v>27</v>
      </c>
      <c r="E4090" s="2" t="s">
        <v>789</v>
      </c>
      <c r="F4090" s="2" t="s">
        <v>78</v>
      </c>
      <c r="G4090" s="2" t="s">
        <v>68</v>
      </c>
      <c r="H4090" s="2" t="s">
        <v>16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 t="s">
        <v>60</v>
      </c>
      <c r="V4090" s="2" t="s">
        <v>60</v>
      </c>
      <c r="W4090" s="2" t="s">
        <v>60</v>
      </c>
      <c r="X4090" s="2" t="s">
        <v>60</v>
      </c>
      <c r="Y4090" s="2" t="s">
        <v>60</v>
      </c>
      <c r="Z4090" s="2" t="s">
        <v>60</v>
      </c>
    </row>
    <row r="4091" spans="1:26" x14ac:dyDescent="0.3">
      <c r="A4091" s="3" t="s">
        <v>811</v>
      </c>
      <c r="B4091" s="3" t="s">
        <v>812</v>
      </c>
      <c r="C4091" s="3">
        <v>1013</v>
      </c>
      <c r="D4091" s="3" t="s">
        <v>27</v>
      </c>
      <c r="E4091" s="3" t="s">
        <v>789</v>
      </c>
      <c r="F4091" s="3" t="s">
        <v>78</v>
      </c>
      <c r="G4091" s="3" t="s">
        <v>68</v>
      </c>
      <c r="H4091" s="3" t="s">
        <v>12</v>
      </c>
      <c r="I4091" s="3">
        <v>75</v>
      </c>
      <c r="J4091" s="3">
        <v>216</v>
      </c>
      <c r="K4091" s="3">
        <v>26</v>
      </c>
      <c r="L4091" s="3">
        <v>16.62</v>
      </c>
      <c r="M4091" s="3">
        <v>21.18</v>
      </c>
      <c r="N4091" s="3">
        <v>63.92</v>
      </c>
      <c r="O4091" s="3">
        <v>78.47</v>
      </c>
      <c r="P4091" s="3">
        <v>182</v>
      </c>
      <c r="Q4091" s="3">
        <v>143.15</v>
      </c>
      <c r="R4091" s="3">
        <v>152.06</v>
      </c>
      <c r="S4091" s="3">
        <v>78.650000000000006</v>
      </c>
      <c r="T4091" s="3">
        <v>94.14</v>
      </c>
      <c r="U4091" s="3" t="s">
        <v>60</v>
      </c>
      <c r="V4091" s="3" t="s">
        <v>60</v>
      </c>
      <c r="W4091" s="3" t="s">
        <v>60</v>
      </c>
      <c r="X4091" s="3" t="s">
        <v>60</v>
      </c>
      <c r="Y4091" s="3" t="s">
        <v>60</v>
      </c>
      <c r="Z4091" s="3" t="s">
        <v>60</v>
      </c>
    </row>
    <row r="4092" spans="1:26" x14ac:dyDescent="0.3">
      <c r="A4092" s="2" t="s">
        <v>811</v>
      </c>
      <c r="B4092" s="2" t="s">
        <v>812</v>
      </c>
      <c r="C4092" s="2">
        <v>1014</v>
      </c>
      <c r="D4092" s="2" t="s">
        <v>27</v>
      </c>
      <c r="E4092" s="2" t="s">
        <v>789</v>
      </c>
      <c r="F4092" s="2" t="s">
        <v>78</v>
      </c>
      <c r="G4092" s="2" t="s">
        <v>68</v>
      </c>
      <c r="H4092" s="2" t="s">
        <v>789</v>
      </c>
      <c r="I4092" s="2">
        <v>75</v>
      </c>
      <c r="J4092" s="2">
        <v>216</v>
      </c>
      <c r="K4092" s="2">
        <v>26</v>
      </c>
      <c r="L4092" s="2">
        <v>16.62</v>
      </c>
      <c r="M4092" s="2">
        <v>21.18</v>
      </c>
      <c r="N4092" s="2">
        <v>63.92</v>
      </c>
      <c r="O4092" s="2">
        <v>78.47</v>
      </c>
      <c r="P4092" s="2">
        <v>182</v>
      </c>
      <c r="Q4092" s="2">
        <v>143.15</v>
      </c>
      <c r="R4092" s="2">
        <v>152.06</v>
      </c>
      <c r="S4092" s="2">
        <v>78.650000000000006</v>
      </c>
      <c r="T4092" s="2">
        <v>94.14</v>
      </c>
      <c r="U4092" s="2" t="s">
        <v>60</v>
      </c>
      <c r="V4092" s="2" t="s">
        <v>60</v>
      </c>
      <c r="W4092" s="2" t="s">
        <v>60</v>
      </c>
      <c r="X4092" s="2" t="s">
        <v>60</v>
      </c>
      <c r="Y4092" s="2" t="s">
        <v>60</v>
      </c>
      <c r="Z4092" s="2" t="s">
        <v>60</v>
      </c>
    </row>
    <row r="4093" spans="1:26" x14ac:dyDescent="0.3">
      <c r="A4093" s="3" t="s">
        <v>811</v>
      </c>
      <c r="B4093" s="3" t="s">
        <v>812</v>
      </c>
      <c r="C4093" s="3">
        <v>1015</v>
      </c>
      <c r="D4093" s="3" t="s">
        <v>27</v>
      </c>
      <c r="E4093" s="3" t="s">
        <v>791</v>
      </c>
      <c r="F4093" s="3" t="s">
        <v>58</v>
      </c>
      <c r="G4093" s="3" t="s">
        <v>792</v>
      </c>
      <c r="H4093" s="3" t="s">
        <v>60</v>
      </c>
      <c r="I4093" s="3">
        <v>42</v>
      </c>
      <c r="J4093" s="3">
        <v>200</v>
      </c>
      <c r="K4093" s="3">
        <v>15</v>
      </c>
      <c r="L4093" s="3">
        <v>13.47</v>
      </c>
      <c r="M4093" s="3">
        <v>28.24</v>
      </c>
      <c r="N4093" s="3">
        <v>89.8</v>
      </c>
      <c r="O4093" s="3">
        <v>47.7</v>
      </c>
      <c r="P4093" s="3">
        <v>122</v>
      </c>
      <c r="Q4093" s="3">
        <v>95.86</v>
      </c>
      <c r="R4093" s="3">
        <v>184.3</v>
      </c>
      <c r="S4093" s="3">
        <v>78.569999999999993</v>
      </c>
      <c r="T4093" s="3">
        <v>52.01</v>
      </c>
      <c r="U4093" s="3" t="s">
        <v>60</v>
      </c>
      <c r="V4093" s="3" t="s">
        <v>60</v>
      </c>
      <c r="W4093" s="3" t="s">
        <v>60</v>
      </c>
      <c r="X4093" s="3" t="s">
        <v>60</v>
      </c>
      <c r="Y4093" s="3" t="s">
        <v>60</v>
      </c>
      <c r="Z4093" s="3" t="s">
        <v>60</v>
      </c>
    </row>
    <row r="4094" spans="1:26" x14ac:dyDescent="0.3">
      <c r="A4094" s="2" t="s">
        <v>811</v>
      </c>
      <c r="B4094" s="2" t="s">
        <v>812</v>
      </c>
      <c r="C4094" s="2">
        <v>1016</v>
      </c>
      <c r="D4094" s="2" t="s">
        <v>27</v>
      </c>
      <c r="E4094" s="2" t="s">
        <v>791</v>
      </c>
      <c r="F4094" s="2" t="s">
        <v>58</v>
      </c>
      <c r="G4094" s="2" t="s">
        <v>793</v>
      </c>
      <c r="H4094" s="2" t="s">
        <v>60</v>
      </c>
      <c r="I4094" s="2">
        <v>63</v>
      </c>
      <c r="J4094" s="2">
        <v>300</v>
      </c>
      <c r="K4094" s="2">
        <v>25</v>
      </c>
      <c r="L4094" s="2">
        <v>27.92</v>
      </c>
      <c r="M4094" s="2">
        <v>23.39</v>
      </c>
      <c r="N4094" s="2">
        <v>111.68</v>
      </c>
      <c r="O4094" s="2">
        <v>119.37</v>
      </c>
      <c r="P4094" s="2">
        <v>167</v>
      </c>
      <c r="Q4094" s="2">
        <v>185.58</v>
      </c>
      <c r="R4094" s="2">
        <v>123.79</v>
      </c>
      <c r="S4094" s="2">
        <v>111.13</v>
      </c>
      <c r="T4094" s="2">
        <v>149.91999999999999</v>
      </c>
      <c r="U4094" s="2" t="s">
        <v>60</v>
      </c>
      <c r="V4094" s="2" t="s">
        <v>60</v>
      </c>
      <c r="W4094" s="2" t="s">
        <v>60</v>
      </c>
      <c r="X4094" s="2" t="s">
        <v>60</v>
      </c>
      <c r="Y4094" s="2" t="s">
        <v>60</v>
      </c>
      <c r="Z4094" s="2" t="s">
        <v>60</v>
      </c>
    </row>
    <row r="4095" spans="1:26" x14ac:dyDescent="0.3">
      <c r="A4095" s="3" t="s">
        <v>811</v>
      </c>
      <c r="B4095" s="3" t="s">
        <v>812</v>
      </c>
      <c r="C4095" s="3">
        <v>1017</v>
      </c>
      <c r="D4095" s="3" t="s">
        <v>27</v>
      </c>
      <c r="E4095" s="3" t="s">
        <v>791</v>
      </c>
      <c r="F4095" s="3" t="s">
        <v>58</v>
      </c>
      <c r="G4095" s="3" t="s">
        <v>794</v>
      </c>
      <c r="H4095" s="3" t="s">
        <v>16</v>
      </c>
      <c r="I4095" s="3">
        <v>105</v>
      </c>
      <c r="J4095" s="3">
        <v>500</v>
      </c>
      <c r="K4095" s="3">
        <v>40</v>
      </c>
      <c r="L4095" s="3">
        <v>41.39</v>
      </c>
      <c r="M4095" s="3">
        <v>51.63</v>
      </c>
      <c r="N4095" s="3">
        <v>103.48</v>
      </c>
      <c r="O4095" s="3">
        <v>80.17</v>
      </c>
      <c r="P4095" s="3">
        <v>289</v>
      </c>
      <c r="Q4095" s="3">
        <v>281.44</v>
      </c>
      <c r="R4095" s="3">
        <v>308.08999999999997</v>
      </c>
      <c r="S4095" s="3">
        <v>97.38</v>
      </c>
      <c r="T4095" s="3">
        <v>91.35</v>
      </c>
      <c r="U4095" s="3" t="s">
        <v>60</v>
      </c>
      <c r="V4095" s="3" t="s">
        <v>60</v>
      </c>
      <c r="W4095" s="3" t="s">
        <v>60</v>
      </c>
      <c r="X4095" s="3" t="s">
        <v>60</v>
      </c>
      <c r="Y4095" s="3" t="s">
        <v>60</v>
      </c>
      <c r="Z4095" s="3" t="s">
        <v>60</v>
      </c>
    </row>
    <row r="4096" spans="1:26" x14ac:dyDescent="0.3">
      <c r="A4096" s="2" t="s">
        <v>811</v>
      </c>
      <c r="B4096" s="2" t="s">
        <v>812</v>
      </c>
      <c r="C4096" s="2">
        <v>1018</v>
      </c>
      <c r="D4096" s="2" t="s">
        <v>27</v>
      </c>
      <c r="E4096" s="2" t="s">
        <v>791</v>
      </c>
      <c r="F4096" s="2" t="s">
        <v>58</v>
      </c>
      <c r="G4096" s="2" t="s">
        <v>58</v>
      </c>
      <c r="H4096" s="2" t="s">
        <v>16</v>
      </c>
      <c r="I4096" s="2">
        <v>105</v>
      </c>
      <c r="J4096" s="2">
        <v>500</v>
      </c>
      <c r="K4096" s="2">
        <v>40</v>
      </c>
      <c r="L4096" s="2">
        <v>41.39</v>
      </c>
      <c r="M4096" s="2">
        <v>51.63</v>
      </c>
      <c r="N4096" s="2">
        <v>103.48</v>
      </c>
      <c r="O4096" s="2">
        <v>80.17</v>
      </c>
      <c r="P4096" s="2">
        <v>289</v>
      </c>
      <c r="Q4096" s="2">
        <v>281.44</v>
      </c>
      <c r="R4096" s="2">
        <v>308.08999999999997</v>
      </c>
      <c r="S4096" s="2">
        <v>97.38</v>
      </c>
      <c r="T4096" s="2">
        <v>91.35</v>
      </c>
      <c r="U4096" s="2" t="s">
        <v>60</v>
      </c>
      <c r="V4096" s="2" t="s">
        <v>60</v>
      </c>
      <c r="W4096" s="2" t="s">
        <v>60</v>
      </c>
      <c r="X4096" s="2" t="s">
        <v>60</v>
      </c>
      <c r="Y4096" s="2" t="s">
        <v>60</v>
      </c>
      <c r="Z4096" s="2" t="s">
        <v>60</v>
      </c>
    </row>
    <row r="4097" spans="1:26" x14ac:dyDescent="0.3">
      <c r="A4097" s="3" t="s">
        <v>811</v>
      </c>
      <c r="B4097" s="3" t="s">
        <v>812</v>
      </c>
      <c r="C4097" s="3">
        <v>1019</v>
      </c>
      <c r="D4097" s="3" t="s">
        <v>27</v>
      </c>
      <c r="E4097" s="3" t="s">
        <v>791</v>
      </c>
      <c r="F4097" s="3" t="s">
        <v>78</v>
      </c>
      <c r="G4097" s="3" t="s">
        <v>795</v>
      </c>
      <c r="H4097" s="3" t="s">
        <v>60</v>
      </c>
      <c r="I4097" s="3">
        <v>135</v>
      </c>
      <c r="J4097" s="3">
        <v>1000</v>
      </c>
      <c r="K4097" s="3">
        <v>88</v>
      </c>
      <c r="L4097" s="3">
        <v>55.67</v>
      </c>
      <c r="M4097" s="3">
        <v>75.52</v>
      </c>
      <c r="N4097" s="3">
        <v>63.26</v>
      </c>
      <c r="O4097" s="3">
        <v>73.72</v>
      </c>
      <c r="P4097" s="3">
        <v>619</v>
      </c>
      <c r="Q4097" s="3">
        <v>427.38</v>
      </c>
      <c r="R4097" s="3">
        <v>508.06</v>
      </c>
      <c r="S4097" s="3">
        <v>69.040000000000006</v>
      </c>
      <c r="T4097" s="3">
        <v>84.12</v>
      </c>
      <c r="U4097" s="3" t="s">
        <v>60</v>
      </c>
      <c r="V4097" s="3" t="s">
        <v>60</v>
      </c>
      <c r="W4097" s="3" t="s">
        <v>60</v>
      </c>
      <c r="X4097" s="3" t="s">
        <v>60</v>
      </c>
      <c r="Y4097" s="3" t="s">
        <v>60</v>
      </c>
      <c r="Z4097" s="3" t="s">
        <v>60</v>
      </c>
    </row>
    <row r="4098" spans="1:26" x14ac:dyDescent="0.3">
      <c r="A4098" s="2" t="s">
        <v>811</v>
      </c>
      <c r="B4098" s="2" t="s">
        <v>812</v>
      </c>
      <c r="C4098" s="2">
        <v>1020</v>
      </c>
      <c r="D4098" s="2" t="s">
        <v>27</v>
      </c>
      <c r="E4098" s="2" t="s">
        <v>791</v>
      </c>
      <c r="F4098" s="2" t="s">
        <v>78</v>
      </c>
      <c r="G4098" s="2" t="s">
        <v>796</v>
      </c>
      <c r="H4098" s="2" t="s">
        <v>60</v>
      </c>
      <c r="I4098" s="2">
        <v>101</v>
      </c>
      <c r="J4098" s="2">
        <v>600</v>
      </c>
      <c r="K4098" s="2">
        <v>50</v>
      </c>
      <c r="L4098" s="2">
        <v>63.14</v>
      </c>
      <c r="M4098" s="2">
        <v>64.97</v>
      </c>
      <c r="N4098" s="2">
        <v>126.28</v>
      </c>
      <c r="O4098" s="2">
        <v>97.18</v>
      </c>
      <c r="P4098" s="2">
        <v>321</v>
      </c>
      <c r="Q4098" s="2">
        <v>404.56</v>
      </c>
      <c r="R4098" s="2">
        <v>431.19</v>
      </c>
      <c r="S4098" s="2">
        <v>126.03</v>
      </c>
      <c r="T4098" s="2">
        <v>93.82</v>
      </c>
      <c r="U4098" s="2" t="s">
        <v>60</v>
      </c>
      <c r="V4098" s="2" t="s">
        <v>60</v>
      </c>
      <c r="W4098" s="2" t="s">
        <v>60</v>
      </c>
      <c r="X4098" s="2" t="s">
        <v>60</v>
      </c>
      <c r="Y4098" s="2" t="s">
        <v>60</v>
      </c>
      <c r="Z4098" s="2" t="s">
        <v>60</v>
      </c>
    </row>
    <row r="4099" spans="1:26" x14ac:dyDescent="0.3">
      <c r="A4099" s="3" t="s">
        <v>811</v>
      </c>
      <c r="B4099" s="3" t="s">
        <v>812</v>
      </c>
      <c r="C4099" s="3">
        <v>1021</v>
      </c>
      <c r="D4099" s="3" t="s">
        <v>27</v>
      </c>
      <c r="E4099" s="3" t="s">
        <v>791</v>
      </c>
      <c r="F4099" s="3" t="s">
        <v>78</v>
      </c>
      <c r="G4099" s="3" t="s">
        <v>764</v>
      </c>
      <c r="H4099" s="3" t="s">
        <v>16</v>
      </c>
      <c r="I4099" s="3">
        <v>236</v>
      </c>
      <c r="J4099" s="3">
        <v>1600</v>
      </c>
      <c r="K4099" s="3">
        <v>138</v>
      </c>
      <c r="L4099" s="3">
        <v>118.81</v>
      </c>
      <c r="M4099" s="3">
        <v>140.49</v>
      </c>
      <c r="N4099" s="3">
        <v>86.09</v>
      </c>
      <c r="O4099" s="3">
        <v>84.57</v>
      </c>
      <c r="P4099" s="3">
        <v>940</v>
      </c>
      <c r="Q4099" s="3">
        <v>831.94</v>
      </c>
      <c r="R4099" s="3">
        <v>939.25</v>
      </c>
      <c r="S4099" s="3">
        <v>88.5</v>
      </c>
      <c r="T4099" s="3">
        <v>88.57</v>
      </c>
      <c r="U4099" s="3" t="s">
        <v>60</v>
      </c>
      <c r="V4099" s="3" t="s">
        <v>60</v>
      </c>
      <c r="W4099" s="3" t="s">
        <v>60</v>
      </c>
      <c r="X4099" s="3" t="s">
        <v>60</v>
      </c>
      <c r="Y4099" s="3" t="s">
        <v>60</v>
      </c>
      <c r="Z4099" s="3" t="s">
        <v>60</v>
      </c>
    </row>
    <row r="4100" spans="1:26" x14ac:dyDescent="0.3">
      <c r="A4100" s="2" t="s">
        <v>811</v>
      </c>
      <c r="B4100" s="2" t="s">
        <v>812</v>
      </c>
      <c r="C4100" s="2">
        <v>1022</v>
      </c>
      <c r="D4100" s="2" t="s">
        <v>27</v>
      </c>
      <c r="E4100" s="2" t="s">
        <v>791</v>
      </c>
      <c r="F4100" s="2" t="s">
        <v>78</v>
      </c>
      <c r="G4100" s="2" t="s">
        <v>797</v>
      </c>
      <c r="H4100" s="2" t="s">
        <v>60</v>
      </c>
      <c r="I4100" s="2">
        <v>726.6</v>
      </c>
      <c r="J4100" s="2">
        <v>4800</v>
      </c>
      <c r="K4100" s="2">
        <v>382</v>
      </c>
      <c r="L4100" s="2">
        <v>399.08</v>
      </c>
      <c r="M4100" s="2">
        <v>417.24</v>
      </c>
      <c r="N4100" s="2">
        <v>104.47</v>
      </c>
      <c r="O4100" s="2">
        <v>95.65</v>
      </c>
      <c r="P4100" s="2">
        <v>2717</v>
      </c>
      <c r="Q4100" s="2">
        <v>2781.39</v>
      </c>
      <c r="R4100" s="2">
        <v>2728.73</v>
      </c>
      <c r="S4100" s="2">
        <v>102.37</v>
      </c>
      <c r="T4100" s="2">
        <v>101.93</v>
      </c>
      <c r="U4100" s="2" t="s">
        <v>60</v>
      </c>
      <c r="V4100" s="2" t="s">
        <v>60</v>
      </c>
      <c r="W4100" s="2" t="s">
        <v>60</v>
      </c>
      <c r="X4100" s="2" t="s">
        <v>60</v>
      </c>
      <c r="Y4100" s="2" t="s">
        <v>60</v>
      </c>
      <c r="Z4100" s="2" t="s">
        <v>60</v>
      </c>
    </row>
    <row r="4101" spans="1:26" x14ac:dyDescent="0.3">
      <c r="A4101" s="3" t="s">
        <v>811</v>
      </c>
      <c r="B4101" s="3" t="s">
        <v>812</v>
      </c>
      <c r="C4101" s="3">
        <v>1023</v>
      </c>
      <c r="D4101" s="3" t="s">
        <v>27</v>
      </c>
      <c r="E4101" s="3" t="s">
        <v>791</v>
      </c>
      <c r="F4101" s="3" t="s">
        <v>78</v>
      </c>
      <c r="G4101" s="3" t="s">
        <v>798</v>
      </c>
      <c r="H4101" s="3" t="s">
        <v>16</v>
      </c>
      <c r="I4101" s="3">
        <v>726.6</v>
      </c>
      <c r="J4101" s="3">
        <v>4800</v>
      </c>
      <c r="K4101" s="3">
        <v>382</v>
      </c>
      <c r="L4101" s="3">
        <v>399.08</v>
      </c>
      <c r="M4101" s="3">
        <v>417.24</v>
      </c>
      <c r="N4101" s="3">
        <v>104.47</v>
      </c>
      <c r="O4101" s="3">
        <v>95.65</v>
      </c>
      <c r="P4101" s="3">
        <v>2717</v>
      </c>
      <c r="Q4101" s="3">
        <v>2781.39</v>
      </c>
      <c r="R4101" s="3">
        <v>2728.73</v>
      </c>
      <c r="S4101" s="3">
        <v>102.37</v>
      </c>
      <c r="T4101" s="3">
        <v>101.93</v>
      </c>
      <c r="U4101" s="3" t="s">
        <v>60</v>
      </c>
      <c r="V4101" s="3" t="s">
        <v>60</v>
      </c>
      <c r="W4101" s="3" t="s">
        <v>60</v>
      </c>
      <c r="X4101" s="3" t="s">
        <v>60</v>
      </c>
      <c r="Y4101" s="3" t="s">
        <v>60</v>
      </c>
      <c r="Z4101" s="3" t="s">
        <v>60</v>
      </c>
    </row>
    <row r="4102" spans="1:26" x14ac:dyDescent="0.3">
      <c r="A4102" s="2" t="s">
        <v>811</v>
      </c>
      <c r="B4102" s="2" t="s">
        <v>812</v>
      </c>
      <c r="C4102" s="2">
        <v>1024</v>
      </c>
      <c r="D4102" s="2" t="s">
        <v>27</v>
      </c>
      <c r="E4102" s="2" t="s">
        <v>791</v>
      </c>
      <c r="F4102" s="2" t="s">
        <v>78</v>
      </c>
      <c r="G4102" s="2" t="s">
        <v>84</v>
      </c>
      <c r="H4102" s="2" t="s">
        <v>16</v>
      </c>
      <c r="I4102" s="2">
        <v>962.6</v>
      </c>
      <c r="J4102" s="2">
        <v>6400</v>
      </c>
      <c r="K4102" s="2">
        <v>520</v>
      </c>
      <c r="L4102" s="2">
        <v>517.89</v>
      </c>
      <c r="M4102" s="2">
        <v>557.73</v>
      </c>
      <c r="N4102" s="2">
        <v>99.59</v>
      </c>
      <c r="O4102" s="2">
        <v>92.86</v>
      </c>
      <c r="P4102" s="2">
        <v>3657</v>
      </c>
      <c r="Q4102" s="2">
        <v>3613.33</v>
      </c>
      <c r="R4102" s="2">
        <v>3667.98</v>
      </c>
      <c r="S4102" s="2">
        <v>98.81</v>
      </c>
      <c r="T4102" s="2">
        <v>98.51</v>
      </c>
      <c r="U4102" s="2" t="s">
        <v>60</v>
      </c>
      <c r="V4102" s="2" t="s">
        <v>60</v>
      </c>
      <c r="W4102" s="2" t="s">
        <v>60</v>
      </c>
      <c r="X4102" s="2" t="s">
        <v>60</v>
      </c>
      <c r="Y4102" s="2" t="s">
        <v>60</v>
      </c>
      <c r="Z4102" s="2" t="s">
        <v>60</v>
      </c>
    </row>
    <row r="4103" spans="1:26" x14ac:dyDescent="0.3">
      <c r="A4103" s="3" t="s">
        <v>811</v>
      </c>
      <c r="B4103" s="3" t="s">
        <v>812</v>
      </c>
      <c r="C4103" s="3">
        <v>1025</v>
      </c>
      <c r="D4103" s="3" t="s">
        <v>27</v>
      </c>
      <c r="E4103" s="3" t="s">
        <v>791</v>
      </c>
      <c r="F4103" s="3" t="s">
        <v>78</v>
      </c>
      <c r="G4103" s="3" t="s">
        <v>68</v>
      </c>
      <c r="H4103" s="3" t="s">
        <v>16</v>
      </c>
      <c r="I4103" s="3">
        <v>1067.5999999999999</v>
      </c>
      <c r="J4103" s="3">
        <v>6900</v>
      </c>
      <c r="K4103" s="3">
        <v>560</v>
      </c>
      <c r="L4103" s="3">
        <v>559.28</v>
      </c>
      <c r="M4103" s="3">
        <v>609.36</v>
      </c>
      <c r="N4103" s="3">
        <v>99.87</v>
      </c>
      <c r="O4103" s="3">
        <v>91.78</v>
      </c>
      <c r="P4103" s="3">
        <v>3946</v>
      </c>
      <c r="Q4103" s="3">
        <v>3894.77</v>
      </c>
      <c r="R4103" s="3">
        <v>3976.07</v>
      </c>
      <c r="S4103" s="3">
        <v>98.7</v>
      </c>
      <c r="T4103" s="3">
        <v>97.96</v>
      </c>
      <c r="U4103" s="3" t="s">
        <v>60</v>
      </c>
      <c r="V4103" s="3" t="s">
        <v>60</v>
      </c>
      <c r="W4103" s="3" t="s">
        <v>60</v>
      </c>
      <c r="X4103" s="3" t="s">
        <v>60</v>
      </c>
      <c r="Y4103" s="3" t="s">
        <v>60</v>
      </c>
      <c r="Z4103" s="3" t="s">
        <v>60</v>
      </c>
    </row>
    <row r="4104" spans="1:26" x14ac:dyDescent="0.3">
      <c r="A4104" s="2" t="s">
        <v>811</v>
      </c>
      <c r="B4104" s="2" t="s">
        <v>812</v>
      </c>
      <c r="C4104" s="2">
        <v>1026</v>
      </c>
      <c r="D4104" s="2" t="s">
        <v>27</v>
      </c>
      <c r="E4104" s="2" t="s">
        <v>791</v>
      </c>
      <c r="F4104" s="2" t="s">
        <v>78</v>
      </c>
      <c r="G4104" s="2" t="s">
        <v>68</v>
      </c>
      <c r="H4104" s="2" t="s">
        <v>791</v>
      </c>
      <c r="I4104" s="2">
        <v>1067.5999999999999</v>
      </c>
      <c r="J4104" s="2">
        <v>6900</v>
      </c>
      <c r="K4104" s="2">
        <v>560</v>
      </c>
      <c r="L4104" s="2">
        <v>559.28</v>
      </c>
      <c r="M4104" s="2">
        <v>609.36</v>
      </c>
      <c r="N4104" s="2">
        <v>99.87</v>
      </c>
      <c r="O4104" s="2">
        <v>91.78</v>
      </c>
      <c r="P4104" s="2">
        <v>3946</v>
      </c>
      <c r="Q4104" s="2">
        <v>3894.77</v>
      </c>
      <c r="R4104" s="2">
        <v>3976.07</v>
      </c>
      <c r="S4104" s="2">
        <v>98.7</v>
      </c>
      <c r="T4104" s="2">
        <v>97.96</v>
      </c>
      <c r="U4104" s="2" t="s">
        <v>60</v>
      </c>
      <c r="V4104" s="2" t="s">
        <v>60</v>
      </c>
      <c r="W4104" s="2" t="s">
        <v>60</v>
      </c>
      <c r="X4104" s="2" t="s">
        <v>60</v>
      </c>
      <c r="Y4104" s="2" t="s">
        <v>60</v>
      </c>
      <c r="Z4104" s="2" t="s">
        <v>60</v>
      </c>
    </row>
    <row r="4105" spans="1:26" x14ac:dyDescent="0.3">
      <c r="A4105" s="3" t="s">
        <v>815</v>
      </c>
      <c r="B4105" s="3" t="s">
        <v>816</v>
      </c>
      <c r="C4105" s="3">
        <v>1</v>
      </c>
      <c r="D4105" s="3" t="s">
        <v>24</v>
      </c>
      <c r="E4105" s="3" t="s">
        <v>57</v>
      </c>
      <c r="F4105" s="3" t="s">
        <v>58</v>
      </c>
      <c r="G4105" s="3" t="s">
        <v>59</v>
      </c>
      <c r="H4105" s="3" t="s">
        <v>60</v>
      </c>
      <c r="I4105" s="3">
        <v>270</v>
      </c>
      <c r="J4105" s="3">
        <v>175</v>
      </c>
      <c r="K4105" s="3">
        <v>14</v>
      </c>
      <c r="L4105" s="3">
        <v>27.42</v>
      </c>
      <c r="M4105" s="3">
        <v>28.24</v>
      </c>
      <c r="N4105" s="3">
        <v>195.86</v>
      </c>
      <c r="O4105" s="3">
        <v>97.1</v>
      </c>
      <c r="P4105" s="3">
        <v>121</v>
      </c>
      <c r="Q4105" s="3">
        <v>209.21</v>
      </c>
      <c r="R4105" s="3">
        <v>226.68</v>
      </c>
      <c r="S4105" s="3">
        <v>172.9</v>
      </c>
      <c r="T4105" s="3">
        <v>92.29</v>
      </c>
      <c r="U4105" s="3" t="s">
        <v>60</v>
      </c>
      <c r="V4105" s="3" t="s">
        <v>60</v>
      </c>
      <c r="W4105" s="3" t="s">
        <v>60</v>
      </c>
      <c r="X4105" s="3" t="s">
        <v>60</v>
      </c>
      <c r="Y4105" s="3" t="s">
        <v>60</v>
      </c>
      <c r="Z4105" s="3" t="s">
        <v>60</v>
      </c>
    </row>
    <row r="4106" spans="1:26" x14ac:dyDescent="0.3">
      <c r="A4106" s="2" t="s">
        <v>815</v>
      </c>
      <c r="B4106" s="2" t="s">
        <v>816</v>
      </c>
      <c r="C4106" s="2">
        <v>2</v>
      </c>
      <c r="D4106" s="2" t="s">
        <v>24</v>
      </c>
      <c r="E4106" s="2" t="s">
        <v>57</v>
      </c>
      <c r="F4106" s="2" t="s">
        <v>58</v>
      </c>
      <c r="G4106" s="2" t="s">
        <v>61</v>
      </c>
      <c r="H4106" s="2" t="s">
        <v>16</v>
      </c>
      <c r="I4106" s="2">
        <v>270</v>
      </c>
      <c r="J4106" s="2">
        <v>175</v>
      </c>
      <c r="K4106" s="2">
        <v>14</v>
      </c>
      <c r="L4106" s="2">
        <v>27.42</v>
      </c>
      <c r="M4106" s="2">
        <v>28.24</v>
      </c>
      <c r="N4106" s="2">
        <v>195.86</v>
      </c>
      <c r="O4106" s="2">
        <v>97.1</v>
      </c>
      <c r="P4106" s="2">
        <v>121</v>
      </c>
      <c r="Q4106" s="2">
        <v>209.21</v>
      </c>
      <c r="R4106" s="2">
        <v>226.68</v>
      </c>
      <c r="S4106" s="2">
        <v>172.9</v>
      </c>
      <c r="T4106" s="2">
        <v>92.29</v>
      </c>
      <c r="U4106" s="2" t="s">
        <v>60</v>
      </c>
      <c r="V4106" s="2" t="s">
        <v>60</v>
      </c>
      <c r="W4106" s="2" t="s">
        <v>60</v>
      </c>
      <c r="X4106" s="2" t="s">
        <v>60</v>
      </c>
      <c r="Y4106" s="2" t="s">
        <v>60</v>
      </c>
      <c r="Z4106" s="2" t="s">
        <v>60</v>
      </c>
    </row>
    <row r="4107" spans="1:26" x14ac:dyDescent="0.3">
      <c r="A4107" s="3" t="s">
        <v>815</v>
      </c>
      <c r="B4107" s="3" t="s">
        <v>816</v>
      </c>
      <c r="C4107" s="3">
        <v>3</v>
      </c>
      <c r="D4107" s="3" t="s">
        <v>24</v>
      </c>
      <c r="E4107" s="3" t="s">
        <v>57</v>
      </c>
      <c r="F4107" s="3" t="s">
        <v>58</v>
      </c>
      <c r="G4107" s="3" t="s">
        <v>62</v>
      </c>
      <c r="H4107" s="3" t="s">
        <v>60</v>
      </c>
      <c r="I4107" s="3">
        <v>1500</v>
      </c>
      <c r="J4107" s="3">
        <v>4100</v>
      </c>
      <c r="K4107" s="3">
        <v>306</v>
      </c>
      <c r="L4107" s="3">
        <v>206.32</v>
      </c>
      <c r="M4107" s="3">
        <v>204.94</v>
      </c>
      <c r="N4107" s="3">
        <v>67.42</v>
      </c>
      <c r="O4107" s="3">
        <v>100.67</v>
      </c>
      <c r="P4107" s="3">
        <v>2725</v>
      </c>
      <c r="Q4107" s="3">
        <v>1646.61</v>
      </c>
      <c r="R4107" s="3">
        <v>1884.28</v>
      </c>
      <c r="S4107" s="3">
        <v>60.43</v>
      </c>
      <c r="T4107" s="3">
        <v>87.39</v>
      </c>
      <c r="U4107" s="3" t="s">
        <v>60</v>
      </c>
      <c r="V4107" s="3" t="s">
        <v>60</v>
      </c>
      <c r="W4107" s="3" t="s">
        <v>60</v>
      </c>
      <c r="X4107" s="3" t="s">
        <v>60</v>
      </c>
      <c r="Y4107" s="3" t="s">
        <v>60</v>
      </c>
      <c r="Z4107" s="3" t="s">
        <v>60</v>
      </c>
    </row>
    <row r="4108" spans="1:26" x14ac:dyDescent="0.3">
      <c r="A4108" s="2" t="s">
        <v>815</v>
      </c>
      <c r="B4108" s="2" t="s">
        <v>816</v>
      </c>
      <c r="C4108" s="2">
        <v>4</v>
      </c>
      <c r="D4108" s="2" t="s">
        <v>24</v>
      </c>
      <c r="E4108" s="2" t="s">
        <v>57</v>
      </c>
      <c r="F4108" s="2" t="s">
        <v>58</v>
      </c>
      <c r="G4108" s="2" t="s">
        <v>63</v>
      </c>
      <c r="H4108" s="2" t="s">
        <v>60</v>
      </c>
      <c r="I4108" s="2">
        <v>330.4</v>
      </c>
      <c r="J4108" s="2">
        <v>1500</v>
      </c>
      <c r="K4108" s="2">
        <v>78</v>
      </c>
      <c r="L4108" s="2">
        <v>0</v>
      </c>
      <c r="M4108" s="2">
        <v>0</v>
      </c>
      <c r="N4108" s="2">
        <v>0</v>
      </c>
      <c r="O4108" s="2">
        <v>0</v>
      </c>
      <c r="P4108" s="2">
        <v>1013</v>
      </c>
      <c r="Q4108" s="2">
        <v>773.19</v>
      </c>
      <c r="R4108" s="2">
        <v>764.4</v>
      </c>
      <c r="S4108" s="2">
        <v>76.33</v>
      </c>
      <c r="T4108" s="2">
        <v>101.15</v>
      </c>
      <c r="U4108" s="2" t="s">
        <v>60</v>
      </c>
      <c r="V4108" s="2" t="s">
        <v>60</v>
      </c>
      <c r="W4108" s="2" t="s">
        <v>60</v>
      </c>
      <c r="X4108" s="2" t="s">
        <v>60</v>
      </c>
      <c r="Y4108" s="2" t="s">
        <v>60</v>
      </c>
      <c r="Z4108" s="2" t="s">
        <v>60</v>
      </c>
    </row>
    <row r="4109" spans="1:26" x14ac:dyDescent="0.3">
      <c r="A4109" s="3" t="s">
        <v>815</v>
      </c>
      <c r="B4109" s="3" t="s">
        <v>816</v>
      </c>
      <c r="C4109" s="3">
        <v>5</v>
      </c>
      <c r="D4109" s="3" t="s">
        <v>24</v>
      </c>
      <c r="E4109" s="3" t="s">
        <v>57</v>
      </c>
      <c r="F4109" s="3" t="s">
        <v>58</v>
      </c>
      <c r="G4109" s="3" t="s">
        <v>64</v>
      </c>
      <c r="H4109" s="3" t="s">
        <v>16</v>
      </c>
      <c r="I4109" s="3">
        <v>1830.4</v>
      </c>
      <c r="J4109" s="3">
        <v>5600</v>
      </c>
      <c r="K4109" s="3">
        <v>384</v>
      </c>
      <c r="L4109" s="3">
        <v>206.32</v>
      </c>
      <c r="M4109" s="3">
        <v>204.94</v>
      </c>
      <c r="N4109" s="3">
        <v>53.73</v>
      </c>
      <c r="O4109" s="3">
        <v>100.67</v>
      </c>
      <c r="P4109" s="3">
        <v>3738</v>
      </c>
      <c r="Q4109" s="3">
        <v>2419.8000000000002</v>
      </c>
      <c r="R4109" s="3">
        <v>2648.68</v>
      </c>
      <c r="S4109" s="3">
        <v>64.739999999999995</v>
      </c>
      <c r="T4109" s="3">
        <v>91.36</v>
      </c>
      <c r="U4109" s="3" t="s">
        <v>60</v>
      </c>
      <c r="V4109" s="3" t="s">
        <v>60</v>
      </c>
      <c r="W4109" s="3" t="s">
        <v>60</v>
      </c>
      <c r="X4109" s="3" t="s">
        <v>60</v>
      </c>
      <c r="Y4109" s="3" t="s">
        <v>60</v>
      </c>
      <c r="Z4109" s="3" t="s">
        <v>60</v>
      </c>
    </row>
    <row r="4110" spans="1:26" x14ac:dyDescent="0.3">
      <c r="A4110" s="2" t="s">
        <v>815</v>
      </c>
      <c r="B4110" s="2" t="s">
        <v>816</v>
      </c>
      <c r="C4110" s="2">
        <v>6</v>
      </c>
      <c r="D4110" s="2" t="s">
        <v>24</v>
      </c>
      <c r="E4110" s="2" t="s">
        <v>57</v>
      </c>
      <c r="F4110" s="2" t="s">
        <v>58</v>
      </c>
      <c r="G4110" s="2" t="s">
        <v>58</v>
      </c>
      <c r="H4110" s="2" t="s">
        <v>16</v>
      </c>
      <c r="I4110" s="2">
        <v>2100.4</v>
      </c>
      <c r="J4110" s="2">
        <v>5775</v>
      </c>
      <c r="K4110" s="2">
        <v>398</v>
      </c>
      <c r="L4110" s="2">
        <v>233.74</v>
      </c>
      <c r="M4110" s="2">
        <v>233.18</v>
      </c>
      <c r="N4110" s="2">
        <v>58.73</v>
      </c>
      <c r="O4110" s="2">
        <v>100.24</v>
      </c>
      <c r="P4110" s="2">
        <v>3859</v>
      </c>
      <c r="Q4110" s="2">
        <v>2629.01</v>
      </c>
      <c r="R4110" s="2">
        <v>2875.36</v>
      </c>
      <c r="S4110" s="2">
        <v>68.13</v>
      </c>
      <c r="T4110" s="2">
        <v>91.43</v>
      </c>
      <c r="U4110" s="2" t="s">
        <v>60</v>
      </c>
      <c r="V4110" s="2" t="s">
        <v>60</v>
      </c>
      <c r="W4110" s="2" t="s">
        <v>60</v>
      </c>
      <c r="X4110" s="2" t="s">
        <v>60</v>
      </c>
      <c r="Y4110" s="2" t="s">
        <v>60</v>
      </c>
      <c r="Z4110" s="2" t="s">
        <v>60</v>
      </c>
    </row>
    <row r="4111" spans="1:26" x14ac:dyDescent="0.3">
      <c r="A4111" s="3" t="s">
        <v>815</v>
      </c>
      <c r="B4111" s="3" t="s">
        <v>816</v>
      </c>
      <c r="C4111" s="3">
        <v>7</v>
      </c>
      <c r="D4111" s="3" t="s">
        <v>24</v>
      </c>
      <c r="E4111" s="3" t="s">
        <v>57</v>
      </c>
      <c r="F4111" s="3" t="s">
        <v>58</v>
      </c>
      <c r="G4111" s="3" t="s">
        <v>66</v>
      </c>
      <c r="H4111" s="3" t="s">
        <v>60</v>
      </c>
      <c r="I4111" s="3">
        <v>108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 t="s">
        <v>60</v>
      </c>
      <c r="V4111" s="3" t="s">
        <v>60</v>
      </c>
      <c r="W4111" s="3" t="s">
        <v>60</v>
      </c>
      <c r="X4111" s="3" t="s">
        <v>60</v>
      </c>
      <c r="Y4111" s="3" t="s">
        <v>60</v>
      </c>
      <c r="Z4111" s="3" t="s">
        <v>60</v>
      </c>
    </row>
    <row r="4112" spans="1:26" x14ac:dyDescent="0.3">
      <c r="A4112" s="2" t="s">
        <v>815</v>
      </c>
      <c r="B4112" s="2" t="s">
        <v>816</v>
      </c>
      <c r="C4112" s="2">
        <v>8</v>
      </c>
      <c r="D4112" s="2" t="s">
        <v>24</v>
      </c>
      <c r="E4112" s="2" t="s">
        <v>57</v>
      </c>
      <c r="F4112" s="2" t="s">
        <v>58</v>
      </c>
      <c r="G4112" s="2" t="s">
        <v>67</v>
      </c>
      <c r="H4112" s="2" t="s">
        <v>16</v>
      </c>
      <c r="I4112" s="2">
        <v>108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 t="s">
        <v>60</v>
      </c>
      <c r="V4112" s="2" t="s">
        <v>60</v>
      </c>
      <c r="W4112" s="2" t="s">
        <v>60</v>
      </c>
      <c r="X4112" s="2" t="s">
        <v>60</v>
      </c>
      <c r="Y4112" s="2" t="s">
        <v>60</v>
      </c>
      <c r="Z4112" s="2" t="s">
        <v>60</v>
      </c>
    </row>
    <row r="4113" spans="1:26" x14ac:dyDescent="0.3">
      <c r="A4113" s="3" t="s">
        <v>815</v>
      </c>
      <c r="B4113" s="3" t="s">
        <v>816</v>
      </c>
      <c r="C4113" s="3">
        <v>9</v>
      </c>
      <c r="D4113" s="3" t="s">
        <v>24</v>
      </c>
      <c r="E4113" s="3" t="s">
        <v>57</v>
      </c>
      <c r="F4113" s="3" t="s">
        <v>65</v>
      </c>
      <c r="G4113" s="3" t="s">
        <v>65</v>
      </c>
      <c r="H4113" s="3" t="s">
        <v>16</v>
      </c>
      <c r="I4113" s="3">
        <v>108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 t="s">
        <v>60</v>
      </c>
      <c r="V4113" s="3" t="s">
        <v>60</v>
      </c>
      <c r="W4113" s="3" t="s">
        <v>60</v>
      </c>
      <c r="X4113" s="3" t="s">
        <v>60</v>
      </c>
      <c r="Y4113" s="3" t="s">
        <v>60</v>
      </c>
      <c r="Z4113" s="3" t="s">
        <v>60</v>
      </c>
    </row>
    <row r="4114" spans="1:26" x14ac:dyDescent="0.3">
      <c r="A4114" s="2" t="s">
        <v>815</v>
      </c>
      <c r="B4114" s="2" t="s">
        <v>816</v>
      </c>
      <c r="C4114" s="2">
        <v>10</v>
      </c>
      <c r="D4114" s="2" t="s">
        <v>24</v>
      </c>
      <c r="E4114" s="2" t="s">
        <v>57</v>
      </c>
      <c r="F4114" s="2" t="s">
        <v>65</v>
      </c>
      <c r="G4114" s="2" t="s">
        <v>68</v>
      </c>
      <c r="H4114" s="2" t="s">
        <v>16</v>
      </c>
      <c r="I4114" s="2">
        <v>2208.4</v>
      </c>
      <c r="J4114" s="2">
        <v>5775</v>
      </c>
      <c r="K4114" s="2">
        <v>398</v>
      </c>
      <c r="L4114" s="2">
        <v>233.74</v>
      </c>
      <c r="M4114" s="2">
        <v>233.18</v>
      </c>
      <c r="N4114" s="2">
        <v>58.73</v>
      </c>
      <c r="O4114" s="2">
        <v>100.24</v>
      </c>
      <c r="P4114" s="2">
        <v>3859</v>
      </c>
      <c r="Q4114" s="2">
        <v>2629.01</v>
      </c>
      <c r="R4114" s="2">
        <v>2875.36</v>
      </c>
      <c r="S4114" s="2">
        <v>68.13</v>
      </c>
      <c r="T4114" s="2">
        <v>91.43</v>
      </c>
      <c r="U4114" s="2" t="s">
        <v>60</v>
      </c>
      <c r="V4114" s="2" t="s">
        <v>60</v>
      </c>
      <c r="W4114" s="2" t="s">
        <v>60</v>
      </c>
      <c r="X4114" s="2" t="s">
        <v>60</v>
      </c>
      <c r="Y4114" s="2" t="s">
        <v>60</v>
      </c>
      <c r="Z4114" s="2" t="s">
        <v>60</v>
      </c>
    </row>
    <row r="4115" spans="1:26" x14ac:dyDescent="0.3">
      <c r="A4115" s="3" t="s">
        <v>815</v>
      </c>
      <c r="B4115" s="3" t="s">
        <v>816</v>
      </c>
      <c r="C4115" s="3">
        <v>11</v>
      </c>
      <c r="D4115" s="3" t="s">
        <v>24</v>
      </c>
      <c r="E4115" s="3" t="s">
        <v>57</v>
      </c>
      <c r="F4115" s="3" t="s">
        <v>65</v>
      </c>
      <c r="G4115" s="3" t="s">
        <v>68</v>
      </c>
      <c r="H4115" s="3" t="s">
        <v>57</v>
      </c>
      <c r="I4115" s="3">
        <v>2208.4</v>
      </c>
      <c r="J4115" s="3">
        <v>5775</v>
      </c>
      <c r="K4115" s="3">
        <v>398</v>
      </c>
      <c r="L4115" s="3">
        <v>233.74</v>
      </c>
      <c r="M4115" s="3">
        <v>233.18</v>
      </c>
      <c r="N4115" s="3">
        <v>58.73</v>
      </c>
      <c r="O4115" s="3">
        <v>100.24</v>
      </c>
      <c r="P4115" s="3">
        <v>3859</v>
      </c>
      <c r="Q4115" s="3">
        <v>2629.01</v>
      </c>
      <c r="R4115" s="3">
        <v>2875.36</v>
      </c>
      <c r="S4115" s="3">
        <v>68.13</v>
      </c>
      <c r="T4115" s="3">
        <v>91.43</v>
      </c>
      <c r="U4115" s="3" t="s">
        <v>60</v>
      </c>
      <c r="V4115" s="3" t="s">
        <v>60</v>
      </c>
      <c r="W4115" s="3" t="s">
        <v>60</v>
      </c>
      <c r="X4115" s="3" t="s">
        <v>60</v>
      </c>
      <c r="Y4115" s="3" t="s">
        <v>60</v>
      </c>
      <c r="Z4115" s="3" t="s">
        <v>60</v>
      </c>
    </row>
    <row r="4116" spans="1:26" x14ac:dyDescent="0.3">
      <c r="A4116" s="2" t="s">
        <v>815</v>
      </c>
      <c r="B4116" s="2" t="s">
        <v>816</v>
      </c>
      <c r="C4116" s="2">
        <v>12</v>
      </c>
      <c r="D4116" s="2" t="s">
        <v>24</v>
      </c>
      <c r="E4116" s="2" t="s">
        <v>69</v>
      </c>
      <c r="F4116" s="2" t="s">
        <v>58</v>
      </c>
      <c r="G4116" s="2" t="s">
        <v>70</v>
      </c>
      <c r="H4116" s="2" t="s">
        <v>60</v>
      </c>
      <c r="I4116" s="2">
        <v>710</v>
      </c>
      <c r="J4116" s="2">
        <v>4000</v>
      </c>
      <c r="K4116" s="2">
        <v>323</v>
      </c>
      <c r="L4116" s="2">
        <v>125.35</v>
      </c>
      <c r="M4116" s="2">
        <v>425.39</v>
      </c>
      <c r="N4116" s="2">
        <v>38.81</v>
      </c>
      <c r="O4116" s="2">
        <v>29.47</v>
      </c>
      <c r="P4116" s="2">
        <v>2693</v>
      </c>
      <c r="Q4116" s="2">
        <v>2552.0100000000002</v>
      </c>
      <c r="R4116" s="2">
        <v>3529.23</v>
      </c>
      <c r="S4116" s="2">
        <v>94.76</v>
      </c>
      <c r="T4116" s="2">
        <v>72.31</v>
      </c>
      <c r="U4116" s="2">
        <v>63.18</v>
      </c>
      <c r="V4116" s="2">
        <v>24.52</v>
      </c>
      <c r="W4116" s="2">
        <v>83.21</v>
      </c>
      <c r="X4116" s="2">
        <v>64.77</v>
      </c>
      <c r="Y4116" s="2">
        <v>61.38</v>
      </c>
      <c r="Z4116" s="2">
        <v>84.88</v>
      </c>
    </row>
    <row r="4117" spans="1:26" x14ac:dyDescent="0.3">
      <c r="A4117" s="3" t="s">
        <v>815</v>
      </c>
      <c r="B4117" s="3" t="s">
        <v>816</v>
      </c>
      <c r="C4117" s="3">
        <v>13</v>
      </c>
      <c r="D4117" s="3" t="s">
        <v>24</v>
      </c>
      <c r="E4117" s="3" t="s">
        <v>69</v>
      </c>
      <c r="F4117" s="3" t="s">
        <v>58</v>
      </c>
      <c r="G4117" s="3" t="s">
        <v>71</v>
      </c>
      <c r="H4117" s="3" t="s">
        <v>60</v>
      </c>
      <c r="I4117" s="3">
        <v>1200</v>
      </c>
      <c r="J4117" s="3">
        <v>6100</v>
      </c>
      <c r="K4117" s="3">
        <v>144</v>
      </c>
      <c r="L4117" s="3">
        <v>292.04000000000002</v>
      </c>
      <c r="M4117" s="3">
        <v>560.22</v>
      </c>
      <c r="N4117" s="3">
        <v>202.81</v>
      </c>
      <c r="O4117" s="3">
        <v>52.13</v>
      </c>
      <c r="P4117" s="3">
        <v>3674</v>
      </c>
      <c r="Q4117" s="3">
        <v>3127.78</v>
      </c>
      <c r="R4117" s="3">
        <v>4448.1099999999997</v>
      </c>
      <c r="S4117" s="3">
        <v>85.13</v>
      </c>
      <c r="T4117" s="3">
        <v>70.319999999999993</v>
      </c>
      <c r="U4117" s="3">
        <v>16.670000000000002</v>
      </c>
      <c r="V4117" s="3">
        <v>33.799999999999997</v>
      </c>
      <c r="W4117" s="3">
        <v>64.84</v>
      </c>
      <c r="X4117" s="3">
        <v>52.28</v>
      </c>
      <c r="Y4117" s="3">
        <v>44.51</v>
      </c>
      <c r="Z4117" s="3">
        <v>63.3</v>
      </c>
    </row>
    <row r="4118" spans="1:26" x14ac:dyDescent="0.3">
      <c r="A4118" s="2" t="s">
        <v>815</v>
      </c>
      <c r="B4118" s="2" t="s">
        <v>816</v>
      </c>
      <c r="C4118" s="2">
        <v>14</v>
      </c>
      <c r="D4118" s="2" t="s">
        <v>24</v>
      </c>
      <c r="E4118" s="2" t="s">
        <v>69</v>
      </c>
      <c r="F4118" s="2" t="s">
        <v>58</v>
      </c>
      <c r="G4118" s="2" t="s">
        <v>72</v>
      </c>
      <c r="H4118" s="2" t="s">
        <v>60</v>
      </c>
      <c r="I4118" s="2">
        <v>600</v>
      </c>
      <c r="J4118" s="2">
        <v>4200</v>
      </c>
      <c r="K4118" s="2">
        <v>344</v>
      </c>
      <c r="L4118" s="2">
        <v>57.22</v>
      </c>
      <c r="M4118" s="2">
        <v>258.08</v>
      </c>
      <c r="N4118" s="2">
        <v>16.63</v>
      </c>
      <c r="O4118" s="2">
        <v>22.17</v>
      </c>
      <c r="P4118" s="2">
        <v>2766</v>
      </c>
      <c r="Q4118" s="2">
        <v>2168.9699999999998</v>
      </c>
      <c r="R4118" s="2">
        <v>2924.13</v>
      </c>
      <c r="S4118" s="2">
        <v>78.42</v>
      </c>
      <c r="T4118" s="2">
        <v>74.17</v>
      </c>
      <c r="U4118" s="2">
        <v>79.63</v>
      </c>
      <c r="V4118" s="2">
        <v>13.25</v>
      </c>
      <c r="W4118" s="2">
        <v>59.74</v>
      </c>
      <c r="X4118" s="2">
        <v>78.72</v>
      </c>
      <c r="Y4118" s="2">
        <v>61.73</v>
      </c>
      <c r="Z4118" s="2">
        <v>83.22</v>
      </c>
    </row>
    <row r="4119" spans="1:26" x14ac:dyDescent="0.3">
      <c r="A4119" s="3" t="s">
        <v>815</v>
      </c>
      <c r="B4119" s="3" t="s">
        <v>816</v>
      </c>
      <c r="C4119" s="3">
        <v>15</v>
      </c>
      <c r="D4119" s="3" t="s">
        <v>24</v>
      </c>
      <c r="E4119" s="3" t="s">
        <v>69</v>
      </c>
      <c r="F4119" s="3" t="s">
        <v>58</v>
      </c>
      <c r="G4119" s="3" t="s">
        <v>73</v>
      </c>
      <c r="H4119" s="3" t="s">
        <v>74</v>
      </c>
      <c r="I4119" s="3">
        <v>2510</v>
      </c>
      <c r="J4119" s="3">
        <v>14300</v>
      </c>
      <c r="K4119" s="3">
        <v>811</v>
      </c>
      <c r="L4119" s="3">
        <v>474.61</v>
      </c>
      <c r="M4119" s="3">
        <v>1243.69</v>
      </c>
      <c r="N4119" s="3">
        <v>58.52</v>
      </c>
      <c r="O4119" s="3">
        <v>38.159999999999997</v>
      </c>
      <c r="P4119" s="3">
        <v>9133</v>
      </c>
      <c r="Q4119" s="3">
        <v>7848.76</v>
      </c>
      <c r="R4119" s="3">
        <v>10901.47</v>
      </c>
      <c r="S4119" s="3">
        <v>85.94</v>
      </c>
      <c r="T4119" s="3">
        <v>72</v>
      </c>
      <c r="U4119" s="3">
        <v>44.88</v>
      </c>
      <c r="V4119" s="3">
        <v>26.26</v>
      </c>
      <c r="W4119" s="3">
        <v>68.819999999999993</v>
      </c>
      <c r="X4119" s="3">
        <v>62.14</v>
      </c>
      <c r="Y4119" s="3">
        <v>53.4</v>
      </c>
      <c r="Z4119" s="3">
        <v>74.17</v>
      </c>
    </row>
    <row r="4120" spans="1:26" x14ac:dyDescent="0.3">
      <c r="A4120" s="2" t="s">
        <v>815</v>
      </c>
      <c r="B4120" s="2" t="s">
        <v>816</v>
      </c>
      <c r="C4120" s="2">
        <v>16</v>
      </c>
      <c r="D4120" s="2" t="s">
        <v>24</v>
      </c>
      <c r="E4120" s="2" t="s">
        <v>69</v>
      </c>
      <c r="F4120" s="2" t="s">
        <v>58</v>
      </c>
      <c r="G4120" s="2" t="s">
        <v>58</v>
      </c>
      <c r="H4120" s="2" t="s">
        <v>75</v>
      </c>
      <c r="I4120" s="2">
        <v>2510</v>
      </c>
      <c r="J4120" s="2">
        <v>14300</v>
      </c>
      <c r="K4120" s="2">
        <v>811</v>
      </c>
      <c r="L4120" s="2">
        <v>474.61</v>
      </c>
      <c r="M4120" s="2">
        <v>1243.69</v>
      </c>
      <c r="N4120" s="2">
        <v>58.52</v>
      </c>
      <c r="O4120" s="2">
        <v>38.159999999999997</v>
      </c>
      <c r="P4120" s="2">
        <v>9133</v>
      </c>
      <c r="Q4120" s="2">
        <v>7848.76</v>
      </c>
      <c r="R4120" s="2">
        <v>10901.47</v>
      </c>
      <c r="S4120" s="2">
        <v>85.94</v>
      </c>
      <c r="T4120" s="2">
        <v>72</v>
      </c>
      <c r="U4120" s="2">
        <v>44.88</v>
      </c>
      <c r="V4120" s="2">
        <v>26.26</v>
      </c>
      <c r="W4120" s="2">
        <v>68.819999999999993</v>
      </c>
      <c r="X4120" s="2">
        <v>62.14</v>
      </c>
      <c r="Y4120" s="2">
        <v>53.4</v>
      </c>
      <c r="Z4120" s="2">
        <v>74.17</v>
      </c>
    </row>
    <row r="4121" spans="1:26" x14ac:dyDescent="0.3">
      <c r="A4121" s="3" t="s">
        <v>815</v>
      </c>
      <c r="B4121" s="3" t="s">
        <v>816</v>
      </c>
      <c r="C4121" s="3">
        <v>17</v>
      </c>
      <c r="D4121" s="3" t="s">
        <v>24</v>
      </c>
      <c r="E4121" s="3" t="s">
        <v>69</v>
      </c>
      <c r="F4121" s="3" t="s">
        <v>65</v>
      </c>
      <c r="G4121" s="3" t="s">
        <v>76</v>
      </c>
      <c r="H4121" s="3" t="s">
        <v>60</v>
      </c>
      <c r="I4121" s="3">
        <v>1320</v>
      </c>
      <c r="J4121" s="3">
        <v>7600</v>
      </c>
      <c r="K4121" s="3">
        <v>648</v>
      </c>
      <c r="L4121" s="3">
        <v>745.45</v>
      </c>
      <c r="M4121" s="3">
        <v>666.99</v>
      </c>
      <c r="N4121" s="3">
        <v>115.04</v>
      </c>
      <c r="O4121" s="3">
        <v>111.76</v>
      </c>
      <c r="P4121" s="3">
        <v>5364</v>
      </c>
      <c r="Q4121" s="3">
        <v>5724.05</v>
      </c>
      <c r="R4121" s="3">
        <v>5461.16</v>
      </c>
      <c r="S4121" s="3">
        <v>106.71</v>
      </c>
      <c r="T4121" s="3">
        <v>104.81</v>
      </c>
      <c r="U4121" s="3">
        <v>68.180000000000007</v>
      </c>
      <c r="V4121" s="3">
        <v>78.44</v>
      </c>
      <c r="W4121" s="3">
        <v>70.180000000000007</v>
      </c>
      <c r="X4121" s="3">
        <v>69.39</v>
      </c>
      <c r="Y4121" s="3">
        <v>74.05</v>
      </c>
      <c r="Z4121" s="3">
        <v>70.650000000000006</v>
      </c>
    </row>
    <row r="4122" spans="1:26" x14ac:dyDescent="0.3">
      <c r="A4122" s="2" t="s">
        <v>815</v>
      </c>
      <c r="B4122" s="2" t="s">
        <v>816</v>
      </c>
      <c r="C4122" s="2">
        <v>18</v>
      </c>
      <c r="D4122" s="2" t="s">
        <v>24</v>
      </c>
      <c r="E4122" s="2" t="s">
        <v>69</v>
      </c>
      <c r="F4122" s="2" t="s">
        <v>65</v>
      </c>
      <c r="G4122" s="2" t="s">
        <v>77</v>
      </c>
      <c r="H4122" s="2" t="s">
        <v>74</v>
      </c>
      <c r="I4122" s="2">
        <v>1320</v>
      </c>
      <c r="J4122" s="2">
        <v>7600</v>
      </c>
      <c r="K4122" s="2">
        <v>648</v>
      </c>
      <c r="L4122" s="2">
        <v>745.45</v>
      </c>
      <c r="M4122" s="2">
        <v>666.99</v>
      </c>
      <c r="N4122" s="2">
        <v>115.04</v>
      </c>
      <c r="O4122" s="2">
        <v>111.76</v>
      </c>
      <c r="P4122" s="2">
        <v>5364</v>
      </c>
      <c r="Q4122" s="2">
        <v>5724.05</v>
      </c>
      <c r="R4122" s="2">
        <v>5461.16</v>
      </c>
      <c r="S4122" s="2">
        <v>106.71</v>
      </c>
      <c r="T4122" s="2">
        <v>104.81</v>
      </c>
      <c r="U4122" s="2">
        <v>68.180000000000007</v>
      </c>
      <c r="V4122" s="2">
        <v>78.44</v>
      </c>
      <c r="W4122" s="2">
        <v>70.180000000000007</v>
      </c>
      <c r="X4122" s="2">
        <v>69.39</v>
      </c>
      <c r="Y4122" s="2">
        <v>74.05</v>
      </c>
      <c r="Z4122" s="2">
        <v>70.650000000000006</v>
      </c>
    </row>
    <row r="4123" spans="1:26" x14ac:dyDescent="0.3">
      <c r="A4123" s="3" t="s">
        <v>815</v>
      </c>
      <c r="B4123" s="3" t="s">
        <v>816</v>
      </c>
      <c r="C4123" s="3">
        <v>19</v>
      </c>
      <c r="D4123" s="3" t="s">
        <v>24</v>
      </c>
      <c r="E4123" s="3" t="s">
        <v>69</v>
      </c>
      <c r="F4123" s="3" t="s">
        <v>65</v>
      </c>
      <c r="G4123" s="3" t="s">
        <v>65</v>
      </c>
      <c r="H4123" s="3" t="s">
        <v>75</v>
      </c>
      <c r="I4123" s="3">
        <v>1320</v>
      </c>
      <c r="J4123" s="3">
        <v>7600</v>
      </c>
      <c r="K4123" s="3">
        <v>648</v>
      </c>
      <c r="L4123" s="3">
        <v>745.45</v>
      </c>
      <c r="M4123" s="3">
        <v>666.99</v>
      </c>
      <c r="N4123" s="3">
        <v>115.04</v>
      </c>
      <c r="O4123" s="3">
        <v>111.76</v>
      </c>
      <c r="P4123" s="3">
        <v>5364</v>
      </c>
      <c r="Q4123" s="3">
        <v>5724.05</v>
      </c>
      <c r="R4123" s="3">
        <v>5461.16</v>
      </c>
      <c r="S4123" s="3">
        <v>106.71</v>
      </c>
      <c r="T4123" s="3">
        <v>104.81</v>
      </c>
      <c r="U4123" s="3">
        <v>68.180000000000007</v>
      </c>
      <c r="V4123" s="3">
        <v>78.44</v>
      </c>
      <c r="W4123" s="3">
        <v>70.180000000000007</v>
      </c>
      <c r="X4123" s="3">
        <v>69.39</v>
      </c>
      <c r="Y4123" s="3">
        <v>74.05</v>
      </c>
      <c r="Z4123" s="3">
        <v>70.650000000000006</v>
      </c>
    </row>
    <row r="4124" spans="1:26" x14ac:dyDescent="0.3">
      <c r="A4124" s="2" t="s">
        <v>815</v>
      </c>
      <c r="B4124" s="2" t="s">
        <v>816</v>
      </c>
      <c r="C4124" s="2">
        <v>20</v>
      </c>
      <c r="D4124" s="2" t="s">
        <v>24</v>
      </c>
      <c r="E4124" s="2" t="s">
        <v>69</v>
      </c>
      <c r="F4124" s="2" t="s">
        <v>78</v>
      </c>
      <c r="G4124" s="2" t="s">
        <v>79</v>
      </c>
      <c r="H4124" s="2" t="s">
        <v>60</v>
      </c>
      <c r="I4124" s="2">
        <v>1500</v>
      </c>
      <c r="J4124" s="2">
        <v>7600</v>
      </c>
      <c r="K4124" s="2">
        <v>595</v>
      </c>
      <c r="L4124" s="2">
        <v>666.18</v>
      </c>
      <c r="M4124" s="2">
        <v>267.92</v>
      </c>
      <c r="N4124" s="2">
        <v>111.96</v>
      </c>
      <c r="O4124" s="2">
        <v>248.65</v>
      </c>
      <c r="P4124" s="2">
        <v>5289</v>
      </c>
      <c r="Q4124" s="2">
        <v>5610.19</v>
      </c>
      <c r="R4124" s="2">
        <v>5616.5</v>
      </c>
      <c r="S4124" s="2">
        <v>106.07</v>
      </c>
      <c r="T4124" s="2">
        <v>99.89</v>
      </c>
      <c r="U4124" s="2">
        <v>55.09</v>
      </c>
      <c r="V4124" s="2">
        <v>61.68</v>
      </c>
      <c r="W4124" s="2">
        <v>24.81</v>
      </c>
      <c r="X4124" s="2">
        <v>60.21</v>
      </c>
      <c r="Y4124" s="2">
        <v>63.87</v>
      </c>
      <c r="Z4124" s="2">
        <v>63.94</v>
      </c>
    </row>
    <row r="4125" spans="1:26" x14ac:dyDescent="0.3">
      <c r="A4125" s="3" t="s">
        <v>815</v>
      </c>
      <c r="B4125" s="3" t="s">
        <v>816</v>
      </c>
      <c r="C4125" s="3">
        <v>21</v>
      </c>
      <c r="D4125" s="3" t="s">
        <v>24</v>
      </c>
      <c r="E4125" s="3" t="s">
        <v>69</v>
      </c>
      <c r="F4125" s="3" t="s">
        <v>78</v>
      </c>
      <c r="G4125" s="3" t="s">
        <v>80</v>
      </c>
      <c r="H4125" s="3" t="s">
        <v>74</v>
      </c>
      <c r="I4125" s="3">
        <v>1500</v>
      </c>
      <c r="J4125" s="3">
        <v>7600</v>
      </c>
      <c r="K4125" s="3">
        <v>595</v>
      </c>
      <c r="L4125" s="3">
        <v>666.18</v>
      </c>
      <c r="M4125" s="3">
        <v>267.92</v>
      </c>
      <c r="N4125" s="3">
        <v>111.96</v>
      </c>
      <c r="O4125" s="3">
        <v>248.65</v>
      </c>
      <c r="P4125" s="3">
        <v>5289</v>
      </c>
      <c r="Q4125" s="3">
        <v>5610.19</v>
      </c>
      <c r="R4125" s="3">
        <v>5616.5</v>
      </c>
      <c r="S4125" s="3">
        <v>106.07</v>
      </c>
      <c r="T4125" s="3">
        <v>99.89</v>
      </c>
      <c r="U4125" s="3">
        <v>55.09</v>
      </c>
      <c r="V4125" s="3">
        <v>61.68</v>
      </c>
      <c r="W4125" s="3">
        <v>24.81</v>
      </c>
      <c r="X4125" s="3">
        <v>60.21</v>
      </c>
      <c r="Y4125" s="3">
        <v>63.87</v>
      </c>
      <c r="Z4125" s="3">
        <v>63.94</v>
      </c>
    </row>
    <row r="4126" spans="1:26" x14ac:dyDescent="0.3">
      <c r="A4126" s="2" t="s">
        <v>815</v>
      </c>
      <c r="B4126" s="2" t="s">
        <v>816</v>
      </c>
      <c r="C4126" s="2">
        <v>22</v>
      </c>
      <c r="D4126" s="2" t="s">
        <v>24</v>
      </c>
      <c r="E4126" s="2" t="s">
        <v>69</v>
      </c>
      <c r="F4126" s="2" t="s">
        <v>78</v>
      </c>
      <c r="G4126" s="2" t="s">
        <v>84</v>
      </c>
      <c r="H4126" s="2" t="s">
        <v>75</v>
      </c>
      <c r="I4126" s="2">
        <v>1500</v>
      </c>
      <c r="J4126" s="2">
        <v>7600</v>
      </c>
      <c r="K4126" s="2">
        <v>595</v>
      </c>
      <c r="L4126" s="2">
        <v>666.18</v>
      </c>
      <c r="M4126" s="2">
        <v>267.92</v>
      </c>
      <c r="N4126" s="2">
        <v>111.96</v>
      </c>
      <c r="O4126" s="2">
        <v>248.65</v>
      </c>
      <c r="P4126" s="2">
        <v>5289</v>
      </c>
      <c r="Q4126" s="2">
        <v>5610.19</v>
      </c>
      <c r="R4126" s="2">
        <v>5616.5</v>
      </c>
      <c r="S4126" s="2">
        <v>106.07</v>
      </c>
      <c r="T4126" s="2">
        <v>99.89</v>
      </c>
      <c r="U4126" s="2">
        <v>55.09</v>
      </c>
      <c r="V4126" s="2">
        <v>61.68</v>
      </c>
      <c r="W4126" s="2">
        <v>24.81</v>
      </c>
      <c r="X4126" s="2">
        <v>60.21</v>
      </c>
      <c r="Y4126" s="2">
        <v>63.87</v>
      </c>
      <c r="Z4126" s="2">
        <v>63.94</v>
      </c>
    </row>
    <row r="4127" spans="1:26" x14ac:dyDescent="0.3">
      <c r="A4127" s="3" t="s">
        <v>815</v>
      </c>
      <c r="B4127" s="3" t="s">
        <v>816</v>
      </c>
      <c r="C4127" s="3">
        <v>23</v>
      </c>
      <c r="D4127" s="3" t="s">
        <v>24</v>
      </c>
      <c r="E4127" s="3" t="s">
        <v>69</v>
      </c>
      <c r="F4127" s="3" t="s">
        <v>78</v>
      </c>
      <c r="G4127" s="3" t="s">
        <v>82</v>
      </c>
      <c r="H4127" s="3" t="s">
        <v>60</v>
      </c>
      <c r="I4127" s="3">
        <v>431.59</v>
      </c>
      <c r="J4127" s="3">
        <v>150</v>
      </c>
      <c r="K4127" s="3">
        <v>12</v>
      </c>
      <c r="L4127" s="3">
        <v>0</v>
      </c>
      <c r="M4127" s="3">
        <v>0</v>
      </c>
      <c r="N4127" s="3">
        <v>0</v>
      </c>
      <c r="O4127" s="3">
        <v>0</v>
      </c>
      <c r="P4127" s="3">
        <v>99</v>
      </c>
      <c r="Q4127" s="3">
        <v>137.28</v>
      </c>
      <c r="R4127" s="3">
        <v>2.59</v>
      </c>
      <c r="S4127" s="3">
        <v>138.66999999999999</v>
      </c>
      <c r="T4127" s="3">
        <v>5300.39</v>
      </c>
      <c r="U4127" s="3" t="s">
        <v>60</v>
      </c>
      <c r="V4127" s="3" t="s">
        <v>60</v>
      </c>
      <c r="W4127" s="3" t="s">
        <v>60</v>
      </c>
      <c r="X4127" s="3" t="s">
        <v>60</v>
      </c>
      <c r="Y4127" s="3" t="s">
        <v>60</v>
      </c>
      <c r="Z4127" s="3" t="s">
        <v>60</v>
      </c>
    </row>
    <row r="4128" spans="1:26" x14ac:dyDescent="0.3">
      <c r="A4128" s="2" t="s">
        <v>815</v>
      </c>
      <c r="B4128" s="2" t="s">
        <v>816</v>
      </c>
      <c r="C4128" s="2">
        <v>24</v>
      </c>
      <c r="D4128" s="2" t="s">
        <v>24</v>
      </c>
      <c r="E4128" s="2" t="s">
        <v>69</v>
      </c>
      <c r="F4128" s="2" t="s">
        <v>78</v>
      </c>
      <c r="G4128" s="2" t="s">
        <v>83</v>
      </c>
      <c r="H4128" s="2" t="s">
        <v>16</v>
      </c>
      <c r="I4128" s="2">
        <v>431.59</v>
      </c>
      <c r="J4128" s="2">
        <v>150</v>
      </c>
      <c r="K4128" s="2">
        <v>12</v>
      </c>
      <c r="L4128" s="2">
        <v>0</v>
      </c>
      <c r="M4128" s="2">
        <v>0</v>
      </c>
      <c r="N4128" s="2">
        <v>0</v>
      </c>
      <c r="O4128" s="2">
        <v>0</v>
      </c>
      <c r="P4128" s="2">
        <v>99</v>
      </c>
      <c r="Q4128" s="2">
        <v>137.28</v>
      </c>
      <c r="R4128" s="2">
        <v>2.59</v>
      </c>
      <c r="S4128" s="2">
        <v>138.66999999999999</v>
      </c>
      <c r="T4128" s="2">
        <v>5300.39</v>
      </c>
      <c r="U4128" s="2" t="s">
        <v>60</v>
      </c>
      <c r="V4128" s="2" t="s">
        <v>60</v>
      </c>
      <c r="W4128" s="2" t="s">
        <v>60</v>
      </c>
      <c r="X4128" s="2" t="s">
        <v>60</v>
      </c>
      <c r="Y4128" s="2" t="s">
        <v>60</v>
      </c>
      <c r="Z4128" s="2" t="s">
        <v>60</v>
      </c>
    </row>
    <row r="4129" spans="1:26" x14ac:dyDescent="0.3">
      <c r="A4129" s="3" t="s">
        <v>815</v>
      </c>
      <c r="B4129" s="3" t="s">
        <v>816</v>
      </c>
      <c r="C4129" s="3">
        <v>25</v>
      </c>
      <c r="D4129" s="3" t="s">
        <v>24</v>
      </c>
      <c r="E4129" s="3" t="s">
        <v>69</v>
      </c>
      <c r="F4129" s="3" t="s">
        <v>78</v>
      </c>
      <c r="G4129" s="3" t="s">
        <v>84</v>
      </c>
      <c r="H4129" s="3" t="s">
        <v>16</v>
      </c>
      <c r="I4129" s="3">
        <v>431.59</v>
      </c>
      <c r="J4129" s="3">
        <v>150</v>
      </c>
      <c r="K4129" s="3">
        <v>12</v>
      </c>
      <c r="L4129" s="3">
        <v>0</v>
      </c>
      <c r="M4129" s="3">
        <v>0</v>
      </c>
      <c r="N4129" s="3">
        <v>0</v>
      </c>
      <c r="O4129" s="3">
        <v>0</v>
      </c>
      <c r="P4129" s="3">
        <v>99</v>
      </c>
      <c r="Q4129" s="3">
        <v>137.28</v>
      </c>
      <c r="R4129" s="3">
        <v>2.59</v>
      </c>
      <c r="S4129" s="3">
        <v>138.66999999999999</v>
      </c>
      <c r="T4129" s="3">
        <v>5300.39</v>
      </c>
      <c r="U4129" s="3" t="s">
        <v>60</v>
      </c>
      <c r="V4129" s="3" t="s">
        <v>60</v>
      </c>
      <c r="W4129" s="3" t="s">
        <v>60</v>
      </c>
      <c r="X4129" s="3" t="s">
        <v>60</v>
      </c>
      <c r="Y4129" s="3" t="s">
        <v>60</v>
      </c>
      <c r="Z4129" s="3" t="s">
        <v>60</v>
      </c>
    </row>
    <row r="4130" spans="1:26" x14ac:dyDescent="0.3">
      <c r="A4130" s="2" t="s">
        <v>815</v>
      </c>
      <c r="B4130" s="2" t="s">
        <v>816</v>
      </c>
      <c r="C4130" s="2">
        <v>26</v>
      </c>
      <c r="D4130" s="2" t="s">
        <v>24</v>
      </c>
      <c r="E4130" s="2" t="s">
        <v>69</v>
      </c>
      <c r="F4130" s="2" t="s">
        <v>78</v>
      </c>
      <c r="G4130" s="2" t="s">
        <v>68</v>
      </c>
      <c r="H4130" s="2" t="s">
        <v>75</v>
      </c>
      <c r="I4130" s="2">
        <v>5330</v>
      </c>
      <c r="J4130" s="2">
        <v>29500</v>
      </c>
      <c r="K4130" s="2">
        <v>2054</v>
      </c>
      <c r="L4130" s="2">
        <v>1886.24</v>
      </c>
      <c r="M4130" s="2">
        <v>2178.6</v>
      </c>
      <c r="N4130" s="2">
        <v>91.83</v>
      </c>
      <c r="O4130" s="2">
        <v>86.58</v>
      </c>
      <c r="P4130" s="2">
        <v>19786</v>
      </c>
      <c r="Q4130" s="2">
        <v>19183</v>
      </c>
      <c r="R4130" s="2">
        <v>21979.13</v>
      </c>
      <c r="S4130" s="2">
        <v>96.95</v>
      </c>
      <c r="T4130" s="2">
        <v>87.28</v>
      </c>
      <c r="U4130" s="2">
        <v>53.52</v>
      </c>
      <c r="V4130" s="2">
        <v>49.15</v>
      </c>
      <c r="W4130" s="2">
        <v>56.77</v>
      </c>
      <c r="X4130" s="2">
        <v>63.39</v>
      </c>
      <c r="Y4130" s="2">
        <v>61.46</v>
      </c>
      <c r="Z4130" s="2">
        <v>70.42</v>
      </c>
    </row>
    <row r="4131" spans="1:26" x14ac:dyDescent="0.3">
      <c r="A4131" s="3" t="s">
        <v>815</v>
      </c>
      <c r="B4131" s="3" t="s">
        <v>816</v>
      </c>
      <c r="C4131" s="3">
        <v>27</v>
      </c>
      <c r="D4131" s="3" t="s">
        <v>24</v>
      </c>
      <c r="E4131" s="3" t="s">
        <v>69</v>
      </c>
      <c r="F4131" s="3" t="s">
        <v>78</v>
      </c>
      <c r="G4131" s="3" t="s">
        <v>68</v>
      </c>
      <c r="H4131" s="3" t="s">
        <v>16</v>
      </c>
      <c r="I4131" s="3">
        <v>431.59</v>
      </c>
      <c r="J4131" s="3">
        <v>150</v>
      </c>
      <c r="K4131" s="3">
        <v>12</v>
      </c>
      <c r="L4131" s="3">
        <v>0</v>
      </c>
      <c r="M4131" s="3">
        <v>0</v>
      </c>
      <c r="N4131" s="3">
        <v>0</v>
      </c>
      <c r="O4131" s="3">
        <v>0</v>
      </c>
      <c r="P4131" s="3">
        <v>99</v>
      </c>
      <c r="Q4131" s="3">
        <v>137.28</v>
      </c>
      <c r="R4131" s="3">
        <v>2.59</v>
      </c>
      <c r="S4131" s="3">
        <v>138.66999999999999</v>
      </c>
      <c r="T4131" s="3">
        <v>5300.39</v>
      </c>
      <c r="U4131" s="3" t="s">
        <v>60</v>
      </c>
      <c r="V4131" s="3" t="s">
        <v>60</v>
      </c>
      <c r="W4131" s="3" t="s">
        <v>60</v>
      </c>
      <c r="X4131" s="3" t="s">
        <v>60</v>
      </c>
      <c r="Y4131" s="3" t="s">
        <v>60</v>
      </c>
      <c r="Z4131" s="3" t="s">
        <v>60</v>
      </c>
    </row>
    <row r="4132" spans="1:26" x14ac:dyDescent="0.3">
      <c r="A4132" s="2" t="s">
        <v>815</v>
      </c>
      <c r="B4132" s="2" t="s">
        <v>816</v>
      </c>
      <c r="C4132" s="2">
        <v>28</v>
      </c>
      <c r="D4132" s="2" t="s">
        <v>24</v>
      </c>
      <c r="E4132" s="2" t="s">
        <v>69</v>
      </c>
      <c r="F4132" s="2" t="s">
        <v>78</v>
      </c>
      <c r="G4132" s="2" t="s">
        <v>68</v>
      </c>
      <c r="H4132" s="2" t="s">
        <v>69</v>
      </c>
      <c r="I4132" s="2">
        <v>5761.59</v>
      </c>
      <c r="J4132" s="2">
        <v>29650</v>
      </c>
      <c r="K4132" s="2">
        <v>2066</v>
      </c>
      <c r="L4132" s="2">
        <v>1886.24</v>
      </c>
      <c r="M4132" s="2">
        <v>2178.6</v>
      </c>
      <c r="N4132" s="2">
        <v>91.3</v>
      </c>
      <c r="O4132" s="2">
        <v>86.58</v>
      </c>
      <c r="P4132" s="2">
        <v>19885</v>
      </c>
      <c r="Q4132" s="2">
        <v>19320.28</v>
      </c>
      <c r="R4132" s="2">
        <v>21981.72</v>
      </c>
      <c r="S4132" s="2">
        <v>97.16</v>
      </c>
      <c r="T4132" s="2">
        <v>87.89</v>
      </c>
      <c r="U4132" s="2" t="s">
        <v>60</v>
      </c>
      <c r="V4132" s="2" t="s">
        <v>60</v>
      </c>
      <c r="W4132" s="2" t="s">
        <v>60</v>
      </c>
      <c r="X4132" s="2" t="s">
        <v>60</v>
      </c>
      <c r="Y4132" s="2" t="s">
        <v>60</v>
      </c>
      <c r="Z4132" s="2" t="s">
        <v>60</v>
      </c>
    </row>
    <row r="4133" spans="1:26" x14ac:dyDescent="0.3">
      <c r="A4133" s="3" t="s">
        <v>815</v>
      </c>
      <c r="B4133" s="3" t="s">
        <v>816</v>
      </c>
      <c r="C4133" s="3">
        <v>29</v>
      </c>
      <c r="D4133" s="3" t="s">
        <v>24</v>
      </c>
      <c r="E4133" s="3" t="s">
        <v>85</v>
      </c>
      <c r="F4133" s="3" t="s">
        <v>58</v>
      </c>
      <c r="G4133" s="3" t="s">
        <v>86</v>
      </c>
      <c r="H4133" s="3" t="s">
        <v>60</v>
      </c>
      <c r="I4133" s="3">
        <v>195</v>
      </c>
      <c r="J4133" s="3">
        <v>185</v>
      </c>
      <c r="K4133" s="3">
        <v>6</v>
      </c>
      <c r="L4133" s="3">
        <v>6.66</v>
      </c>
      <c r="M4133" s="3">
        <v>0</v>
      </c>
      <c r="N4133" s="3">
        <v>111</v>
      </c>
      <c r="O4133" s="3">
        <v>0</v>
      </c>
      <c r="P4133" s="3">
        <v>167</v>
      </c>
      <c r="Q4133" s="3">
        <v>157.34</v>
      </c>
      <c r="R4133" s="3">
        <v>140.41999999999999</v>
      </c>
      <c r="S4133" s="3">
        <v>94.22</v>
      </c>
      <c r="T4133" s="3">
        <v>112.05</v>
      </c>
      <c r="U4133" s="3" t="s">
        <v>60</v>
      </c>
      <c r="V4133" s="3" t="s">
        <v>60</v>
      </c>
      <c r="W4133" s="3" t="s">
        <v>60</v>
      </c>
      <c r="X4133" s="3" t="s">
        <v>60</v>
      </c>
      <c r="Y4133" s="3" t="s">
        <v>60</v>
      </c>
      <c r="Z4133" s="3" t="s">
        <v>60</v>
      </c>
    </row>
    <row r="4134" spans="1:26" x14ac:dyDescent="0.3">
      <c r="A4134" s="2" t="s">
        <v>815</v>
      </c>
      <c r="B4134" s="2" t="s">
        <v>816</v>
      </c>
      <c r="C4134" s="2">
        <v>30</v>
      </c>
      <c r="D4134" s="2" t="s">
        <v>24</v>
      </c>
      <c r="E4134" s="2" t="s">
        <v>85</v>
      </c>
      <c r="F4134" s="2" t="s">
        <v>58</v>
      </c>
      <c r="G4134" s="2" t="s">
        <v>87</v>
      </c>
      <c r="H4134" s="2" t="s">
        <v>60</v>
      </c>
      <c r="I4134" s="2">
        <v>100</v>
      </c>
      <c r="J4134" s="2">
        <v>389</v>
      </c>
      <c r="K4134" s="2">
        <v>17</v>
      </c>
      <c r="L4134" s="2">
        <v>15.74</v>
      </c>
      <c r="M4134" s="2">
        <v>19.36</v>
      </c>
      <c r="N4134" s="2">
        <v>92.59</v>
      </c>
      <c r="O4134" s="2">
        <v>81.3</v>
      </c>
      <c r="P4134" s="2">
        <v>348</v>
      </c>
      <c r="Q4134" s="2">
        <v>317.39999999999998</v>
      </c>
      <c r="R4134" s="2">
        <v>376.76</v>
      </c>
      <c r="S4134" s="2">
        <v>91.21</v>
      </c>
      <c r="T4134" s="2">
        <v>84.24</v>
      </c>
      <c r="U4134" s="2" t="s">
        <v>60</v>
      </c>
      <c r="V4134" s="2" t="s">
        <v>60</v>
      </c>
      <c r="W4134" s="2" t="s">
        <v>60</v>
      </c>
      <c r="X4134" s="2" t="s">
        <v>60</v>
      </c>
      <c r="Y4134" s="2" t="s">
        <v>60</v>
      </c>
      <c r="Z4134" s="2" t="s">
        <v>60</v>
      </c>
    </row>
    <row r="4135" spans="1:26" x14ac:dyDescent="0.3">
      <c r="A4135" s="3" t="s">
        <v>815</v>
      </c>
      <c r="B4135" s="3" t="s">
        <v>816</v>
      </c>
      <c r="C4135" s="3">
        <v>31</v>
      </c>
      <c r="D4135" s="3" t="s">
        <v>24</v>
      </c>
      <c r="E4135" s="3" t="s">
        <v>85</v>
      </c>
      <c r="F4135" s="3" t="s">
        <v>58</v>
      </c>
      <c r="G4135" s="3" t="s">
        <v>88</v>
      </c>
      <c r="H4135" s="3" t="s">
        <v>60</v>
      </c>
      <c r="I4135" s="3">
        <v>111</v>
      </c>
      <c r="J4135" s="3">
        <v>300</v>
      </c>
      <c r="K4135" s="3">
        <v>16</v>
      </c>
      <c r="L4135" s="3">
        <v>13.64</v>
      </c>
      <c r="M4135" s="3">
        <v>18.93</v>
      </c>
      <c r="N4135" s="3">
        <v>85.25</v>
      </c>
      <c r="O4135" s="3">
        <v>72.05</v>
      </c>
      <c r="P4135" s="3">
        <v>252</v>
      </c>
      <c r="Q4135" s="3">
        <v>265.68</v>
      </c>
      <c r="R4135" s="3">
        <v>282.89</v>
      </c>
      <c r="S4135" s="3">
        <v>105.43</v>
      </c>
      <c r="T4135" s="3">
        <v>93.92</v>
      </c>
      <c r="U4135" s="3" t="s">
        <v>60</v>
      </c>
      <c r="V4135" s="3" t="s">
        <v>60</v>
      </c>
      <c r="W4135" s="3" t="s">
        <v>60</v>
      </c>
      <c r="X4135" s="3" t="s">
        <v>60</v>
      </c>
      <c r="Y4135" s="3" t="s">
        <v>60</v>
      </c>
      <c r="Z4135" s="3" t="s">
        <v>60</v>
      </c>
    </row>
    <row r="4136" spans="1:26" x14ac:dyDescent="0.3">
      <c r="A4136" s="2" t="s">
        <v>815</v>
      </c>
      <c r="B4136" s="2" t="s">
        <v>816</v>
      </c>
      <c r="C4136" s="2">
        <v>32</v>
      </c>
      <c r="D4136" s="2" t="s">
        <v>24</v>
      </c>
      <c r="E4136" s="2" t="s">
        <v>85</v>
      </c>
      <c r="F4136" s="2" t="s">
        <v>58</v>
      </c>
      <c r="G4136" s="2" t="s">
        <v>89</v>
      </c>
      <c r="H4136" s="2" t="s">
        <v>12</v>
      </c>
      <c r="I4136" s="2">
        <v>406</v>
      </c>
      <c r="J4136" s="2">
        <v>874</v>
      </c>
      <c r="K4136" s="2">
        <v>39</v>
      </c>
      <c r="L4136" s="2">
        <v>36.04</v>
      </c>
      <c r="M4136" s="2">
        <v>38.29</v>
      </c>
      <c r="N4136" s="2">
        <v>92.41</v>
      </c>
      <c r="O4136" s="2">
        <v>94.12</v>
      </c>
      <c r="P4136" s="2">
        <v>767</v>
      </c>
      <c r="Q4136" s="2">
        <v>740.42</v>
      </c>
      <c r="R4136" s="2">
        <v>800.07</v>
      </c>
      <c r="S4136" s="2">
        <v>96.53</v>
      </c>
      <c r="T4136" s="2">
        <v>92.54</v>
      </c>
      <c r="U4136" s="2" t="s">
        <v>60</v>
      </c>
      <c r="V4136" s="2" t="s">
        <v>60</v>
      </c>
      <c r="W4136" s="2" t="s">
        <v>60</v>
      </c>
      <c r="X4136" s="2" t="s">
        <v>60</v>
      </c>
      <c r="Y4136" s="2" t="s">
        <v>60</v>
      </c>
      <c r="Z4136" s="2" t="s">
        <v>60</v>
      </c>
    </row>
    <row r="4137" spans="1:26" x14ac:dyDescent="0.3">
      <c r="A4137" s="3" t="s">
        <v>815</v>
      </c>
      <c r="B4137" s="3" t="s">
        <v>816</v>
      </c>
      <c r="C4137" s="3">
        <v>33</v>
      </c>
      <c r="D4137" s="3" t="s">
        <v>24</v>
      </c>
      <c r="E4137" s="3" t="s">
        <v>85</v>
      </c>
      <c r="F4137" s="3" t="s">
        <v>58</v>
      </c>
      <c r="G4137" s="3" t="s">
        <v>90</v>
      </c>
      <c r="H4137" s="3" t="s">
        <v>60</v>
      </c>
      <c r="I4137" s="3">
        <v>66</v>
      </c>
      <c r="J4137" s="3">
        <v>304</v>
      </c>
      <c r="K4137" s="3">
        <v>13</v>
      </c>
      <c r="L4137" s="3">
        <v>10.86</v>
      </c>
      <c r="M4137" s="3">
        <v>13.59</v>
      </c>
      <c r="N4137" s="3">
        <v>83.54</v>
      </c>
      <c r="O4137" s="3">
        <v>79.91</v>
      </c>
      <c r="P4137" s="3">
        <v>265</v>
      </c>
      <c r="Q4137" s="3">
        <v>255.4</v>
      </c>
      <c r="R4137" s="3">
        <v>265.19</v>
      </c>
      <c r="S4137" s="3">
        <v>96.38</v>
      </c>
      <c r="T4137" s="3">
        <v>96.31</v>
      </c>
      <c r="U4137" s="3" t="s">
        <v>60</v>
      </c>
      <c r="V4137" s="3" t="s">
        <v>60</v>
      </c>
      <c r="W4137" s="3" t="s">
        <v>60</v>
      </c>
      <c r="X4137" s="3" t="s">
        <v>60</v>
      </c>
      <c r="Y4137" s="3" t="s">
        <v>60</v>
      </c>
      <c r="Z4137" s="3" t="s">
        <v>60</v>
      </c>
    </row>
    <row r="4138" spans="1:26" x14ac:dyDescent="0.3">
      <c r="A4138" s="2" t="s">
        <v>815</v>
      </c>
      <c r="B4138" s="2" t="s">
        <v>816</v>
      </c>
      <c r="C4138" s="2">
        <v>34</v>
      </c>
      <c r="D4138" s="2" t="s">
        <v>24</v>
      </c>
      <c r="E4138" s="2" t="s">
        <v>85</v>
      </c>
      <c r="F4138" s="2" t="s">
        <v>58</v>
      </c>
      <c r="G4138" s="2" t="s">
        <v>91</v>
      </c>
      <c r="H4138" s="2" t="s">
        <v>60</v>
      </c>
      <c r="I4138" s="2">
        <v>60</v>
      </c>
      <c r="J4138" s="2">
        <v>180</v>
      </c>
      <c r="K4138" s="2">
        <v>10</v>
      </c>
      <c r="L4138" s="2">
        <v>14.35</v>
      </c>
      <c r="M4138" s="2">
        <v>20.63</v>
      </c>
      <c r="N4138" s="2">
        <v>143.5</v>
      </c>
      <c r="O4138" s="2">
        <v>69.56</v>
      </c>
      <c r="P4138" s="2">
        <v>143</v>
      </c>
      <c r="Q4138" s="2">
        <v>191.38</v>
      </c>
      <c r="R4138" s="2">
        <v>188.7</v>
      </c>
      <c r="S4138" s="2">
        <v>133.83000000000001</v>
      </c>
      <c r="T4138" s="2">
        <v>101.42</v>
      </c>
      <c r="U4138" s="2" t="s">
        <v>60</v>
      </c>
      <c r="V4138" s="2" t="s">
        <v>60</v>
      </c>
      <c r="W4138" s="2" t="s">
        <v>60</v>
      </c>
      <c r="X4138" s="2" t="s">
        <v>60</v>
      </c>
      <c r="Y4138" s="2" t="s">
        <v>60</v>
      </c>
      <c r="Z4138" s="2" t="s">
        <v>60</v>
      </c>
    </row>
    <row r="4139" spans="1:26" x14ac:dyDescent="0.3">
      <c r="A4139" s="3" t="s">
        <v>815</v>
      </c>
      <c r="B4139" s="3" t="s">
        <v>816</v>
      </c>
      <c r="C4139" s="3">
        <v>35</v>
      </c>
      <c r="D4139" s="3" t="s">
        <v>24</v>
      </c>
      <c r="E4139" s="3" t="s">
        <v>85</v>
      </c>
      <c r="F4139" s="3" t="s">
        <v>58</v>
      </c>
      <c r="G4139" s="3" t="s">
        <v>92</v>
      </c>
      <c r="H4139" s="3" t="s">
        <v>60</v>
      </c>
      <c r="I4139" s="3">
        <v>126</v>
      </c>
      <c r="J4139" s="3">
        <v>619</v>
      </c>
      <c r="K4139" s="3">
        <v>23</v>
      </c>
      <c r="L4139" s="3">
        <v>0</v>
      </c>
      <c r="M4139" s="3">
        <v>30.79</v>
      </c>
      <c r="N4139" s="3">
        <v>0</v>
      </c>
      <c r="O4139" s="3">
        <v>0</v>
      </c>
      <c r="P4139" s="3">
        <v>547</v>
      </c>
      <c r="Q4139" s="3">
        <v>213.47</v>
      </c>
      <c r="R4139" s="3">
        <v>524.51</v>
      </c>
      <c r="S4139" s="3">
        <v>39.03</v>
      </c>
      <c r="T4139" s="3">
        <v>40.700000000000003</v>
      </c>
      <c r="U4139" s="3" t="s">
        <v>60</v>
      </c>
      <c r="V4139" s="3" t="s">
        <v>60</v>
      </c>
      <c r="W4139" s="3" t="s">
        <v>60</v>
      </c>
      <c r="X4139" s="3" t="s">
        <v>60</v>
      </c>
      <c r="Y4139" s="3" t="s">
        <v>60</v>
      </c>
      <c r="Z4139" s="3" t="s">
        <v>60</v>
      </c>
    </row>
    <row r="4140" spans="1:26" x14ac:dyDescent="0.3">
      <c r="A4140" s="2" t="s">
        <v>815</v>
      </c>
      <c r="B4140" s="2" t="s">
        <v>816</v>
      </c>
      <c r="C4140" s="2">
        <v>36</v>
      </c>
      <c r="D4140" s="2" t="s">
        <v>24</v>
      </c>
      <c r="E4140" s="2" t="s">
        <v>85</v>
      </c>
      <c r="F4140" s="2" t="s">
        <v>58</v>
      </c>
      <c r="G4140" s="2" t="s">
        <v>93</v>
      </c>
      <c r="H4140" s="2" t="s">
        <v>60</v>
      </c>
      <c r="I4140" s="2">
        <v>120</v>
      </c>
      <c r="J4140" s="2">
        <v>550</v>
      </c>
      <c r="K4140" s="2">
        <v>35</v>
      </c>
      <c r="L4140" s="2">
        <v>26.1</v>
      </c>
      <c r="M4140" s="2">
        <v>34.21</v>
      </c>
      <c r="N4140" s="2">
        <v>74.569999999999993</v>
      </c>
      <c r="O4140" s="2">
        <v>76.290000000000006</v>
      </c>
      <c r="P4140" s="2">
        <v>458</v>
      </c>
      <c r="Q4140" s="2">
        <v>468.68</v>
      </c>
      <c r="R4140" s="2">
        <v>556.74</v>
      </c>
      <c r="S4140" s="2">
        <v>102.33</v>
      </c>
      <c r="T4140" s="2">
        <v>84.18</v>
      </c>
      <c r="U4140" s="2" t="s">
        <v>60</v>
      </c>
      <c r="V4140" s="2" t="s">
        <v>60</v>
      </c>
      <c r="W4140" s="2" t="s">
        <v>60</v>
      </c>
      <c r="X4140" s="2" t="s">
        <v>60</v>
      </c>
      <c r="Y4140" s="2" t="s">
        <v>60</v>
      </c>
      <c r="Z4140" s="2" t="s">
        <v>60</v>
      </c>
    </row>
    <row r="4141" spans="1:26" x14ac:dyDescent="0.3">
      <c r="A4141" s="3" t="s">
        <v>815</v>
      </c>
      <c r="B4141" s="3" t="s">
        <v>816</v>
      </c>
      <c r="C4141" s="3">
        <v>37</v>
      </c>
      <c r="D4141" s="3" t="s">
        <v>24</v>
      </c>
      <c r="E4141" s="3" t="s">
        <v>85</v>
      </c>
      <c r="F4141" s="3" t="s">
        <v>58</v>
      </c>
      <c r="G4141" s="3" t="s">
        <v>94</v>
      </c>
      <c r="H4141" s="3" t="s">
        <v>60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 t="s">
        <v>60</v>
      </c>
      <c r="V4141" s="3" t="s">
        <v>60</v>
      </c>
      <c r="W4141" s="3" t="s">
        <v>60</v>
      </c>
      <c r="X4141" s="3" t="s">
        <v>60</v>
      </c>
      <c r="Y4141" s="3" t="s">
        <v>60</v>
      </c>
      <c r="Z4141" s="3" t="s">
        <v>60</v>
      </c>
    </row>
    <row r="4142" spans="1:26" x14ac:dyDescent="0.3">
      <c r="A4142" s="2" t="s">
        <v>815</v>
      </c>
      <c r="B4142" s="2" t="s">
        <v>816</v>
      </c>
      <c r="C4142" s="2">
        <v>38</v>
      </c>
      <c r="D4142" s="2" t="s">
        <v>24</v>
      </c>
      <c r="E4142" s="2" t="s">
        <v>85</v>
      </c>
      <c r="F4142" s="2" t="s">
        <v>58</v>
      </c>
      <c r="G4142" s="2" t="s">
        <v>95</v>
      </c>
      <c r="H4142" s="2" t="s">
        <v>12</v>
      </c>
      <c r="I4142" s="2">
        <v>372</v>
      </c>
      <c r="J4142" s="2">
        <v>1653</v>
      </c>
      <c r="K4142" s="2">
        <v>81</v>
      </c>
      <c r="L4142" s="2">
        <v>51.31</v>
      </c>
      <c r="M4142" s="2">
        <v>99.22</v>
      </c>
      <c r="N4142" s="2">
        <v>63.35</v>
      </c>
      <c r="O4142" s="2">
        <v>51.71</v>
      </c>
      <c r="P4142" s="2">
        <v>1413</v>
      </c>
      <c r="Q4142" s="2">
        <v>1128.93</v>
      </c>
      <c r="R4142" s="2">
        <v>1535.14</v>
      </c>
      <c r="S4142" s="2">
        <v>79.900000000000006</v>
      </c>
      <c r="T4142" s="2">
        <v>73.540000000000006</v>
      </c>
      <c r="U4142" s="2" t="s">
        <v>60</v>
      </c>
      <c r="V4142" s="2" t="s">
        <v>60</v>
      </c>
      <c r="W4142" s="2" t="s">
        <v>60</v>
      </c>
      <c r="X4142" s="2" t="s">
        <v>60</v>
      </c>
      <c r="Y4142" s="2" t="s">
        <v>60</v>
      </c>
      <c r="Z4142" s="2" t="s">
        <v>60</v>
      </c>
    </row>
    <row r="4143" spans="1:26" x14ac:dyDescent="0.3">
      <c r="A4143" s="3" t="s">
        <v>815</v>
      </c>
      <c r="B4143" s="3" t="s">
        <v>816</v>
      </c>
      <c r="C4143" s="3">
        <v>39</v>
      </c>
      <c r="D4143" s="3" t="s">
        <v>24</v>
      </c>
      <c r="E4143" s="3" t="s">
        <v>85</v>
      </c>
      <c r="F4143" s="3" t="s">
        <v>58</v>
      </c>
      <c r="G4143" s="3" t="s">
        <v>96</v>
      </c>
      <c r="H4143" s="3" t="s">
        <v>60</v>
      </c>
      <c r="I4143" s="3">
        <v>110</v>
      </c>
      <c r="J4143" s="3">
        <v>475</v>
      </c>
      <c r="K4143" s="3">
        <v>20</v>
      </c>
      <c r="L4143" s="3">
        <v>17.57</v>
      </c>
      <c r="M4143" s="3">
        <v>21.83</v>
      </c>
      <c r="N4143" s="3">
        <v>87.85</v>
      </c>
      <c r="O4143" s="3">
        <v>80.489999999999995</v>
      </c>
      <c r="P4143" s="3">
        <v>405</v>
      </c>
      <c r="Q4143" s="3">
        <v>428.06</v>
      </c>
      <c r="R4143" s="3">
        <v>435.07</v>
      </c>
      <c r="S4143" s="3">
        <v>105.69</v>
      </c>
      <c r="T4143" s="3">
        <v>98.39</v>
      </c>
      <c r="U4143" s="3" t="s">
        <v>60</v>
      </c>
      <c r="V4143" s="3" t="s">
        <v>60</v>
      </c>
      <c r="W4143" s="3" t="s">
        <v>60</v>
      </c>
      <c r="X4143" s="3" t="s">
        <v>60</v>
      </c>
      <c r="Y4143" s="3" t="s">
        <v>60</v>
      </c>
      <c r="Z4143" s="3" t="s">
        <v>60</v>
      </c>
    </row>
    <row r="4144" spans="1:26" x14ac:dyDescent="0.3">
      <c r="A4144" s="2" t="s">
        <v>815</v>
      </c>
      <c r="B4144" s="2" t="s">
        <v>816</v>
      </c>
      <c r="C4144" s="2">
        <v>40</v>
      </c>
      <c r="D4144" s="2" t="s">
        <v>24</v>
      </c>
      <c r="E4144" s="2" t="s">
        <v>85</v>
      </c>
      <c r="F4144" s="2" t="s">
        <v>58</v>
      </c>
      <c r="G4144" s="2" t="s">
        <v>97</v>
      </c>
      <c r="H4144" s="2" t="s">
        <v>12</v>
      </c>
      <c r="I4144" s="2">
        <v>110</v>
      </c>
      <c r="J4144" s="2">
        <v>475</v>
      </c>
      <c r="K4144" s="2">
        <v>20</v>
      </c>
      <c r="L4144" s="2">
        <v>17.57</v>
      </c>
      <c r="M4144" s="2">
        <v>21.83</v>
      </c>
      <c r="N4144" s="2">
        <v>87.85</v>
      </c>
      <c r="O4144" s="2">
        <v>80.489999999999995</v>
      </c>
      <c r="P4144" s="2">
        <v>405</v>
      </c>
      <c r="Q4144" s="2">
        <v>428.06</v>
      </c>
      <c r="R4144" s="2">
        <v>435.07</v>
      </c>
      <c r="S4144" s="2">
        <v>105.69</v>
      </c>
      <c r="T4144" s="2">
        <v>98.39</v>
      </c>
      <c r="U4144" s="2" t="s">
        <v>60</v>
      </c>
      <c r="V4144" s="2" t="s">
        <v>60</v>
      </c>
      <c r="W4144" s="2" t="s">
        <v>60</v>
      </c>
      <c r="X4144" s="2" t="s">
        <v>60</v>
      </c>
      <c r="Y4144" s="2" t="s">
        <v>60</v>
      </c>
      <c r="Z4144" s="2" t="s">
        <v>60</v>
      </c>
    </row>
    <row r="4145" spans="1:26" x14ac:dyDescent="0.3">
      <c r="A4145" s="3" t="s">
        <v>815</v>
      </c>
      <c r="B4145" s="3" t="s">
        <v>816</v>
      </c>
      <c r="C4145" s="3">
        <v>41</v>
      </c>
      <c r="D4145" s="3" t="s">
        <v>24</v>
      </c>
      <c r="E4145" s="3" t="s">
        <v>85</v>
      </c>
      <c r="F4145" s="3" t="s">
        <v>58</v>
      </c>
      <c r="G4145" s="3" t="s">
        <v>58</v>
      </c>
      <c r="H4145" s="3" t="s">
        <v>12</v>
      </c>
      <c r="I4145" s="3">
        <v>888</v>
      </c>
      <c r="J4145" s="3">
        <v>3002</v>
      </c>
      <c r="K4145" s="3">
        <v>140</v>
      </c>
      <c r="L4145" s="3">
        <v>104.92</v>
      </c>
      <c r="M4145" s="3">
        <v>159.34</v>
      </c>
      <c r="N4145" s="3">
        <v>74.94</v>
      </c>
      <c r="O4145" s="3">
        <v>65.849999999999994</v>
      </c>
      <c r="P4145" s="3">
        <v>2585</v>
      </c>
      <c r="Q4145" s="3">
        <v>2297.41</v>
      </c>
      <c r="R4145" s="3">
        <v>2770.28</v>
      </c>
      <c r="S4145" s="3">
        <v>88.87</v>
      </c>
      <c r="T4145" s="3">
        <v>82.93</v>
      </c>
      <c r="U4145" s="3" t="s">
        <v>60</v>
      </c>
      <c r="V4145" s="3" t="s">
        <v>60</v>
      </c>
      <c r="W4145" s="3" t="s">
        <v>60</v>
      </c>
      <c r="X4145" s="3" t="s">
        <v>60</v>
      </c>
      <c r="Y4145" s="3" t="s">
        <v>60</v>
      </c>
      <c r="Z4145" s="3" t="s">
        <v>60</v>
      </c>
    </row>
    <row r="4146" spans="1:26" x14ac:dyDescent="0.3">
      <c r="A4146" s="2" t="s">
        <v>815</v>
      </c>
      <c r="B4146" s="2" t="s">
        <v>816</v>
      </c>
      <c r="C4146" s="2">
        <v>42</v>
      </c>
      <c r="D4146" s="2" t="s">
        <v>24</v>
      </c>
      <c r="E4146" s="2" t="s">
        <v>85</v>
      </c>
      <c r="F4146" s="2" t="s">
        <v>65</v>
      </c>
      <c r="G4146" s="2" t="s">
        <v>98</v>
      </c>
      <c r="H4146" s="2" t="s">
        <v>60</v>
      </c>
      <c r="I4146" s="2">
        <v>192</v>
      </c>
      <c r="J4146" s="2">
        <v>653</v>
      </c>
      <c r="K4146" s="2">
        <v>21</v>
      </c>
      <c r="L4146" s="2">
        <v>17.579999999999998</v>
      </c>
      <c r="M4146" s="2">
        <v>24.91</v>
      </c>
      <c r="N4146" s="2">
        <v>83.71</v>
      </c>
      <c r="O4146" s="2">
        <v>70.569999999999993</v>
      </c>
      <c r="P4146" s="2">
        <v>597</v>
      </c>
      <c r="Q4146" s="2">
        <v>533</v>
      </c>
      <c r="R4146" s="2">
        <v>576.92999999999995</v>
      </c>
      <c r="S4146" s="2">
        <v>89.28</v>
      </c>
      <c r="T4146" s="2">
        <v>92.39</v>
      </c>
      <c r="U4146" s="2" t="s">
        <v>60</v>
      </c>
      <c r="V4146" s="2" t="s">
        <v>60</v>
      </c>
      <c r="W4146" s="2" t="s">
        <v>60</v>
      </c>
      <c r="X4146" s="2" t="s">
        <v>60</v>
      </c>
      <c r="Y4146" s="2" t="s">
        <v>60</v>
      </c>
      <c r="Z4146" s="2" t="s">
        <v>60</v>
      </c>
    </row>
    <row r="4147" spans="1:26" x14ac:dyDescent="0.3">
      <c r="A4147" s="3" t="s">
        <v>815</v>
      </c>
      <c r="B4147" s="3" t="s">
        <v>816</v>
      </c>
      <c r="C4147" s="3">
        <v>43</v>
      </c>
      <c r="D4147" s="3" t="s">
        <v>24</v>
      </c>
      <c r="E4147" s="3" t="s">
        <v>85</v>
      </c>
      <c r="F4147" s="3" t="s">
        <v>65</v>
      </c>
      <c r="G4147" s="3" t="s">
        <v>99</v>
      </c>
      <c r="H4147" s="3" t="s">
        <v>12</v>
      </c>
      <c r="I4147" s="3">
        <v>192</v>
      </c>
      <c r="J4147" s="3">
        <v>653</v>
      </c>
      <c r="K4147" s="3">
        <v>21</v>
      </c>
      <c r="L4147" s="3">
        <v>17.579999999999998</v>
      </c>
      <c r="M4147" s="3">
        <v>24.91</v>
      </c>
      <c r="N4147" s="3">
        <v>83.71</v>
      </c>
      <c r="O4147" s="3">
        <v>70.569999999999993</v>
      </c>
      <c r="P4147" s="3">
        <v>597</v>
      </c>
      <c r="Q4147" s="3">
        <v>533</v>
      </c>
      <c r="R4147" s="3">
        <v>576.92999999999995</v>
      </c>
      <c r="S4147" s="3">
        <v>89.28</v>
      </c>
      <c r="T4147" s="3">
        <v>92.39</v>
      </c>
      <c r="U4147" s="3" t="s">
        <v>60</v>
      </c>
      <c r="V4147" s="3" t="s">
        <v>60</v>
      </c>
      <c r="W4147" s="3" t="s">
        <v>60</v>
      </c>
      <c r="X4147" s="3" t="s">
        <v>60</v>
      </c>
      <c r="Y4147" s="3" t="s">
        <v>60</v>
      </c>
      <c r="Z4147" s="3" t="s">
        <v>60</v>
      </c>
    </row>
    <row r="4148" spans="1:26" x14ac:dyDescent="0.3">
      <c r="A4148" s="2" t="s">
        <v>815</v>
      </c>
      <c r="B4148" s="2" t="s">
        <v>816</v>
      </c>
      <c r="C4148" s="2">
        <v>44</v>
      </c>
      <c r="D4148" s="2" t="s">
        <v>24</v>
      </c>
      <c r="E4148" s="2" t="s">
        <v>85</v>
      </c>
      <c r="F4148" s="2" t="s">
        <v>65</v>
      </c>
      <c r="G4148" s="2" t="s">
        <v>100</v>
      </c>
      <c r="H4148" s="2" t="s">
        <v>60</v>
      </c>
      <c r="I4148" s="2">
        <v>100</v>
      </c>
      <c r="J4148" s="2">
        <v>348</v>
      </c>
      <c r="K4148" s="2">
        <v>8</v>
      </c>
      <c r="L4148" s="2">
        <v>5.32</v>
      </c>
      <c r="M4148" s="2">
        <v>11.07</v>
      </c>
      <c r="N4148" s="2">
        <v>66.5</v>
      </c>
      <c r="O4148" s="2">
        <v>48.06</v>
      </c>
      <c r="P4148" s="2">
        <v>326</v>
      </c>
      <c r="Q4148" s="2">
        <v>129.30000000000001</v>
      </c>
      <c r="R4148" s="2">
        <v>316.22000000000003</v>
      </c>
      <c r="S4148" s="2">
        <v>39.659999999999997</v>
      </c>
      <c r="T4148" s="2">
        <v>40.89</v>
      </c>
      <c r="U4148" s="2" t="s">
        <v>60</v>
      </c>
      <c r="V4148" s="2" t="s">
        <v>60</v>
      </c>
      <c r="W4148" s="2" t="s">
        <v>60</v>
      </c>
      <c r="X4148" s="2" t="s">
        <v>60</v>
      </c>
      <c r="Y4148" s="2" t="s">
        <v>60</v>
      </c>
      <c r="Z4148" s="2" t="s">
        <v>60</v>
      </c>
    </row>
    <row r="4149" spans="1:26" x14ac:dyDescent="0.3">
      <c r="A4149" s="3" t="s">
        <v>815</v>
      </c>
      <c r="B4149" s="3" t="s">
        <v>816</v>
      </c>
      <c r="C4149" s="3">
        <v>45</v>
      </c>
      <c r="D4149" s="3" t="s">
        <v>24</v>
      </c>
      <c r="E4149" s="3" t="s">
        <v>85</v>
      </c>
      <c r="F4149" s="3" t="s">
        <v>65</v>
      </c>
      <c r="G4149" s="3" t="s">
        <v>101</v>
      </c>
      <c r="H4149" s="3" t="s">
        <v>12</v>
      </c>
      <c r="I4149" s="3">
        <v>100</v>
      </c>
      <c r="J4149" s="3">
        <v>348</v>
      </c>
      <c r="K4149" s="3">
        <v>8</v>
      </c>
      <c r="L4149" s="3">
        <v>5.32</v>
      </c>
      <c r="M4149" s="3">
        <v>11.07</v>
      </c>
      <c r="N4149" s="3">
        <v>66.5</v>
      </c>
      <c r="O4149" s="3">
        <v>48.06</v>
      </c>
      <c r="P4149" s="3">
        <v>326</v>
      </c>
      <c r="Q4149" s="3">
        <v>129.30000000000001</v>
      </c>
      <c r="R4149" s="3">
        <v>316.22000000000003</v>
      </c>
      <c r="S4149" s="3">
        <v>39.659999999999997</v>
      </c>
      <c r="T4149" s="3">
        <v>40.89</v>
      </c>
      <c r="U4149" s="3" t="s">
        <v>60</v>
      </c>
      <c r="V4149" s="3" t="s">
        <v>60</v>
      </c>
      <c r="W4149" s="3" t="s">
        <v>60</v>
      </c>
      <c r="X4149" s="3" t="s">
        <v>60</v>
      </c>
      <c r="Y4149" s="3" t="s">
        <v>60</v>
      </c>
      <c r="Z4149" s="3" t="s">
        <v>60</v>
      </c>
    </row>
    <row r="4150" spans="1:26" x14ac:dyDescent="0.3">
      <c r="A4150" s="2" t="s">
        <v>815</v>
      </c>
      <c r="B4150" s="2" t="s">
        <v>816</v>
      </c>
      <c r="C4150" s="2">
        <v>46</v>
      </c>
      <c r="D4150" s="2" t="s">
        <v>24</v>
      </c>
      <c r="E4150" s="2" t="s">
        <v>85</v>
      </c>
      <c r="F4150" s="2" t="s">
        <v>65</v>
      </c>
      <c r="G4150" s="2" t="s">
        <v>102</v>
      </c>
      <c r="H4150" s="2" t="s">
        <v>60</v>
      </c>
      <c r="I4150" s="2">
        <v>70</v>
      </c>
      <c r="J4150" s="2">
        <v>293</v>
      </c>
      <c r="K4150" s="2">
        <v>8</v>
      </c>
      <c r="L4150" s="2">
        <v>7.43</v>
      </c>
      <c r="M4150" s="2">
        <v>10.39</v>
      </c>
      <c r="N4150" s="2">
        <v>92.88</v>
      </c>
      <c r="O4150" s="2">
        <v>71.510000000000005</v>
      </c>
      <c r="P4150" s="2">
        <v>269</v>
      </c>
      <c r="Q4150" s="2">
        <v>234.86</v>
      </c>
      <c r="R4150" s="2">
        <v>239.95</v>
      </c>
      <c r="S4150" s="2">
        <v>87.31</v>
      </c>
      <c r="T4150" s="2">
        <v>97.88</v>
      </c>
      <c r="U4150" s="2" t="s">
        <v>60</v>
      </c>
      <c r="V4150" s="2" t="s">
        <v>60</v>
      </c>
      <c r="W4150" s="2" t="s">
        <v>60</v>
      </c>
      <c r="X4150" s="2" t="s">
        <v>60</v>
      </c>
      <c r="Y4150" s="2" t="s">
        <v>60</v>
      </c>
      <c r="Z4150" s="2" t="s">
        <v>60</v>
      </c>
    </row>
    <row r="4151" spans="1:26" x14ac:dyDescent="0.3">
      <c r="A4151" s="3" t="s">
        <v>815</v>
      </c>
      <c r="B4151" s="3" t="s">
        <v>816</v>
      </c>
      <c r="C4151" s="3">
        <v>47</v>
      </c>
      <c r="D4151" s="3" t="s">
        <v>24</v>
      </c>
      <c r="E4151" s="3" t="s">
        <v>85</v>
      </c>
      <c r="F4151" s="3" t="s">
        <v>65</v>
      </c>
      <c r="G4151" s="3" t="s">
        <v>103</v>
      </c>
      <c r="H4151" s="3" t="s">
        <v>12</v>
      </c>
      <c r="I4151" s="3">
        <v>70</v>
      </c>
      <c r="J4151" s="3">
        <v>293</v>
      </c>
      <c r="K4151" s="3">
        <v>8</v>
      </c>
      <c r="L4151" s="3">
        <v>7.43</v>
      </c>
      <c r="M4151" s="3">
        <v>10.39</v>
      </c>
      <c r="N4151" s="3">
        <v>92.88</v>
      </c>
      <c r="O4151" s="3">
        <v>71.510000000000005</v>
      </c>
      <c r="P4151" s="3">
        <v>269</v>
      </c>
      <c r="Q4151" s="3">
        <v>234.86</v>
      </c>
      <c r="R4151" s="3">
        <v>239.95</v>
      </c>
      <c r="S4151" s="3">
        <v>87.31</v>
      </c>
      <c r="T4151" s="3">
        <v>97.88</v>
      </c>
      <c r="U4151" s="3" t="s">
        <v>60</v>
      </c>
      <c r="V4151" s="3" t="s">
        <v>60</v>
      </c>
      <c r="W4151" s="3" t="s">
        <v>60</v>
      </c>
      <c r="X4151" s="3" t="s">
        <v>60</v>
      </c>
      <c r="Y4151" s="3" t="s">
        <v>60</v>
      </c>
      <c r="Z4151" s="3" t="s">
        <v>60</v>
      </c>
    </row>
    <row r="4152" spans="1:26" x14ac:dyDescent="0.3">
      <c r="A4152" s="2" t="s">
        <v>815</v>
      </c>
      <c r="B4152" s="2" t="s">
        <v>816</v>
      </c>
      <c r="C4152" s="2">
        <v>48</v>
      </c>
      <c r="D4152" s="2" t="s">
        <v>24</v>
      </c>
      <c r="E4152" s="2" t="s">
        <v>85</v>
      </c>
      <c r="F4152" s="2" t="s">
        <v>65</v>
      </c>
      <c r="G4152" s="2" t="s">
        <v>104</v>
      </c>
      <c r="H4152" s="2" t="s">
        <v>60</v>
      </c>
      <c r="I4152" s="2">
        <v>180</v>
      </c>
      <c r="J4152" s="2">
        <v>770</v>
      </c>
      <c r="K4152" s="2">
        <v>21</v>
      </c>
      <c r="L4152" s="2">
        <v>19.79</v>
      </c>
      <c r="M4152" s="2">
        <v>19.95</v>
      </c>
      <c r="N4152" s="2">
        <v>94.24</v>
      </c>
      <c r="O4152" s="2">
        <v>99.2</v>
      </c>
      <c r="P4152" s="2">
        <v>698</v>
      </c>
      <c r="Q4152" s="2">
        <v>642.19000000000005</v>
      </c>
      <c r="R4152" s="2">
        <v>386.37</v>
      </c>
      <c r="S4152" s="2">
        <v>92</v>
      </c>
      <c r="T4152" s="2">
        <v>166.21</v>
      </c>
      <c r="U4152" s="2" t="s">
        <v>60</v>
      </c>
      <c r="V4152" s="2" t="s">
        <v>60</v>
      </c>
      <c r="W4152" s="2" t="s">
        <v>60</v>
      </c>
      <c r="X4152" s="2" t="s">
        <v>60</v>
      </c>
      <c r="Y4152" s="2" t="s">
        <v>60</v>
      </c>
      <c r="Z4152" s="2" t="s">
        <v>60</v>
      </c>
    </row>
    <row r="4153" spans="1:26" x14ac:dyDescent="0.3">
      <c r="A4153" s="3" t="s">
        <v>815</v>
      </c>
      <c r="B4153" s="3" t="s">
        <v>816</v>
      </c>
      <c r="C4153" s="3">
        <v>49</v>
      </c>
      <c r="D4153" s="3" t="s">
        <v>24</v>
      </c>
      <c r="E4153" s="3" t="s">
        <v>85</v>
      </c>
      <c r="F4153" s="3" t="s">
        <v>65</v>
      </c>
      <c r="G4153" s="3" t="s">
        <v>105</v>
      </c>
      <c r="H4153" s="3" t="s">
        <v>12</v>
      </c>
      <c r="I4153" s="3">
        <v>180</v>
      </c>
      <c r="J4153" s="3">
        <v>770</v>
      </c>
      <c r="K4153" s="3">
        <v>21</v>
      </c>
      <c r="L4153" s="3">
        <v>19.79</v>
      </c>
      <c r="M4153" s="3">
        <v>19.95</v>
      </c>
      <c r="N4153" s="3">
        <v>94.24</v>
      </c>
      <c r="O4153" s="3">
        <v>99.2</v>
      </c>
      <c r="P4153" s="3">
        <v>698</v>
      </c>
      <c r="Q4153" s="3">
        <v>642.19000000000005</v>
      </c>
      <c r="R4153" s="3">
        <v>386.37</v>
      </c>
      <c r="S4153" s="3">
        <v>92</v>
      </c>
      <c r="T4153" s="3">
        <v>166.21</v>
      </c>
      <c r="U4153" s="3" t="s">
        <v>60</v>
      </c>
      <c r="V4153" s="3" t="s">
        <v>60</v>
      </c>
      <c r="W4153" s="3" t="s">
        <v>60</v>
      </c>
      <c r="X4153" s="3" t="s">
        <v>60</v>
      </c>
      <c r="Y4153" s="3" t="s">
        <v>60</v>
      </c>
      <c r="Z4153" s="3" t="s">
        <v>60</v>
      </c>
    </row>
    <row r="4154" spans="1:26" x14ac:dyDescent="0.3">
      <c r="A4154" s="2" t="s">
        <v>815</v>
      </c>
      <c r="B4154" s="2" t="s">
        <v>816</v>
      </c>
      <c r="C4154" s="2">
        <v>50</v>
      </c>
      <c r="D4154" s="2" t="s">
        <v>24</v>
      </c>
      <c r="E4154" s="2" t="s">
        <v>85</v>
      </c>
      <c r="F4154" s="2" t="s">
        <v>65</v>
      </c>
      <c r="G4154" s="2" t="s">
        <v>106</v>
      </c>
      <c r="H4154" s="2" t="s">
        <v>60</v>
      </c>
      <c r="I4154" s="2">
        <v>300</v>
      </c>
      <c r="J4154" s="2">
        <v>1213</v>
      </c>
      <c r="K4154" s="2">
        <v>58</v>
      </c>
      <c r="L4154" s="2">
        <v>43.5</v>
      </c>
      <c r="M4154" s="2">
        <v>49.5</v>
      </c>
      <c r="N4154" s="2">
        <v>75</v>
      </c>
      <c r="O4154" s="2">
        <v>87.88</v>
      </c>
      <c r="P4154" s="2">
        <v>1040</v>
      </c>
      <c r="Q4154" s="2">
        <v>1046.98</v>
      </c>
      <c r="R4154" s="2">
        <v>1227.75</v>
      </c>
      <c r="S4154" s="2">
        <v>100.67</v>
      </c>
      <c r="T4154" s="2">
        <v>85.28</v>
      </c>
      <c r="U4154" s="2" t="s">
        <v>60</v>
      </c>
      <c r="V4154" s="2" t="s">
        <v>60</v>
      </c>
      <c r="W4154" s="2" t="s">
        <v>60</v>
      </c>
      <c r="X4154" s="2" t="s">
        <v>60</v>
      </c>
      <c r="Y4154" s="2" t="s">
        <v>60</v>
      </c>
      <c r="Z4154" s="2" t="s">
        <v>60</v>
      </c>
    </row>
    <row r="4155" spans="1:26" x14ac:dyDescent="0.3">
      <c r="A4155" s="3" t="s">
        <v>815</v>
      </c>
      <c r="B4155" s="3" t="s">
        <v>816</v>
      </c>
      <c r="C4155" s="3">
        <v>51</v>
      </c>
      <c r="D4155" s="3" t="s">
        <v>24</v>
      </c>
      <c r="E4155" s="3" t="s">
        <v>85</v>
      </c>
      <c r="F4155" s="3" t="s">
        <v>65</v>
      </c>
      <c r="G4155" s="3" t="s">
        <v>107</v>
      </c>
      <c r="H4155" s="3" t="s">
        <v>60</v>
      </c>
      <c r="I4155" s="3">
        <v>1045</v>
      </c>
      <c r="J4155" s="3">
        <v>4132</v>
      </c>
      <c r="K4155" s="3">
        <v>132</v>
      </c>
      <c r="L4155" s="3">
        <v>147.21</v>
      </c>
      <c r="M4155" s="3">
        <v>160.99</v>
      </c>
      <c r="N4155" s="3">
        <v>111.52</v>
      </c>
      <c r="O4155" s="3">
        <v>91.44</v>
      </c>
      <c r="P4155" s="3">
        <v>3605</v>
      </c>
      <c r="Q4155" s="3">
        <v>3382.54</v>
      </c>
      <c r="R4155" s="3">
        <v>3842.37</v>
      </c>
      <c r="S4155" s="3">
        <v>93.83</v>
      </c>
      <c r="T4155" s="3">
        <v>88.03</v>
      </c>
      <c r="U4155" s="3" t="s">
        <v>60</v>
      </c>
      <c r="V4155" s="3" t="s">
        <v>60</v>
      </c>
      <c r="W4155" s="3" t="s">
        <v>60</v>
      </c>
      <c r="X4155" s="3" t="s">
        <v>60</v>
      </c>
      <c r="Y4155" s="3" t="s">
        <v>60</v>
      </c>
      <c r="Z4155" s="3" t="s">
        <v>60</v>
      </c>
    </row>
    <row r="4156" spans="1:26" x14ac:dyDescent="0.3">
      <c r="A4156" s="2" t="s">
        <v>815</v>
      </c>
      <c r="B4156" s="2" t="s">
        <v>816</v>
      </c>
      <c r="C4156" s="2">
        <v>52</v>
      </c>
      <c r="D4156" s="2" t="s">
        <v>24</v>
      </c>
      <c r="E4156" s="2" t="s">
        <v>85</v>
      </c>
      <c r="F4156" s="2" t="s">
        <v>65</v>
      </c>
      <c r="G4156" s="2" t="s">
        <v>108</v>
      </c>
      <c r="H4156" s="2" t="s">
        <v>12</v>
      </c>
      <c r="I4156" s="2">
        <v>1345</v>
      </c>
      <c r="J4156" s="2">
        <v>5345</v>
      </c>
      <c r="K4156" s="2">
        <v>190</v>
      </c>
      <c r="L4156" s="2">
        <v>190.71</v>
      </c>
      <c r="M4156" s="2">
        <v>210.49</v>
      </c>
      <c r="N4156" s="2">
        <v>100.37</v>
      </c>
      <c r="O4156" s="2">
        <v>90.6</v>
      </c>
      <c r="P4156" s="2">
        <v>4645</v>
      </c>
      <c r="Q4156" s="2">
        <v>4429.5200000000004</v>
      </c>
      <c r="R4156" s="2">
        <v>5070.12</v>
      </c>
      <c r="S4156" s="2">
        <v>95.36</v>
      </c>
      <c r="T4156" s="2">
        <v>87.37</v>
      </c>
      <c r="U4156" s="2" t="s">
        <v>60</v>
      </c>
      <c r="V4156" s="2" t="s">
        <v>60</v>
      </c>
      <c r="W4156" s="2" t="s">
        <v>60</v>
      </c>
      <c r="X4156" s="2" t="s">
        <v>60</v>
      </c>
      <c r="Y4156" s="2" t="s">
        <v>60</v>
      </c>
      <c r="Z4156" s="2" t="s">
        <v>60</v>
      </c>
    </row>
    <row r="4157" spans="1:26" x14ac:dyDescent="0.3">
      <c r="A4157" s="3" t="s">
        <v>815</v>
      </c>
      <c r="B4157" s="3" t="s">
        <v>816</v>
      </c>
      <c r="C4157" s="3">
        <v>53</v>
      </c>
      <c r="D4157" s="3" t="s">
        <v>24</v>
      </c>
      <c r="E4157" s="3" t="s">
        <v>85</v>
      </c>
      <c r="F4157" s="3" t="s">
        <v>65</v>
      </c>
      <c r="G4157" s="3" t="s">
        <v>109</v>
      </c>
      <c r="H4157" s="3" t="s">
        <v>60</v>
      </c>
      <c r="I4157" s="3">
        <v>100</v>
      </c>
      <c r="J4157" s="3">
        <v>402</v>
      </c>
      <c r="K4157" s="3">
        <v>20</v>
      </c>
      <c r="L4157" s="3">
        <v>12.27</v>
      </c>
      <c r="M4157" s="3">
        <v>15.3</v>
      </c>
      <c r="N4157" s="3">
        <v>61.35</v>
      </c>
      <c r="O4157" s="3">
        <v>80.2</v>
      </c>
      <c r="P4157" s="3">
        <v>361</v>
      </c>
      <c r="Q4157" s="3">
        <v>203.87</v>
      </c>
      <c r="R4157" s="3">
        <v>283.48</v>
      </c>
      <c r="S4157" s="3">
        <v>56.47</v>
      </c>
      <c r="T4157" s="3">
        <v>71.92</v>
      </c>
      <c r="U4157" s="3" t="s">
        <v>60</v>
      </c>
      <c r="V4157" s="3" t="s">
        <v>60</v>
      </c>
      <c r="W4157" s="3" t="s">
        <v>60</v>
      </c>
      <c r="X4157" s="3" t="s">
        <v>60</v>
      </c>
      <c r="Y4157" s="3" t="s">
        <v>60</v>
      </c>
      <c r="Z4157" s="3" t="s">
        <v>60</v>
      </c>
    </row>
    <row r="4158" spans="1:26" x14ac:dyDescent="0.3">
      <c r="A4158" s="2" t="s">
        <v>815</v>
      </c>
      <c r="B4158" s="2" t="s">
        <v>816</v>
      </c>
      <c r="C4158" s="2">
        <v>54</v>
      </c>
      <c r="D4158" s="2" t="s">
        <v>24</v>
      </c>
      <c r="E4158" s="2" t="s">
        <v>85</v>
      </c>
      <c r="F4158" s="2" t="s">
        <v>65</v>
      </c>
      <c r="G4158" s="2" t="s">
        <v>110</v>
      </c>
      <c r="H4158" s="2" t="s">
        <v>12</v>
      </c>
      <c r="I4158" s="2">
        <v>100</v>
      </c>
      <c r="J4158" s="2">
        <v>402</v>
      </c>
      <c r="K4158" s="2">
        <v>20</v>
      </c>
      <c r="L4158" s="2">
        <v>12.27</v>
      </c>
      <c r="M4158" s="2">
        <v>15.3</v>
      </c>
      <c r="N4158" s="2">
        <v>61.35</v>
      </c>
      <c r="O4158" s="2">
        <v>80.2</v>
      </c>
      <c r="P4158" s="2">
        <v>361</v>
      </c>
      <c r="Q4158" s="2">
        <v>203.87</v>
      </c>
      <c r="R4158" s="2">
        <v>283.48</v>
      </c>
      <c r="S4158" s="2">
        <v>56.47</v>
      </c>
      <c r="T4158" s="2">
        <v>71.92</v>
      </c>
      <c r="U4158" s="2" t="s">
        <v>60</v>
      </c>
      <c r="V4158" s="2" t="s">
        <v>60</v>
      </c>
      <c r="W4158" s="2" t="s">
        <v>60</v>
      </c>
      <c r="X4158" s="2" t="s">
        <v>60</v>
      </c>
      <c r="Y4158" s="2" t="s">
        <v>60</v>
      </c>
      <c r="Z4158" s="2" t="s">
        <v>60</v>
      </c>
    </row>
    <row r="4159" spans="1:26" x14ac:dyDescent="0.3">
      <c r="A4159" s="3" t="s">
        <v>815</v>
      </c>
      <c r="B4159" s="3" t="s">
        <v>816</v>
      </c>
      <c r="C4159" s="3">
        <v>55</v>
      </c>
      <c r="D4159" s="3" t="s">
        <v>24</v>
      </c>
      <c r="E4159" s="3" t="s">
        <v>85</v>
      </c>
      <c r="F4159" s="3" t="s">
        <v>65</v>
      </c>
      <c r="G4159" s="3" t="s">
        <v>111</v>
      </c>
      <c r="H4159" s="3" t="s">
        <v>60</v>
      </c>
      <c r="I4159" s="3">
        <v>36</v>
      </c>
      <c r="J4159" s="3">
        <v>158</v>
      </c>
      <c r="K4159" s="3">
        <v>6</v>
      </c>
      <c r="L4159" s="3">
        <v>4.66</v>
      </c>
      <c r="M4159" s="3">
        <v>6.51</v>
      </c>
      <c r="N4159" s="3">
        <v>77.67</v>
      </c>
      <c r="O4159" s="3">
        <v>71.58</v>
      </c>
      <c r="P4159" s="3">
        <v>133</v>
      </c>
      <c r="Q4159" s="3">
        <v>137.96</v>
      </c>
      <c r="R4159" s="3">
        <v>122.16</v>
      </c>
      <c r="S4159" s="3">
        <v>103.73</v>
      </c>
      <c r="T4159" s="3">
        <v>112.93</v>
      </c>
      <c r="U4159" s="3" t="s">
        <v>60</v>
      </c>
      <c r="V4159" s="3" t="s">
        <v>60</v>
      </c>
      <c r="W4159" s="3" t="s">
        <v>60</v>
      </c>
      <c r="X4159" s="3" t="s">
        <v>60</v>
      </c>
      <c r="Y4159" s="3" t="s">
        <v>60</v>
      </c>
      <c r="Z4159" s="3" t="s">
        <v>60</v>
      </c>
    </row>
    <row r="4160" spans="1:26" x14ac:dyDescent="0.3">
      <c r="A4160" s="2" t="s">
        <v>815</v>
      </c>
      <c r="B4160" s="2" t="s">
        <v>816</v>
      </c>
      <c r="C4160" s="2">
        <v>56</v>
      </c>
      <c r="D4160" s="2" t="s">
        <v>24</v>
      </c>
      <c r="E4160" s="2" t="s">
        <v>85</v>
      </c>
      <c r="F4160" s="2" t="s">
        <v>65</v>
      </c>
      <c r="G4160" s="2" t="s">
        <v>112</v>
      </c>
      <c r="H4160" s="2" t="s">
        <v>12</v>
      </c>
      <c r="I4160" s="2">
        <v>36</v>
      </c>
      <c r="J4160" s="2">
        <v>158</v>
      </c>
      <c r="K4160" s="2">
        <v>6</v>
      </c>
      <c r="L4160" s="2">
        <v>4.66</v>
      </c>
      <c r="M4160" s="2">
        <v>6.51</v>
      </c>
      <c r="N4160" s="2">
        <v>77.67</v>
      </c>
      <c r="O4160" s="2">
        <v>71.58</v>
      </c>
      <c r="P4160" s="2">
        <v>133</v>
      </c>
      <c r="Q4160" s="2">
        <v>137.96</v>
      </c>
      <c r="R4160" s="2">
        <v>122.16</v>
      </c>
      <c r="S4160" s="2">
        <v>103.73</v>
      </c>
      <c r="T4160" s="2">
        <v>112.93</v>
      </c>
      <c r="U4160" s="2" t="s">
        <v>60</v>
      </c>
      <c r="V4160" s="2" t="s">
        <v>60</v>
      </c>
      <c r="W4160" s="2" t="s">
        <v>60</v>
      </c>
      <c r="X4160" s="2" t="s">
        <v>60</v>
      </c>
      <c r="Y4160" s="2" t="s">
        <v>60</v>
      </c>
      <c r="Z4160" s="2" t="s">
        <v>60</v>
      </c>
    </row>
    <row r="4161" spans="1:26" x14ac:dyDescent="0.3">
      <c r="A4161" s="3" t="s">
        <v>815</v>
      </c>
      <c r="B4161" s="3" t="s">
        <v>816</v>
      </c>
      <c r="C4161" s="3">
        <v>57</v>
      </c>
      <c r="D4161" s="3" t="s">
        <v>24</v>
      </c>
      <c r="E4161" s="3" t="s">
        <v>85</v>
      </c>
      <c r="F4161" s="3" t="s">
        <v>65</v>
      </c>
      <c r="G4161" s="3" t="s">
        <v>113</v>
      </c>
      <c r="H4161" s="3" t="s">
        <v>60</v>
      </c>
      <c r="I4161" s="3">
        <v>86</v>
      </c>
      <c r="J4161" s="3">
        <v>332</v>
      </c>
      <c r="K4161" s="3">
        <v>11</v>
      </c>
      <c r="L4161" s="3">
        <v>10.17</v>
      </c>
      <c r="M4161" s="3">
        <v>11.44</v>
      </c>
      <c r="N4161" s="3">
        <v>92.45</v>
      </c>
      <c r="O4161" s="3">
        <v>88.9</v>
      </c>
      <c r="P4161" s="3">
        <v>302</v>
      </c>
      <c r="Q4161" s="3">
        <v>219.84</v>
      </c>
      <c r="R4161" s="3">
        <v>290.08</v>
      </c>
      <c r="S4161" s="3">
        <v>72.790000000000006</v>
      </c>
      <c r="T4161" s="3">
        <v>75.790000000000006</v>
      </c>
      <c r="U4161" s="3" t="s">
        <v>60</v>
      </c>
      <c r="V4161" s="3" t="s">
        <v>60</v>
      </c>
      <c r="W4161" s="3" t="s">
        <v>60</v>
      </c>
      <c r="X4161" s="3" t="s">
        <v>60</v>
      </c>
      <c r="Y4161" s="3" t="s">
        <v>60</v>
      </c>
      <c r="Z4161" s="3" t="s">
        <v>60</v>
      </c>
    </row>
    <row r="4162" spans="1:26" x14ac:dyDescent="0.3">
      <c r="A4162" s="2" t="s">
        <v>815</v>
      </c>
      <c r="B4162" s="2" t="s">
        <v>816</v>
      </c>
      <c r="C4162" s="2">
        <v>58</v>
      </c>
      <c r="D4162" s="2" t="s">
        <v>24</v>
      </c>
      <c r="E4162" s="2" t="s">
        <v>85</v>
      </c>
      <c r="F4162" s="2" t="s">
        <v>65</v>
      </c>
      <c r="G4162" s="2" t="s">
        <v>114</v>
      </c>
      <c r="H4162" s="2" t="s">
        <v>12</v>
      </c>
      <c r="I4162" s="2">
        <v>86</v>
      </c>
      <c r="J4162" s="2">
        <v>332</v>
      </c>
      <c r="K4162" s="2">
        <v>11</v>
      </c>
      <c r="L4162" s="2">
        <v>10.17</v>
      </c>
      <c r="M4162" s="2">
        <v>11.44</v>
      </c>
      <c r="N4162" s="2">
        <v>92.45</v>
      </c>
      <c r="O4162" s="2">
        <v>88.9</v>
      </c>
      <c r="P4162" s="2">
        <v>302</v>
      </c>
      <c r="Q4162" s="2">
        <v>219.84</v>
      </c>
      <c r="R4162" s="2">
        <v>290.08</v>
      </c>
      <c r="S4162" s="2">
        <v>72.790000000000006</v>
      </c>
      <c r="T4162" s="2">
        <v>75.790000000000006</v>
      </c>
      <c r="U4162" s="2" t="s">
        <v>60</v>
      </c>
      <c r="V4162" s="2" t="s">
        <v>60</v>
      </c>
      <c r="W4162" s="2" t="s">
        <v>60</v>
      </c>
      <c r="X4162" s="2" t="s">
        <v>60</v>
      </c>
      <c r="Y4162" s="2" t="s">
        <v>60</v>
      </c>
      <c r="Z4162" s="2" t="s">
        <v>60</v>
      </c>
    </row>
    <row r="4163" spans="1:26" x14ac:dyDescent="0.3">
      <c r="A4163" s="3" t="s">
        <v>815</v>
      </c>
      <c r="B4163" s="3" t="s">
        <v>816</v>
      </c>
      <c r="C4163" s="3">
        <v>59</v>
      </c>
      <c r="D4163" s="3" t="s">
        <v>24</v>
      </c>
      <c r="E4163" s="3" t="s">
        <v>85</v>
      </c>
      <c r="F4163" s="3" t="s">
        <v>65</v>
      </c>
      <c r="G4163" s="3" t="s">
        <v>115</v>
      </c>
      <c r="H4163" s="3" t="s">
        <v>60</v>
      </c>
      <c r="I4163" s="3">
        <v>0</v>
      </c>
      <c r="J4163" s="3">
        <v>50</v>
      </c>
      <c r="K4163" s="3">
        <v>10</v>
      </c>
      <c r="L4163" s="3">
        <v>0</v>
      </c>
      <c r="M4163" s="3">
        <v>0</v>
      </c>
      <c r="N4163" s="3">
        <v>0</v>
      </c>
      <c r="O4163" s="3">
        <v>0</v>
      </c>
      <c r="P4163" s="3">
        <v>10</v>
      </c>
      <c r="Q4163" s="3">
        <v>0</v>
      </c>
      <c r="R4163" s="3">
        <v>0</v>
      </c>
      <c r="S4163" s="3">
        <v>0</v>
      </c>
      <c r="T4163" s="3">
        <v>0</v>
      </c>
      <c r="U4163" s="3" t="s">
        <v>60</v>
      </c>
      <c r="V4163" s="3" t="s">
        <v>60</v>
      </c>
      <c r="W4163" s="3" t="s">
        <v>60</v>
      </c>
      <c r="X4163" s="3" t="s">
        <v>60</v>
      </c>
      <c r="Y4163" s="3" t="s">
        <v>60</v>
      </c>
      <c r="Z4163" s="3" t="s">
        <v>60</v>
      </c>
    </row>
    <row r="4164" spans="1:26" x14ac:dyDescent="0.3">
      <c r="A4164" s="2" t="s">
        <v>815</v>
      </c>
      <c r="B4164" s="2" t="s">
        <v>816</v>
      </c>
      <c r="C4164" s="2">
        <v>60</v>
      </c>
      <c r="D4164" s="2" t="s">
        <v>24</v>
      </c>
      <c r="E4164" s="2" t="s">
        <v>85</v>
      </c>
      <c r="F4164" s="2" t="s">
        <v>65</v>
      </c>
      <c r="G4164" s="2" t="s">
        <v>116</v>
      </c>
      <c r="H4164" s="2" t="s">
        <v>12</v>
      </c>
      <c r="I4164" s="2">
        <v>0</v>
      </c>
      <c r="J4164" s="2">
        <v>50</v>
      </c>
      <c r="K4164" s="2">
        <v>10</v>
      </c>
      <c r="L4164" s="2">
        <v>0</v>
      </c>
      <c r="M4164" s="2">
        <v>0</v>
      </c>
      <c r="N4164" s="2">
        <v>0</v>
      </c>
      <c r="O4164" s="2">
        <v>0</v>
      </c>
      <c r="P4164" s="2">
        <v>10</v>
      </c>
      <c r="Q4164" s="2">
        <v>0</v>
      </c>
      <c r="R4164" s="2">
        <v>0</v>
      </c>
      <c r="S4164" s="2">
        <v>0</v>
      </c>
      <c r="T4164" s="2">
        <v>0</v>
      </c>
      <c r="U4164" s="2" t="s">
        <v>60</v>
      </c>
      <c r="V4164" s="2" t="s">
        <v>60</v>
      </c>
      <c r="W4164" s="2" t="s">
        <v>60</v>
      </c>
      <c r="X4164" s="2" t="s">
        <v>60</v>
      </c>
      <c r="Y4164" s="2" t="s">
        <v>60</v>
      </c>
      <c r="Z4164" s="2" t="s">
        <v>60</v>
      </c>
    </row>
    <row r="4165" spans="1:26" x14ac:dyDescent="0.3">
      <c r="A4165" s="3" t="s">
        <v>815</v>
      </c>
      <c r="B4165" s="3" t="s">
        <v>816</v>
      </c>
      <c r="C4165" s="3">
        <v>61</v>
      </c>
      <c r="D4165" s="3" t="s">
        <v>24</v>
      </c>
      <c r="E4165" s="3" t="s">
        <v>85</v>
      </c>
      <c r="F4165" s="3" t="s">
        <v>65</v>
      </c>
      <c r="G4165" s="3" t="s">
        <v>65</v>
      </c>
      <c r="H4165" s="3" t="s">
        <v>12</v>
      </c>
      <c r="I4165" s="3">
        <v>2109</v>
      </c>
      <c r="J4165" s="3">
        <v>8351</v>
      </c>
      <c r="K4165" s="3">
        <v>295</v>
      </c>
      <c r="L4165" s="3">
        <v>267.93</v>
      </c>
      <c r="M4165" s="3">
        <v>310.06</v>
      </c>
      <c r="N4165" s="3">
        <v>90.82</v>
      </c>
      <c r="O4165" s="3">
        <v>86.41</v>
      </c>
      <c r="P4165" s="3">
        <v>7341</v>
      </c>
      <c r="Q4165" s="3">
        <v>6530.54</v>
      </c>
      <c r="R4165" s="3">
        <v>7285.31</v>
      </c>
      <c r="S4165" s="3">
        <v>88.96</v>
      </c>
      <c r="T4165" s="3">
        <v>89.64</v>
      </c>
      <c r="U4165" s="3" t="s">
        <v>60</v>
      </c>
      <c r="V4165" s="3" t="s">
        <v>60</v>
      </c>
      <c r="W4165" s="3" t="s">
        <v>60</v>
      </c>
      <c r="X4165" s="3" t="s">
        <v>60</v>
      </c>
      <c r="Y4165" s="3" t="s">
        <v>60</v>
      </c>
      <c r="Z4165" s="3" t="s">
        <v>60</v>
      </c>
    </row>
    <row r="4166" spans="1:26" x14ac:dyDescent="0.3">
      <c r="A4166" s="2" t="s">
        <v>815</v>
      </c>
      <c r="B4166" s="2" t="s">
        <v>816</v>
      </c>
      <c r="C4166" s="2">
        <v>62</v>
      </c>
      <c r="D4166" s="2" t="s">
        <v>24</v>
      </c>
      <c r="E4166" s="2" t="s">
        <v>85</v>
      </c>
      <c r="F4166" s="2" t="s">
        <v>78</v>
      </c>
      <c r="G4166" s="2" t="s">
        <v>117</v>
      </c>
      <c r="H4166" s="2" t="s">
        <v>60</v>
      </c>
      <c r="I4166" s="2">
        <v>612</v>
      </c>
      <c r="J4166" s="2">
        <v>2014</v>
      </c>
      <c r="K4166" s="2">
        <v>162</v>
      </c>
      <c r="L4166" s="2">
        <v>195.76</v>
      </c>
      <c r="M4166" s="2">
        <v>172.96</v>
      </c>
      <c r="N4166" s="2">
        <v>120.84</v>
      </c>
      <c r="O4166" s="2">
        <v>113.18</v>
      </c>
      <c r="P4166" s="2">
        <v>1530</v>
      </c>
      <c r="Q4166" s="2">
        <v>2009.62</v>
      </c>
      <c r="R4166" s="2">
        <v>1542.83</v>
      </c>
      <c r="S4166" s="2">
        <v>131.35</v>
      </c>
      <c r="T4166" s="2">
        <v>130.26</v>
      </c>
      <c r="U4166" s="2" t="s">
        <v>60</v>
      </c>
      <c r="V4166" s="2" t="s">
        <v>60</v>
      </c>
      <c r="W4166" s="2" t="s">
        <v>60</v>
      </c>
      <c r="X4166" s="2" t="s">
        <v>60</v>
      </c>
      <c r="Y4166" s="2" t="s">
        <v>60</v>
      </c>
      <c r="Z4166" s="2" t="s">
        <v>60</v>
      </c>
    </row>
    <row r="4167" spans="1:26" x14ac:dyDescent="0.3">
      <c r="A4167" s="3" t="s">
        <v>815</v>
      </c>
      <c r="B4167" s="3" t="s">
        <v>816</v>
      </c>
      <c r="C4167" s="3">
        <v>63</v>
      </c>
      <c r="D4167" s="3" t="s">
        <v>24</v>
      </c>
      <c r="E4167" s="3" t="s">
        <v>85</v>
      </c>
      <c r="F4167" s="3" t="s">
        <v>78</v>
      </c>
      <c r="G4167" s="3" t="s">
        <v>118</v>
      </c>
      <c r="H4167" s="3" t="s">
        <v>60</v>
      </c>
      <c r="I4167" s="3">
        <v>785</v>
      </c>
      <c r="J4167" s="3">
        <v>2586</v>
      </c>
      <c r="K4167" s="3">
        <v>208</v>
      </c>
      <c r="L4167" s="3">
        <v>192.62</v>
      </c>
      <c r="M4167" s="3">
        <v>147.13999999999999</v>
      </c>
      <c r="N4167" s="3">
        <v>92.61</v>
      </c>
      <c r="O4167" s="3">
        <v>130.91</v>
      </c>
      <c r="P4167" s="3">
        <v>1965</v>
      </c>
      <c r="Q4167" s="3">
        <v>2332.41</v>
      </c>
      <c r="R4167" s="3">
        <v>1874.02</v>
      </c>
      <c r="S4167" s="3">
        <v>118.7</v>
      </c>
      <c r="T4167" s="3">
        <v>124.46</v>
      </c>
      <c r="U4167" s="3" t="s">
        <v>60</v>
      </c>
      <c r="V4167" s="3" t="s">
        <v>60</v>
      </c>
      <c r="W4167" s="3" t="s">
        <v>60</v>
      </c>
      <c r="X4167" s="3" t="s">
        <v>60</v>
      </c>
      <c r="Y4167" s="3" t="s">
        <v>60</v>
      </c>
      <c r="Z4167" s="3" t="s">
        <v>60</v>
      </c>
    </row>
    <row r="4168" spans="1:26" x14ac:dyDescent="0.3">
      <c r="A4168" s="2" t="s">
        <v>815</v>
      </c>
      <c r="B4168" s="2" t="s">
        <v>816</v>
      </c>
      <c r="C4168" s="2">
        <v>64</v>
      </c>
      <c r="D4168" s="2" t="s">
        <v>24</v>
      </c>
      <c r="E4168" s="2" t="s">
        <v>85</v>
      </c>
      <c r="F4168" s="2" t="s">
        <v>78</v>
      </c>
      <c r="G4168" s="2" t="s">
        <v>119</v>
      </c>
      <c r="H4168" s="2" t="s">
        <v>60</v>
      </c>
      <c r="I4168" s="2">
        <v>990</v>
      </c>
      <c r="J4168" s="2">
        <v>3000</v>
      </c>
      <c r="K4168" s="2">
        <v>110</v>
      </c>
      <c r="L4168" s="2">
        <v>125.12</v>
      </c>
      <c r="M4168" s="2">
        <v>146.1</v>
      </c>
      <c r="N4168" s="2">
        <v>113.75</v>
      </c>
      <c r="O4168" s="2">
        <v>85.64</v>
      </c>
      <c r="P4168" s="2">
        <v>2600</v>
      </c>
      <c r="Q4168" s="2">
        <v>2382.67</v>
      </c>
      <c r="R4168" s="2">
        <v>2621.53</v>
      </c>
      <c r="S4168" s="2">
        <v>91.64</v>
      </c>
      <c r="T4168" s="2">
        <v>90.89</v>
      </c>
      <c r="U4168" s="2" t="s">
        <v>60</v>
      </c>
      <c r="V4168" s="2" t="s">
        <v>60</v>
      </c>
      <c r="W4168" s="2" t="s">
        <v>60</v>
      </c>
      <c r="X4168" s="2" t="s">
        <v>60</v>
      </c>
      <c r="Y4168" s="2" t="s">
        <v>60</v>
      </c>
      <c r="Z4168" s="2" t="s">
        <v>60</v>
      </c>
    </row>
    <row r="4169" spans="1:26" x14ac:dyDescent="0.3">
      <c r="A4169" s="3" t="s">
        <v>815</v>
      </c>
      <c r="B4169" s="3" t="s">
        <v>816</v>
      </c>
      <c r="C4169" s="3">
        <v>65</v>
      </c>
      <c r="D4169" s="3" t="s">
        <v>24</v>
      </c>
      <c r="E4169" s="3" t="s">
        <v>85</v>
      </c>
      <c r="F4169" s="3" t="s">
        <v>78</v>
      </c>
      <c r="G4169" s="3" t="s">
        <v>120</v>
      </c>
      <c r="H4169" s="3" t="s">
        <v>60</v>
      </c>
      <c r="I4169" s="3">
        <v>396</v>
      </c>
      <c r="J4169" s="3">
        <v>1100</v>
      </c>
      <c r="K4169" s="3">
        <v>90</v>
      </c>
      <c r="L4169" s="3">
        <v>127.24</v>
      </c>
      <c r="M4169" s="3">
        <v>179.41</v>
      </c>
      <c r="N4169" s="3">
        <v>141.38</v>
      </c>
      <c r="O4169" s="3">
        <v>70.92</v>
      </c>
      <c r="P4169" s="3">
        <v>800</v>
      </c>
      <c r="Q4169" s="3">
        <v>1193.4000000000001</v>
      </c>
      <c r="R4169" s="3">
        <v>1001.77</v>
      </c>
      <c r="S4169" s="3">
        <v>149.18</v>
      </c>
      <c r="T4169" s="3">
        <v>119.13</v>
      </c>
      <c r="U4169" s="3" t="s">
        <v>60</v>
      </c>
      <c r="V4169" s="3" t="s">
        <v>60</v>
      </c>
      <c r="W4169" s="3" t="s">
        <v>60</v>
      </c>
      <c r="X4169" s="3" t="s">
        <v>60</v>
      </c>
      <c r="Y4169" s="3" t="s">
        <v>60</v>
      </c>
      <c r="Z4169" s="3" t="s">
        <v>60</v>
      </c>
    </row>
    <row r="4170" spans="1:26" x14ac:dyDescent="0.3">
      <c r="A4170" s="2" t="s">
        <v>815</v>
      </c>
      <c r="B4170" s="2" t="s">
        <v>816</v>
      </c>
      <c r="C4170" s="2">
        <v>66</v>
      </c>
      <c r="D4170" s="2" t="s">
        <v>24</v>
      </c>
      <c r="E4170" s="2" t="s">
        <v>85</v>
      </c>
      <c r="F4170" s="2" t="s">
        <v>78</v>
      </c>
      <c r="G4170" s="2" t="s">
        <v>121</v>
      </c>
      <c r="H4170" s="2" t="s">
        <v>12</v>
      </c>
      <c r="I4170" s="2">
        <v>2783</v>
      </c>
      <c r="J4170" s="2">
        <v>8700</v>
      </c>
      <c r="K4170" s="2">
        <v>570</v>
      </c>
      <c r="L4170" s="2">
        <v>640.74</v>
      </c>
      <c r="M4170" s="2">
        <v>645.61</v>
      </c>
      <c r="N4170" s="2">
        <v>112.41</v>
      </c>
      <c r="O4170" s="2">
        <v>99.25</v>
      </c>
      <c r="P4170" s="2">
        <v>6895</v>
      </c>
      <c r="Q4170" s="2">
        <v>7918.1</v>
      </c>
      <c r="R4170" s="2">
        <v>7040.15</v>
      </c>
      <c r="S4170" s="2">
        <v>114.84</v>
      </c>
      <c r="T4170" s="2">
        <v>112.47</v>
      </c>
      <c r="U4170" s="2" t="s">
        <v>60</v>
      </c>
      <c r="V4170" s="2" t="s">
        <v>60</v>
      </c>
      <c r="W4170" s="2" t="s">
        <v>60</v>
      </c>
      <c r="X4170" s="2" t="s">
        <v>60</v>
      </c>
      <c r="Y4170" s="2" t="s">
        <v>60</v>
      </c>
      <c r="Z4170" s="2" t="s">
        <v>60</v>
      </c>
    </row>
    <row r="4171" spans="1:26" x14ac:dyDescent="0.3">
      <c r="A4171" s="3" t="s">
        <v>815</v>
      </c>
      <c r="B4171" s="3" t="s">
        <v>816</v>
      </c>
      <c r="C4171" s="3">
        <v>67</v>
      </c>
      <c r="D4171" s="3" t="s">
        <v>24</v>
      </c>
      <c r="E4171" s="3" t="s">
        <v>85</v>
      </c>
      <c r="F4171" s="3" t="s">
        <v>78</v>
      </c>
      <c r="G4171" s="3" t="s">
        <v>122</v>
      </c>
      <c r="H4171" s="3" t="s">
        <v>60</v>
      </c>
      <c r="I4171" s="3">
        <v>180</v>
      </c>
      <c r="J4171" s="3">
        <v>692</v>
      </c>
      <c r="K4171" s="3">
        <v>27</v>
      </c>
      <c r="L4171" s="3">
        <v>17.68</v>
      </c>
      <c r="M4171" s="3">
        <v>28.51</v>
      </c>
      <c r="N4171" s="3">
        <v>65.48</v>
      </c>
      <c r="O4171" s="3">
        <v>62.01</v>
      </c>
      <c r="P4171" s="3">
        <v>608</v>
      </c>
      <c r="Q4171" s="3">
        <v>427.53</v>
      </c>
      <c r="R4171" s="3">
        <v>474.51</v>
      </c>
      <c r="S4171" s="3">
        <v>70.319999999999993</v>
      </c>
      <c r="T4171" s="3">
        <v>90.1</v>
      </c>
      <c r="U4171" s="3" t="s">
        <v>60</v>
      </c>
      <c r="V4171" s="3" t="s">
        <v>60</v>
      </c>
      <c r="W4171" s="3" t="s">
        <v>60</v>
      </c>
      <c r="X4171" s="3" t="s">
        <v>60</v>
      </c>
      <c r="Y4171" s="3" t="s">
        <v>60</v>
      </c>
      <c r="Z4171" s="3" t="s">
        <v>60</v>
      </c>
    </row>
    <row r="4172" spans="1:26" x14ac:dyDescent="0.3">
      <c r="A4172" s="2" t="s">
        <v>815</v>
      </c>
      <c r="B4172" s="2" t="s">
        <v>816</v>
      </c>
      <c r="C4172" s="2">
        <v>68</v>
      </c>
      <c r="D4172" s="2" t="s">
        <v>24</v>
      </c>
      <c r="E4172" s="2" t="s">
        <v>85</v>
      </c>
      <c r="F4172" s="2" t="s">
        <v>78</v>
      </c>
      <c r="G4172" s="2" t="s">
        <v>123</v>
      </c>
      <c r="H4172" s="2" t="s">
        <v>60</v>
      </c>
      <c r="I4172" s="2">
        <v>540</v>
      </c>
      <c r="J4172" s="2">
        <v>2224</v>
      </c>
      <c r="K4172" s="2">
        <v>67</v>
      </c>
      <c r="L4172" s="2">
        <v>57.95</v>
      </c>
      <c r="M4172" s="2">
        <v>59.17</v>
      </c>
      <c r="N4172" s="2">
        <v>86.49</v>
      </c>
      <c r="O4172" s="2">
        <v>97.94</v>
      </c>
      <c r="P4172" s="2">
        <v>1892</v>
      </c>
      <c r="Q4172" s="2">
        <v>1892.32</v>
      </c>
      <c r="R4172" s="2">
        <v>1668.36</v>
      </c>
      <c r="S4172" s="2">
        <v>100.02</v>
      </c>
      <c r="T4172" s="2">
        <v>113.42</v>
      </c>
      <c r="U4172" s="2" t="s">
        <v>60</v>
      </c>
      <c r="V4172" s="2" t="s">
        <v>60</v>
      </c>
      <c r="W4172" s="2" t="s">
        <v>60</v>
      </c>
      <c r="X4172" s="2" t="s">
        <v>60</v>
      </c>
      <c r="Y4172" s="2" t="s">
        <v>60</v>
      </c>
      <c r="Z4172" s="2" t="s">
        <v>60</v>
      </c>
    </row>
    <row r="4173" spans="1:26" x14ac:dyDescent="0.3">
      <c r="A4173" s="3" t="s">
        <v>815</v>
      </c>
      <c r="B4173" s="3" t="s">
        <v>816</v>
      </c>
      <c r="C4173" s="3">
        <v>69</v>
      </c>
      <c r="D4173" s="3" t="s">
        <v>24</v>
      </c>
      <c r="E4173" s="3" t="s">
        <v>85</v>
      </c>
      <c r="F4173" s="3" t="s">
        <v>78</v>
      </c>
      <c r="G4173" s="3" t="s">
        <v>124</v>
      </c>
      <c r="H4173" s="3" t="s">
        <v>60</v>
      </c>
      <c r="I4173" s="3">
        <v>300</v>
      </c>
      <c r="J4173" s="3">
        <v>1433</v>
      </c>
      <c r="K4173" s="3">
        <v>41</v>
      </c>
      <c r="L4173" s="3">
        <v>45.5</v>
      </c>
      <c r="M4173" s="3">
        <v>50.75</v>
      </c>
      <c r="N4173" s="3">
        <v>110.98</v>
      </c>
      <c r="O4173" s="3">
        <v>89.66</v>
      </c>
      <c r="P4173" s="3">
        <v>1211</v>
      </c>
      <c r="Q4173" s="3">
        <v>1048.92</v>
      </c>
      <c r="R4173" s="3">
        <v>1169.3</v>
      </c>
      <c r="S4173" s="3">
        <v>86.62</v>
      </c>
      <c r="T4173" s="3">
        <v>89.7</v>
      </c>
      <c r="U4173" s="3" t="s">
        <v>60</v>
      </c>
      <c r="V4173" s="3" t="s">
        <v>60</v>
      </c>
      <c r="W4173" s="3" t="s">
        <v>60</v>
      </c>
      <c r="X4173" s="3" t="s">
        <v>60</v>
      </c>
      <c r="Y4173" s="3" t="s">
        <v>60</v>
      </c>
      <c r="Z4173" s="3" t="s">
        <v>60</v>
      </c>
    </row>
    <row r="4174" spans="1:26" x14ac:dyDescent="0.3">
      <c r="A4174" s="2" t="s">
        <v>815</v>
      </c>
      <c r="B4174" s="2" t="s">
        <v>816</v>
      </c>
      <c r="C4174" s="2">
        <v>70</v>
      </c>
      <c r="D4174" s="2" t="s">
        <v>24</v>
      </c>
      <c r="E4174" s="2" t="s">
        <v>85</v>
      </c>
      <c r="F4174" s="2" t="s">
        <v>78</v>
      </c>
      <c r="G4174" s="2" t="s">
        <v>125</v>
      </c>
      <c r="H4174" s="2" t="s">
        <v>60</v>
      </c>
      <c r="I4174" s="2">
        <v>231</v>
      </c>
      <c r="J4174" s="2">
        <v>1063</v>
      </c>
      <c r="K4174" s="2">
        <v>48</v>
      </c>
      <c r="L4174" s="2">
        <v>10.44</v>
      </c>
      <c r="M4174" s="2">
        <v>40.520000000000003</v>
      </c>
      <c r="N4174" s="2">
        <v>21.75</v>
      </c>
      <c r="O4174" s="2">
        <v>25.77</v>
      </c>
      <c r="P4174" s="2">
        <v>943</v>
      </c>
      <c r="Q4174" s="2">
        <v>765.66</v>
      </c>
      <c r="R4174" s="2">
        <v>893.81</v>
      </c>
      <c r="S4174" s="2">
        <v>81.19</v>
      </c>
      <c r="T4174" s="2">
        <v>85.66</v>
      </c>
      <c r="U4174" s="2" t="s">
        <v>60</v>
      </c>
      <c r="V4174" s="2" t="s">
        <v>60</v>
      </c>
      <c r="W4174" s="2" t="s">
        <v>60</v>
      </c>
      <c r="X4174" s="2" t="s">
        <v>60</v>
      </c>
      <c r="Y4174" s="2" t="s">
        <v>60</v>
      </c>
      <c r="Z4174" s="2" t="s">
        <v>60</v>
      </c>
    </row>
    <row r="4175" spans="1:26" x14ac:dyDescent="0.3">
      <c r="A4175" s="3" t="s">
        <v>815</v>
      </c>
      <c r="B4175" s="3" t="s">
        <v>816</v>
      </c>
      <c r="C4175" s="3">
        <v>71</v>
      </c>
      <c r="D4175" s="3" t="s">
        <v>24</v>
      </c>
      <c r="E4175" s="3" t="s">
        <v>85</v>
      </c>
      <c r="F4175" s="3" t="s">
        <v>78</v>
      </c>
      <c r="G4175" s="3" t="s">
        <v>126</v>
      </c>
      <c r="H4175" s="3" t="s">
        <v>60</v>
      </c>
      <c r="I4175" s="3">
        <v>0</v>
      </c>
      <c r="J4175" s="3">
        <v>285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10</v>
      </c>
      <c r="Q4175" s="3">
        <v>0</v>
      </c>
      <c r="R4175" s="3">
        <v>0</v>
      </c>
      <c r="S4175" s="3">
        <v>0</v>
      </c>
      <c r="T4175" s="3">
        <v>0</v>
      </c>
      <c r="U4175" s="3" t="s">
        <v>60</v>
      </c>
      <c r="V4175" s="3" t="s">
        <v>60</v>
      </c>
      <c r="W4175" s="3" t="s">
        <v>60</v>
      </c>
      <c r="X4175" s="3" t="s">
        <v>60</v>
      </c>
      <c r="Y4175" s="3" t="s">
        <v>60</v>
      </c>
      <c r="Z4175" s="3" t="s">
        <v>60</v>
      </c>
    </row>
    <row r="4176" spans="1:26" x14ac:dyDescent="0.3">
      <c r="A4176" s="2" t="s">
        <v>815</v>
      </c>
      <c r="B4176" s="2" t="s">
        <v>816</v>
      </c>
      <c r="C4176" s="2">
        <v>72</v>
      </c>
      <c r="D4176" s="2" t="s">
        <v>24</v>
      </c>
      <c r="E4176" s="2" t="s">
        <v>85</v>
      </c>
      <c r="F4176" s="2" t="s">
        <v>78</v>
      </c>
      <c r="G4176" s="2" t="s">
        <v>127</v>
      </c>
      <c r="H4176" s="2" t="s">
        <v>60</v>
      </c>
      <c r="I4176" s="2">
        <v>520</v>
      </c>
      <c r="J4176" s="2">
        <v>809</v>
      </c>
      <c r="K4176" s="2">
        <v>23</v>
      </c>
      <c r="L4176" s="2">
        <v>18.600000000000001</v>
      </c>
      <c r="M4176" s="2">
        <v>22.32</v>
      </c>
      <c r="N4176" s="2">
        <v>80.87</v>
      </c>
      <c r="O4176" s="2">
        <v>83.33</v>
      </c>
      <c r="P4176" s="2">
        <v>613</v>
      </c>
      <c r="Q4176" s="2">
        <v>276.11</v>
      </c>
      <c r="R4176" s="2">
        <v>604.9</v>
      </c>
      <c r="S4176" s="2">
        <v>45.04</v>
      </c>
      <c r="T4176" s="2">
        <v>45.65</v>
      </c>
      <c r="U4176" s="2" t="s">
        <v>60</v>
      </c>
      <c r="V4176" s="2" t="s">
        <v>60</v>
      </c>
      <c r="W4176" s="2" t="s">
        <v>60</v>
      </c>
      <c r="X4176" s="2" t="s">
        <v>60</v>
      </c>
      <c r="Y4176" s="2" t="s">
        <v>60</v>
      </c>
      <c r="Z4176" s="2" t="s">
        <v>60</v>
      </c>
    </row>
    <row r="4177" spans="1:26" x14ac:dyDescent="0.3">
      <c r="A4177" s="3" t="s">
        <v>815</v>
      </c>
      <c r="B4177" s="3" t="s">
        <v>816</v>
      </c>
      <c r="C4177" s="3">
        <v>73</v>
      </c>
      <c r="D4177" s="3" t="s">
        <v>24</v>
      </c>
      <c r="E4177" s="3" t="s">
        <v>85</v>
      </c>
      <c r="F4177" s="3" t="s">
        <v>78</v>
      </c>
      <c r="G4177" s="3" t="s">
        <v>128</v>
      </c>
      <c r="H4177" s="3" t="s">
        <v>12</v>
      </c>
      <c r="I4177" s="3">
        <v>1771</v>
      </c>
      <c r="J4177" s="3">
        <v>6506</v>
      </c>
      <c r="K4177" s="3">
        <v>206</v>
      </c>
      <c r="L4177" s="3">
        <v>150.16999999999999</v>
      </c>
      <c r="M4177" s="3">
        <v>201.27</v>
      </c>
      <c r="N4177" s="3">
        <v>72.900000000000006</v>
      </c>
      <c r="O4177" s="3">
        <v>74.61</v>
      </c>
      <c r="P4177" s="3">
        <v>5277</v>
      </c>
      <c r="Q4177" s="3">
        <v>4410.54</v>
      </c>
      <c r="R4177" s="3">
        <v>4810.88</v>
      </c>
      <c r="S4177" s="3">
        <v>83.58</v>
      </c>
      <c r="T4177" s="3">
        <v>91.68</v>
      </c>
      <c r="U4177" s="3" t="s">
        <v>60</v>
      </c>
      <c r="V4177" s="3" t="s">
        <v>60</v>
      </c>
      <c r="W4177" s="3" t="s">
        <v>60</v>
      </c>
      <c r="X4177" s="3" t="s">
        <v>60</v>
      </c>
      <c r="Y4177" s="3" t="s">
        <v>60</v>
      </c>
      <c r="Z4177" s="3" t="s">
        <v>60</v>
      </c>
    </row>
    <row r="4178" spans="1:26" x14ac:dyDescent="0.3">
      <c r="A4178" s="2" t="s">
        <v>815</v>
      </c>
      <c r="B4178" s="2" t="s">
        <v>816</v>
      </c>
      <c r="C4178" s="2">
        <v>74</v>
      </c>
      <c r="D4178" s="2" t="s">
        <v>24</v>
      </c>
      <c r="E4178" s="2" t="s">
        <v>85</v>
      </c>
      <c r="F4178" s="2" t="s">
        <v>78</v>
      </c>
      <c r="G4178" s="2" t="s">
        <v>129</v>
      </c>
      <c r="H4178" s="2" t="s">
        <v>60</v>
      </c>
      <c r="I4178" s="2">
        <v>800</v>
      </c>
      <c r="J4178" s="2">
        <v>3100</v>
      </c>
      <c r="K4178" s="2">
        <v>84</v>
      </c>
      <c r="L4178" s="2">
        <v>112.93</v>
      </c>
      <c r="M4178" s="2">
        <v>124.7</v>
      </c>
      <c r="N4178" s="2">
        <v>134.44</v>
      </c>
      <c r="O4178" s="2">
        <v>90.56</v>
      </c>
      <c r="P4178" s="2">
        <v>2781</v>
      </c>
      <c r="Q4178" s="2">
        <v>2622.93</v>
      </c>
      <c r="R4178" s="2">
        <v>2797.68</v>
      </c>
      <c r="S4178" s="2">
        <v>94.32</v>
      </c>
      <c r="T4178" s="2">
        <v>93.75</v>
      </c>
      <c r="U4178" s="2" t="s">
        <v>60</v>
      </c>
      <c r="V4178" s="2" t="s">
        <v>60</v>
      </c>
      <c r="W4178" s="2" t="s">
        <v>60</v>
      </c>
      <c r="X4178" s="2" t="s">
        <v>60</v>
      </c>
      <c r="Y4178" s="2" t="s">
        <v>60</v>
      </c>
      <c r="Z4178" s="2" t="s">
        <v>60</v>
      </c>
    </row>
    <row r="4179" spans="1:26" x14ac:dyDescent="0.3">
      <c r="A4179" s="3" t="s">
        <v>815</v>
      </c>
      <c r="B4179" s="3" t="s">
        <v>816</v>
      </c>
      <c r="C4179" s="3">
        <v>75</v>
      </c>
      <c r="D4179" s="3" t="s">
        <v>24</v>
      </c>
      <c r="E4179" s="3" t="s">
        <v>85</v>
      </c>
      <c r="F4179" s="3" t="s">
        <v>78</v>
      </c>
      <c r="G4179" s="3" t="s">
        <v>83</v>
      </c>
      <c r="H4179" s="3" t="s">
        <v>12</v>
      </c>
      <c r="I4179" s="3">
        <v>800</v>
      </c>
      <c r="J4179" s="3">
        <v>3100</v>
      </c>
      <c r="K4179" s="3">
        <v>84</v>
      </c>
      <c r="L4179" s="3">
        <v>112.93</v>
      </c>
      <c r="M4179" s="3">
        <v>124.7</v>
      </c>
      <c r="N4179" s="3">
        <v>134.44</v>
      </c>
      <c r="O4179" s="3">
        <v>90.56</v>
      </c>
      <c r="P4179" s="3">
        <v>2781</v>
      </c>
      <c r="Q4179" s="3">
        <v>2622.93</v>
      </c>
      <c r="R4179" s="3">
        <v>2797.68</v>
      </c>
      <c r="S4179" s="3">
        <v>94.32</v>
      </c>
      <c r="T4179" s="3">
        <v>93.75</v>
      </c>
      <c r="U4179" s="3" t="s">
        <v>60</v>
      </c>
      <c r="V4179" s="3" t="s">
        <v>60</v>
      </c>
      <c r="W4179" s="3" t="s">
        <v>60</v>
      </c>
      <c r="X4179" s="3" t="s">
        <v>60</v>
      </c>
      <c r="Y4179" s="3" t="s">
        <v>60</v>
      </c>
      <c r="Z4179" s="3" t="s">
        <v>60</v>
      </c>
    </row>
    <row r="4180" spans="1:26" x14ac:dyDescent="0.3">
      <c r="A4180" s="2" t="s">
        <v>815</v>
      </c>
      <c r="B4180" s="2" t="s">
        <v>816</v>
      </c>
      <c r="C4180" s="2">
        <v>76</v>
      </c>
      <c r="D4180" s="2" t="s">
        <v>24</v>
      </c>
      <c r="E4180" s="2" t="s">
        <v>85</v>
      </c>
      <c r="F4180" s="2" t="s">
        <v>78</v>
      </c>
      <c r="G4180" s="2" t="s">
        <v>130</v>
      </c>
      <c r="H4180" s="2" t="s">
        <v>60</v>
      </c>
      <c r="I4180" s="2">
        <v>1500</v>
      </c>
      <c r="J4180" s="2">
        <v>6925</v>
      </c>
      <c r="K4180" s="2">
        <v>304</v>
      </c>
      <c r="L4180" s="2">
        <v>281.35000000000002</v>
      </c>
      <c r="M4180" s="2">
        <v>314.39</v>
      </c>
      <c r="N4180" s="2">
        <v>92.55</v>
      </c>
      <c r="O4180" s="2">
        <v>89.49</v>
      </c>
      <c r="P4180" s="2">
        <v>6074</v>
      </c>
      <c r="Q4180" s="2">
        <v>5509.65</v>
      </c>
      <c r="R4180" s="2">
        <v>6273.38</v>
      </c>
      <c r="S4180" s="2">
        <v>90.71</v>
      </c>
      <c r="T4180" s="2">
        <v>87.83</v>
      </c>
      <c r="U4180" s="2" t="s">
        <v>60</v>
      </c>
      <c r="V4180" s="2" t="s">
        <v>60</v>
      </c>
      <c r="W4180" s="2" t="s">
        <v>60</v>
      </c>
      <c r="X4180" s="2" t="s">
        <v>60</v>
      </c>
      <c r="Y4180" s="2" t="s">
        <v>60</v>
      </c>
      <c r="Z4180" s="2" t="s">
        <v>60</v>
      </c>
    </row>
    <row r="4181" spans="1:26" x14ac:dyDescent="0.3">
      <c r="A4181" s="3" t="s">
        <v>815</v>
      </c>
      <c r="B4181" s="3" t="s">
        <v>816</v>
      </c>
      <c r="C4181" s="3">
        <v>77</v>
      </c>
      <c r="D4181" s="3" t="s">
        <v>24</v>
      </c>
      <c r="E4181" s="3" t="s">
        <v>85</v>
      </c>
      <c r="F4181" s="3" t="s">
        <v>78</v>
      </c>
      <c r="G4181" s="3" t="s">
        <v>131</v>
      </c>
      <c r="H4181" s="3" t="s">
        <v>60</v>
      </c>
      <c r="I4181" s="3">
        <v>412.02</v>
      </c>
      <c r="J4181" s="3">
        <v>1940</v>
      </c>
      <c r="K4181" s="3">
        <v>85</v>
      </c>
      <c r="L4181" s="3">
        <v>80.69</v>
      </c>
      <c r="M4181" s="3">
        <v>89.28</v>
      </c>
      <c r="N4181" s="3">
        <v>94.93</v>
      </c>
      <c r="O4181" s="3">
        <v>90.38</v>
      </c>
      <c r="P4181" s="3">
        <v>1703</v>
      </c>
      <c r="Q4181" s="3">
        <v>1548.97</v>
      </c>
      <c r="R4181" s="3">
        <v>1752.13</v>
      </c>
      <c r="S4181" s="3">
        <v>90.96</v>
      </c>
      <c r="T4181" s="3">
        <v>88.4</v>
      </c>
      <c r="U4181" s="3" t="s">
        <v>60</v>
      </c>
      <c r="V4181" s="3" t="s">
        <v>60</v>
      </c>
      <c r="W4181" s="3" t="s">
        <v>60</v>
      </c>
      <c r="X4181" s="3" t="s">
        <v>60</v>
      </c>
      <c r="Y4181" s="3" t="s">
        <v>60</v>
      </c>
      <c r="Z4181" s="3" t="s">
        <v>60</v>
      </c>
    </row>
    <row r="4182" spans="1:26" x14ac:dyDescent="0.3">
      <c r="A4182" s="2" t="s">
        <v>815</v>
      </c>
      <c r="B4182" s="2" t="s">
        <v>816</v>
      </c>
      <c r="C4182" s="2">
        <v>78</v>
      </c>
      <c r="D4182" s="2" t="s">
        <v>24</v>
      </c>
      <c r="E4182" s="2" t="s">
        <v>85</v>
      </c>
      <c r="F4182" s="2" t="s">
        <v>78</v>
      </c>
      <c r="G4182" s="2" t="s">
        <v>132</v>
      </c>
      <c r="H4182" s="2" t="s">
        <v>12</v>
      </c>
      <c r="I4182" s="2">
        <v>1912.02</v>
      </c>
      <c r="J4182" s="2">
        <v>8865</v>
      </c>
      <c r="K4182" s="2">
        <v>389</v>
      </c>
      <c r="L4182" s="2">
        <v>362.04</v>
      </c>
      <c r="M4182" s="2">
        <v>403.67</v>
      </c>
      <c r="N4182" s="2">
        <v>93.07</v>
      </c>
      <c r="O4182" s="2">
        <v>89.69</v>
      </c>
      <c r="P4182" s="2">
        <v>7777</v>
      </c>
      <c r="Q4182" s="2">
        <v>7058.62</v>
      </c>
      <c r="R4182" s="2">
        <v>8025.51</v>
      </c>
      <c r="S4182" s="2">
        <v>90.76</v>
      </c>
      <c r="T4182" s="2">
        <v>87.95</v>
      </c>
      <c r="U4182" s="2" t="s">
        <v>60</v>
      </c>
      <c r="V4182" s="2" t="s">
        <v>60</v>
      </c>
      <c r="W4182" s="2" t="s">
        <v>60</v>
      </c>
      <c r="X4182" s="2" t="s">
        <v>60</v>
      </c>
      <c r="Y4182" s="2" t="s">
        <v>60</v>
      </c>
      <c r="Z4182" s="2" t="s">
        <v>60</v>
      </c>
    </row>
    <row r="4183" spans="1:26" x14ac:dyDescent="0.3">
      <c r="A4183" s="3" t="s">
        <v>815</v>
      </c>
      <c r="B4183" s="3" t="s">
        <v>816</v>
      </c>
      <c r="C4183" s="3">
        <v>79</v>
      </c>
      <c r="D4183" s="3" t="s">
        <v>24</v>
      </c>
      <c r="E4183" s="3" t="s">
        <v>85</v>
      </c>
      <c r="F4183" s="3" t="s">
        <v>78</v>
      </c>
      <c r="G4183" s="3" t="s">
        <v>84</v>
      </c>
      <c r="H4183" s="3" t="s">
        <v>12</v>
      </c>
      <c r="I4183" s="3">
        <v>7266.02</v>
      </c>
      <c r="J4183" s="3">
        <v>27171</v>
      </c>
      <c r="K4183" s="3">
        <v>1249</v>
      </c>
      <c r="L4183" s="3">
        <v>1265.8800000000001</v>
      </c>
      <c r="M4183" s="3">
        <v>1375.25</v>
      </c>
      <c r="N4183" s="3">
        <v>101.35</v>
      </c>
      <c r="O4183" s="3">
        <v>92.05</v>
      </c>
      <c r="P4183" s="3">
        <v>22730</v>
      </c>
      <c r="Q4183" s="3">
        <v>22010.19</v>
      </c>
      <c r="R4183" s="3">
        <v>22674.22</v>
      </c>
      <c r="S4183" s="3">
        <v>96.83</v>
      </c>
      <c r="T4183" s="3">
        <v>97.07</v>
      </c>
      <c r="U4183" s="3" t="s">
        <v>60</v>
      </c>
      <c r="V4183" s="3" t="s">
        <v>60</v>
      </c>
      <c r="W4183" s="3" t="s">
        <v>60</v>
      </c>
      <c r="X4183" s="3" t="s">
        <v>60</v>
      </c>
      <c r="Y4183" s="3" t="s">
        <v>60</v>
      </c>
      <c r="Z4183" s="3" t="s">
        <v>60</v>
      </c>
    </row>
    <row r="4184" spans="1:26" x14ac:dyDescent="0.3">
      <c r="A4184" s="2" t="s">
        <v>815</v>
      </c>
      <c r="B4184" s="2" t="s">
        <v>816</v>
      </c>
      <c r="C4184" s="2">
        <v>80</v>
      </c>
      <c r="D4184" s="2" t="s">
        <v>24</v>
      </c>
      <c r="E4184" s="2" t="s">
        <v>85</v>
      </c>
      <c r="F4184" s="2" t="s">
        <v>78</v>
      </c>
      <c r="G4184" s="2" t="s">
        <v>68</v>
      </c>
      <c r="H4184" s="2" t="s">
        <v>16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 t="s">
        <v>60</v>
      </c>
      <c r="V4184" s="2" t="s">
        <v>60</v>
      </c>
      <c r="W4184" s="2" t="s">
        <v>60</v>
      </c>
      <c r="X4184" s="2" t="s">
        <v>60</v>
      </c>
      <c r="Y4184" s="2" t="s">
        <v>60</v>
      </c>
      <c r="Z4184" s="2" t="s">
        <v>60</v>
      </c>
    </row>
    <row r="4185" spans="1:26" x14ac:dyDescent="0.3">
      <c r="A4185" s="3" t="s">
        <v>815</v>
      </c>
      <c r="B4185" s="3" t="s">
        <v>816</v>
      </c>
      <c r="C4185" s="3">
        <v>81</v>
      </c>
      <c r="D4185" s="3" t="s">
        <v>24</v>
      </c>
      <c r="E4185" s="3" t="s">
        <v>85</v>
      </c>
      <c r="F4185" s="3" t="s">
        <v>78</v>
      </c>
      <c r="G4185" s="3" t="s">
        <v>68</v>
      </c>
      <c r="H4185" s="3" t="s">
        <v>12</v>
      </c>
      <c r="I4185" s="3">
        <v>10263.02</v>
      </c>
      <c r="J4185" s="3">
        <v>38524</v>
      </c>
      <c r="K4185" s="3">
        <v>1684</v>
      </c>
      <c r="L4185" s="3">
        <v>1638.73</v>
      </c>
      <c r="M4185" s="3">
        <v>1844.65</v>
      </c>
      <c r="N4185" s="3">
        <v>97.31</v>
      </c>
      <c r="O4185" s="3">
        <v>88.84</v>
      </c>
      <c r="P4185" s="3">
        <v>32656</v>
      </c>
      <c r="Q4185" s="3">
        <v>30838.14</v>
      </c>
      <c r="R4185" s="3">
        <v>32729.81</v>
      </c>
      <c r="S4185" s="3">
        <v>94.43</v>
      </c>
      <c r="T4185" s="3">
        <v>94.22</v>
      </c>
      <c r="U4185" s="3" t="s">
        <v>60</v>
      </c>
      <c r="V4185" s="3" t="s">
        <v>60</v>
      </c>
      <c r="W4185" s="3" t="s">
        <v>60</v>
      </c>
      <c r="X4185" s="3" t="s">
        <v>60</v>
      </c>
      <c r="Y4185" s="3" t="s">
        <v>60</v>
      </c>
      <c r="Z4185" s="3" t="s">
        <v>60</v>
      </c>
    </row>
    <row r="4186" spans="1:26" x14ac:dyDescent="0.3">
      <c r="A4186" s="2" t="s">
        <v>815</v>
      </c>
      <c r="B4186" s="2" t="s">
        <v>816</v>
      </c>
      <c r="C4186" s="2">
        <v>82</v>
      </c>
      <c r="D4186" s="2" t="s">
        <v>24</v>
      </c>
      <c r="E4186" s="2" t="s">
        <v>85</v>
      </c>
      <c r="F4186" s="2" t="s">
        <v>78</v>
      </c>
      <c r="G4186" s="2" t="s">
        <v>68</v>
      </c>
      <c r="H4186" s="2" t="s">
        <v>85</v>
      </c>
      <c r="I4186" s="2">
        <v>10263.02</v>
      </c>
      <c r="J4186" s="2">
        <v>38524</v>
      </c>
      <c r="K4186" s="2">
        <v>1684</v>
      </c>
      <c r="L4186" s="2">
        <v>1638.73</v>
      </c>
      <c r="M4186" s="2">
        <v>1844.65</v>
      </c>
      <c r="N4186" s="2">
        <v>97.31</v>
      </c>
      <c r="O4186" s="2">
        <v>88.84</v>
      </c>
      <c r="P4186" s="2">
        <v>32656</v>
      </c>
      <c r="Q4186" s="2">
        <v>30838.14</v>
      </c>
      <c r="R4186" s="2">
        <v>32729.81</v>
      </c>
      <c r="S4186" s="2">
        <v>94.43</v>
      </c>
      <c r="T4186" s="2">
        <v>94.22</v>
      </c>
      <c r="U4186" s="2" t="s">
        <v>60</v>
      </c>
      <c r="V4186" s="2" t="s">
        <v>60</v>
      </c>
      <c r="W4186" s="2" t="s">
        <v>60</v>
      </c>
      <c r="X4186" s="2" t="s">
        <v>60</v>
      </c>
      <c r="Y4186" s="2" t="s">
        <v>60</v>
      </c>
      <c r="Z4186" s="2" t="s">
        <v>60</v>
      </c>
    </row>
    <row r="4187" spans="1:26" x14ac:dyDescent="0.3">
      <c r="A4187" s="3" t="s">
        <v>815</v>
      </c>
      <c r="B4187" s="3" t="s">
        <v>816</v>
      </c>
      <c r="C4187" s="3">
        <v>83</v>
      </c>
      <c r="D4187" s="3" t="s">
        <v>24</v>
      </c>
      <c r="E4187" s="3" t="s">
        <v>133</v>
      </c>
      <c r="F4187" s="3" t="s">
        <v>58</v>
      </c>
      <c r="G4187" s="3" t="s">
        <v>134</v>
      </c>
      <c r="H4187" s="3" t="s">
        <v>60</v>
      </c>
      <c r="I4187" s="3">
        <v>175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 t="s">
        <v>60</v>
      </c>
      <c r="V4187" s="3" t="s">
        <v>60</v>
      </c>
      <c r="W4187" s="3" t="s">
        <v>60</v>
      </c>
      <c r="X4187" s="3" t="s">
        <v>60</v>
      </c>
      <c r="Y4187" s="3" t="s">
        <v>60</v>
      </c>
      <c r="Z4187" s="3" t="s">
        <v>60</v>
      </c>
    </row>
    <row r="4188" spans="1:26" x14ac:dyDescent="0.3">
      <c r="A4188" s="2" t="s">
        <v>815</v>
      </c>
      <c r="B4188" s="2" t="s">
        <v>816</v>
      </c>
      <c r="C4188" s="2">
        <v>84</v>
      </c>
      <c r="D4188" s="2" t="s">
        <v>24</v>
      </c>
      <c r="E4188" s="2" t="s">
        <v>133</v>
      </c>
      <c r="F4188" s="2" t="s">
        <v>58</v>
      </c>
      <c r="G4188" s="2" t="s">
        <v>135</v>
      </c>
      <c r="H4188" s="2" t="s">
        <v>16</v>
      </c>
      <c r="I4188" s="2">
        <v>175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 t="s">
        <v>60</v>
      </c>
      <c r="V4188" s="2" t="s">
        <v>60</v>
      </c>
      <c r="W4188" s="2" t="s">
        <v>60</v>
      </c>
      <c r="X4188" s="2" t="s">
        <v>60</v>
      </c>
      <c r="Y4188" s="2" t="s">
        <v>60</v>
      </c>
      <c r="Z4188" s="2" t="s">
        <v>60</v>
      </c>
    </row>
    <row r="4189" spans="1:26" x14ac:dyDescent="0.3">
      <c r="A4189" s="3" t="s">
        <v>815</v>
      </c>
      <c r="B4189" s="3" t="s">
        <v>816</v>
      </c>
      <c r="C4189" s="3">
        <v>85</v>
      </c>
      <c r="D4189" s="3" t="s">
        <v>24</v>
      </c>
      <c r="E4189" s="3" t="s">
        <v>133</v>
      </c>
      <c r="F4189" s="3" t="s">
        <v>58</v>
      </c>
      <c r="G4189" s="3" t="s">
        <v>58</v>
      </c>
      <c r="H4189" s="3" t="s">
        <v>16</v>
      </c>
      <c r="I4189" s="3">
        <v>175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 t="s">
        <v>60</v>
      </c>
      <c r="V4189" s="3" t="s">
        <v>60</v>
      </c>
      <c r="W4189" s="3" t="s">
        <v>60</v>
      </c>
      <c r="X4189" s="3" t="s">
        <v>60</v>
      </c>
      <c r="Y4189" s="3" t="s">
        <v>60</v>
      </c>
      <c r="Z4189" s="3" t="s">
        <v>60</v>
      </c>
    </row>
    <row r="4190" spans="1:26" x14ac:dyDescent="0.3">
      <c r="A4190" s="2" t="s">
        <v>815</v>
      </c>
      <c r="B4190" s="2" t="s">
        <v>816</v>
      </c>
      <c r="C4190" s="2">
        <v>86</v>
      </c>
      <c r="D4190" s="2" t="s">
        <v>24</v>
      </c>
      <c r="E4190" s="2" t="s">
        <v>133</v>
      </c>
      <c r="F4190" s="2" t="s">
        <v>58</v>
      </c>
      <c r="G4190" s="2" t="s">
        <v>136</v>
      </c>
      <c r="H4190" s="2" t="s">
        <v>60</v>
      </c>
      <c r="I4190" s="2">
        <v>450</v>
      </c>
      <c r="J4190" s="2">
        <v>2751</v>
      </c>
      <c r="K4190" s="2">
        <v>155</v>
      </c>
      <c r="L4190" s="2">
        <v>128.22999999999999</v>
      </c>
      <c r="M4190" s="2">
        <v>140.57</v>
      </c>
      <c r="N4190" s="2">
        <v>82.73</v>
      </c>
      <c r="O4190" s="2">
        <v>91.22</v>
      </c>
      <c r="P4190" s="2">
        <v>2250</v>
      </c>
      <c r="Q4190" s="2">
        <v>2127.64</v>
      </c>
      <c r="R4190" s="2">
        <v>2211.66</v>
      </c>
      <c r="S4190" s="2">
        <v>94.56</v>
      </c>
      <c r="T4190" s="2">
        <v>96.2</v>
      </c>
      <c r="U4190" s="2" t="s">
        <v>60</v>
      </c>
      <c r="V4190" s="2" t="s">
        <v>60</v>
      </c>
      <c r="W4190" s="2" t="s">
        <v>60</v>
      </c>
      <c r="X4190" s="2" t="s">
        <v>60</v>
      </c>
      <c r="Y4190" s="2" t="s">
        <v>60</v>
      </c>
      <c r="Z4190" s="2" t="s">
        <v>60</v>
      </c>
    </row>
    <row r="4191" spans="1:26" x14ac:dyDescent="0.3">
      <c r="A4191" s="3" t="s">
        <v>815</v>
      </c>
      <c r="B4191" s="3" t="s">
        <v>816</v>
      </c>
      <c r="C4191" s="3">
        <v>87</v>
      </c>
      <c r="D4191" s="3" t="s">
        <v>24</v>
      </c>
      <c r="E4191" s="3" t="s">
        <v>133</v>
      </c>
      <c r="F4191" s="3" t="s">
        <v>58</v>
      </c>
      <c r="G4191" s="3" t="s">
        <v>137</v>
      </c>
      <c r="H4191" s="3" t="s">
        <v>60</v>
      </c>
      <c r="I4191" s="3">
        <v>450</v>
      </c>
      <c r="J4191" s="3">
        <v>1700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1700</v>
      </c>
      <c r="Q4191" s="3">
        <v>1518.16</v>
      </c>
      <c r="R4191" s="3">
        <v>1453.79</v>
      </c>
      <c r="S4191" s="3">
        <v>89.3</v>
      </c>
      <c r="T4191" s="3">
        <v>104.43</v>
      </c>
      <c r="U4191" s="3" t="s">
        <v>60</v>
      </c>
      <c r="V4191" s="3" t="s">
        <v>60</v>
      </c>
      <c r="W4191" s="3" t="s">
        <v>60</v>
      </c>
      <c r="X4191" s="3" t="s">
        <v>60</v>
      </c>
      <c r="Y4191" s="3" t="s">
        <v>60</v>
      </c>
      <c r="Z4191" s="3" t="s">
        <v>60</v>
      </c>
    </row>
    <row r="4192" spans="1:26" x14ac:dyDescent="0.3">
      <c r="A4192" s="2" t="s">
        <v>815</v>
      </c>
      <c r="B4192" s="2" t="s">
        <v>816</v>
      </c>
      <c r="C4192" s="2">
        <v>88</v>
      </c>
      <c r="D4192" s="2" t="s">
        <v>24</v>
      </c>
      <c r="E4192" s="2" t="s">
        <v>133</v>
      </c>
      <c r="F4192" s="2" t="s">
        <v>58</v>
      </c>
      <c r="G4192" s="2" t="s">
        <v>138</v>
      </c>
      <c r="H4192" s="2" t="s">
        <v>60</v>
      </c>
      <c r="I4192" s="2">
        <v>105</v>
      </c>
      <c r="J4192" s="2">
        <v>650</v>
      </c>
      <c r="K4192" s="2">
        <v>40</v>
      </c>
      <c r="L4192" s="2">
        <v>26.95</v>
      </c>
      <c r="M4192" s="2">
        <v>35.19</v>
      </c>
      <c r="N4192" s="2">
        <v>67.38</v>
      </c>
      <c r="O4192" s="2">
        <v>76.58</v>
      </c>
      <c r="P4192" s="2">
        <v>475</v>
      </c>
      <c r="Q4192" s="2">
        <v>390.01</v>
      </c>
      <c r="R4192" s="2">
        <v>441.01</v>
      </c>
      <c r="S4192" s="2">
        <v>82.11</v>
      </c>
      <c r="T4192" s="2">
        <v>88.44</v>
      </c>
      <c r="U4192" s="2" t="s">
        <v>60</v>
      </c>
      <c r="V4192" s="2" t="s">
        <v>60</v>
      </c>
      <c r="W4192" s="2" t="s">
        <v>60</v>
      </c>
      <c r="X4192" s="2" t="s">
        <v>60</v>
      </c>
      <c r="Y4192" s="2" t="s">
        <v>60</v>
      </c>
      <c r="Z4192" s="2" t="s">
        <v>60</v>
      </c>
    </row>
    <row r="4193" spans="1:26" x14ac:dyDescent="0.3">
      <c r="A4193" s="3" t="s">
        <v>815</v>
      </c>
      <c r="B4193" s="3" t="s">
        <v>816</v>
      </c>
      <c r="C4193" s="3">
        <v>89</v>
      </c>
      <c r="D4193" s="3" t="s">
        <v>24</v>
      </c>
      <c r="E4193" s="3" t="s">
        <v>133</v>
      </c>
      <c r="F4193" s="3" t="s">
        <v>58</v>
      </c>
      <c r="G4193" s="3" t="s">
        <v>139</v>
      </c>
      <c r="H4193" s="3" t="s">
        <v>60</v>
      </c>
      <c r="I4193" s="3">
        <v>105</v>
      </c>
      <c r="J4193" s="3">
        <v>450</v>
      </c>
      <c r="K4193" s="3">
        <v>14</v>
      </c>
      <c r="L4193" s="3">
        <v>1.82</v>
      </c>
      <c r="M4193" s="3">
        <v>11.52</v>
      </c>
      <c r="N4193" s="3">
        <v>13</v>
      </c>
      <c r="O4193" s="3">
        <v>15.8</v>
      </c>
      <c r="P4193" s="3">
        <v>403</v>
      </c>
      <c r="Q4193" s="3">
        <v>111.61</v>
      </c>
      <c r="R4193" s="3">
        <v>231.37</v>
      </c>
      <c r="S4193" s="3">
        <v>27.69</v>
      </c>
      <c r="T4193" s="3">
        <v>48.24</v>
      </c>
      <c r="U4193" s="3" t="s">
        <v>60</v>
      </c>
      <c r="V4193" s="3" t="s">
        <v>60</v>
      </c>
      <c r="W4193" s="3" t="s">
        <v>60</v>
      </c>
      <c r="X4193" s="3" t="s">
        <v>60</v>
      </c>
      <c r="Y4193" s="3" t="s">
        <v>60</v>
      </c>
      <c r="Z4193" s="3" t="s">
        <v>60</v>
      </c>
    </row>
    <row r="4194" spans="1:26" x14ac:dyDescent="0.3">
      <c r="A4194" s="2" t="s">
        <v>815</v>
      </c>
      <c r="B4194" s="2" t="s">
        <v>816</v>
      </c>
      <c r="C4194" s="2">
        <v>90</v>
      </c>
      <c r="D4194" s="2" t="s">
        <v>24</v>
      </c>
      <c r="E4194" s="2" t="s">
        <v>133</v>
      </c>
      <c r="F4194" s="2" t="s">
        <v>58</v>
      </c>
      <c r="G4194" s="2" t="s">
        <v>135</v>
      </c>
      <c r="H4194" s="2" t="s">
        <v>12</v>
      </c>
      <c r="I4194" s="2">
        <v>1110</v>
      </c>
      <c r="J4194" s="2">
        <v>5551</v>
      </c>
      <c r="K4194" s="2">
        <v>209</v>
      </c>
      <c r="L4194" s="2">
        <v>157</v>
      </c>
      <c r="M4194" s="2">
        <v>187.28</v>
      </c>
      <c r="N4194" s="2">
        <v>75.12</v>
      </c>
      <c r="O4194" s="2">
        <v>83.83</v>
      </c>
      <c r="P4194" s="2">
        <v>4828</v>
      </c>
      <c r="Q4194" s="2">
        <v>4147.42</v>
      </c>
      <c r="R4194" s="2">
        <v>4337.83</v>
      </c>
      <c r="S4194" s="2">
        <v>85.9</v>
      </c>
      <c r="T4194" s="2">
        <v>95.61</v>
      </c>
      <c r="U4194" s="2" t="s">
        <v>60</v>
      </c>
      <c r="V4194" s="2" t="s">
        <v>60</v>
      </c>
      <c r="W4194" s="2" t="s">
        <v>60</v>
      </c>
      <c r="X4194" s="2" t="s">
        <v>60</v>
      </c>
      <c r="Y4194" s="2" t="s">
        <v>60</v>
      </c>
      <c r="Z4194" s="2" t="s">
        <v>60</v>
      </c>
    </row>
    <row r="4195" spans="1:26" x14ac:dyDescent="0.3">
      <c r="A4195" s="3" t="s">
        <v>815</v>
      </c>
      <c r="B4195" s="3" t="s">
        <v>816</v>
      </c>
      <c r="C4195" s="3">
        <v>91</v>
      </c>
      <c r="D4195" s="3" t="s">
        <v>24</v>
      </c>
      <c r="E4195" s="3" t="s">
        <v>133</v>
      </c>
      <c r="F4195" s="3" t="s">
        <v>58</v>
      </c>
      <c r="G4195" s="3" t="s">
        <v>58</v>
      </c>
      <c r="H4195" s="3" t="s">
        <v>12</v>
      </c>
      <c r="I4195" s="3">
        <v>1110</v>
      </c>
      <c r="J4195" s="3">
        <v>5551</v>
      </c>
      <c r="K4195" s="3">
        <v>209</v>
      </c>
      <c r="L4195" s="3">
        <v>157</v>
      </c>
      <c r="M4195" s="3">
        <v>187.28</v>
      </c>
      <c r="N4195" s="3">
        <v>75.12</v>
      </c>
      <c r="O4195" s="3">
        <v>83.83</v>
      </c>
      <c r="P4195" s="3">
        <v>4828</v>
      </c>
      <c r="Q4195" s="3">
        <v>4147.42</v>
      </c>
      <c r="R4195" s="3">
        <v>4337.83</v>
      </c>
      <c r="S4195" s="3">
        <v>85.9</v>
      </c>
      <c r="T4195" s="3">
        <v>95.61</v>
      </c>
      <c r="U4195" s="3" t="s">
        <v>60</v>
      </c>
      <c r="V4195" s="3" t="s">
        <v>60</v>
      </c>
      <c r="W4195" s="3" t="s">
        <v>60</v>
      </c>
      <c r="X4195" s="3" t="s">
        <v>60</v>
      </c>
      <c r="Y4195" s="3" t="s">
        <v>60</v>
      </c>
      <c r="Z4195" s="3" t="s">
        <v>60</v>
      </c>
    </row>
    <row r="4196" spans="1:26" x14ac:dyDescent="0.3">
      <c r="A4196" s="2" t="s">
        <v>815</v>
      </c>
      <c r="B4196" s="2" t="s">
        <v>816</v>
      </c>
      <c r="C4196" s="2">
        <v>92</v>
      </c>
      <c r="D4196" s="2" t="s">
        <v>24</v>
      </c>
      <c r="E4196" s="2" t="s">
        <v>133</v>
      </c>
      <c r="F4196" s="2" t="s">
        <v>78</v>
      </c>
      <c r="G4196" s="2" t="s">
        <v>140</v>
      </c>
      <c r="H4196" s="2" t="s">
        <v>60</v>
      </c>
      <c r="I4196" s="2">
        <v>390</v>
      </c>
      <c r="J4196" s="2">
        <v>2267</v>
      </c>
      <c r="K4196" s="2">
        <v>120</v>
      </c>
      <c r="L4196" s="2">
        <v>124.28</v>
      </c>
      <c r="M4196" s="2">
        <v>111.93</v>
      </c>
      <c r="N4196" s="2">
        <v>103.57</v>
      </c>
      <c r="O4196" s="2">
        <v>111.03</v>
      </c>
      <c r="P4196" s="2">
        <v>1946</v>
      </c>
      <c r="Q4196" s="2">
        <v>1762.3</v>
      </c>
      <c r="R4196" s="2">
        <v>1866.29</v>
      </c>
      <c r="S4196" s="2">
        <v>90.56</v>
      </c>
      <c r="T4196" s="2">
        <v>94.43</v>
      </c>
      <c r="U4196" s="2" t="s">
        <v>60</v>
      </c>
      <c r="V4196" s="2" t="s">
        <v>60</v>
      </c>
      <c r="W4196" s="2" t="s">
        <v>60</v>
      </c>
      <c r="X4196" s="2" t="s">
        <v>60</v>
      </c>
      <c r="Y4196" s="2" t="s">
        <v>60</v>
      </c>
      <c r="Z4196" s="2" t="s">
        <v>60</v>
      </c>
    </row>
    <row r="4197" spans="1:26" x14ac:dyDescent="0.3">
      <c r="A4197" s="3" t="s">
        <v>815</v>
      </c>
      <c r="B4197" s="3" t="s">
        <v>816</v>
      </c>
      <c r="C4197" s="3">
        <v>93</v>
      </c>
      <c r="D4197" s="3" t="s">
        <v>24</v>
      </c>
      <c r="E4197" s="3" t="s">
        <v>133</v>
      </c>
      <c r="F4197" s="3" t="s">
        <v>78</v>
      </c>
      <c r="G4197" s="3" t="s">
        <v>141</v>
      </c>
      <c r="H4197" s="3" t="s">
        <v>60</v>
      </c>
      <c r="I4197" s="3">
        <v>330</v>
      </c>
      <c r="J4197" s="3">
        <v>1712</v>
      </c>
      <c r="K4197" s="3">
        <v>54</v>
      </c>
      <c r="L4197" s="3">
        <v>33.15</v>
      </c>
      <c r="M4197" s="3">
        <v>35.28</v>
      </c>
      <c r="N4197" s="3">
        <v>61.39</v>
      </c>
      <c r="O4197" s="3">
        <v>93.96</v>
      </c>
      <c r="P4197" s="3">
        <v>1470</v>
      </c>
      <c r="Q4197" s="3">
        <v>1187.58</v>
      </c>
      <c r="R4197" s="3">
        <v>1273.81</v>
      </c>
      <c r="S4197" s="3">
        <v>80.790000000000006</v>
      </c>
      <c r="T4197" s="3">
        <v>93.23</v>
      </c>
      <c r="U4197" s="3" t="s">
        <v>60</v>
      </c>
      <c r="V4197" s="3" t="s">
        <v>60</v>
      </c>
      <c r="W4197" s="3" t="s">
        <v>60</v>
      </c>
      <c r="X4197" s="3" t="s">
        <v>60</v>
      </c>
      <c r="Y4197" s="3" t="s">
        <v>60</v>
      </c>
      <c r="Z4197" s="3" t="s">
        <v>60</v>
      </c>
    </row>
    <row r="4198" spans="1:26" x14ac:dyDescent="0.3">
      <c r="A4198" s="2" t="s">
        <v>815</v>
      </c>
      <c r="B4198" s="2" t="s">
        <v>816</v>
      </c>
      <c r="C4198" s="2">
        <v>94</v>
      </c>
      <c r="D4198" s="2" t="s">
        <v>24</v>
      </c>
      <c r="E4198" s="2" t="s">
        <v>133</v>
      </c>
      <c r="F4198" s="2" t="s">
        <v>78</v>
      </c>
      <c r="G4198" s="2" t="s">
        <v>142</v>
      </c>
      <c r="H4198" s="2" t="s">
        <v>60</v>
      </c>
      <c r="I4198" s="2">
        <v>690</v>
      </c>
      <c r="J4198" s="2">
        <v>3503</v>
      </c>
      <c r="K4198" s="2">
        <v>113</v>
      </c>
      <c r="L4198" s="2">
        <v>103.67</v>
      </c>
      <c r="M4198" s="2">
        <v>120.09</v>
      </c>
      <c r="N4198" s="2">
        <v>91.74</v>
      </c>
      <c r="O4198" s="2">
        <v>86.33</v>
      </c>
      <c r="P4198" s="2">
        <v>2985</v>
      </c>
      <c r="Q4198" s="2">
        <v>2945.19</v>
      </c>
      <c r="R4198" s="2">
        <v>2843.58</v>
      </c>
      <c r="S4198" s="2">
        <v>98.67</v>
      </c>
      <c r="T4198" s="2">
        <v>103.57</v>
      </c>
      <c r="U4198" s="2" t="s">
        <v>60</v>
      </c>
      <c r="V4198" s="2" t="s">
        <v>60</v>
      </c>
      <c r="W4198" s="2" t="s">
        <v>60</v>
      </c>
      <c r="X4198" s="2" t="s">
        <v>60</v>
      </c>
      <c r="Y4198" s="2" t="s">
        <v>60</v>
      </c>
      <c r="Z4198" s="2" t="s">
        <v>60</v>
      </c>
    </row>
    <row r="4199" spans="1:26" x14ac:dyDescent="0.3">
      <c r="A4199" s="3" t="s">
        <v>815</v>
      </c>
      <c r="B4199" s="3" t="s">
        <v>816</v>
      </c>
      <c r="C4199" s="3">
        <v>95</v>
      </c>
      <c r="D4199" s="3" t="s">
        <v>24</v>
      </c>
      <c r="E4199" s="3" t="s">
        <v>133</v>
      </c>
      <c r="F4199" s="3" t="s">
        <v>78</v>
      </c>
      <c r="G4199" s="3" t="s">
        <v>143</v>
      </c>
      <c r="H4199" s="3" t="s">
        <v>60</v>
      </c>
      <c r="I4199" s="3">
        <v>120</v>
      </c>
      <c r="J4199" s="3">
        <v>507</v>
      </c>
      <c r="K4199" s="3">
        <v>12</v>
      </c>
      <c r="L4199" s="3">
        <v>14.33</v>
      </c>
      <c r="M4199" s="3">
        <v>15.58</v>
      </c>
      <c r="N4199" s="3">
        <v>119.42</v>
      </c>
      <c r="O4199" s="3">
        <v>91.98</v>
      </c>
      <c r="P4199" s="3">
        <v>399</v>
      </c>
      <c r="Q4199" s="3">
        <v>425.48</v>
      </c>
      <c r="R4199" s="3">
        <v>359.03</v>
      </c>
      <c r="S4199" s="3">
        <v>106.64</v>
      </c>
      <c r="T4199" s="3">
        <v>118.51</v>
      </c>
      <c r="U4199" s="3" t="s">
        <v>60</v>
      </c>
      <c r="V4199" s="3" t="s">
        <v>60</v>
      </c>
      <c r="W4199" s="3" t="s">
        <v>60</v>
      </c>
      <c r="X4199" s="3" t="s">
        <v>60</v>
      </c>
      <c r="Y4199" s="3" t="s">
        <v>60</v>
      </c>
      <c r="Z4199" s="3" t="s">
        <v>60</v>
      </c>
    </row>
    <row r="4200" spans="1:26" x14ac:dyDescent="0.3">
      <c r="A4200" s="2" t="s">
        <v>815</v>
      </c>
      <c r="B4200" s="2" t="s">
        <v>816</v>
      </c>
      <c r="C4200" s="2">
        <v>96</v>
      </c>
      <c r="D4200" s="2" t="s">
        <v>24</v>
      </c>
      <c r="E4200" s="2" t="s">
        <v>133</v>
      </c>
      <c r="F4200" s="2" t="s">
        <v>78</v>
      </c>
      <c r="G4200" s="2" t="s">
        <v>144</v>
      </c>
      <c r="H4200" s="2" t="s">
        <v>60</v>
      </c>
      <c r="I4200" s="2">
        <v>480</v>
      </c>
      <c r="J4200" s="2">
        <v>2821</v>
      </c>
      <c r="K4200" s="2">
        <v>170</v>
      </c>
      <c r="L4200" s="2">
        <v>93.29</v>
      </c>
      <c r="M4200" s="2">
        <v>138.63</v>
      </c>
      <c r="N4200" s="2">
        <v>54.88</v>
      </c>
      <c r="O4200" s="2">
        <v>67.290000000000006</v>
      </c>
      <c r="P4200" s="2">
        <v>2181</v>
      </c>
      <c r="Q4200" s="2">
        <v>1953.73</v>
      </c>
      <c r="R4200" s="2">
        <v>2138.66</v>
      </c>
      <c r="S4200" s="2">
        <v>89.58</v>
      </c>
      <c r="T4200" s="2">
        <v>91.35</v>
      </c>
      <c r="U4200" s="2" t="s">
        <v>60</v>
      </c>
      <c r="V4200" s="2" t="s">
        <v>60</v>
      </c>
      <c r="W4200" s="2" t="s">
        <v>60</v>
      </c>
      <c r="X4200" s="2" t="s">
        <v>60</v>
      </c>
      <c r="Y4200" s="2" t="s">
        <v>60</v>
      </c>
      <c r="Z4200" s="2" t="s">
        <v>60</v>
      </c>
    </row>
    <row r="4201" spans="1:26" x14ac:dyDescent="0.3">
      <c r="A4201" s="3" t="s">
        <v>815</v>
      </c>
      <c r="B4201" s="3" t="s">
        <v>816</v>
      </c>
      <c r="C4201" s="3">
        <v>97</v>
      </c>
      <c r="D4201" s="3" t="s">
        <v>24</v>
      </c>
      <c r="E4201" s="3" t="s">
        <v>133</v>
      </c>
      <c r="F4201" s="3" t="s">
        <v>78</v>
      </c>
      <c r="G4201" s="3" t="s">
        <v>145</v>
      </c>
      <c r="H4201" s="3" t="s">
        <v>60</v>
      </c>
      <c r="I4201" s="3">
        <v>240</v>
      </c>
      <c r="J4201" s="3">
        <v>1623</v>
      </c>
      <c r="K4201" s="3">
        <v>95</v>
      </c>
      <c r="L4201" s="3">
        <v>63.42</v>
      </c>
      <c r="M4201" s="3">
        <v>88.49</v>
      </c>
      <c r="N4201" s="3">
        <v>66.760000000000005</v>
      </c>
      <c r="O4201" s="3">
        <v>71.67</v>
      </c>
      <c r="P4201" s="3">
        <v>1153</v>
      </c>
      <c r="Q4201" s="3">
        <v>1067</v>
      </c>
      <c r="R4201" s="3">
        <v>1148.1600000000001</v>
      </c>
      <c r="S4201" s="3">
        <v>92.54</v>
      </c>
      <c r="T4201" s="3">
        <v>92.93</v>
      </c>
      <c r="U4201" s="3" t="s">
        <v>60</v>
      </c>
      <c r="V4201" s="3" t="s">
        <v>60</v>
      </c>
      <c r="W4201" s="3" t="s">
        <v>60</v>
      </c>
      <c r="X4201" s="3" t="s">
        <v>60</v>
      </c>
      <c r="Y4201" s="3" t="s">
        <v>60</v>
      </c>
      <c r="Z4201" s="3" t="s">
        <v>60</v>
      </c>
    </row>
    <row r="4202" spans="1:26" x14ac:dyDescent="0.3">
      <c r="A4202" s="2" t="s">
        <v>815</v>
      </c>
      <c r="B4202" s="2" t="s">
        <v>816</v>
      </c>
      <c r="C4202" s="2">
        <v>98</v>
      </c>
      <c r="D4202" s="2" t="s">
        <v>24</v>
      </c>
      <c r="E4202" s="2" t="s">
        <v>133</v>
      </c>
      <c r="F4202" s="2" t="s">
        <v>78</v>
      </c>
      <c r="G4202" s="2" t="s">
        <v>128</v>
      </c>
      <c r="H4202" s="2" t="s">
        <v>12</v>
      </c>
      <c r="I4202" s="2">
        <v>2250</v>
      </c>
      <c r="J4202" s="2">
        <v>12433</v>
      </c>
      <c r="K4202" s="2">
        <v>564</v>
      </c>
      <c r="L4202" s="2">
        <v>432.14</v>
      </c>
      <c r="M4202" s="2">
        <v>510</v>
      </c>
      <c r="N4202" s="2">
        <v>76.62</v>
      </c>
      <c r="O4202" s="2">
        <v>84.73</v>
      </c>
      <c r="P4202" s="2">
        <v>10134</v>
      </c>
      <c r="Q4202" s="2">
        <v>9341.2800000000007</v>
      </c>
      <c r="R4202" s="2">
        <v>9629.5300000000007</v>
      </c>
      <c r="S4202" s="2">
        <v>92.18</v>
      </c>
      <c r="T4202" s="2">
        <v>97.01</v>
      </c>
      <c r="U4202" s="2" t="s">
        <v>60</v>
      </c>
      <c r="V4202" s="2" t="s">
        <v>60</v>
      </c>
      <c r="W4202" s="2" t="s">
        <v>60</v>
      </c>
      <c r="X4202" s="2" t="s">
        <v>60</v>
      </c>
      <c r="Y4202" s="2" t="s">
        <v>60</v>
      </c>
      <c r="Z4202" s="2" t="s">
        <v>60</v>
      </c>
    </row>
    <row r="4203" spans="1:26" x14ac:dyDescent="0.3">
      <c r="A4203" s="3" t="s">
        <v>815</v>
      </c>
      <c r="B4203" s="3" t="s">
        <v>816</v>
      </c>
      <c r="C4203" s="3">
        <v>99</v>
      </c>
      <c r="D4203" s="3" t="s">
        <v>24</v>
      </c>
      <c r="E4203" s="3" t="s">
        <v>133</v>
      </c>
      <c r="F4203" s="3" t="s">
        <v>78</v>
      </c>
      <c r="G4203" s="3" t="s">
        <v>84</v>
      </c>
      <c r="H4203" s="3" t="s">
        <v>12</v>
      </c>
      <c r="I4203" s="3">
        <v>2250</v>
      </c>
      <c r="J4203" s="3">
        <v>12433</v>
      </c>
      <c r="K4203" s="3">
        <v>564</v>
      </c>
      <c r="L4203" s="3">
        <v>432.14</v>
      </c>
      <c r="M4203" s="3">
        <v>510</v>
      </c>
      <c r="N4203" s="3">
        <v>76.62</v>
      </c>
      <c r="O4203" s="3">
        <v>84.73</v>
      </c>
      <c r="P4203" s="3">
        <v>10134</v>
      </c>
      <c r="Q4203" s="3">
        <v>9341.2800000000007</v>
      </c>
      <c r="R4203" s="3">
        <v>9629.5300000000007</v>
      </c>
      <c r="S4203" s="3">
        <v>92.18</v>
      </c>
      <c r="T4203" s="3">
        <v>97.01</v>
      </c>
      <c r="U4203" s="3" t="s">
        <v>60</v>
      </c>
      <c r="V4203" s="3" t="s">
        <v>60</v>
      </c>
      <c r="W4203" s="3" t="s">
        <v>60</v>
      </c>
      <c r="X4203" s="3" t="s">
        <v>60</v>
      </c>
      <c r="Y4203" s="3" t="s">
        <v>60</v>
      </c>
      <c r="Z4203" s="3" t="s">
        <v>60</v>
      </c>
    </row>
    <row r="4204" spans="1:26" x14ac:dyDescent="0.3">
      <c r="A4204" s="2" t="s">
        <v>815</v>
      </c>
      <c r="B4204" s="2" t="s">
        <v>816</v>
      </c>
      <c r="C4204" s="2">
        <v>100</v>
      </c>
      <c r="D4204" s="2" t="s">
        <v>24</v>
      </c>
      <c r="E4204" s="2" t="s">
        <v>133</v>
      </c>
      <c r="F4204" s="2" t="s">
        <v>78</v>
      </c>
      <c r="G4204" s="2" t="s">
        <v>68</v>
      </c>
      <c r="H4204" s="2" t="s">
        <v>16</v>
      </c>
      <c r="I4204" s="2">
        <v>175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 t="s">
        <v>60</v>
      </c>
      <c r="V4204" s="2" t="s">
        <v>60</v>
      </c>
      <c r="W4204" s="2" t="s">
        <v>60</v>
      </c>
      <c r="X4204" s="2" t="s">
        <v>60</v>
      </c>
      <c r="Y4204" s="2" t="s">
        <v>60</v>
      </c>
      <c r="Z4204" s="2" t="s">
        <v>60</v>
      </c>
    </row>
    <row r="4205" spans="1:26" x14ac:dyDescent="0.3">
      <c r="A4205" s="3" t="s">
        <v>815</v>
      </c>
      <c r="B4205" s="3" t="s">
        <v>816</v>
      </c>
      <c r="C4205" s="3">
        <v>101</v>
      </c>
      <c r="D4205" s="3" t="s">
        <v>24</v>
      </c>
      <c r="E4205" s="3" t="s">
        <v>133</v>
      </c>
      <c r="F4205" s="3" t="s">
        <v>78</v>
      </c>
      <c r="G4205" s="3" t="s">
        <v>68</v>
      </c>
      <c r="H4205" s="3" t="s">
        <v>12</v>
      </c>
      <c r="I4205" s="3">
        <v>3360</v>
      </c>
      <c r="J4205" s="3">
        <v>17984</v>
      </c>
      <c r="K4205" s="3">
        <v>773</v>
      </c>
      <c r="L4205" s="3">
        <v>589.14</v>
      </c>
      <c r="M4205" s="3">
        <v>697.28</v>
      </c>
      <c r="N4205" s="3">
        <v>76.209999999999994</v>
      </c>
      <c r="O4205" s="3">
        <v>84.49</v>
      </c>
      <c r="P4205" s="3">
        <v>14962</v>
      </c>
      <c r="Q4205" s="3">
        <v>13488.7</v>
      </c>
      <c r="R4205" s="3">
        <v>13967.36</v>
      </c>
      <c r="S4205" s="3">
        <v>90.15</v>
      </c>
      <c r="T4205" s="3">
        <v>96.57</v>
      </c>
      <c r="U4205" s="3" t="s">
        <v>60</v>
      </c>
      <c r="V4205" s="3" t="s">
        <v>60</v>
      </c>
      <c r="W4205" s="3" t="s">
        <v>60</v>
      </c>
      <c r="X4205" s="3" t="s">
        <v>60</v>
      </c>
      <c r="Y4205" s="3" t="s">
        <v>60</v>
      </c>
      <c r="Z4205" s="3" t="s">
        <v>60</v>
      </c>
    </row>
    <row r="4206" spans="1:26" x14ac:dyDescent="0.3">
      <c r="A4206" s="2" t="s">
        <v>815</v>
      </c>
      <c r="B4206" s="2" t="s">
        <v>816</v>
      </c>
      <c r="C4206" s="2">
        <v>102</v>
      </c>
      <c r="D4206" s="2" t="s">
        <v>24</v>
      </c>
      <c r="E4206" s="2" t="s">
        <v>133</v>
      </c>
      <c r="F4206" s="2" t="s">
        <v>78</v>
      </c>
      <c r="G4206" s="2" t="s">
        <v>68</v>
      </c>
      <c r="H4206" s="2" t="s">
        <v>133</v>
      </c>
      <c r="I4206" s="2">
        <v>3535</v>
      </c>
      <c r="J4206" s="2">
        <v>17984</v>
      </c>
      <c r="K4206" s="2">
        <v>773</v>
      </c>
      <c r="L4206" s="2">
        <v>589.14</v>
      </c>
      <c r="M4206" s="2">
        <v>697.28</v>
      </c>
      <c r="N4206" s="2">
        <v>76.209999999999994</v>
      </c>
      <c r="O4206" s="2">
        <v>84.49</v>
      </c>
      <c r="P4206" s="2">
        <v>14962</v>
      </c>
      <c r="Q4206" s="2">
        <v>13488.7</v>
      </c>
      <c r="R4206" s="2">
        <v>13967.36</v>
      </c>
      <c r="S4206" s="2">
        <v>90.15</v>
      </c>
      <c r="T4206" s="2">
        <v>96.57</v>
      </c>
      <c r="U4206" s="2" t="s">
        <v>60</v>
      </c>
      <c r="V4206" s="2" t="s">
        <v>60</v>
      </c>
      <c r="W4206" s="2" t="s">
        <v>60</v>
      </c>
      <c r="X4206" s="2" t="s">
        <v>60</v>
      </c>
      <c r="Y4206" s="2" t="s">
        <v>60</v>
      </c>
      <c r="Z4206" s="2" t="s">
        <v>60</v>
      </c>
    </row>
    <row r="4207" spans="1:26" x14ac:dyDescent="0.3">
      <c r="A4207" s="3" t="s">
        <v>815</v>
      </c>
      <c r="B4207" s="3" t="s">
        <v>816</v>
      </c>
      <c r="C4207" s="3">
        <v>103</v>
      </c>
      <c r="D4207" s="3" t="s">
        <v>24</v>
      </c>
      <c r="E4207" s="3" t="s">
        <v>146</v>
      </c>
      <c r="F4207" s="3" t="s">
        <v>78</v>
      </c>
      <c r="G4207" s="3" t="s">
        <v>147</v>
      </c>
      <c r="H4207" s="3" t="s">
        <v>60</v>
      </c>
      <c r="I4207" s="3">
        <v>44</v>
      </c>
      <c r="J4207" s="3">
        <v>204</v>
      </c>
      <c r="K4207" s="3">
        <v>11</v>
      </c>
      <c r="L4207" s="3">
        <v>6.39</v>
      </c>
      <c r="M4207" s="3">
        <v>5.66</v>
      </c>
      <c r="N4207" s="3">
        <v>58.09</v>
      </c>
      <c r="O4207" s="3">
        <v>112.9</v>
      </c>
      <c r="P4207" s="3">
        <v>173</v>
      </c>
      <c r="Q4207" s="3">
        <v>144.71</v>
      </c>
      <c r="R4207" s="3">
        <v>149.97999999999999</v>
      </c>
      <c r="S4207" s="3">
        <v>83.65</v>
      </c>
      <c r="T4207" s="3">
        <v>96.49</v>
      </c>
      <c r="U4207" s="3" t="s">
        <v>60</v>
      </c>
      <c r="V4207" s="3" t="s">
        <v>60</v>
      </c>
      <c r="W4207" s="3" t="s">
        <v>60</v>
      </c>
      <c r="X4207" s="3" t="s">
        <v>60</v>
      </c>
      <c r="Y4207" s="3" t="s">
        <v>60</v>
      </c>
      <c r="Z4207" s="3" t="s">
        <v>60</v>
      </c>
    </row>
    <row r="4208" spans="1:26" x14ac:dyDescent="0.3">
      <c r="A4208" s="2" t="s">
        <v>815</v>
      </c>
      <c r="B4208" s="2" t="s">
        <v>816</v>
      </c>
      <c r="C4208" s="2">
        <v>104</v>
      </c>
      <c r="D4208" s="2" t="s">
        <v>24</v>
      </c>
      <c r="E4208" s="2" t="s">
        <v>146</v>
      </c>
      <c r="F4208" s="2" t="s">
        <v>78</v>
      </c>
      <c r="G4208" s="2" t="s">
        <v>148</v>
      </c>
      <c r="H4208" s="2" t="s">
        <v>60</v>
      </c>
      <c r="I4208" s="2">
        <v>45</v>
      </c>
      <c r="J4208" s="2">
        <v>226</v>
      </c>
      <c r="K4208" s="2">
        <v>13</v>
      </c>
      <c r="L4208" s="2">
        <v>15.68</v>
      </c>
      <c r="M4208" s="2">
        <v>14.68</v>
      </c>
      <c r="N4208" s="2">
        <v>120.62</v>
      </c>
      <c r="O4208" s="2">
        <v>106.81</v>
      </c>
      <c r="P4208" s="2">
        <v>187</v>
      </c>
      <c r="Q4208" s="2">
        <v>184.68</v>
      </c>
      <c r="R4208" s="2">
        <v>193.28</v>
      </c>
      <c r="S4208" s="2">
        <v>98.76</v>
      </c>
      <c r="T4208" s="2">
        <v>95.55</v>
      </c>
      <c r="U4208" s="2" t="s">
        <v>60</v>
      </c>
      <c r="V4208" s="2" t="s">
        <v>60</v>
      </c>
      <c r="W4208" s="2" t="s">
        <v>60</v>
      </c>
      <c r="X4208" s="2" t="s">
        <v>60</v>
      </c>
      <c r="Y4208" s="2" t="s">
        <v>60</v>
      </c>
      <c r="Z4208" s="2" t="s">
        <v>60</v>
      </c>
    </row>
    <row r="4209" spans="1:26" x14ac:dyDescent="0.3">
      <c r="A4209" s="3" t="s">
        <v>815</v>
      </c>
      <c r="B4209" s="3" t="s">
        <v>816</v>
      </c>
      <c r="C4209" s="3">
        <v>105</v>
      </c>
      <c r="D4209" s="3" t="s">
        <v>24</v>
      </c>
      <c r="E4209" s="3" t="s">
        <v>146</v>
      </c>
      <c r="F4209" s="3" t="s">
        <v>78</v>
      </c>
      <c r="G4209" s="3" t="s">
        <v>128</v>
      </c>
      <c r="H4209" s="3" t="s">
        <v>12</v>
      </c>
      <c r="I4209" s="3">
        <v>89</v>
      </c>
      <c r="J4209" s="3">
        <v>430</v>
      </c>
      <c r="K4209" s="3">
        <v>24</v>
      </c>
      <c r="L4209" s="3">
        <v>22.07</v>
      </c>
      <c r="M4209" s="3">
        <v>20.34</v>
      </c>
      <c r="N4209" s="3">
        <v>91.96</v>
      </c>
      <c r="O4209" s="3">
        <v>108.51</v>
      </c>
      <c r="P4209" s="3">
        <v>360</v>
      </c>
      <c r="Q4209" s="3">
        <v>329.39</v>
      </c>
      <c r="R4209" s="3">
        <v>343.26</v>
      </c>
      <c r="S4209" s="3">
        <v>91.5</v>
      </c>
      <c r="T4209" s="3">
        <v>95.96</v>
      </c>
      <c r="U4209" s="3" t="s">
        <v>60</v>
      </c>
      <c r="V4209" s="3" t="s">
        <v>60</v>
      </c>
      <c r="W4209" s="3" t="s">
        <v>60</v>
      </c>
      <c r="X4209" s="3" t="s">
        <v>60</v>
      </c>
      <c r="Y4209" s="3" t="s">
        <v>60</v>
      </c>
      <c r="Z4209" s="3" t="s">
        <v>60</v>
      </c>
    </row>
    <row r="4210" spans="1:26" x14ac:dyDescent="0.3">
      <c r="A4210" s="2" t="s">
        <v>815</v>
      </c>
      <c r="B4210" s="2" t="s">
        <v>816</v>
      </c>
      <c r="C4210" s="2">
        <v>106</v>
      </c>
      <c r="D4210" s="2" t="s">
        <v>24</v>
      </c>
      <c r="E4210" s="2" t="s">
        <v>146</v>
      </c>
      <c r="F4210" s="2" t="s">
        <v>78</v>
      </c>
      <c r="G4210" s="2" t="s">
        <v>84</v>
      </c>
      <c r="H4210" s="2" t="s">
        <v>12</v>
      </c>
      <c r="I4210" s="2">
        <v>89</v>
      </c>
      <c r="J4210" s="2">
        <v>430</v>
      </c>
      <c r="K4210" s="2">
        <v>24</v>
      </c>
      <c r="L4210" s="2">
        <v>22.07</v>
      </c>
      <c r="M4210" s="2">
        <v>20.34</v>
      </c>
      <c r="N4210" s="2">
        <v>91.96</v>
      </c>
      <c r="O4210" s="2">
        <v>108.51</v>
      </c>
      <c r="P4210" s="2">
        <v>360</v>
      </c>
      <c r="Q4210" s="2">
        <v>329.39</v>
      </c>
      <c r="R4210" s="2">
        <v>343.26</v>
      </c>
      <c r="S4210" s="2">
        <v>91.5</v>
      </c>
      <c r="T4210" s="2">
        <v>95.96</v>
      </c>
      <c r="U4210" s="2" t="s">
        <v>60</v>
      </c>
      <c r="V4210" s="2" t="s">
        <v>60</v>
      </c>
      <c r="W4210" s="2" t="s">
        <v>60</v>
      </c>
      <c r="X4210" s="2" t="s">
        <v>60</v>
      </c>
      <c r="Y4210" s="2" t="s">
        <v>60</v>
      </c>
      <c r="Z4210" s="2" t="s">
        <v>60</v>
      </c>
    </row>
    <row r="4211" spans="1:26" x14ac:dyDescent="0.3">
      <c r="A4211" s="3" t="s">
        <v>815</v>
      </c>
      <c r="B4211" s="3" t="s">
        <v>816</v>
      </c>
      <c r="C4211" s="3">
        <v>107</v>
      </c>
      <c r="D4211" s="3" t="s">
        <v>24</v>
      </c>
      <c r="E4211" s="3" t="s">
        <v>146</v>
      </c>
      <c r="F4211" s="3" t="s">
        <v>78</v>
      </c>
      <c r="G4211" s="3" t="s">
        <v>68</v>
      </c>
      <c r="H4211" s="3" t="s">
        <v>16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 t="s">
        <v>60</v>
      </c>
      <c r="V4211" s="3" t="s">
        <v>60</v>
      </c>
      <c r="W4211" s="3" t="s">
        <v>60</v>
      </c>
      <c r="X4211" s="3" t="s">
        <v>60</v>
      </c>
      <c r="Y4211" s="3" t="s">
        <v>60</v>
      </c>
      <c r="Z4211" s="3" t="s">
        <v>60</v>
      </c>
    </row>
    <row r="4212" spans="1:26" x14ac:dyDescent="0.3">
      <c r="A4212" s="2" t="s">
        <v>815</v>
      </c>
      <c r="B4212" s="2" t="s">
        <v>816</v>
      </c>
      <c r="C4212" s="2">
        <v>108</v>
      </c>
      <c r="D4212" s="2" t="s">
        <v>24</v>
      </c>
      <c r="E4212" s="2" t="s">
        <v>146</v>
      </c>
      <c r="F4212" s="2" t="s">
        <v>78</v>
      </c>
      <c r="G4212" s="2" t="s">
        <v>68</v>
      </c>
      <c r="H4212" s="2" t="s">
        <v>12</v>
      </c>
      <c r="I4212" s="2">
        <v>89</v>
      </c>
      <c r="J4212" s="2">
        <v>430</v>
      </c>
      <c r="K4212" s="2">
        <v>24</v>
      </c>
      <c r="L4212" s="2">
        <v>22.07</v>
      </c>
      <c r="M4212" s="2">
        <v>20.34</v>
      </c>
      <c r="N4212" s="2">
        <v>91.96</v>
      </c>
      <c r="O4212" s="2">
        <v>108.51</v>
      </c>
      <c r="P4212" s="2">
        <v>360</v>
      </c>
      <c r="Q4212" s="2">
        <v>329.39</v>
      </c>
      <c r="R4212" s="2">
        <v>343.26</v>
      </c>
      <c r="S4212" s="2">
        <v>91.5</v>
      </c>
      <c r="T4212" s="2">
        <v>95.96</v>
      </c>
      <c r="U4212" s="2" t="s">
        <v>60</v>
      </c>
      <c r="V4212" s="2" t="s">
        <v>60</v>
      </c>
      <c r="W4212" s="2" t="s">
        <v>60</v>
      </c>
      <c r="X4212" s="2" t="s">
        <v>60</v>
      </c>
      <c r="Y4212" s="2" t="s">
        <v>60</v>
      </c>
      <c r="Z4212" s="2" t="s">
        <v>60</v>
      </c>
    </row>
    <row r="4213" spans="1:26" x14ac:dyDescent="0.3">
      <c r="A4213" s="3" t="s">
        <v>815</v>
      </c>
      <c r="B4213" s="3" t="s">
        <v>816</v>
      </c>
      <c r="C4213" s="3">
        <v>109</v>
      </c>
      <c r="D4213" s="3" t="s">
        <v>24</v>
      </c>
      <c r="E4213" s="3" t="s">
        <v>146</v>
      </c>
      <c r="F4213" s="3" t="s">
        <v>78</v>
      </c>
      <c r="G4213" s="3" t="s">
        <v>68</v>
      </c>
      <c r="H4213" s="3" t="s">
        <v>146</v>
      </c>
      <c r="I4213" s="3">
        <v>89</v>
      </c>
      <c r="J4213" s="3">
        <v>430</v>
      </c>
      <c r="K4213" s="3">
        <v>24</v>
      </c>
      <c r="L4213" s="3">
        <v>22.07</v>
      </c>
      <c r="M4213" s="3">
        <v>20.34</v>
      </c>
      <c r="N4213" s="3">
        <v>91.96</v>
      </c>
      <c r="O4213" s="3">
        <v>108.51</v>
      </c>
      <c r="P4213" s="3">
        <v>360</v>
      </c>
      <c r="Q4213" s="3">
        <v>329.39</v>
      </c>
      <c r="R4213" s="3">
        <v>343.26</v>
      </c>
      <c r="S4213" s="3">
        <v>91.5</v>
      </c>
      <c r="T4213" s="3">
        <v>95.96</v>
      </c>
      <c r="U4213" s="3" t="s">
        <v>60</v>
      </c>
      <c r="V4213" s="3" t="s">
        <v>60</v>
      </c>
      <c r="W4213" s="3" t="s">
        <v>60</v>
      </c>
      <c r="X4213" s="3" t="s">
        <v>60</v>
      </c>
      <c r="Y4213" s="3" t="s">
        <v>60</v>
      </c>
      <c r="Z4213" s="3" t="s">
        <v>60</v>
      </c>
    </row>
    <row r="4214" spans="1:26" x14ac:dyDescent="0.3">
      <c r="A4214" s="2" t="s">
        <v>815</v>
      </c>
      <c r="B4214" s="2" t="s">
        <v>816</v>
      </c>
      <c r="C4214" s="2">
        <v>110</v>
      </c>
      <c r="D4214" s="2" t="s">
        <v>24</v>
      </c>
      <c r="E4214" s="2" t="s">
        <v>817</v>
      </c>
      <c r="F4214" s="2" t="s">
        <v>58</v>
      </c>
      <c r="G4214" s="2" t="s">
        <v>818</v>
      </c>
      <c r="H4214" s="2" t="s">
        <v>60</v>
      </c>
      <c r="I4214" s="2">
        <v>920</v>
      </c>
      <c r="J4214" s="2">
        <v>3150</v>
      </c>
      <c r="K4214" s="2">
        <v>246</v>
      </c>
      <c r="L4214" s="2">
        <v>259.83999999999997</v>
      </c>
      <c r="M4214" s="2">
        <v>283.06</v>
      </c>
      <c r="N4214" s="2">
        <v>105.63</v>
      </c>
      <c r="O4214" s="2">
        <v>91.8</v>
      </c>
      <c r="P4214" s="2">
        <v>2258</v>
      </c>
      <c r="Q4214" s="2">
        <v>2901</v>
      </c>
      <c r="R4214" s="2">
        <v>2379.23</v>
      </c>
      <c r="S4214" s="2">
        <v>128.47999999999999</v>
      </c>
      <c r="T4214" s="2">
        <v>121.93</v>
      </c>
      <c r="U4214" s="2">
        <v>37.14</v>
      </c>
      <c r="V4214" s="2">
        <v>39.229999999999997</v>
      </c>
      <c r="W4214" s="2">
        <v>42.73</v>
      </c>
      <c r="X4214" s="2">
        <v>41.91</v>
      </c>
      <c r="Y4214" s="2">
        <v>53.85</v>
      </c>
      <c r="Z4214" s="2">
        <v>44.16</v>
      </c>
    </row>
    <row r="4215" spans="1:26" x14ac:dyDescent="0.3">
      <c r="A4215" s="3" t="s">
        <v>815</v>
      </c>
      <c r="B4215" s="3" t="s">
        <v>816</v>
      </c>
      <c r="C4215" s="3">
        <v>111</v>
      </c>
      <c r="D4215" s="3" t="s">
        <v>24</v>
      </c>
      <c r="E4215" s="3" t="s">
        <v>817</v>
      </c>
      <c r="F4215" s="3" t="s">
        <v>58</v>
      </c>
      <c r="G4215" s="3" t="s">
        <v>151</v>
      </c>
      <c r="H4215" s="3" t="s">
        <v>60</v>
      </c>
      <c r="I4215" s="3">
        <v>840</v>
      </c>
      <c r="J4215" s="3">
        <v>3200</v>
      </c>
      <c r="K4215" s="3">
        <v>201</v>
      </c>
      <c r="L4215" s="3">
        <v>235.29</v>
      </c>
      <c r="M4215" s="3">
        <v>213.31</v>
      </c>
      <c r="N4215" s="3">
        <v>117.06</v>
      </c>
      <c r="O4215" s="3">
        <v>110.3</v>
      </c>
      <c r="P4215" s="3">
        <v>2152</v>
      </c>
      <c r="Q4215" s="3">
        <v>2540.6799999999998</v>
      </c>
      <c r="R4215" s="3">
        <v>2297.0700000000002</v>
      </c>
      <c r="S4215" s="3">
        <v>118.06</v>
      </c>
      <c r="T4215" s="3">
        <v>110.61</v>
      </c>
      <c r="U4215" s="3">
        <v>33.229999999999997</v>
      </c>
      <c r="V4215" s="3">
        <v>38.9</v>
      </c>
      <c r="W4215" s="3">
        <v>35.270000000000003</v>
      </c>
      <c r="X4215" s="3">
        <v>43.75</v>
      </c>
      <c r="Y4215" s="3">
        <v>51.65</v>
      </c>
      <c r="Z4215" s="3">
        <v>46.7</v>
      </c>
    </row>
    <row r="4216" spans="1:26" x14ac:dyDescent="0.3">
      <c r="A4216" s="2" t="s">
        <v>815</v>
      </c>
      <c r="B4216" s="2" t="s">
        <v>816</v>
      </c>
      <c r="C4216" s="2">
        <v>112</v>
      </c>
      <c r="D4216" s="2" t="s">
        <v>24</v>
      </c>
      <c r="E4216" s="2" t="s">
        <v>817</v>
      </c>
      <c r="F4216" s="2" t="s">
        <v>58</v>
      </c>
      <c r="G4216" s="2" t="s">
        <v>97</v>
      </c>
      <c r="H4216" s="2" t="s">
        <v>74</v>
      </c>
      <c r="I4216" s="2">
        <v>1760</v>
      </c>
      <c r="J4216" s="2">
        <v>6350</v>
      </c>
      <c r="K4216" s="2">
        <v>447</v>
      </c>
      <c r="L4216" s="2">
        <v>495.13</v>
      </c>
      <c r="M4216" s="2">
        <v>496.37</v>
      </c>
      <c r="N4216" s="2">
        <v>110.77</v>
      </c>
      <c r="O4216" s="2">
        <v>99.75</v>
      </c>
      <c r="P4216" s="2">
        <v>4410</v>
      </c>
      <c r="Q4216" s="2">
        <v>5441.68</v>
      </c>
      <c r="R4216" s="2">
        <v>4676.3</v>
      </c>
      <c r="S4216" s="2">
        <v>123.39</v>
      </c>
      <c r="T4216" s="2">
        <v>116.37</v>
      </c>
      <c r="U4216" s="2">
        <v>35.270000000000003</v>
      </c>
      <c r="V4216" s="2">
        <v>39.07</v>
      </c>
      <c r="W4216" s="2">
        <v>39.17</v>
      </c>
      <c r="X4216" s="2">
        <v>42.79</v>
      </c>
      <c r="Y4216" s="2">
        <v>52.8</v>
      </c>
      <c r="Z4216" s="2">
        <v>45.37</v>
      </c>
    </row>
    <row r="4217" spans="1:26" x14ac:dyDescent="0.3">
      <c r="A4217" s="3" t="s">
        <v>815</v>
      </c>
      <c r="B4217" s="3" t="s">
        <v>816</v>
      </c>
      <c r="C4217" s="3">
        <v>113</v>
      </c>
      <c r="D4217" s="3" t="s">
        <v>24</v>
      </c>
      <c r="E4217" s="3" t="s">
        <v>817</v>
      </c>
      <c r="F4217" s="3" t="s">
        <v>58</v>
      </c>
      <c r="G4217" s="3" t="s">
        <v>58</v>
      </c>
      <c r="H4217" s="3" t="s">
        <v>75</v>
      </c>
      <c r="I4217" s="3">
        <v>1760</v>
      </c>
      <c r="J4217" s="3">
        <v>6350</v>
      </c>
      <c r="K4217" s="3">
        <v>447</v>
      </c>
      <c r="L4217" s="3">
        <v>495.13</v>
      </c>
      <c r="M4217" s="3">
        <v>496.37</v>
      </c>
      <c r="N4217" s="3">
        <v>110.77</v>
      </c>
      <c r="O4217" s="3">
        <v>99.75</v>
      </c>
      <c r="P4217" s="3">
        <v>4410</v>
      </c>
      <c r="Q4217" s="3">
        <v>5441.68</v>
      </c>
      <c r="R4217" s="3">
        <v>4676.3</v>
      </c>
      <c r="S4217" s="3">
        <v>123.39</v>
      </c>
      <c r="T4217" s="3">
        <v>116.37</v>
      </c>
      <c r="U4217" s="3">
        <v>35.270000000000003</v>
      </c>
      <c r="V4217" s="3">
        <v>39.07</v>
      </c>
      <c r="W4217" s="3">
        <v>39.17</v>
      </c>
      <c r="X4217" s="3">
        <v>42.79</v>
      </c>
      <c r="Y4217" s="3">
        <v>52.8</v>
      </c>
      <c r="Z4217" s="3">
        <v>45.37</v>
      </c>
    </row>
    <row r="4218" spans="1:26" x14ac:dyDescent="0.3">
      <c r="A4218" s="2" t="s">
        <v>815</v>
      </c>
      <c r="B4218" s="2" t="s">
        <v>816</v>
      </c>
      <c r="C4218" s="2">
        <v>114</v>
      </c>
      <c r="D4218" s="2" t="s">
        <v>24</v>
      </c>
      <c r="E4218" s="2" t="s">
        <v>817</v>
      </c>
      <c r="F4218" s="2" t="s">
        <v>58</v>
      </c>
      <c r="G4218" s="2" t="s">
        <v>152</v>
      </c>
      <c r="H4218" s="2" t="s">
        <v>60</v>
      </c>
      <c r="I4218" s="2">
        <v>67</v>
      </c>
      <c r="J4218" s="2">
        <v>265</v>
      </c>
      <c r="K4218" s="2">
        <v>6</v>
      </c>
      <c r="L4218" s="2">
        <v>7.27</v>
      </c>
      <c r="M4218" s="2">
        <v>6.22</v>
      </c>
      <c r="N4218" s="2">
        <v>121.17</v>
      </c>
      <c r="O4218" s="2">
        <v>116.88</v>
      </c>
      <c r="P4218" s="2">
        <v>218</v>
      </c>
      <c r="Q4218" s="2">
        <v>195.99</v>
      </c>
      <c r="R4218" s="2">
        <v>173.14</v>
      </c>
      <c r="S4218" s="2">
        <v>89.9</v>
      </c>
      <c r="T4218" s="2">
        <v>113.2</v>
      </c>
      <c r="U4218" s="2" t="s">
        <v>60</v>
      </c>
      <c r="V4218" s="2" t="s">
        <v>60</v>
      </c>
      <c r="W4218" s="2" t="s">
        <v>60</v>
      </c>
      <c r="X4218" s="2" t="s">
        <v>60</v>
      </c>
      <c r="Y4218" s="2" t="s">
        <v>60</v>
      </c>
      <c r="Z4218" s="2" t="s">
        <v>60</v>
      </c>
    </row>
    <row r="4219" spans="1:26" x14ac:dyDescent="0.3">
      <c r="A4219" s="3" t="s">
        <v>815</v>
      </c>
      <c r="B4219" s="3" t="s">
        <v>816</v>
      </c>
      <c r="C4219" s="3">
        <v>115</v>
      </c>
      <c r="D4219" s="3" t="s">
        <v>24</v>
      </c>
      <c r="E4219" s="3" t="s">
        <v>817</v>
      </c>
      <c r="F4219" s="3" t="s">
        <v>58</v>
      </c>
      <c r="G4219" s="3" t="s">
        <v>153</v>
      </c>
      <c r="H4219" s="3" t="s">
        <v>60</v>
      </c>
      <c r="I4219" s="3">
        <v>67</v>
      </c>
      <c r="J4219" s="3">
        <v>265</v>
      </c>
      <c r="K4219" s="3">
        <v>6</v>
      </c>
      <c r="L4219" s="3">
        <v>6.55</v>
      </c>
      <c r="M4219" s="3">
        <v>6.27</v>
      </c>
      <c r="N4219" s="3">
        <v>109.17</v>
      </c>
      <c r="O4219" s="3">
        <v>104.47</v>
      </c>
      <c r="P4219" s="3">
        <v>218</v>
      </c>
      <c r="Q4219" s="3">
        <v>197.47</v>
      </c>
      <c r="R4219" s="3">
        <v>183.15</v>
      </c>
      <c r="S4219" s="3">
        <v>90.58</v>
      </c>
      <c r="T4219" s="3">
        <v>107.82</v>
      </c>
      <c r="U4219" s="3" t="s">
        <v>60</v>
      </c>
      <c r="V4219" s="3" t="s">
        <v>60</v>
      </c>
      <c r="W4219" s="3" t="s">
        <v>60</v>
      </c>
      <c r="X4219" s="3" t="s">
        <v>60</v>
      </c>
      <c r="Y4219" s="3" t="s">
        <v>60</v>
      </c>
      <c r="Z4219" s="3" t="s">
        <v>60</v>
      </c>
    </row>
    <row r="4220" spans="1:26" x14ac:dyDescent="0.3">
      <c r="A4220" s="2" t="s">
        <v>815</v>
      </c>
      <c r="B4220" s="2" t="s">
        <v>816</v>
      </c>
      <c r="C4220" s="2">
        <v>116</v>
      </c>
      <c r="D4220" s="2" t="s">
        <v>24</v>
      </c>
      <c r="E4220" s="2" t="s">
        <v>817</v>
      </c>
      <c r="F4220" s="2" t="s">
        <v>58</v>
      </c>
      <c r="G4220" s="2" t="s">
        <v>154</v>
      </c>
      <c r="H4220" s="2" t="s">
        <v>60</v>
      </c>
      <c r="I4220" s="2">
        <v>45</v>
      </c>
      <c r="J4220" s="2">
        <v>234</v>
      </c>
      <c r="K4220" s="2">
        <v>24</v>
      </c>
      <c r="L4220" s="2">
        <v>21.47</v>
      </c>
      <c r="M4220" s="2">
        <v>28.99</v>
      </c>
      <c r="N4220" s="2">
        <v>89.46</v>
      </c>
      <c r="O4220" s="2">
        <v>74.06</v>
      </c>
      <c r="P4220" s="2">
        <v>144</v>
      </c>
      <c r="Q4220" s="2">
        <v>158.97</v>
      </c>
      <c r="R4220" s="2">
        <v>573.07000000000005</v>
      </c>
      <c r="S4220" s="2">
        <v>110.4</v>
      </c>
      <c r="T4220" s="2">
        <v>27.74</v>
      </c>
      <c r="U4220" s="2" t="s">
        <v>60</v>
      </c>
      <c r="V4220" s="2" t="s">
        <v>60</v>
      </c>
      <c r="W4220" s="2" t="s">
        <v>60</v>
      </c>
      <c r="X4220" s="2" t="s">
        <v>60</v>
      </c>
      <c r="Y4220" s="2" t="s">
        <v>60</v>
      </c>
      <c r="Z4220" s="2" t="s">
        <v>60</v>
      </c>
    </row>
    <row r="4221" spans="1:26" x14ac:dyDescent="0.3">
      <c r="A4221" s="3" t="s">
        <v>815</v>
      </c>
      <c r="B4221" s="3" t="s">
        <v>816</v>
      </c>
      <c r="C4221" s="3">
        <v>117</v>
      </c>
      <c r="D4221" s="3" t="s">
        <v>24</v>
      </c>
      <c r="E4221" s="3" t="s">
        <v>817</v>
      </c>
      <c r="F4221" s="3" t="s">
        <v>58</v>
      </c>
      <c r="G4221" s="3" t="s">
        <v>155</v>
      </c>
      <c r="H4221" s="3" t="s">
        <v>60</v>
      </c>
      <c r="I4221" s="3">
        <v>45</v>
      </c>
      <c r="J4221" s="3">
        <v>234</v>
      </c>
      <c r="K4221" s="3">
        <v>24</v>
      </c>
      <c r="L4221" s="3">
        <v>22.13</v>
      </c>
      <c r="M4221" s="3">
        <v>29.94</v>
      </c>
      <c r="N4221" s="3">
        <v>92.21</v>
      </c>
      <c r="O4221" s="3">
        <v>73.91</v>
      </c>
      <c r="P4221" s="3">
        <v>144</v>
      </c>
      <c r="Q4221" s="3">
        <v>165.07</v>
      </c>
      <c r="R4221" s="3">
        <v>51.86</v>
      </c>
      <c r="S4221" s="3">
        <v>114.63</v>
      </c>
      <c r="T4221" s="3">
        <v>318.3</v>
      </c>
      <c r="U4221" s="3" t="s">
        <v>60</v>
      </c>
      <c r="V4221" s="3" t="s">
        <v>60</v>
      </c>
      <c r="W4221" s="3" t="s">
        <v>60</v>
      </c>
      <c r="X4221" s="3" t="s">
        <v>60</v>
      </c>
      <c r="Y4221" s="3" t="s">
        <v>60</v>
      </c>
      <c r="Z4221" s="3" t="s">
        <v>60</v>
      </c>
    </row>
    <row r="4222" spans="1:26" x14ac:dyDescent="0.3">
      <c r="A4222" s="2" t="s">
        <v>815</v>
      </c>
      <c r="B4222" s="2" t="s">
        <v>816</v>
      </c>
      <c r="C4222" s="2">
        <v>118</v>
      </c>
      <c r="D4222" s="2" t="s">
        <v>24</v>
      </c>
      <c r="E4222" s="2" t="s">
        <v>817</v>
      </c>
      <c r="F4222" s="2" t="s">
        <v>58</v>
      </c>
      <c r="G4222" s="2" t="s">
        <v>156</v>
      </c>
      <c r="H4222" s="2" t="s">
        <v>60</v>
      </c>
      <c r="I4222" s="2">
        <v>58.5</v>
      </c>
      <c r="J4222" s="2">
        <v>306</v>
      </c>
      <c r="K4222" s="2">
        <v>32</v>
      </c>
      <c r="L4222" s="2">
        <v>26.17</v>
      </c>
      <c r="M4222" s="2">
        <v>38.54</v>
      </c>
      <c r="N4222" s="2">
        <v>81.78</v>
      </c>
      <c r="O4222" s="2">
        <v>67.900000000000006</v>
      </c>
      <c r="P4222" s="2">
        <v>190</v>
      </c>
      <c r="Q4222" s="2">
        <v>208.02</v>
      </c>
      <c r="R4222" s="2">
        <v>66.739999999999995</v>
      </c>
      <c r="S4222" s="2">
        <v>109.48</v>
      </c>
      <c r="T4222" s="2">
        <v>311.69</v>
      </c>
      <c r="U4222" s="2" t="s">
        <v>60</v>
      </c>
      <c r="V4222" s="2" t="s">
        <v>60</v>
      </c>
      <c r="W4222" s="2" t="s">
        <v>60</v>
      </c>
      <c r="X4222" s="2" t="s">
        <v>60</v>
      </c>
      <c r="Y4222" s="2" t="s">
        <v>60</v>
      </c>
      <c r="Z4222" s="2" t="s">
        <v>60</v>
      </c>
    </row>
    <row r="4223" spans="1:26" x14ac:dyDescent="0.3">
      <c r="A4223" s="3" t="s">
        <v>815</v>
      </c>
      <c r="B4223" s="3" t="s">
        <v>816</v>
      </c>
      <c r="C4223" s="3">
        <v>119</v>
      </c>
      <c r="D4223" s="3" t="s">
        <v>24</v>
      </c>
      <c r="E4223" s="3" t="s">
        <v>817</v>
      </c>
      <c r="F4223" s="3" t="s">
        <v>58</v>
      </c>
      <c r="G4223" s="3" t="s">
        <v>157</v>
      </c>
      <c r="H4223" s="3" t="s">
        <v>60</v>
      </c>
      <c r="I4223" s="3">
        <v>58.5</v>
      </c>
      <c r="J4223" s="3">
        <v>306</v>
      </c>
      <c r="K4223" s="3">
        <v>32</v>
      </c>
      <c r="L4223" s="3">
        <v>27.56</v>
      </c>
      <c r="M4223" s="3">
        <v>37.979999999999997</v>
      </c>
      <c r="N4223" s="3">
        <v>86.13</v>
      </c>
      <c r="O4223" s="3">
        <v>72.56</v>
      </c>
      <c r="P4223" s="3">
        <v>190</v>
      </c>
      <c r="Q4223" s="3">
        <v>162.32</v>
      </c>
      <c r="R4223" s="3">
        <v>65.86</v>
      </c>
      <c r="S4223" s="3">
        <v>85.43</v>
      </c>
      <c r="T4223" s="3">
        <v>246.46</v>
      </c>
      <c r="U4223" s="3" t="s">
        <v>60</v>
      </c>
      <c r="V4223" s="3" t="s">
        <v>60</v>
      </c>
      <c r="W4223" s="3" t="s">
        <v>60</v>
      </c>
      <c r="X4223" s="3" t="s">
        <v>60</v>
      </c>
      <c r="Y4223" s="3" t="s">
        <v>60</v>
      </c>
      <c r="Z4223" s="3" t="s">
        <v>60</v>
      </c>
    </row>
    <row r="4224" spans="1:26" x14ac:dyDescent="0.3">
      <c r="A4224" s="2" t="s">
        <v>815</v>
      </c>
      <c r="B4224" s="2" t="s">
        <v>816</v>
      </c>
      <c r="C4224" s="2">
        <v>120</v>
      </c>
      <c r="D4224" s="2" t="s">
        <v>24</v>
      </c>
      <c r="E4224" s="2" t="s">
        <v>817</v>
      </c>
      <c r="F4224" s="2" t="s">
        <v>58</v>
      </c>
      <c r="G4224" s="2" t="s">
        <v>158</v>
      </c>
      <c r="H4224" s="2" t="s">
        <v>60</v>
      </c>
      <c r="I4224" s="2">
        <v>600</v>
      </c>
      <c r="J4224" s="2">
        <v>1580</v>
      </c>
      <c r="K4224" s="2">
        <v>100</v>
      </c>
      <c r="L4224" s="2">
        <v>62.78</v>
      </c>
      <c r="M4224" s="2">
        <v>100.06</v>
      </c>
      <c r="N4224" s="2">
        <v>62.78</v>
      </c>
      <c r="O4224" s="2">
        <v>62.74</v>
      </c>
      <c r="P4224" s="2">
        <v>1240</v>
      </c>
      <c r="Q4224" s="2">
        <v>1574.68</v>
      </c>
      <c r="R4224" s="2">
        <v>1159.31</v>
      </c>
      <c r="S4224" s="2">
        <v>126.99</v>
      </c>
      <c r="T4224" s="2">
        <v>135.83000000000001</v>
      </c>
      <c r="U4224" s="2" t="s">
        <v>60</v>
      </c>
      <c r="V4224" s="2" t="s">
        <v>60</v>
      </c>
      <c r="W4224" s="2" t="s">
        <v>60</v>
      </c>
      <c r="X4224" s="2" t="s">
        <v>60</v>
      </c>
      <c r="Y4224" s="2" t="s">
        <v>60</v>
      </c>
      <c r="Z4224" s="2" t="s">
        <v>60</v>
      </c>
    </row>
    <row r="4225" spans="1:26" x14ac:dyDescent="0.3">
      <c r="A4225" s="3" t="s">
        <v>815</v>
      </c>
      <c r="B4225" s="3" t="s">
        <v>816</v>
      </c>
      <c r="C4225" s="3">
        <v>121</v>
      </c>
      <c r="D4225" s="3" t="s">
        <v>24</v>
      </c>
      <c r="E4225" s="3" t="s">
        <v>817</v>
      </c>
      <c r="F4225" s="3" t="s">
        <v>58</v>
      </c>
      <c r="G4225" s="3" t="s">
        <v>97</v>
      </c>
      <c r="H4225" s="3" t="s">
        <v>12</v>
      </c>
      <c r="I4225" s="3">
        <v>941</v>
      </c>
      <c r="J4225" s="3">
        <v>3190</v>
      </c>
      <c r="K4225" s="3">
        <v>224</v>
      </c>
      <c r="L4225" s="3">
        <v>173.93</v>
      </c>
      <c r="M4225" s="3">
        <v>248</v>
      </c>
      <c r="N4225" s="3">
        <v>77.650000000000006</v>
      </c>
      <c r="O4225" s="3">
        <v>70.13</v>
      </c>
      <c r="P4225" s="3">
        <v>2344</v>
      </c>
      <c r="Q4225" s="3">
        <v>2662.52</v>
      </c>
      <c r="R4225" s="3">
        <v>2273.13</v>
      </c>
      <c r="S4225" s="3">
        <v>113.59</v>
      </c>
      <c r="T4225" s="3">
        <v>117.13</v>
      </c>
      <c r="U4225" s="3" t="s">
        <v>60</v>
      </c>
      <c r="V4225" s="3" t="s">
        <v>60</v>
      </c>
      <c r="W4225" s="3" t="s">
        <v>60</v>
      </c>
      <c r="X4225" s="3" t="s">
        <v>60</v>
      </c>
      <c r="Y4225" s="3" t="s">
        <v>60</v>
      </c>
      <c r="Z4225" s="3" t="s">
        <v>60</v>
      </c>
    </row>
    <row r="4226" spans="1:26" x14ac:dyDescent="0.3">
      <c r="A4226" s="2" t="s">
        <v>815</v>
      </c>
      <c r="B4226" s="2" t="s">
        <v>816</v>
      </c>
      <c r="C4226" s="2">
        <v>122</v>
      </c>
      <c r="D4226" s="2" t="s">
        <v>24</v>
      </c>
      <c r="E4226" s="2" t="s">
        <v>817</v>
      </c>
      <c r="F4226" s="2" t="s">
        <v>65</v>
      </c>
      <c r="G4226" s="2" t="s">
        <v>58</v>
      </c>
      <c r="H4226" s="2" t="s">
        <v>12</v>
      </c>
      <c r="I4226" s="2">
        <v>941</v>
      </c>
      <c r="J4226" s="2">
        <v>3190</v>
      </c>
      <c r="K4226" s="2">
        <v>224</v>
      </c>
      <c r="L4226" s="2">
        <v>173.93</v>
      </c>
      <c r="M4226" s="2">
        <v>248</v>
      </c>
      <c r="N4226" s="2">
        <v>77.650000000000006</v>
      </c>
      <c r="O4226" s="2">
        <v>70.13</v>
      </c>
      <c r="P4226" s="2">
        <v>2344</v>
      </c>
      <c r="Q4226" s="2">
        <v>2662.52</v>
      </c>
      <c r="R4226" s="2">
        <v>2273.13</v>
      </c>
      <c r="S4226" s="2">
        <v>113.59</v>
      </c>
      <c r="T4226" s="2">
        <v>117.13</v>
      </c>
      <c r="U4226" s="2" t="s">
        <v>60</v>
      </c>
      <c r="V4226" s="2" t="s">
        <v>60</v>
      </c>
      <c r="W4226" s="2" t="s">
        <v>60</v>
      </c>
      <c r="X4226" s="2" t="s">
        <v>60</v>
      </c>
      <c r="Y4226" s="2" t="s">
        <v>60</v>
      </c>
      <c r="Z4226" s="2" t="s">
        <v>60</v>
      </c>
    </row>
    <row r="4227" spans="1:26" x14ac:dyDescent="0.3">
      <c r="A4227" s="3" t="s">
        <v>815</v>
      </c>
      <c r="B4227" s="3" t="s">
        <v>816</v>
      </c>
      <c r="C4227" s="3">
        <v>123</v>
      </c>
      <c r="D4227" s="3" t="s">
        <v>24</v>
      </c>
      <c r="E4227" s="3" t="s">
        <v>817</v>
      </c>
      <c r="F4227" s="3" t="s">
        <v>65</v>
      </c>
      <c r="G4227" s="3" t="s">
        <v>159</v>
      </c>
      <c r="H4227" s="3" t="s">
        <v>60</v>
      </c>
      <c r="I4227" s="3">
        <v>540</v>
      </c>
      <c r="J4227" s="3">
        <v>3000</v>
      </c>
      <c r="K4227" s="3">
        <v>244</v>
      </c>
      <c r="L4227" s="3">
        <v>188.49</v>
      </c>
      <c r="M4227" s="3">
        <v>132.15</v>
      </c>
      <c r="N4227" s="3">
        <v>77.25</v>
      </c>
      <c r="O4227" s="3">
        <v>142.63</v>
      </c>
      <c r="P4227" s="3">
        <v>2018</v>
      </c>
      <c r="Q4227" s="3">
        <v>1569.52</v>
      </c>
      <c r="R4227" s="3">
        <v>1224.98</v>
      </c>
      <c r="S4227" s="3">
        <v>77.78</v>
      </c>
      <c r="T4227" s="3">
        <v>128.13</v>
      </c>
      <c r="U4227" s="3">
        <v>62.76</v>
      </c>
      <c r="V4227" s="3">
        <v>48.48</v>
      </c>
      <c r="W4227" s="3">
        <v>33.99</v>
      </c>
      <c r="X4227" s="3">
        <v>63.82</v>
      </c>
      <c r="Y4227" s="3">
        <v>49.63</v>
      </c>
      <c r="Z4227" s="3">
        <v>38.74</v>
      </c>
    </row>
    <row r="4228" spans="1:26" x14ac:dyDescent="0.3">
      <c r="A4228" s="2" t="s">
        <v>815</v>
      </c>
      <c r="B4228" s="2" t="s">
        <v>816</v>
      </c>
      <c r="C4228" s="2">
        <v>124</v>
      </c>
      <c r="D4228" s="2" t="s">
        <v>24</v>
      </c>
      <c r="E4228" s="2" t="s">
        <v>817</v>
      </c>
      <c r="F4228" s="2" t="s">
        <v>65</v>
      </c>
      <c r="G4228" s="2" t="s">
        <v>160</v>
      </c>
      <c r="H4228" s="2" t="s">
        <v>74</v>
      </c>
      <c r="I4228" s="2">
        <v>540</v>
      </c>
      <c r="J4228" s="2">
        <v>3000</v>
      </c>
      <c r="K4228" s="2">
        <v>244</v>
      </c>
      <c r="L4228" s="2">
        <v>188.49</v>
      </c>
      <c r="M4228" s="2">
        <v>132.15</v>
      </c>
      <c r="N4228" s="2">
        <v>77.25</v>
      </c>
      <c r="O4228" s="2">
        <v>142.63</v>
      </c>
      <c r="P4228" s="2">
        <v>2018</v>
      </c>
      <c r="Q4228" s="2">
        <v>1569.52</v>
      </c>
      <c r="R4228" s="2">
        <v>1224.98</v>
      </c>
      <c r="S4228" s="2">
        <v>77.78</v>
      </c>
      <c r="T4228" s="2">
        <v>128.13</v>
      </c>
      <c r="U4228" s="2">
        <v>62.76</v>
      </c>
      <c r="V4228" s="2">
        <v>48.48</v>
      </c>
      <c r="W4228" s="2">
        <v>33.99</v>
      </c>
      <c r="X4228" s="2">
        <v>63.82</v>
      </c>
      <c r="Y4228" s="2">
        <v>49.63</v>
      </c>
      <c r="Z4228" s="2">
        <v>38.74</v>
      </c>
    </row>
    <row r="4229" spans="1:26" x14ac:dyDescent="0.3">
      <c r="A4229" s="3" t="s">
        <v>815</v>
      </c>
      <c r="B4229" s="3" t="s">
        <v>816</v>
      </c>
      <c r="C4229" s="3">
        <v>125</v>
      </c>
      <c r="D4229" s="3" t="s">
        <v>24</v>
      </c>
      <c r="E4229" s="3" t="s">
        <v>817</v>
      </c>
      <c r="F4229" s="3" t="s">
        <v>65</v>
      </c>
      <c r="G4229" s="3" t="s">
        <v>161</v>
      </c>
      <c r="H4229" s="3" t="s">
        <v>60</v>
      </c>
      <c r="I4229" s="3">
        <v>1400</v>
      </c>
      <c r="J4229" s="3">
        <v>10400</v>
      </c>
      <c r="K4229" s="3">
        <v>863</v>
      </c>
      <c r="L4229" s="3">
        <v>724.66</v>
      </c>
      <c r="M4229" s="3">
        <v>629.88</v>
      </c>
      <c r="N4229" s="3">
        <v>83.97</v>
      </c>
      <c r="O4229" s="3">
        <v>115.05</v>
      </c>
      <c r="P4229" s="3">
        <v>7363</v>
      </c>
      <c r="Q4229" s="3">
        <v>7075.55</v>
      </c>
      <c r="R4229" s="3">
        <v>7144.85</v>
      </c>
      <c r="S4229" s="3">
        <v>96.1</v>
      </c>
      <c r="T4229" s="3">
        <v>99.03</v>
      </c>
      <c r="U4229" s="3">
        <v>85.62</v>
      </c>
      <c r="V4229" s="3">
        <v>71.89</v>
      </c>
      <c r="W4229" s="3">
        <v>62.49</v>
      </c>
      <c r="X4229" s="3">
        <v>89.81</v>
      </c>
      <c r="Y4229" s="3">
        <v>86.3</v>
      </c>
      <c r="Z4229" s="3">
        <v>87.15</v>
      </c>
    </row>
    <row r="4230" spans="1:26" x14ac:dyDescent="0.3">
      <c r="A4230" s="2" t="s">
        <v>815</v>
      </c>
      <c r="B4230" s="2" t="s">
        <v>816</v>
      </c>
      <c r="C4230" s="2">
        <v>126</v>
      </c>
      <c r="D4230" s="2" t="s">
        <v>24</v>
      </c>
      <c r="E4230" s="2" t="s">
        <v>817</v>
      </c>
      <c r="F4230" s="2" t="s">
        <v>65</v>
      </c>
      <c r="G4230" s="2" t="s">
        <v>162</v>
      </c>
      <c r="H4230" s="2" t="s">
        <v>74</v>
      </c>
      <c r="I4230" s="2">
        <v>1400</v>
      </c>
      <c r="J4230" s="2">
        <v>10400</v>
      </c>
      <c r="K4230" s="2">
        <v>863</v>
      </c>
      <c r="L4230" s="2">
        <v>724.66</v>
      </c>
      <c r="M4230" s="2">
        <v>629.88</v>
      </c>
      <c r="N4230" s="2">
        <v>83.97</v>
      </c>
      <c r="O4230" s="2">
        <v>115.05</v>
      </c>
      <c r="P4230" s="2">
        <v>7363</v>
      </c>
      <c r="Q4230" s="2">
        <v>7075.55</v>
      </c>
      <c r="R4230" s="2">
        <v>7144.85</v>
      </c>
      <c r="S4230" s="2">
        <v>96.1</v>
      </c>
      <c r="T4230" s="2">
        <v>99.03</v>
      </c>
      <c r="U4230" s="2">
        <v>85.62</v>
      </c>
      <c r="V4230" s="2">
        <v>71.89</v>
      </c>
      <c r="W4230" s="2">
        <v>62.49</v>
      </c>
      <c r="X4230" s="2">
        <v>89.81</v>
      </c>
      <c r="Y4230" s="2">
        <v>86.3</v>
      </c>
      <c r="Z4230" s="2">
        <v>87.15</v>
      </c>
    </row>
    <row r="4231" spans="1:26" x14ac:dyDescent="0.3">
      <c r="A4231" s="3" t="s">
        <v>815</v>
      </c>
      <c r="B4231" s="3" t="s">
        <v>816</v>
      </c>
      <c r="C4231" s="3">
        <v>127</v>
      </c>
      <c r="D4231" s="3" t="s">
        <v>24</v>
      </c>
      <c r="E4231" s="3" t="s">
        <v>817</v>
      </c>
      <c r="F4231" s="3" t="s">
        <v>65</v>
      </c>
      <c r="G4231" s="3" t="s">
        <v>163</v>
      </c>
      <c r="H4231" s="3" t="s">
        <v>60</v>
      </c>
      <c r="I4231" s="3">
        <v>1980</v>
      </c>
      <c r="J4231" s="3">
        <v>12400</v>
      </c>
      <c r="K4231" s="3">
        <v>787</v>
      </c>
      <c r="L4231" s="3">
        <v>857.67</v>
      </c>
      <c r="M4231" s="3">
        <v>1012.25</v>
      </c>
      <c r="N4231" s="3">
        <v>108.98</v>
      </c>
      <c r="O4231" s="3">
        <v>84.73</v>
      </c>
      <c r="P4231" s="3">
        <v>8304</v>
      </c>
      <c r="Q4231" s="3">
        <v>7895.37</v>
      </c>
      <c r="R4231" s="3">
        <v>7627.64</v>
      </c>
      <c r="S4231" s="3">
        <v>95.08</v>
      </c>
      <c r="T4231" s="3">
        <v>103.51</v>
      </c>
      <c r="U4231" s="3">
        <v>55.2</v>
      </c>
      <c r="V4231" s="3">
        <v>60.16</v>
      </c>
      <c r="W4231" s="3">
        <v>71.010000000000005</v>
      </c>
      <c r="X4231" s="3">
        <v>71.62</v>
      </c>
      <c r="Y4231" s="3">
        <v>68.09</v>
      </c>
      <c r="Z4231" s="3">
        <v>65.78</v>
      </c>
    </row>
    <row r="4232" spans="1:26" x14ac:dyDescent="0.3">
      <c r="A4232" s="2" t="s">
        <v>815</v>
      </c>
      <c r="B4232" s="2" t="s">
        <v>816</v>
      </c>
      <c r="C4232" s="2">
        <v>128</v>
      </c>
      <c r="D4232" s="2" t="s">
        <v>24</v>
      </c>
      <c r="E4232" s="2" t="s">
        <v>817</v>
      </c>
      <c r="F4232" s="2" t="s">
        <v>65</v>
      </c>
      <c r="G4232" s="2" t="s">
        <v>164</v>
      </c>
      <c r="H4232" s="2" t="s">
        <v>74</v>
      </c>
      <c r="I4232" s="2">
        <v>1980</v>
      </c>
      <c r="J4232" s="2">
        <v>12400</v>
      </c>
      <c r="K4232" s="2">
        <v>787</v>
      </c>
      <c r="L4232" s="2">
        <v>857.67</v>
      </c>
      <c r="M4232" s="2">
        <v>1012.25</v>
      </c>
      <c r="N4232" s="2">
        <v>108.98</v>
      </c>
      <c r="O4232" s="2">
        <v>84.73</v>
      </c>
      <c r="P4232" s="2">
        <v>8304</v>
      </c>
      <c r="Q4232" s="2">
        <v>7895.37</v>
      </c>
      <c r="R4232" s="2">
        <v>7627.64</v>
      </c>
      <c r="S4232" s="2">
        <v>95.08</v>
      </c>
      <c r="T4232" s="2">
        <v>103.51</v>
      </c>
      <c r="U4232" s="2">
        <v>55.2</v>
      </c>
      <c r="V4232" s="2">
        <v>60.16</v>
      </c>
      <c r="W4232" s="2">
        <v>71.010000000000005</v>
      </c>
      <c r="X4232" s="2">
        <v>71.62</v>
      </c>
      <c r="Y4232" s="2">
        <v>68.09</v>
      </c>
      <c r="Z4232" s="2">
        <v>65.78</v>
      </c>
    </row>
    <row r="4233" spans="1:26" x14ac:dyDescent="0.3">
      <c r="A4233" s="3" t="s">
        <v>815</v>
      </c>
      <c r="B4233" s="3" t="s">
        <v>816</v>
      </c>
      <c r="C4233" s="3">
        <v>129</v>
      </c>
      <c r="D4233" s="3" t="s">
        <v>24</v>
      </c>
      <c r="E4233" s="3" t="s">
        <v>817</v>
      </c>
      <c r="F4233" s="3" t="s">
        <v>65</v>
      </c>
      <c r="G4233" s="3" t="s">
        <v>65</v>
      </c>
      <c r="H4233" s="3" t="s">
        <v>75</v>
      </c>
      <c r="I4233" s="3">
        <v>3920</v>
      </c>
      <c r="J4233" s="3">
        <v>25800</v>
      </c>
      <c r="K4233" s="3">
        <v>1894</v>
      </c>
      <c r="L4233" s="3">
        <v>1770.82</v>
      </c>
      <c r="M4233" s="3">
        <v>1774.28</v>
      </c>
      <c r="N4233" s="3">
        <v>93.5</v>
      </c>
      <c r="O4233" s="3">
        <v>99.8</v>
      </c>
      <c r="P4233" s="3">
        <v>17685</v>
      </c>
      <c r="Q4233" s="3">
        <v>16540.439999999999</v>
      </c>
      <c r="R4233" s="3">
        <v>15997.47</v>
      </c>
      <c r="S4233" s="3">
        <v>93.53</v>
      </c>
      <c r="T4233" s="3">
        <v>103.39</v>
      </c>
      <c r="U4233" s="3">
        <v>67.11</v>
      </c>
      <c r="V4233" s="3">
        <v>62.74</v>
      </c>
      <c r="W4233" s="3">
        <v>62.86</v>
      </c>
      <c r="X4233" s="3">
        <v>77.040000000000006</v>
      </c>
      <c r="Y4233" s="3">
        <v>72.05</v>
      </c>
      <c r="Z4233" s="3">
        <v>69.69</v>
      </c>
    </row>
    <row r="4234" spans="1:26" x14ac:dyDescent="0.3">
      <c r="A4234" s="2" t="s">
        <v>815</v>
      </c>
      <c r="B4234" s="2" t="s">
        <v>816</v>
      </c>
      <c r="C4234" s="2">
        <v>130</v>
      </c>
      <c r="D4234" s="2" t="s">
        <v>24</v>
      </c>
      <c r="E4234" s="2" t="s">
        <v>817</v>
      </c>
      <c r="F4234" s="2" t="s">
        <v>78</v>
      </c>
      <c r="G4234" s="2" t="s">
        <v>165</v>
      </c>
      <c r="H4234" s="2" t="s">
        <v>60</v>
      </c>
      <c r="I4234" s="2">
        <v>77.650000000000006</v>
      </c>
      <c r="J4234" s="2">
        <v>500</v>
      </c>
      <c r="K4234" s="2">
        <v>42</v>
      </c>
      <c r="L4234" s="2">
        <v>51.81</v>
      </c>
      <c r="M4234" s="2">
        <v>41.44</v>
      </c>
      <c r="N4234" s="2">
        <v>123.36</v>
      </c>
      <c r="O4234" s="2">
        <v>125.02</v>
      </c>
      <c r="P4234" s="2">
        <v>334</v>
      </c>
      <c r="Q4234" s="2">
        <v>412.6</v>
      </c>
      <c r="R4234" s="2">
        <v>394.8</v>
      </c>
      <c r="S4234" s="2">
        <v>123.53</v>
      </c>
      <c r="T4234" s="2">
        <v>104.51</v>
      </c>
      <c r="U4234" s="2" t="s">
        <v>60</v>
      </c>
      <c r="V4234" s="2" t="s">
        <v>60</v>
      </c>
      <c r="W4234" s="2" t="s">
        <v>60</v>
      </c>
      <c r="X4234" s="2" t="s">
        <v>60</v>
      </c>
      <c r="Y4234" s="2" t="s">
        <v>60</v>
      </c>
      <c r="Z4234" s="2" t="s">
        <v>60</v>
      </c>
    </row>
    <row r="4235" spans="1:26" x14ac:dyDescent="0.3">
      <c r="A4235" s="3" t="s">
        <v>815</v>
      </c>
      <c r="B4235" s="3" t="s">
        <v>816</v>
      </c>
      <c r="C4235" s="3">
        <v>131</v>
      </c>
      <c r="D4235" s="3" t="s">
        <v>24</v>
      </c>
      <c r="E4235" s="3" t="s">
        <v>817</v>
      </c>
      <c r="F4235" s="3" t="s">
        <v>78</v>
      </c>
      <c r="G4235" s="3" t="s">
        <v>166</v>
      </c>
      <c r="H4235" s="3" t="s">
        <v>60</v>
      </c>
      <c r="I4235" s="3">
        <v>77.650000000000006</v>
      </c>
      <c r="J4235" s="3">
        <v>500</v>
      </c>
      <c r="K4235" s="3">
        <v>42</v>
      </c>
      <c r="L4235" s="3">
        <v>52.67</v>
      </c>
      <c r="M4235" s="3">
        <v>41.32</v>
      </c>
      <c r="N4235" s="3">
        <v>125.4</v>
      </c>
      <c r="O4235" s="3">
        <v>127.47</v>
      </c>
      <c r="P4235" s="3">
        <v>334</v>
      </c>
      <c r="Q4235" s="3">
        <v>417.82</v>
      </c>
      <c r="R4235" s="3">
        <v>396.85</v>
      </c>
      <c r="S4235" s="3">
        <v>125.1</v>
      </c>
      <c r="T4235" s="3">
        <v>105.28</v>
      </c>
      <c r="U4235" s="3" t="s">
        <v>60</v>
      </c>
      <c r="V4235" s="3" t="s">
        <v>60</v>
      </c>
      <c r="W4235" s="3" t="s">
        <v>60</v>
      </c>
      <c r="X4235" s="3" t="s">
        <v>60</v>
      </c>
      <c r="Y4235" s="3" t="s">
        <v>60</v>
      </c>
      <c r="Z4235" s="3" t="s">
        <v>60</v>
      </c>
    </row>
    <row r="4236" spans="1:26" x14ac:dyDescent="0.3">
      <c r="A4236" s="2" t="s">
        <v>815</v>
      </c>
      <c r="B4236" s="2" t="s">
        <v>816</v>
      </c>
      <c r="C4236" s="2">
        <v>132</v>
      </c>
      <c r="D4236" s="2" t="s">
        <v>24</v>
      </c>
      <c r="E4236" s="2" t="s">
        <v>817</v>
      </c>
      <c r="F4236" s="2" t="s">
        <v>78</v>
      </c>
      <c r="G4236" s="2" t="s">
        <v>121</v>
      </c>
      <c r="H4236" s="2" t="s">
        <v>12</v>
      </c>
      <c r="I4236" s="2">
        <v>155.30000000000001</v>
      </c>
      <c r="J4236" s="2">
        <v>1000</v>
      </c>
      <c r="K4236" s="2">
        <v>84</v>
      </c>
      <c r="L4236" s="2">
        <v>104.48</v>
      </c>
      <c r="M4236" s="2">
        <v>82.76</v>
      </c>
      <c r="N4236" s="2">
        <v>124.38</v>
      </c>
      <c r="O4236" s="2">
        <v>126.24</v>
      </c>
      <c r="P4236" s="2">
        <v>668</v>
      </c>
      <c r="Q4236" s="2">
        <v>830.42</v>
      </c>
      <c r="R4236" s="2">
        <v>791.65</v>
      </c>
      <c r="S4236" s="2">
        <v>124.31</v>
      </c>
      <c r="T4236" s="2">
        <v>104.9</v>
      </c>
      <c r="U4236" s="2" t="s">
        <v>60</v>
      </c>
      <c r="V4236" s="2" t="s">
        <v>60</v>
      </c>
      <c r="W4236" s="2" t="s">
        <v>60</v>
      </c>
      <c r="X4236" s="2" t="s">
        <v>60</v>
      </c>
      <c r="Y4236" s="2" t="s">
        <v>60</v>
      </c>
      <c r="Z4236" s="2" t="s">
        <v>60</v>
      </c>
    </row>
    <row r="4237" spans="1:26" x14ac:dyDescent="0.3">
      <c r="A4237" s="3" t="s">
        <v>815</v>
      </c>
      <c r="B4237" s="3" t="s">
        <v>816</v>
      </c>
      <c r="C4237" s="3">
        <v>133</v>
      </c>
      <c r="D4237" s="3" t="s">
        <v>24</v>
      </c>
      <c r="E4237" s="3" t="s">
        <v>817</v>
      </c>
      <c r="F4237" s="3" t="s">
        <v>78</v>
      </c>
      <c r="G4237" s="3" t="s">
        <v>84</v>
      </c>
      <c r="H4237" s="3" t="s">
        <v>12</v>
      </c>
      <c r="I4237" s="3">
        <v>155.30000000000001</v>
      </c>
      <c r="J4237" s="3">
        <v>1000</v>
      </c>
      <c r="K4237" s="3">
        <v>84</v>
      </c>
      <c r="L4237" s="3">
        <v>104.48</v>
      </c>
      <c r="M4237" s="3">
        <v>82.76</v>
      </c>
      <c r="N4237" s="3">
        <v>124.38</v>
      </c>
      <c r="O4237" s="3">
        <v>126.24</v>
      </c>
      <c r="P4237" s="3">
        <v>668</v>
      </c>
      <c r="Q4237" s="3">
        <v>830.42</v>
      </c>
      <c r="R4237" s="3">
        <v>791.65</v>
      </c>
      <c r="S4237" s="3">
        <v>124.31</v>
      </c>
      <c r="T4237" s="3">
        <v>104.9</v>
      </c>
      <c r="U4237" s="3" t="s">
        <v>60</v>
      </c>
      <c r="V4237" s="3" t="s">
        <v>60</v>
      </c>
      <c r="W4237" s="3" t="s">
        <v>60</v>
      </c>
      <c r="X4237" s="3" t="s">
        <v>60</v>
      </c>
      <c r="Y4237" s="3" t="s">
        <v>60</v>
      </c>
      <c r="Z4237" s="3" t="s">
        <v>60</v>
      </c>
    </row>
    <row r="4238" spans="1:26" x14ac:dyDescent="0.3">
      <c r="A4238" s="2" t="s">
        <v>815</v>
      </c>
      <c r="B4238" s="2" t="s">
        <v>816</v>
      </c>
      <c r="C4238" s="2">
        <v>134</v>
      </c>
      <c r="D4238" s="2" t="s">
        <v>24</v>
      </c>
      <c r="E4238" s="2" t="s">
        <v>817</v>
      </c>
      <c r="F4238" s="2" t="s">
        <v>78</v>
      </c>
      <c r="G4238" s="2" t="s">
        <v>68</v>
      </c>
      <c r="H4238" s="2" t="s">
        <v>75</v>
      </c>
      <c r="I4238" s="2">
        <v>5680</v>
      </c>
      <c r="J4238" s="2">
        <v>32150</v>
      </c>
      <c r="K4238" s="2">
        <v>2341</v>
      </c>
      <c r="L4238" s="2">
        <v>2265.9499999999998</v>
      </c>
      <c r="M4238" s="2">
        <v>2270.65</v>
      </c>
      <c r="N4238" s="2">
        <v>96.79</v>
      </c>
      <c r="O4238" s="2">
        <v>99.79</v>
      </c>
      <c r="P4238" s="2">
        <v>22095</v>
      </c>
      <c r="Q4238" s="2">
        <v>21982.12</v>
      </c>
      <c r="R4238" s="2">
        <v>20673.77</v>
      </c>
      <c r="S4238" s="2">
        <v>99.49</v>
      </c>
      <c r="T4238" s="2">
        <v>106.33</v>
      </c>
      <c r="U4238" s="2">
        <v>57.24</v>
      </c>
      <c r="V4238" s="2">
        <v>55.41</v>
      </c>
      <c r="W4238" s="2">
        <v>55.52</v>
      </c>
      <c r="X4238" s="2">
        <v>66.430000000000007</v>
      </c>
      <c r="Y4238" s="2">
        <v>66.09</v>
      </c>
      <c r="Z4238" s="2">
        <v>62.15</v>
      </c>
    </row>
    <row r="4239" spans="1:26" x14ac:dyDescent="0.3">
      <c r="A4239" s="3" t="s">
        <v>815</v>
      </c>
      <c r="B4239" s="3" t="s">
        <v>816</v>
      </c>
      <c r="C4239" s="3">
        <v>135</v>
      </c>
      <c r="D4239" s="3" t="s">
        <v>24</v>
      </c>
      <c r="E4239" s="3" t="s">
        <v>817</v>
      </c>
      <c r="F4239" s="3" t="s">
        <v>78</v>
      </c>
      <c r="G4239" s="3" t="s">
        <v>68</v>
      </c>
      <c r="H4239" s="3" t="s">
        <v>16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 t="s">
        <v>60</v>
      </c>
      <c r="V4239" s="3" t="s">
        <v>60</v>
      </c>
      <c r="W4239" s="3" t="s">
        <v>60</v>
      </c>
      <c r="X4239" s="3" t="s">
        <v>60</v>
      </c>
      <c r="Y4239" s="3" t="s">
        <v>60</v>
      </c>
      <c r="Z4239" s="3" t="s">
        <v>60</v>
      </c>
    </row>
    <row r="4240" spans="1:26" x14ac:dyDescent="0.3">
      <c r="A4240" s="2" t="s">
        <v>815</v>
      </c>
      <c r="B4240" s="2" t="s">
        <v>816</v>
      </c>
      <c r="C4240" s="2">
        <v>136</v>
      </c>
      <c r="D4240" s="2" t="s">
        <v>24</v>
      </c>
      <c r="E4240" s="2" t="s">
        <v>817</v>
      </c>
      <c r="F4240" s="2" t="s">
        <v>78</v>
      </c>
      <c r="G4240" s="2" t="s">
        <v>68</v>
      </c>
      <c r="H4240" s="2" t="s">
        <v>12</v>
      </c>
      <c r="I4240" s="2">
        <v>1096.3</v>
      </c>
      <c r="J4240" s="2">
        <v>4190</v>
      </c>
      <c r="K4240" s="2">
        <v>308</v>
      </c>
      <c r="L4240" s="2">
        <v>278.41000000000003</v>
      </c>
      <c r="M4240" s="2">
        <v>330.76</v>
      </c>
      <c r="N4240" s="2">
        <v>90.39</v>
      </c>
      <c r="O4240" s="2">
        <v>84.17</v>
      </c>
      <c r="P4240" s="2">
        <v>3012</v>
      </c>
      <c r="Q4240" s="2">
        <v>3492.94</v>
      </c>
      <c r="R4240" s="2">
        <v>3064.78</v>
      </c>
      <c r="S4240" s="2">
        <v>115.97</v>
      </c>
      <c r="T4240" s="2">
        <v>113.97</v>
      </c>
      <c r="U4240" s="2" t="s">
        <v>60</v>
      </c>
      <c r="V4240" s="2" t="s">
        <v>60</v>
      </c>
      <c r="W4240" s="2" t="s">
        <v>60</v>
      </c>
      <c r="X4240" s="2" t="s">
        <v>60</v>
      </c>
      <c r="Y4240" s="2" t="s">
        <v>60</v>
      </c>
      <c r="Z4240" s="2" t="s">
        <v>60</v>
      </c>
    </row>
    <row r="4241" spans="1:26" x14ac:dyDescent="0.3">
      <c r="A4241" s="3" t="s">
        <v>815</v>
      </c>
      <c r="B4241" s="3" t="s">
        <v>816</v>
      </c>
      <c r="C4241" s="3">
        <v>137</v>
      </c>
      <c r="D4241" s="3" t="s">
        <v>24</v>
      </c>
      <c r="E4241" s="3" t="s">
        <v>817</v>
      </c>
      <c r="F4241" s="3" t="s">
        <v>78</v>
      </c>
      <c r="G4241" s="3" t="s">
        <v>68</v>
      </c>
      <c r="H4241" s="3" t="s">
        <v>817</v>
      </c>
      <c r="I4241" s="3">
        <v>6776.3</v>
      </c>
      <c r="J4241" s="3">
        <v>36340</v>
      </c>
      <c r="K4241" s="3">
        <v>2649</v>
      </c>
      <c r="L4241" s="3">
        <v>2544.36</v>
      </c>
      <c r="M4241" s="3">
        <v>2601.41</v>
      </c>
      <c r="N4241" s="3">
        <v>96.05</v>
      </c>
      <c r="O4241" s="3">
        <v>97.81</v>
      </c>
      <c r="P4241" s="3">
        <v>25107</v>
      </c>
      <c r="Q4241" s="3">
        <v>25475.06</v>
      </c>
      <c r="R4241" s="3">
        <v>23738.55</v>
      </c>
      <c r="S4241" s="3">
        <v>101.47</v>
      </c>
      <c r="T4241" s="3">
        <v>107.32</v>
      </c>
      <c r="U4241" s="3" t="s">
        <v>60</v>
      </c>
      <c r="V4241" s="3" t="s">
        <v>60</v>
      </c>
      <c r="W4241" s="3" t="s">
        <v>60</v>
      </c>
      <c r="X4241" s="3" t="s">
        <v>60</v>
      </c>
      <c r="Y4241" s="3" t="s">
        <v>60</v>
      </c>
      <c r="Z4241" s="3" t="s">
        <v>60</v>
      </c>
    </row>
    <row r="4242" spans="1:26" x14ac:dyDescent="0.3">
      <c r="A4242" s="2" t="s">
        <v>815</v>
      </c>
      <c r="B4242" s="2" t="s">
        <v>816</v>
      </c>
      <c r="C4242" s="2">
        <v>138</v>
      </c>
      <c r="D4242" s="2" t="s">
        <v>24</v>
      </c>
      <c r="E4242" s="2" t="s">
        <v>167</v>
      </c>
      <c r="F4242" s="2" t="s">
        <v>58</v>
      </c>
      <c r="G4242" s="2" t="s">
        <v>168</v>
      </c>
      <c r="H4242" s="2" t="s">
        <v>60</v>
      </c>
      <c r="I4242" s="2">
        <v>1320</v>
      </c>
      <c r="J4242" s="2">
        <v>8400</v>
      </c>
      <c r="K4242" s="2">
        <v>734</v>
      </c>
      <c r="L4242" s="2">
        <v>649.79</v>
      </c>
      <c r="M4242" s="2">
        <v>444.36</v>
      </c>
      <c r="N4242" s="2">
        <v>88.53</v>
      </c>
      <c r="O4242" s="2">
        <v>146.22999999999999</v>
      </c>
      <c r="P4242" s="2">
        <v>5334</v>
      </c>
      <c r="Q4242" s="2">
        <v>4469.22</v>
      </c>
      <c r="R4242" s="2">
        <v>5061.8599999999997</v>
      </c>
      <c r="S4242" s="2">
        <v>83.79</v>
      </c>
      <c r="T4242" s="2">
        <v>88.29</v>
      </c>
      <c r="U4242" s="2">
        <v>77.23</v>
      </c>
      <c r="V4242" s="2">
        <v>68.37</v>
      </c>
      <c r="W4242" s="2">
        <v>46.76</v>
      </c>
      <c r="X4242" s="2">
        <v>69</v>
      </c>
      <c r="Y4242" s="2">
        <v>57.82</v>
      </c>
      <c r="Z4242" s="2">
        <v>65.48</v>
      </c>
    </row>
    <row r="4243" spans="1:26" x14ac:dyDescent="0.3">
      <c r="A4243" s="3" t="s">
        <v>815</v>
      </c>
      <c r="B4243" s="3" t="s">
        <v>816</v>
      </c>
      <c r="C4243" s="3">
        <v>139</v>
      </c>
      <c r="D4243" s="3" t="s">
        <v>24</v>
      </c>
      <c r="E4243" s="3" t="s">
        <v>167</v>
      </c>
      <c r="F4243" s="3" t="s">
        <v>58</v>
      </c>
      <c r="G4243" s="3" t="s">
        <v>169</v>
      </c>
      <c r="H4243" s="3" t="s">
        <v>60</v>
      </c>
      <c r="I4243" s="3">
        <v>500</v>
      </c>
      <c r="J4243" s="3">
        <v>3400</v>
      </c>
      <c r="K4243" s="3">
        <v>299</v>
      </c>
      <c r="L4243" s="3">
        <v>257.3</v>
      </c>
      <c r="M4243" s="3">
        <v>278.74</v>
      </c>
      <c r="N4243" s="3">
        <v>86.05</v>
      </c>
      <c r="O4243" s="3">
        <v>92.31</v>
      </c>
      <c r="P4243" s="3">
        <v>2175</v>
      </c>
      <c r="Q4243" s="3">
        <v>2246.0100000000002</v>
      </c>
      <c r="R4243" s="3">
        <v>2126.75</v>
      </c>
      <c r="S4243" s="3">
        <v>103.26</v>
      </c>
      <c r="T4243" s="3">
        <v>105.61</v>
      </c>
      <c r="U4243" s="3">
        <v>83.06</v>
      </c>
      <c r="V4243" s="3">
        <v>71.47</v>
      </c>
      <c r="W4243" s="3">
        <v>77.430000000000007</v>
      </c>
      <c r="X4243" s="3">
        <v>74.28</v>
      </c>
      <c r="Y4243" s="3">
        <v>76.709999999999994</v>
      </c>
      <c r="Z4243" s="3">
        <v>72.63</v>
      </c>
    </row>
    <row r="4244" spans="1:26" x14ac:dyDescent="0.3">
      <c r="A4244" s="2" t="s">
        <v>815</v>
      </c>
      <c r="B4244" s="2" t="s">
        <v>816</v>
      </c>
      <c r="C4244" s="2">
        <v>140</v>
      </c>
      <c r="D4244" s="2" t="s">
        <v>24</v>
      </c>
      <c r="E4244" s="2" t="s">
        <v>167</v>
      </c>
      <c r="F4244" s="2" t="s">
        <v>58</v>
      </c>
      <c r="G4244" s="2" t="s">
        <v>170</v>
      </c>
      <c r="H4244" s="2" t="s">
        <v>60</v>
      </c>
      <c r="I4244" s="2">
        <v>500</v>
      </c>
      <c r="J4244" s="2">
        <v>3000</v>
      </c>
      <c r="K4244" s="2">
        <v>274</v>
      </c>
      <c r="L4244" s="2">
        <v>277.25</v>
      </c>
      <c r="M4244" s="2">
        <v>219.5</v>
      </c>
      <c r="N4244" s="2">
        <v>101.19</v>
      </c>
      <c r="O4244" s="2">
        <v>126.31</v>
      </c>
      <c r="P4244" s="2">
        <v>1895</v>
      </c>
      <c r="Q4244" s="2">
        <v>1406.25</v>
      </c>
      <c r="R4244" s="2">
        <v>1320.05</v>
      </c>
      <c r="S4244" s="2">
        <v>74.209999999999994</v>
      </c>
      <c r="T4244" s="2">
        <v>106.53</v>
      </c>
      <c r="U4244" s="2">
        <v>76.11</v>
      </c>
      <c r="V4244" s="2">
        <v>77.010000000000005</v>
      </c>
      <c r="W4244" s="2">
        <v>60.97</v>
      </c>
      <c r="X4244" s="2">
        <v>64.72</v>
      </c>
      <c r="Y4244" s="2">
        <v>48.03</v>
      </c>
      <c r="Z4244" s="2">
        <v>45.08</v>
      </c>
    </row>
    <row r="4245" spans="1:26" x14ac:dyDescent="0.3">
      <c r="A4245" s="3" t="s">
        <v>815</v>
      </c>
      <c r="B4245" s="3" t="s">
        <v>816</v>
      </c>
      <c r="C4245" s="3">
        <v>141</v>
      </c>
      <c r="D4245" s="3" t="s">
        <v>24</v>
      </c>
      <c r="E4245" s="3" t="s">
        <v>167</v>
      </c>
      <c r="F4245" s="3" t="s">
        <v>58</v>
      </c>
      <c r="G4245" s="3" t="s">
        <v>171</v>
      </c>
      <c r="H4245" s="3" t="s">
        <v>60</v>
      </c>
      <c r="I4245" s="3">
        <v>250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</row>
    <row r="4246" spans="1:26" x14ac:dyDescent="0.3">
      <c r="A4246" s="2" t="s">
        <v>815</v>
      </c>
      <c r="B4246" s="2" t="s">
        <v>816</v>
      </c>
      <c r="C4246" s="2">
        <v>142</v>
      </c>
      <c r="D4246" s="2" t="s">
        <v>24</v>
      </c>
      <c r="E4246" s="2" t="s">
        <v>167</v>
      </c>
      <c r="F4246" s="2" t="s">
        <v>58</v>
      </c>
      <c r="G4246" s="2" t="s">
        <v>172</v>
      </c>
      <c r="H4246" s="2" t="s">
        <v>60</v>
      </c>
      <c r="I4246" s="2">
        <v>1200</v>
      </c>
      <c r="J4246" s="2">
        <v>7000</v>
      </c>
      <c r="K4246" s="2">
        <v>437</v>
      </c>
      <c r="L4246" s="2">
        <v>540.26</v>
      </c>
      <c r="M4246" s="2">
        <v>263.38</v>
      </c>
      <c r="N4246" s="2">
        <v>123.63</v>
      </c>
      <c r="O4246" s="2">
        <v>205.13</v>
      </c>
      <c r="P4246" s="2">
        <v>4955</v>
      </c>
      <c r="Q4246" s="2">
        <v>4928.6499999999996</v>
      </c>
      <c r="R4246" s="2">
        <v>3659.12</v>
      </c>
      <c r="S4246" s="2">
        <v>99.47</v>
      </c>
      <c r="T4246" s="2">
        <v>134.69</v>
      </c>
      <c r="U4246" s="2">
        <v>50.58</v>
      </c>
      <c r="V4246" s="2">
        <v>62.53</v>
      </c>
      <c r="W4246" s="2">
        <v>30.48</v>
      </c>
      <c r="X4246" s="2">
        <v>70.510000000000005</v>
      </c>
      <c r="Y4246" s="2">
        <v>70.14</v>
      </c>
      <c r="Z4246" s="2">
        <v>52.07</v>
      </c>
    </row>
    <row r="4247" spans="1:26" x14ac:dyDescent="0.3">
      <c r="A4247" s="3" t="s">
        <v>815</v>
      </c>
      <c r="B4247" s="3" t="s">
        <v>816</v>
      </c>
      <c r="C4247" s="3">
        <v>143</v>
      </c>
      <c r="D4247" s="3" t="s">
        <v>24</v>
      </c>
      <c r="E4247" s="3" t="s">
        <v>167</v>
      </c>
      <c r="F4247" s="3" t="s">
        <v>58</v>
      </c>
      <c r="G4247" s="3" t="s">
        <v>173</v>
      </c>
      <c r="H4247" s="3" t="s">
        <v>60</v>
      </c>
      <c r="I4247" s="3">
        <v>1240</v>
      </c>
      <c r="J4247" s="3">
        <v>8000</v>
      </c>
      <c r="K4247" s="3">
        <v>712</v>
      </c>
      <c r="L4247" s="3">
        <v>541.04999999999995</v>
      </c>
      <c r="M4247" s="3">
        <v>644.02</v>
      </c>
      <c r="N4247" s="3">
        <v>75.989999999999995</v>
      </c>
      <c r="O4247" s="3">
        <v>84.01</v>
      </c>
      <c r="P4247" s="3">
        <v>5353</v>
      </c>
      <c r="Q4247" s="3">
        <v>5581.95</v>
      </c>
      <c r="R4247" s="3">
        <v>5182.67</v>
      </c>
      <c r="S4247" s="3">
        <v>104.28</v>
      </c>
      <c r="T4247" s="3">
        <v>107.7</v>
      </c>
      <c r="U4247" s="3">
        <v>79.75</v>
      </c>
      <c r="V4247" s="3">
        <v>60.6</v>
      </c>
      <c r="W4247" s="3">
        <v>72.13</v>
      </c>
      <c r="X4247" s="3">
        <v>73.72</v>
      </c>
      <c r="Y4247" s="3">
        <v>76.87</v>
      </c>
      <c r="Z4247" s="3">
        <v>71.37</v>
      </c>
    </row>
    <row r="4248" spans="1:26" x14ac:dyDescent="0.3">
      <c r="A4248" s="2" t="s">
        <v>815</v>
      </c>
      <c r="B4248" s="2" t="s">
        <v>816</v>
      </c>
      <c r="C4248" s="2">
        <v>144</v>
      </c>
      <c r="D4248" s="2" t="s">
        <v>24</v>
      </c>
      <c r="E4248" s="2" t="s">
        <v>167</v>
      </c>
      <c r="F4248" s="2" t="s">
        <v>58</v>
      </c>
      <c r="G4248" s="2" t="s">
        <v>174</v>
      </c>
      <c r="H4248" s="2" t="s">
        <v>60</v>
      </c>
      <c r="I4248" s="2">
        <v>1320</v>
      </c>
      <c r="J4248" s="2">
        <v>6000</v>
      </c>
      <c r="K4248" s="2">
        <v>529</v>
      </c>
      <c r="L4248" s="2">
        <v>570.32000000000005</v>
      </c>
      <c r="M4248" s="2">
        <v>559.14</v>
      </c>
      <c r="N4248" s="2">
        <v>107.81</v>
      </c>
      <c r="O4248" s="2">
        <v>102</v>
      </c>
      <c r="P4248" s="2">
        <v>3930</v>
      </c>
      <c r="Q4248" s="2">
        <v>4678.57</v>
      </c>
      <c r="R4248" s="2">
        <v>2679.93</v>
      </c>
      <c r="S4248" s="2">
        <v>119.05</v>
      </c>
      <c r="T4248" s="2">
        <v>174.58</v>
      </c>
      <c r="U4248" s="2">
        <v>55.66</v>
      </c>
      <c r="V4248" s="2">
        <v>60.01</v>
      </c>
      <c r="W4248" s="2">
        <v>58.83</v>
      </c>
      <c r="X4248" s="2">
        <v>50.84</v>
      </c>
      <c r="Y4248" s="2">
        <v>60.53</v>
      </c>
      <c r="Z4248" s="2">
        <v>34.67</v>
      </c>
    </row>
    <row r="4249" spans="1:26" x14ac:dyDescent="0.3">
      <c r="A4249" s="3" t="s">
        <v>815</v>
      </c>
      <c r="B4249" s="3" t="s">
        <v>816</v>
      </c>
      <c r="C4249" s="3">
        <v>145</v>
      </c>
      <c r="D4249" s="3" t="s">
        <v>24</v>
      </c>
      <c r="E4249" s="3" t="s">
        <v>167</v>
      </c>
      <c r="F4249" s="3" t="s">
        <v>58</v>
      </c>
      <c r="G4249" s="3" t="s">
        <v>175</v>
      </c>
      <c r="H4249" s="3" t="s">
        <v>60</v>
      </c>
      <c r="I4249" s="3">
        <v>1500</v>
      </c>
      <c r="J4249" s="3">
        <v>6100</v>
      </c>
      <c r="K4249" s="3">
        <v>509</v>
      </c>
      <c r="L4249" s="3">
        <v>297.31</v>
      </c>
      <c r="M4249" s="3">
        <v>507.91</v>
      </c>
      <c r="N4249" s="3">
        <v>58.41</v>
      </c>
      <c r="O4249" s="3">
        <v>58.54</v>
      </c>
      <c r="P4249" s="3">
        <v>4106</v>
      </c>
      <c r="Q4249" s="3">
        <v>4615.93</v>
      </c>
      <c r="R4249" s="3">
        <v>4373.28</v>
      </c>
      <c r="S4249" s="3">
        <v>112.42</v>
      </c>
      <c r="T4249" s="3">
        <v>105.55</v>
      </c>
      <c r="U4249" s="3">
        <v>47.13</v>
      </c>
      <c r="V4249" s="3">
        <v>27.53</v>
      </c>
      <c r="W4249" s="3">
        <v>47.03</v>
      </c>
      <c r="X4249" s="3">
        <v>46.74</v>
      </c>
      <c r="Y4249" s="3">
        <v>52.55</v>
      </c>
      <c r="Z4249" s="3">
        <v>49.79</v>
      </c>
    </row>
    <row r="4250" spans="1:26" x14ac:dyDescent="0.3">
      <c r="A4250" s="2" t="s">
        <v>815</v>
      </c>
      <c r="B4250" s="2" t="s">
        <v>816</v>
      </c>
      <c r="C4250" s="2">
        <v>146</v>
      </c>
      <c r="D4250" s="2" t="s">
        <v>24</v>
      </c>
      <c r="E4250" s="2" t="s">
        <v>167</v>
      </c>
      <c r="F4250" s="2" t="s">
        <v>58</v>
      </c>
      <c r="G4250" s="2" t="s">
        <v>176</v>
      </c>
      <c r="H4250" s="2" t="s">
        <v>74</v>
      </c>
      <c r="I4250" s="2">
        <v>7830</v>
      </c>
      <c r="J4250" s="2">
        <v>41900</v>
      </c>
      <c r="K4250" s="2">
        <v>3494</v>
      </c>
      <c r="L4250" s="2">
        <v>3133.28</v>
      </c>
      <c r="M4250" s="2">
        <v>2917.05</v>
      </c>
      <c r="N4250" s="2">
        <v>89.68</v>
      </c>
      <c r="O4250" s="2">
        <v>107.41</v>
      </c>
      <c r="P4250" s="2">
        <v>27748</v>
      </c>
      <c r="Q4250" s="2">
        <v>27926.58</v>
      </c>
      <c r="R4250" s="2">
        <v>24403.66</v>
      </c>
      <c r="S4250" s="2">
        <v>100.64</v>
      </c>
      <c r="T4250" s="2">
        <v>114.44</v>
      </c>
      <c r="U4250" s="2">
        <v>61.98</v>
      </c>
      <c r="V4250" s="2">
        <v>55.58</v>
      </c>
      <c r="W4250" s="2">
        <v>51.74</v>
      </c>
      <c r="X4250" s="2">
        <v>60.52</v>
      </c>
      <c r="Y4250" s="2">
        <v>60.91</v>
      </c>
      <c r="Z4250" s="2">
        <v>53.22</v>
      </c>
    </row>
    <row r="4251" spans="1:26" x14ac:dyDescent="0.3">
      <c r="A4251" s="3" t="s">
        <v>815</v>
      </c>
      <c r="B4251" s="3" t="s">
        <v>816</v>
      </c>
      <c r="C4251" s="3">
        <v>147</v>
      </c>
      <c r="D4251" s="3" t="s">
        <v>24</v>
      </c>
      <c r="E4251" s="3" t="s">
        <v>167</v>
      </c>
      <c r="F4251" s="3" t="s">
        <v>58</v>
      </c>
      <c r="G4251" s="3" t="s">
        <v>58</v>
      </c>
      <c r="H4251" s="3" t="s">
        <v>75</v>
      </c>
      <c r="I4251" s="3">
        <v>7830</v>
      </c>
      <c r="J4251" s="3">
        <v>41900</v>
      </c>
      <c r="K4251" s="3">
        <v>3494</v>
      </c>
      <c r="L4251" s="3">
        <v>3133.28</v>
      </c>
      <c r="M4251" s="3">
        <v>2917.05</v>
      </c>
      <c r="N4251" s="3">
        <v>89.68</v>
      </c>
      <c r="O4251" s="3">
        <v>107.41</v>
      </c>
      <c r="P4251" s="3">
        <v>27748</v>
      </c>
      <c r="Q4251" s="3">
        <v>27926.58</v>
      </c>
      <c r="R4251" s="3">
        <v>24403.66</v>
      </c>
      <c r="S4251" s="3">
        <v>100.64</v>
      </c>
      <c r="T4251" s="3">
        <v>114.44</v>
      </c>
      <c r="U4251" s="3">
        <v>61.98</v>
      </c>
      <c r="V4251" s="3">
        <v>55.58</v>
      </c>
      <c r="W4251" s="3">
        <v>51.74</v>
      </c>
      <c r="X4251" s="3">
        <v>60.52</v>
      </c>
      <c r="Y4251" s="3">
        <v>60.91</v>
      </c>
      <c r="Z4251" s="3">
        <v>53.22</v>
      </c>
    </row>
    <row r="4252" spans="1:26" x14ac:dyDescent="0.3">
      <c r="A4252" s="2" t="s">
        <v>815</v>
      </c>
      <c r="B4252" s="2" t="s">
        <v>816</v>
      </c>
      <c r="C4252" s="2">
        <v>148</v>
      </c>
      <c r="D4252" s="2" t="s">
        <v>24</v>
      </c>
      <c r="E4252" s="2" t="s">
        <v>167</v>
      </c>
      <c r="F4252" s="2" t="s">
        <v>58</v>
      </c>
      <c r="G4252" s="2" t="s">
        <v>177</v>
      </c>
      <c r="H4252" s="2" t="s">
        <v>60</v>
      </c>
      <c r="I4252" s="2">
        <v>330</v>
      </c>
      <c r="J4252" s="2">
        <v>150</v>
      </c>
      <c r="K4252" s="2">
        <v>12</v>
      </c>
      <c r="L4252" s="2">
        <v>0</v>
      </c>
      <c r="M4252" s="2">
        <v>0</v>
      </c>
      <c r="N4252" s="2">
        <v>0</v>
      </c>
      <c r="O4252" s="2">
        <v>0</v>
      </c>
      <c r="P4252" s="2">
        <v>99</v>
      </c>
      <c r="Q4252" s="2">
        <v>28.17</v>
      </c>
      <c r="R4252" s="2">
        <v>0</v>
      </c>
      <c r="S4252" s="2">
        <v>28.45</v>
      </c>
      <c r="T4252" s="2">
        <v>0</v>
      </c>
      <c r="U4252" s="2" t="s">
        <v>60</v>
      </c>
      <c r="V4252" s="2" t="s">
        <v>60</v>
      </c>
      <c r="W4252" s="2" t="s">
        <v>60</v>
      </c>
      <c r="X4252" s="2" t="s">
        <v>60</v>
      </c>
      <c r="Y4252" s="2" t="s">
        <v>60</v>
      </c>
      <c r="Z4252" s="2" t="s">
        <v>60</v>
      </c>
    </row>
    <row r="4253" spans="1:26" x14ac:dyDescent="0.3">
      <c r="A4253" s="3" t="s">
        <v>815</v>
      </c>
      <c r="B4253" s="3" t="s">
        <v>816</v>
      </c>
      <c r="C4253" s="3">
        <v>149</v>
      </c>
      <c r="D4253" s="3" t="s">
        <v>24</v>
      </c>
      <c r="E4253" s="3" t="s">
        <v>167</v>
      </c>
      <c r="F4253" s="3" t="s">
        <v>58</v>
      </c>
      <c r="G4253" s="3" t="s">
        <v>178</v>
      </c>
      <c r="H4253" s="3" t="s">
        <v>60</v>
      </c>
      <c r="I4253" s="3">
        <v>273.5</v>
      </c>
      <c r="J4253" s="3">
        <v>1050</v>
      </c>
      <c r="K4253" s="3">
        <v>86</v>
      </c>
      <c r="L4253" s="3">
        <v>57.28</v>
      </c>
      <c r="M4253" s="3">
        <v>107.21</v>
      </c>
      <c r="N4253" s="3">
        <v>66.599999999999994</v>
      </c>
      <c r="O4253" s="3">
        <v>53.43</v>
      </c>
      <c r="P4253" s="3">
        <v>693</v>
      </c>
      <c r="Q4253" s="3">
        <v>610.95000000000005</v>
      </c>
      <c r="R4253" s="3">
        <v>884.67</v>
      </c>
      <c r="S4253" s="3">
        <v>88.16</v>
      </c>
      <c r="T4253" s="3">
        <v>69.06</v>
      </c>
      <c r="U4253" s="3" t="s">
        <v>60</v>
      </c>
      <c r="V4253" s="3" t="s">
        <v>60</v>
      </c>
      <c r="W4253" s="3" t="s">
        <v>60</v>
      </c>
      <c r="X4253" s="3" t="s">
        <v>60</v>
      </c>
      <c r="Y4253" s="3" t="s">
        <v>60</v>
      </c>
      <c r="Z4253" s="3" t="s">
        <v>60</v>
      </c>
    </row>
    <row r="4254" spans="1:26" x14ac:dyDescent="0.3">
      <c r="A4254" s="2" t="s">
        <v>815</v>
      </c>
      <c r="B4254" s="2" t="s">
        <v>816</v>
      </c>
      <c r="C4254" s="2">
        <v>150</v>
      </c>
      <c r="D4254" s="2" t="s">
        <v>24</v>
      </c>
      <c r="E4254" s="2" t="s">
        <v>167</v>
      </c>
      <c r="F4254" s="2" t="s">
        <v>58</v>
      </c>
      <c r="G4254" s="2" t="s">
        <v>176</v>
      </c>
      <c r="H4254" s="2" t="s">
        <v>16</v>
      </c>
      <c r="I4254" s="2">
        <v>603.5</v>
      </c>
      <c r="J4254" s="2">
        <v>1200</v>
      </c>
      <c r="K4254" s="2">
        <v>98</v>
      </c>
      <c r="L4254" s="2">
        <v>57.28</v>
      </c>
      <c r="M4254" s="2">
        <v>107.21</v>
      </c>
      <c r="N4254" s="2">
        <v>58.45</v>
      </c>
      <c r="O4254" s="2">
        <v>53.43</v>
      </c>
      <c r="P4254" s="2">
        <v>792</v>
      </c>
      <c r="Q4254" s="2">
        <v>639.12</v>
      </c>
      <c r="R4254" s="2">
        <v>884.67</v>
      </c>
      <c r="S4254" s="2">
        <v>80.7</v>
      </c>
      <c r="T4254" s="2">
        <v>72.239999999999995</v>
      </c>
      <c r="U4254" s="2" t="s">
        <v>60</v>
      </c>
      <c r="V4254" s="2" t="s">
        <v>60</v>
      </c>
      <c r="W4254" s="2" t="s">
        <v>60</v>
      </c>
      <c r="X4254" s="2" t="s">
        <v>60</v>
      </c>
      <c r="Y4254" s="2" t="s">
        <v>60</v>
      </c>
      <c r="Z4254" s="2" t="s">
        <v>60</v>
      </c>
    </row>
    <row r="4255" spans="1:26" x14ac:dyDescent="0.3">
      <c r="A4255" s="3" t="s">
        <v>815</v>
      </c>
      <c r="B4255" s="3" t="s">
        <v>816</v>
      </c>
      <c r="C4255" s="3">
        <v>151</v>
      </c>
      <c r="D4255" s="3" t="s">
        <v>24</v>
      </c>
      <c r="E4255" s="3" t="s">
        <v>167</v>
      </c>
      <c r="F4255" s="3" t="s">
        <v>58</v>
      </c>
      <c r="G4255" s="3" t="s">
        <v>58</v>
      </c>
      <c r="H4255" s="3" t="s">
        <v>16</v>
      </c>
      <c r="I4255" s="3">
        <v>603.5</v>
      </c>
      <c r="J4255" s="3">
        <v>1200</v>
      </c>
      <c r="K4255" s="3">
        <v>98</v>
      </c>
      <c r="L4255" s="3">
        <v>57.28</v>
      </c>
      <c r="M4255" s="3">
        <v>107.21</v>
      </c>
      <c r="N4255" s="3">
        <v>58.45</v>
      </c>
      <c r="O4255" s="3">
        <v>53.43</v>
      </c>
      <c r="P4255" s="3">
        <v>792</v>
      </c>
      <c r="Q4255" s="3">
        <v>639.12</v>
      </c>
      <c r="R4255" s="3">
        <v>884.67</v>
      </c>
      <c r="S4255" s="3">
        <v>80.7</v>
      </c>
      <c r="T4255" s="3">
        <v>72.239999999999995</v>
      </c>
      <c r="U4255" s="3" t="s">
        <v>60</v>
      </c>
      <c r="V4255" s="3" t="s">
        <v>60</v>
      </c>
      <c r="W4255" s="3" t="s">
        <v>60</v>
      </c>
      <c r="X4255" s="3" t="s">
        <v>60</v>
      </c>
      <c r="Y4255" s="3" t="s">
        <v>60</v>
      </c>
      <c r="Z4255" s="3" t="s">
        <v>60</v>
      </c>
    </row>
    <row r="4256" spans="1:26" x14ac:dyDescent="0.3">
      <c r="A4256" s="2" t="s">
        <v>815</v>
      </c>
      <c r="B4256" s="2" t="s">
        <v>816</v>
      </c>
      <c r="C4256" s="2">
        <v>152</v>
      </c>
      <c r="D4256" s="2" t="s">
        <v>24</v>
      </c>
      <c r="E4256" s="2" t="s">
        <v>167</v>
      </c>
      <c r="F4256" s="2" t="s">
        <v>58</v>
      </c>
      <c r="G4256" s="2" t="s">
        <v>179</v>
      </c>
      <c r="H4256" s="2" t="s">
        <v>60</v>
      </c>
      <c r="I4256" s="2">
        <v>99</v>
      </c>
      <c r="J4256" s="2">
        <v>200</v>
      </c>
      <c r="K4256" s="2">
        <v>44</v>
      </c>
      <c r="L4256" s="2">
        <v>41.86</v>
      </c>
      <c r="M4256" s="2">
        <v>41.95</v>
      </c>
      <c r="N4256" s="2">
        <v>95.14</v>
      </c>
      <c r="O4256" s="2">
        <v>99.79</v>
      </c>
      <c r="P4256" s="2">
        <v>84</v>
      </c>
      <c r="Q4256" s="2">
        <v>157.75</v>
      </c>
      <c r="R4256" s="2">
        <v>167.35</v>
      </c>
      <c r="S4256" s="2">
        <v>187.8</v>
      </c>
      <c r="T4256" s="2">
        <v>94.26</v>
      </c>
      <c r="U4256" s="2" t="s">
        <v>60</v>
      </c>
      <c r="V4256" s="2" t="s">
        <v>60</v>
      </c>
      <c r="W4256" s="2" t="s">
        <v>60</v>
      </c>
      <c r="X4256" s="2" t="s">
        <v>60</v>
      </c>
      <c r="Y4256" s="2" t="s">
        <v>60</v>
      </c>
      <c r="Z4256" s="2" t="s">
        <v>60</v>
      </c>
    </row>
    <row r="4257" spans="1:26" x14ac:dyDescent="0.3">
      <c r="A4257" s="3" t="s">
        <v>815</v>
      </c>
      <c r="B4257" s="3" t="s">
        <v>816</v>
      </c>
      <c r="C4257" s="3">
        <v>153</v>
      </c>
      <c r="D4257" s="3" t="s">
        <v>24</v>
      </c>
      <c r="E4257" s="3" t="s">
        <v>167</v>
      </c>
      <c r="F4257" s="3" t="s">
        <v>58</v>
      </c>
      <c r="G4257" s="3" t="s">
        <v>180</v>
      </c>
      <c r="H4257" s="3" t="s">
        <v>60</v>
      </c>
      <c r="I4257" s="3">
        <v>50</v>
      </c>
      <c r="J4257" s="3">
        <v>130</v>
      </c>
      <c r="K4257" s="3">
        <v>17</v>
      </c>
      <c r="L4257" s="3">
        <v>17.13</v>
      </c>
      <c r="M4257" s="3">
        <v>20.45</v>
      </c>
      <c r="N4257" s="3">
        <v>100.76</v>
      </c>
      <c r="O4257" s="3">
        <v>83.77</v>
      </c>
      <c r="P4257" s="3">
        <v>44</v>
      </c>
      <c r="Q4257" s="3">
        <v>63.05</v>
      </c>
      <c r="R4257" s="3">
        <v>92.72</v>
      </c>
      <c r="S4257" s="3">
        <v>143.30000000000001</v>
      </c>
      <c r="T4257" s="3">
        <v>68</v>
      </c>
      <c r="U4257" s="3" t="s">
        <v>60</v>
      </c>
      <c r="V4257" s="3" t="s">
        <v>60</v>
      </c>
      <c r="W4257" s="3" t="s">
        <v>60</v>
      </c>
      <c r="X4257" s="3" t="s">
        <v>60</v>
      </c>
      <c r="Y4257" s="3" t="s">
        <v>60</v>
      </c>
      <c r="Z4257" s="3" t="s">
        <v>60</v>
      </c>
    </row>
    <row r="4258" spans="1:26" x14ac:dyDescent="0.3">
      <c r="A4258" s="2" t="s">
        <v>815</v>
      </c>
      <c r="B4258" s="2" t="s">
        <v>816</v>
      </c>
      <c r="C4258" s="2">
        <v>154</v>
      </c>
      <c r="D4258" s="2" t="s">
        <v>24</v>
      </c>
      <c r="E4258" s="2" t="s">
        <v>167</v>
      </c>
      <c r="F4258" s="2" t="s">
        <v>58</v>
      </c>
      <c r="G4258" s="2" t="s">
        <v>181</v>
      </c>
      <c r="H4258" s="2" t="s">
        <v>60</v>
      </c>
      <c r="I4258" s="2">
        <v>90</v>
      </c>
      <c r="J4258" s="2">
        <v>30</v>
      </c>
      <c r="K4258" s="2">
        <v>2</v>
      </c>
      <c r="L4258" s="2">
        <v>9.66</v>
      </c>
      <c r="M4258" s="2">
        <v>4.75</v>
      </c>
      <c r="N4258" s="2">
        <v>483</v>
      </c>
      <c r="O4258" s="2">
        <v>203.37</v>
      </c>
      <c r="P4258" s="2">
        <v>16</v>
      </c>
      <c r="Q4258" s="2">
        <v>40.98</v>
      </c>
      <c r="R4258" s="2">
        <v>53.18</v>
      </c>
      <c r="S4258" s="2">
        <v>256.13</v>
      </c>
      <c r="T4258" s="2">
        <v>77.06</v>
      </c>
      <c r="U4258" s="2" t="s">
        <v>60</v>
      </c>
      <c r="V4258" s="2" t="s">
        <v>60</v>
      </c>
      <c r="W4258" s="2" t="s">
        <v>60</v>
      </c>
      <c r="X4258" s="2" t="s">
        <v>60</v>
      </c>
      <c r="Y4258" s="2" t="s">
        <v>60</v>
      </c>
      <c r="Z4258" s="2" t="s">
        <v>60</v>
      </c>
    </row>
    <row r="4259" spans="1:26" x14ac:dyDescent="0.3">
      <c r="A4259" s="3" t="s">
        <v>815</v>
      </c>
      <c r="B4259" s="3" t="s">
        <v>816</v>
      </c>
      <c r="C4259" s="3">
        <v>155</v>
      </c>
      <c r="D4259" s="3" t="s">
        <v>24</v>
      </c>
      <c r="E4259" s="3" t="s">
        <v>167</v>
      </c>
      <c r="F4259" s="3" t="s">
        <v>58</v>
      </c>
      <c r="G4259" s="3" t="s">
        <v>182</v>
      </c>
      <c r="H4259" s="3" t="s">
        <v>60</v>
      </c>
      <c r="I4259" s="3">
        <v>172</v>
      </c>
      <c r="J4259" s="3">
        <v>312</v>
      </c>
      <c r="K4259" s="3">
        <v>45</v>
      </c>
      <c r="L4259" s="3">
        <v>73.5</v>
      </c>
      <c r="M4259" s="3">
        <v>57.89</v>
      </c>
      <c r="N4259" s="3">
        <v>163.33000000000001</v>
      </c>
      <c r="O4259" s="3">
        <v>126.96</v>
      </c>
      <c r="P4259" s="3">
        <v>131</v>
      </c>
      <c r="Q4259" s="3">
        <v>243.44</v>
      </c>
      <c r="R4259" s="3">
        <v>195.81</v>
      </c>
      <c r="S4259" s="3">
        <v>185.83</v>
      </c>
      <c r="T4259" s="3">
        <v>124.32</v>
      </c>
      <c r="U4259" s="3" t="s">
        <v>60</v>
      </c>
      <c r="V4259" s="3" t="s">
        <v>60</v>
      </c>
      <c r="W4259" s="3" t="s">
        <v>60</v>
      </c>
      <c r="X4259" s="3" t="s">
        <v>60</v>
      </c>
      <c r="Y4259" s="3" t="s">
        <v>60</v>
      </c>
      <c r="Z4259" s="3" t="s">
        <v>60</v>
      </c>
    </row>
    <row r="4260" spans="1:26" x14ac:dyDescent="0.3">
      <c r="A4260" s="2" t="s">
        <v>815</v>
      </c>
      <c r="B4260" s="2" t="s">
        <v>816</v>
      </c>
      <c r="C4260" s="2">
        <v>156</v>
      </c>
      <c r="D4260" s="2" t="s">
        <v>24</v>
      </c>
      <c r="E4260" s="2" t="s">
        <v>167</v>
      </c>
      <c r="F4260" s="2" t="s">
        <v>58</v>
      </c>
      <c r="G4260" s="2" t="s">
        <v>176</v>
      </c>
      <c r="H4260" s="2" t="s">
        <v>12</v>
      </c>
      <c r="I4260" s="2">
        <v>411</v>
      </c>
      <c r="J4260" s="2">
        <v>672</v>
      </c>
      <c r="K4260" s="2">
        <v>108</v>
      </c>
      <c r="L4260" s="2">
        <v>142.15</v>
      </c>
      <c r="M4260" s="2">
        <v>125.04</v>
      </c>
      <c r="N4260" s="2">
        <v>131.62</v>
      </c>
      <c r="O4260" s="2">
        <v>113.68</v>
      </c>
      <c r="P4260" s="2">
        <v>275</v>
      </c>
      <c r="Q4260" s="2">
        <v>505.22</v>
      </c>
      <c r="R4260" s="2">
        <v>509.06</v>
      </c>
      <c r="S4260" s="2">
        <v>183.72</v>
      </c>
      <c r="T4260" s="2">
        <v>99.25</v>
      </c>
      <c r="U4260" s="2" t="s">
        <v>60</v>
      </c>
      <c r="V4260" s="2" t="s">
        <v>60</v>
      </c>
      <c r="W4260" s="2" t="s">
        <v>60</v>
      </c>
      <c r="X4260" s="2" t="s">
        <v>60</v>
      </c>
      <c r="Y4260" s="2" t="s">
        <v>60</v>
      </c>
      <c r="Z4260" s="2" t="s">
        <v>60</v>
      </c>
    </row>
    <row r="4261" spans="1:26" x14ac:dyDescent="0.3">
      <c r="A4261" s="3" t="s">
        <v>815</v>
      </c>
      <c r="B4261" s="3" t="s">
        <v>816</v>
      </c>
      <c r="C4261" s="3">
        <v>157</v>
      </c>
      <c r="D4261" s="3" t="s">
        <v>24</v>
      </c>
      <c r="E4261" s="3" t="s">
        <v>167</v>
      </c>
      <c r="F4261" s="3" t="s">
        <v>58</v>
      </c>
      <c r="G4261" s="3" t="s">
        <v>58</v>
      </c>
      <c r="H4261" s="3" t="s">
        <v>12</v>
      </c>
      <c r="I4261" s="3">
        <v>411</v>
      </c>
      <c r="J4261" s="3">
        <v>672</v>
      </c>
      <c r="K4261" s="3">
        <v>108</v>
      </c>
      <c r="L4261" s="3">
        <v>142.15</v>
      </c>
      <c r="M4261" s="3">
        <v>125.04</v>
      </c>
      <c r="N4261" s="3">
        <v>131.62</v>
      </c>
      <c r="O4261" s="3">
        <v>113.68</v>
      </c>
      <c r="P4261" s="3">
        <v>275</v>
      </c>
      <c r="Q4261" s="3">
        <v>505.22</v>
      </c>
      <c r="R4261" s="3">
        <v>509.06</v>
      </c>
      <c r="S4261" s="3">
        <v>183.72</v>
      </c>
      <c r="T4261" s="3">
        <v>99.25</v>
      </c>
      <c r="U4261" s="3" t="s">
        <v>60</v>
      </c>
      <c r="V4261" s="3" t="s">
        <v>60</v>
      </c>
      <c r="W4261" s="3" t="s">
        <v>60</v>
      </c>
      <c r="X4261" s="3" t="s">
        <v>60</v>
      </c>
      <c r="Y4261" s="3" t="s">
        <v>60</v>
      </c>
      <c r="Z4261" s="3" t="s">
        <v>60</v>
      </c>
    </row>
    <row r="4262" spans="1:26" x14ac:dyDescent="0.3">
      <c r="A4262" s="2" t="s">
        <v>815</v>
      </c>
      <c r="B4262" s="2" t="s">
        <v>816</v>
      </c>
      <c r="C4262" s="2">
        <v>158</v>
      </c>
      <c r="D4262" s="2" t="s">
        <v>24</v>
      </c>
      <c r="E4262" s="2" t="s">
        <v>167</v>
      </c>
      <c r="F4262" s="2" t="s">
        <v>65</v>
      </c>
      <c r="G4262" s="2" t="s">
        <v>801</v>
      </c>
      <c r="H4262" s="2" t="s">
        <v>60</v>
      </c>
      <c r="I4262" s="2">
        <v>1320</v>
      </c>
      <c r="J4262" s="2">
        <v>9300</v>
      </c>
      <c r="K4262" s="2">
        <v>406</v>
      </c>
      <c r="L4262" s="2">
        <v>796.99</v>
      </c>
      <c r="M4262" s="2">
        <v>901.07</v>
      </c>
      <c r="N4262" s="2">
        <v>196.3</v>
      </c>
      <c r="O4262" s="2">
        <v>88.45</v>
      </c>
      <c r="P4262" s="2">
        <v>5969</v>
      </c>
      <c r="Q4262" s="2">
        <v>5574.62</v>
      </c>
      <c r="R4262" s="2">
        <v>6112.9</v>
      </c>
      <c r="S4262" s="2">
        <v>93.39</v>
      </c>
      <c r="T4262" s="2">
        <v>91.19</v>
      </c>
      <c r="U4262" s="2">
        <v>42.72</v>
      </c>
      <c r="V4262" s="2">
        <v>83.86</v>
      </c>
      <c r="W4262" s="2">
        <v>94.81</v>
      </c>
      <c r="X4262" s="2">
        <v>77.22</v>
      </c>
      <c r="Y4262" s="2">
        <v>72.12</v>
      </c>
      <c r="Z4262" s="2">
        <v>79.08</v>
      </c>
    </row>
    <row r="4263" spans="1:26" x14ac:dyDescent="0.3">
      <c r="A4263" s="3" t="s">
        <v>815</v>
      </c>
      <c r="B4263" s="3" t="s">
        <v>816</v>
      </c>
      <c r="C4263" s="3">
        <v>159</v>
      </c>
      <c r="D4263" s="3" t="s">
        <v>24</v>
      </c>
      <c r="E4263" s="3" t="s">
        <v>167</v>
      </c>
      <c r="F4263" s="3" t="s">
        <v>65</v>
      </c>
      <c r="G4263" s="3" t="s">
        <v>184</v>
      </c>
      <c r="H4263" s="3" t="s">
        <v>74</v>
      </c>
      <c r="I4263" s="3">
        <v>1320</v>
      </c>
      <c r="J4263" s="3">
        <v>9300</v>
      </c>
      <c r="K4263" s="3">
        <v>406</v>
      </c>
      <c r="L4263" s="3">
        <v>796.99</v>
      </c>
      <c r="M4263" s="3">
        <v>901.07</v>
      </c>
      <c r="N4263" s="3">
        <v>196.3</v>
      </c>
      <c r="O4263" s="3">
        <v>88.45</v>
      </c>
      <c r="P4263" s="3">
        <v>5969</v>
      </c>
      <c r="Q4263" s="3">
        <v>5574.62</v>
      </c>
      <c r="R4263" s="3">
        <v>6112.9</v>
      </c>
      <c r="S4263" s="3">
        <v>93.39</v>
      </c>
      <c r="T4263" s="3">
        <v>91.19</v>
      </c>
      <c r="U4263" s="3">
        <v>42.72</v>
      </c>
      <c r="V4263" s="3">
        <v>83.86</v>
      </c>
      <c r="W4263" s="3">
        <v>94.81</v>
      </c>
      <c r="X4263" s="3">
        <v>77.22</v>
      </c>
      <c r="Y4263" s="3">
        <v>72.12</v>
      </c>
      <c r="Z4263" s="3">
        <v>79.08</v>
      </c>
    </row>
    <row r="4264" spans="1:26" x14ac:dyDescent="0.3">
      <c r="A4264" s="2" t="s">
        <v>815</v>
      </c>
      <c r="B4264" s="2" t="s">
        <v>816</v>
      </c>
      <c r="C4264" s="2">
        <v>160</v>
      </c>
      <c r="D4264" s="2" t="s">
        <v>24</v>
      </c>
      <c r="E4264" s="2" t="s">
        <v>167</v>
      </c>
      <c r="F4264" s="2" t="s">
        <v>65</v>
      </c>
      <c r="G4264" s="2" t="s">
        <v>185</v>
      </c>
      <c r="H4264" s="2" t="s">
        <v>60</v>
      </c>
      <c r="I4264" s="2">
        <v>1080</v>
      </c>
      <c r="J4264" s="2">
        <v>7200</v>
      </c>
      <c r="K4264" s="2">
        <v>592</v>
      </c>
      <c r="L4264" s="2">
        <v>555.79</v>
      </c>
      <c r="M4264" s="2">
        <v>623.09</v>
      </c>
      <c r="N4264" s="2">
        <v>93.88</v>
      </c>
      <c r="O4264" s="2">
        <v>89.2</v>
      </c>
      <c r="P4264" s="2">
        <v>4752</v>
      </c>
      <c r="Q4264" s="2">
        <v>4499.82</v>
      </c>
      <c r="R4264" s="2">
        <v>4768.84</v>
      </c>
      <c r="S4264" s="2">
        <v>94.69</v>
      </c>
      <c r="T4264" s="2">
        <v>94.36</v>
      </c>
      <c r="U4264" s="2">
        <v>76.13</v>
      </c>
      <c r="V4264" s="2">
        <v>71.48</v>
      </c>
      <c r="W4264" s="2">
        <v>80.13</v>
      </c>
      <c r="X4264" s="2">
        <v>75.14</v>
      </c>
      <c r="Y4264" s="2">
        <v>71.150000000000006</v>
      </c>
      <c r="Z4264" s="2">
        <v>75.400000000000006</v>
      </c>
    </row>
    <row r="4265" spans="1:26" x14ac:dyDescent="0.3">
      <c r="A4265" s="3" t="s">
        <v>815</v>
      </c>
      <c r="B4265" s="3" t="s">
        <v>816</v>
      </c>
      <c r="C4265" s="3">
        <v>161</v>
      </c>
      <c r="D4265" s="3" t="s">
        <v>24</v>
      </c>
      <c r="E4265" s="3" t="s">
        <v>167</v>
      </c>
      <c r="F4265" s="3" t="s">
        <v>65</v>
      </c>
      <c r="G4265" s="3" t="s">
        <v>186</v>
      </c>
      <c r="H4265" s="3" t="s">
        <v>74</v>
      </c>
      <c r="I4265" s="3">
        <v>1080</v>
      </c>
      <c r="J4265" s="3">
        <v>7200</v>
      </c>
      <c r="K4265" s="3">
        <v>592</v>
      </c>
      <c r="L4265" s="3">
        <v>555.79</v>
      </c>
      <c r="M4265" s="3">
        <v>623.09</v>
      </c>
      <c r="N4265" s="3">
        <v>93.88</v>
      </c>
      <c r="O4265" s="3">
        <v>89.2</v>
      </c>
      <c r="P4265" s="3">
        <v>4752</v>
      </c>
      <c r="Q4265" s="3">
        <v>4499.82</v>
      </c>
      <c r="R4265" s="3">
        <v>4768.84</v>
      </c>
      <c r="S4265" s="3">
        <v>94.69</v>
      </c>
      <c r="T4265" s="3">
        <v>94.36</v>
      </c>
      <c r="U4265" s="3">
        <v>76.13</v>
      </c>
      <c r="V4265" s="3">
        <v>71.48</v>
      </c>
      <c r="W4265" s="3">
        <v>80.13</v>
      </c>
      <c r="X4265" s="3">
        <v>75.14</v>
      </c>
      <c r="Y4265" s="3">
        <v>71.150000000000006</v>
      </c>
      <c r="Z4265" s="3">
        <v>75.400000000000006</v>
      </c>
    </row>
    <row r="4266" spans="1:26" x14ac:dyDescent="0.3">
      <c r="A4266" s="2" t="s">
        <v>815</v>
      </c>
      <c r="B4266" s="2" t="s">
        <v>816</v>
      </c>
      <c r="C4266" s="2">
        <v>162</v>
      </c>
      <c r="D4266" s="2" t="s">
        <v>24</v>
      </c>
      <c r="E4266" s="2" t="s">
        <v>167</v>
      </c>
      <c r="F4266" s="2" t="s">
        <v>65</v>
      </c>
      <c r="G4266" s="2" t="s">
        <v>802</v>
      </c>
      <c r="H4266" s="2" t="s">
        <v>60</v>
      </c>
      <c r="I4266" s="2">
        <v>300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</row>
    <row r="4267" spans="1:26" x14ac:dyDescent="0.3">
      <c r="A4267" s="3" t="s">
        <v>815</v>
      </c>
      <c r="B4267" s="3" t="s">
        <v>816</v>
      </c>
      <c r="C4267" s="3">
        <v>163</v>
      </c>
      <c r="D4267" s="3" t="s">
        <v>24</v>
      </c>
      <c r="E4267" s="3" t="s">
        <v>167</v>
      </c>
      <c r="F4267" s="3" t="s">
        <v>65</v>
      </c>
      <c r="G4267" s="3" t="s">
        <v>803</v>
      </c>
      <c r="H4267" s="3" t="s">
        <v>74</v>
      </c>
      <c r="I4267" s="3">
        <v>300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</row>
    <row r="4268" spans="1:26" x14ac:dyDescent="0.3">
      <c r="A4268" s="2" t="s">
        <v>815</v>
      </c>
      <c r="B4268" s="2" t="s">
        <v>816</v>
      </c>
      <c r="C4268" s="2">
        <v>164</v>
      </c>
      <c r="D4268" s="2" t="s">
        <v>24</v>
      </c>
      <c r="E4268" s="2" t="s">
        <v>167</v>
      </c>
      <c r="F4268" s="2" t="s">
        <v>65</v>
      </c>
      <c r="G4268" s="2" t="s">
        <v>65</v>
      </c>
      <c r="H4268" s="2" t="s">
        <v>75</v>
      </c>
      <c r="I4268" s="2">
        <v>2700</v>
      </c>
      <c r="J4268" s="2">
        <v>16500</v>
      </c>
      <c r="K4268" s="2">
        <v>998</v>
      </c>
      <c r="L4268" s="2">
        <v>1352.78</v>
      </c>
      <c r="M4268" s="2">
        <v>1524.16</v>
      </c>
      <c r="N4268" s="2">
        <v>135.55000000000001</v>
      </c>
      <c r="O4268" s="2">
        <v>88.76</v>
      </c>
      <c r="P4268" s="2">
        <v>10721</v>
      </c>
      <c r="Q4268" s="2">
        <v>10074.44</v>
      </c>
      <c r="R4268" s="2">
        <v>10881.74</v>
      </c>
      <c r="S4268" s="2">
        <v>93.97</v>
      </c>
      <c r="T4268" s="2">
        <v>92.58</v>
      </c>
      <c r="U4268" s="2">
        <v>57.75</v>
      </c>
      <c r="V4268" s="2">
        <v>69.59</v>
      </c>
      <c r="W4268" s="2">
        <v>78.400000000000006</v>
      </c>
      <c r="X4268" s="2">
        <v>76.28</v>
      </c>
      <c r="Y4268" s="2">
        <v>63.72</v>
      </c>
      <c r="Z4268" s="2">
        <v>68.819999999999993</v>
      </c>
    </row>
    <row r="4269" spans="1:26" x14ac:dyDescent="0.3">
      <c r="A4269" s="3" t="s">
        <v>815</v>
      </c>
      <c r="B4269" s="3" t="s">
        <v>816</v>
      </c>
      <c r="C4269" s="3">
        <v>165</v>
      </c>
      <c r="D4269" s="3" t="s">
        <v>24</v>
      </c>
      <c r="E4269" s="3" t="s">
        <v>167</v>
      </c>
      <c r="F4269" s="3" t="s">
        <v>78</v>
      </c>
      <c r="G4269" s="3" t="s">
        <v>187</v>
      </c>
      <c r="H4269" s="3" t="s">
        <v>60</v>
      </c>
      <c r="I4269" s="3">
        <v>250</v>
      </c>
      <c r="J4269" s="3">
        <v>1500</v>
      </c>
      <c r="K4269" s="3">
        <v>119</v>
      </c>
      <c r="L4269" s="3">
        <v>150.57</v>
      </c>
      <c r="M4269" s="3">
        <v>148.06</v>
      </c>
      <c r="N4269" s="3">
        <v>126.53</v>
      </c>
      <c r="O4269" s="3">
        <v>101.7</v>
      </c>
      <c r="P4269" s="3">
        <v>1011</v>
      </c>
      <c r="Q4269" s="3">
        <v>1067.3699999999999</v>
      </c>
      <c r="R4269" s="3">
        <v>1080.8</v>
      </c>
      <c r="S4269" s="3">
        <v>105.58</v>
      </c>
      <c r="T4269" s="3">
        <v>98.76</v>
      </c>
      <c r="U4269" s="3">
        <v>66.11</v>
      </c>
      <c r="V4269" s="3">
        <v>83.65</v>
      </c>
      <c r="W4269" s="3">
        <v>82.26</v>
      </c>
      <c r="X4269" s="3">
        <v>69.06</v>
      </c>
      <c r="Y4269" s="3">
        <v>72.91</v>
      </c>
      <c r="Z4269" s="3">
        <v>73.83</v>
      </c>
    </row>
    <row r="4270" spans="1:26" x14ac:dyDescent="0.3">
      <c r="A4270" s="2" t="s">
        <v>815</v>
      </c>
      <c r="B4270" s="2" t="s">
        <v>816</v>
      </c>
      <c r="C4270" s="2">
        <v>166</v>
      </c>
      <c r="D4270" s="2" t="s">
        <v>24</v>
      </c>
      <c r="E4270" s="2" t="s">
        <v>167</v>
      </c>
      <c r="F4270" s="2" t="s">
        <v>78</v>
      </c>
      <c r="G4270" s="2" t="s">
        <v>188</v>
      </c>
      <c r="H4270" s="2" t="s">
        <v>74</v>
      </c>
      <c r="I4270" s="2">
        <v>250</v>
      </c>
      <c r="J4270" s="2">
        <v>1500</v>
      </c>
      <c r="K4270" s="2">
        <v>119</v>
      </c>
      <c r="L4270" s="2">
        <v>150.57</v>
      </c>
      <c r="M4270" s="2">
        <v>148.06</v>
      </c>
      <c r="N4270" s="2">
        <v>126.53</v>
      </c>
      <c r="O4270" s="2">
        <v>101.7</v>
      </c>
      <c r="P4270" s="2">
        <v>1011</v>
      </c>
      <c r="Q4270" s="2">
        <v>1067.3699999999999</v>
      </c>
      <c r="R4270" s="2">
        <v>1080.8</v>
      </c>
      <c r="S4270" s="2">
        <v>105.58</v>
      </c>
      <c r="T4270" s="2">
        <v>98.76</v>
      </c>
      <c r="U4270" s="2">
        <v>66.11</v>
      </c>
      <c r="V4270" s="2">
        <v>83.65</v>
      </c>
      <c r="W4270" s="2">
        <v>82.26</v>
      </c>
      <c r="X4270" s="2">
        <v>69.06</v>
      </c>
      <c r="Y4270" s="2">
        <v>72.91</v>
      </c>
      <c r="Z4270" s="2">
        <v>73.83</v>
      </c>
    </row>
    <row r="4271" spans="1:26" x14ac:dyDescent="0.3">
      <c r="A4271" s="3" t="s">
        <v>815</v>
      </c>
      <c r="B4271" s="3" t="s">
        <v>816</v>
      </c>
      <c r="C4271" s="3">
        <v>167</v>
      </c>
      <c r="D4271" s="3" t="s">
        <v>24</v>
      </c>
      <c r="E4271" s="3" t="s">
        <v>167</v>
      </c>
      <c r="F4271" s="3" t="s">
        <v>78</v>
      </c>
      <c r="G4271" s="3" t="s">
        <v>84</v>
      </c>
      <c r="H4271" s="3" t="s">
        <v>75</v>
      </c>
      <c r="I4271" s="3">
        <v>250</v>
      </c>
      <c r="J4271" s="3">
        <v>1500</v>
      </c>
      <c r="K4271" s="3">
        <v>119</v>
      </c>
      <c r="L4271" s="3">
        <v>150.57</v>
      </c>
      <c r="M4271" s="3">
        <v>148.06</v>
      </c>
      <c r="N4271" s="3">
        <v>126.53</v>
      </c>
      <c r="O4271" s="3">
        <v>101.7</v>
      </c>
      <c r="P4271" s="3">
        <v>1011</v>
      </c>
      <c r="Q4271" s="3">
        <v>1067.3699999999999</v>
      </c>
      <c r="R4271" s="3">
        <v>1080.8</v>
      </c>
      <c r="S4271" s="3">
        <v>105.58</v>
      </c>
      <c r="T4271" s="3">
        <v>98.76</v>
      </c>
      <c r="U4271" s="3">
        <v>66.11</v>
      </c>
      <c r="V4271" s="3">
        <v>83.65</v>
      </c>
      <c r="W4271" s="3">
        <v>82.26</v>
      </c>
      <c r="X4271" s="3">
        <v>69.06</v>
      </c>
      <c r="Y4271" s="3">
        <v>72.91</v>
      </c>
      <c r="Z4271" s="3">
        <v>73.83</v>
      </c>
    </row>
    <row r="4272" spans="1:26" x14ac:dyDescent="0.3">
      <c r="A4272" s="2" t="s">
        <v>815</v>
      </c>
      <c r="B4272" s="2" t="s">
        <v>816</v>
      </c>
      <c r="C4272" s="2">
        <v>168</v>
      </c>
      <c r="D4272" s="2" t="s">
        <v>24</v>
      </c>
      <c r="E4272" s="2" t="s">
        <v>167</v>
      </c>
      <c r="F4272" s="2" t="s">
        <v>78</v>
      </c>
      <c r="G4272" s="2" t="s">
        <v>189</v>
      </c>
      <c r="H4272" s="2" t="s">
        <v>60</v>
      </c>
      <c r="I4272" s="2">
        <v>419.33</v>
      </c>
      <c r="J4272" s="2">
        <v>140</v>
      </c>
      <c r="K4272" s="2">
        <v>8</v>
      </c>
      <c r="L4272" s="2">
        <v>4.05</v>
      </c>
      <c r="M4272" s="2">
        <v>15.52</v>
      </c>
      <c r="N4272" s="2">
        <v>50.63</v>
      </c>
      <c r="O4272" s="2">
        <v>26.1</v>
      </c>
      <c r="P4272" s="2">
        <v>88</v>
      </c>
      <c r="Q4272" s="2">
        <v>325.45999999999998</v>
      </c>
      <c r="R4272" s="2">
        <v>96.79</v>
      </c>
      <c r="S4272" s="2">
        <v>369.84</v>
      </c>
      <c r="T4272" s="2">
        <v>336.25</v>
      </c>
      <c r="U4272" s="2" t="s">
        <v>60</v>
      </c>
      <c r="V4272" s="2" t="s">
        <v>60</v>
      </c>
      <c r="W4272" s="2" t="s">
        <v>60</v>
      </c>
      <c r="X4272" s="2" t="s">
        <v>60</v>
      </c>
      <c r="Y4272" s="2" t="s">
        <v>60</v>
      </c>
      <c r="Z4272" s="2" t="s">
        <v>60</v>
      </c>
    </row>
    <row r="4273" spans="1:26" x14ac:dyDescent="0.3">
      <c r="A4273" s="3" t="s">
        <v>815</v>
      </c>
      <c r="B4273" s="3" t="s">
        <v>816</v>
      </c>
      <c r="C4273" s="3">
        <v>169</v>
      </c>
      <c r="D4273" s="3" t="s">
        <v>24</v>
      </c>
      <c r="E4273" s="3" t="s">
        <v>167</v>
      </c>
      <c r="F4273" s="3" t="s">
        <v>78</v>
      </c>
      <c r="G4273" s="3" t="s">
        <v>83</v>
      </c>
      <c r="H4273" s="3" t="s">
        <v>16</v>
      </c>
      <c r="I4273" s="3">
        <v>419.33</v>
      </c>
      <c r="J4273" s="3">
        <v>140</v>
      </c>
      <c r="K4273" s="3">
        <v>8</v>
      </c>
      <c r="L4273" s="3">
        <v>4.05</v>
      </c>
      <c r="M4273" s="3">
        <v>15.52</v>
      </c>
      <c r="N4273" s="3">
        <v>50.63</v>
      </c>
      <c r="O4273" s="3">
        <v>26.1</v>
      </c>
      <c r="P4273" s="3">
        <v>88</v>
      </c>
      <c r="Q4273" s="3">
        <v>325.45999999999998</v>
      </c>
      <c r="R4273" s="3">
        <v>96.79</v>
      </c>
      <c r="S4273" s="3">
        <v>369.84</v>
      </c>
      <c r="T4273" s="3">
        <v>336.25</v>
      </c>
      <c r="U4273" s="3" t="s">
        <v>60</v>
      </c>
      <c r="V4273" s="3" t="s">
        <v>60</v>
      </c>
      <c r="W4273" s="3" t="s">
        <v>60</v>
      </c>
      <c r="X4273" s="3" t="s">
        <v>60</v>
      </c>
      <c r="Y4273" s="3" t="s">
        <v>60</v>
      </c>
      <c r="Z4273" s="3" t="s">
        <v>60</v>
      </c>
    </row>
    <row r="4274" spans="1:26" x14ac:dyDescent="0.3">
      <c r="A4274" s="2" t="s">
        <v>815</v>
      </c>
      <c r="B4274" s="2" t="s">
        <v>816</v>
      </c>
      <c r="C4274" s="2">
        <v>170</v>
      </c>
      <c r="D4274" s="2" t="s">
        <v>24</v>
      </c>
      <c r="E4274" s="2" t="s">
        <v>167</v>
      </c>
      <c r="F4274" s="2" t="s">
        <v>78</v>
      </c>
      <c r="G4274" s="2" t="s">
        <v>84</v>
      </c>
      <c r="H4274" s="2" t="s">
        <v>16</v>
      </c>
      <c r="I4274" s="2">
        <v>419.33</v>
      </c>
      <c r="J4274" s="2">
        <v>140</v>
      </c>
      <c r="K4274" s="2">
        <v>8</v>
      </c>
      <c r="L4274" s="2">
        <v>4.05</v>
      </c>
      <c r="M4274" s="2">
        <v>15.52</v>
      </c>
      <c r="N4274" s="2">
        <v>50.63</v>
      </c>
      <c r="O4274" s="2">
        <v>26.1</v>
      </c>
      <c r="P4274" s="2">
        <v>88</v>
      </c>
      <c r="Q4274" s="2">
        <v>325.45999999999998</v>
      </c>
      <c r="R4274" s="2">
        <v>96.79</v>
      </c>
      <c r="S4274" s="2">
        <v>369.84</v>
      </c>
      <c r="T4274" s="2">
        <v>336.25</v>
      </c>
      <c r="U4274" s="2" t="s">
        <v>60</v>
      </c>
      <c r="V4274" s="2" t="s">
        <v>60</v>
      </c>
      <c r="W4274" s="2" t="s">
        <v>60</v>
      </c>
      <c r="X4274" s="2" t="s">
        <v>60</v>
      </c>
      <c r="Y4274" s="2" t="s">
        <v>60</v>
      </c>
      <c r="Z4274" s="2" t="s">
        <v>60</v>
      </c>
    </row>
    <row r="4275" spans="1:26" x14ac:dyDescent="0.3">
      <c r="A4275" s="3" t="s">
        <v>815</v>
      </c>
      <c r="B4275" s="3" t="s">
        <v>816</v>
      </c>
      <c r="C4275" s="3">
        <v>171</v>
      </c>
      <c r="D4275" s="3" t="s">
        <v>24</v>
      </c>
      <c r="E4275" s="3" t="s">
        <v>167</v>
      </c>
      <c r="F4275" s="3" t="s">
        <v>78</v>
      </c>
      <c r="G4275" s="3" t="s">
        <v>190</v>
      </c>
      <c r="H4275" s="3" t="s">
        <v>60</v>
      </c>
      <c r="I4275" s="3">
        <v>100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</row>
    <row r="4276" spans="1:26" x14ac:dyDescent="0.3">
      <c r="A4276" s="2" t="s">
        <v>815</v>
      </c>
      <c r="B4276" s="2" t="s">
        <v>816</v>
      </c>
      <c r="C4276" s="2">
        <v>172</v>
      </c>
      <c r="D4276" s="2" t="s">
        <v>24</v>
      </c>
      <c r="E4276" s="2" t="s">
        <v>167</v>
      </c>
      <c r="F4276" s="2" t="s">
        <v>78</v>
      </c>
      <c r="G4276" s="2" t="s">
        <v>191</v>
      </c>
      <c r="H4276" s="2" t="s">
        <v>14</v>
      </c>
      <c r="I4276" s="2">
        <v>100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</row>
    <row r="4277" spans="1:26" x14ac:dyDescent="0.3">
      <c r="A4277" s="3" t="s">
        <v>815</v>
      </c>
      <c r="B4277" s="3" t="s">
        <v>816</v>
      </c>
      <c r="C4277" s="3">
        <v>173</v>
      </c>
      <c r="D4277" s="3" t="s">
        <v>24</v>
      </c>
      <c r="E4277" s="3" t="s">
        <v>167</v>
      </c>
      <c r="F4277" s="3" t="s">
        <v>78</v>
      </c>
      <c r="G4277" s="3" t="s">
        <v>192</v>
      </c>
      <c r="H4277" s="3" t="s">
        <v>60</v>
      </c>
      <c r="I4277" s="3">
        <v>1080</v>
      </c>
      <c r="J4277" s="3">
        <v>6141</v>
      </c>
      <c r="K4277" s="3">
        <v>521</v>
      </c>
      <c r="L4277" s="3">
        <v>582.97</v>
      </c>
      <c r="M4277" s="3">
        <v>475.1</v>
      </c>
      <c r="N4277" s="3">
        <v>111.89</v>
      </c>
      <c r="O4277" s="3">
        <v>122.7</v>
      </c>
      <c r="P4277" s="3">
        <v>4172</v>
      </c>
      <c r="Q4277" s="3">
        <v>4606.01</v>
      </c>
      <c r="R4277" s="3">
        <v>4831.74</v>
      </c>
      <c r="S4277" s="3">
        <v>110.4</v>
      </c>
      <c r="T4277" s="3">
        <v>95.33</v>
      </c>
      <c r="U4277" s="3">
        <v>67</v>
      </c>
      <c r="V4277" s="3">
        <v>74.97</v>
      </c>
      <c r="W4277" s="3">
        <v>61.1</v>
      </c>
      <c r="X4277" s="3">
        <v>65.97</v>
      </c>
      <c r="Y4277" s="3">
        <v>72.83</v>
      </c>
      <c r="Z4277" s="3">
        <v>76.400000000000006</v>
      </c>
    </row>
    <row r="4278" spans="1:26" x14ac:dyDescent="0.3">
      <c r="A4278" s="2" t="s">
        <v>815</v>
      </c>
      <c r="B4278" s="2" t="s">
        <v>816</v>
      </c>
      <c r="C4278" s="2">
        <v>174</v>
      </c>
      <c r="D4278" s="2" t="s">
        <v>24</v>
      </c>
      <c r="E4278" s="2" t="s">
        <v>167</v>
      </c>
      <c r="F4278" s="2" t="s">
        <v>78</v>
      </c>
      <c r="G4278" s="2" t="s">
        <v>193</v>
      </c>
      <c r="H4278" s="2" t="s">
        <v>14</v>
      </c>
      <c r="I4278" s="2">
        <v>1080</v>
      </c>
      <c r="J4278" s="2">
        <v>6141</v>
      </c>
      <c r="K4278" s="2">
        <v>521</v>
      </c>
      <c r="L4278" s="2">
        <v>582.97</v>
      </c>
      <c r="M4278" s="2">
        <v>475.1</v>
      </c>
      <c r="N4278" s="2">
        <v>111.89</v>
      </c>
      <c r="O4278" s="2">
        <v>122.7</v>
      </c>
      <c r="P4278" s="2">
        <v>4172</v>
      </c>
      <c r="Q4278" s="2">
        <v>4606.01</v>
      </c>
      <c r="R4278" s="2">
        <v>4831.74</v>
      </c>
      <c r="S4278" s="2">
        <v>110.4</v>
      </c>
      <c r="T4278" s="2">
        <v>95.33</v>
      </c>
      <c r="U4278" s="2">
        <v>67</v>
      </c>
      <c r="V4278" s="2">
        <v>74.97</v>
      </c>
      <c r="W4278" s="2">
        <v>61.1</v>
      </c>
      <c r="X4278" s="2">
        <v>65.97</v>
      </c>
      <c r="Y4278" s="2">
        <v>72.83</v>
      </c>
      <c r="Z4278" s="2">
        <v>76.400000000000006</v>
      </c>
    </row>
    <row r="4279" spans="1:26" x14ac:dyDescent="0.3">
      <c r="A4279" s="3" t="s">
        <v>815</v>
      </c>
      <c r="B4279" s="3" t="s">
        <v>816</v>
      </c>
      <c r="C4279" s="3">
        <v>175</v>
      </c>
      <c r="D4279" s="3" t="s">
        <v>24</v>
      </c>
      <c r="E4279" s="3" t="s">
        <v>167</v>
      </c>
      <c r="F4279" s="3" t="s">
        <v>78</v>
      </c>
      <c r="G4279" s="3" t="s">
        <v>84</v>
      </c>
      <c r="H4279" s="3" t="s">
        <v>14</v>
      </c>
      <c r="I4279" s="3">
        <v>1180</v>
      </c>
      <c r="J4279" s="3">
        <v>6141</v>
      </c>
      <c r="K4279" s="3">
        <v>521</v>
      </c>
      <c r="L4279" s="3">
        <v>582.97</v>
      </c>
      <c r="M4279" s="3">
        <v>475.1</v>
      </c>
      <c r="N4279" s="3">
        <v>111.89</v>
      </c>
      <c r="O4279" s="3">
        <v>122.7</v>
      </c>
      <c r="P4279" s="3">
        <v>4172</v>
      </c>
      <c r="Q4279" s="3">
        <v>4606.01</v>
      </c>
      <c r="R4279" s="3">
        <v>4831.74</v>
      </c>
      <c r="S4279" s="3">
        <v>110.4</v>
      </c>
      <c r="T4279" s="3">
        <v>95.33</v>
      </c>
      <c r="U4279" s="3">
        <v>67</v>
      </c>
      <c r="V4279" s="3">
        <v>68.62</v>
      </c>
      <c r="W4279" s="3">
        <v>55.92</v>
      </c>
      <c r="X4279" s="3">
        <v>65.97</v>
      </c>
      <c r="Y4279" s="3">
        <v>66.66</v>
      </c>
      <c r="Z4279" s="3">
        <v>69.92</v>
      </c>
    </row>
    <row r="4280" spans="1:26" x14ac:dyDescent="0.3">
      <c r="A4280" s="2" t="s">
        <v>815</v>
      </c>
      <c r="B4280" s="2" t="s">
        <v>816</v>
      </c>
      <c r="C4280" s="2">
        <v>176</v>
      </c>
      <c r="D4280" s="2" t="s">
        <v>24</v>
      </c>
      <c r="E4280" s="2" t="s">
        <v>167</v>
      </c>
      <c r="F4280" s="2" t="s">
        <v>78</v>
      </c>
      <c r="G4280" s="2" t="s">
        <v>68</v>
      </c>
      <c r="H4280" s="2" t="s">
        <v>75</v>
      </c>
      <c r="I4280" s="2">
        <v>10780</v>
      </c>
      <c r="J4280" s="2">
        <v>59900</v>
      </c>
      <c r="K4280" s="2">
        <v>4611</v>
      </c>
      <c r="L4280" s="2">
        <v>4636.63</v>
      </c>
      <c r="M4280" s="2">
        <v>4589.2700000000004</v>
      </c>
      <c r="N4280" s="2">
        <v>100.56</v>
      </c>
      <c r="O4280" s="2">
        <v>101.03</v>
      </c>
      <c r="P4280" s="2">
        <v>39480</v>
      </c>
      <c r="Q4280" s="2">
        <v>39068.39</v>
      </c>
      <c r="R4280" s="2">
        <v>36366.199999999997</v>
      </c>
      <c r="S4280" s="2">
        <v>98.96</v>
      </c>
      <c r="T4280" s="2">
        <v>107.43</v>
      </c>
      <c r="U4280" s="2">
        <v>61.11</v>
      </c>
      <c r="V4280" s="2">
        <v>59.74</v>
      </c>
      <c r="W4280" s="2">
        <v>59.13</v>
      </c>
      <c r="X4280" s="2">
        <v>64.33</v>
      </c>
      <c r="Y4280" s="2">
        <v>61.89</v>
      </c>
      <c r="Z4280" s="2">
        <v>57.61</v>
      </c>
    </row>
    <row r="4281" spans="1:26" x14ac:dyDescent="0.3">
      <c r="A4281" s="3" t="s">
        <v>815</v>
      </c>
      <c r="B4281" s="3" t="s">
        <v>816</v>
      </c>
      <c r="C4281" s="3">
        <v>177</v>
      </c>
      <c r="D4281" s="3" t="s">
        <v>24</v>
      </c>
      <c r="E4281" s="3" t="s">
        <v>167</v>
      </c>
      <c r="F4281" s="3" t="s">
        <v>78</v>
      </c>
      <c r="G4281" s="3" t="s">
        <v>68</v>
      </c>
      <c r="H4281" s="3" t="s">
        <v>14</v>
      </c>
      <c r="I4281" s="3">
        <v>1180</v>
      </c>
      <c r="J4281" s="3">
        <v>6141</v>
      </c>
      <c r="K4281" s="3">
        <v>521</v>
      </c>
      <c r="L4281" s="3">
        <v>582.97</v>
      </c>
      <c r="M4281" s="3">
        <v>475.1</v>
      </c>
      <c r="N4281" s="3">
        <v>111.89</v>
      </c>
      <c r="O4281" s="3">
        <v>122.7</v>
      </c>
      <c r="P4281" s="3">
        <v>4172</v>
      </c>
      <c r="Q4281" s="3">
        <v>4606.01</v>
      </c>
      <c r="R4281" s="3">
        <v>4831.74</v>
      </c>
      <c r="S4281" s="3">
        <v>110.4</v>
      </c>
      <c r="T4281" s="3">
        <v>95.33</v>
      </c>
      <c r="U4281" s="3">
        <v>67</v>
      </c>
      <c r="V4281" s="3">
        <v>68.62</v>
      </c>
      <c r="W4281" s="3">
        <v>55.92</v>
      </c>
      <c r="X4281" s="3">
        <v>65.97</v>
      </c>
      <c r="Y4281" s="3">
        <v>66.66</v>
      </c>
      <c r="Z4281" s="3">
        <v>69.92</v>
      </c>
    </row>
    <row r="4282" spans="1:26" x14ac:dyDescent="0.3">
      <c r="A4282" s="2" t="s">
        <v>815</v>
      </c>
      <c r="B4282" s="2" t="s">
        <v>816</v>
      </c>
      <c r="C4282" s="2">
        <v>178</v>
      </c>
      <c r="D4282" s="2" t="s">
        <v>24</v>
      </c>
      <c r="E4282" s="2" t="s">
        <v>167</v>
      </c>
      <c r="F4282" s="2" t="s">
        <v>78</v>
      </c>
      <c r="G4282" s="2" t="s">
        <v>68</v>
      </c>
      <c r="H4282" s="2" t="s">
        <v>16</v>
      </c>
      <c r="I4282" s="2">
        <v>1022.83</v>
      </c>
      <c r="J4282" s="2">
        <v>1340</v>
      </c>
      <c r="K4282" s="2">
        <v>106</v>
      </c>
      <c r="L4282" s="2">
        <v>61.33</v>
      </c>
      <c r="M4282" s="2">
        <v>122.73</v>
      </c>
      <c r="N4282" s="2">
        <v>57.86</v>
      </c>
      <c r="O4282" s="2">
        <v>49.97</v>
      </c>
      <c r="P4282" s="2">
        <v>880</v>
      </c>
      <c r="Q4282" s="2">
        <v>964.58</v>
      </c>
      <c r="R4282" s="2">
        <v>981.46</v>
      </c>
      <c r="S4282" s="2">
        <v>109.61</v>
      </c>
      <c r="T4282" s="2">
        <v>98.28</v>
      </c>
      <c r="U4282" s="2" t="s">
        <v>60</v>
      </c>
      <c r="V4282" s="2" t="s">
        <v>60</v>
      </c>
      <c r="W4282" s="2" t="s">
        <v>60</v>
      </c>
      <c r="X4282" s="2" t="s">
        <v>60</v>
      </c>
      <c r="Y4282" s="2" t="s">
        <v>60</v>
      </c>
      <c r="Z4282" s="2" t="s">
        <v>60</v>
      </c>
    </row>
    <row r="4283" spans="1:26" x14ac:dyDescent="0.3">
      <c r="A4283" s="3" t="s">
        <v>815</v>
      </c>
      <c r="B4283" s="3" t="s">
        <v>816</v>
      </c>
      <c r="C4283" s="3">
        <v>179</v>
      </c>
      <c r="D4283" s="3" t="s">
        <v>24</v>
      </c>
      <c r="E4283" s="3" t="s">
        <v>167</v>
      </c>
      <c r="F4283" s="3" t="s">
        <v>78</v>
      </c>
      <c r="G4283" s="3" t="s">
        <v>68</v>
      </c>
      <c r="H4283" s="3" t="s">
        <v>12</v>
      </c>
      <c r="I4283" s="3">
        <v>411</v>
      </c>
      <c r="J4283" s="3">
        <v>672</v>
      </c>
      <c r="K4283" s="3">
        <v>108</v>
      </c>
      <c r="L4283" s="3">
        <v>142.15</v>
      </c>
      <c r="M4283" s="3">
        <v>125.04</v>
      </c>
      <c r="N4283" s="3">
        <v>131.62</v>
      </c>
      <c r="O4283" s="3">
        <v>113.68</v>
      </c>
      <c r="P4283" s="3">
        <v>275</v>
      </c>
      <c r="Q4283" s="3">
        <v>505.22</v>
      </c>
      <c r="R4283" s="3">
        <v>509.06</v>
      </c>
      <c r="S4283" s="3">
        <v>183.72</v>
      </c>
      <c r="T4283" s="3">
        <v>99.25</v>
      </c>
      <c r="U4283" s="3" t="s">
        <v>60</v>
      </c>
      <c r="V4283" s="3" t="s">
        <v>60</v>
      </c>
      <c r="W4283" s="3" t="s">
        <v>60</v>
      </c>
      <c r="X4283" s="3" t="s">
        <v>60</v>
      </c>
      <c r="Y4283" s="3" t="s">
        <v>60</v>
      </c>
      <c r="Z4283" s="3" t="s">
        <v>60</v>
      </c>
    </row>
    <row r="4284" spans="1:26" x14ac:dyDescent="0.3">
      <c r="A4284" s="2" t="s">
        <v>815</v>
      </c>
      <c r="B4284" s="2" t="s">
        <v>816</v>
      </c>
      <c r="C4284" s="2">
        <v>180</v>
      </c>
      <c r="D4284" s="2" t="s">
        <v>24</v>
      </c>
      <c r="E4284" s="2" t="s">
        <v>167</v>
      </c>
      <c r="F4284" s="2" t="s">
        <v>78</v>
      </c>
      <c r="G4284" s="2" t="s">
        <v>68</v>
      </c>
      <c r="H4284" s="2" t="s">
        <v>167</v>
      </c>
      <c r="I4284" s="2">
        <v>13393.83</v>
      </c>
      <c r="J4284" s="2">
        <v>68053</v>
      </c>
      <c r="K4284" s="2">
        <v>5346</v>
      </c>
      <c r="L4284" s="2">
        <v>5423.08</v>
      </c>
      <c r="M4284" s="2">
        <v>5312.14</v>
      </c>
      <c r="N4284" s="2">
        <v>101.44</v>
      </c>
      <c r="O4284" s="2">
        <v>102.09</v>
      </c>
      <c r="P4284" s="2">
        <v>44807</v>
      </c>
      <c r="Q4284" s="2">
        <v>45144.2</v>
      </c>
      <c r="R4284" s="2">
        <v>42688.46</v>
      </c>
      <c r="S4284" s="2">
        <v>100.75</v>
      </c>
      <c r="T4284" s="2">
        <v>105.75</v>
      </c>
      <c r="U4284" s="2" t="s">
        <v>60</v>
      </c>
      <c r="V4284" s="2" t="s">
        <v>60</v>
      </c>
      <c r="W4284" s="2" t="s">
        <v>60</v>
      </c>
      <c r="X4284" s="2" t="s">
        <v>60</v>
      </c>
      <c r="Y4284" s="2" t="s">
        <v>60</v>
      </c>
      <c r="Z4284" s="2" t="s">
        <v>60</v>
      </c>
    </row>
    <row r="4285" spans="1:26" x14ac:dyDescent="0.3">
      <c r="A4285" s="3" t="s">
        <v>815</v>
      </c>
      <c r="B4285" s="3" t="s">
        <v>816</v>
      </c>
      <c r="C4285" s="3">
        <v>181</v>
      </c>
      <c r="D4285" s="3" t="s">
        <v>24</v>
      </c>
      <c r="E4285" s="3" t="s">
        <v>194</v>
      </c>
      <c r="F4285" s="3" t="s">
        <v>58</v>
      </c>
      <c r="G4285" s="3" t="s">
        <v>195</v>
      </c>
      <c r="H4285" s="3" t="s">
        <v>60</v>
      </c>
      <c r="I4285" s="3">
        <v>240</v>
      </c>
      <c r="J4285" s="3">
        <v>857</v>
      </c>
      <c r="K4285" s="3">
        <v>45</v>
      </c>
      <c r="L4285" s="3">
        <v>36.17</v>
      </c>
      <c r="M4285" s="3">
        <v>53.39</v>
      </c>
      <c r="N4285" s="3">
        <v>80.38</v>
      </c>
      <c r="O4285" s="3">
        <v>67.75</v>
      </c>
      <c r="P4285" s="3">
        <v>705</v>
      </c>
      <c r="Q4285" s="3">
        <v>638.27</v>
      </c>
      <c r="R4285" s="3">
        <v>706.54</v>
      </c>
      <c r="S4285" s="3">
        <v>90.53</v>
      </c>
      <c r="T4285" s="3">
        <v>90.34</v>
      </c>
      <c r="U4285" s="3" t="s">
        <v>60</v>
      </c>
      <c r="V4285" s="3" t="s">
        <v>60</v>
      </c>
      <c r="W4285" s="3" t="s">
        <v>60</v>
      </c>
      <c r="X4285" s="3" t="s">
        <v>60</v>
      </c>
      <c r="Y4285" s="3" t="s">
        <v>60</v>
      </c>
      <c r="Z4285" s="3" t="s">
        <v>60</v>
      </c>
    </row>
    <row r="4286" spans="1:26" x14ac:dyDescent="0.3">
      <c r="A4286" s="2" t="s">
        <v>815</v>
      </c>
      <c r="B4286" s="2" t="s">
        <v>816</v>
      </c>
      <c r="C4286" s="2">
        <v>182</v>
      </c>
      <c r="D4286" s="2" t="s">
        <v>24</v>
      </c>
      <c r="E4286" s="2" t="s">
        <v>194</v>
      </c>
      <c r="F4286" s="2" t="s">
        <v>58</v>
      </c>
      <c r="G4286" s="2" t="s">
        <v>196</v>
      </c>
      <c r="H4286" s="2" t="s">
        <v>60</v>
      </c>
      <c r="I4286" s="2">
        <v>144</v>
      </c>
      <c r="J4286" s="2">
        <v>780</v>
      </c>
      <c r="K4286" s="2">
        <v>60</v>
      </c>
      <c r="L4286" s="2">
        <v>57.55</v>
      </c>
      <c r="M4286" s="2">
        <v>56.37</v>
      </c>
      <c r="N4286" s="2">
        <v>95.92</v>
      </c>
      <c r="O4286" s="2">
        <v>102.09</v>
      </c>
      <c r="P4286" s="2">
        <v>568</v>
      </c>
      <c r="Q4286" s="2">
        <v>497.37</v>
      </c>
      <c r="R4286" s="2">
        <v>576.89</v>
      </c>
      <c r="S4286" s="2">
        <v>87.57</v>
      </c>
      <c r="T4286" s="2">
        <v>86.22</v>
      </c>
      <c r="U4286" s="2" t="s">
        <v>60</v>
      </c>
      <c r="V4286" s="2" t="s">
        <v>60</v>
      </c>
      <c r="W4286" s="2" t="s">
        <v>60</v>
      </c>
      <c r="X4286" s="2" t="s">
        <v>60</v>
      </c>
      <c r="Y4286" s="2" t="s">
        <v>60</v>
      </c>
      <c r="Z4286" s="2" t="s">
        <v>60</v>
      </c>
    </row>
    <row r="4287" spans="1:26" x14ac:dyDescent="0.3">
      <c r="A4287" s="3" t="s">
        <v>815</v>
      </c>
      <c r="B4287" s="3" t="s">
        <v>816</v>
      </c>
      <c r="C4287" s="3">
        <v>183</v>
      </c>
      <c r="D4287" s="3" t="s">
        <v>24</v>
      </c>
      <c r="E4287" s="3" t="s">
        <v>194</v>
      </c>
      <c r="F4287" s="3" t="s">
        <v>58</v>
      </c>
      <c r="G4287" s="3" t="s">
        <v>197</v>
      </c>
      <c r="H4287" s="3" t="s">
        <v>60</v>
      </c>
      <c r="I4287" s="3">
        <v>33.75</v>
      </c>
      <c r="J4287" s="3">
        <v>150</v>
      </c>
      <c r="K4287" s="3">
        <v>8</v>
      </c>
      <c r="L4287" s="3">
        <v>7.38</v>
      </c>
      <c r="M4287" s="3">
        <v>11.24</v>
      </c>
      <c r="N4287" s="3">
        <v>92.25</v>
      </c>
      <c r="O4287" s="3">
        <v>65.66</v>
      </c>
      <c r="P4287" s="3">
        <v>119</v>
      </c>
      <c r="Q4287" s="3">
        <v>91.26</v>
      </c>
      <c r="R4287" s="3">
        <v>110.12</v>
      </c>
      <c r="S4287" s="3">
        <v>76.69</v>
      </c>
      <c r="T4287" s="3">
        <v>82.87</v>
      </c>
      <c r="U4287" s="3" t="s">
        <v>60</v>
      </c>
      <c r="V4287" s="3" t="s">
        <v>60</v>
      </c>
      <c r="W4287" s="3" t="s">
        <v>60</v>
      </c>
      <c r="X4287" s="3" t="s">
        <v>60</v>
      </c>
      <c r="Y4287" s="3" t="s">
        <v>60</v>
      </c>
      <c r="Z4287" s="3" t="s">
        <v>60</v>
      </c>
    </row>
    <row r="4288" spans="1:26" x14ac:dyDescent="0.3">
      <c r="A4288" s="2" t="s">
        <v>815</v>
      </c>
      <c r="B4288" s="2" t="s">
        <v>816</v>
      </c>
      <c r="C4288" s="2">
        <v>184</v>
      </c>
      <c r="D4288" s="2" t="s">
        <v>24</v>
      </c>
      <c r="E4288" s="2" t="s">
        <v>194</v>
      </c>
      <c r="F4288" s="2" t="s">
        <v>58</v>
      </c>
      <c r="G4288" s="2" t="s">
        <v>198</v>
      </c>
      <c r="H4288" s="2" t="s">
        <v>60</v>
      </c>
      <c r="I4288" s="2">
        <v>51</v>
      </c>
      <c r="J4288" s="2">
        <v>223</v>
      </c>
      <c r="K4288" s="2">
        <v>15</v>
      </c>
      <c r="L4288" s="2">
        <v>13.25</v>
      </c>
      <c r="M4288" s="2">
        <v>19.329999999999998</v>
      </c>
      <c r="N4288" s="2">
        <v>88.33</v>
      </c>
      <c r="O4288" s="2">
        <v>68.55</v>
      </c>
      <c r="P4288" s="2">
        <v>181</v>
      </c>
      <c r="Q4288" s="2">
        <v>112.43</v>
      </c>
      <c r="R4288" s="2">
        <v>160.9</v>
      </c>
      <c r="S4288" s="2">
        <v>62.12</v>
      </c>
      <c r="T4288" s="2">
        <v>69.88</v>
      </c>
      <c r="U4288" s="2" t="s">
        <v>60</v>
      </c>
      <c r="V4288" s="2" t="s">
        <v>60</v>
      </c>
      <c r="W4288" s="2" t="s">
        <v>60</v>
      </c>
      <c r="X4288" s="2" t="s">
        <v>60</v>
      </c>
      <c r="Y4288" s="2" t="s">
        <v>60</v>
      </c>
      <c r="Z4288" s="2" t="s">
        <v>60</v>
      </c>
    </row>
    <row r="4289" spans="1:26" x14ac:dyDescent="0.3">
      <c r="A4289" s="3" t="s">
        <v>815</v>
      </c>
      <c r="B4289" s="3" t="s">
        <v>816</v>
      </c>
      <c r="C4289" s="3">
        <v>185</v>
      </c>
      <c r="D4289" s="3" t="s">
        <v>24</v>
      </c>
      <c r="E4289" s="3" t="s">
        <v>194</v>
      </c>
      <c r="F4289" s="3" t="s">
        <v>58</v>
      </c>
      <c r="G4289" s="3" t="s">
        <v>199</v>
      </c>
      <c r="H4289" s="3" t="s">
        <v>60</v>
      </c>
      <c r="I4289" s="3">
        <v>41.4</v>
      </c>
      <c r="J4289" s="3">
        <v>210</v>
      </c>
      <c r="K4289" s="3">
        <v>11</v>
      </c>
      <c r="L4289" s="3">
        <v>6.55</v>
      </c>
      <c r="M4289" s="3">
        <v>14.67</v>
      </c>
      <c r="N4289" s="3">
        <v>59.55</v>
      </c>
      <c r="O4289" s="3">
        <v>44.65</v>
      </c>
      <c r="P4289" s="3">
        <v>165</v>
      </c>
      <c r="Q4289" s="3">
        <v>160.94</v>
      </c>
      <c r="R4289" s="3">
        <v>177.52</v>
      </c>
      <c r="S4289" s="3">
        <v>97.54</v>
      </c>
      <c r="T4289" s="3">
        <v>90.66</v>
      </c>
      <c r="U4289" s="3" t="s">
        <v>60</v>
      </c>
      <c r="V4289" s="3" t="s">
        <v>60</v>
      </c>
      <c r="W4289" s="3" t="s">
        <v>60</v>
      </c>
      <c r="X4289" s="3" t="s">
        <v>60</v>
      </c>
      <c r="Y4289" s="3" t="s">
        <v>60</v>
      </c>
      <c r="Z4289" s="3" t="s">
        <v>60</v>
      </c>
    </row>
    <row r="4290" spans="1:26" x14ac:dyDescent="0.3">
      <c r="A4290" s="2" t="s">
        <v>815</v>
      </c>
      <c r="B4290" s="2" t="s">
        <v>816</v>
      </c>
      <c r="C4290" s="2">
        <v>186</v>
      </c>
      <c r="D4290" s="2" t="s">
        <v>24</v>
      </c>
      <c r="E4290" s="2" t="s">
        <v>194</v>
      </c>
      <c r="F4290" s="2" t="s">
        <v>58</v>
      </c>
      <c r="G4290" s="2" t="s">
        <v>200</v>
      </c>
      <c r="H4290" s="2" t="s">
        <v>60</v>
      </c>
      <c r="I4290" s="2">
        <v>120</v>
      </c>
      <c r="J4290" s="2">
        <v>390</v>
      </c>
      <c r="K4290" s="2">
        <v>20</v>
      </c>
      <c r="L4290" s="2">
        <v>18.239999999999998</v>
      </c>
      <c r="M4290" s="2">
        <v>27.63</v>
      </c>
      <c r="N4290" s="2">
        <v>91.2</v>
      </c>
      <c r="O4290" s="2">
        <v>66.02</v>
      </c>
      <c r="P4290" s="2">
        <v>318</v>
      </c>
      <c r="Q4290" s="2">
        <v>305.95</v>
      </c>
      <c r="R4290" s="2">
        <v>336.49</v>
      </c>
      <c r="S4290" s="2">
        <v>96.21</v>
      </c>
      <c r="T4290" s="2">
        <v>90.92</v>
      </c>
      <c r="U4290" s="2" t="s">
        <v>60</v>
      </c>
      <c r="V4290" s="2" t="s">
        <v>60</v>
      </c>
      <c r="W4290" s="2" t="s">
        <v>60</v>
      </c>
      <c r="X4290" s="2" t="s">
        <v>60</v>
      </c>
      <c r="Y4290" s="2" t="s">
        <v>60</v>
      </c>
      <c r="Z4290" s="2" t="s">
        <v>60</v>
      </c>
    </row>
    <row r="4291" spans="1:26" x14ac:dyDescent="0.3">
      <c r="A4291" s="3" t="s">
        <v>815</v>
      </c>
      <c r="B4291" s="3" t="s">
        <v>816</v>
      </c>
      <c r="C4291" s="3">
        <v>187</v>
      </c>
      <c r="D4291" s="3" t="s">
        <v>24</v>
      </c>
      <c r="E4291" s="3" t="s">
        <v>194</v>
      </c>
      <c r="F4291" s="3" t="s">
        <v>58</v>
      </c>
      <c r="G4291" s="3" t="s">
        <v>201</v>
      </c>
      <c r="H4291" s="3" t="s">
        <v>60</v>
      </c>
      <c r="I4291" s="3">
        <v>30</v>
      </c>
      <c r="J4291" s="3">
        <v>140</v>
      </c>
      <c r="K4291" s="3">
        <v>9</v>
      </c>
      <c r="L4291" s="3">
        <v>9.0299999999999994</v>
      </c>
      <c r="M4291" s="3">
        <v>12.8</v>
      </c>
      <c r="N4291" s="3">
        <v>100.33</v>
      </c>
      <c r="O4291" s="3">
        <v>70.55</v>
      </c>
      <c r="P4291" s="3">
        <v>112</v>
      </c>
      <c r="Q4291" s="3">
        <v>96.67</v>
      </c>
      <c r="R4291" s="3">
        <v>121.97</v>
      </c>
      <c r="S4291" s="3">
        <v>86.31</v>
      </c>
      <c r="T4291" s="3">
        <v>79.260000000000005</v>
      </c>
      <c r="U4291" s="3" t="s">
        <v>60</v>
      </c>
      <c r="V4291" s="3" t="s">
        <v>60</v>
      </c>
      <c r="W4291" s="3" t="s">
        <v>60</v>
      </c>
      <c r="X4291" s="3" t="s">
        <v>60</v>
      </c>
      <c r="Y4291" s="3" t="s">
        <v>60</v>
      </c>
      <c r="Z4291" s="3" t="s">
        <v>60</v>
      </c>
    </row>
    <row r="4292" spans="1:26" x14ac:dyDescent="0.3">
      <c r="A4292" s="2" t="s">
        <v>815</v>
      </c>
      <c r="B4292" s="2" t="s">
        <v>816</v>
      </c>
      <c r="C4292" s="2">
        <v>188</v>
      </c>
      <c r="D4292" s="2" t="s">
        <v>24</v>
      </c>
      <c r="E4292" s="2" t="s">
        <v>194</v>
      </c>
      <c r="F4292" s="2" t="s">
        <v>58</v>
      </c>
      <c r="G4292" s="2" t="s">
        <v>202</v>
      </c>
      <c r="H4292" s="2" t="s">
        <v>60</v>
      </c>
      <c r="I4292" s="2">
        <v>90</v>
      </c>
      <c r="J4292" s="2">
        <v>462</v>
      </c>
      <c r="K4292" s="2">
        <v>29</v>
      </c>
      <c r="L4292" s="2">
        <v>35.51</v>
      </c>
      <c r="M4292" s="2">
        <v>35.869999999999997</v>
      </c>
      <c r="N4292" s="2">
        <v>122.45</v>
      </c>
      <c r="O4292" s="2">
        <v>99</v>
      </c>
      <c r="P4292" s="2">
        <v>380</v>
      </c>
      <c r="Q4292" s="2">
        <v>394.42</v>
      </c>
      <c r="R4292" s="2">
        <v>325.08999999999997</v>
      </c>
      <c r="S4292" s="2">
        <v>103.79</v>
      </c>
      <c r="T4292" s="2">
        <v>121.33</v>
      </c>
      <c r="U4292" s="2" t="s">
        <v>60</v>
      </c>
      <c r="V4292" s="2" t="s">
        <v>60</v>
      </c>
      <c r="W4292" s="2" t="s">
        <v>60</v>
      </c>
      <c r="X4292" s="2" t="s">
        <v>60</v>
      </c>
      <c r="Y4292" s="2" t="s">
        <v>60</v>
      </c>
      <c r="Z4292" s="2" t="s">
        <v>60</v>
      </c>
    </row>
    <row r="4293" spans="1:26" x14ac:dyDescent="0.3">
      <c r="A4293" s="3" t="s">
        <v>815</v>
      </c>
      <c r="B4293" s="3" t="s">
        <v>816</v>
      </c>
      <c r="C4293" s="3">
        <v>189</v>
      </c>
      <c r="D4293" s="3" t="s">
        <v>24</v>
      </c>
      <c r="E4293" s="3" t="s">
        <v>194</v>
      </c>
      <c r="F4293" s="3" t="s">
        <v>58</v>
      </c>
      <c r="G4293" s="3" t="s">
        <v>203</v>
      </c>
      <c r="H4293" s="3" t="s">
        <v>60</v>
      </c>
      <c r="I4293" s="3">
        <v>304</v>
      </c>
      <c r="J4293" s="3">
        <v>1310</v>
      </c>
      <c r="K4293" s="3">
        <v>65</v>
      </c>
      <c r="L4293" s="3">
        <v>51.58</v>
      </c>
      <c r="M4293" s="3">
        <v>54.43</v>
      </c>
      <c r="N4293" s="3">
        <v>79.349999999999994</v>
      </c>
      <c r="O4293" s="3">
        <v>94.76</v>
      </c>
      <c r="P4293" s="3">
        <v>1126</v>
      </c>
      <c r="Q4293" s="3">
        <v>1054.83</v>
      </c>
      <c r="R4293" s="3">
        <v>1129.3699999999999</v>
      </c>
      <c r="S4293" s="3">
        <v>93.68</v>
      </c>
      <c r="T4293" s="3">
        <v>93.4</v>
      </c>
      <c r="U4293" s="3" t="s">
        <v>60</v>
      </c>
      <c r="V4293" s="3" t="s">
        <v>60</v>
      </c>
      <c r="W4293" s="3" t="s">
        <v>60</v>
      </c>
      <c r="X4293" s="3" t="s">
        <v>60</v>
      </c>
      <c r="Y4293" s="3" t="s">
        <v>60</v>
      </c>
      <c r="Z4293" s="3" t="s">
        <v>60</v>
      </c>
    </row>
    <row r="4294" spans="1:26" x14ac:dyDescent="0.3">
      <c r="A4294" s="2" t="s">
        <v>815</v>
      </c>
      <c r="B4294" s="2" t="s">
        <v>816</v>
      </c>
      <c r="C4294" s="2">
        <v>190</v>
      </c>
      <c r="D4294" s="2" t="s">
        <v>24</v>
      </c>
      <c r="E4294" s="2" t="s">
        <v>194</v>
      </c>
      <c r="F4294" s="2" t="s">
        <v>58</v>
      </c>
      <c r="G4294" s="2" t="s">
        <v>204</v>
      </c>
      <c r="H4294" s="2" t="s">
        <v>60</v>
      </c>
      <c r="I4294" s="2">
        <v>198</v>
      </c>
      <c r="J4294" s="2">
        <v>260</v>
      </c>
      <c r="K4294" s="2">
        <v>4</v>
      </c>
      <c r="L4294" s="2">
        <v>6.42</v>
      </c>
      <c r="M4294" s="2">
        <v>0.39</v>
      </c>
      <c r="N4294" s="2">
        <v>160.5</v>
      </c>
      <c r="O4294" s="2">
        <v>1646.15</v>
      </c>
      <c r="P4294" s="2">
        <v>88</v>
      </c>
      <c r="Q4294" s="2">
        <v>132.43</v>
      </c>
      <c r="R4294" s="2">
        <v>207.14</v>
      </c>
      <c r="S4294" s="2">
        <v>150.49</v>
      </c>
      <c r="T4294" s="2">
        <v>63.93</v>
      </c>
      <c r="U4294" s="2" t="s">
        <v>60</v>
      </c>
      <c r="V4294" s="2" t="s">
        <v>60</v>
      </c>
      <c r="W4294" s="2" t="s">
        <v>60</v>
      </c>
      <c r="X4294" s="2" t="s">
        <v>60</v>
      </c>
      <c r="Y4294" s="2" t="s">
        <v>60</v>
      </c>
      <c r="Z4294" s="2" t="s">
        <v>60</v>
      </c>
    </row>
    <row r="4295" spans="1:26" x14ac:dyDescent="0.3">
      <c r="A4295" s="3" t="s">
        <v>815</v>
      </c>
      <c r="B4295" s="3" t="s">
        <v>816</v>
      </c>
      <c r="C4295" s="3">
        <v>191</v>
      </c>
      <c r="D4295" s="3" t="s">
        <v>24</v>
      </c>
      <c r="E4295" s="3" t="s">
        <v>194</v>
      </c>
      <c r="F4295" s="3" t="s">
        <v>58</v>
      </c>
      <c r="G4295" s="3" t="s">
        <v>205</v>
      </c>
      <c r="H4295" s="3" t="s">
        <v>60</v>
      </c>
      <c r="I4295" s="3">
        <v>120</v>
      </c>
      <c r="J4295" s="3">
        <v>353</v>
      </c>
      <c r="K4295" s="3">
        <v>14</v>
      </c>
      <c r="L4295" s="3">
        <v>9.99</v>
      </c>
      <c r="M4295" s="3">
        <v>21.74</v>
      </c>
      <c r="N4295" s="3">
        <v>71.36</v>
      </c>
      <c r="O4295" s="3">
        <v>45.95</v>
      </c>
      <c r="P4295" s="3">
        <v>291</v>
      </c>
      <c r="Q4295" s="3">
        <v>278.25</v>
      </c>
      <c r="R4295" s="3">
        <v>293.44</v>
      </c>
      <c r="S4295" s="3">
        <v>95.62</v>
      </c>
      <c r="T4295" s="3">
        <v>94.82</v>
      </c>
      <c r="U4295" s="3" t="s">
        <v>60</v>
      </c>
      <c r="V4295" s="3" t="s">
        <v>60</v>
      </c>
      <c r="W4295" s="3" t="s">
        <v>60</v>
      </c>
      <c r="X4295" s="3" t="s">
        <v>60</v>
      </c>
      <c r="Y4295" s="3" t="s">
        <v>60</v>
      </c>
      <c r="Z4295" s="3" t="s">
        <v>60</v>
      </c>
    </row>
    <row r="4296" spans="1:26" x14ac:dyDescent="0.3">
      <c r="A4296" s="2" t="s">
        <v>815</v>
      </c>
      <c r="B4296" s="2" t="s">
        <v>816</v>
      </c>
      <c r="C4296" s="2">
        <v>192</v>
      </c>
      <c r="D4296" s="2" t="s">
        <v>24</v>
      </c>
      <c r="E4296" s="2" t="s">
        <v>194</v>
      </c>
      <c r="F4296" s="2" t="s">
        <v>58</v>
      </c>
      <c r="G4296" s="2" t="s">
        <v>206</v>
      </c>
      <c r="H4296" s="2" t="s">
        <v>12</v>
      </c>
      <c r="I4296" s="2">
        <v>1372.15</v>
      </c>
      <c r="J4296" s="2">
        <v>5135</v>
      </c>
      <c r="K4296" s="2">
        <v>280</v>
      </c>
      <c r="L4296" s="2">
        <v>251.67</v>
      </c>
      <c r="M4296" s="2">
        <v>307.86</v>
      </c>
      <c r="N4296" s="2">
        <v>89.88</v>
      </c>
      <c r="O4296" s="2">
        <v>81.75</v>
      </c>
      <c r="P4296" s="2">
        <v>4053</v>
      </c>
      <c r="Q4296" s="2">
        <v>3762.82</v>
      </c>
      <c r="R4296" s="2">
        <v>4145.47</v>
      </c>
      <c r="S4296" s="2">
        <v>92.84</v>
      </c>
      <c r="T4296" s="2">
        <v>90.77</v>
      </c>
      <c r="U4296" s="2" t="s">
        <v>60</v>
      </c>
      <c r="V4296" s="2" t="s">
        <v>60</v>
      </c>
      <c r="W4296" s="2" t="s">
        <v>60</v>
      </c>
      <c r="X4296" s="2" t="s">
        <v>60</v>
      </c>
      <c r="Y4296" s="2" t="s">
        <v>60</v>
      </c>
      <c r="Z4296" s="2" t="s">
        <v>60</v>
      </c>
    </row>
    <row r="4297" spans="1:26" x14ac:dyDescent="0.3">
      <c r="A4297" s="3" t="s">
        <v>815</v>
      </c>
      <c r="B4297" s="3" t="s">
        <v>816</v>
      </c>
      <c r="C4297" s="3">
        <v>193</v>
      </c>
      <c r="D4297" s="3" t="s">
        <v>24</v>
      </c>
      <c r="E4297" s="3" t="s">
        <v>194</v>
      </c>
      <c r="F4297" s="3" t="s">
        <v>58</v>
      </c>
      <c r="G4297" s="3" t="s">
        <v>58</v>
      </c>
      <c r="H4297" s="3" t="s">
        <v>12</v>
      </c>
      <c r="I4297" s="3">
        <v>1372.15</v>
      </c>
      <c r="J4297" s="3">
        <v>5135</v>
      </c>
      <c r="K4297" s="3">
        <v>280</v>
      </c>
      <c r="L4297" s="3">
        <v>251.67</v>
      </c>
      <c r="M4297" s="3">
        <v>307.86</v>
      </c>
      <c r="N4297" s="3">
        <v>89.88</v>
      </c>
      <c r="O4297" s="3">
        <v>81.75</v>
      </c>
      <c r="P4297" s="3">
        <v>4053</v>
      </c>
      <c r="Q4297" s="3">
        <v>3762.82</v>
      </c>
      <c r="R4297" s="3">
        <v>4145.47</v>
      </c>
      <c r="S4297" s="3">
        <v>92.84</v>
      </c>
      <c r="T4297" s="3">
        <v>90.77</v>
      </c>
      <c r="U4297" s="3" t="s">
        <v>60</v>
      </c>
      <c r="V4297" s="3" t="s">
        <v>60</v>
      </c>
      <c r="W4297" s="3" t="s">
        <v>60</v>
      </c>
      <c r="X4297" s="3" t="s">
        <v>60</v>
      </c>
      <c r="Y4297" s="3" t="s">
        <v>60</v>
      </c>
      <c r="Z4297" s="3" t="s">
        <v>60</v>
      </c>
    </row>
    <row r="4298" spans="1:26" x14ac:dyDescent="0.3">
      <c r="A4298" s="2" t="s">
        <v>815</v>
      </c>
      <c r="B4298" s="2" t="s">
        <v>816</v>
      </c>
      <c r="C4298" s="2">
        <v>194</v>
      </c>
      <c r="D4298" s="2" t="s">
        <v>24</v>
      </c>
      <c r="E4298" s="2" t="s">
        <v>194</v>
      </c>
      <c r="F4298" s="2" t="s">
        <v>65</v>
      </c>
      <c r="G4298" s="2" t="s">
        <v>207</v>
      </c>
      <c r="H4298" s="2" t="s">
        <v>60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 t="s">
        <v>60</v>
      </c>
      <c r="V4298" s="2" t="s">
        <v>60</v>
      </c>
      <c r="W4298" s="2" t="s">
        <v>60</v>
      </c>
      <c r="X4298" s="2" t="s">
        <v>60</v>
      </c>
      <c r="Y4298" s="2" t="s">
        <v>60</v>
      </c>
      <c r="Z4298" s="2" t="s">
        <v>60</v>
      </c>
    </row>
    <row r="4299" spans="1:26" x14ac:dyDescent="0.3">
      <c r="A4299" s="3" t="s">
        <v>815</v>
      </c>
      <c r="B4299" s="3" t="s">
        <v>816</v>
      </c>
      <c r="C4299" s="3">
        <v>195</v>
      </c>
      <c r="D4299" s="3" t="s">
        <v>24</v>
      </c>
      <c r="E4299" s="3" t="s">
        <v>194</v>
      </c>
      <c r="F4299" s="3" t="s">
        <v>65</v>
      </c>
      <c r="G4299" s="3" t="s">
        <v>208</v>
      </c>
      <c r="H4299" s="3" t="s">
        <v>16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 t="s">
        <v>60</v>
      </c>
      <c r="V4299" s="3" t="s">
        <v>60</v>
      </c>
      <c r="W4299" s="3" t="s">
        <v>60</v>
      </c>
      <c r="X4299" s="3" t="s">
        <v>60</v>
      </c>
      <c r="Y4299" s="3" t="s">
        <v>60</v>
      </c>
      <c r="Z4299" s="3" t="s">
        <v>60</v>
      </c>
    </row>
    <row r="4300" spans="1:26" x14ac:dyDescent="0.3">
      <c r="A4300" s="2" t="s">
        <v>815</v>
      </c>
      <c r="B4300" s="2" t="s">
        <v>816</v>
      </c>
      <c r="C4300" s="2">
        <v>196</v>
      </c>
      <c r="D4300" s="2" t="s">
        <v>24</v>
      </c>
      <c r="E4300" s="2" t="s">
        <v>194</v>
      </c>
      <c r="F4300" s="2" t="s">
        <v>65</v>
      </c>
      <c r="G4300" s="2" t="s">
        <v>209</v>
      </c>
      <c r="H4300" s="2" t="s">
        <v>60</v>
      </c>
      <c r="I4300" s="2">
        <v>225</v>
      </c>
      <c r="J4300" s="2">
        <v>50</v>
      </c>
      <c r="K4300" s="2">
        <v>4</v>
      </c>
      <c r="L4300" s="2">
        <v>0</v>
      </c>
      <c r="M4300" s="2">
        <v>0</v>
      </c>
      <c r="N4300" s="2">
        <v>0</v>
      </c>
      <c r="O4300" s="2">
        <v>0</v>
      </c>
      <c r="P4300" s="2">
        <v>34</v>
      </c>
      <c r="Q4300" s="2">
        <v>169.69</v>
      </c>
      <c r="R4300" s="2">
        <v>0</v>
      </c>
      <c r="S4300" s="2">
        <v>499.09</v>
      </c>
      <c r="T4300" s="2">
        <v>0</v>
      </c>
      <c r="U4300" s="2" t="s">
        <v>60</v>
      </c>
      <c r="V4300" s="2" t="s">
        <v>60</v>
      </c>
      <c r="W4300" s="2" t="s">
        <v>60</v>
      </c>
      <c r="X4300" s="2" t="s">
        <v>60</v>
      </c>
      <c r="Y4300" s="2" t="s">
        <v>60</v>
      </c>
      <c r="Z4300" s="2" t="s">
        <v>60</v>
      </c>
    </row>
    <row r="4301" spans="1:26" x14ac:dyDescent="0.3">
      <c r="A4301" s="3" t="s">
        <v>815</v>
      </c>
      <c r="B4301" s="3" t="s">
        <v>816</v>
      </c>
      <c r="C4301" s="3">
        <v>197</v>
      </c>
      <c r="D4301" s="3" t="s">
        <v>24</v>
      </c>
      <c r="E4301" s="3" t="s">
        <v>194</v>
      </c>
      <c r="F4301" s="3" t="s">
        <v>65</v>
      </c>
      <c r="G4301" s="3" t="s">
        <v>210</v>
      </c>
      <c r="H4301" s="3" t="s">
        <v>16</v>
      </c>
      <c r="I4301" s="3">
        <v>225</v>
      </c>
      <c r="J4301" s="3">
        <v>50</v>
      </c>
      <c r="K4301" s="3">
        <v>4</v>
      </c>
      <c r="L4301" s="3">
        <v>0</v>
      </c>
      <c r="M4301" s="3">
        <v>0</v>
      </c>
      <c r="N4301" s="3">
        <v>0</v>
      </c>
      <c r="O4301" s="3">
        <v>0</v>
      </c>
      <c r="P4301" s="3">
        <v>34</v>
      </c>
      <c r="Q4301" s="3">
        <v>169.69</v>
      </c>
      <c r="R4301" s="3">
        <v>0</v>
      </c>
      <c r="S4301" s="3">
        <v>499.09</v>
      </c>
      <c r="T4301" s="3">
        <v>0</v>
      </c>
      <c r="U4301" s="3" t="s">
        <v>60</v>
      </c>
      <c r="V4301" s="3" t="s">
        <v>60</v>
      </c>
      <c r="W4301" s="3" t="s">
        <v>60</v>
      </c>
      <c r="X4301" s="3" t="s">
        <v>60</v>
      </c>
      <c r="Y4301" s="3" t="s">
        <v>60</v>
      </c>
      <c r="Z4301" s="3" t="s">
        <v>60</v>
      </c>
    </row>
    <row r="4302" spans="1:26" x14ac:dyDescent="0.3">
      <c r="A4302" s="2" t="s">
        <v>815</v>
      </c>
      <c r="B4302" s="2" t="s">
        <v>816</v>
      </c>
      <c r="C4302" s="2">
        <v>198</v>
      </c>
      <c r="D4302" s="2" t="s">
        <v>24</v>
      </c>
      <c r="E4302" s="2" t="s">
        <v>194</v>
      </c>
      <c r="F4302" s="2" t="s">
        <v>65</v>
      </c>
      <c r="G4302" s="2" t="s">
        <v>211</v>
      </c>
      <c r="H4302" s="2" t="s">
        <v>60</v>
      </c>
      <c r="I4302" s="2">
        <v>439</v>
      </c>
      <c r="J4302" s="2">
        <v>200</v>
      </c>
      <c r="K4302" s="2">
        <v>17</v>
      </c>
      <c r="L4302" s="2">
        <v>0</v>
      </c>
      <c r="M4302" s="2">
        <v>0</v>
      </c>
      <c r="N4302" s="2">
        <v>0</v>
      </c>
      <c r="O4302" s="2">
        <v>0</v>
      </c>
      <c r="P4302" s="2">
        <v>135</v>
      </c>
      <c r="Q4302" s="2">
        <v>125.12</v>
      </c>
      <c r="R4302" s="2">
        <v>0</v>
      </c>
      <c r="S4302" s="2">
        <v>92.68</v>
      </c>
      <c r="T4302" s="2">
        <v>0</v>
      </c>
      <c r="U4302" s="2" t="s">
        <v>60</v>
      </c>
      <c r="V4302" s="2" t="s">
        <v>60</v>
      </c>
      <c r="W4302" s="2" t="s">
        <v>60</v>
      </c>
      <c r="X4302" s="2" t="s">
        <v>60</v>
      </c>
      <c r="Y4302" s="2" t="s">
        <v>60</v>
      </c>
      <c r="Z4302" s="2" t="s">
        <v>60</v>
      </c>
    </row>
    <row r="4303" spans="1:26" x14ac:dyDescent="0.3">
      <c r="A4303" s="3" t="s">
        <v>815</v>
      </c>
      <c r="B4303" s="3" t="s">
        <v>816</v>
      </c>
      <c r="C4303" s="3">
        <v>199</v>
      </c>
      <c r="D4303" s="3" t="s">
        <v>24</v>
      </c>
      <c r="E4303" s="3" t="s">
        <v>194</v>
      </c>
      <c r="F4303" s="3" t="s">
        <v>65</v>
      </c>
      <c r="G4303" s="3" t="s">
        <v>212</v>
      </c>
      <c r="H4303" s="3" t="s">
        <v>16</v>
      </c>
      <c r="I4303" s="3">
        <v>439</v>
      </c>
      <c r="J4303" s="3">
        <v>200</v>
      </c>
      <c r="K4303" s="3">
        <v>17</v>
      </c>
      <c r="L4303" s="3">
        <v>0</v>
      </c>
      <c r="M4303" s="3">
        <v>0</v>
      </c>
      <c r="N4303" s="3">
        <v>0</v>
      </c>
      <c r="O4303" s="3">
        <v>0</v>
      </c>
      <c r="P4303" s="3">
        <v>135</v>
      </c>
      <c r="Q4303" s="3">
        <v>125.12</v>
      </c>
      <c r="R4303" s="3">
        <v>0</v>
      </c>
      <c r="S4303" s="3">
        <v>92.68</v>
      </c>
      <c r="T4303" s="3">
        <v>0</v>
      </c>
      <c r="U4303" s="3" t="s">
        <v>60</v>
      </c>
      <c r="V4303" s="3" t="s">
        <v>60</v>
      </c>
      <c r="W4303" s="3" t="s">
        <v>60</v>
      </c>
      <c r="X4303" s="3" t="s">
        <v>60</v>
      </c>
      <c r="Y4303" s="3" t="s">
        <v>60</v>
      </c>
      <c r="Z4303" s="3" t="s">
        <v>60</v>
      </c>
    </row>
    <row r="4304" spans="1:26" x14ac:dyDescent="0.3">
      <c r="A4304" s="2" t="s">
        <v>815</v>
      </c>
      <c r="B4304" s="2" t="s">
        <v>816</v>
      </c>
      <c r="C4304" s="2">
        <v>200</v>
      </c>
      <c r="D4304" s="2" t="s">
        <v>24</v>
      </c>
      <c r="E4304" s="2" t="s">
        <v>194</v>
      </c>
      <c r="F4304" s="2" t="s">
        <v>65</v>
      </c>
      <c r="G4304" s="2" t="s">
        <v>65</v>
      </c>
      <c r="H4304" s="2" t="s">
        <v>16</v>
      </c>
      <c r="I4304" s="2">
        <v>664</v>
      </c>
      <c r="J4304" s="2">
        <v>250</v>
      </c>
      <c r="K4304" s="2">
        <v>21</v>
      </c>
      <c r="L4304" s="2">
        <v>0</v>
      </c>
      <c r="M4304" s="2">
        <v>0</v>
      </c>
      <c r="N4304" s="2">
        <v>0</v>
      </c>
      <c r="O4304" s="2">
        <v>0</v>
      </c>
      <c r="P4304" s="2">
        <v>169</v>
      </c>
      <c r="Q4304" s="2">
        <v>294.81</v>
      </c>
      <c r="R4304" s="2">
        <v>0</v>
      </c>
      <c r="S4304" s="2">
        <v>174.44</v>
      </c>
      <c r="T4304" s="2">
        <v>0</v>
      </c>
      <c r="U4304" s="2" t="s">
        <v>60</v>
      </c>
      <c r="V4304" s="2" t="s">
        <v>60</v>
      </c>
      <c r="W4304" s="2" t="s">
        <v>60</v>
      </c>
      <c r="X4304" s="2" t="s">
        <v>60</v>
      </c>
      <c r="Y4304" s="2">
        <v>0</v>
      </c>
      <c r="Z4304" s="2" t="s">
        <v>60</v>
      </c>
    </row>
    <row r="4305" spans="1:26" x14ac:dyDescent="0.3">
      <c r="A4305" s="3" t="s">
        <v>815</v>
      </c>
      <c r="B4305" s="3" t="s">
        <v>816</v>
      </c>
      <c r="C4305" s="3">
        <v>201</v>
      </c>
      <c r="D4305" s="3" t="s">
        <v>24</v>
      </c>
      <c r="E4305" s="3" t="s">
        <v>194</v>
      </c>
      <c r="F4305" s="3" t="s">
        <v>65</v>
      </c>
      <c r="G4305" s="3" t="s">
        <v>213</v>
      </c>
      <c r="H4305" s="3" t="s">
        <v>60</v>
      </c>
      <c r="I4305" s="3">
        <v>330</v>
      </c>
      <c r="J4305" s="3">
        <v>1310</v>
      </c>
      <c r="K4305" s="3">
        <v>60</v>
      </c>
      <c r="L4305" s="3">
        <v>61.04</v>
      </c>
      <c r="M4305" s="3">
        <v>82.92</v>
      </c>
      <c r="N4305" s="3">
        <v>101.73</v>
      </c>
      <c r="O4305" s="3">
        <v>73.61</v>
      </c>
      <c r="P4305" s="3">
        <v>1137</v>
      </c>
      <c r="Q4305" s="3">
        <v>1148.75</v>
      </c>
      <c r="R4305" s="3">
        <v>1338.87</v>
      </c>
      <c r="S4305" s="3">
        <v>101.03</v>
      </c>
      <c r="T4305" s="3">
        <v>85.8</v>
      </c>
      <c r="U4305" s="3" t="s">
        <v>60</v>
      </c>
      <c r="V4305" s="3" t="s">
        <v>60</v>
      </c>
      <c r="W4305" s="3" t="s">
        <v>60</v>
      </c>
      <c r="X4305" s="3" t="s">
        <v>60</v>
      </c>
      <c r="Y4305" s="3" t="s">
        <v>60</v>
      </c>
      <c r="Z4305" s="3" t="s">
        <v>60</v>
      </c>
    </row>
    <row r="4306" spans="1:26" x14ac:dyDescent="0.3">
      <c r="A4306" s="2" t="s">
        <v>815</v>
      </c>
      <c r="B4306" s="2" t="s">
        <v>816</v>
      </c>
      <c r="C4306" s="2">
        <v>202</v>
      </c>
      <c r="D4306" s="2" t="s">
        <v>24</v>
      </c>
      <c r="E4306" s="2" t="s">
        <v>194</v>
      </c>
      <c r="F4306" s="2" t="s">
        <v>65</v>
      </c>
      <c r="G4306" s="2" t="s">
        <v>214</v>
      </c>
      <c r="H4306" s="2" t="s">
        <v>12</v>
      </c>
      <c r="I4306" s="2">
        <v>330</v>
      </c>
      <c r="J4306" s="2">
        <v>1310</v>
      </c>
      <c r="K4306" s="2">
        <v>60</v>
      </c>
      <c r="L4306" s="2">
        <v>61.04</v>
      </c>
      <c r="M4306" s="2">
        <v>82.92</v>
      </c>
      <c r="N4306" s="2">
        <v>101.73</v>
      </c>
      <c r="O4306" s="2">
        <v>73.61</v>
      </c>
      <c r="P4306" s="2">
        <v>1137</v>
      </c>
      <c r="Q4306" s="2">
        <v>1148.75</v>
      </c>
      <c r="R4306" s="2">
        <v>1338.87</v>
      </c>
      <c r="S4306" s="2">
        <v>101.03</v>
      </c>
      <c r="T4306" s="2">
        <v>85.8</v>
      </c>
      <c r="U4306" s="2" t="s">
        <v>60</v>
      </c>
      <c r="V4306" s="2" t="s">
        <v>60</v>
      </c>
      <c r="W4306" s="2" t="s">
        <v>60</v>
      </c>
      <c r="X4306" s="2" t="s">
        <v>60</v>
      </c>
      <c r="Y4306" s="2" t="s">
        <v>60</v>
      </c>
      <c r="Z4306" s="2" t="s">
        <v>60</v>
      </c>
    </row>
    <row r="4307" spans="1:26" x14ac:dyDescent="0.3">
      <c r="A4307" s="3" t="s">
        <v>815</v>
      </c>
      <c r="B4307" s="3" t="s">
        <v>816</v>
      </c>
      <c r="C4307" s="3">
        <v>203</v>
      </c>
      <c r="D4307" s="3" t="s">
        <v>24</v>
      </c>
      <c r="E4307" s="3" t="s">
        <v>194</v>
      </c>
      <c r="F4307" s="3" t="s">
        <v>65</v>
      </c>
      <c r="G4307" s="3" t="s">
        <v>215</v>
      </c>
      <c r="H4307" s="3" t="s">
        <v>60</v>
      </c>
      <c r="I4307" s="3">
        <v>400</v>
      </c>
      <c r="J4307" s="3">
        <v>1750</v>
      </c>
      <c r="K4307" s="3">
        <v>80</v>
      </c>
      <c r="L4307" s="3">
        <v>72.260000000000005</v>
      </c>
      <c r="M4307" s="3">
        <v>75.87</v>
      </c>
      <c r="N4307" s="3">
        <v>90.32</v>
      </c>
      <c r="O4307" s="3">
        <v>95.24</v>
      </c>
      <c r="P4307" s="3">
        <v>1535</v>
      </c>
      <c r="Q4307" s="3">
        <v>1454.62</v>
      </c>
      <c r="R4307" s="3">
        <v>1716.55</v>
      </c>
      <c r="S4307" s="3">
        <v>94.76</v>
      </c>
      <c r="T4307" s="3">
        <v>84.74</v>
      </c>
      <c r="U4307" s="3" t="s">
        <v>60</v>
      </c>
      <c r="V4307" s="3" t="s">
        <v>60</v>
      </c>
      <c r="W4307" s="3" t="s">
        <v>60</v>
      </c>
      <c r="X4307" s="3" t="s">
        <v>60</v>
      </c>
      <c r="Y4307" s="3" t="s">
        <v>60</v>
      </c>
      <c r="Z4307" s="3" t="s">
        <v>60</v>
      </c>
    </row>
    <row r="4308" spans="1:26" x14ac:dyDescent="0.3">
      <c r="A4308" s="2" t="s">
        <v>815</v>
      </c>
      <c r="B4308" s="2" t="s">
        <v>816</v>
      </c>
      <c r="C4308" s="2">
        <v>204</v>
      </c>
      <c r="D4308" s="2" t="s">
        <v>24</v>
      </c>
      <c r="E4308" s="2" t="s">
        <v>194</v>
      </c>
      <c r="F4308" s="2" t="s">
        <v>65</v>
      </c>
      <c r="G4308" s="2" t="s">
        <v>216</v>
      </c>
      <c r="H4308" s="2" t="s">
        <v>12</v>
      </c>
      <c r="I4308" s="2">
        <v>400</v>
      </c>
      <c r="J4308" s="2">
        <v>1750</v>
      </c>
      <c r="K4308" s="2">
        <v>80</v>
      </c>
      <c r="L4308" s="2">
        <v>72.260000000000005</v>
      </c>
      <c r="M4308" s="2">
        <v>75.87</v>
      </c>
      <c r="N4308" s="2">
        <v>90.33</v>
      </c>
      <c r="O4308" s="2">
        <v>95.24</v>
      </c>
      <c r="P4308" s="2">
        <v>1535</v>
      </c>
      <c r="Q4308" s="2">
        <v>1454.62</v>
      </c>
      <c r="R4308" s="2">
        <v>1716.55</v>
      </c>
      <c r="S4308" s="2">
        <v>94.76</v>
      </c>
      <c r="T4308" s="2">
        <v>84.74</v>
      </c>
      <c r="U4308" s="2" t="s">
        <v>60</v>
      </c>
      <c r="V4308" s="2" t="s">
        <v>60</v>
      </c>
      <c r="W4308" s="2" t="s">
        <v>60</v>
      </c>
      <c r="X4308" s="2" t="s">
        <v>60</v>
      </c>
      <c r="Y4308" s="2" t="s">
        <v>60</v>
      </c>
      <c r="Z4308" s="2" t="s">
        <v>60</v>
      </c>
    </row>
    <row r="4309" spans="1:26" x14ac:dyDescent="0.3">
      <c r="A4309" s="3" t="s">
        <v>815</v>
      </c>
      <c r="B4309" s="3" t="s">
        <v>816</v>
      </c>
      <c r="C4309" s="3">
        <v>205</v>
      </c>
      <c r="D4309" s="3" t="s">
        <v>24</v>
      </c>
      <c r="E4309" s="3" t="s">
        <v>194</v>
      </c>
      <c r="F4309" s="3" t="s">
        <v>65</v>
      </c>
      <c r="G4309" s="3" t="s">
        <v>217</v>
      </c>
      <c r="H4309" s="3" t="s">
        <v>60</v>
      </c>
      <c r="I4309" s="3">
        <v>99</v>
      </c>
      <c r="J4309" s="3">
        <v>439</v>
      </c>
      <c r="K4309" s="3">
        <v>24</v>
      </c>
      <c r="L4309" s="3">
        <v>20.36</v>
      </c>
      <c r="M4309" s="3">
        <v>27.43</v>
      </c>
      <c r="N4309" s="3">
        <v>84.83</v>
      </c>
      <c r="O4309" s="3">
        <v>74.23</v>
      </c>
      <c r="P4309" s="3">
        <v>384</v>
      </c>
      <c r="Q4309" s="3">
        <v>345.46</v>
      </c>
      <c r="R4309" s="3">
        <v>407.33</v>
      </c>
      <c r="S4309" s="3">
        <v>89.96</v>
      </c>
      <c r="T4309" s="3">
        <v>84.81</v>
      </c>
      <c r="U4309" s="3" t="s">
        <v>60</v>
      </c>
      <c r="V4309" s="3" t="s">
        <v>60</v>
      </c>
      <c r="W4309" s="3" t="s">
        <v>60</v>
      </c>
      <c r="X4309" s="3" t="s">
        <v>60</v>
      </c>
      <c r="Y4309" s="3" t="s">
        <v>60</v>
      </c>
      <c r="Z4309" s="3" t="s">
        <v>60</v>
      </c>
    </row>
    <row r="4310" spans="1:26" x14ac:dyDescent="0.3">
      <c r="A4310" s="2" t="s">
        <v>815</v>
      </c>
      <c r="B4310" s="2" t="s">
        <v>816</v>
      </c>
      <c r="C4310" s="2">
        <v>206</v>
      </c>
      <c r="D4310" s="2" t="s">
        <v>24</v>
      </c>
      <c r="E4310" s="2" t="s">
        <v>194</v>
      </c>
      <c r="F4310" s="2" t="s">
        <v>65</v>
      </c>
      <c r="G4310" s="2" t="s">
        <v>218</v>
      </c>
      <c r="H4310" s="2" t="s">
        <v>12</v>
      </c>
      <c r="I4310" s="2">
        <v>99</v>
      </c>
      <c r="J4310" s="2">
        <v>439</v>
      </c>
      <c r="K4310" s="2">
        <v>24</v>
      </c>
      <c r="L4310" s="2">
        <v>20.36</v>
      </c>
      <c r="M4310" s="2">
        <v>27.43</v>
      </c>
      <c r="N4310" s="2">
        <v>84.83</v>
      </c>
      <c r="O4310" s="2">
        <v>74.23</v>
      </c>
      <c r="P4310" s="2">
        <v>384</v>
      </c>
      <c r="Q4310" s="2">
        <v>345.46</v>
      </c>
      <c r="R4310" s="2">
        <v>407.33</v>
      </c>
      <c r="S4310" s="2">
        <v>89.96</v>
      </c>
      <c r="T4310" s="2">
        <v>84.81</v>
      </c>
      <c r="U4310" s="2" t="s">
        <v>60</v>
      </c>
      <c r="V4310" s="2" t="s">
        <v>60</v>
      </c>
      <c r="W4310" s="2" t="s">
        <v>60</v>
      </c>
      <c r="X4310" s="2" t="s">
        <v>60</v>
      </c>
      <c r="Y4310" s="2" t="s">
        <v>60</v>
      </c>
      <c r="Z4310" s="2" t="s">
        <v>60</v>
      </c>
    </row>
    <row r="4311" spans="1:26" x14ac:dyDescent="0.3">
      <c r="A4311" s="3" t="s">
        <v>815</v>
      </c>
      <c r="B4311" s="3" t="s">
        <v>816</v>
      </c>
      <c r="C4311" s="3">
        <v>207</v>
      </c>
      <c r="D4311" s="3" t="s">
        <v>24</v>
      </c>
      <c r="E4311" s="3" t="s">
        <v>194</v>
      </c>
      <c r="F4311" s="3" t="s">
        <v>65</v>
      </c>
      <c r="G4311" s="3" t="s">
        <v>65</v>
      </c>
      <c r="H4311" s="3" t="s">
        <v>12</v>
      </c>
      <c r="I4311" s="3">
        <v>829</v>
      </c>
      <c r="J4311" s="3">
        <v>3499</v>
      </c>
      <c r="K4311" s="3">
        <v>164</v>
      </c>
      <c r="L4311" s="3">
        <v>153.66</v>
      </c>
      <c r="M4311" s="3">
        <v>186.22</v>
      </c>
      <c r="N4311" s="3">
        <v>93.7</v>
      </c>
      <c r="O4311" s="3">
        <v>82.52</v>
      </c>
      <c r="P4311" s="3">
        <v>3056</v>
      </c>
      <c r="Q4311" s="3">
        <v>2948.83</v>
      </c>
      <c r="R4311" s="3">
        <v>3462.75</v>
      </c>
      <c r="S4311" s="3">
        <v>96.49</v>
      </c>
      <c r="T4311" s="3">
        <v>85.16</v>
      </c>
      <c r="U4311" s="3" t="s">
        <v>60</v>
      </c>
      <c r="V4311" s="3" t="s">
        <v>60</v>
      </c>
      <c r="W4311" s="3" t="s">
        <v>60</v>
      </c>
      <c r="X4311" s="3" t="s">
        <v>60</v>
      </c>
      <c r="Y4311" s="3" t="s">
        <v>60</v>
      </c>
      <c r="Z4311" s="3" t="s">
        <v>60</v>
      </c>
    </row>
    <row r="4312" spans="1:26" x14ac:dyDescent="0.3">
      <c r="A4312" s="2" t="s">
        <v>815</v>
      </c>
      <c r="B4312" s="2" t="s">
        <v>816</v>
      </c>
      <c r="C4312" s="2">
        <v>208</v>
      </c>
      <c r="D4312" s="2" t="s">
        <v>24</v>
      </c>
      <c r="E4312" s="2" t="s">
        <v>194</v>
      </c>
      <c r="F4312" s="2" t="s">
        <v>78</v>
      </c>
      <c r="G4312" s="2" t="s">
        <v>219</v>
      </c>
      <c r="H4312" s="2" t="s">
        <v>60</v>
      </c>
      <c r="I4312" s="2">
        <v>280</v>
      </c>
      <c r="J4312" s="2">
        <v>1165</v>
      </c>
      <c r="K4312" s="2">
        <v>49</v>
      </c>
      <c r="L4312" s="2">
        <v>37.200000000000003</v>
      </c>
      <c r="M4312" s="2">
        <v>65.59</v>
      </c>
      <c r="N4312" s="2">
        <v>75.92</v>
      </c>
      <c r="O4312" s="2">
        <v>56.72</v>
      </c>
      <c r="P4312" s="2">
        <v>1058</v>
      </c>
      <c r="Q4312" s="2">
        <v>874.98</v>
      </c>
      <c r="R4312" s="2">
        <v>1167.31</v>
      </c>
      <c r="S4312" s="2">
        <v>82.7</v>
      </c>
      <c r="T4312" s="2">
        <v>74.959999999999994</v>
      </c>
      <c r="U4312" s="2" t="s">
        <v>60</v>
      </c>
      <c r="V4312" s="2" t="s">
        <v>60</v>
      </c>
      <c r="W4312" s="2" t="s">
        <v>60</v>
      </c>
      <c r="X4312" s="2" t="s">
        <v>60</v>
      </c>
      <c r="Y4312" s="2" t="s">
        <v>60</v>
      </c>
      <c r="Z4312" s="2" t="s">
        <v>60</v>
      </c>
    </row>
    <row r="4313" spans="1:26" x14ac:dyDescent="0.3">
      <c r="A4313" s="3" t="s">
        <v>815</v>
      </c>
      <c r="B4313" s="3" t="s">
        <v>816</v>
      </c>
      <c r="C4313" s="3">
        <v>209</v>
      </c>
      <c r="D4313" s="3" t="s">
        <v>24</v>
      </c>
      <c r="E4313" s="3" t="s">
        <v>194</v>
      </c>
      <c r="F4313" s="3" t="s">
        <v>78</v>
      </c>
      <c r="G4313" s="3" t="s">
        <v>220</v>
      </c>
      <c r="H4313" s="3" t="s">
        <v>60</v>
      </c>
      <c r="I4313" s="3">
        <v>94.2</v>
      </c>
      <c r="J4313" s="3">
        <v>499</v>
      </c>
      <c r="K4313" s="3">
        <v>39</v>
      </c>
      <c r="L4313" s="3">
        <v>30.74</v>
      </c>
      <c r="M4313" s="3">
        <v>44.76</v>
      </c>
      <c r="N4313" s="3">
        <v>78.819999999999993</v>
      </c>
      <c r="O4313" s="3">
        <v>68.680000000000007</v>
      </c>
      <c r="P4313" s="3">
        <v>417</v>
      </c>
      <c r="Q4313" s="3">
        <v>387.54</v>
      </c>
      <c r="R4313" s="3">
        <v>448.16</v>
      </c>
      <c r="S4313" s="3">
        <v>92.94</v>
      </c>
      <c r="T4313" s="3">
        <v>86.47</v>
      </c>
      <c r="U4313" s="3" t="s">
        <v>60</v>
      </c>
      <c r="V4313" s="3" t="s">
        <v>60</v>
      </c>
      <c r="W4313" s="3" t="s">
        <v>60</v>
      </c>
      <c r="X4313" s="3" t="s">
        <v>60</v>
      </c>
      <c r="Y4313" s="3" t="s">
        <v>60</v>
      </c>
      <c r="Z4313" s="3" t="s">
        <v>60</v>
      </c>
    </row>
    <row r="4314" spans="1:26" x14ac:dyDescent="0.3">
      <c r="A4314" s="2" t="s">
        <v>815</v>
      </c>
      <c r="B4314" s="2" t="s">
        <v>816</v>
      </c>
      <c r="C4314" s="2">
        <v>210</v>
      </c>
      <c r="D4314" s="2" t="s">
        <v>24</v>
      </c>
      <c r="E4314" s="2" t="s">
        <v>194</v>
      </c>
      <c r="F4314" s="2" t="s">
        <v>78</v>
      </c>
      <c r="G4314" s="2" t="s">
        <v>128</v>
      </c>
      <c r="H4314" s="2" t="s">
        <v>12</v>
      </c>
      <c r="I4314" s="2">
        <v>374.2</v>
      </c>
      <c r="J4314" s="2">
        <v>1664</v>
      </c>
      <c r="K4314" s="2">
        <v>88</v>
      </c>
      <c r="L4314" s="2">
        <v>67.94</v>
      </c>
      <c r="M4314" s="2">
        <v>110.35</v>
      </c>
      <c r="N4314" s="2">
        <v>77.2</v>
      </c>
      <c r="O4314" s="2">
        <v>61.57</v>
      </c>
      <c r="P4314" s="2">
        <v>1475</v>
      </c>
      <c r="Q4314" s="2">
        <v>1262.52</v>
      </c>
      <c r="R4314" s="2">
        <v>1615.47</v>
      </c>
      <c r="S4314" s="2">
        <v>85.59</v>
      </c>
      <c r="T4314" s="2">
        <v>78.150000000000006</v>
      </c>
      <c r="U4314" s="2" t="s">
        <v>60</v>
      </c>
      <c r="V4314" s="2" t="s">
        <v>60</v>
      </c>
      <c r="W4314" s="2" t="s">
        <v>60</v>
      </c>
      <c r="X4314" s="2" t="s">
        <v>60</v>
      </c>
      <c r="Y4314" s="2" t="s">
        <v>60</v>
      </c>
      <c r="Z4314" s="2" t="s">
        <v>60</v>
      </c>
    </row>
    <row r="4315" spans="1:26" x14ac:dyDescent="0.3">
      <c r="A4315" s="3" t="s">
        <v>815</v>
      </c>
      <c r="B4315" s="3" t="s">
        <v>816</v>
      </c>
      <c r="C4315" s="3">
        <v>211</v>
      </c>
      <c r="D4315" s="3" t="s">
        <v>24</v>
      </c>
      <c r="E4315" s="3" t="s">
        <v>194</v>
      </c>
      <c r="F4315" s="3" t="s">
        <v>78</v>
      </c>
      <c r="G4315" s="3" t="s">
        <v>221</v>
      </c>
      <c r="H4315" s="3" t="s">
        <v>60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 t="s">
        <v>60</v>
      </c>
      <c r="V4315" s="3" t="s">
        <v>60</v>
      </c>
      <c r="W4315" s="3" t="s">
        <v>60</v>
      </c>
      <c r="X4315" s="3" t="s">
        <v>60</v>
      </c>
      <c r="Y4315" s="3" t="s">
        <v>60</v>
      </c>
      <c r="Z4315" s="3" t="s">
        <v>60</v>
      </c>
    </row>
    <row r="4316" spans="1:26" x14ac:dyDescent="0.3">
      <c r="A4316" s="2" t="s">
        <v>815</v>
      </c>
      <c r="B4316" s="2" t="s">
        <v>816</v>
      </c>
      <c r="C4316" s="2">
        <v>212</v>
      </c>
      <c r="D4316" s="2" t="s">
        <v>24</v>
      </c>
      <c r="E4316" s="2" t="s">
        <v>194</v>
      </c>
      <c r="F4316" s="2" t="s">
        <v>78</v>
      </c>
      <c r="G4316" s="2" t="s">
        <v>83</v>
      </c>
      <c r="H4316" s="2" t="s">
        <v>12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 t="s">
        <v>60</v>
      </c>
      <c r="V4316" s="2" t="s">
        <v>60</v>
      </c>
      <c r="W4316" s="2" t="s">
        <v>60</v>
      </c>
      <c r="X4316" s="2" t="s">
        <v>60</v>
      </c>
      <c r="Y4316" s="2" t="s">
        <v>60</v>
      </c>
      <c r="Z4316" s="2" t="s">
        <v>60</v>
      </c>
    </row>
    <row r="4317" spans="1:26" x14ac:dyDescent="0.3">
      <c r="A4317" s="3" t="s">
        <v>815</v>
      </c>
      <c r="B4317" s="3" t="s">
        <v>816</v>
      </c>
      <c r="C4317" s="3">
        <v>213</v>
      </c>
      <c r="D4317" s="3" t="s">
        <v>24</v>
      </c>
      <c r="E4317" s="3" t="s">
        <v>194</v>
      </c>
      <c r="F4317" s="3" t="s">
        <v>78</v>
      </c>
      <c r="G4317" s="3" t="s">
        <v>222</v>
      </c>
      <c r="H4317" s="3" t="s">
        <v>60</v>
      </c>
      <c r="I4317" s="3">
        <v>30</v>
      </c>
      <c r="J4317" s="3">
        <v>215</v>
      </c>
      <c r="K4317" s="3">
        <v>12</v>
      </c>
      <c r="L4317" s="3">
        <v>0</v>
      </c>
      <c r="M4317" s="3">
        <v>0</v>
      </c>
      <c r="N4317" s="3">
        <v>0</v>
      </c>
      <c r="O4317" s="3">
        <v>0</v>
      </c>
      <c r="P4317" s="3">
        <v>182</v>
      </c>
      <c r="Q4317" s="3">
        <v>0</v>
      </c>
      <c r="R4317" s="3">
        <v>0</v>
      </c>
      <c r="S4317" s="3">
        <v>0</v>
      </c>
      <c r="T4317" s="3">
        <v>0</v>
      </c>
      <c r="U4317" s="3" t="s">
        <v>60</v>
      </c>
      <c r="V4317" s="3" t="s">
        <v>60</v>
      </c>
      <c r="W4317" s="3" t="s">
        <v>60</v>
      </c>
      <c r="X4317" s="3" t="s">
        <v>60</v>
      </c>
      <c r="Y4317" s="3" t="s">
        <v>60</v>
      </c>
      <c r="Z4317" s="3" t="s">
        <v>60</v>
      </c>
    </row>
    <row r="4318" spans="1:26" x14ac:dyDescent="0.3">
      <c r="A4318" s="2" t="s">
        <v>815</v>
      </c>
      <c r="B4318" s="2" t="s">
        <v>816</v>
      </c>
      <c r="C4318" s="2">
        <v>214</v>
      </c>
      <c r="D4318" s="2" t="s">
        <v>24</v>
      </c>
      <c r="E4318" s="2" t="s">
        <v>194</v>
      </c>
      <c r="F4318" s="2" t="s">
        <v>78</v>
      </c>
      <c r="G4318" s="2" t="s">
        <v>132</v>
      </c>
      <c r="H4318" s="2" t="s">
        <v>12</v>
      </c>
      <c r="I4318" s="2">
        <v>30</v>
      </c>
      <c r="J4318" s="2">
        <v>215</v>
      </c>
      <c r="K4318" s="2">
        <v>12</v>
      </c>
      <c r="L4318" s="2">
        <v>0</v>
      </c>
      <c r="M4318" s="2">
        <v>0</v>
      </c>
      <c r="N4318" s="2">
        <v>0</v>
      </c>
      <c r="O4318" s="2">
        <v>0</v>
      </c>
      <c r="P4318" s="2">
        <v>182</v>
      </c>
      <c r="Q4318" s="2">
        <v>0</v>
      </c>
      <c r="R4318" s="2">
        <v>0</v>
      </c>
      <c r="S4318" s="2">
        <v>0</v>
      </c>
      <c r="T4318" s="2">
        <v>0</v>
      </c>
      <c r="U4318" s="2" t="s">
        <v>60</v>
      </c>
      <c r="V4318" s="2" t="s">
        <v>60</v>
      </c>
      <c r="W4318" s="2" t="s">
        <v>60</v>
      </c>
      <c r="X4318" s="2" t="s">
        <v>60</v>
      </c>
      <c r="Y4318" s="2" t="s">
        <v>60</v>
      </c>
      <c r="Z4318" s="2" t="s">
        <v>60</v>
      </c>
    </row>
    <row r="4319" spans="1:26" x14ac:dyDescent="0.3">
      <c r="A4319" s="3" t="s">
        <v>815</v>
      </c>
      <c r="B4319" s="3" t="s">
        <v>816</v>
      </c>
      <c r="C4319" s="3">
        <v>215</v>
      </c>
      <c r="D4319" s="3" t="s">
        <v>24</v>
      </c>
      <c r="E4319" s="3" t="s">
        <v>194</v>
      </c>
      <c r="F4319" s="3" t="s">
        <v>78</v>
      </c>
      <c r="G4319" s="3" t="s">
        <v>223</v>
      </c>
      <c r="H4319" s="3" t="s">
        <v>60</v>
      </c>
      <c r="I4319" s="3">
        <v>400</v>
      </c>
      <c r="J4319" s="3">
        <v>1160</v>
      </c>
      <c r="K4319" s="3">
        <v>68</v>
      </c>
      <c r="L4319" s="3">
        <v>84.24</v>
      </c>
      <c r="M4319" s="3">
        <v>64.56</v>
      </c>
      <c r="N4319" s="3">
        <v>123.88</v>
      </c>
      <c r="O4319" s="3">
        <v>130.47999999999999</v>
      </c>
      <c r="P4319" s="3">
        <v>771</v>
      </c>
      <c r="Q4319" s="3">
        <v>843.61</v>
      </c>
      <c r="R4319" s="3">
        <v>869.8</v>
      </c>
      <c r="S4319" s="3">
        <v>109.42</v>
      </c>
      <c r="T4319" s="3">
        <v>96.99</v>
      </c>
      <c r="U4319" s="3" t="s">
        <v>60</v>
      </c>
      <c r="V4319" s="3" t="s">
        <v>60</v>
      </c>
      <c r="W4319" s="3" t="s">
        <v>60</v>
      </c>
      <c r="X4319" s="3" t="s">
        <v>60</v>
      </c>
      <c r="Y4319" s="3" t="s">
        <v>60</v>
      </c>
      <c r="Z4319" s="3" t="s">
        <v>60</v>
      </c>
    </row>
    <row r="4320" spans="1:26" x14ac:dyDescent="0.3">
      <c r="A4320" s="2" t="s">
        <v>815</v>
      </c>
      <c r="B4320" s="2" t="s">
        <v>816</v>
      </c>
      <c r="C4320" s="2">
        <v>216</v>
      </c>
      <c r="D4320" s="2" t="s">
        <v>24</v>
      </c>
      <c r="E4320" s="2" t="s">
        <v>194</v>
      </c>
      <c r="F4320" s="2" t="s">
        <v>78</v>
      </c>
      <c r="G4320" s="2" t="s">
        <v>224</v>
      </c>
      <c r="H4320" s="2" t="s">
        <v>60</v>
      </c>
      <c r="I4320" s="2">
        <v>1000</v>
      </c>
      <c r="J4320" s="2">
        <v>3000</v>
      </c>
      <c r="K4320" s="2">
        <v>206</v>
      </c>
      <c r="L4320" s="2">
        <v>244.27</v>
      </c>
      <c r="M4320" s="2">
        <v>194.17</v>
      </c>
      <c r="N4320" s="2">
        <v>118.58</v>
      </c>
      <c r="O4320" s="2">
        <v>125.8</v>
      </c>
      <c r="P4320" s="2">
        <v>1965</v>
      </c>
      <c r="Q4320" s="2">
        <v>2301.5300000000002</v>
      </c>
      <c r="R4320" s="2">
        <v>2216.42</v>
      </c>
      <c r="S4320" s="2">
        <v>117.13</v>
      </c>
      <c r="T4320" s="2">
        <v>103.84</v>
      </c>
      <c r="U4320" s="2" t="s">
        <v>60</v>
      </c>
      <c r="V4320" s="2" t="s">
        <v>60</v>
      </c>
      <c r="W4320" s="2" t="s">
        <v>60</v>
      </c>
      <c r="X4320" s="2" t="s">
        <v>60</v>
      </c>
      <c r="Y4320" s="2" t="s">
        <v>60</v>
      </c>
      <c r="Z4320" s="2" t="s">
        <v>60</v>
      </c>
    </row>
    <row r="4321" spans="1:26" x14ac:dyDescent="0.3">
      <c r="A4321" s="3" t="s">
        <v>815</v>
      </c>
      <c r="B4321" s="3" t="s">
        <v>816</v>
      </c>
      <c r="C4321" s="3">
        <v>217</v>
      </c>
      <c r="D4321" s="3" t="s">
        <v>24</v>
      </c>
      <c r="E4321" s="3" t="s">
        <v>194</v>
      </c>
      <c r="F4321" s="3" t="s">
        <v>78</v>
      </c>
      <c r="G4321" s="3" t="s">
        <v>225</v>
      </c>
      <c r="H4321" s="3" t="s">
        <v>12</v>
      </c>
      <c r="I4321" s="3">
        <v>1400</v>
      </c>
      <c r="J4321" s="3">
        <v>4160</v>
      </c>
      <c r="K4321" s="3">
        <v>274</v>
      </c>
      <c r="L4321" s="3">
        <v>328.51</v>
      </c>
      <c r="M4321" s="3">
        <v>258.73</v>
      </c>
      <c r="N4321" s="3">
        <v>119.89</v>
      </c>
      <c r="O4321" s="3">
        <v>126.97</v>
      </c>
      <c r="P4321" s="3">
        <v>2736</v>
      </c>
      <c r="Q4321" s="3">
        <v>3145.14</v>
      </c>
      <c r="R4321" s="3">
        <v>3086.22</v>
      </c>
      <c r="S4321" s="3">
        <v>114.95</v>
      </c>
      <c r="T4321" s="3">
        <v>101.91</v>
      </c>
      <c r="U4321" s="3" t="s">
        <v>60</v>
      </c>
      <c r="V4321" s="3" t="s">
        <v>60</v>
      </c>
      <c r="W4321" s="3" t="s">
        <v>60</v>
      </c>
      <c r="X4321" s="3" t="s">
        <v>60</v>
      </c>
      <c r="Y4321" s="3" t="s">
        <v>60</v>
      </c>
      <c r="Z4321" s="3" t="s">
        <v>60</v>
      </c>
    </row>
    <row r="4322" spans="1:26" x14ac:dyDescent="0.3">
      <c r="A4322" s="2" t="s">
        <v>815</v>
      </c>
      <c r="B4322" s="2" t="s">
        <v>816</v>
      </c>
      <c r="C4322" s="2">
        <v>218</v>
      </c>
      <c r="D4322" s="2" t="s">
        <v>24</v>
      </c>
      <c r="E4322" s="2" t="s">
        <v>194</v>
      </c>
      <c r="F4322" s="2" t="s">
        <v>78</v>
      </c>
      <c r="G4322" s="2" t="s">
        <v>84</v>
      </c>
      <c r="H4322" s="2" t="s">
        <v>12</v>
      </c>
      <c r="I4322" s="2">
        <v>1804.2</v>
      </c>
      <c r="J4322" s="2">
        <v>6039</v>
      </c>
      <c r="K4322" s="2">
        <v>374</v>
      </c>
      <c r="L4322" s="2">
        <v>396.45</v>
      </c>
      <c r="M4322" s="2">
        <v>369.08</v>
      </c>
      <c r="N4322" s="2">
        <v>106</v>
      </c>
      <c r="O4322" s="2">
        <v>107.42</v>
      </c>
      <c r="P4322" s="2">
        <v>4393</v>
      </c>
      <c r="Q4322" s="2">
        <v>4407.66</v>
      </c>
      <c r="R4322" s="2">
        <v>4701.6899999999996</v>
      </c>
      <c r="S4322" s="2">
        <v>100.33</v>
      </c>
      <c r="T4322" s="2">
        <v>93.75</v>
      </c>
      <c r="U4322" s="2" t="s">
        <v>60</v>
      </c>
      <c r="V4322" s="2" t="s">
        <v>60</v>
      </c>
      <c r="W4322" s="2" t="s">
        <v>60</v>
      </c>
      <c r="X4322" s="2" t="s">
        <v>60</v>
      </c>
      <c r="Y4322" s="2" t="s">
        <v>60</v>
      </c>
      <c r="Z4322" s="2" t="s">
        <v>60</v>
      </c>
    </row>
    <row r="4323" spans="1:26" x14ac:dyDescent="0.3">
      <c r="A4323" s="3" t="s">
        <v>815</v>
      </c>
      <c r="B4323" s="3" t="s">
        <v>816</v>
      </c>
      <c r="C4323" s="3">
        <v>219</v>
      </c>
      <c r="D4323" s="3" t="s">
        <v>24</v>
      </c>
      <c r="E4323" s="3" t="s">
        <v>194</v>
      </c>
      <c r="F4323" s="3" t="s">
        <v>78</v>
      </c>
      <c r="G4323" s="3" t="s">
        <v>68</v>
      </c>
      <c r="H4323" s="3" t="s">
        <v>16</v>
      </c>
      <c r="I4323" s="3">
        <v>664</v>
      </c>
      <c r="J4323" s="3">
        <v>250</v>
      </c>
      <c r="K4323" s="3">
        <v>21</v>
      </c>
      <c r="L4323" s="3">
        <v>0</v>
      </c>
      <c r="M4323" s="3">
        <v>0</v>
      </c>
      <c r="N4323" s="3">
        <v>0</v>
      </c>
      <c r="O4323" s="3">
        <v>0</v>
      </c>
      <c r="P4323" s="3">
        <v>169</v>
      </c>
      <c r="Q4323" s="3">
        <v>294.81</v>
      </c>
      <c r="R4323" s="3">
        <v>0</v>
      </c>
      <c r="S4323" s="3">
        <v>174.44</v>
      </c>
      <c r="T4323" s="3">
        <v>0</v>
      </c>
      <c r="U4323" s="3" t="s">
        <v>60</v>
      </c>
      <c r="V4323" s="3" t="s">
        <v>60</v>
      </c>
      <c r="W4323" s="3" t="s">
        <v>60</v>
      </c>
      <c r="X4323" s="3" t="s">
        <v>60</v>
      </c>
      <c r="Y4323" s="3" t="s">
        <v>60</v>
      </c>
      <c r="Z4323" s="3" t="s">
        <v>60</v>
      </c>
    </row>
    <row r="4324" spans="1:26" x14ac:dyDescent="0.3">
      <c r="A4324" s="2" t="s">
        <v>815</v>
      </c>
      <c r="B4324" s="2" t="s">
        <v>816</v>
      </c>
      <c r="C4324" s="2">
        <v>220</v>
      </c>
      <c r="D4324" s="2" t="s">
        <v>24</v>
      </c>
      <c r="E4324" s="2" t="s">
        <v>194</v>
      </c>
      <c r="F4324" s="2" t="s">
        <v>78</v>
      </c>
      <c r="G4324" s="2" t="s">
        <v>68</v>
      </c>
      <c r="H4324" s="2" t="s">
        <v>12</v>
      </c>
      <c r="I4324" s="2">
        <v>4005.35</v>
      </c>
      <c r="J4324" s="2">
        <v>14673</v>
      </c>
      <c r="K4324" s="2">
        <v>818</v>
      </c>
      <c r="L4324" s="2">
        <v>801.78</v>
      </c>
      <c r="M4324" s="2">
        <v>863.16</v>
      </c>
      <c r="N4324" s="2">
        <v>98.02</v>
      </c>
      <c r="O4324" s="2">
        <v>92.89</v>
      </c>
      <c r="P4324" s="2">
        <v>11502</v>
      </c>
      <c r="Q4324" s="2">
        <v>11119.31</v>
      </c>
      <c r="R4324" s="2">
        <v>12309.91</v>
      </c>
      <c r="S4324" s="2">
        <v>96.67</v>
      </c>
      <c r="T4324" s="2">
        <v>90.33</v>
      </c>
      <c r="U4324" s="2" t="s">
        <v>60</v>
      </c>
      <c r="V4324" s="2" t="s">
        <v>60</v>
      </c>
      <c r="W4324" s="2" t="s">
        <v>60</v>
      </c>
      <c r="X4324" s="2" t="s">
        <v>60</v>
      </c>
      <c r="Y4324" s="2" t="s">
        <v>60</v>
      </c>
      <c r="Z4324" s="2" t="s">
        <v>60</v>
      </c>
    </row>
    <row r="4325" spans="1:26" x14ac:dyDescent="0.3">
      <c r="A4325" s="3" t="s">
        <v>815</v>
      </c>
      <c r="B4325" s="3" t="s">
        <v>816</v>
      </c>
      <c r="C4325" s="3">
        <v>221</v>
      </c>
      <c r="D4325" s="3" t="s">
        <v>24</v>
      </c>
      <c r="E4325" s="3" t="s">
        <v>194</v>
      </c>
      <c r="F4325" s="3" t="s">
        <v>78</v>
      </c>
      <c r="G4325" s="3" t="s">
        <v>68</v>
      </c>
      <c r="H4325" s="3" t="s">
        <v>194</v>
      </c>
      <c r="I4325" s="3">
        <v>4669.3500000000004</v>
      </c>
      <c r="J4325" s="3">
        <v>14923</v>
      </c>
      <c r="K4325" s="3">
        <v>839</v>
      </c>
      <c r="L4325" s="3">
        <v>801.78</v>
      </c>
      <c r="M4325" s="3">
        <v>863.16</v>
      </c>
      <c r="N4325" s="3">
        <v>95.56</v>
      </c>
      <c r="O4325" s="3">
        <v>92.89</v>
      </c>
      <c r="P4325" s="3">
        <v>11671</v>
      </c>
      <c r="Q4325" s="3">
        <v>11414.12</v>
      </c>
      <c r="R4325" s="3">
        <v>12309.91</v>
      </c>
      <c r="S4325" s="3">
        <v>97.8</v>
      </c>
      <c r="T4325" s="3">
        <v>92.72</v>
      </c>
      <c r="U4325" s="3" t="s">
        <v>60</v>
      </c>
      <c r="V4325" s="3" t="s">
        <v>60</v>
      </c>
      <c r="W4325" s="3" t="s">
        <v>60</v>
      </c>
      <c r="X4325" s="3" t="s">
        <v>60</v>
      </c>
      <c r="Y4325" s="3" t="s">
        <v>60</v>
      </c>
      <c r="Z4325" s="3" t="s">
        <v>60</v>
      </c>
    </row>
    <row r="4326" spans="1:26" x14ac:dyDescent="0.3">
      <c r="A4326" s="2" t="s">
        <v>815</v>
      </c>
      <c r="B4326" s="2" t="s">
        <v>816</v>
      </c>
      <c r="C4326" s="2">
        <v>222</v>
      </c>
      <c r="D4326" s="2" t="s">
        <v>24</v>
      </c>
      <c r="E4326" s="2" t="s">
        <v>226</v>
      </c>
      <c r="F4326" s="2" t="s">
        <v>58</v>
      </c>
      <c r="G4326" s="2" t="s">
        <v>227</v>
      </c>
      <c r="H4326" s="2" t="s">
        <v>60</v>
      </c>
      <c r="I4326" s="2">
        <v>2630</v>
      </c>
      <c r="J4326" s="2">
        <v>19700</v>
      </c>
      <c r="K4326" s="2">
        <v>1695</v>
      </c>
      <c r="L4326" s="2">
        <v>1204.32</v>
      </c>
      <c r="M4326" s="2">
        <v>1389.74</v>
      </c>
      <c r="N4326" s="2">
        <v>71.05</v>
      </c>
      <c r="O4326" s="2">
        <v>86.66</v>
      </c>
      <c r="P4326" s="2">
        <v>13630</v>
      </c>
      <c r="Q4326" s="2">
        <v>12077.25</v>
      </c>
      <c r="R4326" s="2">
        <v>13353.6</v>
      </c>
      <c r="S4326" s="2">
        <v>88.61</v>
      </c>
      <c r="T4326" s="2">
        <v>90.44</v>
      </c>
      <c r="U4326" s="2">
        <v>89.51</v>
      </c>
      <c r="V4326" s="2">
        <v>63.6</v>
      </c>
      <c r="W4326" s="2">
        <v>73.39</v>
      </c>
      <c r="X4326" s="2">
        <v>88.5</v>
      </c>
      <c r="Y4326" s="2">
        <v>78.42</v>
      </c>
      <c r="Z4326" s="2">
        <v>86.7</v>
      </c>
    </row>
    <row r="4327" spans="1:26" x14ac:dyDescent="0.3">
      <c r="A4327" s="3" t="s">
        <v>815</v>
      </c>
      <c r="B4327" s="3" t="s">
        <v>816</v>
      </c>
      <c r="C4327" s="3">
        <v>223</v>
      </c>
      <c r="D4327" s="3" t="s">
        <v>24</v>
      </c>
      <c r="E4327" s="3" t="s">
        <v>226</v>
      </c>
      <c r="F4327" s="3" t="s">
        <v>58</v>
      </c>
      <c r="G4327" s="3" t="s">
        <v>228</v>
      </c>
      <c r="H4327" s="3" t="s">
        <v>60</v>
      </c>
      <c r="I4327" s="3">
        <v>1265</v>
      </c>
      <c r="J4327" s="3">
        <v>6800</v>
      </c>
      <c r="K4327" s="3">
        <v>558</v>
      </c>
      <c r="L4327" s="3">
        <v>509.42</v>
      </c>
      <c r="M4327" s="3">
        <v>315.42</v>
      </c>
      <c r="N4327" s="3">
        <v>91.29</v>
      </c>
      <c r="O4327" s="3">
        <v>161.51</v>
      </c>
      <c r="P4327" s="3">
        <v>4579</v>
      </c>
      <c r="Q4327" s="3">
        <v>4380.63</v>
      </c>
      <c r="R4327" s="3">
        <v>4165.87</v>
      </c>
      <c r="S4327" s="3">
        <v>95.67</v>
      </c>
      <c r="T4327" s="3">
        <v>105.16</v>
      </c>
      <c r="U4327" s="3">
        <v>61.26</v>
      </c>
      <c r="V4327" s="3">
        <v>55.93</v>
      </c>
      <c r="W4327" s="3">
        <v>34.630000000000003</v>
      </c>
      <c r="X4327" s="3">
        <v>61.81</v>
      </c>
      <c r="Y4327" s="3">
        <v>59.14</v>
      </c>
      <c r="Z4327" s="3">
        <v>56.24</v>
      </c>
    </row>
    <row r="4328" spans="1:26" x14ac:dyDescent="0.3">
      <c r="A4328" s="2" t="s">
        <v>815</v>
      </c>
      <c r="B4328" s="2" t="s">
        <v>816</v>
      </c>
      <c r="C4328" s="2">
        <v>224</v>
      </c>
      <c r="D4328" s="2" t="s">
        <v>24</v>
      </c>
      <c r="E4328" s="2" t="s">
        <v>226</v>
      </c>
      <c r="F4328" s="2" t="s">
        <v>58</v>
      </c>
      <c r="G4328" s="2" t="s">
        <v>229</v>
      </c>
      <c r="H4328" s="2" t="s">
        <v>60</v>
      </c>
      <c r="I4328" s="2">
        <v>0</v>
      </c>
      <c r="J4328" s="2">
        <v>2000</v>
      </c>
      <c r="K4328" s="2">
        <v>168</v>
      </c>
      <c r="L4328" s="2">
        <v>0</v>
      </c>
      <c r="M4328" s="2">
        <v>0</v>
      </c>
      <c r="N4328" s="2">
        <v>0</v>
      </c>
      <c r="O4328" s="2">
        <v>0</v>
      </c>
      <c r="P4328" s="2">
        <v>810</v>
      </c>
      <c r="Q4328" s="2">
        <v>0</v>
      </c>
      <c r="R4328" s="2">
        <v>0</v>
      </c>
      <c r="S4328" s="2">
        <v>0</v>
      </c>
      <c r="T4328" s="2">
        <v>0</v>
      </c>
      <c r="U4328" s="2">
        <v>35.35</v>
      </c>
      <c r="V4328" s="2">
        <v>0</v>
      </c>
      <c r="W4328" s="2">
        <v>0</v>
      </c>
      <c r="X4328" s="2">
        <v>20.96</v>
      </c>
      <c r="Y4328" s="2">
        <v>0</v>
      </c>
      <c r="Z4328" s="2">
        <v>0</v>
      </c>
    </row>
    <row r="4329" spans="1:26" x14ac:dyDescent="0.3">
      <c r="A4329" s="3" t="s">
        <v>815</v>
      </c>
      <c r="B4329" s="3" t="s">
        <v>816</v>
      </c>
      <c r="C4329" s="3">
        <v>225</v>
      </c>
      <c r="D4329" s="3" t="s">
        <v>24</v>
      </c>
      <c r="E4329" s="3" t="s">
        <v>226</v>
      </c>
      <c r="F4329" s="3" t="s">
        <v>58</v>
      </c>
      <c r="G4329" s="3" t="s">
        <v>230</v>
      </c>
      <c r="H4329" s="3" t="s">
        <v>60</v>
      </c>
      <c r="I4329" s="3">
        <v>0</v>
      </c>
      <c r="J4329" s="3">
        <v>2000</v>
      </c>
      <c r="K4329" s="3">
        <v>166</v>
      </c>
      <c r="L4329" s="3">
        <v>0</v>
      </c>
      <c r="M4329" s="3">
        <v>0</v>
      </c>
      <c r="N4329" s="3">
        <v>0</v>
      </c>
      <c r="O4329" s="3">
        <v>0</v>
      </c>
      <c r="P4329" s="3">
        <v>815</v>
      </c>
      <c r="Q4329" s="3">
        <v>0</v>
      </c>
      <c r="R4329" s="3">
        <v>0</v>
      </c>
      <c r="S4329" s="3">
        <v>0</v>
      </c>
      <c r="T4329" s="3">
        <v>0</v>
      </c>
      <c r="U4329" s="3">
        <v>34.93</v>
      </c>
      <c r="V4329" s="3">
        <v>0</v>
      </c>
      <c r="W4329" s="3">
        <v>0</v>
      </c>
      <c r="X4329" s="3">
        <v>21.09</v>
      </c>
      <c r="Y4329" s="3">
        <v>0</v>
      </c>
      <c r="Z4329" s="3">
        <v>0</v>
      </c>
    </row>
    <row r="4330" spans="1:26" x14ac:dyDescent="0.3">
      <c r="A4330" s="2" t="s">
        <v>815</v>
      </c>
      <c r="B4330" s="2" t="s">
        <v>816</v>
      </c>
      <c r="C4330" s="2">
        <v>226</v>
      </c>
      <c r="D4330" s="2" t="s">
        <v>24</v>
      </c>
      <c r="E4330" s="2" t="s">
        <v>226</v>
      </c>
      <c r="F4330" s="2" t="s">
        <v>58</v>
      </c>
      <c r="G4330" s="2" t="s">
        <v>231</v>
      </c>
      <c r="H4330" s="2" t="s">
        <v>60</v>
      </c>
      <c r="I4330" s="2">
        <v>1000</v>
      </c>
      <c r="J4330" s="2">
        <v>5700</v>
      </c>
      <c r="K4330" s="2">
        <v>431</v>
      </c>
      <c r="L4330" s="2">
        <v>414.52</v>
      </c>
      <c r="M4330" s="2">
        <v>529.98</v>
      </c>
      <c r="N4330" s="2">
        <v>96.18</v>
      </c>
      <c r="O4330" s="2">
        <v>78.209999999999994</v>
      </c>
      <c r="P4330" s="2">
        <v>3929</v>
      </c>
      <c r="Q4330" s="2">
        <v>3251.25</v>
      </c>
      <c r="R4330" s="2">
        <v>3670.27</v>
      </c>
      <c r="S4330" s="2">
        <v>82.75</v>
      </c>
      <c r="T4330" s="2">
        <v>88.58</v>
      </c>
      <c r="U4330" s="2">
        <v>59.86</v>
      </c>
      <c r="V4330" s="2">
        <v>57.57</v>
      </c>
      <c r="W4330" s="2">
        <v>73.61</v>
      </c>
      <c r="X4330" s="2">
        <v>67.09</v>
      </c>
      <c r="Y4330" s="2">
        <v>55.52</v>
      </c>
      <c r="Z4330" s="2">
        <v>57.9</v>
      </c>
    </row>
    <row r="4331" spans="1:26" x14ac:dyDescent="0.3">
      <c r="A4331" s="3" t="s">
        <v>815</v>
      </c>
      <c r="B4331" s="3" t="s">
        <v>816</v>
      </c>
      <c r="C4331" s="3">
        <v>227</v>
      </c>
      <c r="D4331" s="3" t="s">
        <v>24</v>
      </c>
      <c r="E4331" s="3" t="s">
        <v>226</v>
      </c>
      <c r="F4331" s="3" t="s">
        <v>58</v>
      </c>
      <c r="G4331" s="3" t="s">
        <v>232</v>
      </c>
      <c r="H4331" s="3" t="s">
        <v>60</v>
      </c>
      <c r="I4331" s="3" t="s">
        <v>60</v>
      </c>
      <c r="J4331" s="3">
        <v>400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</row>
    <row r="4332" spans="1:26" x14ac:dyDescent="0.3">
      <c r="A4332" s="2" t="s">
        <v>815</v>
      </c>
      <c r="B4332" s="2" t="s">
        <v>816</v>
      </c>
      <c r="C4332" s="2">
        <v>228</v>
      </c>
      <c r="D4332" s="2" t="s">
        <v>24</v>
      </c>
      <c r="E4332" s="2" t="s">
        <v>226</v>
      </c>
      <c r="F4332" s="2" t="s">
        <v>58</v>
      </c>
      <c r="G4332" s="2" t="s">
        <v>233</v>
      </c>
      <c r="H4332" s="2" t="s">
        <v>60</v>
      </c>
      <c r="I4332" s="2">
        <v>920</v>
      </c>
      <c r="J4332" s="2">
        <v>5300</v>
      </c>
      <c r="K4332" s="2">
        <v>404</v>
      </c>
      <c r="L4332" s="2">
        <v>332.34</v>
      </c>
      <c r="M4332" s="2">
        <v>333.62</v>
      </c>
      <c r="N4332" s="2">
        <v>82.26</v>
      </c>
      <c r="O4332" s="2">
        <v>99.62</v>
      </c>
      <c r="P4332" s="2">
        <v>3669</v>
      </c>
      <c r="Q4332" s="2">
        <v>3610.22</v>
      </c>
      <c r="R4332" s="2">
        <v>3629.47</v>
      </c>
      <c r="S4332" s="2">
        <v>98.4</v>
      </c>
      <c r="T4332" s="2">
        <v>99.47</v>
      </c>
      <c r="U4332" s="2">
        <v>49.22</v>
      </c>
      <c r="V4332" s="2">
        <v>50.17</v>
      </c>
      <c r="W4332" s="2">
        <v>40.65</v>
      </c>
      <c r="X4332" s="2">
        <v>54.96</v>
      </c>
      <c r="Y4332" s="2">
        <v>55.39</v>
      </c>
      <c r="Z4332" s="2">
        <v>54.37</v>
      </c>
    </row>
    <row r="4333" spans="1:26" x14ac:dyDescent="0.3">
      <c r="A4333" s="3" t="s">
        <v>815</v>
      </c>
      <c r="B4333" s="3" t="s">
        <v>816</v>
      </c>
      <c r="C4333" s="3">
        <v>229</v>
      </c>
      <c r="D4333" s="3" t="s">
        <v>24</v>
      </c>
      <c r="E4333" s="3" t="s">
        <v>226</v>
      </c>
      <c r="F4333" s="3" t="s">
        <v>58</v>
      </c>
      <c r="G4333" s="3" t="s">
        <v>234</v>
      </c>
      <c r="H4333" s="3" t="s">
        <v>74</v>
      </c>
      <c r="I4333" s="3">
        <v>5815</v>
      </c>
      <c r="J4333" s="3">
        <v>41900</v>
      </c>
      <c r="K4333" s="3">
        <v>3422</v>
      </c>
      <c r="L4333" s="3">
        <v>2460.6</v>
      </c>
      <c r="M4333" s="3">
        <v>2568.7600000000002</v>
      </c>
      <c r="N4333" s="3">
        <v>71.91</v>
      </c>
      <c r="O4333" s="3">
        <v>95.79</v>
      </c>
      <c r="P4333" s="3">
        <v>27432</v>
      </c>
      <c r="Q4333" s="3">
        <v>23319.35</v>
      </c>
      <c r="R4333" s="3">
        <v>24819.21</v>
      </c>
      <c r="S4333" s="3">
        <v>85.01</v>
      </c>
      <c r="T4333" s="3">
        <v>93.96</v>
      </c>
      <c r="U4333" s="3">
        <v>64.62</v>
      </c>
      <c r="V4333" s="3">
        <v>58.77</v>
      </c>
      <c r="W4333" s="3">
        <v>59.12</v>
      </c>
      <c r="X4333" s="3">
        <v>63.69</v>
      </c>
      <c r="Y4333" s="3">
        <v>66.28</v>
      </c>
      <c r="Z4333" s="3">
        <v>69.28</v>
      </c>
    </row>
    <row r="4334" spans="1:26" x14ac:dyDescent="0.3">
      <c r="A4334" s="2" t="s">
        <v>815</v>
      </c>
      <c r="B4334" s="2" t="s">
        <v>816</v>
      </c>
      <c r="C4334" s="2">
        <v>230</v>
      </c>
      <c r="D4334" s="2" t="s">
        <v>24</v>
      </c>
      <c r="E4334" s="2" t="s">
        <v>226</v>
      </c>
      <c r="F4334" s="2" t="s">
        <v>58</v>
      </c>
      <c r="G4334" s="2" t="s">
        <v>58</v>
      </c>
      <c r="H4334" s="2" t="s">
        <v>75</v>
      </c>
      <c r="I4334" s="2">
        <v>5815</v>
      </c>
      <c r="J4334" s="2">
        <v>41900</v>
      </c>
      <c r="K4334" s="2">
        <v>3422</v>
      </c>
      <c r="L4334" s="2">
        <v>2460.6</v>
      </c>
      <c r="M4334" s="2">
        <v>2568.7600000000002</v>
      </c>
      <c r="N4334" s="2">
        <v>71.91</v>
      </c>
      <c r="O4334" s="2">
        <v>95.79</v>
      </c>
      <c r="P4334" s="2">
        <v>27432</v>
      </c>
      <c r="Q4334" s="2">
        <v>23319.35</v>
      </c>
      <c r="R4334" s="2">
        <v>24819.21</v>
      </c>
      <c r="S4334" s="2">
        <v>85.01</v>
      </c>
      <c r="T4334" s="2">
        <v>93.96</v>
      </c>
      <c r="U4334" s="2">
        <v>64.62</v>
      </c>
      <c r="V4334" s="2">
        <v>58.77</v>
      </c>
      <c r="W4334" s="2">
        <v>59.12</v>
      </c>
      <c r="X4334" s="2">
        <v>63.69</v>
      </c>
      <c r="Y4334" s="2">
        <v>66.28</v>
      </c>
      <c r="Z4334" s="2">
        <v>69.28</v>
      </c>
    </row>
    <row r="4335" spans="1:26" x14ac:dyDescent="0.3">
      <c r="A4335" s="3" t="s">
        <v>815</v>
      </c>
      <c r="B4335" s="3" t="s">
        <v>816</v>
      </c>
      <c r="C4335" s="3">
        <v>231</v>
      </c>
      <c r="D4335" s="3" t="s">
        <v>24</v>
      </c>
      <c r="E4335" s="3" t="s">
        <v>226</v>
      </c>
      <c r="F4335" s="3" t="s">
        <v>58</v>
      </c>
      <c r="G4335" s="3" t="s">
        <v>235</v>
      </c>
      <c r="H4335" s="3" t="s">
        <v>60</v>
      </c>
      <c r="I4335" s="3">
        <v>72</v>
      </c>
      <c r="J4335" s="3">
        <v>334</v>
      </c>
      <c r="K4335" s="3">
        <v>18</v>
      </c>
      <c r="L4335" s="3">
        <v>20.09</v>
      </c>
      <c r="M4335" s="3">
        <v>28.47</v>
      </c>
      <c r="N4335" s="3">
        <v>111.61</v>
      </c>
      <c r="O4335" s="3">
        <v>70.569999999999993</v>
      </c>
      <c r="P4335" s="3">
        <v>272</v>
      </c>
      <c r="Q4335" s="3">
        <v>218.08</v>
      </c>
      <c r="R4335" s="3">
        <v>270.81</v>
      </c>
      <c r="S4335" s="3">
        <v>80.180000000000007</v>
      </c>
      <c r="T4335" s="3">
        <v>80.53</v>
      </c>
      <c r="U4335" s="3" t="s">
        <v>60</v>
      </c>
      <c r="V4335" s="3" t="s">
        <v>60</v>
      </c>
      <c r="W4335" s="3" t="s">
        <v>60</v>
      </c>
      <c r="X4335" s="3" t="s">
        <v>60</v>
      </c>
      <c r="Y4335" s="3" t="s">
        <v>60</v>
      </c>
      <c r="Z4335" s="3" t="s">
        <v>60</v>
      </c>
    </row>
    <row r="4336" spans="1:26" x14ac:dyDescent="0.3">
      <c r="A4336" s="2" t="s">
        <v>815</v>
      </c>
      <c r="B4336" s="2" t="s">
        <v>816</v>
      </c>
      <c r="C4336" s="2">
        <v>232</v>
      </c>
      <c r="D4336" s="2" t="s">
        <v>24</v>
      </c>
      <c r="E4336" s="2" t="s">
        <v>226</v>
      </c>
      <c r="F4336" s="2" t="s">
        <v>58</v>
      </c>
      <c r="G4336" s="2" t="s">
        <v>236</v>
      </c>
      <c r="H4336" s="2" t="s">
        <v>60</v>
      </c>
      <c r="I4336" s="2">
        <v>30.6</v>
      </c>
      <c r="J4336" s="2">
        <v>120</v>
      </c>
      <c r="K4336" s="2">
        <v>16</v>
      </c>
      <c r="L4336" s="2">
        <v>8.89</v>
      </c>
      <c r="M4336" s="2">
        <v>7.44</v>
      </c>
      <c r="N4336" s="2">
        <v>55.56</v>
      </c>
      <c r="O4336" s="2">
        <v>119.49</v>
      </c>
      <c r="P4336" s="2">
        <v>69</v>
      </c>
      <c r="Q4336" s="2">
        <v>59.19</v>
      </c>
      <c r="R4336" s="2">
        <v>74.69</v>
      </c>
      <c r="S4336" s="2">
        <v>85.78</v>
      </c>
      <c r="T4336" s="2">
        <v>79.25</v>
      </c>
      <c r="U4336" s="2" t="s">
        <v>60</v>
      </c>
      <c r="V4336" s="2" t="s">
        <v>60</v>
      </c>
      <c r="W4336" s="2" t="s">
        <v>60</v>
      </c>
      <c r="X4336" s="2" t="s">
        <v>60</v>
      </c>
      <c r="Y4336" s="2" t="s">
        <v>60</v>
      </c>
      <c r="Z4336" s="2" t="s">
        <v>60</v>
      </c>
    </row>
    <row r="4337" spans="1:26" x14ac:dyDescent="0.3">
      <c r="A4337" s="3" t="s">
        <v>815</v>
      </c>
      <c r="B4337" s="3" t="s">
        <v>816</v>
      </c>
      <c r="C4337" s="3">
        <v>233</v>
      </c>
      <c r="D4337" s="3" t="s">
        <v>24</v>
      </c>
      <c r="E4337" s="3" t="s">
        <v>226</v>
      </c>
      <c r="F4337" s="3" t="s">
        <v>58</v>
      </c>
      <c r="G4337" s="3" t="s">
        <v>237</v>
      </c>
      <c r="H4337" s="3" t="s">
        <v>60</v>
      </c>
      <c r="I4337" s="3">
        <v>99</v>
      </c>
      <c r="J4337" s="3">
        <v>220</v>
      </c>
      <c r="K4337" s="3">
        <v>15</v>
      </c>
      <c r="L4337" s="3">
        <v>0.89</v>
      </c>
      <c r="M4337" s="3">
        <v>1.56</v>
      </c>
      <c r="N4337" s="3">
        <v>5.93</v>
      </c>
      <c r="O4337" s="3">
        <v>57.05</v>
      </c>
      <c r="P4337" s="3">
        <v>150</v>
      </c>
      <c r="Q4337" s="3">
        <v>110.32</v>
      </c>
      <c r="R4337" s="3">
        <v>78.709999999999994</v>
      </c>
      <c r="S4337" s="3">
        <v>73.55</v>
      </c>
      <c r="T4337" s="3">
        <v>140.16</v>
      </c>
      <c r="U4337" s="3" t="s">
        <v>60</v>
      </c>
      <c r="V4337" s="3" t="s">
        <v>60</v>
      </c>
      <c r="W4337" s="3" t="s">
        <v>60</v>
      </c>
      <c r="X4337" s="3" t="s">
        <v>60</v>
      </c>
      <c r="Y4337" s="3" t="s">
        <v>60</v>
      </c>
      <c r="Z4337" s="3" t="s">
        <v>60</v>
      </c>
    </row>
    <row r="4338" spans="1:26" x14ac:dyDescent="0.3">
      <c r="A4338" s="2" t="s">
        <v>815</v>
      </c>
      <c r="B4338" s="2" t="s">
        <v>816</v>
      </c>
      <c r="C4338" s="2">
        <v>234</v>
      </c>
      <c r="D4338" s="2" t="s">
        <v>24</v>
      </c>
      <c r="E4338" s="2" t="s">
        <v>226</v>
      </c>
      <c r="F4338" s="2" t="s">
        <v>58</v>
      </c>
      <c r="G4338" s="2" t="s">
        <v>238</v>
      </c>
      <c r="H4338" s="2" t="s">
        <v>60</v>
      </c>
      <c r="I4338" s="2">
        <v>300</v>
      </c>
      <c r="J4338" s="2">
        <v>650</v>
      </c>
      <c r="K4338" s="2">
        <v>40</v>
      </c>
      <c r="L4338" s="2">
        <v>2.5499999999999998</v>
      </c>
      <c r="M4338" s="2">
        <v>4.62</v>
      </c>
      <c r="N4338" s="2">
        <v>6.38</v>
      </c>
      <c r="O4338" s="2">
        <v>55.19</v>
      </c>
      <c r="P4338" s="2">
        <v>430</v>
      </c>
      <c r="Q4338" s="2">
        <v>251.82</v>
      </c>
      <c r="R4338" s="2">
        <v>163.81</v>
      </c>
      <c r="S4338" s="2">
        <v>58.56</v>
      </c>
      <c r="T4338" s="2">
        <v>153.72999999999999</v>
      </c>
      <c r="U4338" s="2" t="s">
        <v>60</v>
      </c>
      <c r="V4338" s="2" t="s">
        <v>60</v>
      </c>
      <c r="W4338" s="2" t="s">
        <v>60</v>
      </c>
      <c r="X4338" s="2" t="s">
        <v>60</v>
      </c>
      <c r="Y4338" s="2" t="s">
        <v>60</v>
      </c>
      <c r="Z4338" s="2" t="s">
        <v>60</v>
      </c>
    </row>
    <row r="4339" spans="1:26" x14ac:dyDescent="0.3">
      <c r="A4339" s="3" t="s">
        <v>815</v>
      </c>
      <c r="B4339" s="3" t="s">
        <v>816</v>
      </c>
      <c r="C4339" s="3">
        <v>235</v>
      </c>
      <c r="D4339" s="3" t="s">
        <v>24</v>
      </c>
      <c r="E4339" s="3" t="s">
        <v>226</v>
      </c>
      <c r="F4339" s="3" t="s">
        <v>58</v>
      </c>
      <c r="G4339" s="3" t="s">
        <v>239</v>
      </c>
      <c r="H4339" s="3" t="s">
        <v>12</v>
      </c>
      <c r="I4339" s="3">
        <v>501.6</v>
      </c>
      <c r="J4339" s="3">
        <v>1324</v>
      </c>
      <c r="K4339" s="3">
        <v>89</v>
      </c>
      <c r="L4339" s="3">
        <v>32.42</v>
      </c>
      <c r="M4339" s="3">
        <v>42.09</v>
      </c>
      <c r="N4339" s="3">
        <v>36.43</v>
      </c>
      <c r="O4339" s="3">
        <v>77.03</v>
      </c>
      <c r="P4339" s="3">
        <v>921</v>
      </c>
      <c r="Q4339" s="3">
        <v>639.41</v>
      </c>
      <c r="R4339" s="3">
        <v>588.02</v>
      </c>
      <c r="S4339" s="3">
        <v>69.430000000000007</v>
      </c>
      <c r="T4339" s="3">
        <v>108.74</v>
      </c>
      <c r="U4339" s="3" t="s">
        <v>60</v>
      </c>
      <c r="V4339" s="3" t="s">
        <v>60</v>
      </c>
      <c r="W4339" s="3" t="s">
        <v>60</v>
      </c>
      <c r="X4339" s="3" t="s">
        <v>60</v>
      </c>
      <c r="Y4339" s="3" t="s">
        <v>60</v>
      </c>
      <c r="Z4339" s="3" t="s">
        <v>60</v>
      </c>
    </row>
    <row r="4340" spans="1:26" x14ac:dyDescent="0.3">
      <c r="A4340" s="2" t="s">
        <v>815</v>
      </c>
      <c r="B4340" s="2" t="s">
        <v>816</v>
      </c>
      <c r="C4340" s="2">
        <v>236</v>
      </c>
      <c r="D4340" s="2" t="s">
        <v>24</v>
      </c>
      <c r="E4340" s="2" t="s">
        <v>226</v>
      </c>
      <c r="F4340" s="2" t="s">
        <v>58</v>
      </c>
      <c r="G4340" s="2" t="s">
        <v>58</v>
      </c>
      <c r="H4340" s="2" t="s">
        <v>12</v>
      </c>
      <c r="I4340" s="2">
        <v>501.6</v>
      </c>
      <c r="J4340" s="2">
        <v>1324</v>
      </c>
      <c r="K4340" s="2">
        <v>89</v>
      </c>
      <c r="L4340" s="2">
        <v>32.42</v>
      </c>
      <c r="M4340" s="2">
        <v>42.09</v>
      </c>
      <c r="N4340" s="2">
        <v>36.43</v>
      </c>
      <c r="O4340" s="2">
        <v>77.03</v>
      </c>
      <c r="P4340" s="2">
        <v>921</v>
      </c>
      <c r="Q4340" s="2">
        <v>639.41</v>
      </c>
      <c r="R4340" s="2">
        <v>588.02</v>
      </c>
      <c r="S4340" s="2">
        <v>69.430000000000007</v>
      </c>
      <c r="T4340" s="2">
        <v>108.74</v>
      </c>
      <c r="U4340" s="2" t="s">
        <v>60</v>
      </c>
      <c r="V4340" s="2" t="s">
        <v>60</v>
      </c>
      <c r="W4340" s="2" t="s">
        <v>60</v>
      </c>
      <c r="X4340" s="2" t="s">
        <v>60</v>
      </c>
      <c r="Y4340" s="2" t="s">
        <v>60</v>
      </c>
      <c r="Z4340" s="2" t="s">
        <v>60</v>
      </c>
    </row>
    <row r="4341" spans="1:26" x14ac:dyDescent="0.3">
      <c r="A4341" s="3" t="s">
        <v>815</v>
      </c>
      <c r="B4341" s="3" t="s">
        <v>816</v>
      </c>
      <c r="C4341" s="3">
        <v>237</v>
      </c>
      <c r="D4341" s="3" t="s">
        <v>24</v>
      </c>
      <c r="E4341" s="3" t="s">
        <v>226</v>
      </c>
      <c r="F4341" s="3" t="s">
        <v>65</v>
      </c>
      <c r="G4341" s="3" t="s">
        <v>240</v>
      </c>
      <c r="H4341" s="3" t="s">
        <v>60</v>
      </c>
      <c r="I4341" s="3">
        <v>90</v>
      </c>
      <c r="J4341" s="3">
        <v>300</v>
      </c>
      <c r="K4341" s="3">
        <v>24</v>
      </c>
      <c r="L4341" s="3">
        <v>15.18</v>
      </c>
      <c r="M4341" s="3">
        <v>0</v>
      </c>
      <c r="N4341" s="3">
        <v>63.25</v>
      </c>
      <c r="O4341" s="3">
        <v>0</v>
      </c>
      <c r="P4341" s="3">
        <v>204</v>
      </c>
      <c r="Q4341" s="3">
        <v>256.89999999999998</v>
      </c>
      <c r="R4341" s="3">
        <v>196.98</v>
      </c>
      <c r="S4341" s="3">
        <v>125.93</v>
      </c>
      <c r="T4341" s="3">
        <v>130.41999999999999</v>
      </c>
      <c r="U4341" s="3">
        <v>37.04</v>
      </c>
      <c r="V4341" s="3">
        <v>23.43</v>
      </c>
      <c r="W4341" s="3">
        <v>0</v>
      </c>
      <c r="X4341" s="3">
        <v>38.71</v>
      </c>
      <c r="Y4341" s="3">
        <v>48.74</v>
      </c>
      <c r="Z4341" s="3">
        <v>37.369999999999997</v>
      </c>
    </row>
    <row r="4342" spans="1:26" x14ac:dyDescent="0.3">
      <c r="A4342" s="2" t="s">
        <v>815</v>
      </c>
      <c r="B4342" s="2" t="s">
        <v>816</v>
      </c>
      <c r="C4342" s="2">
        <v>238</v>
      </c>
      <c r="D4342" s="2" t="s">
        <v>24</v>
      </c>
      <c r="E4342" s="2" t="s">
        <v>226</v>
      </c>
      <c r="F4342" s="2" t="s">
        <v>65</v>
      </c>
      <c r="G4342" s="2" t="s">
        <v>241</v>
      </c>
      <c r="H4342" s="2" t="s">
        <v>60</v>
      </c>
      <c r="I4342" s="2">
        <v>90</v>
      </c>
      <c r="J4342" s="2">
        <v>280</v>
      </c>
      <c r="K4342" s="2">
        <v>23</v>
      </c>
      <c r="L4342" s="2">
        <v>15.18</v>
      </c>
      <c r="M4342" s="2">
        <v>0</v>
      </c>
      <c r="N4342" s="2">
        <v>66</v>
      </c>
      <c r="O4342" s="2">
        <v>0</v>
      </c>
      <c r="P4342" s="2">
        <v>192</v>
      </c>
      <c r="Q4342" s="2">
        <v>262.68</v>
      </c>
      <c r="R4342" s="2">
        <v>193.09</v>
      </c>
      <c r="S4342" s="2">
        <v>136.81</v>
      </c>
      <c r="T4342" s="2">
        <v>136.04</v>
      </c>
      <c r="U4342" s="2">
        <v>35.49</v>
      </c>
      <c r="V4342" s="2">
        <v>23.43</v>
      </c>
      <c r="W4342" s="2">
        <v>0</v>
      </c>
      <c r="X4342" s="2">
        <v>36.43</v>
      </c>
      <c r="Y4342" s="2">
        <v>49.84</v>
      </c>
      <c r="Z4342" s="2">
        <v>36.64</v>
      </c>
    </row>
    <row r="4343" spans="1:26" x14ac:dyDescent="0.3">
      <c r="A4343" s="3" t="s">
        <v>815</v>
      </c>
      <c r="B4343" s="3" t="s">
        <v>816</v>
      </c>
      <c r="C4343" s="3">
        <v>239</v>
      </c>
      <c r="D4343" s="3" t="s">
        <v>24</v>
      </c>
      <c r="E4343" s="3" t="s">
        <v>226</v>
      </c>
      <c r="F4343" s="3" t="s">
        <v>65</v>
      </c>
      <c r="G4343" s="3" t="s">
        <v>242</v>
      </c>
      <c r="H4343" s="3" t="s">
        <v>60</v>
      </c>
      <c r="I4343" s="3">
        <v>90</v>
      </c>
      <c r="J4343" s="3">
        <v>325</v>
      </c>
      <c r="K4343" s="3">
        <v>26</v>
      </c>
      <c r="L4343" s="3">
        <v>15.18</v>
      </c>
      <c r="M4343" s="3">
        <v>0</v>
      </c>
      <c r="N4343" s="3">
        <v>58.38</v>
      </c>
      <c r="O4343" s="3">
        <v>0</v>
      </c>
      <c r="P4343" s="3">
        <v>222</v>
      </c>
      <c r="Q4343" s="3">
        <v>256.52999999999997</v>
      </c>
      <c r="R4343" s="3">
        <v>192.39</v>
      </c>
      <c r="S4343" s="3">
        <v>115.55</v>
      </c>
      <c r="T4343" s="3">
        <v>133.34</v>
      </c>
      <c r="U4343" s="3">
        <v>40.119999999999997</v>
      </c>
      <c r="V4343" s="3">
        <v>23.43</v>
      </c>
      <c r="W4343" s="3">
        <v>0</v>
      </c>
      <c r="X4343" s="3">
        <v>42.12</v>
      </c>
      <c r="Y4343" s="3">
        <v>48.67</v>
      </c>
      <c r="Z4343" s="3">
        <v>36.5</v>
      </c>
    </row>
    <row r="4344" spans="1:26" x14ac:dyDescent="0.3">
      <c r="A4344" s="2" t="s">
        <v>815</v>
      </c>
      <c r="B4344" s="2" t="s">
        <v>816</v>
      </c>
      <c r="C4344" s="2">
        <v>240</v>
      </c>
      <c r="D4344" s="2" t="s">
        <v>24</v>
      </c>
      <c r="E4344" s="2" t="s">
        <v>226</v>
      </c>
      <c r="F4344" s="2" t="s">
        <v>65</v>
      </c>
      <c r="G4344" s="2" t="s">
        <v>243</v>
      </c>
      <c r="H4344" s="2" t="s">
        <v>60</v>
      </c>
      <c r="I4344" s="2">
        <v>90</v>
      </c>
      <c r="J4344" s="2">
        <v>280</v>
      </c>
      <c r="K4344" s="2">
        <v>23</v>
      </c>
      <c r="L4344" s="2">
        <v>15.16</v>
      </c>
      <c r="M4344" s="2">
        <v>0</v>
      </c>
      <c r="N4344" s="2">
        <v>65.91</v>
      </c>
      <c r="O4344" s="2">
        <v>0</v>
      </c>
      <c r="P4344" s="2">
        <v>192</v>
      </c>
      <c r="Q4344" s="2">
        <v>271.45999999999998</v>
      </c>
      <c r="R4344" s="2">
        <v>193.87</v>
      </c>
      <c r="S4344" s="2">
        <v>141.38999999999999</v>
      </c>
      <c r="T4344" s="2">
        <v>140.02000000000001</v>
      </c>
      <c r="U4344" s="2">
        <v>35.49</v>
      </c>
      <c r="V4344" s="2">
        <v>23.4</v>
      </c>
      <c r="W4344" s="2">
        <v>0</v>
      </c>
      <c r="X4344" s="2">
        <v>36.43</v>
      </c>
      <c r="Y4344" s="2">
        <v>51.51</v>
      </c>
      <c r="Z4344" s="2">
        <v>36.78</v>
      </c>
    </row>
    <row r="4345" spans="1:26" x14ac:dyDescent="0.3">
      <c r="A4345" s="3" t="s">
        <v>815</v>
      </c>
      <c r="B4345" s="3" t="s">
        <v>816</v>
      </c>
      <c r="C4345" s="3">
        <v>241</v>
      </c>
      <c r="D4345" s="3" t="s">
        <v>24</v>
      </c>
      <c r="E4345" s="3" t="s">
        <v>226</v>
      </c>
      <c r="F4345" s="3" t="s">
        <v>65</v>
      </c>
      <c r="G4345" s="3" t="s">
        <v>244</v>
      </c>
      <c r="H4345" s="3" t="s">
        <v>60</v>
      </c>
      <c r="I4345" s="3">
        <v>90</v>
      </c>
      <c r="J4345" s="3">
        <v>350</v>
      </c>
      <c r="K4345" s="3">
        <v>28</v>
      </c>
      <c r="L4345" s="3">
        <v>17.27</v>
      </c>
      <c r="M4345" s="3">
        <v>0</v>
      </c>
      <c r="N4345" s="3">
        <v>61.68</v>
      </c>
      <c r="O4345" s="3">
        <v>0</v>
      </c>
      <c r="P4345" s="3">
        <v>240</v>
      </c>
      <c r="Q4345" s="3">
        <v>258.38</v>
      </c>
      <c r="R4345" s="3">
        <v>201.69</v>
      </c>
      <c r="S4345" s="3">
        <v>107.66</v>
      </c>
      <c r="T4345" s="3">
        <v>128.11000000000001</v>
      </c>
      <c r="U4345" s="3">
        <v>43.21</v>
      </c>
      <c r="V4345" s="3">
        <v>26.65</v>
      </c>
      <c r="W4345" s="3">
        <v>0</v>
      </c>
      <c r="X4345" s="3">
        <v>45.54</v>
      </c>
      <c r="Y4345" s="3">
        <v>49.02</v>
      </c>
      <c r="Z4345" s="3">
        <v>38.270000000000003</v>
      </c>
    </row>
    <row r="4346" spans="1:26" x14ac:dyDescent="0.3">
      <c r="A4346" s="2" t="s">
        <v>815</v>
      </c>
      <c r="B4346" s="2" t="s">
        <v>816</v>
      </c>
      <c r="C4346" s="2">
        <v>242</v>
      </c>
      <c r="D4346" s="2" t="s">
        <v>24</v>
      </c>
      <c r="E4346" s="2" t="s">
        <v>226</v>
      </c>
      <c r="F4346" s="2" t="s">
        <v>65</v>
      </c>
      <c r="G4346" s="2" t="s">
        <v>245</v>
      </c>
      <c r="H4346" s="2" t="s">
        <v>74</v>
      </c>
      <c r="I4346" s="2">
        <v>450</v>
      </c>
      <c r="J4346" s="2">
        <v>1535</v>
      </c>
      <c r="K4346" s="2">
        <v>124</v>
      </c>
      <c r="L4346" s="2">
        <v>77.97</v>
      </c>
      <c r="M4346" s="2">
        <v>0</v>
      </c>
      <c r="N4346" s="2">
        <v>62.88</v>
      </c>
      <c r="O4346" s="2">
        <v>0</v>
      </c>
      <c r="P4346" s="2">
        <v>1050</v>
      </c>
      <c r="Q4346" s="2">
        <v>1305.95</v>
      </c>
      <c r="R4346" s="2">
        <v>978.02</v>
      </c>
      <c r="S4346" s="2">
        <v>124.38</v>
      </c>
      <c r="T4346" s="2">
        <v>133.53</v>
      </c>
      <c r="U4346" s="2">
        <v>38.270000000000003</v>
      </c>
      <c r="V4346" s="2">
        <v>24.06</v>
      </c>
      <c r="W4346" s="2">
        <v>0</v>
      </c>
      <c r="X4346" s="2">
        <v>39.85</v>
      </c>
      <c r="Y4346" s="2">
        <v>49.56</v>
      </c>
      <c r="Z4346" s="2">
        <v>37.11</v>
      </c>
    </row>
    <row r="4347" spans="1:26" x14ac:dyDescent="0.3">
      <c r="A4347" s="3" t="s">
        <v>815</v>
      </c>
      <c r="B4347" s="3" t="s">
        <v>816</v>
      </c>
      <c r="C4347" s="3">
        <v>243</v>
      </c>
      <c r="D4347" s="3" t="s">
        <v>24</v>
      </c>
      <c r="E4347" s="3" t="s">
        <v>226</v>
      </c>
      <c r="F4347" s="3" t="s">
        <v>65</v>
      </c>
      <c r="G4347" s="3" t="s">
        <v>246</v>
      </c>
      <c r="H4347" s="3" t="s">
        <v>60</v>
      </c>
      <c r="I4347" s="3">
        <v>1200</v>
      </c>
      <c r="J4347" s="3">
        <v>8900</v>
      </c>
      <c r="K4347" s="3">
        <v>687</v>
      </c>
      <c r="L4347" s="3">
        <v>460.74</v>
      </c>
      <c r="M4347" s="3">
        <v>647.16999999999996</v>
      </c>
      <c r="N4347" s="3">
        <v>67.069999999999993</v>
      </c>
      <c r="O4347" s="3">
        <v>71.19</v>
      </c>
      <c r="P4347" s="3">
        <v>5810</v>
      </c>
      <c r="Q4347" s="3">
        <v>5757.17</v>
      </c>
      <c r="R4347" s="3">
        <v>5423.1</v>
      </c>
      <c r="S4347" s="3">
        <v>99.09</v>
      </c>
      <c r="T4347" s="3">
        <v>106.16</v>
      </c>
      <c r="U4347" s="3">
        <v>79.510000000000005</v>
      </c>
      <c r="V4347" s="3">
        <v>53.33</v>
      </c>
      <c r="W4347" s="3">
        <v>74.900000000000006</v>
      </c>
      <c r="X4347" s="3">
        <v>82.68</v>
      </c>
      <c r="Y4347" s="3">
        <v>81.93</v>
      </c>
      <c r="Z4347" s="3">
        <v>77.17</v>
      </c>
    </row>
    <row r="4348" spans="1:26" x14ac:dyDescent="0.3">
      <c r="A4348" s="2" t="s">
        <v>815</v>
      </c>
      <c r="B4348" s="2" t="s">
        <v>816</v>
      </c>
      <c r="C4348" s="2">
        <v>244</v>
      </c>
      <c r="D4348" s="2" t="s">
        <v>24</v>
      </c>
      <c r="E4348" s="2" t="s">
        <v>226</v>
      </c>
      <c r="F4348" s="2" t="s">
        <v>65</v>
      </c>
      <c r="G4348" s="2" t="s">
        <v>247</v>
      </c>
      <c r="H4348" s="2" t="s">
        <v>74</v>
      </c>
      <c r="I4348" s="2">
        <v>1200</v>
      </c>
      <c r="J4348" s="2">
        <v>8900</v>
      </c>
      <c r="K4348" s="2">
        <v>687</v>
      </c>
      <c r="L4348" s="2">
        <v>460.74</v>
      </c>
      <c r="M4348" s="2">
        <v>647.16999999999996</v>
      </c>
      <c r="N4348" s="2">
        <v>67.069999999999993</v>
      </c>
      <c r="O4348" s="2">
        <v>71.19</v>
      </c>
      <c r="P4348" s="2">
        <v>5810</v>
      </c>
      <c r="Q4348" s="2">
        <v>5757.17</v>
      </c>
      <c r="R4348" s="2">
        <v>5423.1</v>
      </c>
      <c r="S4348" s="2">
        <v>99.09</v>
      </c>
      <c r="T4348" s="2">
        <v>106.16</v>
      </c>
      <c r="U4348" s="2">
        <v>79.510000000000005</v>
      </c>
      <c r="V4348" s="2">
        <v>53.33</v>
      </c>
      <c r="W4348" s="2">
        <v>74.900000000000006</v>
      </c>
      <c r="X4348" s="2">
        <v>82.68</v>
      </c>
      <c r="Y4348" s="2">
        <v>81.93</v>
      </c>
      <c r="Z4348" s="2">
        <v>77.17</v>
      </c>
    </row>
    <row r="4349" spans="1:26" x14ac:dyDescent="0.3">
      <c r="A4349" s="3" t="s">
        <v>815</v>
      </c>
      <c r="B4349" s="3" t="s">
        <v>816</v>
      </c>
      <c r="C4349" s="3">
        <v>245</v>
      </c>
      <c r="D4349" s="3" t="s">
        <v>24</v>
      </c>
      <c r="E4349" s="3" t="s">
        <v>226</v>
      </c>
      <c r="F4349" s="3" t="s">
        <v>65</v>
      </c>
      <c r="G4349" s="3" t="s">
        <v>248</v>
      </c>
      <c r="H4349" s="3" t="s">
        <v>60</v>
      </c>
      <c r="I4349" s="3">
        <v>1980</v>
      </c>
      <c r="J4349" s="3">
        <v>10500</v>
      </c>
      <c r="K4349" s="3">
        <v>774</v>
      </c>
      <c r="L4349" s="3">
        <v>858.08</v>
      </c>
      <c r="M4349" s="3">
        <v>677.24</v>
      </c>
      <c r="N4349" s="3">
        <v>110.86</v>
      </c>
      <c r="O4349" s="3">
        <v>126.7</v>
      </c>
      <c r="P4349" s="3">
        <v>7212</v>
      </c>
      <c r="Q4349" s="3">
        <v>8671.9599999999991</v>
      </c>
      <c r="R4349" s="3">
        <v>7809.6</v>
      </c>
      <c r="S4349" s="3">
        <v>120.24</v>
      </c>
      <c r="T4349" s="3">
        <v>111.04</v>
      </c>
      <c r="U4349" s="3">
        <v>54.29</v>
      </c>
      <c r="V4349" s="3">
        <v>60.19</v>
      </c>
      <c r="W4349" s="3">
        <v>47.51</v>
      </c>
      <c r="X4349" s="3">
        <v>62.2</v>
      </c>
      <c r="Y4349" s="3">
        <v>74.790000000000006</v>
      </c>
      <c r="Z4349" s="3">
        <v>67.349999999999994</v>
      </c>
    </row>
    <row r="4350" spans="1:26" x14ac:dyDescent="0.3">
      <c r="A4350" s="2" t="s">
        <v>815</v>
      </c>
      <c r="B4350" s="2" t="s">
        <v>816</v>
      </c>
      <c r="C4350" s="2">
        <v>246</v>
      </c>
      <c r="D4350" s="2" t="s">
        <v>24</v>
      </c>
      <c r="E4350" s="2" t="s">
        <v>226</v>
      </c>
      <c r="F4350" s="2" t="s">
        <v>65</v>
      </c>
      <c r="G4350" s="2" t="s">
        <v>249</v>
      </c>
      <c r="H4350" s="2" t="s">
        <v>74</v>
      </c>
      <c r="I4350" s="2">
        <v>1980</v>
      </c>
      <c r="J4350" s="2">
        <v>10500</v>
      </c>
      <c r="K4350" s="2">
        <v>774</v>
      </c>
      <c r="L4350" s="2">
        <v>858.08</v>
      </c>
      <c r="M4350" s="2">
        <v>677.24</v>
      </c>
      <c r="N4350" s="2">
        <v>110.86</v>
      </c>
      <c r="O4350" s="2">
        <v>126.7</v>
      </c>
      <c r="P4350" s="2">
        <v>7212</v>
      </c>
      <c r="Q4350" s="2">
        <v>8671.9599999999991</v>
      </c>
      <c r="R4350" s="2">
        <v>7809.6</v>
      </c>
      <c r="S4350" s="2">
        <v>120.24</v>
      </c>
      <c r="T4350" s="2">
        <v>111.04</v>
      </c>
      <c r="U4350" s="2">
        <v>54.29</v>
      </c>
      <c r="V4350" s="2">
        <v>60.19</v>
      </c>
      <c r="W4350" s="2">
        <v>47.51</v>
      </c>
      <c r="X4350" s="2">
        <v>62.2</v>
      </c>
      <c r="Y4350" s="2">
        <v>74.790000000000006</v>
      </c>
      <c r="Z4350" s="2">
        <v>67.349999999999994</v>
      </c>
    </row>
    <row r="4351" spans="1:26" x14ac:dyDescent="0.3">
      <c r="A4351" s="3" t="s">
        <v>815</v>
      </c>
      <c r="B4351" s="3" t="s">
        <v>816</v>
      </c>
      <c r="C4351" s="3">
        <v>247</v>
      </c>
      <c r="D4351" s="3" t="s">
        <v>24</v>
      </c>
      <c r="E4351" s="3" t="s">
        <v>226</v>
      </c>
      <c r="F4351" s="3" t="s">
        <v>65</v>
      </c>
      <c r="G4351" s="3" t="s">
        <v>250</v>
      </c>
      <c r="H4351" s="3" t="s">
        <v>60</v>
      </c>
      <c r="I4351" s="3">
        <v>1980</v>
      </c>
      <c r="J4351" s="3">
        <v>12600</v>
      </c>
      <c r="K4351" s="3">
        <v>723</v>
      </c>
      <c r="L4351" s="3">
        <v>1034.42</v>
      </c>
      <c r="M4351" s="3">
        <v>1042.56</v>
      </c>
      <c r="N4351" s="3">
        <v>143.07</v>
      </c>
      <c r="O4351" s="3">
        <v>99.22</v>
      </c>
      <c r="P4351" s="3">
        <v>8542</v>
      </c>
      <c r="Q4351" s="3">
        <v>8628.98</v>
      </c>
      <c r="R4351" s="3">
        <v>8564.06</v>
      </c>
      <c r="S4351" s="3">
        <v>101.02</v>
      </c>
      <c r="T4351" s="3">
        <v>100.76</v>
      </c>
      <c r="U4351" s="3">
        <v>50.72</v>
      </c>
      <c r="V4351" s="3">
        <v>72.56</v>
      </c>
      <c r="W4351" s="3">
        <v>73.13</v>
      </c>
      <c r="X4351" s="3">
        <v>73.67</v>
      </c>
      <c r="Y4351" s="3">
        <v>74.42</v>
      </c>
      <c r="Z4351" s="3">
        <v>73.86</v>
      </c>
    </row>
    <row r="4352" spans="1:26" x14ac:dyDescent="0.3">
      <c r="A4352" s="2" t="s">
        <v>815</v>
      </c>
      <c r="B4352" s="2" t="s">
        <v>816</v>
      </c>
      <c r="C4352" s="2">
        <v>248</v>
      </c>
      <c r="D4352" s="2" t="s">
        <v>24</v>
      </c>
      <c r="E4352" s="2" t="s">
        <v>226</v>
      </c>
      <c r="F4352" s="2" t="s">
        <v>65</v>
      </c>
      <c r="G4352" s="2" t="s">
        <v>251</v>
      </c>
      <c r="H4352" s="2" t="s">
        <v>74</v>
      </c>
      <c r="I4352" s="2">
        <v>1980</v>
      </c>
      <c r="J4352" s="2">
        <v>12600</v>
      </c>
      <c r="K4352" s="2">
        <v>723</v>
      </c>
      <c r="L4352" s="2">
        <v>1034.42</v>
      </c>
      <c r="M4352" s="2">
        <v>1042.56</v>
      </c>
      <c r="N4352" s="2">
        <v>143.07</v>
      </c>
      <c r="O4352" s="2">
        <v>99.22</v>
      </c>
      <c r="P4352" s="2">
        <v>8542</v>
      </c>
      <c r="Q4352" s="2">
        <v>8628.98</v>
      </c>
      <c r="R4352" s="2">
        <v>8564.06</v>
      </c>
      <c r="S4352" s="2">
        <v>101.02</v>
      </c>
      <c r="T4352" s="2">
        <v>100.76</v>
      </c>
      <c r="U4352" s="2">
        <v>50.72</v>
      </c>
      <c r="V4352" s="2">
        <v>72.56</v>
      </c>
      <c r="W4352" s="2">
        <v>73.13</v>
      </c>
      <c r="X4352" s="2">
        <v>73.67</v>
      </c>
      <c r="Y4352" s="2">
        <v>74.42</v>
      </c>
      <c r="Z4352" s="2">
        <v>73.86</v>
      </c>
    </row>
    <row r="4353" spans="1:26" x14ac:dyDescent="0.3">
      <c r="A4353" s="3" t="s">
        <v>815</v>
      </c>
      <c r="B4353" s="3" t="s">
        <v>816</v>
      </c>
      <c r="C4353" s="3">
        <v>249</v>
      </c>
      <c r="D4353" s="3" t="s">
        <v>24</v>
      </c>
      <c r="E4353" s="3" t="s">
        <v>226</v>
      </c>
      <c r="F4353" s="3" t="s">
        <v>65</v>
      </c>
      <c r="G4353" s="3" t="s">
        <v>252</v>
      </c>
      <c r="H4353" s="3" t="s">
        <v>60</v>
      </c>
      <c r="I4353" s="3">
        <v>1200</v>
      </c>
      <c r="J4353" s="3">
        <v>6700</v>
      </c>
      <c r="K4353" s="3">
        <v>501</v>
      </c>
      <c r="L4353" s="3">
        <v>531.70000000000005</v>
      </c>
      <c r="M4353" s="3">
        <v>723.8</v>
      </c>
      <c r="N4353" s="3">
        <v>106.13</v>
      </c>
      <c r="O4353" s="3">
        <v>73.459999999999994</v>
      </c>
      <c r="P4353" s="3">
        <v>4642</v>
      </c>
      <c r="Q4353" s="3">
        <v>5084.6000000000004</v>
      </c>
      <c r="R4353" s="3">
        <v>5187.3500000000004</v>
      </c>
      <c r="S4353" s="3">
        <v>109.53</v>
      </c>
      <c r="T4353" s="3">
        <v>98.02</v>
      </c>
      <c r="U4353" s="3">
        <v>57.99</v>
      </c>
      <c r="V4353" s="3">
        <v>61.54</v>
      </c>
      <c r="W4353" s="3">
        <v>83.77</v>
      </c>
      <c r="X4353" s="3">
        <v>66.06</v>
      </c>
      <c r="Y4353" s="3">
        <v>72.36</v>
      </c>
      <c r="Z4353" s="3">
        <v>73.819999999999993</v>
      </c>
    </row>
    <row r="4354" spans="1:26" x14ac:dyDescent="0.3">
      <c r="A4354" s="2" t="s">
        <v>815</v>
      </c>
      <c r="B4354" s="2" t="s">
        <v>816</v>
      </c>
      <c r="C4354" s="2">
        <v>250</v>
      </c>
      <c r="D4354" s="2" t="s">
        <v>24</v>
      </c>
      <c r="E4354" s="2" t="s">
        <v>226</v>
      </c>
      <c r="F4354" s="2" t="s">
        <v>65</v>
      </c>
      <c r="G4354" s="2" t="s">
        <v>253</v>
      </c>
      <c r="H4354" s="2" t="s">
        <v>74</v>
      </c>
      <c r="I4354" s="2">
        <v>1200</v>
      </c>
      <c r="J4354" s="2">
        <v>6700</v>
      </c>
      <c r="K4354" s="2">
        <v>501</v>
      </c>
      <c r="L4354" s="2">
        <v>531.70000000000005</v>
      </c>
      <c r="M4354" s="2">
        <v>723.8</v>
      </c>
      <c r="N4354" s="2">
        <v>106.13</v>
      </c>
      <c r="O4354" s="2">
        <v>73.459999999999994</v>
      </c>
      <c r="P4354" s="2">
        <v>4642</v>
      </c>
      <c r="Q4354" s="2">
        <v>5084.6000000000004</v>
      </c>
      <c r="R4354" s="2">
        <v>5187.3500000000004</v>
      </c>
      <c r="S4354" s="2">
        <v>109.53</v>
      </c>
      <c r="T4354" s="2">
        <v>98.02</v>
      </c>
      <c r="U4354" s="2">
        <v>57.99</v>
      </c>
      <c r="V4354" s="2">
        <v>61.54</v>
      </c>
      <c r="W4354" s="2">
        <v>83.77</v>
      </c>
      <c r="X4354" s="2">
        <v>66.06</v>
      </c>
      <c r="Y4354" s="2">
        <v>72.36</v>
      </c>
      <c r="Z4354" s="2">
        <v>73.819999999999993</v>
      </c>
    </row>
    <row r="4355" spans="1:26" x14ac:dyDescent="0.3">
      <c r="A4355" s="3" t="s">
        <v>815</v>
      </c>
      <c r="B4355" s="3" t="s">
        <v>816</v>
      </c>
      <c r="C4355" s="3">
        <v>251</v>
      </c>
      <c r="D4355" s="3" t="s">
        <v>24</v>
      </c>
      <c r="E4355" s="3" t="s">
        <v>226</v>
      </c>
      <c r="F4355" s="3" t="s">
        <v>65</v>
      </c>
      <c r="G4355" s="3" t="s">
        <v>65</v>
      </c>
      <c r="H4355" s="3" t="s">
        <v>75</v>
      </c>
      <c r="I4355" s="3">
        <v>6810</v>
      </c>
      <c r="J4355" s="3">
        <v>40235</v>
      </c>
      <c r="K4355" s="3">
        <v>2809</v>
      </c>
      <c r="L4355" s="3">
        <v>2962.91</v>
      </c>
      <c r="M4355" s="3">
        <v>3090.77</v>
      </c>
      <c r="N4355" s="3">
        <v>105.48</v>
      </c>
      <c r="O4355" s="3">
        <v>95.86</v>
      </c>
      <c r="P4355" s="3">
        <v>27256</v>
      </c>
      <c r="Q4355" s="3">
        <v>29448.66</v>
      </c>
      <c r="R4355" s="3">
        <v>27962.13</v>
      </c>
      <c r="S4355" s="3">
        <v>108.04</v>
      </c>
      <c r="T4355" s="3">
        <v>105.32</v>
      </c>
      <c r="U4355" s="3">
        <v>57.29</v>
      </c>
      <c r="V4355" s="3">
        <v>60.43</v>
      </c>
      <c r="W4355" s="3">
        <v>63.04</v>
      </c>
      <c r="X4355" s="3">
        <v>68.349999999999994</v>
      </c>
      <c r="Y4355" s="3">
        <v>73.84</v>
      </c>
      <c r="Z4355" s="3">
        <v>70.12</v>
      </c>
    </row>
    <row r="4356" spans="1:26" x14ac:dyDescent="0.3">
      <c r="A4356" s="2" t="s">
        <v>815</v>
      </c>
      <c r="B4356" s="2" t="s">
        <v>816</v>
      </c>
      <c r="C4356" s="2">
        <v>252</v>
      </c>
      <c r="D4356" s="2" t="s">
        <v>24</v>
      </c>
      <c r="E4356" s="2" t="s">
        <v>226</v>
      </c>
      <c r="F4356" s="2" t="s">
        <v>78</v>
      </c>
      <c r="G4356" s="2" t="s">
        <v>254</v>
      </c>
      <c r="H4356" s="2" t="s">
        <v>60</v>
      </c>
      <c r="I4356" s="2">
        <v>1320</v>
      </c>
      <c r="J4356" s="2">
        <v>7700</v>
      </c>
      <c r="K4356" s="2">
        <v>287</v>
      </c>
      <c r="L4356" s="2">
        <v>389.01</v>
      </c>
      <c r="M4356" s="2">
        <v>822.51</v>
      </c>
      <c r="N4356" s="2">
        <v>135.54</v>
      </c>
      <c r="O4356" s="2">
        <v>47.3</v>
      </c>
      <c r="P4356" s="2">
        <v>5035</v>
      </c>
      <c r="Q4356" s="2">
        <v>5173.3900000000003</v>
      </c>
      <c r="R4356" s="2">
        <v>4243.88</v>
      </c>
      <c r="S4356" s="2">
        <v>102.75</v>
      </c>
      <c r="T4356" s="2">
        <v>121.9</v>
      </c>
      <c r="U4356" s="2">
        <v>30.2</v>
      </c>
      <c r="V4356" s="2">
        <v>40.93</v>
      </c>
      <c r="W4356" s="2">
        <v>86.54</v>
      </c>
      <c r="X4356" s="2">
        <v>65.14</v>
      </c>
      <c r="Y4356" s="2">
        <v>66.930000000000007</v>
      </c>
      <c r="Z4356" s="2">
        <v>54.9</v>
      </c>
    </row>
    <row r="4357" spans="1:26" x14ac:dyDescent="0.3">
      <c r="A4357" s="3" t="s">
        <v>815</v>
      </c>
      <c r="B4357" s="3" t="s">
        <v>816</v>
      </c>
      <c r="C4357" s="3">
        <v>253</v>
      </c>
      <c r="D4357" s="3" t="s">
        <v>24</v>
      </c>
      <c r="E4357" s="3" t="s">
        <v>226</v>
      </c>
      <c r="F4357" s="3" t="s">
        <v>78</v>
      </c>
      <c r="G4357" s="3" t="s">
        <v>255</v>
      </c>
      <c r="H4357" s="3" t="s">
        <v>74</v>
      </c>
      <c r="I4357" s="3">
        <v>1320</v>
      </c>
      <c r="J4357" s="3">
        <v>7700</v>
      </c>
      <c r="K4357" s="3">
        <v>287</v>
      </c>
      <c r="L4357" s="3">
        <v>389.01</v>
      </c>
      <c r="M4357" s="3">
        <v>822.51</v>
      </c>
      <c r="N4357" s="3">
        <v>135.54</v>
      </c>
      <c r="O4357" s="3">
        <v>47.3</v>
      </c>
      <c r="P4357" s="3">
        <v>5035</v>
      </c>
      <c r="Q4357" s="3">
        <v>5173.3900000000003</v>
      </c>
      <c r="R4357" s="3">
        <v>4243.88</v>
      </c>
      <c r="S4357" s="3">
        <v>102.75</v>
      </c>
      <c r="T4357" s="3">
        <v>121.9</v>
      </c>
      <c r="U4357" s="3">
        <v>30.2</v>
      </c>
      <c r="V4357" s="3">
        <v>40.93</v>
      </c>
      <c r="W4357" s="3">
        <v>86.54</v>
      </c>
      <c r="X4357" s="3">
        <v>65.14</v>
      </c>
      <c r="Y4357" s="3">
        <v>66.930000000000007</v>
      </c>
      <c r="Z4357" s="3">
        <v>54.9</v>
      </c>
    </row>
    <row r="4358" spans="1:26" x14ac:dyDescent="0.3">
      <c r="A4358" s="2" t="s">
        <v>815</v>
      </c>
      <c r="B4358" s="2" t="s">
        <v>816</v>
      </c>
      <c r="C4358" s="2">
        <v>254</v>
      </c>
      <c r="D4358" s="2" t="s">
        <v>24</v>
      </c>
      <c r="E4358" s="2" t="s">
        <v>226</v>
      </c>
      <c r="F4358" s="2" t="s">
        <v>78</v>
      </c>
      <c r="G4358" s="2" t="s">
        <v>256</v>
      </c>
      <c r="H4358" s="2" t="s">
        <v>60</v>
      </c>
      <c r="I4358" s="2">
        <v>1820</v>
      </c>
      <c r="J4358" s="2">
        <v>12600</v>
      </c>
      <c r="K4358" s="2">
        <v>1060</v>
      </c>
      <c r="L4358" s="2">
        <v>670.41</v>
      </c>
      <c r="M4358" s="2">
        <v>661.69</v>
      </c>
      <c r="N4358" s="2">
        <v>63.25</v>
      </c>
      <c r="O4358" s="2">
        <v>101.32</v>
      </c>
      <c r="P4358" s="2">
        <v>8549</v>
      </c>
      <c r="Q4358" s="2">
        <v>6615.22</v>
      </c>
      <c r="R4358" s="2">
        <v>7030.98</v>
      </c>
      <c r="S4358" s="2">
        <v>77.38</v>
      </c>
      <c r="T4358" s="2">
        <v>94.09</v>
      </c>
      <c r="U4358" s="2">
        <v>80.89</v>
      </c>
      <c r="V4358" s="2">
        <v>51.16</v>
      </c>
      <c r="W4358" s="2">
        <v>50.5</v>
      </c>
      <c r="X4358" s="2">
        <v>80.209999999999994</v>
      </c>
      <c r="Y4358" s="2">
        <v>62.07</v>
      </c>
      <c r="Z4358" s="2">
        <v>65.97</v>
      </c>
    </row>
    <row r="4359" spans="1:26" x14ac:dyDescent="0.3">
      <c r="A4359" s="3" t="s">
        <v>815</v>
      </c>
      <c r="B4359" s="3" t="s">
        <v>816</v>
      </c>
      <c r="C4359" s="3">
        <v>255</v>
      </c>
      <c r="D4359" s="3" t="s">
        <v>24</v>
      </c>
      <c r="E4359" s="3" t="s">
        <v>226</v>
      </c>
      <c r="F4359" s="3" t="s">
        <v>78</v>
      </c>
      <c r="G4359" s="3" t="s">
        <v>257</v>
      </c>
      <c r="H4359" s="3" t="s">
        <v>60</v>
      </c>
      <c r="I4359" s="3">
        <v>3000</v>
      </c>
      <c r="J4359" s="3">
        <v>24600</v>
      </c>
      <c r="K4359" s="3">
        <v>1758</v>
      </c>
      <c r="L4359" s="3">
        <v>2026.81</v>
      </c>
      <c r="M4359" s="3">
        <v>1727.48</v>
      </c>
      <c r="N4359" s="3">
        <v>115.29</v>
      </c>
      <c r="O4359" s="3">
        <v>117.33</v>
      </c>
      <c r="P4359" s="3">
        <v>16838</v>
      </c>
      <c r="Q4359" s="3">
        <v>15930.45</v>
      </c>
      <c r="R4359" s="3">
        <v>15642.02</v>
      </c>
      <c r="S4359" s="3">
        <v>94.61</v>
      </c>
      <c r="T4359" s="3">
        <v>101.84</v>
      </c>
      <c r="U4359" s="3">
        <v>81.39</v>
      </c>
      <c r="V4359" s="3">
        <v>93.83</v>
      </c>
      <c r="W4359" s="3">
        <v>79.98</v>
      </c>
      <c r="X4359" s="3">
        <v>95.84</v>
      </c>
      <c r="Y4359" s="3">
        <v>90.68</v>
      </c>
      <c r="Z4359" s="3">
        <v>89.04</v>
      </c>
    </row>
    <row r="4360" spans="1:26" x14ac:dyDescent="0.3">
      <c r="A4360" s="2" t="s">
        <v>815</v>
      </c>
      <c r="B4360" s="2" t="s">
        <v>816</v>
      </c>
      <c r="C4360" s="2">
        <v>256</v>
      </c>
      <c r="D4360" s="2" t="s">
        <v>24</v>
      </c>
      <c r="E4360" s="2" t="s">
        <v>226</v>
      </c>
      <c r="F4360" s="2" t="s">
        <v>78</v>
      </c>
      <c r="G4360" s="2" t="s">
        <v>258</v>
      </c>
      <c r="H4360" s="2" t="s">
        <v>60</v>
      </c>
      <c r="I4360" s="2">
        <v>2000</v>
      </c>
      <c r="J4360" s="2">
        <v>15700</v>
      </c>
      <c r="K4360" s="2">
        <v>1195</v>
      </c>
      <c r="L4360" s="2">
        <v>1244.55</v>
      </c>
      <c r="M4360" s="2">
        <v>1287.45</v>
      </c>
      <c r="N4360" s="2">
        <v>104.15</v>
      </c>
      <c r="O4360" s="2">
        <v>96.67</v>
      </c>
      <c r="P4360" s="2">
        <v>10271</v>
      </c>
      <c r="Q4360" s="2">
        <v>10474.35</v>
      </c>
      <c r="R4360" s="2">
        <v>10534.07</v>
      </c>
      <c r="S4360" s="2">
        <v>101.98</v>
      </c>
      <c r="T4360" s="2">
        <v>99.43</v>
      </c>
      <c r="U4360" s="2">
        <v>82.99</v>
      </c>
      <c r="V4360" s="2">
        <v>86.43</v>
      </c>
      <c r="W4360" s="2">
        <v>89.41</v>
      </c>
      <c r="X4360" s="2">
        <v>87.7</v>
      </c>
      <c r="Y4360" s="2">
        <v>89.43</v>
      </c>
      <c r="Z4360" s="2">
        <v>89.94</v>
      </c>
    </row>
    <row r="4361" spans="1:26" x14ac:dyDescent="0.3">
      <c r="A4361" s="3" t="s">
        <v>815</v>
      </c>
      <c r="B4361" s="3" t="s">
        <v>816</v>
      </c>
      <c r="C4361" s="3">
        <v>257</v>
      </c>
      <c r="D4361" s="3" t="s">
        <v>24</v>
      </c>
      <c r="E4361" s="3" t="s">
        <v>226</v>
      </c>
      <c r="F4361" s="3" t="s">
        <v>78</v>
      </c>
      <c r="G4361" s="3" t="s">
        <v>259</v>
      </c>
      <c r="H4361" s="3" t="s">
        <v>60</v>
      </c>
      <c r="I4361" s="3">
        <v>1760</v>
      </c>
      <c r="J4361" s="3">
        <v>12800</v>
      </c>
      <c r="K4361" s="3">
        <v>727</v>
      </c>
      <c r="L4361" s="3">
        <v>847.24</v>
      </c>
      <c r="M4361" s="3">
        <v>556.39</v>
      </c>
      <c r="N4361" s="3">
        <v>116.54</v>
      </c>
      <c r="O4361" s="3">
        <v>152.27000000000001</v>
      </c>
      <c r="P4361" s="3">
        <v>8218</v>
      </c>
      <c r="Q4361" s="3">
        <v>6999.91</v>
      </c>
      <c r="R4361" s="3">
        <v>6687.15</v>
      </c>
      <c r="S4361" s="3">
        <v>85.18</v>
      </c>
      <c r="T4361" s="3">
        <v>104.68</v>
      </c>
      <c r="U4361" s="3">
        <v>57.37</v>
      </c>
      <c r="V4361" s="3">
        <v>66.86</v>
      </c>
      <c r="W4361" s="3">
        <v>43.91</v>
      </c>
      <c r="X4361" s="3">
        <v>79.739999999999995</v>
      </c>
      <c r="Y4361" s="3">
        <v>67.92</v>
      </c>
      <c r="Z4361" s="3">
        <v>64.88</v>
      </c>
    </row>
    <row r="4362" spans="1:26" x14ac:dyDescent="0.3">
      <c r="A4362" s="2" t="s">
        <v>815</v>
      </c>
      <c r="B4362" s="2" t="s">
        <v>816</v>
      </c>
      <c r="C4362" s="2">
        <v>258</v>
      </c>
      <c r="D4362" s="2" t="s">
        <v>24</v>
      </c>
      <c r="E4362" s="2" t="s">
        <v>226</v>
      </c>
      <c r="F4362" s="2" t="s">
        <v>78</v>
      </c>
      <c r="G4362" s="2" t="s">
        <v>260</v>
      </c>
      <c r="H4362" s="2" t="s">
        <v>60</v>
      </c>
      <c r="I4362" s="2">
        <v>1550</v>
      </c>
      <c r="J4362" s="2">
        <v>10600</v>
      </c>
      <c r="K4362" s="2">
        <v>767</v>
      </c>
      <c r="L4362" s="2">
        <v>641.27</v>
      </c>
      <c r="M4362" s="2">
        <v>217.65</v>
      </c>
      <c r="N4362" s="2">
        <v>83.61</v>
      </c>
      <c r="O4362" s="2">
        <v>294.63</v>
      </c>
      <c r="P4362" s="2">
        <v>6982</v>
      </c>
      <c r="Q4362" s="2">
        <v>5922.26</v>
      </c>
      <c r="R4362" s="2">
        <v>5676.05</v>
      </c>
      <c r="S4362" s="2">
        <v>84.82</v>
      </c>
      <c r="T4362" s="2">
        <v>104.34</v>
      </c>
      <c r="U4362" s="2">
        <v>68.73</v>
      </c>
      <c r="V4362" s="2">
        <v>57.46</v>
      </c>
      <c r="W4362" s="2">
        <v>19.5</v>
      </c>
      <c r="X4362" s="2">
        <v>76.92</v>
      </c>
      <c r="Y4362" s="2">
        <v>65.25</v>
      </c>
      <c r="Z4362" s="2">
        <v>62.53</v>
      </c>
    </row>
    <row r="4363" spans="1:26" x14ac:dyDescent="0.3">
      <c r="A4363" s="3" t="s">
        <v>815</v>
      </c>
      <c r="B4363" s="3" t="s">
        <v>816</v>
      </c>
      <c r="C4363" s="3">
        <v>259</v>
      </c>
      <c r="D4363" s="3" t="s">
        <v>24</v>
      </c>
      <c r="E4363" s="3" t="s">
        <v>226</v>
      </c>
      <c r="F4363" s="3" t="s">
        <v>78</v>
      </c>
      <c r="G4363" s="3" t="s">
        <v>83</v>
      </c>
      <c r="H4363" s="3" t="s">
        <v>74</v>
      </c>
      <c r="I4363" s="3">
        <v>10130</v>
      </c>
      <c r="J4363" s="3">
        <v>76300</v>
      </c>
      <c r="K4363" s="3">
        <v>5507</v>
      </c>
      <c r="L4363" s="3">
        <v>5430.28</v>
      </c>
      <c r="M4363" s="3">
        <v>4450.66</v>
      </c>
      <c r="N4363" s="3">
        <v>98.61</v>
      </c>
      <c r="O4363" s="3">
        <v>122.01</v>
      </c>
      <c r="P4363" s="3">
        <v>50858</v>
      </c>
      <c r="Q4363" s="3">
        <v>45942.19</v>
      </c>
      <c r="R4363" s="3">
        <v>45570.27</v>
      </c>
      <c r="S4363" s="3">
        <v>90.33</v>
      </c>
      <c r="T4363" s="3">
        <v>100.82</v>
      </c>
      <c r="U4363" s="3">
        <v>75.5</v>
      </c>
      <c r="V4363" s="3">
        <v>74.45</v>
      </c>
      <c r="W4363" s="3">
        <v>61.02</v>
      </c>
      <c r="X4363" s="3">
        <v>85.73</v>
      </c>
      <c r="Y4363" s="3">
        <v>77.45</v>
      </c>
      <c r="Z4363" s="3">
        <v>76.819999999999993</v>
      </c>
    </row>
    <row r="4364" spans="1:26" x14ac:dyDescent="0.3">
      <c r="A4364" s="2" t="s">
        <v>815</v>
      </c>
      <c r="B4364" s="2" t="s">
        <v>816</v>
      </c>
      <c r="C4364" s="2">
        <v>260</v>
      </c>
      <c r="D4364" s="2" t="s">
        <v>24</v>
      </c>
      <c r="E4364" s="2" t="s">
        <v>226</v>
      </c>
      <c r="F4364" s="2" t="s">
        <v>78</v>
      </c>
      <c r="G4364" s="2" t="s">
        <v>261</v>
      </c>
      <c r="H4364" s="2" t="s">
        <v>60</v>
      </c>
      <c r="I4364" s="2">
        <v>0</v>
      </c>
      <c r="J4364" s="2">
        <v>3300</v>
      </c>
      <c r="K4364" s="2">
        <v>320</v>
      </c>
      <c r="L4364" s="2">
        <v>0</v>
      </c>
      <c r="M4364" s="2">
        <v>0</v>
      </c>
      <c r="N4364" s="2">
        <v>0</v>
      </c>
      <c r="O4364" s="2">
        <v>0</v>
      </c>
      <c r="P4364" s="2">
        <v>1390</v>
      </c>
      <c r="Q4364" s="2">
        <v>0</v>
      </c>
      <c r="R4364" s="2">
        <v>0</v>
      </c>
      <c r="S4364" s="2">
        <v>0</v>
      </c>
      <c r="T4364" s="2">
        <v>0</v>
      </c>
      <c r="U4364" s="2">
        <v>31.57</v>
      </c>
      <c r="V4364" s="2">
        <v>0</v>
      </c>
      <c r="W4364" s="2">
        <v>0</v>
      </c>
      <c r="X4364" s="2">
        <v>23.8</v>
      </c>
      <c r="Y4364" s="2">
        <v>0</v>
      </c>
      <c r="Z4364" s="2">
        <v>0</v>
      </c>
    </row>
    <row r="4365" spans="1:26" x14ac:dyDescent="0.3">
      <c r="A4365" s="3" t="s">
        <v>815</v>
      </c>
      <c r="B4365" s="3" t="s">
        <v>816</v>
      </c>
      <c r="C4365" s="3">
        <v>261</v>
      </c>
      <c r="D4365" s="3" t="s">
        <v>24</v>
      </c>
      <c r="E4365" s="3" t="s">
        <v>226</v>
      </c>
      <c r="F4365" s="3" t="s">
        <v>78</v>
      </c>
      <c r="G4365" s="3" t="s">
        <v>262</v>
      </c>
      <c r="H4365" s="3" t="s">
        <v>74</v>
      </c>
      <c r="I4365" s="3">
        <v>0</v>
      </c>
      <c r="J4365" s="3">
        <v>3300</v>
      </c>
      <c r="K4365" s="3">
        <v>320</v>
      </c>
      <c r="L4365" s="3">
        <v>0</v>
      </c>
      <c r="M4365" s="3">
        <v>0</v>
      </c>
      <c r="N4365" s="3">
        <v>0</v>
      </c>
      <c r="O4365" s="3">
        <v>0</v>
      </c>
      <c r="P4365" s="3">
        <v>1390</v>
      </c>
      <c r="Q4365" s="3">
        <v>0</v>
      </c>
      <c r="R4365" s="3">
        <v>0</v>
      </c>
      <c r="S4365" s="3">
        <v>0</v>
      </c>
      <c r="T4365" s="3">
        <v>0</v>
      </c>
      <c r="U4365" s="3">
        <v>31.57</v>
      </c>
      <c r="V4365" s="3">
        <v>0</v>
      </c>
      <c r="W4365" s="3">
        <v>0</v>
      </c>
      <c r="X4365" s="3">
        <v>23.8</v>
      </c>
      <c r="Y4365" s="3">
        <v>0</v>
      </c>
      <c r="Z4365" s="3">
        <v>0</v>
      </c>
    </row>
    <row r="4366" spans="1:26" x14ac:dyDescent="0.3">
      <c r="A4366" s="2" t="s">
        <v>815</v>
      </c>
      <c r="B4366" s="2" t="s">
        <v>816</v>
      </c>
      <c r="C4366" s="2">
        <v>262</v>
      </c>
      <c r="D4366" s="2" t="s">
        <v>24</v>
      </c>
      <c r="E4366" s="2" t="s">
        <v>226</v>
      </c>
      <c r="F4366" s="2" t="s">
        <v>78</v>
      </c>
      <c r="G4366" s="2" t="s">
        <v>263</v>
      </c>
      <c r="H4366" s="2" t="s">
        <v>60</v>
      </c>
      <c r="I4366" s="2">
        <v>0</v>
      </c>
      <c r="J4366" s="2">
        <v>200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</row>
    <row r="4367" spans="1:26" x14ac:dyDescent="0.3">
      <c r="A4367" s="3" t="s">
        <v>815</v>
      </c>
      <c r="B4367" s="3" t="s">
        <v>816</v>
      </c>
      <c r="C4367" s="3">
        <v>263</v>
      </c>
      <c r="D4367" s="3" t="s">
        <v>24</v>
      </c>
      <c r="E4367" s="3" t="s">
        <v>226</v>
      </c>
      <c r="F4367" s="3" t="s">
        <v>78</v>
      </c>
      <c r="G4367" s="3" t="s">
        <v>225</v>
      </c>
      <c r="H4367" s="3" t="s">
        <v>74</v>
      </c>
      <c r="I4367" s="3">
        <v>0</v>
      </c>
      <c r="J4367" s="3">
        <v>200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</row>
    <row r="4368" spans="1:26" x14ac:dyDescent="0.3">
      <c r="A4368" s="2" t="s">
        <v>815</v>
      </c>
      <c r="B4368" s="2" t="s">
        <v>816</v>
      </c>
      <c r="C4368" s="2">
        <v>264</v>
      </c>
      <c r="D4368" s="2" t="s">
        <v>24</v>
      </c>
      <c r="E4368" s="2" t="s">
        <v>226</v>
      </c>
      <c r="F4368" s="2" t="s">
        <v>78</v>
      </c>
      <c r="G4368" s="2" t="s">
        <v>84</v>
      </c>
      <c r="H4368" s="2" t="s">
        <v>75</v>
      </c>
      <c r="I4368" s="2">
        <v>11450</v>
      </c>
      <c r="J4368" s="2">
        <v>87500</v>
      </c>
      <c r="K4368" s="2">
        <v>6114</v>
      </c>
      <c r="L4368" s="2">
        <v>5819.29</v>
      </c>
      <c r="M4368" s="2">
        <v>5273.17</v>
      </c>
      <c r="N4368" s="2">
        <v>95.18</v>
      </c>
      <c r="O4368" s="2">
        <v>110.36</v>
      </c>
      <c r="P4368" s="2">
        <v>57283</v>
      </c>
      <c r="Q4368" s="2">
        <v>51115.58</v>
      </c>
      <c r="R4368" s="2">
        <v>49814.15</v>
      </c>
      <c r="S4368" s="2">
        <v>89.23</v>
      </c>
      <c r="T4368" s="2">
        <v>102.61</v>
      </c>
      <c r="U4368" s="2">
        <v>68.17</v>
      </c>
      <c r="V4368" s="2">
        <v>70.59</v>
      </c>
      <c r="W4368" s="2">
        <v>63.96</v>
      </c>
      <c r="X4368" s="2">
        <v>80.11</v>
      </c>
      <c r="Y4368" s="2">
        <v>76.23</v>
      </c>
      <c r="Z4368" s="2">
        <v>74.290000000000006</v>
      </c>
    </row>
    <row r="4369" spans="1:26" x14ac:dyDescent="0.3">
      <c r="A4369" s="3" t="s">
        <v>815</v>
      </c>
      <c r="B4369" s="3" t="s">
        <v>816</v>
      </c>
      <c r="C4369" s="3">
        <v>265</v>
      </c>
      <c r="D4369" s="3" t="s">
        <v>24</v>
      </c>
      <c r="E4369" s="3" t="s">
        <v>226</v>
      </c>
      <c r="F4369" s="3" t="s">
        <v>78</v>
      </c>
      <c r="G4369" s="3" t="s">
        <v>264</v>
      </c>
      <c r="H4369" s="3" t="s">
        <v>60</v>
      </c>
      <c r="I4369" s="3">
        <v>663.36</v>
      </c>
      <c r="J4369" s="3">
        <v>480</v>
      </c>
      <c r="K4369" s="3">
        <v>36</v>
      </c>
      <c r="L4369" s="3">
        <v>16.48</v>
      </c>
      <c r="M4369" s="3">
        <v>21.12</v>
      </c>
      <c r="N4369" s="3">
        <v>45.78</v>
      </c>
      <c r="O4369" s="3">
        <v>78.03</v>
      </c>
      <c r="P4369" s="3">
        <v>317</v>
      </c>
      <c r="Q4369" s="3">
        <v>651.26</v>
      </c>
      <c r="R4369" s="3">
        <v>171.57</v>
      </c>
      <c r="S4369" s="3">
        <v>205.44</v>
      </c>
      <c r="T4369" s="3">
        <v>379.59</v>
      </c>
      <c r="U4369" s="3" t="s">
        <v>60</v>
      </c>
      <c r="V4369" s="3" t="s">
        <v>60</v>
      </c>
      <c r="W4369" s="3" t="s">
        <v>60</v>
      </c>
      <c r="X4369" s="3" t="s">
        <v>60</v>
      </c>
      <c r="Y4369" s="3" t="s">
        <v>60</v>
      </c>
      <c r="Z4369" s="3" t="s">
        <v>60</v>
      </c>
    </row>
    <row r="4370" spans="1:26" x14ac:dyDescent="0.3">
      <c r="A4370" s="2" t="s">
        <v>815</v>
      </c>
      <c r="B4370" s="2" t="s">
        <v>816</v>
      </c>
      <c r="C4370" s="2">
        <v>266</v>
      </c>
      <c r="D4370" s="2" t="s">
        <v>24</v>
      </c>
      <c r="E4370" s="2" t="s">
        <v>226</v>
      </c>
      <c r="F4370" s="2" t="s">
        <v>78</v>
      </c>
      <c r="G4370" s="2" t="s">
        <v>265</v>
      </c>
      <c r="H4370" s="2" t="s">
        <v>60</v>
      </c>
      <c r="I4370" s="2">
        <v>829.78</v>
      </c>
      <c r="J4370" s="2">
        <v>1040</v>
      </c>
      <c r="K4370" s="2">
        <v>81</v>
      </c>
      <c r="L4370" s="2">
        <v>22.45</v>
      </c>
      <c r="M4370" s="2">
        <v>29</v>
      </c>
      <c r="N4370" s="2">
        <v>27.72</v>
      </c>
      <c r="O4370" s="2">
        <v>77.41</v>
      </c>
      <c r="P4370" s="2">
        <v>683</v>
      </c>
      <c r="Q4370" s="2">
        <v>854.19</v>
      </c>
      <c r="R4370" s="2">
        <v>611.53</v>
      </c>
      <c r="S4370" s="2">
        <v>125.06</v>
      </c>
      <c r="T4370" s="2">
        <v>139.68</v>
      </c>
      <c r="U4370" s="2" t="s">
        <v>60</v>
      </c>
      <c r="V4370" s="2" t="s">
        <v>60</v>
      </c>
      <c r="W4370" s="2" t="s">
        <v>60</v>
      </c>
      <c r="X4370" s="2" t="s">
        <v>60</v>
      </c>
      <c r="Y4370" s="2" t="s">
        <v>60</v>
      </c>
      <c r="Z4370" s="2" t="s">
        <v>60</v>
      </c>
    </row>
    <row r="4371" spans="1:26" x14ac:dyDescent="0.3">
      <c r="A4371" s="3" t="s">
        <v>815</v>
      </c>
      <c r="B4371" s="3" t="s">
        <v>816</v>
      </c>
      <c r="C4371" s="3">
        <v>267</v>
      </c>
      <c r="D4371" s="3" t="s">
        <v>24</v>
      </c>
      <c r="E4371" s="3" t="s">
        <v>226</v>
      </c>
      <c r="F4371" s="3" t="s">
        <v>78</v>
      </c>
      <c r="G4371" s="3" t="s">
        <v>83</v>
      </c>
      <c r="H4371" s="3" t="s">
        <v>16</v>
      </c>
      <c r="I4371" s="3">
        <v>1493.14</v>
      </c>
      <c r="J4371" s="3">
        <v>1520</v>
      </c>
      <c r="K4371" s="3">
        <v>117</v>
      </c>
      <c r="L4371" s="3">
        <v>38.93</v>
      </c>
      <c r="M4371" s="3">
        <v>50.12</v>
      </c>
      <c r="N4371" s="3">
        <v>33.270000000000003</v>
      </c>
      <c r="O4371" s="3">
        <v>77.67</v>
      </c>
      <c r="P4371" s="3">
        <v>1000</v>
      </c>
      <c r="Q4371" s="3">
        <v>1505.45</v>
      </c>
      <c r="R4371" s="3">
        <v>783.1</v>
      </c>
      <c r="S4371" s="3">
        <v>150.55000000000001</v>
      </c>
      <c r="T4371" s="3">
        <v>192.24</v>
      </c>
      <c r="U4371" s="3" t="s">
        <v>60</v>
      </c>
      <c r="V4371" s="3" t="s">
        <v>60</v>
      </c>
      <c r="W4371" s="3" t="s">
        <v>60</v>
      </c>
      <c r="X4371" s="3" t="s">
        <v>60</v>
      </c>
      <c r="Y4371" s="3" t="s">
        <v>60</v>
      </c>
      <c r="Z4371" s="3" t="s">
        <v>60</v>
      </c>
    </row>
    <row r="4372" spans="1:26" x14ac:dyDescent="0.3">
      <c r="A4372" s="2" t="s">
        <v>815</v>
      </c>
      <c r="B4372" s="2" t="s">
        <v>816</v>
      </c>
      <c r="C4372" s="2">
        <v>268</v>
      </c>
      <c r="D4372" s="2" t="s">
        <v>24</v>
      </c>
      <c r="E4372" s="2" t="s">
        <v>226</v>
      </c>
      <c r="F4372" s="2" t="s">
        <v>78</v>
      </c>
      <c r="G4372" s="2" t="s">
        <v>84</v>
      </c>
      <c r="H4372" s="2" t="s">
        <v>16</v>
      </c>
      <c r="I4372" s="2">
        <v>1493.14</v>
      </c>
      <c r="J4372" s="2">
        <v>1520</v>
      </c>
      <c r="K4372" s="2">
        <v>117</v>
      </c>
      <c r="L4372" s="2">
        <v>38.93</v>
      </c>
      <c r="M4372" s="2">
        <v>50.12</v>
      </c>
      <c r="N4372" s="2">
        <v>33.270000000000003</v>
      </c>
      <c r="O4372" s="2">
        <v>77.67</v>
      </c>
      <c r="P4372" s="2">
        <v>1000</v>
      </c>
      <c r="Q4372" s="2">
        <v>1505.45</v>
      </c>
      <c r="R4372" s="2">
        <v>783.1</v>
      </c>
      <c r="S4372" s="2">
        <v>150.55000000000001</v>
      </c>
      <c r="T4372" s="2">
        <v>192.24</v>
      </c>
      <c r="U4372" s="2" t="s">
        <v>60</v>
      </c>
      <c r="V4372" s="2" t="s">
        <v>60</v>
      </c>
      <c r="W4372" s="2" t="s">
        <v>60</v>
      </c>
      <c r="X4372" s="2" t="s">
        <v>60</v>
      </c>
      <c r="Y4372" s="2" t="s">
        <v>60</v>
      </c>
      <c r="Z4372" s="2" t="s">
        <v>60</v>
      </c>
    </row>
    <row r="4373" spans="1:26" x14ac:dyDescent="0.3">
      <c r="A4373" s="3" t="s">
        <v>815</v>
      </c>
      <c r="B4373" s="3" t="s">
        <v>816</v>
      </c>
      <c r="C4373" s="3">
        <v>269</v>
      </c>
      <c r="D4373" s="3" t="s">
        <v>24</v>
      </c>
      <c r="E4373" s="3" t="s">
        <v>226</v>
      </c>
      <c r="F4373" s="3" t="s">
        <v>78</v>
      </c>
      <c r="G4373" s="3" t="s">
        <v>266</v>
      </c>
      <c r="H4373" s="3" t="s">
        <v>60</v>
      </c>
      <c r="I4373" s="3">
        <v>440</v>
      </c>
      <c r="J4373" s="3">
        <v>3098</v>
      </c>
      <c r="K4373" s="3">
        <v>278</v>
      </c>
      <c r="L4373" s="3">
        <v>30.57</v>
      </c>
      <c r="M4373" s="3">
        <v>308.06</v>
      </c>
      <c r="N4373" s="3">
        <v>11</v>
      </c>
      <c r="O4373" s="3">
        <v>9.92</v>
      </c>
      <c r="P4373" s="3">
        <v>1952</v>
      </c>
      <c r="Q4373" s="3">
        <v>2051.69</v>
      </c>
      <c r="R4373" s="3">
        <v>1930.32</v>
      </c>
      <c r="S4373" s="3">
        <v>105.11</v>
      </c>
      <c r="T4373" s="3">
        <v>106.29</v>
      </c>
      <c r="U4373" s="3">
        <v>87.75</v>
      </c>
      <c r="V4373" s="3">
        <v>9.65</v>
      </c>
      <c r="W4373" s="3">
        <v>97.24</v>
      </c>
      <c r="X4373" s="3">
        <v>75.760000000000005</v>
      </c>
      <c r="Y4373" s="3">
        <v>79.63</v>
      </c>
      <c r="Z4373" s="3">
        <v>74.92</v>
      </c>
    </row>
    <row r="4374" spans="1:26" x14ac:dyDescent="0.3">
      <c r="A4374" s="2" t="s">
        <v>815</v>
      </c>
      <c r="B4374" s="2" t="s">
        <v>816</v>
      </c>
      <c r="C4374" s="2">
        <v>270</v>
      </c>
      <c r="D4374" s="2" t="s">
        <v>24</v>
      </c>
      <c r="E4374" s="2" t="s">
        <v>226</v>
      </c>
      <c r="F4374" s="2" t="s">
        <v>78</v>
      </c>
      <c r="G4374" s="2" t="s">
        <v>193</v>
      </c>
      <c r="H4374" s="2" t="s">
        <v>14</v>
      </c>
      <c r="I4374" s="2">
        <v>440</v>
      </c>
      <c r="J4374" s="2">
        <v>3098</v>
      </c>
      <c r="K4374" s="2">
        <v>278</v>
      </c>
      <c r="L4374" s="2">
        <v>30.57</v>
      </c>
      <c r="M4374" s="2">
        <v>308.06</v>
      </c>
      <c r="N4374" s="2">
        <v>11</v>
      </c>
      <c r="O4374" s="2">
        <v>9.92</v>
      </c>
      <c r="P4374" s="2">
        <v>1952</v>
      </c>
      <c r="Q4374" s="2">
        <v>2051.69</v>
      </c>
      <c r="R4374" s="2">
        <v>1930.32</v>
      </c>
      <c r="S4374" s="2">
        <v>105.11</v>
      </c>
      <c r="T4374" s="2">
        <v>106.29</v>
      </c>
      <c r="U4374" s="2">
        <v>87.75</v>
      </c>
      <c r="V4374" s="2">
        <v>9.65</v>
      </c>
      <c r="W4374" s="2">
        <v>97.24</v>
      </c>
      <c r="X4374" s="2">
        <v>75.760000000000005</v>
      </c>
      <c r="Y4374" s="2">
        <v>79.63</v>
      </c>
      <c r="Z4374" s="2">
        <v>74.92</v>
      </c>
    </row>
    <row r="4375" spans="1:26" x14ac:dyDescent="0.3">
      <c r="A4375" s="3" t="s">
        <v>815</v>
      </c>
      <c r="B4375" s="3" t="s">
        <v>816</v>
      </c>
      <c r="C4375" s="3">
        <v>271</v>
      </c>
      <c r="D4375" s="3" t="s">
        <v>24</v>
      </c>
      <c r="E4375" s="3" t="s">
        <v>226</v>
      </c>
      <c r="F4375" s="3" t="s">
        <v>78</v>
      </c>
      <c r="G4375" s="3" t="s">
        <v>84</v>
      </c>
      <c r="H4375" s="3" t="s">
        <v>14</v>
      </c>
      <c r="I4375" s="3">
        <v>440</v>
      </c>
      <c r="J4375" s="3">
        <v>3098</v>
      </c>
      <c r="K4375" s="3">
        <v>278</v>
      </c>
      <c r="L4375" s="3">
        <v>30.57</v>
      </c>
      <c r="M4375" s="3">
        <v>308.06</v>
      </c>
      <c r="N4375" s="3">
        <v>11</v>
      </c>
      <c r="O4375" s="3">
        <v>9.92</v>
      </c>
      <c r="P4375" s="3">
        <v>1952</v>
      </c>
      <c r="Q4375" s="3">
        <v>2051.69</v>
      </c>
      <c r="R4375" s="3">
        <v>1930.32</v>
      </c>
      <c r="S4375" s="3">
        <v>105.11</v>
      </c>
      <c r="T4375" s="3">
        <v>106.29</v>
      </c>
      <c r="U4375" s="3">
        <v>87.75</v>
      </c>
      <c r="V4375" s="3">
        <v>9.65</v>
      </c>
      <c r="W4375" s="3">
        <v>97.24</v>
      </c>
      <c r="X4375" s="3">
        <v>75.760000000000005</v>
      </c>
      <c r="Y4375" s="3">
        <v>79.63</v>
      </c>
      <c r="Z4375" s="3">
        <v>74.92</v>
      </c>
    </row>
    <row r="4376" spans="1:26" x14ac:dyDescent="0.3">
      <c r="A4376" s="2" t="s">
        <v>815</v>
      </c>
      <c r="B4376" s="2" t="s">
        <v>816</v>
      </c>
      <c r="C4376" s="2">
        <v>272</v>
      </c>
      <c r="D4376" s="2" t="s">
        <v>24</v>
      </c>
      <c r="E4376" s="2" t="s">
        <v>226</v>
      </c>
      <c r="F4376" s="2" t="s">
        <v>78</v>
      </c>
      <c r="G4376" s="2" t="s">
        <v>68</v>
      </c>
      <c r="H4376" s="2" t="s">
        <v>75</v>
      </c>
      <c r="I4376" s="2">
        <v>24075</v>
      </c>
      <c r="J4376" s="2">
        <v>169635</v>
      </c>
      <c r="K4376" s="2">
        <v>12345</v>
      </c>
      <c r="L4376" s="2">
        <v>11242.8</v>
      </c>
      <c r="M4376" s="2">
        <v>10932.7</v>
      </c>
      <c r="N4376" s="2">
        <v>91.07</v>
      </c>
      <c r="O4376" s="2">
        <v>102.84</v>
      </c>
      <c r="P4376" s="2">
        <v>111971</v>
      </c>
      <c r="Q4376" s="2">
        <v>103883.59</v>
      </c>
      <c r="R4376" s="2">
        <v>102595.49</v>
      </c>
      <c r="S4376" s="2">
        <v>92.78</v>
      </c>
      <c r="T4376" s="2">
        <v>101.26</v>
      </c>
      <c r="U4376" s="2">
        <v>64.36</v>
      </c>
      <c r="V4376" s="2">
        <v>64.86</v>
      </c>
      <c r="W4376" s="2">
        <v>62.5</v>
      </c>
      <c r="X4376" s="2">
        <v>72.47</v>
      </c>
      <c r="Y4376" s="2">
        <v>73.099999999999994</v>
      </c>
      <c r="Z4376" s="2">
        <v>71.87</v>
      </c>
    </row>
    <row r="4377" spans="1:26" x14ac:dyDescent="0.3">
      <c r="A4377" s="3" t="s">
        <v>815</v>
      </c>
      <c r="B4377" s="3" t="s">
        <v>816</v>
      </c>
      <c r="C4377" s="3">
        <v>273</v>
      </c>
      <c r="D4377" s="3" t="s">
        <v>24</v>
      </c>
      <c r="E4377" s="3" t="s">
        <v>226</v>
      </c>
      <c r="F4377" s="3" t="s">
        <v>78</v>
      </c>
      <c r="G4377" s="3" t="s">
        <v>68</v>
      </c>
      <c r="H4377" s="3" t="s">
        <v>14</v>
      </c>
      <c r="I4377" s="3">
        <v>440</v>
      </c>
      <c r="J4377" s="3">
        <v>3098</v>
      </c>
      <c r="K4377" s="3">
        <v>278</v>
      </c>
      <c r="L4377" s="3">
        <v>30.57</v>
      </c>
      <c r="M4377" s="3">
        <v>308.06</v>
      </c>
      <c r="N4377" s="3">
        <v>11</v>
      </c>
      <c r="O4377" s="3">
        <v>9.92</v>
      </c>
      <c r="P4377" s="3">
        <v>1952</v>
      </c>
      <c r="Q4377" s="3">
        <v>2051.69</v>
      </c>
      <c r="R4377" s="3">
        <v>1930.32</v>
      </c>
      <c r="S4377" s="3">
        <v>105.11</v>
      </c>
      <c r="T4377" s="3">
        <v>106.29</v>
      </c>
      <c r="U4377" s="3">
        <v>87.75</v>
      </c>
      <c r="V4377" s="3">
        <v>9.65</v>
      </c>
      <c r="W4377" s="3">
        <v>97.24</v>
      </c>
      <c r="X4377" s="3">
        <v>75.760000000000005</v>
      </c>
      <c r="Y4377" s="3">
        <v>79.63</v>
      </c>
      <c r="Z4377" s="3">
        <v>74.92</v>
      </c>
    </row>
    <row r="4378" spans="1:26" x14ac:dyDescent="0.3">
      <c r="A4378" s="2" t="s">
        <v>815</v>
      </c>
      <c r="B4378" s="2" t="s">
        <v>816</v>
      </c>
      <c r="C4378" s="2">
        <v>274</v>
      </c>
      <c r="D4378" s="2" t="s">
        <v>24</v>
      </c>
      <c r="E4378" s="2" t="s">
        <v>226</v>
      </c>
      <c r="F4378" s="2" t="s">
        <v>78</v>
      </c>
      <c r="G4378" s="2" t="s">
        <v>68</v>
      </c>
      <c r="H4378" s="2" t="s">
        <v>16</v>
      </c>
      <c r="I4378" s="2">
        <v>1493.14</v>
      </c>
      <c r="J4378" s="2">
        <v>1520</v>
      </c>
      <c r="K4378" s="2">
        <v>117</v>
      </c>
      <c r="L4378" s="2">
        <v>38.93</v>
      </c>
      <c r="M4378" s="2">
        <v>50.12</v>
      </c>
      <c r="N4378" s="2">
        <v>33.270000000000003</v>
      </c>
      <c r="O4378" s="2">
        <v>77.67</v>
      </c>
      <c r="P4378" s="2">
        <v>1000</v>
      </c>
      <c r="Q4378" s="2">
        <v>1505.45</v>
      </c>
      <c r="R4378" s="2">
        <v>783.1</v>
      </c>
      <c r="S4378" s="2">
        <v>150.55000000000001</v>
      </c>
      <c r="T4378" s="2">
        <v>192.24</v>
      </c>
      <c r="U4378" s="2" t="s">
        <v>60</v>
      </c>
      <c r="V4378" s="2" t="s">
        <v>60</v>
      </c>
      <c r="W4378" s="2" t="s">
        <v>60</v>
      </c>
      <c r="X4378" s="2" t="s">
        <v>60</v>
      </c>
      <c r="Y4378" s="2" t="s">
        <v>60</v>
      </c>
      <c r="Z4378" s="2" t="s">
        <v>60</v>
      </c>
    </row>
    <row r="4379" spans="1:26" x14ac:dyDescent="0.3">
      <c r="A4379" s="3" t="s">
        <v>815</v>
      </c>
      <c r="B4379" s="3" t="s">
        <v>816</v>
      </c>
      <c r="C4379" s="3">
        <v>275</v>
      </c>
      <c r="D4379" s="3" t="s">
        <v>24</v>
      </c>
      <c r="E4379" s="3" t="s">
        <v>226</v>
      </c>
      <c r="F4379" s="3" t="s">
        <v>78</v>
      </c>
      <c r="G4379" s="3" t="s">
        <v>68</v>
      </c>
      <c r="H4379" s="3" t="s">
        <v>12</v>
      </c>
      <c r="I4379" s="3">
        <v>501.6</v>
      </c>
      <c r="J4379" s="3">
        <v>1324</v>
      </c>
      <c r="K4379" s="3">
        <v>89</v>
      </c>
      <c r="L4379" s="3">
        <v>32.42</v>
      </c>
      <c r="M4379" s="3">
        <v>42.09</v>
      </c>
      <c r="N4379" s="3">
        <v>36.43</v>
      </c>
      <c r="O4379" s="3">
        <v>77.03</v>
      </c>
      <c r="P4379" s="3">
        <v>921</v>
      </c>
      <c r="Q4379" s="3">
        <v>639.41</v>
      </c>
      <c r="R4379" s="3">
        <v>588.02</v>
      </c>
      <c r="S4379" s="3">
        <v>69.430000000000007</v>
      </c>
      <c r="T4379" s="3">
        <v>108.74</v>
      </c>
      <c r="U4379" s="3" t="s">
        <v>60</v>
      </c>
      <c r="V4379" s="3" t="s">
        <v>60</v>
      </c>
      <c r="W4379" s="3" t="s">
        <v>60</v>
      </c>
      <c r="X4379" s="3" t="s">
        <v>60</v>
      </c>
      <c r="Y4379" s="3" t="s">
        <v>60</v>
      </c>
      <c r="Z4379" s="3" t="s">
        <v>60</v>
      </c>
    </row>
    <row r="4380" spans="1:26" x14ac:dyDescent="0.3">
      <c r="A4380" s="2" t="s">
        <v>815</v>
      </c>
      <c r="B4380" s="2" t="s">
        <v>816</v>
      </c>
      <c r="C4380" s="2">
        <v>276</v>
      </c>
      <c r="D4380" s="2" t="s">
        <v>24</v>
      </c>
      <c r="E4380" s="2" t="s">
        <v>226</v>
      </c>
      <c r="F4380" s="2" t="s">
        <v>78</v>
      </c>
      <c r="G4380" s="2" t="s">
        <v>68</v>
      </c>
      <c r="H4380" s="2" t="s">
        <v>226</v>
      </c>
      <c r="I4380" s="2">
        <v>26509.74</v>
      </c>
      <c r="J4380" s="2">
        <v>175577</v>
      </c>
      <c r="K4380" s="2">
        <v>12829</v>
      </c>
      <c r="L4380" s="2">
        <v>11344.72</v>
      </c>
      <c r="M4380" s="2">
        <v>11332.97</v>
      </c>
      <c r="N4380" s="2">
        <v>88.43</v>
      </c>
      <c r="O4380" s="2">
        <v>100.1</v>
      </c>
      <c r="P4380" s="2">
        <v>115844</v>
      </c>
      <c r="Q4380" s="2">
        <v>108080.14</v>
      </c>
      <c r="R4380" s="2">
        <v>105896.93</v>
      </c>
      <c r="S4380" s="2">
        <v>93.3</v>
      </c>
      <c r="T4380" s="2">
        <v>102.06</v>
      </c>
      <c r="U4380" s="2" t="s">
        <v>60</v>
      </c>
      <c r="V4380" s="2" t="s">
        <v>60</v>
      </c>
      <c r="W4380" s="2" t="s">
        <v>60</v>
      </c>
      <c r="X4380" s="2" t="s">
        <v>60</v>
      </c>
      <c r="Y4380" s="2" t="s">
        <v>60</v>
      </c>
      <c r="Z4380" s="2" t="s">
        <v>60</v>
      </c>
    </row>
    <row r="4381" spans="1:26" x14ac:dyDescent="0.3">
      <c r="A4381" s="3" t="s">
        <v>815</v>
      </c>
      <c r="B4381" s="3" t="s">
        <v>816</v>
      </c>
      <c r="C4381" s="3">
        <v>277</v>
      </c>
      <c r="D4381" s="3" t="s">
        <v>23</v>
      </c>
      <c r="E4381" s="3" t="s">
        <v>267</v>
      </c>
      <c r="F4381" s="3" t="s">
        <v>58</v>
      </c>
      <c r="G4381" s="3" t="s">
        <v>268</v>
      </c>
      <c r="H4381" s="3" t="s">
        <v>60</v>
      </c>
      <c r="I4381" s="3">
        <v>500</v>
      </c>
      <c r="J4381" s="3">
        <v>3600</v>
      </c>
      <c r="K4381" s="3">
        <v>186</v>
      </c>
      <c r="L4381" s="3">
        <v>347.82</v>
      </c>
      <c r="M4381" s="3">
        <v>342.3</v>
      </c>
      <c r="N4381" s="3">
        <v>187</v>
      </c>
      <c r="O4381" s="3">
        <v>101.61</v>
      </c>
      <c r="P4381" s="3">
        <v>2337</v>
      </c>
      <c r="Q4381" s="3">
        <v>2717.1</v>
      </c>
      <c r="R4381" s="3">
        <v>2431.6799999999998</v>
      </c>
      <c r="S4381" s="3">
        <v>116.26</v>
      </c>
      <c r="T4381" s="3">
        <v>111.74</v>
      </c>
      <c r="U4381" s="3">
        <v>51.67</v>
      </c>
      <c r="V4381" s="3">
        <v>96.62</v>
      </c>
      <c r="W4381" s="3">
        <v>95.08</v>
      </c>
      <c r="X4381" s="3">
        <v>79.819999999999993</v>
      </c>
      <c r="Y4381" s="3">
        <v>92.8</v>
      </c>
      <c r="Z4381" s="3">
        <v>83.05</v>
      </c>
    </row>
    <row r="4382" spans="1:26" x14ac:dyDescent="0.3">
      <c r="A4382" s="2" t="s">
        <v>815</v>
      </c>
      <c r="B4382" s="2" t="s">
        <v>816</v>
      </c>
      <c r="C4382" s="2">
        <v>278</v>
      </c>
      <c r="D4382" s="2" t="s">
        <v>23</v>
      </c>
      <c r="E4382" s="2" t="s">
        <v>267</v>
      </c>
      <c r="F4382" s="2" t="s">
        <v>58</v>
      </c>
      <c r="G4382" s="2" t="s">
        <v>269</v>
      </c>
      <c r="H4382" s="2" t="s">
        <v>60</v>
      </c>
      <c r="I4382" s="2">
        <v>1340</v>
      </c>
      <c r="J4382" s="2">
        <v>9600</v>
      </c>
      <c r="K4382" s="2">
        <v>859</v>
      </c>
      <c r="L4382" s="2">
        <v>821.9</v>
      </c>
      <c r="M4382" s="2">
        <v>819.72</v>
      </c>
      <c r="N4382" s="2">
        <v>95.68</v>
      </c>
      <c r="O4382" s="2">
        <v>100.27</v>
      </c>
      <c r="P4382" s="2">
        <v>6415</v>
      </c>
      <c r="Q4382" s="2">
        <v>6198.38</v>
      </c>
      <c r="R4382" s="2">
        <v>6369.99</v>
      </c>
      <c r="S4382" s="2">
        <v>96.62</v>
      </c>
      <c r="T4382" s="2">
        <v>97.31</v>
      </c>
      <c r="U4382" s="2">
        <v>89.03</v>
      </c>
      <c r="V4382" s="2">
        <v>85.19</v>
      </c>
      <c r="W4382" s="2">
        <v>84.96</v>
      </c>
      <c r="X4382" s="2">
        <v>81.75</v>
      </c>
      <c r="Y4382" s="2">
        <v>78.989999999999995</v>
      </c>
      <c r="Z4382" s="2">
        <v>81.180000000000007</v>
      </c>
    </row>
    <row r="4383" spans="1:26" x14ac:dyDescent="0.3">
      <c r="A4383" s="3" t="s">
        <v>815</v>
      </c>
      <c r="B4383" s="3" t="s">
        <v>816</v>
      </c>
      <c r="C4383" s="3">
        <v>279</v>
      </c>
      <c r="D4383" s="3" t="s">
        <v>23</v>
      </c>
      <c r="E4383" s="3" t="s">
        <v>267</v>
      </c>
      <c r="F4383" s="3" t="s">
        <v>58</v>
      </c>
      <c r="G4383" s="3" t="s">
        <v>270</v>
      </c>
      <c r="H4383" s="3" t="s">
        <v>60</v>
      </c>
      <c r="I4383" s="3">
        <v>1000</v>
      </c>
      <c r="J4383" s="3">
        <v>5000</v>
      </c>
      <c r="K4383" s="3">
        <v>436</v>
      </c>
      <c r="L4383" s="3">
        <v>537.16</v>
      </c>
      <c r="M4383" s="3">
        <v>315.77999999999997</v>
      </c>
      <c r="N4383" s="3">
        <v>123.2</v>
      </c>
      <c r="O4383" s="3">
        <v>170.11</v>
      </c>
      <c r="P4383" s="3">
        <v>3660</v>
      </c>
      <c r="Q4383" s="3">
        <v>4878.72</v>
      </c>
      <c r="R4383" s="3">
        <v>2894.93</v>
      </c>
      <c r="S4383" s="3">
        <v>133.30000000000001</v>
      </c>
      <c r="T4383" s="3">
        <v>168.53</v>
      </c>
      <c r="U4383" s="3">
        <v>60.56</v>
      </c>
      <c r="V4383" s="3">
        <v>74.61</v>
      </c>
      <c r="W4383" s="3">
        <v>43.86</v>
      </c>
      <c r="X4383" s="3">
        <v>62.5</v>
      </c>
      <c r="Y4383" s="3">
        <v>83.31</v>
      </c>
      <c r="Z4383" s="3">
        <v>49.44</v>
      </c>
    </row>
    <row r="4384" spans="1:26" x14ac:dyDescent="0.3">
      <c r="A4384" s="2" t="s">
        <v>815</v>
      </c>
      <c r="B4384" s="2" t="s">
        <v>816</v>
      </c>
      <c r="C4384" s="2">
        <v>280</v>
      </c>
      <c r="D4384" s="2" t="s">
        <v>23</v>
      </c>
      <c r="E4384" s="2" t="s">
        <v>267</v>
      </c>
      <c r="F4384" s="2" t="s">
        <v>58</v>
      </c>
      <c r="G4384" s="2" t="s">
        <v>271</v>
      </c>
      <c r="H4384" s="2" t="s">
        <v>74</v>
      </c>
      <c r="I4384" s="2">
        <v>2840</v>
      </c>
      <c r="J4384" s="2">
        <v>18200</v>
      </c>
      <c r="K4384" s="2">
        <v>1481</v>
      </c>
      <c r="L4384" s="2">
        <v>1706.88</v>
      </c>
      <c r="M4384" s="2">
        <v>1477.8</v>
      </c>
      <c r="N4384" s="2">
        <v>115.25</v>
      </c>
      <c r="O4384" s="2">
        <v>115.5</v>
      </c>
      <c r="P4384" s="2">
        <v>12412</v>
      </c>
      <c r="Q4384" s="2">
        <v>13794.2</v>
      </c>
      <c r="R4384" s="2">
        <v>11696.6</v>
      </c>
      <c r="S4384" s="2">
        <v>111.14</v>
      </c>
      <c r="T4384" s="2">
        <v>117.93</v>
      </c>
      <c r="U4384" s="2">
        <v>72.430000000000007</v>
      </c>
      <c r="V4384" s="2">
        <v>83.47</v>
      </c>
      <c r="W4384" s="2">
        <v>72.27</v>
      </c>
      <c r="X4384" s="2">
        <v>74.63</v>
      </c>
      <c r="Y4384" s="2">
        <v>82.94</v>
      </c>
      <c r="Z4384" s="2">
        <v>70.33</v>
      </c>
    </row>
    <row r="4385" spans="1:26" x14ac:dyDescent="0.3">
      <c r="A4385" s="3" t="s">
        <v>815</v>
      </c>
      <c r="B4385" s="3" t="s">
        <v>816</v>
      </c>
      <c r="C4385" s="3">
        <v>281</v>
      </c>
      <c r="D4385" s="3" t="s">
        <v>23</v>
      </c>
      <c r="E4385" s="3" t="s">
        <v>267</v>
      </c>
      <c r="F4385" s="3" t="s">
        <v>58</v>
      </c>
      <c r="G4385" s="3" t="s">
        <v>58</v>
      </c>
      <c r="H4385" s="3" t="s">
        <v>75</v>
      </c>
      <c r="I4385" s="3">
        <v>2840</v>
      </c>
      <c r="J4385" s="3">
        <v>18200</v>
      </c>
      <c r="K4385" s="3">
        <v>1481</v>
      </c>
      <c r="L4385" s="3">
        <v>1706.88</v>
      </c>
      <c r="M4385" s="3">
        <v>1477.8</v>
      </c>
      <c r="N4385" s="3">
        <v>115.25</v>
      </c>
      <c r="O4385" s="3">
        <v>115.5</v>
      </c>
      <c r="P4385" s="3">
        <v>12412</v>
      </c>
      <c r="Q4385" s="3">
        <v>13794.2</v>
      </c>
      <c r="R4385" s="3">
        <v>11696.6</v>
      </c>
      <c r="S4385" s="3">
        <v>111.14</v>
      </c>
      <c r="T4385" s="3">
        <v>117.93</v>
      </c>
      <c r="U4385" s="3">
        <v>72.430000000000007</v>
      </c>
      <c r="V4385" s="3">
        <v>83.47</v>
      </c>
      <c r="W4385" s="3">
        <v>72.27</v>
      </c>
      <c r="X4385" s="3">
        <v>74.63</v>
      </c>
      <c r="Y4385" s="3">
        <v>82.94</v>
      </c>
      <c r="Z4385" s="3">
        <v>70.33</v>
      </c>
    </row>
    <row r="4386" spans="1:26" x14ac:dyDescent="0.3">
      <c r="A4386" s="2" t="s">
        <v>815</v>
      </c>
      <c r="B4386" s="2" t="s">
        <v>816</v>
      </c>
      <c r="C4386" s="2">
        <v>282</v>
      </c>
      <c r="D4386" s="2" t="s">
        <v>23</v>
      </c>
      <c r="E4386" s="2" t="s">
        <v>267</v>
      </c>
      <c r="F4386" s="2" t="s">
        <v>58</v>
      </c>
      <c r="G4386" s="2" t="s">
        <v>272</v>
      </c>
      <c r="H4386" s="2" t="s">
        <v>60</v>
      </c>
      <c r="I4386" s="2">
        <v>120</v>
      </c>
      <c r="J4386" s="2">
        <v>274</v>
      </c>
      <c r="K4386" s="2">
        <v>14</v>
      </c>
      <c r="L4386" s="2">
        <v>10.37</v>
      </c>
      <c r="M4386" s="2">
        <v>3.19</v>
      </c>
      <c r="N4386" s="2">
        <v>74.069999999999993</v>
      </c>
      <c r="O4386" s="2">
        <v>325.08</v>
      </c>
      <c r="P4386" s="2">
        <v>234</v>
      </c>
      <c r="Q4386" s="2">
        <v>254.21</v>
      </c>
      <c r="R4386" s="2">
        <v>186.54</v>
      </c>
      <c r="S4386" s="2">
        <v>108.64</v>
      </c>
      <c r="T4386" s="2">
        <v>136.28</v>
      </c>
      <c r="U4386" s="2" t="s">
        <v>60</v>
      </c>
      <c r="V4386" s="2" t="s">
        <v>60</v>
      </c>
      <c r="W4386" s="2" t="s">
        <v>60</v>
      </c>
      <c r="X4386" s="2" t="s">
        <v>60</v>
      </c>
      <c r="Y4386" s="2" t="s">
        <v>60</v>
      </c>
      <c r="Z4386" s="2" t="s">
        <v>60</v>
      </c>
    </row>
    <row r="4387" spans="1:26" x14ac:dyDescent="0.3">
      <c r="A4387" s="3" t="s">
        <v>815</v>
      </c>
      <c r="B4387" s="3" t="s">
        <v>816</v>
      </c>
      <c r="C4387" s="3">
        <v>283</v>
      </c>
      <c r="D4387" s="3" t="s">
        <v>23</v>
      </c>
      <c r="E4387" s="3" t="s">
        <v>267</v>
      </c>
      <c r="F4387" s="3" t="s">
        <v>58</v>
      </c>
      <c r="G4387" s="3" t="s">
        <v>271</v>
      </c>
      <c r="H4387" s="3" t="s">
        <v>12</v>
      </c>
      <c r="I4387" s="3">
        <v>120</v>
      </c>
      <c r="J4387" s="3">
        <v>274</v>
      </c>
      <c r="K4387" s="3">
        <v>14</v>
      </c>
      <c r="L4387" s="3">
        <v>10.37</v>
      </c>
      <c r="M4387" s="3">
        <v>3.19</v>
      </c>
      <c r="N4387" s="3">
        <v>74.069999999999993</v>
      </c>
      <c r="O4387" s="3">
        <v>325.08</v>
      </c>
      <c r="P4387" s="3">
        <v>234</v>
      </c>
      <c r="Q4387" s="3">
        <v>254.21</v>
      </c>
      <c r="R4387" s="3">
        <v>186.54</v>
      </c>
      <c r="S4387" s="3">
        <v>108.64</v>
      </c>
      <c r="T4387" s="3">
        <v>136.28</v>
      </c>
      <c r="U4387" s="3" t="s">
        <v>60</v>
      </c>
      <c r="V4387" s="3" t="s">
        <v>60</v>
      </c>
      <c r="W4387" s="3" t="s">
        <v>60</v>
      </c>
      <c r="X4387" s="3" t="s">
        <v>60</v>
      </c>
      <c r="Y4387" s="3" t="s">
        <v>60</v>
      </c>
      <c r="Z4387" s="3" t="s">
        <v>60</v>
      </c>
    </row>
    <row r="4388" spans="1:26" x14ac:dyDescent="0.3">
      <c r="A4388" s="2" t="s">
        <v>815</v>
      </c>
      <c r="B4388" s="2" t="s">
        <v>816</v>
      </c>
      <c r="C4388" s="2">
        <v>284</v>
      </c>
      <c r="D4388" s="2" t="s">
        <v>23</v>
      </c>
      <c r="E4388" s="2" t="s">
        <v>267</v>
      </c>
      <c r="F4388" s="2" t="s">
        <v>58</v>
      </c>
      <c r="G4388" s="2" t="s">
        <v>58</v>
      </c>
      <c r="H4388" s="2" t="s">
        <v>12</v>
      </c>
      <c r="I4388" s="2">
        <v>120</v>
      </c>
      <c r="J4388" s="2">
        <v>274</v>
      </c>
      <c r="K4388" s="2">
        <v>14</v>
      </c>
      <c r="L4388" s="2">
        <v>10.37</v>
      </c>
      <c r="M4388" s="2">
        <v>3.19</v>
      </c>
      <c r="N4388" s="2">
        <v>74.069999999999993</v>
      </c>
      <c r="O4388" s="2">
        <v>325.08</v>
      </c>
      <c r="P4388" s="2">
        <v>234</v>
      </c>
      <c r="Q4388" s="2">
        <v>254.21</v>
      </c>
      <c r="R4388" s="2">
        <v>186.54</v>
      </c>
      <c r="S4388" s="2">
        <v>108.64</v>
      </c>
      <c r="T4388" s="2">
        <v>136.28</v>
      </c>
      <c r="U4388" s="2" t="s">
        <v>60</v>
      </c>
      <c r="V4388" s="2" t="s">
        <v>60</v>
      </c>
      <c r="W4388" s="2" t="s">
        <v>60</v>
      </c>
      <c r="X4388" s="2" t="s">
        <v>60</v>
      </c>
      <c r="Y4388" s="2" t="s">
        <v>60</v>
      </c>
      <c r="Z4388" s="2" t="s">
        <v>60</v>
      </c>
    </row>
    <row r="4389" spans="1:26" x14ac:dyDescent="0.3">
      <c r="A4389" s="3" t="s">
        <v>815</v>
      </c>
      <c r="B4389" s="3" t="s">
        <v>816</v>
      </c>
      <c r="C4389" s="3">
        <v>285</v>
      </c>
      <c r="D4389" s="3" t="s">
        <v>23</v>
      </c>
      <c r="E4389" s="3" t="s">
        <v>267</v>
      </c>
      <c r="F4389" s="3" t="s">
        <v>65</v>
      </c>
      <c r="G4389" s="3" t="s">
        <v>273</v>
      </c>
      <c r="H4389" s="3" t="s">
        <v>60</v>
      </c>
      <c r="I4389" s="3">
        <v>30</v>
      </c>
      <c r="J4389" s="3">
        <v>200</v>
      </c>
      <c r="K4389" s="3">
        <v>16</v>
      </c>
      <c r="L4389" s="3">
        <v>17.66</v>
      </c>
      <c r="M4389" s="3">
        <v>20.55</v>
      </c>
      <c r="N4389" s="3">
        <v>110.38</v>
      </c>
      <c r="O4389" s="3">
        <v>85.94</v>
      </c>
      <c r="P4389" s="3">
        <v>133</v>
      </c>
      <c r="Q4389" s="3">
        <v>150.24</v>
      </c>
      <c r="R4389" s="3">
        <v>114.48</v>
      </c>
      <c r="S4389" s="3">
        <v>112.96</v>
      </c>
      <c r="T4389" s="3">
        <v>131.24</v>
      </c>
      <c r="U4389" s="3">
        <v>74.069999999999993</v>
      </c>
      <c r="V4389" s="3">
        <v>81.760000000000005</v>
      </c>
      <c r="W4389" s="3">
        <v>95.14</v>
      </c>
      <c r="X4389" s="3">
        <v>75.709999999999994</v>
      </c>
      <c r="Y4389" s="3">
        <v>85.52</v>
      </c>
      <c r="Z4389" s="3">
        <v>65.16</v>
      </c>
    </row>
    <row r="4390" spans="1:26" x14ac:dyDescent="0.3">
      <c r="A4390" s="2" t="s">
        <v>815</v>
      </c>
      <c r="B4390" s="2" t="s">
        <v>816</v>
      </c>
      <c r="C4390" s="2">
        <v>286</v>
      </c>
      <c r="D4390" s="2" t="s">
        <v>23</v>
      </c>
      <c r="E4390" s="2" t="s">
        <v>267</v>
      </c>
      <c r="F4390" s="2" t="s">
        <v>65</v>
      </c>
      <c r="G4390" s="2" t="s">
        <v>274</v>
      </c>
      <c r="H4390" s="2" t="s">
        <v>60</v>
      </c>
      <c r="I4390" s="2">
        <v>270</v>
      </c>
      <c r="J4390" s="2">
        <v>1700</v>
      </c>
      <c r="K4390" s="2">
        <v>149</v>
      </c>
      <c r="L4390" s="2">
        <v>146.09</v>
      </c>
      <c r="M4390" s="2">
        <v>90.32</v>
      </c>
      <c r="N4390" s="2">
        <v>98.05</v>
      </c>
      <c r="O4390" s="2">
        <v>161.75</v>
      </c>
      <c r="P4390" s="2">
        <v>1098</v>
      </c>
      <c r="Q4390" s="2">
        <v>1136.9000000000001</v>
      </c>
      <c r="R4390" s="2">
        <v>529.91</v>
      </c>
      <c r="S4390" s="2">
        <v>103.54</v>
      </c>
      <c r="T4390" s="2">
        <v>214.55</v>
      </c>
      <c r="U4390" s="2">
        <v>76.650000000000006</v>
      </c>
      <c r="V4390" s="2">
        <v>75.150000000000006</v>
      </c>
      <c r="W4390" s="2">
        <v>46.46</v>
      </c>
      <c r="X4390" s="2">
        <v>69.44</v>
      </c>
      <c r="Y4390" s="2">
        <v>71.900000000000006</v>
      </c>
      <c r="Z4390" s="2">
        <v>33.51</v>
      </c>
    </row>
    <row r="4391" spans="1:26" x14ac:dyDescent="0.3">
      <c r="A4391" s="3" t="s">
        <v>815</v>
      </c>
      <c r="B4391" s="3" t="s">
        <v>816</v>
      </c>
      <c r="C4391" s="3">
        <v>287</v>
      </c>
      <c r="D4391" s="3" t="s">
        <v>23</v>
      </c>
      <c r="E4391" s="3" t="s">
        <v>267</v>
      </c>
      <c r="F4391" s="3" t="s">
        <v>65</v>
      </c>
      <c r="G4391" s="3" t="s">
        <v>275</v>
      </c>
      <c r="H4391" s="3" t="s">
        <v>60</v>
      </c>
      <c r="I4391" s="3">
        <v>25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</row>
    <row r="4392" spans="1:26" x14ac:dyDescent="0.3">
      <c r="A4392" s="2" t="s">
        <v>815</v>
      </c>
      <c r="B4392" s="2" t="s">
        <v>816</v>
      </c>
      <c r="C4392" s="2">
        <v>288</v>
      </c>
      <c r="D4392" s="2" t="s">
        <v>23</v>
      </c>
      <c r="E4392" s="2" t="s">
        <v>267</v>
      </c>
      <c r="F4392" s="2" t="s">
        <v>65</v>
      </c>
      <c r="G4392" s="2" t="s">
        <v>276</v>
      </c>
      <c r="H4392" s="2" t="s">
        <v>74</v>
      </c>
      <c r="I4392" s="2">
        <v>325</v>
      </c>
      <c r="J4392" s="2">
        <v>1900</v>
      </c>
      <c r="K4392" s="2">
        <v>165</v>
      </c>
      <c r="L4392" s="2">
        <v>163.75</v>
      </c>
      <c r="M4392" s="2">
        <v>110.87</v>
      </c>
      <c r="N4392" s="2">
        <v>99.24</v>
      </c>
      <c r="O4392" s="2">
        <v>147.69999999999999</v>
      </c>
      <c r="P4392" s="2">
        <v>1231</v>
      </c>
      <c r="Q4392" s="2">
        <v>1287.1400000000001</v>
      </c>
      <c r="R4392" s="2">
        <v>644.39</v>
      </c>
      <c r="S4392" s="2">
        <v>104.56</v>
      </c>
      <c r="T4392" s="2">
        <v>199.75</v>
      </c>
      <c r="U4392" s="2">
        <v>70.510000000000005</v>
      </c>
      <c r="V4392" s="2">
        <v>69.98</v>
      </c>
      <c r="W4392" s="2">
        <v>47.38</v>
      </c>
      <c r="X4392" s="2">
        <v>64.680000000000007</v>
      </c>
      <c r="Y4392" s="2">
        <v>67.63</v>
      </c>
      <c r="Z4392" s="2">
        <v>33.86</v>
      </c>
    </row>
    <row r="4393" spans="1:26" x14ac:dyDescent="0.3">
      <c r="A4393" s="3" t="s">
        <v>815</v>
      </c>
      <c r="B4393" s="3" t="s">
        <v>816</v>
      </c>
      <c r="C4393" s="3">
        <v>289</v>
      </c>
      <c r="D4393" s="3" t="s">
        <v>23</v>
      </c>
      <c r="E4393" s="3" t="s">
        <v>267</v>
      </c>
      <c r="F4393" s="3" t="s">
        <v>65</v>
      </c>
      <c r="G4393" s="3" t="s">
        <v>277</v>
      </c>
      <c r="H4393" s="3" t="s">
        <v>60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</row>
    <row r="4394" spans="1:26" x14ac:dyDescent="0.3">
      <c r="A4394" s="2" t="s">
        <v>815</v>
      </c>
      <c r="B4394" s="2" t="s">
        <v>816</v>
      </c>
      <c r="C4394" s="2">
        <v>290</v>
      </c>
      <c r="D4394" s="2" t="s">
        <v>23</v>
      </c>
      <c r="E4394" s="2" t="s">
        <v>267</v>
      </c>
      <c r="F4394" s="2" t="s">
        <v>65</v>
      </c>
      <c r="G4394" s="2" t="s">
        <v>278</v>
      </c>
      <c r="H4394" s="2" t="s">
        <v>74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 s="2">
        <v>0</v>
      </c>
    </row>
    <row r="4395" spans="1:26" x14ac:dyDescent="0.3">
      <c r="A4395" s="3" t="s">
        <v>815</v>
      </c>
      <c r="B4395" s="3" t="s">
        <v>816</v>
      </c>
      <c r="C4395" s="3">
        <v>291</v>
      </c>
      <c r="D4395" s="3" t="s">
        <v>23</v>
      </c>
      <c r="E4395" s="3" t="s">
        <v>267</v>
      </c>
      <c r="F4395" s="3" t="s">
        <v>65</v>
      </c>
      <c r="G4395" s="3" t="s">
        <v>804</v>
      </c>
      <c r="H4395" s="3" t="s">
        <v>60</v>
      </c>
      <c r="I4395" s="3">
        <v>600</v>
      </c>
      <c r="J4395" s="3">
        <v>4200</v>
      </c>
      <c r="K4395" s="3">
        <v>377</v>
      </c>
      <c r="L4395" s="3">
        <v>322.32</v>
      </c>
      <c r="M4395" s="3">
        <v>322.95</v>
      </c>
      <c r="N4395" s="3">
        <v>85.5</v>
      </c>
      <c r="O4395" s="3">
        <v>99.8</v>
      </c>
      <c r="P4395" s="3">
        <v>2985</v>
      </c>
      <c r="Q4395" s="3">
        <v>2570.06</v>
      </c>
      <c r="R4395" s="3">
        <v>2533.4299999999998</v>
      </c>
      <c r="S4395" s="3">
        <v>86.1</v>
      </c>
      <c r="T4395" s="3">
        <v>101.45</v>
      </c>
      <c r="U4395" s="3">
        <v>87.27</v>
      </c>
      <c r="V4395" s="3">
        <v>74.61</v>
      </c>
      <c r="W4395" s="3">
        <v>74.760000000000005</v>
      </c>
      <c r="X4395" s="3">
        <v>84.96</v>
      </c>
      <c r="Y4395" s="3">
        <v>73.150000000000006</v>
      </c>
      <c r="Z4395" s="3">
        <v>72.099999999999994</v>
      </c>
    </row>
    <row r="4396" spans="1:26" x14ac:dyDescent="0.3">
      <c r="A4396" s="2" t="s">
        <v>815</v>
      </c>
      <c r="B4396" s="2" t="s">
        <v>816</v>
      </c>
      <c r="C4396" s="2">
        <v>292</v>
      </c>
      <c r="D4396" s="2" t="s">
        <v>23</v>
      </c>
      <c r="E4396" s="2" t="s">
        <v>267</v>
      </c>
      <c r="F4396" s="2" t="s">
        <v>65</v>
      </c>
      <c r="G4396" s="2" t="s">
        <v>805</v>
      </c>
      <c r="H4396" s="2" t="s">
        <v>60</v>
      </c>
      <c r="I4396" s="2">
        <v>1370</v>
      </c>
      <c r="J4396" s="2">
        <v>8500</v>
      </c>
      <c r="K4396" s="2">
        <v>733</v>
      </c>
      <c r="L4396" s="2">
        <v>671.85</v>
      </c>
      <c r="M4396" s="2">
        <v>521.03</v>
      </c>
      <c r="N4396" s="2">
        <v>91.66</v>
      </c>
      <c r="O4396" s="2">
        <v>128.94999999999999</v>
      </c>
      <c r="P4396" s="2">
        <v>5569</v>
      </c>
      <c r="Q4396" s="2">
        <v>6003.16</v>
      </c>
      <c r="R4396" s="2">
        <v>4193.74</v>
      </c>
      <c r="S4396" s="2">
        <v>107.8</v>
      </c>
      <c r="T4396" s="2">
        <v>143.15</v>
      </c>
      <c r="U4396" s="2">
        <v>74.31</v>
      </c>
      <c r="V4396" s="2">
        <v>68.11</v>
      </c>
      <c r="W4396" s="2">
        <v>52.82</v>
      </c>
      <c r="X4396" s="2">
        <v>69.42</v>
      </c>
      <c r="Y4396" s="2">
        <v>74.83</v>
      </c>
      <c r="Z4396" s="2">
        <v>52.27</v>
      </c>
    </row>
    <row r="4397" spans="1:26" x14ac:dyDescent="0.3">
      <c r="A4397" s="3" t="s">
        <v>815</v>
      </c>
      <c r="B4397" s="3" t="s">
        <v>816</v>
      </c>
      <c r="C4397" s="3">
        <v>293</v>
      </c>
      <c r="D4397" s="3" t="s">
        <v>23</v>
      </c>
      <c r="E4397" s="3" t="s">
        <v>267</v>
      </c>
      <c r="F4397" s="3" t="s">
        <v>65</v>
      </c>
      <c r="G4397" s="3" t="s">
        <v>184</v>
      </c>
      <c r="H4397" s="3" t="s">
        <v>74</v>
      </c>
      <c r="I4397" s="3">
        <v>1970</v>
      </c>
      <c r="J4397" s="3">
        <v>12700</v>
      </c>
      <c r="K4397" s="3">
        <v>1110</v>
      </c>
      <c r="L4397" s="3">
        <v>994.17</v>
      </c>
      <c r="M4397" s="3">
        <v>843.98</v>
      </c>
      <c r="N4397" s="3">
        <v>89.56</v>
      </c>
      <c r="O4397" s="3">
        <v>117.8</v>
      </c>
      <c r="P4397" s="3">
        <v>8554</v>
      </c>
      <c r="Q4397" s="3">
        <v>8573.2199999999993</v>
      </c>
      <c r="R4397" s="3">
        <v>6727.17</v>
      </c>
      <c r="S4397" s="3">
        <v>100.22</v>
      </c>
      <c r="T4397" s="3">
        <v>127.44</v>
      </c>
      <c r="U4397" s="3">
        <v>78.260000000000005</v>
      </c>
      <c r="V4397" s="3">
        <v>70.09</v>
      </c>
      <c r="W4397" s="3">
        <v>59.5</v>
      </c>
      <c r="X4397" s="3">
        <v>74.150000000000006</v>
      </c>
      <c r="Y4397" s="3">
        <v>74.319999999999993</v>
      </c>
      <c r="Z4397" s="3">
        <v>58.31</v>
      </c>
    </row>
    <row r="4398" spans="1:26" x14ac:dyDescent="0.3">
      <c r="A4398" s="2" t="s">
        <v>815</v>
      </c>
      <c r="B4398" s="2" t="s">
        <v>816</v>
      </c>
      <c r="C4398" s="2">
        <v>294</v>
      </c>
      <c r="D4398" s="2" t="s">
        <v>23</v>
      </c>
      <c r="E4398" s="2" t="s">
        <v>267</v>
      </c>
      <c r="F4398" s="2" t="s">
        <v>65</v>
      </c>
      <c r="G4398" s="2" t="s">
        <v>279</v>
      </c>
      <c r="H4398" s="2" t="s">
        <v>60</v>
      </c>
      <c r="I4398" s="2">
        <v>600</v>
      </c>
      <c r="J4398" s="2">
        <v>3300</v>
      </c>
      <c r="K4398" s="2">
        <v>270</v>
      </c>
      <c r="L4398" s="2">
        <v>304.88</v>
      </c>
      <c r="M4398" s="2">
        <v>86.59</v>
      </c>
      <c r="N4398" s="2">
        <v>112.92</v>
      </c>
      <c r="O4398" s="2">
        <v>352.1</v>
      </c>
      <c r="P4398" s="2">
        <v>2235</v>
      </c>
      <c r="Q4398" s="2">
        <v>2046.91</v>
      </c>
      <c r="R4398" s="2">
        <v>1597.64</v>
      </c>
      <c r="S4398" s="2">
        <v>91.58</v>
      </c>
      <c r="T4398" s="2">
        <v>128.12</v>
      </c>
      <c r="U4398" s="2">
        <v>62.5</v>
      </c>
      <c r="V4398" s="2">
        <v>70.569999999999993</v>
      </c>
      <c r="W4398" s="2">
        <v>20.04</v>
      </c>
      <c r="X4398" s="2">
        <v>63.61</v>
      </c>
      <c r="Y4398" s="2">
        <v>58.26</v>
      </c>
      <c r="Z4398" s="2">
        <v>45.47</v>
      </c>
    </row>
    <row r="4399" spans="1:26" x14ac:dyDescent="0.3">
      <c r="A4399" s="3" t="s">
        <v>815</v>
      </c>
      <c r="B4399" s="3" t="s">
        <v>816</v>
      </c>
      <c r="C4399" s="3">
        <v>295</v>
      </c>
      <c r="D4399" s="3" t="s">
        <v>23</v>
      </c>
      <c r="E4399" s="3" t="s">
        <v>267</v>
      </c>
      <c r="F4399" s="3" t="s">
        <v>65</v>
      </c>
      <c r="G4399" s="3" t="s">
        <v>280</v>
      </c>
      <c r="H4399" s="3" t="s">
        <v>74</v>
      </c>
      <c r="I4399" s="3">
        <v>600</v>
      </c>
      <c r="J4399" s="3">
        <v>3300</v>
      </c>
      <c r="K4399" s="3">
        <v>270</v>
      </c>
      <c r="L4399" s="3">
        <v>304.88</v>
      </c>
      <c r="M4399" s="3">
        <v>86.59</v>
      </c>
      <c r="N4399" s="3">
        <v>112.92</v>
      </c>
      <c r="O4399" s="3">
        <v>352.1</v>
      </c>
      <c r="P4399" s="3">
        <v>2235</v>
      </c>
      <c r="Q4399" s="3">
        <v>2046.91</v>
      </c>
      <c r="R4399" s="3">
        <v>1597.64</v>
      </c>
      <c r="S4399" s="3">
        <v>91.58</v>
      </c>
      <c r="T4399" s="3">
        <v>128.12</v>
      </c>
      <c r="U4399" s="3">
        <v>62.5</v>
      </c>
      <c r="V4399" s="3">
        <v>70.569999999999993</v>
      </c>
      <c r="W4399" s="3">
        <v>20.04</v>
      </c>
      <c r="X4399" s="3">
        <v>63.61</v>
      </c>
      <c r="Y4399" s="3">
        <v>58.26</v>
      </c>
      <c r="Z4399" s="3">
        <v>45.47</v>
      </c>
    </row>
    <row r="4400" spans="1:26" x14ac:dyDescent="0.3">
      <c r="A4400" s="2" t="s">
        <v>815</v>
      </c>
      <c r="B4400" s="2" t="s">
        <v>816</v>
      </c>
      <c r="C4400" s="2">
        <v>296</v>
      </c>
      <c r="D4400" s="2" t="s">
        <v>23</v>
      </c>
      <c r="E4400" s="2" t="s">
        <v>267</v>
      </c>
      <c r="F4400" s="2" t="s">
        <v>65</v>
      </c>
      <c r="G4400" s="2" t="s">
        <v>281</v>
      </c>
      <c r="H4400" s="2" t="s">
        <v>60</v>
      </c>
      <c r="I4400" s="2">
        <v>1200</v>
      </c>
      <c r="J4400" s="2">
        <v>8400</v>
      </c>
      <c r="K4400" s="2">
        <v>727</v>
      </c>
      <c r="L4400" s="2">
        <v>753.37</v>
      </c>
      <c r="M4400" s="2">
        <v>587.89</v>
      </c>
      <c r="N4400" s="2">
        <v>103.63</v>
      </c>
      <c r="O4400" s="2">
        <v>128.15</v>
      </c>
      <c r="P4400" s="2">
        <v>5429</v>
      </c>
      <c r="Q4400" s="2">
        <v>5856.73</v>
      </c>
      <c r="R4400" s="2">
        <v>4906.7</v>
      </c>
      <c r="S4400" s="2">
        <v>107.88</v>
      </c>
      <c r="T4400" s="2">
        <v>119.36</v>
      </c>
      <c r="U4400" s="2">
        <v>84.14</v>
      </c>
      <c r="V4400" s="2">
        <v>87.2</v>
      </c>
      <c r="W4400" s="2">
        <v>68.040000000000006</v>
      </c>
      <c r="X4400" s="2">
        <v>77.260000000000005</v>
      </c>
      <c r="Y4400" s="2">
        <v>83.34</v>
      </c>
      <c r="Z4400" s="2">
        <v>69.819999999999993</v>
      </c>
    </row>
    <row r="4401" spans="1:26" x14ac:dyDescent="0.3">
      <c r="A4401" s="3" t="s">
        <v>815</v>
      </c>
      <c r="B4401" s="3" t="s">
        <v>816</v>
      </c>
      <c r="C4401" s="3">
        <v>297</v>
      </c>
      <c r="D4401" s="3" t="s">
        <v>23</v>
      </c>
      <c r="E4401" s="3" t="s">
        <v>267</v>
      </c>
      <c r="F4401" s="3" t="s">
        <v>65</v>
      </c>
      <c r="G4401" s="3" t="s">
        <v>282</v>
      </c>
      <c r="H4401" s="3" t="s">
        <v>74</v>
      </c>
      <c r="I4401" s="3">
        <v>1200</v>
      </c>
      <c r="J4401" s="3">
        <v>8400</v>
      </c>
      <c r="K4401" s="3">
        <v>727</v>
      </c>
      <c r="L4401" s="3">
        <v>753.37</v>
      </c>
      <c r="M4401" s="3">
        <v>587.89</v>
      </c>
      <c r="N4401" s="3">
        <v>103.63</v>
      </c>
      <c r="O4401" s="3">
        <v>128.15</v>
      </c>
      <c r="P4401" s="3">
        <v>5429</v>
      </c>
      <c r="Q4401" s="3">
        <v>5856.73</v>
      </c>
      <c r="R4401" s="3">
        <v>4906.7</v>
      </c>
      <c r="S4401" s="3">
        <v>107.88</v>
      </c>
      <c r="T4401" s="3">
        <v>119.36</v>
      </c>
      <c r="U4401" s="3">
        <v>84.14</v>
      </c>
      <c r="V4401" s="3">
        <v>87.2</v>
      </c>
      <c r="W4401" s="3">
        <v>68.040000000000006</v>
      </c>
      <c r="X4401" s="3">
        <v>77.260000000000005</v>
      </c>
      <c r="Y4401" s="3">
        <v>83.34</v>
      </c>
      <c r="Z4401" s="3">
        <v>69.819999999999993</v>
      </c>
    </row>
    <row r="4402" spans="1:26" x14ac:dyDescent="0.3">
      <c r="A4402" s="2" t="s">
        <v>815</v>
      </c>
      <c r="B4402" s="2" t="s">
        <v>816</v>
      </c>
      <c r="C4402" s="2">
        <v>298</v>
      </c>
      <c r="D4402" s="2" t="s">
        <v>23</v>
      </c>
      <c r="E4402" s="2" t="s">
        <v>267</v>
      </c>
      <c r="F4402" s="2" t="s">
        <v>65</v>
      </c>
      <c r="G4402" s="2" t="s">
        <v>285</v>
      </c>
      <c r="H4402" s="2" t="s">
        <v>60</v>
      </c>
      <c r="I4402" s="2">
        <v>1000</v>
      </c>
      <c r="J4402" s="2">
        <v>6100</v>
      </c>
      <c r="K4402" s="2">
        <v>526</v>
      </c>
      <c r="L4402" s="2">
        <v>592.45000000000005</v>
      </c>
      <c r="M4402" s="2">
        <v>450.02</v>
      </c>
      <c r="N4402" s="2">
        <v>112.63</v>
      </c>
      <c r="O4402" s="2">
        <v>131.65</v>
      </c>
      <c r="P4402" s="2">
        <v>4195</v>
      </c>
      <c r="Q4402" s="2">
        <v>5120.3500000000004</v>
      </c>
      <c r="R4402" s="2">
        <v>3445.01</v>
      </c>
      <c r="S4402" s="2">
        <v>122.06</v>
      </c>
      <c r="T4402" s="2">
        <v>148.63</v>
      </c>
      <c r="U4402" s="2">
        <v>73.06</v>
      </c>
      <c r="V4402" s="2">
        <v>82.28</v>
      </c>
      <c r="W4402" s="2">
        <v>62.5</v>
      </c>
      <c r="X4402" s="2">
        <v>71.64</v>
      </c>
      <c r="Y4402" s="2">
        <v>87.44</v>
      </c>
      <c r="Z4402" s="2">
        <v>58.83</v>
      </c>
    </row>
    <row r="4403" spans="1:26" x14ac:dyDescent="0.3">
      <c r="A4403" s="3" t="s">
        <v>815</v>
      </c>
      <c r="B4403" s="3" t="s">
        <v>816</v>
      </c>
      <c r="C4403" s="3">
        <v>299</v>
      </c>
      <c r="D4403" s="3" t="s">
        <v>23</v>
      </c>
      <c r="E4403" s="3" t="s">
        <v>267</v>
      </c>
      <c r="F4403" s="3" t="s">
        <v>65</v>
      </c>
      <c r="G4403" s="3" t="s">
        <v>286</v>
      </c>
      <c r="H4403" s="3" t="s">
        <v>60</v>
      </c>
      <c r="I4403" s="3">
        <v>2400</v>
      </c>
      <c r="J4403" s="3">
        <v>11000</v>
      </c>
      <c r="K4403" s="3">
        <v>920</v>
      </c>
      <c r="L4403" s="3">
        <v>1139.98</v>
      </c>
      <c r="M4403" s="3">
        <v>897.69</v>
      </c>
      <c r="N4403" s="3">
        <v>123.91</v>
      </c>
      <c r="O4403" s="3">
        <v>126.99</v>
      </c>
      <c r="P4403" s="3">
        <v>7365</v>
      </c>
      <c r="Q4403" s="3">
        <v>11009.31</v>
      </c>
      <c r="R4403" s="3">
        <v>7100.21</v>
      </c>
      <c r="S4403" s="3">
        <v>149.47999999999999</v>
      </c>
      <c r="T4403" s="3">
        <v>155.06</v>
      </c>
      <c r="U4403" s="3">
        <v>53.24</v>
      </c>
      <c r="V4403" s="3">
        <v>65.97</v>
      </c>
      <c r="W4403" s="3">
        <v>51.95</v>
      </c>
      <c r="X4403" s="3">
        <v>52.4</v>
      </c>
      <c r="Y4403" s="3">
        <v>78.33</v>
      </c>
      <c r="Z4403" s="3">
        <v>50.52</v>
      </c>
    </row>
    <row r="4404" spans="1:26" x14ac:dyDescent="0.3">
      <c r="A4404" s="2" t="s">
        <v>815</v>
      </c>
      <c r="B4404" s="2" t="s">
        <v>816</v>
      </c>
      <c r="C4404" s="2">
        <v>300</v>
      </c>
      <c r="D4404" s="2" t="s">
        <v>23</v>
      </c>
      <c r="E4404" s="2" t="s">
        <v>267</v>
      </c>
      <c r="F4404" s="2" t="s">
        <v>65</v>
      </c>
      <c r="G4404" s="2" t="s">
        <v>287</v>
      </c>
      <c r="H4404" s="2" t="s">
        <v>74</v>
      </c>
      <c r="I4404" s="2">
        <v>3400</v>
      </c>
      <c r="J4404" s="2">
        <v>17100</v>
      </c>
      <c r="K4404" s="2">
        <v>1446</v>
      </c>
      <c r="L4404" s="2">
        <v>1732.43</v>
      </c>
      <c r="M4404" s="2">
        <v>1347.71</v>
      </c>
      <c r="N4404" s="2">
        <v>119.81</v>
      </c>
      <c r="O4404" s="2">
        <v>128.55000000000001</v>
      </c>
      <c r="P4404" s="2">
        <v>11560</v>
      </c>
      <c r="Q4404" s="2">
        <v>16129.66</v>
      </c>
      <c r="R4404" s="2">
        <v>10545.22</v>
      </c>
      <c r="S4404" s="2">
        <v>139.53</v>
      </c>
      <c r="T4404" s="2">
        <v>152.96</v>
      </c>
      <c r="U4404" s="2">
        <v>59.07</v>
      </c>
      <c r="V4404" s="2">
        <v>70.77</v>
      </c>
      <c r="W4404" s="2">
        <v>55.05</v>
      </c>
      <c r="X4404" s="2">
        <v>58.06</v>
      </c>
      <c r="Y4404" s="2">
        <v>81.010000000000005</v>
      </c>
      <c r="Z4404" s="2">
        <v>52.96</v>
      </c>
    </row>
    <row r="4405" spans="1:26" x14ac:dyDescent="0.3">
      <c r="A4405" s="3" t="s">
        <v>815</v>
      </c>
      <c r="B4405" s="3" t="s">
        <v>816</v>
      </c>
      <c r="C4405" s="3">
        <v>301</v>
      </c>
      <c r="D4405" s="3" t="s">
        <v>23</v>
      </c>
      <c r="E4405" s="3" t="s">
        <v>267</v>
      </c>
      <c r="F4405" s="3" t="s">
        <v>65</v>
      </c>
      <c r="G4405" s="3" t="s">
        <v>288</v>
      </c>
      <c r="H4405" s="3" t="s">
        <v>60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</row>
    <row r="4406" spans="1:26" x14ac:dyDescent="0.3">
      <c r="A4406" s="2" t="s">
        <v>815</v>
      </c>
      <c r="B4406" s="2" t="s">
        <v>816</v>
      </c>
      <c r="C4406" s="2">
        <v>302</v>
      </c>
      <c r="D4406" s="2" t="s">
        <v>23</v>
      </c>
      <c r="E4406" s="2" t="s">
        <v>267</v>
      </c>
      <c r="F4406" s="2" t="s">
        <v>65</v>
      </c>
      <c r="G4406" s="2" t="s">
        <v>289</v>
      </c>
      <c r="H4406" s="2" t="s">
        <v>60</v>
      </c>
      <c r="I4406" s="2">
        <v>600</v>
      </c>
      <c r="J4406" s="2">
        <v>4400</v>
      </c>
      <c r="K4406" s="2">
        <v>393</v>
      </c>
      <c r="L4406" s="2">
        <v>344.5</v>
      </c>
      <c r="M4406" s="2">
        <v>256.45</v>
      </c>
      <c r="N4406" s="2">
        <v>87.66</v>
      </c>
      <c r="O4406" s="2">
        <v>134.33000000000001</v>
      </c>
      <c r="P4406" s="2">
        <v>2808</v>
      </c>
      <c r="Q4406" s="2">
        <v>2428.91</v>
      </c>
      <c r="R4406" s="2">
        <v>2004.32</v>
      </c>
      <c r="S4406" s="2">
        <v>86.5</v>
      </c>
      <c r="T4406" s="2">
        <v>121.18</v>
      </c>
      <c r="U4406" s="2">
        <v>90.97</v>
      </c>
      <c r="V4406" s="2">
        <v>79.75</v>
      </c>
      <c r="W4406" s="2">
        <v>59.36</v>
      </c>
      <c r="X4406" s="2">
        <v>79.92</v>
      </c>
      <c r="Y4406" s="2">
        <v>69.13</v>
      </c>
      <c r="Z4406" s="2">
        <v>57.04</v>
      </c>
    </row>
    <row r="4407" spans="1:26" x14ac:dyDescent="0.3">
      <c r="A4407" s="3" t="s">
        <v>815</v>
      </c>
      <c r="B4407" s="3" t="s">
        <v>816</v>
      </c>
      <c r="C4407" s="3">
        <v>303</v>
      </c>
      <c r="D4407" s="3" t="s">
        <v>23</v>
      </c>
      <c r="E4407" s="3" t="s">
        <v>267</v>
      </c>
      <c r="F4407" s="3" t="s">
        <v>65</v>
      </c>
      <c r="G4407" s="3" t="s">
        <v>290</v>
      </c>
      <c r="H4407" s="3" t="s">
        <v>74</v>
      </c>
      <c r="I4407" s="3">
        <v>600</v>
      </c>
      <c r="J4407" s="3">
        <v>4400</v>
      </c>
      <c r="K4407" s="3">
        <v>393</v>
      </c>
      <c r="L4407" s="3">
        <v>344.5</v>
      </c>
      <c r="M4407" s="3">
        <v>256.45</v>
      </c>
      <c r="N4407" s="3">
        <v>87.66</v>
      </c>
      <c r="O4407" s="3">
        <v>134.33000000000001</v>
      </c>
      <c r="P4407" s="3">
        <v>2808</v>
      </c>
      <c r="Q4407" s="3">
        <v>2428.91</v>
      </c>
      <c r="R4407" s="3">
        <v>2004.32</v>
      </c>
      <c r="S4407" s="3">
        <v>86.5</v>
      </c>
      <c r="T4407" s="3">
        <v>121.18</v>
      </c>
      <c r="U4407" s="3">
        <v>90.97</v>
      </c>
      <c r="V4407" s="3">
        <v>79.75</v>
      </c>
      <c r="W4407" s="3">
        <v>59.36</v>
      </c>
      <c r="X4407" s="3">
        <v>79.92</v>
      </c>
      <c r="Y4407" s="3">
        <v>69.13</v>
      </c>
      <c r="Z4407" s="3">
        <v>57.04</v>
      </c>
    </row>
    <row r="4408" spans="1:26" x14ac:dyDescent="0.3">
      <c r="A4408" s="2" t="s">
        <v>815</v>
      </c>
      <c r="B4408" s="2" t="s">
        <v>816</v>
      </c>
      <c r="C4408" s="2">
        <v>304</v>
      </c>
      <c r="D4408" s="2" t="s">
        <v>23</v>
      </c>
      <c r="E4408" s="2" t="s">
        <v>267</v>
      </c>
      <c r="F4408" s="2" t="s">
        <v>65</v>
      </c>
      <c r="G4408" s="2" t="s">
        <v>291</v>
      </c>
      <c r="H4408" s="2" t="s">
        <v>60</v>
      </c>
      <c r="I4408" s="2">
        <v>300</v>
      </c>
      <c r="J4408" s="2">
        <v>2200</v>
      </c>
      <c r="K4408" s="2">
        <v>180</v>
      </c>
      <c r="L4408" s="2">
        <v>157.88999999999999</v>
      </c>
      <c r="M4408" s="2">
        <v>152.85</v>
      </c>
      <c r="N4408" s="2">
        <v>87.72</v>
      </c>
      <c r="O4408" s="2">
        <v>103.3</v>
      </c>
      <c r="P4408" s="2">
        <v>1451</v>
      </c>
      <c r="Q4408" s="2">
        <v>1434.93</v>
      </c>
      <c r="R4408" s="2">
        <v>863.27</v>
      </c>
      <c r="S4408" s="2">
        <v>98.89</v>
      </c>
      <c r="T4408" s="2">
        <v>166.22</v>
      </c>
      <c r="U4408" s="2">
        <v>83.33</v>
      </c>
      <c r="V4408" s="2">
        <v>73.099999999999994</v>
      </c>
      <c r="W4408" s="2">
        <v>70.760000000000005</v>
      </c>
      <c r="X4408" s="2">
        <v>82.59</v>
      </c>
      <c r="Y4408" s="2">
        <v>81.680000000000007</v>
      </c>
      <c r="Z4408" s="2">
        <v>49.14</v>
      </c>
    </row>
    <row r="4409" spans="1:26" x14ac:dyDescent="0.3">
      <c r="A4409" s="3" t="s">
        <v>815</v>
      </c>
      <c r="B4409" s="3" t="s">
        <v>816</v>
      </c>
      <c r="C4409" s="3">
        <v>305</v>
      </c>
      <c r="D4409" s="3" t="s">
        <v>23</v>
      </c>
      <c r="E4409" s="3" t="s">
        <v>267</v>
      </c>
      <c r="F4409" s="3" t="s">
        <v>65</v>
      </c>
      <c r="G4409" s="3" t="s">
        <v>292</v>
      </c>
      <c r="H4409" s="3" t="s">
        <v>74</v>
      </c>
      <c r="I4409" s="3">
        <v>300</v>
      </c>
      <c r="J4409" s="3">
        <v>2200</v>
      </c>
      <c r="K4409" s="3">
        <v>180</v>
      </c>
      <c r="L4409" s="3">
        <v>157.88999999999999</v>
      </c>
      <c r="M4409" s="3">
        <v>152.85</v>
      </c>
      <c r="N4409" s="3">
        <v>87.72</v>
      </c>
      <c r="O4409" s="3">
        <v>103.3</v>
      </c>
      <c r="P4409" s="3">
        <v>1451</v>
      </c>
      <c r="Q4409" s="3">
        <v>1434.93</v>
      </c>
      <c r="R4409" s="3">
        <v>863.27</v>
      </c>
      <c r="S4409" s="3">
        <v>98.89</v>
      </c>
      <c r="T4409" s="3">
        <v>166.22</v>
      </c>
      <c r="U4409" s="3">
        <v>83.33</v>
      </c>
      <c r="V4409" s="3">
        <v>73.099999999999994</v>
      </c>
      <c r="W4409" s="3">
        <v>70.760000000000005</v>
      </c>
      <c r="X4409" s="3">
        <v>82.59</v>
      </c>
      <c r="Y4409" s="3">
        <v>81.680000000000007</v>
      </c>
      <c r="Z4409" s="3">
        <v>49.14</v>
      </c>
    </row>
    <row r="4410" spans="1:26" x14ac:dyDescent="0.3">
      <c r="A4410" s="2" t="s">
        <v>815</v>
      </c>
      <c r="B4410" s="2" t="s">
        <v>816</v>
      </c>
      <c r="C4410" s="2">
        <v>306</v>
      </c>
      <c r="D4410" s="2" t="s">
        <v>23</v>
      </c>
      <c r="E4410" s="2" t="s">
        <v>267</v>
      </c>
      <c r="F4410" s="2" t="s">
        <v>65</v>
      </c>
      <c r="G4410" s="2" t="s">
        <v>295</v>
      </c>
      <c r="H4410" s="2" t="s">
        <v>60</v>
      </c>
      <c r="I4410" s="2">
        <v>1440</v>
      </c>
      <c r="J4410" s="2">
        <v>7100</v>
      </c>
      <c r="K4410" s="2">
        <v>587</v>
      </c>
      <c r="L4410" s="2">
        <v>383.43</v>
      </c>
      <c r="M4410" s="2">
        <v>373.3</v>
      </c>
      <c r="N4410" s="2">
        <v>65.319999999999993</v>
      </c>
      <c r="O4410" s="2">
        <v>102.71</v>
      </c>
      <c r="P4410" s="2">
        <v>4753</v>
      </c>
      <c r="Q4410" s="2">
        <v>5134.01</v>
      </c>
      <c r="R4410" s="2">
        <v>3425.81</v>
      </c>
      <c r="S4410" s="2">
        <v>108.02</v>
      </c>
      <c r="T4410" s="2">
        <v>149.86000000000001</v>
      </c>
      <c r="U4410" s="2">
        <v>56.62</v>
      </c>
      <c r="V4410" s="2">
        <v>36.979999999999997</v>
      </c>
      <c r="W4410" s="2">
        <v>36.01</v>
      </c>
      <c r="X4410" s="2">
        <v>56.36</v>
      </c>
      <c r="Y4410" s="2">
        <v>60.88</v>
      </c>
      <c r="Z4410" s="2">
        <v>40.630000000000003</v>
      </c>
    </row>
    <row r="4411" spans="1:26" x14ac:dyDescent="0.3">
      <c r="A4411" s="3" t="s">
        <v>815</v>
      </c>
      <c r="B4411" s="3" t="s">
        <v>816</v>
      </c>
      <c r="C4411" s="3">
        <v>307</v>
      </c>
      <c r="D4411" s="3" t="s">
        <v>23</v>
      </c>
      <c r="E4411" s="3" t="s">
        <v>267</v>
      </c>
      <c r="F4411" s="3" t="s">
        <v>65</v>
      </c>
      <c r="G4411" s="3" t="s">
        <v>296</v>
      </c>
      <c r="H4411" s="3" t="s">
        <v>74</v>
      </c>
      <c r="I4411" s="3">
        <v>1440</v>
      </c>
      <c r="J4411" s="3">
        <v>7100</v>
      </c>
      <c r="K4411" s="3">
        <v>587</v>
      </c>
      <c r="L4411" s="3">
        <v>383.43</v>
      </c>
      <c r="M4411" s="3">
        <v>373.3</v>
      </c>
      <c r="N4411" s="3">
        <v>65.319999999999993</v>
      </c>
      <c r="O4411" s="3">
        <v>102.71</v>
      </c>
      <c r="P4411" s="3">
        <v>4753</v>
      </c>
      <c r="Q4411" s="3">
        <v>5134.01</v>
      </c>
      <c r="R4411" s="3">
        <v>3425.81</v>
      </c>
      <c r="S4411" s="3">
        <v>108.02</v>
      </c>
      <c r="T4411" s="3">
        <v>149.86000000000001</v>
      </c>
      <c r="U4411" s="3">
        <v>56.62</v>
      </c>
      <c r="V4411" s="3">
        <v>36.979999999999997</v>
      </c>
      <c r="W4411" s="3">
        <v>36.01</v>
      </c>
      <c r="X4411" s="3">
        <v>56.36</v>
      </c>
      <c r="Y4411" s="3">
        <v>60.88</v>
      </c>
      <c r="Z4411" s="3">
        <v>40.630000000000003</v>
      </c>
    </row>
    <row r="4412" spans="1:26" x14ac:dyDescent="0.3">
      <c r="A4412" s="2" t="s">
        <v>815</v>
      </c>
      <c r="B4412" s="2" t="s">
        <v>816</v>
      </c>
      <c r="C4412" s="2">
        <v>308</v>
      </c>
      <c r="D4412" s="2" t="s">
        <v>23</v>
      </c>
      <c r="E4412" s="2" t="s">
        <v>267</v>
      </c>
      <c r="F4412" s="2" t="s">
        <v>65</v>
      </c>
      <c r="G4412" s="2" t="s">
        <v>297</v>
      </c>
      <c r="H4412" s="2" t="s">
        <v>60</v>
      </c>
      <c r="I4412" s="2">
        <v>100</v>
      </c>
      <c r="J4412" s="2">
        <v>700</v>
      </c>
      <c r="K4412" s="2">
        <v>58</v>
      </c>
      <c r="L4412" s="2">
        <v>43.34</v>
      </c>
      <c r="M4412" s="2">
        <v>54.96</v>
      </c>
      <c r="N4412" s="2">
        <v>74.72</v>
      </c>
      <c r="O4412" s="2">
        <v>78.86</v>
      </c>
      <c r="P4412" s="2">
        <v>468</v>
      </c>
      <c r="Q4412" s="2">
        <v>454.2</v>
      </c>
      <c r="R4412" s="2">
        <v>332.28</v>
      </c>
      <c r="S4412" s="2">
        <v>97.05</v>
      </c>
      <c r="T4412" s="2">
        <v>136.69</v>
      </c>
      <c r="U4412" s="2">
        <v>80.56</v>
      </c>
      <c r="V4412" s="2">
        <v>60.19</v>
      </c>
      <c r="W4412" s="2">
        <v>76.33</v>
      </c>
      <c r="X4412" s="2">
        <v>79.92</v>
      </c>
      <c r="Y4412" s="2">
        <v>77.56</v>
      </c>
      <c r="Z4412" s="2">
        <v>56.74</v>
      </c>
    </row>
    <row r="4413" spans="1:26" x14ac:dyDescent="0.3">
      <c r="A4413" s="3" t="s">
        <v>815</v>
      </c>
      <c r="B4413" s="3" t="s">
        <v>816</v>
      </c>
      <c r="C4413" s="3">
        <v>309</v>
      </c>
      <c r="D4413" s="3" t="s">
        <v>23</v>
      </c>
      <c r="E4413" s="3" t="s">
        <v>267</v>
      </c>
      <c r="F4413" s="3" t="s">
        <v>65</v>
      </c>
      <c r="G4413" s="3" t="s">
        <v>298</v>
      </c>
      <c r="H4413" s="3" t="s">
        <v>74</v>
      </c>
      <c r="I4413" s="3">
        <v>100</v>
      </c>
      <c r="J4413" s="3">
        <v>700</v>
      </c>
      <c r="K4413" s="3">
        <v>58</v>
      </c>
      <c r="L4413" s="3">
        <v>43.34</v>
      </c>
      <c r="M4413" s="3">
        <v>54.96</v>
      </c>
      <c r="N4413" s="3">
        <v>74.72</v>
      </c>
      <c r="O4413" s="3">
        <v>78.86</v>
      </c>
      <c r="P4413" s="3">
        <v>468</v>
      </c>
      <c r="Q4413" s="3">
        <v>454.2</v>
      </c>
      <c r="R4413" s="3">
        <v>332.28</v>
      </c>
      <c r="S4413" s="3">
        <v>97.05</v>
      </c>
      <c r="T4413" s="3">
        <v>136.69</v>
      </c>
      <c r="U4413" s="3">
        <v>80.56</v>
      </c>
      <c r="V4413" s="3">
        <v>60.19</v>
      </c>
      <c r="W4413" s="3">
        <v>76.33</v>
      </c>
      <c r="X4413" s="3">
        <v>79.92</v>
      </c>
      <c r="Y4413" s="3">
        <v>77.56</v>
      </c>
      <c r="Z4413" s="3">
        <v>56.74</v>
      </c>
    </row>
    <row r="4414" spans="1:26" x14ac:dyDescent="0.3">
      <c r="A4414" s="2" t="s">
        <v>815</v>
      </c>
      <c r="B4414" s="2" t="s">
        <v>816</v>
      </c>
      <c r="C4414" s="2">
        <v>310</v>
      </c>
      <c r="D4414" s="2" t="s">
        <v>23</v>
      </c>
      <c r="E4414" s="2" t="s">
        <v>267</v>
      </c>
      <c r="F4414" s="2" t="s">
        <v>65</v>
      </c>
      <c r="G4414" s="2" t="s">
        <v>299</v>
      </c>
      <c r="H4414" s="2" t="s">
        <v>60</v>
      </c>
      <c r="I4414" s="2">
        <v>600</v>
      </c>
      <c r="J4414" s="2">
        <v>2000</v>
      </c>
      <c r="K4414" s="2">
        <v>166</v>
      </c>
      <c r="L4414" s="2">
        <v>282.18</v>
      </c>
      <c r="M4414" s="2">
        <v>167.02</v>
      </c>
      <c r="N4414" s="2">
        <v>169.99</v>
      </c>
      <c r="O4414" s="2">
        <v>168.95</v>
      </c>
      <c r="P4414" s="2">
        <v>1376</v>
      </c>
      <c r="Q4414" s="2">
        <v>1769.28</v>
      </c>
      <c r="R4414" s="2">
        <v>711.12</v>
      </c>
      <c r="S4414" s="2">
        <v>128.58000000000001</v>
      </c>
      <c r="T4414" s="2">
        <v>248.8</v>
      </c>
      <c r="U4414" s="2">
        <v>38.43</v>
      </c>
      <c r="V4414" s="2">
        <v>65.319999999999993</v>
      </c>
      <c r="W4414" s="2">
        <v>38.659999999999997</v>
      </c>
      <c r="X4414" s="2">
        <v>39.159999999999997</v>
      </c>
      <c r="Y4414" s="2">
        <v>50.36</v>
      </c>
      <c r="Z4414" s="2">
        <v>20.239999999999998</v>
      </c>
    </row>
    <row r="4415" spans="1:26" x14ac:dyDescent="0.3">
      <c r="A4415" s="3" t="s">
        <v>815</v>
      </c>
      <c r="B4415" s="3" t="s">
        <v>816</v>
      </c>
      <c r="C4415" s="3">
        <v>311</v>
      </c>
      <c r="D4415" s="3" t="s">
        <v>23</v>
      </c>
      <c r="E4415" s="3" t="s">
        <v>267</v>
      </c>
      <c r="F4415" s="3" t="s">
        <v>65</v>
      </c>
      <c r="G4415" s="3" t="s">
        <v>300</v>
      </c>
      <c r="H4415" s="3" t="s">
        <v>74</v>
      </c>
      <c r="I4415" s="3">
        <v>600</v>
      </c>
      <c r="J4415" s="3">
        <v>2000</v>
      </c>
      <c r="K4415" s="3">
        <v>166</v>
      </c>
      <c r="L4415" s="3">
        <v>282.18</v>
      </c>
      <c r="M4415" s="3">
        <v>167.02</v>
      </c>
      <c r="N4415" s="3">
        <v>169.99</v>
      </c>
      <c r="O4415" s="3">
        <v>168.95</v>
      </c>
      <c r="P4415" s="3">
        <v>1376</v>
      </c>
      <c r="Q4415" s="3">
        <v>1769.28</v>
      </c>
      <c r="R4415" s="3">
        <v>711.12</v>
      </c>
      <c r="S4415" s="3">
        <v>128.58000000000001</v>
      </c>
      <c r="T4415" s="3">
        <v>248.8</v>
      </c>
      <c r="U4415" s="3">
        <v>38.43</v>
      </c>
      <c r="V4415" s="3">
        <v>65.319999999999993</v>
      </c>
      <c r="W4415" s="3">
        <v>38.659999999999997</v>
      </c>
      <c r="X4415" s="3">
        <v>39.159999999999997</v>
      </c>
      <c r="Y4415" s="3">
        <v>50.36</v>
      </c>
      <c r="Z4415" s="3">
        <v>20.239999999999998</v>
      </c>
    </row>
    <row r="4416" spans="1:26" x14ac:dyDescent="0.3">
      <c r="A4416" s="2" t="s">
        <v>815</v>
      </c>
      <c r="B4416" s="2" t="s">
        <v>816</v>
      </c>
      <c r="C4416" s="2">
        <v>312</v>
      </c>
      <c r="D4416" s="2" t="s">
        <v>23</v>
      </c>
      <c r="E4416" s="2" t="s">
        <v>267</v>
      </c>
      <c r="F4416" s="2" t="s">
        <v>65</v>
      </c>
      <c r="G4416" s="2" t="s">
        <v>301</v>
      </c>
      <c r="H4416" s="2" t="s">
        <v>60</v>
      </c>
      <c r="I4416" s="2">
        <v>63</v>
      </c>
      <c r="J4416" s="2">
        <v>100</v>
      </c>
      <c r="K4416" s="2">
        <v>8</v>
      </c>
      <c r="L4416" s="2">
        <v>34.44</v>
      </c>
      <c r="M4416" s="2">
        <v>0</v>
      </c>
      <c r="N4416" s="2">
        <v>430.5</v>
      </c>
      <c r="O4416" s="2">
        <v>0</v>
      </c>
      <c r="P4416" s="2">
        <v>68</v>
      </c>
      <c r="Q4416" s="2">
        <v>216.38</v>
      </c>
      <c r="R4416" s="2">
        <v>0</v>
      </c>
      <c r="S4416" s="2">
        <v>318.20999999999998</v>
      </c>
      <c r="T4416" s="2">
        <v>0</v>
      </c>
      <c r="U4416" s="2">
        <v>17.64</v>
      </c>
      <c r="V4416" s="2">
        <v>75.930000000000007</v>
      </c>
      <c r="W4416" s="2">
        <v>0</v>
      </c>
      <c r="X4416" s="2">
        <v>18.43</v>
      </c>
      <c r="Y4416" s="2">
        <v>58.65</v>
      </c>
      <c r="Z4416" s="2">
        <v>0</v>
      </c>
    </row>
    <row r="4417" spans="1:26" x14ac:dyDescent="0.3">
      <c r="A4417" s="3" t="s">
        <v>815</v>
      </c>
      <c r="B4417" s="3" t="s">
        <v>816</v>
      </c>
      <c r="C4417" s="3">
        <v>313</v>
      </c>
      <c r="D4417" s="3" t="s">
        <v>23</v>
      </c>
      <c r="E4417" s="3" t="s">
        <v>267</v>
      </c>
      <c r="F4417" s="3" t="s">
        <v>65</v>
      </c>
      <c r="G4417" s="3" t="s">
        <v>302</v>
      </c>
      <c r="H4417" s="3" t="s">
        <v>74</v>
      </c>
      <c r="I4417" s="3">
        <v>63</v>
      </c>
      <c r="J4417" s="3">
        <v>100</v>
      </c>
      <c r="K4417" s="3">
        <v>8</v>
      </c>
      <c r="L4417" s="3">
        <v>34.44</v>
      </c>
      <c r="M4417" s="3">
        <v>0</v>
      </c>
      <c r="N4417" s="3">
        <v>430.5</v>
      </c>
      <c r="O4417" s="3">
        <v>0</v>
      </c>
      <c r="P4417" s="3">
        <v>68</v>
      </c>
      <c r="Q4417" s="3">
        <v>216.38</v>
      </c>
      <c r="R4417" s="3">
        <v>0</v>
      </c>
      <c r="S4417" s="3">
        <v>318.20999999999998</v>
      </c>
      <c r="T4417" s="3">
        <v>0</v>
      </c>
      <c r="U4417" s="3">
        <v>17.64</v>
      </c>
      <c r="V4417" s="3">
        <v>75.930000000000007</v>
      </c>
      <c r="W4417" s="3">
        <v>0</v>
      </c>
      <c r="X4417" s="3">
        <v>18.43</v>
      </c>
      <c r="Y4417" s="3">
        <v>58.65</v>
      </c>
      <c r="Z4417" s="3">
        <v>0</v>
      </c>
    </row>
    <row r="4418" spans="1:26" x14ac:dyDescent="0.3">
      <c r="A4418" s="2" t="s">
        <v>815</v>
      </c>
      <c r="B4418" s="2" t="s">
        <v>816</v>
      </c>
      <c r="C4418" s="2">
        <v>314</v>
      </c>
      <c r="D4418" s="2" t="s">
        <v>23</v>
      </c>
      <c r="E4418" s="2" t="s">
        <v>267</v>
      </c>
      <c r="F4418" s="2" t="s">
        <v>65</v>
      </c>
      <c r="G4418" s="2" t="s">
        <v>303</v>
      </c>
      <c r="H4418" s="2" t="s">
        <v>60</v>
      </c>
      <c r="I4418" s="2">
        <v>600</v>
      </c>
      <c r="J4418" s="2">
        <v>3000</v>
      </c>
      <c r="K4418" s="2">
        <v>265</v>
      </c>
      <c r="L4418" s="2">
        <v>239.3</v>
      </c>
      <c r="M4418" s="2">
        <v>281.48</v>
      </c>
      <c r="N4418" s="2">
        <v>90.3</v>
      </c>
      <c r="O4418" s="2">
        <v>85.01</v>
      </c>
      <c r="P4418" s="2">
        <v>1970</v>
      </c>
      <c r="Q4418" s="2">
        <v>2359.3000000000002</v>
      </c>
      <c r="R4418" s="2">
        <v>1561.89</v>
      </c>
      <c r="S4418" s="2">
        <v>119.76</v>
      </c>
      <c r="T4418" s="2">
        <v>151.05000000000001</v>
      </c>
      <c r="U4418" s="2">
        <v>61.34</v>
      </c>
      <c r="V4418" s="2">
        <v>55.39</v>
      </c>
      <c r="W4418" s="2">
        <v>65.16</v>
      </c>
      <c r="X4418" s="2">
        <v>56.07</v>
      </c>
      <c r="Y4418" s="2">
        <v>67.150000000000006</v>
      </c>
      <c r="Z4418" s="2">
        <v>44.45</v>
      </c>
    </row>
    <row r="4419" spans="1:26" x14ac:dyDescent="0.3">
      <c r="A4419" s="3" t="s">
        <v>815</v>
      </c>
      <c r="B4419" s="3" t="s">
        <v>816</v>
      </c>
      <c r="C4419" s="3">
        <v>315</v>
      </c>
      <c r="D4419" s="3" t="s">
        <v>23</v>
      </c>
      <c r="E4419" s="3" t="s">
        <v>267</v>
      </c>
      <c r="F4419" s="3" t="s">
        <v>65</v>
      </c>
      <c r="G4419" s="3" t="s">
        <v>304</v>
      </c>
      <c r="H4419" s="3" t="s">
        <v>74</v>
      </c>
      <c r="I4419" s="3">
        <v>600</v>
      </c>
      <c r="J4419" s="3">
        <v>3000</v>
      </c>
      <c r="K4419" s="3">
        <v>265</v>
      </c>
      <c r="L4419" s="3">
        <v>239.3</v>
      </c>
      <c r="M4419" s="3">
        <v>281.48</v>
      </c>
      <c r="N4419" s="3">
        <v>90.3</v>
      </c>
      <c r="O4419" s="3">
        <v>85.01</v>
      </c>
      <c r="P4419" s="3">
        <v>1970</v>
      </c>
      <c r="Q4419" s="3">
        <v>2359.3000000000002</v>
      </c>
      <c r="R4419" s="3">
        <v>1561.89</v>
      </c>
      <c r="S4419" s="3">
        <v>119.76</v>
      </c>
      <c r="T4419" s="3">
        <v>151.05000000000001</v>
      </c>
      <c r="U4419" s="3">
        <v>61.34</v>
      </c>
      <c r="V4419" s="3">
        <v>55.39</v>
      </c>
      <c r="W4419" s="3">
        <v>65.16</v>
      </c>
      <c r="X4419" s="3">
        <v>56.07</v>
      </c>
      <c r="Y4419" s="3">
        <v>67.150000000000006</v>
      </c>
      <c r="Z4419" s="3">
        <v>44.45</v>
      </c>
    </row>
    <row r="4420" spans="1:26" x14ac:dyDescent="0.3">
      <c r="A4420" s="2" t="s">
        <v>815</v>
      </c>
      <c r="B4420" s="2" t="s">
        <v>816</v>
      </c>
      <c r="C4420" s="2">
        <v>316</v>
      </c>
      <c r="D4420" s="2" t="s">
        <v>23</v>
      </c>
      <c r="E4420" s="2" t="s">
        <v>267</v>
      </c>
      <c r="F4420" s="2" t="s">
        <v>65</v>
      </c>
      <c r="G4420" s="2" t="s">
        <v>305</v>
      </c>
      <c r="H4420" s="2" t="s">
        <v>60</v>
      </c>
      <c r="I4420" s="2">
        <v>35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</row>
    <row r="4421" spans="1:26" x14ac:dyDescent="0.3">
      <c r="A4421" s="3" t="s">
        <v>815</v>
      </c>
      <c r="B4421" s="3" t="s">
        <v>816</v>
      </c>
      <c r="C4421" s="3">
        <v>317</v>
      </c>
      <c r="D4421" s="3" t="s">
        <v>23</v>
      </c>
      <c r="E4421" s="3" t="s">
        <v>267</v>
      </c>
      <c r="F4421" s="3" t="s">
        <v>65</v>
      </c>
      <c r="G4421" s="3" t="s">
        <v>306</v>
      </c>
      <c r="H4421" s="3" t="s">
        <v>74</v>
      </c>
      <c r="I4421" s="3">
        <v>35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</row>
    <row r="4422" spans="1:26" x14ac:dyDescent="0.3">
      <c r="A4422" s="2" t="s">
        <v>815</v>
      </c>
      <c r="B4422" s="2" t="s">
        <v>816</v>
      </c>
      <c r="C4422" s="2">
        <v>318</v>
      </c>
      <c r="D4422" s="2" t="s">
        <v>23</v>
      </c>
      <c r="E4422" s="2" t="s">
        <v>267</v>
      </c>
      <c r="F4422" s="2" t="s">
        <v>65</v>
      </c>
      <c r="G4422" s="2" t="s">
        <v>307</v>
      </c>
      <c r="H4422" s="2" t="s">
        <v>60</v>
      </c>
      <c r="I4422" s="2">
        <v>135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 s="2">
        <v>0</v>
      </c>
    </row>
    <row r="4423" spans="1:26" x14ac:dyDescent="0.3">
      <c r="A4423" s="3" t="s">
        <v>815</v>
      </c>
      <c r="B4423" s="3" t="s">
        <v>816</v>
      </c>
      <c r="C4423" s="3">
        <v>319</v>
      </c>
      <c r="D4423" s="3" t="s">
        <v>23</v>
      </c>
      <c r="E4423" s="3" t="s">
        <v>267</v>
      </c>
      <c r="F4423" s="3" t="s">
        <v>65</v>
      </c>
      <c r="G4423" s="3" t="s">
        <v>308</v>
      </c>
      <c r="H4423" s="3" t="s">
        <v>74</v>
      </c>
      <c r="I4423" s="3">
        <v>135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</row>
    <row r="4424" spans="1:26" x14ac:dyDescent="0.3">
      <c r="A4424" s="2" t="s">
        <v>815</v>
      </c>
      <c r="B4424" s="2" t="s">
        <v>816</v>
      </c>
      <c r="C4424" s="2">
        <v>320</v>
      </c>
      <c r="D4424" s="2" t="s">
        <v>23</v>
      </c>
      <c r="E4424" s="2" t="s">
        <v>267</v>
      </c>
      <c r="F4424" s="2" t="s">
        <v>65</v>
      </c>
      <c r="G4424" s="2" t="s">
        <v>309</v>
      </c>
      <c r="H4424" s="2" t="s">
        <v>60</v>
      </c>
      <c r="I4424" s="2">
        <v>1800</v>
      </c>
      <c r="J4424" s="2">
        <v>11800</v>
      </c>
      <c r="K4424" s="2">
        <v>990</v>
      </c>
      <c r="L4424" s="2">
        <v>766.15</v>
      </c>
      <c r="M4424" s="2">
        <v>1003.07</v>
      </c>
      <c r="N4424" s="2">
        <v>77.39</v>
      </c>
      <c r="O4424" s="2">
        <v>76.38</v>
      </c>
      <c r="P4424" s="2">
        <v>7670</v>
      </c>
      <c r="Q4424" s="2">
        <v>6889.86</v>
      </c>
      <c r="R4424" s="2">
        <v>6802.67</v>
      </c>
      <c r="S4424" s="2">
        <v>89.83</v>
      </c>
      <c r="T4424" s="2">
        <v>101.28</v>
      </c>
      <c r="U4424" s="2">
        <v>76.39</v>
      </c>
      <c r="V4424" s="2">
        <v>59.12</v>
      </c>
      <c r="W4424" s="2">
        <v>77.400000000000006</v>
      </c>
      <c r="X4424" s="2">
        <v>72.760000000000005</v>
      </c>
      <c r="Y4424" s="2">
        <v>65.36</v>
      </c>
      <c r="Z4424" s="2">
        <v>64.540000000000006</v>
      </c>
    </row>
    <row r="4425" spans="1:26" x14ac:dyDescent="0.3">
      <c r="A4425" s="3" t="s">
        <v>815</v>
      </c>
      <c r="B4425" s="3" t="s">
        <v>816</v>
      </c>
      <c r="C4425" s="3">
        <v>321</v>
      </c>
      <c r="D4425" s="3" t="s">
        <v>23</v>
      </c>
      <c r="E4425" s="3" t="s">
        <v>267</v>
      </c>
      <c r="F4425" s="3" t="s">
        <v>65</v>
      </c>
      <c r="G4425" s="3" t="s">
        <v>310</v>
      </c>
      <c r="H4425" s="3" t="s">
        <v>74</v>
      </c>
      <c r="I4425" s="3">
        <v>1800</v>
      </c>
      <c r="J4425" s="3">
        <v>11800</v>
      </c>
      <c r="K4425" s="3">
        <v>990</v>
      </c>
      <c r="L4425" s="3">
        <v>766.15</v>
      </c>
      <c r="M4425" s="3">
        <v>1003.07</v>
      </c>
      <c r="N4425" s="3">
        <v>77.39</v>
      </c>
      <c r="O4425" s="3">
        <v>76.38</v>
      </c>
      <c r="P4425" s="3">
        <v>7670</v>
      </c>
      <c r="Q4425" s="3">
        <v>6889.86</v>
      </c>
      <c r="R4425" s="3">
        <v>6802.67</v>
      </c>
      <c r="S4425" s="3">
        <v>89.83</v>
      </c>
      <c r="T4425" s="3">
        <v>101.28</v>
      </c>
      <c r="U4425" s="3">
        <v>76.39</v>
      </c>
      <c r="V4425" s="3">
        <v>59.12</v>
      </c>
      <c r="W4425" s="3">
        <v>77.400000000000006</v>
      </c>
      <c r="X4425" s="3">
        <v>72.760000000000005</v>
      </c>
      <c r="Y4425" s="3">
        <v>65.36</v>
      </c>
      <c r="Z4425" s="3">
        <v>64.540000000000006</v>
      </c>
    </row>
    <row r="4426" spans="1:26" x14ac:dyDescent="0.3">
      <c r="A4426" s="2" t="s">
        <v>815</v>
      </c>
      <c r="B4426" s="2" t="s">
        <v>816</v>
      </c>
      <c r="C4426" s="2">
        <v>322</v>
      </c>
      <c r="D4426" s="2" t="s">
        <v>23</v>
      </c>
      <c r="E4426" s="2" t="s">
        <v>267</v>
      </c>
      <c r="F4426" s="2" t="s">
        <v>65</v>
      </c>
      <c r="G4426" s="2" t="s">
        <v>65</v>
      </c>
      <c r="H4426" s="2" t="s">
        <v>75</v>
      </c>
      <c r="I4426" s="2">
        <v>13168</v>
      </c>
      <c r="J4426" s="2">
        <v>74700</v>
      </c>
      <c r="K4426" s="2">
        <v>6365</v>
      </c>
      <c r="L4426" s="2">
        <v>6199.83</v>
      </c>
      <c r="M4426" s="2">
        <v>5266.17</v>
      </c>
      <c r="N4426" s="2">
        <v>97.41</v>
      </c>
      <c r="O4426" s="2">
        <v>117.73</v>
      </c>
      <c r="P4426" s="2">
        <v>49573</v>
      </c>
      <c r="Q4426" s="2">
        <v>54580.53</v>
      </c>
      <c r="R4426" s="2">
        <v>40122.480000000003</v>
      </c>
      <c r="S4426" s="2">
        <v>110.1</v>
      </c>
      <c r="T4426" s="2">
        <v>136.03</v>
      </c>
      <c r="U4426" s="2">
        <v>67.13</v>
      </c>
      <c r="V4426" s="2">
        <v>65.39</v>
      </c>
      <c r="W4426" s="2">
        <v>55.54</v>
      </c>
      <c r="X4426" s="2">
        <v>64.290000000000006</v>
      </c>
      <c r="Y4426" s="2">
        <v>70.78</v>
      </c>
      <c r="Z4426" s="2">
        <v>52.03</v>
      </c>
    </row>
    <row r="4427" spans="1:26" x14ac:dyDescent="0.3">
      <c r="A4427" s="3" t="s">
        <v>815</v>
      </c>
      <c r="B4427" s="3" t="s">
        <v>816</v>
      </c>
      <c r="C4427" s="3">
        <v>323</v>
      </c>
      <c r="D4427" s="3" t="s">
        <v>23</v>
      </c>
      <c r="E4427" s="3" t="s">
        <v>267</v>
      </c>
      <c r="F4427" s="3" t="s">
        <v>78</v>
      </c>
      <c r="G4427" s="3" t="s">
        <v>311</v>
      </c>
      <c r="H4427" s="3" t="s">
        <v>60</v>
      </c>
      <c r="I4427" s="3">
        <v>500</v>
      </c>
      <c r="J4427" s="3">
        <v>3700</v>
      </c>
      <c r="K4427" s="3">
        <v>315</v>
      </c>
      <c r="L4427" s="3">
        <v>322.17</v>
      </c>
      <c r="M4427" s="3">
        <v>181.4</v>
      </c>
      <c r="N4427" s="3">
        <v>102.28</v>
      </c>
      <c r="O4427" s="3">
        <v>177.6</v>
      </c>
      <c r="P4427" s="3">
        <v>2549</v>
      </c>
      <c r="Q4427" s="3">
        <v>2690.45</v>
      </c>
      <c r="R4427" s="3">
        <v>2456.92</v>
      </c>
      <c r="S4427" s="3">
        <v>105.55</v>
      </c>
      <c r="T4427" s="3">
        <v>109.5</v>
      </c>
      <c r="U4427" s="3">
        <v>87.5</v>
      </c>
      <c r="V4427" s="3">
        <v>89.49</v>
      </c>
      <c r="W4427" s="3">
        <v>50.39</v>
      </c>
      <c r="X4427" s="3">
        <v>87.06</v>
      </c>
      <c r="Y4427" s="3">
        <v>91.89</v>
      </c>
      <c r="Z4427" s="3">
        <v>83.91</v>
      </c>
    </row>
    <row r="4428" spans="1:26" x14ac:dyDescent="0.3">
      <c r="A4428" s="2" t="s">
        <v>815</v>
      </c>
      <c r="B4428" s="2" t="s">
        <v>816</v>
      </c>
      <c r="C4428" s="2">
        <v>324</v>
      </c>
      <c r="D4428" s="2" t="s">
        <v>23</v>
      </c>
      <c r="E4428" s="2" t="s">
        <v>267</v>
      </c>
      <c r="F4428" s="2" t="s">
        <v>78</v>
      </c>
      <c r="G4428" s="2" t="s">
        <v>312</v>
      </c>
      <c r="H4428" s="2" t="s">
        <v>74</v>
      </c>
      <c r="I4428" s="2">
        <v>500</v>
      </c>
      <c r="J4428" s="2">
        <v>3700</v>
      </c>
      <c r="K4428" s="2">
        <v>315</v>
      </c>
      <c r="L4428" s="2">
        <v>322.17</v>
      </c>
      <c r="M4428" s="2">
        <v>181.4</v>
      </c>
      <c r="N4428" s="2">
        <v>102.28</v>
      </c>
      <c r="O4428" s="2">
        <v>177.6</v>
      </c>
      <c r="P4428" s="2">
        <v>2549</v>
      </c>
      <c r="Q4428" s="2">
        <v>2690.45</v>
      </c>
      <c r="R4428" s="2">
        <v>2456.92</v>
      </c>
      <c r="S4428" s="2">
        <v>105.55</v>
      </c>
      <c r="T4428" s="2">
        <v>109.5</v>
      </c>
      <c r="U4428" s="2">
        <v>87.5</v>
      </c>
      <c r="V4428" s="2">
        <v>89.49</v>
      </c>
      <c r="W4428" s="2">
        <v>50.39</v>
      </c>
      <c r="X4428" s="2">
        <v>87.06</v>
      </c>
      <c r="Y4428" s="2">
        <v>91.89</v>
      </c>
      <c r="Z4428" s="2">
        <v>83.91</v>
      </c>
    </row>
    <row r="4429" spans="1:26" x14ac:dyDescent="0.3">
      <c r="A4429" s="3" t="s">
        <v>815</v>
      </c>
      <c r="B4429" s="3" t="s">
        <v>816</v>
      </c>
      <c r="C4429" s="3">
        <v>325</v>
      </c>
      <c r="D4429" s="3" t="s">
        <v>23</v>
      </c>
      <c r="E4429" s="3" t="s">
        <v>267</v>
      </c>
      <c r="F4429" s="3" t="s">
        <v>78</v>
      </c>
      <c r="G4429" s="3" t="s">
        <v>313</v>
      </c>
      <c r="H4429" s="3" t="s">
        <v>60</v>
      </c>
      <c r="I4429" s="3">
        <v>2600</v>
      </c>
      <c r="J4429" s="3">
        <v>21175</v>
      </c>
      <c r="K4429" s="3">
        <v>1831</v>
      </c>
      <c r="L4429" s="3">
        <v>1803.75</v>
      </c>
      <c r="M4429" s="3">
        <v>1848.51</v>
      </c>
      <c r="N4429" s="3">
        <v>98.51</v>
      </c>
      <c r="O4429" s="3">
        <v>97.58</v>
      </c>
      <c r="P4429" s="3">
        <v>13945</v>
      </c>
      <c r="Q4429" s="3">
        <v>13691.61</v>
      </c>
      <c r="R4429" s="3">
        <v>13698.36</v>
      </c>
      <c r="S4429" s="3">
        <v>98.18</v>
      </c>
      <c r="T4429" s="3">
        <v>99.95</v>
      </c>
      <c r="U4429" s="3">
        <v>97.81</v>
      </c>
      <c r="V4429" s="3">
        <v>96.35</v>
      </c>
      <c r="W4429" s="3">
        <v>98.75</v>
      </c>
      <c r="X4429" s="3">
        <v>91.59</v>
      </c>
      <c r="Y4429" s="3">
        <v>89.92</v>
      </c>
      <c r="Z4429" s="3">
        <v>89.97</v>
      </c>
    </row>
    <row r="4430" spans="1:26" x14ac:dyDescent="0.3">
      <c r="A4430" s="2" t="s">
        <v>815</v>
      </c>
      <c r="B4430" s="2" t="s">
        <v>816</v>
      </c>
      <c r="C4430" s="2">
        <v>326</v>
      </c>
      <c r="D4430" s="2" t="s">
        <v>23</v>
      </c>
      <c r="E4430" s="2" t="s">
        <v>267</v>
      </c>
      <c r="F4430" s="2" t="s">
        <v>78</v>
      </c>
      <c r="G4430" s="2" t="s">
        <v>314</v>
      </c>
      <c r="H4430" s="2" t="s">
        <v>60</v>
      </c>
      <c r="I4430" s="2">
        <v>1600</v>
      </c>
      <c r="J4430" s="2">
        <v>12000</v>
      </c>
      <c r="K4430" s="2">
        <v>1006</v>
      </c>
      <c r="L4430" s="2">
        <v>563.21</v>
      </c>
      <c r="M4430" s="2">
        <v>1002.65</v>
      </c>
      <c r="N4430" s="2">
        <v>55.99</v>
      </c>
      <c r="O4430" s="2">
        <v>56.17</v>
      </c>
      <c r="P4430" s="2">
        <v>8181</v>
      </c>
      <c r="Q4430" s="2">
        <v>7796.69</v>
      </c>
      <c r="R4430" s="2">
        <v>7756.56</v>
      </c>
      <c r="S4430" s="2">
        <v>95.3</v>
      </c>
      <c r="T4430" s="2">
        <v>100.52</v>
      </c>
      <c r="U4430" s="2">
        <v>87.33</v>
      </c>
      <c r="V4430" s="2">
        <v>48.89</v>
      </c>
      <c r="W4430" s="2">
        <v>87.04</v>
      </c>
      <c r="X4430" s="2">
        <v>87.31</v>
      </c>
      <c r="Y4430" s="2">
        <v>83.21</v>
      </c>
      <c r="Z4430" s="2">
        <v>82.78</v>
      </c>
    </row>
    <row r="4431" spans="1:26" x14ac:dyDescent="0.3">
      <c r="A4431" s="3" t="s">
        <v>815</v>
      </c>
      <c r="B4431" s="3" t="s">
        <v>816</v>
      </c>
      <c r="C4431" s="3">
        <v>327</v>
      </c>
      <c r="D4431" s="3" t="s">
        <v>23</v>
      </c>
      <c r="E4431" s="3" t="s">
        <v>267</v>
      </c>
      <c r="F4431" s="3" t="s">
        <v>78</v>
      </c>
      <c r="G4431" s="3" t="s">
        <v>315</v>
      </c>
      <c r="H4431" s="3" t="s">
        <v>60</v>
      </c>
      <c r="I4431" s="3">
        <v>2980</v>
      </c>
      <c r="J4431" s="3">
        <v>22700</v>
      </c>
      <c r="K4431" s="3">
        <v>2077</v>
      </c>
      <c r="L4431" s="3">
        <v>2029.23</v>
      </c>
      <c r="M4431" s="3">
        <v>1910.49</v>
      </c>
      <c r="N4431" s="3">
        <v>97.7</v>
      </c>
      <c r="O4431" s="3">
        <v>106.22</v>
      </c>
      <c r="P4431" s="3">
        <v>14291</v>
      </c>
      <c r="Q4431" s="3">
        <v>14169.77</v>
      </c>
      <c r="R4431" s="3">
        <v>13591.31</v>
      </c>
      <c r="S4431" s="3">
        <v>99.15</v>
      </c>
      <c r="T4431" s="3">
        <v>104.26</v>
      </c>
      <c r="U4431" s="3">
        <v>96.8</v>
      </c>
      <c r="V4431" s="3">
        <v>94.58</v>
      </c>
      <c r="W4431" s="3">
        <v>89.04</v>
      </c>
      <c r="X4431" s="3">
        <v>81.89</v>
      </c>
      <c r="Y4431" s="3">
        <v>81.2</v>
      </c>
      <c r="Z4431" s="3">
        <v>77.88</v>
      </c>
    </row>
    <row r="4432" spans="1:26" x14ac:dyDescent="0.3">
      <c r="A4432" s="2" t="s">
        <v>815</v>
      </c>
      <c r="B4432" s="2" t="s">
        <v>816</v>
      </c>
      <c r="C4432" s="2">
        <v>328</v>
      </c>
      <c r="D4432" s="2" t="s">
        <v>23</v>
      </c>
      <c r="E4432" s="2" t="s">
        <v>267</v>
      </c>
      <c r="F4432" s="2" t="s">
        <v>78</v>
      </c>
      <c r="G4432" s="2" t="s">
        <v>83</v>
      </c>
      <c r="H4432" s="2" t="s">
        <v>74</v>
      </c>
      <c r="I4432" s="2">
        <v>7180</v>
      </c>
      <c r="J4432" s="2">
        <v>55875</v>
      </c>
      <c r="K4432" s="2">
        <v>4914</v>
      </c>
      <c r="L4432" s="2">
        <v>4396.1899999999996</v>
      </c>
      <c r="M4432" s="2">
        <v>4761.6499999999996</v>
      </c>
      <c r="N4432" s="2">
        <v>89.46</v>
      </c>
      <c r="O4432" s="2">
        <v>92.32</v>
      </c>
      <c r="P4432" s="2">
        <v>36417</v>
      </c>
      <c r="Q4432" s="2">
        <v>35658.07</v>
      </c>
      <c r="R4432" s="2">
        <v>35046.230000000003</v>
      </c>
      <c r="S4432" s="2">
        <v>97.92</v>
      </c>
      <c r="T4432" s="2">
        <v>101.75</v>
      </c>
      <c r="U4432" s="2">
        <v>95.06</v>
      </c>
      <c r="V4432" s="2">
        <v>85.04</v>
      </c>
      <c r="W4432" s="2">
        <v>92.11</v>
      </c>
      <c r="X4432" s="2">
        <v>86.61</v>
      </c>
      <c r="Y4432" s="2">
        <v>84.81</v>
      </c>
      <c r="Z4432" s="2">
        <v>83.35</v>
      </c>
    </row>
    <row r="4433" spans="1:26" x14ac:dyDescent="0.3">
      <c r="A4433" s="3" t="s">
        <v>815</v>
      </c>
      <c r="B4433" s="3" t="s">
        <v>816</v>
      </c>
      <c r="C4433" s="3">
        <v>329</v>
      </c>
      <c r="D4433" s="3" t="s">
        <v>23</v>
      </c>
      <c r="E4433" s="3" t="s">
        <v>267</v>
      </c>
      <c r="F4433" s="3" t="s">
        <v>78</v>
      </c>
      <c r="G4433" s="3" t="s">
        <v>84</v>
      </c>
      <c r="H4433" s="3" t="s">
        <v>75</v>
      </c>
      <c r="I4433" s="3">
        <v>7680</v>
      </c>
      <c r="J4433" s="3">
        <v>59575</v>
      </c>
      <c r="K4433" s="3">
        <v>5229</v>
      </c>
      <c r="L4433" s="3">
        <v>4718.3599999999997</v>
      </c>
      <c r="M4433" s="3">
        <v>4943.05</v>
      </c>
      <c r="N4433" s="3">
        <v>90.23</v>
      </c>
      <c r="O4433" s="3">
        <v>95.45</v>
      </c>
      <c r="P4433" s="3">
        <v>38966</v>
      </c>
      <c r="Q4433" s="3">
        <v>38348.519999999997</v>
      </c>
      <c r="R4433" s="3">
        <v>37503.15</v>
      </c>
      <c r="S4433" s="3">
        <v>98.42</v>
      </c>
      <c r="T4433" s="3">
        <v>102.25</v>
      </c>
      <c r="U4433" s="3">
        <v>94.56</v>
      </c>
      <c r="V4433" s="3">
        <v>85.33</v>
      </c>
      <c r="W4433" s="3">
        <v>89.39</v>
      </c>
      <c r="X4433" s="3">
        <v>86.64</v>
      </c>
      <c r="Y4433" s="3">
        <v>85.27</v>
      </c>
      <c r="Z4433" s="3">
        <v>83.39</v>
      </c>
    </row>
    <row r="4434" spans="1:26" x14ac:dyDescent="0.3">
      <c r="A4434" s="2" t="s">
        <v>815</v>
      </c>
      <c r="B4434" s="2" t="s">
        <v>816</v>
      </c>
      <c r="C4434" s="2">
        <v>330</v>
      </c>
      <c r="D4434" s="2" t="s">
        <v>23</v>
      </c>
      <c r="E4434" s="2" t="s">
        <v>267</v>
      </c>
      <c r="F4434" s="2" t="s">
        <v>78</v>
      </c>
      <c r="G4434" s="2" t="s">
        <v>68</v>
      </c>
      <c r="H4434" s="2" t="s">
        <v>75</v>
      </c>
      <c r="I4434" s="2">
        <v>23688</v>
      </c>
      <c r="J4434" s="2">
        <v>152475</v>
      </c>
      <c r="K4434" s="2">
        <v>13075</v>
      </c>
      <c r="L4434" s="2">
        <v>12625.07</v>
      </c>
      <c r="M4434" s="2">
        <v>11687.02</v>
      </c>
      <c r="N4434" s="2">
        <v>96.56</v>
      </c>
      <c r="O4434" s="2">
        <v>108.03</v>
      </c>
      <c r="P4434" s="2">
        <v>100951</v>
      </c>
      <c r="Q4434" s="2">
        <v>106723.25</v>
      </c>
      <c r="R4434" s="2">
        <v>89322.23</v>
      </c>
      <c r="S4434" s="2">
        <v>105.72</v>
      </c>
      <c r="T4434" s="2">
        <v>119.48</v>
      </c>
      <c r="U4434" s="2">
        <v>76.66</v>
      </c>
      <c r="V4434" s="2">
        <v>74.02</v>
      </c>
      <c r="W4434" s="2">
        <v>68.52</v>
      </c>
      <c r="X4434" s="2">
        <v>72.77</v>
      </c>
      <c r="Y4434" s="2">
        <v>76.94</v>
      </c>
      <c r="Z4434" s="2">
        <v>64.39</v>
      </c>
    </row>
    <row r="4435" spans="1:26" x14ac:dyDescent="0.3">
      <c r="A4435" s="3" t="s">
        <v>815</v>
      </c>
      <c r="B4435" s="3" t="s">
        <v>816</v>
      </c>
      <c r="C4435" s="3">
        <v>331</v>
      </c>
      <c r="D4435" s="3" t="s">
        <v>23</v>
      </c>
      <c r="E4435" s="3" t="s">
        <v>267</v>
      </c>
      <c r="F4435" s="3" t="s">
        <v>78</v>
      </c>
      <c r="G4435" s="3" t="s">
        <v>68</v>
      </c>
      <c r="H4435" s="3" t="s">
        <v>16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 t="s">
        <v>60</v>
      </c>
      <c r="V4435" s="3" t="s">
        <v>60</v>
      </c>
      <c r="W4435" s="3" t="s">
        <v>60</v>
      </c>
      <c r="X4435" s="3" t="s">
        <v>60</v>
      </c>
      <c r="Y4435" s="3" t="s">
        <v>60</v>
      </c>
      <c r="Z4435" s="3" t="s">
        <v>60</v>
      </c>
    </row>
    <row r="4436" spans="1:26" x14ac:dyDescent="0.3">
      <c r="A4436" s="2" t="s">
        <v>815</v>
      </c>
      <c r="B4436" s="2" t="s">
        <v>816</v>
      </c>
      <c r="C4436" s="2">
        <v>332</v>
      </c>
      <c r="D4436" s="2" t="s">
        <v>23</v>
      </c>
      <c r="E4436" s="2" t="s">
        <v>267</v>
      </c>
      <c r="F4436" s="2" t="s">
        <v>78</v>
      </c>
      <c r="G4436" s="2" t="s">
        <v>68</v>
      </c>
      <c r="H4436" s="2" t="s">
        <v>12</v>
      </c>
      <c r="I4436" s="2">
        <v>120</v>
      </c>
      <c r="J4436" s="2">
        <v>274</v>
      </c>
      <c r="K4436" s="2">
        <v>14</v>
      </c>
      <c r="L4436" s="2">
        <v>10.37</v>
      </c>
      <c r="M4436" s="2">
        <v>3.19</v>
      </c>
      <c r="N4436" s="2">
        <v>74.069999999999993</v>
      </c>
      <c r="O4436" s="2">
        <v>325.08</v>
      </c>
      <c r="P4436" s="2">
        <v>234</v>
      </c>
      <c r="Q4436" s="2">
        <v>254.21</v>
      </c>
      <c r="R4436" s="2">
        <v>186.54</v>
      </c>
      <c r="S4436" s="2">
        <v>108.64</v>
      </c>
      <c r="T4436" s="2">
        <v>136.28</v>
      </c>
      <c r="U4436" s="2" t="s">
        <v>60</v>
      </c>
      <c r="V4436" s="2" t="s">
        <v>60</v>
      </c>
      <c r="W4436" s="2" t="s">
        <v>60</v>
      </c>
      <c r="X4436" s="2" t="s">
        <v>60</v>
      </c>
      <c r="Y4436" s="2" t="s">
        <v>60</v>
      </c>
      <c r="Z4436" s="2" t="s">
        <v>60</v>
      </c>
    </row>
    <row r="4437" spans="1:26" x14ac:dyDescent="0.3">
      <c r="A4437" s="3" t="s">
        <v>815</v>
      </c>
      <c r="B4437" s="3" t="s">
        <v>816</v>
      </c>
      <c r="C4437" s="3">
        <v>333</v>
      </c>
      <c r="D4437" s="3" t="s">
        <v>23</v>
      </c>
      <c r="E4437" s="3" t="s">
        <v>267</v>
      </c>
      <c r="F4437" s="3" t="s">
        <v>78</v>
      </c>
      <c r="G4437" s="3" t="s">
        <v>68</v>
      </c>
      <c r="H4437" s="3" t="s">
        <v>267</v>
      </c>
      <c r="I4437" s="3">
        <v>23808</v>
      </c>
      <c r="J4437" s="3">
        <v>152749</v>
      </c>
      <c r="K4437" s="3">
        <v>13089</v>
      </c>
      <c r="L4437" s="3">
        <v>12635.44</v>
      </c>
      <c r="M4437" s="3">
        <v>11690.21</v>
      </c>
      <c r="N4437" s="3">
        <v>96.53</v>
      </c>
      <c r="O4437" s="3">
        <v>108.09</v>
      </c>
      <c r="P4437" s="3">
        <v>101185</v>
      </c>
      <c r="Q4437" s="3">
        <v>106977.46</v>
      </c>
      <c r="R4437" s="3">
        <v>89508.77</v>
      </c>
      <c r="S4437" s="3">
        <v>105.72</v>
      </c>
      <c r="T4437" s="3">
        <v>119.52</v>
      </c>
      <c r="U4437" s="3" t="s">
        <v>60</v>
      </c>
      <c r="V4437" s="3" t="s">
        <v>60</v>
      </c>
      <c r="W4437" s="3" t="s">
        <v>60</v>
      </c>
      <c r="X4437" s="3" t="s">
        <v>60</v>
      </c>
      <c r="Y4437" s="3" t="s">
        <v>60</v>
      </c>
      <c r="Z4437" s="3" t="s">
        <v>60</v>
      </c>
    </row>
    <row r="4438" spans="1:26" x14ac:dyDescent="0.3">
      <c r="A4438" s="2" t="s">
        <v>815</v>
      </c>
      <c r="B4438" s="2" t="s">
        <v>816</v>
      </c>
      <c r="C4438" s="2">
        <v>334</v>
      </c>
      <c r="D4438" s="2" t="s">
        <v>23</v>
      </c>
      <c r="E4438" s="2" t="s">
        <v>316</v>
      </c>
      <c r="F4438" s="2" t="s">
        <v>65</v>
      </c>
      <c r="G4438" s="2" t="s">
        <v>317</v>
      </c>
      <c r="H4438" s="2" t="s">
        <v>60</v>
      </c>
      <c r="I4438" s="2">
        <v>48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 t="s">
        <v>60</v>
      </c>
      <c r="V4438" s="2" t="s">
        <v>60</v>
      </c>
      <c r="W4438" s="2" t="s">
        <v>60</v>
      </c>
      <c r="X4438" s="2" t="s">
        <v>60</v>
      </c>
      <c r="Y4438" s="2" t="s">
        <v>60</v>
      </c>
      <c r="Z4438" s="2" t="s">
        <v>60</v>
      </c>
    </row>
    <row r="4439" spans="1:26" x14ac:dyDescent="0.3">
      <c r="A4439" s="3" t="s">
        <v>815</v>
      </c>
      <c r="B4439" s="3" t="s">
        <v>816</v>
      </c>
      <c r="C4439" s="3">
        <v>335</v>
      </c>
      <c r="D4439" s="3" t="s">
        <v>23</v>
      </c>
      <c r="E4439" s="3" t="s">
        <v>316</v>
      </c>
      <c r="F4439" s="3" t="s">
        <v>65</v>
      </c>
      <c r="G4439" s="3" t="s">
        <v>819</v>
      </c>
      <c r="H4439" s="3" t="s">
        <v>16</v>
      </c>
      <c r="I4439" s="3">
        <v>48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 t="s">
        <v>60</v>
      </c>
      <c r="V4439" s="3" t="s">
        <v>60</v>
      </c>
      <c r="W4439" s="3" t="s">
        <v>60</v>
      </c>
      <c r="X4439" s="3" t="s">
        <v>60</v>
      </c>
      <c r="Y4439" s="3" t="s">
        <v>60</v>
      </c>
      <c r="Z4439" s="3" t="s">
        <v>60</v>
      </c>
    </row>
    <row r="4440" spans="1:26" x14ac:dyDescent="0.3">
      <c r="A4440" s="2" t="s">
        <v>815</v>
      </c>
      <c r="B4440" s="2" t="s">
        <v>816</v>
      </c>
      <c r="C4440" s="2">
        <v>336</v>
      </c>
      <c r="D4440" s="2" t="s">
        <v>23</v>
      </c>
      <c r="E4440" s="2" t="s">
        <v>316</v>
      </c>
      <c r="F4440" s="2" t="s">
        <v>65</v>
      </c>
      <c r="G4440" s="2" t="s">
        <v>65</v>
      </c>
      <c r="H4440" s="2" t="s">
        <v>16</v>
      </c>
      <c r="I4440" s="2">
        <v>48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 t="s">
        <v>60</v>
      </c>
      <c r="V4440" s="2" t="s">
        <v>60</v>
      </c>
      <c r="W4440" s="2" t="s">
        <v>60</v>
      </c>
      <c r="X4440" s="2" t="s">
        <v>60</v>
      </c>
      <c r="Y4440" s="2" t="s">
        <v>60</v>
      </c>
      <c r="Z4440" s="2" t="s">
        <v>60</v>
      </c>
    </row>
    <row r="4441" spans="1:26" x14ac:dyDescent="0.3">
      <c r="A4441" s="3" t="s">
        <v>815</v>
      </c>
      <c r="B4441" s="3" t="s">
        <v>816</v>
      </c>
      <c r="C4441" s="3">
        <v>337</v>
      </c>
      <c r="D4441" s="3" t="s">
        <v>23</v>
      </c>
      <c r="E4441" s="3" t="s">
        <v>316</v>
      </c>
      <c r="F4441" s="3" t="s">
        <v>65</v>
      </c>
      <c r="G4441" s="3" t="s">
        <v>68</v>
      </c>
      <c r="H4441" s="3" t="s">
        <v>16</v>
      </c>
      <c r="I4441" s="3">
        <v>48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 s="3" t="s">
        <v>60</v>
      </c>
      <c r="V4441" s="3" t="s">
        <v>60</v>
      </c>
      <c r="W4441" s="3" t="s">
        <v>60</v>
      </c>
      <c r="X4441" s="3" t="s">
        <v>60</v>
      </c>
      <c r="Y4441" s="3" t="s">
        <v>60</v>
      </c>
      <c r="Z4441" s="3" t="s">
        <v>60</v>
      </c>
    </row>
    <row r="4442" spans="1:26" x14ac:dyDescent="0.3">
      <c r="A4442" s="2" t="s">
        <v>815</v>
      </c>
      <c r="B4442" s="2" t="s">
        <v>816</v>
      </c>
      <c r="C4442" s="2">
        <v>338</v>
      </c>
      <c r="D4442" s="2" t="s">
        <v>23</v>
      </c>
      <c r="E4442" s="2" t="s">
        <v>316</v>
      </c>
      <c r="F4442" s="2" t="s">
        <v>65</v>
      </c>
      <c r="G4442" s="2" t="s">
        <v>68</v>
      </c>
      <c r="H4442" s="2" t="s">
        <v>316</v>
      </c>
      <c r="I4442" s="2">
        <v>48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 t="s">
        <v>60</v>
      </c>
      <c r="V4442" s="2" t="s">
        <v>60</v>
      </c>
      <c r="W4442" s="2" t="s">
        <v>60</v>
      </c>
      <c r="X4442" s="2" t="s">
        <v>60</v>
      </c>
      <c r="Y4442" s="2" t="s">
        <v>60</v>
      </c>
      <c r="Z4442" s="2" t="s">
        <v>60</v>
      </c>
    </row>
    <row r="4443" spans="1:26" x14ac:dyDescent="0.3">
      <c r="A4443" s="3" t="s">
        <v>815</v>
      </c>
      <c r="B4443" s="3" t="s">
        <v>816</v>
      </c>
      <c r="C4443" s="3">
        <v>339</v>
      </c>
      <c r="D4443" s="3" t="s">
        <v>23</v>
      </c>
      <c r="E4443" s="3" t="s">
        <v>319</v>
      </c>
      <c r="F4443" s="3" t="s">
        <v>58</v>
      </c>
      <c r="G4443" s="3" t="s">
        <v>320</v>
      </c>
      <c r="H4443" s="3" t="s">
        <v>60</v>
      </c>
      <c r="I4443" s="3">
        <v>250</v>
      </c>
      <c r="J4443" s="3">
        <v>1000</v>
      </c>
      <c r="K4443" s="3">
        <v>94</v>
      </c>
      <c r="L4443" s="3">
        <v>32.229999999999997</v>
      </c>
      <c r="M4443" s="3">
        <v>90.07</v>
      </c>
      <c r="N4443" s="3">
        <v>34.29</v>
      </c>
      <c r="O4443" s="3">
        <v>35.78</v>
      </c>
      <c r="P4443" s="3">
        <v>629</v>
      </c>
      <c r="Q4443" s="3">
        <v>330.58</v>
      </c>
      <c r="R4443" s="3">
        <v>537.30999999999995</v>
      </c>
      <c r="S4443" s="3">
        <v>52.56</v>
      </c>
      <c r="T4443" s="3">
        <v>61.53</v>
      </c>
      <c r="U4443" s="3">
        <v>52.22</v>
      </c>
      <c r="V4443" s="3">
        <v>17.91</v>
      </c>
      <c r="W4443" s="3">
        <v>50.04</v>
      </c>
      <c r="X4443" s="3">
        <v>42.96</v>
      </c>
      <c r="Y4443" s="3">
        <v>22.58</v>
      </c>
      <c r="Z4443" s="3">
        <v>36.700000000000003</v>
      </c>
    </row>
    <row r="4444" spans="1:26" x14ac:dyDescent="0.3">
      <c r="A4444" s="2" t="s">
        <v>815</v>
      </c>
      <c r="B4444" s="2" t="s">
        <v>816</v>
      </c>
      <c r="C4444" s="2">
        <v>340</v>
      </c>
      <c r="D4444" s="2" t="s">
        <v>23</v>
      </c>
      <c r="E4444" s="2" t="s">
        <v>319</v>
      </c>
      <c r="F4444" s="2" t="s">
        <v>58</v>
      </c>
      <c r="G4444" s="2" t="s">
        <v>321</v>
      </c>
      <c r="H4444" s="2" t="s">
        <v>74</v>
      </c>
      <c r="I4444" s="2">
        <v>250</v>
      </c>
      <c r="J4444" s="2">
        <v>1000</v>
      </c>
      <c r="K4444" s="2">
        <v>94</v>
      </c>
      <c r="L4444" s="2">
        <v>32.229999999999997</v>
      </c>
      <c r="M4444" s="2">
        <v>90.07</v>
      </c>
      <c r="N4444" s="2">
        <v>34.29</v>
      </c>
      <c r="O4444" s="2">
        <v>35.78</v>
      </c>
      <c r="P4444" s="2">
        <v>629</v>
      </c>
      <c r="Q4444" s="2">
        <v>330.58</v>
      </c>
      <c r="R4444" s="2">
        <v>537.30999999999995</v>
      </c>
      <c r="S4444" s="2">
        <v>52.56</v>
      </c>
      <c r="T4444" s="2">
        <v>61.53</v>
      </c>
      <c r="U4444" s="2">
        <v>52.22</v>
      </c>
      <c r="V4444" s="2">
        <v>17.91</v>
      </c>
      <c r="W4444" s="2">
        <v>50.04</v>
      </c>
      <c r="X4444" s="2">
        <v>42.96</v>
      </c>
      <c r="Y4444" s="2">
        <v>22.58</v>
      </c>
      <c r="Z4444" s="2">
        <v>36.700000000000003</v>
      </c>
    </row>
    <row r="4445" spans="1:26" x14ac:dyDescent="0.3">
      <c r="A4445" s="3" t="s">
        <v>815</v>
      </c>
      <c r="B4445" s="3" t="s">
        <v>816</v>
      </c>
      <c r="C4445" s="3">
        <v>341</v>
      </c>
      <c r="D4445" s="3" t="s">
        <v>23</v>
      </c>
      <c r="E4445" s="3" t="s">
        <v>319</v>
      </c>
      <c r="F4445" s="3" t="s">
        <v>58</v>
      </c>
      <c r="G4445" s="3" t="s">
        <v>322</v>
      </c>
      <c r="H4445" s="3" t="s">
        <v>60</v>
      </c>
      <c r="I4445" s="3">
        <v>500</v>
      </c>
      <c r="J4445" s="3">
        <v>1200</v>
      </c>
      <c r="K4445" s="3">
        <v>61</v>
      </c>
      <c r="L4445" s="3">
        <v>164.82</v>
      </c>
      <c r="M4445" s="3">
        <v>61.33</v>
      </c>
      <c r="N4445" s="3">
        <v>270.2</v>
      </c>
      <c r="O4445" s="3">
        <v>268.74</v>
      </c>
      <c r="P4445" s="3">
        <v>788</v>
      </c>
      <c r="Q4445" s="3">
        <v>1080.4100000000001</v>
      </c>
      <c r="R4445" s="3">
        <v>732.88</v>
      </c>
      <c r="S4445" s="3">
        <v>137.11000000000001</v>
      </c>
      <c r="T4445" s="3">
        <v>147.41999999999999</v>
      </c>
      <c r="U4445" s="3">
        <v>16.940000000000001</v>
      </c>
      <c r="V4445" s="3">
        <v>45.78</v>
      </c>
      <c r="W4445" s="3">
        <v>17.04</v>
      </c>
      <c r="X4445" s="3">
        <v>26.91</v>
      </c>
      <c r="Y4445" s="3">
        <v>36.9</v>
      </c>
      <c r="Z4445" s="3">
        <v>25.03</v>
      </c>
    </row>
    <row r="4446" spans="1:26" x14ac:dyDescent="0.3">
      <c r="A4446" s="2" t="s">
        <v>815</v>
      </c>
      <c r="B4446" s="2" t="s">
        <v>816</v>
      </c>
      <c r="C4446" s="2">
        <v>342</v>
      </c>
      <c r="D4446" s="2" t="s">
        <v>23</v>
      </c>
      <c r="E4446" s="2" t="s">
        <v>319</v>
      </c>
      <c r="F4446" s="2" t="s">
        <v>58</v>
      </c>
      <c r="G4446" s="2" t="s">
        <v>323</v>
      </c>
      <c r="H4446" s="2" t="s">
        <v>60</v>
      </c>
      <c r="I4446" s="2">
        <v>630</v>
      </c>
      <c r="J4446" s="2">
        <v>2900</v>
      </c>
      <c r="K4446" s="2">
        <v>256</v>
      </c>
      <c r="L4446" s="2">
        <v>88.09</v>
      </c>
      <c r="M4446" s="2">
        <v>331.46</v>
      </c>
      <c r="N4446" s="2">
        <v>34.409999999999997</v>
      </c>
      <c r="O4446" s="2">
        <v>26.58</v>
      </c>
      <c r="P4446" s="2">
        <v>1858</v>
      </c>
      <c r="Q4446" s="2">
        <v>1984.44</v>
      </c>
      <c r="R4446" s="2">
        <v>2487.06</v>
      </c>
      <c r="S4446" s="2">
        <v>106.81</v>
      </c>
      <c r="T4446" s="2">
        <v>79.790000000000006</v>
      </c>
      <c r="U4446" s="2">
        <v>56.44</v>
      </c>
      <c r="V4446" s="2">
        <v>19.420000000000002</v>
      </c>
      <c r="W4446" s="2">
        <v>73.069999999999993</v>
      </c>
      <c r="X4446" s="2">
        <v>50.36</v>
      </c>
      <c r="Y4446" s="2">
        <v>53.79</v>
      </c>
      <c r="Z4446" s="2">
        <v>67.41</v>
      </c>
    </row>
    <row r="4447" spans="1:26" x14ac:dyDescent="0.3">
      <c r="A4447" s="3" t="s">
        <v>815</v>
      </c>
      <c r="B4447" s="3" t="s">
        <v>816</v>
      </c>
      <c r="C4447" s="3">
        <v>343</v>
      </c>
      <c r="D4447" s="3" t="s">
        <v>23</v>
      </c>
      <c r="E4447" s="3" t="s">
        <v>319</v>
      </c>
      <c r="F4447" s="3" t="s">
        <v>58</v>
      </c>
      <c r="G4447" s="3" t="s">
        <v>324</v>
      </c>
      <c r="H4447" s="3" t="s">
        <v>60</v>
      </c>
      <c r="I4447" s="3">
        <v>150</v>
      </c>
      <c r="J4447" s="3">
        <v>900</v>
      </c>
      <c r="K4447" s="3">
        <v>78</v>
      </c>
      <c r="L4447" s="3">
        <v>21.24</v>
      </c>
      <c r="M4447" s="3">
        <v>53.68</v>
      </c>
      <c r="N4447" s="3">
        <v>27.23</v>
      </c>
      <c r="O4447" s="3">
        <v>39.57</v>
      </c>
      <c r="P4447" s="3">
        <v>588</v>
      </c>
      <c r="Q4447" s="3">
        <v>348.68</v>
      </c>
      <c r="R4447" s="3">
        <v>428.1</v>
      </c>
      <c r="S4447" s="3">
        <v>59.3</v>
      </c>
      <c r="T4447" s="3">
        <v>81.45</v>
      </c>
      <c r="U4447" s="3">
        <v>72.22</v>
      </c>
      <c r="V4447" s="3">
        <v>19.670000000000002</v>
      </c>
      <c r="W4447" s="3">
        <v>49.7</v>
      </c>
      <c r="X4447" s="3">
        <v>66.94</v>
      </c>
      <c r="Y4447" s="3">
        <v>39.69</v>
      </c>
      <c r="Z4447" s="3">
        <v>48.74</v>
      </c>
    </row>
    <row r="4448" spans="1:26" x14ac:dyDescent="0.3">
      <c r="A4448" s="2" t="s">
        <v>815</v>
      </c>
      <c r="B4448" s="2" t="s">
        <v>816</v>
      </c>
      <c r="C4448" s="2">
        <v>344</v>
      </c>
      <c r="D4448" s="2" t="s">
        <v>23</v>
      </c>
      <c r="E4448" s="2" t="s">
        <v>319</v>
      </c>
      <c r="F4448" s="2" t="s">
        <v>58</v>
      </c>
      <c r="G4448" s="2" t="s">
        <v>325</v>
      </c>
      <c r="H4448" s="2" t="s">
        <v>60</v>
      </c>
      <c r="I4448" s="2">
        <v>500</v>
      </c>
      <c r="J4448" s="2">
        <v>1700</v>
      </c>
      <c r="K4448" s="2">
        <v>154</v>
      </c>
      <c r="L4448" s="2">
        <v>39.17</v>
      </c>
      <c r="M4448" s="2">
        <v>134.59</v>
      </c>
      <c r="N4448" s="2">
        <v>25.44</v>
      </c>
      <c r="O4448" s="2">
        <v>29.1</v>
      </c>
      <c r="P4448" s="2">
        <v>1114</v>
      </c>
      <c r="Q4448" s="2">
        <v>455.32</v>
      </c>
      <c r="R4448" s="2">
        <v>1058.23</v>
      </c>
      <c r="S4448" s="2">
        <v>40.869999999999997</v>
      </c>
      <c r="T4448" s="2">
        <v>43.03</v>
      </c>
      <c r="U4448" s="2">
        <v>42.78</v>
      </c>
      <c r="V4448" s="2">
        <v>10.88</v>
      </c>
      <c r="W4448" s="2">
        <v>37.39</v>
      </c>
      <c r="X4448" s="2">
        <v>38.049999999999997</v>
      </c>
      <c r="Y4448" s="2">
        <v>15.55</v>
      </c>
      <c r="Z4448" s="2">
        <v>36.14</v>
      </c>
    </row>
    <row r="4449" spans="1:26" x14ac:dyDescent="0.3">
      <c r="A4449" s="3" t="s">
        <v>815</v>
      </c>
      <c r="B4449" s="3" t="s">
        <v>816</v>
      </c>
      <c r="C4449" s="3">
        <v>345</v>
      </c>
      <c r="D4449" s="3" t="s">
        <v>23</v>
      </c>
      <c r="E4449" s="3" t="s">
        <v>319</v>
      </c>
      <c r="F4449" s="3" t="s">
        <v>58</v>
      </c>
      <c r="G4449" s="3" t="s">
        <v>326</v>
      </c>
      <c r="H4449" s="3" t="s">
        <v>60</v>
      </c>
      <c r="I4449" s="3">
        <v>1110</v>
      </c>
      <c r="J4449" s="3">
        <v>5900</v>
      </c>
      <c r="K4449" s="3">
        <v>519</v>
      </c>
      <c r="L4449" s="3">
        <v>285.26</v>
      </c>
      <c r="M4449" s="3">
        <v>449.27</v>
      </c>
      <c r="N4449" s="3">
        <v>54.96</v>
      </c>
      <c r="O4449" s="3">
        <v>63.49</v>
      </c>
      <c r="P4449" s="3">
        <v>3882</v>
      </c>
      <c r="Q4449" s="3">
        <v>3568.54</v>
      </c>
      <c r="R4449" s="3">
        <v>3714.71</v>
      </c>
      <c r="S4449" s="3">
        <v>91.93</v>
      </c>
      <c r="T4449" s="3">
        <v>96.07</v>
      </c>
      <c r="U4449" s="3">
        <v>64.94</v>
      </c>
      <c r="V4449" s="3">
        <v>35.69</v>
      </c>
      <c r="W4449" s="3">
        <v>56.21</v>
      </c>
      <c r="X4449" s="3">
        <v>59.72</v>
      </c>
      <c r="Y4449" s="3">
        <v>54.9</v>
      </c>
      <c r="Z4449" s="3">
        <v>57.15</v>
      </c>
    </row>
    <row r="4450" spans="1:26" x14ac:dyDescent="0.3">
      <c r="A4450" s="2" t="s">
        <v>815</v>
      </c>
      <c r="B4450" s="2" t="s">
        <v>816</v>
      </c>
      <c r="C4450" s="2">
        <v>346</v>
      </c>
      <c r="D4450" s="2" t="s">
        <v>23</v>
      </c>
      <c r="E4450" s="2" t="s">
        <v>319</v>
      </c>
      <c r="F4450" s="2" t="s">
        <v>58</v>
      </c>
      <c r="G4450" s="2" t="s">
        <v>327</v>
      </c>
      <c r="H4450" s="2" t="s">
        <v>60</v>
      </c>
      <c r="I4450" s="2">
        <v>2270</v>
      </c>
      <c r="J4450" s="2">
        <v>10450</v>
      </c>
      <c r="K4450" s="2">
        <v>844</v>
      </c>
      <c r="L4450" s="2">
        <v>814.92</v>
      </c>
      <c r="M4450" s="2">
        <v>843.22</v>
      </c>
      <c r="N4450" s="2">
        <v>96.55</v>
      </c>
      <c r="O4450" s="2">
        <v>96.64</v>
      </c>
      <c r="P4450" s="2">
        <v>6920</v>
      </c>
      <c r="Q4450" s="2">
        <v>8185.37</v>
      </c>
      <c r="R4450" s="2">
        <v>7159.57</v>
      </c>
      <c r="S4450" s="2">
        <v>118.29</v>
      </c>
      <c r="T4450" s="2">
        <v>114.33</v>
      </c>
      <c r="U4450" s="2">
        <v>51.64</v>
      </c>
      <c r="V4450" s="2">
        <v>49.86</v>
      </c>
      <c r="W4450" s="2">
        <v>51.59</v>
      </c>
      <c r="X4450" s="2">
        <v>52.06</v>
      </c>
      <c r="Y4450" s="2">
        <v>61.58</v>
      </c>
      <c r="Z4450" s="2">
        <v>53.86</v>
      </c>
    </row>
    <row r="4451" spans="1:26" x14ac:dyDescent="0.3">
      <c r="A4451" s="3" t="s">
        <v>815</v>
      </c>
      <c r="B4451" s="3" t="s">
        <v>816</v>
      </c>
      <c r="C4451" s="3">
        <v>347</v>
      </c>
      <c r="D4451" s="3" t="s">
        <v>23</v>
      </c>
      <c r="E4451" s="3" t="s">
        <v>319</v>
      </c>
      <c r="F4451" s="3" t="s">
        <v>58</v>
      </c>
      <c r="G4451" s="3" t="s">
        <v>328</v>
      </c>
      <c r="H4451" s="3" t="s">
        <v>74</v>
      </c>
      <c r="I4451" s="3">
        <v>5160</v>
      </c>
      <c r="J4451" s="3">
        <v>23050</v>
      </c>
      <c r="K4451" s="3">
        <v>1912</v>
      </c>
      <c r="L4451" s="3">
        <v>1413.5</v>
      </c>
      <c r="M4451" s="3">
        <v>1873.55</v>
      </c>
      <c r="N4451" s="3">
        <v>73.930000000000007</v>
      </c>
      <c r="O4451" s="3">
        <v>75.45</v>
      </c>
      <c r="P4451" s="3">
        <v>15150</v>
      </c>
      <c r="Q4451" s="3">
        <v>15622.76</v>
      </c>
      <c r="R4451" s="3">
        <v>15580.55</v>
      </c>
      <c r="S4451" s="3">
        <v>103.12</v>
      </c>
      <c r="T4451" s="3">
        <v>100.27</v>
      </c>
      <c r="U4451" s="3">
        <v>51.46</v>
      </c>
      <c r="V4451" s="3">
        <v>38.049999999999997</v>
      </c>
      <c r="W4451" s="3">
        <v>50.43</v>
      </c>
      <c r="X4451" s="3">
        <v>50.14</v>
      </c>
      <c r="Y4451" s="3">
        <v>51.7</v>
      </c>
      <c r="Z4451" s="3">
        <v>51.56</v>
      </c>
    </row>
    <row r="4452" spans="1:26" x14ac:dyDescent="0.3">
      <c r="A4452" s="2" t="s">
        <v>815</v>
      </c>
      <c r="B4452" s="2" t="s">
        <v>816</v>
      </c>
      <c r="C4452" s="2">
        <v>348</v>
      </c>
      <c r="D4452" s="2" t="s">
        <v>23</v>
      </c>
      <c r="E4452" s="2" t="s">
        <v>319</v>
      </c>
      <c r="F4452" s="2" t="s">
        <v>58</v>
      </c>
      <c r="G4452" s="2" t="s">
        <v>58</v>
      </c>
      <c r="H4452" s="2" t="s">
        <v>75</v>
      </c>
      <c r="I4452" s="2">
        <v>5410</v>
      </c>
      <c r="J4452" s="2">
        <v>24050</v>
      </c>
      <c r="K4452" s="2">
        <v>2006</v>
      </c>
      <c r="L4452" s="2">
        <v>1445.73</v>
      </c>
      <c r="M4452" s="2">
        <v>1963.62</v>
      </c>
      <c r="N4452" s="2">
        <v>72.069999999999993</v>
      </c>
      <c r="O4452" s="2">
        <v>73.63</v>
      </c>
      <c r="P4452" s="2">
        <v>15779</v>
      </c>
      <c r="Q4452" s="2">
        <v>15953.34</v>
      </c>
      <c r="R4452" s="2">
        <v>16117.86</v>
      </c>
      <c r="S4452" s="2">
        <v>101.1</v>
      </c>
      <c r="T4452" s="2">
        <v>98.98</v>
      </c>
      <c r="U4452" s="2">
        <v>51.5</v>
      </c>
      <c r="V4452" s="2">
        <v>37.119999999999997</v>
      </c>
      <c r="W4452" s="2">
        <v>50.41</v>
      </c>
      <c r="X4452" s="2">
        <v>49.81</v>
      </c>
      <c r="Y4452" s="2">
        <v>50.36</v>
      </c>
      <c r="Z4452" s="2">
        <v>50.88</v>
      </c>
    </row>
    <row r="4453" spans="1:26" x14ac:dyDescent="0.3">
      <c r="A4453" s="3" t="s">
        <v>815</v>
      </c>
      <c r="B4453" s="3" t="s">
        <v>816</v>
      </c>
      <c r="C4453" s="3">
        <v>349</v>
      </c>
      <c r="D4453" s="3" t="s">
        <v>23</v>
      </c>
      <c r="E4453" s="3" t="s">
        <v>319</v>
      </c>
      <c r="F4453" s="3" t="s">
        <v>58</v>
      </c>
      <c r="G4453" s="3" t="s">
        <v>329</v>
      </c>
      <c r="H4453" s="3" t="s">
        <v>60</v>
      </c>
      <c r="I4453" s="3">
        <v>702</v>
      </c>
      <c r="J4453" s="3">
        <v>500</v>
      </c>
      <c r="K4453" s="3">
        <v>42</v>
      </c>
      <c r="L4453" s="3">
        <v>14.48</v>
      </c>
      <c r="M4453" s="3">
        <v>0</v>
      </c>
      <c r="N4453" s="3">
        <v>34.479999999999997</v>
      </c>
      <c r="O4453" s="3">
        <v>0</v>
      </c>
      <c r="P4453" s="3">
        <v>343</v>
      </c>
      <c r="Q4453" s="3">
        <v>180.54</v>
      </c>
      <c r="R4453" s="3">
        <v>0</v>
      </c>
      <c r="S4453" s="3">
        <v>52.64</v>
      </c>
      <c r="T4453" s="3">
        <v>0</v>
      </c>
      <c r="U4453" s="3" t="s">
        <v>60</v>
      </c>
      <c r="V4453" s="3" t="s">
        <v>60</v>
      </c>
      <c r="W4453" s="3" t="s">
        <v>60</v>
      </c>
      <c r="X4453" s="3" t="s">
        <v>60</v>
      </c>
      <c r="Y4453" s="3" t="s">
        <v>60</v>
      </c>
      <c r="Z4453" s="3" t="s">
        <v>60</v>
      </c>
    </row>
    <row r="4454" spans="1:26" x14ac:dyDescent="0.3">
      <c r="A4454" s="2" t="s">
        <v>815</v>
      </c>
      <c r="B4454" s="2" t="s">
        <v>816</v>
      </c>
      <c r="C4454" s="2">
        <v>350</v>
      </c>
      <c r="D4454" s="2" t="s">
        <v>23</v>
      </c>
      <c r="E4454" s="2" t="s">
        <v>319</v>
      </c>
      <c r="F4454" s="2" t="s">
        <v>58</v>
      </c>
      <c r="G4454" s="2" t="s">
        <v>330</v>
      </c>
      <c r="H4454" s="2" t="s">
        <v>16</v>
      </c>
      <c r="I4454" s="2">
        <v>702</v>
      </c>
      <c r="J4454" s="2">
        <v>500</v>
      </c>
      <c r="K4454" s="2">
        <v>42</v>
      </c>
      <c r="L4454" s="2">
        <v>14.48</v>
      </c>
      <c r="M4454" s="2">
        <v>0</v>
      </c>
      <c r="N4454" s="2">
        <v>34.479999999999997</v>
      </c>
      <c r="O4454" s="2">
        <v>0</v>
      </c>
      <c r="P4454" s="2">
        <v>343</v>
      </c>
      <c r="Q4454" s="2">
        <v>180.54</v>
      </c>
      <c r="R4454" s="2">
        <v>0</v>
      </c>
      <c r="S4454" s="2">
        <v>52.64</v>
      </c>
      <c r="T4454" s="2">
        <v>0</v>
      </c>
      <c r="U4454" s="2" t="s">
        <v>60</v>
      </c>
      <c r="V4454" s="2" t="s">
        <v>60</v>
      </c>
      <c r="W4454" s="2" t="s">
        <v>60</v>
      </c>
      <c r="X4454" s="2" t="s">
        <v>60</v>
      </c>
      <c r="Y4454" s="2" t="s">
        <v>60</v>
      </c>
      <c r="Z4454" s="2" t="s">
        <v>60</v>
      </c>
    </row>
    <row r="4455" spans="1:26" x14ac:dyDescent="0.3">
      <c r="A4455" s="3" t="s">
        <v>815</v>
      </c>
      <c r="B4455" s="3" t="s">
        <v>816</v>
      </c>
      <c r="C4455" s="3">
        <v>351</v>
      </c>
      <c r="D4455" s="3" t="s">
        <v>23</v>
      </c>
      <c r="E4455" s="3" t="s">
        <v>319</v>
      </c>
      <c r="F4455" s="3" t="s">
        <v>58</v>
      </c>
      <c r="G4455" s="3" t="s">
        <v>331</v>
      </c>
      <c r="H4455" s="3" t="s">
        <v>60</v>
      </c>
      <c r="I4455" s="3">
        <v>594.72</v>
      </c>
      <c r="J4455" s="3">
        <v>360</v>
      </c>
      <c r="K4455" s="3">
        <v>29</v>
      </c>
      <c r="L4455" s="3">
        <v>3.68</v>
      </c>
      <c r="M4455" s="3">
        <v>0</v>
      </c>
      <c r="N4455" s="3">
        <v>12.69</v>
      </c>
      <c r="O4455" s="3">
        <v>0</v>
      </c>
      <c r="P4455" s="3">
        <v>239</v>
      </c>
      <c r="Q4455" s="3">
        <v>184</v>
      </c>
      <c r="R4455" s="3">
        <v>0</v>
      </c>
      <c r="S4455" s="3">
        <v>76.989999999999995</v>
      </c>
      <c r="T4455" s="3">
        <v>0</v>
      </c>
      <c r="U4455" s="3" t="s">
        <v>60</v>
      </c>
      <c r="V4455" s="3" t="s">
        <v>60</v>
      </c>
      <c r="W4455" s="3" t="s">
        <v>60</v>
      </c>
      <c r="X4455" s="3" t="s">
        <v>60</v>
      </c>
      <c r="Y4455" s="3" t="s">
        <v>60</v>
      </c>
      <c r="Z4455" s="3" t="s">
        <v>60</v>
      </c>
    </row>
    <row r="4456" spans="1:26" x14ac:dyDescent="0.3">
      <c r="A4456" s="2" t="s">
        <v>815</v>
      </c>
      <c r="B4456" s="2" t="s">
        <v>816</v>
      </c>
      <c r="C4456" s="2">
        <v>352</v>
      </c>
      <c r="D4456" s="2" t="s">
        <v>23</v>
      </c>
      <c r="E4456" s="2" t="s">
        <v>319</v>
      </c>
      <c r="F4456" s="2" t="s">
        <v>58</v>
      </c>
      <c r="G4456" s="2" t="s">
        <v>332</v>
      </c>
      <c r="H4456" s="2" t="s">
        <v>60</v>
      </c>
      <c r="I4456" s="2">
        <v>374</v>
      </c>
      <c r="J4456" s="2">
        <v>200</v>
      </c>
      <c r="K4456" s="2">
        <v>16</v>
      </c>
      <c r="L4456" s="2">
        <v>6.16</v>
      </c>
      <c r="M4456" s="2">
        <v>0</v>
      </c>
      <c r="N4456" s="2">
        <v>38.5</v>
      </c>
      <c r="O4456" s="2">
        <v>0</v>
      </c>
      <c r="P4456" s="2">
        <v>130</v>
      </c>
      <c r="Q4456" s="2">
        <v>190.99</v>
      </c>
      <c r="R4456" s="2">
        <v>0</v>
      </c>
      <c r="S4456" s="2">
        <v>146.91999999999999</v>
      </c>
      <c r="T4456" s="2">
        <v>0</v>
      </c>
      <c r="U4456" s="2" t="s">
        <v>60</v>
      </c>
      <c r="V4456" s="2" t="s">
        <v>60</v>
      </c>
      <c r="W4456" s="2" t="s">
        <v>60</v>
      </c>
      <c r="X4456" s="2" t="s">
        <v>60</v>
      </c>
      <c r="Y4456" s="2" t="s">
        <v>60</v>
      </c>
      <c r="Z4456" s="2" t="s">
        <v>60</v>
      </c>
    </row>
    <row r="4457" spans="1:26" x14ac:dyDescent="0.3">
      <c r="A4457" s="3" t="s">
        <v>815</v>
      </c>
      <c r="B4457" s="3" t="s">
        <v>816</v>
      </c>
      <c r="C4457" s="3">
        <v>353</v>
      </c>
      <c r="D4457" s="3" t="s">
        <v>23</v>
      </c>
      <c r="E4457" s="3" t="s">
        <v>319</v>
      </c>
      <c r="F4457" s="3" t="s">
        <v>58</v>
      </c>
      <c r="G4457" s="3" t="s">
        <v>328</v>
      </c>
      <c r="H4457" s="3" t="s">
        <v>16</v>
      </c>
      <c r="I4457" s="3">
        <v>968.72</v>
      </c>
      <c r="J4457" s="3">
        <v>560</v>
      </c>
      <c r="K4457" s="3">
        <v>45</v>
      </c>
      <c r="L4457" s="3">
        <v>9.84</v>
      </c>
      <c r="M4457" s="3">
        <v>0</v>
      </c>
      <c r="N4457" s="3">
        <v>21.87</v>
      </c>
      <c r="O4457" s="3">
        <v>0</v>
      </c>
      <c r="P4457" s="3">
        <v>369</v>
      </c>
      <c r="Q4457" s="3">
        <v>374.99</v>
      </c>
      <c r="R4457" s="3">
        <v>0</v>
      </c>
      <c r="S4457" s="3">
        <v>101.62</v>
      </c>
      <c r="T4457" s="3">
        <v>0</v>
      </c>
      <c r="U4457" s="3" t="s">
        <v>60</v>
      </c>
      <c r="V4457" s="3" t="s">
        <v>60</v>
      </c>
      <c r="W4457" s="3" t="s">
        <v>60</v>
      </c>
      <c r="X4457" s="3" t="s">
        <v>60</v>
      </c>
      <c r="Y4457" s="3" t="s">
        <v>60</v>
      </c>
      <c r="Z4457" s="3" t="s">
        <v>60</v>
      </c>
    </row>
    <row r="4458" spans="1:26" x14ac:dyDescent="0.3">
      <c r="A4458" s="2" t="s">
        <v>815</v>
      </c>
      <c r="B4458" s="2" t="s">
        <v>816</v>
      </c>
      <c r="C4458" s="2">
        <v>354</v>
      </c>
      <c r="D4458" s="2" t="s">
        <v>23</v>
      </c>
      <c r="E4458" s="2" t="s">
        <v>319</v>
      </c>
      <c r="F4458" s="2" t="s">
        <v>58</v>
      </c>
      <c r="G4458" s="2" t="s">
        <v>333</v>
      </c>
      <c r="H4458" s="2" t="s">
        <v>60</v>
      </c>
      <c r="I4458" s="2">
        <v>156.1</v>
      </c>
      <c r="J4458" s="2">
        <v>150</v>
      </c>
      <c r="K4458" s="2">
        <v>12</v>
      </c>
      <c r="L4458" s="2">
        <v>0</v>
      </c>
      <c r="M4458" s="2">
        <v>0</v>
      </c>
      <c r="N4458" s="2">
        <v>0</v>
      </c>
      <c r="O4458" s="2">
        <v>0</v>
      </c>
      <c r="P4458" s="2">
        <v>102</v>
      </c>
      <c r="Q4458" s="2">
        <v>0</v>
      </c>
      <c r="R4458" s="2">
        <v>0</v>
      </c>
      <c r="S4458" s="2">
        <v>0</v>
      </c>
      <c r="T4458" s="2">
        <v>0</v>
      </c>
      <c r="U4458" s="2" t="s">
        <v>60</v>
      </c>
      <c r="V4458" s="2" t="s">
        <v>60</v>
      </c>
      <c r="W4458" s="2" t="s">
        <v>60</v>
      </c>
      <c r="X4458" s="2" t="s">
        <v>60</v>
      </c>
      <c r="Y4458" s="2" t="s">
        <v>60</v>
      </c>
      <c r="Z4458" s="2" t="s">
        <v>60</v>
      </c>
    </row>
    <row r="4459" spans="1:26" x14ac:dyDescent="0.3">
      <c r="A4459" s="3" t="s">
        <v>815</v>
      </c>
      <c r="B4459" s="3" t="s">
        <v>816</v>
      </c>
      <c r="C4459" s="3">
        <v>355</v>
      </c>
      <c r="D4459" s="3" t="s">
        <v>23</v>
      </c>
      <c r="E4459" s="3" t="s">
        <v>319</v>
      </c>
      <c r="F4459" s="3" t="s">
        <v>58</v>
      </c>
      <c r="G4459" s="3" t="s">
        <v>334</v>
      </c>
      <c r="H4459" s="3" t="s">
        <v>60</v>
      </c>
      <c r="I4459" s="3">
        <v>351</v>
      </c>
      <c r="J4459" s="3">
        <v>200</v>
      </c>
      <c r="K4459" s="3">
        <v>17</v>
      </c>
      <c r="L4459" s="3">
        <v>0</v>
      </c>
      <c r="M4459" s="3">
        <v>0</v>
      </c>
      <c r="N4459" s="3">
        <v>0</v>
      </c>
      <c r="O4459" s="3">
        <v>0</v>
      </c>
      <c r="P4459" s="3">
        <v>132</v>
      </c>
      <c r="Q4459" s="3">
        <v>0</v>
      </c>
      <c r="R4459" s="3">
        <v>0</v>
      </c>
      <c r="S4459" s="3">
        <v>0</v>
      </c>
      <c r="T4459" s="3">
        <v>0</v>
      </c>
      <c r="U4459" s="3" t="s">
        <v>60</v>
      </c>
      <c r="V4459" s="3" t="s">
        <v>60</v>
      </c>
      <c r="W4459" s="3" t="s">
        <v>60</v>
      </c>
      <c r="X4459" s="3" t="s">
        <v>60</v>
      </c>
      <c r="Y4459" s="3" t="s">
        <v>60</v>
      </c>
      <c r="Z4459" s="3" t="s">
        <v>60</v>
      </c>
    </row>
    <row r="4460" spans="1:26" x14ac:dyDescent="0.3">
      <c r="A4460" s="2" t="s">
        <v>815</v>
      </c>
      <c r="B4460" s="2" t="s">
        <v>816</v>
      </c>
      <c r="C4460" s="2">
        <v>356</v>
      </c>
      <c r="D4460" s="2" t="s">
        <v>23</v>
      </c>
      <c r="E4460" s="2" t="s">
        <v>319</v>
      </c>
      <c r="F4460" s="2" t="s">
        <v>58</v>
      </c>
      <c r="G4460" s="2" t="s">
        <v>335</v>
      </c>
      <c r="H4460" s="2" t="s">
        <v>16</v>
      </c>
      <c r="I4460" s="2">
        <v>507.1</v>
      </c>
      <c r="J4460" s="2">
        <v>350</v>
      </c>
      <c r="K4460" s="2">
        <v>29</v>
      </c>
      <c r="L4460" s="2">
        <v>0</v>
      </c>
      <c r="M4460" s="2">
        <v>0</v>
      </c>
      <c r="N4460" s="2">
        <v>0</v>
      </c>
      <c r="O4460" s="2">
        <v>0</v>
      </c>
      <c r="P4460" s="2">
        <v>234</v>
      </c>
      <c r="Q4460" s="2">
        <v>0</v>
      </c>
      <c r="R4460" s="2">
        <v>0</v>
      </c>
      <c r="S4460" s="2">
        <v>0</v>
      </c>
      <c r="T4460" s="2">
        <v>0</v>
      </c>
      <c r="U4460" s="2" t="s">
        <v>60</v>
      </c>
      <c r="V4460" s="2" t="s">
        <v>60</v>
      </c>
      <c r="W4460" s="2" t="s">
        <v>60</v>
      </c>
      <c r="X4460" s="2" t="s">
        <v>60</v>
      </c>
      <c r="Y4460" s="2" t="s">
        <v>60</v>
      </c>
      <c r="Z4460" s="2" t="s">
        <v>60</v>
      </c>
    </row>
    <row r="4461" spans="1:26" x14ac:dyDescent="0.3">
      <c r="A4461" s="3" t="s">
        <v>815</v>
      </c>
      <c r="B4461" s="3" t="s">
        <v>816</v>
      </c>
      <c r="C4461" s="3">
        <v>357</v>
      </c>
      <c r="D4461" s="3" t="s">
        <v>23</v>
      </c>
      <c r="E4461" s="3" t="s">
        <v>319</v>
      </c>
      <c r="F4461" s="3" t="s">
        <v>58</v>
      </c>
      <c r="G4461" s="3" t="s">
        <v>58</v>
      </c>
      <c r="H4461" s="3" t="s">
        <v>16</v>
      </c>
      <c r="I4461" s="3">
        <v>2177.8200000000002</v>
      </c>
      <c r="J4461" s="3">
        <v>1410</v>
      </c>
      <c r="K4461" s="3">
        <v>116</v>
      </c>
      <c r="L4461" s="3">
        <v>24.32</v>
      </c>
      <c r="M4461" s="3">
        <v>0</v>
      </c>
      <c r="N4461" s="3">
        <v>20.97</v>
      </c>
      <c r="O4461" s="3">
        <v>0</v>
      </c>
      <c r="P4461" s="3">
        <v>946</v>
      </c>
      <c r="Q4461" s="3">
        <v>555.53</v>
      </c>
      <c r="R4461" s="3">
        <v>0</v>
      </c>
      <c r="S4461" s="3">
        <v>58.72</v>
      </c>
      <c r="T4461" s="3">
        <v>0</v>
      </c>
      <c r="U4461" s="3" t="s">
        <v>60</v>
      </c>
      <c r="V4461" s="3" t="s">
        <v>60</v>
      </c>
      <c r="W4461" s="3" t="s">
        <v>60</v>
      </c>
      <c r="X4461" s="3" t="s">
        <v>60</v>
      </c>
      <c r="Y4461" s="3" t="s">
        <v>60</v>
      </c>
      <c r="Z4461" s="3" t="s">
        <v>60</v>
      </c>
    </row>
    <row r="4462" spans="1:26" x14ac:dyDescent="0.3">
      <c r="A4462" s="2" t="s">
        <v>815</v>
      </c>
      <c r="B4462" s="2" t="s">
        <v>816</v>
      </c>
      <c r="C4462" s="2">
        <v>358</v>
      </c>
      <c r="D4462" s="2" t="s">
        <v>23</v>
      </c>
      <c r="E4462" s="2" t="s">
        <v>319</v>
      </c>
      <c r="F4462" s="2" t="s">
        <v>58</v>
      </c>
      <c r="G4462" s="2" t="s">
        <v>336</v>
      </c>
      <c r="H4462" s="2" t="s">
        <v>60</v>
      </c>
      <c r="I4462" s="2">
        <v>240</v>
      </c>
      <c r="J4462" s="2">
        <v>330</v>
      </c>
      <c r="K4462" s="2">
        <v>13</v>
      </c>
      <c r="L4462" s="2">
        <v>9.8000000000000007</v>
      </c>
      <c r="M4462" s="2">
        <v>15.13</v>
      </c>
      <c r="N4462" s="2">
        <v>75.38</v>
      </c>
      <c r="O4462" s="2">
        <v>64.77</v>
      </c>
      <c r="P4462" s="2">
        <v>240</v>
      </c>
      <c r="Q4462" s="2">
        <v>173.36</v>
      </c>
      <c r="R4462" s="2">
        <v>264.92</v>
      </c>
      <c r="S4462" s="2">
        <v>72.23</v>
      </c>
      <c r="T4462" s="2">
        <v>65.44</v>
      </c>
      <c r="U4462" s="2" t="s">
        <v>60</v>
      </c>
      <c r="V4462" s="2" t="s">
        <v>60</v>
      </c>
      <c r="W4462" s="2" t="s">
        <v>60</v>
      </c>
      <c r="X4462" s="2" t="s">
        <v>60</v>
      </c>
      <c r="Y4462" s="2" t="s">
        <v>60</v>
      </c>
      <c r="Z4462" s="2" t="s">
        <v>60</v>
      </c>
    </row>
    <row r="4463" spans="1:26" x14ac:dyDescent="0.3">
      <c r="A4463" s="3" t="s">
        <v>815</v>
      </c>
      <c r="B4463" s="3" t="s">
        <v>816</v>
      </c>
      <c r="C4463" s="3">
        <v>359</v>
      </c>
      <c r="D4463" s="3" t="s">
        <v>23</v>
      </c>
      <c r="E4463" s="3" t="s">
        <v>319</v>
      </c>
      <c r="F4463" s="3" t="s">
        <v>58</v>
      </c>
      <c r="G4463" s="3" t="s">
        <v>337</v>
      </c>
      <c r="H4463" s="3" t="s">
        <v>60</v>
      </c>
      <c r="I4463" s="3">
        <v>300</v>
      </c>
      <c r="J4463" s="3">
        <v>721</v>
      </c>
      <c r="K4463" s="3">
        <v>54</v>
      </c>
      <c r="L4463" s="3">
        <v>36.01</v>
      </c>
      <c r="M4463" s="3">
        <v>49.09</v>
      </c>
      <c r="N4463" s="3">
        <v>66.69</v>
      </c>
      <c r="O4463" s="3">
        <v>73.36</v>
      </c>
      <c r="P4463" s="3">
        <v>572</v>
      </c>
      <c r="Q4463" s="3">
        <v>414.04</v>
      </c>
      <c r="R4463" s="3">
        <v>797.27</v>
      </c>
      <c r="S4463" s="3">
        <v>72.38</v>
      </c>
      <c r="T4463" s="3">
        <v>51.93</v>
      </c>
      <c r="U4463" s="3" t="s">
        <v>60</v>
      </c>
      <c r="V4463" s="3" t="s">
        <v>60</v>
      </c>
      <c r="W4463" s="3" t="s">
        <v>60</v>
      </c>
      <c r="X4463" s="3" t="s">
        <v>60</v>
      </c>
      <c r="Y4463" s="3" t="s">
        <v>60</v>
      </c>
      <c r="Z4463" s="3" t="s">
        <v>60</v>
      </c>
    </row>
    <row r="4464" spans="1:26" x14ac:dyDescent="0.3">
      <c r="A4464" s="2" t="s">
        <v>815</v>
      </c>
      <c r="B4464" s="2" t="s">
        <v>816</v>
      </c>
      <c r="C4464" s="2">
        <v>360</v>
      </c>
      <c r="D4464" s="2" t="s">
        <v>23</v>
      </c>
      <c r="E4464" s="2" t="s">
        <v>319</v>
      </c>
      <c r="F4464" s="2" t="s">
        <v>58</v>
      </c>
      <c r="G4464" s="2" t="s">
        <v>328</v>
      </c>
      <c r="H4464" s="2" t="s">
        <v>12</v>
      </c>
      <c r="I4464" s="2">
        <v>540</v>
      </c>
      <c r="J4464" s="2">
        <v>1051</v>
      </c>
      <c r="K4464" s="2">
        <v>67</v>
      </c>
      <c r="L4464" s="2">
        <v>45.81</v>
      </c>
      <c r="M4464" s="2">
        <v>64.22</v>
      </c>
      <c r="N4464" s="2">
        <v>68.37</v>
      </c>
      <c r="O4464" s="2">
        <v>71.33</v>
      </c>
      <c r="P4464" s="2">
        <v>812</v>
      </c>
      <c r="Q4464" s="2">
        <v>587.4</v>
      </c>
      <c r="R4464" s="2">
        <v>1062.19</v>
      </c>
      <c r="S4464" s="2">
        <v>72.34</v>
      </c>
      <c r="T4464" s="2">
        <v>55.3</v>
      </c>
      <c r="U4464" s="2" t="s">
        <v>60</v>
      </c>
      <c r="V4464" s="2" t="s">
        <v>60</v>
      </c>
      <c r="W4464" s="2" t="s">
        <v>60</v>
      </c>
      <c r="X4464" s="2" t="s">
        <v>60</v>
      </c>
      <c r="Y4464" s="2" t="s">
        <v>60</v>
      </c>
      <c r="Z4464" s="2" t="s">
        <v>60</v>
      </c>
    </row>
    <row r="4465" spans="1:26" x14ac:dyDescent="0.3">
      <c r="A4465" s="3" t="s">
        <v>815</v>
      </c>
      <c r="B4465" s="3" t="s">
        <v>816</v>
      </c>
      <c r="C4465" s="3">
        <v>361</v>
      </c>
      <c r="D4465" s="3" t="s">
        <v>23</v>
      </c>
      <c r="E4465" s="3" t="s">
        <v>319</v>
      </c>
      <c r="F4465" s="3" t="s">
        <v>58</v>
      </c>
      <c r="G4465" s="3" t="s">
        <v>338</v>
      </c>
      <c r="H4465" s="3" t="s">
        <v>60</v>
      </c>
      <c r="I4465" s="3">
        <v>250</v>
      </c>
      <c r="J4465" s="3">
        <v>986</v>
      </c>
      <c r="K4465" s="3">
        <v>102</v>
      </c>
      <c r="L4465" s="3">
        <v>143.30000000000001</v>
      </c>
      <c r="M4465" s="3">
        <v>163.68</v>
      </c>
      <c r="N4465" s="3">
        <v>140.49</v>
      </c>
      <c r="O4465" s="3">
        <v>87.55</v>
      </c>
      <c r="P4465" s="3">
        <v>485</v>
      </c>
      <c r="Q4465" s="3">
        <v>605.98</v>
      </c>
      <c r="R4465" s="3">
        <v>668.35</v>
      </c>
      <c r="S4465" s="3">
        <v>124.94</v>
      </c>
      <c r="T4465" s="3">
        <v>90.67</v>
      </c>
      <c r="U4465" s="3" t="s">
        <v>60</v>
      </c>
      <c r="V4465" s="3" t="s">
        <v>60</v>
      </c>
      <c r="W4465" s="3" t="s">
        <v>60</v>
      </c>
      <c r="X4465" s="3" t="s">
        <v>60</v>
      </c>
      <c r="Y4465" s="3" t="s">
        <v>60</v>
      </c>
      <c r="Z4465" s="3" t="s">
        <v>60</v>
      </c>
    </row>
    <row r="4466" spans="1:26" x14ac:dyDescent="0.3">
      <c r="A4466" s="2" t="s">
        <v>815</v>
      </c>
      <c r="B4466" s="2" t="s">
        <v>816</v>
      </c>
      <c r="C4466" s="2">
        <v>362</v>
      </c>
      <c r="D4466" s="2" t="s">
        <v>23</v>
      </c>
      <c r="E4466" s="2" t="s">
        <v>319</v>
      </c>
      <c r="F4466" s="2" t="s">
        <v>58</v>
      </c>
      <c r="G4466" s="2" t="s">
        <v>339</v>
      </c>
      <c r="H4466" s="2" t="s">
        <v>60</v>
      </c>
      <c r="I4466" s="2">
        <v>1200</v>
      </c>
      <c r="J4466" s="2">
        <v>2114</v>
      </c>
      <c r="K4466" s="2">
        <v>112</v>
      </c>
      <c r="L4466" s="2">
        <v>67.650000000000006</v>
      </c>
      <c r="M4466" s="2">
        <v>54.55</v>
      </c>
      <c r="N4466" s="2">
        <v>60.4</v>
      </c>
      <c r="O4466" s="2">
        <v>124.01</v>
      </c>
      <c r="P4466" s="2">
        <v>1645</v>
      </c>
      <c r="Q4466" s="2">
        <v>2270.66</v>
      </c>
      <c r="R4466" s="2">
        <v>3175.24</v>
      </c>
      <c r="S4466" s="2">
        <v>138.03</v>
      </c>
      <c r="T4466" s="2">
        <v>71.510000000000005</v>
      </c>
      <c r="U4466" s="2" t="s">
        <v>60</v>
      </c>
      <c r="V4466" s="2" t="s">
        <v>60</v>
      </c>
      <c r="W4466" s="2" t="s">
        <v>60</v>
      </c>
      <c r="X4466" s="2" t="s">
        <v>60</v>
      </c>
      <c r="Y4466" s="2" t="s">
        <v>60</v>
      </c>
      <c r="Z4466" s="2" t="s">
        <v>60</v>
      </c>
    </row>
    <row r="4467" spans="1:26" x14ac:dyDescent="0.3">
      <c r="A4467" s="3" t="s">
        <v>815</v>
      </c>
      <c r="B4467" s="3" t="s">
        <v>816</v>
      </c>
      <c r="C4467" s="3">
        <v>363</v>
      </c>
      <c r="D4467" s="3" t="s">
        <v>23</v>
      </c>
      <c r="E4467" s="3" t="s">
        <v>319</v>
      </c>
      <c r="F4467" s="3" t="s">
        <v>58</v>
      </c>
      <c r="G4467" s="3" t="s">
        <v>340</v>
      </c>
      <c r="H4467" s="3" t="s">
        <v>12</v>
      </c>
      <c r="I4467" s="3">
        <v>1450</v>
      </c>
      <c r="J4467" s="3">
        <v>3100</v>
      </c>
      <c r="K4467" s="3">
        <v>214</v>
      </c>
      <c r="L4467" s="3">
        <v>210.95</v>
      </c>
      <c r="M4467" s="3">
        <v>218.23</v>
      </c>
      <c r="N4467" s="3">
        <v>98.57</v>
      </c>
      <c r="O4467" s="3">
        <v>96.66</v>
      </c>
      <c r="P4467" s="3">
        <v>2130</v>
      </c>
      <c r="Q4467" s="3">
        <v>2876.64</v>
      </c>
      <c r="R4467" s="3">
        <v>3843.59</v>
      </c>
      <c r="S4467" s="3">
        <v>135.05000000000001</v>
      </c>
      <c r="T4467" s="3">
        <v>74.84</v>
      </c>
      <c r="U4467" s="3" t="s">
        <v>60</v>
      </c>
      <c r="V4467" s="3" t="s">
        <v>60</v>
      </c>
      <c r="W4467" s="3" t="s">
        <v>60</v>
      </c>
      <c r="X4467" s="3" t="s">
        <v>60</v>
      </c>
      <c r="Y4467" s="3" t="s">
        <v>60</v>
      </c>
      <c r="Z4467" s="3" t="s">
        <v>60</v>
      </c>
    </row>
    <row r="4468" spans="1:26" x14ac:dyDescent="0.3">
      <c r="A4468" s="2" t="s">
        <v>815</v>
      </c>
      <c r="B4468" s="2" t="s">
        <v>816</v>
      </c>
      <c r="C4468" s="2">
        <v>364</v>
      </c>
      <c r="D4468" s="2" t="s">
        <v>23</v>
      </c>
      <c r="E4468" s="2" t="s">
        <v>319</v>
      </c>
      <c r="F4468" s="2" t="s">
        <v>58</v>
      </c>
      <c r="G4468" s="2" t="s">
        <v>58</v>
      </c>
      <c r="H4468" s="2" t="s">
        <v>12</v>
      </c>
      <c r="I4468" s="2">
        <v>1990</v>
      </c>
      <c r="J4468" s="2">
        <v>4151</v>
      </c>
      <c r="K4468" s="2">
        <v>281</v>
      </c>
      <c r="L4468" s="2">
        <v>256.76</v>
      </c>
      <c r="M4468" s="2">
        <v>282.45</v>
      </c>
      <c r="N4468" s="2">
        <v>91.37</v>
      </c>
      <c r="O4468" s="2">
        <v>90.9</v>
      </c>
      <c r="P4468" s="2">
        <v>2942</v>
      </c>
      <c r="Q4468" s="2">
        <v>3464.04</v>
      </c>
      <c r="R4468" s="2">
        <v>4905.78</v>
      </c>
      <c r="S4468" s="2">
        <v>117.74</v>
      </c>
      <c r="T4468" s="2">
        <v>70.61</v>
      </c>
      <c r="U4468" s="2" t="s">
        <v>60</v>
      </c>
      <c r="V4468" s="2" t="s">
        <v>60</v>
      </c>
      <c r="W4468" s="2" t="s">
        <v>60</v>
      </c>
      <c r="X4468" s="2" t="s">
        <v>60</v>
      </c>
      <c r="Y4468" s="2" t="s">
        <v>60</v>
      </c>
      <c r="Z4468" s="2" t="s">
        <v>60</v>
      </c>
    </row>
    <row r="4469" spans="1:26" x14ac:dyDescent="0.3">
      <c r="A4469" s="3" t="s">
        <v>815</v>
      </c>
      <c r="B4469" s="3" t="s">
        <v>816</v>
      </c>
      <c r="C4469" s="3">
        <v>365</v>
      </c>
      <c r="D4469" s="3" t="s">
        <v>23</v>
      </c>
      <c r="E4469" s="3" t="s">
        <v>319</v>
      </c>
      <c r="F4469" s="3" t="s">
        <v>65</v>
      </c>
      <c r="G4469" s="3" t="s">
        <v>806</v>
      </c>
      <c r="H4469" s="3" t="s">
        <v>60</v>
      </c>
      <c r="I4469" s="3">
        <v>1980</v>
      </c>
      <c r="J4469" s="3">
        <v>6500</v>
      </c>
      <c r="K4469" s="3">
        <v>537</v>
      </c>
      <c r="L4469" s="3">
        <v>755.24</v>
      </c>
      <c r="M4469" s="3">
        <v>272.86</v>
      </c>
      <c r="N4469" s="3">
        <v>140.63999999999999</v>
      </c>
      <c r="O4469" s="3">
        <v>276.79000000000002</v>
      </c>
      <c r="P4469" s="3">
        <v>4432</v>
      </c>
      <c r="Q4469" s="3">
        <v>8148.77</v>
      </c>
      <c r="R4469" s="3">
        <v>2590.96</v>
      </c>
      <c r="S4469" s="3">
        <v>183.86</v>
      </c>
      <c r="T4469" s="3">
        <v>314.51</v>
      </c>
      <c r="U4469" s="3">
        <v>37.67</v>
      </c>
      <c r="V4469" s="3">
        <v>52.98</v>
      </c>
      <c r="W4469" s="3">
        <v>19.14</v>
      </c>
      <c r="X4469" s="3">
        <v>38.22</v>
      </c>
      <c r="Y4469" s="3">
        <v>70.28</v>
      </c>
      <c r="Z4469" s="3">
        <v>22.35</v>
      </c>
    </row>
    <row r="4470" spans="1:26" x14ac:dyDescent="0.3">
      <c r="A4470" s="2" t="s">
        <v>815</v>
      </c>
      <c r="B4470" s="2" t="s">
        <v>816</v>
      </c>
      <c r="C4470" s="2">
        <v>366</v>
      </c>
      <c r="D4470" s="2" t="s">
        <v>23</v>
      </c>
      <c r="E4470" s="2" t="s">
        <v>319</v>
      </c>
      <c r="F4470" s="2" t="s">
        <v>65</v>
      </c>
      <c r="G4470" s="2" t="s">
        <v>807</v>
      </c>
      <c r="H4470" s="2" t="s">
        <v>60</v>
      </c>
      <c r="I4470" s="2">
        <v>2640</v>
      </c>
      <c r="J4470" s="2">
        <v>9600</v>
      </c>
      <c r="K4470" s="2">
        <v>822</v>
      </c>
      <c r="L4470" s="2">
        <v>1286.8800000000001</v>
      </c>
      <c r="M4470" s="2">
        <v>58.18</v>
      </c>
      <c r="N4470" s="2">
        <v>156.55000000000001</v>
      </c>
      <c r="O4470" s="2">
        <v>2211.89</v>
      </c>
      <c r="P4470" s="2">
        <v>6644</v>
      </c>
      <c r="Q4470" s="2">
        <v>5440.91</v>
      </c>
      <c r="R4470" s="2">
        <v>4373.18</v>
      </c>
      <c r="S4470" s="2">
        <v>81.89</v>
      </c>
      <c r="T4470" s="2">
        <v>124.42</v>
      </c>
      <c r="U4470" s="2">
        <v>43.24</v>
      </c>
      <c r="V4470" s="2">
        <v>67.7</v>
      </c>
      <c r="W4470" s="2">
        <v>3.06</v>
      </c>
      <c r="X4470" s="2">
        <v>42.98</v>
      </c>
      <c r="Y4470" s="2">
        <v>35.19</v>
      </c>
      <c r="Z4470" s="2">
        <v>28.29</v>
      </c>
    </row>
    <row r="4471" spans="1:26" x14ac:dyDescent="0.3">
      <c r="A4471" s="3" t="s">
        <v>815</v>
      </c>
      <c r="B4471" s="3" t="s">
        <v>816</v>
      </c>
      <c r="C4471" s="3">
        <v>367</v>
      </c>
      <c r="D4471" s="3" t="s">
        <v>23</v>
      </c>
      <c r="E4471" s="3" t="s">
        <v>319</v>
      </c>
      <c r="F4471" s="3" t="s">
        <v>65</v>
      </c>
      <c r="G4471" s="3" t="s">
        <v>184</v>
      </c>
      <c r="H4471" s="3" t="s">
        <v>74</v>
      </c>
      <c r="I4471" s="3">
        <v>4620</v>
      </c>
      <c r="J4471" s="3">
        <v>16100</v>
      </c>
      <c r="K4471" s="3">
        <v>1359</v>
      </c>
      <c r="L4471" s="3">
        <v>2042.12</v>
      </c>
      <c r="M4471" s="3">
        <v>331.04</v>
      </c>
      <c r="N4471" s="3">
        <v>150.27000000000001</v>
      </c>
      <c r="O4471" s="3">
        <v>616.88</v>
      </c>
      <c r="P4471" s="3">
        <v>11076</v>
      </c>
      <c r="Q4471" s="3">
        <v>13589.68</v>
      </c>
      <c r="R4471" s="3">
        <v>6964.14</v>
      </c>
      <c r="S4471" s="3">
        <v>122.69</v>
      </c>
      <c r="T4471" s="3">
        <v>195.14</v>
      </c>
      <c r="U4471" s="3">
        <v>40.85</v>
      </c>
      <c r="V4471" s="3">
        <v>61.39</v>
      </c>
      <c r="W4471" s="3">
        <v>9.9499999999999993</v>
      </c>
      <c r="X4471" s="3">
        <v>40.94</v>
      </c>
      <c r="Y4471" s="3">
        <v>50.23</v>
      </c>
      <c r="Z4471" s="3">
        <v>25.74</v>
      </c>
    </row>
    <row r="4472" spans="1:26" x14ac:dyDescent="0.3">
      <c r="A4472" s="2" t="s">
        <v>815</v>
      </c>
      <c r="B4472" s="2" t="s">
        <v>816</v>
      </c>
      <c r="C4472" s="2">
        <v>368</v>
      </c>
      <c r="D4472" s="2" t="s">
        <v>23</v>
      </c>
      <c r="E4472" s="2" t="s">
        <v>319</v>
      </c>
      <c r="F4472" s="2" t="s">
        <v>65</v>
      </c>
      <c r="G4472" s="2" t="s">
        <v>343</v>
      </c>
      <c r="H4472" s="2" t="s">
        <v>60</v>
      </c>
      <c r="I4472" s="2">
        <v>4000</v>
      </c>
      <c r="J4472" s="2">
        <v>11500</v>
      </c>
      <c r="K4472" s="2">
        <v>1003</v>
      </c>
      <c r="L4472" s="2">
        <v>1761.15</v>
      </c>
      <c r="M4472" s="2">
        <v>1127.9000000000001</v>
      </c>
      <c r="N4472" s="2">
        <v>175.59</v>
      </c>
      <c r="O4472" s="2">
        <v>156.13999999999999</v>
      </c>
      <c r="P4472" s="2">
        <v>7650</v>
      </c>
      <c r="Q4472" s="2">
        <v>13152.78</v>
      </c>
      <c r="R4472" s="2">
        <v>9677.57</v>
      </c>
      <c r="S4472" s="2">
        <v>171.93</v>
      </c>
      <c r="T4472" s="2">
        <v>135.91</v>
      </c>
      <c r="U4472" s="2">
        <v>34.83</v>
      </c>
      <c r="V4472" s="2">
        <v>61.15</v>
      </c>
      <c r="W4472" s="2">
        <v>39.159999999999997</v>
      </c>
      <c r="X4472" s="2">
        <v>32.659999999999997</v>
      </c>
      <c r="Y4472" s="2">
        <v>56.15</v>
      </c>
      <c r="Z4472" s="2">
        <v>41.31</v>
      </c>
    </row>
    <row r="4473" spans="1:26" x14ac:dyDescent="0.3">
      <c r="A4473" s="3" t="s">
        <v>815</v>
      </c>
      <c r="B4473" s="3" t="s">
        <v>816</v>
      </c>
      <c r="C4473" s="3">
        <v>369</v>
      </c>
      <c r="D4473" s="3" t="s">
        <v>23</v>
      </c>
      <c r="E4473" s="3" t="s">
        <v>319</v>
      </c>
      <c r="F4473" s="3" t="s">
        <v>65</v>
      </c>
      <c r="G4473" s="3" t="s">
        <v>344</v>
      </c>
      <c r="H4473" s="3" t="s">
        <v>74</v>
      </c>
      <c r="I4473" s="3">
        <v>4000</v>
      </c>
      <c r="J4473" s="3">
        <v>11500</v>
      </c>
      <c r="K4473" s="3">
        <v>1003</v>
      </c>
      <c r="L4473" s="3">
        <v>1761.15</v>
      </c>
      <c r="M4473" s="3">
        <v>1127.9000000000001</v>
      </c>
      <c r="N4473" s="3">
        <v>175.59</v>
      </c>
      <c r="O4473" s="3">
        <v>156.13999999999999</v>
      </c>
      <c r="P4473" s="3">
        <v>7650</v>
      </c>
      <c r="Q4473" s="3">
        <v>13152.78</v>
      </c>
      <c r="R4473" s="3">
        <v>9677.57</v>
      </c>
      <c r="S4473" s="3">
        <v>171.93</v>
      </c>
      <c r="T4473" s="3">
        <v>135.91</v>
      </c>
      <c r="U4473" s="3">
        <v>34.83</v>
      </c>
      <c r="V4473" s="3">
        <v>61.15</v>
      </c>
      <c r="W4473" s="3">
        <v>39.159999999999997</v>
      </c>
      <c r="X4473" s="3">
        <v>32.659999999999997</v>
      </c>
      <c r="Y4473" s="3">
        <v>56.15</v>
      </c>
      <c r="Z4473" s="3">
        <v>41.31</v>
      </c>
    </row>
    <row r="4474" spans="1:26" x14ac:dyDescent="0.3">
      <c r="A4474" s="2" t="s">
        <v>815</v>
      </c>
      <c r="B4474" s="2" t="s">
        <v>816</v>
      </c>
      <c r="C4474" s="2">
        <v>370</v>
      </c>
      <c r="D4474" s="2" t="s">
        <v>23</v>
      </c>
      <c r="E4474" s="2" t="s">
        <v>319</v>
      </c>
      <c r="F4474" s="2" t="s">
        <v>65</v>
      </c>
      <c r="G4474" s="2" t="s">
        <v>345</v>
      </c>
      <c r="H4474" s="2" t="s">
        <v>60</v>
      </c>
      <c r="I4474" s="2">
        <v>1200</v>
      </c>
      <c r="J4474" s="2">
        <v>2000</v>
      </c>
      <c r="K4474" s="2">
        <v>164</v>
      </c>
      <c r="L4474" s="2">
        <v>383.12</v>
      </c>
      <c r="M4474" s="2">
        <v>405.42</v>
      </c>
      <c r="N4474" s="2">
        <v>233.61</v>
      </c>
      <c r="O4474" s="2">
        <v>94.5</v>
      </c>
      <c r="P4474" s="2">
        <v>1332</v>
      </c>
      <c r="Q4474" s="2">
        <v>2945.07</v>
      </c>
      <c r="R4474" s="2">
        <v>684.96</v>
      </c>
      <c r="S4474" s="2">
        <v>221.1</v>
      </c>
      <c r="T4474" s="2">
        <v>429.96</v>
      </c>
      <c r="U4474" s="2">
        <v>18.98</v>
      </c>
      <c r="V4474" s="2">
        <v>44.34</v>
      </c>
      <c r="W4474" s="2">
        <v>46.92</v>
      </c>
      <c r="X4474" s="2">
        <v>18.95</v>
      </c>
      <c r="Y4474" s="2">
        <v>41.91</v>
      </c>
      <c r="Z4474" s="2">
        <v>9.75</v>
      </c>
    </row>
    <row r="4475" spans="1:26" x14ac:dyDescent="0.3">
      <c r="A4475" s="3" t="s">
        <v>815</v>
      </c>
      <c r="B4475" s="3" t="s">
        <v>816</v>
      </c>
      <c r="C4475" s="3">
        <v>371</v>
      </c>
      <c r="D4475" s="3" t="s">
        <v>23</v>
      </c>
      <c r="E4475" s="3" t="s">
        <v>319</v>
      </c>
      <c r="F4475" s="3" t="s">
        <v>65</v>
      </c>
      <c r="G4475" s="3" t="s">
        <v>346</v>
      </c>
      <c r="H4475" s="3" t="s">
        <v>74</v>
      </c>
      <c r="I4475" s="3">
        <v>1200</v>
      </c>
      <c r="J4475" s="3">
        <v>2000</v>
      </c>
      <c r="K4475" s="3">
        <v>164</v>
      </c>
      <c r="L4475" s="3">
        <v>383.12</v>
      </c>
      <c r="M4475" s="3">
        <v>405.42</v>
      </c>
      <c r="N4475" s="3">
        <v>233.61</v>
      </c>
      <c r="O4475" s="3">
        <v>94.5</v>
      </c>
      <c r="P4475" s="3">
        <v>1332</v>
      </c>
      <c r="Q4475" s="3">
        <v>2945.07</v>
      </c>
      <c r="R4475" s="3">
        <v>684.96</v>
      </c>
      <c r="S4475" s="3">
        <v>221.1</v>
      </c>
      <c r="T4475" s="3">
        <v>429.96</v>
      </c>
      <c r="U4475" s="3">
        <v>18.98</v>
      </c>
      <c r="V4475" s="3">
        <v>44.34</v>
      </c>
      <c r="W4475" s="3">
        <v>46.92</v>
      </c>
      <c r="X4475" s="3">
        <v>18.95</v>
      </c>
      <c r="Y4475" s="3">
        <v>41.91</v>
      </c>
      <c r="Z4475" s="3">
        <v>9.75</v>
      </c>
    </row>
    <row r="4476" spans="1:26" x14ac:dyDescent="0.3">
      <c r="A4476" s="2" t="s">
        <v>815</v>
      </c>
      <c r="B4476" s="2" t="s">
        <v>816</v>
      </c>
      <c r="C4476" s="2">
        <v>372</v>
      </c>
      <c r="D4476" s="2" t="s">
        <v>23</v>
      </c>
      <c r="E4476" s="2" t="s">
        <v>319</v>
      </c>
      <c r="F4476" s="2" t="s">
        <v>65</v>
      </c>
      <c r="G4476" s="2" t="s">
        <v>347</v>
      </c>
      <c r="H4476" s="2" t="s">
        <v>60</v>
      </c>
      <c r="I4476" s="2">
        <v>500</v>
      </c>
      <c r="J4476" s="2">
        <v>2800</v>
      </c>
      <c r="K4476" s="2">
        <v>238</v>
      </c>
      <c r="L4476" s="2">
        <v>255.81</v>
      </c>
      <c r="M4476" s="2">
        <v>262.44</v>
      </c>
      <c r="N4476" s="2">
        <v>107.48</v>
      </c>
      <c r="O4476" s="2">
        <v>97.47</v>
      </c>
      <c r="P4476" s="2">
        <v>1827</v>
      </c>
      <c r="Q4476" s="2">
        <v>1917</v>
      </c>
      <c r="R4476" s="2">
        <v>1789.1</v>
      </c>
      <c r="S4476" s="2">
        <v>104.93</v>
      </c>
      <c r="T4476" s="2">
        <v>107.15</v>
      </c>
      <c r="U4476" s="2">
        <v>66.11</v>
      </c>
      <c r="V4476" s="2">
        <v>71.06</v>
      </c>
      <c r="W4476" s="2">
        <v>72.900000000000006</v>
      </c>
      <c r="X4476" s="2">
        <v>62.4</v>
      </c>
      <c r="Y4476" s="2">
        <v>65.47</v>
      </c>
      <c r="Z4476" s="2">
        <v>61.1</v>
      </c>
    </row>
    <row r="4477" spans="1:26" x14ac:dyDescent="0.3">
      <c r="A4477" s="3" t="s">
        <v>815</v>
      </c>
      <c r="B4477" s="3" t="s">
        <v>816</v>
      </c>
      <c r="C4477" s="3">
        <v>373</v>
      </c>
      <c r="D4477" s="3" t="s">
        <v>23</v>
      </c>
      <c r="E4477" s="3" t="s">
        <v>319</v>
      </c>
      <c r="F4477" s="3" t="s">
        <v>65</v>
      </c>
      <c r="G4477" s="3" t="s">
        <v>348</v>
      </c>
      <c r="H4477" s="3" t="s">
        <v>74</v>
      </c>
      <c r="I4477" s="3">
        <v>500</v>
      </c>
      <c r="J4477" s="3">
        <v>2800</v>
      </c>
      <c r="K4477" s="3">
        <v>238</v>
      </c>
      <c r="L4477" s="3">
        <v>255.81</v>
      </c>
      <c r="M4477" s="3">
        <v>262.44</v>
      </c>
      <c r="N4477" s="3">
        <v>107.48</v>
      </c>
      <c r="O4477" s="3">
        <v>97.47</v>
      </c>
      <c r="P4477" s="3">
        <v>1827</v>
      </c>
      <c r="Q4477" s="3">
        <v>1917</v>
      </c>
      <c r="R4477" s="3">
        <v>1789.1</v>
      </c>
      <c r="S4477" s="3">
        <v>104.93</v>
      </c>
      <c r="T4477" s="3">
        <v>107.15</v>
      </c>
      <c r="U4477" s="3">
        <v>66.11</v>
      </c>
      <c r="V4477" s="3">
        <v>71.06</v>
      </c>
      <c r="W4477" s="3">
        <v>72.900000000000006</v>
      </c>
      <c r="X4477" s="3">
        <v>62.4</v>
      </c>
      <c r="Y4477" s="3">
        <v>65.47</v>
      </c>
      <c r="Z4477" s="3">
        <v>61.1</v>
      </c>
    </row>
    <row r="4478" spans="1:26" x14ac:dyDescent="0.3">
      <c r="A4478" s="2" t="s">
        <v>815</v>
      </c>
      <c r="B4478" s="2" t="s">
        <v>816</v>
      </c>
      <c r="C4478" s="2">
        <v>374</v>
      </c>
      <c r="D4478" s="2" t="s">
        <v>23</v>
      </c>
      <c r="E4478" s="2" t="s">
        <v>319</v>
      </c>
      <c r="F4478" s="2" t="s">
        <v>65</v>
      </c>
      <c r="G4478" s="2" t="s">
        <v>349</v>
      </c>
      <c r="H4478" s="2" t="s">
        <v>60</v>
      </c>
      <c r="I4478" s="2">
        <v>362</v>
      </c>
      <c r="J4478" s="2">
        <v>2750</v>
      </c>
      <c r="K4478" s="2">
        <v>195</v>
      </c>
      <c r="L4478" s="2">
        <v>198.69</v>
      </c>
      <c r="M4478" s="2">
        <v>170.45</v>
      </c>
      <c r="N4478" s="2">
        <v>101.89</v>
      </c>
      <c r="O4478" s="2">
        <v>116.57</v>
      </c>
      <c r="P4478" s="2">
        <v>1931</v>
      </c>
      <c r="Q4478" s="2">
        <v>1963.53</v>
      </c>
      <c r="R4478" s="2">
        <v>1880.76</v>
      </c>
      <c r="S4478" s="2">
        <v>101.68</v>
      </c>
      <c r="T4478" s="2">
        <v>104.4</v>
      </c>
      <c r="U4478" s="2">
        <v>74.819999999999993</v>
      </c>
      <c r="V4478" s="2">
        <v>76.23</v>
      </c>
      <c r="W4478" s="2">
        <v>65.400000000000006</v>
      </c>
      <c r="X4478" s="2">
        <v>91.09</v>
      </c>
      <c r="Y4478" s="2">
        <v>92.62</v>
      </c>
      <c r="Z4478" s="2">
        <v>88.72</v>
      </c>
    </row>
    <row r="4479" spans="1:26" x14ac:dyDescent="0.3">
      <c r="A4479" s="3" t="s">
        <v>815</v>
      </c>
      <c r="B4479" s="3" t="s">
        <v>816</v>
      </c>
      <c r="C4479" s="3">
        <v>375</v>
      </c>
      <c r="D4479" s="3" t="s">
        <v>23</v>
      </c>
      <c r="E4479" s="3" t="s">
        <v>319</v>
      </c>
      <c r="F4479" s="3" t="s">
        <v>65</v>
      </c>
      <c r="G4479" s="3" t="s">
        <v>350</v>
      </c>
      <c r="H4479" s="3" t="s">
        <v>74</v>
      </c>
      <c r="I4479" s="3">
        <v>362</v>
      </c>
      <c r="J4479" s="3">
        <v>2750</v>
      </c>
      <c r="K4479" s="3">
        <v>195</v>
      </c>
      <c r="L4479" s="3">
        <v>198.69</v>
      </c>
      <c r="M4479" s="3">
        <v>170.45</v>
      </c>
      <c r="N4479" s="3">
        <v>101.89</v>
      </c>
      <c r="O4479" s="3">
        <v>116.57</v>
      </c>
      <c r="P4479" s="3">
        <v>1931</v>
      </c>
      <c r="Q4479" s="3">
        <v>1963.53</v>
      </c>
      <c r="R4479" s="3">
        <v>1880.76</v>
      </c>
      <c r="S4479" s="3">
        <v>101.68</v>
      </c>
      <c r="T4479" s="3">
        <v>104.4</v>
      </c>
      <c r="U4479" s="3">
        <v>74.819999999999993</v>
      </c>
      <c r="V4479" s="3">
        <v>76.23</v>
      </c>
      <c r="W4479" s="3">
        <v>65.400000000000006</v>
      </c>
      <c r="X4479" s="3">
        <v>91.09</v>
      </c>
      <c r="Y4479" s="3">
        <v>92.62</v>
      </c>
      <c r="Z4479" s="3">
        <v>88.72</v>
      </c>
    </row>
    <row r="4480" spans="1:26" x14ac:dyDescent="0.3">
      <c r="A4480" s="2" t="s">
        <v>815</v>
      </c>
      <c r="B4480" s="2" t="s">
        <v>816</v>
      </c>
      <c r="C4480" s="2">
        <v>376</v>
      </c>
      <c r="D4480" s="2" t="s">
        <v>23</v>
      </c>
      <c r="E4480" s="2" t="s">
        <v>319</v>
      </c>
      <c r="F4480" s="2" t="s">
        <v>65</v>
      </c>
      <c r="G4480" s="2" t="s">
        <v>65</v>
      </c>
      <c r="H4480" s="2" t="s">
        <v>75</v>
      </c>
      <c r="I4480" s="2">
        <v>10682</v>
      </c>
      <c r="J4480" s="2">
        <v>35150</v>
      </c>
      <c r="K4480" s="2">
        <v>2959</v>
      </c>
      <c r="L4480" s="2">
        <v>4640.8900000000003</v>
      </c>
      <c r="M4480" s="2">
        <v>2297.25</v>
      </c>
      <c r="N4480" s="2">
        <v>156.84</v>
      </c>
      <c r="O4480" s="2">
        <v>202.02</v>
      </c>
      <c r="P4480" s="2">
        <v>23816</v>
      </c>
      <c r="Q4480" s="2">
        <v>33568.06</v>
      </c>
      <c r="R4480" s="2">
        <v>20996.53</v>
      </c>
      <c r="S4480" s="2">
        <v>140.94999999999999</v>
      </c>
      <c r="T4480" s="2">
        <v>159.87</v>
      </c>
      <c r="U4480" s="2">
        <v>38.47</v>
      </c>
      <c r="V4480" s="2">
        <v>60.34</v>
      </c>
      <c r="W4480" s="2">
        <v>29.87</v>
      </c>
      <c r="X4480" s="2">
        <v>38.07</v>
      </c>
      <c r="Y4480" s="2">
        <v>53.66</v>
      </c>
      <c r="Z4480" s="2">
        <v>33.57</v>
      </c>
    </row>
    <row r="4481" spans="1:26" x14ac:dyDescent="0.3">
      <c r="A4481" s="3" t="s">
        <v>815</v>
      </c>
      <c r="B4481" s="3" t="s">
        <v>816</v>
      </c>
      <c r="C4481" s="3">
        <v>377</v>
      </c>
      <c r="D4481" s="3" t="s">
        <v>23</v>
      </c>
      <c r="E4481" s="3" t="s">
        <v>319</v>
      </c>
      <c r="F4481" s="3" t="s">
        <v>78</v>
      </c>
      <c r="G4481" s="3" t="s">
        <v>351</v>
      </c>
      <c r="H4481" s="3" t="s">
        <v>60</v>
      </c>
      <c r="I4481" s="3">
        <v>655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 t="s">
        <v>60</v>
      </c>
      <c r="V4481" s="3" t="s">
        <v>60</v>
      </c>
      <c r="W4481" s="3" t="s">
        <v>60</v>
      </c>
      <c r="X4481" s="3" t="s">
        <v>60</v>
      </c>
      <c r="Y4481" s="3" t="s">
        <v>60</v>
      </c>
      <c r="Z4481" s="3" t="s">
        <v>60</v>
      </c>
    </row>
    <row r="4482" spans="1:26" x14ac:dyDescent="0.3">
      <c r="A4482" s="2" t="s">
        <v>815</v>
      </c>
      <c r="B4482" s="2" t="s">
        <v>816</v>
      </c>
      <c r="C4482" s="2">
        <v>378</v>
      </c>
      <c r="D4482" s="2" t="s">
        <v>23</v>
      </c>
      <c r="E4482" s="2" t="s">
        <v>319</v>
      </c>
      <c r="F4482" s="2" t="s">
        <v>78</v>
      </c>
      <c r="G4482" s="2" t="s">
        <v>352</v>
      </c>
      <c r="H4482" s="2" t="s">
        <v>16</v>
      </c>
      <c r="I4482" s="2">
        <v>655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 t="s">
        <v>60</v>
      </c>
      <c r="V4482" s="2" t="s">
        <v>60</v>
      </c>
      <c r="W4482" s="2" t="s">
        <v>60</v>
      </c>
      <c r="X4482" s="2" t="s">
        <v>60</v>
      </c>
      <c r="Y4482" s="2" t="s">
        <v>60</v>
      </c>
      <c r="Z4482" s="2" t="s">
        <v>60</v>
      </c>
    </row>
    <row r="4483" spans="1:26" x14ac:dyDescent="0.3">
      <c r="A4483" s="3" t="s">
        <v>815</v>
      </c>
      <c r="B4483" s="3" t="s">
        <v>816</v>
      </c>
      <c r="C4483" s="3">
        <v>379</v>
      </c>
      <c r="D4483" s="3" t="s">
        <v>23</v>
      </c>
      <c r="E4483" s="3" t="s">
        <v>319</v>
      </c>
      <c r="F4483" s="3" t="s">
        <v>78</v>
      </c>
      <c r="G4483" s="3" t="s">
        <v>353</v>
      </c>
      <c r="H4483" s="3" t="s">
        <v>60</v>
      </c>
      <c r="I4483" s="3">
        <v>515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 t="s">
        <v>60</v>
      </c>
      <c r="V4483" s="3" t="s">
        <v>60</v>
      </c>
      <c r="W4483" s="3" t="s">
        <v>60</v>
      </c>
      <c r="X4483" s="3" t="s">
        <v>60</v>
      </c>
      <c r="Y4483" s="3" t="s">
        <v>60</v>
      </c>
      <c r="Z4483" s="3" t="s">
        <v>60</v>
      </c>
    </row>
    <row r="4484" spans="1:26" x14ac:dyDescent="0.3">
      <c r="A4484" s="2" t="s">
        <v>815</v>
      </c>
      <c r="B4484" s="2" t="s">
        <v>816</v>
      </c>
      <c r="C4484" s="2">
        <v>380</v>
      </c>
      <c r="D4484" s="2" t="s">
        <v>23</v>
      </c>
      <c r="E4484" s="2" t="s">
        <v>319</v>
      </c>
      <c r="F4484" s="2" t="s">
        <v>78</v>
      </c>
      <c r="G4484" s="2" t="s">
        <v>354</v>
      </c>
      <c r="H4484" s="2" t="s">
        <v>16</v>
      </c>
      <c r="I4484" s="2">
        <v>515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 t="s">
        <v>60</v>
      </c>
      <c r="V4484" s="2" t="s">
        <v>60</v>
      </c>
      <c r="W4484" s="2" t="s">
        <v>60</v>
      </c>
      <c r="X4484" s="2" t="s">
        <v>60</v>
      </c>
      <c r="Y4484" s="2" t="s">
        <v>60</v>
      </c>
      <c r="Z4484" s="2" t="s">
        <v>60</v>
      </c>
    </row>
    <row r="4485" spans="1:26" x14ac:dyDescent="0.3">
      <c r="A4485" s="3" t="s">
        <v>815</v>
      </c>
      <c r="B4485" s="3" t="s">
        <v>816</v>
      </c>
      <c r="C4485" s="3">
        <v>381</v>
      </c>
      <c r="D4485" s="3" t="s">
        <v>23</v>
      </c>
      <c r="E4485" s="3" t="s">
        <v>319</v>
      </c>
      <c r="F4485" s="3" t="s">
        <v>78</v>
      </c>
      <c r="G4485" s="3" t="s">
        <v>355</v>
      </c>
      <c r="H4485" s="3" t="s">
        <v>60</v>
      </c>
      <c r="I4485" s="3">
        <v>160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  <c r="T4485" s="3">
        <v>0</v>
      </c>
      <c r="U4485" s="3" t="s">
        <v>60</v>
      </c>
      <c r="V4485" s="3" t="s">
        <v>60</v>
      </c>
      <c r="W4485" s="3" t="s">
        <v>60</v>
      </c>
      <c r="X4485" s="3" t="s">
        <v>60</v>
      </c>
      <c r="Y4485" s="3" t="s">
        <v>60</v>
      </c>
      <c r="Z4485" s="3" t="s">
        <v>60</v>
      </c>
    </row>
    <row r="4486" spans="1:26" x14ac:dyDescent="0.3">
      <c r="A4486" s="2" t="s">
        <v>815</v>
      </c>
      <c r="B4486" s="2" t="s">
        <v>816</v>
      </c>
      <c r="C4486" s="2">
        <v>382</v>
      </c>
      <c r="D4486" s="2" t="s">
        <v>23</v>
      </c>
      <c r="E4486" s="2" t="s">
        <v>319</v>
      </c>
      <c r="F4486" s="2" t="s">
        <v>78</v>
      </c>
      <c r="G4486" s="2" t="s">
        <v>356</v>
      </c>
      <c r="H4486" s="2" t="s">
        <v>60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 t="s">
        <v>60</v>
      </c>
      <c r="V4486" s="2" t="s">
        <v>60</v>
      </c>
      <c r="W4486" s="2" t="s">
        <v>60</v>
      </c>
      <c r="X4486" s="2" t="s">
        <v>60</v>
      </c>
      <c r="Y4486" s="2" t="s">
        <v>60</v>
      </c>
      <c r="Z4486" s="2" t="s">
        <v>60</v>
      </c>
    </row>
    <row r="4487" spans="1:26" x14ac:dyDescent="0.3">
      <c r="A4487" s="3" t="s">
        <v>815</v>
      </c>
      <c r="B4487" s="3" t="s">
        <v>816</v>
      </c>
      <c r="C4487" s="3">
        <v>383</v>
      </c>
      <c r="D4487" s="3" t="s">
        <v>23</v>
      </c>
      <c r="E4487" s="3" t="s">
        <v>319</v>
      </c>
      <c r="F4487" s="3" t="s">
        <v>78</v>
      </c>
      <c r="G4487" s="3" t="s">
        <v>348</v>
      </c>
      <c r="H4487" s="3" t="s">
        <v>16</v>
      </c>
      <c r="I4487" s="3">
        <v>160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  <c r="T4487" s="3">
        <v>0</v>
      </c>
      <c r="U4487" s="3" t="s">
        <v>60</v>
      </c>
      <c r="V4487" s="3" t="s">
        <v>60</v>
      </c>
      <c r="W4487" s="3" t="s">
        <v>60</v>
      </c>
      <c r="X4487" s="3" t="s">
        <v>60</v>
      </c>
      <c r="Y4487" s="3" t="s">
        <v>60</v>
      </c>
      <c r="Z4487" s="3" t="s">
        <v>60</v>
      </c>
    </row>
    <row r="4488" spans="1:26" x14ac:dyDescent="0.3">
      <c r="A4488" s="2" t="s">
        <v>815</v>
      </c>
      <c r="B4488" s="2" t="s">
        <v>816</v>
      </c>
      <c r="C4488" s="2">
        <v>384</v>
      </c>
      <c r="D4488" s="2" t="s">
        <v>23</v>
      </c>
      <c r="E4488" s="2" t="s">
        <v>319</v>
      </c>
      <c r="F4488" s="2" t="s">
        <v>78</v>
      </c>
      <c r="G4488" s="2" t="s">
        <v>357</v>
      </c>
      <c r="H4488" s="2" t="s">
        <v>60</v>
      </c>
      <c r="I4488" s="2">
        <v>1147.5</v>
      </c>
      <c r="J4488" s="2">
        <v>1700</v>
      </c>
      <c r="K4488" s="2">
        <v>142</v>
      </c>
      <c r="L4488" s="2">
        <v>98</v>
      </c>
      <c r="M4488" s="2">
        <v>185.73</v>
      </c>
      <c r="N4488" s="2">
        <v>69.010000000000005</v>
      </c>
      <c r="O4488" s="2">
        <v>52.76</v>
      </c>
      <c r="P4488" s="2">
        <v>1156</v>
      </c>
      <c r="Q4488" s="2">
        <v>2652.9</v>
      </c>
      <c r="R4488" s="2">
        <v>981.47</v>
      </c>
      <c r="S4488" s="2">
        <v>229.49</v>
      </c>
      <c r="T4488" s="2">
        <v>270.3</v>
      </c>
      <c r="U4488" s="2" t="s">
        <v>60</v>
      </c>
      <c r="V4488" s="2" t="s">
        <v>60</v>
      </c>
      <c r="W4488" s="2" t="s">
        <v>60</v>
      </c>
      <c r="X4488" s="2" t="s">
        <v>60</v>
      </c>
      <c r="Y4488" s="2" t="s">
        <v>60</v>
      </c>
      <c r="Z4488" s="2" t="s">
        <v>60</v>
      </c>
    </row>
    <row r="4489" spans="1:26" x14ac:dyDescent="0.3">
      <c r="A4489" s="3" t="s">
        <v>815</v>
      </c>
      <c r="B4489" s="3" t="s">
        <v>816</v>
      </c>
      <c r="C4489" s="3">
        <v>385</v>
      </c>
      <c r="D4489" s="3" t="s">
        <v>23</v>
      </c>
      <c r="E4489" s="3" t="s">
        <v>319</v>
      </c>
      <c r="F4489" s="3" t="s">
        <v>78</v>
      </c>
      <c r="G4489" s="3" t="s">
        <v>350</v>
      </c>
      <c r="H4489" s="3" t="s">
        <v>16</v>
      </c>
      <c r="I4489" s="3">
        <v>1147.5</v>
      </c>
      <c r="J4489" s="3">
        <v>1700</v>
      </c>
      <c r="K4489" s="3">
        <v>142</v>
      </c>
      <c r="L4489" s="3">
        <v>98</v>
      </c>
      <c r="M4489" s="3">
        <v>185.73</v>
      </c>
      <c r="N4489" s="3">
        <v>69.010000000000005</v>
      </c>
      <c r="O4489" s="3">
        <v>52.76</v>
      </c>
      <c r="P4489" s="3">
        <v>1156</v>
      </c>
      <c r="Q4489" s="3">
        <v>2652.9</v>
      </c>
      <c r="R4489" s="3">
        <v>981.47</v>
      </c>
      <c r="S4489" s="3">
        <v>229.49</v>
      </c>
      <c r="T4489" s="3">
        <v>270.3</v>
      </c>
      <c r="U4489" s="3" t="s">
        <v>60</v>
      </c>
      <c r="V4489" s="3" t="s">
        <v>60</v>
      </c>
      <c r="W4489" s="3" t="s">
        <v>60</v>
      </c>
      <c r="X4489" s="3" t="s">
        <v>60</v>
      </c>
      <c r="Y4489" s="3" t="s">
        <v>60</v>
      </c>
      <c r="Z4489" s="3" t="s">
        <v>60</v>
      </c>
    </row>
    <row r="4490" spans="1:26" x14ac:dyDescent="0.3">
      <c r="A4490" s="2" t="s">
        <v>815</v>
      </c>
      <c r="B4490" s="2" t="s">
        <v>816</v>
      </c>
      <c r="C4490" s="2">
        <v>386</v>
      </c>
      <c r="D4490" s="2" t="s">
        <v>23</v>
      </c>
      <c r="E4490" s="2" t="s">
        <v>319</v>
      </c>
      <c r="F4490" s="2" t="s">
        <v>78</v>
      </c>
      <c r="G4490" s="2" t="s">
        <v>358</v>
      </c>
      <c r="H4490" s="2" t="s">
        <v>60</v>
      </c>
      <c r="I4490" s="2">
        <v>1200</v>
      </c>
      <c r="J4490" s="2">
        <v>150</v>
      </c>
      <c r="K4490" s="2">
        <v>12</v>
      </c>
      <c r="L4490" s="2">
        <v>0</v>
      </c>
      <c r="M4490" s="2">
        <v>0</v>
      </c>
      <c r="N4490" s="2">
        <v>0</v>
      </c>
      <c r="O4490" s="2">
        <v>0</v>
      </c>
      <c r="P4490" s="2">
        <v>102</v>
      </c>
      <c r="Q4490" s="2">
        <v>522.69000000000005</v>
      </c>
      <c r="R4490" s="2">
        <v>0</v>
      </c>
      <c r="S4490" s="2">
        <v>512.44000000000005</v>
      </c>
      <c r="T4490" s="2">
        <v>0</v>
      </c>
      <c r="U4490" s="2" t="s">
        <v>60</v>
      </c>
      <c r="V4490" s="2" t="s">
        <v>60</v>
      </c>
      <c r="W4490" s="2" t="s">
        <v>60</v>
      </c>
      <c r="X4490" s="2" t="s">
        <v>60</v>
      </c>
      <c r="Y4490" s="2" t="s">
        <v>60</v>
      </c>
      <c r="Z4490" s="2" t="s">
        <v>60</v>
      </c>
    </row>
    <row r="4491" spans="1:26" x14ac:dyDescent="0.3">
      <c r="A4491" s="3" t="s">
        <v>815</v>
      </c>
      <c r="B4491" s="3" t="s">
        <v>816</v>
      </c>
      <c r="C4491" s="3">
        <v>387</v>
      </c>
      <c r="D4491" s="3" t="s">
        <v>23</v>
      </c>
      <c r="E4491" s="3" t="s">
        <v>319</v>
      </c>
      <c r="F4491" s="3" t="s">
        <v>78</v>
      </c>
      <c r="G4491" s="3" t="s">
        <v>359</v>
      </c>
      <c r="H4491" s="3" t="s">
        <v>60</v>
      </c>
      <c r="I4491" s="3">
        <v>382.5</v>
      </c>
      <c r="J4491" s="3">
        <v>500</v>
      </c>
      <c r="K4491" s="3">
        <v>32</v>
      </c>
      <c r="L4491" s="3">
        <v>8.2100000000000009</v>
      </c>
      <c r="M4491" s="3">
        <v>5.61</v>
      </c>
      <c r="N4491" s="3">
        <v>25.66</v>
      </c>
      <c r="O4491" s="3">
        <v>146.35</v>
      </c>
      <c r="P4491" s="3">
        <v>331</v>
      </c>
      <c r="Q4491" s="3">
        <v>1064.49</v>
      </c>
      <c r="R4491" s="3">
        <v>17.510000000000002</v>
      </c>
      <c r="S4491" s="3">
        <v>321.60000000000002</v>
      </c>
      <c r="T4491" s="3">
        <v>6079.33</v>
      </c>
      <c r="U4491" s="3" t="s">
        <v>60</v>
      </c>
      <c r="V4491" s="3" t="s">
        <v>60</v>
      </c>
      <c r="W4491" s="3" t="s">
        <v>60</v>
      </c>
      <c r="X4491" s="3" t="s">
        <v>60</v>
      </c>
      <c r="Y4491" s="3" t="s">
        <v>60</v>
      </c>
      <c r="Z4491" s="3" t="s">
        <v>60</v>
      </c>
    </row>
    <row r="4492" spans="1:26" x14ac:dyDescent="0.3">
      <c r="A4492" s="2" t="s">
        <v>815</v>
      </c>
      <c r="B4492" s="2" t="s">
        <v>816</v>
      </c>
      <c r="C4492" s="2">
        <v>388</v>
      </c>
      <c r="D4492" s="2" t="s">
        <v>23</v>
      </c>
      <c r="E4492" s="2" t="s">
        <v>319</v>
      </c>
      <c r="F4492" s="2" t="s">
        <v>78</v>
      </c>
      <c r="G4492" s="2" t="s">
        <v>350</v>
      </c>
      <c r="H4492" s="2" t="s">
        <v>16</v>
      </c>
      <c r="I4492" s="2">
        <v>1582.5</v>
      </c>
      <c r="J4492" s="2">
        <v>650</v>
      </c>
      <c r="K4492" s="2">
        <v>44</v>
      </c>
      <c r="L4492" s="2">
        <v>8.2100000000000009</v>
      </c>
      <c r="M4492" s="2">
        <v>5.61</v>
      </c>
      <c r="N4492" s="2">
        <v>18.66</v>
      </c>
      <c r="O4492" s="2">
        <v>146.35</v>
      </c>
      <c r="P4492" s="2">
        <v>433</v>
      </c>
      <c r="Q4492" s="2">
        <v>1587.18</v>
      </c>
      <c r="R4492" s="2">
        <v>17.510000000000002</v>
      </c>
      <c r="S4492" s="2">
        <v>366.55</v>
      </c>
      <c r="T4492" s="2">
        <v>9064.42</v>
      </c>
      <c r="U4492" s="2" t="s">
        <v>60</v>
      </c>
      <c r="V4492" s="2" t="s">
        <v>60</v>
      </c>
      <c r="W4492" s="2" t="s">
        <v>60</v>
      </c>
      <c r="X4492" s="2" t="s">
        <v>60</v>
      </c>
      <c r="Y4492" s="2" t="s">
        <v>60</v>
      </c>
      <c r="Z4492" s="2" t="s">
        <v>60</v>
      </c>
    </row>
    <row r="4493" spans="1:26" x14ac:dyDescent="0.3">
      <c r="A4493" s="3" t="s">
        <v>815</v>
      </c>
      <c r="B4493" s="3" t="s">
        <v>816</v>
      </c>
      <c r="C4493" s="3">
        <v>389</v>
      </c>
      <c r="D4493" s="3" t="s">
        <v>23</v>
      </c>
      <c r="E4493" s="3" t="s">
        <v>319</v>
      </c>
      <c r="F4493" s="3" t="s">
        <v>78</v>
      </c>
      <c r="G4493" s="3" t="s">
        <v>65</v>
      </c>
      <c r="H4493" s="3" t="s">
        <v>16</v>
      </c>
      <c r="I4493" s="3">
        <v>4060</v>
      </c>
      <c r="J4493" s="3">
        <v>2350</v>
      </c>
      <c r="K4493" s="3">
        <v>186</v>
      </c>
      <c r="L4493" s="3">
        <v>106.21</v>
      </c>
      <c r="M4493" s="3">
        <v>191.34</v>
      </c>
      <c r="N4493" s="3">
        <v>57.1</v>
      </c>
      <c r="O4493" s="3">
        <v>55.51</v>
      </c>
      <c r="P4493" s="3">
        <v>1589</v>
      </c>
      <c r="Q4493" s="3">
        <v>4240.08</v>
      </c>
      <c r="R4493" s="3">
        <v>998.98</v>
      </c>
      <c r="S4493" s="3">
        <v>266.83999999999997</v>
      </c>
      <c r="T4493" s="3">
        <v>424.44</v>
      </c>
      <c r="U4493" s="3" t="s">
        <v>60</v>
      </c>
      <c r="V4493" s="3" t="s">
        <v>60</v>
      </c>
      <c r="W4493" s="3" t="s">
        <v>60</v>
      </c>
      <c r="X4493" s="3" t="s">
        <v>60</v>
      </c>
      <c r="Y4493" s="3" t="s">
        <v>60</v>
      </c>
      <c r="Z4493" s="3" t="s">
        <v>60</v>
      </c>
    </row>
    <row r="4494" spans="1:26" x14ac:dyDescent="0.3">
      <c r="A4494" s="2" t="s">
        <v>815</v>
      </c>
      <c r="B4494" s="2" t="s">
        <v>816</v>
      </c>
      <c r="C4494" s="2">
        <v>390</v>
      </c>
      <c r="D4494" s="2" t="s">
        <v>23</v>
      </c>
      <c r="E4494" s="2" t="s">
        <v>319</v>
      </c>
      <c r="F4494" s="2" t="s">
        <v>78</v>
      </c>
      <c r="G4494" s="2" t="s">
        <v>360</v>
      </c>
      <c r="H4494" s="2" t="s">
        <v>60</v>
      </c>
      <c r="I4494" s="2">
        <v>657.39</v>
      </c>
      <c r="J4494" s="2">
        <v>540</v>
      </c>
      <c r="K4494" s="2">
        <v>45</v>
      </c>
      <c r="L4494" s="2">
        <v>13.89</v>
      </c>
      <c r="M4494" s="2">
        <v>23.7</v>
      </c>
      <c r="N4494" s="2">
        <v>30.87</v>
      </c>
      <c r="O4494" s="2">
        <v>58.61</v>
      </c>
      <c r="P4494" s="2">
        <v>362</v>
      </c>
      <c r="Q4494" s="2">
        <v>592.07000000000005</v>
      </c>
      <c r="R4494" s="2">
        <v>213.94</v>
      </c>
      <c r="S4494" s="2">
        <v>163.56</v>
      </c>
      <c r="T4494" s="2">
        <v>276.75</v>
      </c>
      <c r="U4494" s="2" t="s">
        <v>60</v>
      </c>
      <c r="V4494" s="2" t="s">
        <v>60</v>
      </c>
      <c r="W4494" s="2" t="s">
        <v>60</v>
      </c>
      <c r="X4494" s="2" t="s">
        <v>60</v>
      </c>
      <c r="Y4494" s="2" t="s">
        <v>60</v>
      </c>
      <c r="Z4494" s="2" t="s">
        <v>60</v>
      </c>
    </row>
    <row r="4495" spans="1:26" x14ac:dyDescent="0.3">
      <c r="A4495" s="3" t="s">
        <v>815</v>
      </c>
      <c r="B4495" s="3" t="s">
        <v>816</v>
      </c>
      <c r="C4495" s="3">
        <v>391</v>
      </c>
      <c r="D4495" s="3" t="s">
        <v>23</v>
      </c>
      <c r="E4495" s="3" t="s">
        <v>319</v>
      </c>
      <c r="F4495" s="3" t="s">
        <v>78</v>
      </c>
      <c r="G4495" s="3" t="s">
        <v>361</v>
      </c>
      <c r="H4495" s="3" t="s">
        <v>60</v>
      </c>
      <c r="I4495" s="3">
        <v>656.2</v>
      </c>
      <c r="J4495" s="3">
        <v>430</v>
      </c>
      <c r="K4495" s="3">
        <v>36</v>
      </c>
      <c r="L4495" s="3">
        <v>11.24</v>
      </c>
      <c r="M4495" s="3">
        <v>22.36</v>
      </c>
      <c r="N4495" s="3">
        <v>31.22</v>
      </c>
      <c r="O4495" s="3">
        <v>50.27</v>
      </c>
      <c r="P4495" s="3">
        <v>285</v>
      </c>
      <c r="Q4495" s="3">
        <v>528.12</v>
      </c>
      <c r="R4495" s="3">
        <v>207.73</v>
      </c>
      <c r="S4495" s="3">
        <v>185.31</v>
      </c>
      <c r="T4495" s="3">
        <v>254.23</v>
      </c>
      <c r="U4495" s="3" t="s">
        <v>60</v>
      </c>
      <c r="V4495" s="3" t="s">
        <v>60</v>
      </c>
      <c r="W4495" s="3" t="s">
        <v>60</v>
      </c>
      <c r="X4495" s="3" t="s">
        <v>60</v>
      </c>
      <c r="Y4495" s="3" t="s">
        <v>60</v>
      </c>
      <c r="Z4495" s="3" t="s">
        <v>60</v>
      </c>
    </row>
    <row r="4496" spans="1:26" x14ac:dyDescent="0.3">
      <c r="A4496" s="2" t="s">
        <v>815</v>
      </c>
      <c r="B4496" s="2" t="s">
        <v>816</v>
      </c>
      <c r="C4496" s="2">
        <v>392</v>
      </c>
      <c r="D4496" s="2" t="s">
        <v>23</v>
      </c>
      <c r="E4496" s="2" t="s">
        <v>319</v>
      </c>
      <c r="F4496" s="2" t="s">
        <v>78</v>
      </c>
      <c r="G4496" s="2" t="s">
        <v>83</v>
      </c>
      <c r="H4496" s="2" t="s">
        <v>16</v>
      </c>
      <c r="I4496" s="2">
        <v>1313.59</v>
      </c>
      <c r="J4496" s="2">
        <v>970</v>
      </c>
      <c r="K4496" s="2">
        <v>81</v>
      </c>
      <c r="L4496" s="2">
        <v>25.13</v>
      </c>
      <c r="M4496" s="2">
        <v>46.06</v>
      </c>
      <c r="N4496" s="2">
        <v>31.02</v>
      </c>
      <c r="O4496" s="2">
        <v>54.56</v>
      </c>
      <c r="P4496" s="2">
        <v>647</v>
      </c>
      <c r="Q4496" s="2">
        <v>1120.19</v>
      </c>
      <c r="R4496" s="2">
        <v>421.67</v>
      </c>
      <c r="S4496" s="2">
        <v>173.14</v>
      </c>
      <c r="T4496" s="2">
        <v>265.66000000000003</v>
      </c>
      <c r="U4496" s="2" t="s">
        <v>60</v>
      </c>
      <c r="V4496" s="2" t="s">
        <v>60</v>
      </c>
      <c r="W4496" s="2" t="s">
        <v>60</v>
      </c>
      <c r="X4496" s="2" t="s">
        <v>60</v>
      </c>
      <c r="Y4496" s="2" t="s">
        <v>60</v>
      </c>
      <c r="Z4496" s="2" t="s">
        <v>60</v>
      </c>
    </row>
    <row r="4497" spans="1:26" x14ac:dyDescent="0.3">
      <c r="A4497" s="3" t="s">
        <v>815</v>
      </c>
      <c r="B4497" s="3" t="s">
        <v>816</v>
      </c>
      <c r="C4497" s="3">
        <v>393</v>
      </c>
      <c r="D4497" s="3" t="s">
        <v>23</v>
      </c>
      <c r="E4497" s="3" t="s">
        <v>319</v>
      </c>
      <c r="F4497" s="3" t="s">
        <v>78</v>
      </c>
      <c r="G4497" s="3" t="s">
        <v>84</v>
      </c>
      <c r="H4497" s="3" t="s">
        <v>16</v>
      </c>
      <c r="I4497" s="3">
        <v>1313.59</v>
      </c>
      <c r="J4497" s="3">
        <v>970</v>
      </c>
      <c r="K4497" s="3">
        <v>81</v>
      </c>
      <c r="L4497" s="3">
        <v>25.13</v>
      </c>
      <c r="M4497" s="3">
        <v>46.06</v>
      </c>
      <c r="N4497" s="3">
        <v>31.02</v>
      </c>
      <c r="O4497" s="3">
        <v>54.56</v>
      </c>
      <c r="P4497" s="3">
        <v>647</v>
      </c>
      <c r="Q4497" s="3">
        <v>1120.19</v>
      </c>
      <c r="R4497" s="3">
        <v>421.67</v>
      </c>
      <c r="S4497" s="3">
        <v>173.14</v>
      </c>
      <c r="T4497" s="3">
        <v>265.66000000000003</v>
      </c>
      <c r="U4497" s="3" t="s">
        <v>60</v>
      </c>
      <c r="V4497" s="3" t="s">
        <v>60</v>
      </c>
      <c r="W4497" s="3" t="s">
        <v>60</v>
      </c>
      <c r="X4497" s="3" t="s">
        <v>60</v>
      </c>
      <c r="Y4497" s="3" t="s">
        <v>60</v>
      </c>
      <c r="Z4497" s="3" t="s">
        <v>60</v>
      </c>
    </row>
    <row r="4498" spans="1:26" x14ac:dyDescent="0.3">
      <c r="A4498" s="2" t="s">
        <v>815</v>
      </c>
      <c r="B4498" s="2" t="s">
        <v>816</v>
      </c>
      <c r="C4498" s="2">
        <v>394</v>
      </c>
      <c r="D4498" s="2" t="s">
        <v>23</v>
      </c>
      <c r="E4498" s="2" t="s">
        <v>319</v>
      </c>
      <c r="F4498" s="2" t="s">
        <v>78</v>
      </c>
      <c r="G4498" s="2" t="s">
        <v>362</v>
      </c>
      <c r="H4498" s="2" t="s">
        <v>60</v>
      </c>
      <c r="I4498" s="2">
        <v>1140</v>
      </c>
      <c r="J4498" s="2">
        <v>9014</v>
      </c>
      <c r="K4498" s="2">
        <v>819</v>
      </c>
      <c r="L4498" s="2">
        <v>800.32</v>
      </c>
      <c r="M4498" s="2">
        <v>204.8</v>
      </c>
      <c r="N4498" s="2">
        <v>97.72</v>
      </c>
      <c r="O4498" s="2">
        <v>390.78</v>
      </c>
      <c r="P4498" s="2">
        <v>5692</v>
      </c>
      <c r="Q4498" s="2">
        <v>4722.84</v>
      </c>
      <c r="R4498" s="2">
        <v>2390.04</v>
      </c>
      <c r="S4498" s="2">
        <v>82.97</v>
      </c>
      <c r="T4498" s="2">
        <v>197.61</v>
      </c>
      <c r="U4498" s="2">
        <v>68.099999999999994</v>
      </c>
      <c r="V4498" s="2">
        <v>97.5</v>
      </c>
      <c r="W4498" s="2">
        <v>64.650000000000006</v>
      </c>
      <c r="X4498" s="2">
        <v>66.39</v>
      </c>
      <c r="Y4498" s="2">
        <v>91.76</v>
      </c>
      <c r="Z4498" s="2">
        <v>92.76</v>
      </c>
    </row>
    <row r="4499" spans="1:26" x14ac:dyDescent="0.3">
      <c r="A4499" s="3" t="s">
        <v>815</v>
      </c>
      <c r="B4499" s="3" t="s">
        <v>816</v>
      </c>
      <c r="C4499" s="3">
        <v>395</v>
      </c>
      <c r="D4499" s="3" t="s">
        <v>23</v>
      </c>
      <c r="E4499" s="3" t="s">
        <v>319</v>
      </c>
      <c r="F4499" s="3" t="s">
        <v>78</v>
      </c>
      <c r="G4499" s="3" t="s">
        <v>193</v>
      </c>
      <c r="H4499" s="3" t="s">
        <v>14</v>
      </c>
      <c r="I4499" s="3">
        <v>1140</v>
      </c>
      <c r="J4499" s="3">
        <v>9014</v>
      </c>
      <c r="K4499" s="3">
        <v>819</v>
      </c>
      <c r="L4499" s="3">
        <v>800.32</v>
      </c>
      <c r="M4499" s="3">
        <v>204.8</v>
      </c>
      <c r="N4499" s="3">
        <v>97.72</v>
      </c>
      <c r="O4499" s="3">
        <v>390.78</v>
      </c>
      <c r="P4499" s="3">
        <v>5692</v>
      </c>
      <c r="Q4499" s="3">
        <v>4722.84</v>
      </c>
      <c r="R4499" s="3">
        <v>2390.04</v>
      </c>
      <c r="S4499" s="3">
        <v>82.97</v>
      </c>
      <c r="T4499" s="3">
        <v>197.61</v>
      </c>
      <c r="U4499" s="3">
        <v>68.099999999999994</v>
      </c>
      <c r="V4499" s="3">
        <v>97.5</v>
      </c>
      <c r="W4499" s="3">
        <v>64.650000000000006</v>
      </c>
      <c r="X4499" s="3">
        <v>66.39</v>
      </c>
      <c r="Y4499" s="3">
        <v>91.76</v>
      </c>
      <c r="Z4499" s="3">
        <v>92.76</v>
      </c>
    </row>
    <row r="4500" spans="1:26" x14ac:dyDescent="0.3">
      <c r="A4500" s="2" t="s">
        <v>815</v>
      </c>
      <c r="B4500" s="2" t="s">
        <v>816</v>
      </c>
      <c r="C4500" s="2">
        <v>396</v>
      </c>
      <c r="D4500" s="2" t="s">
        <v>23</v>
      </c>
      <c r="E4500" s="2" t="s">
        <v>319</v>
      </c>
      <c r="F4500" s="2" t="s">
        <v>78</v>
      </c>
      <c r="G4500" s="2" t="s">
        <v>84</v>
      </c>
      <c r="H4500" s="2" t="s">
        <v>14</v>
      </c>
      <c r="I4500" s="2">
        <v>1140</v>
      </c>
      <c r="J4500" s="2">
        <v>9014</v>
      </c>
      <c r="K4500" s="2">
        <v>819</v>
      </c>
      <c r="L4500" s="2">
        <v>800.32</v>
      </c>
      <c r="M4500" s="2">
        <v>204.8</v>
      </c>
      <c r="N4500" s="2">
        <v>97.72</v>
      </c>
      <c r="O4500" s="2">
        <v>390.78</v>
      </c>
      <c r="P4500" s="2">
        <v>5692</v>
      </c>
      <c r="Q4500" s="2">
        <v>4722.84</v>
      </c>
      <c r="R4500" s="2">
        <v>2390.04</v>
      </c>
      <c r="S4500" s="2">
        <v>82.97</v>
      </c>
      <c r="T4500" s="2">
        <v>197.61</v>
      </c>
      <c r="U4500" s="2">
        <v>68.099999999999994</v>
      </c>
      <c r="V4500" s="2">
        <v>97.5</v>
      </c>
      <c r="W4500" s="2">
        <v>64.650000000000006</v>
      </c>
      <c r="X4500" s="2">
        <v>66.39</v>
      </c>
      <c r="Y4500" s="2">
        <v>91.76</v>
      </c>
      <c r="Z4500" s="2">
        <v>92.76</v>
      </c>
    </row>
    <row r="4501" spans="1:26" x14ac:dyDescent="0.3">
      <c r="A4501" s="3" t="s">
        <v>815</v>
      </c>
      <c r="B4501" s="3" t="s">
        <v>816</v>
      </c>
      <c r="C4501" s="3">
        <v>397</v>
      </c>
      <c r="D4501" s="3" t="s">
        <v>23</v>
      </c>
      <c r="E4501" s="3" t="s">
        <v>319</v>
      </c>
      <c r="F4501" s="3" t="s">
        <v>78</v>
      </c>
      <c r="G4501" s="3" t="s">
        <v>68</v>
      </c>
      <c r="H4501" s="3" t="s">
        <v>75</v>
      </c>
      <c r="I4501" s="3">
        <v>16092</v>
      </c>
      <c r="J4501" s="3">
        <v>59200</v>
      </c>
      <c r="K4501" s="3">
        <v>4965</v>
      </c>
      <c r="L4501" s="3">
        <v>6086.62</v>
      </c>
      <c r="M4501" s="3">
        <v>4260.87</v>
      </c>
      <c r="N4501" s="3">
        <v>122.59</v>
      </c>
      <c r="O4501" s="3">
        <v>142.85</v>
      </c>
      <c r="P4501" s="3">
        <v>39595</v>
      </c>
      <c r="Q4501" s="3">
        <v>49521.4</v>
      </c>
      <c r="R4501" s="3">
        <v>37114.39</v>
      </c>
      <c r="S4501" s="3">
        <v>125.07</v>
      </c>
      <c r="T4501" s="3">
        <v>133.43</v>
      </c>
      <c r="U4501" s="3">
        <v>42.85</v>
      </c>
      <c r="V4501" s="3">
        <v>52.53</v>
      </c>
      <c r="W4501" s="3">
        <v>36.78</v>
      </c>
      <c r="X4501" s="3">
        <v>42.02</v>
      </c>
      <c r="Y4501" s="3">
        <v>52.55</v>
      </c>
      <c r="Z4501" s="3">
        <v>39.39</v>
      </c>
    </row>
    <row r="4502" spans="1:26" x14ac:dyDescent="0.3">
      <c r="A4502" s="2" t="s">
        <v>815</v>
      </c>
      <c r="B4502" s="2" t="s">
        <v>816</v>
      </c>
      <c r="C4502" s="2">
        <v>398</v>
      </c>
      <c r="D4502" s="2" t="s">
        <v>23</v>
      </c>
      <c r="E4502" s="2" t="s">
        <v>319</v>
      </c>
      <c r="F4502" s="2" t="s">
        <v>78</v>
      </c>
      <c r="G4502" s="2" t="s">
        <v>68</v>
      </c>
      <c r="H4502" s="2" t="s">
        <v>14</v>
      </c>
      <c r="I4502" s="2">
        <v>1140</v>
      </c>
      <c r="J4502" s="2">
        <v>9014</v>
      </c>
      <c r="K4502" s="2">
        <v>819</v>
      </c>
      <c r="L4502" s="2">
        <v>800.32</v>
      </c>
      <c r="M4502" s="2">
        <v>204.8</v>
      </c>
      <c r="N4502" s="2">
        <v>97.72</v>
      </c>
      <c r="O4502" s="2">
        <v>390.78</v>
      </c>
      <c r="P4502" s="2">
        <v>5692</v>
      </c>
      <c r="Q4502" s="2">
        <v>4722.84</v>
      </c>
      <c r="R4502" s="2">
        <v>2390.04</v>
      </c>
      <c r="S4502" s="2">
        <v>82.97</v>
      </c>
      <c r="T4502" s="2">
        <v>197.61</v>
      </c>
      <c r="U4502" s="2">
        <v>68.099999999999994</v>
      </c>
      <c r="V4502" s="2">
        <v>97.5</v>
      </c>
      <c r="W4502" s="2">
        <v>64.650000000000006</v>
      </c>
      <c r="X4502" s="2">
        <v>66.39</v>
      </c>
      <c r="Y4502" s="2">
        <v>91.76</v>
      </c>
      <c r="Z4502" s="2">
        <v>92.76</v>
      </c>
    </row>
    <row r="4503" spans="1:26" x14ac:dyDescent="0.3">
      <c r="A4503" s="3" t="s">
        <v>815</v>
      </c>
      <c r="B4503" s="3" t="s">
        <v>816</v>
      </c>
      <c r="C4503" s="3">
        <v>399</v>
      </c>
      <c r="D4503" s="3" t="s">
        <v>23</v>
      </c>
      <c r="E4503" s="3" t="s">
        <v>319</v>
      </c>
      <c r="F4503" s="3" t="s">
        <v>78</v>
      </c>
      <c r="G4503" s="3" t="s">
        <v>68</v>
      </c>
      <c r="H4503" s="3" t="s">
        <v>16</v>
      </c>
      <c r="I4503" s="3">
        <v>7551.41</v>
      </c>
      <c r="J4503" s="3">
        <v>4730</v>
      </c>
      <c r="K4503" s="3">
        <v>383</v>
      </c>
      <c r="L4503" s="3">
        <v>155.66</v>
      </c>
      <c r="M4503" s="3">
        <v>237.4</v>
      </c>
      <c r="N4503" s="3">
        <v>40.64</v>
      </c>
      <c r="O4503" s="3">
        <v>65.569999999999993</v>
      </c>
      <c r="P4503" s="3">
        <v>3182</v>
      </c>
      <c r="Q4503" s="3">
        <v>5915.8</v>
      </c>
      <c r="R4503" s="3">
        <v>1420.65</v>
      </c>
      <c r="S4503" s="3">
        <v>185.91</v>
      </c>
      <c r="T4503" s="3">
        <v>416.42</v>
      </c>
      <c r="U4503" s="3" t="s">
        <v>60</v>
      </c>
      <c r="V4503" s="3" t="s">
        <v>60</v>
      </c>
      <c r="W4503" s="3" t="s">
        <v>60</v>
      </c>
      <c r="X4503" s="3" t="s">
        <v>60</v>
      </c>
      <c r="Y4503" s="3" t="s">
        <v>60</v>
      </c>
      <c r="Z4503" s="3" t="s">
        <v>60</v>
      </c>
    </row>
    <row r="4504" spans="1:26" x14ac:dyDescent="0.3">
      <c r="A4504" s="2" t="s">
        <v>815</v>
      </c>
      <c r="B4504" s="2" t="s">
        <v>816</v>
      </c>
      <c r="C4504" s="2">
        <v>400</v>
      </c>
      <c r="D4504" s="2" t="s">
        <v>23</v>
      </c>
      <c r="E4504" s="2" t="s">
        <v>319</v>
      </c>
      <c r="F4504" s="2" t="s">
        <v>78</v>
      </c>
      <c r="G4504" s="2" t="s">
        <v>68</v>
      </c>
      <c r="H4504" s="2" t="s">
        <v>12</v>
      </c>
      <c r="I4504" s="2">
        <v>1990</v>
      </c>
      <c r="J4504" s="2">
        <v>4151</v>
      </c>
      <c r="K4504" s="2">
        <v>281</v>
      </c>
      <c r="L4504" s="2">
        <v>256.76</v>
      </c>
      <c r="M4504" s="2">
        <v>282.45</v>
      </c>
      <c r="N4504" s="2">
        <v>91.37</v>
      </c>
      <c r="O4504" s="2">
        <v>90.9</v>
      </c>
      <c r="P4504" s="2">
        <v>2942</v>
      </c>
      <c r="Q4504" s="2">
        <v>3464.04</v>
      </c>
      <c r="R4504" s="2">
        <v>4905.78</v>
      </c>
      <c r="S4504" s="2">
        <v>117.74</v>
      </c>
      <c r="T4504" s="2">
        <v>70.61</v>
      </c>
      <c r="U4504" s="2" t="s">
        <v>60</v>
      </c>
      <c r="V4504" s="2" t="s">
        <v>60</v>
      </c>
      <c r="W4504" s="2" t="s">
        <v>60</v>
      </c>
      <c r="X4504" s="2" t="s">
        <v>60</v>
      </c>
      <c r="Y4504" s="2" t="s">
        <v>60</v>
      </c>
      <c r="Z4504" s="2" t="s">
        <v>60</v>
      </c>
    </row>
    <row r="4505" spans="1:26" x14ac:dyDescent="0.3">
      <c r="A4505" s="3" t="s">
        <v>815</v>
      </c>
      <c r="B4505" s="3" t="s">
        <v>816</v>
      </c>
      <c r="C4505" s="3">
        <v>401</v>
      </c>
      <c r="D4505" s="3" t="s">
        <v>23</v>
      </c>
      <c r="E4505" s="3" t="s">
        <v>319</v>
      </c>
      <c r="F4505" s="3" t="s">
        <v>78</v>
      </c>
      <c r="G4505" s="3" t="s">
        <v>68</v>
      </c>
      <c r="H4505" s="3" t="s">
        <v>319</v>
      </c>
      <c r="I4505" s="3">
        <v>26773.41</v>
      </c>
      <c r="J4505" s="3">
        <v>77095</v>
      </c>
      <c r="K4505" s="3">
        <v>6448</v>
      </c>
      <c r="L4505" s="3">
        <v>7299.36</v>
      </c>
      <c r="M4505" s="3">
        <v>4985.5200000000004</v>
      </c>
      <c r="N4505" s="3">
        <v>113.2</v>
      </c>
      <c r="O4505" s="3">
        <v>146.41</v>
      </c>
      <c r="P4505" s="3">
        <v>51411</v>
      </c>
      <c r="Q4505" s="3">
        <v>63624.08</v>
      </c>
      <c r="R4505" s="3">
        <v>45830.86</v>
      </c>
      <c r="S4505" s="3">
        <v>123.76</v>
      </c>
      <c r="T4505" s="3">
        <v>138.82</v>
      </c>
      <c r="U4505" s="3" t="s">
        <v>60</v>
      </c>
      <c r="V4505" s="3" t="s">
        <v>60</v>
      </c>
      <c r="W4505" s="3" t="s">
        <v>60</v>
      </c>
      <c r="X4505" s="3" t="s">
        <v>60</v>
      </c>
      <c r="Y4505" s="3" t="s">
        <v>60</v>
      </c>
      <c r="Z4505" s="3" t="s">
        <v>60</v>
      </c>
    </row>
    <row r="4506" spans="1:26" x14ac:dyDescent="0.3">
      <c r="A4506" s="2" t="s">
        <v>815</v>
      </c>
      <c r="B4506" s="2" t="s">
        <v>816</v>
      </c>
      <c r="C4506" s="2">
        <v>402</v>
      </c>
      <c r="D4506" s="2" t="s">
        <v>23</v>
      </c>
      <c r="E4506" s="2" t="s">
        <v>363</v>
      </c>
      <c r="F4506" s="2" t="s">
        <v>58</v>
      </c>
      <c r="G4506" s="2" t="s">
        <v>364</v>
      </c>
      <c r="H4506" s="2" t="s">
        <v>60</v>
      </c>
      <c r="I4506" s="2">
        <v>210</v>
      </c>
      <c r="J4506" s="2">
        <v>1650</v>
      </c>
      <c r="K4506" s="2">
        <v>138</v>
      </c>
      <c r="L4506" s="2">
        <v>150.33000000000001</v>
      </c>
      <c r="M4506" s="2">
        <v>150.82</v>
      </c>
      <c r="N4506" s="2">
        <v>108.93</v>
      </c>
      <c r="O4506" s="2">
        <v>99.68</v>
      </c>
      <c r="P4506" s="2">
        <v>1089</v>
      </c>
      <c r="Q4506" s="2">
        <v>1196.33</v>
      </c>
      <c r="R4506" s="2">
        <v>845.14</v>
      </c>
      <c r="S4506" s="2">
        <v>109.86</v>
      </c>
      <c r="T4506" s="2">
        <v>141.55000000000001</v>
      </c>
      <c r="U4506" s="2">
        <v>91.27</v>
      </c>
      <c r="V4506" s="2">
        <v>99.42</v>
      </c>
      <c r="W4506" s="2">
        <v>99.75</v>
      </c>
      <c r="X4506" s="2">
        <v>88.55</v>
      </c>
      <c r="Y4506" s="2">
        <v>97.28</v>
      </c>
      <c r="Z4506" s="2">
        <v>68.72</v>
      </c>
    </row>
    <row r="4507" spans="1:26" x14ac:dyDescent="0.3">
      <c r="A4507" s="3" t="s">
        <v>815</v>
      </c>
      <c r="B4507" s="3" t="s">
        <v>816</v>
      </c>
      <c r="C4507" s="3">
        <v>403</v>
      </c>
      <c r="D4507" s="3" t="s">
        <v>23</v>
      </c>
      <c r="E4507" s="3" t="s">
        <v>363</v>
      </c>
      <c r="F4507" s="3" t="s">
        <v>58</v>
      </c>
      <c r="G4507" s="3" t="s">
        <v>365</v>
      </c>
      <c r="H4507" s="3" t="s">
        <v>60</v>
      </c>
      <c r="I4507" s="3">
        <v>1340</v>
      </c>
      <c r="J4507" s="3">
        <v>8550</v>
      </c>
      <c r="K4507" s="3">
        <v>791</v>
      </c>
      <c r="L4507" s="3">
        <v>790.6</v>
      </c>
      <c r="M4507" s="3">
        <v>780.95</v>
      </c>
      <c r="N4507" s="3">
        <v>99.95</v>
      </c>
      <c r="O4507" s="3">
        <v>101.24</v>
      </c>
      <c r="P4507" s="3">
        <v>5360</v>
      </c>
      <c r="Q4507" s="3">
        <v>5436.99</v>
      </c>
      <c r="R4507" s="3">
        <v>5659.02</v>
      </c>
      <c r="S4507" s="3">
        <v>101.44</v>
      </c>
      <c r="T4507" s="3">
        <v>96.08</v>
      </c>
      <c r="U4507" s="3">
        <v>81.99</v>
      </c>
      <c r="V4507" s="3">
        <v>81.94</v>
      </c>
      <c r="W4507" s="3">
        <v>80.94</v>
      </c>
      <c r="X4507" s="3">
        <v>68.31</v>
      </c>
      <c r="Y4507" s="3">
        <v>69.290000000000006</v>
      </c>
      <c r="Z4507" s="3">
        <v>72.12</v>
      </c>
    </row>
    <row r="4508" spans="1:26" x14ac:dyDescent="0.3">
      <c r="A4508" s="2" t="s">
        <v>815</v>
      </c>
      <c r="B4508" s="2" t="s">
        <v>816</v>
      </c>
      <c r="C4508" s="2">
        <v>404</v>
      </c>
      <c r="D4508" s="2" t="s">
        <v>23</v>
      </c>
      <c r="E4508" s="2" t="s">
        <v>363</v>
      </c>
      <c r="F4508" s="2" t="s">
        <v>58</v>
      </c>
      <c r="G4508" s="2" t="s">
        <v>366</v>
      </c>
      <c r="H4508" s="2" t="s">
        <v>60</v>
      </c>
      <c r="I4508" s="2">
        <v>1330</v>
      </c>
      <c r="J4508" s="2">
        <v>3750</v>
      </c>
      <c r="K4508" s="2">
        <v>326</v>
      </c>
      <c r="L4508" s="2">
        <v>347.89</v>
      </c>
      <c r="M4508" s="2">
        <v>360.79</v>
      </c>
      <c r="N4508" s="2">
        <v>106.71</v>
      </c>
      <c r="O4508" s="2">
        <v>96.42</v>
      </c>
      <c r="P4508" s="2">
        <v>2427</v>
      </c>
      <c r="Q4508" s="2">
        <v>2490.91</v>
      </c>
      <c r="R4508" s="2">
        <v>2532.81</v>
      </c>
      <c r="S4508" s="2">
        <v>102.63</v>
      </c>
      <c r="T4508" s="2">
        <v>98.35</v>
      </c>
      <c r="U4508" s="2">
        <v>34.04</v>
      </c>
      <c r="V4508" s="2">
        <v>36.33</v>
      </c>
      <c r="W4508" s="2">
        <v>37.68</v>
      </c>
      <c r="X4508" s="2">
        <v>31.16</v>
      </c>
      <c r="Y4508" s="2">
        <v>31.98</v>
      </c>
      <c r="Z4508" s="2">
        <v>32.520000000000003</v>
      </c>
    </row>
    <row r="4509" spans="1:26" x14ac:dyDescent="0.3">
      <c r="A4509" s="3" t="s">
        <v>815</v>
      </c>
      <c r="B4509" s="3" t="s">
        <v>816</v>
      </c>
      <c r="C4509" s="3">
        <v>405</v>
      </c>
      <c r="D4509" s="3" t="s">
        <v>23</v>
      </c>
      <c r="E4509" s="3" t="s">
        <v>363</v>
      </c>
      <c r="F4509" s="3" t="s">
        <v>58</v>
      </c>
      <c r="G4509" s="3" t="s">
        <v>367</v>
      </c>
      <c r="H4509" s="3" t="s">
        <v>60</v>
      </c>
      <c r="I4509" s="3">
        <v>2520</v>
      </c>
      <c r="J4509" s="3">
        <v>13700</v>
      </c>
      <c r="K4509" s="3">
        <v>1213</v>
      </c>
      <c r="L4509" s="3">
        <v>1470.77</v>
      </c>
      <c r="M4509" s="3">
        <v>1173.51</v>
      </c>
      <c r="N4509" s="3">
        <v>121.25</v>
      </c>
      <c r="O4509" s="3">
        <v>125.33</v>
      </c>
      <c r="P4509" s="3">
        <v>8922</v>
      </c>
      <c r="Q4509" s="3">
        <v>9455.0499999999993</v>
      </c>
      <c r="R4509" s="3">
        <v>8062.05</v>
      </c>
      <c r="S4509" s="3">
        <v>105.97</v>
      </c>
      <c r="T4509" s="3">
        <v>117.28</v>
      </c>
      <c r="U4509" s="3">
        <v>66.849999999999994</v>
      </c>
      <c r="V4509" s="3">
        <v>81.06</v>
      </c>
      <c r="W4509" s="3">
        <v>64.680000000000007</v>
      </c>
      <c r="X4509" s="3">
        <v>60.46</v>
      </c>
      <c r="Y4509" s="3">
        <v>64.069999999999993</v>
      </c>
      <c r="Z4509" s="3">
        <v>54.63</v>
      </c>
    </row>
    <row r="4510" spans="1:26" x14ac:dyDescent="0.3">
      <c r="A4510" s="2" t="s">
        <v>815</v>
      </c>
      <c r="B4510" s="2" t="s">
        <v>816</v>
      </c>
      <c r="C4510" s="2">
        <v>406</v>
      </c>
      <c r="D4510" s="2" t="s">
        <v>23</v>
      </c>
      <c r="E4510" s="2" t="s">
        <v>363</v>
      </c>
      <c r="F4510" s="2" t="s">
        <v>58</v>
      </c>
      <c r="G4510" s="2" t="s">
        <v>368</v>
      </c>
      <c r="H4510" s="2" t="s">
        <v>74</v>
      </c>
      <c r="I4510" s="2">
        <v>5400</v>
      </c>
      <c r="J4510" s="2">
        <v>27650</v>
      </c>
      <c r="K4510" s="2">
        <v>2468</v>
      </c>
      <c r="L4510" s="2">
        <v>2759.59</v>
      </c>
      <c r="M4510" s="2">
        <v>2466.0700000000002</v>
      </c>
      <c r="N4510" s="2">
        <v>111.81</v>
      </c>
      <c r="O4510" s="2">
        <v>111.9</v>
      </c>
      <c r="P4510" s="2">
        <v>17798</v>
      </c>
      <c r="Q4510" s="2">
        <v>18579.28</v>
      </c>
      <c r="R4510" s="2">
        <v>17099.02</v>
      </c>
      <c r="S4510" s="2">
        <v>104.39</v>
      </c>
      <c r="T4510" s="2">
        <v>108.66</v>
      </c>
      <c r="U4510" s="2">
        <v>63.48</v>
      </c>
      <c r="V4510" s="2">
        <v>70.98</v>
      </c>
      <c r="W4510" s="2">
        <v>63.43</v>
      </c>
      <c r="X4510" s="2">
        <v>56.28</v>
      </c>
      <c r="Y4510" s="2">
        <v>58.75</v>
      </c>
      <c r="Z4510" s="2">
        <v>54.07</v>
      </c>
    </row>
    <row r="4511" spans="1:26" x14ac:dyDescent="0.3">
      <c r="A4511" s="3" t="s">
        <v>815</v>
      </c>
      <c r="B4511" s="3" t="s">
        <v>816</v>
      </c>
      <c r="C4511" s="3">
        <v>407</v>
      </c>
      <c r="D4511" s="3" t="s">
        <v>23</v>
      </c>
      <c r="E4511" s="3" t="s">
        <v>363</v>
      </c>
      <c r="F4511" s="3" t="s">
        <v>58</v>
      </c>
      <c r="G4511" s="3" t="s">
        <v>58</v>
      </c>
      <c r="H4511" s="3" t="s">
        <v>75</v>
      </c>
      <c r="I4511" s="3">
        <v>5400</v>
      </c>
      <c r="J4511" s="3">
        <v>27650</v>
      </c>
      <c r="K4511" s="3">
        <v>2468</v>
      </c>
      <c r="L4511" s="3">
        <v>2759.59</v>
      </c>
      <c r="M4511" s="3">
        <v>2466.0700000000002</v>
      </c>
      <c r="N4511" s="3">
        <v>111.81</v>
      </c>
      <c r="O4511" s="3">
        <v>111.9</v>
      </c>
      <c r="P4511" s="3">
        <v>17798</v>
      </c>
      <c r="Q4511" s="3">
        <v>18579.28</v>
      </c>
      <c r="R4511" s="3">
        <v>17099.02</v>
      </c>
      <c r="S4511" s="3">
        <v>104.39</v>
      </c>
      <c r="T4511" s="3">
        <v>108.66</v>
      </c>
      <c r="U4511" s="3">
        <v>63.48</v>
      </c>
      <c r="V4511" s="3">
        <v>70.98</v>
      </c>
      <c r="W4511" s="3">
        <v>63.43</v>
      </c>
      <c r="X4511" s="3">
        <v>56.28</v>
      </c>
      <c r="Y4511" s="3">
        <v>58.75</v>
      </c>
      <c r="Z4511" s="3">
        <v>54.07</v>
      </c>
    </row>
    <row r="4512" spans="1:26" x14ac:dyDescent="0.3">
      <c r="A4512" s="2" t="s">
        <v>815</v>
      </c>
      <c r="B4512" s="2" t="s">
        <v>816</v>
      </c>
      <c r="C4512" s="2">
        <v>408</v>
      </c>
      <c r="D4512" s="2" t="s">
        <v>23</v>
      </c>
      <c r="E4512" s="2" t="s">
        <v>363</v>
      </c>
      <c r="F4512" s="2" t="s">
        <v>58</v>
      </c>
      <c r="G4512" s="2" t="s">
        <v>369</v>
      </c>
      <c r="H4512" s="2" t="s">
        <v>60</v>
      </c>
      <c r="I4512" s="2">
        <v>30</v>
      </c>
      <c r="J4512" s="2">
        <v>90</v>
      </c>
      <c r="K4512" s="2">
        <v>10</v>
      </c>
      <c r="L4512" s="2">
        <v>12.78</v>
      </c>
      <c r="M4512" s="2">
        <v>10.81</v>
      </c>
      <c r="N4512" s="2">
        <v>127.8</v>
      </c>
      <c r="O4512" s="2">
        <v>118.22</v>
      </c>
      <c r="P4512" s="2">
        <v>62</v>
      </c>
      <c r="Q4512" s="2">
        <v>65.08</v>
      </c>
      <c r="R4512" s="2">
        <v>45.89</v>
      </c>
      <c r="S4512" s="2">
        <v>104.97</v>
      </c>
      <c r="T4512" s="2">
        <v>141.82</v>
      </c>
      <c r="U4512" s="2" t="s">
        <v>60</v>
      </c>
      <c r="V4512" s="2" t="s">
        <v>60</v>
      </c>
      <c r="W4512" s="2" t="s">
        <v>60</v>
      </c>
      <c r="X4512" s="2" t="s">
        <v>60</v>
      </c>
      <c r="Y4512" s="2" t="s">
        <v>60</v>
      </c>
      <c r="Z4512" s="2" t="s">
        <v>60</v>
      </c>
    </row>
    <row r="4513" spans="1:26" x14ac:dyDescent="0.3">
      <c r="A4513" s="3" t="s">
        <v>815</v>
      </c>
      <c r="B4513" s="3" t="s">
        <v>816</v>
      </c>
      <c r="C4513" s="3">
        <v>409</v>
      </c>
      <c r="D4513" s="3" t="s">
        <v>23</v>
      </c>
      <c r="E4513" s="3" t="s">
        <v>363</v>
      </c>
      <c r="F4513" s="3" t="s">
        <v>58</v>
      </c>
      <c r="G4513" s="3" t="s">
        <v>370</v>
      </c>
      <c r="H4513" s="3" t="s">
        <v>60</v>
      </c>
      <c r="I4513" s="3">
        <v>60</v>
      </c>
      <c r="J4513" s="3">
        <v>98</v>
      </c>
      <c r="K4513" s="3">
        <v>10</v>
      </c>
      <c r="L4513" s="3">
        <v>0</v>
      </c>
      <c r="M4513" s="3">
        <v>8.3800000000000008</v>
      </c>
      <c r="N4513" s="3">
        <v>0</v>
      </c>
      <c r="O4513" s="3">
        <v>0</v>
      </c>
      <c r="P4513" s="3">
        <v>98</v>
      </c>
      <c r="Q4513" s="3">
        <v>147</v>
      </c>
      <c r="R4513" s="3">
        <v>124.46</v>
      </c>
      <c r="S4513" s="3">
        <v>150</v>
      </c>
      <c r="T4513" s="3">
        <v>118.11</v>
      </c>
      <c r="U4513" s="3" t="s">
        <v>60</v>
      </c>
      <c r="V4513" s="3" t="s">
        <v>60</v>
      </c>
      <c r="W4513" s="3" t="s">
        <v>60</v>
      </c>
      <c r="X4513" s="3" t="s">
        <v>60</v>
      </c>
      <c r="Y4513" s="3" t="s">
        <v>60</v>
      </c>
      <c r="Z4513" s="3" t="s">
        <v>60</v>
      </c>
    </row>
    <row r="4514" spans="1:26" x14ac:dyDescent="0.3">
      <c r="A4514" s="2" t="s">
        <v>815</v>
      </c>
      <c r="B4514" s="2" t="s">
        <v>816</v>
      </c>
      <c r="C4514" s="2">
        <v>410</v>
      </c>
      <c r="D4514" s="2" t="s">
        <v>23</v>
      </c>
      <c r="E4514" s="2" t="s">
        <v>363</v>
      </c>
      <c r="F4514" s="2" t="s">
        <v>58</v>
      </c>
      <c r="G4514" s="2" t="s">
        <v>371</v>
      </c>
      <c r="H4514" s="2" t="s">
        <v>60</v>
      </c>
      <c r="I4514" s="2">
        <v>315</v>
      </c>
      <c r="J4514" s="2">
        <v>1000</v>
      </c>
      <c r="K4514" s="2">
        <v>100</v>
      </c>
      <c r="L4514" s="2">
        <v>88.01</v>
      </c>
      <c r="M4514" s="2">
        <v>68.34</v>
      </c>
      <c r="N4514" s="2">
        <v>88.01</v>
      </c>
      <c r="O4514" s="2">
        <v>128.78</v>
      </c>
      <c r="P4514" s="2">
        <v>680</v>
      </c>
      <c r="Q4514" s="2">
        <v>525.27</v>
      </c>
      <c r="R4514" s="2">
        <v>456.38</v>
      </c>
      <c r="S4514" s="2">
        <v>77.25</v>
      </c>
      <c r="T4514" s="2">
        <v>115.09</v>
      </c>
      <c r="U4514" s="2" t="s">
        <v>60</v>
      </c>
      <c r="V4514" s="2" t="s">
        <v>60</v>
      </c>
      <c r="W4514" s="2" t="s">
        <v>60</v>
      </c>
      <c r="X4514" s="2" t="s">
        <v>60</v>
      </c>
      <c r="Y4514" s="2" t="s">
        <v>60</v>
      </c>
      <c r="Z4514" s="2" t="s">
        <v>60</v>
      </c>
    </row>
    <row r="4515" spans="1:26" x14ac:dyDescent="0.3">
      <c r="A4515" s="3" t="s">
        <v>815</v>
      </c>
      <c r="B4515" s="3" t="s">
        <v>816</v>
      </c>
      <c r="C4515" s="3">
        <v>411</v>
      </c>
      <c r="D4515" s="3" t="s">
        <v>23</v>
      </c>
      <c r="E4515" s="3" t="s">
        <v>363</v>
      </c>
      <c r="F4515" s="3" t="s">
        <v>58</v>
      </c>
      <c r="G4515" s="3" t="s">
        <v>372</v>
      </c>
      <c r="H4515" s="3" t="s">
        <v>60</v>
      </c>
      <c r="I4515" s="3">
        <v>90</v>
      </c>
      <c r="J4515" s="3">
        <v>420</v>
      </c>
      <c r="K4515" s="3">
        <v>25</v>
      </c>
      <c r="L4515" s="3">
        <v>41.69</v>
      </c>
      <c r="M4515" s="3">
        <v>39.049999999999997</v>
      </c>
      <c r="N4515" s="3">
        <v>166.76</v>
      </c>
      <c r="O4515" s="3">
        <v>106.76</v>
      </c>
      <c r="P4515" s="3">
        <v>280</v>
      </c>
      <c r="Q4515" s="3">
        <v>355.35</v>
      </c>
      <c r="R4515" s="3">
        <v>320.83999999999997</v>
      </c>
      <c r="S4515" s="3">
        <v>126.91</v>
      </c>
      <c r="T4515" s="3">
        <v>110.76</v>
      </c>
      <c r="U4515" s="3" t="s">
        <v>60</v>
      </c>
      <c r="V4515" s="3" t="s">
        <v>60</v>
      </c>
      <c r="W4515" s="3" t="s">
        <v>60</v>
      </c>
      <c r="X4515" s="3" t="s">
        <v>60</v>
      </c>
      <c r="Y4515" s="3" t="s">
        <v>60</v>
      </c>
      <c r="Z4515" s="3" t="s">
        <v>60</v>
      </c>
    </row>
    <row r="4516" spans="1:26" x14ac:dyDescent="0.3">
      <c r="A4516" s="2" t="s">
        <v>815</v>
      </c>
      <c r="B4516" s="2" t="s">
        <v>816</v>
      </c>
      <c r="C4516" s="2">
        <v>412</v>
      </c>
      <c r="D4516" s="2" t="s">
        <v>23</v>
      </c>
      <c r="E4516" s="2" t="s">
        <v>363</v>
      </c>
      <c r="F4516" s="2" t="s">
        <v>58</v>
      </c>
      <c r="G4516" s="2" t="s">
        <v>373</v>
      </c>
      <c r="H4516" s="2" t="s">
        <v>60</v>
      </c>
      <c r="I4516" s="2">
        <v>115</v>
      </c>
      <c r="J4516" s="2">
        <v>270</v>
      </c>
      <c r="K4516" s="2">
        <v>30</v>
      </c>
      <c r="L4516" s="2">
        <v>35.79</v>
      </c>
      <c r="M4516" s="2">
        <v>33.21</v>
      </c>
      <c r="N4516" s="2">
        <v>119.3</v>
      </c>
      <c r="O4516" s="2">
        <v>107.77</v>
      </c>
      <c r="P4516" s="2">
        <v>155</v>
      </c>
      <c r="Q4516" s="2">
        <v>142.31</v>
      </c>
      <c r="R4516" s="2">
        <v>132.62</v>
      </c>
      <c r="S4516" s="2">
        <v>91.81</v>
      </c>
      <c r="T4516" s="2">
        <v>107.31</v>
      </c>
      <c r="U4516" s="2" t="s">
        <v>60</v>
      </c>
      <c r="V4516" s="2" t="s">
        <v>60</v>
      </c>
      <c r="W4516" s="2" t="s">
        <v>60</v>
      </c>
      <c r="X4516" s="2" t="s">
        <v>60</v>
      </c>
      <c r="Y4516" s="2" t="s">
        <v>60</v>
      </c>
      <c r="Z4516" s="2" t="s">
        <v>60</v>
      </c>
    </row>
    <row r="4517" spans="1:26" x14ac:dyDescent="0.3">
      <c r="A4517" s="3" t="s">
        <v>815</v>
      </c>
      <c r="B4517" s="3" t="s">
        <v>816</v>
      </c>
      <c r="C4517" s="3">
        <v>413</v>
      </c>
      <c r="D4517" s="3" t="s">
        <v>23</v>
      </c>
      <c r="E4517" s="3" t="s">
        <v>363</v>
      </c>
      <c r="F4517" s="3" t="s">
        <v>58</v>
      </c>
      <c r="G4517" s="3" t="s">
        <v>374</v>
      </c>
      <c r="H4517" s="3" t="s">
        <v>60</v>
      </c>
      <c r="I4517" s="3">
        <v>60</v>
      </c>
      <c r="J4517" s="3">
        <v>116</v>
      </c>
      <c r="K4517" s="3">
        <v>15</v>
      </c>
      <c r="L4517" s="3">
        <v>5.61</v>
      </c>
      <c r="M4517" s="3">
        <v>4.1100000000000003</v>
      </c>
      <c r="N4517" s="3">
        <v>37.380000000000003</v>
      </c>
      <c r="O4517" s="3">
        <v>136.41999999999999</v>
      </c>
      <c r="P4517" s="3">
        <v>85</v>
      </c>
      <c r="Q4517" s="3">
        <v>39.36</v>
      </c>
      <c r="R4517" s="3">
        <v>118.96</v>
      </c>
      <c r="S4517" s="3">
        <v>46.31</v>
      </c>
      <c r="T4517" s="3">
        <v>33.090000000000003</v>
      </c>
      <c r="U4517" s="3" t="s">
        <v>60</v>
      </c>
      <c r="V4517" s="3" t="s">
        <v>60</v>
      </c>
      <c r="W4517" s="3" t="s">
        <v>60</v>
      </c>
      <c r="X4517" s="3" t="s">
        <v>60</v>
      </c>
      <c r="Y4517" s="3" t="s">
        <v>60</v>
      </c>
      <c r="Z4517" s="3" t="s">
        <v>60</v>
      </c>
    </row>
    <row r="4518" spans="1:26" x14ac:dyDescent="0.3">
      <c r="A4518" s="2" t="s">
        <v>815</v>
      </c>
      <c r="B4518" s="2" t="s">
        <v>816</v>
      </c>
      <c r="C4518" s="2">
        <v>414</v>
      </c>
      <c r="D4518" s="2" t="s">
        <v>23</v>
      </c>
      <c r="E4518" s="2" t="s">
        <v>363</v>
      </c>
      <c r="F4518" s="2" t="s">
        <v>58</v>
      </c>
      <c r="G4518" s="2" t="s">
        <v>375</v>
      </c>
      <c r="H4518" s="2" t="s">
        <v>60</v>
      </c>
      <c r="I4518" s="2">
        <v>45</v>
      </c>
      <c r="J4518" s="2">
        <v>88</v>
      </c>
      <c r="K4518" s="2">
        <v>12</v>
      </c>
      <c r="L4518" s="2">
        <v>5.41</v>
      </c>
      <c r="M4518" s="2">
        <v>0</v>
      </c>
      <c r="N4518" s="2">
        <v>45.08</v>
      </c>
      <c r="O4518" s="2">
        <v>0</v>
      </c>
      <c r="P4518" s="2">
        <v>63</v>
      </c>
      <c r="Q4518" s="2">
        <v>59.54</v>
      </c>
      <c r="R4518" s="2">
        <v>86.54</v>
      </c>
      <c r="S4518" s="2">
        <v>94.51</v>
      </c>
      <c r="T4518" s="2">
        <v>68.8</v>
      </c>
      <c r="U4518" s="2" t="s">
        <v>60</v>
      </c>
      <c r="V4518" s="2" t="s">
        <v>60</v>
      </c>
      <c r="W4518" s="2" t="s">
        <v>60</v>
      </c>
      <c r="X4518" s="2" t="s">
        <v>60</v>
      </c>
      <c r="Y4518" s="2" t="s">
        <v>60</v>
      </c>
      <c r="Z4518" s="2" t="s">
        <v>60</v>
      </c>
    </row>
    <row r="4519" spans="1:26" x14ac:dyDescent="0.3">
      <c r="A4519" s="3" t="s">
        <v>815</v>
      </c>
      <c r="B4519" s="3" t="s">
        <v>816</v>
      </c>
      <c r="C4519" s="3">
        <v>415</v>
      </c>
      <c r="D4519" s="3" t="s">
        <v>23</v>
      </c>
      <c r="E4519" s="3" t="s">
        <v>363</v>
      </c>
      <c r="F4519" s="3" t="s">
        <v>58</v>
      </c>
      <c r="G4519" s="3" t="s">
        <v>368</v>
      </c>
      <c r="H4519" s="3" t="s">
        <v>12</v>
      </c>
      <c r="I4519" s="3">
        <v>715</v>
      </c>
      <c r="J4519" s="3">
        <v>2082</v>
      </c>
      <c r="K4519" s="3">
        <v>202</v>
      </c>
      <c r="L4519" s="3">
        <v>189.29</v>
      </c>
      <c r="M4519" s="3">
        <v>163.9</v>
      </c>
      <c r="N4519" s="3">
        <v>93.71</v>
      </c>
      <c r="O4519" s="3">
        <v>115.49</v>
      </c>
      <c r="P4519" s="3">
        <v>1423</v>
      </c>
      <c r="Q4519" s="3">
        <v>1333.91</v>
      </c>
      <c r="R4519" s="3">
        <v>1285.69</v>
      </c>
      <c r="S4519" s="3">
        <v>93.74</v>
      </c>
      <c r="T4519" s="3">
        <v>103.75</v>
      </c>
      <c r="U4519" s="3" t="s">
        <v>60</v>
      </c>
      <c r="V4519" s="3" t="s">
        <v>60</v>
      </c>
      <c r="W4519" s="3" t="s">
        <v>60</v>
      </c>
      <c r="X4519" s="3" t="s">
        <v>60</v>
      </c>
      <c r="Y4519" s="3" t="s">
        <v>60</v>
      </c>
      <c r="Z4519" s="3" t="s">
        <v>60</v>
      </c>
    </row>
    <row r="4520" spans="1:26" x14ac:dyDescent="0.3">
      <c r="A4520" s="2" t="s">
        <v>815</v>
      </c>
      <c r="B4520" s="2" t="s">
        <v>816</v>
      </c>
      <c r="C4520" s="2">
        <v>416</v>
      </c>
      <c r="D4520" s="2" t="s">
        <v>23</v>
      </c>
      <c r="E4520" s="2" t="s">
        <v>363</v>
      </c>
      <c r="F4520" s="2" t="s">
        <v>58</v>
      </c>
      <c r="G4520" s="2" t="s">
        <v>58</v>
      </c>
      <c r="H4520" s="2" t="s">
        <v>12</v>
      </c>
      <c r="I4520" s="2">
        <v>715</v>
      </c>
      <c r="J4520" s="2">
        <v>2082</v>
      </c>
      <c r="K4520" s="2">
        <v>202</v>
      </c>
      <c r="L4520" s="2">
        <v>189.29</v>
      </c>
      <c r="M4520" s="2">
        <v>163.9</v>
      </c>
      <c r="N4520" s="2">
        <v>93.71</v>
      </c>
      <c r="O4520" s="2">
        <v>115.49</v>
      </c>
      <c r="P4520" s="2">
        <v>1423</v>
      </c>
      <c r="Q4520" s="2">
        <v>1333.91</v>
      </c>
      <c r="R4520" s="2">
        <v>1285.69</v>
      </c>
      <c r="S4520" s="2">
        <v>93.74</v>
      </c>
      <c r="T4520" s="2">
        <v>103.75</v>
      </c>
      <c r="U4520" s="2" t="s">
        <v>60</v>
      </c>
      <c r="V4520" s="2" t="s">
        <v>60</v>
      </c>
      <c r="W4520" s="2" t="s">
        <v>60</v>
      </c>
      <c r="X4520" s="2" t="s">
        <v>60</v>
      </c>
      <c r="Y4520" s="2" t="s">
        <v>60</v>
      </c>
      <c r="Z4520" s="2" t="s">
        <v>60</v>
      </c>
    </row>
    <row r="4521" spans="1:26" x14ac:dyDescent="0.3">
      <c r="A4521" s="3" t="s">
        <v>815</v>
      </c>
      <c r="B4521" s="3" t="s">
        <v>816</v>
      </c>
      <c r="C4521" s="3">
        <v>417</v>
      </c>
      <c r="D4521" s="3" t="s">
        <v>23</v>
      </c>
      <c r="E4521" s="3" t="s">
        <v>363</v>
      </c>
      <c r="F4521" s="3" t="s">
        <v>65</v>
      </c>
      <c r="G4521" s="3" t="s">
        <v>376</v>
      </c>
      <c r="H4521" s="3" t="s">
        <v>60</v>
      </c>
      <c r="I4521" s="3">
        <v>90</v>
      </c>
      <c r="J4521" s="3">
        <v>600</v>
      </c>
      <c r="K4521" s="3">
        <v>52</v>
      </c>
      <c r="L4521" s="3">
        <v>41.96</v>
      </c>
      <c r="M4521" s="3">
        <v>30.58</v>
      </c>
      <c r="N4521" s="3">
        <v>80.69</v>
      </c>
      <c r="O4521" s="3">
        <v>137.21</v>
      </c>
      <c r="P4521" s="3">
        <v>390</v>
      </c>
      <c r="Q4521" s="3">
        <v>358.23</v>
      </c>
      <c r="R4521" s="3">
        <v>162.94999999999999</v>
      </c>
      <c r="S4521" s="3">
        <v>91.85</v>
      </c>
      <c r="T4521" s="3">
        <v>219.84</v>
      </c>
      <c r="U4521" s="3">
        <v>80.25</v>
      </c>
      <c r="V4521" s="3">
        <v>64.75</v>
      </c>
      <c r="W4521" s="3">
        <v>47.19</v>
      </c>
      <c r="X4521" s="3">
        <v>74</v>
      </c>
      <c r="Y4521" s="3">
        <v>67.97</v>
      </c>
      <c r="Z4521" s="3">
        <v>30.92</v>
      </c>
    </row>
    <row r="4522" spans="1:26" x14ac:dyDescent="0.3">
      <c r="A4522" s="2" t="s">
        <v>815</v>
      </c>
      <c r="B4522" s="2" t="s">
        <v>816</v>
      </c>
      <c r="C4522" s="2">
        <v>418</v>
      </c>
      <c r="D4522" s="2" t="s">
        <v>23</v>
      </c>
      <c r="E4522" s="2" t="s">
        <v>363</v>
      </c>
      <c r="F4522" s="2" t="s">
        <v>65</v>
      </c>
      <c r="G4522" s="2" t="s">
        <v>377</v>
      </c>
      <c r="H4522" s="2" t="s">
        <v>74</v>
      </c>
      <c r="I4522" s="2">
        <v>90</v>
      </c>
      <c r="J4522" s="2">
        <v>600</v>
      </c>
      <c r="K4522" s="2">
        <v>52</v>
      </c>
      <c r="L4522" s="2">
        <v>41.96</v>
      </c>
      <c r="M4522" s="2">
        <v>30.58</v>
      </c>
      <c r="N4522" s="2">
        <v>80.69</v>
      </c>
      <c r="O4522" s="2">
        <v>137.21</v>
      </c>
      <c r="P4522" s="2">
        <v>390</v>
      </c>
      <c r="Q4522" s="2">
        <v>358.23</v>
      </c>
      <c r="R4522" s="2">
        <v>162.94999999999999</v>
      </c>
      <c r="S4522" s="2">
        <v>91.85</v>
      </c>
      <c r="T4522" s="2">
        <v>219.84</v>
      </c>
      <c r="U4522" s="2">
        <v>80.25</v>
      </c>
      <c r="V4522" s="2">
        <v>64.75</v>
      </c>
      <c r="W4522" s="2">
        <v>47.19</v>
      </c>
      <c r="X4522" s="2">
        <v>74</v>
      </c>
      <c r="Y4522" s="2">
        <v>67.97</v>
      </c>
      <c r="Z4522" s="2">
        <v>30.92</v>
      </c>
    </row>
    <row r="4523" spans="1:26" x14ac:dyDescent="0.3">
      <c r="A4523" s="3" t="s">
        <v>815</v>
      </c>
      <c r="B4523" s="3" t="s">
        <v>816</v>
      </c>
      <c r="C4523" s="3">
        <v>419</v>
      </c>
      <c r="D4523" s="3" t="s">
        <v>23</v>
      </c>
      <c r="E4523" s="3" t="s">
        <v>363</v>
      </c>
      <c r="F4523" s="3" t="s">
        <v>65</v>
      </c>
      <c r="G4523" s="3" t="s">
        <v>378</v>
      </c>
      <c r="H4523" s="3" t="s">
        <v>60</v>
      </c>
      <c r="I4523" s="3">
        <v>1200</v>
      </c>
      <c r="J4523" s="3">
        <v>6000</v>
      </c>
      <c r="K4523" s="3">
        <v>518</v>
      </c>
      <c r="L4523" s="3">
        <v>491.51</v>
      </c>
      <c r="M4523" s="3">
        <v>182.35</v>
      </c>
      <c r="N4523" s="3">
        <v>94.89</v>
      </c>
      <c r="O4523" s="3">
        <v>269.54000000000002</v>
      </c>
      <c r="P4523" s="3">
        <v>3942</v>
      </c>
      <c r="Q4523" s="3">
        <v>4278.59</v>
      </c>
      <c r="R4523" s="3">
        <v>2252.4899999999998</v>
      </c>
      <c r="S4523" s="3">
        <v>108.54</v>
      </c>
      <c r="T4523" s="3">
        <v>189.95</v>
      </c>
      <c r="U4523" s="3">
        <v>59.95</v>
      </c>
      <c r="V4523" s="3">
        <v>56.89</v>
      </c>
      <c r="W4523" s="3">
        <v>21.11</v>
      </c>
      <c r="X4523" s="3">
        <v>56.1</v>
      </c>
      <c r="Y4523" s="3">
        <v>60.89</v>
      </c>
      <c r="Z4523" s="3">
        <v>32.049999999999997</v>
      </c>
    </row>
    <row r="4524" spans="1:26" x14ac:dyDescent="0.3">
      <c r="A4524" s="2" t="s">
        <v>815</v>
      </c>
      <c r="B4524" s="2" t="s">
        <v>816</v>
      </c>
      <c r="C4524" s="2">
        <v>420</v>
      </c>
      <c r="D4524" s="2" t="s">
        <v>23</v>
      </c>
      <c r="E4524" s="2" t="s">
        <v>363</v>
      </c>
      <c r="F4524" s="2" t="s">
        <v>65</v>
      </c>
      <c r="G4524" s="2" t="s">
        <v>379</v>
      </c>
      <c r="H4524" s="2" t="s">
        <v>74</v>
      </c>
      <c r="I4524" s="2">
        <v>1200</v>
      </c>
      <c r="J4524" s="2">
        <v>6000</v>
      </c>
      <c r="K4524" s="2">
        <v>518</v>
      </c>
      <c r="L4524" s="2">
        <v>491.51</v>
      </c>
      <c r="M4524" s="2">
        <v>182.35</v>
      </c>
      <c r="N4524" s="2">
        <v>94.89</v>
      </c>
      <c r="O4524" s="2">
        <v>269.54000000000002</v>
      </c>
      <c r="P4524" s="2">
        <v>3942</v>
      </c>
      <c r="Q4524" s="2">
        <v>4278.59</v>
      </c>
      <c r="R4524" s="2">
        <v>2252.4899999999998</v>
      </c>
      <c r="S4524" s="2">
        <v>108.54</v>
      </c>
      <c r="T4524" s="2">
        <v>189.95</v>
      </c>
      <c r="U4524" s="2">
        <v>59.95</v>
      </c>
      <c r="V4524" s="2">
        <v>56.89</v>
      </c>
      <c r="W4524" s="2">
        <v>21.11</v>
      </c>
      <c r="X4524" s="2">
        <v>56.1</v>
      </c>
      <c r="Y4524" s="2">
        <v>60.89</v>
      </c>
      <c r="Z4524" s="2">
        <v>32.049999999999997</v>
      </c>
    </row>
    <row r="4525" spans="1:26" x14ac:dyDescent="0.3">
      <c r="A4525" s="3" t="s">
        <v>815</v>
      </c>
      <c r="B4525" s="3" t="s">
        <v>816</v>
      </c>
      <c r="C4525" s="3">
        <v>421</v>
      </c>
      <c r="D4525" s="3" t="s">
        <v>23</v>
      </c>
      <c r="E4525" s="3" t="s">
        <v>363</v>
      </c>
      <c r="F4525" s="3" t="s">
        <v>65</v>
      </c>
      <c r="G4525" s="3" t="s">
        <v>380</v>
      </c>
      <c r="H4525" s="3" t="s">
        <v>60</v>
      </c>
      <c r="I4525" s="3">
        <v>500</v>
      </c>
      <c r="J4525" s="3">
        <v>3350</v>
      </c>
      <c r="K4525" s="3">
        <v>289</v>
      </c>
      <c r="L4525" s="3">
        <v>283.45999999999998</v>
      </c>
      <c r="M4525" s="3">
        <v>161.11000000000001</v>
      </c>
      <c r="N4525" s="3">
        <v>98.08</v>
      </c>
      <c r="O4525" s="3">
        <v>175.94</v>
      </c>
      <c r="P4525" s="3">
        <v>2158</v>
      </c>
      <c r="Q4525" s="3">
        <v>2131.27</v>
      </c>
      <c r="R4525" s="3">
        <v>1831.79</v>
      </c>
      <c r="S4525" s="3">
        <v>98.76</v>
      </c>
      <c r="T4525" s="3">
        <v>116.35</v>
      </c>
      <c r="U4525" s="3">
        <v>80.28</v>
      </c>
      <c r="V4525" s="3">
        <v>78.739999999999995</v>
      </c>
      <c r="W4525" s="3">
        <v>44.75</v>
      </c>
      <c r="X4525" s="3">
        <v>73.7</v>
      </c>
      <c r="Y4525" s="3">
        <v>72.790000000000006</v>
      </c>
      <c r="Z4525" s="3">
        <v>62.56</v>
      </c>
    </row>
    <row r="4526" spans="1:26" x14ac:dyDescent="0.3">
      <c r="A4526" s="2" t="s">
        <v>815</v>
      </c>
      <c r="B4526" s="2" t="s">
        <v>816</v>
      </c>
      <c r="C4526" s="2">
        <v>422</v>
      </c>
      <c r="D4526" s="2" t="s">
        <v>23</v>
      </c>
      <c r="E4526" s="2" t="s">
        <v>363</v>
      </c>
      <c r="F4526" s="2" t="s">
        <v>65</v>
      </c>
      <c r="G4526" s="2" t="s">
        <v>381</v>
      </c>
      <c r="H4526" s="2" t="s">
        <v>60</v>
      </c>
      <c r="I4526" s="2">
        <v>1320</v>
      </c>
      <c r="J4526" s="2">
        <v>9100</v>
      </c>
      <c r="K4526" s="2">
        <v>786</v>
      </c>
      <c r="L4526" s="2">
        <v>800.62</v>
      </c>
      <c r="M4526" s="2">
        <v>480.85</v>
      </c>
      <c r="N4526" s="2">
        <v>101.86</v>
      </c>
      <c r="O4526" s="2">
        <v>166.5</v>
      </c>
      <c r="P4526" s="2">
        <v>5964</v>
      </c>
      <c r="Q4526" s="2">
        <v>6475.64</v>
      </c>
      <c r="R4526" s="2">
        <v>6017.69</v>
      </c>
      <c r="S4526" s="2">
        <v>108.58</v>
      </c>
      <c r="T4526" s="2">
        <v>107.61</v>
      </c>
      <c r="U4526" s="2">
        <v>82.7</v>
      </c>
      <c r="V4526" s="2">
        <v>84.24</v>
      </c>
      <c r="W4526" s="2">
        <v>50.59</v>
      </c>
      <c r="X4526" s="2">
        <v>77.150000000000006</v>
      </c>
      <c r="Y4526" s="2">
        <v>83.77</v>
      </c>
      <c r="Z4526" s="2">
        <v>77.849999999999994</v>
      </c>
    </row>
    <row r="4527" spans="1:26" x14ac:dyDescent="0.3">
      <c r="A4527" s="3" t="s">
        <v>815</v>
      </c>
      <c r="B4527" s="3" t="s">
        <v>816</v>
      </c>
      <c r="C4527" s="3">
        <v>423</v>
      </c>
      <c r="D4527" s="3" t="s">
        <v>23</v>
      </c>
      <c r="E4527" s="3" t="s">
        <v>363</v>
      </c>
      <c r="F4527" s="3" t="s">
        <v>65</v>
      </c>
      <c r="G4527" s="3" t="s">
        <v>216</v>
      </c>
      <c r="H4527" s="3" t="s">
        <v>74</v>
      </c>
      <c r="I4527" s="3">
        <v>1820</v>
      </c>
      <c r="J4527" s="3">
        <v>12450</v>
      </c>
      <c r="K4527" s="3">
        <v>1075</v>
      </c>
      <c r="L4527" s="3">
        <v>1084.08</v>
      </c>
      <c r="M4527" s="3">
        <v>641.96</v>
      </c>
      <c r="N4527" s="3">
        <v>100.84</v>
      </c>
      <c r="O4527" s="3">
        <v>168.87</v>
      </c>
      <c r="P4527" s="3">
        <v>8122</v>
      </c>
      <c r="Q4527" s="3">
        <v>8606.91</v>
      </c>
      <c r="R4527" s="3">
        <v>7849.48</v>
      </c>
      <c r="S4527" s="3">
        <v>105.97</v>
      </c>
      <c r="T4527" s="3">
        <v>109.65</v>
      </c>
      <c r="U4527" s="3">
        <v>82.04</v>
      </c>
      <c r="V4527" s="3">
        <v>82.73</v>
      </c>
      <c r="W4527" s="3">
        <v>48.99</v>
      </c>
      <c r="X4527" s="3">
        <v>76.209999999999994</v>
      </c>
      <c r="Y4527" s="3">
        <v>80.760000000000005</v>
      </c>
      <c r="Z4527" s="3">
        <v>73.650000000000006</v>
      </c>
    </row>
    <row r="4528" spans="1:26" x14ac:dyDescent="0.3">
      <c r="A4528" s="2" t="s">
        <v>815</v>
      </c>
      <c r="B4528" s="2" t="s">
        <v>816</v>
      </c>
      <c r="C4528" s="2">
        <v>424</v>
      </c>
      <c r="D4528" s="2" t="s">
        <v>23</v>
      </c>
      <c r="E4528" s="2" t="s">
        <v>363</v>
      </c>
      <c r="F4528" s="2" t="s">
        <v>65</v>
      </c>
      <c r="G4528" s="2" t="s">
        <v>382</v>
      </c>
      <c r="H4528" s="2" t="s">
        <v>60</v>
      </c>
      <c r="I4528" s="2">
        <v>1250</v>
      </c>
      <c r="J4528" s="2">
        <v>8000</v>
      </c>
      <c r="K4528" s="2">
        <v>686</v>
      </c>
      <c r="L4528" s="2">
        <v>617.26</v>
      </c>
      <c r="M4528" s="2">
        <v>614.13</v>
      </c>
      <c r="N4528" s="2">
        <v>89.98</v>
      </c>
      <c r="O4528" s="2">
        <v>100.51</v>
      </c>
      <c r="P4528" s="2">
        <v>5534</v>
      </c>
      <c r="Q4528" s="2">
        <v>5916.1</v>
      </c>
      <c r="R4528" s="2">
        <v>5040.07</v>
      </c>
      <c r="S4528" s="2">
        <v>106.9</v>
      </c>
      <c r="T4528" s="2">
        <v>117.38</v>
      </c>
      <c r="U4528" s="2">
        <v>79.400000000000006</v>
      </c>
      <c r="V4528" s="2">
        <v>68.58</v>
      </c>
      <c r="W4528" s="2">
        <v>68.239999999999995</v>
      </c>
      <c r="X4528" s="2">
        <v>78.75</v>
      </c>
      <c r="Y4528" s="2">
        <v>80.819999999999993</v>
      </c>
      <c r="Z4528" s="2">
        <v>68.849999999999994</v>
      </c>
    </row>
    <row r="4529" spans="1:26" x14ac:dyDescent="0.3">
      <c r="A4529" s="3" t="s">
        <v>815</v>
      </c>
      <c r="B4529" s="3" t="s">
        <v>816</v>
      </c>
      <c r="C4529" s="3">
        <v>425</v>
      </c>
      <c r="D4529" s="3" t="s">
        <v>23</v>
      </c>
      <c r="E4529" s="3" t="s">
        <v>363</v>
      </c>
      <c r="F4529" s="3" t="s">
        <v>65</v>
      </c>
      <c r="G4529" s="3" t="s">
        <v>383</v>
      </c>
      <c r="H4529" s="3" t="s">
        <v>74</v>
      </c>
      <c r="I4529" s="3">
        <v>1250</v>
      </c>
      <c r="J4529" s="3">
        <v>8000</v>
      </c>
      <c r="K4529" s="3">
        <v>686</v>
      </c>
      <c r="L4529" s="3">
        <v>617.26</v>
      </c>
      <c r="M4529" s="3">
        <v>614.13</v>
      </c>
      <c r="N4529" s="3">
        <v>89.98</v>
      </c>
      <c r="O4529" s="3">
        <v>100.51</v>
      </c>
      <c r="P4529" s="3">
        <v>5534</v>
      </c>
      <c r="Q4529" s="3">
        <v>5916.1</v>
      </c>
      <c r="R4529" s="3">
        <v>5040.07</v>
      </c>
      <c r="S4529" s="3">
        <v>106.9</v>
      </c>
      <c r="T4529" s="3">
        <v>117.38</v>
      </c>
      <c r="U4529" s="3">
        <v>79.400000000000006</v>
      </c>
      <c r="V4529" s="3">
        <v>68.58</v>
      </c>
      <c r="W4529" s="3">
        <v>68.239999999999995</v>
      </c>
      <c r="X4529" s="3">
        <v>78.75</v>
      </c>
      <c r="Y4529" s="3">
        <v>80.819999999999993</v>
      </c>
      <c r="Z4529" s="3">
        <v>68.849999999999994</v>
      </c>
    </row>
    <row r="4530" spans="1:26" x14ac:dyDescent="0.3">
      <c r="A4530" s="2" t="s">
        <v>815</v>
      </c>
      <c r="B4530" s="2" t="s">
        <v>816</v>
      </c>
      <c r="C4530" s="2">
        <v>426</v>
      </c>
      <c r="D4530" s="2" t="s">
        <v>23</v>
      </c>
      <c r="E4530" s="2" t="s">
        <v>363</v>
      </c>
      <c r="F4530" s="2" t="s">
        <v>65</v>
      </c>
      <c r="G4530" s="2" t="s">
        <v>384</v>
      </c>
      <c r="H4530" s="2" t="s">
        <v>60</v>
      </c>
      <c r="I4530" s="2">
        <v>3960</v>
      </c>
      <c r="J4530" s="2">
        <v>32400</v>
      </c>
      <c r="K4530" s="2">
        <v>2734</v>
      </c>
      <c r="L4530" s="2">
        <v>2848.95</v>
      </c>
      <c r="M4530" s="2">
        <v>2275.16</v>
      </c>
      <c r="N4530" s="2">
        <v>104.2</v>
      </c>
      <c r="O4530" s="2">
        <v>125.22</v>
      </c>
      <c r="P4530" s="2">
        <v>21282</v>
      </c>
      <c r="Q4530" s="2">
        <v>21245.88</v>
      </c>
      <c r="R4530" s="2">
        <v>20370.34</v>
      </c>
      <c r="S4530" s="2">
        <v>99.83</v>
      </c>
      <c r="T4530" s="2">
        <v>104.3</v>
      </c>
      <c r="U4530" s="2">
        <v>95.89</v>
      </c>
      <c r="V4530" s="2">
        <v>99.92</v>
      </c>
      <c r="W4530" s="2">
        <v>79.8</v>
      </c>
      <c r="X4530" s="2">
        <v>91.77</v>
      </c>
      <c r="Y4530" s="2">
        <v>91.62</v>
      </c>
      <c r="Z4530" s="2">
        <v>87.84</v>
      </c>
    </row>
    <row r="4531" spans="1:26" x14ac:dyDescent="0.3">
      <c r="A4531" s="3" t="s">
        <v>815</v>
      </c>
      <c r="B4531" s="3" t="s">
        <v>816</v>
      </c>
      <c r="C4531" s="3">
        <v>427</v>
      </c>
      <c r="D4531" s="3" t="s">
        <v>23</v>
      </c>
      <c r="E4531" s="3" t="s">
        <v>363</v>
      </c>
      <c r="F4531" s="3" t="s">
        <v>65</v>
      </c>
      <c r="G4531" s="3" t="s">
        <v>385</v>
      </c>
      <c r="H4531" s="3" t="s">
        <v>74</v>
      </c>
      <c r="I4531" s="3">
        <v>3960</v>
      </c>
      <c r="J4531" s="3">
        <v>32400</v>
      </c>
      <c r="K4531" s="3">
        <v>2734</v>
      </c>
      <c r="L4531" s="3">
        <v>2848.95</v>
      </c>
      <c r="M4531" s="3">
        <v>2275.16</v>
      </c>
      <c r="N4531" s="3">
        <v>104.2</v>
      </c>
      <c r="O4531" s="3">
        <v>125.22</v>
      </c>
      <c r="P4531" s="3">
        <v>21282</v>
      </c>
      <c r="Q4531" s="3">
        <v>21245.88</v>
      </c>
      <c r="R4531" s="3">
        <v>20370.34</v>
      </c>
      <c r="S4531" s="3">
        <v>99.83</v>
      </c>
      <c r="T4531" s="3">
        <v>104.3</v>
      </c>
      <c r="U4531" s="3">
        <v>95.89</v>
      </c>
      <c r="V4531" s="3">
        <v>99.92</v>
      </c>
      <c r="W4531" s="3">
        <v>79.8</v>
      </c>
      <c r="X4531" s="3">
        <v>91.77</v>
      </c>
      <c r="Y4531" s="3">
        <v>91.62</v>
      </c>
      <c r="Z4531" s="3">
        <v>87.84</v>
      </c>
    </row>
    <row r="4532" spans="1:26" x14ac:dyDescent="0.3">
      <c r="A4532" s="2" t="s">
        <v>815</v>
      </c>
      <c r="B4532" s="2" t="s">
        <v>816</v>
      </c>
      <c r="C4532" s="2">
        <v>428</v>
      </c>
      <c r="D4532" s="2" t="s">
        <v>23</v>
      </c>
      <c r="E4532" s="2" t="s">
        <v>363</v>
      </c>
      <c r="F4532" s="2" t="s">
        <v>65</v>
      </c>
      <c r="G4532" s="2" t="s">
        <v>65</v>
      </c>
      <c r="H4532" s="2" t="s">
        <v>75</v>
      </c>
      <c r="I4532" s="2">
        <v>8320</v>
      </c>
      <c r="J4532" s="2">
        <v>59450</v>
      </c>
      <c r="K4532" s="2">
        <v>5065</v>
      </c>
      <c r="L4532" s="2">
        <v>5083.76</v>
      </c>
      <c r="M4532" s="2">
        <v>3744.18</v>
      </c>
      <c r="N4532" s="2">
        <v>100.37</v>
      </c>
      <c r="O4532" s="2">
        <v>135.78</v>
      </c>
      <c r="P4532" s="2">
        <v>39270</v>
      </c>
      <c r="Q4532" s="2">
        <v>40405.71</v>
      </c>
      <c r="R4532" s="2">
        <v>35675.33</v>
      </c>
      <c r="S4532" s="2">
        <v>102.89</v>
      </c>
      <c r="T4532" s="2">
        <v>113.26</v>
      </c>
      <c r="U4532" s="2">
        <v>85.09</v>
      </c>
      <c r="V4532" s="2">
        <v>84.87</v>
      </c>
      <c r="W4532" s="2">
        <v>62.5</v>
      </c>
      <c r="X4532" s="2">
        <v>81.13</v>
      </c>
      <c r="Y4532" s="2">
        <v>82.93</v>
      </c>
      <c r="Z4532" s="2">
        <v>73.22</v>
      </c>
    </row>
    <row r="4533" spans="1:26" x14ac:dyDescent="0.3">
      <c r="A4533" s="3" t="s">
        <v>815</v>
      </c>
      <c r="B4533" s="3" t="s">
        <v>816</v>
      </c>
      <c r="C4533" s="3">
        <v>429</v>
      </c>
      <c r="D4533" s="3" t="s">
        <v>23</v>
      </c>
      <c r="E4533" s="3" t="s">
        <v>363</v>
      </c>
      <c r="F4533" s="3" t="s">
        <v>65</v>
      </c>
      <c r="G4533" s="3" t="s">
        <v>386</v>
      </c>
      <c r="H4533" s="3" t="s">
        <v>60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 t="s">
        <v>60</v>
      </c>
      <c r="V4533" s="3" t="s">
        <v>60</v>
      </c>
      <c r="W4533" s="3" t="s">
        <v>60</v>
      </c>
      <c r="X4533" s="3" t="s">
        <v>60</v>
      </c>
      <c r="Y4533" s="3" t="s">
        <v>60</v>
      </c>
      <c r="Z4533" s="3" t="s">
        <v>60</v>
      </c>
    </row>
    <row r="4534" spans="1:26" x14ac:dyDescent="0.3">
      <c r="A4534" s="2" t="s">
        <v>815</v>
      </c>
      <c r="B4534" s="2" t="s">
        <v>816</v>
      </c>
      <c r="C4534" s="2">
        <v>430</v>
      </c>
      <c r="D4534" s="2" t="s">
        <v>23</v>
      </c>
      <c r="E4534" s="2" t="s">
        <v>363</v>
      </c>
      <c r="F4534" s="2" t="s">
        <v>65</v>
      </c>
      <c r="G4534" s="2" t="s">
        <v>387</v>
      </c>
      <c r="H4534" s="2" t="s">
        <v>12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 t="s">
        <v>60</v>
      </c>
      <c r="V4534" s="2" t="s">
        <v>60</v>
      </c>
      <c r="W4534" s="2" t="s">
        <v>60</v>
      </c>
      <c r="X4534" s="2" t="s">
        <v>60</v>
      </c>
      <c r="Y4534" s="2" t="s">
        <v>60</v>
      </c>
      <c r="Z4534" s="2" t="s">
        <v>60</v>
      </c>
    </row>
    <row r="4535" spans="1:26" x14ac:dyDescent="0.3">
      <c r="A4535" s="3" t="s">
        <v>815</v>
      </c>
      <c r="B4535" s="3" t="s">
        <v>816</v>
      </c>
      <c r="C4535" s="3">
        <v>431</v>
      </c>
      <c r="D4535" s="3" t="s">
        <v>23</v>
      </c>
      <c r="E4535" s="3" t="s">
        <v>363</v>
      </c>
      <c r="F4535" s="3" t="s">
        <v>65</v>
      </c>
      <c r="G4535" s="3" t="s">
        <v>65</v>
      </c>
      <c r="H4535" s="3" t="s">
        <v>12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 t="s">
        <v>60</v>
      </c>
      <c r="V4535" s="3" t="s">
        <v>60</v>
      </c>
      <c r="W4535" s="3" t="s">
        <v>60</v>
      </c>
      <c r="X4535" s="3" t="s">
        <v>60</v>
      </c>
      <c r="Y4535" s="3" t="s">
        <v>60</v>
      </c>
      <c r="Z4535" s="3" t="s">
        <v>60</v>
      </c>
    </row>
    <row r="4536" spans="1:26" x14ac:dyDescent="0.3">
      <c r="A4536" s="2" t="s">
        <v>815</v>
      </c>
      <c r="B4536" s="2" t="s">
        <v>816</v>
      </c>
      <c r="C4536" s="2">
        <v>432</v>
      </c>
      <c r="D4536" s="2" t="s">
        <v>23</v>
      </c>
      <c r="E4536" s="2" t="s">
        <v>363</v>
      </c>
      <c r="F4536" s="2" t="s">
        <v>78</v>
      </c>
      <c r="G4536" s="2" t="s">
        <v>388</v>
      </c>
      <c r="H4536" s="2" t="s">
        <v>60</v>
      </c>
      <c r="I4536" s="2">
        <v>600</v>
      </c>
      <c r="J4536" s="2">
        <v>3800</v>
      </c>
      <c r="K4536" s="2">
        <v>322</v>
      </c>
      <c r="L4536" s="2">
        <v>239.3</v>
      </c>
      <c r="M4536" s="2">
        <v>296.7</v>
      </c>
      <c r="N4536" s="2">
        <v>74.319999999999993</v>
      </c>
      <c r="O4536" s="2">
        <v>80.650000000000006</v>
      </c>
      <c r="P4536" s="2">
        <v>2660</v>
      </c>
      <c r="Q4536" s="2">
        <v>2314.83</v>
      </c>
      <c r="R4536" s="2">
        <v>2556.79</v>
      </c>
      <c r="S4536" s="2">
        <v>87.02</v>
      </c>
      <c r="T4536" s="2">
        <v>90.54</v>
      </c>
      <c r="U4536" s="2">
        <v>74.540000000000006</v>
      </c>
      <c r="V4536" s="2">
        <v>55.39</v>
      </c>
      <c r="W4536" s="2">
        <v>68.680000000000007</v>
      </c>
      <c r="X4536" s="2">
        <v>75.709999999999994</v>
      </c>
      <c r="Y4536" s="2">
        <v>65.88</v>
      </c>
      <c r="Z4536" s="2">
        <v>72.77</v>
      </c>
    </row>
    <row r="4537" spans="1:26" x14ac:dyDescent="0.3">
      <c r="A4537" s="3" t="s">
        <v>815</v>
      </c>
      <c r="B4537" s="3" t="s">
        <v>816</v>
      </c>
      <c r="C4537" s="3">
        <v>433</v>
      </c>
      <c r="D4537" s="3" t="s">
        <v>23</v>
      </c>
      <c r="E4537" s="3" t="s">
        <v>363</v>
      </c>
      <c r="F4537" s="3" t="s">
        <v>78</v>
      </c>
      <c r="G4537" s="3" t="s">
        <v>389</v>
      </c>
      <c r="H4537" s="3" t="s">
        <v>74</v>
      </c>
      <c r="I4537" s="3">
        <v>600</v>
      </c>
      <c r="J4537" s="3">
        <v>3800</v>
      </c>
      <c r="K4537" s="3">
        <v>322</v>
      </c>
      <c r="L4537" s="3">
        <v>239.3</v>
      </c>
      <c r="M4537" s="3">
        <v>296.7</v>
      </c>
      <c r="N4537" s="3">
        <v>74.319999999999993</v>
      </c>
      <c r="O4537" s="3">
        <v>80.650000000000006</v>
      </c>
      <c r="P4537" s="3">
        <v>2660</v>
      </c>
      <c r="Q4537" s="3">
        <v>2314.83</v>
      </c>
      <c r="R4537" s="3">
        <v>2556.79</v>
      </c>
      <c r="S4537" s="3">
        <v>87.02</v>
      </c>
      <c r="T4537" s="3">
        <v>90.54</v>
      </c>
      <c r="U4537" s="3">
        <v>74.540000000000006</v>
      </c>
      <c r="V4537" s="3">
        <v>55.39</v>
      </c>
      <c r="W4537" s="3">
        <v>68.680000000000007</v>
      </c>
      <c r="X4537" s="3">
        <v>75.709999999999994</v>
      </c>
      <c r="Y4537" s="3">
        <v>65.88</v>
      </c>
      <c r="Z4537" s="3">
        <v>72.77</v>
      </c>
    </row>
    <row r="4538" spans="1:26" x14ac:dyDescent="0.3">
      <c r="A4538" s="2" t="s">
        <v>815</v>
      </c>
      <c r="B4538" s="2" t="s">
        <v>816</v>
      </c>
      <c r="C4538" s="2">
        <v>434</v>
      </c>
      <c r="D4538" s="2" t="s">
        <v>23</v>
      </c>
      <c r="E4538" s="2" t="s">
        <v>363</v>
      </c>
      <c r="F4538" s="2" t="s">
        <v>78</v>
      </c>
      <c r="G4538" s="2" t="s">
        <v>390</v>
      </c>
      <c r="H4538" s="2" t="s">
        <v>60</v>
      </c>
      <c r="I4538" s="2">
        <v>1600</v>
      </c>
      <c r="J4538" s="2">
        <v>10500</v>
      </c>
      <c r="K4538" s="2">
        <v>420</v>
      </c>
      <c r="L4538" s="2">
        <v>779.12</v>
      </c>
      <c r="M4538" s="2">
        <v>865.49</v>
      </c>
      <c r="N4538" s="2">
        <v>185.5</v>
      </c>
      <c r="O4538" s="2">
        <v>90.02</v>
      </c>
      <c r="P4538" s="2">
        <v>6873</v>
      </c>
      <c r="Q4538" s="2">
        <v>6315.48</v>
      </c>
      <c r="R4538" s="2">
        <v>6159.92</v>
      </c>
      <c r="S4538" s="2">
        <v>91.89</v>
      </c>
      <c r="T4538" s="2">
        <v>102.53</v>
      </c>
      <c r="U4538" s="2">
        <v>36.46</v>
      </c>
      <c r="V4538" s="2">
        <v>67.63</v>
      </c>
      <c r="W4538" s="2">
        <v>75.13</v>
      </c>
      <c r="X4538" s="2">
        <v>73.349999999999994</v>
      </c>
      <c r="Y4538" s="2">
        <v>67.400000000000006</v>
      </c>
      <c r="Z4538" s="2">
        <v>65.739999999999995</v>
      </c>
    </row>
    <row r="4539" spans="1:26" x14ac:dyDescent="0.3">
      <c r="A4539" s="3" t="s">
        <v>815</v>
      </c>
      <c r="B4539" s="3" t="s">
        <v>816</v>
      </c>
      <c r="C4539" s="3">
        <v>435</v>
      </c>
      <c r="D4539" s="3" t="s">
        <v>23</v>
      </c>
      <c r="E4539" s="3" t="s">
        <v>363</v>
      </c>
      <c r="F4539" s="3" t="s">
        <v>78</v>
      </c>
      <c r="G4539" s="3" t="s">
        <v>391</v>
      </c>
      <c r="H4539" s="3" t="s">
        <v>60</v>
      </c>
      <c r="I4539" s="3">
        <v>1320</v>
      </c>
      <c r="J4539" s="3">
        <v>8500</v>
      </c>
      <c r="K4539" s="3">
        <v>771</v>
      </c>
      <c r="L4539" s="3">
        <v>718.39</v>
      </c>
      <c r="M4539" s="3">
        <v>435.02</v>
      </c>
      <c r="N4539" s="3">
        <v>93.18</v>
      </c>
      <c r="O4539" s="3">
        <v>165.14</v>
      </c>
      <c r="P4539" s="3">
        <v>5872</v>
      </c>
      <c r="Q4539" s="3">
        <v>4942.1099999999997</v>
      </c>
      <c r="R4539" s="3">
        <v>3499.72</v>
      </c>
      <c r="S4539" s="3">
        <v>84.16</v>
      </c>
      <c r="T4539" s="3">
        <v>141.21</v>
      </c>
      <c r="U4539" s="3">
        <v>81.12</v>
      </c>
      <c r="V4539" s="3">
        <v>75.59</v>
      </c>
      <c r="W4539" s="3">
        <v>45.77</v>
      </c>
      <c r="X4539" s="3">
        <v>75.959999999999994</v>
      </c>
      <c r="Y4539" s="3">
        <v>63.93</v>
      </c>
      <c r="Z4539" s="3">
        <v>45.27</v>
      </c>
    </row>
    <row r="4540" spans="1:26" x14ac:dyDescent="0.3">
      <c r="A4540" s="2" t="s">
        <v>815</v>
      </c>
      <c r="B4540" s="2" t="s">
        <v>816</v>
      </c>
      <c r="C4540" s="2">
        <v>436</v>
      </c>
      <c r="D4540" s="2" t="s">
        <v>23</v>
      </c>
      <c r="E4540" s="2" t="s">
        <v>363</v>
      </c>
      <c r="F4540" s="2" t="s">
        <v>78</v>
      </c>
      <c r="G4540" s="2" t="s">
        <v>392</v>
      </c>
      <c r="H4540" s="2" t="s">
        <v>60</v>
      </c>
      <c r="I4540" s="2">
        <v>4760</v>
      </c>
      <c r="J4540" s="2">
        <v>38500</v>
      </c>
      <c r="K4540" s="2">
        <v>3282</v>
      </c>
      <c r="L4540" s="2">
        <v>3246.04</v>
      </c>
      <c r="M4540" s="2">
        <v>3237.19</v>
      </c>
      <c r="N4540" s="2">
        <v>98.9</v>
      </c>
      <c r="O4540" s="2">
        <v>100.27</v>
      </c>
      <c r="P4540" s="2">
        <v>25504</v>
      </c>
      <c r="Q4540" s="2">
        <v>24718.1</v>
      </c>
      <c r="R4540" s="2">
        <v>24998.2</v>
      </c>
      <c r="S4540" s="2">
        <v>96.92</v>
      </c>
      <c r="T4540" s="2">
        <v>98.88</v>
      </c>
      <c r="U4540" s="2">
        <v>95.76</v>
      </c>
      <c r="V4540" s="2">
        <v>94.71</v>
      </c>
      <c r="W4540" s="2">
        <v>94.46</v>
      </c>
      <c r="X4540" s="2">
        <v>91.5</v>
      </c>
      <c r="Y4540" s="2">
        <v>88.68</v>
      </c>
      <c r="Z4540" s="2">
        <v>89.68</v>
      </c>
    </row>
    <row r="4541" spans="1:26" x14ac:dyDescent="0.3">
      <c r="A4541" s="3" t="s">
        <v>815</v>
      </c>
      <c r="B4541" s="3" t="s">
        <v>816</v>
      </c>
      <c r="C4541" s="3">
        <v>437</v>
      </c>
      <c r="D4541" s="3" t="s">
        <v>23</v>
      </c>
      <c r="E4541" s="3" t="s">
        <v>363</v>
      </c>
      <c r="F4541" s="3" t="s">
        <v>78</v>
      </c>
      <c r="G4541" s="3" t="s">
        <v>83</v>
      </c>
      <c r="H4541" s="3" t="s">
        <v>74</v>
      </c>
      <c r="I4541" s="3">
        <v>7680</v>
      </c>
      <c r="J4541" s="3">
        <v>57500</v>
      </c>
      <c r="K4541" s="3">
        <v>4473</v>
      </c>
      <c r="L4541" s="3">
        <v>4743.55</v>
      </c>
      <c r="M4541" s="3">
        <v>4537.7</v>
      </c>
      <c r="N4541" s="3">
        <v>106.05</v>
      </c>
      <c r="O4541" s="3">
        <v>104.54</v>
      </c>
      <c r="P4541" s="3">
        <v>38249</v>
      </c>
      <c r="Q4541" s="3">
        <v>35975.69</v>
      </c>
      <c r="R4541" s="3">
        <v>34657.839999999997</v>
      </c>
      <c r="S4541" s="3">
        <v>94.06</v>
      </c>
      <c r="T4541" s="3">
        <v>103.8</v>
      </c>
      <c r="U4541" s="3">
        <v>80.89</v>
      </c>
      <c r="V4541" s="3">
        <v>85.78</v>
      </c>
      <c r="W4541" s="3">
        <v>82.06</v>
      </c>
      <c r="X4541" s="3">
        <v>85.05</v>
      </c>
      <c r="Y4541" s="3">
        <v>79.989999999999995</v>
      </c>
      <c r="Z4541" s="3">
        <v>77.06</v>
      </c>
    </row>
    <row r="4542" spans="1:26" x14ac:dyDescent="0.3">
      <c r="A4542" s="2" t="s">
        <v>815</v>
      </c>
      <c r="B4542" s="2" t="s">
        <v>816</v>
      </c>
      <c r="C4542" s="2">
        <v>438</v>
      </c>
      <c r="D4542" s="2" t="s">
        <v>23</v>
      </c>
      <c r="E4542" s="2" t="s">
        <v>363</v>
      </c>
      <c r="F4542" s="2" t="s">
        <v>78</v>
      </c>
      <c r="G4542" s="2" t="s">
        <v>84</v>
      </c>
      <c r="H4542" s="2" t="s">
        <v>75</v>
      </c>
      <c r="I4542" s="2">
        <v>8280</v>
      </c>
      <c r="J4542" s="2">
        <v>61300</v>
      </c>
      <c r="K4542" s="2">
        <v>4795</v>
      </c>
      <c r="L4542" s="2">
        <v>4982.8500000000004</v>
      </c>
      <c r="M4542" s="2">
        <v>4834.3999999999996</v>
      </c>
      <c r="N4542" s="2">
        <v>103.92</v>
      </c>
      <c r="O4542" s="2">
        <v>103.07</v>
      </c>
      <c r="P4542" s="2">
        <v>40909</v>
      </c>
      <c r="Q4542" s="2">
        <v>38290.519999999997</v>
      </c>
      <c r="R4542" s="2">
        <v>37214.629999999997</v>
      </c>
      <c r="S4542" s="2">
        <v>93.6</v>
      </c>
      <c r="T4542" s="2">
        <v>102.89</v>
      </c>
      <c r="U4542" s="2">
        <v>80.430000000000007</v>
      </c>
      <c r="V4542" s="2">
        <v>83.58</v>
      </c>
      <c r="W4542" s="2">
        <v>81.09</v>
      </c>
      <c r="X4542" s="2">
        <v>84.37</v>
      </c>
      <c r="Y4542" s="2">
        <v>78.97</v>
      </c>
      <c r="Z4542" s="2">
        <v>76.75</v>
      </c>
    </row>
    <row r="4543" spans="1:26" x14ac:dyDescent="0.3">
      <c r="A4543" s="3" t="s">
        <v>815</v>
      </c>
      <c r="B4543" s="3" t="s">
        <v>816</v>
      </c>
      <c r="C4543" s="3">
        <v>439</v>
      </c>
      <c r="D4543" s="3" t="s">
        <v>23</v>
      </c>
      <c r="E4543" s="3" t="s">
        <v>363</v>
      </c>
      <c r="F4543" s="3" t="s">
        <v>78</v>
      </c>
      <c r="G4543" s="3" t="s">
        <v>393</v>
      </c>
      <c r="H4543" s="3" t="s">
        <v>60</v>
      </c>
      <c r="I4543" s="3">
        <v>1000</v>
      </c>
      <c r="J4543" s="3">
        <v>2150</v>
      </c>
      <c r="K4543" s="3">
        <v>133</v>
      </c>
      <c r="L4543" s="3">
        <v>175.42</v>
      </c>
      <c r="M4543" s="3">
        <v>163.88</v>
      </c>
      <c r="N4543" s="3">
        <v>131.88999999999999</v>
      </c>
      <c r="O4543" s="3">
        <v>107.04</v>
      </c>
      <c r="P4543" s="3">
        <v>1563</v>
      </c>
      <c r="Q4543" s="3">
        <v>2417.89</v>
      </c>
      <c r="R4543" s="3">
        <v>2822.2</v>
      </c>
      <c r="S4543" s="3">
        <v>154.69999999999999</v>
      </c>
      <c r="T4543" s="3">
        <v>85.67</v>
      </c>
      <c r="U4543" s="3" t="s">
        <v>60</v>
      </c>
      <c r="V4543" s="3" t="s">
        <v>60</v>
      </c>
      <c r="W4543" s="3" t="s">
        <v>60</v>
      </c>
      <c r="X4543" s="3" t="s">
        <v>60</v>
      </c>
      <c r="Y4543" s="3" t="s">
        <v>60</v>
      </c>
      <c r="Z4543" s="3" t="s">
        <v>60</v>
      </c>
    </row>
    <row r="4544" spans="1:26" x14ac:dyDescent="0.3">
      <c r="A4544" s="2" t="s">
        <v>815</v>
      </c>
      <c r="B4544" s="2" t="s">
        <v>816</v>
      </c>
      <c r="C4544" s="2">
        <v>440</v>
      </c>
      <c r="D4544" s="2" t="s">
        <v>23</v>
      </c>
      <c r="E4544" s="2" t="s">
        <v>363</v>
      </c>
      <c r="F4544" s="2" t="s">
        <v>78</v>
      </c>
      <c r="G4544" s="2" t="s">
        <v>394</v>
      </c>
      <c r="H4544" s="2" t="s">
        <v>60</v>
      </c>
      <c r="I4544" s="2">
        <v>520</v>
      </c>
      <c r="J4544" s="2">
        <v>1115</v>
      </c>
      <c r="K4544" s="2">
        <v>76</v>
      </c>
      <c r="L4544" s="2">
        <v>81.47</v>
      </c>
      <c r="M4544" s="2">
        <v>74.709999999999994</v>
      </c>
      <c r="N4544" s="2">
        <v>107.2</v>
      </c>
      <c r="O4544" s="2">
        <v>109.05</v>
      </c>
      <c r="P4544" s="2">
        <v>796</v>
      </c>
      <c r="Q4544" s="2">
        <v>1199.4100000000001</v>
      </c>
      <c r="R4544" s="2">
        <v>1378.97</v>
      </c>
      <c r="S4544" s="2">
        <v>150.68</v>
      </c>
      <c r="T4544" s="2">
        <v>86.98</v>
      </c>
      <c r="U4544" s="2" t="s">
        <v>60</v>
      </c>
      <c r="V4544" s="2" t="s">
        <v>60</v>
      </c>
      <c r="W4544" s="2" t="s">
        <v>60</v>
      </c>
      <c r="X4544" s="2" t="s">
        <v>60</v>
      </c>
      <c r="Y4544" s="2" t="s">
        <v>60</v>
      </c>
      <c r="Z4544" s="2" t="s">
        <v>60</v>
      </c>
    </row>
    <row r="4545" spans="1:26" x14ac:dyDescent="0.3">
      <c r="A4545" s="3" t="s">
        <v>815</v>
      </c>
      <c r="B4545" s="3" t="s">
        <v>816</v>
      </c>
      <c r="C4545" s="3">
        <v>441</v>
      </c>
      <c r="D4545" s="3" t="s">
        <v>23</v>
      </c>
      <c r="E4545" s="3" t="s">
        <v>363</v>
      </c>
      <c r="F4545" s="3" t="s">
        <v>78</v>
      </c>
      <c r="G4545" s="3" t="s">
        <v>395</v>
      </c>
      <c r="H4545" s="3" t="s">
        <v>12</v>
      </c>
      <c r="I4545" s="3">
        <v>1520</v>
      </c>
      <c r="J4545" s="3">
        <v>3265</v>
      </c>
      <c r="K4545" s="3">
        <v>209</v>
      </c>
      <c r="L4545" s="3">
        <v>256.89</v>
      </c>
      <c r="M4545" s="3">
        <v>238.59</v>
      </c>
      <c r="N4545" s="3">
        <v>122.91</v>
      </c>
      <c r="O4545" s="3">
        <v>107.67</v>
      </c>
      <c r="P4545" s="3">
        <v>2359</v>
      </c>
      <c r="Q4545" s="3">
        <v>3617.3</v>
      </c>
      <c r="R4545" s="3">
        <v>4201.17</v>
      </c>
      <c r="S4545" s="3">
        <v>153.34</v>
      </c>
      <c r="T4545" s="3">
        <v>86.1</v>
      </c>
      <c r="U4545" s="3" t="s">
        <v>60</v>
      </c>
      <c r="V4545" s="3" t="s">
        <v>60</v>
      </c>
      <c r="W4545" s="3" t="s">
        <v>60</v>
      </c>
      <c r="X4545" s="3" t="s">
        <v>60</v>
      </c>
      <c r="Y4545" s="3" t="s">
        <v>60</v>
      </c>
      <c r="Z4545" s="3" t="s">
        <v>60</v>
      </c>
    </row>
    <row r="4546" spans="1:26" x14ac:dyDescent="0.3">
      <c r="A4546" s="2" t="s">
        <v>815</v>
      </c>
      <c r="B4546" s="2" t="s">
        <v>816</v>
      </c>
      <c r="C4546" s="2">
        <v>442</v>
      </c>
      <c r="D4546" s="2" t="s">
        <v>23</v>
      </c>
      <c r="E4546" s="2" t="s">
        <v>363</v>
      </c>
      <c r="F4546" s="2" t="s">
        <v>78</v>
      </c>
      <c r="G4546" s="2" t="s">
        <v>84</v>
      </c>
      <c r="H4546" s="2" t="s">
        <v>12</v>
      </c>
      <c r="I4546" s="2">
        <v>1520</v>
      </c>
      <c r="J4546" s="2">
        <v>3265</v>
      </c>
      <c r="K4546" s="2">
        <v>209</v>
      </c>
      <c r="L4546" s="2">
        <v>256.89</v>
      </c>
      <c r="M4546" s="2">
        <v>238.59</v>
      </c>
      <c r="N4546" s="2">
        <v>122.91</v>
      </c>
      <c r="O4546" s="2">
        <v>107.67</v>
      </c>
      <c r="P4546" s="2">
        <v>2359</v>
      </c>
      <c r="Q4546" s="2">
        <v>3617.3</v>
      </c>
      <c r="R4546" s="2">
        <v>4201.17</v>
      </c>
      <c r="S4546" s="2">
        <v>153.34</v>
      </c>
      <c r="T4546" s="2">
        <v>86.1</v>
      </c>
      <c r="U4546" s="2" t="s">
        <v>60</v>
      </c>
      <c r="V4546" s="2" t="s">
        <v>60</v>
      </c>
      <c r="W4546" s="2" t="s">
        <v>60</v>
      </c>
      <c r="X4546" s="2" t="s">
        <v>60</v>
      </c>
      <c r="Y4546" s="2" t="s">
        <v>60</v>
      </c>
      <c r="Z4546" s="2" t="s">
        <v>60</v>
      </c>
    </row>
    <row r="4547" spans="1:26" x14ac:dyDescent="0.3">
      <c r="A4547" s="3" t="s">
        <v>815</v>
      </c>
      <c r="B4547" s="3" t="s">
        <v>816</v>
      </c>
      <c r="C4547" s="3">
        <v>443</v>
      </c>
      <c r="D4547" s="3" t="s">
        <v>23</v>
      </c>
      <c r="E4547" s="3" t="s">
        <v>363</v>
      </c>
      <c r="F4547" s="3" t="s">
        <v>78</v>
      </c>
      <c r="G4547" s="3" t="s">
        <v>68</v>
      </c>
      <c r="H4547" s="3" t="s">
        <v>75</v>
      </c>
      <c r="I4547" s="3">
        <v>22000</v>
      </c>
      <c r="J4547" s="3">
        <v>148400</v>
      </c>
      <c r="K4547" s="3">
        <v>12328</v>
      </c>
      <c r="L4547" s="3">
        <v>12826.2</v>
      </c>
      <c r="M4547" s="3">
        <v>11044.65</v>
      </c>
      <c r="N4547" s="3">
        <v>104.04</v>
      </c>
      <c r="O4547" s="3">
        <v>116.13</v>
      </c>
      <c r="P4547" s="3">
        <v>97977</v>
      </c>
      <c r="Q4547" s="3">
        <v>97275.51</v>
      </c>
      <c r="R4547" s="3">
        <v>89988.98</v>
      </c>
      <c r="S4547" s="3">
        <v>99.28</v>
      </c>
      <c r="T4547" s="3">
        <v>108.1</v>
      </c>
      <c r="U4547" s="3">
        <v>78</v>
      </c>
      <c r="V4547" s="3">
        <v>80.97</v>
      </c>
      <c r="W4547" s="3">
        <v>69.73</v>
      </c>
      <c r="X4547" s="3">
        <v>76.23</v>
      </c>
      <c r="Y4547" s="3">
        <v>75.510000000000005</v>
      </c>
      <c r="Z4547" s="3">
        <v>69.849999999999994</v>
      </c>
    </row>
    <row r="4548" spans="1:26" x14ac:dyDescent="0.3">
      <c r="A4548" s="2" t="s">
        <v>815</v>
      </c>
      <c r="B4548" s="2" t="s">
        <v>816</v>
      </c>
      <c r="C4548" s="2">
        <v>444</v>
      </c>
      <c r="D4548" s="2" t="s">
        <v>23</v>
      </c>
      <c r="E4548" s="2" t="s">
        <v>363</v>
      </c>
      <c r="F4548" s="2" t="s">
        <v>78</v>
      </c>
      <c r="G4548" s="2" t="s">
        <v>68</v>
      </c>
      <c r="H4548" s="2" t="s">
        <v>16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 t="s">
        <v>60</v>
      </c>
      <c r="V4548" s="2" t="s">
        <v>60</v>
      </c>
      <c r="W4548" s="2" t="s">
        <v>60</v>
      </c>
      <c r="X4548" s="2" t="s">
        <v>60</v>
      </c>
      <c r="Y4548" s="2" t="s">
        <v>60</v>
      </c>
      <c r="Z4548" s="2" t="s">
        <v>60</v>
      </c>
    </row>
    <row r="4549" spans="1:26" x14ac:dyDescent="0.3">
      <c r="A4549" s="3" t="s">
        <v>815</v>
      </c>
      <c r="B4549" s="3" t="s">
        <v>816</v>
      </c>
      <c r="C4549" s="3">
        <v>445</v>
      </c>
      <c r="D4549" s="3" t="s">
        <v>23</v>
      </c>
      <c r="E4549" s="3" t="s">
        <v>363</v>
      </c>
      <c r="F4549" s="3" t="s">
        <v>78</v>
      </c>
      <c r="G4549" s="3" t="s">
        <v>68</v>
      </c>
      <c r="H4549" s="3" t="s">
        <v>12</v>
      </c>
      <c r="I4549" s="3">
        <v>2235</v>
      </c>
      <c r="J4549" s="3">
        <v>5347</v>
      </c>
      <c r="K4549" s="3">
        <v>411</v>
      </c>
      <c r="L4549" s="3">
        <v>446.18</v>
      </c>
      <c r="M4549" s="3">
        <v>402.49</v>
      </c>
      <c r="N4549" s="3">
        <v>108.56</v>
      </c>
      <c r="O4549" s="3">
        <v>110.85</v>
      </c>
      <c r="P4549" s="3">
        <v>3782</v>
      </c>
      <c r="Q4549" s="3">
        <v>4951.21</v>
      </c>
      <c r="R4549" s="3">
        <v>5486.86</v>
      </c>
      <c r="S4549" s="3">
        <v>130.91999999999999</v>
      </c>
      <c r="T4549" s="3">
        <v>90.24</v>
      </c>
      <c r="U4549" s="3" t="s">
        <v>60</v>
      </c>
      <c r="V4549" s="3" t="s">
        <v>60</v>
      </c>
      <c r="W4549" s="3" t="s">
        <v>60</v>
      </c>
      <c r="X4549" s="3" t="s">
        <v>60</v>
      </c>
      <c r="Y4549" s="3" t="s">
        <v>60</v>
      </c>
      <c r="Z4549" s="3" t="s">
        <v>60</v>
      </c>
    </row>
    <row r="4550" spans="1:26" x14ac:dyDescent="0.3">
      <c r="A4550" s="2" t="s">
        <v>815</v>
      </c>
      <c r="B4550" s="2" t="s">
        <v>816</v>
      </c>
      <c r="C4550" s="2">
        <v>446</v>
      </c>
      <c r="D4550" s="2" t="s">
        <v>23</v>
      </c>
      <c r="E4550" s="2" t="s">
        <v>363</v>
      </c>
      <c r="F4550" s="2" t="s">
        <v>78</v>
      </c>
      <c r="G4550" s="2" t="s">
        <v>68</v>
      </c>
      <c r="H4550" s="2" t="s">
        <v>363</v>
      </c>
      <c r="I4550" s="2">
        <v>24235</v>
      </c>
      <c r="J4550" s="2">
        <v>153747</v>
      </c>
      <c r="K4550" s="2">
        <v>12739</v>
      </c>
      <c r="L4550" s="2">
        <v>13272.38</v>
      </c>
      <c r="M4550" s="2">
        <v>11447.14</v>
      </c>
      <c r="N4550" s="2">
        <v>104.19</v>
      </c>
      <c r="O4550" s="2">
        <v>115.94</v>
      </c>
      <c r="P4550" s="2">
        <v>101759</v>
      </c>
      <c r="Q4550" s="2">
        <v>102226.72</v>
      </c>
      <c r="R4550" s="2">
        <v>95475.839999999997</v>
      </c>
      <c r="S4550" s="2">
        <v>100.46</v>
      </c>
      <c r="T4550" s="2">
        <v>107.07</v>
      </c>
      <c r="U4550" s="2" t="s">
        <v>60</v>
      </c>
      <c r="V4550" s="2" t="s">
        <v>60</v>
      </c>
      <c r="W4550" s="2" t="s">
        <v>60</v>
      </c>
      <c r="X4550" s="2" t="s">
        <v>60</v>
      </c>
      <c r="Y4550" s="2" t="s">
        <v>60</v>
      </c>
      <c r="Z4550" s="2" t="s">
        <v>60</v>
      </c>
    </row>
    <row r="4551" spans="1:26" x14ac:dyDescent="0.3">
      <c r="A4551" s="3" t="s">
        <v>815</v>
      </c>
      <c r="B4551" s="3" t="s">
        <v>816</v>
      </c>
      <c r="C4551" s="3">
        <v>447</v>
      </c>
      <c r="D4551" s="3" t="s">
        <v>23</v>
      </c>
      <c r="E4551" s="3" t="s">
        <v>396</v>
      </c>
      <c r="F4551" s="3" t="s">
        <v>58</v>
      </c>
      <c r="G4551" s="3" t="s">
        <v>397</v>
      </c>
      <c r="H4551" s="3" t="s">
        <v>60</v>
      </c>
      <c r="I4551" s="3">
        <v>1210</v>
      </c>
      <c r="J4551" s="3">
        <v>8600</v>
      </c>
      <c r="K4551" s="3">
        <v>747</v>
      </c>
      <c r="L4551" s="3">
        <v>560.71</v>
      </c>
      <c r="M4551" s="3">
        <v>525.37</v>
      </c>
      <c r="N4551" s="3">
        <v>75.06</v>
      </c>
      <c r="O4551" s="3">
        <v>106.73</v>
      </c>
      <c r="P4551" s="3">
        <v>5482</v>
      </c>
      <c r="Q4551" s="3">
        <v>5117.93</v>
      </c>
      <c r="R4551" s="3">
        <v>4185.16</v>
      </c>
      <c r="S4551" s="3">
        <v>93.36</v>
      </c>
      <c r="T4551" s="3">
        <v>122.29</v>
      </c>
      <c r="U4551" s="3">
        <v>67.38</v>
      </c>
      <c r="V4551" s="3">
        <v>64.36</v>
      </c>
      <c r="W4551" s="3">
        <v>60.3</v>
      </c>
      <c r="X4551" s="3">
        <v>66.08</v>
      </c>
      <c r="Y4551" s="3">
        <v>72.23</v>
      </c>
      <c r="Z4551" s="3">
        <v>59.06</v>
      </c>
    </row>
    <row r="4552" spans="1:26" x14ac:dyDescent="0.3">
      <c r="A4552" s="2" t="s">
        <v>815</v>
      </c>
      <c r="B4552" s="2" t="s">
        <v>816</v>
      </c>
      <c r="C4552" s="2">
        <v>448</v>
      </c>
      <c r="D4552" s="2" t="s">
        <v>23</v>
      </c>
      <c r="E4552" s="2" t="s">
        <v>396</v>
      </c>
      <c r="F4552" s="2" t="s">
        <v>58</v>
      </c>
      <c r="G4552" s="2" t="s">
        <v>398</v>
      </c>
      <c r="H4552" s="2" t="s">
        <v>60</v>
      </c>
      <c r="I4552" s="2">
        <v>2920</v>
      </c>
      <c r="J4552" s="2">
        <v>18600</v>
      </c>
      <c r="K4552" s="2">
        <v>1605</v>
      </c>
      <c r="L4552" s="2">
        <v>1543.29</v>
      </c>
      <c r="M4552" s="2">
        <v>1258.51</v>
      </c>
      <c r="N4552" s="2">
        <v>96.16</v>
      </c>
      <c r="O4552" s="2">
        <v>122.63</v>
      </c>
      <c r="P4552" s="2">
        <v>11961</v>
      </c>
      <c r="Q4552" s="2">
        <v>10607.52</v>
      </c>
      <c r="R4552" s="2">
        <v>10013.06</v>
      </c>
      <c r="S4552" s="2">
        <v>88.68</v>
      </c>
      <c r="T4552" s="2">
        <v>105.94</v>
      </c>
      <c r="U4552" s="2">
        <v>76.34</v>
      </c>
      <c r="V4552" s="2">
        <v>73.41</v>
      </c>
      <c r="W4552" s="2">
        <v>59.86</v>
      </c>
      <c r="X4552" s="2">
        <v>69.95</v>
      </c>
      <c r="Y4552" s="2">
        <v>62.03</v>
      </c>
      <c r="Z4552" s="2">
        <v>58.56</v>
      </c>
    </row>
    <row r="4553" spans="1:26" x14ac:dyDescent="0.3">
      <c r="A4553" s="3" t="s">
        <v>815</v>
      </c>
      <c r="B4553" s="3" t="s">
        <v>816</v>
      </c>
      <c r="C4553" s="3">
        <v>449</v>
      </c>
      <c r="D4553" s="3" t="s">
        <v>23</v>
      </c>
      <c r="E4553" s="3" t="s">
        <v>396</v>
      </c>
      <c r="F4553" s="3" t="s">
        <v>58</v>
      </c>
      <c r="G4553" s="3" t="s">
        <v>399</v>
      </c>
      <c r="H4553" s="3" t="s">
        <v>60</v>
      </c>
      <c r="I4553" s="3">
        <v>1340</v>
      </c>
      <c r="J4553" s="3">
        <v>7500</v>
      </c>
      <c r="K4553" s="3">
        <v>629</v>
      </c>
      <c r="L4553" s="3">
        <v>655.23</v>
      </c>
      <c r="M4553" s="3">
        <v>617.75</v>
      </c>
      <c r="N4553" s="3">
        <v>104.17</v>
      </c>
      <c r="O4553" s="3">
        <v>106.07</v>
      </c>
      <c r="P4553" s="3">
        <v>4968</v>
      </c>
      <c r="Q4553" s="3">
        <v>5325.99</v>
      </c>
      <c r="R4553" s="3">
        <v>5071.3500000000004</v>
      </c>
      <c r="S4553" s="3">
        <v>107.21</v>
      </c>
      <c r="T4553" s="3">
        <v>105.02</v>
      </c>
      <c r="U4553" s="3">
        <v>65.19</v>
      </c>
      <c r="V4553" s="3">
        <v>67.91</v>
      </c>
      <c r="W4553" s="3">
        <v>64.03</v>
      </c>
      <c r="X4553" s="3">
        <v>63.31</v>
      </c>
      <c r="Y4553" s="3">
        <v>67.87</v>
      </c>
      <c r="Z4553" s="3">
        <v>64.63</v>
      </c>
    </row>
    <row r="4554" spans="1:26" x14ac:dyDescent="0.3">
      <c r="A4554" s="2" t="s">
        <v>815</v>
      </c>
      <c r="B4554" s="2" t="s">
        <v>816</v>
      </c>
      <c r="C4554" s="2">
        <v>450</v>
      </c>
      <c r="D4554" s="2" t="s">
        <v>23</v>
      </c>
      <c r="E4554" s="2" t="s">
        <v>396</v>
      </c>
      <c r="F4554" s="2" t="s">
        <v>58</v>
      </c>
      <c r="G4554" s="2" t="s">
        <v>400</v>
      </c>
      <c r="H4554" s="2" t="s">
        <v>60</v>
      </c>
      <c r="I4554" s="2">
        <v>2190</v>
      </c>
      <c r="J4554" s="2">
        <v>11650</v>
      </c>
      <c r="K4554" s="2">
        <v>1020</v>
      </c>
      <c r="L4554" s="2">
        <v>1219.76</v>
      </c>
      <c r="M4554" s="2">
        <v>1149.99</v>
      </c>
      <c r="N4554" s="2">
        <v>119.58</v>
      </c>
      <c r="O4554" s="2">
        <v>106.07</v>
      </c>
      <c r="P4554" s="2">
        <v>7538</v>
      </c>
      <c r="Q4554" s="2">
        <v>8120.55</v>
      </c>
      <c r="R4554" s="2">
        <v>7420.73</v>
      </c>
      <c r="S4554" s="2">
        <v>107.73</v>
      </c>
      <c r="T4554" s="2">
        <v>109.43</v>
      </c>
      <c r="U4554" s="2">
        <v>64.69</v>
      </c>
      <c r="V4554" s="2">
        <v>77.36</v>
      </c>
      <c r="W4554" s="2">
        <v>72.930000000000007</v>
      </c>
      <c r="X4554" s="2">
        <v>58.78</v>
      </c>
      <c r="Y4554" s="2">
        <v>63.32</v>
      </c>
      <c r="Z4554" s="2">
        <v>57.86</v>
      </c>
    </row>
    <row r="4555" spans="1:26" x14ac:dyDescent="0.3">
      <c r="A4555" s="3" t="s">
        <v>815</v>
      </c>
      <c r="B4555" s="3" t="s">
        <v>816</v>
      </c>
      <c r="C4555" s="3">
        <v>451</v>
      </c>
      <c r="D4555" s="3" t="s">
        <v>23</v>
      </c>
      <c r="E4555" s="3" t="s">
        <v>396</v>
      </c>
      <c r="F4555" s="3" t="s">
        <v>58</v>
      </c>
      <c r="G4555" s="3" t="s">
        <v>401</v>
      </c>
      <c r="H4555" s="3" t="s">
        <v>60</v>
      </c>
      <c r="I4555" s="3">
        <v>630</v>
      </c>
      <c r="J4555" s="3">
        <v>3000</v>
      </c>
      <c r="K4555" s="3">
        <v>249</v>
      </c>
      <c r="L4555" s="3">
        <v>198.87</v>
      </c>
      <c r="M4555" s="3">
        <v>178.97</v>
      </c>
      <c r="N4555" s="3">
        <v>79.87</v>
      </c>
      <c r="O4555" s="3">
        <v>111.12</v>
      </c>
      <c r="P4555" s="3">
        <v>1992</v>
      </c>
      <c r="Q4555" s="3">
        <v>1839.67</v>
      </c>
      <c r="R4555" s="3">
        <v>1724.61</v>
      </c>
      <c r="S4555" s="3">
        <v>92.35</v>
      </c>
      <c r="T4555" s="3">
        <v>106.67</v>
      </c>
      <c r="U4555" s="3">
        <v>54.89</v>
      </c>
      <c r="V4555" s="3">
        <v>43.84</v>
      </c>
      <c r="W4555" s="3">
        <v>39.46</v>
      </c>
      <c r="X4555" s="3">
        <v>53.99</v>
      </c>
      <c r="Y4555" s="3">
        <v>49.87</v>
      </c>
      <c r="Z4555" s="3">
        <v>46.75</v>
      </c>
    </row>
    <row r="4556" spans="1:26" x14ac:dyDescent="0.3">
      <c r="A4556" s="2" t="s">
        <v>815</v>
      </c>
      <c r="B4556" s="2" t="s">
        <v>816</v>
      </c>
      <c r="C4556" s="2">
        <v>452</v>
      </c>
      <c r="D4556" s="2" t="s">
        <v>23</v>
      </c>
      <c r="E4556" s="2" t="s">
        <v>396</v>
      </c>
      <c r="F4556" s="2" t="s">
        <v>58</v>
      </c>
      <c r="G4556" s="2" t="s">
        <v>402</v>
      </c>
      <c r="H4556" s="2" t="s">
        <v>60</v>
      </c>
      <c r="I4556" s="2">
        <v>500</v>
      </c>
      <c r="J4556" s="2">
        <v>3200</v>
      </c>
      <c r="K4556" s="2">
        <v>262</v>
      </c>
      <c r="L4556" s="2">
        <v>325.35000000000002</v>
      </c>
      <c r="M4556" s="2">
        <v>244.97</v>
      </c>
      <c r="N4556" s="2">
        <v>124.18</v>
      </c>
      <c r="O4556" s="2">
        <v>132.81</v>
      </c>
      <c r="P4556" s="2">
        <v>2096</v>
      </c>
      <c r="Q4556" s="2">
        <v>2279.16</v>
      </c>
      <c r="R4556" s="2">
        <v>1907.37</v>
      </c>
      <c r="S4556" s="2">
        <v>108.74</v>
      </c>
      <c r="T4556" s="2">
        <v>119.49</v>
      </c>
      <c r="U4556" s="2">
        <v>72.78</v>
      </c>
      <c r="V4556" s="2">
        <v>90.38</v>
      </c>
      <c r="W4556" s="2">
        <v>68.05</v>
      </c>
      <c r="X4556" s="2">
        <v>71.58</v>
      </c>
      <c r="Y4556" s="2">
        <v>77.84</v>
      </c>
      <c r="Z4556" s="2">
        <v>65.14</v>
      </c>
    </row>
    <row r="4557" spans="1:26" x14ac:dyDescent="0.3">
      <c r="A4557" s="3" t="s">
        <v>815</v>
      </c>
      <c r="B4557" s="3" t="s">
        <v>816</v>
      </c>
      <c r="C4557" s="3">
        <v>453</v>
      </c>
      <c r="D4557" s="3" t="s">
        <v>23</v>
      </c>
      <c r="E4557" s="3" t="s">
        <v>396</v>
      </c>
      <c r="F4557" s="3" t="s">
        <v>58</v>
      </c>
      <c r="G4557" s="3" t="s">
        <v>403</v>
      </c>
      <c r="H4557" s="3" t="s">
        <v>60</v>
      </c>
      <c r="I4557" s="3">
        <v>750</v>
      </c>
      <c r="J4557" s="3">
        <v>3600</v>
      </c>
      <c r="K4557" s="3">
        <v>306</v>
      </c>
      <c r="L4557" s="3">
        <v>403.38</v>
      </c>
      <c r="M4557" s="3">
        <v>327.24</v>
      </c>
      <c r="N4557" s="3">
        <v>131.82</v>
      </c>
      <c r="O4557" s="3">
        <v>123.27</v>
      </c>
      <c r="P4557" s="3">
        <v>2387</v>
      </c>
      <c r="Q4557" s="3">
        <v>2788.67</v>
      </c>
      <c r="R4557" s="3">
        <v>2632.99</v>
      </c>
      <c r="S4557" s="3">
        <v>116.83</v>
      </c>
      <c r="T4557" s="3">
        <v>105.91</v>
      </c>
      <c r="U4557" s="3">
        <v>56.67</v>
      </c>
      <c r="V4557" s="3">
        <v>74.7</v>
      </c>
      <c r="W4557" s="3">
        <v>60.6</v>
      </c>
      <c r="X4557" s="3">
        <v>54.35</v>
      </c>
      <c r="Y4557" s="3">
        <v>63.49</v>
      </c>
      <c r="Z4557" s="3">
        <v>59.95</v>
      </c>
    </row>
    <row r="4558" spans="1:26" x14ac:dyDescent="0.3">
      <c r="A4558" s="2" t="s">
        <v>815</v>
      </c>
      <c r="B4558" s="2" t="s">
        <v>816</v>
      </c>
      <c r="C4558" s="2">
        <v>454</v>
      </c>
      <c r="D4558" s="2" t="s">
        <v>23</v>
      </c>
      <c r="E4558" s="2" t="s">
        <v>396</v>
      </c>
      <c r="F4558" s="2" t="s">
        <v>58</v>
      </c>
      <c r="G4558" s="2" t="s">
        <v>404</v>
      </c>
      <c r="H4558" s="2" t="s">
        <v>74</v>
      </c>
      <c r="I4558" s="2">
        <v>9540</v>
      </c>
      <c r="J4558" s="2">
        <v>56150</v>
      </c>
      <c r="K4558" s="2">
        <v>4818</v>
      </c>
      <c r="L4558" s="2">
        <v>4906.59</v>
      </c>
      <c r="M4558" s="2">
        <v>4302.8</v>
      </c>
      <c r="N4558" s="2">
        <v>101.84</v>
      </c>
      <c r="O4558" s="2">
        <v>114.03</v>
      </c>
      <c r="P4558" s="2">
        <v>36424</v>
      </c>
      <c r="Q4558" s="2">
        <v>36079.49</v>
      </c>
      <c r="R4558" s="2">
        <v>32955.269999999997</v>
      </c>
      <c r="S4558" s="2">
        <v>99.05</v>
      </c>
      <c r="T4558" s="2">
        <v>109.48</v>
      </c>
      <c r="U4558" s="2">
        <v>67.81</v>
      </c>
      <c r="V4558" s="2">
        <v>71.430000000000007</v>
      </c>
      <c r="W4558" s="2">
        <v>62.64</v>
      </c>
      <c r="X4558" s="2">
        <v>63.77</v>
      </c>
      <c r="Y4558" s="2">
        <v>64.58</v>
      </c>
      <c r="Z4558" s="2">
        <v>58.99</v>
      </c>
    </row>
    <row r="4559" spans="1:26" x14ac:dyDescent="0.3">
      <c r="A4559" s="3" t="s">
        <v>815</v>
      </c>
      <c r="B4559" s="3" t="s">
        <v>816</v>
      </c>
      <c r="C4559" s="3">
        <v>455</v>
      </c>
      <c r="D4559" s="3" t="s">
        <v>23</v>
      </c>
      <c r="E4559" s="3" t="s">
        <v>396</v>
      </c>
      <c r="F4559" s="3" t="s">
        <v>58</v>
      </c>
      <c r="G4559" s="3" t="s">
        <v>58</v>
      </c>
      <c r="H4559" s="3" t="s">
        <v>75</v>
      </c>
      <c r="I4559" s="3">
        <v>9540</v>
      </c>
      <c r="J4559" s="3">
        <v>56150</v>
      </c>
      <c r="K4559" s="3">
        <v>4818</v>
      </c>
      <c r="L4559" s="3">
        <v>4906.59</v>
      </c>
      <c r="M4559" s="3">
        <v>4302.8</v>
      </c>
      <c r="N4559" s="3">
        <v>101.84</v>
      </c>
      <c r="O4559" s="3">
        <v>114.03</v>
      </c>
      <c r="P4559" s="3">
        <v>36424</v>
      </c>
      <c r="Q4559" s="3">
        <v>36079.49</v>
      </c>
      <c r="R4559" s="3">
        <v>32955.269999999997</v>
      </c>
      <c r="S4559" s="3">
        <v>99.05</v>
      </c>
      <c r="T4559" s="3">
        <v>109.48</v>
      </c>
      <c r="U4559" s="3">
        <v>67.81</v>
      </c>
      <c r="V4559" s="3">
        <v>71.430000000000007</v>
      </c>
      <c r="W4559" s="3">
        <v>62.64</v>
      </c>
      <c r="X4559" s="3">
        <v>63.77</v>
      </c>
      <c r="Y4559" s="3">
        <v>64.58</v>
      </c>
      <c r="Z4559" s="3">
        <v>58.99</v>
      </c>
    </row>
    <row r="4560" spans="1:26" x14ac:dyDescent="0.3">
      <c r="A4560" s="2" t="s">
        <v>815</v>
      </c>
      <c r="B4560" s="2" t="s">
        <v>816</v>
      </c>
      <c r="C4560" s="2">
        <v>456</v>
      </c>
      <c r="D4560" s="2" t="s">
        <v>23</v>
      </c>
      <c r="E4560" s="2" t="s">
        <v>396</v>
      </c>
      <c r="F4560" s="2" t="s">
        <v>58</v>
      </c>
      <c r="G4560" s="2" t="s">
        <v>405</v>
      </c>
      <c r="H4560" s="2" t="s">
        <v>60</v>
      </c>
      <c r="I4560" s="2">
        <v>672</v>
      </c>
      <c r="J4560" s="2">
        <v>2100</v>
      </c>
      <c r="K4560" s="2">
        <v>165</v>
      </c>
      <c r="L4560" s="2">
        <v>171.35</v>
      </c>
      <c r="M4560" s="2">
        <v>88.87</v>
      </c>
      <c r="N4560" s="2">
        <v>103.85</v>
      </c>
      <c r="O4560" s="2">
        <v>192.81</v>
      </c>
      <c r="P4560" s="2">
        <v>1418</v>
      </c>
      <c r="Q4560" s="2">
        <v>946.04</v>
      </c>
      <c r="R4560" s="2">
        <v>986.95</v>
      </c>
      <c r="S4560" s="2">
        <v>66.72</v>
      </c>
      <c r="T4560" s="2">
        <v>95.85</v>
      </c>
      <c r="U4560" s="2" t="s">
        <v>60</v>
      </c>
      <c r="V4560" s="2" t="s">
        <v>60</v>
      </c>
      <c r="W4560" s="2" t="s">
        <v>60</v>
      </c>
      <c r="X4560" s="2" t="s">
        <v>60</v>
      </c>
      <c r="Y4560" s="2" t="s">
        <v>60</v>
      </c>
      <c r="Z4560" s="2" t="s">
        <v>60</v>
      </c>
    </row>
    <row r="4561" spans="1:26" x14ac:dyDescent="0.3">
      <c r="A4561" s="3" t="s">
        <v>815</v>
      </c>
      <c r="B4561" s="3" t="s">
        <v>816</v>
      </c>
      <c r="C4561" s="3">
        <v>457</v>
      </c>
      <c r="D4561" s="3" t="s">
        <v>23</v>
      </c>
      <c r="E4561" s="3" t="s">
        <v>396</v>
      </c>
      <c r="F4561" s="3" t="s">
        <v>58</v>
      </c>
      <c r="G4561" s="3" t="s">
        <v>404</v>
      </c>
      <c r="H4561" s="3" t="s">
        <v>16</v>
      </c>
      <c r="I4561" s="3">
        <v>672</v>
      </c>
      <c r="J4561" s="3">
        <v>2100</v>
      </c>
      <c r="K4561" s="3">
        <v>165</v>
      </c>
      <c r="L4561" s="3">
        <v>171.35</v>
      </c>
      <c r="M4561" s="3">
        <v>88.87</v>
      </c>
      <c r="N4561" s="3">
        <v>103.85</v>
      </c>
      <c r="O4561" s="3">
        <v>192.81</v>
      </c>
      <c r="P4561" s="3">
        <v>1418</v>
      </c>
      <c r="Q4561" s="3">
        <v>946.04</v>
      </c>
      <c r="R4561" s="3">
        <v>986.95</v>
      </c>
      <c r="S4561" s="3">
        <v>66.72</v>
      </c>
      <c r="T4561" s="3">
        <v>95.85</v>
      </c>
      <c r="U4561" s="3" t="s">
        <v>60</v>
      </c>
      <c r="V4561" s="3" t="s">
        <v>60</v>
      </c>
      <c r="W4561" s="3" t="s">
        <v>60</v>
      </c>
      <c r="X4561" s="3" t="s">
        <v>60</v>
      </c>
      <c r="Y4561" s="3" t="s">
        <v>60</v>
      </c>
      <c r="Z4561" s="3" t="s">
        <v>60</v>
      </c>
    </row>
    <row r="4562" spans="1:26" x14ac:dyDescent="0.3">
      <c r="A4562" s="2" t="s">
        <v>815</v>
      </c>
      <c r="B4562" s="2" t="s">
        <v>816</v>
      </c>
      <c r="C4562" s="2">
        <v>458</v>
      </c>
      <c r="D4562" s="2" t="s">
        <v>23</v>
      </c>
      <c r="E4562" s="2" t="s">
        <v>396</v>
      </c>
      <c r="F4562" s="2" t="s">
        <v>58</v>
      </c>
      <c r="G4562" s="2" t="s">
        <v>58</v>
      </c>
      <c r="H4562" s="2" t="s">
        <v>16</v>
      </c>
      <c r="I4562" s="2">
        <v>672</v>
      </c>
      <c r="J4562" s="2">
        <v>2100</v>
      </c>
      <c r="K4562" s="2">
        <v>165</v>
      </c>
      <c r="L4562" s="2">
        <v>171.35</v>
      </c>
      <c r="M4562" s="2">
        <v>88.87</v>
      </c>
      <c r="N4562" s="2">
        <v>103.85</v>
      </c>
      <c r="O4562" s="2">
        <v>192.81</v>
      </c>
      <c r="P4562" s="2">
        <v>1418</v>
      </c>
      <c r="Q4562" s="2">
        <v>946.04</v>
      </c>
      <c r="R4562" s="2">
        <v>986.95</v>
      </c>
      <c r="S4562" s="2">
        <v>66.72</v>
      </c>
      <c r="T4562" s="2">
        <v>95.85</v>
      </c>
      <c r="U4562" s="2" t="s">
        <v>60</v>
      </c>
      <c r="V4562" s="2" t="s">
        <v>60</v>
      </c>
      <c r="W4562" s="2" t="s">
        <v>60</v>
      </c>
      <c r="X4562" s="2" t="s">
        <v>60</v>
      </c>
      <c r="Y4562" s="2" t="s">
        <v>60</v>
      </c>
      <c r="Z4562" s="2" t="s">
        <v>60</v>
      </c>
    </row>
    <row r="4563" spans="1:26" x14ac:dyDescent="0.3">
      <c r="A4563" s="3" t="s">
        <v>815</v>
      </c>
      <c r="B4563" s="3" t="s">
        <v>816</v>
      </c>
      <c r="C4563" s="3">
        <v>459</v>
      </c>
      <c r="D4563" s="3" t="s">
        <v>23</v>
      </c>
      <c r="E4563" s="3" t="s">
        <v>396</v>
      </c>
      <c r="F4563" s="3" t="s">
        <v>58</v>
      </c>
      <c r="G4563" s="3" t="s">
        <v>406</v>
      </c>
      <c r="H4563" s="3" t="s">
        <v>60</v>
      </c>
      <c r="I4563" s="3">
        <v>80</v>
      </c>
      <c r="J4563" s="3">
        <v>85</v>
      </c>
      <c r="K4563" s="3">
        <v>7</v>
      </c>
      <c r="L4563" s="3">
        <v>2.62</v>
      </c>
      <c r="M4563" s="3">
        <v>5.17</v>
      </c>
      <c r="N4563" s="3">
        <v>37.43</v>
      </c>
      <c r="O4563" s="3">
        <v>50.68</v>
      </c>
      <c r="P4563" s="3">
        <v>63</v>
      </c>
      <c r="Q4563" s="3">
        <v>75.31</v>
      </c>
      <c r="R4563" s="3">
        <v>69.5</v>
      </c>
      <c r="S4563" s="3">
        <v>119.54</v>
      </c>
      <c r="T4563" s="3">
        <v>108.36</v>
      </c>
      <c r="U4563" s="3" t="s">
        <v>60</v>
      </c>
      <c r="V4563" s="3" t="s">
        <v>60</v>
      </c>
      <c r="W4563" s="3" t="s">
        <v>60</v>
      </c>
      <c r="X4563" s="3" t="s">
        <v>60</v>
      </c>
      <c r="Y4563" s="3" t="s">
        <v>60</v>
      </c>
      <c r="Z4563" s="3" t="s">
        <v>60</v>
      </c>
    </row>
    <row r="4564" spans="1:26" x14ac:dyDescent="0.3">
      <c r="A4564" s="2" t="s">
        <v>815</v>
      </c>
      <c r="B4564" s="2" t="s">
        <v>816</v>
      </c>
      <c r="C4564" s="2">
        <v>460</v>
      </c>
      <c r="D4564" s="2" t="s">
        <v>23</v>
      </c>
      <c r="E4564" s="2" t="s">
        <v>396</v>
      </c>
      <c r="F4564" s="2" t="s">
        <v>58</v>
      </c>
      <c r="G4564" s="2" t="s">
        <v>407</v>
      </c>
      <c r="H4564" s="2" t="s">
        <v>60</v>
      </c>
      <c r="I4564" s="2">
        <v>250</v>
      </c>
      <c r="J4564" s="2">
        <v>384</v>
      </c>
      <c r="K4564" s="2">
        <v>18</v>
      </c>
      <c r="L4564" s="2">
        <v>8.84</v>
      </c>
      <c r="M4564" s="2">
        <v>8.07</v>
      </c>
      <c r="N4564" s="2">
        <v>49.11</v>
      </c>
      <c r="O4564" s="2">
        <v>109.54</v>
      </c>
      <c r="P4564" s="2">
        <v>264</v>
      </c>
      <c r="Q4564" s="2">
        <v>39.68</v>
      </c>
      <c r="R4564" s="2">
        <v>48.92</v>
      </c>
      <c r="S4564" s="2">
        <v>15.03</v>
      </c>
      <c r="T4564" s="2">
        <v>81.11</v>
      </c>
      <c r="U4564" s="2" t="s">
        <v>60</v>
      </c>
      <c r="V4564" s="2" t="s">
        <v>60</v>
      </c>
      <c r="W4564" s="2" t="s">
        <v>60</v>
      </c>
      <c r="X4564" s="2" t="s">
        <v>60</v>
      </c>
      <c r="Y4564" s="2" t="s">
        <v>60</v>
      </c>
      <c r="Z4564" s="2" t="s">
        <v>60</v>
      </c>
    </row>
    <row r="4565" spans="1:26" x14ac:dyDescent="0.3">
      <c r="A4565" s="3" t="s">
        <v>815</v>
      </c>
      <c r="B4565" s="3" t="s">
        <v>816</v>
      </c>
      <c r="C4565" s="3">
        <v>461</v>
      </c>
      <c r="D4565" s="3" t="s">
        <v>23</v>
      </c>
      <c r="E4565" s="3" t="s">
        <v>396</v>
      </c>
      <c r="F4565" s="3" t="s">
        <v>58</v>
      </c>
      <c r="G4565" s="3" t="s">
        <v>408</v>
      </c>
      <c r="H4565" s="3" t="s">
        <v>60</v>
      </c>
      <c r="I4565" s="3">
        <v>36</v>
      </c>
      <c r="J4565" s="3">
        <v>130</v>
      </c>
      <c r="K4565" s="3">
        <v>8</v>
      </c>
      <c r="L4565" s="3">
        <v>10.76</v>
      </c>
      <c r="M4565" s="3">
        <v>11.11</v>
      </c>
      <c r="N4565" s="3">
        <v>134.5</v>
      </c>
      <c r="O4565" s="3">
        <v>96.85</v>
      </c>
      <c r="P4565" s="3">
        <v>85</v>
      </c>
      <c r="Q4565" s="3">
        <v>88.96</v>
      </c>
      <c r="R4565" s="3">
        <v>99.36</v>
      </c>
      <c r="S4565" s="3">
        <v>104.66</v>
      </c>
      <c r="T4565" s="3">
        <v>89.53</v>
      </c>
      <c r="U4565" s="3" t="s">
        <v>60</v>
      </c>
      <c r="V4565" s="3" t="s">
        <v>60</v>
      </c>
      <c r="W4565" s="3" t="s">
        <v>60</v>
      </c>
      <c r="X4565" s="3" t="s">
        <v>60</v>
      </c>
      <c r="Y4565" s="3" t="s">
        <v>60</v>
      </c>
      <c r="Z4565" s="3" t="s">
        <v>60</v>
      </c>
    </row>
    <row r="4566" spans="1:26" x14ac:dyDescent="0.3">
      <c r="A4566" s="2" t="s">
        <v>815</v>
      </c>
      <c r="B4566" s="2" t="s">
        <v>816</v>
      </c>
      <c r="C4566" s="2">
        <v>462</v>
      </c>
      <c r="D4566" s="2" t="s">
        <v>23</v>
      </c>
      <c r="E4566" s="2" t="s">
        <v>396</v>
      </c>
      <c r="F4566" s="2" t="s">
        <v>58</v>
      </c>
      <c r="G4566" s="2" t="s">
        <v>409</v>
      </c>
      <c r="H4566" s="2" t="s">
        <v>60</v>
      </c>
      <c r="I4566" s="2">
        <v>600</v>
      </c>
      <c r="J4566" s="2">
        <v>800</v>
      </c>
      <c r="K4566" s="2">
        <v>52</v>
      </c>
      <c r="L4566" s="2">
        <v>56.2</v>
      </c>
      <c r="M4566" s="2">
        <v>75.44</v>
      </c>
      <c r="N4566" s="2">
        <v>108.08</v>
      </c>
      <c r="O4566" s="2">
        <v>74.5</v>
      </c>
      <c r="P4566" s="2">
        <v>533</v>
      </c>
      <c r="Q4566" s="2">
        <v>753.99</v>
      </c>
      <c r="R4566" s="2">
        <v>795.05</v>
      </c>
      <c r="S4566" s="2">
        <v>141.46</v>
      </c>
      <c r="T4566" s="2">
        <v>94.84</v>
      </c>
      <c r="U4566" s="2" t="s">
        <v>60</v>
      </c>
      <c r="V4566" s="2" t="s">
        <v>60</v>
      </c>
      <c r="W4566" s="2" t="s">
        <v>60</v>
      </c>
      <c r="X4566" s="2" t="s">
        <v>60</v>
      </c>
      <c r="Y4566" s="2" t="s">
        <v>60</v>
      </c>
      <c r="Z4566" s="2" t="s">
        <v>60</v>
      </c>
    </row>
    <row r="4567" spans="1:26" x14ac:dyDescent="0.3">
      <c r="A4567" s="3" t="s">
        <v>815</v>
      </c>
      <c r="B4567" s="3" t="s">
        <v>816</v>
      </c>
      <c r="C4567" s="3">
        <v>463</v>
      </c>
      <c r="D4567" s="3" t="s">
        <v>23</v>
      </c>
      <c r="E4567" s="3" t="s">
        <v>396</v>
      </c>
      <c r="F4567" s="3" t="s">
        <v>58</v>
      </c>
      <c r="G4567" s="3" t="s">
        <v>410</v>
      </c>
      <c r="H4567" s="3" t="s">
        <v>60</v>
      </c>
      <c r="I4567" s="3">
        <v>320</v>
      </c>
      <c r="J4567" s="3">
        <v>568</v>
      </c>
      <c r="K4567" s="3">
        <v>43</v>
      </c>
      <c r="L4567" s="3">
        <v>18.82</v>
      </c>
      <c r="M4567" s="3">
        <v>31.44</v>
      </c>
      <c r="N4567" s="3">
        <v>43.77</v>
      </c>
      <c r="O4567" s="3">
        <v>59.86</v>
      </c>
      <c r="P4567" s="3">
        <v>392</v>
      </c>
      <c r="Q4567" s="3">
        <v>443.22</v>
      </c>
      <c r="R4567" s="3">
        <v>646.42999999999995</v>
      </c>
      <c r="S4567" s="3">
        <v>113.07</v>
      </c>
      <c r="T4567" s="3">
        <v>68.56</v>
      </c>
      <c r="U4567" s="3" t="s">
        <v>60</v>
      </c>
      <c r="V4567" s="3" t="s">
        <v>60</v>
      </c>
      <c r="W4567" s="3" t="s">
        <v>60</v>
      </c>
      <c r="X4567" s="3" t="s">
        <v>60</v>
      </c>
      <c r="Y4567" s="3" t="s">
        <v>60</v>
      </c>
      <c r="Z4567" s="3" t="s">
        <v>60</v>
      </c>
    </row>
    <row r="4568" spans="1:26" x14ac:dyDescent="0.3">
      <c r="A4568" s="2" t="s">
        <v>815</v>
      </c>
      <c r="B4568" s="2" t="s">
        <v>816</v>
      </c>
      <c r="C4568" s="2">
        <v>464</v>
      </c>
      <c r="D4568" s="2" t="s">
        <v>23</v>
      </c>
      <c r="E4568" s="2" t="s">
        <v>396</v>
      </c>
      <c r="F4568" s="2" t="s">
        <v>58</v>
      </c>
      <c r="G4568" s="2" t="s">
        <v>411</v>
      </c>
      <c r="H4568" s="2" t="s">
        <v>60</v>
      </c>
      <c r="I4568" s="2">
        <v>1000</v>
      </c>
      <c r="J4568" s="2">
        <v>1667</v>
      </c>
      <c r="K4568" s="2">
        <v>135</v>
      </c>
      <c r="L4568" s="2">
        <v>23.98</v>
      </c>
      <c r="M4568" s="2">
        <v>67.06</v>
      </c>
      <c r="N4568" s="2">
        <v>17.760000000000002</v>
      </c>
      <c r="O4568" s="2">
        <v>35.76</v>
      </c>
      <c r="P4568" s="2">
        <v>1052</v>
      </c>
      <c r="Q4568" s="2">
        <v>1116.08</v>
      </c>
      <c r="R4568" s="2">
        <v>770.18</v>
      </c>
      <c r="S4568" s="2">
        <v>106.09</v>
      </c>
      <c r="T4568" s="2">
        <v>144.91</v>
      </c>
      <c r="U4568" s="2" t="s">
        <v>60</v>
      </c>
      <c r="V4568" s="2" t="s">
        <v>60</v>
      </c>
      <c r="W4568" s="2" t="s">
        <v>60</v>
      </c>
      <c r="X4568" s="2" t="s">
        <v>60</v>
      </c>
      <c r="Y4568" s="2" t="s">
        <v>60</v>
      </c>
      <c r="Z4568" s="2" t="s">
        <v>60</v>
      </c>
    </row>
    <row r="4569" spans="1:26" x14ac:dyDescent="0.3">
      <c r="A4569" s="3" t="s">
        <v>815</v>
      </c>
      <c r="B4569" s="3" t="s">
        <v>816</v>
      </c>
      <c r="C4569" s="3">
        <v>465</v>
      </c>
      <c r="D4569" s="3" t="s">
        <v>23</v>
      </c>
      <c r="E4569" s="3" t="s">
        <v>396</v>
      </c>
      <c r="F4569" s="3" t="s">
        <v>58</v>
      </c>
      <c r="G4569" s="3" t="s">
        <v>412</v>
      </c>
      <c r="H4569" s="3" t="s">
        <v>60</v>
      </c>
      <c r="I4569" s="3">
        <v>60</v>
      </c>
      <c r="J4569" s="3">
        <v>110</v>
      </c>
      <c r="K4569" s="3">
        <v>11</v>
      </c>
      <c r="L4569" s="3">
        <v>0</v>
      </c>
      <c r="M4569" s="3">
        <v>9.0299999999999994</v>
      </c>
      <c r="N4569" s="3">
        <v>0</v>
      </c>
      <c r="O4569" s="3">
        <v>0</v>
      </c>
      <c r="P4569" s="3">
        <v>66</v>
      </c>
      <c r="Q4569" s="3">
        <v>23.26</v>
      </c>
      <c r="R4569" s="3">
        <v>85.57</v>
      </c>
      <c r="S4569" s="3">
        <v>35.24</v>
      </c>
      <c r="T4569" s="3">
        <v>27.18</v>
      </c>
      <c r="U4569" s="3" t="s">
        <v>60</v>
      </c>
      <c r="V4569" s="3" t="s">
        <v>60</v>
      </c>
      <c r="W4569" s="3" t="s">
        <v>60</v>
      </c>
      <c r="X4569" s="3" t="s">
        <v>60</v>
      </c>
      <c r="Y4569" s="3" t="s">
        <v>60</v>
      </c>
      <c r="Z4569" s="3" t="s">
        <v>60</v>
      </c>
    </row>
    <row r="4570" spans="1:26" x14ac:dyDescent="0.3">
      <c r="A4570" s="2" t="s">
        <v>815</v>
      </c>
      <c r="B4570" s="2" t="s">
        <v>816</v>
      </c>
      <c r="C4570" s="2">
        <v>466</v>
      </c>
      <c r="D4570" s="2" t="s">
        <v>23</v>
      </c>
      <c r="E4570" s="2" t="s">
        <v>396</v>
      </c>
      <c r="F4570" s="2" t="s">
        <v>58</v>
      </c>
      <c r="G4570" s="2" t="s">
        <v>413</v>
      </c>
      <c r="H4570" s="2" t="s">
        <v>60</v>
      </c>
      <c r="I4570" s="2">
        <v>60</v>
      </c>
      <c r="J4570" s="2">
        <v>144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66</v>
      </c>
      <c r="Q4570" s="2">
        <v>107.71</v>
      </c>
      <c r="R4570" s="2">
        <v>110.7</v>
      </c>
      <c r="S4570" s="2">
        <v>163.19999999999999</v>
      </c>
      <c r="T4570" s="2">
        <v>97.3</v>
      </c>
      <c r="U4570" s="2" t="s">
        <v>60</v>
      </c>
      <c r="V4570" s="2" t="s">
        <v>60</v>
      </c>
      <c r="W4570" s="2" t="s">
        <v>60</v>
      </c>
      <c r="X4570" s="2" t="s">
        <v>60</v>
      </c>
      <c r="Y4570" s="2" t="s">
        <v>60</v>
      </c>
      <c r="Z4570" s="2" t="s">
        <v>60</v>
      </c>
    </row>
    <row r="4571" spans="1:26" x14ac:dyDescent="0.3">
      <c r="A4571" s="3" t="s">
        <v>815</v>
      </c>
      <c r="B4571" s="3" t="s">
        <v>816</v>
      </c>
      <c r="C4571" s="3">
        <v>467</v>
      </c>
      <c r="D4571" s="3" t="s">
        <v>23</v>
      </c>
      <c r="E4571" s="3" t="s">
        <v>396</v>
      </c>
      <c r="F4571" s="3" t="s">
        <v>58</v>
      </c>
      <c r="G4571" s="3" t="s">
        <v>404</v>
      </c>
      <c r="H4571" s="3" t="s">
        <v>12</v>
      </c>
      <c r="I4571" s="3">
        <v>2406</v>
      </c>
      <c r="J4571" s="3">
        <v>3888</v>
      </c>
      <c r="K4571" s="3">
        <v>274</v>
      </c>
      <c r="L4571" s="3">
        <v>121.22</v>
      </c>
      <c r="M4571" s="3">
        <v>207.32</v>
      </c>
      <c r="N4571" s="3">
        <v>44.24</v>
      </c>
      <c r="O4571" s="3">
        <v>58.47</v>
      </c>
      <c r="P4571" s="3">
        <v>2521</v>
      </c>
      <c r="Q4571" s="3">
        <v>2648.21</v>
      </c>
      <c r="R4571" s="3">
        <v>2625.71</v>
      </c>
      <c r="S4571" s="3">
        <v>105.05</v>
      </c>
      <c r="T4571" s="3">
        <v>100.86</v>
      </c>
      <c r="U4571" s="3" t="s">
        <v>60</v>
      </c>
      <c r="V4571" s="3" t="s">
        <v>60</v>
      </c>
      <c r="W4571" s="3" t="s">
        <v>60</v>
      </c>
      <c r="X4571" s="3" t="s">
        <v>60</v>
      </c>
      <c r="Y4571" s="3" t="s">
        <v>60</v>
      </c>
      <c r="Z4571" s="3" t="s">
        <v>60</v>
      </c>
    </row>
    <row r="4572" spans="1:26" x14ac:dyDescent="0.3">
      <c r="A4572" s="2" t="s">
        <v>815</v>
      </c>
      <c r="B4572" s="2" t="s">
        <v>816</v>
      </c>
      <c r="C4572" s="2">
        <v>468</v>
      </c>
      <c r="D4572" s="2" t="s">
        <v>23</v>
      </c>
      <c r="E4572" s="2" t="s">
        <v>396</v>
      </c>
      <c r="F4572" s="2" t="s">
        <v>58</v>
      </c>
      <c r="G4572" s="2" t="s">
        <v>414</v>
      </c>
      <c r="H4572" s="2" t="s">
        <v>60</v>
      </c>
      <c r="I4572" s="2">
        <v>160</v>
      </c>
      <c r="J4572" s="2">
        <v>325</v>
      </c>
      <c r="K4572" s="2">
        <v>30</v>
      </c>
      <c r="L4572" s="2">
        <v>46.94</v>
      </c>
      <c r="M4572" s="2">
        <v>37.89</v>
      </c>
      <c r="N4572" s="2">
        <v>156.47</v>
      </c>
      <c r="O4572" s="2">
        <v>123.88</v>
      </c>
      <c r="P4572" s="2">
        <v>243</v>
      </c>
      <c r="Q4572" s="2">
        <v>296.89</v>
      </c>
      <c r="R4572" s="2">
        <v>269.49</v>
      </c>
      <c r="S4572" s="2">
        <v>122.18</v>
      </c>
      <c r="T4572" s="2">
        <v>110.17</v>
      </c>
      <c r="U4572" s="2" t="s">
        <v>60</v>
      </c>
      <c r="V4572" s="2" t="s">
        <v>60</v>
      </c>
      <c r="W4572" s="2" t="s">
        <v>60</v>
      </c>
      <c r="X4572" s="2" t="s">
        <v>60</v>
      </c>
      <c r="Y4572" s="2" t="s">
        <v>60</v>
      </c>
      <c r="Z4572" s="2" t="s">
        <v>60</v>
      </c>
    </row>
    <row r="4573" spans="1:26" x14ac:dyDescent="0.3">
      <c r="A4573" s="3" t="s">
        <v>815</v>
      </c>
      <c r="B4573" s="3" t="s">
        <v>816</v>
      </c>
      <c r="C4573" s="3">
        <v>469</v>
      </c>
      <c r="D4573" s="3" t="s">
        <v>23</v>
      </c>
      <c r="E4573" s="3" t="s">
        <v>396</v>
      </c>
      <c r="F4573" s="3" t="s">
        <v>58</v>
      </c>
      <c r="G4573" s="3" t="s">
        <v>368</v>
      </c>
      <c r="H4573" s="3" t="s">
        <v>12</v>
      </c>
      <c r="I4573" s="3">
        <v>160</v>
      </c>
      <c r="J4573" s="3">
        <v>325</v>
      </c>
      <c r="K4573" s="3">
        <v>30</v>
      </c>
      <c r="L4573" s="3">
        <v>46.94</v>
      </c>
      <c r="M4573" s="3">
        <v>37.89</v>
      </c>
      <c r="N4573" s="3">
        <v>156.47</v>
      </c>
      <c r="O4573" s="3">
        <v>123.88</v>
      </c>
      <c r="P4573" s="3">
        <v>243</v>
      </c>
      <c r="Q4573" s="3">
        <v>296.89</v>
      </c>
      <c r="R4573" s="3">
        <v>269.49</v>
      </c>
      <c r="S4573" s="3">
        <v>122.18</v>
      </c>
      <c r="T4573" s="3">
        <v>110.17</v>
      </c>
      <c r="U4573" s="3" t="s">
        <v>60</v>
      </c>
      <c r="V4573" s="3" t="s">
        <v>60</v>
      </c>
      <c r="W4573" s="3" t="s">
        <v>60</v>
      </c>
      <c r="X4573" s="3" t="s">
        <v>60</v>
      </c>
      <c r="Y4573" s="3" t="s">
        <v>60</v>
      </c>
      <c r="Z4573" s="3" t="s">
        <v>60</v>
      </c>
    </row>
    <row r="4574" spans="1:26" x14ac:dyDescent="0.3">
      <c r="A4574" s="2" t="s">
        <v>815</v>
      </c>
      <c r="B4574" s="2" t="s">
        <v>816</v>
      </c>
      <c r="C4574" s="2">
        <v>470</v>
      </c>
      <c r="D4574" s="2" t="s">
        <v>23</v>
      </c>
      <c r="E4574" s="2" t="s">
        <v>396</v>
      </c>
      <c r="F4574" s="2" t="s">
        <v>58</v>
      </c>
      <c r="G4574" s="2" t="s">
        <v>58</v>
      </c>
      <c r="H4574" s="2" t="s">
        <v>12</v>
      </c>
      <c r="I4574" s="2">
        <v>2566</v>
      </c>
      <c r="J4574" s="2">
        <v>4213</v>
      </c>
      <c r="K4574" s="2">
        <v>304</v>
      </c>
      <c r="L4574" s="2">
        <v>168.16</v>
      </c>
      <c r="M4574" s="2">
        <v>245.21</v>
      </c>
      <c r="N4574" s="2">
        <v>55.32</v>
      </c>
      <c r="O4574" s="2">
        <v>68.58</v>
      </c>
      <c r="P4574" s="2">
        <v>2764</v>
      </c>
      <c r="Q4574" s="2">
        <v>2945.1</v>
      </c>
      <c r="R4574" s="2">
        <v>2895.2</v>
      </c>
      <c r="S4574" s="2">
        <v>106.55</v>
      </c>
      <c r="T4574" s="2">
        <v>101.72</v>
      </c>
      <c r="U4574" s="2" t="s">
        <v>60</v>
      </c>
      <c r="V4574" s="2" t="s">
        <v>60</v>
      </c>
      <c r="W4574" s="2" t="s">
        <v>60</v>
      </c>
      <c r="X4574" s="2" t="s">
        <v>60</v>
      </c>
      <c r="Y4574" s="2" t="s">
        <v>60</v>
      </c>
      <c r="Z4574" s="2" t="s">
        <v>60</v>
      </c>
    </row>
    <row r="4575" spans="1:26" x14ac:dyDescent="0.3">
      <c r="A4575" s="3" t="s">
        <v>815</v>
      </c>
      <c r="B4575" s="3" t="s">
        <v>816</v>
      </c>
      <c r="C4575" s="3">
        <v>471</v>
      </c>
      <c r="D4575" s="3" t="s">
        <v>23</v>
      </c>
      <c r="E4575" s="3" t="s">
        <v>396</v>
      </c>
      <c r="F4575" s="3" t="s">
        <v>65</v>
      </c>
      <c r="G4575" s="3" t="s">
        <v>415</v>
      </c>
      <c r="H4575" s="3" t="s">
        <v>60</v>
      </c>
      <c r="I4575" s="3">
        <v>500</v>
      </c>
      <c r="J4575" s="3">
        <v>3800</v>
      </c>
      <c r="K4575" s="3">
        <v>335</v>
      </c>
      <c r="L4575" s="3">
        <v>238.34</v>
      </c>
      <c r="M4575" s="3">
        <v>269.73</v>
      </c>
      <c r="N4575" s="3">
        <v>71.150000000000006</v>
      </c>
      <c r="O4575" s="3">
        <v>88.36</v>
      </c>
      <c r="P4575" s="3">
        <v>2674</v>
      </c>
      <c r="Q4575" s="3">
        <v>2250.5</v>
      </c>
      <c r="R4575" s="3">
        <v>2302.4899999999998</v>
      </c>
      <c r="S4575" s="3">
        <v>84.16</v>
      </c>
      <c r="T4575" s="3">
        <v>97.74</v>
      </c>
      <c r="U4575" s="3">
        <v>93.06</v>
      </c>
      <c r="V4575" s="3">
        <v>66.209999999999994</v>
      </c>
      <c r="W4575" s="3">
        <v>74.930000000000007</v>
      </c>
      <c r="X4575" s="3">
        <v>91.33</v>
      </c>
      <c r="Y4575" s="3">
        <v>76.86</v>
      </c>
      <c r="Z4575" s="3">
        <v>78.64</v>
      </c>
    </row>
    <row r="4576" spans="1:26" x14ac:dyDescent="0.3">
      <c r="A4576" s="2" t="s">
        <v>815</v>
      </c>
      <c r="B4576" s="2" t="s">
        <v>816</v>
      </c>
      <c r="C4576" s="2">
        <v>472</v>
      </c>
      <c r="D4576" s="2" t="s">
        <v>23</v>
      </c>
      <c r="E4576" s="2" t="s">
        <v>396</v>
      </c>
      <c r="F4576" s="2" t="s">
        <v>65</v>
      </c>
      <c r="G4576" s="2" t="s">
        <v>416</v>
      </c>
      <c r="H4576" s="2" t="s">
        <v>74</v>
      </c>
      <c r="I4576" s="2">
        <v>500</v>
      </c>
      <c r="J4576" s="2">
        <v>3800</v>
      </c>
      <c r="K4576" s="2">
        <v>335</v>
      </c>
      <c r="L4576" s="2">
        <v>238.34</v>
      </c>
      <c r="M4576" s="2">
        <v>269.73</v>
      </c>
      <c r="N4576" s="2">
        <v>71.150000000000006</v>
      </c>
      <c r="O4576" s="2">
        <v>88.36</v>
      </c>
      <c r="P4576" s="2">
        <v>2674</v>
      </c>
      <c r="Q4576" s="2">
        <v>2250.5</v>
      </c>
      <c r="R4576" s="2">
        <v>2302.4899999999998</v>
      </c>
      <c r="S4576" s="2">
        <v>84.16</v>
      </c>
      <c r="T4576" s="2">
        <v>97.74</v>
      </c>
      <c r="U4576" s="2">
        <v>93.06</v>
      </c>
      <c r="V4576" s="2">
        <v>66.209999999999994</v>
      </c>
      <c r="W4576" s="2">
        <v>74.930000000000007</v>
      </c>
      <c r="X4576" s="2">
        <v>91.33</v>
      </c>
      <c r="Y4576" s="2">
        <v>76.86</v>
      </c>
      <c r="Z4576" s="2">
        <v>78.64</v>
      </c>
    </row>
    <row r="4577" spans="1:26" x14ac:dyDescent="0.3">
      <c r="A4577" s="3" t="s">
        <v>815</v>
      </c>
      <c r="B4577" s="3" t="s">
        <v>816</v>
      </c>
      <c r="C4577" s="3">
        <v>473</v>
      </c>
      <c r="D4577" s="3" t="s">
        <v>23</v>
      </c>
      <c r="E4577" s="3" t="s">
        <v>396</v>
      </c>
      <c r="F4577" s="3" t="s">
        <v>65</v>
      </c>
      <c r="G4577" s="3" t="s">
        <v>417</v>
      </c>
      <c r="H4577" s="3" t="s">
        <v>60</v>
      </c>
      <c r="I4577" s="3">
        <v>246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</row>
    <row r="4578" spans="1:26" x14ac:dyDescent="0.3">
      <c r="A4578" s="2" t="s">
        <v>815</v>
      </c>
      <c r="B4578" s="2" t="s">
        <v>816</v>
      </c>
      <c r="C4578" s="2">
        <v>474</v>
      </c>
      <c r="D4578" s="2" t="s">
        <v>23</v>
      </c>
      <c r="E4578" s="2" t="s">
        <v>396</v>
      </c>
      <c r="F4578" s="2" t="s">
        <v>65</v>
      </c>
      <c r="G4578" s="2" t="s">
        <v>418</v>
      </c>
      <c r="H4578" s="2" t="s">
        <v>74</v>
      </c>
      <c r="I4578" s="2">
        <v>246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</row>
    <row r="4579" spans="1:26" x14ac:dyDescent="0.3">
      <c r="A4579" s="3" t="s">
        <v>815</v>
      </c>
      <c r="B4579" s="3" t="s">
        <v>816</v>
      </c>
      <c r="C4579" s="3">
        <v>475</v>
      </c>
      <c r="D4579" s="3" t="s">
        <v>23</v>
      </c>
      <c r="E4579" s="3" t="s">
        <v>396</v>
      </c>
      <c r="F4579" s="3" t="s">
        <v>65</v>
      </c>
      <c r="G4579" s="3" t="s">
        <v>820</v>
      </c>
      <c r="H4579" s="3" t="s">
        <v>60</v>
      </c>
      <c r="I4579" s="3">
        <v>3300</v>
      </c>
      <c r="J4579" s="3">
        <v>23800</v>
      </c>
      <c r="K4579" s="3">
        <v>2076</v>
      </c>
      <c r="L4579" s="3">
        <v>1294.8499999999999</v>
      </c>
      <c r="M4579" s="3">
        <v>2021.57</v>
      </c>
      <c r="N4579" s="3">
        <v>62.37</v>
      </c>
      <c r="O4579" s="3">
        <v>64.05</v>
      </c>
      <c r="P4579" s="3">
        <v>15802</v>
      </c>
      <c r="Q4579" s="3">
        <v>14161.07</v>
      </c>
      <c r="R4579" s="3">
        <v>14857.28</v>
      </c>
      <c r="S4579" s="3">
        <v>89.62</v>
      </c>
      <c r="T4579" s="3">
        <v>95.31</v>
      </c>
      <c r="U4579" s="3">
        <v>87.37</v>
      </c>
      <c r="V4579" s="3">
        <v>54.5</v>
      </c>
      <c r="W4579" s="3">
        <v>85.08</v>
      </c>
      <c r="X4579" s="3">
        <v>81.77</v>
      </c>
      <c r="Y4579" s="3">
        <v>73.28</v>
      </c>
      <c r="Z4579" s="3">
        <v>76.88</v>
      </c>
    </row>
    <row r="4580" spans="1:26" x14ac:dyDescent="0.3">
      <c r="A4580" s="2" t="s">
        <v>815</v>
      </c>
      <c r="B4580" s="2" t="s">
        <v>816</v>
      </c>
      <c r="C4580" s="2">
        <v>476</v>
      </c>
      <c r="D4580" s="2" t="s">
        <v>23</v>
      </c>
      <c r="E4580" s="2" t="s">
        <v>396</v>
      </c>
      <c r="F4580" s="2" t="s">
        <v>65</v>
      </c>
      <c r="G4580" s="2" t="s">
        <v>184</v>
      </c>
      <c r="H4580" s="2" t="s">
        <v>74</v>
      </c>
      <c r="I4580" s="2">
        <v>3300</v>
      </c>
      <c r="J4580" s="2">
        <v>23800</v>
      </c>
      <c r="K4580" s="2">
        <v>2076</v>
      </c>
      <c r="L4580" s="2">
        <v>1294.8499999999999</v>
      </c>
      <c r="M4580" s="2">
        <v>2021.57</v>
      </c>
      <c r="N4580" s="2">
        <v>62.37</v>
      </c>
      <c r="O4580" s="2">
        <v>64.05</v>
      </c>
      <c r="P4580" s="2">
        <v>15802</v>
      </c>
      <c r="Q4580" s="2">
        <v>14161.07</v>
      </c>
      <c r="R4580" s="2">
        <v>14857.28</v>
      </c>
      <c r="S4580" s="2">
        <v>89.62</v>
      </c>
      <c r="T4580" s="2">
        <v>95.31</v>
      </c>
      <c r="U4580" s="2">
        <v>87.37</v>
      </c>
      <c r="V4580" s="2">
        <v>54.5</v>
      </c>
      <c r="W4580" s="2">
        <v>85.08</v>
      </c>
      <c r="X4580" s="2">
        <v>81.77</v>
      </c>
      <c r="Y4580" s="2">
        <v>73.28</v>
      </c>
      <c r="Z4580" s="2">
        <v>76.88</v>
      </c>
    </row>
    <row r="4581" spans="1:26" x14ac:dyDescent="0.3">
      <c r="A4581" s="3" t="s">
        <v>815</v>
      </c>
      <c r="B4581" s="3" t="s">
        <v>816</v>
      </c>
      <c r="C4581" s="3">
        <v>477</v>
      </c>
      <c r="D4581" s="3" t="s">
        <v>23</v>
      </c>
      <c r="E4581" s="3" t="s">
        <v>396</v>
      </c>
      <c r="F4581" s="3" t="s">
        <v>65</v>
      </c>
      <c r="G4581" s="3" t="s">
        <v>420</v>
      </c>
      <c r="H4581" s="3" t="s">
        <v>60</v>
      </c>
      <c r="I4581" s="3">
        <v>600</v>
      </c>
      <c r="J4581" s="3">
        <v>3700</v>
      </c>
      <c r="K4581" s="3">
        <v>266</v>
      </c>
      <c r="L4581" s="3">
        <v>347.98</v>
      </c>
      <c r="M4581" s="3">
        <v>340.18</v>
      </c>
      <c r="N4581" s="3">
        <v>130.82</v>
      </c>
      <c r="O4581" s="3">
        <v>102.29</v>
      </c>
      <c r="P4581" s="3">
        <v>2526</v>
      </c>
      <c r="Q4581" s="3">
        <v>3029.34</v>
      </c>
      <c r="R4581" s="3">
        <v>2807.28</v>
      </c>
      <c r="S4581" s="3">
        <v>119.93</v>
      </c>
      <c r="T4581" s="3">
        <v>107.91</v>
      </c>
      <c r="U4581" s="3">
        <v>61.57</v>
      </c>
      <c r="V4581" s="3">
        <v>80.55</v>
      </c>
      <c r="W4581" s="3">
        <v>78.75</v>
      </c>
      <c r="X4581" s="3">
        <v>71.89</v>
      </c>
      <c r="Y4581" s="3">
        <v>86.22</v>
      </c>
      <c r="Z4581" s="3">
        <v>79.900000000000006</v>
      </c>
    </row>
    <row r="4582" spans="1:26" x14ac:dyDescent="0.3">
      <c r="A4582" s="2" t="s">
        <v>815</v>
      </c>
      <c r="B4582" s="2" t="s">
        <v>816</v>
      </c>
      <c r="C4582" s="2">
        <v>478</v>
      </c>
      <c r="D4582" s="2" t="s">
        <v>23</v>
      </c>
      <c r="E4582" s="2" t="s">
        <v>396</v>
      </c>
      <c r="F4582" s="2" t="s">
        <v>65</v>
      </c>
      <c r="G4582" s="2" t="s">
        <v>421</v>
      </c>
      <c r="H4582" s="2" t="s">
        <v>74</v>
      </c>
      <c r="I4582" s="2">
        <v>600</v>
      </c>
      <c r="J4582" s="2">
        <v>3700</v>
      </c>
      <c r="K4582" s="2">
        <v>266</v>
      </c>
      <c r="L4582" s="2">
        <v>347.98</v>
      </c>
      <c r="M4582" s="2">
        <v>340.18</v>
      </c>
      <c r="N4582" s="2">
        <v>130.82</v>
      </c>
      <c r="O4582" s="2">
        <v>102.29</v>
      </c>
      <c r="P4582" s="2">
        <v>2526</v>
      </c>
      <c r="Q4582" s="2">
        <v>3029.34</v>
      </c>
      <c r="R4582" s="2">
        <v>2807.28</v>
      </c>
      <c r="S4582" s="2">
        <v>119.93</v>
      </c>
      <c r="T4582" s="2">
        <v>107.91</v>
      </c>
      <c r="U4582" s="2">
        <v>61.57</v>
      </c>
      <c r="V4582" s="2">
        <v>80.55</v>
      </c>
      <c r="W4582" s="2">
        <v>78.75</v>
      </c>
      <c r="X4582" s="2">
        <v>71.89</v>
      </c>
      <c r="Y4582" s="2">
        <v>86.22</v>
      </c>
      <c r="Z4582" s="2">
        <v>79.900000000000006</v>
      </c>
    </row>
    <row r="4583" spans="1:26" x14ac:dyDescent="0.3">
      <c r="A4583" s="3" t="s">
        <v>815</v>
      </c>
      <c r="B4583" s="3" t="s">
        <v>816</v>
      </c>
      <c r="C4583" s="3">
        <v>479</v>
      </c>
      <c r="D4583" s="3" t="s">
        <v>23</v>
      </c>
      <c r="E4583" s="3" t="s">
        <v>396</v>
      </c>
      <c r="F4583" s="3" t="s">
        <v>65</v>
      </c>
      <c r="G4583" s="3" t="s">
        <v>422</v>
      </c>
      <c r="H4583" s="3" t="s">
        <v>60</v>
      </c>
      <c r="I4583" s="3">
        <v>120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</row>
    <row r="4584" spans="1:26" x14ac:dyDescent="0.3">
      <c r="A4584" s="2" t="s">
        <v>815</v>
      </c>
      <c r="B4584" s="2" t="s">
        <v>816</v>
      </c>
      <c r="C4584" s="2">
        <v>480</v>
      </c>
      <c r="D4584" s="2" t="s">
        <v>23</v>
      </c>
      <c r="E4584" s="2" t="s">
        <v>396</v>
      </c>
      <c r="F4584" s="2" t="s">
        <v>65</v>
      </c>
      <c r="G4584" s="2" t="s">
        <v>423</v>
      </c>
      <c r="H4584" s="2" t="s">
        <v>74</v>
      </c>
      <c r="I4584" s="2">
        <v>120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</row>
    <row r="4585" spans="1:26" x14ac:dyDescent="0.3">
      <c r="A4585" s="3" t="s">
        <v>815</v>
      </c>
      <c r="B4585" s="3" t="s">
        <v>816</v>
      </c>
      <c r="C4585" s="3">
        <v>481</v>
      </c>
      <c r="D4585" s="3" t="s">
        <v>23</v>
      </c>
      <c r="E4585" s="3" t="s">
        <v>396</v>
      </c>
      <c r="F4585" s="3" t="s">
        <v>65</v>
      </c>
      <c r="G4585" s="3" t="s">
        <v>424</v>
      </c>
      <c r="H4585" s="3" t="s">
        <v>60</v>
      </c>
      <c r="I4585" s="3">
        <v>600</v>
      </c>
      <c r="J4585" s="3">
        <v>4200</v>
      </c>
      <c r="K4585" s="3">
        <v>384</v>
      </c>
      <c r="L4585" s="3">
        <v>341.74</v>
      </c>
      <c r="M4585" s="3">
        <v>398.24</v>
      </c>
      <c r="N4585" s="3">
        <v>88.99</v>
      </c>
      <c r="O4585" s="3">
        <v>85.81</v>
      </c>
      <c r="P4585" s="3">
        <v>2843</v>
      </c>
      <c r="Q4585" s="3">
        <v>2921.6</v>
      </c>
      <c r="R4585" s="3">
        <v>2749.78</v>
      </c>
      <c r="S4585" s="3">
        <v>102.76</v>
      </c>
      <c r="T4585" s="3">
        <v>106.25</v>
      </c>
      <c r="U4585" s="3">
        <v>88.89</v>
      </c>
      <c r="V4585" s="3">
        <v>79.11</v>
      </c>
      <c r="W4585" s="3">
        <v>92.19</v>
      </c>
      <c r="X4585" s="3">
        <v>80.91</v>
      </c>
      <c r="Y4585" s="3">
        <v>83.15</v>
      </c>
      <c r="Z4585" s="3">
        <v>78.260000000000005</v>
      </c>
    </row>
    <row r="4586" spans="1:26" x14ac:dyDescent="0.3">
      <c r="A4586" s="2" t="s">
        <v>815</v>
      </c>
      <c r="B4586" s="2" t="s">
        <v>816</v>
      </c>
      <c r="C4586" s="2">
        <v>482</v>
      </c>
      <c r="D4586" s="2" t="s">
        <v>23</v>
      </c>
      <c r="E4586" s="2" t="s">
        <v>396</v>
      </c>
      <c r="F4586" s="2" t="s">
        <v>65</v>
      </c>
      <c r="G4586" s="2" t="s">
        <v>425</v>
      </c>
      <c r="H4586" s="2" t="s">
        <v>74</v>
      </c>
      <c r="I4586" s="2">
        <v>600</v>
      </c>
      <c r="J4586" s="2">
        <v>4200</v>
      </c>
      <c r="K4586" s="2">
        <v>384</v>
      </c>
      <c r="L4586" s="2">
        <v>341.74</v>
      </c>
      <c r="M4586" s="2">
        <v>398.24</v>
      </c>
      <c r="N4586" s="2">
        <v>88.99</v>
      </c>
      <c r="O4586" s="2">
        <v>85.81</v>
      </c>
      <c r="P4586" s="2">
        <v>2843</v>
      </c>
      <c r="Q4586" s="2">
        <v>2921.6</v>
      </c>
      <c r="R4586" s="2">
        <v>2749.78</v>
      </c>
      <c r="S4586" s="2">
        <v>102.76</v>
      </c>
      <c r="T4586" s="2">
        <v>106.25</v>
      </c>
      <c r="U4586" s="2">
        <v>88.89</v>
      </c>
      <c r="V4586" s="2">
        <v>79.11</v>
      </c>
      <c r="W4586" s="2">
        <v>92.19</v>
      </c>
      <c r="X4586" s="2">
        <v>80.91</v>
      </c>
      <c r="Y4586" s="2">
        <v>83.15</v>
      </c>
      <c r="Z4586" s="2">
        <v>78.260000000000005</v>
      </c>
    </row>
    <row r="4587" spans="1:26" x14ac:dyDescent="0.3">
      <c r="A4587" s="3" t="s">
        <v>815</v>
      </c>
      <c r="B4587" s="3" t="s">
        <v>816</v>
      </c>
      <c r="C4587" s="3">
        <v>483</v>
      </c>
      <c r="D4587" s="3" t="s">
        <v>23</v>
      </c>
      <c r="E4587" s="3" t="s">
        <v>396</v>
      </c>
      <c r="F4587" s="3" t="s">
        <v>65</v>
      </c>
      <c r="G4587" s="3" t="s">
        <v>426</v>
      </c>
      <c r="H4587" s="3" t="s">
        <v>60</v>
      </c>
      <c r="I4587" s="3">
        <v>270</v>
      </c>
      <c r="J4587" s="3">
        <v>1000</v>
      </c>
      <c r="K4587" s="3">
        <v>83</v>
      </c>
      <c r="L4587" s="3">
        <v>153</v>
      </c>
      <c r="M4587" s="3">
        <v>109.17</v>
      </c>
      <c r="N4587" s="3">
        <v>184.34</v>
      </c>
      <c r="O4587" s="3">
        <v>140.15</v>
      </c>
      <c r="P4587" s="3">
        <v>688</v>
      </c>
      <c r="Q4587" s="3">
        <v>1152.51</v>
      </c>
      <c r="R4587" s="3">
        <v>212.43</v>
      </c>
      <c r="S4587" s="3">
        <v>167.52</v>
      </c>
      <c r="T4587" s="3">
        <v>542.54</v>
      </c>
      <c r="U4587" s="3">
        <v>42.7</v>
      </c>
      <c r="V4587" s="3">
        <v>78.7</v>
      </c>
      <c r="W4587" s="3">
        <v>56.16</v>
      </c>
      <c r="X4587" s="3">
        <v>43.51</v>
      </c>
      <c r="Y4587" s="3">
        <v>72.89</v>
      </c>
      <c r="Z4587" s="3">
        <v>13.44</v>
      </c>
    </row>
    <row r="4588" spans="1:26" x14ac:dyDescent="0.3">
      <c r="A4588" s="2" t="s">
        <v>815</v>
      </c>
      <c r="B4588" s="2" t="s">
        <v>816</v>
      </c>
      <c r="C4588" s="2">
        <v>484</v>
      </c>
      <c r="D4588" s="2" t="s">
        <v>23</v>
      </c>
      <c r="E4588" s="2" t="s">
        <v>396</v>
      </c>
      <c r="F4588" s="2" t="s">
        <v>65</v>
      </c>
      <c r="G4588" s="2" t="s">
        <v>427</v>
      </c>
      <c r="H4588" s="2" t="s">
        <v>74</v>
      </c>
      <c r="I4588" s="2">
        <v>270</v>
      </c>
      <c r="J4588" s="2">
        <v>1000</v>
      </c>
      <c r="K4588" s="2">
        <v>83</v>
      </c>
      <c r="L4588" s="2">
        <v>153</v>
      </c>
      <c r="M4588" s="2">
        <v>109.17</v>
      </c>
      <c r="N4588" s="2">
        <v>184.34</v>
      </c>
      <c r="O4588" s="2">
        <v>140.15</v>
      </c>
      <c r="P4588" s="2">
        <v>688</v>
      </c>
      <c r="Q4588" s="2">
        <v>1152.51</v>
      </c>
      <c r="R4588" s="2">
        <v>212.43</v>
      </c>
      <c r="S4588" s="2">
        <v>167.52</v>
      </c>
      <c r="T4588" s="2">
        <v>542.54</v>
      </c>
      <c r="U4588" s="2">
        <v>42.7</v>
      </c>
      <c r="V4588" s="2">
        <v>78.7</v>
      </c>
      <c r="W4588" s="2">
        <v>56.16</v>
      </c>
      <c r="X4588" s="2">
        <v>43.51</v>
      </c>
      <c r="Y4588" s="2">
        <v>72.89</v>
      </c>
      <c r="Z4588" s="2">
        <v>13.44</v>
      </c>
    </row>
    <row r="4589" spans="1:26" x14ac:dyDescent="0.3">
      <c r="A4589" s="3" t="s">
        <v>815</v>
      </c>
      <c r="B4589" s="3" t="s">
        <v>816</v>
      </c>
      <c r="C4589" s="3">
        <v>485</v>
      </c>
      <c r="D4589" s="3" t="s">
        <v>23</v>
      </c>
      <c r="E4589" s="3" t="s">
        <v>396</v>
      </c>
      <c r="F4589" s="3" t="s">
        <v>65</v>
      </c>
      <c r="G4589" s="3" t="s">
        <v>428</v>
      </c>
      <c r="H4589" s="3" t="s">
        <v>60</v>
      </c>
      <c r="I4589" s="3">
        <v>300</v>
      </c>
      <c r="J4589" s="3">
        <v>1000</v>
      </c>
      <c r="K4589" s="3">
        <v>87</v>
      </c>
      <c r="L4589" s="3">
        <v>158.6</v>
      </c>
      <c r="M4589" s="3">
        <v>0</v>
      </c>
      <c r="N4589" s="3">
        <v>182.3</v>
      </c>
      <c r="O4589" s="3">
        <v>0</v>
      </c>
      <c r="P4589" s="3">
        <v>715</v>
      </c>
      <c r="Q4589" s="3">
        <v>1290.75</v>
      </c>
      <c r="R4589" s="3">
        <v>218.67</v>
      </c>
      <c r="S4589" s="3">
        <v>180.52</v>
      </c>
      <c r="T4589" s="3">
        <v>590.27</v>
      </c>
      <c r="U4589" s="3">
        <v>40.28</v>
      </c>
      <c r="V4589" s="3">
        <v>73.430000000000007</v>
      </c>
      <c r="W4589" s="3">
        <v>0</v>
      </c>
      <c r="X4589" s="3">
        <v>40.700000000000003</v>
      </c>
      <c r="Y4589" s="3">
        <v>73.47</v>
      </c>
      <c r="Z4589" s="3">
        <v>12.45</v>
      </c>
    </row>
    <row r="4590" spans="1:26" x14ac:dyDescent="0.3">
      <c r="A4590" s="2" t="s">
        <v>815</v>
      </c>
      <c r="B4590" s="2" t="s">
        <v>816</v>
      </c>
      <c r="C4590" s="2">
        <v>486</v>
      </c>
      <c r="D4590" s="2" t="s">
        <v>23</v>
      </c>
      <c r="E4590" s="2" t="s">
        <v>396</v>
      </c>
      <c r="F4590" s="2" t="s">
        <v>65</v>
      </c>
      <c r="G4590" s="2" t="s">
        <v>429</v>
      </c>
      <c r="H4590" s="2" t="s">
        <v>74</v>
      </c>
      <c r="I4590" s="2">
        <v>300</v>
      </c>
      <c r="J4590" s="2">
        <v>1000</v>
      </c>
      <c r="K4590" s="2">
        <v>87</v>
      </c>
      <c r="L4590" s="2">
        <v>158.6</v>
      </c>
      <c r="M4590" s="2">
        <v>0</v>
      </c>
      <c r="N4590" s="2">
        <v>182.3</v>
      </c>
      <c r="O4590" s="2">
        <v>0</v>
      </c>
      <c r="P4590" s="2">
        <v>715</v>
      </c>
      <c r="Q4590" s="2">
        <v>1290.75</v>
      </c>
      <c r="R4590" s="2">
        <v>218.67</v>
      </c>
      <c r="S4590" s="2">
        <v>180.52</v>
      </c>
      <c r="T4590" s="2">
        <v>590.27</v>
      </c>
      <c r="U4590" s="2">
        <v>40.28</v>
      </c>
      <c r="V4590" s="2">
        <v>73.430000000000007</v>
      </c>
      <c r="W4590" s="2">
        <v>0</v>
      </c>
      <c r="X4590" s="2">
        <v>40.700000000000003</v>
      </c>
      <c r="Y4590" s="2">
        <v>73.47</v>
      </c>
      <c r="Z4590" s="2">
        <v>12.45</v>
      </c>
    </row>
    <row r="4591" spans="1:26" x14ac:dyDescent="0.3">
      <c r="A4591" s="3" t="s">
        <v>815</v>
      </c>
      <c r="B4591" s="3" t="s">
        <v>816</v>
      </c>
      <c r="C4591" s="3">
        <v>487</v>
      </c>
      <c r="D4591" s="3" t="s">
        <v>23</v>
      </c>
      <c r="E4591" s="3" t="s">
        <v>396</v>
      </c>
      <c r="F4591" s="3" t="s">
        <v>65</v>
      </c>
      <c r="G4591" s="3" t="s">
        <v>430</v>
      </c>
      <c r="H4591" s="3" t="s">
        <v>60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</row>
    <row r="4592" spans="1:26" x14ac:dyDescent="0.3">
      <c r="A4592" s="2" t="s">
        <v>815</v>
      </c>
      <c r="B4592" s="2" t="s">
        <v>816</v>
      </c>
      <c r="C4592" s="2">
        <v>488</v>
      </c>
      <c r="D4592" s="2" t="s">
        <v>23</v>
      </c>
      <c r="E4592" s="2" t="s">
        <v>396</v>
      </c>
      <c r="F4592" s="2" t="s">
        <v>65</v>
      </c>
      <c r="G4592" s="2" t="s">
        <v>431</v>
      </c>
      <c r="H4592" s="2" t="s">
        <v>74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</row>
    <row r="4593" spans="1:26" x14ac:dyDescent="0.3">
      <c r="A4593" s="3" t="s">
        <v>815</v>
      </c>
      <c r="B4593" s="3" t="s">
        <v>816</v>
      </c>
      <c r="C4593" s="3">
        <v>489</v>
      </c>
      <c r="D4593" s="3" t="s">
        <v>23</v>
      </c>
      <c r="E4593" s="3" t="s">
        <v>396</v>
      </c>
      <c r="F4593" s="3" t="s">
        <v>65</v>
      </c>
      <c r="G4593" s="3" t="s">
        <v>432</v>
      </c>
      <c r="H4593" s="3" t="s">
        <v>60</v>
      </c>
      <c r="I4593" s="3">
        <v>1350</v>
      </c>
      <c r="J4593" s="3">
        <v>8550</v>
      </c>
      <c r="K4593" s="3">
        <v>751</v>
      </c>
      <c r="L4593" s="3">
        <v>736.18</v>
      </c>
      <c r="M4593" s="3">
        <v>830.64</v>
      </c>
      <c r="N4593" s="3">
        <v>98.03</v>
      </c>
      <c r="O4593" s="3">
        <v>88.63</v>
      </c>
      <c r="P4593" s="3">
        <v>5531</v>
      </c>
      <c r="Q4593" s="3">
        <v>6309.47</v>
      </c>
      <c r="R4593" s="3">
        <v>5712.81</v>
      </c>
      <c r="S4593" s="3">
        <v>114.07</v>
      </c>
      <c r="T4593" s="3">
        <v>110.44</v>
      </c>
      <c r="U4593" s="3">
        <v>77.260000000000005</v>
      </c>
      <c r="V4593" s="3">
        <v>75.739999999999995</v>
      </c>
      <c r="W4593" s="3">
        <v>85.46</v>
      </c>
      <c r="X4593" s="3">
        <v>69.959999999999994</v>
      </c>
      <c r="Y4593" s="3">
        <v>79.81</v>
      </c>
      <c r="Z4593" s="3">
        <v>72.260000000000005</v>
      </c>
    </row>
    <row r="4594" spans="1:26" x14ac:dyDescent="0.3">
      <c r="A4594" s="2" t="s">
        <v>815</v>
      </c>
      <c r="B4594" s="2" t="s">
        <v>816</v>
      </c>
      <c r="C4594" s="2">
        <v>490</v>
      </c>
      <c r="D4594" s="2" t="s">
        <v>23</v>
      </c>
      <c r="E4594" s="2" t="s">
        <v>396</v>
      </c>
      <c r="F4594" s="2" t="s">
        <v>65</v>
      </c>
      <c r="G4594" s="2" t="s">
        <v>433</v>
      </c>
      <c r="H4594" s="2" t="s">
        <v>74</v>
      </c>
      <c r="I4594" s="2">
        <v>1350</v>
      </c>
      <c r="J4594" s="2">
        <v>8550</v>
      </c>
      <c r="K4594" s="2">
        <v>751</v>
      </c>
      <c r="L4594" s="2">
        <v>736.18</v>
      </c>
      <c r="M4594" s="2">
        <v>830.64</v>
      </c>
      <c r="N4594" s="2">
        <v>98.03</v>
      </c>
      <c r="O4594" s="2">
        <v>88.63</v>
      </c>
      <c r="P4594" s="2">
        <v>5531</v>
      </c>
      <c r="Q4594" s="2">
        <v>6309.47</v>
      </c>
      <c r="R4594" s="2">
        <v>5712.81</v>
      </c>
      <c r="S4594" s="2">
        <v>114.07</v>
      </c>
      <c r="T4594" s="2">
        <v>110.44</v>
      </c>
      <c r="U4594" s="2">
        <v>77.260000000000005</v>
      </c>
      <c r="V4594" s="2">
        <v>75.739999999999995</v>
      </c>
      <c r="W4594" s="2">
        <v>85.46</v>
      </c>
      <c r="X4594" s="2">
        <v>69.959999999999994</v>
      </c>
      <c r="Y4594" s="2">
        <v>79.81</v>
      </c>
      <c r="Z4594" s="2">
        <v>72.260000000000005</v>
      </c>
    </row>
    <row r="4595" spans="1:26" x14ac:dyDescent="0.3">
      <c r="A4595" s="3" t="s">
        <v>815</v>
      </c>
      <c r="B4595" s="3" t="s">
        <v>816</v>
      </c>
      <c r="C4595" s="3">
        <v>491</v>
      </c>
      <c r="D4595" s="3" t="s">
        <v>23</v>
      </c>
      <c r="E4595" s="3" t="s">
        <v>396</v>
      </c>
      <c r="F4595" s="3" t="s">
        <v>65</v>
      </c>
      <c r="G4595" s="3" t="s">
        <v>434</v>
      </c>
      <c r="H4595" s="3" t="s">
        <v>60</v>
      </c>
      <c r="I4595" s="3">
        <v>150</v>
      </c>
      <c r="J4595" s="3">
        <v>0</v>
      </c>
      <c r="K4595" s="3">
        <v>0</v>
      </c>
      <c r="L4595" s="3">
        <v>4.6500000000000004</v>
      </c>
      <c r="M4595" s="3">
        <v>0</v>
      </c>
      <c r="N4595" s="3">
        <v>0</v>
      </c>
      <c r="O4595" s="3">
        <v>0</v>
      </c>
      <c r="P4595" s="3">
        <v>0</v>
      </c>
      <c r="Q4595" s="3">
        <v>69.400000000000006</v>
      </c>
      <c r="R4595" s="3">
        <v>0</v>
      </c>
      <c r="S4595" s="3">
        <v>0</v>
      </c>
      <c r="T4595" s="3">
        <v>0</v>
      </c>
      <c r="U4595" s="3">
        <v>0</v>
      </c>
      <c r="V4595" s="3">
        <v>4.3099999999999996</v>
      </c>
      <c r="W4595" s="3">
        <v>0</v>
      </c>
      <c r="X4595" s="3">
        <v>0</v>
      </c>
      <c r="Y4595" s="3">
        <v>7.9</v>
      </c>
      <c r="Z4595" s="3">
        <v>0</v>
      </c>
    </row>
    <row r="4596" spans="1:26" x14ac:dyDescent="0.3">
      <c r="A4596" s="2" t="s">
        <v>815</v>
      </c>
      <c r="B4596" s="2" t="s">
        <v>816</v>
      </c>
      <c r="C4596" s="2">
        <v>492</v>
      </c>
      <c r="D4596" s="2" t="s">
        <v>23</v>
      </c>
      <c r="E4596" s="2" t="s">
        <v>396</v>
      </c>
      <c r="F4596" s="2" t="s">
        <v>65</v>
      </c>
      <c r="G4596" s="2" t="s">
        <v>435</v>
      </c>
      <c r="H4596" s="2" t="s">
        <v>74</v>
      </c>
      <c r="I4596" s="2">
        <v>150</v>
      </c>
      <c r="J4596" s="2">
        <v>0</v>
      </c>
      <c r="K4596" s="2">
        <v>0</v>
      </c>
      <c r="L4596" s="2">
        <v>4.6500000000000004</v>
      </c>
      <c r="M4596" s="2">
        <v>0</v>
      </c>
      <c r="N4596" s="2">
        <v>0</v>
      </c>
      <c r="O4596" s="2">
        <v>0</v>
      </c>
      <c r="P4596" s="2">
        <v>0</v>
      </c>
      <c r="Q4596" s="2">
        <v>69.400000000000006</v>
      </c>
      <c r="R4596" s="2">
        <v>0</v>
      </c>
      <c r="S4596" s="2">
        <v>0</v>
      </c>
      <c r="T4596" s="2">
        <v>0</v>
      </c>
      <c r="U4596" s="2">
        <v>0</v>
      </c>
      <c r="V4596" s="2">
        <v>4.3099999999999996</v>
      </c>
      <c r="W4596" s="2">
        <v>0</v>
      </c>
      <c r="X4596" s="2">
        <v>0</v>
      </c>
      <c r="Y4596" s="2">
        <v>7.9</v>
      </c>
      <c r="Z4596" s="2">
        <v>0</v>
      </c>
    </row>
    <row r="4597" spans="1:26" x14ac:dyDescent="0.3">
      <c r="A4597" s="3" t="s">
        <v>815</v>
      </c>
      <c r="B4597" s="3" t="s">
        <v>816</v>
      </c>
      <c r="C4597" s="3">
        <v>493</v>
      </c>
      <c r="D4597" s="3" t="s">
        <v>23</v>
      </c>
      <c r="E4597" s="3" t="s">
        <v>396</v>
      </c>
      <c r="F4597" s="3" t="s">
        <v>65</v>
      </c>
      <c r="G4597" s="3" t="s">
        <v>436</v>
      </c>
      <c r="H4597" s="3" t="s">
        <v>60</v>
      </c>
      <c r="I4597" s="3">
        <v>1350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</row>
    <row r="4598" spans="1:26" x14ac:dyDescent="0.3">
      <c r="A4598" s="2" t="s">
        <v>815</v>
      </c>
      <c r="B4598" s="2" t="s">
        <v>816</v>
      </c>
      <c r="C4598" s="2">
        <v>494</v>
      </c>
      <c r="D4598" s="2" t="s">
        <v>23</v>
      </c>
      <c r="E4598" s="2" t="s">
        <v>396</v>
      </c>
      <c r="F4598" s="2" t="s">
        <v>65</v>
      </c>
      <c r="G4598" s="2" t="s">
        <v>437</v>
      </c>
      <c r="H4598" s="2" t="s">
        <v>74</v>
      </c>
      <c r="I4598" s="2">
        <v>1350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</row>
    <row r="4599" spans="1:26" x14ac:dyDescent="0.3">
      <c r="A4599" s="3" t="s">
        <v>815</v>
      </c>
      <c r="B4599" s="3" t="s">
        <v>816</v>
      </c>
      <c r="C4599" s="3">
        <v>495</v>
      </c>
      <c r="D4599" s="3" t="s">
        <v>23</v>
      </c>
      <c r="E4599" s="3" t="s">
        <v>396</v>
      </c>
      <c r="F4599" s="3" t="s">
        <v>65</v>
      </c>
      <c r="G4599" s="3" t="s">
        <v>438</v>
      </c>
      <c r="H4599" s="3" t="s">
        <v>60</v>
      </c>
      <c r="I4599" s="3">
        <v>750</v>
      </c>
      <c r="J4599" s="3">
        <v>3700</v>
      </c>
      <c r="K4599" s="3">
        <v>298</v>
      </c>
      <c r="L4599" s="3">
        <v>348.47</v>
      </c>
      <c r="M4599" s="3">
        <v>325.64</v>
      </c>
      <c r="N4599" s="3">
        <v>116.94</v>
      </c>
      <c r="O4599" s="3">
        <v>107.01</v>
      </c>
      <c r="P4599" s="3">
        <v>2567</v>
      </c>
      <c r="Q4599" s="3">
        <v>2844.32</v>
      </c>
      <c r="R4599" s="3">
        <v>2977.59</v>
      </c>
      <c r="S4599" s="3">
        <v>110.8</v>
      </c>
      <c r="T4599" s="3">
        <v>95.52</v>
      </c>
      <c r="U4599" s="3">
        <v>55.19</v>
      </c>
      <c r="V4599" s="3">
        <v>64.53</v>
      </c>
      <c r="W4599" s="3">
        <v>60.3</v>
      </c>
      <c r="X4599" s="3">
        <v>58.45</v>
      </c>
      <c r="Y4599" s="3">
        <v>64.760000000000005</v>
      </c>
      <c r="Z4599" s="3">
        <v>67.8</v>
      </c>
    </row>
    <row r="4600" spans="1:26" x14ac:dyDescent="0.3">
      <c r="A4600" s="2" t="s">
        <v>815</v>
      </c>
      <c r="B4600" s="2" t="s">
        <v>816</v>
      </c>
      <c r="C4600" s="2">
        <v>496</v>
      </c>
      <c r="D4600" s="2" t="s">
        <v>23</v>
      </c>
      <c r="E4600" s="2" t="s">
        <v>396</v>
      </c>
      <c r="F4600" s="2" t="s">
        <v>65</v>
      </c>
      <c r="G4600" s="2" t="s">
        <v>439</v>
      </c>
      <c r="H4600" s="2" t="s">
        <v>74</v>
      </c>
      <c r="I4600" s="2">
        <v>750</v>
      </c>
      <c r="J4600" s="2">
        <v>3700</v>
      </c>
      <c r="K4600" s="2">
        <v>298</v>
      </c>
      <c r="L4600" s="2">
        <v>348.47</v>
      </c>
      <c r="M4600" s="2">
        <v>325.64</v>
      </c>
      <c r="N4600" s="2">
        <v>116.94</v>
      </c>
      <c r="O4600" s="2">
        <v>107.01</v>
      </c>
      <c r="P4600" s="2">
        <v>2567</v>
      </c>
      <c r="Q4600" s="2">
        <v>2844.32</v>
      </c>
      <c r="R4600" s="2">
        <v>2977.59</v>
      </c>
      <c r="S4600" s="2">
        <v>110.8</v>
      </c>
      <c r="T4600" s="2">
        <v>95.52</v>
      </c>
      <c r="U4600" s="2">
        <v>55.19</v>
      </c>
      <c r="V4600" s="2">
        <v>64.53</v>
      </c>
      <c r="W4600" s="2">
        <v>60.3</v>
      </c>
      <c r="X4600" s="2">
        <v>58.45</v>
      </c>
      <c r="Y4600" s="2">
        <v>64.760000000000005</v>
      </c>
      <c r="Z4600" s="2">
        <v>67.8</v>
      </c>
    </row>
    <row r="4601" spans="1:26" x14ac:dyDescent="0.3">
      <c r="A4601" s="3" t="s">
        <v>815</v>
      </c>
      <c r="B4601" s="3" t="s">
        <v>816</v>
      </c>
      <c r="C4601" s="3">
        <v>497</v>
      </c>
      <c r="D4601" s="3" t="s">
        <v>23</v>
      </c>
      <c r="E4601" s="3" t="s">
        <v>396</v>
      </c>
      <c r="F4601" s="3" t="s">
        <v>65</v>
      </c>
      <c r="G4601" s="3" t="s">
        <v>440</v>
      </c>
      <c r="H4601" s="3" t="s">
        <v>60</v>
      </c>
      <c r="I4601" s="3">
        <v>600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</row>
    <row r="4602" spans="1:26" x14ac:dyDescent="0.3">
      <c r="A4602" s="2" t="s">
        <v>815</v>
      </c>
      <c r="B4602" s="2" t="s">
        <v>816</v>
      </c>
      <c r="C4602" s="2">
        <v>498</v>
      </c>
      <c r="D4602" s="2" t="s">
        <v>23</v>
      </c>
      <c r="E4602" s="2" t="s">
        <v>396</v>
      </c>
      <c r="F4602" s="2" t="s">
        <v>65</v>
      </c>
      <c r="G4602" s="2" t="s">
        <v>441</v>
      </c>
      <c r="H4602" s="2" t="s">
        <v>74</v>
      </c>
      <c r="I4602" s="2">
        <v>600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</row>
    <row r="4603" spans="1:26" x14ac:dyDescent="0.3">
      <c r="A4603" s="3" t="s">
        <v>815</v>
      </c>
      <c r="B4603" s="3" t="s">
        <v>816</v>
      </c>
      <c r="C4603" s="3">
        <v>499</v>
      </c>
      <c r="D4603" s="3" t="s">
        <v>23</v>
      </c>
      <c r="E4603" s="3" t="s">
        <v>396</v>
      </c>
      <c r="F4603" s="3" t="s">
        <v>65</v>
      </c>
      <c r="G4603" s="3" t="s">
        <v>442</v>
      </c>
      <c r="H4603" s="3" t="s">
        <v>60</v>
      </c>
      <c r="I4603" s="3">
        <v>540</v>
      </c>
      <c r="J4603" s="3">
        <v>2600</v>
      </c>
      <c r="K4603" s="3">
        <v>220</v>
      </c>
      <c r="L4603" s="3">
        <v>309.72000000000003</v>
      </c>
      <c r="M4603" s="3">
        <v>224.76</v>
      </c>
      <c r="N4603" s="3">
        <v>140.78</v>
      </c>
      <c r="O4603" s="3">
        <v>137.80000000000001</v>
      </c>
      <c r="P4603" s="3">
        <v>1728</v>
      </c>
      <c r="Q4603" s="3">
        <v>2424.98</v>
      </c>
      <c r="R4603" s="3">
        <v>1730.59</v>
      </c>
      <c r="S4603" s="3">
        <v>140.33000000000001</v>
      </c>
      <c r="T4603" s="3">
        <v>140.12</v>
      </c>
      <c r="U4603" s="3">
        <v>56.58</v>
      </c>
      <c r="V4603" s="3">
        <v>79.66</v>
      </c>
      <c r="W4603" s="3">
        <v>57.81</v>
      </c>
      <c r="X4603" s="3">
        <v>54.64</v>
      </c>
      <c r="Y4603" s="3">
        <v>76.69</v>
      </c>
      <c r="Z4603" s="3">
        <v>54.73</v>
      </c>
    </row>
    <row r="4604" spans="1:26" x14ac:dyDescent="0.3">
      <c r="A4604" s="2" t="s">
        <v>815</v>
      </c>
      <c r="B4604" s="2" t="s">
        <v>816</v>
      </c>
      <c r="C4604" s="2">
        <v>500</v>
      </c>
      <c r="D4604" s="2" t="s">
        <v>23</v>
      </c>
      <c r="E4604" s="2" t="s">
        <v>396</v>
      </c>
      <c r="F4604" s="2" t="s">
        <v>65</v>
      </c>
      <c r="G4604" s="2" t="s">
        <v>310</v>
      </c>
      <c r="H4604" s="2" t="s">
        <v>74</v>
      </c>
      <c r="I4604" s="2">
        <v>540</v>
      </c>
      <c r="J4604" s="2">
        <v>2600</v>
      </c>
      <c r="K4604" s="2">
        <v>220</v>
      </c>
      <c r="L4604" s="2">
        <v>309.72000000000003</v>
      </c>
      <c r="M4604" s="2">
        <v>224.76</v>
      </c>
      <c r="N4604" s="2">
        <v>140.78</v>
      </c>
      <c r="O4604" s="2">
        <v>137.80000000000001</v>
      </c>
      <c r="P4604" s="2">
        <v>1728</v>
      </c>
      <c r="Q4604" s="2">
        <v>2424.98</v>
      </c>
      <c r="R4604" s="2">
        <v>1730.59</v>
      </c>
      <c r="S4604" s="2">
        <v>140.33000000000001</v>
      </c>
      <c r="T4604" s="2">
        <v>140.12</v>
      </c>
      <c r="U4604" s="2">
        <v>56.58</v>
      </c>
      <c r="V4604" s="2">
        <v>79.66</v>
      </c>
      <c r="W4604" s="2">
        <v>57.81</v>
      </c>
      <c r="X4604" s="2">
        <v>54.64</v>
      </c>
      <c r="Y4604" s="2">
        <v>76.69</v>
      </c>
      <c r="Z4604" s="2">
        <v>54.73</v>
      </c>
    </row>
    <row r="4605" spans="1:26" x14ac:dyDescent="0.3">
      <c r="A4605" s="3" t="s">
        <v>815</v>
      </c>
      <c r="B4605" s="3" t="s">
        <v>816</v>
      </c>
      <c r="C4605" s="3">
        <v>501</v>
      </c>
      <c r="D4605" s="3" t="s">
        <v>23</v>
      </c>
      <c r="E4605" s="3" t="s">
        <v>396</v>
      </c>
      <c r="F4605" s="3" t="s">
        <v>65</v>
      </c>
      <c r="G4605" s="3" t="s">
        <v>65</v>
      </c>
      <c r="H4605" s="3" t="s">
        <v>75</v>
      </c>
      <c r="I4605" s="3">
        <v>10676</v>
      </c>
      <c r="J4605" s="3">
        <v>52350</v>
      </c>
      <c r="K4605" s="3">
        <v>4500</v>
      </c>
      <c r="L4605" s="3">
        <v>3933.53</v>
      </c>
      <c r="M4605" s="3">
        <v>4519.93</v>
      </c>
      <c r="N4605" s="3">
        <v>87.41</v>
      </c>
      <c r="O4605" s="3">
        <v>87.03</v>
      </c>
      <c r="P4605" s="3">
        <v>35074</v>
      </c>
      <c r="Q4605" s="3">
        <v>36453.94</v>
      </c>
      <c r="R4605" s="3">
        <v>33568.92</v>
      </c>
      <c r="S4605" s="3">
        <v>103.93</v>
      </c>
      <c r="T4605" s="3">
        <v>108.59</v>
      </c>
      <c r="U4605" s="3">
        <v>58.54</v>
      </c>
      <c r="V4605" s="3">
        <v>51.17</v>
      </c>
      <c r="W4605" s="3">
        <v>58.8</v>
      </c>
      <c r="X4605" s="3">
        <v>56.1</v>
      </c>
      <c r="Y4605" s="3">
        <v>58.31</v>
      </c>
      <c r="Z4605" s="3">
        <v>53.69</v>
      </c>
    </row>
    <row r="4606" spans="1:26" x14ac:dyDescent="0.3">
      <c r="A4606" s="2" t="s">
        <v>815</v>
      </c>
      <c r="B4606" s="2" t="s">
        <v>816</v>
      </c>
      <c r="C4606" s="2">
        <v>502</v>
      </c>
      <c r="D4606" s="2" t="s">
        <v>23</v>
      </c>
      <c r="E4606" s="2" t="s">
        <v>396</v>
      </c>
      <c r="F4606" s="2" t="s">
        <v>65</v>
      </c>
      <c r="G4606" s="2" t="s">
        <v>443</v>
      </c>
      <c r="H4606" s="2" t="s">
        <v>60</v>
      </c>
      <c r="I4606" s="2">
        <v>388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 t="s">
        <v>60</v>
      </c>
      <c r="V4606" s="2" t="s">
        <v>60</v>
      </c>
      <c r="W4606" s="2" t="s">
        <v>60</v>
      </c>
      <c r="X4606" s="2" t="s">
        <v>60</v>
      </c>
      <c r="Y4606" s="2" t="s">
        <v>60</v>
      </c>
      <c r="Z4606" s="2" t="s">
        <v>60</v>
      </c>
    </row>
    <row r="4607" spans="1:26" x14ac:dyDescent="0.3">
      <c r="A4607" s="3" t="s">
        <v>815</v>
      </c>
      <c r="B4607" s="3" t="s">
        <v>816</v>
      </c>
      <c r="C4607" s="3">
        <v>503</v>
      </c>
      <c r="D4607" s="3" t="s">
        <v>23</v>
      </c>
      <c r="E4607" s="3" t="s">
        <v>396</v>
      </c>
      <c r="F4607" s="3" t="s">
        <v>65</v>
      </c>
      <c r="G4607" s="3" t="s">
        <v>444</v>
      </c>
      <c r="H4607" s="3" t="s">
        <v>16</v>
      </c>
      <c r="I4607" s="3">
        <v>388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 t="s">
        <v>60</v>
      </c>
      <c r="V4607" s="3" t="s">
        <v>60</v>
      </c>
      <c r="W4607" s="3" t="s">
        <v>60</v>
      </c>
      <c r="X4607" s="3" t="s">
        <v>60</v>
      </c>
      <c r="Y4607" s="3" t="s">
        <v>60</v>
      </c>
      <c r="Z4607" s="3" t="s">
        <v>60</v>
      </c>
    </row>
    <row r="4608" spans="1:26" x14ac:dyDescent="0.3">
      <c r="A4608" s="2" t="s">
        <v>815</v>
      </c>
      <c r="B4608" s="2" t="s">
        <v>816</v>
      </c>
      <c r="C4608" s="2">
        <v>504</v>
      </c>
      <c r="D4608" s="2" t="s">
        <v>23</v>
      </c>
      <c r="E4608" s="2" t="s">
        <v>396</v>
      </c>
      <c r="F4608" s="2" t="s">
        <v>65</v>
      </c>
      <c r="G4608" s="2" t="s">
        <v>445</v>
      </c>
      <c r="H4608" s="2" t="s">
        <v>60</v>
      </c>
      <c r="I4608" s="2">
        <v>180</v>
      </c>
      <c r="J4608" s="2">
        <v>500</v>
      </c>
      <c r="K4608" s="2">
        <v>41</v>
      </c>
      <c r="L4608" s="2">
        <v>70.900000000000006</v>
      </c>
      <c r="M4608" s="2">
        <v>16.54</v>
      </c>
      <c r="N4608" s="2">
        <v>172.93</v>
      </c>
      <c r="O4608" s="2">
        <v>428.66</v>
      </c>
      <c r="P4608" s="2">
        <v>338</v>
      </c>
      <c r="Q4608" s="2">
        <v>625.29999999999995</v>
      </c>
      <c r="R4608" s="2">
        <v>379.42</v>
      </c>
      <c r="S4608" s="2">
        <v>185</v>
      </c>
      <c r="T4608" s="2">
        <v>164.8</v>
      </c>
      <c r="U4608" s="2" t="s">
        <v>60</v>
      </c>
      <c r="V4608" s="2" t="s">
        <v>60</v>
      </c>
      <c r="W4608" s="2" t="s">
        <v>60</v>
      </c>
      <c r="X4608" s="2" t="s">
        <v>60</v>
      </c>
      <c r="Y4608" s="2" t="s">
        <v>60</v>
      </c>
      <c r="Z4608" s="2" t="s">
        <v>60</v>
      </c>
    </row>
    <row r="4609" spans="1:26" x14ac:dyDescent="0.3">
      <c r="A4609" s="3" t="s">
        <v>815</v>
      </c>
      <c r="B4609" s="3" t="s">
        <v>816</v>
      </c>
      <c r="C4609" s="3">
        <v>505</v>
      </c>
      <c r="D4609" s="3" t="s">
        <v>23</v>
      </c>
      <c r="E4609" s="3" t="s">
        <v>396</v>
      </c>
      <c r="F4609" s="3" t="s">
        <v>65</v>
      </c>
      <c r="G4609" s="3" t="s">
        <v>439</v>
      </c>
      <c r="H4609" s="3" t="s">
        <v>16</v>
      </c>
      <c r="I4609" s="3">
        <v>180</v>
      </c>
      <c r="J4609" s="3">
        <v>500</v>
      </c>
      <c r="K4609" s="3">
        <v>41</v>
      </c>
      <c r="L4609" s="3">
        <v>70.900000000000006</v>
      </c>
      <c r="M4609" s="3">
        <v>16.54</v>
      </c>
      <c r="N4609" s="3">
        <v>172.93</v>
      </c>
      <c r="O4609" s="3">
        <v>428.66</v>
      </c>
      <c r="P4609" s="3">
        <v>338</v>
      </c>
      <c r="Q4609" s="3">
        <v>625.29999999999995</v>
      </c>
      <c r="R4609" s="3">
        <v>379.42</v>
      </c>
      <c r="S4609" s="3">
        <v>185</v>
      </c>
      <c r="T4609" s="3">
        <v>164.8</v>
      </c>
      <c r="U4609" s="3" t="s">
        <v>60</v>
      </c>
      <c r="V4609" s="3" t="s">
        <v>60</v>
      </c>
      <c r="W4609" s="3" t="s">
        <v>60</v>
      </c>
      <c r="X4609" s="3" t="s">
        <v>60</v>
      </c>
      <c r="Y4609" s="3" t="s">
        <v>60</v>
      </c>
      <c r="Z4609" s="3" t="s">
        <v>60</v>
      </c>
    </row>
    <row r="4610" spans="1:26" x14ac:dyDescent="0.3">
      <c r="A4610" s="2" t="s">
        <v>815</v>
      </c>
      <c r="B4610" s="2" t="s">
        <v>816</v>
      </c>
      <c r="C4610" s="2">
        <v>506</v>
      </c>
      <c r="D4610" s="2" t="s">
        <v>23</v>
      </c>
      <c r="E4610" s="2" t="s">
        <v>396</v>
      </c>
      <c r="F4610" s="2" t="s">
        <v>65</v>
      </c>
      <c r="G4610" s="2" t="s">
        <v>65</v>
      </c>
      <c r="H4610" s="2" t="s">
        <v>16</v>
      </c>
      <c r="I4610" s="2">
        <v>568</v>
      </c>
      <c r="J4610" s="2">
        <v>500</v>
      </c>
      <c r="K4610" s="2">
        <v>41</v>
      </c>
      <c r="L4610" s="2">
        <v>70.900000000000006</v>
      </c>
      <c r="M4610" s="2">
        <v>16.54</v>
      </c>
      <c r="N4610" s="2">
        <v>172.93</v>
      </c>
      <c r="O4610" s="2">
        <v>428.66</v>
      </c>
      <c r="P4610" s="2">
        <v>338</v>
      </c>
      <c r="Q4610" s="2">
        <v>625.29999999999995</v>
      </c>
      <c r="R4610" s="2">
        <v>379.42</v>
      </c>
      <c r="S4610" s="2">
        <v>185</v>
      </c>
      <c r="T4610" s="2">
        <v>164.8</v>
      </c>
      <c r="U4610" s="2" t="s">
        <v>60</v>
      </c>
      <c r="V4610" s="2" t="s">
        <v>60</v>
      </c>
      <c r="W4610" s="2" t="s">
        <v>60</v>
      </c>
      <c r="X4610" s="2" t="s">
        <v>60</v>
      </c>
      <c r="Y4610" s="2" t="s">
        <v>60</v>
      </c>
      <c r="Z4610" s="2" t="s">
        <v>60</v>
      </c>
    </row>
    <row r="4611" spans="1:26" x14ac:dyDescent="0.3">
      <c r="A4611" s="3" t="s">
        <v>815</v>
      </c>
      <c r="B4611" s="3" t="s">
        <v>816</v>
      </c>
      <c r="C4611" s="3">
        <v>507</v>
      </c>
      <c r="D4611" s="3" t="s">
        <v>23</v>
      </c>
      <c r="E4611" s="3" t="s">
        <v>396</v>
      </c>
      <c r="F4611" s="3" t="s">
        <v>65</v>
      </c>
      <c r="G4611" s="3" t="s">
        <v>446</v>
      </c>
      <c r="H4611" s="3" t="s">
        <v>60</v>
      </c>
      <c r="I4611" s="3">
        <v>34</v>
      </c>
      <c r="J4611" s="3">
        <v>36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23</v>
      </c>
      <c r="Q4611" s="3">
        <v>19.25</v>
      </c>
      <c r="R4611" s="3">
        <v>16.34</v>
      </c>
      <c r="S4611" s="3">
        <v>83.7</v>
      </c>
      <c r="T4611" s="3">
        <v>117.81</v>
      </c>
      <c r="U4611" s="3" t="s">
        <v>60</v>
      </c>
      <c r="V4611" s="3" t="s">
        <v>60</v>
      </c>
      <c r="W4611" s="3" t="s">
        <v>60</v>
      </c>
      <c r="X4611" s="3" t="s">
        <v>60</v>
      </c>
      <c r="Y4611" s="3" t="s">
        <v>60</v>
      </c>
      <c r="Z4611" s="3" t="s">
        <v>60</v>
      </c>
    </row>
    <row r="4612" spans="1:26" x14ac:dyDescent="0.3">
      <c r="A4612" s="2" t="s">
        <v>815</v>
      </c>
      <c r="B4612" s="2" t="s">
        <v>816</v>
      </c>
      <c r="C4612" s="2">
        <v>508</v>
      </c>
      <c r="D4612" s="2" t="s">
        <v>23</v>
      </c>
      <c r="E4612" s="2" t="s">
        <v>396</v>
      </c>
      <c r="F4612" s="2" t="s">
        <v>65</v>
      </c>
      <c r="G4612" s="2" t="s">
        <v>447</v>
      </c>
      <c r="H4612" s="2" t="s">
        <v>12</v>
      </c>
      <c r="I4612" s="2">
        <v>34</v>
      </c>
      <c r="J4612" s="2">
        <v>36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23</v>
      </c>
      <c r="Q4612" s="2">
        <v>19.25</v>
      </c>
      <c r="R4612" s="2">
        <v>16.34</v>
      </c>
      <c r="S4612" s="2">
        <v>83.7</v>
      </c>
      <c r="T4612" s="2">
        <v>117.81</v>
      </c>
      <c r="U4612" s="2" t="s">
        <v>60</v>
      </c>
      <c r="V4612" s="2" t="s">
        <v>60</v>
      </c>
      <c r="W4612" s="2" t="s">
        <v>60</v>
      </c>
      <c r="X4612" s="2" t="s">
        <v>60</v>
      </c>
      <c r="Y4612" s="2" t="s">
        <v>60</v>
      </c>
      <c r="Z4612" s="2" t="s">
        <v>60</v>
      </c>
    </row>
    <row r="4613" spans="1:26" x14ac:dyDescent="0.3">
      <c r="A4613" s="3" t="s">
        <v>815</v>
      </c>
      <c r="B4613" s="3" t="s">
        <v>816</v>
      </c>
      <c r="C4613" s="3">
        <v>509</v>
      </c>
      <c r="D4613" s="3" t="s">
        <v>23</v>
      </c>
      <c r="E4613" s="3" t="s">
        <v>396</v>
      </c>
      <c r="F4613" s="3" t="s">
        <v>65</v>
      </c>
      <c r="G4613" s="3" t="s">
        <v>448</v>
      </c>
      <c r="H4613" s="3" t="s">
        <v>60</v>
      </c>
      <c r="I4613" s="3">
        <v>150</v>
      </c>
      <c r="J4613" s="3">
        <v>452</v>
      </c>
      <c r="K4613" s="3">
        <v>30</v>
      </c>
      <c r="L4613" s="3">
        <v>25.5</v>
      </c>
      <c r="M4613" s="3">
        <v>23.81</v>
      </c>
      <c r="N4613" s="3">
        <v>85</v>
      </c>
      <c r="O4613" s="3">
        <v>107.1</v>
      </c>
      <c r="P4613" s="3">
        <v>318</v>
      </c>
      <c r="Q4613" s="3">
        <v>332.93</v>
      </c>
      <c r="R4613" s="3">
        <v>292.33999999999997</v>
      </c>
      <c r="S4613" s="3">
        <v>104.69</v>
      </c>
      <c r="T4613" s="3">
        <v>113.88</v>
      </c>
      <c r="U4613" s="3" t="s">
        <v>60</v>
      </c>
      <c r="V4613" s="3" t="s">
        <v>60</v>
      </c>
      <c r="W4613" s="3" t="s">
        <v>60</v>
      </c>
      <c r="X4613" s="3" t="s">
        <v>60</v>
      </c>
      <c r="Y4613" s="3" t="s">
        <v>60</v>
      </c>
      <c r="Z4613" s="3" t="s">
        <v>60</v>
      </c>
    </row>
    <row r="4614" spans="1:26" x14ac:dyDescent="0.3">
      <c r="A4614" s="2" t="s">
        <v>815</v>
      </c>
      <c r="B4614" s="2" t="s">
        <v>816</v>
      </c>
      <c r="C4614" s="2">
        <v>510</v>
      </c>
      <c r="D4614" s="2" t="s">
        <v>23</v>
      </c>
      <c r="E4614" s="2" t="s">
        <v>396</v>
      </c>
      <c r="F4614" s="2" t="s">
        <v>65</v>
      </c>
      <c r="G4614" s="2" t="s">
        <v>449</v>
      </c>
      <c r="H4614" s="2" t="s">
        <v>60</v>
      </c>
      <c r="I4614" s="2">
        <v>150</v>
      </c>
      <c r="J4614" s="2">
        <v>448</v>
      </c>
      <c r="K4614" s="2">
        <v>30</v>
      </c>
      <c r="L4614" s="2">
        <v>13.11</v>
      </c>
      <c r="M4614" s="2">
        <v>28.37</v>
      </c>
      <c r="N4614" s="2">
        <v>43.7</v>
      </c>
      <c r="O4614" s="2">
        <v>46.21</v>
      </c>
      <c r="P4614" s="2">
        <v>316</v>
      </c>
      <c r="Q4614" s="2">
        <v>393.77</v>
      </c>
      <c r="R4614" s="2">
        <v>402.75</v>
      </c>
      <c r="S4614" s="2">
        <v>124.61</v>
      </c>
      <c r="T4614" s="2">
        <v>97.77</v>
      </c>
      <c r="U4614" s="2" t="s">
        <v>60</v>
      </c>
      <c r="V4614" s="2" t="s">
        <v>60</v>
      </c>
      <c r="W4614" s="2" t="s">
        <v>60</v>
      </c>
      <c r="X4614" s="2" t="s">
        <v>60</v>
      </c>
      <c r="Y4614" s="2" t="s">
        <v>60</v>
      </c>
      <c r="Z4614" s="2" t="s">
        <v>60</v>
      </c>
    </row>
    <row r="4615" spans="1:26" x14ac:dyDescent="0.3">
      <c r="A4615" s="3" t="s">
        <v>815</v>
      </c>
      <c r="B4615" s="3" t="s">
        <v>816</v>
      </c>
      <c r="C4615" s="3">
        <v>511</v>
      </c>
      <c r="D4615" s="3" t="s">
        <v>23</v>
      </c>
      <c r="E4615" s="3" t="s">
        <v>396</v>
      </c>
      <c r="F4615" s="3" t="s">
        <v>65</v>
      </c>
      <c r="G4615" s="3" t="s">
        <v>450</v>
      </c>
      <c r="H4615" s="3" t="s">
        <v>60</v>
      </c>
      <c r="I4615" s="3">
        <v>75</v>
      </c>
      <c r="J4615" s="3">
        <v>285</v>
      </c>
      <c r="K4615" s="3">
        <v>26</v>
      </c>
      <c r="L4615" s="3">
        <v>28.9</v>
      </c>
      <c r="M4615" s="3">
        <v>31.89</v>
      </c>
      <c r="N4615" s="3">
        <v>111.15</v>
      </c>
      <c r="O4615" s="3">
        <v>90.62</v>
      </c>
      <c r="P4615" s="3">
        <v>160</v>
      </c>
      <c r="Q4615" s="3">
        <v>173.59</v>
      </c>
      <c r="R4615" s="3">
        <v>196.99</v>
      </c>
      <c r="S4615" s="3">
        <v>108.49</v>
      </c>
      <c r="T4615" s="3">
        <v>88.12</v>
      </c>
      <c r="U4615" s="3" t="s">
        <v>60</v>
      </c>
      <c r="V4615" s="3" t="s">
        <v>60</v>
      </c>
      <c r="W4615" s="3" t="s">
        <v>60</v>
      </c>
      <c r="X4615" s="3" t="s">
        <v>60</v>
      </c>
      <c r="Y4615" s="3" t="s">
        <v>60</v>
      </c>
      <c r="Z4615" s="3" t="s">
        <v>60</v>
      </c>
    </row>
    <row r="4616" spans="1:26" x14ac:dyDescent="0.3">
      <c r="A4616" s="2" t="s">
        <v>815</v>
      </c>
      <c r="B4616" s="2" t="s">
        <v>816</v>
      </c>
      <c r="C4616" s="2">
        <v>512</v>
      </c>
      <c r="D4616" s="2" t="s">
        <v>23</v>
      </c>
      <c r="E4616" s="2" t="s">
        <v>396</v>
      </c>
      <c r="F4616" s="2" t="s">
        <v>65</v>
      </c>
      <c r="G4616" s="2" t="s">
        <v>451</v>
      </c>
      <c r="H4616" s="2" t="s">
        <v>60</v>
      </c>
      <c r="I4616" s="2">
        <v>72</v>
      </c>
      <c r="J4616" s="2">
        <v>285</v>
      </c>
      <c r="K4616" s="2">
        <v>20</v>
      </c>
      <c r="L4616" s="2">
        <v>14.77</v>
      </c>
      <c r="M4616" s="2">
        <v>19.97</v>
      </c>
      <c r="N4616" s="2">
        <v>73.849999999999994</v>
      </c>
      <c r="O4616" s="2">
        <v>73.959999999999994</v>
      </c>
      <c r="P4616" s="2">
        <v>200</v>
      </c>
      <c r="Q4616" s="2">
        <v>195.92</v>
      </c>
      <c r="R4616" s="2">
        <v>219.92</v>
      </c>
      <c r="S4616" s="2">
        <v>97.96</v>
      </c>
      <c r="T4616" s="2">
        <v>89.09</v>
      </c>
      <c r="U4616" s="2" t="s">
        <v>60</v>
      </c>
      <c r="V4616" s="2" t="s">
        <v>60</v>
      </c>
      <c r="W4616" s="2" t="s">
        <v>60</v>
      </c>
      <c r="X4616" s="2" t="s">
        <v>60</v>
      </c>
      <c r="Y4616" s="2" t="s">
        <v>60</v>
      </c>
      <c r="Z4616" s="2" t="s">
        <v>60</v>
      </c>
    </row>
    <row r="4617" spans="1:26" x14ac:dyDescent="0.3">
      <c r="A4617" s="3" t="s">
        <v>815</v>
      </c>
      <c r="B4617" s="3" t="s">
        <v>816</v>
      </c>
      <c r="C4617" s="3">
        <v>513</v>
      </c>
      <c r="D4617" s="3" t="s">
        <v>23</v>
      </c>
      <c r="E4617" s="3" t="s">
        <v>396</v>
      </c>
      <c r="F4617" s="3" t="s">
        <v>65</v>
      </c>
      <c r="G4617" s="3" t="s">
        <v>452</v>
      </c>
      <c r="H4617" s="3" t="s">
        <v>12</v>
      </c>
      <c r="I4617" s="3">
        <v>447</v>
      </c>
      <c r="J4617" s="3">
        <v>1470</v>
      </c>
      <c r="K4617" s="3">
        <v>106</v>
      </c>
      <c r="L4617" s="3">
        <v>82.28</v>
      </c>
      <c r="M4617" s="3">
        <v>104.04</v>
      </c>
      <c r="N4617" s="3">
        <v>77.62</v>
      </c>
      <c r="O4617" s="3">
        <v>79.08</v>
      </c>
      <c r="P4617" s="3">
        <v>994</v>
      </c>
      <c r="Q4617" s="3">
        <v>1096.21</v>
      </c>
      <c r="R4617" s="3">
        <v>1112</v>
      </c>
      <c r="S4617" s="3">
        <v>110.28</v>
      </c>
      <c r="T4617" s="3">
        <v>98.58</v>
      </c>
      <c r="U4617" s="3" t="s">
        <v>60</v>
      </c>
      <c r="V4617" s="3" t="s">
        <v>60</v>
      </c>
      <c r="W4617" s="3" t="s">
        <v>60</v>
      </c>
      <c r="X4617" s="3" t="s">
        <v>60</v>
      </c>
      <c r="Y4617" s="3" t="s">
        <v>60</v>
      </c>
      <c r="Z4617" s="3" t="s">
        <v>60</v>
      </c>
    </row>
    <row r="4618" spans="1:26" x14ac:dyDescent="0.3">
      <c r="A4618" s="2" t="s">
        <v>815</v>
      </c>
      <c r="B4618" s="2" t="s">
        <v>816</v>
      </c>
      <c r="C4618" s="2">
        <v>514</v>
      </c>
      <c r="D4618" s="2" t="s">
        <v>23</v>
      </c>
      <c r="E4618" s="2" t="s">
        <v>396</v>
      </c>
      <c r="F4618" s="2" t="s">
        <v>65</v>
      </c>
      <c r="G4618" s="2" t="s">
        <v>65</v>
      </c>
      <c r="H4618" s="2" t="s">
        <v>12</v>
      </c>
      <c r="I4618" s="2">
        <v>481</v>
      </c>
      <c r="J4618" s="2">
        <v>1506</v>
      </c>
      <c r="K4618" s="2">
        <v>106</v>
      </c>
      <c r="L4618" s="2">
        <v>82.28</v>
      </c>
      <c r="M4618" s="2">
        <v>104.04</v>
      </c>
      <c r="N4618" s="2">
        <v>77.62</v>
      </c>
      <c r="O4618" s="2">
        <v>79.08</v>
      </c>
      <c r="P4618" s="2">
        <v>1017</v>
      </c>
      <c r="Q4618" s="2">
        <v>1115.46</v>
      </c>
      <c r="R4618" s="2">
        <v>1128.3399999999999</v>
      </c>
      <c r="S4618" s="2">
        <v>109.68</v>
      </c>
      <c r="T4618" s="2">
        <v>98.86</v>
      </c>
      <c r="U4618" s="2" t="s">
        <v>60</v>
      </c>
      <c r="V4618" s="2" t="s">
        <v>60</v>
      </c>
      <c r="W4618" s="2" t="s">
        <v>60</v>
      </c>
      <c r="X4618" s="2" t="s">
        <v>60</v>
      </c>
      <c r="Y4618" s="2" t="s">
        <v>60</v>
      </c>
      <c r="Z4618" s="2" t="s">
        <v>60</v>
      </c>
    </row>
    <row r="4619" spans="1:26" x14ac:dyDescent="0.3">
      <c r="A4619" s="3" t="s">
        <v>815</v>
      </c>
      <c r="B4619" s="3" t="s">
        <v>816</v>
      </c>
      <c r="C4619" s="3">
        <v>515</v>
      </c>
      <c r="D4619" s="3" t="s">
        <v>23</v>
      </c>
      <c r="E4619" s="3" t="s">
        <v>396</v>
      </c>
      <c r="F4619" s="3" t="s">
        <v>78</v>
      </c>
      <c r="G4619" s="3" t="s">
        <v>453</v>
      </c>
      <c r="H4619" s="3" t="s">
        <v>60</v>
      </c>
      <c r="I4619" s="3">
        <v>2320</v>
      </c>
      <c r="J4619" s="3">
        <v>15600</v>
      </c>
      <c r="K4619" s="3">
        <v>1014</v>
      </c>
      <c r="L4619" s="3">
        <v>976.15</v>
      </c>
      <c r="M4619" s="3">
        <v>1026.9000000000001</v>
      </c>
      <c r="N4619" s="3">
        <v>96.27</v>
      </c>
      <c r="O4619" s="3">
        <v>95.06</v>
      </c>
      <c r="P4619" s="3">
        <v>10523</v>
      </c>
      <c r="Q4619" s="3">
        <v>9630.41</v>
      </c>
      <c r="R4619" s="3">
        <v>9368.33</v>
      </c>
      <c r="S4619" s="3">
        <v>91.52</v>
      </c>
      <c r="T4619" s="3">
        <v>102.8</v>
      </c>
      <c r="U4619" s="3">
        <v>60.7</v>
      </c>
      <c r="V4619" s="3">
        <v>58.44</v>
      </c>
      <c r="W4619" s="3">
        <v>61.48</v>
      </c>
      <c r="X4619" s="3">
        <v>77.459999999999994</v>
      </c>
      <c r="Y4619" s="3">
        <v>70.89</v>
      </c>
      <c r="Z4619" s="3">
        <v>68.959999999999994</v>
      </c>
    </row>
    <row r="4620" spans="1:26" x14ac:dyDescent="0.3">
      <c r="A4620" s="2" t="s">
        <v>815</v>
      </c>
      <c r="B4620" s="2" t="s">
        <v>816</v>
      </c>
      <c r="C4620" s="2">
        <v>516</v>
      </c>
      <c r="D4620" s="2" t="s">
        <v>23</v>
      </c>
      <c r="E4620" s="2" t="s">
        <v>396</v>
      </c>
      <c r="F4620" s="2" t="s">
        <v>78</v>
      </c>
      <c r="G4620" s="2" t="s">
        <v>454</v>
      </c>
      <c r="H4620" s="2" t="s">
        <v>60</v>
      </c>
      <c r="I4620" s="2">
        <v>1320</v>
      </c>
      <c r="J4620" s="2">
        <v>6900</v>
      </c>
      <c r="K4620" s="2">
        <v>577</v>
      </c>
      <c r="L4620" s="2">
        <v>631.78</v>
      </c>
      <c r="M4620" s="2">
        <v>405.74</v>
      </c>
      <c r="N4620" s="2">
        <v>109.49</v>
      </c>
      <c r="O4620" s="2">
        <v>155.71</v>
      </c>
      <c r="P4620" s="2">
        <v>4583</v>
      </c>
      <c r="Q4620" s="2">
        <v>4926.6400000000003</v>
      </c>
      <c r="R4620" s="2">
        <v>3468.47</v>
      </c>
      <c r="S4620" s="2">
        <v>107.5</v>
      </c>
      <c r="T4620" s="2">
        <v>142.04</v>
      </c>
      <c r="U4620" s="2">
        <v>60.71</v>
      </c>
      <c r="V4620" s="2">
        <v>66.48</v>
      </c>
      <c r="W4620" s="2">
        <v>42.69</v>
      </c>
      <c r="X4620" s="2">
        <v>59.29</v>
      </c>
      <c r="Y4620" s="2">
        <v>63.73</v>
      </c>
      <c r="Z4620" s="2">
        <v>44.87</v>
      </c>
    </row>
    <row r="4621" spans="1:26" x14ac:dyDescent="0.3">
      <c r="A4621" s="3" t="s">
        <v>815</v>
      </c>
      <c r="B4621" s="3" t="s">
        <v>816</v>
      </c>
      <c r="C4621" s="3">
        <v>517</v>
      </c>
      <c r="D4621" s="3" t="s">
        <v>23</v>
      </c>
      <c r="E4621" s="3" t="s">
        <v>396</v>
      </c>
      <c r="F4621" s="3" t="s">
        <v>78</v>
      </c>
      <c r="G4621" s="3" t="s">
        <v>83</v>
      </c>
      <c r="H4621" s="3" t="s">
        <v>74</v>
      </c>
      <c r="I4621" s="3">
        <v>3640</v>
      </c>
      <c r="J4621" s="3">
        <v>22500</v>
      </c>
      <c r="K4621" s="3">
        <v>1591</v>
      </c>
      <c r="L4621" s="3">
        <v>1607.93</v>
      </c>
      <c r="M4621" s="3">
        <v>1432.64</v>
      </c>
      <c r="N4621" s="3">
        <v>101.06</v>
      </c>
      <c r="O4621" s="3">
        <v>112.24</v>
      </c>
      <c r="P4621" s="3">
        <v>15106</v>
      </c>
      <c r="Q4621" s="3">
        <v>14557.05</v>
      </c>
      <c r="R4621" s="3">
        <v>12836.8</v>
      </c>
      <c r="S4621" s="3">
        <v>96.37</v>
      </c>
      <c r="T4621" s="3">
        <v>113.4</v>
      </c>
      <c r="U4621" s="3">
        <v>60.71</v>
      </c>
      <c r="V4621" s="3">
        <v>61.35</v>
      </c>
      <c r="W4621" s="3">
        <v>54.66</v>
      </c>
      <c r="X4621" s="3">
        <v>70.87</v>
      </c>
      <c r="Y4621" s="3">
        <v>68.290000000000006</v>
      </c>
      <c r="Z4621" s="3">
        <v>60.22</v>
      </c>
    </row>
    <row r="4622" spans="1:26" x14ac:dyDescent="0.3">
      <c r="A4622" s="2" t="s">
        <v>815</v>
      </c>
      <c r="B4622" s="2" t="s">
        <v>816</v>
      </c>
      <c r="C4622" s="2">
        <v>518</v>
      </c>
      <c r="D4622" s="2" t="s">
        <v>23</v>
      </c>
      <c r="E4622" s="2" t="s">
        <v>396</v>
      </c>
      <c r="F4622" s="2" t="s">
        <v>78</v>
      </c>
      <c r="G4622" s="2" t="s">
        <v>84</v>
      </c>
      <c r="H4622" s="2" t="s">
        <v>75</v>
      </c>
      <c r="I4622" s="2">
        <v>3640</v>
      </c>
      <c r="J4622" s="2">
        <v>22500</v>
      </c>
      <c r="K4622" s="2">
        <v>1591</v>
      </c>
      <c r="L4622" s="2">
        <v>1607.93</v>
      </c>
      <c r="M4622" s="2">
        <v>1432.64</v>
      </c>
      <c r="N4622" s="2">
        <v>101.06</v>
      </c>
      <c r="O4622" s="2">
        <v>112.24</v>
      </c>
      <c r="P4622" s="2">
        <v>15106</v>
      </c>
      <c r="Q4622" s="2">
        <v>14557.05</v>
      </c>
      <c r="R4622" s="2">
        <v>12836.8</v>
      </c>
      <c r="S4622" s="2">
        <v>96.37</v>
      </c>
      <c r="T4622" s="2">
        <v>113.4</v>
      </c>
      <c r="U4622" s="2">
        <v>60.71</v>
      </c>
      <c r="V4622" s="2">
        <v>61.35</v>
      </c>
      <c r="W4622" s="2">
        <v>54.66</v>
      </c>
      <c r="X4622" s="2">
        <v>70.87</v>
      </c>
      <c r="Y4622" s="2">
        <v>68.290000000000006</v>
      </c>
      <c r="Z4622" s="2">
        <v>60.22</v>
      </c>
    </row>
    <row r="4623" spans="1:26" x14ac:dyDescent="0.3">
      <c r="A4623" s="3" t="s">
        <v>815</v>
      </c>
      <c r="B4623" s="3" t="s">
        <v>816</v>
      </c>
      <c r="C4623" s="3">
        <v>519</v>
      </c>
      <c r="D4623" s="3" t="s">
        <v>23</v>
      </c>
      <c r="E4623" s="3" t="s">
        <v>396</v>
      </c>
      <c r="F4623" s="3" t="s">
        <v>78</v>
      </c>
      <c r="G4623" s="3" t="s">
        <v>455</v>
      </c>
      <c r="H4623" s="3" t="s">
        <v>60</v>
      </c>
      <c r="I4623" s="3">
        <v>1967.08</v>
      </c>
      <c r="J4623" s="3">
        <v>1050</v>
      </c>
      <c r="K4623" s="3">
        <v>91</v>
      </c>
      <c r="L4623" s="3">
        <v>0.9</v>
      </c>
      <c r="M4623" s="3">
        <v>0</v>
      </c>
      <c r="N4623" s="3">
        <v>0.99</v>
      </c>
      <c r="O4623" s="3">
        <v>0</v>
      </c>
      <c r="P4623" s="3">
        <v>672</v>
      </c>
      <c r="Q4623" s="3">
        <v>835.07</v>
      </c>
      <c r="R4623" s="3">
        <v>302.88</v>
      </c>
      <c r="S4623" s="3">
        <v>124.27</v>
      </c>
      <c r="T4623" s="3">
        <v>275.70999999999998</v>
      </c>
      <c r="U4623" s="3" t="s">
        <v>60</v>
      </c>
      <c r="V4623" s="3" t="s">
        <v>60</v>
      </c>
      <c r="W4623" s="3" t="s">
        <v>60</v>
      </c>
      <c r="X4623" s="3" t="s">
        <v>60</v>
      </c>
      <c r="Y4623" s="3" t="s">
        <v>60</v>
      </c>
      <c r="Z4623" s="3" t="s">
        <v>60</v>
      </c>
    </row>
    <row r="4624" spans="1:26" x14ac:dyDescent="0.3">
      <c r="A4624" s="2" t="s">
        <v>815</v>
      </c>
      <c r="B4624" s="2" t="s">
        <v>816</v>
      </c>
      <c r="C4624" s="2">
        <v>520</v>
      </c>
      <c r="D4624" s="2" t="s">
        <v>23</v>
      </c>
      <c r="E4624" s="2" t="s">
        <v>396</v>
      </c>
      <c r="F4624" s="2" t="s">
        <v>78</v>
      </c>
      <c r="G4624" s="2" t="s">
        <v>456</v>
      </c>
      <c r="H4624" s="2" t="s">
        <v>16</v>
      </c>
      <c r="I4624" s="2">
        <v>1967.08</v>
      </c>
      <c r="J4624" s="2">
        <v>1050</v>
      </c>
      <c r="K4624" s="2">
        <v>91</v>
      </c>
      <c r="L4624" s="2">
        <v>0.9</v>
      </c>
      <c r="M4624" s="2">
        <v>0</v>
      </c>
      <c r="N4624" s="2">
        <v>0.99</v>
      </c>
      <c r="O4624" s="2">
        <v>0</v>
      </c>
      <c r="P4624" s="2">
        <v>672</v>
      </c>
      <c r="Q4624" s="2">
        <v>835.07</v>
      </c>
      <c r="R4624" s="2">
        <v>302.88</v>
      </c>
      <c r="S4624" s="2">
        <v>124.27</v>
      </c>
      <c r="T4624" s="2">
        <v>275.70999999999998</v>
      </c>
      <c r="U4624" s="2" t="s">
        <v>60</v>
      </c>
      <c r="V4624" s="2" t="s">
        <v>60</v>
      </c>
      <c r="W4624" s="2" t="s">
        <v>60</v>
      </c>
      <c r="X4624" s="2" t="s">
        <v>60</v>
      </c>
      <c r="Y4624" s="2" t="s">
        <v>60</v>
      </c>
      <c r="Z4624" s="2" t="s">
        <v>60</v>
      </c>
    </row>
    <row r="4625" spans="1:26" x14ac:dyDescent="0.3">
      <c r="A4625" s="3" t="s">
        <v>815</v>
      </c>
      <c r="B4625" s="3" t="s">
        <v>816</v>
      </c>
      <c r="C4625" s="3">
        <v>521</v>
      </c>
      <c r="D4625" s="3" t="s">
        <v>23</v>
      </c>
      <c r="E4625" s="3" t="s">
        <v>396</v>
      </c>
      <c r="F4625" s="3" t="s">
        <v>78</v>
      </c>
      <c r="G4625" s="3" t="s">
        <v>84</v>
      </c>
      <c r="H4625" s="3" t="s">
        <v>16</v>
      </c>
      <c r="I4625" s="3">
        <v>1967.08</v>
      </c>
      <c r="J4625" s="3">
        <v>1050</v>
      </c>
      <c r="K4625" s="3">
        <v>91</v>
      </c>
      <c r="L4625" s="3">
        <v>0.9</v>
      </c>
      <c r="M4625" s="3">
        <v>0</v>
      </c>
      <c r="N4625" s="3">
        <v>0.99</v>
      </c>
      <c r="O4625" s="3">
        <v>0</v>
      </c>
      <c r="P4625" s="3">
        <v>672</v>
      </c>
      <c r="Q4625" s="3">
        <v>835.07</v>
      </c>
      <c r="R4625" s="3">
        <v>302.88</v>
      </c>
      <c r="S4625" s="3">
        <v>124.27</v>
      </c>
      <c r="T4625" s="3">
        <v>275.70999999999998</v>
      </c>
      <c r="U4625" s="3" t="s">
        <v>60</v>
      </c>
      <c r="V4625" s="3" t="s">
        <v>60</v>
      </c>
      <c r="W4625" s="3" t="s">
        <v>60</v>
      </c>
      <c r="X4625" s="3" t="s">
        <v>60</v>
      </c>
      <c r="Y4625" s="3" t="s">
        <v>60</v>
      </c>
      <c r="Z4625" s="3" t="s">
        <v>60</v>
      </c>
    </row>
    <row r="4626" spans="1:26" x14ac:dyDescent="0.3">
      <c r="A4626" s="2" t="s">
        <v>815</v>
      </c>
      <c r="B4626" s="2" t="s">
        <v>816</v>
      </c>
      <c r="C4626" s="2">
        <v>522</v>
      </c>
      <c r="D4626" s="2" t="s">
        <v>23</v>
      </c>
      <c r="E4626" s="2" t="s">
        <v>396</v>
      </c>
      <c r="F4626" s="2" t="s">
        <v>78</v>
      </c>
      <c r="G4626" s="2" t="s">
        <v>457</v>
      </c>
      <c r="H4626" s="2" t="s">
        <v>60</v>
      </c>
      <c r="I4626" s="2">
        <v>1400</v>
      </c>
      <c r="J4626" s="2">
        <v>8151</v>
      </c>
      <c r="K4626" s="2">
        <v>750</v>
      </c>
      <c r="L4626" s="2">
        <v>779.31</v>
      </c>
      <c r="M4626" s="2">
        <v>719.55</v>
      </c>
      <c r="N4626" s="2">
        <v>103.91</v>
      </c>
      <c r="O4626" s="2">
        <v>108.31</v>
      </c>
      <c r="P4626" s="2">
        <v>5302</v>
      </c>
      <c r="Q4626" s="2">
        <v>5755.52</v>
      </c>
      <c r="R4626" s="2">
        <v>6186.63</v>
      </c>
      <c r="S4626" s="2">
        <v>108.55</v>
      </c>
      <c r="T4626" s="2">
        <v>93.03</v>
      </c>
      <c r="U4626" s="2">
        <v>74.400000000000006</v>
      </c>
      <c r="V4626" s="2">
        <v>77.31</v>
      </c>
      <c r="W4626" s="2">
        <v>71.38</v>
      </c>
      <c r="X4626" s="2">
        <v>64.67</v>
      </c>
      <c r="Y4626" s="2">
        <v>70.2</v>
      </c>
      <c r="Z4626" s="2">
        <v>75.459999999999994</v>
      </c>
    </row>
    <row r="4627" spans="1:26" x14ac:dyDescent="0.3">
      <c r="A4627" s="3" t="s">
        <v>815</v>
      </c>
      <c r="B4627" s="3" t="s">
        <v>816</v>
      </c>
      <c r="C4627" s="3">
        <v>523</v>
      </c>
      <c r="D4627" s="3" t="s">
        <v>23</v>
      </c>
      <c r="E4627" s="3" t="s">
        <v>396</v>
      </c>
      <c r="F4627" s="3" t="s">
        <v>78</v>
      </c>
      <c r="G4627" s="3" t="s">
        <v>193</v>
      </c>
      <c r="H4627" s="3" t="s">
        <v>14</v>
      </c>
      <c r="I4627" s="3">
        <v>1400</v>
      </c>
      <c r="J4627" s="3">
        <v>8151</v>
      </c>
      <c r="K4627" s="3">
        <v>750</v>
      </c>
      <c r="L4627" s="3">
        <v>779.31</v>
      </c>
      <c r="M4627" s="3">
        <v>719.55</v>
      </c>
      <c r="N4627" s="3">
        <v>103.91</v>
      </c>
      <c r="O4627" s="3">
        <v>108.31</v>
      </c>
      <c r="P4627" s="3">
        <v>5302</v>
      </c>
      <c r="Q4627" s="3">
        <v>5755.52</v>
      </c>
      <c r="R4627" s="3">
        <v>6186.63</v>
      </c>
      <c r="S4627" s="3">
        <v>108.55</v>
      </c>
      <c r="T4627" s="3">
        <v>93.03</v>
      </c>
      <c r="U4627" s="3">
        <v>74.400000000000006</v>
      </c>
      <c r="V4627" s="3">
        <v>77.31</v>
      </c>
      <c r="W4627" s="3">
        <v>71.38</v>
      </c>
      <c r="X4627" s="3">
        <v>64.67</v>
      </c>
      <c r="Y4627" s="3">
        <v>70.2</v>
      </c>
      <c r="Z4627" s="3">
        <v>75.459999999999994</v>
      </c>
    </row>
    <row r="4628" spans="1:26" x14ac:dyDescent="0.3">
      <c r="A4628" s="2" t="s">
        <v>815</v>
      </c>
      <c r="B4628" s="2" t="s">
        <v>816</v>
      </c>
      <c r="C4628" s="2">
        <v>524</v>
      </c>
      <c r="D4628" s="2" t="s">
        <v>23</v>
      </c>
      <c r="E4628" s="2" t="s">
        <v>396</v>
      </c>
      <c r="F4628" s="2" t="s">
        <v>78</v>
      </c>
      <c r="G4628" s="2" t="s">
        <v>84</v>
      </c>
      <c r="H4628" s="2" t="s">
        <v>14</v>
      </c>
      <c r="I4628" s="2">
        <v>1400</v>
      </c>
      <c r="J4628" s="2">
        <v>8151</v>
      </c>
      <c r="K4628" s="2">
        <v>750</v>
      </c>
      <c r="L4628" s="2">
        <v>779.31</v>
      </c>
      <c r="M4628" s="2">
        <v>719.55</v>
      </c>
      <c r="N4628" s="2">
        <v>103.91</v>
      </c>
      <c r="O4628" s="2">
        <v>108.31</v>
      </c>
      <c r="P4628" s="2">
        <v>5302</v>
      </c>
      <c r="Q4628" s="2">
        <v>5755.52</v>
      </c>
      <c r="R4628" s="2">
        <v>6186.63</v>
      </c>
      <c r="S4628" s="2">
        <v>108.55</v>
      </c>
      <c r="T4628" s="2">
        <v>93.03</v>
      </c>
      <c r="U4628" s="2">
        <v>74.400000000000006</v>
      </c>
      <c r="V4628" s="2">
        <v>77.31</v>
      </c>
      <c r="W4628" s="2">
        <v>71.38</v>
      </c>
      <c r="X4628" s="2">
        <v>64.67</v>
      </c>
      <c r="Y4628" s="2">
        <v>70.2</v>
      </c>
      <c r="Z4628" s="2">
        <v>75.459999999999994</v>
      </c>
    </row>
    <row r="4629" spans="1:26" x14ac:dyDescent="0.3">
      <c r="A4629" s="3" t="s">
        <v>815</v>
      </c>
      <c r="B4629" s="3" t="s">
        <v>816</v>
      </c>
      <c r="C4629" s="3">
        <v>525</v>
      </c>
      <c r="D4629" s="3" t="s">
        <v>23</v>
      </c>
      <c r="E4629" s="3" t="s">
        <v>396</v>
      </c>
      <c r="F4629" s="3" t="s">
        <v>78</v>
      </c>
      <c r="G4629" s="3" t="s">
        <v>68</v>
      </c>
      <c r="H4629" s="3" t="s">
        <v>75</v>
      </c>
      <c r="I4629" s="3">
        <v>23856</v>
      </c>
      <c r="J4629" s="3">
        <v>131000</v>
      </c>
      <c r="K4629" s="3">
        <v>10909</v>
      </c>
      <c r="L4629" s="3">
        <v>10448.049999999999</v>
      </c>
      <c r="M4629" s="3">
        <v>10255.370000000001</v>
      </c>
      <c r="N4629" s="3">
        <v>95.77</v>
      </c>
      <c r="O4629" s="3">
        <v>101.88</v>
      </c>
      <c r="P4629" s="3">
        <v>86604</v>
      </c>
      <c r="Q4629" s="3">
        <v>87090.48</v>
      </c>
      <c r="R4629" s="3">
        <v>79360.990000000005</v>
      </c>
      <c r="S4629" s="3">
        <v>100.56</v>
      </c>
      <c r="T4629" s="3">
        <v>109.74</v>
      </c>
      <c r="U4629" s="3">
        <v>62.58</v>
      </c>
      <c r="V4629" s="3">
        <v>60.83</v>
      </c>
      <c r="W4629" s="3">
        <v>59.71</v>
      </c>
      <c r="X4629" s="3">
        <v>61.42</v>
      </c>
      <c r="Y4629" s="3">
        <v>62.34</v>
      </c>
      <c r="Z4629" s="3">
        <v>56.81</v>
      </c>
    </row>
    <row r="4630" spans="1:26" x14ac:dyDescent="0.3">
      <c r="A4630" s="2" t="s">
        <v>815</v>
      </c>
      <c r="B4630" s="2" t="s">
        <v>816</v>
      </c>
      <c r="C4630" s="2">
        <v>526</v>
      </c>
      <c r="D4630" s="2" t="s">
        <v>23</v>
      </c>
      <c r="E4630" s="2" t="s">
        <v>396</v>
      </c>
      <c r="F4630" s="2" t="s">
        <v>78</v>
      </c>
      <c r="G4630" s="2" t="s">
        <v>68</v>
      </c>
      <c r="H4630" s="2" t="s">
        <v>14</v>
      </c>
      <c r="I4630" s="2">
        <v>1400</v>
      </c>
      <c r="J4630" s="2">
        <v>8151</v>
      </c>
      <c r="K4630" s="2">
        <v>750</v>
      </c>
      <c r="L4630" s="2">
        <v>779.31</v>
      </c>
      <c r="M4630" s="2">
        <v>719.55</v>
      </c>
      <c r="N4630" s="2">
        <v>103.91</v>
      </c>
      <c r="O4630" s="2">
        <v>108.31</v>
      </c>
      <c r="P4630" s="2">
        <v>5302</v>
      </c>
      <c r="Q4630" s="2">
        <v>5755.52</v>
      </c>
      <c r="R4630" s="2">
        <v>6186.63</v>
      </c>
      <c r="S4630" s="2">
        <v>108.55</v>
      </c>
      <c r="T4630" s="2">
        <v>93.03</v>
      </c>
      <c r="U4630" s="2">
        <v>74.400000000000006</v>
      </c>
      <c r="V4630" s="2">
        <v>77.31</v>
      </c>
      <c r="W4630" s="2">
        <v>71.38</v>
      </c>
      <c r="X4630" s="2">
        <v>64.67</v>
      </c>
      <c r="Y4630" s="2">
        <v>70.2</v>
      </c>
      <c r="Z4630" s="2">
        <v>75.459999999999994</v>
      </c>
    </row>
    <row r="4631" spans="1:26" x14ac:dyDescent="0.3">
      <c r="A4631" s="3" t="s">
        <v>815</v>
      </c>
      <c r="B4631" s="3" t="s">
        <v>816</v>
      </c>
      <c r="C4631" s="3">
        <v>527</v>
      </c>
      <c r="D4631" s="3" t="s">
        <v>23</v>
      </c>
      <c r="E4631" s="3" t="s">
        <v>396</v>
      </c>
      <c r="F4631" s="3" t="s">
        <v>78</v>
      </c>
      <c r="G4631" s="3" t="s">
        <v>68</v>
      </c>
      <c r="H4631" s="3" t="s">
        <v>16</v>
      </c>
      <c r="I4631" s="3">
        <v>3207.08</v>
      </c>
      <c r="J4631" s="3">
        <v>3650</v>
      </c>
      <c r="K4631" s="3">
        <v>297</v>
      </c>
      <c r="L4631" s="3">
        <v>243.15</v>
      </c>
      <c r="M4631" s="3">
        <v>105.41</v>
      </c>
      <c r="N4631" s="3">
        <v>81.87</v>
      </c>
      <c r="O4631" s="3">
        <v>230.67</v>
      </c>
      <c r="P4631" s="3">
        <v>2428</v>
      </c>
      <c r="Q4631" s="3">
        <v>2406.41</v>
      </c>
      <c r="R4631" s="3">
        <v>1669.25</v>
      </c>
      <c r="S4631" s="3">
        <v>99.11</v>
      </c>
      <c r="T4631" s="3">
        <v>144.16</v>
      </c>
      <c r="U4631" s="3" t="s">
        <v>60</v>
      </c>
      <c r="V4631" s="3" t="s">
        <v>60</v>
      </c>
      <c r="W4631" s="3" t="s">
        <v>60</v>
      </c>
      <c r="X4631" s="3" t="s">
        <v>60</v>
      </c>
      <c r="Y4631" s="3" t="s">
        <v>60</v>
      </c>
      <c r="Z4631" s="3" t="s">
        <v>60</v>
      </c>
    </row>
    <row r="4632" spans="1:26" x14ac:dyDescent="0.3">
      <c r="A4632" s="2" t="s">
        <v>815</v>
      </c>
      <c r="B4632" s="2" t="s">
        <v>816</v>
      </c>
      <c r="C4632" s="2">
        <v>528</v>
      </c>
      <c r="D4632" s="2" t="s">
        <v>23</v>
      </c>
      <c r="E4632" s="2" t="s">
        <v>396</v>
      </c>
      <c r="F4632" s="2" t="s">
        <v>78</v>
      </c>
      <c r="G4632" s="2" t="s">
        <v>68</v>
      </c>
      <c r="H4632" s="2" t="s">
        <v>12</v>
      </c>
      <c r="I4632" s="2">
        <v>3047</v>
      </c>
      <c r="J4632" s="2">
        <v>5719</v>
      </c>
      <c r="K4632" s="2">
        <v>410</v>
      </c>
      <c r="L4632" s="2">
        <v>250.44</v>
      </c>
      <c r="M4632" s="2">
        <v>349.25</v>
      </c>
      <c r="N4632" s="2">
        <v>61.08</v>
      </c>
      <c r="O4632" s="2">
        <v>71.709999999999994</v>
      </c>
      <c r="P4632" s="2">
        <v>3781</v>
      </c>
      <c r="Q4632" s="2">
        <v>4060.56</v>
      </c>
      <c r="R4632" s="2">
        <v>4023.54</v>
      </c>
      <c r="S4632" s="2">
        <v>107.39</v>
      </c>
      <c r="T4632" s="2">
        <v>100.92</v>
      </c>
      <c r="U4632" s="2" t="s">
        <v>60</v>
      </c>
      <c r="V4632" s="2" t="s">
        <v>60</v>
      </c>
      <c r="W4632" s="2" t="s">
        <v>60</v>
      </c>
      <c r="X4632" s="2" t="s">
        <v>60</v>
      </c>
      <c r="Y4632" s="2" t="s">
        <v>60</v>
      </c>
      <c r="Z4632" s="2" t="s">
        <v>60</v>
      </c>
    </row>
    <row r="4633" spans="1:26" x14ac:dyDescent="0.3">
      <c r="A4633" s="3" t="s">
        <v>815</v>
      </c>
      <c r="B4633" s="3" t="s">
        <v>816</v>
      </c>
      <c r="C4633" s="3">
        <v>529</v>
      </c>
      <c r="D4633" s="3" t="s">
        <v>23</v>
      </c>
      <c r="E4633" s="3" t="s">
        <v>396</v>
      </c>
      <c r="F4633" s="3" t="s">
        <v>78</v>
      </c>
      <c r="G4633" s="3" t="s">
        <v>68</v>
      </c>
      <c r="H4633" s="3" t="s">
        <v>396</v>
      </c>
      <c r="I4633" s="3">
        <v>31510.080000000002</v>
      </c>
      <c r="J4633" s="3">
        <v>148520</v>
      </c>
      <c r="K4633" s="3">
        <v>12366</v>
      </c>
      <c r="L4633" s="3">
        <v>11720.95</v>
      </c>
      <c r="M4633" s="3">
        <v>11429.58</v>
      </c>
      <c r="N4633" s="3">
        <v>94.78</v>
      </c>
      <c r="O4633" s="3">
        <v>102.55</v>
      </c>
      <c r="P4633" s="3">
        <v>98115</v>
      </c>
      <c r="Q4633" s="3">
        <v>99312.97</v>
      </c>
      <c r="R4633" s="3">
        <v>91240.41</v>
      </c>
      <c r="S4633" s="3">
        <v>101.22</v>
      </c>
      <c r="T4633" s="3">
        <v>108.85</v>
      </c>
      <c r="U4633" s="3" t="s">
        <v>60</v>
      </c>
      <c r="V4633" s="3" t="s">
        <v>60</v>
      </c>
      <c r="W4633" s="3" t="s">
        <v>60</v>
      </c>
      <c r="X4633" s="3" t="s">
        <v>60</v>
      </c>
      <c r="Y4633" s="3" t="s">
        <v>60</v>
      </c>
      <c r="Z4633" s="3" t="s">
        <v>60</v>
      </c>
    </row>
    <row r="4634" spans="1:26" x14ac:dyDescent="0.3">
      <c r="A4634" s="2" t="s">
        <v>815</v>
      </c>
      <c r="B4634" s="2" t="s">
        <v>816</v>
      </c>
      <c r="C4634" s="2">
        <v>530</v>
      </c>
      <c r="D4634" s="2" t="s">
        <v>25</v>
      </c>
      <c r="E4634" s="2" t="s">
        <v>458</v>
      </c>
      <c r="F4634" s="2" t="s">
        <v>58</v>
      </c>
      <c r="G4634" s="2" t="s">
        <v>459</v>
      </c>
      <c r="H4634" s="2" t="s">
        <v>60</v>
      </c>
      <c r="I4634" s="2">
        <v>1760</v>
      </c>
      <c r="J4634" s="2">
        <v>13500</v>
      </c>
      <c r="K4634" s="2">
        <v>1076</v>
      </c>
      <c r="L4634" s="2">
        <v>900.68</v>
      </c>
      <c r="M4634" s="2">
        <v>799.92</v>
      </c>
      <c r="N4634" s="2">
        <v>83.71</v>
      </c>
      <c r="O4634" s="2">
        <v>112.6</v>
      </c>
      <c r="P4634" s="2">
        <v>8410</v>
      </c>
      <c r="Q4634" s="2">
        <v>7744.61</v>
      </c>
      <c r="R4634" s="2">
        <v>7040.43</v>
      </c>
      <c r="S4634" s="2">
        <v>92.09</v>
      </c>
      <c r="T4634" s="2">
        <v>110</v>
      </c>
      <c r="U4634" s="2">
        <v>58.38</v>
      </c>
      <c r="V4634" s="2">
        <v>71.08</v>
      </c>
      <c r="W4634" s="2">
        <v>63.13</v>
      </c>
      <c r="X4634" s="2">
        <v>56.1</v>
      </c>
      <c r="Y4634" s="2">
        <v>75.14</v>
      </c>
      <c r="Z4634" s="2">
        <v>68.31</v>
      </c>
    </row>
    <row r="4635" spans="1:26" x14ac:dyDescent="0.3">
      <c r="A4635" s="3" t="s">
        <v>815</v>
      </c>
      <c r="B4635" s="3" t="s">
        <v>816</v>
      </c>
      <c r="C4635" s="3">
        <v>531</v>
      </c>
      <c r="D4635" s="3" t="s">
        <v>25</v>
      </c>
      <c r="E4635" s="3" t="s">
        <v>458</v>
      </c>
      <c r="F4635" s="3" t="s">
        <v>58</v>
      </c>
      <c r="G4635" s="3" t="s">
        <v>460</v>
      </c>
      <c r="H4635" s="3" t="s">
        <v>60</v>
      </c>
      <c r="I4635" s="3">
        <v>1650</v>
      </c>
      <c r="J4635" s="3">
        <v>9500</v>
      </c>
      <c r="K4635" s="3">
        <v>808</v>
      </c>
      <c r="L4635" s="3">
        <v>851.72</v>
      </c>
      <c r="M4635" s="3">
        <v>608.46</v>
      </c>
      <c r="N4635" s="3">
        <v>105.41</v>
      </c>
      <c r="O4635" s="3">
        <v>139.97999999999999</v>
      </c>
      <c r="P4635" s="3">
        <v>6383</v>
      </c>
      <c r="Q4635" s="3">
        <v>6881.91</v>
      </c>
      <c r="R4635" s="3">
        <v>5841.42</v>
      </c>
      <c r="S4635" s="3">
        <v>107.82</v>
      </c>
      <c r="T4635" s="3">
        <v>117.81</v>
      </c>
      <c r="U4635" s="3">
        <v>68.010000000000005</v>
      </c>
      <c r="V4635" s="3">
        <v>71.69</v>
      </c>
      <c r="W4635" s="3">
        <v>51.22</v>
      </c>
      <c r="X4635" s="3">
        <v>66.06</v>
      </c>
      <c r="Y4635" s="3">
        <v>71.22</v>
      </c>
      <c r="Z4635" s="3">
        <v>60.46</v>
      </c>
    </row>
    <row r="4636" spans="1:26" x14ac:dyDescent="0.3">
      <c r="A4636" s="2" t="s">
        <v>815</v>
      </c>
      <c r="B4636" s="2" t="s">
        <v>816</v>
      </c>
      <c r="C4636" s="2">
        <v>532</v>
      </c>
      <c r="D4636" s="2" t="s">
        <v>25</v>
      </c>
      <c r="E4636" s="2" t="s">
        <v>458</v>
      </c>
      <c r="F4636" s="2" t="s">
        <v>58</v>
      </c>
      <c r="G4636" s="2" t="s">
        <v>461</v>
      </c>
      <c r="H4636" s="2" t="s">
        <v>74</v>
      </c>
      <c r="I4636" s="2">
        <v>3410</v>
      </c>
      <c r="J4636" s="2">
        <v>23000</v>
      </c>
      <c r="K4636" s="2">
        <v>1884</v>
      </c>
      <c r="L4636" s="2">
        <v>1752.4</v>
      </c>
      <c r="M4636" s="2">
        <v>1408.38</v>
      </c>
      <c r="N4636" s="2">
        <v>93.01</v>
      </c>
      <c r="O4636" s="2">
        <v>124.43</v>
      </c>
      <c r="P4636" s="2">
        <v>14793</v>
      </c>
      <c r="Q4636" s="2">
        <v>14626.52</v>
      </c>
      <c r="R4636" s="2">
        <v>12881.85</v>
      </c>
      <c r="S4636" s="2">
        <v>98.87</v>
      </c>
      <c r="T4636" s="2">
        <v>113.54</v>
      </c>
      <c r="U4636" s="2">
        <v>62.15</v>
      </c>
      <c r="V4636" s="2">
        <v>71.38</v>
      </c>
      <c r="W4636" s="2">
        <v>57.36</v>
      </c>
      <c r="X4636" s="2">
        <v>60</v>
      </c>
      <c r="Y4636" s="2">
        <v>73.25</v>
      </c>
      <c r="Z4636" s="2">
        <v>64.510000000000005</v>
      </c>
    </row>
    <row r="4637" spans="1:26" x14ac:dyDescent="0.3">
      <c r="A4637" s="3" t="s">
        <v>815</v>
      </c>
      <c r="B4637" s="3" t="s">
        <v>816</v>
      </c>
      <c r="C4637" s="3">
        <v>533</v>
      </c>
      <c r="D4637" s="3" t="s">
        <v>25</v>
      </c>
      <c r="E4637" s="3" t="s">
        <v>458</v>
      </c>
      <c r="F4637" s="3" t="s">
        <v>58</v>
      </c>
      <c r="G4637" s="3" t="s">
        <v>462</v>
      </c>
      <c r="H4637" s="3" t="s">
        <v>60</v>
      </c>
      <c r="I4637" s="3">
        <v>2400</v>
      </c>
      <c r="J4637" s="3">
        <v>9000</v>
      </c>
      <c r="K4637" s="3">
        <v>607</v>
      </c>
      <c r="L4637" s="3">
        <v>679.82</v>
      </c>
      <c r="M4637" s="3">
        <v>448.3</v>
      </c>
      <c r="N4637" s="3">
        <v>112</v>
      </c>
      <c r="O4637" s="3">
        <v>151.63999999999999</v>
      </c>
      <c r="P4637" s="3">
        <v>6134</v>
      </c>
      <c r="Q4637" s="3">
        <v>6566.11</v>
      </c>
      <c r="R4637" s="3">
        <v>3910.02</v>
      </c>
      <c r="S4637" s="3">
        <v>107.04</v>
      </c>
      <c r="T4637" s="3">
        <v>167.93</v>
      </c>
      <c r="U4637" s="3">
        <v>35.130000000000003</v>
      </c>
      <c r="V4637" s="3">
        <v>25.08</v>
      </c>
      <c r="W4637" s="3">
        <v>38.909999999999997</v>
      </c>
      <c r="X4637" s="3">
        <v>43.64</v>
      </c>
      <c r="Y4637" s="3">
        <v>48.21</v>
      </c>
      <c r="Z4637" s="3">
        <v>41.73</v>
      </c>
    </row>
    <row r="4638" spans="1:26" x14ac:dyDescent="0.3">
      <c r="A4638" s="2" t="s">
        <v>815</v>
      </c>
      <c r="B4638" s="2" t="s">
        <v>816</v>
      </c>
      <c r="C4638" s="2">
        <v>534</v>
      </c>
      <c r="D4638" s="2" t="s">
        <v>25</v>
      </c>
      <c r="E4638" s="2" t="s">
        <v>458</v>
      </c>
      <c r="F4638" s="2" t="s">
        <v>58</v>
      </c>
      <c r="G4638" s="2" t="s">
        <v>463</v>
      </c>
      <c r="H4638" s="2" t="s">
        <v>74</v>
      </c>
      <c r="I4638" s="2">
        <v>2400</v>
      </c>
      <c r="J4638" s="2">
        <v>9000</v>
      </c>
      <c r="K4638" s="2">
        <v>607</v>
      </c>
      <c r="L4638" s="2">
        <v>679.82</v>
      </c>
      <c r="M4638" s="2">
        <v>448.3</v>
      </c>
      <c r="N4638" s="2">
        <v>112</v>
      </c>
      <c r="O4638" s="2">
        <v>151.63999999999999</v>
      </c>
      <c r="P4638" s="2">
        <v>6134</v>
      </c>
      <c r="Q4638" s="2">
        <v>6566.11</v>
      </c>
      <c r="R4638" s="2">
        <v>3910.02</v>
      </c>
      <c r="S4638" s="2">
        <v>107.04</v>
      </c>
      <c r="T4638" s="2">
        <v>167.93</v>
      </c>
      <c r="U4638" s="2">
        <v>35.130000000000003</v>
      </c>
      <c r="V4638" s="2">
        <v>25.08</v>
      </c>
      <c r="W4638" s="2">
        <v>38.909999999999997</v>
      </c>
      <c r="X4638" s="2">
        <v>43.64</v>
      </c>
      <c r="Y4638" s="2">
        <v>48.21</v>
      </c>
      <c r="Z4638" s="2">
        <v>41.73</v>
      </c>
    </row>
    <row r="4639" spans="1:26" x14ac:dyDescent="0.3">
      <c r="A4639" s="3" t="s">
        <v>815</v>
      </c>
      <c r="B4639" s="3" t="s">
        <v>816</v>
      </c>
      <c r="C4639" s="3">
        <v>535</v>
      </c>
      <c r="D4639" s="3" t="s">
        <v>25</v>
      </c>
      <c r="E4639" s="3" t="s">
        <v>458</v>
      </c>
      <c r="F4639" s="3" t="s">
        <v>58</v>
      </c>
      <c r="G4639" s="3" t="s">
        <v>58</v>
      </c>
      <c r="H4639" s="3" t="s">
        <v>75</v>
      </c>
      <c r="I4639" s="3">
        <v>5810</v>
      </c>
      <c r="J4639" s="3">
        <v>32000</v>
      </c>
      <c r="K4639" s="3">
        <v>2491</v>
      </c>
      <c r="L4639" s="3">
        <v>2432.2199999999998</v>
      </c>
      <c r="M4639" s="3">
        <v>1856.68</v>
      </c>
      <c r="N4639" s="3">
        <v>97.64</v>
      </c>
      <c r="O4639" s="3">
        <v>131</v>
      </c>
      <c r="P4639" s="3">
        <v>20927</v>
      </c>
      <c r="Q4639" s="3">
        <v>21192.63</v>
      </c>
      <c r="R4639" s="3">
        <v>16791.87</v>
      </c>
      <c r="S4639" s="3">
        <v>101.27</v>
      </c>
      <c r="T4639" s="3">
        <v>126.21</v>
      </c>
      <c r="U4639" s="3">
        <v>52.34</v>
      </c>
      <c r="V4639" s="3">
        <v>56.59</v>
      </c>
      <c r="W4639" s="3">
        <v>51.47</v>
      </c>
      <c r="X4639" s="3">
        <v>54.06</v>
      </c>
      <c r="Y4639" s="3">
        <v>65.25</v>
      </c>
      <c r="Z4639" s="3">
        <v>57.23</v>
      </c>
    </row>
    <row r="4640" spans="1:26" x14ac:dyDescent="0.3">
      <c r="A4640" s="2" t="s">
        <v>815</v>
      </c>
      <c r="B4640" s="2" t="s">
        <v>816</v>
      </c>
      <c r="C4640" s="2">
        <v>536</v>
      </c>
      <c r="D4640" s="2" t="s">
        <v>25</v>
      </c>
      <c r="E4640" s="2" t="s">
        <v>458</v>
      </c>
      <c r="F4640" s="2" t="s">
        <v>58</v>
      </c>
      <c r="G4640" s="2" t="s">
        <v>464</v>
      </c>
      <c r="H4640" s="2" t="s">
        <v>60</v>
      </c>
      <c r="I4640" s="2">
        <v>235.4</v>
      </c>
      <c r="J4640" s="2">
        <v>200</v>
      </c>
      <c r="K4640" s="2">
        <v>16</v>
      </c>
      <c r="L4640" s="2">
        <v>0</v>
      </c>
      <c r="M4640" s="2">
        <v>0.18</v>
      </c>
      <c r="N4640" s="2">
        <v>0</v>
      </c>
      <c r="O4640" s="2">
        <v>0</v>
      </c>
      <c r="P4640" s="2">
        <v>136</v>
      </c>
      <c r="Q4640" s="2">
        <v>0</v>
      </c>
      <c r="R4640" s="2">
        <v>244.66</v>
      </c>
      <c r="S4640" s="2">
        <v>0</v>
      </c>
      <c r="T4640" s="2">
        <v>0</v>
      </c>
      <c r="U4640" s="2" t="s">
        <v>60</v>
      </c>
      <c r="V4640" s="2" t="s">
        <v>60</v>
      </c>
      <c r="W4640" s="2" t="s">
        <v>60</v>
      </c>
      <c r="X4640" s="2" t="s">
        <v>60</v>
      </c>
      <c r="Y4640" s="2" t="s">
        <v>60</v>
      </c>
      <c r="Z4640" s="2" t="s">
        <v>60</v>
      </c>
    </row>
    <row r="4641" spans="1:26" x14ac:dyDescent="0.3">
      <c r="A4641" s="3" t="s">
        <v>815</v>
      </c>
      <c r="B4641" s="3" t="s">
        <v>816</v>
      </c>
      <c r="C4641" s="3">
        <v>537</v>
      </c>
      <c r="D4641" s="3" t="s">
        <v>25</v>
      </c>
      <c r="E4641" s="3" t="s">
        <v>458</v>
      </c>
      <c r="F4641" s="3" t="s">
        <v>58</v>
      </c>
      <c r="G4641" s="3" t="s">
        <v>465</v>
      </c>
      <c r="H4641" s="3" t="s">
        <v>16</v>
      </c>
      <c r="I4641" s="3">
        <v>235.4</v>
      </c>
      <c r="J4641" s="3">
        <v>200</v>
      </c>
      <c r="K4641" s="3">
        <v>16</v>
      </c>
      <c r="L4641" s="3">
        <v>0</v>
      </c>
      <c r="M4641" s="3">
        <v>0.18</v>
      </c>
      <c r="N4641" s="3">
        <v>0</v>
      </c>
      <c r="O4641" s="3">
        <v>0</v>
      </c>
      <c r="P4641" s="3">
        <v>136</v>
      </c>
      <c r="Q4641" s="3">
        <v>0</v>
      </c>
      <c r="R4641" s="3">
        <v>244.66</v>
      </c>
      <c r="S4641" s="3">
        <v>0</v>
      </c>
      <c r="T4641" s="3">
        <v>0</v>
      </c>
      <c r="U4641" s="3" t="s">
        <v>60</v>
      </c>
      <c r="V4641" s="3" t="s">
        <v>60</v>
      </c>
      <c r="W4641" s="3" t="s">
        <v>60</v>
      </c>
      <c r="X4641" s="3" t="s">
        <v>60</v>
      </c>
      <c r="Y4641" s="3" t="s">
        <v>60</v>
      </c>
      <c r="Z4641" s="3" t="s">
        <v>60</v>
      </c>
    </row>
    <row r="4642" spans="1:26" x14ac:dyDescent="0.3">
      <c r="A4642" s="2" t="s">
        <v>815</v>
      </c>
      <c r="B4642" s="2" t="s">
        <v>816</v>
      </c>
      <c r="C4642" s="2">
        <v>538</v>
      </c>
      <c r="D4642" s="2" t="s">
        <v>25</v>
      </c>
      <c r="E4642" s="2" t="s">
        <v>458</v>
      </c>
      <c r="F4642" s="2" t="s">
        <v>58</v>
      </c>
      <c r="G4642" s="2" t="s">
        <v>58</v>
      </c>
      <c r="H4642" s="2" t="s">
        <v>16</v>
      </c>
      <c r="I4642" s="2">
        <v>235.4</v>
      </c>
      <c r="J4642" s="2">
        <v>200</v>
      </c>
      <c r="K4642" s="2">
        <v>16</v>
      </c>
      <c r="L4642" s="2">
        <v>0</v>
      </c>
      <c r="M4642" s="2">
        <v>0.18</v>
      </c>
      <c r="N4642" s="2">
        <v>0</v>
      </c>
      <c r="O4642" s="2">
        <v>0</v>
      </c>
      <c r="P4642" s="2">
        <v>136</v>
      </c>
      <c r="Q4642" s="2">
        <v>0</v>
      </c>
      <c r="R4642" s="2">
        <v>244.66</v>
      </c>
      <c r="S4642" s="2">
        <v>0</v>
      </c>
      <c r="T4642" s="2">
        <v>0</v>
      </c>
      <c r="U4642" s="2" t="s">
        <v>60</v>
      </c>
      <c r="V4642" s="2" t="s">
        <v>60</v>
      </c>
      <c r="W4642" s="2" t="s">
        <v>60</v>
      </c>
      <c r="X4642" s="2" t="s">
        <v>60</v>
      </c>
      <c r="Y4642" s="2" t="s">
        <v>60</v>
      </c>
      <c r="Z4642" s="2" t="s">
        <v>60</v>
      </c>
    </row>
    <row r="4643" spans="1:26" x14ac:dyDescent="0.3">
      <c r="A4643" s="3" t="s">
        <v>815</v>
      </c>
      <c r="B4643" s="3" t="s">
        <v>816</v>
      </c>
      <c r="C4643" s="3">
        <v>539</v>
      </c>
      <c r="D4643" s="3" t="s">
        <v>25</v>
      </c>
      <c r="E4643" s="3" t="s">
        <v>458</v>
      </c>
      <c r="F4643" s="3" t="s">
        <v>58</v>
      </c>
      <c r="G4643" s="3" t="s">
        <v>466</v>
      </c>
      <c r="H4643" s="3" t="s">
        <v>60</v>
      </c>
      <c r="I4643" s="3">
        <v>460</v>
      </c>
      <c r="J4643" s="3">
        <v>1084</v>
      </c>
      <c r="K4643" s="3">
        <v>86</v>
      </c>
      <c r="L4643" s="3">
        <v>83.55</v>
      </c>
      <c r="M4643" s="3">
        <v>85.45</v>
      </c>
      <c r="N4643" s="3">
        <v>97.15</v>
      </c>
      <c r="O4643" s="3">
        <v>97.78</v>
      </c>
      <c r="P4643" s="3">
        <v>685</v>
      </c>
      <c r="Q4643" s="3">
        <v>723.55</v>
      </c>
      <c r="R4643" s="3">
        <v>757.5</v>
      </c>
      <c r="S4643" s="3">
        <v>105.63</v>
      </c>
      <c r="T4643" s="3">
        <v>95.52</v>
      </c>
      <c r="U4643" s="3" t="s">
        <v>60</v>
      </c>
      <c r="V4643" s="3" t="s">
        <v>60</v>
      </c>
      <c r="W4643" s="3" t="s">
        <v>60</v>
      </c>
      <c r="X4643" s="3" t="s">
        <v>60</v>
      </c>
      <c r="Y4643" s="3" t="s">
        <v>60</v>
      </c>
      <c r="Z4643" s="3" t="s">
        <v>60</v>
      </c>
    </row>
    <row r="4644" spans="1:26" x14ac:dyDescent="0.3">
      <c r="A4644" s="2" t="s">
        <v>815</v>
      </c>
      <c r="B4644" s="2" t="s">
        <v>816</v>
      </c>
      <c r="C4644" s="2">
        <v>540</v>
      </c>
      <c r="D4644" s="2" t="s">
        <v>25</v>
      </c>
      <c r="E4644" s="2" t="s">
        <v>458</v>
      </c>
      <c r="F4644" s="2" t="s">
        <v>58</v>
      </c>
      <c r="G4644" s="2" t="s">
        <v>467</v>
      </c>
      <c r="H4644" s="2" t="s">
        <v>60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 t="s">
        <v>60</v>
      </c>
      <c r="V4644" s="2" t="s">
        <v>60</v>
      </c>
      <c r="W4644" s="2" t="s">
        <v>60</v>
      </c>
      <c r="X4644" s="2" t="s">
        <v>60</v>
      </c>
      <c r="Y4644" s="2" t="s">
        <v>60</v>
      </c>
      <c r="Z4644" s="2" t="s">
        <v>60</v>
      </c>
    </row>
    <row r="4645" spans="1:26" x14ac:dyDescent="0.3">
      <c r="A4645" s="3" t="s">
        <v>815</v>
      </c>
      <c r="B4645" s="3" t="s">
        <v>816</v>
      </c>
      <c r="C4645" s="3">
        <v>541</v>
      </c>
      <c r="D4645" s="3" t="s">
        <v>25</v>
      </c>
      <c r="E4645" s="3" t="s">
        <v>458</v>
      </c>
      <c r="F4645" s="3" t="s">
        <v>58</v>
      </c>
      <c r="G4645" s="3" t="s">
        <v>468</v>
      </c>
      <c r="H4645" s="3" t="s">
        <v>60</v>
      </c>
      <c r="I4645" s="3">
        <v>90</v>
      </c>
      <c r="J4645" s="3">
        <v>128</v>
      </c>
      <c r="K4645" s="3">
        <v>22</v>
      </c>
      <c r="L4645" s="3">
        <v>0</v>
      </c>
      <c r="M4645" s="3">
        <v>44.54</v>
      </c>
      <c r="N4645" s="3">
        <v>0</v>
      </c>
      <c r="O4645" s="3">
        <v>0</v>
      </c>
      <c r="P4645" s="3">
        <v>93</v>
      </c>
      <c r="Q4645" s="3">
        <v>0.09</v>
      </c>
      <c r="R4645" s="3">
        <v>177.85</v>
      </c>
      <c r="S4645" s="3">
        <v>0.1</v>
      </c>
      <c r="T4645" s="3">
        <v>0.05</v>
      </c>
      <c r="U4645" s="3" t="s">
        <v>60</v>
      </c>
      <c r="V4645" s="3" t="s">
        <v>60</v>
      </c>
      <c r="W4645" s="3" t="s">
        <v>60</v>
      </c>
      <c r="X4645" s="3" t="s">
        <v>60</v>
      </c>
      <c r="Y4645" s="3" t="s">
        <v>60</v>
      </c>
      <c r="Z4645" s="3" t="s">
        <v>60</v>
      </c>
    </row>
    <row r="4646" spans="1:26" x14ac:dyDescent="0.3">
      <c r="A4646" s="2" t="s">
        <v>815</v>
      </c>
      <c r="B4646" s="2" t="s">
        <v>816</v>
      </c>
      <c r="C4646" s="2">
        <v>542</v>
      </c>
      <c r="D4646" s="2" t="s">
        <v>25</v>
      </c>
      <c r="E4646" s="2" t="s">
        <v>458</v>
      </c>
      <c r="F4646" s="2" t="s">
        <v>58</v>
      </c>
      <c r="G4646" s="2" t="s">
        <v>469</v>
      </c>
      <c r="H4646" s="2" t="s">
        <v>60</v>
      </c>
      <c r="I4646" s="2">
        <v>50</v>
      </c>
      <c r="J4646" s="2">
        <v>90</v>
      </c>
      <c r="K4646" s="2">
        <v>16</v>
      </c>
      <c r="L4646" s="2">
        <v>0.03</v>
      </c>
      <c r="M4646" s="2">
        <v>27.33</v>
      </c>
      <c r="N4646" s="2">
        <v>0.19</v>
      </c>
      <c r="O4646" s="2">
        <v>0.11</v>
      </c>
      <c r="P4646" s="2">
        <v>57</v>
      </c>
      <c r="Q4646" s="2">
        <v>0.67</v>
      </c>
      <c r="R4646" s="2">
        <v>68.47</v>
      </c>
      <c r="S4646" s="2">
        <v>1.18</v>
      </c>
      <c r="T4646" s="2">
        <v>0.98</v>
      </c>
      <c r="U4646" s="2" t="s">
        <v>60</v>
      </c>
      <c r="V4646" s="2" t="s">
        <v>60</v>
      </c>
      <c r="W4646" s="2" t="s">
        <v>60</v>
      </c>
      <c r="X4646" s="2" t="s">
        <v>60</v>
      </c>
      <c r="Y4646" s="2" t="s">
        <v>60</v>
      </c>
      <c r="Z4646" s="2" t="s">
        <v>60</v>
      </c>
    </row>
    <row r="4647" spans="1:26" x14ac:dyDescent="0.3">
      <c r="A4647" s="3" t="s">
        <v>815</v>
      </c>
      <c r="B4647" s="3" t="s">
        <v>816</v>
      </c>
      <c r="C4647" s="3">
        <v>543</v>
      </c>
      <c r="D4647" s="3" t="s">
        <v>25</v>
      </c>
      <c r="E4647" s="3" t="s">
        <v>458</v>
      </c>
      <c r="F4647" s="3" t="s">
        <v>58</v>
      </c>
      <c r="G4647" s="3" t="s">
        <v>470</v>
      </c>
      <c r="H4647" s="3" t="s">
        <v>60</v>
      </c>
      <c r="I4647" s="3">
        <v>770</v>
      </c>
      <c r="J4647" s="3">
        <v>1047</v>
      </c>
      <c r="K4647" s="3">
        <v>61</v>
      </c>
      <c r="L4647" s="3">
        <v>0</v>
      </c>
      <c r="M4647" s="3">
        <v>224.1</v>
      </c>
      <c r="N4647" s="3">
        <v>0</v>
      </c>
      <c r="O4647" s="3">
        <v>0</v>
      </c>
      <c r="P4647" s="3">
        <v>816</v>
      </c>
      <c r="Q4647" s="3">
        <v>6.05</v>
      </c>
      <c r="R4647" s="3">
        <v>1707.03</v>
      </c>
      <c r="S4647" s="3">
        <v>0.74</v>
      </c>
      <c r="T4647" s="3">
        <v>0.35</v>
      </c>
      <c r="U4647" s="3" t="s">
        <v>60</v>
      </c>
      <c r="V4647" s="3" t="s">
        <v>60</v>
      </c>
      <c r="W4647" s="3" t="s">
        <v>60</v>
      </c>
      <c r="X4647" s="3" t="s">
        <v>60</v>
      </c>
      <c r="Y4647" s="3" t="s">
        <v>60</v>
      </c>
      <c r="Z4647" s="3" t="s">
        <v>60</v>
      </c>
    </row>
    <row r="4648" spans="1:26" x14ac:dyDescent="0.3">
      <c r="A4648" s="2" t="s">
        <v>815</v>
      </c>
      <c r="B4648" s="2" t="s">
        <v>816</v>
      </c>
      <c r="C4648" s="2">
        <v>544</v>
      </c>
      <c r="D4648" s="2" t="s">
        <v>25</v>
      </c>
      <c r="E4648" s="2" t="s">
        <v>458</v>
      </c>
      <c r="F4648" s="2" t="s">
        <v>58</v>
      </c>
      <c r="G4648" s="2" t="s">
        <v>471</v>
      </c>
      <c r="H4648" s="2" t="s">
        <v>60</v>
      </c>
      <c r="I4648" s="2">
        <v>240</v>
      </c>
      <c r="J4648" s="2">
        <v>470</v>
      </c>
      <c r="K4648" s="2">
        <v>38</v>
      </c>
      <c r="L4648" s="2">
        <v>33.78</v>
      </c>
      <c r="M4648" s="2">
        <v>36.21</v>
      </c>
      <c r="N4648" s="2">
        <v>88.89</v>
      </c>
      <c r="O4648" s="2">
        <v>93.29</v>
      </c>
      <c r="P4648" s="2">
        <v>278</v>
      </c>
      <c r="Q4648" s="2">
        <v>256</v>
      </c>
      <c r="R4648" s="2">
        <v>207.35</v>
      </c>
      <c r="S4648" s="2">
        <v>92.09</v>
      </c>
      <c r="T4648" s="2">
        <v>123.46</v>
      </c>
      <c r="U4648" s="2" t="s">
        <v>60</v>
      </c>
      <c r="V4648" s="2" t="s">
        <v>60</v>
      </c>
      <c r="W4648" s="2" t="s">
        <v>60</v>
      </c>
      <c r="X4648" s="2" t="s">
        <v>60</v>
      </c>
      <c r="Y4648" s="2" t="s">
        <v>60</v>
      </c>
      <c r="Z4648" s="2" t="s">
        <v>60</v>
      </c>
    </row>
    <row r="4649" spans="1:26" x14ac:dyDescent="0.3">
      <c r="A4649" s="3" t="s">
        <v>815</v>
      </c>
      <c r="B4649" s="3" t="s">
        <v>816</v>
      </c>
      <c r="C4649" s="3">
        <v>545</v>
      </c>
      <c r="D4649" s="3" t="s">
        <v>25</v>
      </c>
      <c r="E4649" s="3" t="s">
        <v>458</v>
      </c>
      <c r="F4649" s="3" t="s">
        <v>58</v>
      </c>
      <c r="G4649" s="3" t="s">
        <v>461</v>
      </c>
      <c r="H4649" s="3" t="s">
        <v>12</v>
      </c>
      <c r="I4649" s="3">
        <v>1610</v>
      </c>
      <c r="J4649" s="3">
        <v>2819</v>
      </c>
      <c r="K4649" s="3">
        <v>223</v>
      </c>
      <c r="L4649" s="3">
        <v>117.36</v>
      </c>
      <c r="M4649" s="3">
        <v>417.63</v>
      </c>
      <c r="N4649" s="3">
        <v>52.63</v>
      </c>
      <c r="O4649" s="3">
        <v>28.1</v>
      </c>
      <c r="P4649" s="3">
        <v>1929</v>
      </c>
      <c r="Q4649" s="3">
        <v>986.36</v>
      </c>
      <c r="R4649" s="3">
        <v>2918.2</v>
      </c>
      <c r="S4649" s="3">
        <v>51.13</v>
      </c>
      <c r="T4649" s="3">
        <v>33.799999999999997</v>
      </c>
      <c r="U4649" s="3" t="s">
        <v>60</v>
      </c>
      <c r="V4649" s="3" t="s">
        <v>60</v>
      </c>
      <c r="W4649" s="3" t="s">
        <v>60</v>
      </c>
      <c r="X4649" s="3" t="s">
        <v>60</v>
      </c>
      <c r="Y4649" s="3" t="s">
        <v>60</v>
      </c>
      <c r="Z4649" s="3" t="s">
        <v>60</v>
      </c>
    </row>
    <row r="4650" spans="1:26" x14ac:dyDescent="0.3">
      <c r="A4650" s="2" t="s">
        <v>815</v>
      </c>
      <c r="B4650" s="2" t="s">
        <v>816</v>
      </c>
      <c r="C4650" s="2">
        <v>546</v>
      </c>
      <c r="D4650" s="2" t="s">
        <v>25</v>
      </c>
      <c r="E4650" s="2" t="s">
        <v>458</v>
      </c>
      <c r="F4650" s="2" t="s">
        <v>58</v>
      </c>
      <c r="G4650" s="2" t="s">
        <v>58</v>
      </c>
      <c r="H4650" s="2" t="s">
        <v>12</v>
      </c>
      <c r="I4650" s="2">
        <v>1610</v>
      </c>
      <c r="J4650" s="2">
        <v>2819</v>
      </c>
      <c r="K4650" s="2">
        <v>223</v>
      </c>
      <c r="L4650" s="2">
        <v>117.36</v>
      </c>
      <c r="M4650" s="2">
        <v>417.63</v>
      </c>
      <c r="N4650" s="2">
        <v>52.63</v>
      </c>
      <c r="O4650" s="2">
        <v>28.1</v>
      </c>
      <c r="P4650" s="2">
        <v>1929</v>
      </c>
      <c r="Q4650" s="2">
        <v>986.36</v>
      </c>
      <c r="R4650" s="2">
        <v>2918.2</v>
      </c>
      <c r="S4650" s="2">
        <v>51.13</v>
      </c>
      <c r="T4650" s="2">
        <v>33.799999999999997</v>
      </c>
      <c r="U4650" s="2" t="s">
        <v>60</v>
      </c>
      <c r="V4650" s="2" t="s">
        <v>60</v>
      </c>
      <c r="W4650" s="2" t="s">
        <v>60</v>
      </c>
      <c r="X4650" s="2" t="s">
        <v>60</v>
      </c>
      <c r="Y4650" s="2" t="s">
        <v>60</v>
      </c>
      <c r="Z4650" s="2" t="s">
        <v>60</v>
      </c>
    </row>
    <row r="4651" spans="1:26" x14ac:dyDescent="0.3">
      <c r="A4651" s="3" t="s">
        <v>815</v>
      </c>
      <c r="B4651" s="3" t="s">
        <v>816</v>
      </c>
      <c r="C4651" s="3">
        <v>547</v>
      </c>
      <c r="D4651" s="3" t="s">
        <v>25</v>
      </c>
      <c r="E4651" s="3" t="s">
        <v>458</v>
      </c>
      <c r="F4651" s="3" t="s">
        <v>65</v>
      </c>
      <c r="G4651" s="3" t="s">
        <v>472</v>
      </c>
      <c r="H4651" s="3" t="s">
        <v>60</v>
      </c>
      <c r="I4651" s="3">
        <v>1040</v>
      </c>
      <c r="J4651" s="3">
        <v>3800</v>
      </c>
      <c r="K4651" s="3">
        <v>297</v>
      </c>
      <c r="L4651" s="3">
        <v>379.12</v>
      </c>
      <c r="M4651" s="3">
        <v>503.53</v>
      </c>
      <c r="N4651" s="3">
        <v>127.65</v>
      </c>
      <c r="O4651" s="3">
        <v>75.290000000000006</v>
      </c>
      <c r="P4651" s="3">
        <v>2547</v>
      </c>
      <c r="Q4651" s="3">
        <v>3906.3</v>
      </c>
      <c r="R4651" s="3">
        <v>3176.38</v>
      </c>
      <c r="S4651" s="3">
        <v>153.37</v>
      </c>
      <c r="T4651" s="3">
        <v>122.98</v>
      </c>
      <c r="U4651" s="3">
        <v>39.659999999999997</v>
      </c>
      <c r="V4651" s="3">
        <v>50.63</v>
      </c>
      <c r="W4651" s="3">
        <v>67.239999999999995</v>
      </c>
      <c r="X4651" s="3">
        <v>41.82</v>
      </c>
      <c r="Y4651" s="3">
        <v>64.14</v>
      </c>
      <c r="Z4651" s="3">
        <v>52.16</v>
      </c>
    </row>
    <row r="4652" spans="1:26" x14ac:dyDescent="0.3">
      <c r="A4652" s="2" t="s">
        <v>815</v>
      </c>
      <c r="B4652" s="2" t="s">
        <v>816</v>
      </c>
      <c r="C4652" s="2">
        <v>548</v>
      </c>
      <c r="D4652" s="2" t="s">
        <v>25</v>
      </c>
      <c r="E4652" s="2" t="s">
        <v>458</v>
      </c>
      <c r="F4652" s="2" t="s">
        <v>65</v>
      </c>
      <c r="G4652" s="2" t="s">
        <v>473</v>
      </c>
      <c r="H4652" s="2" t="s">
        <v>74</v>
      </c>
      <c r="I4652" s="2">
        <v>1040</v>
      </c>
      <c r="J4652" s="2">
        <v>3800</v>
      </c>
      <c r="K4652" s="2">
        <v>297</v>
      </c>
      <c r="L4652" s="2">
        <v>379.12</v>
      </c>
      <c r="M4652" s="2">
        <v>503.53</v>
      </c>
      <c r="N4652" s="2">
        <v>127.65</v>
      </c>
      <c r="O4652" s="2">
        <v>75.290000000000006</v>
      </c>
      <c r="P4652" s="2">
        <v>2547</v>
      </c>
      <c r="Q4652" s="2">
        <v>3906.3</v>
      </c>
      <c r="R4652" s="2">
        <v>3176.38</v>
      </c>
      <c r="S4652" s="2">
        <v>153.37</v>
      </c>
      <c r="T4652" s="2">
        <v>122.98</v>
      </c>
      <c r="U4652" s="2">
        <v>39.659999999999997</v>
      </c>
      <c r="V4652" s="2">
        <v>50.63</v>
      </c>
      <c r="W4652" s="2">
        <v>67.239999999999995</v>
      </c>
      <c r="X4652" s="2">
        <v>41.82</v>
      </c>
      <c r="Y4652" s="2">
        <v>64.14</v>
      </c>
      <c r="Z4652" s="2">
        <v>52.16</v>
      </c>
    </row>
    <row r="4653" spans="1:26" x14ac:dyDescent="0.3">
      <c r="A4653" s="3" t="s">
        <v>815</v>
      </c>
      <c r="B4653" s="3" t="s">
        <v>816</v>
      </c>
      <c r="C4653" s="3">
        <v>549</v>
      </c>
      <c r="D4653" s="3" t="s">
        <v>25</v>
      </c>
      <c r="E4653" s="3" t="s">
        <v>458</v>
      </c>
      <c r="F4653" s="3" t="s">
        <v>65</v>
      </c>
      <c r="G4653" s="3" t="s">
        <v>474</v>
      </c>
      <c r="H4653" s="3" t="s">
        <v>60</v>
      </c>
      <c r="I4653" s="3">
        <v>36.799999999999997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 t="s">
        <v>60</v>
      </c>
      <c r="V4653" s="3" t="s">
        <v>60</v>
      </c>
      <c r="W4653" s="3" t="s">
        <v>60</v>
      </c>
      <c r="X4653" s="3" t="s">
        <v>60</v>
      </c>
      <c r="Y4653" s="3" t="s">
        <v>60</v>
      </c>
      <c r="Z4653" s="3" t="s">
        <v>60</v>
      </c>
    </row>
    <row r="4654" spans="1:26" x14ac:dyDescent="0.3">
      <c r="A4654" s="2" t="s">
        <v>815</v>
      </c>
      <c r="B4654" s="2" t="s">
        <v>816</v>
      </c>
      <c r="C4654" s="2">
        <v>550</v>
      </c>
      <c r="D4654" s="2" t="s">
        <v>25</v>
      </c>
      <c r="E4654" s="2" t="s">
        <v>458</v>
      </c>
      <c r="F4654" s="2" t="s">
        <v>65</v>
      </c>
      <c r="G4654" s="2" t="s">
        <v>475</v>
      </c>
      <c r="H4654" s="2" t="s">
        <v>476</v>
      </c>
      <c r="I4654" s="2">
        <v>36.799999999999997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 t="s">
        <v>60</v>
      </c>
      <c r="V4654" s="2" t="s">
        <v>60</v>
      </c>
      <c r="W4654" s="2" t="s">
        <v>60</v>
      </c>
      <c r="X4654" s="2" t="s">
        <v>60</v>
      </c>
      <c r="Y4654" s="2" t="s">
        <v>60</v>
      </c>
      <c r="Z4654" s="2" t="s">
        <v>60</v>
      </c>
    </row>
    <row r="4655" spans="1:26" x14ac:dyDescent="0.3">
      <c r="A4655" s="3" t="s">
        <v>815</v>
      </c>
      <c r="B4655" s="3" t="s">
        <v>816</v>
      </c>
      <c r="C4655" s="3">
        <v>551</v>
      </c>
      <c r="D4655" s="3" t="s">
        <v>25</v>
      </c>
      <c r="E4655" s="3" t="s">
        <v>458</v>
      </c>
      <c r="F4655" s="3" t="s">
        <v>65</v>
      </c>
      <c r="G4655" s="3" t="s">
        <v>477</v>
      </c>
      <c r="H4655" s="3" t="s">
        <v>60</v>
      </c>
      <c r="I4655" s="3">
        <v>300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</row>
    <row r="4656" spans="1:26" x14ac:dyDescent="0.3">
      <c r="A4656" s="2" t="s">
        <v>815</v>
      </c>
      <c r="B4656" s="2" t="s">
        <v>816</v>
      </c>
      <c r="C4656" s="2">
        <v>552</v>
      </c>
      <c r="D4656" s="2" t="s">
        <v>25</v>
      </c>
      <c r="E4656" s="2" t="s">
        <v>458</v>
      </c>
      <c r="F4656" s="2" t="s">
        <v>65</v>
      </c>
      <c r="G4656" s="2" t="s">
        <v>478</v>
      </c>
      <c r="H4656" s="2" t="s">
        <v>74</v>
      </c>
      <c r="I4656" s="2">
        <v>300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</row>
    <row r="4657" spans="1:26" x14ac:dyDescent="0.3">
      <c r="A4657" s="3" t="s">
        <v>815</v>
      </c>
      <c r="B4657" s="3" t="s">
        <v>816</v>
      </c>
      <c r="C4657" s="3">
        <v>553</v>
      </c>
      <c r="D4657" s="3" t="s">
        <v>25</v>
      </c>
      <c r="E4657" s="3" t="s">
        <v>458</v>
      </c>
      <c r="F4657" s="3" t="s">
        <v>65</v>
      </c>
      <c r="G4657" s="3" t="s">
        <v>479</v>
      </c>
      <c r="H4657" s="3" t="s">
        <v>60</v>
      </c>
      <c r="I4657" s="3">
        <v>1320</v>
      </c>
      <c r="J4657" s="3">
        <v>9300</v>
      </c>
      <c r="K4657" s="3">
        <v>758</v>
      </c>
      <c r="L4657" s="3">
        <v>641.04999999999995</v>
      </c>
      <c r="M4657" s="3">
        <v>750.9</v>
      </c>
      <c r="N4657" s="3">
        <v>84.57</v>
      </c>
      <c r="O4657" s="3">
        <v>85.37</v>
      </c>
      <c r="P4657" s="3">
        <v>6121</v>
      </c>
      <c r="Q4657" s="3">
        <v>6500.73</v>
      </c>
      <c r="R4657" s="3">
        <v>5745.52</v>
      </c>
      <c r="S4657" s="3">
        <v>106.2</v>
      </c>
      <c r="T4657" s="3">
        <v>113.14</v>
      </c>
      <c r="U4657" s="3">
        <v>79.760000000000005</v>
      </c>
      <c r="V4657" s="3">
        <v>67.45</v>
      </c>
      <c r="W4657" s="3">
        <v>79.010000000000005</v>
      </c>
      <c r="X4657" s="3">
        <v>79.19</v>
      </c>
      <c r="Y4657" s="3">
        <v>84.1</v>
      </c>
      <c r="Z4657" s="3">
        <v>74.33</v>
      </c>
    </row>
    <row r="4658" spans="1:26" x14ac:dyDescent="0.3">
      <c r="A4658" s="2" t="s">
        <v>815</v>
      </c>
      <c r="B4658" s="2" t="s">
        <v>816</v>
      </c>
      <c r="C4658" s="2">
        <v>554</v>
      </c>
      <c r="D4658" s="2" t="s">
        <v>25</v>
      </c>
      <c r="E4658" s="2" t="s">
        <v>458</v>
      </c>
      <c r="F4658" s="2" t="s">
        <v>65</v>
      </c>
      <c r="G4658" s="2" t="s">
        <v>480</v>
      </c>
      <c r="H4658" s="2" t="s">
        <v>60</v>
      </c>
      <c r="I4658" s="2">
        <v>1320</v>
      </c>
      <c r="J4658" s="2">
        <v>8500</v>
      </c>
      <c r="K4658" s="2">
        <v>624</v>
      </c>
      <c r="L4658" s="2">
        <v>597.33000000000004</v>
      </c>
      <c r="M4658" s="2">
        <v>660.63</v>
      </c>
      <c r="N4658" s="2">
        <v>95.73</v>
      </c>
      <c r="O4658" s="2">
        <v>90.42</v>
      </c>
      <c r="P4658" s="2">
        <v>5774</v>
      </c>
      <c r="Q4658" s="2">
        <v>6509</v>
      </c>
      <c r="R4658" s="2">
        <v>5396.93</v>
      </c>
      <c r="S4658" s="2">
        <v>112.73</v>
      </c>
      <c r="T4658" s="2">
        <v>120.61</v>
      </c>
      <c r="U4658" s="2">
        <v>65.66</v>
      </c>
      <c r="V4658" s="2">
        <v>62.85</v>
      </c>
      <c r="W4658" s="2">
        <v>69.510000000000005</v>
      </c>
      <c r="X4658" s="2">
        <v>74.7</v>
      </c>
      <c r="Y4658" s="2">
        <v>84.21</v>
      </c>
      <c r="Z4658" s="2">
        <v>69.819999999999993</v>
      </c>
    </row>
    <row r="4659" spans="1:26" x14ac:dyDescent="0.3">
      <c r="A4659" s="3" t="s">
        <v>815</v>
      </c>
      <c r="B4659" s="3" t="s">
        <v>816</v>
      </c>
      <c r="C4659" s="3">
        <v>555</v>
      </c>
      <c r="D4659" s="3" t="s">
        <v>25</v>
      </c>
      <c r="E4659" s="3" t="s">
        <v>458</v>
      </c>
      <c r="F4659" s="3" t="s">
        <v>65</v>
      </c>
      <c r="G4659" s="3" t="s">
        <v>481</v>
      </c>
      <c r="H4659" s="3" t="s">
        <v>74</v>
      </c>
      <c r="I4659" s="3">
        <v>2640</v>
      </c>
      <c r="J4659" s="3">
        <v>17800</v>
      </c>
      <c r="K4659" s="3">
        <v>1382</v>
      </c>
      <c r="L4659" s="3">
        <v>1238.3800000000001</v>
      </c>
      <c r="M4659" s="3">
        <v>1411.53</v>
      </c>
      <c r="N4659" s="3">
        <v>89.61</v>
      </c>
      <c r="O4659" s="3">
        <v>87.73</v>
      </c>
      <c r="P4659" s="3">
        <v>11895</v>
      </c>
      <c r="Q4659" s="3">
        <v>13009.73</v>
      </c>
      <c r="R4659" s="3">
        <v>11142.45</v>
      </c>
      <c r="S4659" s="3">
        <v>109.37</v>
      </c>
      <c r="T4659" s="3">
        <v>116.76</v>
      </c>
      <c r="U4659" s="3">
        <v>72.709999999999994</v>
      </c>
      <c r="V4659" s="3">
        <v>65.150000000000006</v>
      </c>
      <c r="W4659" s="3">
        <v>74.260000000000005</v>
      </c>
      <c r="X4659" s="3">
        <v>76.94</v>
      </c>
      <c r="Y4659" s="3">
        <v>84.15</v>
      </c>
      <c r="Z4659" s="3">
        <v>72.069999999999993</v>
      </c>
    </row>
    <row r="4660" spans="1:26" x14ac:dyDescent="0.3">
      <c r="A4660" s="2" t="s">
        <v>815</v>
      </c>
      <c r="B4660" s="2" t="s">
        <v>816</v>
      </c>
      <c r="C4660" s="2">
        <v>556</v>
      </c>
      <c r="D4660" s="2" t="s">
        <v>25</v>
      </c>
      <c r="E4660" s="2" t="s">
        <v>458</v>
      </c>
      <c r="F4660" s="2" t="s">
        <v>65</v>
      </c>
      <c r="G4660" s="2" t="s">
        <v>482</v>
      </c>
      <c r="H4660" s="2" t="s">
        <v>60</v>
      </c>
      <c r="I4660" s="2">
        <v>600</v>
      </c>
      <c r="J4660" s="2">
        <v>0</v>
      </c>
      <c r="K4660" s="2">
        <v>0</v>
      </c>
      <c r="L4660" s="2">
        <v>280.73</v>
      </c>
      <c r="M4660" s="2">
        <v>0</v>
      </c>
      <c r="N4660" s="2">
        <v>0</v>
      </c>
      <c r="O4660" s="2">
        <v>0</v>
      </c>
      <c r="P4660" s="2">
        <v>0</v>
      </c>
      <c r="Q4660" s="2">
        <v>1951.74</v>
      </c>
      <c r="R4660" s="2">
        <v>0</v>
      </c>
      <c r="S4660" s="2">
        <v>0</v>
      </c>
      <c r="T4660" s="2">
        <v>0</v>
      </c>
      <c r="U4660" s="2">
        <v>0</v>
      </c>
      <c r="V4660" s="2">
        <v>64.98</v>
      </c>
      <c r="W4660" s="2">
        <v>0</v>
      </c>
      <c r="X4660" s="2">
        <v>0</v>
      </c>
      <c r="Y4660" s="2">
        <v>55.55</v>
      </c>
      <c r="Z4660" s="2">
        <v>0</v>
      </c>
    </row>
    <row r="4661" spans="1:26" x14ac:dyDescent="0.3">
      <c r="A4661" s="3" t="s">
        <v>815</v>
      </c>
      <c r="B4661" s="3" t="s">
        <v>816</v>
      </c>
      <c r="C4661" s="3">
        <v>557</v>
      </c>
      <c r="D4661" s="3" t="s">
        <v>25</v>
      </c>
      <c r="E4661" s="3" t="s">
        <v>458</v>
      </c>
      <c r="F4661" s="3" t="s">
        <v>65</v>
      </c>
      <c r="G4661" s="3" t="s">
        <v>483</v>
      </c>
      <c r="H4661" s="3" t="s">
        <v>74</v>
      </c>
      <c r="I4661" s="3">
        <v>600</v>
      </c>
      <c r="J4661" s="3">
        <v>0</v>
      </c>
      <c r="K4661" s="3">
        <v>0</v>
      </c>
      <c r="L4661" s="3">
        <v>280.73</v>
      </c>
      <c r="M4661" s="3">
        <v>0</v>
      </c>
      <c r="N4661" s="3">
        <v>0</v>
      </c>
      <c r="O4661" s="3">
        <v>0</v>
      </c>
      <c r="P4661" s="3">
        <v>0</v>
      </c>
      <c r="Q4661" s="3">
        <v>1951.74</v>
      </c>
      <c r="R4661" s="3">
        <v>0</v>
      </c>
      <c r="S4661" s="3">
        <v>0</v>
      </c>
      <c r="T4661" s="3">
        <v>0</v>
      </c>
      <c r="U4661" s="3">
        <v>0</v>
      </c>
      <c r="V4661" s="3">
        <v>64.98</v>
      </c>
      <c r="W4661" s="3">
        <v>0</v>
      </c>
      <c r="X4661" s="3">
        <v>0</v>
      </c>
      <c r="Y4661" s="3">
        <v>55.55</v>
      </c>
      <c r="Z4661" s="3">
        <v>0</v>
      </c>
    </row>
    <row r="4662" spans="1:26" x14ac:dyDescent="0.3">
      <c r="A4662" s="2" t="s">
        <v>815</v>
      </c>
      <c r="B4662" s="2" t="s">
        <v>816</v>
      </c>
      <c r="C4662" s="2">
        <v>558</v>
      </c>
      <c r="D4662" s="2" t="s">
        <v>25</v>
      </c>
      <c r="E4662" s="2" t="s">
        <v>458</v>
      </c>
      <c r="F4662" s="2" t="s">
        <v>65</v>
      </c>
      <c r="G4662" s="2" t="s">
        <v>65</v>
      </c>
      <c r="H4662" s="2" t="s">
        <v>75</v>
      </c>
      <c r="I4662" s="2">
        <v>4616.8</v>
      </c>
      <c r="J4662" s="2">
        <v>21600</v>
      </c>
      <c r="K4662" s="2">
        <v>1679</v>
      </c>
      <c r="L4662" s="2">
        <v>1898.23</v>
      </c>
      <c r="M4662" s="2">
        <v>1915.06</v>
      </c>
      <c r="N4662" s="2">
        <v>113.06</v>
      </c>
      <c r="O4662" s="2">
        <v>99.12</v>
      </c>
      <c r="P4662" s="2">
        <v>14442</v>
      </c>
      <c r="Q4662" s="2">
        <v>18867.77</v>
      </c>
      <c r="R4662" s="2">
        <v>14318.83</v>
      </c>
      <c r="S4662" s="2">
        <v>130.65</v>
      </c>
      <c r="T4662" s="2">
        <v>131.77000000000001</v>
      </c>
      <c r="U4662" s="2">
        <v>50.92</v>
      </c>
      <c r="V4662" s="2">
        <v>57.56</v>
      </c>
      <c r="W4662" s="2">
        <v>58.07</v>
      </c>
      <c r="X4662" s="2">
        <v>53.85</v>
      </c>
      <c r="Y4662" s="2">
        <v>70.349999999999994</v>
      </c>
      <c r="Z4662" s="2">
        <v>53.39</v>
      </c>
    </row>
    <row r="4663" spans="1:26" x14ac:dyDescent="0.3">
      <c r="A4663" s="3" t="s">
        <v>815</v>
      </c>
      <c r="B4663" s="3" t="s">
        <v>816</v>
      </c>
      <c r="C4663" s="3">
        <v>559</v>
      </c>
      <c r="D4663" s="3" t="s">
        <v>25</v>
      </c>
      <c r="E4663" s="3" t="s">
        <v>458</v>
      </c>
      <c r="F4663" s="3" t="s">
        <v>65</v>
      </c>
      <c r="G4663" s="3" t="s">
        <v>484</v>
      </c>
      <c r="H4663" s="3" t="s">
        <v>60</v>
      </c>
      <c r="I4663" s="3">
        <v>272</v>
      </c>
      <c r="J4663" s="3">
        <v>500</v>
      </c>
      <c r="K4663" s="3">
        <v>40</v>
      </c>
      <c r="L4663" s="3">
        <v>0</v>
      </c>
      <c r="M4663" s="3">
        <v>0</v>
      </c>
      <c r="N4663" s="3">
        <v>0</v>
      </c>
      <c r="O4663" s="3">
        <v>0</v>
      </c>
      <c r="P4663" s="3">
        <v>335</v>
      </c>
      <c r="Q4663" s="3">
        <v>0</v>
      </c>
      <c r="R4663" s="3">
        <v>365.34</v>
      </c>
      <c r="S4663" s="3">
        <v>0</v>
      </c>
      <c r="T4663" s="3">
        <v>0</v>
      </c>
      <c r="U4663" s="3" t="s">
        <v>60</v>
      </c>
      <c r="V4663" s="3" t="s">
        <v>60</v>
      </c>
      <c r="W4663" s="3" t="s">
        <v>60</v>
      </c>
      <c r="X4663" s="3" t="s">
        <v>60</v>
      </c>
      <c r="Y4663" s="3" t="s">
        <v>60</v>
      </c>
      <c r="Z4663" s="3" t="s">
        <v>60</v>
      </c>
    </row>
    <row r="4664" spans="1:26" x14ac:dyDescent="0.3">
      <c r="A4664" s="2" t="s">
        <v>815</v>
      </c>
      <c r="B4664" s="2" t="s">
        <v>816</v>
      </c>
      <c r="C4664" s="2">
        <v>560</v>
      </c>
      <c r="D4664" s="2" t="s">
        <v>25</v>
      </c>
      <c r="E4664" s="2" t="s">
        <v>458</v>
      </c>
      <c r="F4664" s="2" t="s">
        <v>65</v>
      </c>
      <c r="G4664" s="2" t="s">
        <v>485</v>
      </c>
      <c r="H4664" s="2" t="s">
        <v>16</v>
      </c>
      <c r="I4664" s="2">
        <v>272</v>
      </c>
      <c r="J4664" s="2">
        <v>500</v>
      </c>
      <c r="K4664" s="2">
        <v>40</v>
      </c>
      <c r="L4664" s="2">
        <v>0</v>
      </c>
      <c r="M4664" s="2">
        <v>0</v>
      </c>
      <c r="N4664" s="2">
        <v>0</v>
      </c>
      <c r="O4664" s="2">
        <v>0</v>
      </c>
      <c r="P4664" s="2">
        <v>335</v>
      </c>
      <c r="Q4664" s="2">
        <v>0</v>
      </c>
      <c r="R4664" s="2">
        <v>365.34</v>
      </c>
      <c r="S4664" s="2">
        <v>0</v>
      </c>
      <c r="T4664" s="2">
        <v>0</v>
      </c>
      <c r="U4664" s="2" t="s">
        <v>60</v>
      </c>
      <c r="V4664" s="2" t="s">
        <v>60</v>
      </c>
      <c r="W4664" s="2" t="s">
        <v>60</v>
      </c>
      <c r="X4664" s="2" t="s">
        <v>60</v>
      </c>
      <c r="Y4664" s="2" t="s">
        <v>60</v>
      </c>
      <c r="Z4664" s="2" t="s">
        <v>60</v>
      </c>
    </row>
    <row r="4665" spans="1:26" x14ac:dyDescent="0.3">
      <c r="A4665" s="3" t="s">
        <v>815</v>
      </c>
      <c r="B4665" s="3" t="s">
        <v>816</v>
      </c>
      <c r="C4665" s="3">
        <v>561</v>
      </c>
      <c r="D4665" s="3" t="s">
        <v>25</v>
      </c>
      <c r="E4665" s="3" t="s">
        <v>458</v>
      </c>
      <c r="F4665" s="3" t="s">
        <v>65</v>
      </c>
      <c r="G4665" s="3" t="s">
        <v>486</v>
      </c>
      <c r="H4665" s="3" t="s">
        <v>60</v>
      </c>
      <c r="I4665" s="3">
        <v>220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 s="3" t="s">
        <v>60</v>
      </c>
      <c r="V4665" s="3" t="s">
        <v>60</v>
      </c>
      <c r="W4665" s="3" t="s">
        <v>60</v>
      </c>
      <c r="X4665" s="3" t="s">
        <v>60</v>
      </c>
      <c r="Y4665" s="3" t="s">
        <v>60</v>
      </c>
      <c r="Z4665" s="3" t="s">
        <v>60</v>
      </c>
    </row>
    <row r="4666" spans="1:26" x14ac:dyDescent="0.3">
      <c r="A4666" s="2" t="s">
        <v>815</v>
      </c>
      <c r="B4666" s="2" t="s">
        <v>816</v>
      </c>
      <c r="C4666" s="2">
        <v>562</v>
      </c>
      <c r="D4666" s="2" t="s">
        <v>25</v>
      </c>
      <c r="E4666" s="2" t="s">
        <v>458</v>
      </c>
      <c r="F4666" s="2" t="s">
        <v>65</v>
      </c>
      <c r="G4666" s="2" t="s">
        <v>487</v>
      </c>
      <c r="H4666" s="2" t="s">
        <v>16</v>
      </c>
      <c r="I4666" s="2">
        <v>220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 t="s">
        <v>60</v>
      </c>
      <c r="V4666" s="2" t="s">
        <v>60</v>
      </c>
      <c r="W4666" s="2" t="s">
        <v>60</v>
      </c>
      <c r="X4666" s="2" t="s">
        <v>60</v>
      </c>
      <c r="Y4666" s="2" t="s">
        <v>60</v>
      </c>
      <c r="Z4666" s="2" t="s">
        <v>60</v>
      </c>
    </row>
    <row r="4667" spans="1:26" x14ac:dyDescent="0.3">
      <c r="A4667" s="3" t="s">
        <v>815</v>
      </c>
      <c r="B4667" s="3" t="s">
        <v>816</v>
      </c>
      <c r="C4667" s="3">
        <v>563</v>
      </c>
      <c r="D4667" s="3" t="s">
        <v>25</v>
      </c>
      <c r="E4667" s="3" t="s">
        <v>458</v>
      </c>
      <c r="F4667" s="3" t="s">
        <v>65</v>
      </c>
      <c r="G4667" s="3" t="s">
        <v>488</v>
      </c>
      <c r="H4667" s="3" t="s">
        <v>60</v>
      </c>
      <c r="I4667" s="3">
        <v>464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 t="s">
        <v>60</v>
      </c>
      <c r="V4667" s="3" t="s">
        <v>60</v>
      </c>
      <c r="W4667" s="3" t="s">
        <v>60</v>
      </c>
      <c r="X4667" s="3" t="s">
        <v>60</v>
      </c>
      <c r="Y4667" s="3" t="s">
        <v>60</v>
      </c>
      <c r="Z4667" s="3" t="s">
        <v>60</v>
      </c>
    </row>
    <row r="4668" spans="1:26" x14ac:dyDescent="0.3">
      <c r="A4668" s="2" t="s">
        <v>815</v>
      </c>
      <c r="B4668" s="2" t="s">
        <v>816</v>
      </c>
      <c r="C4668" s="2">
        <v>564</v>
      </c>
      <c r="D4668" s="2" t="s">
        <v>25</v>
      </c>
      <c r="E4668" s="2" t="s">
        <v>458</v>
      </c>
      <c r="F4668" s="2" t="s">
        <v>65</v>
      </c>
      <c r="G4668" s="2" t="s">
        <v>489</v>
      </c>
      <c r="H4668" s="2" t="s">
        <v>16</v>
      </c>
      <c r="I4668" s="2">
        <v>464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 t="s">
        <v>60</v>
      </c>
      <c r="V4668" s="2" t="s">
        <v>60</v>
      </c>
      <c r="W4668" s="2" t="s">
        <v>60</v>
      </c>
      <c r="X4668" s="2" t="s">
        <v>60</v>
      </c>
      <c r="Y4668" s="2" t="s">
        <v>60</v>
      </c>
      <c r="Z4668" s="2" t="s">
        <v>60</v>
      </c>
    </row>
    <row r="4669" spans="1:26" x14ac:dyDescent="0.3">
      <c r="A4669" s="3" t="s">
        <v>815</v>
      </c>
      <c r="B4669" s="3" t="s">
        <v>816</v>
      </c>
      <c r="C4669" s="3">
        <v>565</v>
      </c>
      <c r="D4669" s="3" t="s">
        <v>25</v>
      </c>
      <c r="E4669" s="3" t="s">
        <v>458</v>
      </c>
      <c r="F4669" s="3" t="s">
        <v>65</v>
      </c>
      <c r="G4669" s="3" t="s">
        <v>490</v>
      </c>
      <c r="H4669" s="3" t="s">
        <v>60</v>
      </c>
      <c r="I4669" s="3">
        <v>220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 t="s">
        <v>60</v>
      </c>
      <c r="V4669" s="3" t="s">
        <v>60</v>
      </c>
      <c r="W4669" s="3" t="s">
        <v>60</v>
      </c>
      <c r="X4669" s="3" t="s">
        <v>60</v>
      </c>
      <c r="Y4669" s="3" t="s">
        <v>60</v>
      </c>
      <c r="Z4669" s="3" t="s">
        <v>60</v>
      </c>
    </row>
    <row r="4670" spans="1:26" x14ac:dyDescent="0.3">
      <c r="A4670" s="2" t="s">
        <v>815</v>
      </c>
      <c r="B4670" s="2" t="s">
        <v>816</v>
      </c>
      <c r="C4670" s="2">
        <v>566</v>
      </c>
      <c r="D4670" s="2" t="s">
        <v>25</v>
      </c>
      <c r="E4670" s="2" t="s">
        <v>458</v>
      </c>
      <c r="F4670" s="2" t="s">
        <v>65</v>
      </c>
      <c r="G4670" s="2" t="s">
        <v>425</v>
      </c>
      <c r="H4670" s="2" t="s">
        <v>16</v>
      </c>
      <c r="I4670" s="2">
        <v>220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 t="s">
        <v>60</v>
      </c>
      <c r="V4670" s="2" t="s">
        <v>60</v>
      </c>
      <c r="W4670" s="2" t="s">
        <v>60</v>
      </c>
      <c r="X4670" s="2" t="s">
        <v>60</v>
      </c>
      <c r="Y4670" s="2" t="s">
        <v>60</v>
      </c>
      <c r="Z4670" s="2" t="s">
        <v>60</v>
      </c>
    </row>
    <row r="4671" spans="1:26" x14ac:dyDescent="0.3">
      <c r="A4671" s="3" t="s">
        <v>815</v>
      </c>
      <c r="B4671" s="3" t="s">
        <v>816</v>
      </c>
      <c r="C4671" s="3">
        <v>567</v>
      </c>
      <c r="D4671" s="3" t="s">
        <v>25</v>
      </c>
      <c r="E4671" s="3" t="s">
        <v>458</v>
      </c>
      <c r="F4671" s="3" t="s">
        <v>65</v>
      </c>
      <c r="G4671" s="3" t="s">
        <v>491</v>
      </c>
      <c r="H4671" s="3" t="s">
        <v>60</v>
      </c>
      <c r="I4671" s="3">
        <v>768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 t="s">
        <v>60</v>
      </c>
      <c r="V4671" s="3" t="s">
        <v>60</v>
      </c>
      <c r="W4671" s="3" t="s">
        <v>60</v>
      </c>
      <c r="X4671" s="3" t="s">
        <v>60</v>
      </c>
      <c r="Y4671" s="3" t="s">
        <v>60</v>
      </c>
      <c r="Z4671" s="3" t="s">
        <v>60</v>
      </c>
    </row>
    <row r="4672" spans="1:26" x14ac:dyDescent="0.3">
      <c r="A4672" s="2" t="s">
        <v>815</v>
      </c>
      <c r="B4672" s="2" t="s">
        <v>816</v>
      </c>
      <c r="C4672" s="2">
        <v>568</v>
      </c>
      <c r="D4672" s="2" t="s">
        <v>25</v>
      </c>
      <c r="E4672" s="2" t="s">
        <v>458</v>
      </c>
      <c r="F4672" s="2" t="s">
        <v>65</v>
      </c>
      <c r="G4672" s="2" t="s">
        <v>492</v>
      </c>
      <c r="H4672" s="2" t="s">
        <v>16</v>
      </c>
      <c r="I4672" s="2">
        <v>768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 t="s">
        <v>60</v>
      </c>
      <c r="V4672" s="2" t="s">
        <v>60</v>
      </c>
      <c r="W4672" s="2" t="s">
        <v>60</v>
      </c>
      <c r="X4672" s="2" t="s">
        <v>60</v>
      </c>
      <c r="Y4672" s="2" t="s">
        <v>60</v>
      </c>
      <c r="Z4672" s="2" t="s">
        <v>60</v>
      </c>
    </row>
    <row r="4673" spans="1:26" x14ac:dyDescent="0.3">
      <c r="A4673" s="3" t="s">
        <v>815</v>
      </c>
      <c r="B4673" s="3" t="s">
        <v>816</v>
      </c>
      <c r="C4673" s="3">
        <v>569</v>
      </c>
      <c r="D4673" s="3" t="s">
        <v>25</v>
      </c>
      <c r="E4673" s="3" t="s">
        <v>458</v>
      </c>
      <c r="F4673" s="3" t="s">
        <v>65</v>
      </c>
      <c r="G4673" s="3" t="s">
        <v>493</v>
      </c>
      <c r="H4673" s="3" t="s">
        <v>60</v>
      </c>
      <c r="I4673" s="3">
        <v>220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 s="3" t="s">
        <v>60</v>
      </c>
      <c r="V4673" s="3" t="s">
        <v>60</v>
      </c>
      <c r="W4673" s="3" t="s">
        <v>60</v>
      </c>
      <c r="X4673" s="3" t="s">
        <v>60</v>
      </c>
      <c r="Y4673" s="3" t="s">
        <v>60</v>
      </c>
      <c r="Z4673" s="3" t="s">
        <v>60</v>
      </c>
    </row>
    <row r="4674" spans="1:26" x14ac:dyDescent="0.3">
      <c r="A4674" s="2" t="s">
        <v>815</v>
      </c>
      <c r="B4674" s="2" t="s">
        <v>816</v>
      </c>
      <c r="C4674" s="2">
        <v>570</v>
      </c>
      <c r="D4674" s="2" t="s">
        <v>25</v>
      </c>
      <c r="E4674" s="2" t="s">
        <v>458</v>
      </c>
      <c r="F4674" s="2" t="s">
        <v>65</v>
      </c>
      <c r="G4674" s="2" t="s">
        <v>494</v>
      </c>
      <c r="H4674" s="2" t="s">
        <v>16</v>
      </c>
      <c r="I4674" s="2">
        <v>220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 t="s">
        <v>60</v>
      </c>
      <c r="V4674" s="2" t="s">
        <v>60</v>
      </c>
      <c r="W4674" s="2" t="s">
        <v>60</v>
      </c>
      <c r="X4674" s="2" t="s">
        <v>60</v>
      </c>
      <c r="Y4674" s="2" t="s">
        <v>60</v>
      </c>
      <c r="Z4674" s="2" t="s">
        <v>60</v>
      </c>
    </row>
    <row r="4675" spans="1:26" x14ac:dyDescent="0.3">
      <c r="A4675" s="3" t="s">
        <v>815</v>
      </c>
      <c r="B4675" s="3" t="s">
        <v>816</v>
      </c>
      <c r="C4675" s="3">
        <v>571</v>
      </c>
      <c r="D4675" s="3" t="s">
        <v>25</v>
      </c>
      <c r="E4675" s="3" t="s">
        <v>458</v>
      </c>
      <c r="F4675" s="3" t="s">
        <v>65</v>
      </c>
      <c r="G4675" s="3" t="s">
        <v>495</v>
      </c>
      <c r="H4675" s="3" t="s">
        <v>60</v>
      </c>
      <c r="I4675" s="3">
        <v>445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 t="s">
        <v>60</v>
      </c>
      <c r="V4675" s="3" t="s">
        <v>60</v>
      </c>
      <c r="W4675" s="3" t="s">
        <v>60</v>
      </c>
      <c r="X4675" s="3" t="s">
        <v>60</v>
      </c>
      <c r="Y4675" s="3" t="s">
        <v>60</v>
      </c>
      <c r="Z4675" s="3" t="s">
        <v>60</v>
      </c>
    </row>
    <row r="4676" spans="1:26" x14ac:dyDescent="0.3">
      <c r="A4676" s="2" t="s">
        <v>815</v>
      </c>
      <c r="B4676" s="2" t="s">
        <v>816</v>
      </c>
      <c r="C4676" s="2">
        <v>572</v>
      </c>
      <c r="D4676" s="2" t="s">
        <v>25</v>
      </c>
      <c r="E4676" s="2" t="s">
        <v>458</v>
      </c>
      <c r="F4676" s="2" t="s">
        <v>65</v>
      </c>
      <c r="G4676" s="2" t="s">
        <v>496</v>
      </c>
      <c r="H4676" s="2" t="s">
        <v>16</v>
      </c>
      <c r="I4676" s="2">
        <v>445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 t="s">
        <v>60</v>
      </c>
      <c r="V4676" s="2" t="s">
        <v>60</v>
      </c>
      <c r="W4676" s="2" t="s">
        <v>60</v>
      </c>
      <c r="X4676" s="2" t="s">
        <v>60</v>
      </c>
      <c r="Y4676" s="2" t="s">
        <v>60</v>
      </c>
      <c r="Z4676" s="2" t="s">
        <v>60</v>
      </c>
    </row>
    <row r="4677" spans="1:26" x14ac:dyDescent="0.3">
      <c r="A4677" s="3" t="s">
        <v>815</v>
      </c>
      <c r="B4677" s="3" t="s">
        <v>816</v>
      </c>
      <c r="C4677" s="3">
        <v>573</v>
      </c>
      <c r="D4677" s="3" t="s">
        <v>25</v>
      </c>
      <c r="E4677" s="3" t="s">
        <v>458</v>
      </c>
      <c r="F4677" s="3" t="s">
        <v>65</v>
      </c>
      <c r="G4677" s="3" t="s">
        <v>497</v>
      </c>
      <c r="H4677" s="3" t="s">
        <v>60</v>
      </c>
      <c r="I4677" s="3">
        <v>368.14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 t="s">
        <v>60</v>
      </c>
      <c r="V4677" s="3" t="s">
        <v>60</v>
      </c>
      <c r="W4677" s="3" t="s">
        <v>60</v>
      </c>
      <c r="X4677" s="3" t="s">
        <v>60</v>
      </c>
      <c r="Y4677" s="3" t="s">
        <v>60</v>
      </c>
      <c r="Z4677" s="3" t="s">
        <v>60</v>
      </c>
    </row>
    <row r="4678" spans="1:26" x14ac:dyDescent="0.3">
      <c r="A4678" s="2" t="s">
        <v>815</v>
      </c>
      <c r="B4678" s="2" t="s">
        <v>816</v>
      </c>
      <c r="C4678" s="2">
        <v>574</v>
      </c>
      <c r="D4678" s="2" t="s">
        <v>25</v>
      </c>
      <c r="E4678" s="2" t="s">
        <v>458</v>
      </c>
      <c r="F4678" s="2" t="s">
        <v>65</v>
      </c>
      <c r="G4678" s="2" t="s">
        <v>498</v>
      </c>
      <c r="H4678" s="2" t="s">
        <v>60</v>
      </c>
      <c r="I4678" s="2">
        <v>366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 t="s">
        <v>60</v>
      </c>
      <c r="V4678" s="2" t="s">
        <v>60</v>
      </c>
      <c r="W4678" s="2" t="s">
        <v>60</v>
      </c>
      <c r="X4678" s="2" t="s">
        <v>60</v>
      </c>
      <c r="Y4678" s="2" t="s">
        <v>60</v>
      </c>
      <c r="Z4678" s="2" t="s">
        <v>60</v>
      </c>
    </row>
    <row r="4679" spans="1:26" x14ac:dyDescent="0.3">
      <c r="A4679" s="3" t="s">
        <v>815</v>
      </c>
      <c r="B4679" s="3" t="s">
        <v>816</v>
      </c>
      <c r="C4679" s="3">
        <v>575</v>
      </c>
      <c r="D4679" s="3" t="s">
        <v>25</v>
      </c>
      <c r="E4679" s="3" t="s">
        <v>458</v>
      </c>
      <c r="F4679" s="3" t="s">
        <v>65</v>
      </c>
      <c r="G4679" s="3" t="s">
        <v>499</v>
      </c>
      <c r="H4679" s="3" t="s">
        <v>60</v>
      </c>
      <c r="I4679" s="3">
        <v>742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 t="s">
        <v>60</v>
      </c>
      <c r="V4679" s="3" t="s">
        <v>60</v>
      </c>
      <c r="W4679" s="3" t="s">
        <v>60</v>
      </c>
      <c r="X4679" s="3" t="s">
        <v>60</v>
      </c>
      <c r="Y4679" s="3" t="s">
        <v>60</v>
      </c>
      <c r="Z4679" s="3" t="s">
        <v>60</v>
      </c>
    </row>
    <row r="4680" spans="1:26" x14ac:dyDescent="0.3">
      <c r="A4680" s="2" t="s">
        <v>815</v>
      </c>
      <c r="B4680" s="2" t="s">
        <v>816</v>
      </c>
      <c r="C4680" s="2">
        <v>576</v>
      </c>
      <c r="D4680" s="2" t="s">
        <v>25</v>
      </c>
      <c r="E4680" s="2" t="s">
        <v>458</v>
      </c>
      <c r="F4680" s="2" t="s">
        <v>65</v>
      </c>
      <c r="G4680" s="2" t="s">
        <v>500</v>
      </c>
      <c r="H4680" s="2" t="s">
        <v>16</v>
      </c>
      <c r="I4680" s="2">
        <v>1476.14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 t="s">
        <v>60</v>
      </c>
      <c r="V4680" s="2" t="s">
        <v>60</v>
      </c>
      <c r="W4680" s="2" t="s">
        <v>60</v>
      </c>
      <c r="X4680" s="2" t="s">
        <v>60</v>
      </c>
      <c r="Y4680" s="2" t="s">
        <v>60</v>
      </c>
      <c r="Z4680" s="2" t="s">
        <v>60</v>
      </c>
    </row>
    <row r="4681" spans="1:26" x14ac:dyDescent="0.3">
      <c r="A4681" s="3" t="s">
        <v>815</v>
      </c>
      <c r="B4681" s="3" t="s">
        <v>816</v>
      </c>
      <c r="C4681" s="3">
        <v>577</v>
      </c>
      <c r="D4681" s="3" t="s">
        <v>25</v>
      </c>
      <c r="E4681" s="3" t="s">
        <v>458</v>
      </c>
      <c r="F4681" s="3" t="s">
        <v>65</v>
      </c>
      <c r="G4681" s="3" t="s">
        <v>501</v>
      </c>
      <c r="H4681" s="3" t="s">
        <v>60</v>
      </c>
      <c r="I4681" s="3">
        <v>208</v>
      </c>
      <c r="J4681" s="3">
        <v>400</v>
      </c>
      <c r="K4681" s="3">
        <v>32</v>
      </c>
      <c r="L4681" s="3">
        <v>0</v>
      </c>
      <c r="M4681" s="3">
        <v>0</v>
      </c>
      <c r="N4681" s="3">
        <v>0</v>
      </c>
      <c r="O4681" s="3">
        <v>0</v>
      </c>
      <c r="P4681" s="3">
        <v>272</v>
      </c>
      <c r="Q4681" s="3">
        <v>0</v>
      </c>
      <c r="R4681" s="3">
        <v>0</v>
      </c>
      <c r="S4681" s="3">
        <v>0</v>
      </c>
      <c r="T4681" s="3">
        <v>0</v>
      </c>
      <c r="U4681" s="3" t="s">
        <v>60</v>
      </c>
      <c r="V4681" s="3" t="s">
        <v>60</v>
      </c>
      <c r="W4681" s="3" t="s">
        <v>60</v>
      </c>
      <c r="X4681" s="3" t="s">
        <v>60</v>
      </c>
      <c r="Y4681" s="3" t="s">
        <v>60</v>
      </c>
      <c r="Z4681" s="3" t="s">
        <v>60</v>
      </c>
    </row>
    <row r="4682" spans="1:26" x14ac:dyDescent="0.3">
      <c r="A4682" s="2" t="s">
        <v>815</v>
      </c>
      <c r="B4682" s="2" t="s">
        <v>816</v>
      </c>
      <c r="C4682" s="2">
        <v>578</v>
      </c>
      <c r="D4682" s="2" t="s">
        <v>25</v>
      </c>
      <c r="E4682" s="2" t="s">
        <v>458</v>
      </c>
      <c r="F4682" s="2" t="s">
        <v>65</v>
      </c>
      <c r="G4682" s="2" t="s">
        <v>502</v>
      </c>
      <c r="H4682" s="2" t="s">
        <v>16</v>
      </c>
      <c r="I4682" s="2">
        <v>208</v>
      </c>
      <c r="J4682" s="2">
        <v>400</v>
      </c>
      <c r="K4682" s="2">
        <v>32</v>
      </c>
      <c r="L4682" s="2">
        <v>0</v>
      </c>
      <c r="M4682" s="2">
        <v>0</v>
      </c>
      <c r="N4682" s="2">
        <v>0</v>
      </c>
      <c r="O4682" s="2">
        <v>0</v>
      </c>
      <c r="P4682" s="2">
        <v>272</v>
      </c>
      <c r="Q4682" s="2">
        <v>0</v>
      </c>
      <c r="R4682" s="2">
        <v>0</v>
      </c>
      <c r="S4682" s="2">
        <v>0</v>
      </c>
      <c r="T4682" s="2">
        <v>0</v>
      </c>
      <c r="U4682" s="2" t="s">
        <v>60</v>
      </c>
      <c r="V4682" s="2" t="s">
        <v>60</v>
      </c>
      <c r="W4682" s="2" t="s">
        <v>60</v>
      </c>
      <c r="X4682" s="2" t="s">
        <v>60</v>
      </c>
      <c r="Y4682" s="2" t="s">
        <v>60</v>
      </c>
      <c r="Z4682" s="2" t="s">
        <v>60</v>
      </c>
    </row>
    <row r="4683" spans="1:26" x14ac:dyDescent="0.3">
      <c r="A4683" s="3" t="s">
        <v>815</v>
      </c>
      <c r="B4683" s="3" t="s">
        <v>816</v>
      </c>
      <c r="C4683" s="3">
        <v>579</v>
      </c>
      <c r="D4683" s="3" t="s">
        <v>25</v>
      </c>
      <c r="E4683" s="3" t="s">
        <v>458</v>
      </c>
      <c r="F4683" s="3" t="s">
        <v>65</v>
      </c>
      <c r="G4683" s="3" t="s">
        <v>503</v>
      </c>
      <c r="H4683" s="3" t="s">
        <v>60</v>
      </c>
      <c r="I4683" s="3">
        <v>370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 t="s">
        <v>60</v>
      </c>
      <c r="V4683" s="3" t="s">
        <v>60</v>
      </c>
      <c r="W4683" s="3" t="s">
        <v>60</v>
      </c>
      <c r="X4683" s="3" t="s">
        <v>60</v>
      </c>
      <c r="Y4683" s="3" t="s">
        <v>60</v>
      </c>
      <c r="Z4683" s="3" t="s">
        <v>60</v>
      </c>
    </row>
    <row r="4684" spans="1:26" x14ac:dyDescent="0.3">
      <c r="A4684" s="2" t="s">
        <v>815</v>
      </c>
      <c r="B4684" s="2" t="s">
        <v>816</v>
      </c>
      <c r="C4684" s="2">
        <v>580</v>
      </c>
      <c r="D4684" s="2" t="s">
        <v>25</v>
      </c>
      <c r="E4684" s="2" t="s">
        <v>458</v>
      </c>
      <c r="F4684" s="2" t="s">
        <v>65</v>
      </c>
      <c r="G4684" s="2" t="s">
        <v>504</v>
      </c>
      <c r="H4684" s="2" t="s">
        <v>16</v>
      </c>
      <c r="I4684" s="2">
        <v>370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 t="s">
        <v>60</v>
      </c>
      <c r="V4684" s="2" t="s">
        <v>60</v>
      </c>
      <c r="W4684" s="2" t="s">
        <v>60</v>
      </c>
      <c r="X4684" s="2" t="s">
        <v>60</v>
      </c>
      <c r="Y4684" s="2" t="s">
        <v>60</v>
      </c>
      <c r="Z4684" s="2" t="s">
        <v>60</v>
      </c>
    </row>
    <row r="4685" spans="1:26" x14ac:dyDescent="0.3">
      <c r="A4685" s="3" t="s">
        <v>815</v>
      </c>
      <c r="B4685" s="3" t="s">
        <v>816</v>
      </c>
      <c r="C4685" s="3">
        <v>581</v>
      </c>
      <c r="D4685" s="3" t="s">
        <v>25</v>
      </c>
      <c r="E4685" s="3" t="s">
        <v>458</v>
      </c>
      <c r="F4685" s="3" t="s">
        <v>65</v>
      </c>
      <c r="G4685" s="3" t="s">
        <v>65</v>
      </c>
      <c r="H4685" s="3" t="s">
        <v>16</v>
      </c>
      <c r="I4685" s="3">
        <v>4663.1400000000003</v>
      </c>
      <c r="J4685" s="3">
        <v>900</v>
      </c>
      <c r="K4685" s="3">
        <v>72</v>
      </c>
      <c r="L4685" s="3">
        <v>0</v>
      </c>
      <c r="M4685" s="3">
        <v>0</v>
      </c>
      <c r="N4685" s="3">
        <v>0</v>
      </c>
      <c r="O4685" s="3">
        <v>0</v>
      </c>
      <c r="P4685" s="3">
        <v>607</v>
      </c>
      <c r="Q4685" s="3">
        <v>0</v>
      </c>
      <c r="R4685" s="3">
        <v>365.34</v>
      </c>
      <c r="S4685" s="3">
        <v>0</v>
      </c>
      <c r="T4685" s="3">
        <v>0</v>
      </c>
      <c r="U4685" s="3" t="s">
        <v>60</v>
      </c>
      <c r="V4685" s="3" t="s">
        <v>60</v>
      </c>
      <c r="W4685" s="3" t="s">
        <v>60</v>
      </c>
      <c r="X4685" s="3" t="s">
        <v>60</v>
      </c>
      <c r="Y4685" s="3" t="s">
        <v>60</v>
      </c>
      <c r="Z4685" s="3" t="s">
        <v>60</v>
      </c>
    </row>
    <row r="4686" spans="1:26" x14ac:dyDescent="0.3">
      <c r="A4686" s="2" t="s">
        <v>815</v>
      </c>
      <c r="B4686" s="2" t="s">
        <v>816</v>
      </c>
      <c r="C4686" s="2">
        <v>582</v>
      </c>
      <c r="D4686" s="2" t="s">
        <v>25</v>
      </c>
      <c r="E4686" s="2" t="s">
        <v>458</v>
      </c>
      <c r="F4686" s="2" t="s">
        <v>78</v>
      </c>
      <c r="G4686" s="2" t="s">
        <v>505</v>
      </c>
      <c r="H4686" s="2" t="s">
        <v>60</v>
      </c>
      <c r="I4686" s="2">
        <v>2000</v>
      </c>
      <c r="J4686" s="2">
        <v>13600</v>
      </c>
      <c r="K4686" s="2">
        <v>951</v>
      </c>
      <c r="L4686" s="2">
        <v>979.88</v>
      </c>
      <c r="M4686" s="2">
        <v>824.29</v>
      </c>
      <c r="N4686" s="2">
        <v>103.04</v>
      </c>
      <c r="O4686" s="2">
        <v>118.88</v>
      </c>
      <c r="P4686" s="2">
        <v>8948</v>
      </c>
      <c r="Q4686" s="2">
        <v>7494.86</v>
      </c>
      <c r="R4686" s="2">
        <v>8051.61</v>
      </c>
      <c r="S4686" s="2">
        <v>83.76</v>
      </c>
      <c r="T4686" s="2">
        <v>93.09</v>
      </c>
      <c r="U4686" s="2">
        <v>66.040000000000006</v>
      </c>
      <c r="V4686" s="2">
        <v>68.05</v>
      </c>
      <c r="W4686" s="2">
        <v>57.24</v>
      </c>
      <c r="X4686" s="2">
        <v>76.400000000000006</v>
      </c>
      <c r="Y4686" s="2">
        <v>63.99</v>
      </c>
      <c r="Z4686" s="2">
        <v>68.75</v>
      </c>
    </row>
    <row r="4687" spans="1:26" x14ac:dyDescent="0.3">
      <c r="A4687" s="3" t="s">
        <v>815</v>
      </c>
      <c r="B4687" s="3" t="s">
        <v>816</v>
      </c>
      <c r="C4687" s="3">
        <v>583</v>
      </c>
      <c r="D4687" s="3" t="s">
        <v>25</v>
      </c>
      <c r="E4687" s="3" t="s">
        <v>458</v>
      </c>
      <c r="F4687" s="3" t="s">
        <v>78</v>
      </c>
      <c r="G4687" s="3" t="s">
        <v>83</v>
      </c>
      <c r="H4687" s="3" t="s">
        <v>74</v>
      </c>
      <c r="I4687" s="3">
        <v>2000</v>
      </c>
      <c r="J4687" s="3">
        <v>13600</v>
      </c>
      <c r="K4687" s="3">
        <v>951</v>
      </c>
      <c r="L4687" s="3">
        <v>979.88</v>
      </c>
      <c r="M4687" s="3">
        <v>824.29</v>
      </c>
      <c r="N4687" s="3">
        <v>103.04</v>
      </c>
      <c r="O4687" s="3">
        <v>118.88</v>
      </c>
      <c r="P4687" s="3">
        <v>8948</v>
      </c>
      <c r="Q4687" s="3">
        <v>7494.86</v>
      </c>
      <c r="R4687" s="3">
        <v>8051.61</v>
      </c>
      <c r="S4687" s="3">
        <v>83.76</v>
      </c>
      <c r="T4687" s="3">
        <v>93.09</v>
      </c>
      <c r="U4687" s="3">
        <v>66.040000000000006</v>
      </c>
      <c r="V4687" s="3">
        <v>68.05</v>
      </c>
      <c r="W4687" s="3">
        <v>57.24</v>
      </c>
      <c r="X4687" s="3">
        <v>76.400000000000006</v>
      </c>
      <c r="Y4687" s="3">
        <v>63.99</v>
      </c>
      <c r="Z4687" s="3">
        <v>68.75</v>
      </c>
    </row>
    <row r="4688" spans="1:26" x14ac:dyDescent="0.3">
      <c r="A4688" s="2" t="s">
        <v>815</v>
      </c>
      <c r="B4688" s="2" t="s">
        <v>816</v>
      </c>
      <c r="C4688" s="2">
        <v>584</v>
      </c>
      <c r="D4688" s="2" t="s">
        <v>25</v>
      </c>
      <c r="E4688" s="2" t="s">
        <v>458</v>
      </c>
      <c r="F4688" s="2" t="s">
        <v>78</v>
      </c>
      <c r="G4688" s="2" t="s">
        <v>84</v>
      </c>
      <c r="H4688" s="2" t="s">
        <v>75</v>
      </c>
      <c r="I4688" s="2">
        <v>2000</v>
      </c>
      <c r="J4688" s="2">
        <v>13600</v>
      </c>
      <c r="K4688" s="2">
        <v>951</v>
      </c>
      <c r="L4688" s="2">
        <v>979.88</v>
      </c>
      <c r="M4688" s="2">
        <v>824.29</v>
      </c>
      <c r="N4688" s="2">
        <v>103.04</v>
      </c>
      <c r="O4688" s="2">
        <v>118.88</v>
      </c>
      <c r="P4688" s="2">
        <v>8948</v>
      </c>
      <c r="Q4688" s="2">
        <v>7494.86</v>
      </c>
      <c r="R4688" s="2">
        <v>8051.61</v>
      </c>
      <c r="S4688" s="2">
        <v>83.76</v>
      </c>
      <c r="T4688" s="2">
        <v>93.09</v>
      </c>
      <c r="U4688" s="2">
        <v>66.040000000000006</v>
      </c>
      <c r="V4688" s="2">
        <v>68.05</v>
      </c>
      <c r="W4688" s="2">
        <v>57.24</v>
      </c>
      <c r="X4688" s="2">
        <v>76.400000000000006</v>
      </c>
      <c r="Y4688" s="2">
        <v>63.99</v>
      </c>
      <c r="Z4688" s="2">
        <v>68.75</v>
      </c>
    </row>
    <row r="4689" spans="1:26" x14ac:dyDescent="0.3">
      <c r="A4689" s="3" t="s">
        <v>815</v>
      </c>
      <c r="B4689" s="3" t="s">
        <v>816</v>
      </c>
      <c r="C4689" s="3">
        <v>585</v>
      </c>
      <c r="D4689" s="3" t="s">
        <v>25</v>
      </c>
      <c r="E4689" s="3" t="s">
        <v>458</v>
      </c>
      <c r="F4689" s="3" t="s">
        <v>78</v>
      </c>
      <c r="G4689" s="3" t="s">
        <v>68</v>
      </c>
      <c r="H4689" s="3" t="s">
        <v>75</v>
      </c>
      <c r="I4689" s="3">
        <v>12426.8</v>
      </c>
      <c r="J4689" s="3">
        <v>67200</v>
      </c>
      <c r="K4689" s="3">
        <v>5121</v>
      </c>
      <c r="L4689" s="3">
        <v>5310.33</v>
      </c>
      <c r="M4689" s="3">
        <v>4596.03</v>
      </c>
      <c r="N4689" s="3">
        <v>103.7</v>
      </c>
      <c r="O4689" s="3">
        <v>115.54</v>
      </c>
      <c r="P4689" s="3">
        <v>44317</v>
      </c>
      <c r="Q4689" s="3">
        <v>47555.26</v>
      </c>
      <c r="R4689" s="3">
        <v>39162.31</v>
      </c>
      <c r="S4689" s="3">
        <v>107.31</v>
      </c>
      <c r="T4689" s="3">
        <v>121.43</v>
      </c>
      <c r="U4689" s="3">
        <v>53.92</v>
      </c>
      <c r="V4689" s="3">
        <v>58.95</v>
      </c>
      <c r="W4689" s="3">
        <v>55.08</v>
      </c>
      <c r="X4689" s="3">
        <v>57.38</v>
      </c>
      <c r="Y4689" s="3">
        <v>67.05</v>
      </c>
      <c r="Z4689" s="3">
        <v>57.7</v>
      </c>
    </row>
    <row r="4690" spans="1:26" x14ac:dyDescent="0.3">
      <c r="A4690" s="2" t="s">
        <v>815</v>
      </c>
      <c r="B4690" s="2" t="s">
        <v>816</v>
      </c>
      <c r="C4690" s="2">
        <v>586</v>
      </c>
      <c r="D4690" s="2" t="s">
        <v>25</v>
      </c>
      <c r="E4690" s="2" t="s">
        <v>458</v>
      </c>
      <c r="F4690" s="2" t="s">
        <v>78</v>
      </c>
      <c r="G4690" s="2" t="s">
        <v>68</v>
      </c>
      <c r="H4690" s="2" t="s">
        <v>16</v>
      </c>
      <c r="I4690" s="2">
        <v>4898.54</v>
      </c>
      <c r="J4690" s="2">
        <v>1100</v>
      </c>
      <c r="K4690" s="2">
        <v>88</v>
      </c>
      <c r="L4690" s="2">
        <v>0</v>
      </c>
      <c r="M4690" s="2">
        <v>0.18</v>
      </c>
      <c r="N4690" s="2">
        <v>0</v>
      </c>
      <c r="O4690" s="2">
        <v>0</v>
      </c>
      <c r="P4690" s="2">
        <v>743</v>
      </c>
      <c r="Q4690" s="2">
        <v>0</v>
      </c>
      <c r="R4690" s="2">
        <v>610</v>
      </c>
      <c r="S4690" s="2">
        <v>0</v>
      </c>
      <c r="T4690" s="2">
        <v>0</v>
      </c>
      <c r="U4690" s="2" t="s">
        <v>60</v>
      </c>
      <c r="V4690" s="2" t="s">
        <v>60</v>
      </c>
      <c r="W4690" s="2" t="s">
        <v>60</v>
      </c>
      <c r="X4690" s="2" t="s">
        <v>60</v>
      </c>
      <c r="Y4690" s="2" t="s">
        <v>60</v>
      </c>
      <c r="Z4690" s="2" t="s">
        <v>60</v>
      </c>
    </row>
    <row r="4691" spans="1:26" x14ac:dyDescent="0.3">
      <c r="A4691" s="3" t="s">
        <v>815</v>
      </c>
      <c r="B4691" s="3" t="s">
        <v>816</v>
      </c>
      <c r="C4691" s="3">
        <v>587</v>
      </c>
      <c r="D4691" s="3" t="s">
        <v>25</v>
      </c>
      <c r="E4691" s="3" t="s">
        <v>458</v>
      </c>
      <c r="F4691" s="3" t="s">
        <v>78</v>
      </c>
      <c r="G4691" s="3" t="s">
        <v>68</v>
      </c>
      <c r="H4691" s="3" t="s">
        <v>12</v>
      </c>
      <c r="I4691" s="3">
        <v>1610</v>
      </c>
      <c r="J4691" s="3">
        <v>2819</v>
      </c>
      <c r="K4691" s="3">
        <v>223</v>
      </c>
      <c r="L4691" s="3">
        <v>117.36</v>
      </c>
      <c r="M4691" s="3">
        <v>417.63</v>
      </c>
      <c r="N4691" s="3">
        <v>52.63</v>
      </c>
      <c r="O4691" s="3">
        <v>28.1</v>
      </c>
      <c r="P4691" s="3">
        <v>1929</v>
      </c>
      <c r="Q4691" s="3">
        <v>986.36</v>
      </c>
      <c r="R4691" s="3">
        <v>2918.2</v>
      </c>
      <c r="S4691" s="3">
        <v>51.13</v>
      </c>
      <c r="T4691" s="3">
        <v>33.799999999999997</v>
      </c>
      <c r="U4691" s="3" t="s">
        <v>60</v>
      </c>
      <c r="V4691" s="3" t="s">
        <v>60</v>
      </c>
      <c r="W4691" s="3" t="s">
        <v>60</v>
      </c>
      <c r="X4691" s="3" t="s">
        <v>60</v>
      </c>
      <c r="Y4691" s="3" t="s">
        <v>60</v>
      </c>
      <c r="Z4691" s="3" t="s">
        <v>60</v>
      </c>
    </row>
    <row r="4692" spans="1:26" x14ac:dyDescent="0.3">
      <c r="A4692" s="2" t="s">
        <v>815</v>
      </c>
      <c r="B4692" s="2" t="s">
        <v>816</v>
      </c>
      <c r="C4692" s="2">
        <v>588</v>
      </c>
      <c r="D4692" s="2" t="s">
        <v>25</v>
      </c>
      <c r="E4692" s="2" t="s">
        <v>458</v>
      </c>
      <c r="F4692" s="2" t="s">
        <v>78</v>
      </c>
      <c r="G4692" s="2" t="s">
        <v>68</v>
      </c>
      <c r="H4692" s="2" t="s">
        <v>458</v>
      </c>
      <c r="I4692" s="2">
        <v>18935.34</v>
      </c>
      <c r="J4692" s="2">
        <v>71119</v>
      </c>
      <c r="K4692" s="2">
        <v>5432</v>
      </c>
      <c r="L4692" s="2">
        <v>5427.69</v>
      </c>
      <c r="M4692" s="2">
        <v>5013.84</v>
      </c>
      <c r="N4692" s="2">
        <v>99.92</v>
      </c>
      <c r="O4692" s="2">
        <v>108.25</v>
      </c>
      <c r="P4692" s="2">
        <v>46989</v>
      </c>
      <c r="Q4692" s="2">
        <v>48541.62</v>
      </c>
      <c r="R4692" s="2">
        <v>42690.51</v>
      </c>
      <c r="S4692" s="2">
        <v>103.3</v>
      </c>
      <c r="T4692" s="2">
        <v>113.71</v>
      </c>
      <c r="U4692" s="2" t="s">
        <v>60</v>
      </c>
      <c r="V4692" s="2" t="s">
        <v>60</v>
      </c>
      <c r="W4692" s="2" t="s">
        <v>60</v>
      </c>
      <c r="X4692" s="2" t="s">
        <v>60</v>
      </c>
      <c r="Y4692" s="2" t="s">
        <v>60</v>
      </c>
      <c r="Z4692" s="2" t="s">
        <v>60</v>
      </c>
    </row>
    <row r="4693" spans="1:26" x14ac:dyDescent="0.3">
      <c r="A4693" s="3" t="s">
        <v>815</v>
      </c>
      <c r="B4693" s="3" t="s">
        <v>816</v>
      </c>
      <c r="C4693" s="3">
        <v>589</v>
      </c>
      <c r="D4693" s="3" t="s">
        <v>25</v>
      </c>
      <c r="E4693" s="3" t="s">
        <v>506</v>
      </c>
      <c r="F4693" s="3" t="s">
        <v>58</v>
      </c>
      <c r="G4693" s="3" t="s">
        <v>507</v>
      </c>
      <c r="H4693" s="3" t="s">
        <v>60</v>
      </c>
      <c r="I4693" s="3">
        <v>1700</v>
      </c>
      <c r="J4693" s="3">
        <v>9000</v>
      </c>
      <c r="K4693" s="3">
        <v>558</v>
      </c>
      <c r="L4693" s="3">
        <v>662.79</v>
      </c>
      <c r="M4693" s="3">
        <v>642</v>
      </c>
      <c r="N4693" s="3">
        <v>118.78</v>
      </c>
      <c r="O4693" s="3">
        <v>103.24</v>
      </c>
      <c r="P4693" s="3">
        <v>6110</v>
      </c>
      <c r="Q4693" s="3">
        <v>5067.41</v>
      </c>
      <c r="R4693" s="3">
        <v>4423.6099999999997</v>
      </c>
      <c r="S4693" s="3">
        <v>82.94</v>
      </c>
      <c r="T4693" s="3">
        <v>114.55</v>
      </c>
      <c r="U4693" s="3">
        <v>45.59</v>
      </c>
      <c r="V4693" s="3">
        <v>54.15</v>
      </c>
      <c r="W4693" s="3">
        <v>52.45</v>
      </c>
      <c r="X4693" s="3">
        <v>61.37</v>
      </c>
      <c r="Y4693" s="3">
        <v>50.9</v>
      </c>
      <c r="Z4693" s="3">
        <v>44.44</v>
      </c>
    </row>
    <row r="4694" spans="1:26" x14ac:dyDescent="0.3">
      <c r="A4694" s="2" t="s">
        <v>815</v>
      </c>
      <c r="B4694" s="2" t="s">
        <v>816</v>
      </c>
      <c r="C4694" s="2">
        <v>590</v>
      </c>
      <c r="D4694" s="2" t="s">
        <v>25</v>
      </c>
      <c r="E4694" s="2" t="s">
        <v>506</v>
      </c>
      <c r="F4694" s="2" t="s">
        <v>58</v>
      </c>
      <c r="G4694" s="2" t="s">
        <v>508</v>
      </c>
      <c r="H4694" s="2" t="s">
        <v>60</v>
      </c>
      <c r="I4694" s="2">
        <v>1720</v>
      </c>
      <c r="J4694" s="2">
        <v>8500</v>
      </c>
      <c r="K4694" s="2">
        <v>660</v>
      </c>
      <c r="L4694" s="2">
        <v>552.63</v>
      </c>
      <c r="M4694" s="2">
        <v>540.77</v>
      </c>
      <c r="N4694" s="2">
        <v>83.73</v>
      </c>
      <c r="O4694" s="2">
        <v>102.19</v>
      </c>
      <c r="P4694" s="2">
        <v>5967</v>
      </c>
      <c r="Q4694" s="2">
        <v>4764.5</v>
      </c>
      <c r="R4694" s="2">
        <v>3741.95</v>
      </c>
      <c r="S4694" s="2">
        <v>79.849999999999994</v>
      </c>
      <c r="T4694" s="2">
        <v>127.33</v>
      </c>
      <c r="U4694" s="2">
        <v>53.29</v>
      </c>
      <c r="V4694" s="2">
        <v>44.62</v>
      </c>
      <c r="W4694" s="2">
        <v>43.67</v>
      </c>
      <c r="X4694" s="2">
        <v>59.24</v>
      </c>
      <c r="Y4694" s="2">
        <v>47.3</v>
      </c>
      <c r="Z4694" s="2">
        <v>37.15</v>
      </c>
    </row>
    <row r="4695" spans="1:26" x14ac:dyDescent="0.3">
      <c r="A4695" s="3" t="s">
        <v>815</v>
      </c>
      <c r="B4695" s="3" t="s">
        <v>816</v>
      </c>
      <c r="C4695" s="3">
        <v>591</v>
      </c>
      <c r="D4695" s="3" t="s">
        <v>25</v>
      </c>
      <c r="E4695" s="3" t="s">
        <v>506</v>
      </c>
      <c r="F4695" s="3" t="s">
        <v>58</v>
      </c>
      <c r="G4695" s="3" t="s">
        <v>509</v>
      </c>
      <c r="H4695" s="3" t="s">
        <v>74</v>
      </c>
      <c r="I4695" s="3">
        <v>3420</v>
      </c>
      <c r="J4695" s="3">
        <v>17500</v>
      </c>
      <c r="K4695" s="3">
        <v>1218</v>
      </c>
      <c r="L4695" s="3">
        <v>1215.42</v>
      </c>
      <c r="M4695" s="3">
        <v>1182.77</v>
      </c>
      <c r="N4695" s="3">
        <v>99.79</v>
      </c>
      <c r="O4695" s="3">
        <v>102.76</v>
      </c>
      <c r="P4695" s="3">
        <v>12077</v>
      </c>
      <c r="Q4695" s="3">
        <v>9831.91</v>
      </c>
      <c r="R4695" s="3">
        <v>8165.56</v>
      </c>
      <c r="S4695" s="3">
        <v>81.41</v>
      </c>
      <c r="T4695" s="3">
        <v>120.41</v>
      </c>
      <c r="U4695" s="3">
        <v>49.46</v>
      </c>
      <c r="V4695" s="3">
        <v>49.36</v>
      </c>
      <c r="W4695" s="3">
        <v>48.03</v>
      </c>
      <c r="X4695" s="3">
        <v>60.3</v>
      </c>
      <c r="Y4695" s="3">
        <v>49.09</v>
      </c>
      <c r="Z4695" s="3">
        <v>40.770000000000003</v>
      </c>
    </row>
    <row r="4696" spans="1:26" x14ac:dyDescent="0.3">
      <c r="A4696" s="2" t="s">
        <v>815</v>
      </c>
      <c r="B4696" s="2" t="s">
        <v>816</v>
      </c>
      <c r="C4696" s="2">
        <v>592</v>
      </c>
      <c r="D4696" s="2" t="s">
        <v>25</v>
      </c>
      <c r="E4696" s="2" t="s">
        <v>506</v>
      </c>
      <c r="F4696" s="2" t="s">
        <v>58</v>
      </c>
      <c r="G4696" s="2" t="s">
        <v>510</v>
      </c>
      <c r="H4696" s="2" t="s">
        <v>60</v>
      </c>
      <c r="I4696" s="2">
        <v>1600</v>
      </c>
      <c r="J4696" s="2">
        <v>6000</v>
      </c>
      <c r="K4696" s="2">
        <v>500</v>
      </c>
      <c r="L4696" s="2">
        <v>420.97</v>
      </c>
      <c r="M4696" s="2">
        <v>293.38</v>
      </c>
      <c r="N4696" s="2">
        <v>84.19</v>
      </c>
      <c r="O4696" s="2">
        <v>143.49</v>
      </c>
      <c r="P4696" s="2">
        <v>4117</v>
      </c>
      <c r="Q4696" s="2">
        <v>4340.2</v>
      </c>
      <c r="R4696" s="2">
        <v>2821.22</v>
      </c>
      <c r="S4696" s="2">
        <v>105.42</v>
      </c>
      <c r="T4696" s="2">
        <v>153.84</v>
      </c>
      <c r="U4696" s="2">
        <v>43.4</v>
      </c>
      <c r="V4696" s="2">
        <v>36.54</v>
      </c>
      <c r="W4696" s="2">
        <v>25.47</v>
      </c>
      <c r="X4696" s="2">
        <v>43.94</v>
      </c>
      <c r="Y4696" s="2">
        <v>46.32</v>
      </c>
      <c r="Z4696" s="2">
        <v>30.11</v>
      </c>
    </row>
    <row r="4697" spans="1:26" x14ac:dyDescent="0.3">
      <c r="A4697" s="3" t="s">
        <v>815</v>
      </c>
      <c r="B4697" s="3" t="s">
        <v>816</v>
      </c>
      <c r="C4697" s="3">
        <v>593</v>
      </c>
      <c r="D4697" s="3" t="s">
        <v>25</v>
      </c>
      <c r="E4697" s="3" t="s">
        <v>506</v>
      </c>
      <c r="F4697" s="3" t="s">
        <v>58</v>
      </c>
      <c r="G4697" s="3" t="s">
        <v>511</v>
      </c>
      <c r="H4697" s="3" t="s">
        <v>74</v>
      </c>
      <c r="I4697" s="3">
        <v>1600</v>
      </c>
      <c r="J4697" s="3">
        <v>6000</v>
      </c>
      <c r="K4697" s="3">
        <v>500</v>
      </c>
      <c r="L4697" s="3">
        <v>420.97</v>
      </c>
      <c r="M4697" s="3">
        <v>293.38</v>
      </c>
      <c r="N4697" s="3">
        <v>84.19</v>
      </c>
      <c r="O4697" s="3">
        <v>143.49</v>
      </c>
      <c r="P4697" s="3">
        <v>4117</v>
      </c>
      <c r="Q4697" s="3">
        <v>4340.2</v>
      </c>
      <c r="R4697" s="3">
        <v>2821.22</v>
      </c>
      <c r="S4697" s="3">
        <v>105.42</v>
      </c>
      <c r="T4697" s="3">
        <v>153.84</v>
      </c>
      <c r="U4697" s="3">
        <v>43.4</v>
      </c>
      <c r="V4697" s="3">
        <v>36.54</v>
      </c>
      <c r="W4697" s="3">
        <v>25.47</v>
      </c>
      <c r="X4697" s="3">
        <v>43.94</v>
      </c>
      <c r="Y4697" s="3">
        <v>46.32</v>
      </c>
      <c r="Z4697" s="3">
        <v>30.11</v>
      </c>
    </row>
    <row r="4698" spans="1:26" x14ac:dyDescent="0.3">
      <c r="A4698" s="2" t="s">
        <v>815</v>
      </c>
      <c r="B4698" s="2" t="s">
        <v>816</v>
      </c>
      <c r="C4698" s="2">
        <v>594</v>
      </c>
      <c r="D4698" s="2" t="s">
        <v>25</v>
      </c>
      <c r="E4698" s="2" t="s">
        <v>506</v>
      </c>
      <c r="F4698" s="2" t="s">
        <v>58</v>
      </c>
      <c r="G4698" s="2" t="s">
        <v>58</v>
      </c>
      <c r="H4698" s="2" t="s">
        <v>75</v>
      </c>
      <c r="I4698" s="2">
        <v>5020</v>
      </c>
      <c r="J4698" s="2">
        <v>23500</v>
      </c>
      <c r="K4698" s="2">
        <v>1718</v>
      </c>
      <c r="L4698" s="2">
        <v>1636.39</v>
      </c>
      <c r="M4698" s="2">
        <v>1476.15</v>
      </c>
      <c r="N4698" s="2">
        <v>95.25</v>
      </c>
      <c r="O4698" s="2">
        <v>110.86</v>
      </c>
      <c r="P4698" s="2">
        <v>16194</v>
      </c>
      <c r="Q4698" s="2">
        <v>14172.11</v>
      </c>
      <c r="R4698" s="2">
        <v>10986.78</v>
      </c>
      <c r="S4698" s="2">
        <v>87.51</v>
      </c>
      <c r="T4698" s="2">
        <v>128.99</v>
      </c>
      <c r="U4698" s="2">
        <v>47.53</v>
      </c>
      <c r="V4698" s="2">
        <v>45.27</v>
      </c>
      <c r="W4698" s="2">
        <v>40.840000000000003</v>
      </c>
      <c r="X4698" s="2">
        <v>55.09</v>
      </c>
      <c r="Y4698" s="2">
        <v>48.21</v>
      </c>
      <c r="Z4698" s="2">
        <v>37.369999999999997</v>
      </c>
    </row>
    <row r="4699" spans="1:26" x14ac:dyDescent="0.3">
      <c r="A4699" s="3" t="s">
        <v>815</v>
      </c>
      <c r="B4699" s="3" t="s">
        <v>816</v>
      </c>
      <c r="C4699" s="3">
        <v>595</v>
      </c>
      <c r="D4699" s="3" t="s">
        <v>25</v>
      </c>
      <c r="E4699" s="3" t="s">
        <v>506</v>
      </c>
      <c r="F4699" s="3" t="s">
        <v>58</v>
      </c>
      <c r="G4699" s="3" t="s">
        <v>512</v>
      </c>
      <c r="H4699" s="3" t="s">
        <v>60</v>
      </c>
      <c r="I4699" s="3">
        <v>0</v>
      </c>
      <c r="J4699" s="3">
        <v>500</v>
      </c>
      <c r="K4699" s="3">
        <v>41</v>
      </c>
      <c r="L4699" s="3">
        <v>0</v>
      </c>
      <c r="M4699" s="3">
        <v>0</v>
      </c>
      <c r="N4699" s="3">
        <v>0</v>
      </c>
      <c r="O4699" s="3">
        <v>0</v>
      </c>
      <c r="P4699" s="3">
        <v>333</v>
      </c>
      <c r="Q4699" s="3">
        <v>0</v>
      </c>
      <c r="R4699" s="3">
        <v>0</v>
      </c>
      <c r="S4699" s="3">
        <v>0</v>
      </c>
      <c r="T4699" s="3">
        <v>0</v>
      </c>
      <c r="U4699" s="3" t="s">
        <v>60</v>
      </c>
      <c r="V4699" s="3" t="s">
        <v>60</v>
      </c>
      <c r="W4699" s="3" t="s">
        <v>60</v>
      </c>
      <c r="X4699" s="3" t="s">
        <v>60</v>
      </c>
      <c r="Y4699" s="3" t="s">
        <v>60</v>
      </c>
      <c r="Z4699" s="3" t="s">
        <v>60</v>
      </c>
    </row>
    <row r="4700" spans="1:26" x14ac:dyDescent="0.3">
      <c r="A4700" s="2" t="s">
        <v>815</v>
      </c>
      <c r="B4700" s="2" t="s">
        <v>816</v>
      </c>
      <c r="C4700" s="2">
        <v>596</v>
      </c>
      <c r="D4700" s="2" t="s">
        <v>25</v>
      </c>
      <c r="E4700" s="2" t="s">
        <v>506</v>
      </c>
      <c r="F4700" s="2" t="s">
        <v>58</v>
      </c>
      <c r="G4700" s="2" t="s">
        <v>509</v>
      </c>
      <c r="H4700" s="2" t="s">
        <v>16</v>
      </c>
      <c r="I4700" s="2">
        <v>0</v>
      </c>
      <c r="J4700" s="2">
        <v>500</v>
      </c>
      <c r="K4700" s="2">
        <v>41</v>
      </c>
      <c r="L4700" s="2">
        <v>0</v>
      </c>
      <c r="M4700" s="2">
        <v>0</v>
      </c>
      <c r="N4700" s="2">
        <v>0</v>
      </c>
      <c r="O4700" s="2">
        <v>0</v>
      </c>
      <c r="P4700" s="2">
        <v>333</v>
      </c>
      <c r="Q4700" s="2">
        <v>0</v>
      </c>
      <c r="R4700" s="2">
        <v>0</v>
      </c>
      <c r="S4700" s="2">
        <v>0</v>
      </c>
      <c r="T4700" s="2">
        <v>0</v>
      </c>
      <c r="U4700" s="2" t="s">
        <v>60</v>
      </c>
      <c r="V4700" s="2" t="s">
        <v>60</v>
      </c>
      <c r="W4700" s="2" t="s">
        <v>60</v>
      </c>
      <c r="X4700" s="2" t="s">
        <v>60</v>
      </c>
      <c r="Y4700" s="2" t="s">
        <v>60</v>
      </c>
      <c r="Z4700" s="2" t="s">
        <v>60</v>
      </c>
    </row>
    <row r="4701" spans="1:26" x14ac:dyDescent="0.3">
      <c r="A4701" s="3" t="s">
        <v>815</v>
      </c>
      <c r="B4701" s="3" t="s">
        <v>816</v>
      </c>
      <c r="C4701" s="3">
        <v>597</v>
      </c>
      <c r="D4701" s="3" t="s">
        <v>25</v>
      </c>
      <c r="E4701" s="3" t="s">
        <v>506</v>
      </c>
      <c r="F4701" s="3" t="s">
        <v>58</v>
      </c>
      <c r="G4701" s="3" t="s">
        <v>58</v>
      </c>
      <c r="H4701" s="3" t="s">
        <v>16</v>
      </c>
      <c r="I4701" s="3">
        <v>0</v>
      </c>
      <c r="J4701" s="3">
        <v>500</v>
      </c>
      <c r="K4701" s="3">
        <v>41</v>
      </c>
      <c r="L4701" s="3">
        <v>0</v>
      </c>
      <c r="M4701" s="3">
        <v>0</v>
      </c>
      <c r="N4701" s="3">
        <v>0</v>
      </c>
      <c r="O4701" s="3">
        <v>0</v>
      </c>
      <c r="P4701" s="3">
        <v>333</v>
      </c>
      <c r="Q4701" s="3">
        <v>0</v>
      </c>
      <c r="R4701" s="3">
        <v>0</v>
      </c>
      <c r="S4701" s="3">
        <v>0</v>
      </c>
      <c r="T4701" s="3">
        <v>0</v>
      </c>
      <c r="U4701" s="3" t="s">
        <v>60</v>
      </c>
      <c r="V4701" s="3" t="s">
        <v>60</v>
      </c>
      <c r="W4701" s="3" t="s">
        <v>60</v>
      </c>
      <c r="X4701" s="3" t="s">
        <v>60</v>
      </c>
      <c r="Y4701" s="3" t="s">
        <v>60</v>
      </c>
      <c r="Z4701" s="3" t="s">
        <v>60</v>
      </c>
    </row>
    <row r="4702" spans="1:26" x14ac:dyDescent="0.3">
      <c r="A4702" s="2" t="s">
        <v>815</v>
      </c>
      <c r="B4702" s="2" t="s">
        <v>816</v>
      </c>
      <c r="C4702" s="2">
        <v>598</v>
      </c>
      <c r="D4702" s="2" t="s">
        <v>25</v>
      </c>
      <c r="E4702" s="2" t="s">
        <v>506</v>
      </c>
      <c r="F4702" s="2" t="s">
        <v>58</v>
      </c>
      <c r="G4702" s="2" t="s">
        <v>513</v>
      </c>
      <c r="H4702" s="2" t="s">
        <v>60</v>
      </c>
      <c r="I4702" s="2">
        <v>36</v>
      </c>
      <c r="J4702" s="2">
        <v>79</v>
      </c>
      <c r="K4702" s="2">
        <v>10</v>
      </c>
      <c r="L4702" s="2">
        <v>11.85</v>
      </c>
      <c r="M4702" s="2">
        <v>8.3699999999999992</v>
      </c>
      <c r="N4702" s="2">
        <v>118.5</v>
      </c>
      <c r="O4702" s="2">
        <v>141.58000000000001</v>
      </c>
      <c r="P4702" s="2">
        <v>52</v>
      </c>
      <c r="Q4702" s="2">
        <v>52.17</v>
      </c>
      <c r="R4702" s="2">
        <v>57.42</v>
      </c>
      <c r="S4702" s="2">
        <v>100.33</v>
      </c>
      <c r="T4702" s="2">
        <v>90.86</v>
      </c>
      <c r="U4702" s="2" t="s">
        <v>60</v>
      </c>
      <c r="V4702" s="2" t="s">
        <v>60</v>
      </c>
      <c r="W4702" s="2" t="s">
        <v>60</v>
      </c>
      <c r="X4702" s="2" t="s">
        <v>60</v>
      </c>
      <c r="Y4702" s="2" t="s">
        <v>60</v>
      </c>
      <c r="Z4702" s="2" t="s">
        <v>60</v>
      </c>
    </row>
    <row r="4703" spans="1:26" x14ac:dyDescent="0.3">
      <c r="A4703" s="3" t="s">
        <v>815</v>
      </c>
      <c r="B4703" s="3" t="s">
        <v>816</v>
      </c>
      <c r="C4703" s="3">
        <v>599</v>
      </c>
      <c r="D4703" s="3" t="s">
        <v>25</v>
      </c>
      <c r="E4703" s="3" t="s">
        <v>506</v>
      </c>
      <c r="F4703" s="3" t="s">
        <v>58</v>
      </c>
      <c r="G4703" s="3" t="s">
        <v>514</v>
      </c>
      <c r="H4703" s="3" t="s">
        <v>60</v>
      </c>
      <c r="I4703" s="3">
        <v>36</v>
      </c>
      <c r="J4703" s="3">
        <v>81</v>
      </c>
      <c r="K4703" s="3">
        <v>10</v>
      </c>
      <c r="L4703" s="3">
        <v>7.36</v>
      </c>
      <c r="M4703" s="3">
        <v>4.3099999999999996</v>
      </c>
      <c r="N4703" s="3">
        <v>73.599999999999994</v>
      </c>
      <c r="O4703" s="3">
        <v>170.77</v>
      </c>
      <c r="P4703" s="3">
        <v>52</v>
      </c>
      <c r="Q4703" s="3">
        <v>31.55</v>
      </c>
      <c r="R4703" s="3">
        <v>66.03</v>
      </c>
      <c r="S4703" s="3">
        <v>60.67</v>
      </c>
      <c r="T4703" s="3">
        <v>47.78</v>
      </c>
      <c r="U4703" s="3" t="s">
        <v>60</v>
      </c>
      <c r="V4703" s="3" t="s">
        <v>60</v>
      </c>
      <c r="W4703" s="3" t="s">
        <v>60</v>
      </c>
      <c r="X4703" s="3" t="s">
        <v>60</v>
      </c>
      <c r="Y4703" s="3" t="s">
        <v>60</v>
      </c>
      <c r="Z4703" s="3" t="s">
        <v>60</v>
      </c>
    </row>
    <row r="4704" spans="1:26" x14ac:dyDescent="0.3">
      <c r="A4704" s="2" t="s">
        <v>815</v>
      </c>
      <c r="B4704" s="2" t="s">
        <v>816</v>
      </c>
      <c r="C4704" s="2">
        <v>600</v>
      </c>
      <c r="D4704" s="2" t="s">
        <v>25</v>
      </c>
      <c r="E4704" s="2" t="s">
        <v>506</v>
      </c>
      <c r="F4704" s="2" t="s">
        <v>58</v>
      </c>
      <c r="G4704" s="2" t="s">
        <v>461</v>
      </c>
      <c r="H4704" s="2" t="s">
        <v>12</v>
      </c>
      <c r="I4704" s="2">
        <v>72</v>
      </c>
      <c r="J4704" s="2">
        <v>160</v>
      </c>
      <c r="K4704" s="2">
        <v>20</v>
      </c>
      <c r="L4704" s="2">
        <v>19.21</v>
      </c>
      <c r="M4704" s="2">
        <v>12.68</v>
      </c>
      <c r="N4704" s="2">
        <v>96.05</v>
      </c>
      <c r="O4704" s="2">
        <v>151.5</v>
      </c>
      <c r="P4704" s="2">
        <v>104</v>
      </c>
      <c r="Q4704" s="2">
        <v>83.72</v>
      </c>
      <c r="R4704" s="2">
        <v>123.45</v>
      </c>
      <c r="S4704" s="2">
        <v>80.5</v>
      </c>
      <c r="T4704" s="2">
        <v>67.819999999999993</v>
      </c>
      <c r="U4704" s="2" t="s">
        <v>60</v>
      </c>
      <c r="V4704" s="2" t="s">
        <v>60</v>
      </c>
      <c r="W4704" s="2" t="s">
        <v>60</v>
      </c>
      <c r="X4704" s="2" t="s">
        <v>60</v>
      </c>
      <c r="Y4704" s="2" t="s">
        <v>60</v>
      </c>
      <c r="Z4704" s="2" t="s">
        <v>60</v>
      </c>
    </row>
    <row r="4705" spans="1:26" x14ac:dyDescent="0.3">
      <c r="A4705" s="3" t="s">
        <v>815</v>
      </c>
      <c r="B4705" s="3" t="s">
        <v>816</v>
      </c>
      <c r="C4705" s="3">
        <v>601</v>
      </c>
      <c r="D4705" s="3" t="s">
        <v>25</v>
      </c>
      <c r="E4705" s="3" t="s">
        <v>506</v>
      </c>
      <c r="F4705" s="3" t="s">
        <v>58</v>
      </c>
      <c r="G4705" s="3" t="s">
        <v>515</v>
      </c>
      <c r="H4705" s="3" t="s">
        <v>60</v>
      </c>
      <c r="I4705" s="3">
        <v>290</v>
      </c>
      <c r="J4705" s="3">
        <v>510</v>
      </c>
      <c r="K4705" s="3">
        <v>30</v>
      </c>
      <c r="L4705" s="3">
        <v>34.79</v>
      </c>
      <c r="M4705" s="3">
        <v>7.06</v>
      </c>
      <c r="N4705" s="3">
        <v>115.97</v>
      </c>
      <c r="O4705" s="3">
        <v>492.78</v>
      </c>
      <c r="P4705" s="3">
        <v>432</v>
      </c>
      <c r="Q4705" s="3">
        <v>233.95</v>
      </c>
      <c r="R4705" s="3">
        <v>522.64</v>
      </c>
      <c r="S4705" s="3">
        <v>54.16</v>
      </c>
      <c r="T4705" s="3">
        <v>44.76</v>
      </c>
      <c r="U4705" s="3" t="s">
        <v>60</v>
      </c>
      <c r="V4705" s="3" t="s">
        <v>60</v>
      </c>
      <c r="W4705" s="3" t="s">
        <v>60</v>
      </c>
      <c r="X4705" s="3" t="s">
        <v>60</v>
      </c>
      <c r="Y4705" s="3" t="s">
        <v>60</v>
      </c>
      <c r="Z4705" s="3" t="s">
        <v>60</v>
      </c>
    </row>
    <row r="4706" spans="1:26" x14ac:dyDescent="0.3">
      <c r="A4706" s="2" t="s">
        <v>815</v>
      </c>
      <c r="B4706" s="2" t="s">
        <v>816</v>
      </c>
      <c r="C4706" s="2">
        <v>602</v>
      </c>
      <c r="D4706" s="2" t="s">
        <v>25</v>
      </c>
      <c r="E4706" s="2" t="s">
        <v>506</v>
      </c>
      <c r="F4706" s="2" t="s">
        <v>58</v>
      </c>
      <c r="G4706" s="2" t="s">
        <v>516</v>
      </c>
      <c r="H4706" s="2" t="s">
        <v>60</v>
      </c>
      <c r="I4706" s="2">
        <v>26</v>
      </c>
      <c r="J4706" s="2">
        <v>60</v>
      </c>
      <c r="K4706" s="2">
        <v>7</v>
      </c>
      <c r="L4706" s="2">
        <v>1.75</v>
      </c>
      <c r="M4706" s="2">
        <v>6.26</v>
      </c>
      <c r="N4706" s="2">
        <v>25</v>
      </c>
      <c r="O4706" s="2">
        <v>27.96</v>
      </c>
      <c r="P4706" s="2">
        <v>40</v>
      </c>
      <c r="Q4706" s="2">
        <v>20.85</v>
      </c>
      <c r="R4706" s="2">
        <v>73.959999999999994</v>
      </c>
      <c r="S4706" s="2">
        <v>52.13</v>
      </c>
      <c r="T4706" s="2">
        <v>28.19</v>
      </c>
      <c r="U4706" s="2" t="s">
        <v>60</v>
      </c>
      <c r="V4706" s="2" t="s">
        <v>60</v>
      </c>
      <c r="W4706" s="2" t="s">
        <v>60</v>
      </c>
      <c r="X4706" s="2" t="s">
        <v>60</v>
      </c>
      <c r="Y4706" s="2" t="s">
        <v>60</v>
      </c>
      <c r="Z4706" s="2" t="s">
        <v>60</v>
      </c>
    </row>
    <row r="4707" spans="1:26" x14ac:dyDescent="0.3">
      <c r="A4707" s="3" t="s">
        <v>815</v>
      </c>
      <c r="B4707" s="3" t="s">
        <v>816</v>
      </c>
      <c r="C4707" s="3">
        <v>603</v>
      </c>
      <c r="D4707" s="3" t="s">
        <v>25</v>
      </c>
      <c r="E4707" s="3" t="s">
        <v>506</v>
      </c>
      <c r="F4707" s="3" t="s">
        <v>58</v>
      </c>
      <c r="G4707" s="3" t="s">
        <v>517</v>
      </c>
      <c r="H4707" s="3" t="s">
        <v>60</v>
      </c>
      <c r="I4707" s="3">
        <v>240</v>
      </c>
      <c r="J4707" s="3">
        <v>548</v>
      </c>
      <c r="K4707" s="3">
        <v>35</v>
      </c>
      <c r="L4707" s="3">
        <v>15.98</v>
      </c>
      <c r="M4707" s="3">
        <v>46.32</v>
      </c>
      <c r="N4707" s="3">
        <v>45.66</v>
      </c>
      <c r="O4707" s="3">
        <v>34.5</v>
      </c>
      <c r="P4707" s="3">
        <v>370</v>
      </c>
      <c r="Q4707" s="3">
        <v>265.26</v>
      </c>
      <c r="R4707" s="3">
        <v>381.18</v>
      </c>
      <c r="S4707" s="3">
        <v>71.69</v>
      </c>
      <c r="T4707" s="3">
        <v>69.59</v>
      </c>
      <c r="U4707" s="3" t="s">
        <v>60</v>
      </c>
      <c r="V4707" s="3" t="s">
        <v>60</v>
      </c>
      <c r="W4707" s="3" t="s">
        <v>60</v>
      </c>
      <c r="X4707" s="3" t="s">
        <v>60</v>
      </c>
      <c r="Y4707" s="3" t="s">
        <v>60</v>
      </c>
      <c r="Z4707" s="3" t="s">
        <v>60</v>
      </c>
    </row>
    <row r="4708" spans="1:26" x14ac:dyDescent="0.3">
      <c r="A4708" s="2" t="s">
        <v>815</v>
      </c>
      <c r="B4708" s="2" t="s">
        <v>816</v>
      </c>
      <c r="C4708" s="2">
        <v>604</v>
      </c>
      <c r="D4708" s="2" t="s">
        <v>25</v>
      </c>
      <c r="E4708" s="2" t="s">
        <v>506</v>
      </c>
      <c r="F4708" s="2" t="s">
        <v>58</v>
      </c>
      <c r="G4708" s="2" t="s">
        <v>518</v>
      </c>
      <c r="H4708" s="2" t="s">
        <v>60</v>
      </c>
      <c r="I4708" s="2">
        <v>32</v>
      </c>
      <c r="J4708" s="2">
        <v>86</v>
      </c>
      <c r="K4708" s="2">
        <v>10</v>
      </c>
      <c r="L4708" s="2">
        <v>0</v>
      </c>
      <c r="M4708" s="2">
        <v>11.48</v>
      </c>
      <c r="N4708" s="2">
        <v>0</v>
      </c>
      <c r="O4708" s="2">
        <v>0</v>
      </c>
      <c r="P4708" s="2">
        <v>54</v>
      </c>
      <c r="Q4708" s="2">
        <v>26.06</v>
      </c>
      <c r="R4708" s="2">
        <v>50.09</v>
      </c>
      <c r="S4708" s="2">
        <v>48.26</v>
      </c>
      <c r="T4708" s="2">
        <v>52.03</v>
      </c>
      <c r="U4708" s="2" t="s">
        <v>60</v>
      </c>
      <c r="V4708" s="2" t="s">
        <v>60</v>
      </c>
      <c r="W4708" s="2" t="s">
        <v>60</v>
      </c>
      <c r="X4708" s="2" t="s">
        <v>60</v>
      </c>
      <c r="Y4708" s="2" t="s">
        <v>60</v>
      </c>
      <c r="Z4708" s="2" t="s">
        <v>60</v>
      </c>
    </row>
    <row r="4709" spans="1:26" x14ac:dyDescent="0.3">
      <c r="A4709" s="3" t="s">
        <v>815</v>
      </c>
      <c r="B4709" s="3" t="s">
        <v>816</v>
      </c>
      <c r="C4709" s="3">
        <v>605</v>
      </c>
      <c r="D4709" s="3" t="s">
        <v>25</v>
      </c>
      <c r="E4709" s="3" t="s">
        <v>506</v>
      </c>
      <c r="F4709" s="3" t="s">
        <v>58</v>
      </c>
      <c r="G4709" s="3" t="s">
        <v>519</v>
      </c>
      <c r="H4709" s="3" t="s">
        <v>60</v>
      </c>
      <c r="I4709" s="3">
        <v>139.19999999999999</v>
      </c>
      <c r="J4709" s="3">
        <v>350</v>
      </c>
      <c r="K4709" s="3">
        <v>25</v>
      </c>
      <c r="L4709" s="3">
        <v>19.940000000000001</v>
      </c>
      <c r="M4709" s="3">
        <v>41.83</v>
      </c>
      <c r="N4709" s="3">
        <v>79.760000000000005</v>
      </c>
      <c r="O4709" s="3">
        <v>47.67</v>
      </c>
      <c r="P4709" s="3">
        <v>245</v>
      </c>
      <c r="Q4709" s="3">
        <v>255.07</v>
      </c>
      <c r="R4709" s="3">
        <v>387.72</v>
      </c>
      <c r="S4709" s="3">
        <v>104.11</v>
      </c>
      <c r="T4709" s="3">
        <v>65.790000000000006</v>
      </c>
      <c r="U4709" s="3" t="s">
        <v>60</v>
      </c>
      <c r="V4709" s="3" t="s">
        <v>60</v>
      </c>
      <c r="W4709" s="3" t="s">
        <v>60</v>
      </c>
      <c r="X4709" s="3" t="s">
        <v>60</v>
      </c>
      <c r="Y4709" s="3" t="s">
        <v>60</v>
      </c>
      <c r="Z4709" s="3" t="s">
        <v>60</v>
      </c>
    </row>
    <row r="4710" spans="1:26" x14ac:dyDescent="0.3">
      <c r="A4710" s="2" t="s">
        <v>815</v>
      </c>
      <c r="B4710" s="2" t="s">
        <v>816</v>
      </c>
      <c r="C4710" s="2">
        <v>606</v>
      </c>
      <c r="D4710" s="2" t="s">
        <v>25</v>
      </c>
      <c r="E4710" s="2" t="s">
        <v>506</v>
      </c>
      <c r="F4710" s="2" t="s">
        <v>58</v>
      </c>
      <c r="G4710" s="2" t="s">
        <v>520</v>
      </c>
      <c r="H4710" s="2" t="s">
        <v>60</v>
      </c>
      <c r="I4710" s="2">
        <v>150</v>
      </c>
      <c r="J4710" s="2">
        <v>400</v>
      </c>
      <c r="K4710" s="2">
        <v>25</v>
      </c>
      <c r="L4710" s="2">
        <v>6.73</v>
      </c>
      <c r="M4710" s="2">
        <v>19.21</v>
      </c>
      <c r="N4710" s="2">
        <v>26.92</v>
      </c>
      <c r="O4710" s="2">
        <v>35.03</v>
      </c>
      <c r="P4710" s="2">
        <v>301</v>
      </c>
      <c r="Q4710" s="2">
        <v>237.37</v>
      </c>
      <c r="R4710" s="2">
        <v>291.88</v>
      </c>
      <c r="S4710" s="2">
        <v>78.86</v>
      </c>
      <c r="T4710" s="2">
        <v>81.319999999999993</v>
      </c>
      <c r="U4710" s="2" t="s">
        <v>60</v>
      </c>
      <c r="V4710" s="2" t="s">
        <v>60</v>
      </c>
      <c r="W4710" s="2" t="s">
        <v>60</v>
      </c>
      <c r="X4710" s="2" t="s">
        <v>60</v>
      </c>
      <c r="Y4710" s="2" t="s">
        <v>60</v>
      </c>
      <c r="Z4710" s="2" t="s">
        <v>60</v>
      </c>
    </row>
    <row r="4711" spans="1:26" x14ac:dyDescent="0.3">
      <c r="A4711" s="3" t="s">
        <v>815</v>
      </c>
      <c r="B4711" s="3" t="s">
        <v>816</v>
      </c>
      <c r="C4711" s="3">
        <v>607</v>
      </c>
      <c r="D4711" s="3" t="s">
        <v>25</v>
      </c>
      <c r="E4711" s="3" t="s">
        <v>506</v>
      </c>
      <c r="F4711" s="3" t="s">
        <v>58</v>
      </c>
      <c r="G4711" s="3" t="s">
        <v>521</v>
      </c>
      <c r="H4711" s="3" t="s">
        <v>60</v>
      </c>
      <c r="I4711" s="3">
        <v>900</v>
      </c>
      <c r="J4711" s="3">
        <v>3000</v>
      </c>
      <c r="K4711" s="3">
        <v>230</v>
      </c>
      <c r="L4711" s="3">
        <v>58</v>
      </c>
      <c r="M4711" s="3">
        <v>220.06</v>
      </c>
      <c r="N4711" s="3">
        <v>25.22</v>
      </c>
      <c r="O4711" s="3">
        <v>26.36</v>
      </c>
      <c r="P4711" s="3">
        <v>2035</v>
      </c>
      <c r="Q4711" s="3">
        <v>1948.46</v>
      </c>
      <c r="R4711" s="3">
        <v>2004.69</v>
      </c>
      <c r="S4711" s="3">
        <v>95.75</v>
      </c>
      <c r="T4711" s="3">
        <v>97.2</v>
      </c>
      <c r="U4711" s="3" t="s">
        <v>60</v>
      </c>
      <c r="V4711" s="3" t="s">
        <v>60</v>
      </c>
      <c r="W4711" s="3" t="s">
        <v>60</v>
      </c>
      <c r="X4711" s="3" t="s">
        <v>60</v>
      </c>
      <c r="Y4711" s="3" t="s">
        <v>60</v>
      </c>
      <c r="Z4711" s="3" t="s">
        <v>60</v>
      </c>
    </row>
    <row r="4712" spans="1:26" x14ac:dyDescent="0.3">
      <c r="A4712" s="2" t="s">
        <v>815</v>
      </c>
      <c r="B4712" s="2" t="s">
        <v>816</v>
      </c>
      <c r="C4712" s="2">
        <v>608</v>
      </c>
      <c r="D4712" s="2" t="s">
        <v>25</v>
      </c>
      <c r="E4712" s="2" t="s">
        <v>506</v>
      </c>
      <c r="F4712" s="2" t="s">
        <v>58</v>
      </c>
      <c r="G4712" s="2" t="s">
        <v>522</v>
      </c>
      <c r="H4712" s="2" t="s">
        <v>60</v>
      </c>
      <c r="I4712" s="2">
        <v>100</v>
      </c>
      <c r="J4712" s="2">
        <v>406</v>
      </c>
      <c r="K4712" s="2">
        <v>36</v>
      </c>
      <c r="L4712" s="2">
        <v>9.27</v>
      </c>
      <c r="M4712" s="2">
        <v>34.590000000000003</v>
      </c>
      <c r="N4712" s="2">
        <v>25.75</v>
      </c>
      <c r="O4712" s="2">
        <v>26.8</v>
      </c>
      <c r="P4712" s="2">
        <v>198</v>
      </c>
      <c r="Q4712" s="2">
        <v>305.01</v>
      </c>
      <c r="R4712" s="2">
        <v>206.92</v>
      </c>
      <c r="S4712" s="2">
        <v>154.05000000000001</v>
      </c>
      <c r="T4712" s="2">
        <v>147.4</v>
      </c>
      <c r="U4712" s="2" t="s">
        <v>60</v>
      </c>
      <c r="V4712" s="2" t="s">
        <v>60</v>
      </c>
      <c r="W4712" s="2" t="s">
        <v>60</v>
      </c>
      <c r="X4712" s="2" t="s">
        <v>60</v>
      </c>
      <c r="Y4712" s="2" t="s">
        <v>60</v>
      </c>
      <c r="Z4712" s="2" t="s">
        <v>60</v>
      </c>
    </row>
    <row r="4713" spans="1:26" x14ac:dyDescent="0.3">
      <c r="A4713" s="3" t="s">
        <v>815</v>
      </c>
      <c r="B4713" s="3" t="s">
        <v>816</v>
      </c>
      <c r="C4713" s="3">
        <v>609</v>
      </c>
      <c r="D4713" s="3" t="s">
        <v>25</v>
      </c>
      <c r="E4713" s="3" t="s">
        <v>506</v>
      </c>
      <c r="F4713" s="3" t="s">
        <v>58</v>
      </c>
      <c r="G4713" s="3" t="s">
        <v>523</v>
      </c>
      <c r="H4713" s="3" t="s">
        <v>60</v>
      </c>
      <c r="I4713" s="3">
        <v>120</v>
      </c>
      <c r="J4713" s="3">
        <v>400</v>
      </c>
      <c r="K4713" s="3">
        <v>28</v>
      </c>
      <c r="L4713" s="3">
        <v>6.46</v>
      </c>
      <c r="M4713" s="3">
        <v>22.44</v>
      </c>
      <c r="N4713" s="3">
        <v>23.07</v>
      </c>
      <c r="O4713" s="3">
        <v>28.79</v>
      </c>
      <c r="P4713" s="3">
        <v>286</v>
      </c>
      <c r="Q4713" s="3">
        <v>227.08</v>
      </c>
      <c r="R4713" s="3">
        <v>265.98</v>
      </c>
      <c r="S4713" s="3">
        <v>79.400000000000006</v>
      </c>
      <c r="T4713" s="3">
        <v>85.37</v>
      </c>
      <c r="U4713" s="3" t="s">
        <v>60</v>
      </c>
      <c r="V4713" s="3" t="s">
        <v>60</v>
      </c>
      <c r="W4713" s="3" t="s">
        <v>60</v>
      </c>
      <c r="X4713" s="3" t="s">
        <v>60</v>
      </c>
      <c r="Y4713" s="3" t="s">
        <v>60</v>
      </c>
      <c r="Z4713" s="3" t="s">
        <v>60</v>
      </c>
    </row>
    <row r="4714" spans="1:26" x14ac:dyDescent="0.3">
      <c r="A4714" s="2" t="s">
        <v>815</v>
      </c>
      <c r="B4714" s="2" t="s">
        <v>816</v>
      </c>
      <c r="C4714" s="2">
        <v>610</v>
      </c>
      <c r="D4714" s="2" t="s">
        <v>25</v>
      </c>
      <c r="E4714" s="2" t="s">
        <v>506</v>
      </c>
      <c r="F4714" s="2" t="s">
        <v>58</v>
      </c>
      <c r="G4714" s="2" t="s">
        <v>524</v>
      </c>
      <c r="H4714" s="2" t="s">
        <v>60</v>
      </c>
      <c r="I4714" s="2">
        <v>55</v>
      </c>
      <c r="J4714" s="2">
        <v>301</v>
      </c>
      <c r="K4714" s="2">
        <v>25</v>
      </c>
      <c r="L4714" s="2">
        <v>9.1199999999999992</v>
      </c>
      <c r="M4714" s="2">
        <v>25.35</v>
      </c>
      <c r="N4714" s="2">
        <v>36.479999999999997</v>
      </c>
      <c r="O4714" s="2">
        <v>35.979999999999997</v>
      </c>
      <c r="P4714" s="2">
        <v>181</v>
      </c>
      <c r="Q4714" s="2">
        <v>107.35</v>
      </c>
      <c r="R4714" s="2">
        <v>154.9</v>
      </c>
      <c r="S4714" s="2">
        <v>59.31</v>
      </c>
      <c r="T4714" s="2">
        <v>69.3</v>
      </c>
      <c r="U4714" s="2" t="s">
        <v>60</v>
      </c>
      <c r="V4714" s="2" t="s">
        <v>60</v>
      </c>
      <c r="W4714" s="2" t="s">
        <v>60</v>
      </c>
      <c r="X4714" s="2" t="s">
        <v>60</v>
      </c>
      <c r="Y4714" s="2" t="s">
        <v>60</v>
      </c>
      <c r="Z4714" s="2" t="s">
        <v>60</v>
      </c>
    </row>
    <row r="4715" spans="1:26" x14ac:dyDescent="0.3">
      <c r="A4715" s="3" t="s">
        <v>815</v>
      </c>
      <c r="B4715" s="3" t="s">
        <v>816</v>
      </c>
      <c r="C4715" s="3">
        <v>611</v>
      </c>
      <c r="D4715" s="3" t="s">
        <v>25</v>
      </c>
      <c r="E4715" s="3" t="s">
        <v>506</v>
      </c>
      <c r="F4715" s="3" t="s">
        <v>58</v>
      </c>
      <c r="G4715" s="3" t="s">
        <v>525</v>
      </c>
      <c r="H4715" s="3" t="s">
        <v>60</v>
      </c>
      <c r="I4715" s="3">
        <v>28</v>
      </c>
      <c r="J4715" s="3">
        <v>96</v>
      </c>
      <c r="K4715" s="3">
        <v>11</v>
      </c>
      <c r="L4715" s="3">
        <v>6.55</v>
      </c>
      <c r="M4715" s="3">
        <v>11.24</v>
      </c>
      <c r="N4715" s="3">
        <v>59.55</v>
      </c>
      <c r="O4715" s="3">
        <v>58.27</v>
      </c>
      <c r="P4715" s="3">
        <v>70</v>
      </c>
      <c r="Q4715" s="3">
        <v>31.4</v>
      </c>
      <c r="R4715" s="3">
        <v>81.28</v>
      </c>
      <c r="S4715" s="3">
        <v>44.86</v>
      </c>
      <c r="T4715" s="3">
        <v>38.630000000000003</v>
      </c>
      <c r="U4715" s="3" t="s">
        <v>60</v>
      </c>
      <c r="V4715" s="3" t="s">
        <v>60</v>
      </c>
      <c r="W4715" s="3" t="s">
        <v>60</v>
      </c>
      <c r="X4715" s="3" t="s">
        <v>60</v>
      </c>
      <c r="Y4715" s="3" t="s">
        <v>60</v>
      </c>
      <c r="Z4715" s="3" t="s">
        <v>60</v>
      </c>
    </row>
    <row r="4716" spans="1:26" x14ac:dyDescent="0.3">
      <c r="A4716" s="2" t="s">
        <v>815</v>
      </c>
      <c r="B4716" s="2" t="s">
        <v>816</v>
      </c>
      <c r="C4716" s="2">
        <v>612</v>
      </c>
      <c r="D4716" s="2" t="s">
        <v>25</v>
      </c>
      <c r="E4716" s="2" t="s">
        <v>506</v>
      </c>
      <c r="F4716" s="2" t="s">
        <v>58</v>
      </c>
      <c r="G4716" s="2" t="s">
        <v>526</v>
      </c>
      <c r="H4716" s="2" t="s">
        <v>60</v>
      </c>
      <c r="I4716" s="2">
        <v>1035</v>
      </c>
      <c r="J4716" s="2">
        <v>4800</v>
      </c>
      <c r="K4716" s="2">
        <v>330</v>
      </c>
      <c r="L4716" s="2">
        <v>170.87</v>
      </c>
      <c r="M4716" s="2">
        <v>453.69</v>
      </c>
      <c r="N4716" s="2">
        <v>51.78</v>
      </c>
      <c r="O4716" s="2">
        <v>37.659999999999997</v>
      </c>
      <c r="P4716" s="2">
        <v>3101</v>
      </c>
      <c r="Q4716" s="2">
        <v>2463.63</v>
      </c>
      <c r="R4716" s="2">
        <v>3354.41</v>
      </c>
      <c r="S4716" s="2">
        <v>79.45</v>
      </c>
      <c r="T4716" s="2">
        <v>73.44</v>
      </c>
      <c r="U4716" s="2" t="s">
        <v>60</v>
      </c>
      <c r="V4716" s="2" t="s">
        <v>60</v>
      </c>
      <c r="W4716" s="2" t="s">
        <v>60</v>
      </c>
      <c r="X4716" s="2" t="s">
        <v>60</v>
      </c>
      <c r="Y4716" s="2" t="s">
        <v>60</v>
      </c>
      <c r="Z4716" s="2" t="s">
        <v>60</v>
      </c>
    </row>
    <row r="4717" spans="1:26" x14ac:dyDescent="0.3">
      <c r="A4717" s="3" t="s">
        <v>815</v>
      </c>
      <c r="B4717" s="3" t="s">
        <v>816</v>
      </c>
      <c r="C4717" s="3">
        <v>613</v>
      </c>
      <c r="D4717" s="3" t="s">
        <v>25</v>
      </c>
      <c r="E4717" s="3" t="s">
        <v>506</v>
      </c>
      <c r="F4717" s="3" t="s">
        <v>58</v>
      </c>
      <c r="G4717" s="3" t="s">
        <v>527</v>
      </c>
      <c r="H4717" s="3" t="s">
        <v>60</v>
      </c>
      <c r="I4717" s="3">
        <v>42</v>
      </c>
      <c r="J4717" s="3">
        <v>225</v>
      </c>
      <c r="K4717" s="3">
        <v>26</v>
      </c>
      <c r="L4717" s="3">
        <v>19.46</v>
      </c>
      <c r="M4717" s="3">
        <v>24.19</v>
      </c>
      <c r="N4717" s="3">
        <v>74.849999999999994</v>
      </c>
      <c r="O4717" s="3">
        <v>80.45</v>
      </c>
      <c r="P4717" s="3">
        <v>177</v>
      </c>
      <c r="Q4717" s="3">
        <v>126.52</v>
      </c>
      <c r="R4717" s="3">
        <v>207.74</v>
      </c>
      <c r="S4717" s="3">
        <v>71.48</v>
      </c>
      <c r="T4717" s="3">
        <v>60.9</v>
      </c>
      <c r="U4717" s="3" t="s">
        <v>60</v>
      </c>
      <c r="V4717" s="3" t="s">
        <v>60</v>
      </c>
      <c r="W4717" s="3" t="s">
        <v>60</v>
      </c>
      <c r="X4717" s="3" t="s">
        <v>60</v>
      </c>
      <c r="Y4717" s="3" t="s">
        <v>60</v>
      </c>
      <c r="Z4717" s="3" t="s">
        <v>60</v>
      </c>
    </row>
    <row r="4718" spans="1:26" x14ac:dyDescent="0.3">
      <c r="A4718" s="2" t="s">
        <v>815</v>
      </c>
      <c r="B4718" s="2" t="s">
        <v>816</v>
      </c>
      <c r="C4718" s="2">
        <v>614</v>
      </c>
      <c r="D4718" s="2" t="s">
        <v>25</v>
      </c>
      <c r="E4718" s="2" t="s">
        <v>506</v>
      </c>
      <c r="F4718" s="2" t="s">
        <v>58</v>
      </c>
      <c r="G4718" s="2" t="s">
        <v>528</v>
      </c>
      <c r="H4718" s="2" t="s">
        <v>60</v>
      </c>
      <c r="I4718" s="2">
        <v>460</v>
      </c>
      <c r="J4718" s="2">
        <v>1060</v>
      </c>
      <c r="K4718" s="2">
        <v>75</v>
      </c>
      <c r="L4718" s="2">
        <v>20.32</v>
      </c>
      <c r="M4718" s="2">
        <v>87.63</v>
      </c>
      <c r="N4718" s="2">
        <v>27.09</v>
      </c>
      <c r="O4718" s="2">
        <v>23.19</v>
      </c>
      <c r="P4718" s="2">
        <v>685</v>
      </c>
      <c r="Q4718" s="2">
        <v>499.08</v>
      </c>
      <c r="R4718" s="2">
        <v>822.92</v>
      </c>
      <c r="S4718" s="2">
        <v>72.86</v>
      </c>
      <c r="T4718" s="2">
        <v>60.65</v>
      </c>
      <c r="U4718" s="2" t="s">
        <v>60</v>
      </c>
      <c r="V4718" s="2" t="s">
        <v>60</v>
      </c>
      <c r="W4718" s="2" t="s">
        <v>60</v>
      </c>
      <c r="X4718" s="2" t="s">
        <v>60</v>
      </c>
      <c r="Y4718" s="2" t="s">
        <v>60</v>
      </c>
      <c r="Z4718" s="2" t="s">
        <v>60</v>
      </c>
    </row>
    <row r="4719" spans="1:26" x14ac:dyDescent="0.3">
      <c r="A4719" s="3" t="s">
        <v>815</v>
      </c>
      <c r="B4719" s="3" t="s">
        <v>816</v>
      </c>
      <c r="C4719" s="3">
        <v>615</v>
      </c>
      <c r="D4719" s="3" t="s">
        <v>25</v>
      </c>
      <c r="E4719" s="3" t="s">
        <v>506</v>
      </c>
      <c r="F4719" s="3" t="s">
        <v>58</v>
      </c>
      <c r="G4719" s="3" t="s">
        <v>509</v>
      </c>
      <c r="H4719" s="3" t="s">
        <v>12</v>
      </c>
      <c r="I4719" s="3">
        <v>3617.2</v>
      </c>
      <c r="J4719" s="3">
        <v>12242</v>
      </c>
      <c r="K4719" s="3">
        <v>893</v>
      </c>
      <c r="L4719" s="3">
        <v>379.24</v>
      </c>
      <c r="M4719" s="3">
        <v>1011.35</v>
      </c>
      <c r="N4719" s="3">
        <v>42.47</v>
      </c>
      <c r="O4719" s="3">
        <v>37.5</v>
      </c>
      <c r="P4719" s="3">
        <v>8175</v>
      </c>
      <c r="Q4719" s="3">
        <v>6747.09</v>
      </c>
      <c r="R4719" s="3">
        <v>8806.31</v>
      </c>
      <c r="S4719" s="3">
        <v>82.53</v>
      </c>
      <c r="T4719" s="3">
        <v>76.62</v>
      </c>
      <c r="U4719" s="3" t="s">
        <v>60</v>
      </c>
      <c r="V4719" s="3" t="s">
        <v>60</v>
      </c>
      <c r="W4719" s="3" t="s">
        <v>60</v>
      </c>
      <c r="X4719" s="3" t="s">
        <v>60</v>
      </c>
      <c r="Y4719" s="3" t="s">
        <v>60</v>
      </c>
      <c r="Z4719" s="3" t="s">
        <v>60</v>
      </c>
    </row>
    <row r="4720" spans="1:26" x14ac:dyDescent="0.3">
      <c r="A4720" s="2" t="s">
        <v>815</v>
      </c>
      <c r="B4720" s="2" t="s">
        <v>816</v>
      </c>
      <c r="C4720" s="2">
        <v>616</v>
      </c>
      <c r="D4720" s="2" t="s">
        <v>25</v>
      </c>
      <c r="E4720" s="2" t="s">
        <v>506</v>
      </c>
      <c r="F4720" s="2" t="s">
        <v>58</v>
      </c>
      <c r="G4720" s="2" t="s">
        <v>58</v>
      </c>
      <c r="H4720" s="2" t="s">
        <v>12</v>
      </c>
      <c r="I4720" s="2">
        <v>3689.2</v>
      </c>
      <c r="J4720" s="2">
        <v>12402</v>
      </c>
      <c r="K4720" s="2">
        <v>913</v>
      </c>
      <c r="L4720" s="2">
        <v>398.45</v>
      </c>
      <c r="M4720" s="2">
        <v>1024.03</v>
      </c>
      <c r="N4720" s="2">
        <v>43.64</v>
      </c>
      <c r="O4720" s="2">
        <v>38.909999999999997</v>
      </c>
      <c r="P4720" s="2">
        <v>8279</v>
      </c>
      <c r="Q4720" s="2">
        <v>6830.81</v>
      </c>
      <c r="R4720" s="2">
        <v>8929.76</v>
      </c>
      <c r="S4720" s="2">
        <v>82.51</v>
      </c>
      <c r="T4720" s="2">
        <v>76.489999999999995</v>
      </c>
      <c r="U4720" s="2" t="s">
        <v>60</v>
      </c>
      <c r="V4720" s="2" t="s">
        <v>60</v>
      </c>
      <c r="W4720" s="2" t="s">
        <v>60</v>
      </c>
      <c r="X4720" s="2" t="s">
        <v>60</v>
      </c>
      <c r="Y4720" s="2" t="s">
        <v>60</v>
      </c>
      <c r="Z4720" s="2" t="s">
        <v>60</v>
      </c>
    </row>
    <row r="4721" spans="1:26" x14ac:dyDescent="0.3">
      <c r="A4721" s="3" t="s">
        <v>815</v>
      </c>
      <c r="B4721" s="3" t="s">
        <v>816</v>
      </c>
      <c r="C4721" s="3">
        <v>617</v>
      </c>
      <c r="D4721" s="3" t="s">
        <v>25</v>
      </c>
      <c r="E4721" s="3" t="s">
        <v>506</v>
      </c>
      <c r="F4721" s="3" t="s">
        <v>65</v>
      </c>
      <c r="G4721" s="3" t="s">
        <v>808</v>
      </c>
      <c r="H4721" s="3" t="s">
        <v>60</v>
      </c>
      <c r="I4721" s="3">
        <v>1200</v>
      </c>
      <c r="J4721" s="3">
        <v>1800</v>
      </c>
      <c r="K4721" s="3">
        <v>85</v>
      </c>
      <c r="L4721" s="3">
        <v>630.73</v>
      </c>
      <c r="M4721" s="3">
        <v>51.9</v>
      </c>
      <c r="N4721" s="3">
        <v>742.04</v>
      </c>
      <c r="O4721" s="3">
        <v>1215.28</v>
      </c>
      <c r="P4721" s="3">
        <v>1178</v>
      </c>
      <c r="Q4721" s="3">
        <v>3234.13</v>
      </c>
      <c r="R4721" s="3">
        <v>485.25</v>
      </c>
      <c r="S4721" s="3">
        <v>274.54000000000002</v>
      </c>
      <c r="T4721" s="3">
        <v>666.49</v>
      </c>
      <c r="U4721" s="3">
        <v>9.84</v>
      </c>
      <c r="V4721" s="3">
        <v>73</v>
      </c>
      <c r="W4721" s="3">
        <v>6.01</v>
      </c>
      <c r="X4721" s="3">
        <v>16.760000000000002</v>
      </c>
      <c r="Y4721" s="3">
        <v>46.02</v>
      </c>
      <c r="Z4721" s="3">
        <v>6.91</v>
      </c>
    </row>
    <row r="4722" spans="1:26" x14ac:dyDescent="0.3">
      <c r="A4722" s="2" t="s">
        <v>815</v>
      </c>
      <c r="B4722" s="2" t="s">
        <v>816</v>
      </c>
      <c r="C4722" s="2">
        <v>618</v>
      </c>
      <c r="D4722" s="2" t="s">
        <v>25</v>
      </c>
      <c r="E4722" s="2" t="s">
        <v>506</v>
      </c>
      <c r="F4722" s="2" t="s">
        <v>65</v>
      </c>
      <c r="G4722" s="2" t="s">
        <v>184</v>
      </c>
      <c r="H4722" s="2" t="s">
        <v>74</v>
      </c>
      <c r="I4722" s="2">
        <v>1200</v>
      </c>
      <c r="J4722" s="2">
        <v>1800</v>
      </c>
      <c r="K4722" s="2">
        <v>85</v>
      </c>
      <c r="L4722" s="2">
        <v>630.73</v>
      </c>
      <c r="M4722" s="2">
        <v>51.9</v>
      </c>
      <c r="N4722" s="2">
        <v>742.04</v>
      </c>
      <c r="O4722" s="2">
        <v>1215.28</v>
      </c>
      <c r="P4722" s="2">
        <v>1178</v>
      </c>
      <c r="Q4722" s="2">
        <v>3234.13</v>
      </c>
      <c r="R4722" s="2">
        <v>485.25</v>
      </c>
      <c r="S4722" s="2">
        <v>274.54000000000002</v>
      </c>
      <c r="T4722" s="2">
        <v>666.49</v>
      </c>
      <c r="U4722" s="2">
        <v>9.84</v>
      </c>
      <c r="V4722" s="2">
        <v>73</v>
      </c>
      <c r="W4722" s="2">
        <v>6.01</v>
      </c>
      <c r="X4722" s="2">
        <v>16.760000000000002</v>
      </c>
      <c r="Y4722" s="2">
        <v>46.02</v>
      </c>
      <c r="Z4722" s="2">
        <v>6.91</v>
      </c>
    </row>
    <row r="4723" spans="1:26" x14ac:dyDescent="0.3">
      <c r="A4723" s="3" t="s">
        <v>815</v>
      </c>
      <c r="B4723" s="3" t="s">
        <v>816</v>
      </c>
      <c r="C4723" s="3">
        <v>619</v>
      </c>
      <c r="D4723" s="3" t="s">
        <v>25</v>
      </c>
      <c r="E4723" s="3" t="s">
        <v>506</v>
      </c>
      <c r="F4723" s="3" t="s">
        <v>65</v>
      </c>
      <c r="G4723" s="3" t="s">
        <v>529</v>
      </c>
      <c r="H4723" s="3" t="s">
        <v>60</v>
      </c>
      <c r="I4723" s="3">
        <v>25.2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 t="s">
        <v>60</v>
      </c>
      <c r="V4723" s="3" t="s">
        <v>60</v>
      </c>
      <c r="W4723" s="3" t="s">
        <v>60</v>
      </c>
      <c r="X4723" s="3" t="s">
        <v>60</v>
      </c>
      <c r="Y4723" s="3" t="s">
        <v>60</v>
      </c>
      <c r="Z4723" s="3" t="s">
        <v>60</v>
      </c>
    </row>
    <row r="4724" spans="1:26" x14ac:dyDescent="0.3">
      <c r="A4724" s="2" t="s">
        <v>815</v>
      </c>
      <c r="B4724" s="2" t="s">
        <v>816</v>
      </c>
      <c r="C4724" s="2">
        <v>620</v>
      </c>
      <c r="D4724" s="2" t="s">
        <v>25</v>
      </c>
      <c r="E4724" s="2" t="s">
        <v>506</v>
      </c>
      <c r="F4724" s="2" t="s">
        <v>65</v>
      </c>
      <c r="G4724" s="2" t="s">
        <v>530</v>
      </c>
      <c r="H4724" s="2" t="s">
        <v>476</v>
      </c>
      <c r="I4724" s="2">
        <v>25.2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 t="s">
        <v>60</v>
      </c>
      <c r="V4724" s="2" t="s">
        <v>60</v>
      </c>
      <c r="W4724" s="2" t="s">
        <v>60</v>
      </c>
      <c r="X4724" s="2" t="s">
        <v>60</v>
      </c>
      <c r="Y4724" s="2" t="s">
        <v>60</v>
      </c>
      <c r="Z4724" s="2" t="s">
        <v>60</v>
      </c>
    </row>
    <row r="4725" spans="1:26" x14ac:dyDescent="0.3">
      <c r="A4725" s="3" t="s">
        <v>815</v>
      </c>
      <c r="B4725" s="3" t="s">
        <v>816</v>
      </c>
      <c r="C4725" s="3">
        <v>621</v>
      </c>
      <c r="D4725" s="3" t="s">
        <v>25</v>
      </c>
      <c r="E4725" s="3" t="s">
        <v>506</v>
      </c>
      <c r="F4725" s="3" t="s">
        <v>65</v>
      </c>
      <c r="G4725" s="3" t="s">
        <v>531</v>
      </c>
      <c r="H4725" s="3" t="s">
        <v>60</v>
      </c>
      <c r="I4725" s="3">
        <v>260</v>
      </c>
      <c r="J4725" s="3">
        <v>1300</v>
      </c>
      <c r="K4725" s="3">
        <v>109</v>
      </c>
      <c r="L4725" s="3">
        <v>142.21</v>
      </c>
      <c r="M4725" s="3">
        <v>136.16</v>
      </c>
      <c r="N4725" s="3">
        <v>130.47</v>
      </c>
      <c r="O4725" s="3">
        <v>104.44</v>
      </c>
      <c r="P4725" s="3">
        <v>863</v>
      </c>
      <c r="Q4725" s="3">
        <v>1243.24</v>
      </c>
      <c r="R4725" s="3">
        <v>1233.99</v>
      </c>
      <c r="S4725" s="3">
        <v>144.06</v>
      </c>
      <c r="T4725" s="3">
        <v>100.75</v>
      </c>
      <c r="U4725" s="3">
        <v>58.23</v>
      </c>
      <c r="V4725" s="3">
        <v>75.97</v>
      </c>
      <c r="W4725" s="3">
        <v>72.739999999999995</v>
      </c>
      <c r="X4725" s="3">
        <v>56.68</v>
      </c>
      <c r="Y4725" s="3">
        <v>81.650000000000006</v>
      </c>
      <c r="Z4725" s="3">
        <v>81.05</v>
      </c>
    </row>
    <row r="4726" spans="1:26" x14ac:dyDescent="0.3">
      <c r="A4726" s="2" t="s">
        <v>815</v>
      </c>
      <c r="B4726" s="2" t="s">
        <v>816</v>
      </c>
      <c r="C4726" s="2">
        <v>622</v>
      </c>
      <c r="D4726" s="2" t="s">
        <v>25</v>
      </c>
      <c r="E4726" s="2" t="s">
        <v>506</v>
      </c>
      <c r="F4726" s="2" t="s">
        <v>65</v>
      </c>
      <c r="G4726" s="2" t="s">
        <v>532</v>
      </c>
      <c r="H4726" s="2" t="s">
        <v>60</v>
      </c>
      <c r="I4726" s="2">
        <v>600</v>
      </c>
      <c r="J4726" s="2">
        <v>1900</v>
      </c>
      <c r="K4726" s="2">
        <v>160</v>
      </c>
      <c r="L4726" s="2">
        <v>173.29</v>
      </c>
      <c r="M4726" s="2">
        <v>108.15</v>
      </c>
      <c r="N4726" s="2">
        <v>108.31</v>
      </c>
      <c r="O4726" s="2">
        <v>160.22999999999999</v>
      </c>
      <c r="P4726" s="2">
        <v>1257</v>
      </c>
      <c r="Q4726" s="2">
        <v>1754.47</v>
      </c>
      <c r="R4726" s="2">
        <v>1242.74</v>
      </c>
      <c r="S4726" s="2">
        <v>139.58000000000001</v>
      </c>
      <c r="T4726" s="2">
        <v>141.18</v>
      </c>
      <c r="U4726" s="2">
        <v>37.04</v>
      </c>
      <c r="V4726" s="2">
        <v>40.11</v>
      </c>
      <c r="W4726" s="2">
        <v>25.03</v>
      </c>
      <c r="X4726" s="2">
        <v>35.78</v>
      </c>
      <c r="Y4726" s="2">
        <v>49.93</v>
      </c>
      <c r="Z4726" s="2">
        <v>35.369999999999997</v>
      </c>
    </row>
    <row r="4727" spans="1:26" x14ac:dyDescent="0.3">
      <c r="A4727" s="3" t="s">
        <v>815</v>
      </c>
      <c r="B4727" s="3" t="s">
        <v>816</v>
      </c>
      <c r="C4727" s="3">
        <v>623</v>
      </c>
      <c r="D4727" s="3" t="s">
        <v>25</v>
      </c>
      <c r="E4727" s="3" t="s">
        <v>506</v>
      </c>
      <c r="F4727" s="3" t="s">
        <v>65</v>
      </c>
      <c r="G4727" s="3" t="s">
        <v>429</v>
      </c>
      <c r="H4727" s="3" t="s">
        <v>74</v>
      </c>
      <c r="I4727" s="3">
        <v>860</v>
      </c>
      <c r="J4727" s="3">
        <v>3200</v>
      </c>
      <c r="K4727" s="3">
        <v>269</v>
      </c>
      <c r="L4727" s="3">
        <v>315.5</v>
      </c>
      <c r="M4727" s="3">
        <v>244.31</v>
      </c>
      <c r="N4727" s="3">
        <v>117.29</v>
      </c>
      <c r="O4727" s="3">
        <v>129.13999999999999</v>
      </c>
      <c r="P4727" s="3">
        <v>2120</v>
      </c>
      <c r="Q4727" s="3">
        <v>2997.71</v>
      </c>
      <c r="R4727" s="3">
        <v>2476.73</v>
      </c>
      <c r="S4727" s="3">
        <v>141.4</v>
      </c>
      <c r="T4727" s="3">
        <v>121.03</v>
      </c>
      <c r="U4727" s="3">
        <v>43.44</v>
      </c>
      <c r="V4727" s="3">
        <v>50.95</v>
      </c>
      <c r="W4727" s="3">
        <v>39.46</v>
      </c>
      <c r="X4727" s="3">
        <v>42.1</v>
      </c>
      <c r="Y4727" s="3">
        <v>59.52</v>
      </c>
      <c r="Z4727" s="3">
        <v>49.18</v>
      </c>
    </row>
    <row r="4728" spans="1:26" x14ac:dyDescent="0.3">
      <c r="A4728" s="2" t="s">
        <v>815</v>
      </c>
      <c r="B4728" s="2" t="s">
        <v>816</v>
      </c>
      <c r="C4728" s="2">
        <v>624</v>
      </c>
      <c r="D4728" s="2" t="s">
        <v>25</v>
      </c>
      <c r="E4728" s="2" t="s">
        <v>506</v>
      </c>
      <c r="F4728" s="2" t="s">
        <v>65</v>
      </c>
      <c r="G4728" s="2" t="s">
        <v>65</v>
      </c>
      <c r="H4728" s="2" t="s">
        <v>75</v>
      </c>
      <c r="I4728" s="2">
        <v>2085.1999999999998</v>
      </c>
      <c r="J4728" s="2">
        <v>5000</v>
      </c>
      <c r="K4728" s="2">
        <v>354</v>
      </c>
      <c r="L4728" s="2">
        <v>946.23</v>
      </c>
      <c r="M4728" s="2">
        <v>296.20999999999998</v>
      </c>
      <c r="N4728" s="2">
        <v>267.3</v>
      </c>
      <c r="O4728" s="2">
        <v>319.45</v>
      </c>
      <c r="P4728" s="2">
        <v>3298</v>
      </c>
      <c r="Q4728" s="2">
        <v>6231.84</v>
      </c>
      <c r="R4728" s="2">
        <v>2961.98</v>
      </c>
      <c r="S4728" s="2">
        <v>188.96</v>
      </c>
      <c r="T4728" s="2">
        <v>210.39</v>
      </c>
      <c r="U4728" s="2">
        <v>23.87</v>
      </c>
      <c r="V4728" s="2">
        <v>63.8</v>
      </c>
      <c r="W4728" s="2">
        <v>19.97</v>
      </c>
      <c r="X4728" s="2">
        <v>27.34</v>
      </c>
      <c r="Y4728" s="2">
        <v>51.66</v>
      </c>
      <c r="Z4728" s="2">
        <v>24.55</v>
      </c>
    </row>
    <row r="4729" spans="1:26" x14ac:dyDescent="0.3">
      <c r="A4729" s="3" t="s">
        <v>815</v>
      </c>
      <c r="B4729" s="3" t="s">
        <v>816</v>
      </c>
      <c r="C4729" s="3">
        <v>625</v>
      </c>
      <c r="D4729" s="3" t="s">
        <v>25</v>
      </c>
      <c r="E4729" s="3" t="s">
        <v>506</v>
      </c>
      <c r="F4729" s="3" t="s">
        <v>78</v>
      </c>
      <c r="G4729" s="3" t="s">
        <v>535</v>
      </c>
      <c r="H4729" s="3" t="s">
        <v>60</v>
      </c>
      <c r="I4729" s="3">
        <v>2400</v>
      </c>
      <c r="J4729" s="3">
        <v>12850</v>
      </c>
      <c r="K4729" s="3">
        <v>770</v>
      </c>
      <c r="L4729" s="3">
        <v>853.6</v>
      </c>
      <c r="M4729" s="3">
        <v>648.62</v>
      </c>
      <c r="N4729" s="3">
        <v>110.86</v>
      </c>
      <c r="O4729" s="3">
        <v>131.6</v>
      </c>
      <c r="P4729" s="3">
        <v>8663</v>
      </c>
      <c r="Q4729" s="3">
        <v>7954.94</v>
      </c>
      <c r="R4729" s="3">
        <v>7202</v>
      </c>
      <c r="S4729" s="3">
        <v>91.83</v>
      </c>
      <c r="T4729" s="3">
        <v>110.45</v>
      </c>
      <c r="U4729" s="3">
        <v>44.56</v>
      </c>
      <c r="V4729" s="3">
        <v>49.4</v>
      </c>
      <c r="W4729" s="3">
        <v>37.54</v>
      </c>
      <c r="X4729" s="3">
        <v>61.64</v>
      </c>
      <c r="Y4729" s="3">
        <v>56.6</v>
      </c>
      <c r="Z4729" s="3">
        <v>51.24</v>
      </c>
    </row>
    <row r="4730" spans="1:26" x14ac:dyDescent="0.3">
      <c r="A4730" s="2" t="s">
        <v>815</v>
      </c>
      <c r="B4730" s="2" t="s">
        <v>816</v>
      </c>
      <c r="C4730" s="2">
        <v>626</v>
      </c>
      <c r="D4730" s="2" t="s">
        <v>25</v>
      </c>
      <c r="E4730" s="2" t="s">
        <v>506</v>
      </c>
      <c r="F4730" s="2" t="s">
        <v>78</v>
      </c>
      <c r="G4730" s="2" t="s">
        <v>83</v>
      </c>
      <c r="H4730" s="2" t="s">
        <v>74</v>
      </c>
      <c r="I4730" s="2">
        <v>2400</v>
      </c>
      <c r="J4730" s="2">
        <v>12850</v>
      </c>
      <c r="K4730" s="2">
        <v>770</v>
      </c>
      <c r="L4730" s="2">
        <v>853.6</v>
      </c>
      <c r="M4730" s="2">
        <v>648.62</v>
      </c>
      <c r="N4730" s="2">
        <v>110.86</v>
      </c>
      <c r="O4730" s="2">
        <v>131.6</v>
      </c>
      <c r="P4730" s="2">
        <v>8663</v>
      </c>
      <c r="Q4730" s="2">
        <v>7954.94</v>
      </c>
      <c r="R4730" s="2">
        <v>7202</v>
      </c>
      <c r="S4730" s="2">
        <v>91.83</v>
      </c>
      <c r="T4730" s="2">
        <v>110.45</v>
      </c>
      <c r="U4730" s="2">
        <v>44.56</v>
      </c>
      <c r="V4730" s="2">
        <v>49.4</v>
      </c>
      <c r="W4730" s="2">
        <v>37.54</v>
      </c>
      <c r="X4730" s="2">
        <v>61.64</v>
      </c>
      <c r="Y4730" s="2">
        <v>56.6</v>
      </c>
      <c r="Z4730" s="2">
        <v>51.24</v>
      </c>
    </row>
    <row r="4731" spans="1:26" x14ac:dyDescent="0.3">
      <c r="A4731" s="3" t="s">
        <v>815</v>
      </c>
      <c r="B4731" s="3" t="s">
        <v>816</v>
      </c>
      <c r="C4731" s="3">
        <v>627</v>
      </c>
      <c r="D4731" s="3" t="s">
        <v>25</v>
      </c>
      <c r="E4731" s="3" t="s">
        <v>506</v>
      </c>
      <c r="F4731" s="3" t="s">
        <v>78</v>
      </c>
      <c r="G4731" s="3" t="s">
        <v>84</v>
      </c>
      <c r="H4731" s="3" t="s">
        <v>75</v>
      </c>
      <c r="I4731" s="3">
        <v>2400</v>
      </c>
      <c r="J4731" s="3">
        <v>12850</v>
      </c>
      <c r="K4731" s="3">
        <v>770</v>
      </c>
      <c r="L4731" s="3">
        <v>853.6</v>
      </c>
      <c r="M4731" s="3">
        <v>648.62</v>
      </c>
      <c r="N4731" s="3">
        <v>110.86</v>
      </c>
      <c r="O4731" s="3">
        <v>131.6</v>
      </c>
      <c r="P4731" s="3">
        <v>8663</v>
      </c>
      <c r="Q4731" s="3">
        <v>7954.94</v>
      </c>
      <c r="R4731" s="3">
        <v>7202</v>
      </c>
      <c r="S4731" s="3">
        <v>91.83</v>
      </c>
      <c r="T4731" s="3">
        <v>110.45</v>
      </c>
      <c r="U4731" s="3">
        <v>44.56</v>
      </c>
      <c r="V4731" s="3">
        <v>49.4</v>
      </c>
      <c r="W4731" s="3">
        <v>37.54</v>
      </c>
      <c r="X4731" s="3">
        <v>61.64</v>
      </c>
      <c r="Y4731" s="3">
        <v>56.6</v>
      </c>
      <c r="Z4731" s="3">
        <v>51.24</v>
      </c>
    </row>
    <row r="4732" spans="1:26" x14ac:dyDescent="0.3">
      <c r="A4732" s="2" t="s">
        <v>815</v>
      </c>
      <c r="B4732" s="2" t="s">
        <v>816</v>
      </c>
      <c r="C4732" s="2">
        <v>628</v>
      </c>
      <c r="D4732" s="2" t="s">
        <v>25</v>
      </c>
      <c r="E4732" s="2" t="s">
        <v>506</v>
      </c>
      <c r="F4732" s="2" t="s">
        <v>78</v>
      </c>
      <c r="G4732" s="2" t="s">
        <v>536</v>
      </c>
      <c r="H4732" s="2" t="s">
        <v>60</v>
      </c>
      <c r="I4732" s="2">
        <v>880</v>
      </c>
      <c r="J4732" s="2">
        <v>6256</v>
      </c>
      <c r="K4732" s="2">
        <v>543</v>
      </c>
      <c r="L4732" s="2">
        <v>605.89</v>
      </c>
      <c r="M4732" s="2">
        <v>604.66</v>
      </c>
      <c r="N4732" s="2">
        <v>111.58</v>
      </c>
      <c r="O4732" s="2">
        <v>100.2</v>
      </c>
      <c r="P4732" s="2">
        <v>4008</v>
      </c>
      <c r="Q4732" s="2">
        <v>4888.09</v>
      </c>
      <c r="R4732" s="2">
        <v>5008.8</v>
      </c>
      <c r="S4732" s="2">
        <v>121.96</v>
      </c>
      <c r="T4732" s="2">
        <v>97.59</v>
      </c>
      <c r="U4732" s="2">
        <v>85.7</v>
      </c>
      <c r="V4732" s="2">
        <v>95.63</v>
      </c>
      <c r="W4732" s="2">
        <v>95.43</v>
      </c>
      <c r="X4732" s="2">
        <v>77.78</v>
      </c>
      <c r="Y4732" s="2">
        <v>94.85</v>
      </c>
      <c r="Z4732" s="2">
        <v>97.2</v>
      </c>
    </row>
    <row r="4733" spans="1:26" x14ac:dyDescent="0.3">
      <c r="A4733" s="3" t="s">
        <v>815</v>
      </c>
      <c r="B4733" s="3" t="s">
        <v>816</v>
      </c>
      <c r="C4733" s="3">
        <v>629</v>
      </c>
      <c r="D4733" s="3" t="s">
        <v>25</v>
      </c>
      <c r="E4733" s="3" t="s">
        <v>506</v>
      </c>
      <c r="F4733" s="3" t="s">
        <v>78</v>
      </c>
      <c r="G4733" s="3" t="s">
        <v>193</v>
      </c>
      <c r="H4733" s="3" t="s">
        <v>14</v>
      </c>
      <c r="I4733" s="3">
        <v>880</v>
      </c>
      <c r="J4733" s="3">
        <v>6256</v>
      </c>
      <c r="K4733" s="3">
        <v>543</v>
      </c>
      <c r="L4733" s="3">
        <v>605.89</v>
      </c>
      <c r="M4733" s="3">
        <v>604.66</v>
      </c>
      <c r="N4733" s="3">
        <v>111.58</v>
      </c>
      <c r="O4733" s="3">
        <v>100.2</v>
      </c>
      <c r="P4733" s="3">
        <v>4008</v>
      </c>
      <c r="Q4733" s="3">
        <v>4888.09</v>
      </c>
      <c r="R4733" s="3">
        <v>5008.8</v>
      </c>
      <c r="S4733" s="3">
        <v>121.96</v>
      </c>
      <c r="T4733" s="3">
        <v>97.59</v>
      </c>
      <c r="U4733" s="3">
        <v>85.7</v>
      </c>
      <c r="V4733" s="3">
        <v>95.63</v>
      </c>
      <c r="W4733" s="3">
        <v>95.43</v>
      </c>
      <c r="X4733" s="3">
        <v>77.78</v>
      </c>
      <c r="Y4733" s="3">
        <v>94.85</v>
      </c>
      <c r="Z4733" s="3">
        <v>97.2</v>
      </c>
    </row>
    <row r="4734" spans="1:26" x14ac:dyDescent="0.3">
      <c r="A4734" s="2" t="s">
        <v>815</v>
      </c>
      <c r="B4734" s="2" t="s">
        <v>816</v>
      </c>
      <c r="C4734" s="2">
        <v>630</v>
      </c>
      <c r="D4734" s="2" t="s">
        <v>25</v>
      </c>
      <c r="E4734" s="2" t="s">
        <v>506</v>
      </c>
      <c r="F4734" s="2" t="s">
        <v>78</v>
      </c>
      <c r="G4734" s="2" t="s">
        <v>84</v>
      </c>
      <c r="H4734" s="2" t="s">
        <v>14</v>
      </c>
      <c r="I4734" s="2">
        <v>880</v>
      </c>
      <c r="J4734" s="2">
        <v>6256</v>
      </c>
      <c r="K4734" s="2">
        <v>543</v>
      </c>
      <c r="L4734" s="2">
        <v>605.89</v>
      </c>
      <c r="M4734" s="2">
        <v>604.66</v>
      </c>
      <c r="N4734" s="2">
        <v>111.58</v>
      </c>
      <c r="O4734" s="2">
        <v>100.2</v>
      </c>
      <c r="P4734" s="2">
        <v>4008</v>
      </c>
      <c r="Q4734" s="2">
        <v>4888.09</v>
      </c>
      <c r="R4734" s="2">
        <v>5008.8</v>
      </c>
      <c r="S4734" s="2">
        <v>121.96</v>
      </c>
      <c r="T4734" s="2">
        <v>97.59</v>
      </c>
      <c r="U4734" s="2">
        <v>85.7</v>
      </c>
      <c r="V4734" s="2">
        <v>95.63</v>
      </c>
      <c r="W4734" s="2">
        <v>95.43</v>
      </c>
      <c r="X4734" s="2">
        <v>77.78</v>
      </c>
      <c r="Y4734" s="2">
        <v>94.85</v>
      </c>
      <c r="Z4734" s="2">
        <v>97.2</v>
      </c>
    </row>
    <row r="4735" spans="1:26" x14ac:dyDescent="0.3">
      <c r="A4735" s="3" t="s">
        <v>815</v>
      </c>
      <c r="B4735" s="3" t="s">
        <v>816</v>
      </c>
      <c r="C4735" s="3">
        <v>631</v>
      </c>
      <c r="D4735" s="3" t="s">
        <v>25</v>
      </c>
      <c r="E4735" s="3" t="s">
        <v>506</v>
      </c>
      <c r="F4735" s="3" t="s">
        <v>78</v>
      </c>
      <c r="G4735" s="3" t="s">
        <v>68</v>
      </c>
      <c r="H4735" s="3" t="s">
        <v>75</v>
      </c>
      <c r="I4735" s="3">
        <v>9505.2000000000007</v>
      </c>
      <c r="J4735" s="3">
        <v>41350</v>
      </c>
      <c r="K4735" s="3">
        <v>2842</v>
      </c>
      <c r="L4735" s="3">
        <v>3436.22</v>
      </c>
      <c r="M4735" s="3">
        <v>2420.98</v>
      </c>
      <c r="N4735" s="3">
        <v>120.91</v>
      </c>
      <c r="O4735" s="3">
        <v>141.94</v>
      </c>
      <c r="P4735" s="3">
        <v>28155</v>
      </c>
      <c r="Q4735" s="3">
        <v>28358.89</v>
      </c>
      <c r="R4735" s="3">
        <v>21150.76</v>
      </c>
      <c r="S4735" s="3">
        <v>100.72</v>
      </c>
      <c r="T4735" s="3">
        <v>134.08000000000001</v>
      </c>
      <c r="U4735" s="3">
        <v>41.64</v>
      </c>
      <c r="V4735" s="3">
        <v>50.34</v>
      </c>
      <c r="W4735" s="3">
        <v>35.47</v>
      </c>
      <c r="X4735" s="3">
        <v>50.72</v>
      </c>
      <c r="Y4735" s="3">
        <v>51.08</v>
      </c>
      <c r="Z4735" s="3">
        <v>38.1</v>
      </c>
    </row>
    <row r="4736" spans="1:26" x14ac:dyDescent="0.3">
      <c r="A4736" s="2" t="s">
        <v>815</v>
      </c>
      <c r="B4736" s="2" t="s">
        <v>816</v>
      </c>
      <c r="C4736" s="2">
        <v>632</v>
      </c>
      <c r="D4736" s="2" t="s">
        <v>25</v>
      </c>
      <c r="E4736" s="2" t="s">
        <v>506</v>
      </c>
      <c r="F4736" s="2" t="s">
        <v>78</v>
      </c>
      <c r="G4736" s="2" t="s">
        <v>68</v>
      </c>
      <c r="H4736" s="2" t="s">
        <v>14</v>
      </c>
      <c r="I4736" s="2">
        <v>880</v>
      </c>
      <c r="J4736" s="2">
        <v>6256</v>
      </c>
      <c r="K4736" s="2">
        <v>543</v>
      </c>
      <c r="L4736" s="2">
        <v>605.89</v>
      </c>
      <c r="M4736" s="2">
        <v>604.66</v>
      </c>
      <c r="N4736" s="2">
        <v>111.58</v>
      </c>
      <c r="O4736" s="2">
        <v>100.2</v>
      </c>
      <c r="P4736" s="2">
        <v>4008</v>
      </c>
      <c r="Q4736" s="2">
        <v>4888.09</v>
      </c>
      <c r="R4736" s="2">
        <v>5008.8</v>
      </c>
      <c r="S4736" s="2">
        <v>121.96</v>
      </c>
      <c r="T4736" s="2">
        <v>97.59</v>
      </c>
      <c r="U4736" s="2">
        <v>85.7</v>
      </c>
      <c r="V4736" s="2">
        <v>95.63</v>
      </c>
      <c r="W4736" s="2">
        <v>95.43</v>
      </c>
      <c r="X4736" s="2">
        <v>77.78</v>
      </c>
      <c r="Y4736" s="2">
        <v>94.85</v>
      </c>
      <c r="Z4736" s="2">
        <v>97.2</v>
      </c>
    </row>
    <row r="4737" spans="1:26" x14ac:dyDescent="0.3">
      <c r="A4737" s="3" t="s">
        <v>815</v>
      </c>
      <c r="B4737" s="3" t="s">
        <v>816</v>
      </c>
      <c r="C4737" s="3">
        <v>633</v>
      </c>
      <c r="D4737" s="3" t="s">
        <v>25</v>
      </c>
      <c r="E4737" s="3" t="s">
        <v>506</v>
      </c>
      <c r="F4737" s="3" t="s">
        <v>78</v>
      </c>
      <c r="G4737" s="3" t="s">
        <v>68</v>
      </c>
      <c r="H4737" s="3" t="s">
        <v>16</v>
      </c>
      <c r="I4737" s="3">
        <v>0</v>
      </c>
      <c r="J4737" s="3">
        <v>500</v>
      </c>
      <c r="K4737" s="3">
        <v>41</v>
      </c>
      <c r="L4737" s="3">
        <v>0</v>
      </c>
      <c r="M4737" s="3">
        <v>0</v>
      </c>
      <c r="N4737" s="3">
        <v>0</v>
      </c>
      <c r="O4737" s="3">
        <v>0</v>
      </c>
      <c r="P4737" s="3">
        <v>333</v>
      </c>
      <c r="Q4737" s="3">
        <v>0</v>
      </c>
      <c r="R4737" s="3">
        <v>0</v>
      </c>
      <c r="S4737" s="3">
        <v>0</v>
      </c>
      <c r="T4737" s="3">
        <v>0</v>
      </c>
      <c r="U4737" s="3" t="s">
        <v>60</v>
      </c>
      <c r="V4737" s="3" t="s">
        <v>60</v>
      </c>
      <c r="W4737" s="3" t="s">
        <v>60</v>
      </c>
      <c r="X4737" s="3" t="s">
        <v>60</v>
      </c>
      <c r="Y4737" s="3" t="s">
        <v>60</v>
      </c>
      <c r="Z4737" s="3" t="s">
        <v>60</v>
      </c>
    </row>
    <row r="4738" spans="1:26" x14ac:dyDescent="0.3">
      <c r="A4738" s="2" t="s">
        <v>815</v>
      </c>
      <c r="B4738" s="2" t="s">
        <v>816</v>
      </c>
      <c r="C4738" s="2">
        <v>634</v>
      </c>
      <c r="D4738" s="2" t="s">
        <v>25</v>
      </c>
      <c r="E4738" s="2" t="s">
        <v>506</v>
      </c>
      <c r="F4738" s="2" t="s">
        <v>78</v>
      </c>
      <c r="G4738" s="2" t="s">
        <v>68</v>
      </c>
      <c r="H4738" s="2" t="s">
        <v>12</v>
      </c>
      <c r="I4738" s="2">
        <v>3689.2</v>
      </c>
      <c r="J4738" s="2">
        <v>12402</v>
      </c>
      <c r="K4738" s="2">
        <v>913</v>
      </c>
      <c r="L4738" s="2">
        <v>398.45</v>
      </c>
      <c r="M4738" s="2">
        <v>1024.03</v>
      </c>
      <c r="N4738" s="2">
        <v>43.64</v>
      </c>
      <c r="O4738" s="2">
        <v>38.909999999999997</v>
      </c>
      <c r="P4738" s="2">
        <v>8279</v>
      </c>
      <c r="Q4738" s="2">
        <v>6830.81</v>
      </c>
      <c r="R4738" s="2">
        <v>8929.76</v>
      </c>
      <c r="S4738" s="2">
        <v>82.51</v>
      </c>
      <c r="T4738" s="2">
        <v>76.489999999999995</v>
      </c>
      <c r="U4738" s="2" t="s">
        <v>60</v>
      </c>
      <c r="V4738" s="2" t="s">
        <v>60</v>
      </c>
      <c r="W4738" s="2" t="s">
        <v>60</v>
      </c>
      <c r="X4738" s="2" t="s">
        <v>60</v>
      </c>
      <c r="Y4738" s="2" t="s">
        <v>60</v>
      </c>
      <c r="Z4738" s="2" t="s">
        <v>60</v>
      </c>
    </row>
    <row r="4739" spans="1:26" x14ac:dyDescent="0.3">
      <c r="A4739" s="3" t="s">
        <v>815</v>
      </c>
      <c r="B4739" s="3" t="s">
        <v>816</v>
      </c>
      <c r="C4739" s="3">
        <v>635</v>
      </c>
      <c r="D4739" s="3" t="s">
        <v>25</v>
      </c>
      <c r="E4739" s="3" t="s">
        <v>506</v>
      </c>
      <c r="F4739" s="3" t="s">
        <v>78</v>
      </c>
      <c r="G4739" s="3" t="s">
        <v>68</v>
      </c>
      <c r="H4739" s="3" t="s">
        <v>506</v>
      </c>
      <c r="I4739" s="3">
        <v>14074.4</v>
      </c>
      <c r="J4739" s="3">
        <v>60508</v>
      </c>
      <c r="K4739" s="3">
        <v>4339</v>
      </c>
      <c r="L4739" s="3">
        <v>4440.5600000000004</v>
      </c>
      <c r="M4739" s="3">
        <v>4049.67</v>
      </c>
      <c r="N4739" s="3">
        <v>102.34</v>
      </c>
      <c r="O4739" s="3">
        <v>109.65</v>
      </c>
      <c r="P4739" s="3">
        <v>40775</v>
      </c>
      <c r="Q4739" s="3">
        <v>40077.79</v>
      </c>
      <c r="R4739" s="3">
        <v>35089.32</v>
      </c>
      <c r="S4739" s="3">
        <v>98.29</v>
      </c>
      <c r="T4739" s="3">
        <v>114.22</v>
      </c>
      <c r="U4739" s="3" t="s">
        <v>60</v>
      </c>
      <c r="V4739" s="3" t="s">
        <v>60</v>
      </c>
      <c r="W4739" s="3" t="s">
        <v>60</v>
      </c>
      <c r="X4739" s="3" t="s">
        <v>60</v>
      </c>
      <c r="Y4739" s="3" t="s">
        <v>60</v>
      </c>
      <c r="Z4739" s="3" t="s">
        <v>60</v>
      </c>
    </row>
    <row r="4740" spans="1:26" x14ac:dyDescent="0.3">
      <c r="A4740" s="2" t="s">
        <v>815</v>
      </c>
      <c r="B4740" s="2" t="s">
        <v>816</v>
      </c>
      <c r="C4740" s="2">
        <v>636</v>
      </c>
      <c r="D4740" s="2" t="s">
        <v>25</v>
      </c>
      <c r="E4740" s="2" t="s">
        <v>537</v>
      </c>
      <c r="F4740" s="2" t="s">
        <v>58</v>
      </c>
      <c r="G4740" s="2" t="s">
        <v>538</v>
      </c>
      <c r="H4740" s="2" t="s">
        <v>60</v>
      </c>
      <c r="I4740" s="2">
        <v>63.96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 t="s">
        <v>60</v>
      </c>
      <c r="V4740" s="2" t="s">
        <v>60</v>
      </c>
      <c r="W4740" s="2" t="s">
        <v>60</v>
      </c>
      <c r="X4740" s="2" t="s">
        <v>60</v>
      </c>
      <c r="Y4740" s="2" t="s">
        <v>60</v>
      </c>
      <c r="Z4740" s="2" t="s">
        <v>60</v>
      </c>
    </row>
    <row r="4741" spans="1:26" x14ac:dyDescent="0.3">
      <c r="A4741" s="3" t="s">
        <v>815</v>
      </c>
      <c r="B4741" s="3" t="s">
        <v>816</v>
      </c>
      <c r="C4741" s="3">
        <v>637</v>
      </c>
      <c r="D4741" s="3" t="s">
        <v>25</v>
      </c>
      <c r="E4741" s="3" t="s">
        <v>537</v>
      </c>
      <c r="F4741" s="3" t="s">
        <v>58</v>
      </c>
      <c r="G4741" s="3" t="s">
        <v>539</v>
      </c>
      <c r="H4741" s="3" t="s">
        <v>60</v>
      </c>
      <c r="I4741" s="3">
        <v>96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0.12</v>
      </c>
      <c r="S4741" s="3">
        <v>0</v>
      </c>
      <c r="T4741" s="3">
        <v>0</v>
      </c>
      <c r="U4741" s="3" t="s">
        <v>60</v>
      </c>
      <c r="V4741" s="3" t="s">
        <v>60</v>
      </c>
      <c r="W4741" s="3" t="s">
        <v>60</v>
      </c>
      <c r="X4741" s="3" t="s">
        <v>60</v>
      </c>
      <c r="Y4741" s="3" t="s">
        <v>60</v>
      </c>
      <c r="Z4741" s="3" t="s">
        <v>60</v>
      </c>
    </row>
    <row r="4742" spans="1:26" x14ac:dyDescent="0.3">
      <c r="A4742" s="2" t="s">
        <v>815</v>
      </c>
      <c r="B4742" s="2" t="s">
        <v>816</v>
      </c>
      <c r="C4742" s="2">
        <v>638</v>
      </c>
      <c r="D4742" s="2" t="s">
        <v>25</v>
      </c>
      <c r="E4742" s="2" t="s">
        <v>537</v>
      </c>
      <c r="F4742" s="2" t="s">
        <v>58</v>
      </c>
      <c r="G4742" s="2" t="s">
        <v>540</v>
      </c>
      <c r="H4742" s="2" t="s">
        <v>476</v>
      </c>
      <c r="I4742" s="2">
        <v>159.96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0.12</v>
      </c>
      <c r="S4742" s="2">
        <v>0</v>
      </c>
      <c r="T4742" s="2">
        <v>0</v>
      </c>
      <c r="U4742" s="2" t="s">
        <v>60</v>
      </c>
      <c r="V4742" s="2" t="s">
        <v>60</v>
      </c>
      <c r="W4742" s="2" t="s">
        <v>60</v>
      </c>
      <c r="X4742" s="2" t="s">
        <v>60</v>
      </c>
      <c r="Y4742" s="2" t="s">
        <v>60</v>
      </c>
      <c r="Z4742" s="2" t="s">
        <v>60</v>
      </c>
    </row>
    <row r="4743" spans="1:26" x14ac:dyDescent="0.3">
      <c r="A4743" s="3" t="s">
        <v>815</v>
      </c>
      <c r="B4743" s="3" t="s">
        <v>816</v>
      </c>
      <c r="C4743" s="3">
        <v>639</v>
      </c>
      <c r="D4743" s="3" t="s">
        <v>25</v>
      </c>
      <c r="E4743" s="3" t="s">
        <v>537</v>
      </c>
      <c r="F4743" s="3" t="s">
        <v>58</v>
      </c>
      <c r="G4743" s="3" t="s">
        <v>58</v>
      </c>
      <c r="H4743" s="3" t="s">
        <v>75</v>
      </c>
      <c r="I4743" s="3">
        <v>159.96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0.12</v>
      </c>
      <c r="S4743" s="3">
        <v>0</v>
      </c>
      <c r="T4743" s="3">
        <v>0</v>
      </c>
      <c r="U4743" s="3" t="s">
        <v>60</v>
      </c>
      <c r="V4743" s="3" t="s">
        <v>60</v>
      </c>
      <c r="W4743" s="3" t="s">
        <v>60</v>
      </c>
      <c r="X4743" s="3" t="s">
        <v>60</v>
      </c>
      <c r="Y4743" s="3" t="s">
        <v>60</v>
      </c>
      <c r="Z4743" s="3" t="s">
        <v>60</v>
      </c>
    </row>
    <row r="4744" spans="1:26" x14ac:dyDescent="0.3">
      <c r="A4744" s="2" t="s">
        <v>815</v>
      </c>
      <c r="B4744" s="2" t="s">
        <v>816</v>
      </c>
      <c r="C4744" s="2">
        <v>640</v>
      </c>
      <c r="D4744" s="2" t="s">
        <v>25</v>
      </c>
      <c r="E4744" s="2" t="s">
        <v>537</v>
      </c>
      <c r="F4744" s="2" t="s">
        <v>58</v>
      </c>
      <c r="G4744" s="2" t="s">
        <v>541</v>
      </c>
      <c r="H4744" s="2" t="s">
        <v>60</v>
      </c>
      <c r="I4744" s="2">
        <v>75</v>
      </c>
      <c r="J4744" s="2">
        <v>380</v>
      </c>
      <c r="K4744" s="2">
        <v>20</v>
      </c>
      <c r="L4744" s="2">
        <v>2.1</v>
      </c>
      <c r="M4744" s="2">
        <v>24.43</v>
      </c>
      <c r="N4744" s="2">
        <v>10.5</v>
      </c>
      <c r="O4744" s="2">
        <v>8.6</v>
      </c>
      <c r="P4744" s="2">
        <v>254</v>
      </c>
      <c r="Q4744" s="2">
        <v>111.57</v>
      </c>
      <c r="R4744" s="2">
        <v>297.27</v>
      </c>
      <c r="S4744" s="2">
        <v>43.93</v>
      </c>
      <c r="T4744" s="2">
        <v>37.53</v>
      </c>
      <c r="U4744" s="2" t="s">
        <v>60</v>
      </c>
      <c r="V4744" s="2" t="s">
        <v>60</v>
      </c>
      <c r="W4744" s="2" t="s">
        <v>60</v>
      </c>
      <c r="X4744" s="2" t="s">
        <v>60</v>
      </c>
      <c r="Y4744" s="2" t="s">
        <v>60</v>
      </c>
      <c r="Z4744" s="2" t="s">
        <v>60</v>
      </c>
    </row>
    <row r="4745" spans="1:26" x14ac:dyDescent="0.3">
      <c r="A4745" s="3" t="s">
        <v>815</v>
      </c>
      <c r="B4745" s="3" t="s">
        <v>816</v>
      </c>
      <c r="C4745" s="3">
        <v>641</v>
      </c>
      <c r="D4745" s="3" t="s">
        <v>25</v>
      </c>
      <c r="E4745" s="3" t="s">
        <v>537</v>
      </c>
      <c r="F4745" s="3" t="s">
        <v>58</v>
      </c>
      <c r="G4745" s="3" t="s">
        <v>542</v>
      </c>
      <c r="H4745" s="3" t="s">
        <v>60</v>
      </c>
      <c r="I4745" s="3">
        <v>780</v>
      </c>
      <c r="J4745" s="3">
        <v>2632</v>
      </c>
      <c r="K4745" s="3">
        <v>150</v>
      </c>
      <c r="L4745" s="3">
        <v>45.7</v>
      </c>
      <c r="M4745" s="3">
        <v>191.84</v>
      </c>
      <c r="N4745" s="3">
        <v>30.47</v>
      </c>
      <c r="O4745" s="3">
        <v>23.82</v>
      </c>
      <c r="P4745" s="3">
        <v>1729</v>
      </c>
      <c r="Q4745" s="3">
        <v>1181.5899999999999</v>
      </c>
      <c r="R4745" s="3">
        <v>2352.71</v>
      </c>
      <c r="S4745" s="3">
        <v>68.34</v>
      </c>
      <c r="T4745" s="3">
        <v>50.22</v>
      </c>
      <c r="U4745" s="3" t="s">
        <v>60</v>
      </c>
      <c r="V4745" s="3" t="s">
        <v>60</v>
      </c>
      <c r="W4745" s="3" t="s">
        <v>60</v>
      </c>
      <c r="X4745" s="3" t="s">
        <v>60</v>
      </c>
      <c r="Y4745" s="3" t="s">
        <v>60</v>
      </c>
      <c r="Z4745" s="3" t="s">
        <v>60</v>
      </c>
    </row>
    <row r="4746" spans="1:26" x14ac:dyDescent="0.3">
      <c r="A4746" s="2" t="s">
        <v>815</v>
      </c>
      <c r="B4746" s="2" t="s">
        <v>816</v>
      </c>
      <c r="C4746" s="2">
        <v>642</v>
      </c>
      <c r="D4746" s="2" t="s">
        <v>25</v>
      </c>
      <c r="E4746" s="2" t="s">
        <v>537</v>
      </c>
      <c r="F4746" s="2" t="s">
        <v>58</v>
      </c>
      <c r="G4746" s="2" t="s">
        <v>543</v>
      </c>
      <c r="H4746" s="2" t="s">
        <v>60</v>
      </c>
      <c r="I4746" s="2">
        <v>50</v>
      </c>
      <c r="J4746" s="2">
        <v>271</v>
      </c>
      <c r="K4746" s="2">
        <v>23</v>
      </c>
      <c r="L4746" s="2">
        <v>8.1</v>
      </c>
      <c r="M4746" s="2">
        <v>20.81</v>
      </c>
      <c r="N4746" s="2">
        <v>35.22</v>
      </c>
      <c r="O4746" s="2">
        <v>38.92</v>
      </c>
      <c r="P4746" s="2">
        <v>189</v>
      </c>
      <c r="Q4746" s="2">
        <v>124.42</v>
      </c>
      <c r="R4746" s="2">
        <v>183.21</v>
      </c>
      <c r="S4746" s="2">
        <v>65.83</v>
      </c>
      <c r="T4746" s="2">
        <v>67.91</v>
      </c>
      <c r="U4746" s="2" t="s">
        <v>60</v>
      </c>
      <c r="V4746" s="2" t="s">
        <v>60</v>
      </c>
      <c r="W4746" s="2" t="s">
        <v>60</v>
      </c>
      <c r="X4746" s="2" t="s">
        <v>60</v>
      </c>
      <c r="Y4746" s="2" t="s">
        <v>60</v>
      </c>
      <c r="Z4746" s="2" t="s">
        <v>60</v>
      </c>
    </row>
    <row r="4747" spans="1:26" x14ac:dyDescent="0.3">
      <c r="A4747" s="3" t="s">
        <v>815</v>
      </c>
      <c r="B4747" s="3" t="s">
        <v>816</v>
      </c>
      <c r="C4747" s="3">
        <v>643</v>
      </c>
      <c r="D4747" s="3" t="s">
        <v>25</v>
      </c>
      <c r="E4747" s="3" t="s">
        <v>537</v>
      </c>
      <c r="F4747" s="3" t="s">
        <v>58</v>
      </c>
      <c r="G4747" s="3" t="s">
        <v>544</v>
      </c>
      <c r="H4747" s="3" t="s">
        <v>60</v>
      </c>
      <c r="I4747" s="3">
        <v>100</v>
      </c>
      <c r="J4747" s="3">
        <v>0</v>
      </c>
      <c r="K4747" s="3">
        <v>0</v>
      </c>
      <c r="L4747" s="3">
        <v>15.23</v>
      </c>
      <c r="M4747" s="3">
        <v>8.82</v>
      </c>
      <c r="N4747" s="3">
        <v>0</v>
      </c>
      <c r="O4747" s="3">
        <v>172.68</v>
      </c>
      <c r="P4747" s="3">
        <v>0</v>
      </c>
      <c r="Q4747" s="3">
        <v>200.48</v>
      </c>
      <c r="R4747" s="3">
        <v>312.76</v>
      </c>
      <c r="S4747" s="3">
        <v>0</v>
      </c>
      <c r="T4747" s="3">
        <v>64.099999999999994</v>
      </c>
      <c r="U4747" s="3" t="s">
        <v>60</v>
      </c>
      <c r="V4747" s="3" t="s">
        <v>60</v>
      </c>
      <c r="W4747" s="3" t="s">
        <v>60</v>
      </c>
      <c r="X4747" s="3" t="s">
        <v>60</v>
      </c>
      <c r="Y4747" s="3" t="s">
        <v>60</v>
      </c>
      <c r="Z4747" s="3" t="s">
        <v>60</v>
      </c>
    </row>
    <row r="4748" spans="1:26" x14ac:dyDescent="0.3">
      <c r="A4748" s="2" t="s">
        <v>815</v>
      </c>
      <c r="B4748" s="2" t="s">
        <v>816</v>
      </c>
      <c r="C4748" s="2">
        <v>644</v>
      </c>
      <c r="D4748" s="2" t="s">
        <v>25</v>
      </c>
      <c r="E4748" s="2" t="s">
        <v>537</v>
      </c>
      <c r="F4748" s="2" t="s">
        <v>58</v>
      </c>
      <c r="G4748" s="2" t="s">
        <v>545</v>
      </c>
      <c r="H4748" s="2" t="s">
        <v>60</v>
      </c>
      <c r="I4748" s="2">
        <v>50</v>
      </c>
      <c r="J4748" s="2">
        <v>0</v>
      </c>
      <c r="K4748" s="2">
        <v>0</v>
      </c>
      <c r="L4748" s="2">
        <v>7.77</v>
      </c>
      <c r="M4748" s="2">
        <v>6.74</v>
      </c>
      <c r="N4748" s="2">
        <v>0</v>
      </c>
      <c r="O4748" s="2">
        <v>115.28</v>
      </c>
      <c r="P4748" s="2">
        <v>0</v>
      </c>
      <c r="Q4748" s="2">
        <v>95.18</v>
      </c>
      <c r="R4748" s="2">
        <v>156.68</v>
      </c>
      <c r="S4748" s="2">
        <v>0</v>
      </c>
      <c r="T4748" s="2">
        <v>60.75</v>
      </c>
      <c r="U4748" s="2" t="s">
        <v>60</v>
      </c>
      <c r="V4748" s="2" t="s">
        <v>60</v>
      </c>
      <c r="W4748" s="2" t="s">
        <v>60</v>
      </c>
      <c r="X4748" s="2" t="s">
        <v>60</v>
      </c>
      <c r="Y4748" s="2" t="s">
        <v>60</v>
      </c>
      <c r="Z4748" s="2" t="s">
        <v>60</v>
      </c>
    </row>
    <row r="4749" spans="1:26" x14ac:dyDescent="0.3">
      <c r="A4749" s="3" t="s">
        <v>815</v>
      </c>
      <c r="B4749" s="3" t="s">
        <v>816</v>
      </c>
      <c r="C4749" s="3">
        <v>645</v>
      </c>
      <c r="D4749" s="3" t="s">
        <v>25</v>
      </c>
      <c r="E4749" s="3" t="s">
        <v>537</v>
      </c>
      <c r="F4749" s="3" t="s">
        <v>58</v>
      </c>
      <c r="G4749" s="3" t="s">
        <v>546</v>
      </c>
      <c r="H4749" s="3" t="s">
        <v>60</v>
      </c>
      <c r="I4749" s="3">
        <v>75</v>
      </c>
      <c r="J4749" s="3">
        <v>752</v>
      </c>
      <c r="K4749" s="3">
        <v>36</v>
      </c>
      <c r="L4749" s="3">
        <v>2.2599999999999998</v>
      </c>
      <c r="M4749" s="3">
        <v>8.15</v>
      </c>
      <c r="N4749" s="3">
        <v>6.28</v>
      </c>
      <c r="O4749" s="3">
        <v>27.73</v>
      </c>
      <c r="P4749" s="3">
        <v>581</v>
      </c>
      <c r="Q4749" s="3">
        <v>64.87</v>
      </c>
      <c r="R4749" s="3">
        <v>176.01</v>
      </c>
      <c r="S4749" s="3">
        <v>11.17</v>
      </c>
      <c r="T4749" s="3">
        <v>36.86</v>
      </c>
      <c r="U4749" s="3" t="s">
        <v>60</v>
      </c>
      <c r="V4749" s="3" t="s">
        <v>60</v>
      </c>
      <c r="W4749" s="3" t="s">
        <v>60</v>
      </c>
      <c r="X4749" s="3" t="s">
        <v>60</v>
      </c>
      <c r="Y4749" s="3" t="s">
        <v>60</v>
      </c>
      <c r="Z4749" s="3" t="s">
        <v>60</v>
      </c>
    </row>
    <row r="4750" spans="1:26" x14ac:dyDescent="0.3">
      <c r="A4750" s="2" t="s">
        <v>815</v>
      </c>
      <c r="B4750" s="2" t="s">
        <v>816</v>
      </c>
      <c r="C4750" s="2">
        <v>646</v>
      </c>
      <c r="D4750" s="2" t="s">
        <v>25</v>
      </c>
      <c r="E4750" s="2" t="s">
        <v>537</v>
      </c>
      <c r="F4750" s="2" t="s">
        <v>58</v>
      </c>
      <c r="G4750" s="2" t="s">
        <v>547</v>
      </c>
      <c r="H4750" s="2" t="s">
        <v>60</v>
      </c>
      <c r="I4750" s="2">
        <v>180</v>
      </c>
      <c r="J4750" s="2">
        <v>624</v>
      </c>
      <c r="K4750" s="2">
        <v>57</v>
      </c>
      <c r="L4750" s="2">
        <v>76.010000000000005</v>
      </c>
      <c r="M4750" s="2">
        <v>62.4</v>
      </c>
      <c r="N4750" s="2">
        <v>133.35</v>
      </c>
      <c r="O4750" s="2">
        <v>121.81</v>
      </c>
      <c r="P4750" s="2">
        <v>544</v>
      </c>
      <c r="Q4750" s="2">
        <v>388.68</v>
      </c>
      <c r="R4750" s="2">
        <v>606.16</v>
      </c>
      <c r="S4750" s="2">
        <v>71.45</v>
      </c>
      <c r="T4750" s="2">
        <v>64.12</v>
      </c>
      <c r="U4750" s="2" t="s">
        <v>60</v>
      </c>
      <c r="V4750" s="2" t="s">
        <v>60</v>
      </c>
      <c r="W4750" s="2" t="s">
        <v>60</v>
      </c>
      <c r="X4750" s="2" t="s">
        <v>60</v>
      </c>
      <c r="Y4750" s="2" t="s">
        <v>60</v>
      </c>
      <c r="Z4750" s="2" t="s">
        <v>60</v>
      </c>
    </row>
    <row r="4751" spans="1:26" x14ac:dyDescent="0.3">
      <c r="A4751" s="3" t="s">
        <v>815</v>
      </c>
      <c r="B4751" s="3" t="s">
        <v>816</v>
      </c>
      <c r="C4751" s="3">
        <v>647</v>
      </c>
      <c r="D4751" s="3" t="s">
        <v>25</v>
      </c>
      <c r="E4751" s="3" t="s">
        <v>537</v>
      </c>
      <c r="F4751" s="3" t="s">
        <v>58</v>
      </c>
      <c r="G4751" s="3" t="s">
        <v>548</v>
      </c>
      <c r="H4751" s="3" t="s">
        <v>60</v>
      </c>
      <c r="I4751" s="3">
        <v>52.65</v>
      </c>
      <c r="J4751" s="3">
        <v>351</v>
      </c>
      <c r="K4751" s="3">
        <v>28</v>
      </c>
      <c r="L4751" s="3">
        <v>28.9</v>
      </c>
      <c r="M4751" s="3">
        <v>22.65</v>
      </c>
      <c r="N4751" s="3">
        <v>103.21</v>
      </c>
      <c r="O4751" s="3">
        <v>127.59</v>
      </c>
      <c r="P4751" s="3">
        <v>292</v>
      </c>
      <c r="Q4751" s="3">
        <v>127.48</v>
      </c>
      <c r="R4751" s="3">
        <v>207.42</v>
      </c>
      <c r="S4751" s="3">
        <v>43.66</v>
      </c>
      <c r="T4751" s="3">
        <v>61.46</v>
      </c>
      <c r="U4751" s="3" t="s">
        <v>60</v>
      </c>
      <c r="V4751" s="3" t="s">
        <v>60</v>
      </c>
      <c r="W4751" s="3" t="s">
        <v>60</v>
      </c>
      <c r="X4751" s="3" t="s">
        <v>60</v>
      </c>
      <c r="Y4751" s="3" t="s">
        <v>60</v>
      </c>
      <c r="Z4751" s="3" t="s">
        <v>60</v>
      </c>
    </row>
    <row r="4752" spans="1:26" x14ac:dyDescent="0.3">
      <c r="A4752" s="2" t="s">
        <v>815</v>
      </c>
      <c r="B4752" s="2" t="s">
        <v>816</v>
      </c>
      <c r="C4752" s="2">
        <v>648</v>
      </c>
      <c r="D4752" s="2" t="s">
        <v>25</v>
      </c>
      <c r="E4752" s="2" t="s">
        <v>537</v>
      </c>
      <c r="F4752" s="2" t="s">
        <v>58</v>
      </c>
      <c r="G4752" s="2" t="s">
        <v>549</v>
      </c>
      <c r="H4752" s="2" t="s">
        <v>60</v>
      </c>
      <c r="I4752" s="2">
        <v>37.5</v>
      </c>
      <c r="J4752" s="2">
        <v>162</v>
      </c>
      <c r="K4752" s="2">
        <v>13</v>
      </c>
      <c r="L4752" s="2">
        <v>14.51</v>
      </c>
      <c r="M4752" s="2">
        <v>10.79</v>
      </c>
      <c r="N4752" s="2">
        <v>111.62</v>
      </c>
      <c r="O4752" s="2">
        <v>134.47999999999999</v>
      </c>
      <c r="P4752" s="2">
        <v>103</v>
      </c>
      <c r="Q4752" s="2">
        <v>104.4</v>
      </c>
      <c r="R4752" s="2">
        <v>102.78</v>
      </c>
      <c r="S4752" s="2">
        <v>101.36</v>
      </c>
      <c r="T4752" s="2">
        <v>101.58</v>
      </c>
      <c r="U4752" s="2" t="s">
        <v>60</v>
      </c>
      <c r="V4752" s="2" t="s">
        <v>60</v>
      </c>
      <c r="W4752" s="2" t="s">
        <v>60</v>
      </c>
      <c r="X4752" s="2" t="s">
        <v>60</v>
      </c>
      <c r="Y4752" s="2" t="s">
        <v>60</v>
      </c>
      <c r="Z4752" s="2" t="s">
        <v>60</v>
      </c>
    </row>
    <row r="4753" spans="1:26" x14ac:dyDescent="0.3">
      <c r="A4753" s="3" t="s">
        <v>815</v>
      </c>
      <c r="B4753" s="3" t="s">
        <v>816</v>
      </c>
      <c r="C4753" s="3">
        <v>649</v>
      </c>
      <c r="D4753" s="3" t="s">
        <v>25</v>
      </c>
      <c r="E4753" s="3" t="s">
        <v>537</v>
      </c>
      <c r="F4753" s="3" t="s">
        <v>58</v>
      </c>
      <c r="G4753" s="3" t="s">
        <v>550</v>
      </c>
      <c r="H4753" s="3" t="s">
        <v>60</v>
      </c>
      <c r="I4753" s="3" t="s">
        <v>60</v>
      </c>
      <c r="J4753" s="3">
        <v>86</v>
      </c>
      <c r="K4753" s="3">
        <v>9</v>
      </c>
      <c r="L4753" s="3">
        <v>0</v>
      </c>
      <c r="M4753" s="3">
        <v>0</v>
      </c>
      <c r="N4753" s="3">
        <v>0</v>
      </c>
      <c r="O4753" s="3">
        <v>0</v>
      </c>
      <c r="P4753" s="3">
        <v>55</v>
      </c>
      <c r="Q4753" s="3">
        <v>0</v>
      </c>
      <c r="R4753" s="3">
        <v>0</v>
      </c>
      <c r="S4753" s="3">
        <v>0</v>
      </c>
      <c r="T4753" s="3">
        <v>0</v>
      </c>
      <c r="U4753" s="3" t="s">
        <v>60</v>
      </c>
      <c r="V4753" s="3" t="s">
        <v>60</v>
      </c>
      <c r="W4753" s="3" t="s">
        <v>60</v>
      </c>
      <c r="X4753" s="3" t="s">
        <v>60</v>
      </c>
      <c r="Y4753" s="3" t="s">
        <v>60</v>
      </c>
      <c r="Z4753" s="3" t="s">
        <v>60</v>
      </c>
    </row>
    <row r="4754" spans="1:26" x14ac:dyDescent="0.3">
      <c r="A4754" s="2" t="s">
        <v>815</v>
      </c>
      <c r="B4754" s="2" t="s">
        <v>816</v>
      </c>
      <c r="C4754" s="2">
        <v>650</v>
      </c>
      <c r="D4754" s="2" t="s">
        <v>25</v>
      </c>
      <c r="E4754" s="2" t="s">
        <v>537</v>
      </c>
      <c r="F4754" s="2" t="s">
        <v>58</v>
      </c>
      <c r="G4754" s="2" t="s">
        <v>551</v>
      </c>
      <c r="H4754" s="2" t="s">
        <v>60</v>
      </c>
      <c r="I4754" s="2">
        <v>30</v>
      </c>
      <c r="J4754" s="2">
        <v>172</v>
      </c>
      <c r="K4754" s="2">
        <v>15</v>
      </c>
      <c r="L4754" s="2">
        <v>23.18</v>
      </c>
      <c r="M4754" s="2">
        <v>21.9</v>
      </c>
      <c r="N4754" s="2">
        <v>154.53</v>
      </c>
      <c r="O4754" s="2">
        <v>105.84</v>
      </c>
      <c r="P4754" s="2">
        <v>130</v>
      </c>
      <c r="Q4754" s="2">
        <v>109.17</v>
      </c>
      <c r="R4754" s="2">
        <v>142.77000000000001</v>
      </c>
      <c r="S4754" s="2">
        <v>83.98</v>
      </c>
      <c r="T4754" s="2">
        <v>76.47</v>
      </c>
      <c r="U4754" s="2" t="s">
        <v>60</v>
      </c>
      <c r="V4754" s="2" t="s">
        <v>60</v>
      </c>
      <c r="W4754" s="2" t="s">
        <v>60</v>
      </c>
      <c r="X4754" s="2" t="s">
        <v>60</v>
      </c>
      <c r="Y4754" s="2" t="s">
        <v>60</v>
      </c>
      <c r="Z4754" s="2" t="s">
        <v>60</v>
      </c>
    </row>
    <row r="4755" spans="1:26" x14ac:dyDescent="0.3">
      <c r="A4755" s="3" t="s">
        <v>815</v>
      </c>
      <c r="B4755" s="3" t="s">
        <v>816</v>
      </c>
      <c r="C4755" s="3">
        <v>651</v>
      </c>
      <c r="D4755" s="3" t="s">
        <v>25</v>
      </c>
      <c r="E4755" s="3" t="s">
        <v>537</v>
      </c>
      <c r="F4755" s="3" t="s">
        <v>58</v>
      </c>
      <c r="G4755" s="3" t="s">
        <v>552</v>
      </c>
      <c r="H4755" s="3" t="s">
        <v>60</v>
      </c>
      <c r="I4755" s="3">
        <v>32</v>
      </c>
      <c r="J4755" s="3">
        <v>319</v>
      </c>
      <c r="K4755" s="3">
        <v>34</v>
      </c>
      <c r="L4755" s="3">
        <v>6.72</v>
      </c>
      <c r="M4755" s="3">
        <v>7.07</v>
      </c>
      <c r="N4755" s="3">
        <v>19.760000000000002</v>
      </c>
      <c r="O4755" s="3">
        <v>95.05</v>
      </c>
      <c r="P4755" s="3">
        <v>266</v>
      </c>
      <c r="Q4755" s="3">
        <v>83.38</v>
      </c>
      <c r="R4755" s="3">
        <v>139.19999999999999</v>
      </c>
      <c r="S4755" s="3">
        <v>31.35</v>
      </c>
      <c r="T4755" s="3">
        <v>59.9</v>
      </c>
      <c r="U4755" s="3" t="s">
        <v>60</v>
      </c>
      <c r="V4755" s="3" t="s">
        <v>60</v>
      </c>
      <c r="W4755" s="3" t="s">
        <v>60</v>
      </c>
      <c r="X4755" s="3" t="s">
        <v>60</v>
      </c>
      <c r="Y4755" s="3" t="s">
        <v>60</v>
      </c>
      <c r="Z4755" s="3" t="s">
        <v>60</v>
      </c>
    </row>
    <row r="4756" spans="1:26" x14ac:dyDescent="0.3">
      <c r="A4756" s="2" t="s">
        <v>815</v>
      </c>
      <c r="B4756" s="2" t="s">
        <v>816</v>
      </c>
      <c r="C4756" s="2">
        <v>652</v>
      </c>
      <c r="D4756" s="2" t="s">
        <v>25</v>
      </c>
      <c r="E4756" s="2" t="s">
        <v>537</v>
      </c>
      <c r="F4756" s="2" t="s">
        <v>58</v>
      </c>
      <c r="G4756" s="2" t="s">
        <v>553</v>
      </c>
      <c r="H4756" s="2" t="s">
        <v>60</v>
      </c>
      <c r="I4756" s="2">
        <v>300</v>
      </c>
      <c r="J4756" s="2">
        <v>1401</v>
      </c>
      <c r="K4756" s="2">
        <v>90</v>
      </c>
      <c r="L4756" s="2">
        <v>40.11</v>
      </c>
      <c r="M4756" s="2">
        <v>134.38</v>
      </c>
      <c r="N4756" s="2">
        <v>44.57</v>
      </c>
      <c r="O4756" s="2">
        <v>29.85</v>
      </c>
      <c r="P4756" s="2">
        <v>948</v>
      </c>
      <c r="Q4756" s="2">
        <v>699.18</v>
      </c>
      <c r="R4756" s="2">
        <v>1136.22</v>
      </c>
      <c r="S4756" s="2">
        <v>73.75</v>
      </c>
      <c r="T4756" s="2">
        <v>61.54</v>
      </c>
      <c r="U4756" s="2" t="s">
        <v>60</v>
      </c>
      <c r="V4756" s="2" t="s">
        <v>60</v>
      </c>
      <c r="W4756" s="2" t="s">
        <v>60</v>
      </c>
      <c r="X4756" s="2" t="s">
        <v>60</v>
      </c>
      <c r="Y4756" s="2" t="s">
        <v>60</v>
      </c>
      <c r="Z4756" s="2" t="s">
        <v>60</v>
      </c>
    </row>
    <row r="4757" spans="1:26" x14ac:dyDescent="0.3">
      <c r="A4757" s="3" t="s">
        <v>815</v>
      </c>
      <c r="B4757" s="3" t="s">
        <v>816</v>
      </c>
      <c r="C4757" s="3">
        <v>653</v>
      </c>
      <c r="D4757" s="3" t="s">
        <v>25</v>
      </c>
      <c r="E4757" s="3" t="s">
        <v>537</v>
      </c>
      <c r="F4757" s="3" t="s">
        <v>58</v>
      </c>
      <c r="G4757" s="3" t="s">
        <v>554</v>
      </c>
      <c r="H4757" s="3" t="s">
        <v>60</v>
      </c>
      <c r="I4757" s="3">
        <v>48</v>
      </c>
      <c r="J4757" s="3">
        <v>182</v>
      </c>
      <c r="K4757" s="3">
        <v>18</v>
      </c>
      <c r="L4757" s="3">
        <v>17.59</v>
      </c>
      <c r="M4757" s="3">
        <v>15.27</v>
      </c>
      <c r="N4757" s="3">
        <v>97.72</v>
      </c>
      <c r="O4757" s="3">
        <v>115.19</v>
      </c>
      <c r="P4757" s="3">
        <v>107</v>
      </c>
      <c r="Q4757" s="3">
        <v>94.62</v>
      </c>
      <c r="R4757" s="3">
        <v>126.05</v>
      </c>
      <c r="S4757" s="3">
        <v>88.43</v>
      </c>
      <c r="T4757" s="3">
        <v>75.069999999999993</v>
      </c>
      <c r="U4757" s="3" t="s">
        <v>60</v>
      </c>
      <c r="V4757" s="3" t="s">
        <v>60</v>
      </c>
      <c r="W4757" s="3" t="s">
        <v>60</v>
      </c>
      <c r="X4757" s="3" t="s">
        <v>60</v>
      </c>
      <c r="Y4757" s="3" t="s">
        <v>60</v>
      </c>
      <c r="Z4757" s="3" t="s">
        <v>60</v>
      </c>
    </row>
    <row r="4758" spans="1:26" x14ac:dyDescent="0.3">
      <c r="A4758" s="2" t="s">
        <v>815</v>
      </c>
      <c r="B4758" s="2" t="s">
        <v>816</v>
      </c>
      <c r="C4758" s="2">
        <v>654</v>
      </c>
      <c r="D4758" s="2" t="s">
        <v>25</v>
      </c>
      <c r="E4758" s="2" t="s">
        <v>537</v>
      </c>
      <c r="F4758" s="2" t="s">
        <v>58</v>
      </c>
      <c r="G4758" s="2" t="s">
        <v>555</v>
      </c>
      <c r="H4758" s="2" t="s">
        <v>60</v>
      </c>
      <c r="I4758" s="2">
        <v>54</v>
      </c>
      <c r="J4758" s="2">
        <v>237</v>
      </c>
      <c r="K4758" s="2">
        <v>21</v>
      </c>
      <c r="L4758" s="2">
        <v>24.36</v>
      </c>
      <c r="M4758" s="2">
        <v>0</v>
      </c>
      <c r="N4758" s="2">
        <v>116</v>
      </c>
      <c r="O4758" s="2">
        <v>0</v>
      </c>
      <c r="P4758" s="2">
        <v>137</v>
      </c>
      <c r="Q4758" s="2">
        <v>153.24</v>
      </c>
      <c r="R4758" s="2">
        <v>133.72</v>
      </c>
      <c r="S4758" s="2">
        <v>111.85</v>
      </c>
      <c r="T4758" s="2">
        <v>114.6</v>
      </c>
      <c r="U4758" s="2" t="s">
        <v>60</v>
      </c>
      <c r="V4758" s="2" t="s">
        <v>60</v>
      </c>
      <c r="W4758" s="2" t="s">
        <v>60</v>
      </c>
      <c r="X4758" s="2" t="s">
        <v>60</v>
      </c>
      <c r="Y4758" s="2" t="s">
        <v>60</v>
      </c>
      <c r="Z4758" s="2" t="s">
        <v>60</v>
      </c>
    </row>
    <row r="4759" spans="1:26" x14ac:dyDescent="0.3">
      <c r="A4759" s="3" t="s">
        <v>815</v>
      </c>
      <c r="B4759" s="3" t="s">
        <v>816</v>
      </c>
      <c r="C4759" s="3">
        <v>655</v>
      </c>
      <c r="D4759" s="3" t="s">
        <v>25</v>
      </c>
      <c r="E4759" s="3" t="s">
        <v>537</v>
      </c>
      <c r="F4759" s="3" t="s">
        <v>58</v>
      </c>
      <c r="G4759" s="3" t="s">
        <v>556</v>
      </c>
      <c r="H4759" s="3" t="s">
        <v>60</v>
      </c>
      <c r="I4759" s="3">
        <v>0</v>
      </c>
      <c r="J4759" s="3">
        <v>99</v>
      </c>
      <c r="K4759" s="3">
        <v>6</v>
      </c>
      <c r="L4759" s="3">
        <v>0</v>
      </c>
      <c r="M4759" s="3">
        <v>0</v>
      </c>
      <c r="N4759" s="3">
        <v>0</v>
      </c>
      <c r="O4759" s="3">
        <v>0</v>
      </c>
      <c r="P4759" s="3">
        <v>97</v>
      </c>
      <c r="Q4759" s="3">
        <v>0</v>
      </c>
      <c r="R4759" s="3">
        <v>0</v>
      </c>
      <c r="S4759" s="3">
        <v>0</v>
      </c>
      <c r="T4759" s="3">
        <v>0</v>
      </c>
      <c r="U4759" s="3" t="s">
        <v>60</v>
      </c>
      <c r="V4759" s="3" t="s">
        <v>60</v>
      </c>
      <c r="W4759" s="3" t="s">
        <v>60</v>
      </c>
      <c r="X4759" s="3" t="s">
        <v>60</v>
      </c>
      <c r="Y4759" s="3" t="s">
        <v>60</v>
      </c>
      <c r="Z4759" s="3" t="s">
        <v>60</v>
      </c>
    </row>
    <row r="4760" spans="1:26" x14ac:dyDescent="0.3">
      <c r="A4760" s="2" t="s">
        <v>815</v>
      </c>
      <c r="B4760" s="2" t="s">
        <v>816</v>
      </c>
      <c r="C4760" s="2">
        <v>656</v>
      </c>
      <c r="D4760" s="2" t="s">
        <v>25</v>
      </c>
      <c r="E4760" s="2" t="s">
        <v>537</v>
      </c>
      <c r="F4760" s="2" t="s">
        <v>58</v>
      </c>
      <c r="G4760" s="2" t="s">
        <v>540</v>
      </c>
      <c r="H4760" s="2" t="s">
        <v>12</v>
      </c>
      <c r="I4760" s="2">
        <v>1864.15</v>
      </c>
      <c r="J4760" s="2">
        <v>7668</v>
      </c>
      <c r="K4760" s="2">
        <v>520</v>
      </c>
      <c r="L4760" s="2">
        <v>312.54000000000002</v>
      </c>
      <c r="M4760" s="2">
        <v>535.25</v>
      </c>
      <c r="N4760" s="2">
        <v>60.1</v>
      </c>
      <c r="O4760" s="2">
        <v>58.39</v>
      </c>
      <c r="P4760" s="2">
        <v>5432</v>
      </c>
      <c r="Q4760" s="2">
        <v>3538.26</v>
      </c>
      <c r="R4760" s="2">
        <v>6072.96</v>
      </c>
      <c r="S4760" s="2">
        <v>65.14</v>
      </c>
      <c r="T4760" s="2">
        <v>58.26</v>
      </c>
      <c r="U4760" s="2" t="s">
        <v>60</v>
      </c>
      <c r="V4760" s="2" t="s">
        <v>60</v>
      </c>
      <c r="W4760" s="2" t="s">
        <v>60</v>
      </c>
      <c r="X4760" s="2" t="s">
        <v>60</v>
      </c>
      <c r="Y4760" s="2" t="s">
        <v>60</v>
      </c>
      <c r="Z4760" s="2" t="s">
        <v>60</v>
      </c>
    </row>
    <row r="4761" spans="1:26" x14ac:dyDescent="0.3">
      <c r="A4761" s="3" t="s">
        <v>815</v>
      </c>
      <c r="B4761" s="3" t="s">
        <v>816</v>
      </c>
      <c r="C4761" s="3">
        <v>657</v>
      </c>
      <c r="D4761" s="3" t="s">
        <v>25</v>
      </c>
      <c r="E4761" s="3" t="s">
        <v>537</v>
      </c>
      <c r="F4761" s="3" t="s">
        <v>58</v>
      </c>
      <c r="G4761" s="3" t="s">
        <v>58</v>
      </c>
      <c r="H4761" s="3" t="s">
        <v>12</v>
      </c>
      <c r="I4761" s="3">
        <v>1864.15</v>
      </c>
      <c r="J4761" s="3">
        <v>7668</v>
      </c>
      <c r="K4761" s="3">
        <v>520</v>
      </c>
      <c r="L4761" s="3">
        <v>312.54000000000002</v>
      </c>
      <c r="M4761" s="3">
        <v>535.25</v>
      </c>
      <c r="N4761" s="3">
        <v>60.1</v>
      </c>
      <c r="O4761" s="3">
        <v>58.39</v>
      </c>
      <c r="P4761" s="3">
        <v>5432</v>
      </c>
      <c r="Q4761" s="3">
        <v>3538.26</v>
      </c>
      <c r="R4761" s="3">
        <v>6072.96</v>
      </c>
      <c r="S4761" s="3">
        <v>65.14</v>
      </c>
      <c r="T4761" s="3">
        <v>58.26</v>
      </c>
      <c r="U4761" s="3" t="s">
        <v>60</v>
      </c>
      <c r="V4761" s="3" t="s">
        <v>60</v>
      </c>
      <c r="W4761" s="3" t="s">
        <v>60</v>
      </c>
      <c r="X4761" s="3" t="s">
        <v>60</v>
      </c>
      <c r="Y4761" s="3" t="s">
        <v>60</v>
      </c>
      <c r="Z4761" s="3" t="s">
        <v>60</v>
      </c>
    </row>
    <row r="4762" spans="1:26" x14ac:dyDescent="0.3">
      <c r="A4762" s="2" t="s">
        <v>815</v>
      </c>
      <c r="B4762" s="2" t="s">
        <v>816</v>
      </c>
      <c r="C4762" s="2">
        <v>658</v>
      </c>
      <c r="D4762" s="2" t="s">
        <v>25</v>
      </c>
      <c r="E4762" s="2" t="s">
        <v>537</v>
      </c>
      <c r="F4762" s="2" t="s">
        <v>65</v>
      </c>
      <c r="G4762" s="2" t="s">
        <v>557</v>
      </c>
      <c r="H4762" s="2" t="s">
        <v>60</v>
      </c>
      <c r="I4762" s="2">
        <v>174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 t="s">
        <v>60</v>
      </c>
      <c r="V4762" s="2" t="s">
        <v>60</v>
      </c>
      <c r="W4762" s="2" t="s">
        <v>60</v>
      </c>
      <c r="X4762" s="2" t="s">
        <v>60</v>
      </c>
      <c r="Y4762" s="2" t="s">
        <v>60</v>
      </c>
      <c r="Z4762" s="2" t="s">
        <v>60</v>
      </c>
    </row>
    <row r="4763" spans="1:26" x14ac:dyDescent="0.3">
      <c r="A4763" s="3" t="s">
        <v>815</v>
      </c>
      <c r="B4763" s="3" t="s">
        <v>816</v>
      </c>
      <c r="C4763" s="3">
        <v>659</v>
      </c>
      <c r="D4763" s="3" t="s">
        <v>25</v>
      </c>
      <c r="E4763" s="3" t="s">
        <v>537</v>
      </c>
      <c r="F4763" s="3" t="s">
        <v>65</v>
      </c>
      <c r="G4763" s="3" t="s">
        <v>558</v>
      </c>
      <c r="H4763" s="3" t="s">
        <v>16</v>
      </c>
      <c r="I4763" s="3">
        <v>174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 t="s">
        <v>60</v>
      </c>
      <c r="V4763" s="3" t="s">
        <v>60</v>
      </c>
      <c r="W4763" s="3" t="s">
        <v>60</v>
      </c>
      <c r="X4763" s="3" t="s">
        <v>60</v>
      </c>
      <c r="Y4763" s="3" t="s">
        <v>60</v>
      </c>
      <c r="Z4763" s="3" t="s">
        <v>60</v>
      </c>
    </row>
    <row r="4764" spans="1:26" x14ac:dyDescent="0.3">
      <c r="A4764" s="2" t="s">
        <v>815</v>
      </c>
      <c r="B4764" s="2" t="s">
        <v>816</v>
      </c>
      <c r="C4764" s="2">
        <v>660</v>
      </c>
      <c r="D4764" s="2" t="s">
        <v>25</v>
      </c>
      <c r="E4764" s="2" t="s">
        <v>537</v>
      </c>
      <c r="F4764" s="2" t="s">
        <v>65</v>
      </c>
      <c r="G4764" s="2" t="s">
        <v>65</v>
      </c>
      <c r="H4764" s="2" t="s">
        <v>16</v>
      </c>
      <c r="I4764" s="2">
        <v>174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 t="s">
        <v>60</v>
      </c>
      <c r="V4764" s="2" t="s">
        <v>60</v>
      </c>
      <c r="W4764" s="2" t="s">
        <v>60</v>
      </c>
      <c r="X4764" s="2" t="s">
        <v>60</v>
      </c>
      <c r="Y4764" s="2" t="s">
        <v>60</v>
      </c>
      <c r="Z4764" s="2" t="s">
        <v>60</v>
      </c>
    </row>
    <row r="4765" spans="1:26" x14ac:dyDescent="0.3">
      <c r="A4765" s="3" t="s">
        <v>815</v>
      </c>
      <c r="B4765" s="3" t="s">
        <v>816</v>
      </c>
      <c r="C4765" s="3">
        <v>661</v>
      </c>
      <c r="D4765" s="3" t="s">
        <v>25</v>
      </c>
      <c r="E4765" s="3" t="s">
        <v>537</v>
      </c>
      <c r="F4765" s="3" t="s">
        <v>78</v>
      </c>
      <c r="G4765" s="3" t="s">
        <v>559</v>
      </c>
      <c r="H4765" s="3" t="s">
        <v>60</v>
      </c>
      <c r="I4765" s="3">
        <v>359.58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 t="s">
        <v>60</v>
      </c>
      <c r="V4765" s="3" t="s">
        <v>60</v>
      </c>
      <c r="W4765" s="3" t="s">
        <v>60</v>
      </c>
      <c r="X4765" s="3" t="s">
        <v>60</v>
      </c>
      <c r="Y4765" s="3" t="s">
        <v>60</v>
      </c>
      <c r="Z4765" s="3" t="s">
        <v>60</v>
      </c>
    </row>
    <row r="4766" spans="1:26" x14ac:dyDescent="0.3">
      <c r="A4766" s="2" t="s">
        <v>815</v>
      </c>
      <c r="B4766" s="2" t="s">
        <v>816</v>
      </c>
      <c r="C4766" s="2">
        <v>662</v>
      </c>
      <c r="D4766" s="2" t="s">
        <v>25</v>
      </c>
      <c r="E4766" s="2" t="s">
        <v>537</v>
      </c>
      <c r="F4766" s="2" t="s">
        <v>78</v>
      </c>
      <c r="G4766" s="2" t="s">
        <v>83</v>
      </c>
      <c r="H4766" s="2" t="s">
        <v>16</v>
      </c>
      <c r="I4766" s="2">
        <v>359.58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 t="s">
        <v>60</v>
      </c>
      <c r="V4766" s="2" t="s">
        <v>60</v>
      </c>
      <c r="W4766" s="2" t="s">
        <v>60</v>
      </c>
      <c r="X4766" s="2" t="s">
        <v>60</v>
      </c>
      <c r="Y4766" s="2" t="s">
        <v>60</v>
      </c>
      <c r="Z4766" s="2" t="s">
        <v>60</v>
      </c>
    </row>
    <row r="4767" spans="1:26" x14ac:dyDescent="0.3">
      <c r="A4767" s="3" t="s">
        <v>815</v>
      </c>
      <c r="B4767" s="3" t="s">
        <v>816</v>
      </c>
      <c r="C4767" s="3">
        <v>663</v>
      </c>
      <c r="D4767" s="3" t="s">
        <v>25</v>
      </c>
      <c r="E4767" s="3" t="s">
        <v>537</v>
      </c>
      <c r="F4767" s="3" t="s">
        <v>78</v>
      </c>
      <c r="G4767" s="3" t="s">
        <v>84</v>
      </c>
      <c r="H4767" s="3" t="s">
        <v>16</v>
      </c>
      <c r="I4767" s="3">
        <v>359.58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 t="s">
        <v>60</v>
      </c>
      <c r="V4767" s="3" t="s">
        <v>60</v>
      </c>
      <c r="W4767" s="3" t="s">
        <v>60</v>
      </c>
      <c r="X4767" s="3" t="s">
        <v>60</v>
      </c>
      <c r="Y4767" s="3" t="s">
        <v>60</v>
      </c>
      <c r="Z4767" s="3" t="s">
        <v>60</v>
      </c>
    </row>
    <row r="4768" spans="1:26" x14ac:dyDescent="0.3">
      <c r="A4768" s="2" t="s">
        <v>815</v>
      </c>
      <c r="B4768" s="2" t="s">
        <v>816</v>
      </c>
      <c r="C4768" s="2">
        <v>664</v>
      </c>
      <c r="D4768" s="2" t="s">
        <v>25</v>
      </c>
      <c r="E4768" s="2" t="s">
        <v>537</v>
      </c>
      <c r="F4768" s="2" t="s">
        <v>78</v>
      </c>
      <c r="G4768" s="2" t="s">
        <v>68</v>
      </c>
      <c r="H4768" s="2" t="s">
        <v>75</v>
      </c>
      <c r="I4768" s="2">
        <v>159.96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0.12</v>
      </c>
      <c r="S4768" s="2">
        <v>0</v>
      </c>
      <c r="T4768" s="2">
        <v>0</v>
      </c>
      <c r="U4768" s="2" t="s">
        <v>60</v>
      </c>
      <c r="V4768" s="2" t="s">
        <v>60</v>
      </c>
      <c r="W4768" s="2" t="s">
        <v>60</v>
      </c>
      <c r="X4768" s="2" t="s">
        <v>60</v>
      </c>
      <c r="Y4768" s="2" t="s">
        <v>60</v>
      </c>
      <c r="Z4768" s="2" t="s">
        <v>60</v>
      </c>
    </row>
    <row r="4769" spans="1:26" x14ac:dyDescent="0.3">
      <c r="A4769" s="3" t="s">
        <v>815</v>
      </c>
      <c r="B4769" s="3" t="s">
        <v>816</v>
      </c>
      <c r="C4769" s="3">
        <v>665</v>
      </c>
      <c r="D4769" s="3" t="s">
        <v>25</v>
      </c>
      <c r="E4769" s="3" t="s">
        <v>537</v>
      </c>
      <c r="F4769" s="3" t="s">
        <v>78</v>
      </c>
      <c r="G4769" s="3" t="s">
        <v>68</v>
      </c>
      <c r="H4769" s="3" t="s">
        <v>16</v>
      </c>
      <c r="I4769" s="3">
        <v>533.58000000000004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 t="s">
        <v>60</v>
      </c>
      <c r="V4769" s="3" t="s">
        <v>60</v>
      </c>
      <c r="W4769" s="3" t="s">
        <v>60</v>
      </c>
      <c r="X4769" s="3" t="s">
        <v>60</v>
      </c>
      <c r="Y4769" s="3" t="s">
        <v>60</v>
      </c>
      <c r="Z4769" s="3" t="s">
        <v>60</v>
      </c>
    </row>
    <row r="4770" spans="1:26" x14ac:dyDescent="0.3">
      <c r="A4770" s="2" t="s">
        <v>815</v>
      </c>
      <c r="B4770" s="2" t="s">
        <v>816</v>
      </c>
      <c r="C4770" s="2">
        <v>666</v>
      </c>
      <c r="D4770" s="2" t="s">
        <v>25</v>
      </c>
      <c r="E4770" s="2" t="s">
        <v>537</v>
      </c>
      <c r="F4770" s="2" t="s">
        <v>78</v>
      </c>
      <c r="G4770" s="2" t="s">
        <v>68</v>
      </c>
      <c r="H4770" s="2" t="s">
        <v>12</v>
      </c>
      <c r="I4770" s="2">
        <v>1864.15</v>
      </c>
      <c r="J4770" s="2">
        <v>7668</v>
      </c>
      <c r="K4770" s="2">
        <v>520</v>
      </c>
      <c r="L4770" s="2">
        <v>312.54000000000002</v>
      </c>
      <c r="M4770" s="2">
        <v>535.25</v>
      </c>
      <c r="N4770" s="2">
        <v>60.1</v>
      </c>
      <c r="O4770" s="2">
        <v>58.39</v>
      </c>
      <c r="P4770" s="2">
        <v>5432</v>
      </c>
      <c r="Q4770" s="2">
        <v>3538.26</v>
      </c>
      <c r="R4770" s="2">
        <v>6072.96</v>
      </c>
      <c r="S4770" s="2">
        <v>65.14</v>
      </c>
      <c r="T4770" s="2">
        <v>58.26</v>
      </c>
      <c r="U4770" s="2" t="s">
        <v>60</v>
      </c>
      <c r="V4770" s="2" t="s">
        <v>60</v>
      </c>
      <c r="W4770" s="2" t="s">
        <v>60</v>
      </c>
      <c r="X4770" s="2" t="s">
        <v>60</v>
      </c>
      <c r="Y4770" s="2" t="s">
        <v>60</v>
      </c>
      <c r="Z4770" s="2" t="s">
        <v>60</v>
      </c>
    </row>
    <row r="4771" spans="1:26" x14ac:dyDescent="0.3">
      <c r="A4771" s="3" t="s">
        <v>815</v>
      </c>
      <c r="B4771" s="3" t="s">
        <v>816</v>
      </c>
      <c r="C4771" s="3">
        <v>667</v>
      </c>
      <c r="D4771" s="3" t="s">
        <v>25</v>
      </c>
      <c r="E4771" s="3" t="s">
        <v>537</v>
      </c>
      <c r="F4771" s="3" t="s">
        <v>78</v>
      </c>
      <c r="G4771" s="3" t="s">
        <v>68</v>
      </c>
      <c r="H4771" s="3" t="s">
        <v>537</v>
      </c>
      <c r="I4771" s="3">
        <v>2557.69</v>
      </c>
      <c r="J4771" s="3">
        <v>7668</v>
      </c>
      <c r="K4771" s="3">
        <v>520</v>
      </c>
      <c r="L4771" s="3">
        <v>312.54000000000002</v>
      </c>
      <c r="M4771" s="3">
        <v>535.25</v>
      </c>
      <c r="N4771" s="3">
        <v>60.1</v>
      </c>
      <c r="O4771" s="3">
        <v>58.39</v>
      </c>
      <c r="P4771" s="3">
        <v>5432</v>
      </c>
      <c r="Q4771" s="3">
        <v>3538.26</v>
      </c>
      <c r="R4771" s="3">
        <v>6073.08</v>
      </c>
      <c r="S4771" s="3">
        <v>65.14</v>
      </c>
      <c r="T4771" s="3">
        <v>58.26</v>
      </c>
      <c r="U4771" s="3" t="s">
        <v>60</v>
      </c>
      <c r="V4771" s="3" t="s">
        <v>60</v>
      </c>
      <c r="W4771" s="3" t="s">
        <v>60</v>
      </c>
      <c r="X4771" s="3" t="s">
        <v>60</v>
      </c>
      <c r="Y4771" s="3" t="s">
        <v>60</v>
      </c>
      <c r="Z4771" s="3" t="s">
        <v>60</v>
      </c>
    </row>
    <row r="4772" spans="1:26" x14ac:dyDescent="0.3">
      <c r="A4772" s="2" t="s">
        <v>815</v>
      </c>
      <c r="B4772" s="2" t="s">
        <v>816</v>
      </c>
      <c r="C4772" s="2">
        <v>668</v>
      </c>
      <c r="D4772" s="2" t="s">
        <v>25</v>
      </c>
      <c r="E4772" s="2" t="s">
        <v>560</v>
      </c>
      <c r="F4772" s="2" t="s">
        <v>58</v>
      </c>
      <c r="G4772" s="2" t="s">
        <v>561</v>
      </c>
      <c r="H4772" s="2" t="s">
        <v>60</v>
      </c>
      <c r="I4772" s="2">
        <v>26.83</v>
      </c>
      <c r="J4772" s="2">
        <v>0</v>
      </c>
      <c r="K4772" s="2">
        <v>0</v>
      </c>
      <c r="L4772" s="2">
        <v>5.0999999999999996</v>
      </c>
      <c r="M4772" s="2">
        <v>0</v>
      </c>
      <c r="N4772" s="2">
        <v>0</v>
      </c>
      <c r="O4772" s="2">
        <v>0</v>
      </c>
      <c r="P4772" s="2">
        <v>0</v>
      </c>
      <c r="Q4772" s="2">
        <v>42.39</v>
      </c>
      <c r="R4772" s="2">
        <v>0</v>
      </c>
      <c r="S4772" s="2">
        <v>0</v>
      </c>
      <c r="T4772" s="2">
        <v>0</v>
      </c>
      <c r="U4772" s="2" t="s">
        <v>60</v>
      </c>
      <c r="V4772" s="2" t="s">
        <v>60</v>
      </c>
      <c r="W4772" s="2" t="s">
        <v>60</v>
      </c>
      <c r="X4772" s="2" t="s">
        <v>60</v>
      </c>
      <c r="Y4772" s="2" t="s">
        <v>60</v>
      </c>
      <c r="Z4772" s="2" t="s">
        <v>60</v>
      </c>
    </row>
    <row r="4773" spans="1:26" x14ac:dyDescent="0.3">
      <c r="A4773" s="3" t="s">
        <v>815</v>
      </c>
      <c r="B4773" s="3" t="s">
        <v>816</v>
      </c>
      <c r="C4773" s="3">
        <v>669</v>
      </c>
      <c r="D4773" s="3" t="s">
        <v>25</v>
      </c>
      <c r="E4773" s="3" t="s">
        <v>560</v>
      </c>
      <c r="F4773" s="3" t="s">
        <v>58</v>
      </c>
      <c r="G4773" s="3" t="s">
        <v>562</v>
      </c>
      <c r="H4773" s="3" t="s">
        <v>476</v>
      </c>
      <c r="I4773" s="3">
        <v>26.83</v>
      </c>
      <c r="J4773" s="3">
        <v>0</v>
      </c>
      <c r="K4773" s="3">
        <v>0</v>
      </c>
      <c r="L4773" s="3">
        <v>5.0999999999999996</v>
      </c>
      <c r="M4773" s="3">
        <v>0</v>
      </c>
      <c r="N4773" s="3">
        <v>0</v>
      </c>
      <c r="O4773" s="3">
        <v>0</v>
      </c>
      <c r="P4773" s="3">
        <v>0</v>
      </c>
      <c r="Q4773" s="3">
        <v>42.39</v>
      </c>
      <c r="R4773" s="3">
        <v>0</v>
      </c>
      <c r="S4773" s="3">
        <v>0</v>
      </c>
      <c r="T4773" s="3">
        <v>0</v>
      </c>
      <c r="U4773" s="3" t="s">
        <v>60</v>
      </c>
      <c r="V4773" s="3" t="s">
        <v>60</v>
      </c>
      <c r="W4773" s="3" t="s">
        <v>60</v>
      </c>
      <c r="X4773" s="3" t="s">
        <v>60</v>
      </c>
      <c r="Y4773" s="3" t="s">
        <v>60</v>
      </c>
      <c r="Z4773" s="3" t="s">
        <v>60</v>
      </c>
    </row>
    <row r="4774" spans="1:26" x14ac:dyDescent="0.3">
      <c r="A4774" s="2" t="s">
        <v>815</v>
      </c>
      <c r="B4774" s="2" t="s">
        <v>816</v>
      </c>
      <c r="C4774" s="2">
        <v>670</v>
      </c>
      <c r="D4774" s="2" t="s">
        <v>25</v>
      </c>
      <c r="E4774" s="2" t="s">
        <v>560</v>
      </c>
      <c r="F4774" s="2" t="s">
        <v>58</v>
      </c>
      <c r="G4774" s="2" t="s">
        <v>58</v>
      </c>
      <c r="H4774" s="2" t="s">
        <v>75</v>
      </c>
      <c r="I4774" s="2">
        <v>26.83</v>
      </c>
      <c r="J4774" s="2">
        <v>0</v>
      </c>
      <c r="K4774" s="2">
        <v>0</v>
      </c>
      <c r="L4774" s="2">
        <v>5.0999999999999996</v>
      </c>
      <c r="M4774" s="2">
        <v>0</v>
      </c>
      <c r="N4774" s="2">
        <v>0</v>
      </c>
      <c r="O4774" s="2">
        <v>0</v>
      </c>
      <c r="P4774" s="2">
        <v>0</v>
      </c>
      <c r="Q4774" s="2">
        <v>42.39</v>
      </c>
      <c r="R4774" s="2">
        <v>0</v>
      </c>
      <c r="S4774" s="2">
        <v>0</v>
      </c>
      <c r="T4774" s="2">
        <v>0</v>
      </c>
      <c r="U4774" s="2" t="s">
        <v>60</v>
      </c>
      <c r="V4774" s="2" t="s">
        <v>60</v>
      </c>
      <c r="W4774" s="2" t="s">
        <v>60</v>
      </c>
      <c r="X4774" s="2" t="s">
        <v>60</v>
      </c>
      <c r="Y4774" s="2" t="s">
        <v>60</v>
      </c>
      <c r="Z4774" s="2" t="s">
        <v>60</v>
      </c>
    </row>
    <row r="4775" spans="1:26" x14ac:dyDescent="0.3">
      <c r="A4775" s="3" t="s">
        <v>815</v>
      </c>
      <c r="B4775" s="3" t="s">
        <v>816</v>
      </c>
      <c r="C4775" s="3">
        <v>671</v>
      </c>
      <c r="D4775" s="3" t="s">
        <v>25</v>
      </c>
      <c r="E4775" s="3" t="s">
        <v>560</v>
      </c>
      <c r="F4775" s="3" t="s">
        <v>58</v>
      </c>
      <c r="G4775" s="3" t="s">
        <v>68</v>
      </c>
      <c r="H4775" s="3" t="s">
        <v>75</v>
      </c>
      <c r="I4775" s="3">
        <v>26.83</v>
      </c>
      <c r="J4775" s="3">
        <v>0</v>
      </c>
      <c r="K4775" s="3">
        <v>0</v>
      </c>
      <c r="L4775" s="3">
        <v>5.0999999999999996</v>
      </c>
      <c r="M4775" s="3">
        <v>0</v>
      </c>
      <c r="N4775" s="3">
        <v>0</v>
      </c>
      <c r="O4775" s="3">
        <v>0</v>
      </c>
      <c r="P4775" s="3">
        <v>0</v>
      </c>
      <c r="Q4775" s="3">
        <v>42.39</v>
      </c>
      <c r="R4775" s="3">
        <v>0</v>
      </c>
      <c r="S4775" s="3">
        <v>0</v>
      </c>
      <c r="T4775" s="3">
        <v>0</v>
      </c>
      <c r="U4775" s="3" t="s">
        <v>60</v>
      </c>
      <c r="V4775" s="3" t="s">
        <v>60</v>
      </c>
      <c r="W4775" s="3" t="s">
        <v>60</v>
      </c>
      <c r="X4775" s="3" t="s">
        <v>60</v>
      </c>
      <c r="Y4775" s="3" t="s">
        <v>60</v>
      </c>
      <c r="Z4775" s="3" t="s">
        <v>60</v>
      </c>
    </row>
    <row r="4776" spans="1:26" x14ac:dyDescent="0.3">
      <c r="A4776" s="2" t="s">
        <v>815</v>
      </c>
      <c r="B4776" s="2" t="s">
        <v>816</v>
      </c>
      <c r="C4776" s="2">
        <v>672</v>
      </c>
      <c r="D4776" s="2" t="s">
        <v>25</v>
      </c>
      <c r="E4776" s="2" t="s">
        <v>560</v>
      </c>
      <c r="F4776" s="2" t="s">
        <v>58</v>
      </c>
      <c r="G4776" s="2" t="s">
        <v>68</v>
      </c>
      <c r="H4776" s="2" t="s">
        <v>16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 t="s">
        <v>60</v>
      </c>
      <c r="V4776" s="2" t="s">
        <v>60</v>
      </c>
      <c r="W4776" s="2" t="s">
        <v>60</v>
      </c>
      <c r="X4776" s="2" t="s">
        <v>60</v>
      </c>
      <c r="Y4776" s="2" t="s">
        <v>60</v>
      </c>
      <c r="Z4776" s="2" t="s">
        <v>60</v>
      </c>
    </row>
    <row r="4777" spans="1:26" x14ac:dyDescent="0.3">
      <c r="A4777" s="3" t="s">
        <v>815</v>
      </c>
      <c r="B4777" s="3" t="s">
        <v>816</v>
      </c>
      <c r="C4777" s="3">
        <v>673</v>
      </c>
      <c r="D4777" s="3" t="s">
        <v>25</v>
      </c>
      <c r="E4777" s="3" t="s">
        <v>560</v>
      </c>
      <c r="F4777" s="3" t="s">
        <v>58</v>
      </c>
      <c r="G4777" s="3" t="s">
        <v>68</v>
      </c>
      <c r="H4777" s="3" t="s">
        <v>560</v>
      </c>
      <c r="I4777" s="3">
        <v>26.83</v>
      </c>
      <c r="J4777" s="3">
        <v>0</v>
      </c>
      <c r="K4777" s="3">
        <v>0</v>
      </c>
      <c r="L4777" s="3">
        <v>5.0999999999999996</v>
      </c>
      <c r="M4777" s="3">
        <v>0</v>
      </c>
      <c r="N4777" s="3">
        <v>0</v>
      </c>
      <c r="O4777" s="3">
        <v>0</v>
      </c>
      <c r="P4777" s="3">
        <v>0</v>
      </c>
      <c r="Q4777" s="3">
        <v>42.39</v>
      </c>
      <c r="R4777" s="3">
        <v>0</v>
      </c>
      <c r="S4777" s="3">
        <v>0</v>
      </c>
      <c r="T4777" s="3">
        <v>0</v>
      </c>
      <c r="U4777" s="3" t="s">
        <v>60</v>
      </c>
      <c r="V4777" s="3" t="s">
        <v>60</v>
      </c>
      <c r="W4777" s="3" t="s">
        <v>60</v>
      </c>
      <c r="X4777" s="3" t="s">
        <v>60</v>
      </c>
      <c r="Y4777" s="3" t="s">
        <v>60</v>
      </c>
      <c r="Z4777" s="3" t="s">
        <v>60</v>
      </c>
    </row>
    <row r="4778" spans="1:26" x14ac:dyDescent="0.3">
      <c r="A4778" s="2" t="s">
        <v>815</v>
      </c>
      <c r="B4778" s="2" t="s">
        <v>816</v>
      </c>
      <c r="C4778" s="2">
        <v>674</v>
      </c>
      <c r="D4778" s="2" t="s">
        <v>25</v>
      </c>
      <c r="E4778" s="2" t="s">
        <v>563</v>
      </c>
      <c r="F4778" s="2" t="s">
        <v>58</v>
      </c>
      <c r="G4778" s="2" t="s">
        <v>564</v>
      </c>
      <c r="H4778" s="2" t="s">
        <v>60</v>
      </c>
      <c r="I4778" s="2">
        <v>32.5</v>
      </c>
      <c r="J4778" s="2">
        <v>250</v>
      </c>
      <c r="K4778" s="2">
        <v>22</v>
      </c>
      <c r="L4778" s="2">
        <v>11.7</v>
      </c>
      <c r="M4778" s="2">
        <v>21.01</v>
      </c>
      <c r="N4778" s="2">
        <v>53.18</v>
      </c>
      <c r="O4778" s="2">
        <v>55.69</v>
      </c>
      <c r="P4778" s="2">
        <v>171</v>
      </c>
      <c r="Q4778" s="2">
        <v>156.63</v>
      </c>
      <c r="R4778" s="2">
        <v>155.51</v>
      </c>
      <c r="S4778" s="2">
        <v>91.6</v>
      </c>
      <c r="T4778" s="2">
        <v>100.72</v>
      </c>
      <c r="U4778" s="2" t="s">
        <v>60</v>
      </c>
      <c r="V4778" s="2" t="s">
        <v>60</v>
      </c>
      <c r="W4778" s="2" t="s">
        <v>60</v>
      </c>
      <c r="X4778" s="2" t="s">
        <v>60</v>
      </c>
      <c r="Y4778" s="2" t="s">
        <v>60</v>
      </c>
      <c r="Z4778" s="2" t="s">
        <v>60</v>
      </c>
    </row>
    <row r="4779" spans="1:26" x14ac:dyDescent="0.3">
      <c r="A4779" s="3" t="s">
        <v>815</v>
      </c>
      <c r="B4779" s="3" t="s">
        <v>816</v>
      </c>
      <c r="C4779" s="3">
        <v>675</v>
      </c>
      <c r="D4779" s="3" t="s">
        <v>25</v>
      </c>
      <c r="E4779" s="3" t="s">
        <v>563</v>
      </c>
      <c r="F4779" s="3" t="s">
        <v>58</v>
      </c>
      <c r="G4779" s="3" t="s">
        <v>565</v>
      </c>
      <c r="H4779" s="3" t="s">
        <v>16</v>
      </c>
      <c r="I4779" s="3">
        <v>32.5</v>
      </c>
      <c r="J4779" s="3">
        <v>250</v>
      </c>
      <c r="K4779" s="3">
        <v>22</v>
      </c>
      <c r="L4779" s="3">
        <v>11.7</v>
      </c>
      <c r="M4779" s="3">
        <v>21.01</v>
      </c>
      <c r="N4779" s="3">
        <v>53.18</v>
      </c>
      <c r="O4779" s="3">
        <v>55.69</v>
      </c>
      <c r="P4779" s="3">
        <v>171</v>
      </c>
      <c r="Q4779" s="3">
        <v>156.63</v>
      </c>
      <c r="R4779" s="3">
        <v>155.51</v>
      </c>
      <c r="S4779" s="3">
        <v>91.6</v>
      </c>
      <c r="T4779" s="3">
        <v>100.72</v>
      </c>
      <c r="U4779" s="3" t="s">
        <v>60</v>
      </c>
      <c r="V4779" s="3" t="s">
        <v>60</v>
      </c>
      <c r="W4779" s="3" t="s">
        <v>60</v>
      </c>
      <c r="X4779" s="3" t="s">
        <v>60</v>
      </c>
      <c r="Y4779" s="3" t="s">
        <v>60</v>
      </c>
      <c r="Z4779" s="3" t="s">
        <v>60</v>
      </c>
    </row>
    <row r="4780" spans="1:26" x14ac:dyDescent="0.3">
      <c r="A4780" s="2" t="s">
        <v>815</v>
      </c>
      <c r="B4780" s="2" t="s">
        <v>816</v>
      </c>
      <c r="C4780" s="2">
        <v>676</v>
      </c>
      <c r="D4780" s="2" t="s">
        <v>25</v>
      </c>
      <c r="E4780" s="2" t="s">
        <v>563</v>
      </c>
      <c r="F4780" s="2" t="s">
        <v>58</v>
      </c>
      <c r="G4780" s="2" t="s">
        <v>58</v>
      </c>
      <c r="H4780" s="2" t="s">
        <v>16</v>
      </c>
      <c r="I4780" s="2">
        <v>32.5</v>
      </c>
      <c r="J4780" s="2">
        <v>250</v>
      </c>
      <c r="K4780" s="2">
        <v>22</v>
      </c>
      <c r="L4780" s="2">
        <v>11.7</v>
      </c>
      <c r="M4780" s="2">
        <v>21.01</v>
      </c>
      <c r="N4780" s="2">
        <v>53.18</v>
      </c>
      <c r="O4780" s="2">
        <v>55.69</v>
      </c>
      <c r="P4780" s="2">
        <v>171</v>
      </c>
      <c r="Q4780" s="2">
        <v>156.63</v>
      </c>
      <c r="R4780" s="2">
        <v>155.51</v>
      </c>
      <c r="S4780" s="2">
        <v>91.6</v>
      </c>
      <c r="T4780" s="2">
        <v>100.72</v>
      </c>
      <c r="U4780" s="2" t="s">
        <v>60</v>
      </c>
      <c r="V4780" s="2" t="s">
        <v>60</v>
      </c>
      <c r="W4780" s="2" t="s">
        <v>60</v>
      </c>
      <c r="X4780" s="2" t="s">
        <v>60</v>
      </c>
      <c r="Y4780" s="2" t="s">
        <v>60</v>
      </c>
      <c r="Z4780" s="2" t="s">
        <v>60</v>
      </c>
    </row>
    <row r="4781" spans="1:26" x14ac:dyDescent="0.3">
      <c r="A4781" s="3" t="s">
        <v>815</v>
      </c>
      <c r="B4781" s="3" t="s">
        <v>816</v>
      </c>
      <c r="C4781" s="3">
        <v>677</v>
      </c>
      <c r="D4781" s="3" t="s">
        <v>25</v>
      </c>
      <c r="E4781" s="3" t="s">
        <v>563</v>
      </c>
      <c r="F4781" s="3" t="s">
        <v>58</v>
      </c>
      <c r="G4781" s="3" t="s">
        <v>68</v>
      </c>
      <c r="H4781" s="3" t="s">
        <v>16</v>
      </c>
      <c r="I4781" s="3">
        <v>32.5</v>
      </c>
      <c r="J4781" s="3">
        <v>250</v>
      </c>
      <c r="K4781" s="3">
        <v>22</v>
      </c>
      <c r="L4781" s="3">
        <v>11.7</v>
      </c>
      <c r="M4781" s="3">
        <v>21.01</v>
      </c>
      <c r="N4781" s="3">
        <v>53.18</v>
      </c>
      <c r="O4781" s="3">
        <v>55.69</v>
      </c>
      <c r="P4781" s="3">
        <v>171</v>
      </c>
      <c r="Q4781" s="3">
        <v>156.63</v>
      </c>
      <c r="R4781" s="3">
        <v>155.51</v>
      </c>
      <c r="S4781" s="3">
        <v>91.6</v>
      </c>
      <c r="T4781" s="3">
        <v>100.72</v>
      </c>
      <c r="U4781" s="3" t="s">
        <v>60</v>
      </c>
      <c r="V4781" s="3" t="s">
        <v>60</v>
      </c>
      <c r="W4781" s="3" t="s">
        <v>60</v>
      </c>
      <c r="X4781" s="3" t="s">
        <v>60</v>
      </c>
      <c r="Y4781" s="3" t="s">
        <v>60</v>
      </c>
      <c r="Z4781" s="3" t="s">
        <v>60</v>
      </c>
    </row>
    <row r="4782" spans="1:26" x14ac:dyDescent="0.3">
      <c r="A4782" s="2" t="s">
        <v>815</v>
      </c>
      <c r="B4782" s="2" t="s">
        <v>816</v>
      </c>
      <c r="C4782" s="2">
        <v>678</v>
      </c>
      <c r="D4782" s="2" t="s">
        <v>25</v>
      </c>
      <c r="E4782" s="2" t="s">
        <v>563</v>
      </c>
      <c r="F4782" s="2" t="s">
        <v>58</v>
      </c>
      <c r="G4782" s="2" t="s">
        <v>68</v>
      </c>
      <c r="H4782" s="2" t="s">
        <v>563</v>
      </c>
      <c r="I4782" s="2">
        <v>32.5</v>
      </c>
      <c r="J4782" s="2">
        <v>250</v>
      </c>
      <c r="K4782" s="2">
        <v>22</v>
      </c>
      <c r="L4782" s="2">
        <v>11.7</v>
      </c>
      <c r="M4782" s="2">
        <v>21.01</v>
      </c>
      <c r="N4782" s="2">
        <v>53.18</v>
      </c>
      <c r="O4782" s="2">
        <v>55.69</v>
      </c>
      <c r="P4782" s="2">
        <v>171</v>
      </c>
      <c r="Q4782" s="2">
        <v>156.63</v>
      </c>
      <c r="R4782" s="2">
        <v>155.51</v>
      </c>
      <c r="S4782" s="2">
        <v>91.6</v>
      </c>
      <c r="T4782" s="2">
        <v>100.72</v>
      </c>
      <c r="U4782" s="2" t="s">
        <v>60</v>
      </c>
      <c r="V4782" s="2" t="s">
        <v>60</v>
      </c>
      <c r="W4782" s="2" t="s">
        <v>60</v>
      </c>
      <c r="X4782" s="2" t="s">
        <v>60</v>
      </c>
      <c r="Y4782" s="2" t="s">
        <v>60</v>
      </c>
      <c r="Z4782" s="2" t="s">
        <v>60</v>
      </c>
    </row>
    <row r="4783" spans="1:26" x14ac:dyDescent="0.3">
      <c r="A4783" s="3" t="s">
        <v>815</v>
      </c>
      <c r="B4783" s="3" t="s">
        <v>816</v>
      </c>
      <c r="C4783" s="3">
        <v>679</v>
      </c>
      <c r="D4783" s="3" t="s">
        <v>25</v>
      </c>
      <c r="E4783" s="3" t="s">
        <v>566</v>
      </c>
      <c r="F4783" s="3" t="s">
        <v>58</v>
      </c>
      <c r="G4783" s="3" t="s">
        <v>567</v>
      </c>
      <c r="H4783" s="3" t="s">
        <v>60</v>
      </c>
      <c r="I4783" s="3" t="s">
        <v>60</v>
      </c>
      <c r="J4783" s="3">
        <v>100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</row>
    <row r="4784" spans="1:26" x14ac:dyDescent="0.3">
      <c r="A4784" s="2" t="s">
        <v>815</v>
      </c>
      <c r="B4784" s="2" t="s">
        <v>816</v>
      </c>
      <c r="C4784" s="2">
        <v>680</v>
      </c>
      <c r="D4784" s="2" t="s">
        <v>25</v>
      </c>
      <c r="E4784" s="2" t="s">
        <v>566</v>
      </c>
      <c r="F4784" s="2" t="s">
        <v>58</v>
      </c>
      <c r="G4784" s="2" t="s">
        <v>568</v>
      </c>
      <c r="H4784" s="2" t="s">
        <v>60</v>
      </c>
      <c r="I4784" s="2">
        <v>840</v>
      </c>
      <c r="J4784" s="2">
        <v>5000</v>
      </c>
      <c r="K4784" s="2">
        <v>438</v>
      </c>
      <c r="L4784" s="2">
        <v>424.97</v>
      </c>
      <c r="M4784" s="2">
        <v>394.21</v>
      </c>
      <c r="N4784" s="2">
        <v>97.03</v>
      </c>
      <c r="O4784" s="2">
        <v>107.8</v>
      </c>
      <c r="P4784" s="2">
        <v>3346</v>
      </c>
      <c r="Q4784" s="2">
        <v>3791.84</v>
      </c>
      <c r="R4784" s="2">
        <v>3469.58</v>
      </c>
      <c r="S4784" s="2">
        <v>113.32</v>
      </c>
      <c r="T4784" s="2">
        <v>109.29</v>
      </c>
      <c r="U4784" s="2">
        <v>72.42</v>
      </c>
      <c r="V4784" s="2">
        <v>70.27</v>
      </c>
      <c r="W4784" s="2">
        <v>65.180000000000007</v>
      </c>
      <c r="X4784" s="2">
        <v>68.02</v>
      </c>
      <c r="Y4784" s="2">
        <v>77.08</v>
      </c>
      <c r="Z4784" s="2">
        <v>70.53</v>
      </c>
    </row>
    <row r="4785" spans="1:26" x14ac:dyDescent="0.3">
      <c r="A4785" s="3" t="s">
        <v>815</v>
      </c>
      <c r="B4785" s="3" t="s">
        <v>816</v>
      </c>
      <c r="C4785" s="3">
        <v>681</v>
      </c>
      <c r="D4785" s="3" t="s">
        <v>25</v>
      </c>
      <c r="E4785" s="3" t="s">
        <v>566</v>
      </c>
      <c r="F4785" s="3" t="s">
        <v>58</v>
      </c>
      <c r="G4785" s="3" t="s">
        <v>569</v>
      </c>
      <c r="H4785" s="3" t="s">
        <v>60</v>
      </c>
      <c r="I4785" s="3">
        <v>600</v>
      </c>
      <c r="J4785" s="3">
        <v>3000</v>
      </c>
      <c r="K4785" s="3">
        <v>27</v>
      </c>
      <c r="L4785" s="3">
        <v>216.02</v>
      </c>
      <c r="M4785" s="3">
        <v>320.58999999999997</v>
      </c>
      <c r="N4785" s="3">
        <v>800.07</v>
      </c>
      <c r="O4785" s="3">
        <v>67.38</v>
      </c>
      <c r="P4785" s="3">
        <v>1929</v>
      </c>
      <c r="Q4785" s="3">
        <v>2009.65</v>
      </c>
      <c r="R4785" s="3">
        <v>1927.72</v>
      </c>
      <c r="S4785" s="3">
        <v>104.18</v>
      </c>
      <c r="T4785" s="3">
        <v>104.25</v>
      </c>
      <c r="U4785" s="3">
        <v>6.25</v>
      </c>
      <c r="V4785" s="3">
        <v>50</v>
      </c>
      <c r="W4785" s="3">
        <v>74.209999999999994</v>
      </c>
      <c r="X4785" s="3">
        <v>54.9</v>
      </c>
      <c r="Y4785" s="3">
        <v>57.2</v>
      </c>
      <c r="Z4785" s="3">
        <v>54.86</v>
      </c>
    </row>
    <row r="4786" spans="1:26" x14ac:dyDescent="0.3">
      <c r="A4786" s="2" t="s">
        <v>815</v>
      </c>
      <c r="B4786" s="2" t="s">
        <v>816</v>
      </c>
      <c r="C4786" s="2">
        <v>682</v>
      </c>
      <c r="D4786" s="2" t="s">
        <v>25</v>
      </c>
      <c r="E4786" s="2" t="s">
        <v>566</v>
      </c>
      <c r="F4786" s="2" t="s">
        <v>58</v>
      </c>
      <c r="G4786" s="2" t="s">
        <v>570</v>
      </c>
      <c r="H4786" s="2" t="s">
        <v>60</v>
      </c>
      <c r="I4786" s="2">
        <v>1830</v>
      </c>
      <c r="J4786" s="2">
        <v>12450</v>
      </c>
      <c r="K4786" s="2">
        <v>796</v>
      </c>
      <c r="L4786" s="2">
        <v>922.27</v>
      </c>
      <c r="M4786" s="2">
        <v>625.96</v>
      </c>
      <c r="N4786" s="2">
        <v>115.86</v>
      </c>
      <c r="O4786" s="2">
        <v>147.34</v>
      </c>
      <c r="P4786" s="2">
        <v>7912</v>
      </c>
      <c r="Q4786" s="2">
        <v>6112.73</v>
      </c>
      <c r="R4786" s="2">
        <v>5045.2299999999996</v>
      </c>
      <c r="S4786" s="2">
        <v>77.260000000000005</v>
      </c>
      <c r="T4786" s="2">
        <v>121.16</v>
      </c>
      <c r="U4786" s="2">
        <v>42.04</v>
      </c>
      <c r="V4786" s="2">
        <v>70</v>
      </c>
      <c r="W4786" s="2">
        <v>47.51</v>
      </c>
      <c r="X4786" s="2">
        <v>51.37</v>
      </c>
      <c r="Y4786" s="2">
        <v>57.04</v>
      </c>
      <c r="Z4786" s="2">
        <v>47.08</v>
      </c>
    </row>
    <row r="4787" spans="1:26" x14ac:dyDescent="0.3">
      <c r="A4787" s="3" t="s">
        <v>815</v>
      </c>
      <c r="B4787" s="3" t="s">
        <v>816</v>
      </c>
      <c r="C4787" s="3">
        <v>683</v>
      </c>
      <c r="D4787" s="3" t="s">
        <v>25</v>
      </c>
      <c r="E4787" s="3" t="s">
        <v>566</v>
      </c>
      <c r="F4787" s="3" t="s">
        <v>58</v>
      </c>
      <c r="G4787" s="3" t="s">
        <v>571</v>
      </c>
      <c r="H4787" s="3" t="s">
        <v>60</v>
      </c>
      <c r="I4787" s="3">
        <v>1050</v>
      </c>
      <c r="J4787" s="3">
        <v>6000</v>
      </c>
      <c r="K4787" s="3">
        <v>536</v>
      </c>
      <c r="L4787" s="3">
        <v>521.48</v>
      </c>
      <c r="M4787" s="3">
        <v>459.82</v>
      </c>
      <c r="N4787" s="3">
        <v>97.29</v>
      </c>
      <c r="O4787" s="3">
        <v>113.41</v>
      </c>
      <c r="P4787" s="3">
        <v>3946</v>
      </c>
      <c r="Q4787" s="3">
        <v>4329.78</v>
      </c>
      <c r="R4787" s="3">
        <v>3412.12</v>
      </c>
      <c r="S4787" s="3">
        <v>109.73</v>
      </c>
      <c r="T4787" s="3">
        <v>126.89</v>
      </c>
      <c r="U4787" s="3">
        <v>70.900000000000006</v>
      </c>
      <c r="V4787" s="3">
        <v>68.98</v>
      </c>
      <c r="W4787" s="3">
        <v>60.82</v>
      </c>
      <c r="X4787" s="3">
        <v>64.180000000000007</v>
      </c>
      <c r="Y4787" s="3">
        <v>70.42</v>
      </c>
      <c r="Z4787" s="3">
        <v>55.49</v>
      </c>
    </row>
    <row r="4788" spans="1:26" x14ac:dyDescent="0.3">
      <c r="A4788" s="2" t="s">
        <v>815</v>
      </c>
      <c r="B4788" s="2" t="s">
        <v>816</v>
      </c>
      <c r="C4788" s="2">
        <v>684</v>
      </c>
      <c r="D4788" s="2" t="s">
        <v>25</v>
      </c>
      <c r="E4788" s="2" t="s">
        <v>566</v>
      </c>
      <c r="F4788" s="2" t="s">
        <v>58</v>
      </c>
      <c r="G4788" s="2" t="s">
        <v>572</v>
      </c>
      <c r="H4788" s="2" t="s">
        <v>60</v>
      </c>
      <c r="I4788" s="2">
        <v>0</v>
      </c>
      <c r="J4788" s="2">
        <v>100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</row>
    <row r="4789" spans="1:26" x14ac:dyDescent="0.3">
      <c r="A4789" s="3" t="s">
        <v>815</v>
      </c>
      <c r="B4789" s="3" t="s">
        <v>816</v>
      </c>
      <c r="C4789" s="3">
        <v>685</v>
      </c>
      <c r="D4789" s="3" t="s">
        <v>25</v>
      </c>
      <c r="E4789" s="3" t="s">
        <v>566</v>
      </c>
      <c r="F4789" s="3" t="s">
        <v>58</v>
      </c>
      <c r="G4789" s="3" t="s">
        <v>573</v>
      </c>
      <c r="H4789" s="3" t="s">
        <v>74</v>
      </c>
      <c r="I4789" s="3">
        <v>4320</v>
      </c>
      <c r="J4789" s="3">
        <v>26650</v>
      </c>
      <c r="K4789" s="3">
        <v>1797</v>
      </c>
      <c r="L4789" s="3">
        <v>2084.7399999999998</v>
      </c>
      <c r="M4789" s="3">
        <v>1800.58</v>
      </c>
      <c r="N4789" s="3">
        <v>116.01</v>
      </c>
      <c r="O4789" s="3">
        <v>115.78</v>
      </c>
      <c r="P4789" s="3">
        <v>17133</v>
      </c>
      <c r="Q4789" s="3">
        <v>16244</v>
      </c>
      <c r="R4789" s="3">
        <v>13854.65</v>
      </c>
      <c r="S4789" s="3">
        <v>94.81</v>
      </c>
      <c r="T4789" s="3">
        <v>117.25</v>
      </c>
      <c r="U4789" s="3">
        <v>48.75</v>
      </c>
      <c r="V4789" s="3">
        <v>67.02</v>
      </c>
      <c r="W4789" s="3">
        <v>57.89</v>
      </c>
      <c r="X4789" s="3">
        <v>57.14</v>
      </c>
      <c r="Y4789" s="3">
        <v>64.209999999999994</v>
      </c>
      <c r="Z4789" s="3">
        <v>54.77</v>
      </c>
    </row>
    <row r="4790" spans="1:26" x14ac:dyDescent="0.3">
      <c r="A4790" s="2" t="s">
        <v>815</v>
      </c>
      <c r="B4790" s="2" t="s">
        <v>816</v>
      </c>
      <c r="C4790" s="2">
        <v>686</v>
      </c>
      <c r="D4790" s="2" t="s">
        <v>25</v>
      </c>
      <c r="E4790" s="2" t="s">
        <v>566</v>
      </c>
      <c r="F4790" s="2" t="s">
        <v>58</v>
      </c>
      <c r="G4790" s="2" t="s">
        <v>58</v>
      </c>
      <c r="H4790" s="2" t="s">
        <v>75</v>
      </c>
      <c r="I4790" s="2">
        <v>4320</v>
      </c>
      <c r="J4790" s="2">
        <v>26650</v>
      </c>
      <c r="K4790" s="2">
        <v>1797</v>
      </c>
      <c r="L4790" s="2">
        <v>2084.7399999999998</v>
      </c>
      <c r="M4790" s="2">
        <v>1800.58</v>
      </c>
      <c r="N4790" s="2">
        <v>116.01</v>
      </c>
      <c r="O4790" s="2">
        <v>115.78</v>
      </c>
      <c r="P4790" s="2">
        <v>17133</v>
      </c>
      <c r="Q4790" s="2">
        <v>16244</v>
      </c>
      <c r="R4790" s="2">
        <v>13854.65</v>
      </c>
      <c r="S4790" s="2">
        <v>94.81</v>
      </c>
      <c r="T4790" s="2">
        <v>117.25</v>
      </c>
      <c r="U4790" s="2">
        <v>48.75</v>
      </c>
      <c r="V4790" s="2">
        <v>67.02</v>
      </c>
      <c r="W4790" s="2">
        <v>57.89</v>
      </c>
      <c r="X4790" s="2">
        <v>57.14</v>
      </c>
      <c r="Y4790" s="2">
        <v>64.209999999999994</v>
      </c>
      <c r="Z4790" s="2">
        <v>54.77</v>
      </c>
    </row>
    <row r="4791" spans="1:26" x14ac:dyDescent="0.3">
      <c r="A4791" s="3" t="s">
        <v>815</v>
      </c>
      <c r="B4791" s="3" t="s">
        <v>816</v>
      </c>
      <c r="C4791" s="3">
        <v>687</v>
      </c>
      <c r="D4791" s="3" t="s">
        <v>25</v>
      </c>
      <c r="E4791" s="3" t="s">
        <v>566</v>
      </c>
      <c r="F4791" s="3" t="s">
        <v>58</v>
      </c>
      <c r="G4791" s="3" t="s">
        <v>574</v>
      </c>
      <c r="H4791" s="3" t="s">
        <v>60</v>
      </c>
      <c r="I4791" s="3">
        <v>120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0.83</v>
      </c>
      <c r="S4791" s="3">
        <v>0</v>
      </c>
      <c r="T4791" s="3">
        <v>0</v>
      </c>
      <c r="U4791" s="3" t="s">
        <v>60</v>
      </c>
      <c r="V4791" s="3" t="s">
        <v>60</v>
      </c>
      <c r="W4791" s="3" t="s">
        <v>60</v>
      </c>
      <c r="X4791" s="3" t="s">
        <v>60</v>
      </c>
      <c r="Y4791" s="3" t="s">
        <v>60</v>
      </c>
      <c r="Z4791" s="3" t="s">
        <v>60</v>
      </c>
    </row>
    <row r="4792" spans="1:26" x14ac:dyDescent="0.3">
      <c r="A4792" s="2" t="s">
        <v>815</v>
      </c>
      <c r="B4792" s="2" t="s">
        <v>816</v>
      </c>
      <c r="C4792" s="2">
        <v>688</v>
      </c>
      <c r="D4792" s="2" t="s">
        <v>25</v>
      </c>
      <c r="E4792" s="2" t="s">
        <v>566</v>
      </c>
      <c r="F4792" s="2" t="s">
        <v>58</v>
      </c>
      <c r="G4792" s="2" t="s">
        <v>575</v>
      </c>
      <c r="H4792" s="2" t="s">
        <v>60</v>
      </c>
      <c r="I4792" s="2">
        <v>107.88</v>
      </c>
      <c r="J4792" s="2">
        <v>200</v>
      </c>
      <c r="K4792" s="2">
        <v>16</v>
      </c>
      <c r="L4792" s="2">
        <v>0</v>
      </c>
      <c r="M4792" s="2">
        <v>12.81</v>
      </c>
      <c r="N4792" s="2">
        <v>0</v>
      </c>
      <c r="O4792" s="2">
        <v>0</v>
      </c>
      <c r="P4792" s="2">
        <v>135</v>
      </c>
      <c r="Q4792" s="2">
        <v>47.27</v>
      </c>
      <c r="R4792" s="2">
        <v>104.95</v>
      </c>
      <c r="S4792" s="2">
        <v>35.01</v>
      </c>
      <c r="T4792" s="2">
        <v>45.04</v>
      </c>
      <c r="U4792" s="2" t="s">
        <v>60</v>
      </c>
      <c r="V4792" s="2" t="s">
        <v>60</v>
      </c>
      <c r="W4792" s="2" t="s">
        <v>60</v>
      </c>
      <c r="X4792" s="2" t="s">
        <v>60</v>
      </c>
      <c r="Y4792" s="2" t="s">
        <v>60</v>
      </c>
      <c r="Z4792" s="2" t="s">
        <v>60</v>
      </c>
    </row>
    <row r="4793" spans="1:26" x14ac:dyDescent="0.3">
      <c r="A4793" s="3" t="s">
        <v>815</v>
      </c>
      <c r="B4793" s="3" t="s">
        <v>816</v>
      </c>
      <c r="C4793" s="3">
        <v>689</v>
      </c>
      <c r="D4793" s="3" t="s">
        <v>25</v>
      </c>
      <c r="E4793" s="3" t="s">
        <v>566</v>
      </c>
      <c r="F4793" s="3" t="s">
        <v>58</v>
      </c>
      <c r="G4793" s="3" t="s">
        <v>576</v>
      </c>
      <c r="H4793" s="3" t="s">
        <v>60</v>
      </c>
      <c r="I4793" s="3">
        <v>100</v>
      </c>
      <c r="J4793" s="3">
        <v>450</v>
      </c>
      <c r="K4793" s="3">
        <v>39</v>
      </c>
      <c r="L4793" s="3">
        <v>51.69</v>
      </c>
      <c r="M4793" s="3">
        <v>55.19</v>
      </c>
      <c r="N4793" s="3">
        <v>132.54</v>
      </c>
      <c r="O4793" s="3">
        <v>93.66</v>
      </c>
      <c r="P4793" s="3">
        <v>297</v>
      </c>
      <c r="Q4793" s="3">
        <v>444.33</v>
      </c>
      <c r="R4793" s="3">
        <v>327.94</v>
      </c>
      <c r="S4793" s="3">
        <v>149.61000000000001</v>
      </c>
      <c r="T4793" s="3">
        <v>135.49</v>
      </c>
      <c r="U4793" s="3" t="s">
        <v>60</v>
      </c>
      <c r="V4793" s="3" t="s">
        <v>60</v>
      </c>
      <c r="W4793" s="3" t="s">
        <v>60</v>
      </c>
      <c r="X4793" s="3" t="s">
        <v>60</v>
      </c>
      <c r="Y4793" s="3" t="s">
        <v>60</v>
      </c>
      <c r="Z4793" s="3" t="s">
        <v>60</v>
      </c>
    </row>
    <row r="4794" spans="1:26" x14ac:dyDescent="0.3">
      <c r="A4794" s="2" t="s">
        <v>815</v>
      </c>
      <c r="B4794" s="2" t="s">
        <v>816</v>
      </c>
      <c r="C4794" s="2">
        <v>690</v>
      </c>
      <c r="D4794" s="2" t="s">
        <v>25</v>
      </c>
      <c r="E4794" s="2" t="s">
        <v>566</v>
      </c>
      <c r="F4794" s="2" t="s">
        <v>58</v>
      </c>
      <c r="G4794" s="2" t="s">
        <v>577</v>
      </c>
      <c r="H4794" s="2" t="s">
        <v>60</v>
      </c>
      <c r="I4794" s="2">
        <v>186.2</v>
      </c>
      <c r="J4794" s="2">
        <v>1250</v>
      </c>
      <c r="K4794" s="2">
        <v>111</v>
      </c>
      <c r="L4794" s="2">
        <v>46.27</v>
      </c>
      <c r="M4794" s="2">
        <v>47</v>
      </c>
      <c r="N4794" s="2">
        <v>41.68</v>
      </c>
      <c r="O4794" s="2">
        <v>98.45</v>
      </c>
      <c r="P4794" s="2">
        <v>827</v>
      </c>
      <c r="Q4794" s="2">
        <v>780.66</v>
      </c>
      <c r="R4794" s="2">
        <v>714.36</v>
      </c>
      <c r="S4794" s="2">
        <v>94.4</v>
      </c>
      <c r="T4794" s="2">
        <v>109.28</v>
      </c>
      <c r="U4794" s="2" t="s">
        <v>60</v>
      </c>
      <c r="V4794" s="2" t="s">
        <v>60</v>
      </c>
      <c r="W4794" s="2" t="s">
        <v>60</v>
      </c>
      <c r="X4794" s="2" t="s">
        <v>60</v>
      </c>
      <c r="Y4794" s="2" t="s">
        <v>60</v>
      </c>
      <c r="Z4794" s="2" t="s">
        <v>60</v>
      </c>
    </row>
    <row r="4795" spans="1:26" x14ac:dyDescent="0.3">
      <c r="A4795" s="3" t="s">
        <v>815</v>
      </c>
      <c r="B4795" s="3" t="s">
        <v>816</v>
      </c>
      <c r="C4795" s="3">
        <v>691</v>
      </c>
      <c r="D4795" s="3" t="s">
        <v>25</v>
      </c>
      <c r="E4795" s="3" t="s">
        <v>566</v>
      </c>
      <c r="F4795" s="3" t="s">
        <v>58</v>
      </c>
      <c r="G4795" s="3" t="s">
        <v>573</v>
      </c>
      <c r="H4795" s="3" t="s">
        <v>16</v>
      </c>
      <c r="I4795" s="3">
        <v>514.08000000000004</v>
      </c>
      <c r="J4795" s="3">
        <v>1900</v>
      </c>
      <c r="K4795" s="3">
        <v>166</v>
      </c>
      <c r="L4795" s="3">
        <v>97.96</v>
      </c>
      <c r="M4795" s="3">
        <v>115</v>
      </c>
      <c r="N4795" s="3">
        <v>59.01</v>
      </c>
      <c r="O4795" s="3">
        <v>85.18</v>
      </c>
      <c r="P4795" s="3">
        <v>1259</v>
      </c>
      <c r="Q4795" s="3">
        <v>1272.26</v>
      </c>
      <c r="R4795" s="3">
        <v>1148.08</v>
      </c>
      <c r="S4795" s="3">
        <v>101.05</v>
      </c>
      <c r="T4795" s="3">
        <v>110.82</v>
      </c>
      <c r="U4795" s="3" t="s">
        <v>60</v>
      </c>
      <c r="V4795" s="3" t="s">
        <v>60</v>
      </c>
      <c r="W4795" s="3" t="s">
        <v>60</v>
      </c>
      <c r="X4795" s="3" t="s">
        <v>60</v>
      </c>
      <c r="Y4795" s="3" t="s">
        <v>60</v>
      </c>
      <c r="Z4795" s="3" t="s">
        <v>60</v>
      </c>
    </row>
    <row r="4796" spans="1:26" x14ac:dyDescent="0.3">
      <c r="A4796" s="2" t="s">
        <v>815</v>
      </c>
      <c r="B4796" s="2" t="s">
        <v>816</v>
      </c>
      <c r="C4796" s="2">
        <v>692</v>
      </c>
      <c r="D4796" s="2" t="s">
        <v>25</v>
      </c>
      <c r="E4796" s="2" t="s">
        <v>566</v>
      </c>
      <c r="F4796" s="2" t="s">
        <v>58</v>
      </c>
      <c r="G4796" s="2" t="s">
        <v>58</v>
      </c>
      <c r="H4796" s="2" t="s">
        <v>16</v>
      </c>
      <c r="I4796" s="2">
        <v>514.08000000000004</v>
      </c>
      <c r="J4796" s="2">
        <v>1900</v>
      </c>
      <c r="K4796" s="2">
        <v>166</v>
      </c>
      <c r="L4796" s="2">
        <v>97.96</v>
      </c>
      <c r="M4796" s="2">
        <v>115</v>
      </c>
      <c r="N4796" s="2">
        <v>59.01</v>
      </c>
      <c r="O4796" s="2">
        <v>85.18</v>
      </c>
      <c r="P4796" s="2">
        <v>1259</v>
      </c>
      <c r="Q4796" s="2">
        <v>1272.26</v>
      </c>
      <c r="R4796" s="2">
        <v>1148.08</v>
      </c>
      <c r="S4796" s="2">
        <v>101.05</v>
      </c>
      <c r="T4796" s="2">
        <v>110.82</v>
      </c>
      <c r="U4796" s="2" t="s">
        <v>60</v>
      </c>
      <c r="V4796" s="2" t="s">
        <v>60</v>
      </c>
      <c r="W4796" s="2" t="s">
        <v>60</v>
      </c>
      <c r="X4796" s="2" t="s">
        <v>60</v>
      </c>
      <c r="Y4796" s="2" t="s">
        <v>60</v>
      </c>
      <c r="Z4796" s="2" t="s">
        <v>60</v>
      </c>
    </row>
    <row r="4797" spans="1:26" x14ac:dyDescent="0.3">
      <c r="A4797" s="3" t="s">
        <v>815</v>
      </c>
      <c r="B4797" s="3" t="s">
        <v>816</v>
      </c>
      <c r="C4797" s="3">
        <v>693</v>
      </c>
      <c r="D4797" s="3" t="s">
        <v>25</v>
      </c>
      <c r="E4797" s="3" t="s">
        <v>566</v>
      </c>
      <c r="F4797" s="3" t="s">
        <v>58</v>
      </c>
      <c r="G4797" s="3" t="s">
        <v>578</v>
      </c>
      <c r="H4797" s="3" t="s">
        <v>60</v>
      </c>
      <c r="I4797" s="3">
        <v>60</v>
      </c>
      <c r="J4797" s="3">
        <v>130</v>
      </c>
      <c r="K4797" s="3">
        <v>16</v>
      </c>
      <c r="L4797" s="3">
        <v>7.96</v>
      </c>
      <c r="M4797" s="3">
        <v>16.510000000000002</v>
      </c>
      <c r="N4797" s="3">
        <v>49.75</v>
      </c>
      <c r="O4797" s="3">
        <v>48.21</v>
      </c>
      <c r="P4797" s="3">
        <v>87</v>
      </c>
      <c r="Q4797" s="3">
        <v>78.42</v>
      </c>
      <c r="R4797" s="3">
        <v>127.81</v>
      </c>
      <c r="S4797" s="3">
        <v>90.14</v>
      </c>
      <c r="T4797" s="3">
        <v>61.36</v>
      </c>
      <c r="U4797" s="3" t="s">
        <v>60</v>
      </c>
      <c r="V4797" s="3" t="s">
        <v>60</v>
      </c>
      <c r="W4797" s="3" t="s">
        <v>60</v>
      </c>
      <c r="X4797" s="3" t="s">
        <v>60</v>
      </c>
      <c r="Y4797" s="3" t="s">
        <v>60</v>
      </c>
      <c r="Z4797" s="3" t="s">
        <v>60</v>
      </c>
    </row>
    <row r="4798" spans="1:26" x14ac:dyDescent="0.3">
      <c r="A4798" s="2" t="s">
        <v>815</v>
      </c>
      <c r="B4798" s="2" t="s">
        <v>816</v>
      </c>
      <c r="C4798" s="2">
        <v>694</v>
      </c>
      <c r="D4798" s="2" t="s">
        <v>25</v>
      </c>
      <c r="E4798" s="2" t="s">
        <v>566</v>
      </c>
      <c r="F4798" s="2" t="s">
        <v>58</v>
      </c>
      <c r="G4798" s="2" t="s">
        <v>579</v>
      </c>
      <c r="H4798" s="2" t="s">
        <v>60</v>
      </c>
      <c r="I4798" s="2">
        <v>30</v>
      </c>
      <c r="J4798" s="2">
        <v>68</v>
      </c>
      <c r="K4798" s="2">
        <v>7</v>
      </c>
      <c r="L4798" s="2">
        <v>2.65</v>
      </c>
      <c r="M4798" s="2">
        <v>1.63</v>
      </c>
      <c r="N4798" s="2">
        <v>37.86</v>
      </c>
      <c r="O4798" s="2">
        <v>162.58000000000001</v>
      </c>
      <c r="P4798" s="2">
        <v>53</v>
      </c>
      <c r="Q4798" s="2">
        <v>48.33</v>
      </c>
      <c r="R4798" s="2">
        <v>55.47</v>
      </c>
      <c r="S4798" s="2">
        <v>91.19</v>
      </c>
      <c r="T4798" s="2">
        <v>87.13</v>
      </c>
      <c r="U4798" s="2" t="s">
        <v>60</v>
      </c>
      <c r="V4798" s="2" t="s">
        <v>60</v>
      </c>
      <c r="W4798" s="2" t="s">
        <v>60</v>
      </c>
      <c r="X4798" s="2" t="s">
        <v>60</v>
      </c>
      <c r="Y4798" s="2" t="s">
        <v>60</v>
      </c>
      <c r="Z4798" s="2" t="s">
        <v>60</v>
      </c>
    </row>
    <row r="4799" spans="1:26" x14ac:dyDescent="0.3">
      <c r="A4799" s="3" t="s">
        <v>815</v>
      </c>
      <c r="B4799" s="3" t="s">
        <v>816</v>
      </c>
      <c r="C4799" s="3">
        <v>695</v>
      </c>
      <c r="D4799" s="3" t="s">
        <v>25</v>
      </c>
      <c r="E4799" s="3" t="s">
        <v>566</v>
      </c>
      <c r="F4799" s="3" t="s">
        <v>58</v>
      </c>
      <c r="G4799" s="3" t="s">
        <v>580</v>
      </c>
      <c r="H4799" s="3" t="s">
        <v>60</v>
      </c>
      <c r="I4799" s="3">
        <v>30</v>
      </c>
      <c r="J4799" s="3">
        <v>68</v>
      </c>
      <c r="K4799" s="3">
        <v>7</v>
      </c>
      <c r="L4799" s="3">
        <v>2.44</v>
      </c>
      <c r="M4799" s="3">
        <v>14.75</v>
      </c>
      <c r="N4799" s="3">
        <v>34.86</v>
      </c>
      <c r="O4799" s="3">
        <v>16.54</v>
      </c>
      <c r="P4799" s="3">
        <v>53</v>
      </c>
      <c r="Q4799" s="3">
        <v>33.450000000000003</v>
      </c>
      <c r="R4799" s="3">
        <v>54.28</v>
      </c>
      <c r="S4799" s="3">
        <v>63.11</v>
      </c>
      <c r="T4799" s="3">
        <v>61.62</v>
      </c>
      <c r="U4799" s="3" t="s">
        <v>60</v>
      </c>
      <c r="V4799" s="3" t="s">
        <v>60</v>
      </c>
      <c r="W4799" s="3" t="s">
        <v>60</v>
      </c>
      <c r="X4799" s="3" t="s">
        <v>60</v>
      </c>
      <c r="Y4799" s="3" t="s">
        <v>60</v>
      </c>
      <c r="Z4799" s="3" t="s">
        <v>60</v>
      </c>
    </row>
    <row r="4800" spans="1:26" x14ac:dyDescent="0.3">
      <c r="A4800" s="2" t="s">
        <v>815</v>
      </c>
      <c r="B4800" s="2" t="s">
        <v>816</v>
      </c>
      <c r="C4800" s="2">
        <v>696</v>
      </c>
      <c r="D4800" s="2" t="s">
        <v>25</v>
      </c>
      <c r="E4800" s="2" t="s">
        <v>566</v>
      </c>
      <c r="F4800" s="2" t="s">
        <v>58</v>
      </c>
      <c r="G4800" s="2" t="s">
        <v>581</v>
      </c>
      <c r="H4800" s="2" t="s">
        <v>60</v>
      </c>
      <c r="I4800" s="2">
        <v>30</v>
      </c>
      <c r="J4800" s="2">
        <v>36</v>
      </c>
      <c r="K4800" s="2">
        <v>4</v>
      </c>
      <c r="L4800" s="2">
        <v>0</v>
      </c>
      <c r="M4800" s="2">
        <v>46.76</v>
      </c>
      <c r="N4800" s="2">
        <v>0</v>
      </c>
      <c r="O4800" s="2">
        <v>0</v>
      </c>
      <c r="P4800" s="2">
        <v>29</v>
      </c>
      <c r="Q4800" s="2">
        <v>77.5</v>
      </c>
      <c r="R4800" s="2">
        <v>95.83</v>
      </c>
      <c r="S4800" s="2">
        <v>267.24</v>
      </c>
      <c r="T4800" s="2">
        <v>80.87</v>
      </c>
      <c r="U4800" s="2" t="s">
        <v>60</v>
      </c>
      <c r="V4800" s="2" t="s">
        <v>60</v>
      </c>
      <c r="W4800" s="2" t="s">
        <v>60</v>
      </c>
      <c r="X4800" s="2" t="s">
        <v>60</v>
      </c>
      <c r="Y4800" s="2" t="s">
        <v>60</v>
      </c>
      <c r="Z4800" s="2" t="s">
        <v>60</v>
      </c>
    </row>
    <row r="4801" spans="1:26" x14ac:dyDescent="0.3">
      <c r="A4801" s="3" t="s">
        <v>815</v>
      </c>
      <c r="B4801" s="3" t="s">
        <v>816</v>
      </c>
      <c r="C4801" s="3">
        <v>697</v>
      </c>
      <c r="D4801" s="3" t="s">
        <v>25</v>
      </c>
      <c r="E4801" s="3" t="s">
        <v>566</v>
      </c>
      <c r="F4801" s="3" t="s">
        <v>58</v>
      </c>
      <c r="G4801" s="3" t="s">
        <v>582</v>
      </c>
      <c r="H4801" s="3" t="s">
        <v>60</v>
      </c>
      <c r="I4801" s="3">
        <v>400</v>
      </c>
      <c r="J4801" s="3">
        <v>378</v>
      </c>
      <c r="K4801" s="3">
        <v>48</v>
      </c>
      <c r="L4801" s="3">
        <v>0</v>
      </c>
      <c r="M4801" s="3">
        <v>32.68</v>
      </c>
      <c r="N4801" s="3">
        <v>0</v>
      </c>
      <c r="O4801" s="3">
        <v>0</v>
      </c>
      <c r="P4801" s="3">
        <v>256</v>
      </c>
      <c r="Q4801" s="3">
        <v>44.47</v>
      </c>
      <c r="R4801" s="3">
        <v>130.75</v>
      </c>
      <c r="S4801" s="3">
        <v>17.37</v>
      </c>
      <c r="T4801" s="3">
        <v>34.01</v>
      </c>
      <c r="U4801" s="3" t="s">
        <v>60</v>
      </c>
      <c r="V4801" s="3" t="s">
        <v>60</v>
      </c>
      <c r="W4801" s="3" t="s">
        <v>60</v>
      </c>
      <c r="X4801" s="3" t="s">
        <v>60</v>
      </c>
      <c r="Y4801" s="3" t="s">
        <v>60</v>
      </c>
      <c r="Z4801" s="3" t="s">
        <v>60</v>
      </c>
    </row>
    <row r="4802" spans="1:26" x14ac:dyDescent="0.3">
      <c r="A4802" s="2" t="s">
        <v>815</v>
      </c>
      <c r="B4802" s="2" t="s">
        <v>816</v>
      </c>
      <c r="C4802" s="2">
        <v>698</v>
      </c>
      <c r="D4802" s="2" t="s">
        <v>25</v>
      </c>
      <c r="E4802" s="2" t="s">
        <v>566</v>
      </c>
      <c r="F4802" s="2" t="s">
        <v>58</v>
      </c>
      <c r="G4802" s="2" t="s">
        <v>583</v>
      </c>
      <c r="H4802" s="2" t="s">
        <v>60</v>
      </c>
      <c r="I4802" s="2">
        <v>60</v>
      </c>
      <c r="J4802" s="2">
        <v>10</v>
      </c>
      <c r="K4802" s="2">
        <v>0</v>
      </c>
      <c r="L4802" s="2">
        <v>14.02</v>
      </c>
      <c r="M4802" s="2">
        <v>27.95</v>
      </c>
      <c r="N4802" s="2">
        <v>0</v>
      </c>
      <c r="O4802" s="2">
        <v>50.16</v>
      </c>
      <c r="P4802" s="2">
        <v>0</v>
      </c>
      <c r="Q4802" s="2">
        <v>58.06</v>
      </c>
      <c r="R4802" s="2">
        <v>170.6</v>
      </c>
      <c r="S4802" s="2">
        <v>0</v>
      </c>
      <c r="T4802" s="2">
        <v>34.03</v>
      </c>
      <c r="U4802" s="2" t="s">
        <v>60</v>
      </c>
      <c r="V4802" s="2" t="s">
        <v>60</v>
      </c>
      <c r="W4802" s="2" t="s">
        <v>60</v>
      </c>
      <c r="X4802" s="2" t="s">
        <v>60</v>
      </c>
      <c r="Y4802" s="2" t="s">
        <v>60</v>
      </c>
      <c r="Z4802" s="2" t="s">
        <v>60</v>
      </c>
    </row>
    <row r="4803" spans="1:26" x14ac:dyDescent="0.3">
      <c r="A4803" s="3" t="s">
        <v>815</v>
      </c>
      <c r="B4803" s="3" t="s">
        <v>816</v>
      </c>
      <c r="C4803" s="3">
        <v>699</v>
      </c>
      <c r="D4803" s="3" t="s">
        <v>25</v>
      </c>
      <c r="E4803" s="3" t="s">
        <v>566</v>
      </c>
      <c r="F4803" s="3" t="s">
        <v>58</v>
      </c>
      <c r="G4803" s="3" t="s">
        <v>584</v>
      </c>
      <c r="H4803" s="3" t="s">
        <v>60</v>
      </c>
      <c r="I4803" s="3">
        <v>40</v>
      </c>
      <c r="J4803" s="3">
        <v>65</v>
      </c>
      <c r="K4803" s="3">
        <v>9</v>
      </c>
      <c r="L4803" s="3">
        <v>0</v>
      </c>
      <c r="M4803" s="3">
        <v>11.42</v>
      </c>
      <c r="N4803" s="3">
        <v>0</v>
      </c>
      <c r="O4803" s="3">
        <v>0</v>
      </c>
      <c r="P4803" s="3">
        <v>42</v>
      </c>
      <c r="Q4803" s="3">
        <v>6.91</v>
      </c>
      <c r="R4803" s="3">
        <v>70.25</v>
      </c>
      <c r="S4803" s="3">
        <v>16.45</v>
      </c>
      <c r="T4803" s="3">
        <v>9.84</v>
      </c>
      <c r="U4803" s="3" t="s">
        <v>60</v>
      </c>
      <c r="V4803" s="3" t="s">
        <v>60</v>
      </c>
      <c r="W4803" s="3" t="s">
        <v>60</v>
      </c>
      <c r="X4803" s="3" t="s">
        <v>60</v>
      </c>
      <c r="Y4803" s="3" t="s">
        <v>60</v>
      </c>
      <c r="Z4803" s="3" t="s">
        <v>60</v>
      </c>
    </row>
    <row r="4804" spans="1:26" x14ac:dyDescent="0.3">
      <c r="A4804" s="2" t="s">
        <v>815</v>
      </c>
      <c r="B4804" s="2" t="s">
        <v>816</v>
      </c>
      <c r="C4804" s="2">
        <v>700</v>
      </c>
      <c r="D4804" s="2" t="s">
        <v>25</v>
      </c>
      <c r="E4804" s="2" t="s">
        <v>566</v>
      </c>
      <c r="F4804" s="2" t="s">
        <v>58</v>
      </c>
      <c r="G4804" s="2" t="s">
        <v>585</v>
      </c>
      <c r="H4804" s="2" t="s">
        <v>60</v>
      </c>
      <c r="I4804" s="2">
        <v>60</v>
      </c>
      <c r="J4804" s="2">
        <v>212</v>
      </c>
      <c r="K4804" s="2">
        <v>18</v>
      </c>
      <c r="L4804" s="2">
        <v>14.6</v>
      </c>
      <c r="M4804" s="2">
        <v>25.31</v>
      </c>
      <c r="N4804" s="2">
        <v>81.11</v>
      </c>
      <c r="O4804" s="2">
        <v>57.68</v>
      </c>
      <c r="P4804" s="2">
        <v>150</v>
      </c>
      <c r="Q4804" s="2">
        <v>175.18</v>
      </c>
      <c r="R4804" s="2">
        <v>161.47999999999999</v>
      </c>
      <c r="S4804" s="2">
        <v>116.79</v>
      </c>
      <c r="T4804" s="2">
        <v>108.48</v>
      </c>
      <c r="U4804" s="2" t="s">
        <v>60</v>
      </c>
      <c r="V4804" s="2" t="s">
        <v>60</v>
      </c>
      <c r="W4804" s="2" t="s">
        <v>60</v>
      </c>
      <c r="X4804" s="2" t="s">
        <v>60</v>
      </c>
      <c r="Y4804" s="2" t="s">
        <v>60</v>
      </c>
      <c r="Z4804" s="2" t="s">
        <v>60</v>
      </c>
    </row>
    <row r="4805" spans="1:26" x14ac:dyDescent="0.3">
      <c r="A4805" s="3" t="s">
        <v>815</v>
      </c>
      <c r="B4805" s="3" t="s">
        <v>816</v>
      </c>
      <c r="C4805" s="3">
        <v>701</v>
      </c>
      <c r="D4805" s="3" t="s">
        <v>25</v>
      </c>
      <c r="E4805" s="3" t="s">
        <v>566</v>
      </c>
      <c r="F4805" s="3" t="s">
        <v>58</v>
      </c>
      <c r="G4805" s="3" t="s">
        <v>586</v>
      </c>
      <c r="H4805" s="3" t="s">
        <v>60</v>
      </c>
      <c r="I4805" s="3">
        <v>175</v>
      </c>
      <c r="J4805" s="3">
        <v>500</v>
      </c>
      <c r="K4805" s="3">
        <v>42</v>
      </c>
      <c r="L4805" s="3">
        <v>42.91</v>
      </c>
      <c r="M4805" s="3">
        <v>66.44</v>
      </c>
      <c r="N4805" s="3">
        <v>102.17</v>
      </c>
      <c r="O4805" s="3">
        <v>64.58</v>
      </c>
      <c r="P4805" s="3">
        <v>338</v>
      </c>
      <c r="Q4805" s="3">
        <v>457.56</v>
      </c>
      <c r="R4805" s="3">
        <v>481.86</v>
      </c>
      <c r="S4805" s="3">
        <v>135.37</v>
      </c>
      <c r="T4805" s="3">
        <v>94.96</v>
      </c>
      <c r="U4805" s="3" t="s">
        <v>60</v>
      </c>
      <c r="V4805" s="3" t="s">
        <v>60</v>
      </c>
      <c r="W4805" s="3" t="s">
        <v>60</v>
      </c>
      <c r="X4805" s="3" t="s">
        <v>60</v>
      </c>
      <c r="Y4805" s="3" t="s">
        <v>60</v>
      </c>
      <c r="Z4805" s="3" t="s">
        <v>60</v>
      </c>
    </row>
    <row r="4806" spans="1:26" x14ac:dyDescent="0.3">
      <c r="A4806" s="2" t="s">
        <v>815</v>
      </c>
      <c r="B4806" s="2" t="s">
        <v>816</v>
      </c>
      <c r="C4806" s="2">
        <v>702</v>
      </c>
      <c r="D4806" s="2" t="s">
        <v>25</v>
      </c>
      <c r="E4806" s="2" t="s">
        <v>566</v>
      </c>
      <c r="F4806" s="2" t="s">
        <v>58</v>
      </c>
      <c r="G4806" s="2" t="s">
        <v>587</v>
      </c>
      <c r="H4806" s="2" t="s">
        <v>60</v>
      </c>
      <c r="I4806" s="2">
        <v>180</v>
      </c>
      <c r="J4806" s="2">
        <v>331</v>
      </c>
      <c r="K4806" s="2">
        <v>30</v>
      </c>
      <c r="L4806" s="2">
        <v>29.05</v>
      </c>
      <c r="M4806" s="2">
        <v>43.31</v>
      </c>
      <c r="N4806" s="2">
        <v>96.83</v>
      </c>
      <c r="O4806" s="2">
        <v>67.069999999999993</v>
      </c>
      <c r="P4806" s="2">
        <v>236</v>
      </c>
      <c r="Q4806" s="2">
        <v>280.70999999999998</v>
      </c>
      <c r="R4806" s="2">
        <v>303.82</v>
      </c>
      <c r="S4806" s="2">
        <v>118.94</v>
      </c>
      <c r="T4806" s="2">
        <v>92.39</v>
      </c>
      <c r="U4806" s="2" t="s">
        <v>60</v>
      </c>
      <c r="V4806" s="2" t="s">
        <v>60</v>
      </c>
      <c r="W4806" s="2" t="s">
        <v>60</v>
      </c>
      <c r="X4806" s="2" t="s">
        <v>60</v>
      </c>
      <c r="Y4806" s="2" t="s">
        <v>60</v>
      </c>
      <c r="Z4806" s="2" t="s">
        <v>60</v>
      </c>
    </row>
    <row r="4807" spans="1:26" x14ac:dyDescent="0.3">
      <c r="A4807" s="3" t="s">
        <v>815</v>
      </c>
      <c r="B4807" s="3" t="s">
        <v>816</v>
      </c>
      <c r="C4807" s="3">
        <v>703</v>
      </c>
      <c r="D4807" s="3" t="s">
        <v>25</v>
      </c>
      <c r="E4807" s="3" t="s">
        <v>566</v>
      </c>
      <c r="F4807" s="3" t="s">
        <v>58</v>
      </c>
      <c r="G4807" s="3" t="s">
        <v>588</v>
      </c>
      <c r="H4807" s="3" t="s">
        <v>60</v>
      </c>
      <c r="I4807" s="3">
        <v>100</v>
      </c>
      <c r="J4807" s="3">
        <v>150</v>
      </c>
      <c r="K4807" s="3">
        <v>13</v>
      </c>
      <c r="L4807" s="3">
        <v>11.3</v>
      </c>
      <c r="M4807" s="3">
        <v>11.39</v>
      </c>
      <c r="N4807" s="3">
        <v>86.92</v>
      </c>
      <c r="O4807" s="3">
        <v>99.21</v>
      </c>
      <c r="P4807" s="3">
        <v>103</v>
      </c>
      <c r="Q4807" s="3">
        <v>77.11</v>
      </c>
      <c r="R4807" s="3">
        <v>134.97999999999999</v>
      </c>
      <c r="S4807" s="3">
        <v>74.86</v>
      </c>
      <c r="T4807" s="3">
        <v>57.13</v>
      </c>
      <c r="U4807" s="3" t="s">
        <v>60</v>
      </c>
      <c r="V4807" s="3" t="s">
        <v>60</v>
      </c>
      <c r="W4807" s="3" t="s">
        <v>60</v>
      </c>
      <c r="X4807" s="3" t="s">
        <v>60</v>
      </c>
      <c r="Y4807" s="3" t="s">
        <v>60</v>
      </c>
      <c r="Z4807" s="3" t="s">
        <v>60</v>
      </c>
    </row>
    <row r="4808" spans="1:26" x14ac:dyDescent="0.3">
      <c r="A4808" s="2" t="s">
        <v>815</v>
      </c>
      <c r="B4808" s="2" t="s">
        <v>816</v>
      </c>
      <c r="C4808" s="2">
        <v>704</v>
      </c>
      <c r="D4808" s="2" t="s">
        <v>25</v>
      </c>
      <c r="E4808" s="2" t="s">
        <v>566</v>
      </c>
      <c r="F4808" s="2" t="s">
        <v>58</v>
      </c>
      <c r="G4808" s="2" t="s">
        <v>589</v>
      </c>
      <c r="H4808" s="2" t="s">
        <v>60</v>
      </c>
      <c r="I4808" s="2">
        <v>40</v>
      </c>
      <c r="J4808" s="2">
        <v>40</v>
      </c>
      <c r="K4808" s="2">
        <v>4</v>
      </c>
      <c r="L4808" s="2">
        <v>0.12</v>
      </c>
      <c r="M4808" s="2">
        <v>3.9</v>
      </c>
      <c r="N4808" s="2">
        <v>3</v>
      </c>
      <c r="O4808" s="2">
        <v>3.08</v>
      </c>
      <c r="P4808" s="2">
        <v>29</v>
      </c>
      <c r="Q4808" s="2">
        <v>58.62</v>
      </c>
      <c r="R4808" s="2">
        <v>34.81</v>
      </c>
      <c r="S4808" s="2">
        <v>202.14</v>
      </c>
      <c r="T4808" s="2">
        <v>168.4</v>
      </c>
      <c r="U4808" s="2" t="s">
        <v>60</v>
      </c>
      <c r="V4808" s="2" t="s">
        <v>60</v>
      </c>
      <c r="W4808" s="2" t="s">
        <v>60</v>
      </c>
      <c r="X4808" s="2" t="s">
        <v>60</v>
      </c>
      <c r="Y4808" s="2" t="s">
        <v>60</v>
      </c>
      <c r="Z4808" s="2" t="s">
        <v>60</v>
      </c>
    </row>
    <row r="4809" spans="1:26" x14ac:dyDescent="0.3">
      <c r="A4809" s="3" t="s">
        <v>815</v>
      </c>
      <c r="B4809" s="3" t="s">
        <v>816</v>
      </c>
      <c r="C4809" s="3">
        <v>705</v>
      </c>
      <c r="D4809" s="3" t="s">
        <v>25</v>
      </c>
      <c r="E4809" s="3" t="s">
        <v>566</v>
      </c>
      <c r="F4809" s="3" t="s">
        <v>58</v>
      </c>
      <c r="G4809" s="3" t="s">
        <v>590</v>
      </c>
      <c r="H4809" s="3" t="s">
        <v>60</v>
      </c>
      <c r="I4809" s="3">
        <v>30</v>
      </c>
      <c r="J4809" s="3">
        <v>62</v>
      </c>
      <c r="K4809" s="3">
        <v>7</v>
      </c>
      <c r="L4809" s="3">
        <v>0.17</v>
      </c>
      <c r="M4809" s="3">
        <v>17.25</v>
      </c>
      <c r="N4809" s="3">
        <v>2.4300000000000002</v>
      </c>
      <c r="O4809" s="3">
        <v>0.99</v>
      </c>
      <c r="P4809" s="3">
        <v>46</v>
      </c>
      <c r="Q4809" s="3">
        <v>48.47</v>
      </c>
      <c r="R4809" s="3">
        <v>72.36</v>
      </c>
      <c r="S4809" s="3">
        <v>105.37</v>
      </c>
      <c r="T4809" s="3">
        <v>66.98</v>
      </c>
      <c r="U4809" s="3" t="s">
        <v>60</v>
      </c>
      <c r="V4809" s="3" t="s">
        <v>60</v>
      </c>
      <c r="W4809" s="3" t="s">
        <v>60</v>
      </c>
      <c r="X4809" s="3" t="s">
        <v>60</v>
      </c>
      <c r="Y4809" s="3" t="s">
        <v>60</v>
      </c>
      <c r="Z4809" s="3" t="s">
        <v>60</v>
      </c>
    </row>
    <row r="4810" spans="1:26" x14ac:dyDescent="0.3">
      <c r="A4810" s="2" t="s">
        <v>815</v>
      </c>
      <c r="B4810" s="2" t="s">
        <v>816</v>
      </c>
      <c r="C4810" s="2">
        <v>706</v>
      </c>
      <c r="D4810" s="2" t="s">
        <v>25</v>
      </c>
      <c r="E4810" s="2" t="s">
        <v>566</v>
      </c>
      <c r="F4810" s="2" t="s">
        <v>58</v>
      </c>
      <c r="G4810" s="2" t="s">
        <v>591</v>
      </c>
      <c r="H4810" s="2" t="s">
        <v>60</v>
      </c>
      <c r="I4810" s="2">
        <v>30</v>
      </c>
      <c r="J4810" s="2">
        <v>62</v>
      </c>
      <c r="K4810" s="2">
        <v>7</v>
      </c>
      <c r="L4810" s="2">
        <v>0.17</v>
      </c>
      <c r="M4810" s="2">
        <v>16.73</v>
      </c>
      <c r="N4810" s="2">
        <v>2.4300000000000002</v>
      </c>
      <c r="O4810" s="2">
        <v>1.02</v>
      </c>
      <c r="P4810" s="2">
        <v>46</v>
      </c>
      <c r="Q4810" s="2">
        <v>47.21</v>
      </c>
      <c r="R4810" s="2">
        <v>68.14</v>
      </c>
      <c r="S4810" s="2">
        <v>102.63</v>
      </c>
      <c r="T4810" s="2">
        <v>69.28</v>
      </c>
      <c r="U4810" s="2" t="s">
        <v>60</v>
      </c>
      <c r="V4810" s="2" t="s">
        <v>60</v>
      </c>
      <c r="W4810" s="2" t="s">
        <v>60</v>
      </c>
      <c r="X4810" s="2" t="s">
        <v>60</v>
      </c>
      <c r="Y4810" s="2" t="s">
        <v>60</v>
      </c>
      <c r="Z4810" s="2" t="s">
        <v>60</v>
      </c>
    </row>
    <row r="4811" spans="1:26" x14ac:dyDescent="0.3">
      <c r="A4811" s="3" t="s">
        <v>815</v>
      </c>
      <c r="B4811" s="3" t="s">
        <v>816</v>
      </c>
      <c r="C4811" s="3">
        <v>707</v>
      </c>
      <c r="D4811" s="3" t="s">
        <v>25</v>
      </c>
      <c r="E4811" s="3" t="s">
        <v>566</v>
      </c>
      <c r="F4811" s="3" t="s">
        <v>58</v>
      </c>
      <c r="G4811" s="3" t="s">
        <v>592</v>
      </c>
      <c r="H4811" s="3" t="s">
        <v>60</v>
      </c>
      <c r="I4811" s="3">
        <v>30</v>
      </c>
      <c r="J4811" s="3">
        <v>62</v>
      </c>
      <c r="K4811" s="3">
        <v>7</v>
      </c>
      <c r="L4811" s="3">
        <v>0.18</v>
      </c>
      <c r="M4811" s="3">
        <v>15.99</v>
      </c>
      <c r="N4811" s="3">
        <v>2.57</v>
      </c>
      <c r="O4811" s="3">
        <v>1.1299999999999999</v>
      </c>
      <c r="P4811" s="3">
        <v>46</v>
      </c>
      <c r="Q4811" s="3">
        <v>46.92</v>
      </c>
      <c r="R4811" s="3">
        <v>63.45</v>
      </c>
      <c r="S4811" s="3">
        <v>102</v>
      </c>
      <c r="T4811" s="3">
        <v>73.95</v>
      </c>
      <c r="U4811" s="3" t="s">
        <v>60</v>
      </c>
      <c r="V4811" s="3" t="s">
        <v>60</v>
      </c>
      <c r="W4811" s="3" t="s">
        <v>60</v>
      </c>
      <c r="X4811" s="3" t="s">
        <v>60</v>
      </c>
      <c r="Y4811" s="3" t="s">
        <v>60</v>
      </c>
      <c r="Z4811" s="3" t="s">
        <v>60</v>
      </c>
    </row>
    <row r="4812" spans="1:26" x14ac:dyDescent="0.3">
      <c r="A4812" s="2" t="s">
        <v>815</v>
      </c>
      <c r="B4812" s="2" t="s">
        <v>816</v>
      </c>
      <c r="C4812" s="2">
        <v>708</v>
      </c>
      <c r="D4812" s="2" t="s">
        <v>25</v>
      </c>
      <c r="E4812" s="2" t="s">
        <v>566</v>
      </c>
      <c r="F4812" s="2" t="s">
        <v>58</v>
      </c>
      <c r="G4812" s="2" t="s">
        <v>593</v>
      </c>
      <c r="H4812" s="2" t="s">
        <v>60</v>
      </c>
      <c r="I4812" s="2">
        <v>30</v>
      </c>
      <c r="J4812" s="2">
        <v>62</v>
      </c>
      <c r="K4812" s="2">
        <v>7</v>
      </c>
      <c r="L4812" s="2">
        <v>0.13</v>
      </c>
      <c r="M4812" s="2">
        <v>12.22</v>
      </c>
      <c r="N4812" s="2">
        <v>1.86</v>
      </c>
      <c r="O4812" s="2">
        <v>1.06</v>
      </c>
      <c r="P4812" s="2">
        <v>46</v>
      </c>
      <c r="Q4812" s="2">
        <v>38.74</v>
      </c>
      <c r="R4812" s="2">
        <v>48.45</v>
      </c>
      <c r="S4812" s="2">
        <v>84.22</v>
      </c>
      <c r="T4812" s="2">
        <v>79.959999999999994</v>
      </c>
      <c r="U4812" s="2" t="s">
        <v>60</v>
      </c>
      <c r="V4812" s="2" t="s">
        <v>60</v>
      </c>
      <c r="W4812" s="2" t="s">
        <v>60</v>
      </c>
      <c r="X4812" s="2" t="s">
        <v>60</v>
      </c>
      <c r="Y4812" s="2" t="s">
        <v>60</v>
      </c>
      <c r="Z4812" s="2" t="s">
        <v>60</v>
      </c>
    </row>
    <row r="4813" spans="1:26" x14ac:dyDescent="0.3">
      <c r="A4813" s="3" t="s">
        <v>815</v>
      </c>
      <c r="B4813" s="3" t="s">
        <v>816</v>
      </c>
      <c r="C4813" s="3">
        <v>709</v>
      </c>
      <c r="D4813" s="3" t="s">
        <v>25</v>
      </c>
      <c r="E4813" s="3" t="s">
        <v>566</v>
      </c>
      <c r="F4813" s="3" t="s">
        <v>58</v>
      </c>
      <c r="G4813" s="3" t="s">
        <v>594</v>
      </c>
      <c r="H4813" s="3" t="s">
        <v>60</v>
      </c>
      <c r="I4813" s="3">
        <v>50</v>
      </c>
      <c r="J4813" s="3">
        <v>130</v>
      </c>
      <c r="K4813" s="3">
        <v>16</v>
      </c>
      <c r="L4813" s="3">
        <v>0.73</v>
      </c>
      <c r="M4813" s="3">
        <v>20.68</v>
      </c>
      <c r="N4813" s="3">
        <v>4.5599999999999996</v>
      </c>
      <c r="O4813" s="3">
        <v>3.53</v>
      </c>
      <c r="P4813" s="3">
        <v>99</v>
      </c>
      <c r="Q4813" s="3">
        <v>69.260000000000005</v>
      </c>
      <c r="R4813" s="3">
        <v>178.25</v>
      </c>
      <c r="S4813" s="3">
        <v>69.959999999999994</v>
      </c>
      <c r="T4813" s="3">
        <v>38.86</v>
      </c>
      <c r="U4813" s="3" t="s">
        <v>60</v>
      </c>
      <c r="V4813" s="3" t="s">
        <v>60</v>
      </c>
      <c r="W4813" s="3" t="s">
        <v>60</v>
      </c>
      <c r="X4813" s="3" t="s">
        <v>60</v>
      </c>
      <c r="Y4813" s="3" t="s">
        <v>60</v>
      </c>
      <c r="Z4813" s="3" t="s">
        <v>60</v>
      </c>
    </row>
    <row r="4814" spans="1:26" x14ac:dyDescent="0.3">
      <c r="A4814" s="2" t="s">
        <v>815</v>
      </c>
      <c r="B4814" s="2" t="s">
        <v>816</v>
      </c>
      <c r="C4814" s="2">
        <v>710</v>
      </c>
      <c r="D4814" s="2" t="s">
        <v>25</v>
      </c>
      <c r="E4814" s="2" t="s">
        <v>566</v>
      </c>
      <c r="F4814" s="2" t="s">
        <v>58</v>
      </c>
      <c r="G4814" s="2" t="s">
        <v>595</v>
      </c>
      <c r="H4814" s="2" t="s">
        <v>60</v>
      </c>
      <c r="I4814" s="2">
        <v>200</v>
      </c>
      <c r="J4814" s="2">
        <v>301</v>
      </c>
      <c r="K4814" s="2">
        <v>30</v>
      </c>
      <c r="L4814" s="2">
        <v>0</v>
      </c>
      <c r="M4814" s="2">
        <v>103.96</v>
      </c>
      <c r="N4814" s="2">
        <v>0</v>
      </c>
      <c r="O4814" s="2">
        <v>0</v>
      </c>
      <c r="P4814" s="2">
        <v>249</v>
      </c>
      <c r="Q4814" s="2">
        <v>139.19999999999999</v>
      </c>
      <c r="R4814" s="2">
        <v>677.54</v>
      </c>
      <c r="S4814" s="2">
        <v>55.9</v>
      </c>
      <c r="T4814" s="2">
        <v>20.54</v>
      </c>
      <c r="U4814" s="2" t="s">
        <v>60</v>
      </c>
      <c r="V4814" s="2" t="s">
        <v>60</v>
      </c>
      <c r="W4814" s="2" t="s">
        <v>60</v>
      </c>
      <c r="X4814" s="2" t="s">
        <v>60</v>
      </c>
      <c r="Y4814" s="2" t="s">
        <v>60</v>
      </c>
      <c r="Z4814" s="2" t="s">
        <v>60</v>
      </c>
    </row>
    <row r="4815" spans="1:26" x14ac:dyDescent="0.3">
      <c r="A4815" s="3" t="s">
        <v>815</v>
      </c>
      <c r="B4815" s="3" t="s">
        <v>816</v>
      </c>
      <c r="C4815" s="3">
        <v>711</v>
      </c>
      <c r="D4815" s="3" t="s">
        <v>25</v>
      </c>
      <c r="E4815" s="3" t="s">
        <v>566</v>
      </c>
      <c r="F4815" s="3" t="s">
        <v>58</v>
      </c>
      <c r="G4815" s="3" t="s">
        <v>596</v>
      </c>
      <c r="H4815" s="3" t="s">
        <v>60</v>
      </c>
      <c r="I4815" s="3">
        <v>36</v>
      </c>
      <c r="J4815" s="3">
        <v>79</v>
      </c>
      <c r="K4815" s="3">
        <v>5</v>
      </c>
      <c r="L4815" s="3">
        <v>5.22</v>
      </c>
      <c r="M4815" s="3">
        <v>12.86</v>
      </c>
      <c r="N4815" s="3">
        <v>104.4</v>
      </c>
      <c r="O4815" s="3">
        <v>40.590000000000003</v>
      </c>
      <c r="P4815" s="3">
        <v>57</v>
      </c>
      <c r="Q4815" s="3">
        <v>63.39</v>
      </c>
      <c r="R4815" s="3">
        <v>89.26</v>
      </c>
      <c r="S4815" s="3">
        <v>111.21</v>
      </c>
      <c r="T4815" s="3">
        <v>71.02</v>
      </c>
      <c r="U4815" s="3" t="s">
        <v>60</v>
      </c>
      <c r="V4815" s="3" t="s">
        <v>60</v>
      </c>
      <c r="W4815" s="3" t="s">
        <v>60</v>
      </c>
      <c r="X4815" s="3" t="s">
        <v>60</v>
      </c>
      <c r="Y4815" s="3" t="s">
        <v>60</v>
      </c>
      <c r="Z4815" s="3" t="s">
        <v>60</v>
      </c>
    </row>
    <row r="4816" spans="1:26" x14ac:dyDescent="0.3">
      <c r="A4816" s="2" t="s">
        <v>815</v>
      </c>
      <c r="B4816" s="2" t="s">
        <v>816</v>
      </c>
      <c r="C4816" s="2">
        <v>712</v>
      </c>
      <c r="D4816" s="2" t="s">
        <v>25</v>
      </c>
      <c r="E4816" s="2" t="s">
        <v>566</v>
      </c>
      <c r="F4816" s="2" t="s">
        <v>58</v>
      </c>
      <c r="G4816" s="2" t="s">
        <v>597</v>
      </c>
      <c r="H4816" s="2" t="s">
        <v>60</v>
      </c>
      <c r="I4816" s="2">
        <v>32</v>
      </c>
      <c r="J4816" s="2">
        <v>120</v>
      </c>
      <c r="K4816" s="2">
        <v>14</v>
      </c>
      <c r="L4816" s="2">
        <v>4.3099999999999996</v>
      </c>
      <c r="M4816" s="2">
        <v>13.39</v>
      </c>
      <c r="N4816" s="2">
        <v>30.79</v>
      </c>
      <c r="O4816" s="2">
        <v>32.19</v>
      </c>
      <c r="P4816" s="2">
        <v>84</v>
      </c>
      <c r="Q4816" s="2">
        <v>45.99</v>
      </c>
      <c r="R4816" s="2">
        <v>86.5</v>
      </c>
      <c r="S4816" s="2">
        <v>54.75</v>
      </c>
      <c r="T4816" s="2">
        <v>53.17</v>
      </c>
      <c r="U4816" s="2" t="s">
        <v>60</v>
      </c>
      <c r="V4816" s="2" t="s">
        <v>60</v>
      </c>
      <c r="W4816" s="2" t="s">
        <v>60</v>
      </c>
      <c r="X4816" s="2" t="s">
        <v>60</v>
      </c>
      <c r="Y4816" s="2" t="s">
        <v>60</v>
      </c>
      <c r="Z4816" s="2" t="s">
        <v>60</v>
      </c>
    </row>
    <row r="4817" spans="1:26" x14ac:dyDescent="0.3">
      <c r="A4817" s="3" t="s">
        <v>815</v>
      </c>
      <c r="B4817" s="3" t="s">
        <v>816</v>
      </c>
      <c r="C4817" s="3">
        <v>713</v>
      </c>
      <c r="D4817" s="3" t="s">
        <v>25</v>
      </c>
      <c r="E4817" s="3" t="s">
        <v>566</v>
      </c>
      <c r="F4817" s="3" t="s">
        <v>58</v>
      </c>
      <c r="G4817" s="3" t="s">
        <v>598</v>
      </c>
      <c r="H4817" s="3" t="s">
        <v>60</v>
      </c>
      <c r="I4817" s="3">
        <v>30</v>
      </c>
      <c r="J4817" s="3">
        <v>40</v>
      </c>
      <c r="K4817" s="3">
        <v>4</v>
      </c>
      <c r="L4817" s="3">
        <v>0.06</v>
      </c>
      <c r="M4817" s="3">
        <v>9.39</v>
      </c>
      <c r="N4817" s="3">
        <v>1.5</v>
      </c>
      <c r="O4817" s="3">
        <v>0.64</v>
      </c>
      <c r="P4817" s="3">
        <v>30</v>
      </c>
      <c r="Q4817" s="3">
        <v>21.97</v>
      </c>
      <c r="R4817" s="3">
        <v>40.950000000000003</v>
      </c>
      <c r="S4817" s="3">
        <v>73.23</v>
      </c>
      <c r="T4817" s="3">
        <v>53.65</v>
      </c>
      <c r="U4817" s="3" t="s">
        <v>60</v>
      </c>
      <c r="V4817" s="3" t="s">
        <v>60</v>
      </c>
      <c r="W4817" s="3" t="s">
        <v>60</v>
      </c>
      <c r="X4817" s="3" t="s">
        <v>60</v>
      </c>
      <c r="Y4817" s="3" t="s">
        <v>60</v>
      </c>
      <c r="Z4817" s="3" t="s">
        <v>60</v>
      </c>
    </row>
    <row r="4818" spans="1:26" x14ac:dyDescent="0.3">
      <c r="A4818" s="2" t="s">
        <v>815</v>
      </c>
      <c r="B4818" s="2" t="s">
        <v>816</v>
      </c>
      <c r="C4818" s="2">
        <v>714</v>
      </c>
      <c r="D4818" s="2" t="s">
        <v>25</v>
      </c>
      <c r="E4818" s="2" t="s">
        <v>566</v>
      </c>
      <c r="F4818" s="2" t="s">
        <v>58</v>
      </c>
      <c r="G4818" s="2" t="s">
        <v>599</v>
      </c>
      <c r="H4818" s="2" t="s">
        <v>60</v>
      </c>
      <c r="I4818" s="2">
        <v>161</v>
      </c>
      <c r="J4818" s="2">
        <v>475</v>
      </c>
      <c r="K4818" s="2">
        <v>65</v>
      </c>
      <c r="L4818" s="2">
        <v>30.6</v>
      </c>
      <c r="M4818" s="2">
        <v>39.869999999999997</v>
      </c>
      <c r="N4818" s="2">
        <v>47.08</v>
      </c>
      <c r="O4818" s="2">
        <v>76.75</v>
      </c>
      <c r="P4818" s="2">
        <v>343</v>
      </c>
      <c r="Q4818" s="2">
        <v>193.66</v>
      </c>
      <c r="R4818" s="2">
        <v>468.43</v>
      </c>
      <c r="S4818" s="2">
        <v>56.46</v>
      </c>
      <c r="T4818" s="2">
        <v>41.34</v>
      </c>
      <c r="U4818" s="2" t="s">
        <v>60</v>
      </c>
      <c r="V4818" s="2" t="s">
        <v>60</v>
      </c>
      <c r="W4818" s="2" t="s">
        <v>60</v>
      </c>
      <c r="X4818" s="2" t="s">
        <v>60</v>
      </c>
      <c r="Y4818" s="2" t="s">
        <v>60</v>
      </c>
      <c r="Z4818" s="2" t="s">
        <v>60</v>
      </c>
    </row>
    <row r="4819" spans="1:26" x14ac:dyDescent="0.3">
      <c r="A4819" s="3" t="s">
        <v>815</v>
      </c>
      <c r="B4819" s="3" t="s">
        <v>816</v>
      </c>
      <c r="C4819" s="3">
        <v>715</v>
      </c>
      <c r="D4819" s="3" t="s">
        <v>25</v>
      </c>
      <c r="E4819" s="3" t="s">
        <v>566</v>
      </c>
      <c r="F4819" s="3" t="s">
        <v>58</v>
      </c>
      <c r="G4819" s="3" t="s">
        <v>600</v>
      </c>
      <c r="H4819" s="3" t="s">
        <v>60</v>
      </c>
      <c r="I4819" s="3">
        <v>59.2</v>
      </c>
      <c r="J4819" s="3">
        <v>35</v>
      </c>
      <c r="K4819" s="3">
        <v>3</v>
      </c>
      <c r="L4819" s="3">
        <v>0</v>
      </c>
      <c r="M4819" s="3">
        <v>3.16</v>
      </c>
      <c r="N4819" s="3">
        <v>0</v>
      </c>
      <c r="O4819" s="3">
        <v>0</v>
      </c>
      <c r="P4819" s="3">
        <v>24</v>
      </c>
      <c r="Q4819" s="3">
        <v>3.07</v>
      </c>
      <c r="R4819" s="3">
        <v>24.72</v>
      </c>
      <c r="S4819" s="3">
        <v>12.79</v>
      </c>
      <c r="T4819" s="3">
        <v>12.42</v>
      </c>
      <c r="U4819" s="3" t="s">
        <v>60</v>
      </c>
      <c r="V4819" s="3" t="s">
        <v>60</v>
      </c>
      <c r="W4819" s="3" t="s">
        <v>60</v>
      </c>
      <c r="X4819" s="3" t="s">
        <v>60</v>
      </c>
      <c r="Y4819" s="3" t="s">
        <v>60</v>
      </c>
      <c r="Z4819" s="3" t="s">
        <v>60</v>
      </c>
    </row>
    <row r="4820" spans="1:26" x14ac:dyDescent="0.3">
      <c r="A4820" s="2" t="s">
        <v>815</v>
      </c>
      <c r="B4820" s="2" t="s">
        <v>816</v>
      </c>
      <c r="C4820" s="2">
        <v>716</v>
      </c>
      <c r="D4820" s="2" t="s">
        <v>25</v>
      </c>
      <c r="E4820" s="2" t="s">
        <v>566</v>
      </c>
      <c r="F4820" s="2" t="s">
        <v>58</v>
      </c>
      <c r="G4820" s="2" t="s">
        <v>601</v>
      </c>
      <c r="H4820" s="2" t="s">
        <v>60</v>
      </c>
      <c r="I4820" s="2">
        <v>150</v>
      </c>
      <c r="J4820" s="2">
        <v>301</v>
      </c>
      <c r="K4820" s="2">
        <v>27</v>
      </c>
      <c r="L4820" s="2">
        <v>15.37</v>
      </c>
      <c r="M4820" s="2">
        <v>40.78</v>
      </c>
      <c r="N4820" s="2">
        <v>56.93</v>
      </c>
      <c r="O4820" s="2">
        <v>37.69</v>
      </c>
      <c r="P4820" s="2">
        <v>199</v>
      </c>
      <c r="Q4820" s="2">
        <v>215.16</v>
      </c>
      <c r="R4820" s="2">
        <v>330.38</v>
      </c>
      <c r="S4820" s="2">
        <v>108.12</v>
      </c>
      <c r="T4820" s="2">
        <v>65.13</v>
      </c>
      <c r="U4820" s="2" t="s">
        <v>60</v>
      </c>
      <c r="V4820" s="2" t="s">
        <v>60</v>
      </c>
      <c r="W4820" s="2" t="s">
        <v>60</v>
      </c>
      <c r="X4820" s="2" t="s">
        <v>60</v>
      </c>
      <c r="Y4820" s="2" t="s">
        <v>60</v>
      </c>
      <c r="Z4820" s="2" t="s">
        <v>60</v>
      </c>
    </row>
    <row r="4821" spans="1:26" x14ac:dyDescent="0.3">
      <c r="A4821" s="3" t="s">
        <v>815</v>
      </c>
      <c r="B4821" s="3" t="s">
        <v>816</v>
      </c>
      <c r="C4821" s="3">
        <v>717</v>
      </c>
      <c r="D4821" s="3" t="s">
        <v>25</v>
      </c>
      <c r="E4821" s="3" t="s">
        <v>566</v>
      </c>
      <c r="F4821" s="3" t="s">
        <v>58</v>
      </c>
      <c r="G4821" s="3" t="s">
        <v>602</v>
      </c>
      <c r="H4821" s="3" t="s">
        <v>60</v>
      </c>
      <c r="I4821" s="3">
        <v>30</v>
      </c>
      <c r="J4821" s="3">
        <v>117</v>
      </c>
      <c r="K4821" s="3">
        <v>14</v>
      </c>
      <c r="L4821" s="3">
        <v>1.1100000000000001</v>
      </c>
      <c r="M4821" s="3">
        <v>6.81</v>
      </c>
      <c r="N4821" s="3">
        <v>7.93</v>
      </c>
      <c r="O4821" s="3">
        <v>16.3</v>
      </c>
      <c r="P4821" s="3">
        <v>73</v>
      </c>
      <c r="Q4821" s="3">
        <v>34.770000000000003</v>
      </c>
      <c r="R4821" s="3">
        <v>65.58</v>
      </c>
      <c r="S4821" s="3">
        <v>47.63</v>
      </c>
      <c r="T4821" s="3">
        <v>53.02</v>
      </c>
      <c r="U4821" s="3" t="s">
        <v>60</v>
      </c>
      <c r="V4821" s="3" t="s">
        <v>60</v>
      </c>
      <c r="W4821" s="3" t="s">
        <v>60</v>
      </c>
      <c r="X4821" s="3" t="s">
        <v>60</v>
      </c>
      <c r="Y4821" s="3" t="s">
        <v>60</v>
      </c>
      <c r="Z4821" s="3" t="s">
        <v>60</v>
      </c>
    </row>
    <row r="4822" spans="1:26" x14ac:dyDescent="0.3">
      <c r="A4822" s="2" t="s">
        <v>815</v>
      </c>
      <c r="B4822" s="2" t="s">
        <v>816</v>
      </c>
      <c r="C4822" s="2">
        <v>718</v>
      </c>
      <c r="D4822" s="2" t="s">
        <v>25</v>
      </c>
      <c r="E4822" s="2" t="s">
        <v>566</v>
      </c>
      <c r="F4822" s="2" t="s">
        <v>58</v>
      </c>
      <c r="G4822" s="2" t="s">
        <v>603</v>
      </c>
      <c r="H4822" s="2" t="s">
        <v>60</v>
      </c>
      <c r="I4822" s="2">
        <v>70</v>
      </c>
      <c r="J4822" s="2">
        <v>300</v>
      </c>
      <c r="K4822" s="2">
        <v>50</v>
      </c>
      <c r="L4822" s="2">
        <v>36.909999999999997</v>
      </c>
      <c r="M4822" s="2">
        <v>9.86</v>
      </c>
      <c r="N4822" s="2">
        <v>73.819999999999993</v>
      </c>
      <c r="O4822" s="2">
        <v>374.34</v>
      </c>
      <c r="P4822" s="2">
        <v>232</v>
      </c>
      <c r="Q4822" s="2">
        <v>189.25</v>
      </c>
      <c r="R4822" s="2">
        <v>192.45</v>
      </c>
      <c r="S4822" s="2">
        <v>81.569999999999993</v>
      </c>
      <c r="T4822" s="2">
        <v>98.34</v>
      </c>
      <c r="U4822" s="2" t="s">
        <v>60</v>
      </c>
      <c r="V4822" s="2" t="s">
        <v>60</v>
      </c>
      <c r="W4822" s="2" t="s">
        <v>60</v>
      </c>
      <c r="X4822" s="2" t="s">
        <v>60</v>
      </c>
      <c r="Y4822" s="2" t="s">
        <v>60</v>
      </c>
      <c r="Z4822" s="2" t="s">
        <v>60</v>
      </c>
    </row>
    <row r="4823" spans="1:26" x14ac:dyDescent="0.3">
      <c r="A4823" s="3" t="s">
        <v>815</v>
      </c>
      <c r="B4823" s="3" t="s">
        <v>816</v>
      </c>
      <c r="C4823" s="3">
        <v>719</v>
      </c>
      <c r="D4823" s="3" t="s">
        <v>25</v>
      </c>
      <c r="E4823" s="3" t="s">
        <v>566</v>
      </c>
      <c r="F4823" s="3" t="s">
        <v>58</v>
      </c>
      <c r="G4823" s="3" t="s">
        <v>604</v>
      </c>
      <c r="H4823" s="3" t="s">
        <v>60</v>
      </c>
      <c r="I4823" s="3">
        <v>35</v>
      </c>
      <c r="J4823" s="3">
        <v>86</v>
      </c>
      <c r="K4823" s="3">
        <v>10</v>
      </c>
      <c r="L4823" s="3">
        <v>0</v>
      </c>
      <c r="M4823" s="3">
        <v>0</v>
      </c>
      <c r="N4823" s="3">
        <v>0</v>
      </c>
      <c r="O4823" s="3">
        <v>0</v>
      </c>
      <c r="P4823" s="3">
        <v>43</v>
      </c>
      <c r="Q4823" s="3">
        <v>1.91</v>
      </c>
      <c r="R4823" s="3">
        <v>0</v>
      </c>
      <c r="S4823" s="3">
        <v>4.4400000000000004</v>
      </c>
      <c r="T4823" s="3">
        <v>0</v>
      </c>
      <c r="U4823" s="3" t="s">
        <v>60</v>
      </c>
      <c r="V4823" s="3" t="s">
        <v>60</v>
      </c>
      <c r="W4823" s="3" t="s">
        <v>60</v>
      </c>
      <c r="X4823" s="3" t="s">
        <v>60</v>
      </c>
      <c r="Y4823" s="3" t="s">
        <v>60</v>
      </c>
      <c r="Z4823" s="3" t="s">
        <v>60</v>
      </c>
    </row>
    <row r="4824" spans="1:26" x14ac:dyDescent="0.3">
      <c r="A4824" s="2" t="s">
        <v>815</v>
      </c>
      <c r="B4824" s="2" t="s">
        <v>816</v>
      </c>
      <c r="C4824" s="2">
        <v>720</v>
      </c>
      <c r="D4824" s="2" t="s">
        <v>25</v>
      </c>
      <c r="E4824" s="2" t="s">
        <v>566</v>
      </c>
      <c r="F4824" s="2" t="s">
        <v>58</v>
      </c>
      <c r="G4824" s="2" t="s">
        <v>573</v>
      </c>
      <c r="H4824" s="2" t="s">
        <v>12</v>
      </c>
      <c r="I4824" s="2">
        <v>2178.1999999999998</v>
      </c>
      <c r="J4824" s="2">
        <v>4220</v>
      </c>
      <c r="K4824" s="2">
        <v>464</v>
      </c>
      <c r="L4824" s="2">
        <v>220.01</v>
      </c>
      <c r="M4824" s="2">
        <v>625</v>
      </c>
      <c r="N4824" s="2">
        <v>47.42</v>
      </c>
      <c r="O4824" s="2">
        <v>35.200000000000003</v>
      </c>
      <c r="P4824" s="2">
        <v>2993</v>
      </c>
      <c r="Q4824" s="2">
        <v>2555.29</v>
      </c>
      <c r="R4824" s="2">
        <v>4228.3999999999996</v>
      </c>
      <c r="S4824" s="2">
        <v>85.38</v>
      </c>
      <c r="T4824" s="2">
        <v>60.43</v>
      </c>
      <c r="U4824" s="2" t="s">
        <v>60</v>
      </c>
      <c r="V4824" s="2" t="s">
        <v>60</v>
      </c>
      <c r="W4824" s="2" t="s">
        <v>60</v>
      </c>
      <c r="X4824" s="2" t="s">
        <v>60</v>
      </c>
      <c r="Y4824" s="2" t="s">
        <v>60</v>
      </c>
      <c r="Z4824" s="2" t="s">
        <v>60</v>
      </c>
    </row>
    <row r="4825" spans="1:26" x14ac:dyDescent="0.3">
      <c r="A4825" s="3" t="s">
        <v>815</v>
      </c>
      <c r="B4825" s="3" t="s">
        <v>816</v>
      </c>
      <c r="C4825" s="3">
        <v>721</v>
      </c>
      <c r="D4825" s="3" t="s">
        <v>25</v>
      </c>
      <c r="E4825" s="3" t="s">
        <v>566</v>
      </c>
      <c r="F4825" s="3" t="s">
        <v>58</v>
      </c>
      <c r="G4825" s="3" t="s">
        <v>58</v>
      </c>
      <c r="H4825" s="3" t="s">
        <v>12</v>
      </c>
      <c r="I4825" s="3">
        <v>2178.1999999999998</v>
      </c>
      <c r="J4825" s="3">
        <v>4220</v>
      </c>
      <c r="K4825" s="3">
        <v>464</v>
      </c>
      <c r="L4825" s="3">
        <v>220.01</v>
      </c>
      <c r="M4825" s="3">
        <v>625</v>
      </c>
      <c r="N4825" s="3">
        <v>47.42</v>
      </c>
      <c r="O4825" s="3">
        <v>35.200000000000003</v>
      </c>
      <c r="P4825" s="3">
        <v>2993</v>
      </c>
      <c r="Q4825" s="3">
        <v>2555.29</v>
      </c>
      <c r="R4825" s="3">
        <v>4228.3999999999996</v>
      </c>
      <c r="S4825" s="3">
        <v>85.38</v>
      </c>
      <c r="T4825" s="3">
        <v>60.43</v>
      </c>
      <c r="U4825" s="3" t="s">
        <v>60</v>
      </c>
      <c r="V4825" s="3" t="s">
        <v>60</v>
      </c>
      <c r="W4825" s="3" t="s">
        <v>60</v>
      </c>
      <c r="X4825" s="3" t="s">
        <v>60</v>
      </c>
      <c r="Y4825" s="3" t="s">
        <v>60</v>
      </c>
      <c r="Z4825" s="3" t="s">
        <v>60</v>
      </c>
    </row>
    <row r="4826" spans="1:26" x14ac:dyDescent="0.3">
      <c r="A4826" s="2" t="s">
        <v>815</v>
      </c>
      <c r="B4826" s="2" t="s">
        <v>816</v>
      </c>
      <c r="C4826" s="2">
        <v>722</v>
      </c>
      <c r="D4826" s="2" t="s">
        <v>25</v>
      </c>
      <c r="E4826" s="2" t="s">
        <v>566</v>
      </c>
      <c r="F4826" s="2" t="s">
        <v>65</v>
      </c>
      <c r="G4826" s="2" t="s">
        <v>605</v>
      </c>
      <c r="H4826" s="2" t="s">
        <v>60</v>
      </c>
      <c r="I4826" s="2">
        <v>1200</v>
      </c>
      <c r="J4826" s="2">
        <v>2000</v>
      </c>
      <c r="K4826" s="2">
        <v>94</v>
      </c>
      <c r="L4826" s="2">
        <v>364.72</v>
      </c>
      <c r="M4826" s="2">
        <v>279.98</v>
      </c>
      <c r="N4826" s="2">
        <v>388</v>
      </c>
      <c r="O4826" s="2">
        <v>130.27000000000001</v>
      </c>
      <c r="P4826" s="2">
        <v>1283</v>
      </c>
      <c r="Q4826" s="2">
        <v>3603.54</v>
      </c>
      <c r="R4826" s="2">
        <v>1560.42</v>
      </c>
      <c r="S4826" s="2">
        <v>280.87</v>
      </c>
      <c r="T4826" s="2">
        <v>230.93</v>
      </c>
      <c r="U4826" s="2">
        <v>10.88</v>
      </c>
      <c r="V4826" s="2">
        <v>42.21</v>
      </c>
      <c r="W4826" s="2">
        <v>32.409999999999997</v>
      </c>
      <c r="X4826" s="2">
        <v>18.260000000000002</v>
      </c>
      <c r="Y4826" s="2">
        <v>51.28</v>
      </c>
      <c r="Z4826" s="2">
        <v>22.21</v>
      </c>
    </row>
    <row r="4827" spans="1:26" x14ac:dyDescent="0.3">
      <c r="A4827" s="3" t="s">
        <v>815</v>
      </c>
      <c r="B4827" s="3" t="s">
        <v>816</v>
      </c>
      <c r="C4827" s="3">
        <v>723</v>
      </c>
      <c r="D4827" s="3" t="s">
        <v>25</v>
      </c>
      <c r="E4827" s="3" t="s">
        <v>566</v>
      </c>
      <c r="F4827" s="3" t="s">
        <v>65</v>
      </c>
      <c r="G4827" s="3" t="s">
        <v>606</v>
      </c>
      <c r="H4827" s="3" t="s">
        <v>74</v>
      </c>
      <c r="I4827" s="3">
        <v>1200</v>
      </c>
      <c r="J4827" s="3">
        <v>2000</v>
      </c>
      <c r="K4827" s="3">
        <v>94</v>
      </c>
      <c r="L4827" s="3">
        <v>364.72</v>
      </c>
      <c r="M4827" s="3">
        <v>279.98</v>
      </c>
      <c r="N4827" s="3">
        <v>388</v>
      </c>
      <c r="O4827" s="3">
        <v>130.27000000000001</v>
      </c>
      <c r="P4827" s="3">
        <v>1283</v>
      </c>
      <c r="Q4827" s="3">
        <v>3603.54</v>
      </c>
      <c r="R4827" s="3">
        <v>1560.42</v>
      </c>
      <c r="S4827" s="3">
        <v>280.87</v>
      </c>
      <c r="T4827" s="3">
        <v>230.93</v>
      </c>
      <c r="U4827" s="3">
        <v>10.88</v>
      </c>
      <c r="V4827" s="3">
        <v>42.21</v>
      </c>
      <c r="W4827" s="3">
        <v>32.409999999999997</v>
      </c>
      <c r="X4827" s="3">
        <v>18.260000000000002</v>
      </c>
      <c r="Y4827" s="3">
        <v>51.28</v>
      </c>
      <c r="Z4827" s="3">
        <v>22.21</v>
      </c>
    </row>
    <row r="4828" spans="1:26" x14ac:dyDescent="0.3">
      <c r="A4828" s="2" t="s">
        <v>815</v>
      </c>
      <c r="B4828" s="2" t="s">
        <v>816</v>
      </c>
      <c r="C4828" s="2">
        <v>724</v>
      </c>
      <c r="D4828" s="2" t="s">
        <v>25</v>
      </c>
      <c r="E4828" s="2" t="s">
        <v>566</v>
      </c>
      <c r="F4828" s="2" t="s">
        <v>65</v>
      </c>
      <c r="G4828" s="2" t="s">
        <v>607</v>
      </c>
      <c r="H4828" s="2" t="s">
        <v>60</v>
      </c>
      <c r="I4828" s="2">
        <v>300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 s="2">
        <v>0</v>
      </c>
    </row>
    <row r="4829" spans="1:26" x14ac:dyDescent="0.3">
      <c r="A4829" s="3" t="s">
        <v>815</v>
      </c>
      <c r="B4829" s="3" t="s">
        <v>816</v>
      </c>
      <c r="C4829" s="3">
        <v>725</v>
      </c>
      <c r="D4829" s="3" t="s">
        <v>25</v>
      </c>
      <c r="E4829" s="3" t="s">
        <v>566</v>
      </c>
      <c r="F4829" s="3" t="s">
        <v>65</v>
      </c>
      <c r="G4829" s="3" t="s">
        <v>608</v>
      </c>
      <c r="H4829" s="3" t="s">
        <v>74</v>
      </c>
      <c r="I4829" s="3">
        <v>300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</row>
    <row r="4830" spans="1:26" x14ac:dyDescent="0.3">
      <c r="A4830" s="2" t="s">
        <v>815</v>
      </c>
      <c r="B4830" s="2" t="s">
        <v>816</v>
      </c>
      <c r="C4830" s="2">
        <v>726</v>
      </c>
      <c r="D4830" s="2" t="s">
        <v>25</v>
      </c>
      <c r="E4830" s="2" t="s">
        <v>566</v>
      </c>
      <c r="F4830" s="2" t="s">
        <v>65</v>
      </c>
      <c r="G4830" s="2" t="s">
        <v>609</v>
      </c>
      <c r="H4830" s="2" t="s">
        <v>60</v>
      </c>
      <c r="I4830" s="2">
        <v>1200</v>
      </c>
      <c r="J4830" s="2">
        <v>4000</v>
      </c>
      <c r="K4830" s="2">
        <v>308</v>
      </c>
      <c r="L4830" s="2">
        <v>555.55999999999995</v>
      </c>
      <c r="M4830" s="2">
        <v>259.8</v>
      </c>
      <c r="N4830" s="2">
        <v>180.38</v>
      </c>
      <c r="O4830" s="2">
        <v>213.84</v>
      </c>
      <c r="P4830" s="2">
        <v>2610</v>
      </c>
      <c r="Q4830" s="2">
        <v>4463.82</v>
      </c>
      <c r="R4830" s="2">
        <v>1772.99</v>
      </c>
      <c r="S4830" s="2">
        <v>171.03</v>
      </c>
      <c r="T4830" s="2">
        <v>251.77</v>
      </c>
      <c r="U4830" s="2">
        <v>35.65</v>
      </c>
      <c r="V4830" s="2">
        <v>64.3</v>
      </c>
      <c r="W4830" s="2">
        <v>30.07</v>
      </c>
      <c r="X4830" s="2">
        <v>37.14</v>
      </c>
      <c r="Y4830" s="2">
        <v>63.52</v>
      </c>
      <c r="Z4830" s="2">
        <v>25.23</v>
      </c>
    </row>
    <row r="4831" spans="1:26" x14ac:dyDescent="0.3">
      <c r="A4831" s="3" t="s">
        <v>815</v>
      </c>
      <c r="B4831" s="3" t="s">
        <v>816</v>
      </c>
      <c r="C4831" s="3">
        <v>727</v>
      </c>
      <c r="D4831" s="3" t="s">
        <v>25</v>
      </c>
      <c r="E4831" s="3" t="s">
        <v>566</v>
      </c>
      <c r="F4831" s="3" t="s">
        <v>65</v>
      </c>
      <c r="G4831" s="3" t="s">
        <v>610</v>
      </c>
      <c r="H4831" s="3" t="s">
        <v>74</v>
      </c>
      <c r="I4831" s="3">
        <v>1200</v>
      </c>
      <c r="J4831" s="3">
        <v>4000</v>
      </c>
      <c r="K4831" s="3">
        <v>308</v>
      </c>
      <c r="L4831" s="3">
        <v>555.55999999999995</v>
      </c>
      <c r="M4831" s="3">
        <v>259.8</v>
      </c>
      <c r="N4831" s="3">
        <v>180.38</v>
      </c>
      <c r="O4831" s="3">
        <v>213.84</v>
      </c>
      <c r="P4831" s="3">
        <v>2610</v>
      </c>
      <c r="Q4831" s="3">
        <v>4463.82</v>
      </c>
      <c r="R4831" s="3">
        <v>1772.99</v>
      </c>
      <c r="S4831" s="3">
        <v>171.03</v>
      </c>
      <c r="T4831" s="3">
        <v>251.77</v>
      </c>
      <c r="U4831" s="3">
        <v>35.65</v>
      </c>
      <c r="V4831" s="3">
        <v>64.3</v>
      </c>
      <c r="W4831" s="3">
        <v>30.07</v>
      </c>
      <c r="X4831" s="3">
        <v>37.14</v>
      </c>
      <c r="Y4831" s="3">
        <v>63.52</v>
      </c>
      <c r="Z4831" s="3">
        <v>25.23</v>
      </c>
    </row>
    <row r="4832" spans="1:26" x14ac:dyDescent="0.3">
      <c r="A4832" s="2" t="s">
        <v>815</v>
      </c>
      <c r="B4832" s="2" t="s">
        <v>816</v>
      </c>
      <c r="C4832" s="2">
        <v>728</v>
      </c>
      <c r="D4832" s="2" t="s">
        <v>25</v>
      </c>
      <c r="E4832" s="2" t="s">
        <v>566</v>
      </c>
      <c r="F4832" s="2" t="s">
        <v>65</v>
      </c>
      <c r="G4832" s="2" t="s">
        <v>611</v>
      </c>
      <c r="H4832" s="2" t="s">
        <v>60</v>
      </c>
      <c r="I4832" s="2">
        <v>106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 t="s">
        <v>60</v>
      </c>
      <c r="V4832" s="2" t="s">
        <v>60</v>
      </c>
      <c r="W4832" s="2" t="s">
        <v>60</v>
      </c>
      <c r="X4832" s="2" t="s">
        <v>60</v>
      </c>
      <c r="Y4832" s="2" t="s">
        <v>60</v>
      </c>
      <c r="Z4832" s="2" t="s">
        <v>60</v>
      </c>
    </row>
    <row r="4833" spans="1:26" x14ac:dyDescent="0.3">
      <c r="A4833" s="3" t="s">
        <v>815</v>
      </c>
      <c r="B4833" s="3" t="s">
        <v>816</v>
      </c>
      <c r="C4833" s="3">
        <v>729</v>
      </c>
      <c r="D4833" s="3" t="s">
        <v>25</v>
      </c>
      <c r="E4833" s="3" t="s">
        <v>566</v>
      </c>
      <c r="F4833" s="3" t="s">
        <v>65</v>
      </c>
      <c r="G4833" s="3" t="s">
        <v>612</v>
      </c>
      <c r="H4833" s="3" t="s">
        <v>476</v>
      </c>
      <c r="I4833" s="3">
        <v>106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 t="s">
        <v>60</v>
      </c>
      <c r="V4833" s="3" t="s">
        <v>60</v>
      </c>
      <c r="W4833" s="3" t="s">
        <v>60</v>
      </c>
      <c r="X4833" s="3" t="s">
        <v>60</v>
      </c>
      <c r="Y4833" s="3" t="s">
        <v>60</v>
      </c>
      <c r="Z4833" s="3" t="s">
        <v>60</v>
      </c>
    </row>
    <row r="4834" spans="1:26" x14ac:dyDescent="0.3">
      <c r="A4834" s="2" t="s">
        <v>815</v>
      </c>
      <c r="B4834" s="2" t="s">
        <v>816</v>
      </c>
      <c r="C4834" s="2">
        <v>730</v>
      </c>
      <c r="D4834" s="2" t="s">
        <v>25</v>
      </c>
      <c r="E4834" s="2" t="s">
        <v>566</v>
      </c>
      <c r="F4834" s="2" t="s">
        <v>65</v>
      </c>
      <c r="G4834" s="2" t="s">
        <v>613</v>
      </c>
      <c r="H4834" s="2" t="s">
        <v>60</v>
      </c>
      <c r="I4834" s="2">
        <v>105.7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 t="s">
        <v>60</v>
      </c>
      <c r="V4834" s="2" t="s">
        <v>60</v>
      </c>
      <c r="W4834" s="2" t="s">
        <v>60</v>
      </c>
      <c r="X4834" s="2" t="s">
        <v>60</v>
      </c>
      <c r="Y4834" s="2" t="s">
        <v>60</v>
      </c>
      <c r="Z4834" s="2" t="s">
        <v>60</v>
      </c>
    </row>
    <row r="4835" spans="1:26" x14ac:dyDescent="0.3">
      <c r="A4835" s="3" t="s">
        <v>815</v>
      </c>
      <c r="B4835" s="3" t="s">
        <v>816</v>
      </c>
      <c r="C4835" s="3">
        <v>731</v>
      </c>
      <c r="D4835" s="3" t="s">
        <v>25</v>
      </c>
      <c r="E4835" s="3" t="s">
        <v>566</v>
      </c>
      <c r="F4835" s="3" t="s">
        <v>65</v>
      </c>
      <c r="G4835" s="3" t="s">
        <v>614</v>
      </c>
      <c r="H4835" s="3" t="s">
        <v>476</v>
      </c>
      <c r="I4835" s="3">
        <v>105.7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 t="s">
        <v>60</v>
      </c>
      <c r="V4835" s="3" t="s">
        <v>60</v>
      </c>
      <c r="W4835" s="3" t="s">
        <v>60</v>
      </c>
      <c r="X4835" s="3" t="s">
        <v>60</v>
      </c>
      <c r="Y4835" s="3" t="s">
        <v>60</v>
      </c>
      <c r="Z4835" s="3" t="s">
        <v>60</v>
      </c>
    </row>
    <row r="4836" spans="1:26" x14ac:dyDescent="0.3">
      <c r="A4836" s="2" t="s">
        <v>815</v>
      </c>
      <c r="B4836" s="2" t="s">
        <v>816</v>
      </c>
      <c r="C4836" s="2">
        <v>732</v>
      </c>
      <c r="D4836" s="2" t="s">
        <v>25</v>
      </c>
      <c r="E4836" s="2" t="s">
        <v>566</v>
      </c>
      <c r="F4836" s="2" t="s">
        <v>65</v>
      </c>
      <c r="G4836" s="2" t="s">
        <v>615</v>
      </c>
      <c r="H4836" s="2" t="s">
        <v>60</v>
      </c>
      <c r="I4836" s="2">
        <v>525</v>
      </c>
      <c r="J4836" s="2">
        <v>2000</v>
      </c>
      <c r="K4836" s="2">
        <v>176</v>
      </c>
      <c r="L4836" s="2">
        <v>250.09</v>
      </c>
      <c r="M4836" s="2">
        <v>0</v>
      </c>
      <c r="N4836" s="2">
        <v>142.1</v>
      </c>
      <c r="O4836" s="2">
        <v>0</v>
      </c>
      <c r="P4836" s="2">
        <v>1326</v>
      </c>
      <c r="Q4836" s="2">
        <v>1963.72</v>
      </c>
      <c r="R4836" s="2">
        <v>922.46</v>
      </c>
      <c r="S4836" s="2">
        <v>148.09</v>
      </c>
      <c r="T4836" s="2">
        <v>212.88</v>
      </c>
      <c r="U4836" s="2">
        <v>46.56</v>
      </c>
      <c r="V4836" s="2">
        <v>66.16</v>
      </c>
      <c r="W4836" s="2">
        <v>0</v>
      </c>
      <c r="X4836" s="2">
        <v>43.13</v>
      </c>
      <c r="Y4836" s="2">
        <v>63.87</v>
      </c>
      <c r="Z4836" s="2">
        <v>30</v>
      </c>
    </row>
    <row r="4837" spans="1:26" x14ac:dyDescent="0.3">
      <c r="A4837" s="3" t="s">
        <v>815</v>
      </c>
      <c r="B4837" s="3" t="s">
        <v>816</v>
      </c>
      <c r="C4837" s="3">
        <v>733</v>
      </c>
      <c r="D4837" s="3" t="s">
        <v>25</v>
      </c>
      <c r="E4837" s="3" t="s">
        <v>566</v>
      </c>
      <c r="F4837" s="3" t="s">
        <v>65</v>
      </c>
      <c r="G4837" s="3" t="s">
        <v>616</v>
      </c>
      <c r="H4837" s="3" t="s">
        <v>74</v>
      </c>
      <c r="I4837" s="3">
        <v>525</v>
      </c>
      <c r="J4837" s="3">
        <v>2000</v>
      </c>
      <c r="K4837" s="3">
        <v>176</v>
      </c>
      <c r="L4837" s="3">
        <v>250.09</v>
      </c>
      <c r="M4837" s="3">
        <v>0</v>
      </c>
      <c r="N4837" s="3">
        <v>142.1</v>
      </c>
      <c r="O4837" s="3">
        <v>0</v>
      </c>
      <c r="P4837" s="3">
        <v>1326</v>
      </c>
      <c r="Q4837" s="3">
        <v>1963.72</v>
      </c>
      <c r="R4837" s="3">
        <v>922.46</v>
      </c>
      <c r="S4837" s="3">
        <v>148.09</v>
      </c>
      <c r="T4837" s="3">
        <v>212.88</v>
      </c>
      <c r="U4837" s="3">
        <v>46.56</v>
      </c>
      <c r="V4837" s="3">
        <v>66.16</v>
      </c>
      <c r="W4837" s="3">
        <v>0</v>
      </c>
      <c r="X4837" s="3">
        <v>43.13</v>
      </c>
      <c r="Y4837" s="3">
        <v>63.87</v>
      </c>
      <c r="Z4837" s="3">
        <v>30</v>
      </c>
    </row>
    <row r="4838" spans="1:26" x14ac:dyDescent="0.3">
      <c r="A4838" s="2" t="s">
        <v>815</v>
      </c>
      <c r="B4838" s="2" t="s">
        <v>816</v>
      </c>
      <c r="C4838" s="2">
        <v>734</v>
      </c>
      <c r="D4838" s="2" t="s">
        <v>25</v>
      </c>
      <c r="E4838" s="2" t="s">
        <v>566</v>
      </c>
      <c r="F4838" s="2" t="s">
        <v>65</v>
      </c>
      <c r="G4838" s="2" t="s">
        <v>617</v>
      </c>
      <c r="H4838" s="2" t="s">
        <v>60</v>
      </c>
      <c r="I4838" s="2">
        <v>250</v>
      </c>
      <c r="J4838" s="2">
        <v>1600</v>
      </c>
      <c r="K4838" s="2">
        <v>129</v>
      </c>
      <c r="L4838" s="2">
        <v>105.52</v>
      </c>
      <c r="M4838" s="2">
        <v>4.05</v>
      </c>
      <c r="N4838" s="2">
        <v>81.8</v>
      </c>
      <c r="O4838" s="2">
        <v>2605.4299999999998</v>
      </c>
      <c r="P4838" s="2">
        <v>1078</v>
      </c>
      <c r="Q4838" s="2">
        <v>876.62</v>
      </c>
      <c r="R4838" s="2">
        <v>985.3</v>
      </c>
      <c r="S4838" s="2">
        <v>81.319999999999993</v>
      </c>
      <c r="T4838" s="2">
        <v>88.97</v>
      </c>
      <c r="U4838" s="2">
        <v>71.67</v>
      </c>
      <c r="V4838" s="2">
        <v>58.62</v>
      </c>
      <c r="W4838" s="2">
        <v>2.25</v>
      </c>
      <c r="X4838" s="2">
        <v>73.63</v>
      </c>
      <c r="Y4838" s="2">
        <v>59.88</v>
      </c>
      <c r="Z4838" s="2">
        <v>67.3</v>
      </c>
    </row>
    <row r="4839" spans="1:26" x14ac:dyDescent="0.3">
      <c r="A4839" s="3" t="s">
        <v>815</v>
      </c>
      <c r="B4839" s="3" t="s">
        <v>816</v>
      </c>
      <c r="C4839" s="3">
        <v>735</v>
      </c>
      <c r="D4839" s="3" t="s">
        <v>25</v>
      </c>
      <c r="E4839" s="3" t="s">
        <v>566</v>
      </c>
      <c r="F4839" s="3" t="s">
        <v>65</v>
      </c>
      <c r="G4839" s="3" t="s">
        <v>618</v>
      </c>
      <c r="H4839" s="3" t="s">
        <v>74</v>
      </c>
      <c r="I4839" s="3">
        <v>250</v>
      </c>
      <c r="J4839" s="3">
        <v>1600</v>
      </c>
      <c r="K4839" s="3">
        <v>129</v>
      </c>
      <c r="L4839" s="3">
        <v>105.52</v>
      </c>
      <c r="M4839" s="3">
        <v>4.05</v>
      </c>
      <c r="N4839" s="3">
        <v>81.8</v>
      </c>
      <c r="O4839" s="3">
        <v>2605.4299999999998</v>
      </c>
      <c r="P4839" s="3">
        <v>1078</v>
      </c>
      <c r="Q4839" s="3">
        <v>876.62</v>
      </c>
      <c r="R4839" s="3">
        <v>985.3</v>
      </c>
      <c r="S4839" s="3">
        <v>81.319999999999993</v>
      </c>
      <c r="T4839" s="3">
        <v>88.97</v>
      </c>
      <c r="U4839" s="3">
        <v>71.67</v>
      </c>
      <c r="V4839" s="3">
        <v>58.62</v>
      </c>
      <c r="W4839" s="3">
        <v>2.25</v>
      </c>
      <c r="X4839" s="3">
        <v>73.63</v>
      </c>
      <c r="Y4839" s="3">
        <v>59.88</v>
      </c>
      <c r="Z4839" s="3">
        <v>67.3</v>
      </c>
    </row>
    <row r="4840" spans="1:26" x14ac:dyDescent="0.3">
      <c r="A4840" s="2" t="s">
        <v>815</v>
      </c>
      <c r="B4840" s="2" t="s">
        <v>816</v>
      </c>
      <c r="C4840" s="2">
        <v>736</v>
      </c>
      <c r="D4840" s="2" t="s">
        <v>25</v>
      </c>
      <c r="E4840" s="2" t="s">
        <v>566</v>
      </c>
      <c r="F4840" s="2" t="s">
        <v>65</v>
      </c>
      <c r="G4840" s="2" t="s">
        <v>65</v>
      </c>
      <c r="H4840" s="2" t="s">
        <v>75</v>
      </c>
      <c r="I4840" s="2">
        <v>3686.7</v>
      </c>
      <c r="J4840" s="2">
        <v>9600</v>
      </c>
      <c r="K4840" s="2">
        <v>707</v>
      </c>
      <c r="L4840" s="2">
        <v>1275.8900000000001</v>
      </c>
      <c r="M4840" s="2">
        <v>543.83000000000004</v>
      </c>
      <c r="N4840" s="2">
        <v>180.47</v>
      </c>
      <c r="O4840" s="2">
        <v>234.61</v>
      </c>
      <c r="P4840" s="2">
        <v>6297</v>
      </c>
      <c r="Q4840" s="2">
        <v>10907.7</v>
      </c>
      <c r="R4840" s="2">
        <v>5241.17</v>
      </c>
      <c r="S4840" s="2">
        <v>173.22</v>
      </c>
      <c r="T4840" s="2">
        <v>208.12</v>
      </c>
      <c r="U4840" s="2">
        <v>28.26</v>
      </c>
      <c r="V4840" s="2">
        <v>50.99</v>
      </c>
      <c r="W4840" s="2">
        <v>21.74</v>
      </c>
      <c r="X4840" s="2">
        <v>30.94</v>
      </c>
      <c r="Y4840" s="2">
        <v>53.6</v>
      </c>
      <c r="Z4840" s="2">
        <v>25.76</v>
      </c>
    </row>
    <row r="4841" spans="1:26" x14ac:dyDescent="0.3">
      <c r="A4841" s="3" t="s">
        <v>815</v>
      </c>
      <c r="B4841" s="3" t="s">
        <v>816</v>
      </c>
      <c r="C4841" s="3">
        <v>737</v>
      </c>
      <c r="D4841" s="3" t="s">
        <v>25</v>
      </c>
      <c r="E4841" s="3" t="s">
        <v>566</v>
      </c>
      <c r="F4841" s="3" t="s">
        <v>65</v>
      </c>
      <c r="G4841" s="3" t="s">
        <v>619</v>
      </c>
      <c r="H4841" s="3" t="s">
        <v>60</v>
      </c>
      <c r="I4841" s="3">
        <v>119.8</v>
      </c>
      <c r="J4841" s="3">
        <v>200</v>
      </c>
      <c r="K4841" s="3">
        <v>16</v>
      </c>
      <c r="L4841" s="3">
        <v>0</v>
      </c>
      <c r="M4841" s="3">
        <v>0</v>
      </c>
      <c r="N4841" s="3">
        <v>0</v>
      </c>
      <c r="O4841" s="3">
        <v>0</v>
      </c>
      <c r="P4841" s="3">
        <v>134</v>
      </c>
      <c r="Q4841" s="3">
        <v>0</v>
      </c>
      <c r="R4841" s="3">
        <v>55.15</v>
      </c>
      <c r="S4841" s="3">
        <v>0</v>
      </c>
      <c r="T4841" s="3">
        <v>0</v>
      </c>
      <c r="U4841" s="3" t="s">
        <v>60</v>
      </c>
      <c r="V4841" s="3" t="s">
        <v>60</v>
      </c>
      <c r="W4841" s="3" t="s">
        <v>60</v>
      </c>
      <c r="X4841" s="3" t="s">
        <v>60</v>
      </c>
      <c r="Y4841" s="3" t="s">
        <v>60</v>
      </c>
      <c r="Z4841" s="3" t="s">
        <v>60</v>
      </c>
    </row>
    <row r="4842" spans="1:26" x14ac:dyDescent="0.3">
      <c r="A4842" s="2" t="s">
        <v>815</v>
      </c>
      <c r="B4842" s="2" t="s">
        <v>816</v>
      </c>
      <c r="C4842" s="2">
        <v>738</v>
      </c>
      <c r="D4842" s="2" t="s">
        <v>25</v>
      </c>
      <c r="E4842" s="2" t="s">
        <v>566</v>
      </c>
      <c r="F4842" s="2" t="s">
        <v>65</v>
      </c>
      <c r="G4842" s="2" t="s">
        <v>620</v>
      </c>
      <c r="H4842" s="2" t="s">
        <v>16</v>
      </c>
      <c r="I4842" s="2">
        <v>119.8</v>
      </c>
      <c r="J4842" s="2">
        <v>200</v>
      </c>
      <c r="K4842" s="2">
        <v>16</v>
      </c>
      <c r="L4842" s="2">
        <v>0</v>
      </c>
      <c r="M4842" s="2">
        <v>0</v>
      </c>
      <c r="N4842" s="2">
        <v>0</v>
      </c>
      <c r="O4842" s="2">
        <v>0</v>
      </c>
      <c r="P4842" s="2">
        <v>134</v>
      </c>
      <c r="Q4842" s="2">
        <v>0</v>
      </c>
      <c r="R4842" s="2">
        <v>55.15</v>
      </c>
      <c r="S4842" s="2">
        <v>0</v>
      </c>
      <c r="T4842" s="2">
        <v>0</v>
      </c>
      <c r="U4842" s="2" t="s">
        <v>60</v>
      </c>
      <c r="V4842" s="2" t="s">
        <v>60</v>
      </c>
      <c r="W4842" s="2" t="s">
        <v>60</v>
      </c>
      <c r="X4842" s="2" t="s">
        <v>60</v>
      </c>
      <c r="Y4842" s="2" t="s">
        <v>60</v>
      </c>
      <c r="Z4842" s="2" t="s">
        <v>60</v>
      </c>
    </row>
    <row r="4843" spans="1:26" x14ac:dyDescent="0.3">
      <c r="A4843" s="3" t="s">
        <v>815</v>
      </c>
      <c r="B4843" s="3" t="s">
        <v>816</v>
      </c>
      <c r="C4843" s="3">
        <v>739</v>
      </c>
      <c r="D4843" s="3" t="s">
        <v>25</v>
      </c>
      <c r="E4843" s="3" t="s">
        <v>566</v>
      </c>
      <c r="F4843" s="3" t="s">
        <v>65</v>
      </c>
      <c r="G4843" s="3" t="s">
        <v>621</v>
      </c>
      <c r="H4843" s="3" t="s">
        <v>60</v>
      </c>
      <c r="I4843" s="3">
        <v>52.8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 t="s">
        <v>60</v>
      </c>
      <c r="V4843" s="3" t="s">
        <v>60</v>
      </c>
      <c r="W4843" s="3" t="s">
        <v>60</v>
      </c>
      <c r="X4843" s="3" t="s">
        <v>60</v>
      </c>
      <c r="Y4843" s="3" t="s">
        <v>60</v>
      </c>
      <c r="Z4843" s="3" t="s">
        <v>60</v>
      </c>
    </row>
    <row r="4844" spans="1:26" x14ac:dyDescent="0.3">
      <c r="A4844" s="2" t="s">
        <v>815</v>
      </c>
      <c r="B4844" s="2" t="s">
        <v>816</v>
      </c>
      <c r="C4844" s="2">
        <v>740</v>
      </c>
      <c r="D4844" s="2" t="s">
        <v>25</v>
      </c>
      <c r="E4844" s="2" t="s">
        <v>566</v>
      </c>
      <c r="F4844" s="2" t="s">
        <v>65</v>
      </c>
      <c r="G4844" s="2" t="s">
        <v>622</v>
      </c>
      <c r="H4844" s="2" t="s">
        <v>16</v>
      </c>
      <c r="I4844" s="2">
        <v>52.8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 t="s">
        <v>60</v>
      </c>
      <c r="V4844" s="2" t="s">
        <v>60</v>
      </c>
      <c r="W4844" s="2" t="s">
        <v>60</v>
      </c>
      <c r="X4844" s="2" t="s">
        <v>60</v>
      </c>
      <c r="Y4844" s="2" t="s">
        <v>60</v>
      </c>
      <c r="Z4844" s="2" t="s">
        <v>60</v>
      </c>
    </row>
    <row r="4845" spans="1:26" x14ac:dyDescent="0.3">
      <c r="A4845" s="3" t="s">
        <v>815</v>
      </c>
      <c r="B4845" s="3" t="s">
        <v>816</v>
      </c>
      <c r="C4845" s="3">
        <v>741</v>
      </c>
      <c r="D4845" s="3" t="s">
        <v>25</v>
      </c>
      <c r="E4845" s="3" t="s">
        <v>566</v>
      </c>
      <c r="F4845" s="3" t="s">
        <v>65</v>
      </c>
      <c r="G4845" s="3" t="s">
        <v>623</v>
      </c>
      <c r="H4845" s="3" t="s">
        <v>60</v>
      </c>
      <c r="I4845" s="3">
        <v>330.5</v>
      </c>
      <c r="J4845" s="3">
        <v>100</v>
      </c>
      <c r="K4845" s="3">
        <v>8</v>
      </c>
      <c r="L4845" s="3">
        <v>0</v>
      </c>
      <c r="M4845" s="3">
        <v>0</v>
      </c>
      <c r="N4845" s="3">
        <v>0</v>
      </c>
      <c r="O4845" s="3">
        <v>0</v>
      </c>
      <c r="P4845" s="3">
        <v>67</v>
      </c>
      <c r="Q4845" s="3">
        <v>0</v>
      </c>
      <c r="R4845" s="3">
        <v>69.11</v>
      </c>
      <c r="S4845" s="3">
        <v>0</v>
      </c>
      <c r="T4845" s="3">
        <v>0</v>
      </c>
      <c r="U4845" s="3" t="s">
        <v>60</v>
      </c>
      <c r="V4845" s="3" t="s">
        <v>60</v>
      </c>
      <c r="W4845" s="3" t="s">
        <v>60</v>
      </c>
      <c r="X4845" s="3" t="s">
        <v>60</v>
      </c>
      <c r="Y4845" s="3" t="s">
        <v>60</v>
      </c>
      <c r="Z4845" s="3" t="s">
        <v>60</v>
      </c>
    </row>
    <row r="4846" spans="1:26" x14ac:dyDescent="0.3">
      <c r="A4846" s="2" t="s">
        <v>815</v>
      </c>
      <c r="B4846" s="2" t="s">
        <v>816</v>
      </c>
      <c r="C4846" s="2">
        <v>742</v>
      </c>
      <c r="D4846" s="2" t="s">
        <v>25</v>
      </c>
      <c r="E4846" s="2" t="s">
        <v>566</v>
      </c>
      <c r="F4846" s="2" t="s">
        <v>65</v>
      </c>
      <c r="G4846" s="2" t="s">
        <v>624</v>
      </c>
      <c r="H4846" s="2" t="s">
        <v>16</v>
      </c>
      <c r="I4846" s="2">
        <v>330.5</v>
      </c>
      <c r="J4846" s="2">
        <v>100</v>
      </c>
      <c r="K4846" s="2">
        <v>8</v>
      </c>
      <c r="L4846" s="2">
        <v>0</v>
      </c>
      <c r="M4846" s="2">
        <v>0</v>
      </c>
      <c r="N4846" s="2">
        <v>0</v>
      </c>
      <c r="O4846" s="2">
        <v>0</v>
      </c>
      <c r="P4846" s="2">
        <v>67</v>
      </c>
      <c r="Q4846" s="2">
        <v>0</v>
      </c>
      <c r="R4846" s="2">
        <v>69.11</v>
      </c>
      <c r="S4846" s="2">
        <v>0</v>
      </c>
      <c r="T4846" s="2">
        <v>0</v>
      </c>
      <c r="U4846" s="2" t="s">
        <v>60</v>
      </c>
      <c r="V4846" s="2" t="s">
        <v>60</v>
      </c>
      <c r="W4846" s="2" t="s">
        <v>60</v>
      </c>
      <c r="X4846" s="2" t="s">
        <v>60</v>
      </c>
      <c r="Y4846" s="2" t="s">
        <v>60</v>
      </c>
      <c r="Z4846" s="2" t="s">
        <v>60</v>
      </c>
    </row>
    <row r="4847" spans="1:26" x14ac:dyDescent="0.3">
      <c r="A4847" s="3" t="s">
        <v>815</v>
      </c>
      <c r="B4847" s="3" t="s">
        <v>816</v>
      </c>
      <c r="C4847" s="3">
        <v>743</v>
      </c>
      <c r="D4847" s="3" t="s">
        <v>25</v>
      </c>
      <c r="E4847" s="3" t="s">
        <v>566</v>
      </c>
      <c r="F4847" s="3" t="s">
        <v>65</v>
      </c>
      <c r="G4847" s="3" t="s">
        <v>65</v>
      </c>
      <c r="H4847" s="3" t="s">
        <v>16</v>
      </c>
      <c r="I4847" s="3">
        <v>503.1</v>
      </c>
      <c r="J4847" s="3">
        <v>300</v>
      </c>
      <c r="K4847" s="3">
        <v>24</v>
      </c>
      <c r="L4847" s="3">
        <v>0</v>
      </c>
      <c r="M4847" s="3">
        <v>0</v>
      </c>
      <c r="N4847" s="3">
        <v>0</v>
      </c>
      <c r="O4847" s="3">
        <v>0</v>
      </c>
      <c r="P4847" s="3">
        <v>201</v>
      </c>
      <c r="Q4847" s="3">
        <v>0</v>
      </c>
      <c r="R4847" s="3">
        <v>124.26</v>
      </c>
      <c r="S4847" s="3">
        <v>0</v>
      </c>
      <c r="T4847" s="3">
        <v>0</v>
      </c>
      <c r="U4847" s="3" t="s">
        <v>60</v>
      </c>
      <c r="V4847" s="3" t="s">
        <v>60</v>
      </c>
      <c r="W4847" s="3" t="s">
        <v>60</v>
      </c>
      <c r="X4847" s="3" t="s">
        <v>60</v>
      </c>
      <c r="Y4847" s="3" t="s">
        <v>60</v>
      </c>
      <c r="Z4847" s="3" t="s">
        <v>60</v>
      </c>
    </row>
    <row r="4848" spans="1:26" x14ac:dyDescent="0.3">
      <c r="A4848" s="2" t="s">
        <v>815</v>
      </c>
      <c r="B4848" s="2" t="s">
        <v>816</v>
      </c>
      <c r="C4848" s="2">
        <v>744</v>
      </c>
      <c r="D4848" s="2" t="s">
        <v>25</v>
      </c>
      <c r="E4848" s="2" t="s">
        <v>566</v>
      </c>
      <c r="F4848" s="2" t="s">
        <v>78</v>
      </c>
      <c r="G4848" s="2" t="s">
        <v>625</v>
      </c>
      <c r="H4848" s="2" t="s">
        <v>60</v>
      </c>
      <c r="I4848" s="2">
        <v>420</v>
      </c>
      <c r="J4848" s="2">
        <v>3000</v>
      </c>
      <c r="K4848" s="2">
        <v>269</v>
      </c>
      <c r="L4848" s="2">
        <v>223.17</v>
      </c>
      <c r="M4848" s="2">
        <v>283.97000000000003</v>
      </c>
      <c r="N4848" s="2">
        <v>82.96</v>
      </c>
      <c r="O4848" s="2">
        <v>78.59</v>
      </c>
      <c r="P4848" s="2">
        <v>1909</v>
      </c>
      <c r="Q4848" s="2">
        <v>1803.25</v>
      </c>
      <c r="R4848" s="2">
        <v>2078.3200000000002</v>
      </c>
      <c r="S4848" s="2">
        <v>94.46</v>
      </c>
      <c r="T4848" s="2">
        <v>86.76</v>
      </c>
      <c r="U4848" s="2">
        <v>88.96</v>
      </c>
      <c r="V4848" s="2">
        <v>73.8</v>
      </c>
      <c r="W4848" s="2">
        <v>93.91</v>
      </c>
      <c r="X4848" s="2">
        <v>77.62</v>
      </c>
      <c r="Y4848" s="2">
        <v>73.319999999999993</v>
      </c>
      <c r="Z4848" s="2">
        <v>84.5</v>
      </c>
    </row>
    <row r="4849" spans="1:26" x14ac:dyDescent="0.3">
      <c r="A4849" s="3" t="s">
        <v>815</v>
      </c>
      <c r="B4849" s="3" t="s">
        <v>816</v>
      </c>
      <c r="C4849" s="3">
        <v>745</v>
      </c>
      <c r="D4849" s="3" t="s">
        <v>25</v>
      </c>
      <c r="E4849" s="3" t="s">
        <v>566</v>
      </c>
      <c r="F4849" s="3" t="s">
        <v>78</v>
      </c>
      <c r="G4849" s="3" t="s">
        <v>626</v>
      </c>
      <c r="H4849" s="3" t="s">
        <v>60</v>
      </c>
      <c r="I4849" s="3">
        <v>1000</v>
      </c>
      <c r="J4849" s="3">
        <v>6200</v>
      </c>
      <c r="K4849" s="3">
        <v>140</v>
      </c>
      <c r="L4849" s="3">
        <v>604.38</v>
      </c>
      <c r="M4849" s="3">
        <v>573.87</v>
      </c>
      <c r="N4849" s="3">
        <v>431.7</v>
      </c>
      <c r="O4849" s="3">
        <v>105.32</v>
      </c>
      <c r="P4849" s="3">
        <v>3853</v>
      </c>
      <c r="Q4849" s="3">
        <v>4472.8</v>
      </c>
      <c r="R4849" s="3">
        <v>4999.8999999999996</v>
      </c>
      <c r="S4849" s="3">
        <v>116.09</v>
      </c>
      <c r="T4849" s="3">
        <v>89.46</v>
      </c>
      <c r="U4849" s="3">
        <v>19.440000000000001</v>
      </c>
      <c r="V4849" s="3">
        <v>83.94</v>
      </c>
      <c r="W4849" s="3">
        <v>79.7</v>
      </c>
      <c r="X4849" s="3">
        <v>65.8</v>
      </c>
      <c r="Y4849" s="3">
        <v>76.38</v>
      </c>
      <c r="Z4849" s="3">
        <v>85.38</v>
      </c>
    </row>
    <row r="4850" spans="1:26" x14ac:dyDescent="0.3">
      <c r="A4850" s="2" t="s">
        <v>815</v>
      </c>
      <c r="B4850" s="2" t="s">
        <v>816</v>
      </c>
      <c r="C4850" s="2">
        <v>746</v>
      </c>
      <c r="D4850" s="2" t="s">
        <v>25</v>
      </c>
      <c r="E4850" s="2" t="s">
        <v>566</v>
      </c>
      <c r="F4850" s="2" t="s">
        <v>78</v>
      </c>
      <c r="G4850" s="2" t="s">
        <v>627</v>
      </c>
      <c r="H4850" s="2" t="s">
        <v>60</v>
      </c>
      <c r="I4850" s="2">
        <v>1470</v>
      </c>
      <c r="J4850" s="2">
        <v>9100</v>
      </c>
      <c r="K4850" s="2">
        <v>699</v>
      </c>
      <c r="L4850" s="2">
        <v>403.25</v>
      </c>
      <c r="M4850" s="2">
        <v>473.24</v>
      </c>
      <c r="N4850" s="2">
        <v>57.69</v>
      </c>
      <c r="O4850" s="2">
        <v>85.21</v>
      </c>
      <c r="P4850" s="2">
        <v>5916</v>
      </c>
      <c r="Q4850" s="2">
        <v>3523.17</v>
      </c>
      <c r="R4850" s="2">
        <v>5721.53</v>
      </c>
      <c r="S4850" s="2">
        <v>59.55</v>
      </c>
      <c r="T4850" s="2">
        <v>61.58</v>
      </c>
      <c r="U4850" s="2">
        <v>66.040000000000006</v>
      </c>
      <c r="V4850" s="2">
        <v>38.1</v>
      </c>
      <c r="W4850" s="2">
        <v>44.71</v>
      </c>
      <c r="X4850" s="2">
        <v>68.72</v>
      </c>
      <c r="Y4850" s="2">
        <v>40.93</v>
      </c>
      <c r="Z4850" s="2">
        <v>66.47</v>
      </c>
    </row>
    <row r="4851" spans="1:26" x14ac:dyDescent="0.3">
      <c r="A4851" s="3" t="s">
        <v>815</v>
      </c>
      <c r="B4851" s="3" t="s">
        <v>816</v>
      </c>
      <c r="C4851" s="3">
        <v>747</v>
      </c>
      <c r="D4851" s="3" t="s">
        <v>25</v>
      </c>
      <c r="E4851" s="3" t="s">
        <v>566</v>
      </c>
      <c r="F4851" s="3" t="s">
        <v>78</v>
      </c>
      <c r="G4851" s="3" t="s">
        <v>628</v>
      </c>
      <c r="H4851" s="3" t="s">
        <v>60</v>
      </c>
      <c r="I4851" s="3">
        <v>500</v>
      </c>
      <c r="J4851" s="3">
        <v>2500</v>
      </c>
      <c r="K4851" s="3">
        <v>236</v>
      </c>
      <c r="L4851" s="3">
        <v>209.05</v>
      </c>
      <c r="M4851" s="3">
        <v>89.17</v>
      </c>
      <c r="N4851" s="3">
        <v>88.58</v>
      </c>
      <c r="O4851" s="3">
        <v>234.44</v>
      </c>
      <c r="P4851" s="3">
        <v>1656</v>
      </c>
      <c r="Q4851" s="3">
        <v>1550.82</v>
      </c>
      <c r="R4851" s="3">
        <v>1446.44</v>
      </c>
      <c r="S4851" s="3">
        <v>93.65</v>
      </c>
      <c r="T4851" s="3">
        <v>107.22</v>
      </c>
      <c r="U4851" s="3">
        <v>65.56</v>
      </c>
      <c r="V4851" s="3">
        <v>58.07</v>
      </c>
      <c r="W4851" s="3">
        <v>24.77</v>
      </c>
      <c r="X4851" s="3">
        <v>56.56</v>
      </c>
      <c r="Y4851" s="3">
        <v>52.97</v>
      </c>
      <c r="Z4851" s="3">
        <v>49.4</v>
      </c>
    </row>
    <row r="4852" spans="1:26" x14ac:dyDescent="0.3">
      <c r="A4852" s="2" t="s">
        <v>815</v>
      </c>
      <c r="B4852" s="2" t="s">
        <v>816</v>
      </c>
      <c r="C4852" s="2">
        <v>748</v>
      </c>
      <c r="D4852" s="2" t="s">
        <v>25</v>
      </c>
      <c r="E4852" s="2" t="s">
        <v>566</v>
      </c>
      <c r="F4852" s="2" t="s">
        <v>78</v>
      </c>
      <c r="G4852" s="2" t="s">
        <v>188</v>
      </c>
      <c r="H4852" s="2" t="s">
        <v>74</v>
      </c>
      <c r="I4852" s="2">
        <v>3390</v>
      </c>
      <c r="J4852" s="2">
        <v>20800</v>
      </c>
      <c r="K4852" s="2">
        <v>1344</v>
      </c>
      <c r="L4852" s="2">
        <v>1439.85</v>
      </c>
      <c r="M4852" s="2">
        <v>1420.25</v>
      </c>
      <c r="N4852" s="2">
        <v>107.13</v>
      </c>
      <c r="O4852" s="2">
        <v>101.38</v>
      </c>
      <c r="P4852" s="2">
        <v>13334</v>
      </c>
      <c r="Q4852" s="2">
        <v>11350.04</v>
      </c>
      <c r="R4852" s="2">
        <v>14246.19</v>
      </c>
      <c r="S4852" s="2">
        <v>85.12</v>
      </c>
      <c r="T4852" s="2">
        <v>79.67</v>
      </c>
      <c r="U4852" s="2">
        <v>55.06</v>
      </c>
      <c r="V4852" s="2">
        <v>58.99</v>
      </c>
      <c r="W4852" s="2">
        <v>58.19</v>
      </c>
      <c r="X4852" s="2">
        <v>67.17</v>
      </c>
      <c r="Y4852" s="2">
        <v>57.17</v>
      </c>
      <c r="Z4852" s="2">
        <v>71.760000000000005</v>
      </c>
    </row>
    <row r="4853" spans="1:26" x14ac:dyDescent="0.3">
      <c r="A4853" s="3" t="s">
        <v>815</v>
      </c>
      <c r="B4853" s="3" t="s">
        <v>816</v>
      </c>
      <c r="C4853" s="3">
        <v>749</v>
      </c>
      <c r="D4853" s="3" t="s">
        <v>25</v>
      </c>
      <c r="E4853" s="3" t="s">
        <v>566</v>
      </c>
      <c r="F4853" s="3" t="s">
        <v>78</v>
      </c>
      <c r="G4853" s="3" t="s">
        <v>629</v>
      </c>
      <c r="H4853" s="3" t="s">
        <v>60</v>
      </c>
      <c r="I4853" s="3">
        <v>1500</v>
      </c>
      <c r="J4853" s="3">
        <v>9500</v>
      </c>
      <c r="K4853" s="3">
        <v>800</v>
      </c>
      <c r="L4853" s="3">
        <v>420.37</v>
      </c>
      <c r="M4853" s="3">
        <v>874.84</v>
      </c>
      <c r="N4853" s="3">
        <v>52.55</v>
      </c>
      <c r="O4853" s="3">
        <v>48.05</v>
      </c>
      <c r="P4853" s="3">
        <v>6628</v>
      </c>
      <c r="Q4853" s="3">
        <v>5443.53</v>
      </c>
      <c r="R4853" s="3">
        <v>6224.24</v>
      </c>
      <c r="S4853" s="3">
        <v>82.13</v>
      </c>
      <c r="T4853" s="3">
        <v>87.46</v>
      </c>
      <c r="U4853" s="3">
        <v>74.069999999999993</v>
      </c>
      <c r="V4853" s="3">
        <v>38.92</v>
      </c>
      <c r="W4853" s="3">
        <v>81</v>
      </c>
      <c r="X4853" s="3">
        <v>75.459999999999994</v>
      </c>
      <c r="Y4853" s="3">
        <v>61.97</v>
      </c>
      <c r="Z4853" s="3">
        <v>70.86</v>
      </c>
    </row>
    <row r="4854" spans="1:26" x14ac:dyDescent="0.3">
      <c r="A4854" s="2" t="s">
        <v>815</v>
      </c>
      <c r="B4854" s="2" t="s">
        <v>816</v>
      </c>
      <c r="C4854" s="2">
        <v>750</v>
      </c>
      <c r="D4854" s="2" t="s">
        <v>25</v>
      </c>
      <c r="E4854" s="2" t="s">
        <v>566</v>
      </c>
      <c r="F4854" s="2" t="s">
        <v>78</v>
      </c>
      <c r="G4854" s="2" t="s">
        <v>630</v>
      </c>
      <c r="H4854" s="2" t="s">
        <v>74</v>
      </c>
      <c r="I4854" s="2">
        <v>1500</v>
      </c>
      <c r="J4854" s="2">
        <v>9500</v>
      </c>
      <c r="K4854" s="2">
        <v>800</v>
      </c>
      <c r="L4854" s="2">
        <v>420.37</v>
      </c>
      <c r="M4854" s="2">
        <v>874.84</v>
      </c>
      <c r="N4854" s="2">
        <v>52.55</v>
      </c>
      <c r="O4854" s="2">
        <v>48.05</v>
      </c>
      <c r="P4854" s="2">
        <v>6628</v>
      </c>
      <c r="Q4854" s="2">
        <v>5443.53</v>
      </c>
      <c r="R4854" s="2">
        <v>6224.24</v>
      </c>
      <c r="S4854" s="2">
        <v>82.13</v>
      </c>
      <c r="T4854" s="2">
        <v>87.46</v>
      </c>
      <c r="U4854" s="2">
        <v>74.069999999999993</v>
      </c>
      <c r="V4854" s="2">
        <v>38.92</v>
      </c>
      <c r="W4854" s="2">
        <v>81</v>
      </c>
      <c r="X4854" s="2">
        <v>75.459999999999994</v>
      </c>
      <c r="Y4854" s="2">
        <v>61.97</v>
      </c>
      <c r="Z4854" s="2">
        <v>70.86</v>
      </c>
    </row>
    <row r="4855" spans="1:26" x14ac:dyDescent="0.3">
      <c r="A4855" s="3" t="s">
        <v>815</v>
      </c>
      <c r="B4855" s="3" t="s">
        <v>816</v>
      </c>
      <c r="C4855" s="3">
        <v>751</v>
      </c>
      <c r="D4855" s="3" t="s">
        <v>25</v>
      </c>
      <c r="E4855" s="3" t="s">
        <v>566</v>
      </c>
      <c r="F4855" s="3" t="s">
        <v>78</v>
      </c>
      <c r="G4855" s="3" t="s">
        <v>631</v>
      </c>
      <c r="H4855" s="3" t="s">
        <v>60</v>
      </c>
      <c r="I4855" s="3">
        <v>1000</v>
      </c>
      <c r="J4855" s="3">
        <v>7000</v>
      </c>
      <c r="K4855" s="3">
        <v>638</v>
      </c>
      <c r="L4855" s="3">
        <v>454.27</v>
      </c>
      <c r="M4855" s="3">
        <v>310.74</v>
      </c>
      <c r="N4855" s="3">
        <v>71.2</v>
      </c>
      <c r="O4855" s="3">
        <v>146.19</v>
      </c>
      <c r="P4855" s="3">
        <v>4440</v>
      </c>
      <c r="Q4855" s="3">
        <v>3728.94</v>
      </c>
      <c r="R4855" s="3">
        <v>3736.8</v>
      </c>
      <c r="S4855" s="3">
        <v>83.99</v>
      </c>
      <c r="T4855" s="3">
        <v>99.79</v>
      </c>
      <c r="U4855" s="3">
        <v>88.61</v>
      </c>
      <c r="V4855" s="3">
        <v>63.09</v>
      </c>
      <c r="W4855" s="3">
        <v>43.16</v>
      </c>
      <c r="X4855" s="3">
        <v>75.819999999999993</v>
      </c>
      <c r="Y4855" s="3">
        <v>63.68</v>
      </c>
      <c r="Z4855" s="3">
        <v>63.81</v>
      </c>
    </row>
    <row r="4856" spans="1:26" x14ac:dyDescent="0.3">
      <c r="A4856" s="2" t="s">
        <v>815</v>
      </c>
      <c r="B4856" s="2" t="s">
        <v>816</v>
      </c>
      <c r="C4856" s="2">
        <v>752</v>
      </c>
      <c r="D4856" s="2" t="s">
        <v>25</v>
      </c>
      <c r="E4856" s="2" t="s">
        <v>566</v>
      </c>
      <c r="F4856" s="2" t="s">
        <v>78</v>
      </c>
      <c r="G4856" s="2" t="s">
        <v>632</v>
      </c>
      <c r="H4856" s="2" t="s">
        <v>74</v>
      </c>
      <c r="I4856" s="2">
        <v>1000</v>
      </c>
      <c r="J4856" s="2">
        <v>7000</v>
      </c>
      <c r="K4856" s="2">
        <v>638</v>
      </c>
      <c r="L4856" s="2">
        <v>454.27</v>
      </c>
      <c r="M4856" s="2">
        <v>310.74</v>
      </c>
      <c r="N4856" s="2">
        <v>71.2</v>
      </c>
      <c r="O4856" s="2">
        <v>146.19</v>
      </c>
      <c r="P4856" s="2">
        <v>4440</v>
      </c>
      <c r="Q4856" s="2">
        <v>3728.94</v>
      </c>
      <c r="R4856" s="2">
        <v>3736.8</v>
      </c>
      <c r="S4856" s="2">
        <v>83.99</v>
      </c>
      <c r="T4856" s="2">
        <v>99.79</v>
      </c>
      <c r="U4856" s="2">
        <v>88.61</v>
      </c>
      <c r="V4856" s="2">
        <v>63.09</v>
      </c>
      <c r="W4856" s="2">
        <v>43.16</v>
      </c>
      <c r="X4856" s="2">
        <v>75.819999999999993</v>
      </c>
      <c r="Y4856" s="2">
        <v>63.68</v>
      </c>
      <c r="Z4856" s="2">
        <v>63.81</v>
      </c>
    </row>
    <row r="4857" spans="1:26" x14ac:dyDescent="0.3">
      <c r="A4857" s="3" t="s">
        <v>815</v>
      </c>
      <c r="B4857" s="3" t="s">
        <v>816</v>
      </c>
      <c r="C4857" s="3">
        <v>753</v>
      </c>
      <c r="D4857" s="3" t="s">
        <v>25</v>
      </c>
      <c r="E4857" s="3" t="s">
        <v>566</v>
      </c>
      <c r="F4857" s="3" t="s">
        <v>78</v>
      </c>
      <c r="G4857" s="3" t="s">
        <v>84</v>
      </c>
      <c r="H4857" s="3" t="s">
        <v>75</v>
      </c>
      <c r="I4857" s="3">
        <v>5890</v>
      </c>
      <c r="J4857" s="3">
        <v>37300</v>
      </c>
      <c r="K4857" s="3">
        <v>2782</v>
      </c>
      <c r="L4857" s="3">
        <v>2314.4899999999998</v>
      </c>
      <c r="M4857" s="3">
        <v>2605.83</v>
      </c>
      <c r="N4857" s="3">
        <v>83.2</v>
      </c>
      <c r="O4857" s="3">
        <v>88.82</v>
      </c>
      <c r="P4857" s="3">
        <v>24402</v>
      </c>
      <c r="Q4857" s="3">
        <v>20522.509999999998</v>
      </c>
      <c r="R4857" s="3">
        <v>24207.23</v>
      </c>
      <c r="S4857" s="3">
        <v>84.1</v>
      </c>
      <c r="T4857" s="3">
        <v>84.78</v>
      </c>
      <c r="U4857" s="3">
        <v>65.599999999999994</v>
      </c>
      <c r="V4857" s="3">
        <v>54.58</v>
      </c>
      <c r="W4857" s="3">
        <v>61.45</v>
      </c>
      <c r="X4857" s="3">
        <v>70.75</v>
      </c>
      <c r="Y4857" s="3">
        <v>59.5</v>
      </c>
      <c r="Z4857" s="3">
        <v>70.180000000000007</v>
      </c>
    </row>
    <row r="4858" spans="1:26" x14ac:dyDescent="0.3">
      <c r="A4858" s="2" t="s">
        <v>815</v>
      </c>
      <c r="B4858" s="2" t="s">
        <v>816</v>
      </c>
      <c r="C4858" s="2">
        <v>754</v>
      </c>
      <c r="D4858" s="2" t="s">
        <v>25</v>
      </c>
      <c r="E4858" s="2" t="s">
        <v>566</v>
      </c>
      <c r="F4858" s="2" t="s">
        <v>78</v>
      </c>
      <c r="G4858" s="2" t="s">
        <v>633</v>
      </c>
      <c r="H4858" s="2" t="s">
        <v>60</v>
      </c>
      <c r="I4858" s="2">
        <v>2000</v>
      </c>
      <c r="J4858" s="2">
        <v>12071</v>
      </c>
      <c r="K4858" s="2">
        <v>1239</v>
      </c>
      <c r="L4858" s="2">
        <v>1463.5</v>
      </c>
      <c r="M4858" s="2">
        <v>1393.88</v>
      </c>
      <c r="N4858" s="2">
        <v>118.12</v>
      </c>
      <c r="O4858" s="2">
        <v>104.99</v>
      </c>
      <c r="P4858" s="2">
        <v>8548</v>
      </c>
      <c r="Q4858" s="2">
        <v>9033.35</v>
      </c>
      <c r="R4858" s="2">
        <v>8511.84</v>
      </c>
      <c r="S4858" s="2">
        <v>105.68</v>
      </c>
      <c r="T4858" s="2">
        <v>106.13</v>
      </c>
      <c r="U4858" s="2">
        <v>86.04</v>
      </c>
      <c r="V4858" s="2">
        <v>101.63</v>
      </c>
      <c r="W4858" s="2">
        <v>96.8</v>
      </c>
      <c r="X4858" s="2">
        <v>72.98</v>
      </c>
      <c r="Y4858" s="2">
        <v>77.13</v>
      </c>
      <c r="Z4858" s="2">
        <v>72.680000000000007</v>
      </c>
    </row>
    <row r="4859" spans="1:26" x14ac:dyDescent="0.3">
      <c r="A4859" s="3" t="s">
        <v>815</v>
      </c>
      <c r="B4859" s="3" t="s">
        <v>816</v>
      </c>
      <c r="C4859" s="3">
        <v>755</v>
      </c>
      <c r="D4859" s="3" t="s">
        <v>25</v>
      </c>
      <c r="E4859" s="3" t="s">
        <v>566</v>
      </c>
      <c r="F4859" s="3" t="s">
        <v>78</v>
      </c>
      <c r="G4859" s="3" t="s">
        <v>634</v>
      </c>
      <c r="H4859" s="3" t="s">
        <v>60</v>
      </c>
      <c r="I4859" s="3">
        <v>440</v>
      </c>
      <c r="J4859" s="3">
        <v>1459</v>
      </c>
      <c r="K4859" s="3">
        <v>120</v>
      </c>
      <c r="L4859" s="3">
        <v>161.93</v>
      </c>
      <c r="M4859" s="3">
        <v>163.62</v>
      </c>
      <c r="N4859" s="3">
        <v>134.94</v>
      </c>
      <c r="O4859" s="3">
        <v>98.97</v>
      </c>
      <c r="P4859" s="3">
        <v>963</v>
      </c>
      <c r="Q4859" s="3">
        <v>929.05</v>
      </c>
      <c r="R4859" s="3">
        <v>1159.07</v>
      </c>
      <c r="S4859" s="3">
        <v>96.47</v>
      </c>
      <c r="T4859" s="3">
        <v>80.150000000000006</v>
      </c>
      <c r="U4859" s="3">
        <v>37.880000000000003</v>
      </c>
      <c r="V4859" s="3">
        <v>51.11</v>
      </c>
      <c r="W4859" s="3">
        <v>51.65</v>
      </c>
      <c r="X4859" s="3">
        <v>37.369999999999997</v>
      </c>
      <c r="Y4859" s="3">
        <v>36.06</v>
      </c>
      <c r="Z4859" s="3">
        <v>44.98</v>
      </c>
    </row>
    <row r="4860" spans="1:26" x14ac:dyDescent="0.3">
      <c r="A4860" s="2" t="s">
        <v>815</v>
      </c>
      <c r="B4860" s="2" t="s">
        <v>816</v>
      </c>
      <c r="C4860" s="2">
        <v>756</v>
      </c>
      <c r="D4860" s="2" t="s">
        <v>25</v>
      </c>
      <c r="E4860" s="2" t="s">
        <v>566</v>
      </c>
      <c r="F4860" s="2" t="s">
        <v>78</v>
      </c>
      <c r="G4860" s="2" t="s">
        <v>193</v>
      </c>
      <c r="H4860" s="2" t="s">
        <v>14</v>
      </c>
      <c r="I4860" s="2">
        <v>2440</v>
      </c>
      <c r="J4860" s="2">
        <v>13530</v>
      </c>
      <c r="K4860" s="2">
        <v>1359</v>
      </c>
      <c r="L4860" s="2">
        <v>1625.43</v>
      </c>
      <c r="M4860" s="2">
        <v>1557.5</v>
      </c>
      <c r="N4860" s="2">
        <v>119.6</v>
      </c>
      <c r="O4860" s="2">
        <v>104.36</v>
      </c>
      <c r="P4860" s="2">
        <v>9511</v>
      </c>
      <c r="Q4860" s="2">
        <v>9962.4</v>
      </c>
      <c r="R4860" s="2">
        <v>9670.91</v>
      </c>
      <c r="S4860" s="2">
        <v>104.75</v>
      </c>
      <c r="T4860" s="2">
        <v>103.01</v>
      </c>
      <c r="U4860" s="2">
        <v>77.36</v>
      </c>
      <c r="V4860" s="2">
        <v>92.52</v>
      </c>
      <c r="W4860" s="2">
        <v>88.66</v>
      </c>
      <c r="X4860" s="2">
        <v>66.56</v>
      </c>
      <c r="Y4860" s="2">
        <v>69.72</v>
      </c>
      <c r="Z4860" s="2">
        <v>67.680000000000007</v>
      </c>
    </row>
    <row r="4861" spans="1:26" x14ac:dyDescent="0.3">
      <c r="A4861" s="3" t="s">
        <v>815</v>
      </c>
      <c r="B4861" s="3" t="s">
        <v>816</v>
      </c>
      <c r="C4861" s="3">
        <v>757</v>
      </c>
      <c r="D4861" s="3" t="s">
        <v>25</v>
      </c>
      <c r="E4861" s="3" t="s">
        <v>566</v>
      </c>
      <c r="F4861" s="3" t="s">
        <v>78</v>
      </c>
      <c r="G4861" s="3" t="s">
        <v>84</v>
      </c>
      <c r="H4861" s="3" t="s">
        <v>14</v>
      </c>
      <c r="I4861" s="3">
        <v>2440</v>
      </c>
      <c r="J4861" s="3">
        <v>13530</v>
      </c>
      <c r="K4861" s="3">
        <v>1359</v>
      </c>
      <c r="L4861" s="3">
        <v>1625.43</v>
      </c>
      <c r="M4861" s="3">
        <v>1557.5</v>
      </c>
      <c r="N4861" s="3">
        <v>119.6</v>
      </c>
      <c r="O4861" s="3">
        <v>104.36</v>
      </c>
      <c r="P4861" s="3">
        <v>9511</v>
      </c>
      <c r="Q4861" s="3">
        <v>9962.4</v>
      </c>
      <c r="R4861" s="3">
        <v>9670.91</v>
      </c>
      <c r="S4861" s="3">
        <v>104.75</v>
      </c>
      <c r="T4861" s="3">
        <v>103.01</v>
      </c>
      <c r="U4861" s="3">
        <v>77.36</v>
      </c>
      <c r="V4861" s="3">
        <v>92.52</v>
      </c>
      <c r="W4861" s="3">
        <v>88.66</v>
      </c>
      <c r="X4861" s="3">
        <v>66.56</v>
      </c>
      <c r="Y4861" s="3">
        <v>69.72</v>
      </c>
      <c r="Z4861" s="3">
        <v>67.680000000000007</v>
      </c>
    </row>
    <row r="4862" spans="1:26" x14ac:dyDescent="0.3">
      <c r="A4862" s="2" t="s">
        <v>815</v>
      </c>
      <c r="B4862" s="2" t="s">
        <v>816</v>
      </c>
      <c r="C4862" s="2">
        <v>758</v>
      </c>
      <c r="D4862" s="2" t="s">
        <v>25</v>
      </c>
      <c r="E4862" s="2" t="s">
        <v>566</v>
      </c>
      <c r="F4862" s="2" t="s">
        <v>78</v>
      </c>
      <c r="G4862" s="2" t="s">
        <v>68</v>
      </c>
      <c r="H4862" s="2" t="s">
        <v>75</v>
      </c>
      <c r="I4862" s="2">
        <v>13896.7</v>
      </c>
      <c r="J4862" s="2">
        <v>73550</v>
      </c>
      <c r="K4862" s="2">
        <v>5286</v>
      </c>
      <c r="L4862" s="2">
        <v>5675.12</v>
      </c>
      <c r="M4862" s="2">
        <v>4950.24</v>
      </c>
      <c r="N4862" s="2">
        <v>107.36</v>
      </c>
      <c r="O4862" s="2">
        <v>114.64</v>
      </c>
      <c r="P4862" s="2">
        <v>47832</v>
      </c>
      <c r="Q4862" s="2">
        <v>47674.21</v>
      </c>
      <c r="R4862" s="2">
        <v>43303.05</v>
      </c>
      <c r="S4862" s="2">
        <v>99.67</v>
      </c>
      <c r="T4862" s="2">
        <v>110.09</v>
      </c>
      <c r="U4862" s="2">
        <v>50.68</v>
      </c>
      <c r="V4862" s="2">
        <v>57.6</v>
      </c>
      <c r="W4862" s="2">
        <v>50.24</v>
      </c>
      <c r="X4862" s="2">
        <v>56.39</v>
      </c>
      <c r="Y4862" s="2">
        <v>59.49</v>
      </c>
      <c r="Z4862" s="2">
        <v>54.03</v>
      </c>
    </row>
    <row r="4863" spans="1:26" x14ac:dyDescent="0.3">
      <c r="A4863" s="3" t="s">
        <v>815</v>
      </c>
      <c r="B4863" s="3" t="s">
        <v>816</v>
      </c>
      <c r="C4863" s="3">
        <v>759</v>
      </c>
      <c r="D4863" s="3" t="s">
        <v>25</v>
      </c>
      <c r="E4863" s="3" t="s">
        <v>566</v>
      </c>
      <c r="F4863" s="3" t="s">
        <v>78</v>
      </c>
      <c r="G4863" s="3" t="s">
        <v>68</v>
      </c>
      <c r="H4863" s="3" t="s">
        <v>14</v>
      </c>
      <c r="I4863" s="3">
        <v>2440</v>
      </c>
      <c r="J4863" s="3">
        <v>13530</v>
      </c>
      <c r="K4863" s="3">
        <v>1359</v>
      </c>
      <c r="L4863" s="3">
        <v>1625.43</v>
      </c>
      <c r="M4863" s="3">
        <v>1557.5</v>
      </c>
      <c r="N4863" s="3">
        <v>119.6</v>
      </c>
      <c r="O4863" s="3">
        <v>104.36</v>
      </c>
      <c r="P4863" s="3">
        <v>9511</v>
      </c>
      <c r="Q4863" s="3">
        <v>9962.4</v>
      </c>
      <c r="R4863" s="3">
        <v>9670.91</v>
      </c>
      <c r="S4863" s="3">
        <v>104.75</v>
      </c>
      <c r="T4863" s="3">
        <v>103.01</v>
      </c>
      <c r="U4863" s="3">
        <v>77.36</v>
      </c>
      <c r="V4863" s="3">
        <v>92.52</v>
      </c>
      <c r="W4863" s="3">
        <v>88.66</v>
      </c>
      <c r="X4863" s="3">
        <v>66.56</v>
      </c>
      <c r="Y4863" s="3">
        <v>69.72</v>
      </c>
      <c r="Z4863" s="3">
        <v>67.680000000000007</v>
      </c>
    </row>
    <row r="4864" spans="1:26" x14ac:dyDescent="0.3">
      <c r="A4864" s="2" t="s">
        <v>815</v>
      </c>
      <c r="B4864" s="2" t="s">
        <v>816</v>
      </c>
      <c r="C4864" s="2">
        <v>760</v>
      </c>
      <c r="D4864" s="2" t="s">
        <v>25</v>
      </c>
      <c r="E4864" s="2" t="s">
        <v>566</v>
      </c>
      <c r="F4864" s="2" t="s">
        <v>78</v>
      </c>
      <c r="G4864" s="2" t="s">
        <v>68</v>
      </c>
      <c r="H4864" s="2" t="s">
        <v>16</v>
      </c>
      <c r="I4864" s="2">
        <v>1017.18</v>
      </c>
      <c r="J4864" s="2">
        <v>2200</v>
      </c>
      <c r="K4864" s="2">
        <v>190</v>
      </c>
      <c r="L4864" s="2">
        <v>97.96</v>
      </c>
      <c r="M4864" s="2">
        <v>115</v>
      </c>
      <c r="N4864" s="2">
        <v>51.56</v>
      </c>
      <c r="O4864" s="2">
        <v>85.18</v>
      </c>
      <c r="P4864" s="2">
        <v>1460</v>
      </c>
      <c r="Q4864" s="2">
        <v>1272.26</v>
      </c>
      <c r="R4864" s="2">
        <v>1272.3399999999999</v>
      </c>
      <c r="S4864" s="2">
        <v>87.14</v>
      </c>
      <c r="T4864" s="2">
        <v>99.99</v>
      </c>
      <c r="U4864" s="2" t="s">
        <v>60</v>
      </c>
      <c r="V4864" s="2" t="s">
        <v>60</v>
      </c>
      <c r="W4864" s="2" t="s">
        <v>60</v>
      </c>
      <c r="X4864" s="2" t="s">
        <v>60</v>
      </c>
      <c r="Y4864" s="2" t="s">
        <v>60</v>
      </c>
      <c r="Z4864" s="2" t="s">
        <v>60</v>
      </c>
    </row>
    <row r="4865" spans="1:26" x14ac:dyDescent="0.3">
      <c r="A4865" s="3" t="s">
        <v>815</v>
      </c>
      <c r="B4865" s="3" t="s">
        <v>816</v>
      </c>
      <c r="C4865" s="3">
        <v>761</v>
      </c>
      <c r="D4865" s="3" t="s">
        <v>25</v>
      </c>
      <c r="E4865" s="3" t="s">
        <v>566</v>
      </c>
      <c r="F4865" s="3" t="s">
        <v>78</v>
      </c>
      <c r="G4865" s="3" t="s">
        <v>68</v>
      </c>
      <c r="H4865" s="3" t="s">
        <v>12</v>
      </c>
      <c r="I4865" s="3">
        <v>2178.1999999999998</v>
      </c>
      <c r="J4865" s="3">
        <v>4220</v>
      </c>
      <c r="K4865" s="3">
        <v>464</v>
      </c>
      <c r="L4865" s="3">
        <v>220.01</v>
      </c>
      <c r="M4865" s="3">
        <v>625</v>
      </c>
      <c r="N4865" s="3">
        <v>47.42</v>
      </c>
      <c r="O4865" s="3">
        <v>35.200000000000003</v>
      </c>
      <c r="P4865" s="3">
        <v>2993</v>
      </c>
      <c r="Q4865" s="3">
        <v>2555.29</v>
      </c>
      <c r="R4865" s="3">
        <v>4228.3999999999996</v>
      </c>
      <c r="S4865" s="3">
        <v>85.38</v>
      </c>
      <c r="T4865" s="3">
        <v>60.43</v>
      </c>
      <c r="U4865" s="3" t="s">
        <v>60</v>
      </c>
      <c r="V4865" s="3" t="s">
        <v>60</v>
      </c>
      <c r="W4865" s="3" t="s">
        <v>60</v>
      </c>
      <c r="X4865" s="3" t="s">
        <v>60</v>
      </c>
      <c r="Y4865" s="3" t="s">
        <v>60</v>
      </c>
      <c r="Z4865" s="3" t="s">
        <v>60</v>
      </c>
    </row>
    <row r="4866" spans="1:26" x14ac:dyDescent="0.3">
      <c r="A4866" s="2" t="s">
        <v>815</v>
      </c>
      <c r="B4866" s="2" t="s">
        <v>816</v>
      </c>
      <c r="C4866" s="2">
        <v>762</v>
      </c>
      <c r="D4866" s="2" t="s">
        <v>25</v>
      </c>
      <c r="E4866" s="2" t="s">
        <v>566</v>
      </c>
      <c r="F4866" s="2" t="s">
        <v>78</v>
      </c>
      <c r="G4866" s="2" t="s">
        <v>68</v>
      </c>
      <c r="H4866" s="2" t="s">
        <v>566</v>
      </c>
      <c r="I4866" s="2">
        <v>19532.080000000002</v>
      </c>
      <c r="J4866" s="2">
        <v>93500</v>
      </c>
      <c r="K4866" s="2">
        <v>7299</v>
      </c>
      <c r="L4866" s="2">
        <v>7618.52</v>
      </c>
      <c r="M4866" s="2">
        <v>7247.74</v>
      </c>
      <c r="N4866" s="2">
        <v>104.38</v>
      </c>
      <c r="O4866" s="2">
        <v>105.12</v>
      </c>
      <c r="P4866" s="2">
        <v>61796</v>
      </c>
      <c r="Q4866" s="2">
        <v>61464.160000000003</v>
      </c>
      <c r="R4866" s="2">
        <v>58474.7</v>
      </c>
      <c r="S4866" s="2">
        <v>99.46</v>
      </c>
      <c r="T4866" s="2">
        <v>105.11</v>
      </c>
      <c r="U4866" s="2" t="s">
        <v>60</v>
      </c>
      <c r="V4866" s="2" t="s">
        <v>60</v>
      </c>
      <c r="W4866" s="2" t="s">
        <v>60</v>
      </c>
      <c r="X4866" s="2" t="s">
        <v>60</v>
      </c>
      <c r="Y4866" s="2" t="s">
        <v>60</v>
      </c>
      <c r="Z4866" s="2" t="s">
        <v>60</v>
      </c>
    </row>
    <row r="4867" spans="1:26" x14ac:dyDescent="0.3">
      <c r="A4867" s="3" t="s">
        <v>815</v>
      </c>
      <c r="B4867" s="3" t="s">
        <v>816</v>
      </c>
      <c r="C4867" s="3">
        <v>763</v>
      </c>
      <c r="D4867" s="3" t="s">
        <v>25</v>
      </c>
      <c r="E4867" s="3" t="s">
        <v>635</v>
      </c>
      <c r="F4867" s="3" t="s">
        <v>58</v>
      </c>
      <c r="G4867" s="3" t="s">
        <v>636</v>
      </c>
      <c r="H4867" s="3" t="s">
        <v>60</v>
      </c>
      <c r="I4867" s="3">
        <v>1200</v>
      </c>
      <c r="J4867" s="3">
        <v>9000</v>
      </c>
      <c r="K4867" s="3">
        <v>752</v>
      </c>
      <c r="L4867" s="3">
        <v>621.95000000000005</v>
      </c>
      <c r="M4867" s="3">
        <v>830.35</v>
      </c>
      <c r="N4867" s="3">
        <v>82.71</v>
      </c>
      <c r="O4867" s="3">
        <v>74.900000000000006</v>
      </c>
      <c r="P4867" s="3">
        <v>5967</v>
      </c>
      <c r="Q4867" s="3">
        <v>5932.77</v>
      </c>
      <c r="R4867" s="3">
        <v>6385.86</v>
      </c>
      <c r="S4867" s="3">
        <v>99.43</v>
      </c>
      <c r="T4867" s="3">
        <v>92.9</v>
      </c>
      <c r="U4867" s="3">
        <v>87.04</v>
      </c>
      <c r="V4867" s="3">
        <v>71.98</v>
      </c>
      <c r="W4867" s="3">
        <v>96.11</v>
      </c>
      <c r="X4867" s="3">
        <v>84.91</v>
      </c>
      <c r="Y4867" s="3">
        <v>84.43</v>
      </c>
      <c r="Z4867" s="3">
        <v>90.87</v>
      </c>
    </row>
    <row r="4868" spans="1:26" x14ac:dyDescent="0.3">
      <c r="A4868" s="2" t="s">
        <v>815</v>
      </c>
      <c r="B4868" s="2" t="s">
        <v>816</v>
      </c>
      <c r="C4868" s="2">
        <v>764</v>
      </c>
      <c r="D4868" s="2" t="s">
        <v>25</v>
      </c>
      <c r="E4868" s="2" t="s">
        <v>635</v>
      </c>
      <c r="F4868" s="2" t="s">
        <v>58</v>
      </c>
      <c r="G4868" s="2" t="s">
        <v>637</v>
      </c>
      <c r="H4868" s="2" t="s">
        <v>74</v>
      </c>
      <c r="I4868" s="2">
        <v>1200</v>
      </c>
      <c r="J4868" s="2">
        <v>9000</v>
      </c>
      <c r="K4868" s="2">
        <v>752</v>
      </c>
      <c r="L4868" s="2">
        <v>621.95000000000005</v>
      </c>
      <c r="M4868" s="2">
        <v>830.35</v>
      </c>
      <c r="N4868" s="2">
        <v>82.71</v>
      </c>
      <c r="O4868" s="2">
        <v>74.900000000000006</v>
      </c>
      <c r="P4868" s="2">
        <v>5967</v>
      </c>
      <c r="Q4868" s="2">
        <v>5932.77</v>
      </c>
      <c r="R4868" s="2">
        <v>6385.86</v>
      </c>
      <c r="S4868" s="2">
        <v>99.43</v>
      </c>
      <c r="T4868" s="2">
        <v>92.9</v>
      </c>
      <c r="U4868" s="2">
        <v>87.04</v>
      </c>
      <c r="V4868" s="2">
        <v>71.98</v>
      </c>
      <c r="W4868" s="2">
        <v>96.11</v>
      </c>
      <c r="X4868" s="2">
        <v>84.91</v>
      </c>
      <c r="Y4868" s="2">
        <v>84.43</v>
      </c>
      <c r="Z4868" s="2">
        <v>90.87</v>
      </c>
    </row>
    <row r="4869" spans="1:26" x14ac:dyDescent="0.3">
      <c r="A4869" s="3" t="s">
        <v>815</v>
      </c>
      <c r="B4869" s="3" t="s">
        <v>816</v>
      </c>
      <c r="C4869" s="3">
        <v>765</v>
      </c>
      <c r="D4869" s="3" t="s">
        <v>25</v>
      </c>
      <c r="E4869" s="3" t="s">
        <v>635</v>
      </c>
      <c r="F4869" s="3" t="s">
        <v>58</v>
      </c>
      <c r="G4869" s="3" t="s">
        <v>638</v>
      </c>
      <c r="H4869" s="3" t="s">
        <v>60</v>
      </c>
      <c r="I4869" s="3">
        <v>1080</v>
      </c>
      <c r="J4869" s="3">
        <v>6500</v>
      </c>
      <c r="K4869" s="3">
        <v>547</v>
      </c>
      <c r="L4869" s="3">
        <v>641.67999999999995</v>
      </c>
      <c r="M4869" s="3">
        <v>493.32</v>
      </c>
      <c r="N4869" s="3">
        <v>117.31</v>
      </c>
      <c r="O4869" s="3">
        <v>130.07</v>
      </c>
      <c r="P4869" s="3">
        <v>4377</v>
      </c>
      <c r="Q4869" s="3">
        <v>4393.3599999999997</v>
      </c>
      <c r="R4869" s="3">
        <v>3753.48</v>
      </c>
      <c r="S4869" s="3">
        <v>100.37</v>
      </c>
      <c r="T4869" s="3">
        <v>117.05</v>
      </c>
      <c r="U4869" s="3">
        <v>70.34</v>
      </c>
      <c r="V4869" s="3">
        <v>82.52</v>
      </c>
      <c r="W4869" s="3">
        <v>63.44</v>
      </c>
      <c r="X4869" s="3">
        <v>69.209999999999994</v>
      </c>
      <c r="Y4869" s="3">
        <v>69.47</v>
      </c>
      <c r="Z4869" s="3">
        <v>59.35</v>
      </c>
    </row>
    <row r="4870" spans="1:26" x14ac:dyDescent="0.3">
      <c r="A4870" s="2" t="s">
        <v>815</v>
      </c>
      <c r="B4870" s="2" t="s">
        <v>816</v>
      </c>
      <c r="C4870" s="2">
        <v>766</v>
      </c>
      <c r="D4870" s="2" t="s">
        <v>25</v>
      </c>
      <c r="E4870" s="2" t="s">
        <v>635</v>
      </c>
      <c r="F4870" s="2" t="s">
        <v>58</v>
      </c>
      <c r="G4870" s="2" t="s">
        <v>639</v>
      </c>
      <c r="H4870" s="2" t="s">
        <v>60</v>
      </c>
      <c r="I4870" s="2">
        <v>1100</v>
      </c>
      <c r="J4870" s="2">
        <v>7700</v>
      </c>
      <c r="K4870" s="2">
        <v>470</v>
      </c>
      <c r="L4870" s="2">
        <v>678.9</v>
      </c>
      <c r="M4870" s="2">
        <v>557.9</v>
      </c>
      <c r="N4870" s="2">
        <v>144.44999999999999</v>
      </c>
      <c r="O4870" s="2">
        <v>121.69</v>
      </c>
      <c r="P4870" s="2">
        <v>5293</v>
      </c>
      <c r="Q4870" s="2">
        <v>5408.71</v>
      </c>
      <c r="R4870" s="2">
        <v>4690.82</v>
      </c>
      <c r="S4870" s="2">
        <v>102.19</v>
      </c>
      <c r="T4870" s="2">
        <v>115.3</v>
      </c>
      <c r="U4870" s="2">
        <v>59.34</v>
      </c>
      <c r="V4870" s="2">
        <v>85.72</v>
      </c>
      <c r="W4870" s="2">
        <v>70.44</v>
      </c>
      <c r="X4870" s="2">
        <v>82.17</v>
      </c>
      <c r="Y4870" s="2">
        <v>83.97</v>
      </c>
      <c r="Z4870" s="2">
        <v>72.819999999999993</v>
      </c>
    </row>
    <row r="4871" spans="1:26" x14ac:dyDescent="0.3">
      <c r="A4871" s="3" t="s">
        <v>815</v>
      </c>
      <c r="B4871" s="3" t="s">
        <v>816</v>
      </c>
      <c r="C4871" s="3">
        <v>767</v>
      </c>
      <c r="D4871" s="3" t="s">
        <v>25</v>
      </c>
      <c r="E4871" s="3" t="s">
        <v>635</v>
      </c>
      <c r="F4871" s="3" t="s">
        <v>58</v>
      </c>
      <c r="G4871" s="3" t="s">
        <v>640</v>
      </c>
      <c r="H4871" s="3" t="s">
        <v>60</v>
      </c>
      <c r="I4871" s="3">
        <v>1000</v>
      </c>
      <c r="J4871" s="3">
        <v>7400</v>
      </c>
      <c r="K4871" s="3">
        <v>547</v>
      </c>
      <c r="L4871" s="3">
        <v>452.99</v>
      </c>
      <c r="M4871" s="3">
        <v>599.54999999999995</v>
      </c>
      <c r="N4871" s="3">
        <v>82.81</v>
      </c>
      <c r="O4871" s="3">
        <v>75.55</v>
      </c>
      <c r="P4871" s="3">
        <v>4766</v>
      </c>
      <c r="Q4871" s="3">
        <v>4624.2700000000004</v>
      </c>
      <c r="R4871" s="3">
        <v>4679.74</v>
      </c>
      <c r="S4871" s="3">
        <v>97.03</v>
      </c>
      <c r="T4871" s="3">
        <v>98.81</v>
      </c>
      <c r="U4871" s="3">
        <v>75.97</v>
      </c>
      <c r="V4871" s="3">
        <v>62.92</v>
      </c>
      <c r="W4871" s="3">
        <v>83.27</v>
      </c>
      <c r="X4871" s="3">
        <v>81.39</v>
      </c>
      <c r="Y4871" s="3">
        <v>78.97</v>
      </c>
      <c r="Z4871" s="3">
        <v>79.91</v>
      </c>
    </row>
    <row r="4872" spans="1:26" x14ac:dyDescent="0.3">
      <c r="A4872" s="2" t="s">
        <v>815</v>
      </c>
      <c r="B4872" s="2" t="s">
        <v>816</v>
      </c>
      <c r="C4872" s="2">
        <v>768</v>
      </c>
      <c r="D4872" s="2" t="s">
        <v>25</v>
      </c>
      <c r="E4872" s="2" t="s">
        <v>635</v>
      </c>
      <c r="F4872" s="2" t="s">
        <v>58</v>
      </c>
      <c r="G4872" s="2" t="s">
        <v>641</v>
      </c>
      <c r="H4872" s="2" t="s">
        <v>60</v>
      </c>
      <c r="I4872" s="2">
        <v>800</v>
      </c>
      <c r="J4872" s="2">
        <v>6000</v>
      </c>
      <c r="K4872" s="2">
        <v>502</v>
      </c>
      <c r="L4872" s="2">
        <v>335.22</v>
      </c>
      <c r="M4872" s="2">
        <v>368.89</v>
      </c>
      <c r="N4872" s="2">
        <v>66.78</v>
      </c>
      <c r="O4872" s="2">
        <v>90.87</v>
      </c>
      <c r="P4872" s="2">
        <v>3967</v>
      </c>
      <c r="Q4872" s="2">
        <v>3996.49</v>
      </c>
      <c r="R4872" s="2">
        <v>2313.59</v>
      </c>
      <c r="S4872" s="2">
        <v>100.74</v>
      </c>
      <c r="T4872" s="2">
        <v>172.74</v>
      </c>
      <c r="U4872" s="2">
        <v>87.15</v>
      </c>
      <c r="V4872" s="2">
        <v>58.2</v>
      </c>
      <c r="W4872" s="2">
        <v>64.040000000000006</v>
      </c>
      <c r="X4872" s="2">
        <v>84.68</v>
      </c>
      <c r="Y4872" s="2">
        <v>85.31</v>
      </c>
      <c r="Z4872" s="2">
        <v>49.39</v>
      </c>
    </row>
    <row r="4873" spans="1:26" x14ac:dyDescent="0.3">
      <c r="A4873" s="3" t="s">
        <v>815</v>
      </c>
      <c r="B4873" s="3" t="s">
        <v>816</v>
      </c>
      <c r="C4873" s="3">
        <v>769</v>
      </c>
      <c r="D4873" s="3" t="s">
        <v>25</v>
      </c>
      <c r="E4873" s="3" t="s">
        <v>635</v>
      </c>
      <c r="F4873" s="3" t="s">
        <v>58</v>
      </c>
      <c r="G4873" s="3" t="s">
        <v>642</v>
      </c>
      <c r="H4873" s="3" t="s">
        <v>60</v>
      </c>
      <c r="I4873" s="3">
        <v>62.5</v>
      </c>
      <c r="J4873" s="3">
        <v>420</v>
      </c>
      <c r="K4873" s="3">
        <v>36</v>
      </c>
      <c r="L4873" s="3">
        <v>22.14</v>
      </c>
      <c r="M4873" s="3">
        <v>20.77</v>
      </c>
      <c r="N4873" s="3">
        <v>61.5</v>
      </c>
      <c r="O4873" s="3">
        <v>106.6</v>
      </c>
      <c r="P4873" s="3">
        <v>270</v>
      </c>
      <c r="Q4873" s="3">
        <v>163.34</v>
      </c>
      <c r="R4873" s="3">
        <v>192.16</v>
      </c>
      <c r="S4873" s="3">
        <v>60.5</v>
      </c>
      <c r="T4873" s="3">
        <v>85</v>
      </c>
      <c r="U4873" s="3">
        <v>80</v>
      </c>
      <c r="V4873" s="3">
        <v>49.2</v>
      </c>
      <c r="W4873" s="3">
        <v>46.16</v>
      </c>
      <c r="X4873" s="3">
        <v>73.77</v>
      </c>
      <c r="Y4873" s="3">
        <v>44.63</v>
      </c>
      <c r="Z4873" s="3">
        <v>52.5</v>
      </c>
    </row>
    <row r="4874" spans="1:26" x14ac:dyDescent="0.3">
      <c r="A4874" s="2" t="s">
        <v>815</v>
      </c>
      <c r="B4874" s="2" t="s">
        <v>816</v>
      </c>
      <c r="C4874" s="2">
        <v>770</v>
      </c>
      <c r="D4874" s="2" t="s">
        <v>25</v>
      </c>
      <c r="E4874" s="2" t="s">
        <v>635</v>
      </c>
      <c r="F4874" s="2" t="s">
        <v>58</v>
      </c>
      <c r="G4874" s="2" t="s">
        <v>643</v>
      </c>
      <c r="H4874" s="2" t="s">
        <v>60</v>
      </c>
      <c r="I4874" s="2">
        <v>0</v>
      </c>
      <c r="J4874" s="2">
        <v>4700</v>
      </c>
      <c r="K4874" s="2">
        <v>507</v>
      </c>
      <c r="L4874" s="2">
        <v>0</v>
      </c>
      <c r="M4874" s="2">
        <v>0</v>
      </c>
      <c r="N4874" s="2">
        <v>0</v>
      </c>
      <c r="O4874" s="2">
        <v>0</v>
      </c>
      <c r="P4874" s="2">
        <v>1929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 s="2">
        <v>0</v>
      </c>
    </row>
    <row r="4875" spans="1:26" x14ac:dyDescent="0.3">
      <c r="A4875" s="3" t="s">
        <v>815</v>
      </c>
      <c r="B4875" s="3" t="s">
        <v>816</v>
      </c>
      <c r="C4875" s="3">
        <v>771</v>
      </c>
      <c r="D4875" s="3" t="s">
        <v>25</v>
      </c>
      <c r="E4875" s="3" t="s">
        <v>635</v>
      </c>
      <c r="F4875" s="3" t="s">
        <v>58</v>
      </c>
      <c r="G4875" s="3" t="s">
        <v>644</v>
      </c>
      <c r="H4875" s="3" t="s">
        <v>74</v>
      </c>
      <c r="I4875" s="3">
        <v>4042.5</v>
      </c>
      <c r="J4875" s="3">
        <v>32720</v>
      </c>
      <c r="K4875" s="3">
        <v>2609</v>
      </c>
      <c r="L4875" s="3">
        <v>2130.9299999999998</v>
      </c>
      <c r="M4875" s="3">
        <v>2040.43</v>
      </c>
      <c r="N4875" s="3">
        <v>81.680000000000007</v>
      </c>
      <c r="O4875" s="3">
        <v>104.44</v>
      </c>
      <c r="P4875" s="3">
        <v>20602</v>
      </c>
      <c r="Q4875" s="3">
        <v>18586.169999999998</v>
      </c>
      <c r="R4875" s="3">
        <v>15629.79</v>
      </c>
      <c r="S4875" s="3">
        <v>90.22</v>
      </c>
      <c r="T4875" s="3">
        <v>118.92</v>
      </c>
      <c r="U4875" s="3">
        <v>72.22</v>
      </c>
      <c r="V4875" s="3">
        <v>73.209999999999994</v>
      </c>
      <c r="W4875" s="3">
        <v>70.099999999999994</v>
      </c>
      <c r="X4875" s="3">
        <v>78.88</v>
      </c>
      <c r="Y4875" s="3">
        <v>78.510000000000005</v>
      </c>
      <c r="Z4875" s="3">
        <v>66.02</v>
      </c>
    </row>
    <row r="4876" spans="1:26" x14ac:dyDescent="0.3">
      <c r="A4876" s="2" t="s">
        <v>815</v>
      </c>
      <c r="B4876" s="2" t="s">
        <v>816</v>
      </c>
      <c r="C4876" s="2">
        <v>772</v>
      </c>
      <c r="D4876" s="2" t="s">
        <v>25</v>
      </c>
      <c r="E4876" s="2" t="s">
        <v>635</v>
      </c>
      <c r="F4876" s="2" t="s">
        <v>58</v>
      </c>
      <c r="G4876" s="2" t="s">
        <v>58</v>
      </c>
      <c r="H4876" s="2" t="s">
        <v>75</v>
      </c>
      <c r="I4876" s="2">
        <v>5242.5</v>
      </c>
      <c r="J4876" s="2">
        <v>41720</v>
      </c>
      <c r="K4876" s="2">
        <v>3361</v>
      </c>
      <c r="L4876" s="2">
        <v>2752.88</v>
      </c>
      <c r="M4876" s="2">
        <v>2870.78</v>
      </c>
      <c r="N4876" s="2">
        <v>81.91</v>
      </c>
      <c r="O4876" s="2">
        <v>95.89</v>
      </c>
      <c r="P4876" s="2">
        <v>26569</v>
      </c>
      <c r="Q4876" s="2">
        <v>24518.94</v>
      </c>
      <c r="R4876" s="2">
        <v>22015.65</v>
      </c>
      <c r="S4876" s="2">
        <v>92.28</v>
      </c>
      <c r="T4876" s="2">
        <v>111.37</v>
      </c>
      <c r="U4876" s="2">
        <v>75.61</v>
      </c>
      <c r="V4876" s="2">
        <v>72.930000000000007</v>
      </c>
      <c r="W4876" s="2">
        <v>76.06</v>
      </c>
      <c r="X4876" s="2">
        <v>80.260000000000005</v>
      </c>
      <c r="Y4876" s="2">
        <v>79.87</v>
      </c>
      <c r="Z4876" s="2">
        <v>71.709999999999994</v>
      </c>
    </row>
    <row r="4877" spans="1:26" x14ac:dyDescent="0.3">
      <c r="A4877" s="3" t="s">
        <v>815</v>
      </c>
      <c r="B4877" s="3" t="s">
        <v>816</v>
      </c>
      <c r="C4877" s="3">
        <v>773</v>
      </c>
      <c r="D4877" s="3" t="s">
        <v>25</v>
      </c>
      <c r="E4877" s="3" t="s">
        <v>635</v>
      </c>
      <c r="F4877" s="3" t="s">
        <v>58</v>
      </c>
      <c r="G4877" s="3" t="s">
        <v>645</v>
      </c>
      <c r="H4877" s="3" t="s">
        <v>60</v>
      </c>
      <c r="I4877" s="3">
        <v>240</v>
      </c>
      <c r="J4877" s="3">
        <v>320</v>
      </c>
      <c r="K4877" s="3">
        <v>45</v>
      </c>
      <c r="L4877" s="3">
        <v>0.36</v>
      </c>
      <c r="M4877" s="3">
        <v>33.9</v>
      </c>
      <c r="N4877" s="3">
        <v>0.8</v>
      </c>
      <c r="O4877" s="3">
        <v>1.06</v>
      </c>
      <c r="P4877" s="3">
        <v>300</v>
      </c>
      <c r="Q4877" s="3">
        <v>111.17</v>
      </c>
      <c r="R4877" s="3">
        <v>429.79</v>
      </c>
      <c r="S4877" s="3">
        <v>37.06</v>
      </c>
      <c r="T4877" s="3">
        <v>25.87</v>
      </c>
      <c r="U4877" s="3" t="s">
        <v>60</v>
      </c>
      <c r="V4877" s="3" t="s">
        <v>60</v>
      </c>
      <c r="W4877" s="3" t="s">
        <v>60</v>
      </c>
      <c r="X4877" s="3" t="s">
        <v>60</v>
      </c>
      <c r="Y4877" s="3" t="s">
        <v>60</v>
      </c>
      <c r="Z4877" s="3" t="s">
        <v>60</v>
      </c>
    </row>
    <row r="4878" spans="1:26" x14ac:dyDescent="0.3">
      <c r="A4878" s="2" t="s">
        <v>815</v>
      </c>
      <c r="B4878" s="2" t="s">
        <v>816</v>
      </c>
      <c r="C4878" s="2">
        <v>774</v>
      </c>
      <c r="D4878" s="2" t="s">
        <v>25</v>
      </c>
      <c r="E4878" s="2" t="s">
        <v>635</v>
      </c>
      <c r="F4878" s="2" t="s">
        <v>58</v>
      </c>
      <c r="G4878" s="2" t="s">
        <v>646</v>
      </c>
      <c r="H4878" s="2" t="s">
        <v>60</v>
      </c>
      <c r="I4878" s="2">
        <v>815.6</v>
      </c>
      <c r="J4878" s="2">
        <v>1400</v>
      </c>
      <c r="K4878" s="2">
        <v>92</v>
      </c>
      <c r="L4878" s="2">
        <v>27.45</v>
      </c>
      <c r="M4878" s="2">
        <v>260.89999999999998</v>
      </c>
      <c r="N4878" s="2">
        <v>29.84</v>
      </c>
      <c r="O4878" s="2">
        <v>10.52</v>
      </c>
      <c r="P4878" s="2">
        <v>1246</v>
      </c>
      <c r="Q4878" s="2">
        <v>347.19</v>
      </c>
      <c r="R4878" s="2">
        <v>2096.52</v>
      </c>
      <c r="S4878" s="2">
        <v>27.86</v>
      </c>
      <c r="T4878" s="2">
        <v>16.559999999999999</v>
      </c>
      <c r="U4878" s="2" t="s">
        <v>60</v>
      </c>
      <c r="V4878" s="2" t="s">
        <v>60</v>
      </c>
      <c r="W4878" s="2" t="s">
        <v>60</v>
      </c>
      <c r="X4878" s="2" t="s">
        <v>60</v>
      </c>
      <c r="Y4878" s="2" t="s">
        <v>60</v>
      </c>
      <c r="Z4878" s="2" t="s">
        <v>60</v>
      </c>
    </row>
    <row r="4879" spans="1:26" x14ac:dyDescent="0.3">
      <c r="A4879" s="3" t="s">
        <v>815</v>
      </c>
      <c r="B4879" s="3" t="s">
        <v>816</v>
      </c>
      <c r="C4879" s="3">
        <v>775</v>
      </c>
      <c r="D4879" s="3" t="s">
        <v>25</v>
      </c>
      <c r="E4879" s="3" t="s">
        <v>635</v>
      </c>
      <c r="F4879" s="3" t="s">
        <v>58</v>
      </c>
      <c r="G4879" s="3" t="s">
        <v>647</v>
      </c>
      <c r="H4879" s="3" t="s">
        <v>60</v>
      </c>
      <c r="I4879" s="3">
        <v>60</v>
      </c>
      <c r="J4879" s="3">
        <v>69</v>
      </c>
      <c r="K4879" s="3">
        <v>12</v>
      </c>
      <c r="L4879" s="3">
        <v>0</v>
      </c>
      <c r="M4879" s="3">
        <v>23.6</v>
      </c>
      <c r="N4879" s="3">
        <v>0</v>
      </c>
      <c r="O4879" s="3">
        <v>0</v>
      </c>
      <c r="P4879" s="3">
        <v>52</v>
      </c>
      <c r="Q4879" s="3">
        <v>0</v>
      </c>
      <c r="R4879" s="3">
        <v>86.53</v>
      </c>
      <c r="S4879" s="3">
        <v>0</v>
      </c>
      <c r="T4879" s="3">
        <v>0</v>
      </c>
      <c r="U4879" s="3" t="s">
        <v>60</v>
      </c>
      <c r="V4879" s="3" t="s">
        <v>60</v>
      </c>
      <c r="W4879" s="3" t="s">
        <v>60</v>
      </c>
      <c r="X4879" s="3" t="s">
        <v>60</v>
      </c>
      <c r="Y4879" s="3" t="s">
        <v>60</v>
      </c>
      <c r="Z4879" s="3" t="s">
        <v>60</v>
      </c>
    </row>
    <row r="4880" spans="1:26" x14ac:dyDescent="0.3">
      <c r="A4880" s="2" t="s">
        <v>815</v>
      </c>
      <c r="B4880" s="2" t="s">
        <v>816</v>
      </c>
      <c r="C4880" s="2">
        <v>776</v>
      </c>
      <c r="D4880" s="2" t="s">
        <v>25</v>
      </c>
      <c r="E4880" s="2" t="s">
        <v>635</v>
      </c>
      <c r="F4880" s="2" t="s">
        <v>58</v>
      </c>
      <c r="G4880" s="2" t="s">
        <v>648</v>
      </c>
      <c r="H4880" s="2" t="s">
        <v>60</v>
      </c>
      <c r="I4880" s="2">
        <v>36</v>
      </c>
      <c r="J4880" s="2">
        <v>60</v>
      </c>
      <c r="K4880" s="2">
        <v>5</v>
      </c>
      <c r="L4880" s="2">
        <v>1.74</v>
      </c>
      <c r="M4880" s="2">
        <v>7.4</v>
      </c>
      <c r="N4880" s="2">
        <v>34.799999999999997</v>
      </c>
      <c r="O4880" s="2">
        <v>23.51</v>
      </c>
      <c r="P4880" s="2">
        <v>37</v>
      </c>
      <c r="Q4880" s="2">
        <v>51.42</v>
      </c>
      <c r="R4880" s="2">
        <v>100.05</v>
      </c>
      <c r="S4880" s="2">
        <v>138.97</v>
      </c>
      <c r="T4880" s="2">
        <v>51.39</v>
      </c>
      <c r="U4880" s="2" t="s">
        <v>60</v>
      </c>
      <c r="V4880" s="2" t="s">
        <v>60</v>
      </c>
      <c r="W4880" s="2" t="s">
        <v>60</v>
      </c>
      <c r="X4880" s="2" t="s">
        <v>60</v>
      </c>
      <c r="Y4880" s="2" t="s">
        <v>60</v>
      </c>
      <c r="Z4880" s="2" t="s">
        <v>60</v>
      </c>
    </row>
    <row r="4881" spans="1:26" x14ac:dyDescent="0.3">
      <c r="A4881" s="3" t="s">
        <v>815</v>
      </c>
      <c r="B4881" s="3" t="s">
        <v>816</v>
      </c>
      <c r="C4881" s="3">
        <v>777</v>
      </c>
      <c r="D4881" s="3" t="s">
        <v>25</v>
      </c>
      <c r="E4881" s="3" t="s">
        <v>635</v>
      </c>
      <c r="F4881" s="3" t="s">
        <v>58</v>
      </c>
      <c r="G4881" s="3" t="s">
        <v>649</v>
      </c>
      <c r="H4881" s="3" t="s">
        <v>60</v>
      </c>
      <c r="I4881" s="3">
        <v>234</v>
      </c>
      <c r="J4881" s="3">
        <v>320</v>
      </c>
      <c r="K4881" s="3">
        <v>40</v>
      </c>
      <c r="L4881" s="3">
        <v>0</v>
      </c>
      <c r="M4881" s="3">
        <v>29.1</v>
      </c>
      <c r="N4881" s="3">
        <v>0</v>
      </c>
      <c r="O4881" s="3">
        <v>0</v>
      </c>
      <c r="P4881" s="3">
        <v>300</v>
      </c>
      <c r="Q4881" s="3">
        <v>101.15</v>
      </c>
      <c r="R4881" s="3">
        <v>452.57</v>
      </c>
      <c r="S4881" s="3">
        <v>33.72</v>
      </c>
      <c r="T4881" s="3">
        <v>22.35</v>
      </c>
      <c r="U4881" s="3" t="s">
        <v>60</v>
      </c>
      <c r="V4881" s="3" t="s">
        <v>60</v>
      </c>
      <c r="W4881" s="3" t="s">
        <v>60</v>
      </c>
      <c r="X4881" s="3" t="s">
        <v>60</v>
      </c>
      <c r="Y4881" s="3" t="s">
        <v>60</v>
      </c>
      <c r="Z4881" s="3" t="s">
        <v>60</v>
      </c>
    </row>
    <row r="4882" spans="1:26" x14ac:dyDescent="0.3">
      <c r="A4882" s="2" t="s">
        <v>815</v>
      </c>
      <c r="B4882" s="2" t="s">
        <v>816</v>
      </c>
      <c r="C4882" s="2">
        <v>778</v>
      </c>
      <c r="D4882" s="2" t="s">
        <v>25</v>
      </c>
      <c r="E4882" s="2" t="s">
        <v>635</v>
      </c>
      <c r="F4882" s="2" t="s">
        <v>58</v>
      </c>
      <c r="G4882" s="2" t="s">
        <v>650</v>
      </c>
      <c r="H4882" s="2" t="s">
        <v>60</v>
      </c>
      <c r="I4882" s="2">
        <v>120</v>
      </c>
      <c r="J4882" s="2">
        <v>200</v>
      </c>
      <c r="K4882" s="2">
        <v>30</v>
      </c>
      <c r="L4882" s="2">
        <v>8.99</v>
      </c>
      <c r="M4882" s="2">
        <v>46.7</v>
      </c>
      <c r="N4882" s="2">
        <v>29.97</v>
      </c>
      <c r="O4882" s="2">
        <v>19.25</v>
      </c>
      <c r="P4882" s="2">
        <v>165</v>
      </c>
      <c r="Q4882" s="2">
        <v>95.77</v>
      </c>
      <c r="R4882" s="2">
        <v>247.66</v>
      </c>
      <c r="S4882" s="2">
        <v>58.04</v>
      </c>
      <c r="T4882" s="2">
        <v>38.67</v>
      </c>
      <c r="U4882" s="2" t="s">
        <v>60</v>
      </c>
      <c r="V4882" s="2" t="s">
        <v>60</v>
      </c>
      <c r="W4882" s="2" t="s">
        <v>60</v>
      </c>
      <c r="X4882" s="2" t="s">
        <v>60</v>
      </c>
      <c r="Y4882" s="2" t="s">
        <v>60</v>
      </c>
      <c r="Z4882" s="2" t="s">
        <v>60</v>
      </c>
    </row>
    <row r="4883" spans="1:26" x14ac:dyDescent="0.3">
      <c r="A4883" s="3" t="s">
        <v>815</v>
      </c>
      <c r="B4883" s="3" t="s">
        <v>816</v>
      </c>
      <c r="C4883" s="3">
        <v>779</v>
      </c>
      <c r="D4883" s="3" t="s">
        <v>25</v>
      </c>
      <c r="E4883" s="3" t="s">
        <v>635</v>
      </c>
      <c r="F4883" s="3" t="s">
        <v>58</v>
      </c>
      <c r="G4883" s="3" t="s">
        <v>651</v>
      </c>
      <c r="H4883" s="3" t="s">
        <v>60</v>
      </c>
      <c r="I4883" s="3">
        <v>900</v>
      </c>
      <c r="J4883" s="3">
        <v>1600</v>
      </c>
      <c r="K4883" s="3">
        <v>95</v>
      </c>
      <c r="L4883" s="3">
        <v>17.23</v>
      </c>
      <c r="M4883" s="3">
        <v>180.7</v>
      </c>
      <c r="N4883" s="3">
        <v>18.14</v>
      </c>
      <c r="O4883" s="3">
        <v>9.5399999999999991</v>
      </c>
      <c r="P4883" s="3">
        <v>1292</v>
      </c>
      <c r="Q4883" s="3">
        <v>270.33</v>
      </c>
      <c r="R4883" s="3">
        <v>1955.29</v>
      </c>
      <c r="S4883" s="3">
        <v>20.92</v>
      </c>
      <c r="T4883" s="3">
        <v>13.83</v>
      </c>
      <c r="U4883" s="3" t="s">
        <v>60</v>
      </c>
      <c r="V4883" s="3" t="s">
        <v>60</v>
      </c>
      <c r="W4883" s="3" t="s">
        <v>60</v>
      </c>
      <c r="X4883" s="3" t="s">
        <v>60</v>
      </c>
      <c r="Y4883" s="3" t="s">
        <v>60</v>
      </c>
      <c r="Z4883" s="3" t="s">
        <v>60</v>
      </c>
    </row>
    <row r="4884" spans="1:26" x14ac:dyDescent="0.3">
      <c r="A4884" s="2" t="s">
        <v>815</v>
      </c>
      <c r="B4884" s="2" t="s">
        <v>816</v>
      </c>
      <c r="C4884" s="2">
        <v>780</v>
      </c>
      <c r="D4884" s="2" t="s">
        <v>25</v>
      </c>
      <c r="E4884" s="2" t="s">
        <v>635</v>
      </c>
      <c r="F4884" s="2" t="s">
        <v>58</v>
      </c>
      <c r="G4884" s="2" t="s">
        <v>644</v>
      </c>
      <c r="H4884" s="2" t="s">
        <v>12</v>
      </c>
      <c r="I4884" s="2">
        <v>2405.6</v>
      </c>
      <c r="J4884" s="2">
        <v>3969</v>
      </c>
      <c r="K4884" s="2">
        <v>319</v>
      </c>
      <c r="L4884" s="2">
        <v>55.77</v>
      </c>
      <c r="M4884" s="2">
        <v>582.29999999999995</v>
      </c>
      <c r="N4884" s="2">
        <v>17.48</v>
      </c>
      <c r="O4884" s="2">
        <v>9.58</v>
      </c>
      <c r="P4884" s="2">
        <v>3392</v>
      </c>
      <c r="Q4884" s="2">
        <v>977.03</v>
      </c>
      <c r="R4884" s="2">
        <v>5368.41</v>
      </c>
      <c r="S4884" s="2">
        <v>28.8</v>
      </c>
      <c r="T4884" s="2">
        <v>18.2</v>
      </c>
      <c r="U4884" s="2" t="s">
        <v>60</v>
      </c>
      <c r="V4884" s="2" t="s">
        <v>60</v>
      </c>
      <c r="W4884" s="2" t="s">
        <v>60</v>
      </c>
      <c r="X4884" s="2" t="s">
        <v>60</v>
      </c>
      <c r="Y4884" s="2" t="s">
        <v>60</v>
      </c>
      <c r="Z4884" s="2" t="s">
        <v>60</v>
      </c>
    </row>
    <row r="4885" spans="1:26" x14ac:dyDescent="0.3">
      <c r="A4885" s="3" t="s">
        <v>815</v>
      </c>
      <c r="B4885" s="3" t="s">
        <v>816</v>
      </c>
      <c r="C4885" s="3">
        <v>781</v>
      </c>
      <c r="D4885" s="3" t="s">
        <v>25</v>
      </c>
      <c r="E4885" s="3" t="s">
        <v>635</v>
      </c>
      <c r="F4885" s="3" t="s">
        <v>58</v>
      </c>
      <c r="G4885" s="3" t="s">
        <v>58</v>
      </c>
      <c r="H4885" s="3" t="s">
        <v>12</v>
      </c>
      <c r="I4885" s="3">
        <v>2405.6</v>
      </c>
      <c r="J4885" s="3">
        <v>3969</v>
      </c>
      <c r="K4885" s="3">
        <v>319</v>
      </c>
      <c r="L4885" s="3">
        <v>55.77</v>
      </c>
      <c r="M4885" s="3">
        <v>582.29999999999995</v>
      </c>
      <c r="N4885" s="3">
        <v>17.48</v>
      </c>
      <c r="O4885" s="3">
        <v>9.58</v>
      </c>
      <c r="P4885" s="3">
        <v>3392</v>
      </c>
      <c r="Q4885" s="3">
        <v>977.03</v>
      </c>
      <c r="R4885" s="3">
        <v>5368.41</v>
      </c>
      <c r="S4885" s="3">
        <v>28.8</v>
      </c>
      <c r="T4885" s="3">
        <v>18.2</v>
      </c>
      <c r="U4885" s="3" t="s">
        <v>60</v>
      </c>
      <c r="V4885" s="3" t="s">
        <v>60</v>
      </c>
      <c r="W4885" s="3" t="s">
        <v>60</v>
      </c>
      <c r="X4885" s="3" t="s">
        <v>60</v>
      </c>
      <c r="Y4885" s="3" t="s">
        <v>60</v>
      </c>
      <c r="Z4885" s="3" t="s">
        <v>60</v>
      </c>
    </row>
    <row r="4886" spans="1:26" x14ac:dyDescent="0.3">
      <c r="A4886" s="2" t="s">
        <v>815</v>
      </c>
      <c r="B4886" s="2" t="s">
        <v>816</v>
      </c>
      <c r="C4886" s="2">
        <v>782</v>
      </c>
      <c r="D4886" s="2" t="s">
        <v>25</v>
      </c>
      <c r="E4886" s="2" t="s">
        <v>635</v>
      </c>
      <c r="F4886" s="2" t="s">
        <v>78</v>
      </c>
      <c r="G4886" s="2" t="s">
        <v>652</v>
      </c>
      <c r="H4886" s="2" t="s">
        <v>60</v>
      </c>
      <c r="I4886" s="2">
        <v>2600</v>
      </c>
      <c r="J4886" s="2">
        <v>20150</v>
      </c>
      <c r="K4886" s="2">
        <v>1552</v>
      </c>
      <c r="L4886" s="2">
        <v>1306.3399999999999</v>
      </c>
      <c r="M4886" s="2">
        <v>1179.96</v>
      </c>
      <c r="N4886" s="2">
        <v>84.17</v>
      </c>
      <c r="O4886" s="2">
        <v>110.71</v>
      </c>
      <c r="P4886" s="2">
        <v>13578</v>
      </c>
      <c r="Q4886" s="2">
        <v>11003.83</v>
      </c>
      <c r="R4886" s="2">
        <v>10361.379999999999</v>
      </c>
      <c r="S4886" s="2">
        <v>81.040000000000006</v>
      </c>
      <c r="T4886" s="2">
        <v>106.2</v>
      </c>
      <c r="U4886" s="2">
        <v>82.91</v>
      </c>
      <c r="V4886" s="2">
        <v>69.78</v>
      </c>
      <c r="W4886" s="2">
        <v>63.03</v>
      </c>
      <c r="X4886" s="2">
        <v>89.18</v>
      </c>
      <c r="Y4886" s="2">
        <v>72.27</v>
      </c>
      <c r="Z4886" s="2">
        <v>68.05</v>
      </c>
    </row>
    <row r="4887" spans="1:26" x14ac:dyDescent="0.3">
      <c r="A4887" s="3" t="s">
        <v>815</v>
      </c>
      <c r="B4887" s="3" t="s">
        <v>816</v>
      </c>
      <c r="C4887" s="3">
        <v>783</v>
      </c>
      <c r="D4887" s="3" t="s">
        <v>25</v>
      </c>
      <c r="E4887" s="3" t="s">
        <v>635</v>
      </c>
      <c r="F4887" s="3" t="s">
        <v>78</v>
      </c>
      <c r="G4887" s="3" t="s">
        <v>653</v>
      </c>
      <c r="H4887" s="3" t="s">
        <v>60</v>
      </c>
      <c r="I4887" s="3">
        <v>800</v>
      </c>
      <c r="J4887" s="3">
        <v>7000</v>
      </c>
      <c r="K4887" s="3">
        <v>654</v>
      </c>
      <c r="L4887" s="3">
        <v>274.41000000000003</v>
      </c>
      <c r="M4887" s="3">
        <v>0</v>
      </c>
      <c r="N4887" s="3">
        <v>41.96</v>
      </c>
      <c r="O4887" s="3">
        <v>0</v>
      </c>
      <c r="P4887" s="3">
        <v>4352</v>
      </c>
      <c r="Q4887" s="3">
        <v>781.23</v>
      </c>
      <c r="R4887" s="3">
        <v>0</v>
      </c>
      <c r="S4887" s="3">
        <v>17.95</v>
      </c>
      <c r="T4887" s="3">
        <v>0</v>
      </c>
      <c r="U4887" s="3">
        <v>59.72</v>
      </c>
      <c r="V4887" s="3">
        <v>47.64</v>
      </c>
      <c r="W4887" s="3">
        <v>0</v>
      </c>
      <c r="X4887" s="3">
        <v>60.66</v>
      </c>
      <c r="Y4887" s="3">
        <v>44.71</v>
      </c>
      <c r="Z4887" s="3">
        <v>0</v>
      </c>
    </row>
    <row r="4888" spans="1:26" x14ac:dyDescent="0.3">
      <c r="A4888" s="2" t="s">
        <v>815</v>
      </c>
      <c r="B4888" s="2" t="s">
        <v>816</v>
      </c>
      <c r="C4888" s="2">
        <v>784</v>
      </c>
      <c r="D4888" s="2" t="s">
        <v>25</v>
      </c>
      <c r="E4888" s="2" t="s">
        <v>635</v>
      </c>
      <c r="F4888" s="2" t="s">
        <v>78</v>
      </c>
      <c r="G4888" s="2" t="s">
        <v>83</v>
      </c>
      <c r="H4888" s="2" t="s">
        <v>74</v>
      </c>
      <c r="I4888" s="2">
        <v>3400</v>
      </c>
      <c r="J4888" s="2">
        <v>27150</v>
      </c>
      <c r="K4888" s="2">
        <v>2206</v>
      </c>
      <c r="L4888" s="2">
        <v>1580.75</v>
      </c>
      <c r="M4888" s="2">
        <v>1179.96</v>
      </c>
      <c r="N4888" s="2">
        <v>71.66</v>
      </c>
      <c r="O4888" s="2">
        <v>133.97</v>
      </c>
      <c r="P4888" s="2">
        <v>17930</v>
      </c>
      <c r="Q4888" s="2">
        <v>11785.06</v>
      </c>
      <c r="R4888" s="2">
        <v>10361.379999999999</v>
      </c>
      <c r="S4888" s="2">
        <v>65.73</v>
      </c>
      <c r="T4888" s="2">
        <v>113.74</v>
      </c>
      <c r="U4888" s="2">
        <v>77.45</v>
      </c>
      <c r="V4888" s="2">
        <v>64.569999999999993</v>
      </c>
      <c r="W4888" s="2">
        <v>63.03</v>
      </c>
      <c r="X4888" s="2">
        <v>82.47</v>
      </c>
      <c r="Y4888" s="2">
        <v>69.430000000000007</v>
      </c>
      <c r="Z4888" s="2">
        <v>68.05</v>
      </c>
    </row>
    <row r="4889" spans="1:26" x14ac:dyDescent="0.3">
      <c r="A4889" s="3" t="s">
        <v>815</v>
      </c>
      <c r="B4889" s="3" t="s">
        <v>816</v>
      </c>
      <c r="C4889" s="3">
        <v>785</v>
      </c>
      <c r="D4889" s="3" t="s">
        <v>25</v>
      </c>
      <c r="E4889" s="3" t="s">
        <v>635</v>
      </c>
      <c r="F4889" s="3" t="s">
        <v>78</v>
      </c>
      <c r="G4889" s="3" t="s">
        <v>84</v>
      </c>
      <c r="H4889" s="3" t="s">
        <v>75</v>
      </c>
      <c r="I4889" s="3">
        <v>3400</v>
      </c>
      <c r="J4889" s="3">
        <v>27150</v>
      </c>
      <c r="K4889" s="3">
        <v>2206</v>
      </c>
      <c r="L4889" s="3">
        <v>1580.75</v>
      </c>
      <c r="M4889" s="3">
        <v>1179.96</v>
      </c>
      <c r="N4889" s="3">
        <v>71.66</v>
      </c>
      <c r="O4889" s="3">
        <v>133.97</v>
      </c>
      <c r="P4889" s="3">
        <v>17930</v>
      </c>
      <c r="Q4889" s="3">
        <v>11785.06</v>
      </c>
      <c r="R4889" s="3">
        <v>10361.379999999999</v>
      </c>
      <c r="S4889" s="3">
        <v>65.73</v>
      </c>
      <c r="T4889" s="3">
        <v>113.74</v>
      </c>
      <c r="U4889" s="3">
        <v>77.45</v>
      </c>
      <c r="V4889" s="3">
        <v>64.569999999999993</v>
      </c>
      <c r="W4889" s="3">
        <v>63.03</v>
      </c>
      <c r="X4889" s="3">
        <v>82.47</v>
      </c>
      <c r="Y4889" s="3">
        <v>69.430000000000007</v>
      </c>
      <c r="Z4889" s="3">
        <v>68.05</v>
      </c>
    </row>
    <row r="4890" spans="1:26" x14ac:dyDescent="0.3">
      <c r="A4890" s="2" t="s">
        <v>815</v>
      </c>
      <c r="B4890" s="2" t="s">
        <v>816</v>
      </c>
      <c r="C4890" s="2">
        <v>786</v>
      </c>
      <c r="D4890" s="2" t="s">
        <v>25</v>
      </c>
      <c r="E4890" s="2" t="s">
        <v>635</v>
      </c>
      <c r="F4890" s="2" t="s">
        <v>78</v>
      </c>
      <c r="G4890" s="2" t="s">
        <v>68</v>
      </c>
      <c r="H4890" s="2" t="s">
        <v>75</v>
      </c>
      <c r="I4890" s="2">
        <v>8642.5</v>
      </c>
      <c r="J4890" s="2">
        <v>68870</v>
      </c>
      <c r="K4890" s="2">
        <v>5567</v>
      </c>
      <c r="L4890" s="2">
        <v>4333.63</v>
      </c>
      <c r="M4890" s="2">
        <v>4050.74</v>
      </c>
      <c r="N4890" s="2">
        <v>77.84</v>
      </c>
      <c r="O4890" s="2">
        <v>106.98</v>
      </c>
      <c r="P4890" s="2">
        <v>44499</v>
      </c>
      <c r="Q4890" s="2">
        <v>36304</v>
      </c>
      <c r="R4890" s="2">
        <v>32377.03</v>
      </c>
      <c r="S4890" s="2">
        <v>81.58</v>
      </c>
      <c r="T4890" s="2">
        <v>112.13</v>
      </c>
      <c r="U4890" s="2">
        <v>76.33</v>
      </c>
      <c r="V4890" s="2">
        <v>69.64</v>
      </c>
      <c r="W4890" s="2">
        <v>71.739999999999995</v>
      </c>
      <c r="X4890" s="2">
        <v>81.13</v>
      </c>
      <c r="Y4890" s="2">
        <v>76.150000000000006</v>
      </c>
      <c r="Z4890" s="2">
        <v>70.5</v>
      </c>
    </row>
    <row r="4891" spans="1:26" x14ac:dyDescent="0.3">
      <c r="A4891" s="3" t="s">
        <v>815</v>
      </c>
      <c r="B4891" s="3" t="s">
        <v>816</v>
      </c>
      <c r="C4891" s="3">
        <v>787</v>
      </c>
      <c r="D4891" s="3" t="s">
        <v>25</v>
      </c>
      <c r="E4891" s="3" t="s">
        <v>635</v>
      </c>
      <c r="F4891" s="3" t="s">
        <v>78</v>
      </c>
      <c r="G4891" s="3" t="s">
        <v>68</v>
      </c>
      <c r="H4891" s="3" t="s">
        <v>16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 t="s">
        <v>60</v>
      </c>
      <c r="V4891" s="3" t="s">
        <v>60</v>
      </c>
      <c r="W4891" s="3" t="s">
        <v>60</v>
      </c>
      <c r="X4891" s="3" t="s">
        <v>60</v>
      </c>
      <c r="Y4891" s="3" t="s">
        <v>60</v>
      </c>
      <c r="Z4891" s="3" t="s">
        <v>60</v>
      </c>
    </row>
    <row r="4892" spans="1:26" x14ac:dyDescent="0.3">
      <c r="A4892" s="2" t="s">
        <v>815</v>
      </c>
      <c r="B4892" s="2" t="s">
        <v>816</v>
      </c>
      <c r="C4892" s="2">
        <v>788</v>
      </c>
      <c r="D4892" s="2" t="s">
        <v>25</v>
      </c>
      <c r="E4892" s="2" t="s">
        <v>635</v>
      </c>
      <c r="F4892" s="2" t="s">
        <v>78</v>
      </c>
      <c r="G4892" s="2" t="s">
        <v>68</v>
      </c>
      <c r="H4892" s="2" t="s">
        <v>12</v>
      </c>
      <c r="I4892" s="2">
        <v>2405.6</v>
      </c>
      <c r="J4892" s="2">
        <v>3969</v>
      </c>
      <c r="K4892" s="2">
        <v>319</v>
      </c>
      <c r="L4892" s="2">
        <v>55.77</v>
      </c>
      <c r="M4892" s="2">
        <v>582.29999999999995</v>
      </c>
      <c r="N4892" s="2">
        <v>17.48</v>
      </c>
      <c r="O4892" s="2">
        <v>9.58</v>
      </c>
      <c r="P4892" s="2">
        <v>3392</v>
      </c>
      <c r="Q4892" s="2">
        <v>977.03</v>
      </c>
      <c r="R4892" s="2">
        <v>5368.41</v>
      </c>
      <c r="S4892" s="2">
        <v>28.8</v>
      </c>
      <c r="T4892" s="2">
        <v>18.2</v>
      </c>
      <c r="U4892" s="2" t="s">
        <v>60</v>
      </c>
      <c r="V4892" s="2" t="s">
        <v>60</v>
      </c>
      <c r="W4892" s="2" t="s">
        <v>60</v>
      </c>
      <c r="X4892" s="2" t="s">
        <v>60</v>
      </c>
      <c r="Y4892" s="2" t="s">
        <v>60</v>
      </c>
      <c r="Z4892" s="2" t="s">
        <v>60</v>
      </c>
    </row>
    <row r="4893" spans="1:26" x14ac:dyDescent="0.3">
      <c r="A4893" s="3" t="s">
        <v>815</v>
      </c>
      <c r="B4893" s="3" t="s">
        <v>816</v>
      </c>
      <c r="C4893" s="3">
        <v>789</v>
      </c>
      <c r="D4893" s="3" t="s">
        <v>25</v>
      </c>
      <c r="E4893" s="3" t="s">
        <v>635</v>
      </c>
      <c r="F4893" s="3" t="s">
        <v>78</v>
      </c>
      <c r="G4893" s="3" t="s">
        <v>68</v>
      </c>
      <c r="H4893" s="3" t="s">
        <v>635</v>
      </c>
      <c r="I4893" s="3">
        <v>11048.1</v>
      </c>
      <c r="J4893" s="3">
        <v>72839</v>
      </c>
      <c r="K4893" s="3">
        <v>5886</v>
      </c>
      <c r="L4893" s="3">
        <v>4389.3999999999996</v>
      </c>
      <c r="M4893" s="3">
        <v>4633.04</v>
      </c>
      <c r="N4893" s="3">
        <v>74.569999999999993</v>
      </c>
      <c r="O4893" s="3">
        <v>94.74</v>
      </c>
      <c r="P4893" s="3">
        <v>47891</v>
      </c>
      <c r="Q4893" s="3">
        <v>37281.03</v>
      </c>
      <c r="R4893" s="3">
        <v>37745.440000000002</v>
      </c>
      <c r="S4893" s="3">
        <v>77.849999999999994</v>
      </c>
      <c r="T4893" s="3">
        <v>98.77</v>
      </c>
      <c r="U4893" s="3" t="s">
        <v>60</v>
      </c>
      <c r="V4893" s="3" t="s">
        <v>60</v>
      </c>
      <c r="W4893" s="3" t="s">
        <v>60</v>
      </c>
      <c r="X4893" s="3" t="s">
        <v>60</v>
      </c>
      <c r="Y4893" s="3" t="s">
        <v>60</v>
      </c>
      <c r="Z4893" s="3" t="s">
        <v>60</v>
      </c>
    </row>
    <row r="4894" spans="1:26" x14ac:dyDescent="0.3">
      <c r="A4894" s="2" t="s">
        <v>815</v>
      </c>
      <c r="B4894" s="2" t="s">
        <v>816</v>
      </c>
      <c r="C4894" s="2">
        <v>790</v>
      </c>
      <c r="D4894" s="2" t="s">
        <v>26</v>
      </c>
      <c r="E4894" s="2" t="s">
        <v>821</v>
      </c>
      <c r="F4894" s="2" t="s">
        <v>58</v>
      </c>
      <c r="G4894" s="2" t="s">
        <v>822</v>
      </c>
      <c r="H4894" s="2" t="s">
        <v>60</v>
      </c>
      <c r="I4894" s="2">
        <v>57.52</v>
      </c>
      <c r="J4894" s="2">
        <v>69</v>
      </c>
      <c r="K4894" s="2">
        <v>6</v>
      </c>
      <c r="L4894" s="2">
        <v>6.29</v>
      </c>
      <c r="M4894" s="2">
        <v>6.9</v>
      </c>
      <c r="N4894" s="2">
        <v>104.83</v>
      </c>
      <c r="O4894" s="2">
        <v>91.16</v>
      </c>
      <c r="P4894" s="2">
        <v>47</v>
      </c>
      <c r="Q4894" s="2">
        <v>58.83</v>
      </c>
      <c r="R4894" s="2">
        <v>70.03</v>
      </c>
      <c r="S4894" s="2">
        <v>125.17</v>
      </c>
      <c r="T4894" s="2">
        <v>84.01</v>
      </c>
      <c r="U4894" s="2" t="s">
        <v>60</v>
      </c>
      <c r="V4894" s="2" t="s">
        <v>60</v>
      </c>
      <c r="W4894" s="2" t="s">
        <v>60</v>
      </c>
      <c r="X4894" s="2" t="s">
        <v>60</v>
      </c>
      <c r="Y4894" s="2" t="s">
        <v>60</v>
      </c>
      <c r="Z4894" s="2" t="s">
        <v>60</v>
      </c>
    </row>
    <row r="4895" spans="1:26" x14ac:dyDescent="0.3">
      <c r="A4895" s="3" t="s">
        <v>815</v>
      </c>
      <c r="B4895" s="3" t="s">
        <v>816</v>
      </c>
      <c r="C4895" s="3">
        <v>791</v>
      </c>
      <c r="D4895" s="3" t="s">
        <v>26</v>
      </c>
      <c r="E4895" s="3" t="s">
        <v>821</v>
      </c>
      <c r="F4895" s="3" t="s">
        <v>58</v>
      </c>
      <c r="G4895" s="3" t="s">
        <v>823</v>
      </c>
      <c r="H4895" s="3" t="s">
        <v>476</v>
      </c>
      <c r="I4895" s="3">
        <v>57.52</v>
      </c>
      <c r="J4895" s="3">
        <v>69</v>
      </c>
      <c r="K4895" s="3">
        <v>6</v>
      </c>
      <c r="L4895" s="3">
        <v>6.29</v>
      </c>
      <c r="M4895" s="3">
        <v>6.9</v>
      </c>
      <c r="N4895" s="3">
        <v>104.83</v>
      </c>
      <c r="O4895" s="3">
        <v>91.16</v>
      </c>
      <c r="P4895" s="3">
        <v>47</v>
      </c>
      <c r="Q4895" s="3">
        <v>58.83</v>
      </c>
      <c r="R4895" s="3">
        <v>70.03</v>
      </c>
      <c r="S4895" s="3">
        <v>125.17</v>
      </c>
      <c r="T4895" s="3">
        <v>84.01</v>
      </c>
      <c r="U4895" s="3" t="s">
        <v>60</v>
      </c>
      <c r="V4895" s="3" t="s">
        <v>60</v>
      </c>
      <c r="W4895" s="3" t="s">
        <v>60</v>
      </c>
      <c r="X4895" s="3" t="s">
        <v>60</v>
      </c>
      <c r="Y4895" s="3" t="s">
        <v>60</v>
      </c>
      <c r="Z4895" s="3" t="s">
        <v>60</v>
      </c>
    </row>
    <row r="4896" spans="1:26" x14ac:dyDescent="0.3">
      <c r="A4896" s="2" t="s">
        <v>815</v>
      </c>
      <c r="B4896" s="2" t="s">
        <v>816</v>
      </c>
      <c r="C4896" s="2">
        <v>792</v>
      </c>
      <c r="D4896" s="2" t="s">
        <v>26</v>
      </c>
      <c r="E4896" s="2" t="s">
        <v>821</v>
      </c>
      <c r="F4896" s="2" t="s">
        <v>58</v>
      </c>
      <c r="G4896" s="2" t="s">
        <v>58</v>
      </c>
      <c r="H4896" s="2" t="s">
        <v>75</v>
      </c>
      <c r="I4896" s="2">
        <v>57.52</v>
      </c>
      <c r="J4896" s="2">
        <v>69</v>
      </c>
      <c r="K4896" s="2">
        <v>6</v>
      </c>
      <c r="L4896" s="2">
        <v>6.29</v>
      </c>
      <c r="M4896" s="2">
        <v>6.9</v>
      </c>
      <c r="N4896" s="2">
        <v>104.83</v>
      </c>
      <c r="O4896" s="2">
        <v>91.16</v>
      </c>
      <c r="P4896" s="2">
        <v>47</v>
      </c>
      <c r="Q4896" s="2">
        <v>58.83</v>
      </c>
      <c r="R4896" s="2">
        <v>70.03</v>
      </c>
      <c r="S4896" s="2">
        <v>125.17</v>
      </c>
      <c r="T4896" s="2">
        <v>84.01</v>
      </c>
      <c r="U4896" s="2" t="s">
        <v>60</v>
      </c>
      <c r="V4896" s="2" t="s">
        <v>60</v>
      </c>
      <c r="W4896" s="2" t="s">
        <v>60</v>
      </c>
      <c r="X4896" s="2" t="s">
        <v>60</v>
      </c>
      <c r="Y4896" s="2" t="s">
        <v>60</v>
      </c>
      <c r="Z4896" s="2" t="s">
        <v>60</v>
      </c>
    </row>
    <row r="4897" spans="1:26" x14ac:dyDescent="0.3">
      <c r="A4897" s="3" t="s">
        <v>815</v>
      </c>
      <c r="B4897" s="3" t="s">
        <v>816</v>
      </c>
      <c r="C4897" s="3">
        <v>793</v>
      </c>
      <c r="D4897" s="3" t="s">
        <v>26</v>
      </c>
      <c r="E4897" s="3" t="s">
        <v>821</v>
      </c>
      <c r="F4897" s="3" t="s">
        <v>58</v>
      </c>
      <c r="G4897" s="3" t="s">
        <v>824</v>
      </c>
      <c r="H4897" s="3" t="s">
        <v>60</v>
      </c>
      <c r="I4897" s="3">
        <v>35.19</v>
      </c>
      <c r="J4897" s="3">
        <v>41</v>
      </c>
      <c r="K4897" s="3">
        <v>4</v>
      </c>
      <c r="L4897" s="3">
        <v>21.63</v>
      </c>
      <c r="M4897" s="3">
        <v>18.11</v>
      </c>
      <c r="N4897" s="3">
        <v>540.75</v>
      </c>
      <c r="O4897" s="3">
        <v>119.44</v>
      </c>
      <c r="P4897" s="3">
        <v>28</v>
      </c>
      <c r="Q4897" s="3">
        <v>164.36</v>
      </c>
      <c r="R4897" s="3">
        <v>37.5</v>
      </c>
      <c r="S4897" s="3">
        <v>587</v>
      </c>
      <c r="T4897" s="3">
        <v>438.29</v>
      </c>
      <c r="U4897" s="3" t="s">
        <v>60</v>
      </c>
      <c r="V4897" s="3" t="s">
        <v>60</v>
      </c>
      <c r="W4897" s="3" t="s">
        <v>60</v>
      </c>
      <c r="X4897" s="3" t="s">
        <v>60</v>
      </c>
      <c r="Y4897" s="3" t="s">
        <v>60</v>
      </c>
      <c r="Z4897" s="3" t="s">
        <v>60</v>
      </c>
    </row>
    <row r="4898" spans="1:26" x14ac:dyDescent="0.3">
      <c r="A4898" s="2" t="s">
        <v>815</v>
      </c>
      <c r="B4898" s="2" t="s">
        <v>816</v>
      </c>
      <c r="C4898" s="2">
        <v>794</v>
      </c>
      <c r="D4898" s="2" t="s">
        <v>26</v>
      </c>
      <c r="E4898" s="2" t="s">
        <v>821</v>
      </c>
      <c r="F4898" s="2" t="s">
        <v>58</v>
      </c>
      <c r="G4898" s="2" t="s">
        <v>823</v>
      </c>
      <c r="H4898" s="2" t="s">
        <v>476</v>
      </c>
      <c r="I4898" s="2">
        <v>35.19</v>
      </c>
      <c r="J4898" s="2">
        <v>41</v>
      </c>
      <c r="K4898" s="2">
        <v>4</v>
      </c>
      <c r="L4898" s="2">
        <v>21.63</v>
      </c>
      <c r="M4898" s="2">
        <v>18.11</v>
      </c>
      <c r="N4898" s="2">
        <v>540.75</v>
      </c>
      <c r="O4898" s="2">
        <v>119.44</v>
      </c>
      <c r="P4898" s="2">
        <v>28</v>
      </c>
      <c r="Q4898" s="2">
        <v>164.36</v>
      </c>
      <c r="R4898" s="2">
        <v>37.5</v>
      </c>
      <c r="S4898" s="2">
        <v>587</v>
      </c>
      <c r="T4898" s="2">
        <v>438.29</v>
      </c>
      <c r="U4898" s="2" t="s">
        <v>60</v>
      </c>
      <c r="V4898" s="2" t="s">
        <v>60</v>
      </c>
      <c r="W4898" s="2" t="s">
        <v>60</v>
      </c>
      <c r="X4898" s="2" t="s">
        <v>60</v>
      </c>
      <c r="Y4898" s="2" t="s">
        <v>60</v>
      </c>
      <c r="Z4898" s="2" t="s">
        <v>60</v>
      </c>
    </row>
    <row r="4899" spans="1:26" x14ac:dyDescent="0.3">
      <c r="A4899" s="3" t="s">
        <v>815</v>
      </c>
      <c r="B4899" s="3" t="s">
        <v>816</v>
      </c>
      <c r="C4899" s="3">
        <v>795</v>
      </c>
      <c r="D4899" s="3" t="s">
        <v>26</v>
      </c>
      <c r="E4899" s="3" t="s">
        <v>821</v>
      </c>
      <c r="F4899" s="3" t="s">
        <v>65</v>
      </c>
      <c r="G4899" s="3" t="s">
        <v>65</v>
      </c>
      <c r="H4899" s="3" t="s">
        <v>75</v>
      </c>
      <c r="I4899" s="3">
        <v>35.19</v>
      </c>
      <c r="J4899" s="3">
        <v>41</v>
      </c>
      <c r="K4899" s="3">
        <v>4</v>
      </c>
      <c r="L4899" s="3">
        <v>21.63</v>
      </c>
      <c r="M4899" s="3">
        <v>18.11</v>
      </c>
      <c r="N4899" s="3">
        <v>540.75</v>
      </c>
      <c r="O4899" s="3">
        <v>119.44</v>
      </c>
      <c r="P4899" s="3">
        <v>28</v>
      </c>
      <c r="Q4899" s="3">
        <v>164.36</v>
      </c>
      <c r="R4899" s="3">
        <v>37.5</v>
      </c>
      <c r="S4899" s="3">
        <v>587</v>
      </c>
      <c r="T4899" s="3">
        <v>438.29</v>
      </c>
      <c r="U4899" s="3" t="s">
        <v>60</v>
      </c>
      <c r="V4899" s="3" t="s">
        <v>60</v>
      </c>
      <c r="W4899" s="3" t="s">
        <v>60</v>
      </c>
      <c r="X4899" s="3" t="s">
        <v>60</v>
      </c>
      <c r="Y4899" s="3" t="s">
        <v>60</v>
      </c>
      <c r="Z4899" s="3" t="s">
        <v>60</v>
      </c>
    </row>
    <row r="4900" spans="1:26" x14ac:dyDescent="0.3">
      <c r="A4900" s="2" t="s">
        <v>815</v>
      </c>
      <c r="B4900" s="2" t="s">
        <v>816</v>
      </c>
      <c r="C4900" s="2">
        <v>796</v>
      </c>
      <c r="D4900" s="2" t="s">
        <v>26</v>
      </c>
      <c r="E4900" s="2" t="s">
        <v>821</v>
      </c>
      <c r="F4900" s="2" t="s">
        <v>65</v>
      </c>
      <c r="G4900" s="2" t="s">
        <v>68</v>
      </c>
      <c r="H4900" s="2" t="s">
        <v>75</v>
      </c>
      <c r="I4900" s="2">
        <v>92.71</v>
      </c>
      <c r="J4900" s="2">
        <v>110</v>
      </c>
      <c r="K4900" s="2">
        <v>10</v>
      </c>
      <c r="L4900" s="2">
        <v>27.92</v>
      </c>
      <c r="M4900" s="2">
        <v>25.01</v>
      </c>
      <c r="N4900" s="2">
        <v>279.2</v>
      </c>
      <c r="O4900" s="2">
        <v>111.64</v>
      </c>
      <c r="P4900" s="2">
        <v>75</v>
      </c>
      <c r="Q4900" s="2">
        <v>223.19</v>
      </c>
      <c r="R4900" s="2">
        <v>107.53</v>
      </c>
      <c r="S4900" s="2">
        <v>297.58999999999997</v>
      </c>
      <c r="T4900" s="2">
        <v>207.56</v>
      </c>
      <c r="U4900" s="2" t="s">
        <v>60</v>
      </c>
      <c r="V4900" s="2" t="s">
        <v>60</v>
      </c>
      <c r="W4900" s="2" t="s">
        <v>60</v>
      </c>
      <c r="X4900" s="2" t="s">
        <v>60</v>
      </c>
      <c r="Y4900" s="2" t="s">
        <v>60</v>
      </c>
      <c r="Z4900" s="2" t="s">
        <v>60</v>
      </c>
    </row>
    <row r="4901" spans="1:26" x14ac:dyDescent="0.3">
      <c r="A4901" s="3" t="s">
        <v>815</v>
      </c>
      <c r="B4901" s="3" t="s">
        <v>816</v>
      </c>
      <c r="C4901" s="3">
        <v>797</v>
      </c>
      <c r="D4901" s="3" t="s">
        <v>26</v>
      </c>
      <c r="E4901" s="3" t="s">
        <v>821</v>
      </c>
      <c r="F4901" s="3" t="s">
        <v>65</v>
      </c>
      <c r="G4901" s="3" t="s">
        <v>68</v>
      </c>
      <c r="H4901" s="3" t="s">
        <v>16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  <c r="T4901" s="3">
        <v>0</v>
      </c>
      <c r="U4901" s="3" t="s">
        <v>60</v>
      </c>
      <c r="V4901" s="3" t="s">
        <v>60</v>
      </c>
      <c r="W4901" s="3" t="s">
        <v>60</v>
      </c>
      <c r="X4901" s="3" t="s">
        <v>60</v>
      </c>
      <c r="Y4901" s="3" t="s">
        <v>60</v>
      </c>
      <c r="Z4901" s="3" t="s">
        <v>60</v>
      </c>
    </row>
    <row r="4902" spans="1:26" x14ac:dyDescent="0.3">
      <c r="A4902" s="2" t="s">
        <v>815</v>
      </c>
      <c r="B4902" s="2" t="s">
        <v>816</v>
      </c>
      <c r="C4902" s="2">
        <v>798</v>
      </c>
      <c r="D4902" s="2" t="s">
        <v>26</v>
      </c>
      <c r="E4902" s="2" t="s">
        <v>821</v>
      </c>
      <c r="F4902" s="2" t="s">
        <v>65</v>
      </c>
      <c r="G4902" s="2" t="s">
        <v>68</v>
      </c>
      <c r="H4902" s="2" t="s">
        <v>821</v>
      </c>
      <c r="I4902" s="2">
        <v>92.71</v>
      </c>
      <c r="J4902" s="2">
        <v>110</v>
      </c>
      <c r="K4902" s="2">
        <v>10</v>
      </c>
      <c r="L4902" s="2">
        <v>27.92</v>
      </c>
      <c r="M4902" s="2">
        <v>25.01</v>
      </c>
      <c r="N4902" s="2">
        <v>279.2</v>
      </c>
      <c r="O4902" s="2">
        <v>111.64</v>
      </c>
      <c r="P4902" s="2">
        <v>75</v>
      </c>
      <c r="Q4902" s="2">
        <v>223.19</v>
      </c>
      <c r="R4902" s="2">
        <v>107.53</v>
      </c>
      <c r="S4902" s="2">
        <v>297.58999999999997</v>
      </c>
      <c r="T4902" s="2">
        <v>207.56</v>
      </c>
      <c r="U4902" s="2" t="s">
        <v>60</v>
      </c>
      <c r="V4902" s="2" t="s">
        <v>60</v>
      </c>
      <c r="W4902" s="2" t="s">
        <v>60</v>
      </c>
      <c r="X4902" s="2" t="s">
        <v>60</v>
      </c>
      <c r="Y4902" s="2" t="s">
        <v>60</v>
      </c>
      <c r="Z4902" s="2" t="s">
        <v>60</v>
      </c>
    </row>
    <row r="4903" spans="1:26" x14ac:dyDescent="0.3">
      <c r="A4903" s="3" t="s">
        <v>815</v>
      </c>
      <c r="B4903" s="3" t="s">
        <v>816</v>
      </c>
      <c r="C4903" s="3">
        <v>799</v>
      </c>
      <c r="D4903" s="3" t="s">
        <v>26</v>
      </c>
      <c r="E4903" s="3" t="s">
        <v>658</v>
      </c>
      <c r="F4903" s="3" t="s">
        <v>78</v>
      </c>
      <c r="G4903" s="3" t="s">
        <v>659</v>
      </c>
      <c r="H4903" s="3" t="s">
        <v>60</v>
      </c>
      <c r="I4903" s="3">
        <v>1000</v>
      </c>
      <c r="J4903" s="3">
        <v>6700</v>
      </c>
      <c r="K4903" s="3">
        <v>583</v>
      </c>
      <c r="L4903" s="3">
        <v>629.80999999999995</v>
      </c>
      <c r="M4903" s="3">
        <v>627.36</v>
      </c>
      <c r="N4903" s="3">
        <v>108.03</v>
      </c>
      <c r="O4903" s="3">
        <v>100.39</v>
      </c>
      <c r="P4903" s="3">
        <v>4485</v>
      </c>
      <c r="Q4903" s="3">
        <v>4650.8100000000004</v>
      </c>
      <c r="R4903" s="3">
        <v>4642.4399999999996</v>
      </c>
      <c r="S4903" s="3">
        <v>103.7</v>
      </c>
      <c r="T4903" s="3">
        <v>100.18</v>
      </c>
      <c r="U4903" s="3">
        <v>80.97</v>
      </c>
      <c r="V4903" s="3">
        <v>87.47</v>
      </c>
      <c r="W4903" s="3">
        <v>87.13</v>
      </c>
      <c r="X4903" s="3">
        <v>76.59</v>
      </c>
      <c r="Y4903" s="3">
        <v>79.42</v>
      </c>
      <c r="Z4903" s="3">
        <v>79.28</v>
      </c>
    </row>
    <row r="4904" spans="1:26" x14ac:dyDescent="0.3">
      <c r="A4904" s="2" t="s">
        <v>815</v>
      </c>
      <c r="B4904" s="2" t="s">
        <v>816</v>
      </c>
      <c r="C4904" s="2">
        <v>800</v>
      </c>
      <c r="D4904" s="2" t="s">
        <v>26</v>
      </c>
      <c r="E4904" s="2" t="s">
        <v>658</v>
      </c>
      <c r="F4904" s="2" t="s">
        <v>78</v>
      </c>
      <c r="G4904" s="2" t="s">
        <v>660</v>
      </c>
      <c r="H4904" s="2" t="s">
        <v>74</v>
      </c>
      <c r="I4904" s="2">
        <v>1000</v>
      </c>
      <c r="J4904" s="2">
        <v>6700</v>
      </c>
      <c r="K4904" s="2">
        <v>583</v>
      </c>
      <c r="L4904" s="2">
        <v>629.80999999999995</v>
      </c>
      <c r="M4904" s="2">
        <v>627.36</v>
      </c>
      <c r="N4904" s="2">
        <v>108.03</v>
      </c>
      <c r="O4904" s="2">
        <v>100.39</v>
      </c>
      <c r="P4904" s="2">
        <v>4485</v>
      </c>
      <c r="Q4904" s="2">
        <v>4650.8100000000004</v>
      </c>
      <c r="R4904" s="2">
        <v>4642.4399999999996</v>
      </c>
      <c r="S4904" s="2">
        <v>103.7</v>
      </c>
      <c r="T4904" s="2">
        <v>100.18</v>
      </c>
      <c r="U4904" s="2">
        <v>80.97</v>
      </c>
      <c r="V4904" s="2">
        <v>87.47</v>
      </c>
      <c r="W4904" s="2">
        <v>87.13</v>
      </c>
      <c r="X4904" s="2">
        <v>76.59</v>
      </c>
      <c r="Y4904" s="2">
        <v>79.42</v>
      </c>
      <c r="Z4904" s="2">
        <v>79.28</v>
      </c>
    </row>
    <row r="4905" spans="1:26" x14ac:dyDescent="0.3">
      <c r="A4905" s="3" t="s">
        <v>815</v>
      </c>
      <c r="B4905" s="3" t="s">
        <v>816</v>
      </c>
      <c r="C4905" s="3">
        <v>801</v>
      </c>
      <c r="D4905" s="3" t="s">
        <v>26</v>
      </c>
      <c r="E4905" s="3" t="s">
        <v>658</v>
      </c>
      <c r="F4905" s="3" t="s">
        <v>78</v>
      </c>
      <c r="G4905" s="3" t="s">
        <v>661</v>
      </c>
      <c r="H4905" s="3" t="s">
        <v>60</v>
      </c>
      <c r="I4905" s="3">
        <v>390</v>
      </c>
      <c r="J4905" s="3">
        <v>3000</v>
      </c>
      <c r="K4905" s="3">
        <v>262</v>
      </c>
      <c r="L4905" s="3">
        <v>246.31</v>
      </c>
      <c r="M4905" s="3">
        <v>273.43</v>
      </c>
      <c r="N4905" s="3">
        <v>94.01</v>
      </c>
      <c r="O4905" s="3">
        <v>90.08</v>
      </c>
      <c r="P4905" s="3">
        <v>1934</v>
      </c>
      <c r="Q4905" s="3">
        <v>2028.59</v>
      </c>
      <c r="R4905" s="3">
        <v>1918.18</v>
      </c>
      <c r="S4905" s="3">
        <v>104.89</v>
      </c>
      <c r="T4905" s="3">
        <v>105.76</v>
      </c>
      <c r="U4905" s="3">
        <v>93.3</v>
      </c>
      <c r="V4905" s="3">
        <v>87.72</v>
      </c>
      <c r="W4905" s="3">
        <v>97.38</v>
      </c>
      <c r="X4905" s="3">
        <v>84.68</v>
      </c>
      <c r="Y4905" s="3">
        <v>88.82</v>
      </c>
      <c r="Z4905" s="3">
        <v>83.99</v>
      </c>
    </row>
    <row r="4906" spans="1:26" x14ac:dyDescent="0.3">
      <c r="A4906" s="2" t="s">
        <v>815</v>
      </c>
      <c r="B4906" s="2" t="s">
        <v>816</v>
      </c>
      <c r="C4906" s="2">
        <v>802</v>
      </c>
      <c r="D4906" s="2" t="s">
        <v>26</v>
      </c>
      <c r="E4906" s="2" t="s">
        <v>658</v>
      </c>
      <c r="F4906" s="2" t="s">
        <v>78</v>
      </c>
      <c r="G4906" s="2" t="s">
        <v>662</v>
      </c>
      <c r="H4906" s="2" t="s">
        <v>74</v>
      </c>
      <c r="I4906" s="2">
        <v>390</v>
      </c>
      <c r="J4906" s="2">
        <v>3000</v>
      </c>
      <c r="K4906" s="2">
        <v>262</v>
      </c>
      <c r="L4906" s="2">
        <v>246.31</v>
      </c>
      <c r="M4906" s="2">
        <v>273.43</v>
      </c>
      <c r="N4906" s="2">
        <v>94.01</v>
      </c>
      <c r="O4906" s="2">
        <v>90.08</v>
      </c>
      <c r="P4906" s="2">
        <v>1934</v>
      </c>
      <c r="Q4906" s="2">
        <v>2028.59</v>
      </c>
      <c r="R4906" s="2">
        <v>1918.18</v>
      </c>
      <c r="S4906" s="2">
        <v>104.89</v>
      </c>
      <c r="T4906" s="2">
        <v>105.76</v>
      </c>
      <c r="U4906" s="2">
        <v>93.3</v>
      </c>
      <c r="V4906" s="2">
        <v>87.72</v>
      </c>
      <c r="W4906" s="2">
        <v>97.38</v>
      </c>
      <c r="X4906" s="2">
        <v>84.68</v>
      </c>
      <c r="Y4906" s="2">
        <v>88.82</v>
      </c>
      <c r="Z4906" s="2">
        <v>83.99</v>
      </c>
    </row>
    <row r="4907" spans="1:26" x14ac:dyDescent="0.3">
      <c r="A4907" s="3" t="s">
        <v>815</v>
      </c>
      <c r="B4907" s="3" t="s">
        <v>816</v>
      </c>
      <c r="C4907" s="3">
        <v>803</v>
      </c>
      <c r="D4907" s="3" t="s">
        <v>26</v>
      </c>
      <c r="E4907" s="3" t="s">
        <v>658</v>
      </c>
      <c r="F4907" s="3" t="s">
        <v>78</v>
      </c>
      <c r="G4907" s="3" t="s">
        <v>663</v>
      </c>
      <c r="H4907" s="3" t="s">
        <v>60</v>
      </c>
      <c r="I4907" s="3">
        <v>1980</v>
      </c>
      <c r="J4907" s="3">
        <v>14200</v>
      </c>
      <c r="K4907" s="3">
        <v>1212</v>
      </c>
      <c r="L4907" s="3">
        <v>1284.96</v>
      </c>
      <c r="M4907" s="3">
        <v>961.65</v>
      </c>
      <c r="N4907" s="3">
        <v>106.02</v>
      </c>
      <c r="O4907" s="3">
        <v>133.62</v>
      </c>
      <c r="P4907" s="3">
        <v>9007</v>
      </c>
      <c r="Q4907" s="3">
        <v>10338.01</v>
      </c>
      <c r="R4907" s="3">
        <v>8390.7800000000007</v>
      </c>
      <c r="S4907" s="3">
        <v>114.78</v>
      </c>
      <c r="T4907" s="3">
        <v>123.21</v>
      </c>
      <c r="U4907" s="3">
        <v>85.02</v>
      </c>
      <c r="V4907" s="3">
        <v>90.13</v>
      </c>
      <c r="W4907" s="3">
        <v>67.459999999999994</v>
      </c>
      <c r="X4907" s="3">
        <v>77.680000000000007</v>
      </c>
      <c r="Y4907" s="3">
        <v>89.16</v>
      </c>
      <c r="Z4907" s="3">
        <v>78.319999999999993</v>
      </c>
    </row>
    <row r="4908" spans="1:26" x14ac:dyDescent="0.3">
      <c r="A4908" s="2" t="s">
        <v>815</v>
      </c>
      <c r="B4908" s="2" t="s">
        <v>816</v>
      </c>
      <c r="C4908" s="2">
        <v>804</v>
      </c>
      <c r="D4908" s="2" t="s">
        <v>26</v>
      </c>
      <c r="E4908" s="2" t="s">
        <v>658</v>
      </c>
      <c r="F4908" s="2" t="s">
        <v>78</v>
      </c>
      <c r="G4908" s="2" t="s">
        <v>664</v>
      </c>
      <c r="H4908" s="2" t="s">
        <v>74</v>
      </c>
      <c r="I4908" s="2">
        <v>1980</v>
      </c>
      <c r="J4908" s="2">
        <v>14200</v>
      </c>
      <c r="K4908" s="2">
        <v>1212</v>
      </c>
      <c r="L4908" s="2">
        <v>1284.96</v>
      </c>
      <c r="M4908" s="2">
        <v>961.65</v>
      </c>
      <c r="N4908" s="2">
        <v>106.02</v>
      </c>
      <c r="O4908" s="2">
        <v>133.62</v>
      </c>
      <c r="P4908" s="2">
        <v>9007</v>
      </c>
      <c r="Q4908" s="2">
        <v>10338.01</v>
      </c>
      <c r="R4908" s="2">
        <v>8390.7800000000007</v>
      </c>
      <c r="S4908" s="2">
        <v>114.78</v>
      </c>
      <c r="T4908" s="2">
        <v>123.21</v>
      </c>
      <c r="U4908" s="2">
        <v>85.02</v>
      </c>
      <c r="V4908" s="2">
        <v>90.13</v>
      </c>
      <c r="W4908" s="2">
        <v>67.459999999999994</v>
      </c>
      <c r="X4908" s="2">
        <v>77.680000000000007</v>
      </c>
      <c r="Y4908" s="2">
        <v>89.16</v>
      </c>
      <c r="Z4908" s="2">
        <v>78.319999999999993</v>
      </c>
    </row>
    <row r="4909" spans="1:26" x14ac:dyDescent="0.3">
      <c r="A4909" s="3" t="s">
        <v>815</v>
      </c>
      <c r="B4909" s="3" t="s">
        <v>816</v>
      </c>
      <c r="C4909" s="3">
        <v>805</v>
      </c>
      <c r="D4909" s="3" t="s">
        <v>26</v>
      </c>
      <c r="E4909" s="3" t="s">
        <v>658</v>
      </c>
      <c r="F4909" s="3" t="s">
        <v>78</v>
      </c>
      <c r="G4909" s="3" t="s">
        <v>665</v>
      </c>
      <c r="H4909" s="3" t="s">
        <v>60</v>
      </c>
      <c r="I4909" s="3">
        <v>710</v>
      </c>
      <c r="J4909" s="3">
        <v>3300</v>
      </c>
      <c r="K4909" s="3">
        <v>282</v>
      </c>
      <c r="L4909" s="3">
        <v>260.58999999999997</v>
      </c>
      <c r="M4909" s="3">
        <v>321.48</v>
      </c>
      <c r="N4909" s="3">
        <v>92.41</v>
      </c>
      <c r="O4909" s="3">
        <v>81.06</v>
      </c>
      <c r="P4909" s="3">
        <v>2280</v>
      </c>
      <c r="Q4909" s="3">
        <v>2080.91</v>
      </c>
      <c r="R4909" s="3">
        <v>2327.5</v>
      </c>
      <c r="S4909" s="3">
        <v>91.27</v>
      </c>
      <c r="T4909" s="3">
        <v>89.41</v>
      </c>
      <c r="U4909" s="3">
        <v>55.16</v>
      </c>
      <c r="V4909" s="3">
        <v>50.98</v>
      </c>
      <c r="W4909" s="3">
        <v>62.89</v>
      </c>
      <c r="X4909" s="3">
        <v>54.84</v>
      </c>
      <c r="Y4909" s="3">
        <v>50.05</v>
      </c>
      <c r="Z4909" s="3">
        <v>55.98</v>
      </c>
    </row>
    <row r="4910" spans="1:26" x14ac:dyDescent="0.3">
      <c r="A4910" s="2" t="s">
        <v>815</v>
      </c>
      <c r="B4910" s="2" t="s">
        <v>816</v>
      </c>
      <c r="C4910" s="2">
        <v>806</v>
      </c>
      <c r="D4910" s="2" t="s">
        <v>26</v>
      </c>
      <c r="E4910" s="2" t="s">
        <v>658</v>
      </c>
      <c r="F4910" s="2" t="s">
        <v>78</v>
      </c>
      <c r="G4910" s="2" t="s">
        <v>666</v>
      </c>
      <c r="H4910" s="2" t="s">
        <v>60</v>
      </c>
      <c r="I4910" s="2">
        <v>2640</v>
      </c>
      <c r="J4910" s="2">
        <v>17860</v>
      </c>
      <c r="K4910" s="2">
        <v>1233</v>
      </c>
      <c r="L4910" s="2">
        <v>1010.42</v>
      </c>
      <c r="M4910" s="2">
        <v>978.69</v>
      </c>
      <c r="N4910" s="2">
        <v>81.95</v>
      </c>
      <c r="O4910" s="2">
        <v>103.24</v>
      </c>
      <c r="P4910" s="2">
        <v>12284</v>
      </c>
      <c r="Q4910" s="2">
        <v>9400.0499999999993</v>
      </c>
      <c r="R4910" s="2">
        <v>8652.81</v>
      </c>
      <c r="S4910" s="2">
        <v>76.52</v>
      </c>
      <c r="T4910" s="2">
        <v>108.64</v>
      </c>
      <c r="U4910" s="2">
        <v>64.87</v>
      </c>
      <c r="V4910" s="2">
        <v>53.16</v>
      </c>
      <c r="W4910" s="2">
        <v>68.650000000000006</v>
      </c>
      <c r="X4910" s="2">
        <v>79.459999999999994</v>
      </c>
      <c r="Y4910" s="2">
        <v>67.06</v>
      </c>
      <c r="Z4910" s="2">
        <v>74.63</v>
      </c>
    </row>
    <row r="4911" spans="1:26" x14ac:dyDescent="0.3">
      <c r="A4911" s="3" t="s">
        <v>815</v>
      </c>
      <c r="B4911" s="3" t="s">
        <v>816</v>
      </c>
      <c r="C4911" s="3">
        <v>807</v>
      </c>
      <c r="D4911" s="3" t="s">
        <v>26</v>
      </c>
      <c r="E4911" s="3" t="s">
        <v>658</v>
      </c>
      <c r="F4911" s="3" t="s">
        <v>78</v>
      </c>
      <c r="G4911" s="3" t="s">
        <v>667</v>
      </c>
      <c r="H4911" s="3" t="s">
        <v>60</v>
      </c>
      <c r="I4911" s="3">
        <v>2340</v>
      </c>
      <c r="J4911" s="3">
        <v>17850</v>
      </c>
      <c r="K4911" s="3">
        <v>1590</v>
      </c>
      <c r="L4911" s="3">
        <v>1200.3599999999999</v>
      </c>
      <c r="M4911" s="3">
        <v>1376.91</v>
      </c>
      <c r="N4911" s="3">
        <v>75.489999999999995</v>
      </c>
      <c r="O4911" s="3">
        <v>87.18</v>
      </c>
      <c r="P4911" s="3">
        <v>12748</v>
      </c>
      <c r="Q4911" s="3">
        <v>10625.62</v>
      </c>
      <c r="R4911" s="3">
        <v>10614.25</v>
      </c>
      <c r="S4911" s="3">
        <v>83.35</v>
      </c>
      <c r="T4911" s="3">
        <v>100.11</v>
      </c>
      <c r="U4911" s="3">
        <v>94.37</v>
      </c>
      <c r="V4911" s="3">
        <v>71.25</v>
      </c>
      <c r="W4911" s="3">
        <v>81.73</v>
      </c>
      <c r="X4911" s="3">
        <v>93.03</v>
      </c>
      <c r="Y4911" s="3">
        <v>77.540000000000006</v>
      </c>
      <c r="Z4911" s="3">
        <v>77.459999999999994</v>
      </c>
    </row>
    <row r="4912" spans="1:26" x14ac:dyDescent="0.3">
      <c r="A4912" s="2" t="s">
        <v>815</v>
      </c>
      <c r="B4912" s="2" t="s">
        <v>816</v>
      </c>
      <c r="C4912" s="2">
        <v>808</v>
      </c>
      <c r="D4912" s="2" t="s">
        <v>26</v>
      </c>
      <c r="E4912" s="2" t="s">
        <v>658</v>
      </c>
      <c r="F4912" s="2" t="s">
        <v>78</v>
      </c>
      <c r="G4912" s="2" t="s">
        <v>83</v>
      </c>
      <c r="H4912" s="2" t="s">
        <v>74</v>
      </c>
      <c r="I4912" s="2">
        <v>5690</v>
      </c>
      <c r="J4912" s="2">
        <v>39010</v>
      </c>
      <c r="K4912" s="2">
        <v>3105</v>
      </c>
      <c r="L4912" s="2">
        <v>2471.37</v>
      </c>
      <c r="M4912" s="2">
        <v>2677.08</v>
      </c>
      <c r="N4912" s="2">
        <v>79.59</v>
      </c>
      <c r="O4912" s="2">
        <v>92.32</v>
      </c>
      <c r="P4912" s="2">
        <v>27312</v>
      </c>
      <c r="Q4912" s="2">
        <v>22106.58</v>
      </c>
      <c r="R4912" s="2">
        <v>21594.560000000001</v>
      </c>
      <c r="S4912" s="2">
        <v>80.94</v>
      </c>
      <c r="T4912" s="2">
        <v>102.37</v>
      </c>
      <c r="U4912" s="2">
        <v>75.790000000000006</v>
      </c>
      <c r="V4912" s="2">
        <v>60.32</v>
      </c>
      <c r="W4912" s="2">
        <v>73.92</v>
      </c>
      <c r="X4912" s="2">
        <v>81.97</v>
      </c>
      <c r="Y4912" s="2">
        <v>69.34</v>
      </c>
      <c r="Z4912" s="2">
        <v>73.31</v>
      </c>
    </row>
    <row r="4913" spans="1:26" x14ac:dyDescent="0.3">
      <c r="A4913" s="3" t="s">
        <v>815</v>
      </c>
      <c r="B4913" s="3" t="s">
        <v>816</v>
      </c>
      <c r="C4913" s="3">
        <v>809</v>
      </c>
      <c r="D4913" s="3" t="s">
        <v>26</v>
      </c>
      <c r="E4913" s="3" t="s">
        <v>658</v>
      </c>
      <c r="F4913" s="3" t="s">
        <v>78</v>
      </c>
      <c r="G4913" s="3" t="s">
        <v>668</v>
      </c>
      <c r="H4913" s="3" t="s">
        <v>60</v>
      </c>
      <c r="I4913" s="3">
        <v>0</v>
      </c>
      <c r="J4913" s="3">
        <v>2000</v>
      </c>
      <c r="K4913" s="3">
        <v>170</v>
      </c>
      <c r="L4913" s="3">
        <v>0</v>
      </c>
      <c r="M4913" s="3">
        <v>0</v>
      </c>
      <c r="N4913" s="3">
        <v>0</v>
      </c>
      <c r="O4913" s="3">
        <v>0</v>
      </c>
      <c r="P4913" s="3">
        <v>820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</row>
    <row r="4914" spans="1:26" x14ac:dyDescent="0.3">
      <c r="A4914" s="2" t="s">
        <v>815</v>
      </c>
      <c r="B4914" s="2" t="s">
        <v>816</v>
      </c>
      <c r="C4914" s="2">
        <v>810</v>
      </c>
      <c r="D4914" s="2" t="s">
        <v>26</v>
      </c>
      <c r="E4914" s="2" t="s">
        <v>658</v>
      </c>
      <c r="F4914" s="2" t="s">
        <v>78</v>
      </c>
      <c r="G4914" s="2" t="s">
        <v>132</v>
      </c>
      <c r="H4914" s="2" t="s">
        <v>74</v>
      </c>
      <c r="I4914" s="2">
        <v>0</v>
      </c>
      <c r="J4914" s="2">
        <v>2000</v>
      </c>
      <c r="K4914" s="2">
        <v>170</v>
      </c>
      <c r="L4914" s="2">
        <v>0</v>
      </c>
      <c r="M4914" s="2">
        <v>0</v>
      </c>
      <c r="N4914" s="2">
        <v>0</v>
      </c>
      <c r="O4914" s="2">
        <v>0</v>
      </c>
      <c r="P4914" s="2">
        <v>820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 s="2">
        <v>0</v>
      </c>
    </row>
    <row r="4915" spans="1:26" x14ac:dyDescent="0.3">
      <c r="A4915" s="3" t="s">
        <v>815</v>
      </c>
      <c r="B4915" s="3" t="s">
        <v>816</v>
      </c>
      <c r="C4915" s="3">
        <v>811</v>
      </c>
      <c r="D4915" s="3" t="s">
        <v>26</v>
      </c>
      <c r="E4915" s="3" t="s">
        <v>658</v>
      </c>
      <c r="F4915" s="3" t="s">
        <v>78</v>
      </c>
      <c r="G4915" s="3" t="s">
        <v>84</v>
      </c>
      <c r="H4915" s="3" t="s">
        <v>75</v>
      </c>
      <c r="I4915" s="3">
        <v>9060</v>
      </c>
      <c r="J4915" s="3">
        <v>64910</v>
      </c>
      <c r="K4915" s="3">
        <v>5332</v>
      </c>
      <c r="L4915" s="3">
        <v>4632.45</v>
      </c>
      <c r="M4915" s="3">
        <v>4539.5200000000004</v>
      </c>
      <c r="N4915" s="3">
        <v>86.88</v>
      </c>
      <c r="O4915" s="3">
        <v>102.05</v>
      </c>
      <c r="P4915" s="3">
        <v>43558</v>
      </c>
      <c r="Q4915" s="3">
        <v>39123.99</v>
      </c>
      <c r="R4915" s="3">
        <v>36545.96</v>
      </c>
      <c r="S4915" s="3">
        <v>89.82</v>
      </c>
      <c r="T4915" s="3">
        <v>107.05</v>
      </c>
      <c r="U4915" s="3">
        <v>79.13</v>
      </c>
      <c r="V4915" s="3">
        <v>71.010000000000005</v>
      </c>
      <c r="W4915" s="3">
        <v>75.06</v>
      </c>
      <c r="X4915" s="3">
        <v>80.55</v>
      </c>
      <c r="Y4915" s="3">
        <v>75.8</v>
      </c>
      <c r="Z4915" s="3">
        <v>75.650000000000006</v>
      </c>
    </row>
    <row r="4916" spans="1:26" x14ac:dyDescent="0.3">
      <c r="A4916" s="2" t="s">
        <v>815</v>
      </c>
      <c r="B4916" s="2" t="s">
        <v>816</v>
      </c>
      <c r="C4916" s="2">
        <v>812</v>
      </c>
      <c r="D4916" s="2" t="s">
        <v>26</v>
      </c>
      <c r="E4916" s="2" t="s">
        <v>658</v>
      </c>
      <c r="F4916" s="2" t="s">
        <v>78</v>
      </c>
      <c r="G4916" s="2" t="s">
        <v>68</v>
      </c>
      <c r="H4916" s="2" t="s">
        <v>75</v>
      </c>
      <c r="I4916" s="2">
        <v>9060</v>
      </c>
      <c r="J4916" s="2">
        <v>64910</v>
      </c>
      <c r="K4916" s="2">
        <v>5332</v>
      </c>
      <c r="L4916" s="2">
        <v>4632.45</v>
      </c>
      <c r="M4916" s="2">
        <v>4539.5200000000004</v>
      </c>
      <c r="N4916" s="2">
        <v>86.88</v>
      </c>
      <c r="O4916" s="2">
        <v>102.05</v>
      </c>
      <c r="P4916" s="2">
        <v>43558</v>
      </c>
      <c r="Q4916" s="2">
        <v>39123.99</v>
      </c>
      <c r="R4916" s="2">
        <v>36545.96</v>
      </c>
      <c r="S4916" s="2">
        <v>89.82</v>
      </c>
      <c r="T4916" s="2">
        <v>107.05</v>
      </c>
      <c r="U4916" s="2">
        <v>79.13</v>
      </c>
      <c r="V4916" s="2">
        <v>71.010000000000005</v>
      </c>
      <c r="W4916" s="2">
        <v>75.06</v>
      </c>
      <c r="X4916" s="2">
        <v>80.55</v>
      </c>
      <c r="Y4916" s="2">
        <v>75.8</v>
      </c>
      <c r="Z4916" s="2">
        <v>75.650000000000006</v>
      </c>
    </row>
    <row r="4917" spans="1:26" x14ac:dyDescent="0.3">
      <c r="A4917" s="3" t="s">
        <v>815</v>
      </c>
      <c r="B4917" s="3" t="s">
        <v>816</v>
      </c>
      <c r="C4917" s="3">
        <v>813</v>
      </c>
      <c r="D4917" s="3" t="s">
        <v>26</v>
      </c>
      <c r="E4917" s="3" t="s">
        <v>658</v>
      </c>
      <c r="F4917" s="3" t="s">
        <v>78</v>
      </c>
      <c r="G4917" s="3" t="s">
        <v>68</v>
      </c>
      <c r="H4917" s="3" t="s">
        <v>16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 t="s">
        <v>60</v>
      </c>
      <c r="V4917" s="3" t="s">
        <v>60</v>
      </c>
      <c r="W4917" s="3" t="s">
        <v>60</v>
      </c>
      <c r="X4917" s="3" t="s">
        <v>60</v>
      </c>
      <c r="Y4917" s="3" t="s">
        <v>60</v>
      </c>
      <c r="Z4917" s="3" t="s">
        <v>60</v>
      </c>
    </row>
    <row r="4918" spans="1:26" x14ac:dyDescent="0.3">
      <c r="A4918" s="2" t="s">
        <v>815</v>
      </c>
      <c r="B4918" s="2" t="s">
        <v>816</v>
      </c>
      <c r="C4918" s="2">
        <v>814</v>
      </c>
      <c r="D4918" s="2" t="s">
        <v>26</v>
      </c>
      <c r="E4918" s="2" t="s">
        <v>658</v>
      </c>
      <c r="F4918" s="2" t="s">
        <v>78</v>
      </c>
      <c r="G4918" s="2" t="s">
        <v>68</v>
      </c>
      <c r="H4918" s="2" t="s">
        <v>658</v>
      </c>
      <c r="I4918" s="2">
        <v>9060</v>
      </c>
      <c r="J4918" s="2">
        <v>64910</v>
      </c>
      <c r="K4918" s="2">
        <v>5332</v>
      </c>
      <c r="L4918" s="2">
        <v>4632.45</v>
      </c>
      <c r="M4918" s="2">
        <v>4539.5200000000004</v>
      </c>
      <c r="N4918" s="2">
        <v>86.88</v>
      </c>
      <c r="O4918" s="2">
        <v>102.05</v>
      </c>
      <c r="P4918" s="2">
        <v>43558</v>
      </c>
      <c r="Q4918" s="2">
        <v>39123.99</v>
      </c>
      <c r="R4918" s="2">
        <v>36545.96</v>
      </c>
      <c r="S4918" s="2">
        <v>89.82</v>
      </c>
      <c r="T4918" s="2">
        <v>107.05</v>
      </c>
      <c r="U4918" s="2" t="s">
        <v>60</v>
      </c>
      <c r="V4918" s="2" t="s">
        <v>60</v>
      </c>
      <c r="W4918" s="2" t="s">
        <v>60</v>
      </c>
      <c r="X4918" s="2" t="s">
        <v>60</v>
      </c>
      <c r="Y4918" s="2" t="s">
        <v>60</v>
      </c>
      <c r="Z4918" s="2" t="s">
        <v>60</v>
      </c>
    </row>
    <row r="4919" spans="1:26" x14ac:dyDescent="0.3">
      <c r="A4919" s="3" t="s">
        <v>815</v>
      </c>
      <c r="B4919" s="3" t="s">
        <v>816</v>
      </c>
      <c r="C4919" s="3">
        <v>815</v>
      </c>
      <c r="D4919" s="3" t="s">
        <v>26</v>
      </c>
      <c r="E4919" s="3" t="s">
        <v>669</v>
      </c>
      <c r="F4919" s="3" t="s">
        <v>58</v>
      </c>
      <c r="G4919" s="3" t="s">
        <v>670</v>
      </c>
      <c r="H4919" s="3" t="s">
        <v>60</v>
      </c>
      <c r="I4919" s="3">
        <v>420</v>
      </c>
      <c r="J4919" s="3">
        <v>2300</v>
      </c>
      <c r="K4919" s="3">
        <v>201</v>
      </c>
      <c r="L4919" s="3">
        <v>231.25</v>
      </c>
      <c r="M4919" s="3">
        <v>226.92</v>
      </c>
      <c r="N4919" s="3">
        <v>115.05</v>
      </c>
      <c r="O4919" s="3">
        <v>101.91</v>
      </c>
      <c r="P4919" s="3">
        <v>1498</v>
      </c>
      <c r="Q4919" s="3">
        <v>1463.12</v>
      </c>
      <c r="R4919" s="3">
        <v>1750.02</v>
      </c>
      <c r="S4919" s="3">
        <v>97.67</v>
      </c>
      <c r="T4919" s="3">
        <v>83.61</v>
      </c>
      <c r="U4919" s="3">
        <v>66.47</v>
      </c>
      <c r="V4919" s="3">
        <v>76.47</v>
      </c>
      <c r="W4919" s="3">
        <v>75.040000000000006</v>
      </c>
      <c r="X4919" s="3">
        <v>60.91</v>
      </c>
      <c r="Y4919" s="3">
        <v>59.49</v>
      </c>
      <c r="Z4919" s="3">
        <v>71.150000000000006</v>
      </c>
    </row>
    <row r="4920" spans="1:26" x14ac:dyDescent="0.3">
      <c r="A4920" s="2" t="s">
        <v>815</v>
      </c>
      <c r="B4920" s="2" t="s">
        <v>816</v>
      </c>
      <c r="C4920" s="2">
        <v>816</v>
      </c>
      <c r="D4920" s="2" t="s">
        <v>26</v>
      </c>
      <c r="E4920" s="2" t="s">
        <v>669</v>
      </c>
      <c r="F4920" s="2" t="s">
        <v>58</v>
      </c>
      <c r="G4920" s="2" t="s">
        <v>671</v>
      </c>
      <c r="H4920" s="2" t="s">
        <v>74</v>
      </c>
      <c r="I4920" s="2">
        <v>420</v>
      </c>
      <c r="J4920" s="2">
        <v>2300</v>
      </c>
      <c r="K4920" s="2">
        <v>201</v>
      </c>
      <c r="L4920" s="2">
        <v>231.25</v>
      </c>
      <c r="M4920" s="2">
        <v>226.92</v>
      </c>
      <c r="N4920" s="2">
        <v>115.05</v>
      </c>
      <c r="O4920" s="2">
        <v>101.91</v>
      </c>
      <c r="P4920" s="2">
        <v>1498</v>
      </c>
      <c r="Q4920" s="2">
        <v>1463.12</v>
      </c>
      <c r="R4920" s="2">
        <v>1750.02</v>
      </c>
      <c r="S4920" s="2">
        <v>97.67</v>
      </c>
      <c r="T4920" s="2">
        <v>83.61</v>
      </c>
      <c r="U4920" s="2">
        <v>66.47</v>
      </c>
      <c r="V4920" s="2">
        <v>76.47</v>
      </c>
      <c r="W4920" s="2">
        <v>75.040000000000006</v>
      </c>
      <c r="X4920" s="2">
        <v>60.91</v>
      </c>
      <c r="Y4920" s="2">
        <v>59.49</v>
      </c>
      <c r="Z4920" s="2">
        <v>71.150000000000006</v>
      </c>
    </row>
    <row r="4921" spans="1:26" x14ac:dyDescent="0.3">
      <c r="A4921" s="3" t="s">
        <v>815</v>
      </c>
      <c r="B4921" s="3" t="s">
        <v>816</v>
      </c>
      <c r="C4921" s="3">
        <v>817</v>
      </c>
      <c r="D4921" s="3" t="s">
        <v>26</v>
      </c>
      <c r="E4921" s="3" t="s">
        <v>669</v>
      </c>
      <c r="F4921" s="3" t="s">
        <v>58</v>
      </c>
      <c r="G4921" s="3" t="s">
        <v>58</v>
      </c>
      <c r="H4921" s="3" t="s">
        <v>75</v>
      </c>
      <c r="I4921" s="3">
        <v>420</v>
      </c>
      <c r="J4921" s="3">
        <v>2300</v>
      </c>
      <c r="K4921" s="3">
        <v>201</v>
      </c>
      <c r="L4921" s="3">
        <v>231.25</v>
      </c>
      <c r="M4921" s="3">
        <v>226.92</v>
      </c>
      <c r="N4921" s="3">
        <v>115.05</v>
      </c>
      <c r="O4921" s="3">
        <v>101.91</v>
      </c>
      <c r="P4921" s="3">
        <v>1498</v>
      </c>
      <c r="Q4921" s="3">
        <v>1463.12</v>
      </c>
      <c r="R4921" s="3">
        <v>1750.02</v>
      </c>
      <c r="S4921" s="3">
        <v>97.67</v>
      </c>
      <c r="T4921" s="3">
        <v>83.61</v>
      </c>
      <c r="U4921" s="3">
        <v>66.47</v>
      </c>
      <c r="V4921" s="3">
        <v>76.47</v>
      </c>
      <c r="W4921" s="3">
        <v>75.040000000000006</v>
      </c>
      <c r="X4921" s="3">
        <v>60.91</v>
      </c>
      <c r="Y4921" s="3">
        <v>59.49</v>
      </c>
      <c r="Z4921" s="3">
        <v>71.150000000000006</v>
      </c>
    </row>
    <row r="4922" spans="1:26" x14ac:dyDescent="0.3">
      <c r="A4922" s="2" t="s">
        <v>815</v>
      </c>
      <c r="B4922" s="2" t="s">
        <v>816</v>
      </c>
      <c r="C4922" s="2">
        <v>818</v>
      </c>
      <c r="D4922" s="2" t="s">
        <v>26</v>
      </c>
      <c r="E4922" s="2" t="s">
        <v>669</v>
      </c>
      <c r="F4922" s="2" t="s">
        <v>58</v>
      </c>
      <c r="G4922" s="2" t="s">
        <v>672</v>
      </c>
      <c r="H4922" s="2" t="s">
        <v>60</v>
      </c>
      <c r="I4922" s="2">
        <v>65</v>
      </c>
      <c r="J4922" s="2">
        <v>55</v>
      </c>
      <c r="K4922" s="2">
        <v>4</v>
      </c>
      <c r="L4922" s="2">
        <v>5.78</v>
      </c>
      <c r="M4922" s="2">
        <v>1.58</v>
      </c>
      <c r="N4922" s="2">
        <v>144.5</v>
      </c>
      <c r="O4922" s="2">
        <v>365.82</v>
      </c>
      <c r="P4922" s="2">
        <v>45</v>
      </c>
      <c r="Q4922" s="2">
        <v>38.229999999999997</v>
      </c>
      <c r="R4922" s="2">
        <v>87.03</v>
      </c>
      <c r="S4922" s="2">
        <v>84.96</v>
      </c>
      <c r="T4922" s="2">
        <v>43.93</v>
      </c>
      <c r="U4922" s="2" t="s">
        <v>60</v>
      </c>
      <c r="V4922" s="2" t="s">
        <v>60</v>
      </c>
      <c r="W4922" s="2" t="s">
        <v>60</v>
      </c>
      <c r="X4922" s="2" t="s">
        <v>60</v>
      </c>
      <c r="Y4922" s="2" t="s">
        <v>60</v>
      </c>
      <c r="Z4922" s="2" t="s">
        <v>60</v>
      </c>
    </row>
    <row r="4923" spans="1:26" x14ac:dyDescent="0.3">
      <c r="A4923" s="3" t="s">
        <v>815</v>
      </c>
      <c r="B4923" s="3" t="s">
        <v>816</v>
      </c>
      <c r="C4923" s="3">
        <v>819</v>
      </c>
      <c r="D4923" s="3" t="s">
        <v>26</v>
      </c>
      <c r="E4923" s="3" t="s">
        <v>669</v>
      </c>
      <c r="F4923" s="3" t="s">
        <v>58</v>
      </c>
      <c r="G4923" s="3" t="s">
        <v>673</v>
      </c>
      <c r="H4923" s="3" t="s">
        <v>60</v>
      </c>
      <c r="I4923" s="3">
        <v>65</v>
      </c>
      <c r="J4923" s="3">
        <v>55</v>
      </c>
      <c r="K4923" s="3">
        <v>4</v>
      </c>
      <c r="L4923" s="3">
        <v>5.57</v>
      </c>
      <c r="M4923" s="3">
        <v>1.59</v>
      </c>
      <c r="N4923" s="3">
        <v>139.25</v>
      </c>
      <c r="O4923" s="3">
        <v>350.31</v>
      </c>
      <c r="P4923" s="3">
        <v>45</v>
      </c>
      <c r="Q4923" s="3">
        <v>36.72</v>
      </c>
      <c r="R4923" s="3">
        <v>70.989999999999995</v>
      </c>
      <c r="S4923" s="3">
        <v>81.599999999999994</v>
      </c>
      <c r="T4923" s="3">
        <v>51.73</v>
      </c>
      <c r="U4923" s="3" t="s">
        <v>60</v>
      </c>
      <c r="V4923" s="3" t="s">
        <v>60</v>
      </c>
      <c r="W4923" s="3" t="s">
        <v>60</v>
      </c>
      <c r="X4923" s="3" t="s">
        <v>60</v>
      </c>
      <c r="Y4923" s="3" t="s">
        <v>60</v>
      </c>
      <c r="Z4923" s="3" t="s">
        <v>60</v>
      </c>
    </row>
    <row r="4924" spans="1:26" x14ac:dyDescent="0.3">
      <c r="A4924" s="2" t="s">
        <v>815</v>
      </c>
      <c r="B4924" s="2" t="s">
        <v>816</v>
      </c>
      <c r="C4924" s="2">
        <v>820</v>
      </c>
      <c r="D4924" s="2" t="s">
        <v>26</v>
      </c>
      <c r="E4924" s="2" t="s">
        <v>669</v>
      </c>
      <c r="F4924" s="2" t="s">
        <v>58</v>
      </c>
      <c r="G4924" s="2" t="s">
        <v>674</v>
      </c>
      <c r="H4924" s="2" t="s">
        <v>12</v>
      </c>
      <c r="I4924" s="2">
        <v>130</v>
      </c>
      <c r="J4924" s="2">
        <v>110</v>
      </c>
      <c r="K4924" s="2">
        <v>8</v>
      </c>
      <c r="L4924" s="2">
        <v>11.35</v>
      </c>
      <c r="M4924" s="2">
        <v>3.17</v>
      </c>
      <c r="N4924" s="2">
        <v>141.88</v>
      </c>
      <c r="O4924" s="2">
        <v>358.04</v>
      </c>
      <c r="P4924" s="2">
        <v>90</v>
      </c>
      <c r="Q4924" s="2">
        <v>74.95</v>
      </c>
      <c r="R4924" s="2">
        <v>158.02000000000001</v>
      </c>
      <c r="S4924" s="2">
        <v>83.28</v>
      </c>
      <c r="T4924" s="2">
        <v>47.43</v>
      </c>
      <c r="U4924" s="2" t="s">
        <v>60</v>
      </c>
      <c r="V4924" s="2" t="s">
        <v>60</v>
      </c>
      <c r="W4924" s="2" t="s">
        <v>60</v>
      </c>
      <c r="X4924" s="2" t="s">
        <v>60</v>
      </c>
      <c r="Y4924" s="2" t="s">
        <v>60</v>
      </c>
      <c r="Z4924" s="2" t="s">
        <v>60</v>
      </c>
    </row>
    <row r="4925" spans="1:26" x14ac:dyDescent="0.3">
      <c r="A4925" s="3" t="s">
        <v>815</v>
      </c>
      <c r="B4925" s="3" t="s">
        <v>816</v>
      </c>
      <c r="C4925" s="3">
        <v>821</v>
      </c>
      <c r="D4925" s="3" t="s">
        <v>26</v>
      </c>
      <c r="E4925" s="3" t="s">
        <v>669</v>
      </c>
      <c r="F4925" s="3" t="s">
        <v>58</v>
      </c>
      <c r="G4925" s="3" t="s">
        <v>58</v>
      </c>
      <c r="H4925" s="3" t="s">
        <v>12</v>
      </c>
      <c r="I4925" s="3">
        <v>130</v>
      </c>
      <c r="J4925" s="3">
        <v>110</v>
      </c>
      <c r="K4925" s="3">
        <v>8</v>
      </c>
      <c r="L4925" s="3">
        <v>11.35</v>
      </c>
      <c r="M4925" s="3">
        <v>3.17</v>
      </c>
      <c r="N4925" s="3">
        <v>141.88</v>
      </c>
      <c r="O4925" s="3">
        <v>358.04</v>
      </c>
      <c r="P4925" s="3">
        <v>90</v>
      </c>
      <c r="Q4925" s="3">
        <v>74.95</v>
      </c>
      <c r="R4925" s="3">
        <v>158.02000000000001</v>
      </c>
      <c r="S4925" s="3">
        <v>83.28</v>
      </c>
      <c r="T4925" s="3">
        <v>47.43</v>
      </c>
      <c r="U4925" s="3" t="s">
        <v>60</v>
      </c>
      <c r="V4925" s="3" t="s">
        <v>60</v>
      </c>
      <c r="W4925" s="3" t="s">
        <v>60</v>
      </c>
      <c r="X4925" s="3" t="s">
        <v>60</v>
      </c>
      <c r="Y4925" s="3" t="s">
        <v>60</v>
      </c>
      <c r="Z4925" s="3" t="s">
        <v>60</v>
      </c>
    </row>
    <row r="4926" spans="1:26" x14ac:dyDescent="0.3">
      <c r="A4926" s="2" t="s">
        <v>815</v>
      </c>
      <c r="B4926" s="2" t="s">
        <v>816</v>
      </c>
      <c r="C4926" s="2">
        <v>822</v>
      </c>
      <c r="D4926" s="2" t="s">
        <v>26</v>
      </c>
      <c r="E4926" s="2" t="s">
        <v>669</v>
      </c>
      <c r="F4926" s="2" t="s">
        <v>65</v>
      </c>
      <c r="G4926" s="2" t="s">
        <v>675</v>
      </c>
      <c r="H4926" s="2" t="s">
        <v>60</v>
      </c>
      <c r="I4926" s="2">
        <v>540</v>
      </c>
      <c r="J4926" s="2">
        <v>3700</v>
      </c>
      <c r="K4926" s="2">
        <v>313</v>
      </c>
      <c r="L4926" s="2">
        <v>304.41000000000003</v>
      </c>
      <c r="M4926" s="2">
        <v>152.06</v>
      </c>
      <c r="N4926" s="2">
        <v>97.26</v>
      </c>
      <c r="O4926" s="2">
        <v>200.19</v>
      </c>
      <c r="P4926" s="2">
        <v>2411</v>
      </c>
      <c r="Q4926" s="2">
        <v>2404.52</v>
      </c>
      <c r="R4926" s="2">
        <v>2314.06</v>
      </c>
      <c r="S4926" s="2">
        <v>99.73</v>
      </c>
      <c r="T4926" s="2">
        <v>103.91</v>
      </c>
      <c r="U4926" s="2">
        <v>80.5</v>
      </c>
      <c r="V4926" s="2">
        <v>78.290000000000006</v>
      </c>
      <c r="W4926" s="2">
        <v>39.11</v>
      </c>
      <c r="X4926" s="2">
        <v>76.239999999999995</v>
      </c>
      <c r="Y4926" s="2">
        <v>76.040000000000006</v>
      </c>
      <c r="Z4926" s="2">
        <v>73.180000000000007</v>
      </c>
    </row>
    <row r="4927" spans="1:26" x14ac:dyDescent="0.3">
      <c r="A4927" s="3" t="s">
        <v>815</v>
      </c>
      <c r="B4927" s="3" t="s">
        <v>816</v>
      </c>
      <c r="C4927" s="3">
        <v>823</v>
      </c>
      <c r="D4927" s="3" t="s">
        <v>26</v>
      </c>
      <c r="E4927" s="3" t="s">
        <v>669</v>
      </c>
      <c r="F4927" s="3" t="s">
        <v>65</v>
      </c>
      <c r="G4927" s="3" t="s">
        <v>676</v>
      </c>
      <c r="H4927" s="3" t="s">
        <v>74</v>
      </c>
      <c r="I4927" s="3">
        <v>540</v>
      </c>
      <c r="J4927" s="3">
        <v>3700</v>
      </c>
      <c r="K4927" s="3">
        <v>313</v>
      </c>
      <c r="L4927" s="3">
        <v>304.41000000000003</v>
      </c>
      <c r="M4927" s="3">
        <v>152.06</v>
      </c>
      <c r="N4927" s="3">
        <v>97.26</v>
      </c>
      <c r="O4927" s="3">
        <v>200.19</v>
      </c>
      <c r="P4927" s="3">
        <v>2411</v>
      </c>
      <c r="Q4927" s="3">
        <v>2404.52</v>
      </c>
      <c r="R4927" s="3">
        <v>2314.06</v>
      </c>
      <c r="S4927" s="3">
        <v>99.73</v>
      </c>
      <c r="T4927" s="3">
        <v>103.91</v>
      </c>
      <c r="U4927" s="3">
        <v>80.5</v>
      </c>
      <c r="V4927" s="3">
        <v>78.290000000000006</v>
      </c>
      <c r="W4927" s="3">
        <v>39.11</v>
      </c>
      <c r="X4927" s="3">
        <v>76.239999999999995</v>
      </c>
      <c r="Y4927" s="3">
        <v>76.040000000000006</v>
      </c>
      <c r="Z4927" s="3">
        <v>73.180000000000007</v>
      </c>
    </row>
    <row r="4928" spans="1:26" x14ac:dyDescent="0.3">
      <c r="A4928" s="2" t="s">
        <v>815</v>
      </c>
      <c r="B4928" s="2" t="s">
        <v>816</v>
      </c>
      <c r="C4928" s="2">
        <v>824</v>
      </c>
      <c r="D4928" s="2" t="s">
        <v>26</v>
      </c>
      <c r="E4928" s="2" t="s">
        <v>669</v>
      </c>
      <c r="F4928" s="2" t="s">
        <v>65</v>
      </c>
      <c r="G4928" s="2" t="s">
        <v>677</v>
      </c>
      <c r="H4928" s="2" t="s">
        <v>60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 s="2">
        <v>0</v>
      </c>
    </row>
    <row r="4929" spans="1:26" x14ac:dyDescent="0.3">
      <c r="A4929" s="3" t="s">
        <v>815</v>
      </c>
      <c r="B4929" s="3" t="s">
        <v>816</v>
      </c>
      <c r="C4929" s="3">
        <v>825</v>
      </c>
      <c r="D4929" s="3" t="s">
        <v>26</v>
      </c>
      <c r="E4929" s="3" t="s">
        <v>669</v>
      </c>
      <c r="F4929" s="3" t="s">
        <v>65</v>
      </c>
      <c r="G4929" s="3" t="s">
        <v>678</v>
      </c>
      <c r="H4929" s="3" t="s">
        <v>74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</row>
    <row r="4930" spans="1:26" x14ac:dyDescent="0.3">
      <c r="A4930" s="2" t="s">
        <v>815</v>
      </c>
      <c r="B4930" s="2" t="s">
        <v>816</v>
      </c>
      <c r="C4930" s="2">
        <v>826</v>
      </c>
      <c r="D4930" s="2" t="s">
        <v>26</v>
      </c>
      <c r="E4930" s="2" t="s">
        <v>669</v>
      </c>
      <c r="F4930" s="2" t="s">
        <v>65</v>
      </c>
      <c r="G4930" s="2" t="s">
        <v>679</v>
      </c>
      <c r="H4930" s="2" t="s">
        <v>60</v>
      </c>
      <c r="I4930" s="2">
        <v>1050</v>
      </c>
      <c r="J4930" s="2">
        <v>7400</v>
      </c>
      <c r="K4930" s="2">
        <v>649</v>
      </c>
      <c r="L4930" s="2">
        <v>697.94</v>
      </c>
      <c r="M4930" s="2">
        <v>707.77</v>
      </c>
      <c r="N4930" s="2">
        <v>107.54</v>
      </c>
      <c r="O4930" s="2">
        <v>98.61</v>
      </c>
      <c r="P4930" s="2">
        <v>5180</v>
      </c>
      <c r="Q4930" s="2">
        <v>5418.04</v>
      </c>
      <c r="R4930" s="2">
        <v>5382.01</v>
      </c>
      <c r="S4930" s="2">
        <v>104.6</v>
      </c>
      <c r="T4930" s="2">
        <v>100.67</v>
      </c>
      <c r="U4930" s="2">
        <v>85.85</v>
      </c>
      <c r="V4930" s="2">
        <v>92.32</v>
      </c>
      <c r="W4930" s="2">
        <v>93.62</v>
      </c>
      <c r="X4930" s="2">
        <v>84.24</v>
      </c>
      <c r="Y4930" s="2">
        <v>88.12</v>
      </c>
      <c r="Z4930" s="2">
        <v>87.53</v>
      </c>
    </row>
    <row r="4931" spans="1:26" x14ac:dyDescent="0.3">
      <c r="A4931" s="3" t="s">
        <v>815</v>
      </c>
      <c r="B4931" s="3" t="s">
        <v>816</v>
      </c>
      <c r="C4931" s="3">
        <v>827</v>
      </c>
      <c r="D4931" s="3" t="s">
        <v>26</v>
      </c>
      <c r="E4931" s="3" t="s">
        <v>669</v>
      </c>
      <c r="F4931" s="3" t="s">
        <v>65</v>
      </c>
      <c r="G4931" s="3" t="s">
        <v>680</v>
      </c>
      <c r="H4931" s="3" t="s">
        <v>74</v>
      </c>
      <c r="I4931" s="3">
        <v>1050</v>
      </c>
      <c r="J4931" s="3">
        <v>7400</v>
      </c>
      <c r="K4931" s="3">
        <v>649</v>
      </c>
      <c r="L4931" s="3">
        <v>697.94</v>
      </c>
      <c r="M4931" s="3">
        <v>707.77</v>
      </c>
      <c r="N4931" s="3">
        <v>107.54</v>
      </c>
      <c r="O4931" s="3">
        <v>98.61</v>
      </c>
      <c r="P4931" s="3">
        <v>5180</v>
      </c>
      <c r="Q4931" s="3">
        <v>5418.04</v>
      </c>
      <c r="R4931" s="3">
        <v>5382.01</v>
      </c>
      <c r="S4931" s="3">
        <v>104.6</v>
      </c>
      <c r="T4931" s="3">
        <v>100.67</v>
      </c>
      <c r="U4931" s="3">
        <v>85.85</v>
      </c>
      <c r="V4931" s="3">
        <v>92.32</v>
      </c>
      <c r="W4931" s="3">
        <v>93.62</v>
      </c>
      <c r="X4931" s="3">
        <v>84.24</v>
      </c>
      <c r="Y4931" s="3">
        <v>88.12</v>
      </c>
      <c r="Z4931" s="3">
        <v>87.53</v>
      </c>
    </row>
    <row r="4932" spans="1:26" x14ac:dyDescent="0.3">
      <c r="A4932" s="2" t="s">
        <v>815</v>
      </c>
      <c r="B4932" s="2" t="s">
        <v>816</v>
      </c>
      <c r="C4932" s="2">
        <v>828</v>
      </c>
      <c r="D4932" s="2" t="s">
        <v>26</v>
      </c>
      <c r="E4932" s="2" t="s">
        <v>669</v>
      </c>
      <c r="F4932" s="2" t="s">
        <v>65</v>
      </c>
      <c r="G4932" s="2" t="s">
        <v>681</v>
      </c>
      <c r="H4932" s="2" t="s">
        <v>60</v>
      </c>
      <c r="I4932" s="2">
        <v>240</v>
      </c>
      <c r="J4932" s="2">
        <v>1700</v>
      </c>
      <c r="K4932" s="2">
        <v>140</v>
      </c>
      <c r="L4932" s="2">
        <v>134.97999999999999</v>
      </c>
      <c r="M4932" s="2">
        <v>125.95</v>
      </c>
      <c r="N4932" s="2">
        <v>96.41</v>
      </c>
      <c r="O4932" s="2">
        <v>107.17</v>
      </c>
      <c r="P4932" s="2">
        <v>1120</v>
      </c>
      <c r="Q4932" s="2">
        <v>1241.05</v>
      </c>
      <c r="R4932" s="2">
        <v>1193.44</v>
      </c>
      <c r="S4932" s="2">
        <v>110.81</v>
      </c>
      <c r="T4932" s="2">
        <v>103.99</v>
      </c>
      <c r="U4932" s="2">
        <v>81.02</v>
      </c>
      <c r="V4932" s="2">
        <v>78.11</v>
      </c>
      <c r="W4932" s="2">
        <v>72.89</v>
      </c>
      <c r="X4932" s="2">
        <v>79.69</v>
      </c>
      <c r="Y4932" s="2">
        <v>88.3</v>
      </c>
      <c r="Z4932" s="2">
        <v>84.92</v>
      </c>
    </row>
    <row r="4933" spans="1:26" x14ac:dyDescent="0.3">
      <c r="A4933" s="3" t="s">
        <v>815</v>
      </c>
      <c r="B4933" s="3" t="s">
        <v>816</v>
      </c>
      <c r="C4933" s="3">
        <v>829</v>
      </c>
      <c r="D4933" s="3" t="s">
        <v>26</v>
      </c>
      <c r="E4933" s="3" t="s">
        <v>669</v>
      </c>
      <c r="F4933" s="3" t="s">
        <v>65</v>
      </c>
      <c r="G4933" s="3" t="s">
        <v>439</v>
      </c>
      <c r="H4933" s="3" t="s">
        <v>74</v>
      </c>
      <c r="I4933" s="3">
        <v>240</v>
      </c>
      <c r="J4933" s="3">
        <v>1700</v>
      </c>
      <c r="K4933" s="3">
        <v>140</v>
      </c>
      <c r="L4933" s="3">
        <v>134.97999999999999</v>
      </c>
      <c r="M4933" s="3">
        <v>125.95</v>
      </c>
      <c r="N4933" s="3">
        <v>96.41</v>
      </c>
      <c r="O4933" s="3">
        <v>107.17</v>
      </c>
      <c r="P4933" s="3">
        <v>1120</v>
      </c>
      <c r="Q4933" s="3">
        <v>1241.05</v>
      </c>
      <c r="R4933" s="3">
        <v>1193.44</v>
      </c>
      <c r="S4933" s="3">
        <v>110.81</v>
      </c>
      <c r="T4933" s="3">
        <v>103.99</v>
      </c>
      <c r="U4933" s="3">
        <v>81.02</v>
      </c>
      <c r="V4933" s="3">
        <v>78.11</v>
      </c>
      <c r="W4933" s="3">
        <v>72.89</v>
      </c>
      <c r="X4933" s="3">
        <v>79.69</v>
      </c>
      <c r="Y4933" s="3">
        <v>88.3</v>
      </c>
      <c r="Z4933" s="3">
        <v>84.92</v>
      </c>
    </row>
    <row r="4934" spans="1:26" x14ac:dyDescent="0.3">
      <c r="A4934" s="2" t="s">
        <v>815</v>
      </c>
      <c r="B4934" s="2" t="s">
        <v>816</v>
      </c>
      <c r="C4934" s="2">
        <v>830</v>
      </c>
      <c r="D4934" s="2" t="s">
        <v>26</v>
      </c>
      <c r="E4934" s="2" t="s">
        <v>669</v>
      </c>
      <c r="F4934" s="2" t="s">
        <v>65</v>
      </c>
      <c r="G4934" s="2" t="s">
        <v>65</v>
      </c>
      <c r="H4934" s="2" t="s">
        <v>75</v>
      </c>
      <c r="I4934" s="2">
        <v>1830</v>
      </c>
      <c r="J4934" s="2">
        <v>12800</v>
      </c>
      <c r="K4934" s="2">
        <v>1102</v>
      </c>
      <c r="L4934" s="2">
        <v>1137.33</v>
      </c>
      <c r="M4934" s="2">
        <v>985.78</v>
      </c>
      <c r="N4934" s="2">
        <v>103.21</v>
      </c>
      <c r="O4934" s="2">
        <v>115.37</v>
      </c>
      <c r="P4934" s="2">
        <v>8711</v>
      </c>
      <c r="Q4934" s="2">
        <v>9063.61</v>
      </c>
      <c r="R4934" s="2">
        <v>8889.51</v>
      </c>
      <c r="S4934" s="2">
        <v>104.05</v>
      </c>
      <c r="T4934" s="2">
        <v>101.96</v>
      </c>
      <c r="U4934" s="2">
        <v>83.64</v>
      </c>
      <c r="V4934" s="2">
        <v>86.32</v>
      </c>
      <c r="W4934" s="2">
        <v>74.819999999999993</v>
      </c>
      <c r="X4934" s="2">
        <v>81.290000000000006</v>
      </c>
      <c r="Y4934" s="2">
        <v>84.58</v>
      </c>
      <c r="Z4934" s="2">
        <v>82.95</v>
      </c>
    </row>
    <row r="4935" spans="1:26" x14ac:dyDescent="0.3">
      <c r="A4935" s="3" t="s">
        <v>815</v>
      </c>
      <c r="B4935" s="3" t="s">
        <v>816</v>
      </c>
      <c r="C4935" s="3">
        <v>831</v>
      </c>
      <c r="D4935" s="3" t="s">
        <v>26</v>
      </c>
      <c r="E4935" s="3" t="s">
        <v>669</v>
      </c>
      <c r="F4935" s="3" t="s">
        <v>78</v>
      </c>
      <c r="G4935" s="3" t="s">
        <v>682</v>
      </c>
      <c r="H4935" s="3" t="s">
        <v>60</v>
      </c>
      <c r="I4935" s="3">
        <v>500</v>
      </c>
      <c r="J4935" s="3">
        <v>3500</v>
      </c>
      <c r="K4935" s="3">
        <v>323</v>
      </c>
      <c r="L4935" s="3">
        <v>307.39</v>
      </c>
      <c r="M4935" s="3">
        <v>330.95</v>
      </c>
      <c r="N4935" s="3">
        <v>95.17</v>
      </c>
      <c r="O4935" s="3">
        <v>92.88</v>
      </c>
      <c r="P4935" s="3">
        <v>2564</v>
      </c>
      <c r="Q4935" s="3">
        <v>2329.0700000000002</v>
      </c>
      <c r="R4935" s="3">
        <v>2481.17</v>
      </c>
      <c r="S4935" s="3">
        <v>90.84</v>
      </c>
      <c r="T4935" s="3">
        <v>93.87</v>
      </c>
      <c r="U4935" s="3">
        <v>89.72</v>
      </c>
      <c r="V4935" s="3">
        <v>85.39</v>
      </c>
      <c r="W4935" s="3">
        <v>91.93</v>
      </c>
      <c r="X4935" s="3">
        <v>87.57</v>
      </c>
      <c r="Y4935" s="3">
        <v>79.540000000000006</v>
      </c>
      <c r="Z4935" s="3">
        <v>84.74</v>
      </c>
    </row>
    <row r="4936" spans="1:26" x14ac:dyDescent="0.3">
      <c r="A4936" s="2" t="s">
        <v>815</v>
      </c>
      <c r="B4936" s="2" t="s">
        <v>816</v>
      </c>
      <c r="C4936" s="2">
        <v>832</v>
      </c>
      <c r="D4936" s="2" t="s">
        <v>26</v>
      </c>
      <c r="E4936" s="2" t="s">
        <v>669</v>
      </c>
      <c r="F4936" s="2" t="s">
        <v>78</v>
      </c>
      <c r="G4936" s="2" t="s">
        <v>825</v>
      </c>
      <c r="H4936" s="2" t="s">
        <v>60</v>
      </c>
      <c r="I4936" s="2">
        <v>500</v>
      </c>
      <c r="J4936" s="2">
        <v>3500</v>
      </c>
      <c r="K4936" s="2">
        <v>286</v>
      </c>
      <c r="L4936" s="2">
        <v>317.19</v>
      </c>
      <c r="M4936" s="2">
        <v>325.69</v>
      </c>
      <c r="N4936" s="2">
        <v>110.91</v>
      </c>
      <c r="O4936" s="2">
        <v>97.39</v>
      </c>
      <c r="P4936" s="2">
        <v>2306</v>
      </c>
      <c r="Q4936" s="2">
        <v>2509.6</v>
      </c>
      <c r="R4936" s="2">
        <v>2417.38</v>
      </c>
      <c r="S4936" s="2">
        <v>108.83</v>
      </c>
      <c r="T4936" s="2">
        <v>103.81</v>
      </c>
      <c r="U4936" s="2">
        <v>79.44</v>
      </c>
      <c r="V4936" s="2">
        <v>88.11</v>
      </c>
      <c r="W4936" s="2">
        <v>90.47</v>
      </c>
      <c r="X4936" s="2">
        <v>78.760000000000005</v>
      </c>
      <c r="Y4936" s="2">
        <v>85.71</v>
      </c>
      <c r="Z4936" s="2">
        <v>82.56</v>
      </c>
    </row>
    <row r="4937" spans="1:26" x14ac:dyDescent="0.3">
      <c r="A4937" s="3" t="s">
        <v>815</v>
      </c>
      <c r="B4937" s="3" t="s">
        <v>816</v>
      </c>
      <c r="C4937" s="3">
        <v>833</v>
      </c>
      <c r="D4937" s="3" t="s">
        <v>26</v>
      </c>
      <c r="E4937" s="3" t="s">
        <v>669</v>
      </c>
      <c r="F4937" s="3" t="s">
        <v>78</v>
      </c>
      <c r="G4937" s="3" t="s">
        <v>684</v>
      </c>
      <c r="H4937" s="3" t="s">
        <v>60</v>
      </c>
      <c r="I4937" s="3">
        <v>1000</v>
      </c>
      <c r="J4937" s="3">
        <v>7000</v>
      </c>
      <c r="K4937" s="3">
        <v>601</v>
      </c>
      <c r="L4937" s="3">
        <v>322.2</v>
      </c>
      <c r="M4937" s="3">
        <v>638.04999999999995</v>
      </c>
      <c r="N4937" s="3">
        <v>53.61</v>
      </c>
      <c r="O4937" s="3">
        <v>50.5</v>
      </c>
      <c r="P4937" s="3">
        <v>4535</v>
      </c>
      <c r="Q4937" s="3">
        <v>4632.3</v>
      </c>
      <c r="R4937" s="3">
        <v>4673.0600000000004</v>
      </c>
      <c r="S4937" s="3">
        <v>102.15</v>
      </c>
      <c r="T4937" s="3">
        <v>99.13</v>
      </c>
      <c r="U4937" s="3">
        <v>83.47</v>
      </c>
      <c r="V4937" s="3">
        <v>44.75</v>
      </c>
      <c r="W4937" s="3">
        <v>88.62</v>
      </c>
      <c r="X4937" s="3">
        <v>77.44</v>
      </c>
      <c r="Y4937" s="3">
        <v>79.099999999999994</v>
      </c>
      <c r="Z4937" s="3">
        <v>79.8</v>
      </c>
    </row>
    <row r="4938" spans="1:26" x14ac:dyDescent="0.3">
      <c r="A4938" s="2" t="s">
        <v>815</v>
      </c>
      <c r="B4938" s="2" t="s">
        <v>816</v>
      </c>
      <c r="C4938" s="2">
        <v>834</v>
      </c>
      <c r="D4938" s="2" t="s">
        <v>26</v>
      </c>
      <c r="E4938" s="2" t="s">
        <v>669</v>
      </c>
      <c r="F4938" s="2" t="s">
        <v>78</v>
      </c>
      <c r="G4938" s="2" t="s">
        <v>685</v>
      </c>
      <c r="H4938" s="2" t="s">
        <v>74</v>
      </c>
      <c r="I4938" s="2">
        <v>2000</v>
      </c>
      <c r="J4938" s="2">
        <v>14000</v>
      </c>
      <c r="K4938" s="2">
        <v>1210</v>
      </c>
      <c r="L4938" s="2">
        <v>946.78</v>
      </c>
      <c r="M4938" s="2">
        <v>1294.69</v>
      </c>
      <c r="N4938" s="2">
        <v>78.25</v>
      </c>
      <c r="O4938" s="2">
        <v>73.13</v>
      </c>
      <c r="P4938" s="2">
        <v>9405</v>
      </c>
      <c r="Q4938" s="2">
        <v>9470.9699999999993</v>
      </c>
      <c r="R4938" s="2">
        <v>9571.61</v>
      </c>
      <c r="S4938" s="2">
        <v>100.7</v>
      </c>
      <c r="T4938" s="2">
        <v>98.95</v>
      </c>
      <c r="U4938" s="2">
        <v>84.03</v>
      </c>
      <c r="V4938" s="2">
        <v>65.75</v>
      </c>
      <c r="W4938" s="2">
        <v>89.91</v>
      </c>
      <c r="X4938" s="2">
        <v>80.3</v>
      </c>
      <c r="Y4938" s="2">
        <v>80.87</v>
      </c>
      <c r="Z4938" s="2">
        <v>81.72</v>
      </c>
    </row>
    <row r="4939" spans="1:26" x14ac:dyDescent="0.3">
      <c r="A4939" s="3" t="s">
        <v>815</v>
      </c>
      <c r="B4939" s="3" t="s">
        <v>816</v>
      </c>
      <c r="C4939" s="3">
        <v>835</v>
      </c>
      <c r="D4939" s="3" t="s">
        <v>26</v>
      </c>
      <c r="E4939" s="3" t="s">
        <v>669</v>
      </c>
      <c r="F4939" s="3" t="s">
        <v>78</v>
      </c>
      <c r="G4939" s="3" t="s">
        <v>686</v>
      </c>
      <c r="H4939" s="3" t="s">
        <v>60</v>
      </c>
      <c r="I4939" s="3">
        <v>660</v>
      </c>
      <c r="J4939" s="3">
        <v>4500</v>
      </c>
      <c r="K4939" s="3">
        <v>287</v>
      </c>
      <c r="L4939" s="3">
        <v>463.12</v>
      </c>
      <c r="M4939" s="3">
        <v>0</v>
      </c>
      <c r="N4939" s="3">
        <v>161.37</v>
      </c>
      <c r="O4939" s="3">
        <v>0</v>
      </c>
      <c r="P4939" s="3">
        <v>2369</v>
      </c>
      <c r="Q4939" s="3">
        <v>3353.43</v>
      </c>
      <c r="R4939" s="3">
        <v>0</v>
      </c>
      <c r="S4939" s="3">
        <v>141.55000000000001</v>
      </c>
      <c r="T4939" s="3">
        <v>0</v>
      </c>
      <c r="U4939" s="3">
        <v>60.4</v>
      </c>
      <c r="V4939" s="3">
        <v>97.46</v>
      </c>
      <c r="W4939" s="3">
        <v>0</v>
      </c>
      <c r="X4939" s="3">
        <v>61.29</v>
      </c>
      <c r="Y4939" s="3">
        <v>86.76</v>
      </c>
      <c r="Z4939" s="3">
        <v>0</v>
      </c>
    </row>
    <row r="4940" spans="1:26" x14ac:dyDescent="0.3">
      <c r="A4940" s="2" t="s">
        <v>815</v>
      </c>
      <c r="B4940" s="2" t="s">
        <v>816</v>
      </c>
      <c r="C4940" s="2">
        <v>836</v>
      </c>
      <c r="D4940" s="2" t="s">
        <v>26</v>
      </c>
      <c r="E4940" s="2" t="s">
        <v>669</v>
      </c>
      <c r="F4940" s="2" t="s">
        <v>78</v>
      </c>
      <c r="G4940" s="2" t="s">
        <v>83</v>
      </c>
      <c r="H4940" s="2" t="s">
        <v>74</v>
      </c>
      <c r="I4940" s="2">
        <v>660</v>
      </c>
      <c r="J4940" s="2">
        <v>4500</v>
      </c>
      <c r="K4940" s="2">
        <v>287</v>
      </c>
      <c r="L4940" s="2">
        <v>463.12</v>
      </c>
      <c r="M4940" s="2">
        <v>0</v>
      </c>
      <c r="N4940" s="2">
        <v>161.37</v>
      </c>
      <c r="O4940" s="2">
        <v>0</v>
      </c>
      <c r="P4940" s="2">
        <v>2369</v>
      </c>
      <c r="Q4940" s="2">
        <v>3353.43</v>
      </c>
      <c r="R4940" s="2">
        <v>0</v>
      </c>
      <c r="S4940" s="2">
        <v>141.55000000000001</v>
      </c>
      <c r="T4940" s="2">
        <v>0</v>
      </c>
      <c r="U4940" s="2">
        <v>60.4</v>
      </c>
      <c r="V4940" s="2">
        <v>97.46</v>
      </c>
      <c r="W4940" s="2">
        <v>0</v>
      </c>
      <c r="X4940" s="2">
        <v>61.29</v>
      </c>
      <c r="Y4940" s="2">
        <v>86.76</v>
      </c>
      <c r="Z4940" s="2">
        <v>0</v>
      </c>
    </row>
    <row r="4941" spans="1:26" x14ac:dyDescent="0.3">
      <c r="A4941" s="3" t="s">
        <v>815</v>
      </c>
      <c r="B4941" s="3" t="s">
        <v>816</v>
      </c>
      <c r="C4941" s="3">
        <v>837</v>
      </c>
      <c r="D4941" s="3" t="s">
        <v>26</v>
      </c>
      <c r="E4941" s="3" t="s">
        <v>669</v>
      </c>
      <c r="F4941" s="3" t="s">
        <v>78</v>
      </c>
      <c r="G4941" s="3" t="s">
        <v>84</v>
      </c>
      <c r="H4941" s="3" t="s">
        <v>75</v>
      </c>
      <c r="I4941" s="3">
        <v>2660</v>
      </c>
      <c r="J4941" s="3">
        <v>18500</v>
      </c>
      <c r="K4941" s="3">
        <v>1497</v>
      </c>
      <c r="L4941" s="3">
        <v>1409.9</v>
      </c>
      <c r="M4941" s="3">
        <v>1294.69</v>
      </c>
      <c r="N4941" s="3">
        <v>94.18</v>
      </c>
      <c r="O4941" s="3">
        <v>108.9</v>
      </c>
      <c r="P4941" s="3">
        <v>11774</v>
      </c>
      <c r="Q4941" s="3">
        <v>12824.4</v>
      </c>
      <c r="R4941" s="3">
        <v>9571.61</v>
      </c>
      <c r="S4941" s="3">
        <v>108.92</v>
      </c>
      <c r="T4941" s="3">
        <v>133.97999999999999</v>
      </c>
      <c r="U4941" s="3">
        <v>78.16</v>
      </c>
      <c r="V4941" s="3">
        <v>73.62</v>
      </c>
      <c r="W4941" s="3">
        <v>89.91</v>
      </c>
      <c r="X4941" s="3">
        <v>75.59</v>
      </c>
      <c r="Y4941" s="3">
        <v>82.33</v>
      </c>
      <c r="Z4941" s="3">
        <v>81.72</v>
      </c>
    </row>
    <row r="4942" spans="1:26" x14ac:dyDescent="0.3">
      <c r="A4942" s="2" t="s">
        <v>815</v>
      </c>
      <c r="B4942" s="2" t="s">
        <v>816</v>
      </c>
      <c r="C4942" s="2">
        <v>838</v>
      </c>
      <c r="D4942" s="2" t="s">
        <v>26</v>
      </c>
      <c r="E4942" s="2" t="s">
        <v>669</v>
      </c>
      <c r="F4942" s="2" t="s">
        <v>78</v>
      </c>
      <c r="G4942" s="2" t="s">
        <v>687</v>
      </c>
      <c r="H4942" s="2" t="s">
        <v>60</v>
      </c>
      <c r="I4942" s="2">
        <v>80</v>
      </c>
      <c r="J4942" s="2">
        <v>142</v>
      </c>
      <c r="K4942" s="2">
        <v>5</v>
      </c>
      <c r="L4942" s="2">
        <v>2.3199999999999998</v>
      </c>
      <c r="M4942" s="2">
        <v>3.72</v>
      </c>
      <c r="N4942" s="2">
        <v>46.4</v>
      </c>
      <c r="O4942" s="2">
        <v>62.37</v>
      </c>
      <c r="P4942" s="2">
        <v>123</v>
      </c>
      <c r="Q4942" s="2">
        <v>84.28</v>
      </c>
      <c r="R4942" s="2">
        <v>120.05</v>
      </c>
      <c r="S4942" s="2">
        <v>68.52</v>
      </c>
      <c r="T4942" s="2">
        <v>70.2</v>
      </c>
      <c r="U4942" s="2" t="s">
        <v>60</v>
      </c>
      <c r="V4942" s="2" t="s">
        <v>60</v>
      </c>
      <c r="W4942" s="2" t="s">
        <v>60</v>
      </c>
      <c r="X4942" s="2" t="s">
        <v>60</v>
      </c>
      <c r="Y4942" s="2" t="s">
        <v>60</v>
      </c>
      <c r="Z4942" s="2" t="s">
        <v>60</v>
      </c>
    </row>
    <row r="4943" spans="1:26" x14ac:dyDescent="0.3">
      <c r="A4943" s="3" t="s">
        <v>815</v>
      </c>
      <c r="B4943" s="3" t="s">
        <v>816</v>
      </c>
      <c r="C4943" s="3">
        <v>839</v>
      </c>
      <c r="D4943" s="3" t="s">
        <v>26</v>
      </c>
      <c r="E4943" s="3" t="s">
        <v>669</v>
      </c>
      <c r="F4943" s="3" t="s">
        <v>78</v>
      </c>
      <c r="G4943" s="3" t="s">
        <v>685</v>
      </c>
      <c r="H4943" s="3" t="s">
        <v>12</v>
      </c>
      <c r="I4943" s="3">
        <v>80</v>
      </c>
      <c r="J4943" s="3">
        <v>142</v>
      </c>
      <c r="K4943" s="3">
        <v>5</v>
      </c>
      <c r="L4943" s="3">
        <v>2.3199999999999998</v>
      </c>
      <c r="M4943" s="3">
        <v>3.72</v>
      </c>
      <c r="N4943" s="3">
        <v>46.4</v>
      </c>
      <c r="O4943" s="3">
        <v>62.37</v>
      </c>
      <c r="P4943" s="3">
        <v>123</v>
      </c>
      <c r="Q4943" s="3">
        <v>84.28</v>
      </c>
      <c r="R4943" s="3">
        <v>120.05</v>
      </c>
      <c r="S4943" s="3">
        <v>68.52</v>
      </c>
      <c r="T4943" s="3">
        <v>70.2</v>
      </c>
      <c r="U4943" s="3" t="s">
        <v>60</v>
      </c>
      <c r="V4943" s="3" t="s">
        <v>60</v>
      </c>
      <c r="W4943" s="3" t="s">
        <v>60</v>
      </c>
      <c r="X4943" s="3" t="s">
        <v>60</v>
      </c>
      <c r="Y4943" s="3" t="s">
        <v>60</v>
      </c>
      <c r="Z4943" s="3" t="s">
        <v>60</v>
      </c>
    </row>
    <row r="4944" spans="1:26" x14ac:dyDescent="0.3">
      <c r="A4944" s="2" t="s">
        <v>815</v>
      </c>
      <c r="B4944" s="2" t="s">
        <v>816</v>
      </c>
      <c r="C4944" s="2">
        <v>840</v>
      </c>
      <c r="D4944" s="2" t="s">
        <v>26</v>
      </c>
      <c r="E4944" s="2" t="s">
        <v>669</v>
      </c>
      <c r="F4944" s="2" t="s">
        <v>78</v>
      </c>
      <c r="G4944" s="2" t="s">
        <v>84</v>
      </c>
      <c r="H4944" s="2" t="s">
        <v>12</v>
      </c>
      <c r="I4944" s="2">
        <v>80</v>
      </c>
      <c r="J4944" s="2">
        <v>142</v>
      </c>
      <c r="K4944" s="2">
        <v>5</v>
      </c>
      <c r="L4944" s="2">
        <v>2.3199999999999998</v>
      </c>
      <c r="M4944" s="2">
        <v>3.72</v>
      </c>
      <c r="N4944" s="2">
        <v>46.4</v>
      </c>
      <c r="O4944" s="2">
        <v>62.37</v>
      </c>
      <c r="P4944" s="2">
        <v>123</v>
      </c>
      <c r="Q4944" s="2">
        <v>84.28</v>
      </c>
      <c r="R4944" s="2">
        <v>120.05</v>
      </c>
      <c r="S4944" s="2">
        <v>68.52</v>
      </c>
      <c r="T4944" s="2">
        <v>70.2</v>
      </c>
      <c r="U4944" s="2" t="s">
        <v>60</v>
      </c>
      <c r="V4944" s="2" t="s">
        <v>60</v>
      </c>
      <c r="W4944" s="2" t="s">
        <v>60</v>
      </c>
      <c r="X4944" s="2" t="s">
        <v>60</v>
      </c>
      <c r="Y4944" s="2" t="s">
        <v>60</v>
      </c>
      <c r="Z4944" s="2" t="s">
        <v>60</v>
      </c>
    </row>
    <row r="4945" spans="1:26" x14ac:dyDescent="0.3">
      <c r="A4945" s="3" t="s">
        <v>815</v>
      </c>
      <c r="B4945" s="3" t="s">
        <v>816</v>
      </c>
      <c r="C4945" s="3">
        <v>841</v>
      </c>
      <c r="D4945" s="3" t="s">
        <v>26</v>
      </c>
      <c r="E4945" s="3" t="s">
        <v>669</v>
      </c>
      <c r="F4945" s="3" t="s">
        <v>78</v>
      </c>
      <c r="G4945" s="3" t="s">
        <v>68</v>
      </c>
      <c r="H4945" s="3" t="s">
        <v>75</v>
      </c>
      <c r="I4945" s="3">
        <v>4910</v>
      </c>
      <c r="J4945" s="3">
        <v>33600</v>
      </c>
      <c r="K4945" s="3">
        <v>2800</v>
      </c>
      <c r="L4945" s="3">
        <v>2778.48</v>
      </c>
      <c r="M4945" s="3">
        <v>2507.39</v>
      </c>
      <c r="N4945" s="3">
        <v>99.23</v>
      </c>
      <c r="O4945" s="3">
        <v>110.81</v>
      </c>
      <c r="P4945" s="3">
        <v>21983</v>
      </c>
      <c r="Q4945" s="3">
        <v>23351.13</v>
      </c>
      <c r="R4945" s="3">
        <v>20211.14</v>
      </c>
      <c r="S4945" s="3">
        <v>106.22</v>
      </c>
      <c r="T4945" s="3">
        <v>115.54</v>
      </c>
      <c r="U4945" s="3">
        <v>79.2</v>
      </c>
      <c r="V4945" s="3">
        <v>78.59</v>
      </c>
      <c r="W4945" s="3">
        <v>81.94</v>
      </c>
      <c r="X4945" s="3">
        <v>76.45</v>
      </c>
      <c r="Y4945" s="3">
        <v>81.209999999999994</v>
      </c>
      <c r="Z4945" s="3">
        <v>81.209999999999994</v>
      </c>
    </row>
    <row r="4946" spans="1:26" x14ac:dyDescent="0.3">
      <c r="A4946" s="2" t="s">
        <v>815</v>
      </c>
      <c r="B4946" s="2" t="s">
        <v>816</v>
      </c>
      <c r="C4946" s="2">
        <v>842</v>
      </c>
      <c r="D4946" s="2" t="s">
        <v>26</v>
      </c>
      <c r="E4946" s="2" t="s">
        <v>669</v>
      </c>
      <c r="F4946" s="2" t="s">
        <v>78</v>
      </c>
      <c r="G4946" s="2" t="s">
        <v>68</v>
      </c>
      <c r="H4946" s="2" t="s">
        <v>16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 t="s">
        <v>60</v>
      </c>
      <c r="V4946" s="2" t="s">
        <v>60</v>
      </c>
      <c r="W4946" s="2" t="s">
        <v>60</v>
      </c>
      <c r="X4946" s="2" t="s">
        <v>60</v>
      </c>
      <c r="Y4946" s="2" t="s">
        <v>60</v>
      </c>
      <c r="Z4946" s="2" t="s">
        <v>60</v>
      </c>
    </row>
    <row r="4947" spans="1:26" x14ac:dyDescent="0.3">
      <c r="A4947" s="3" t="s">
        <v>815</v>
      </c>
      <c r="B4947" s="3" t="s">
        <v>816</v>
      </c>
      <c r="C4947" s="3">
        <v>843</v>
      </c>
      <c r="D4947" s="3" t="s">
        <v>26</v>
      </c>
      <c r="E4947" s="3" t="s">
        <v>669</v>
      </c>
      <c r="F4947" s="3" t="s">
        <v>78</v>
      </c>
      <c r="G4947" s="3" t="s">
        <v>68</v>
      </c>
      <c r="H4947" s="3" t="s">
        <v>12</v>
      </c>
      <c r="I4947" s="3">
        <v>210</v>
      </c>
      <c r="J4947" s="3">
        <v>252</v>
      </c>
      <c r="K4947" s="3">
        <v>13</v>
      </c>
      <c r="L4947" s="3">
        <v>13.67</v>
      </c>
      <c r="M4947" s="3">
        <v>6.89</v>
      </c>
      <c r="N4947" s="3">
        <v>105.15</v>
      </c>
      <c r="O4947" s="3">
        <v>198.4</v>
      </c>
      <c r="P4947" s="3">
        <v>213</v>
      </c>
      <c r="Q4947" s="3">
        <v>159.22999999999999</v>
      </c>
      <c r="R4947" s="3">
        <v>278.07</v>
      </c>
      <c r="S4947" s="3">
        <v>74.760000000000005</v>
      </c>
      <c r="T4947" s="3">
        <v>57.26</v>
      </c>
      <c r="U4947" s="3" t="s">
        <v>60</v>
      </c>
      <c r="V4947" s="3" t="s">
        <v>60</v>
      </c>
      <c r="W4947" s="3" t="s">
        <v>60</v>
      </c>
      <c r="X4947" s="3" t="s">
        <v>60</v>
      </c>
      <c r="Y4947" s="3" t="s">
        <v>60</v>
      </c>
      <c r="Z4947" s="3" t="s">
        <v>60</v>
      </c>
    </row>
    <row r="4948" spans="1:26" x14ac:dyDescent="0.3">
      <c r="A4948" s="2" t="s">
        <v>815</v>
      </c>
      <c r="B4948" s="2" t="s">
        <v>816</v>
      </c>
      <c r="C4948" s="2">
        <v>844</v>
      </c>
      <c r="D4948" s="2" t="s">
        <v>26</v>
      </c>
      <c r="E4948" s="2" t="s">
        <v>669</v>
      </c>
      <c r="F4948" s="2" t="s">
        <v>78</v>
      </c>
      <c r="G4948" s="2" t="s">
        <v>68</v>
      </c>
      <c r="H4948" s="2" t="s">
        <v>669</v>
      </c>
      <c r="I4948" s="2">
        <v>5120</v>
      </c>
      <c r="J4948" s="2">
        <v>33852</v>
      </c>
      <c r="K4948" s="2">
        <v>2813</v>
      </c>
      <c r="L4948" s="2">
        <v>2792.15</v>
      </c>
      <c r="M4948" s="2">
        <v>2514.2800000000002</v>
      </c>
      <c r="N4948" s="2">
        <v>99.26</v>
      </c>
      <c r="O4948" s="2">
        <v>111.05</v>
      </c>
      <c r="P4948" s="2">
        <v>22196</v>
      </c>
      <c r="Q4948" s="2">
        <v>23510.36</v>
      </c>
      <c r="R4948" s="2">
        <v>20489.21</v>
      </c>
      <c r="S4948" s="2">
        <v>105.92</v>
      </c>
      <c r="T4948" s="2">
        <v>114.75</v>
      </c>
      <c r="U4948" s="2" t="s">
        <v>60</v>
      </c>
      <c r="V4948" s="2" t="s">
        <v>60</v>
      </c>
      <c r="W4948" s="2" t="s">
        <v>60</v>
      </c>
      <c r="X4948" s="2" t="s">
        <v>60</v>
      </c>
      <c r="Y4948" s="2" t="s">
        <v>60</v>
      </c>
      <c r="Z4948" s="2" t="s">
        <v>60</v>
      </c>
    </row>
    <row r="4949" spans="1:26" x14ac:dyDescent="0.3">
      <c r="A4949" s="3" t="s">
        <v>815</v>
      </c>
      <c r="B4949" s="3" t="s">
        <v>816</v>
      </c>
      <c r="C4949" s="3">
        <v>845</v>
      </c>
      <c r="D4949" s="3" t="s">
        <v>26</v>
      </c>
      <c r="E4949" s="3" t="s">
        <v>688</v>
      </c>
      <c r="F4949" s="3" t="s">
        <v>58</v>
      </c>
      <c r="G4949" s="3" t="s">
        <v>689</v>
      </c>
      <c r="H4949" s="3" t="s">
        <v>60</v>
      </c>
      <c r="I4949" s="3">
        <v>1740</v>
      </c>
      <c r="J4949" s="3">
        <v>12800</v>
      </c>
      <c r="K4949" s="3">
        <v>767</v>
      </c>
      <c r="L4949" s="3">
        <v>1072.17</v>
      </c>
      <c r="M4949" s="3">
        <v>992.02</v>
      </c>
      <c r="N4949" s="3">
        <v>139.79</v>
      </c>
      <c r="O4949" s="3">
        <v>108.08</v>
      </c>
      <c r="P4949" s="3">
        <v>8321</v>
      </c>
      <c r="Q4949" s="3">
        <v>8004.4</v>
      </c>
      <c r="R4949" s="3">
        <v>7622.61</v>
      </c>
      <c r="S4949" s="3">
        <v>96.2</v>
      </c>
      <c r="T4949" s="3">
        <v>105.01</v>
      </c>
      <c r="U4949" s="3">
        <v>61.22</v>
      </c>
      <c r="V4949" s="3">
        <v>85.58</v>
      </c>
      <c r="W4949" s="3">
        <v>79.180000000000007</v>
      </c>
      <c r="X4949" s="3">
        <v>81.66</v>
      </c>
      <c r="Y4949" s="3">
        <v>78.56</v>
      </c>
      <c r="Z4949" s="3">
        <v>74.81</v>
      </c>
    </row>
    <row r="4950" spans="1:26" x14ac:dyDescent="0.3">
      <c r="A4950" s="2" t="s">
        <v>815</v>
      </c>
      <c r="B4950" s="2" t="s">
        <v>816</v>
      </c>
      <c r="C4950" s="2">
        <v>846</v>
      </c>
      <c r="D4950" s="2" t="s">
        <v>26</v>
      </c>
      <c r="E4950" s="2" t="s">
        <v>688</v>
      </c>
      <c r="F4950" s="2" t="s">
        <v>58</v>
      </c>
      <c r="G4950" s="2" t="s">
        <v>690</v>
      </c>
      <c r="H4950" s="2" t="s">
        <v>74</v>
      </c>
      <c r="I4950" s="2">
        <v>1740</v>
      </c>
      <c r="J4950" s="2">
        <v>12800</v>
      </c>
      <c r="K4950" s="2">
        <v>767</v>
      </c>
      <c r="L4950" s="2">
        <v>1072.17</v>
      </c>
      <c r="M4950" s="2">
        <v>992.02</v>
      </c>
      <c r="N4950" s="2">
        <v>139.79</v>
      </c>
      <c r="O4950" s="2">
        <v>108.08</v>
      </c>
      <c r="P4950" s="2">
        <v>8321</v>
      </c>
      <c r="Q4950" s="2">
        <v>8004.4</v>
      </c>
      <c r="R4950" s="2">
        <v>7622.61</v>
      </c>
      <c r="S4950" s="2">
        <v>96.2</v>
      </c>
      <c r="T4950" s="2">
        <v>105.01</v>
      </c>
      <c r="U4950" s="2">
        <v>61.22</v>
      </c>
      <c r="V4950" s="2">
        <v>85.58</v>
      </c>
      <c r="W4950" s="2">
        <v>79.180000000000007</v>
      </c>
      <c r="X4950" s="2">
        <v>81.66</v>
      </c>
      <c r="Y4950" s="2">
        <v>78.56</v>
      </c>
      <c r="Z4950" s="2">
        <v>74.81</v>
      </c>
    </row>
    <row r="4951" spans="1:26" x14ac:dyDescent="0.3">
      <c r="A4951" s="3" t="s">
        <v>815</v>
      </c>
      <c r="B4951" s="3" t="s">
        <v>816</v>
      </c>
      <c r="C4951" s="3">
        <v>847</v>
      </c>
      <c r="D4951" s="3" t="s">
        <v>26</v>
      </c>
      <c r="E4951" s="3" t="s">
        <v>688</v>
      </c>
      <c r="F4951" s="3" t="s">
        <v>58</v>
      </c>
      <c r="G4951" s="3" t="s">
        <v>58</v>
      </c>
      <c r="H4951" s="3" t="s">
        <v>75</v>
      </c>
      <c r="I4951" s="3">
        <v>1740</v>
      </c>
      <c r="J4951" s="3">
        <v>12800</v>
      </c>
      <c r="K4951" s="3">
        <v>767</v>
      </c>
      <c r="L4951" s="3">
        <v>1072.17</v>
      </c>
      <c r="M4951" s="3">
        <v>992.02</v>
      </c>
      <c r="N4951" s="3">
        <v>139.79</v>
      </c>
      <c r="O4951" s="3">
        <v>108.08</v>
      </c>
      <c r="P4951" s="3">
        <v>8321</v>
      </c>
      <c r="Q4951" s="3">
        <v>8004.4</v>
      </c>
      <c r="R4951" s="3">
        <v>7622.61</v>
      </c>
      <c r="S4951" s="3">
        <v>96.2</v>
      </c>
      <c r="T4951" s="3">
        <v>105.01</v>
      </c>
      <c r="U4951" s="3">
        <v>61.22</v>
      </c>
      <c r="V4951" s="3">
        <v>85.58</v>
      </c>
      <c r="W4951" s="3">
        <v>79.180000000000007</v>
      </c>
      <c r="X4951" s="3">
        <v>81.66</v>
      </c>
      <c r="Y4951" s="3">
        <v>78.56</v>
      </c>
      <c r="Z4951" s="3">
        <v>74.81</v>
      </c>
    </row>
    <row r="4952" spans="1:26" x14ac:dyDescent="0.3">
      <c r="A4952" s="2" t="s">
        <v>815</v>
      </c>
      <c r="B4952" s="2" t="s">
        <v>816</v>
      </c>
      <c r="C4952" s="2">
        <v>848</v>
      </c>
      <c r="D4952" s="2" t="s">
        <v>26</v>
      </c>
      <c r="E4952" s="2" t="s">
        <v>688</v>
      </c>
      <c r="F4952" s="2" t="s">
        <v>58</v>
      </c>
      <c r="G4952" s="2" t="s">
        <v>691</v>
      </c>
      <c r="H4952" s="2" t="s">
        <v>60</v>
      </c>
      <c r="I4952" s="2">
        <v>114.75</v>
      </c>
      <c r="J4952" s="2">
        <v>626</v>
      </c>
      <c r="K4952" s="2">
        <v>48</v>
      </c>
      <c r="L4952" s="2">
        <v>82.63</v>
      </c>
      <c r="M4952" s="2">
        <v>46.02</v>
      </c>
      <c r="N4952" s="2">
        <v>172.15</v>
      </c>
      <c r="O4952" s="2">
        <v>179.55</v>
      </c>
      <c r="P4952" s="2">
        <v>416</v>
      </c>
      <c r="Q4952" s="2">
        <v>602.71</v>
      </c>
      <c r="R4952" s="2">
        <v>369.49</v>
      </c>
      <c r="S4952" s="2">
        <v>144.88</v>
      </c>
      <c r="T4952" s="2">
        <v>163.12</v>
      </c>
      <c r="U4952" s="2" t="s">
        <v>60</v>
      </c>
      <c r="V4952" s="2" t="s">
        <v>60</v>
      </c>
      <c r="W4952" s="2" t="s">
        <v>60</v>
      </c>
      <c r="X4952" s="2" t="s">
        <v>60</v>
      </c>
      <c r="Y4952" s="2" t="s">
        <v>60</v>
      </c>
      <c r="Z4952" s="2" t="s">
        <v>60</v>
      </c>
    </row>
    <row r="4953" spans="1:26" x14ac:dyDescent="0.3">
      <c r="A4953" s="3" t="s">
        <v>815</v>
      </c>
      <c r="B4953" s="3" t="s">
        <v>816</v>
      </c>
      <c r="C4953" s="3">
        <v>849</v>
      </c>
      <c r="D4953" s="3" t="s">
        <v>26</v>
      </c>
      <c r="E4953" s="3" t="s">
        <v>688</v>
      </c>
      <c r="F4953" s="3" t="s">
        <v>58</v>
      </c>
      <c r="G4953" s="3" t="s">
        <v>461</v>
      </c>
      <c r="H4953" s="3" t="s">
        <v>12</v>
      </c>
      <c r="I4953" s="3">
        <v>114.75</v>
      </c>
      <c r="J4953" s="3">
        <v>626</v>
      </c>
      <c r="K4953" s="3">
        <v>48</v>
      </c>
      <c r="L4953" s="3">
        <v>82.63</v>
      </c>
      <c r="M4953" s="3">
        <v>46.02</v>
      </c>
      <c r="N4953" s="3">
        <v>172.15</v>
      </c>
      <c r="O4953" s="3">
        <v>179.55</v>
      </c>
      <c r="P4953" s="3">
        <v>416</v>
      </c>
      <c r="Q4953" s="3">
        <v>602.71</v>
      </c>
      <c r="R4953" s="3">
        <v>369.49</v>
      </c>
      <c r="S4953" s="3">
        <v>144.88</v>
      </c>
      <c r="T4953" s="3">
        <v>163.12</v>
      </c>
      <c r="U4953" s="3" t="s">
        <v>60</v>
      </c>
      <c r="V4953" s="3" t="s">
        <v>60</v>
      </c>
      <c r="W4953" s="3" t="s">
        <v>60</v>
      </c>
      <c r="X4953" s="3" t="s">
        <v>60</v>
      </c>
      <c r="Y4953" s="3" t="s">
        <v>60</v>
      </c>
      <c r="Z4953" s="3" t="s">
        <v>60</v>
      </c>
    </row>
    <row r="4954" spans="1:26" x14ac:dyDescent="0.3">
      <c r="A4954" s="2" t="s">
        <v>815</v>
      </c>
      <c r="B4954" s="2" t="s">
        <v>816</v>
      </c>
      <c r="C4954" s="2">
        <v>850</v>
      </c>
      <c r="D4954" s="2" t="s">
        <v>26</v>
      </c>
      <c r="E4954" s="2" t="s">
        <v>688</v>
      </c>
      <c r="F4954" s="2" t="s">
        <v>58</v>
      </c>
      <c r="G4954" s="2" t="s">
        <v>692</v>
      </c>
      <c r="H4954" s="2" t="s">
        <v>60</v>
      </c>
      <c r="I4954" s="2">
        <v>510</v>
      </c>
      <c r="J4954" s="2">
        <v>1183</v>
      </c>
      <c r="K4954" s="2">
        <v>84</v>
      </c>
      <c r="L4954" s="2">
        <v>92.03</v>
      </c>
      <c r="M4954" s="2">
        <v>89.75</v>
      </c>
      <c r="N4954" s="2">
        <v>109.56</v>
      </c>
      <c r="O4954" s="2">
        <v>102.54</v>
      </c>
      <c r="P4954" s="2">
        <v>897</v>
      </c>
      <c r="Q4954" s="2">
        <v>762.64</v>
      </c>
      <c r="R4954" s="2">
        <v>821.67</v>
      </c>
      <c r="S4954" s="2">
        <v>85.02</v>
      </c>
      <c r="T4954" s="2">
        <v>92.82</v>
      </c>
      <c r="U4954" s="2" t="s">
        <v>60</v>
      </c>
      <c r="V4954" s="2" t="s">
        <v>60</v>
      </c>
      <c r="W4954" s="2" t="s">
        <v>60</v>
      </c>
      <c r="X4954" s="2" t="s">
        <v>60</v>
      </c>
      <c r="Y4954" s="2" t="s">
        <v>60</v>
      </c>
      <c r="Z4954" s="2" t="s">
        <v>60</v>
      </c>
    </row>
    <row r="4955" spans="1:26" x14ac:dyDescent="0.3">
      <c r="A4955" s="3" t="s">
        <v>815</v>
      </c>
      <c r="B4955" s="3" t="s">
        <v>816</v>
      </c>
      <c r="C4955" s="3">
        <v>851</v>
      </c>
      <c r="D4955" s="3" t="s">
        <v>26</v>
      </c>
      <c r="E4955" s="3" t="s">
        <v>688</v>
      </c>
      <c r="F4955" s="3" t="s">
        <v>58</v>
      </c>
      <c r="G4955" s="3" t="s">
        <v>693</v>
      </c>
      <c r="H4955" s="3" t="s">
        <v>60</v>
      </c>
      <c r="I4955" s="3">
        <v>72</v>
      </c>
      <c r="J4955" s="3">
        <v>650</v>
      </c>
      <c r="K4955" s="3">
        <v>37</v>
      </c>
      <c r="L4955" s="3">
        <v>16.79</v>
      </c>
      <c r="M4955" s="3">
        <v>34.450000000000003</v>
      </c>
      <c r="N4955" s="3">
        <v>45.38</v>
      </c>
      <c r="O4955" s="3">
        <v>48.74</v>
      </c>
      <c r="P4955" s="3">
        <v>541</v>
      </c>
      <c r="Q4955" s="3">
        <v>234.99</v>
      </c>
      <c r="R4955" s="3">
        <v>273.83</v>
      </c>
      <c r="S4955" s="3">
        <v>43.44</v>
      </c>
      <c r="T4955" s="3">
        <v>85.82</v>
      </c>
      <c r="U4955" s="3" t="s">
        <v>60</v>
      </c>
      <c r="V4955" s="3" t="s">
        <v>60</v>
      </c>
      <c r="W4955" s="3" t="s">
        <v>60</v>
      </c>
      <c r="X4955" s="3" t="s">
        <v>60</v>
      </c>
      <c r="Y4955" s="3" t="s">
        <v>60</v>
      </c>
      <c r="Z4955" s="3" t="s">
        <v>60</v>
      </c>
    </row>
    <row r="4956" spans="1:26" x14ac:dyDescent="0.3">
      <c r="A4956" s="2" t="s">
        <v>815</v>
      </c>
      <c r="B4956" s="2" t="s">
        <v>816</v>
      </c>
      <c r="C4956" s="2">
        <v>852</v>
      </c>
      <c r="D4956" s="2" t="s">
        <v>26</v>
      </c>
      <c r="E4956" s="2" t="s">
        <v>688</v>
      </c>
      <c r="F4956" s="2" t="s">
        <v>58</v>
      </c>
      <c r="G4956" s="2" t="s">
        <v>694</v>
      </c>
      <c r="H4956" s="2" t="s">
        <v>60</v>
      </c>
      <c r="I4956" s="2">
        <v>287.8</v>
      </c>
      <c r="J4956" s="2">
        <v>330</v>
      </c>
      <c r="K4956" s="2">
        <v>29</v>
      </c>
      <c r="L4956" s="2">
        <v>25.1</v>
      </c>
      <c r="M4956" s="2">
        <v>56.19</v>
      </c>
      <c r="N4956" s="2">
        <v>86.55</v>
      </c>
      <c r="O4956" s="2">
        <v>44.67</v>
      </c>
      <c r="P4956" s="2">
        <v>261</v>
      </c>
      <c r="Q4956" s="2">
        <v>766.24</v>
      </c>
      <c r="R4956" s="2">
        <v>820.43</v>
      </c>
      <c r="S4956" s="2">
        <v>293.58</v>
      </c>
      <c r="T4956" s="2">
        <v>93.39</v>
      </c>
      <c r="U4956" s="2" t="s">
        <v>60</v>
      </c>
      <c r="V4956" s="2" t="s">
        <v>60</v>
      </c>
      <c r="W4956" s="2" t="s">
        <v>60</v>
      </c>
      <c r="X4956" s="2" t="s">
        <v>60</v>
      </c>
      <c r="Y4956" s="2" t="s">
        <v>60</v>
      </c>
      <c r="Z4956" s="2" t="s">
        <v>60</v>
      </c>
    </row>
    <row r="4957" spans="1:26" x14ac:dyDescent="0.3">
      <c r="A4957" s="3" t="s">
        <v>815</v>
      </c>
      <c r="B4957" s="3" t="s">
        <v>816</v>
      </c>
      <c r="C4957" s="3">
        <v>853</v>
      </c>
      <c r="D4957" s="3" t="s">
        <v>26</v>
      </c>
      <c r="E4957" s="3" t="s">
        <v>688</v>
      </c>
      <c r="F4957" s="3" t="s">
        <v>58</v>
      </c>
      <c r="G4957" s="3" t="s">
        <v>695</v>
      </c>
      <c r="H4957" s="3" t="s">
        <v>60</v>
      </c>
      <c r="I4957" s="3">
        <v>250</v>
      </c>
      <c r="J4957" s="3">
        <v>950</v>
      </c>
      <c r="K4957" s="3">
        <v>29</v>
      </c>
      <c r="L4957" s="3">
        <v>40.53</v>
      </c>
      <c r="M4957" s="3">
        <v>53.61</v>
      </c>
      <c r="N4957" s="3">
        <v>139.76</v>
      </c>
      <c r="O4957" s="3">
        <v>75.599999999999994</v>
      </c>
      <c r="P4957" s="3">
        <v>861</v>
      </c>
      <c r="Q4957" s="3">
        <v>645.02</v>
      </c>
      <c r="R4957" s="3">
        <v>621.27</v>
      </c>
      <c r="S4957" s="3">
        <v>74.92</v>
      </c>
      <c r="T4957" s="3">
        <v>103.82</v>
      </c>
      <c r="U4957" s="3" t="s">
        <v>60</v>
      </c>
      <c r="V4957" s="3" t="s">
        <v>60</v>
      </c>
      <c r="W4957" s="3" t="s">
        <v>60</v>
      </c>
      <c r="X4957" s="3" t="s">
        <v>60</v>
      </c>
      <c r="Y4957" s="3" t="s">
        <v>60</v>
      </c>
      <c r="Z4957" s="3" t="s">
        <v>60</v>
      </c>
    </row>
    <row r="4958" spans="1:26" x14ac:dyDescent="0.3">
      <c r="A4958" s="2" t="s">
        <v>815</v>
      </c>
      <c r="B4958" s="2" t="s">
        <v>816</v>
      </c>
      <c r="C4958" s="2">
        <v>854</v>
      </c>
      <c r="D4958" s="2" t="s">
        <v>26</v>
      </c>
      <c r="E4958" s="2" t="s">
        <v>688</v>
      </c>
      <c r="F4958" s="2" t="s">
        <v>58</v>
      </c>
      <c r="G4958" s="2" t="s">
        <v>696</v>
      </c>
      <c r="H4958" s="2" t="s">
        <v>60</v>
      </c>
      <c r="I4958" s="2">
        <v>600</v>
      </c>
      <c r="J4958" s="2">
        <v>1600</v>
      </c>
      <c r="K4958" s="2">
        <v>120</v>
      </c>
      <c r="L4958" s="2">
        <v>101.42</v>
      </c>
      <c r="M4958" s="2">
        <v>112.55</v>
      </c>
      <c r="N4958" s="2">
        <v>84.52</v>
      </c>
      <c r="O4958" s="2">
        <v>90.11</v>
      </c>
      <c r="P4958" s="2">
        <v>1196</v>
      </c>
      <c r="Q4958" s="2">
        <v>1242.69</v>
      </c>
      <c r="R4958" s="2">
        <v>1042.6199999999999</v>
      </c>
      <c r="S4958" s="2">
        <v>103.9</v>
      </c>
      <c r="T4958" s="2">
        <v>119.19</v>
      </c>
      <c r="U4958" s="2" t="s">
        <v>60</v>
      </c>
      <c r="V4958" s="2" t="s">
        <v>60</v>
      </c>
      <c r="W4958" s="2" t="s">
        <v>60</v>
      </c>
      <c r="X4958" s="2" t="s">
        <v>60</v>
      </c>
      <c r="Y4958" s="2" t="s">
        <v>60</v>
      </c>
      <c r="Z4958" s="2" t="s">
        <v>60</v>
      </c>
    </row>
    <row r="4959" spans="1:26" x14ac:dyDescent="0.3">
      <c r="A4959" s="3" t="s">
        <v>815</v>
      </c>
      <c r="B4959" s="3" t="s">
        <v>816</v>
      </c>
      <c r="C4959" s="3">
        <v>855</v>
      </c>
      <c r="D4959" s="3" t="s">
        <v>26</v>
      </c>
      <c r="E4959" s="3" t="s">
        <v>688</v>
      </c>
      <c r="F4959" s="3" t="s">
        <v>58</v>
      </c>
      <c r="G4959" s="3" t="s">
        <v>697</v>
      </c>
      <c r="H4959" s="3" t="s">
        <v>60</v>
      </c>
      <c r="I4959" s="3">
        <v>320</v>
      </c>
      <c r="J4959" s="3">
        <v>650</v>
      </c>
      <c r="K4959" s="3">
        <v>34</v>
      </c>
      <c r="L4959" s="3">
        <v>21.87</v>
      </c>
      <c r="M4959" s="3">
        <v>35.51</v>
      </c>
      <c r="N4959" s="3">
        <v>64.319999999999993</v>
      </c>
      <c r="O4959" s="3">
        <v>61.59</v>
      </c>
      <c r="P4959" s="3">
        <v>405</v>
      </c>
      <c r="Q4959" s="3">
        <v>373.22</v>
      </c>
      <c r="R4959" s="3">
        <v>296.33999999999997</v>
      </c>
      <c r="S4959" s="3">
        <v>92.15</v>
      </c>
      <c r="T4959" s="3">
        <v>125.94</v>
      </c>
      <c r="U4959" s="3" t="s">
        <v>60</v>
      </c>
      <c r="V4959" s="3" t="s">
        <v>60</v>
      </c>
      <c r="W4959" s="3" t="s">
        <v>60</v>
      </c>
      <c r="X4959" s="3" t="s">
        <v>60</v>
      </c>
      <c r="Y4959" s="3" t="s">
        <v>60</v>
      </c>
      <c r="Z4959" s="3" t="s">
        <v>60</v>
      </c>
    </row>
    <row r="4960" spans="1:26" x14ac:dyDescent="0.3">
      <c r="A4960" s="2" t="s">
        <v>815</v>
      </c>
      <c r="B4960" s="2" t="s">
        <v>816</v>
      </c>
      <c r="C4960" s="2">
        <v>856</v>
      </c>
      <c r="D4960" s="2" t="s">
        <v>26</v>
      </c>
      <c r="E4960" s="2" t="s">
        <v>688</v>
      </c>
      <c r="F4960" s="2" t="s">
        <v>58</v>
      </c>
      <c r="G4960" s="2" t="s">
        <v>698</v>
      </c>
      <c r="H4960" s="2" t="s">
        <v>12</v>
      </c>
      <c r="I4960" s="2">
        <v>2039.8</v>
      </c>
      <c r="J4960" s="2">
        <v>5363</v>
      </c>
      <c r="K4960" s="2">
        <v>333</v>
      </c>
      <c r="L4960" s="2">
        <v>297.74</v>
      </c>
      <c r="M4960" s="2">
        <v>382.06</v>
      </c>
      <c r="N4960" s="2">
        <v>89.41</v>
      </c>
      <c r="O4960" s="2">
        <v>77.930000000000007</v>
      </c>
      <c r="P4960" s="2">
        <v>4161</v>
      </c>
      <c r="Q4960" s="2">
        <v>4024.8</v>
      </c>
      <c r="R4960" s="2">
        <v>3876.16</v>
      </c>
      <c r="S4960" s="2">
        <v>96.73</v>
      </c>
      <c r="T4960" s="2">
        <v>103.83</v>
      </c>
      <c r="U4960" s="2" t="s">
        <v>60</v>
      </c>
      <c r="V4960" s="2" t="s">
        <v>60</v>
      </c>
      <c r="W4960" s="2" t="s">
        <v>60</v>
      </c>
      <c r="X4960" s="2" t="s">
        <v>60</v>
      </c>
      <c r="Y4960" s="2" t="s">
        <v>60</v>
      </c>
      <c r="Z4960" s="2" t="s">
        <v>60</v>
      </c>
    </row>
    <row r="4961" spans="1:26" x14ac:dyDescent="0.3">
      <c r="A4961" s="3" t="s">
        <v>815</v>
      </c>
      <c r="B4961" s="3" t="s">
        <v>816</v>
      </c>
      <c r="C4961" s="3">
        <v>857</v>
      </c>
      <c r="D4961" s="3" t="s">
        <v>26</v>
      </c>
      <c r="E4961" s="3" t="s">
        <v>688</v>
      </c>
      <c r="F4961" s="3" t="s">
        <v>58</v>
      </c>
      <c r="G4961" s="3" t="s">
        <v>58</v>
      </c>
      <c r="H4961" s="3" t="s">
        <v>12</v>
      </c>
      <c r="I4961" s="3">
        <v>2154.5500000000002</v>
      </c>
      <c r="J4961" s="3">
        <v>5989</v>
      </c>
      <c r="K4961" s="3">
        <v>381</v>
      </c>
      <c r="L4961" s="3">
        <v>380.37</v>
      </c>
      <c r="M4961" s="3">
        <v>428.08</v>
      </c>
      <c r="N4961" s="3">
        <v>99.83</v>
      </c>
      <c r="O4961" s="3">
        <v>88.85</v>
      </c>
      <c r="P4961" s="3">
        <v>4577</v>
      </c>
      <c r="Q4961" s="3">
        <v>4627.51</v>
      </c>
      <c r="R4961" s="3">
        <v>4245.6499999999996</v>
      </c>
      <c r="S4961" s="3">
        <v>101.1</v>
      </c>
      <c r="T4961" s="3">
        <v>108.99</v>
      </c>
      <c r="U4961" s="3" t="s">
        <v>60</v>
      </c>
      <c r="V4961" s="3" t="s">
        <v>60</v>
      </c>
      <c r="W4961" s="3" t="s">
        <v>60</v>
      </c>
      <c r="X4961" s="3" t="s">
        <v>60</v>
      </c>
      <c r="Y4961" s="3" t="s">
        <v>60</v>
      </c>
      <c r="Z4961" s="3" t="s">
        <v>60</v>
      </c>
    </row>
    <row r="4962" spans="1:26" x14ac:dyDescent="0.3">
      <c r="A4962" s="2" t="s">
        <v>815</v>
      </c>
      <c r="B4962" s="2" t="s">
        <v>816</v>
      </c>
      <c r="C4962" s="2">
        <v>858</v>
      </c>
      <c r="D4962" s="2" t="s">
        <v>26</v>
      </c>
      <c r="E4962" s="2" t="s">
        <v>688</v>
      </c>
      <c r="F4962" s="2" t="s">
        <v>65</v>
      </c>
      <c r="G4962" s="2" t="s">
        <v>699</v>
      </c>
      <c r="H4962" s="2" t="s">
        <v>60</v>
      </c>
      <c r="I4962" s="2">
        <v>1050</v>
      </c>
      <c r="J4962" s="2">
        <v>7200</v>
      </c>
      <c r="K4962" s="2">
        <v>494</v>
      </c>
      <c r="L4962" s="2">
        <v>702.63</v>
      </c>
      <c r="M4962" s="2">
        <v>504.58</v>
      </c>
      <c r="N4962" s="2">
        <v>142.22999999999999</v>
      </c>
      <c r="O4962" s="2">
        <v>139.25</v>
      </c>
      <c r="P4962" s="2">
        <v>4689</v>
      </c>
      <c r="Q4962" s="2">
        <v>5013.51</v>
      </c>
      <c r="R4962" s="2">
        <v>4437.79</v>
      </c>
      <c r="S4962" s="2">
        <v>106.92</v>
      </c>
      <c r="T4962" s="2">
        <v>112.97</v>
      </c>
      <c r="U4962" s="2">
        <v>65.34</v>
      </c>
      <c r="V4962" s="2">
        <v>92.94</v>
      </c>
      <c r="W4962" s="2">
        <v>66.739999999999995</v>
      </c>
      <c r="X4962" s="2">
        <v>76.260000000000005</v>
      </c>
      <c r="Y4962" s="2">
        <v>81.540000000000006</v>
      </c>
      <c r="Z4962" s="2">
        <v>72.17</v>
      </c>
    </row>
    <row r="4963" spans="1:26" x14ac:dyDescent="0.3">
      <c r="A4963" s="3" t="s">
        <v>815</v>
      </c>
      <c r="B4963" s="3" t="s">
        <v>816</v>
      </c>
      <c r="C4963" s="3">
        <v>859</v>
      </c>
      <c r="D4963" s="3" t="s">
        <v>26</v>
      </c>
      <c r="E4963" s="3" t="s">
        <v>688</v>
      </c>
      <c r="F4963" s="3" t="s">
        <v>65</v>
      </c>
      <c r="G4963" s="3" t="s">
        <v>425</v>
      </c>
      <c r="H4963" s="3" t="s">
        <v>74</v>
      </c>
      <c r="I4963" s="3">
        <v>1050</v>
      </c>
      <c r="J4963" s="3">
        <v>7200</v>
      </c>
      <c r="K4963" s="3">
        <v>494</v>
      </c>
      <c r="L4963" s="3">
        <v>702.63</v>
      </c>
      <c r="M4963" s="3">
        <v>504.58</v>
      </c>
      <c r="N4963" s="3">
        <v>142.22999999999999</v>
      </c>
      <c r="O4963" s="3">
        <v>139.25</v>
      </c>
      <c r="P4963" s="3">
        <v>4689</v>
      </c>
      <c r="Q4963" s="3">
        <v>5013.51</v>
      </c>
      <c r="R4963" s="3">
        <v>4437.79</v>
      </c>
      <c r="S4963" s="3">
        <v>106.92</v>
      </c>
      <c r="T4963" s="3">
        <v>112.97</v>
      </c>
      <c r="U4963" s="3">
        <v>65.34</v>
      </c>
      <c r="V4963" s="3">
        <v>92.94</v>
      </c>
      <c r="W4963" s="3">
        <v>66.739999999999995</v>
      </c>
      <c r="X4963" s="3">
        <v>76.260000000000005</v>
      </c>
      <c r="Y4963" s="3">
        <v>81.540000000000006</v>
      </c>
      <c r="Z4963" s="3">
        <v>72.17</v>
      </c>
    </row>
    <row r="4964" spans="1:26" x14ac:dyDescent="0.3">
      <c r="A4964" s="2" t="s">
        <v>815</v>
      </c>
      <c r="B4964" s="2" t="s">
        <v>816</v>
      </c>
      <c r="C4964" s="2">
        <v>860</v>
      </c>
      <c r="D4964" s="2" t="s">
        <v>26</v>
      </c>
      <c r="E4964" s="2" t="s">
        <v>688</v>
      </c>
      <c r="F4964" s="2" t="s">
        <v>65</v>
      </c>
      <c r="G4964" s="2" t="s">
        <v>700</v>
      </c>
      <c r="H4964" s="2" t="s">
        <v>60</v>
      </c>
      <c r="I4964" s="2">
        <v>350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 s="2">
        <v>0</v>
      </c>
    </row>
    <row r="4965" spans="1:26" x14ac:dyDescent="0.3">
      <c r="A4965" s="3" t="s">
        <v>815</v>
      </c>
      <c r="B4965" s="3" t="s">
        <v>816</v>
      </c>
      <c r="C4965" s="3">
        <v>861</v>
      </c>
      <c r="D4965" s="3" t="s">
        <v>26</v>
      </c>
      <c r="E4965" s="3" t="s">
        <v>688</v>
      </c>
      <c r="F4965" s="3" t="s">
        <v>65</v>
      </c>
      <c r="G4965" s="3" t="s">
        <v>608</v>
      </c>
      <c r="H4965" s="3" t="s">
        <v>74</v>
      </c>
      <c r="I4965" s="3">
        <v>350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</row>
    <row r="4966" spans="1:26" x14ac:dyDescent="0.3">
      <c r="A4966" s="2" t="s">
        <v>815</v>
      </c>
      <c r="B4966" s="2" t="s">
        <v>816</v>
      </c>
      <c r="C4966" s="2">
        <v>862</v>
      </c>
      <c r="D4966" s="2" t="s">
        <v>26</v>
      </c>
      <c r="E4966" s="2" t="s">
        <v>688</v>
      </c>
      <c r="F4966" s="2" t="s">
        <v>65</v>
      </c>
      <c r="G4966" s="2" t="s">
        <v>701</v>
      </c>
      <c r="H4966" s="2" t="s">
        <v>60</v>
      </c>
      <c r="I4966" s="2">
        <v>0</v>
      </c>
      <c r="J4966" s="2">
        <v>250</v>
      </c>
      <c r="K4966" s="2">
        <v>20</v>
      </c>
      <c r="L4966" s="2">
        <v>32.36</v>
      </c>
      <c r="M4966" s="2">
        <v>30.4</v>
      </c>
      <c r="N4966" s="2">
        <v>161.80000000000001</v>
      </c>
      <c r="O4966" s="2">
        <v>106.45</v>
      </c>
      <c r="P4966" s="2">
        <v>167</v>
      </c>
      <c r="Q4966" s="2">
        <v>221.63</v>
      </c>
      <c r="R4966" s="2">
        <v>207.25</v>
      </c>
      <c r="S4966" s="2">
        <v>132.71</v>
      </c>
      <c r="T4966" s="2">
        <v>106.94</v>
      </c>
      <c r="U4966" s="2" t="s">
        <v>60</v>
      </c>
      <c r="V4966" s="2" t="s">
        <v>60</v>
      </c>
      <c r="W4966" s="2" t="s">
        <v>60</v>
      </c>
      <c r="X4966" s="2" t="s">
        <v>60</v>
      </c>
      <c r="Y4966" s="2" t="s">
        <v>60</v>
      </c>
      <c r="Z4966" s="2" t="s">
        <v>60</v>
      </c>
    </row>
    <row r="4967" spans="1:26" x14ac:dyDescent="0.3">
      <c r="A4967" s="3" t="s">
        <v>815</v>
      </c>
      <c r="B4967" s="3" t="s">
        <v>816</v>
      </c>
      <c r="C4967" s="3">
        <v>863</v>
      </c>
      <c r="D4967" s="3" t="s">
        <v>26</v>
      </c>
      <c r="E4967" s="3" t="s">
        <v>688</v>
      </c>
      <c r="F4967" s="3" t="s">
        <v>65</v>
      </c>
      <c r="G4967" s="3" t="s">
        <v>702</v>
      </c>
      <c r="H4967" s="3" t="s">
        <v>74</v>
      </c>
      <c r="I4967" s="3">
        <v>0</v>
      </c>
      <c r="J4967" s="3">
        <v>250</v>
      </c>
      <c r="K4967" s="3">
        <v>20</v>
      </c>
      <c r="L4967" s="3">
        <v>32.36</v>
      </c>
      <c r="M4967" s="3">
        <v>30.4</v>
      </c>
      <c r="N4967" s="3">
        <v>161.80000000000001</v>
      </c>
      <c r="O4967" s="3">
        <v>106.45</v>
      </c>
      <c r="P4967" s="3">
        <v>167</v>
      </c>
      <c r="Q4967" s="3">
        <v>221.63</v>
      </c>
      <c r="R4967" s="3">
        <v>207.25</v>
      </c>
      <c r="S4967" s="3">
        <v>132.71</v>
      </c>
      <c r="T4967" s="3">
        <v>106.94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</row>
    <row r="4968" spans="1:26" x14ac:dyDescent="0.3">
      <c r="A4968" s="2" t="s">
        <v>815</v>
      </c>
      <c r="B4968" s="2" t="s">
        <v>816</v>
      </c>
      <c r="C4968" s="2">
        <v>864</v>
      </c>
      <c r="D4968" s="2" t="s">
        <v>26</v>
      </c>
      <c r="E4968" s="2" t="s">
        <v>688</v>
      </c>
      <c r="F4968" s="2" t="s">
        <v>65</v>
      </c>
      <c r="G4968" s="2" t="s">
        <v>703</v>
      </c>
      <c r="H4968" s="2" t="s">
        <v>60</v>
      </c>
      <c r="I4968" s="2">
        <v>1200</v>
      </c>
      <c r="J4968" s="2">
        <v>6800</v>
      </c>
      <c r="K4968" s="2">
        <v>601</v>
      </c>
      <c r="L4968" s="2">
        <v>765</v>
      </c>
      <c r="M4968" s="2">
        <v>605.08000000000004</v>
      </c>
      <c r="N4968" s="2">
        <v>127.29</v>
      </c>
      <c r="O4968" s="2">
        <v>126.43</v>
      </c>
      <c r="P4968" s="2">
        <v>4350</v>
      </c>
      <c r="Q4968" s="2">
        <v>5445.2</v>
      </c>
      <c r="R4968" s="2">
        <v>4923.33</v>
      </c>
      <c r="S4968" s="2">
        <v>125.18</v>
      </c>
      <c r="T4968" s="2">
        <v>110.6</v>
      </c>
      <c r="U4968" s="2">
        <v>69.56</v>
      </c>
      <c r="V4968" s="2">
        <v>88.54</v>
      </c>
      <c r="W4968" s="2">
        <v>70.03</v>
      </c>
      <c r="X4968" s="2">
        <v>61.9</v>
      </c>
      <c r="Y4968" s="2">
        <v>77.489999999999995</v>
      </c>
      <c r="Z4968" s="2">
        <v>70.06</v>
      </c>
    </row>
    <row r="4969" spans="1:26" x14ac:dyDescent="0.3">
      <c r="A4969" s="3" t="s">
        <v>815</v>
      </c>
      <c r="B4969" s="3" t="s">
        <v>816</v>
      </c>
      <c r="C4969" s="3">
        <v>865</v>
      </c>
      <c r="D4969" s="3" t="s">
        <v>26</v>
      </c>
      <c r="E4969" s="3" t="s">
        <v>688</v>
      </c>
      <c r="F4969" s="3" t="s">
        <v>65</v>
      </c>
      <c r="G4969" s="3" t="s">
        <v>704</v>
      </c>
      <c r="H4969" s="3" t="s">
        <v>74</v>
      </c>
      <c r="I4969" s="3">
        <v>1200</v>
      </c>
      <c r="J4969" s="3">
        <v>6800</v>
      </c>
      <c r="K4969" s="3">
        <v>601</v>
      </c>
      <c r="L4969" s="3">
        <v>765</v>
      </c>
      <c r="M4969" s="3">
        <v>605.08000000000004</v>
      </c>
      <c r="N4969" s="3">
        <v>127.29</v>
      </c>
      <c r="O4969" s="3">
        <v>126.43</v>
      </c>
      <c r="P4969" s="3">
        <v>4350</v>
      </c>
      <c r="Q4969" s="3">
        <v>5445.2</v>
      </c>
      <c r="R4969" s="3">
        <v>4923.33</v>
      </c>
      <c r="S4969" s="3">
        <v>125.18</v>
      </c>
      <c r="T4969" s="3">
        <v>110.6</v>
      </c>
      <c r="U4969" s="3">
        <v>69.56</v>
      </c>
      <c r="V4969" s="3">
        <v>88.54</v>
      </c>
      <c r="W4969" s="3">
        <v>70.03</v>
      </c>
      <c r="X4969" s="3">
        <v>61.9</v>
      </c>
      <c r="Y4969" s="3">
        <v>77.489999999999995</v>
      </c>
      <c r="Z4969" s="3">
        <v>70.06</v>
      </c>
    </row>
    <row r="4970" spans="1:26" x14ac:dyDescent="0.3">
      <c r="A4970" s="2" t="s">
        <v>815</v>
      </c>
      <c r="B4970" s="2" t="s">
        <v>816</v>
      </c>
      <c r="C4970" s="2">
        <v>866</v>
      </c>
      <c r="D4970" s="2" t="s">
        <v>26</v>
      </c>
      <c r="E4970" s="2" t="s">
        <v>688</v>
      </c>
      <c r="F4970" s="2" t="s">
        <v>65</v>
      </c>
      <c r="G4970" s="2" t="s">
        <v>705</v>
      </c>
      <c r="H4970" s="2" t="s">
        <v>60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 s="2">
        <v>0</v>
      </c>
    </row>
    <row r="4971" spans="1:26" x14ac:dyDescent="0.3">
      <c r="A4971" s="3" t="s">
        <v>815</v>
      </c>
      <c r="B4971" s="3" t="s">
        <v>816</v>
      </c>
      <c r="C4971" s="3">
        <v>867</v>
      </c>
      <c r="D4971" s="3" t="s">
        <v>26</v>
      </c>
      <c r="E4971" s="3" t="s">
        <v>688</v>
      </c>
      <c r="F4971" s="3" t="s">
        <v>65</v>
      </c>
      <c r="G4971" s="3" t="s">
        <v>706</v>
      </c>
      <c r="H4971" s="3" t="s">
        <v>74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</row>
    <row r="4972" spans="1:26" x14ac:dyDescent="0.3">
      <c r="A4972" s="2" t="s">
        <v>815</v>
      </c>
      <c r="B4972" s="2" t="s">
        <v>816</v>
      </c>
      <c r="C4972" s="2">
        <v>868</v>
      </c>
      <c r="D4972" s="2" t="s">
        <v>26</v>
      </c>
      <c r="E4972" s="2" t="s">
        <v>688</v>
      </c>
      <c r="F4972" s="2" t="s">
        <v>65</v>
      </c>
      <c r="G4972" s="2" t="s">
        <v>707</v>
      </c>
      <c r="H4972" s="2" t="s">
        <v>60</v>
      </c>
      <c r="I4972" s="2">
        <v>0</v>
      </c>
      <c r="J4972" s="2">
        <v>100</v>
      </c>
      <c r="K4972" s="2">
        <v>8</v>
      </c>
      <c r="L4972" s="2">
        <v>1.9</v>
      </c>
      <c r="M4972" s="2">
        <v>0</v>
      </c>
      <c r="N4972" s="2">
        <v>23.75</v>
      </c>
      <c r="O4972" s="2">
        <v>0</v>
      </c>
      <c r="P4972" s="2">
        <v>67</v>
      </c>
      <c r="Q4972" s="2">
        <v>61.09</v>
      </c>
      <c r="R4972" s="2">
        <v>0</v>
      </c>
      <c r="S4972" s="2">
        <v>91.18</v>
      </c>
      <c r="T4972" s="2">
        <v>0</v>
      </c>
      <c r="U4972" s="2" t="s">
        <v>60</v>
      </c>
      <c r="V4972" s="2" t="s">
        <v>60</v>
      </c>
      <c r="W4972" s="2" t="s">
        <v>60</v>
      </c>
      <c r="X4972" s="2" t="s">
        <v>60</v>
      </c>
      <c r="Y4972" s="2" t="s">
        <v>60</v>
      </c>
      <c r="Z4972" s="2" t="s">
        <v>60</v>
      </c>
    </row>
    <row r="4973" spans="1:26" x14ac:dyDescent="0.3">
      <c r="A4973" s="3" t="s">
        <v>815</v>
      </c>
      <c r="B4973" s="3" t="s">
        <v>816</v>
      </c>
      <c r="C4973" s="3">
        <v>869</v>
      </c>
      <c r="D4973" s="3" t="s">
        <v>26</v>
      </c>
      <c r="E4973" s="3" t="s">
        <v>688</v>
      </c>
      <c r="F4973" s="3" t="s">
        <v>65</v>
      </c>
      <c r="G4973" s="3" t="s">
        <v>708</v>
      </c>
      <c r="H4973" s="3" t="s">
        <v>74</v>
      </c>
      <c r="I4973" s="3">
        <v>0</v>
      </c>
      <c r="J4973" s="3">
        <v>100</v>
      </c>
      <c r="K4973" s="3">
        <v>8</v>
      </c>
      <c r="L4973" s="3">
        <v>1.9</v>
      </c>
      <c r="M4973" s="3">
        <v>0</v>
      </c>
      <c r="N4973" s="3">
        <v>23.75</v>
      </c>
      <c r="O4973" s="3">
        <v>0</v>
      </c>
      <c r="P4973" s="3">
        <v>67</v>
      </c>
      <c r="Q4973" s="3">
        <v>61.09</v>
      </c>
      <c r="R4973" s="3">
        <v>0</v>
      </c>
      <c r="S4973" s="3">
        <v>91.18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</row>
    <row r="4974" spans="1:26" x14ac:dyDescent="0.3">
      <c r="A4974" s="2" t="s">
        <v>815</v>
      </c>
      <c r="B4974" s="2" t="s">
        <v>816</v>
      </c>
      <c r="C4974" s="2">
        <v>870</v>
      </c>
      <c r="D4974" s="2" t="s">
        <v>26</v>
      </c>
      <c r="E4974" s="2" t="s">
        <v>688</v>
      </c>
      <c r="F4974" s="2" t="s">
        <v>65</v>
      </c>
      <c r="G4974" s="2" t="s">
        <v>709</v>
      </c>
      <c r="H4974" s="2" t="s">
        <v>60</v>
      </c>
      <c r="I4974" s="2">
        <v>600</v>
      </c>
      <c r="J4974" s="2">
        <v>3000</v>
      </c>
      <c r="K4974" s="2">
        <v>246</v>
      </c>
      <c r="L4974" s="2">
        <v>254.31</v>
      </c>
      <c r="M4974" s="2">
        <v>312.61</v>
      </c>
      <c r="N4974" s="2">
        <v>103.38</v>
      </c>
      <c r="O4974" s="2">
        <v>81.349999999999994</v>
      </c>
      <c r="P4974" s="2">
        <v>2019</v>
      </c>
      <c r="Q4974" s="2">
        <v>1719.64</v>
      </c>
      <c r="R4974" s="2">
        <v>2190.73</v>
      </c>
      <c r="S4974" s="2">
        <v>85.17</v>
      </c>
      <c r="T4974" s="2">
        <v>78.5</v>
      </c>
      <c r="U4974" s="2">
        <v>56.94</v>
      </c>
      <c r="V4974" s="2">
        <v>58.87</v>
      </c>
      <c r="W4974" s="2">
        <v>72.36</v>
      </c>
      <c r="X4974" s="2">
        <v>57.46</v>
      </c>
      <c r="Y4974" s="2">
        <v>48.94</v>
      </c>
      <c r="Z4974" s="2">
        <v>62.35</v>
      </c>
    </row>
    <row r="4975" spans="1:26" x14ac:dyDescent="0.3">
      <c r="A4975" s="3" t="s">
        <v>815</v>
      </c>
      <c r="B4975" s="3" t="s">
        <v>816</v>
      </c>
      <c r="C4975" s="3">
        <v>871</v>
      </c>
      <c r="D4975" s="3" t="s">
        <v>26</v>
      </c>
      <c r="E4975" s="3" t="s">
        <v>688</v>
      </c>
      <c r="F4975" s="3" t="s">
        <v>65</v>
      </c>
      <c r="G4975" s="3" t="s">
        <v>710</v>
      </c>
      <c r="H4975" s="3" t="s">
        <v>74</v>
      </c>
      <c r="I4975" s="3">
        <v>600</v>
      </c>
      <c r="J4975" s="3">
        <v>3000</v>
      </c>
      <c r="K4975" s="3">
        <v>246</v>
      </c>
      <c r="L4975" s="3">
        <v>254.31</v>
      </c>
      <c r="M4975" s="3">
        <v>312.61</v>
      </c>
      <c r="N4975" s="3">
        <v>103.38</v>
      </c>
      <c r="O4975" s="3">
        <v>81.349999999999994</v>
      </c>
      <c r="P4975" s="3">
        <v>2019</v>
      </c>
      <c r="Q4975" s="3">
        <v>1719.64</v>
      </c>
      <c r="R4975" s="3">
        <v>2190.73</v>
      </c>
      <c r="S4975" s="3">
        <v>85.17</v>
      </c>
      <c r="T4975" s="3">
        <v>78.5</v>
      </c>
      <c r="U4975" s="3">
        <v>56.94</v>
      </c>
      <c r="V4975" s="3">
        <v>58.87</v>
      </c>
      <c r="W4975" s="3">
        <v>72.36</v>
      </c>
      <c r="X4975" s="3">
        <v>57.46</v>
      </c>
      <c r="Y4975" s="3">
        <v>48.94</v>
      </c>
      <c r="Z4975" s="3">
        <v>62.35</v>
      </c>
    </row>
    <row r="4976" spans="1:26" x14ac:dyDescent="0.3">
      <c r="A4976" s="2" t="s">
        <v>815</v>
      </c>
      <c r="B4976" s="2" t="s">
        <v>816</v>
      </c>
      <c r="C4976" s="2">
        <v>872</v>
      </c>
      <c r="D4976" s="2" t="s">
        <v>26</v>
      </c>
      <c r="E4976" s="2" t="s">
        <v>688</v>
      </c>
      <c r="F4976" s="2" t="s">
        <v>65</v>
      </c>
      <c r="G4976" s="2" t="s">
        <v>65</v>
      </c>
      <c r="H4976" s="2" t="s">
        <v>75</v>
      </c>
      <c r="I4976" s="2">
        <v>3200</v>
      </c>
      <c r="J4976" s="2">
        <v>17350</v>
      </c>
      <c r="K4976" s="2">
        <v>1369</v>
      </c>
      <c r="L4976" s="2">
        <v>1756.2</v>
      </c>
      <c r="M4976" s="2">
        <v>1452.67</v>
      </c>
      <c r="N4976" s="2">
        <v>128.28</v>
      </c>
      <c r="O4976" s="2">
        <v>120.89</v>
      </c>
      <c r="P4976" s="2">
        <v>11292</v>
      </c>
      <c r="Q4976" s="2">
        <v>12461.07</v>
      </c>
      <c r="R4976" s="2">
        <v>11759.1</v>
      </c>
      <c r="S4976" s="2">
        <v>110.35</v>
      </c>
      <c r="T4976" s="2">
        <v>105.97</v>
      </c>
      <c r="U4976" s="2">
        <v>58.2</v>
      </c>
      <c r="V4976" s="2">
        <v>74.739999999999995</v>
      </c>
      <c r="W4976" s="2">
        <v>61.73</v>
      </c>
      <c r="X4976" s="2">
        <v>59.01</v>
      </c>
      <c r="Y4976" s="2">
        <v>64.989999999999995</v>
      </c>
      <c r="Z4976" s="2">
        <v>61.65</v>
      </c>
    </row>
    <row r="4977" spans="1:26" x14ac:dyDescent="0.3">
      <c r="A4977" s="3" t="s">
        <v>815</v>
      </c>
      <c r="B4977" s="3" t="s">
        <v>816</v>
      </c>
      <c r="C4977" s="3">
        <v>873</v>
      </c>
      <c r="D4977" s="3" t="s">
        <v>26</v>
      </c>
      <c r="E4977" s="3" t="s">
        <v>688</v>
      </c>
      <c r="F4977" s="3" t="s">
        <v>78</v>
      </c>
      <c r="G4977" s="3" t="s">
        <v>711</v>
      </c>
      <c r="H4977" s="3" t="s">
        <v>60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</row>
    <row r="4978" spans="1:26" x14ac:dyDescent="0.3">
      <c r="A4978" s="2" t="s">
        <v>815</v>
      </c>
      <c r="B4978" s="2" t="s">
        <v>816</v>
      </c>
      <c r="C4978" s="2">
        <v>874</v>
      </c>
      <c r="D4978" s="2" t="s">
        <v>26</v>
      </c>
      <c r="E4978" s="2" t="s">
        <v>688</v>
      </c>
      <c r="F4978" s="2" t="s">
        <v>78</v>
      </c>
      <c r="G4978" s="2" t="s">
        <v>312</v>
      </c>
      <c r="H4978" s="2" t="s">
        <v>74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 s="2">
        <v>0</v>
      </c>
    </row>
    <row r="4979" spans="1:26" x14ac:dyDescent="0.3">
      <c r="A4979" s="3" t="s">
        <v>815</v>
      </c>
      <c r="B4979" s="3" t="s">
        <v>816</v>
      </c>
      <c r="C4979" s="3">
        <v>875</v>
      </c>
      <c r="D4979" s="3" t="s">
        <v>26</v>
      </c>
      <c r="E4979" s="3" t="s">
        <v>688</v>
      </c>
      <c r="F4979" s="3" t="s">
        <v>78</v>
      </c>
      <c r="G4979" s="3" t="s">
        <v>712</v>
      </c>
      <c r="H4979" s="3" t="s">
        <v>60</v>
      </c>
      <c r="I4979" s="3">
        <v>1600</v>
      </c>
      <c r="J4979" s="3">
        <v>12700</v>
      </c>
      <c r="K4979" s="3">
        <v>831</v>
      </c>
      <c r="L4979" s="3">
        <v>1086.02</v>
      </c>
      <c r="M4979" s="3">
        <v>898.74</v>
      </c>
      <c r="N4979" s="3">
        <v>130.69</v>
      </c>
      <c r="O4979" s="3">
        <v>120.84</v>
      </c>
      <c r="P4979" s="3">
        <v>8922</v>
      </c>
      <c r="Q4979" s="3">
        <v>7560.81</v>
      </c>
      <c r="R4979" s="3">
        <v>6978.25</v>
      </c>
      <c r="S4979" s="3">
        <v>84.74</v>
      </c>
      <c r="T4979" s="3">
        <v>108.35</v>
      </c>
      <c r="U4979" s="3">
        <v>72.14</v>
      </c>
      <c r="V4979" s="3">
        <v>94.27</v>
      </c>
      <c r="W4979" s="3">
        <v>78.02</v>
      </c>
      <c r="X4979" s="3">
        <v>95.22</v>
      </c>
      <c r="Y4979" s="3">
        <v>80.7</v>
      </c>
      <c r="Z4979" s="3">
        <v>74.48</v>
      </c>
    </row>
    <row r="4980" spans="1:26" x14ac:dyDescent="0.3">
      <c r="A4980" s="2" t="s">
        <v>815</v>
      </c>
      <c r="B4980" s="2" t="s">
        <v>816</v>
      </c>
      <c r="C4980" s="2">
        <v>876</v>
      </c>
      <c r="D4980" s="2" t="s">
        <v>26</v>
      </c>
      <c r="E4980" s="2" t="s">
        <v>688</v>
      </c>
      <c r="F4980" s="2" t="s">
        <v>78</v>
      </c>
      <c r="G4980" s="2" t="s">
        <v>713</v>
      </c>
      <c r="H4980" s="2" t="s">
        <v>60</v>
      </c>
      <c r="I4980" s="2">
        <v>3000</v>
      </c>
      <c r="J4980" s="2">
        <v>24125</v>
      </c>
      <c r="K4980" s="2">
        <v>1423</v>
      </c>
      <c r="L4980" s="2">
        <v>2032.89</v>
      </c>
      <c r="M4980" s="2">
        <v>1714.05</v>
      </c>
      <c r="N4980" s="2">
        <v>142.86000000000001</v>
      </c>
      <c r="O4980" s="2">
        <v>118.6</v>
      </c>
      <c r="P4980" s="2">
        <v>15593</v>
      </c>
      <c r="Q4980" s="2">
        <v>14838.55</v>
      </c>
      <c r="R4980" s="2">
        <v>15448.58</v>
      </c>
      <c r="S4980" s="2">
        <v>95.16</v>
      </c>
      <c r="T4980" s="2">
        <v>96.05</v>
      </c>
      <c r="U4980" s="2">
        <v>65.88</v>
      </c>
      <c r="V4980" s="2">
        <v>94.12</v>
      </c>
      <c r="W4980" s="2">
        <v>79.349999999999994</v>
      </c>
      <c r="X4980" s="2">
        <v>88.76</v>
      </c>
      <c r="Y4980" s="2">
        <v>84.46</v>
      </c>
      <c r="Z4980" s="2">
        <v>87.94</v>
      </c>
    </row>
    <row r="4981" spans="1:26" x14ac:dyDescent="0.3">
      <c r="A4981" s="3" t="s">
        <v>815</v>
      </c>
      <c r="B4981" s="3" t="s">
        <v>816</v>
      </c>
      <c r="C4981" s="3">
        <v>877</v>
      </c>
      <c r="D4981" s="3" t="s">
        <v>26</v>
      </c>
      <c r="E4981" s="3" t="s">
        <v>688</v>
      </c>
      <c r="F4981" s="3" t="s">
        <v>78</v>
      </c>
      <c r="G4981" s="3" t="s">
        <v>83</v>
      </c>
      <c r="H4981" s="3" t="s">
        <v>74</v>
      </c>
      <c r="I4981" s="3">
        <v>4600</v>
      </c>
      <c r="J4981" s="3">
        <v>36825</v>
      </c>
      <c r="K4981" s="3">
        <v>2254</v>
      </c>
      <c r="L4981" s="3">
        <v>3118.91</v>
      </c>
      <c r="M4981" s="3">
        <v>2612.79</v>
      </c>
      <c r="N4981" s="3">
        <v>138.37</v>
      </c>
      <c r="O4981" s="3">
        <v>119.37</v>
      </c>
      <c r="P4981" s="3">
        <v>24515</v>
      </c>
      <c r="Q4981" s="3">
        <v>22399.360000000001</v>
      </c>
      <c r="R4981" s="3">
        <v>22426.83</v>
      </c>
      <c r="S4981" s="3">
        <v>91.37</v>
      </c>
      <c r="T4981" s="3">
        <v>99.88</v>
      </c>
      <c r="U4981" s="3">
        <v>68.06</v>
      </c>
      <c r="V4981" s="3">
        <v>94.17</v>
      </c>
      <c r="W4981" s="3">
        <v>78.89</v>
      </c>
      <c r="X4981" s="3">
        <v>91.01</v>
      </c>
      <c r="Y4981" s="3">
        <v>83.15</v>
      </c>
      <c r="Z4981" s="3">
        <v>83.25</v>
      </c>
    </row>
    <row r="4982" spans="1:26" x14ac:dyDescent="0.3">
      <c r="A4982" s="2" t="s">
        <v>815</v>
      </c>
      <c r="B4982" s="2" t="s">
        <v>816</v>
      </c>
      <c r="C4982" s="2">
        <v>878</v>
      </c>
      <c r="D4982" s="2" t="s">
        <v>26</v>
      </c>
      <c r="E4982" s="2" t="s">
        <v>688</v>
      </c>
      <c r="F4982" s="2" t="s">
        <v>78</v>
      </c>
      <c r="G4982" s="2" t="s">
        <v>84</v>
      </c>
      <c r="H4982" s="2" t="s">
        <v>75</v>
      </c>
      <c r="I4982" s="2">
        <v>4600</v>
      </c>
      <c r="J4982" s="2">
        <v>36825</v>
      </c>
      <c r="K4982" s="2">
        <v>2254</v>
      </c>
      <c r="L4982" s="2">
        <v>3118.91</v>
      </c>
      <c r="M4982" s="2">
        <v>2612.79</v>
      </c>
      <c r="N4982" s="2">
        <v>138.37</v>
      </c>
      <c r="O4982" s="2">
        <v>119.37</v>
      </c>
      <c r="P4982" s="2">
        <v>24515</v>
      </c>
      <c r="Q4982" s="2">
        <v>22399.360000000001</v>
      </c>
      <c r="R4982" s="2">
        <v>22426.83</v>
      </c>
      <c r="S4982" s="2">
        <v>91.37</v>
      </c>
      <c r="T4982" s="2">
        <v>99.88</v>
      </c>
      <c r="U4982" s="2">
        <v>64.55</v>
      </c>
      <c r="V4982" s="2">
        <v>94.17</v>
      </c>
      <c r="W4982" s="2">
        <v>78.89</v>
      </c>
      <c r="X4982" s="2">
        <v>86.32</v>
      </c>
      <c r="Y4982" s="2">
        <v>83.15</v>
      </c>
      <c r="Z4982" s="2">
        <v>83.25</v>
      </c>
    </row>
    <row r="4983" spans="1:26" x14ac:dyDescent="0.3">
      <c r="A4983" s="3" t="s">
        <v>815</v>
      </c>
      <c r="B4983" s="3" t="s">
        <v>816</v>
      </c>
      <c r="C4983" s="3">
        <v>879</v>
      </c>
      <c r="D4983" s="3" t="s">
        <v>26</v>
      </c>
      <c r="E4983" s="3" t="s">
        <v>688</v>
      </c>
      <c r="F4983" s="3" t="s">
        <v>78</v>
      </c>
      <c r="G4983" s="3" t="s">
        <v>68</v>
      </c>
      <c r="H4983" s="3" t="s">
        <v>75</v>
      </c>
      <c r="I4983" s="3">
        <v>9540</v>
      </c>
      <c r="J4983" s="3">
        <v>66975</v>
      </c>
      <c r="K4983" s="3">
        <v>4390</v>
      </c>
      <c r="L4983" s="3">
        <v>5947.28</v>
      </c>
      <c r="M4983" s="3">
        <v>5057.4799999999996</v>
      </c>
      <c r="N4983" s="3">
        <v>135.47</v>
      </c>
      <c r="O4983" s="3">
        <v>117.59</v>
      </c>
      <c r="P4983" s="3">
        <v>44128</v>
      </c>
      <c r="Q4983" s="3">
        <v>42864.83</v>
      </c>
      <c r="R4983" s="3">
        <v>41808.54</v>
      </c>
      <c r="S4983" s="3">
        <v>97.14</v>
      </c>
      <c r="T4983" s="3">
        <v>102.53</v>
      </c>
      <c r="U4983" s="3">
        <v>61.88</v>
      </c>
      <c r="V4983" s="3">
        <v>86.09</v>
      </c>
      <c r="W4983" s="3">
        <v>73.19</v>
      </c>
      <c r="X4983" s="3">
        <v>76.56</v>
      </c>
      <c r="Y4983" s="3">
        <v>76.22</v>
      </c>
      <c r="Z4983" s="3">
        <v>74.47</v>
      </c>
    </row>
    <row r="4984" spans="1:26" x14ac:dyDescent="0.3">
      <c r="A4984" s="2" t="s">
        <v>815</v>
      </c>
      <c r="B4984" s="2" t="s">
        <v>816</v>
      </c>
      <c r="C4984" s="2">
        <v>880</v>
      </c>
      <c r="D4984" s="2" t="s">
        <v>26</v>
      </c>
      <c r="E4984" s="2" t="s">
        <v>688</v>
      </c>
      <c r="F4984" s="2" t="s">
        <v>78</v>
      </c>
      <c r="G4984" s="2" t="s">
        <v>68</v>
      </c>
      <c r="H4984" s="2" t="s">
        <v>16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 t="s">
        <v>60</v>
      </c>
      <c r="V4984" s="2" t="s">
        <v>60</v>
      </c>
      <c r="W4984" s="2" t="s">
        <v>60</v>
      </c>
      <c r="X4984" s="2" t="s">
        <v>60</v>
      </c>
      <c r="Y4984" s="2" t="s">
        <v>60</v>
      </c>
      <c r="Z4984" s="2" t="s">
        <v>60</v>
      </c>
    </row>
    <row r="4985" spans="1:26" x14ac:dyDescent="0.3">
      <c r="A4985" s="3" t="s">
        <v>815</v>
      </c>
      <c r="B4985" s="3" t="s">
        <v>816</v>
      </c>
      <c r="C4985" s="3">
        <v>881</v>
      </c>
      <c r="D4985" s="3" t="s">
        <v>26</v>
      </c>
      <c r="E4985" s="3" t="s">
        <v>688</v>
      </c>
      <c r="F4985" s="3" t="s">
        <v>78</v>
      </c>
      <c r="G4985" s="3" t="s">
        <v>68</v>
      </c>
      <c r="H4985" s="3" t="s">
        <v>12</v>
      </c>
      <c r="I4985" s="3">
        <v>2154.5500000000002</v>
      </c>
      <c r="J4985" s="3">
        <v>5989</v>
      </c>
      <c r="K4985" s="3">
        <v>381</v>
      </c>
      <c r="L4985" s="3">
        <v>380.37</v>
      </c>
      <c r="M4985" s="3">
        <v>428.08</v>
      </c>
      <c r="N4985" s="3">
        <v>99.83</v>
      </c>
      <c r="O4985" s="3">
        <v>88.85</v>
      </c>
      <c r="P4985" s="3">
        <v>4577</v>
      </c>
      <c r="Q4985" s="3">
        <v>4627.51</v>
      </c>
      <c r="R4985" s="3">
        <v>4245.6499999999996</v>
      </c>
      <c r="S4985" s="3">
        <v>101.1</v>
      </c>
      <c r="T4985" s="3">
        <v>108.99</v>
      </c>
      <c r="U4985" s="3" t="s">
        <v>60</v>
      </c>
      <c r="V4985" s="3" t="s">
        <v>60</v>
      </c>
      <c r="W4985" s="3" t="s">
        <v>60</v>
      </c>
      <c r="X4985" s="3" t="s">
        <v>60</v>
      </c>
      <c r="Y4985" s="3" t="s">
        <v>60</v>
      </c>
      <c r="Z4985" s="3" t="s">
        <v>60</v>
      </c>
    </row>
    <row r="4986" spans="1:26" x14ac:dyDescent="0.3">
      <c r="A4986" s="2" t="s">
        <v>815</v>
      </c>
      <c r="B4986" s="2" t="s">
        <v>816</v>
      </c>
      <c r="C4986" s="2">
        <v>882</v>
      </c>
      <c r="D4986" s="2" t="s">
        <v>26</v>
      </c>
      <c r="E4986" s="2" t="s">
        <v>688</v>
      </c>
      <c r="F4986" s="2" t="s">
        <v>78</v>
      </c>
      <c r="G4986" s="2" t="s">
        <v>68</v>
      </c>
      <c r="H4986" s="2" t="s">
        <v>688</v>
      </c>
      <c r="I4986" s="2">
        <v>11694.55</v>
      </c>
      <c r="J4986" s="2">
        <v>72964</v>
      </c>
      <c r="K4986" s="2">
        <v>4771</v>
      </c>
      <c r="L4986" s="2">
        <v>6327.65</v>
      </c>
      <c r="M4986" s="2">
        <v>5485.56</v>
      </c>
      <c r="N4986" s="2">
        <v>132.63</v>
      </c>
      <c r="O4986" s="2">
        <v>115.35</v>
      </c>
      <c r="P4986" s="2">
        <v>48705</v>
      </c>
      <c r="Q4986" s="2">
        <v>47492.34</v>
      </c>
      <c r="R4986" s="2">
        <v>46054.19</v>
      </c>
      <c r="S4986" s="2">
        <v>97.51</v>
      </c>
      <c r="T4986" s="2">
        <v>103.12</v>
      </c>
      <c r="U4986" s="2" t="s">
        <v>60</v>
      </c>
      <c r="V4986" s="2" t="s">
        <v>60</v>
      </c>
      <c r="W4986" s="2" t="s">
        <v>60</v>
      </c>
      <c r="X4986" s="2" t="s">
        <v>60</v>
      </c>
      <c r="Y4986" s="2" t="s">
        <v>60</v>
      </c>
      <c r="Z4986" s="2" t="s">
        <v>60</v>
      </c>
    </row>
    <row r="4987" spans="1:26" x14ac:dyDescent="0.3">
      <c r="A4987" s="3" t="s">
        <v>815</v>
      </c>
      <c r="B4987" s="3" t="s">
        <v>816</v>
      </c>
      <c r="C4987" s="3">
        <v>883</v>
      </c>
      <c r="D4987" s="3" t="s">
        <v>26</v>
      </c>
      <c r="E4987" s="3" t="s">
        <v>714</v>
      </c>
      <c r="F4987" s="3" t="s">
        <v>58</v>
      </c>
      <c r="G4987" s="3" t="s">
        <v>715</v>
      </c>
      <c r="H4987" s="3" t="s">
        <v>60</v>
      </c>
      <c r="I4987" s="3">
        <v>1200</v>
      </c>
      <c r="J4987" s="3">
        <v>5652</v>
      </c>
      <c r="K4987" s="3">
        <v>277</v>
      </c>
      <c r="L4987" s="3">
        <v>0</v>
      </c>
      <c r="M4987" s="3">
        <v>307.77999999999997</v>
      </c>
      <c r="N4987" s="3">
        <v>0</v>
      </c>
      <c r="O4987" s="3">
        <v>0</v>
      </c>
      <c r="P4987" s="3">
        <v>4890</v>
      </c>
      <c r="Q4987" s="3">
        <v>4292.76</v>
      </c>
      <c r="R4987" s="3">
        <v>5488.13</v>
      </c>
      <c r="S4987" s="3">
        <v>87.79</v>
      </c>
      <c r="T4987" s="3">
        <v>78.22</v>
      </c>
      <c r="U4987" s="3" t="s">
        <v>60</v>
      </c>
      <c r="V4987" s="3" t="s">
        <v>60</v>
      </c>
      <c r="W4987" s="3" t="s">
        <v>60</v>
      </c>
      <c r="X4987" s="3" t="s">
        <v>60</v>
      </c>
      <c r="Y4987" s="3" t="s">
        <v>60</v>
      </c>
      <c r="Z4987" s="3" t="s">
        <v>60</v>
      </c>
    </row>
    <row r="4988" spans="1:26" x14ac:dyDescent="0.3">
      <c r="A4988" s="2" t="s">
        <v>815</v>
      </c>
      <c r="B4988" s="2" t="s">
        <v>816</v>
      </c>
      <c r="C4988" s="2">
        <v>884</v>
      </c>
      <c r="D4988" s="2" t="s">
        <v>26</v>
      </c>
      <c r="E4988" s="2" t="s">
        <v>714</v>
      </c>
      <c r="F4988" s="2" t="s">
        <v>58</v>
      </c>
      <c r="G4988" s="2" t="s">
        <v>716</v>
      </c>
      <c r="H4988" s="2" t="s">
        <v>12</v>
      </c>
      <c r="I4988" s="2">
        <v>1200</v>
      </c>
      <c r="J4988" s="2">
        <v>5652</v>
      </c>
      <c r="K4988" s="2">
        <v>277</v>
      </c>
      <c r="L4988" s="2">
        <v>0</v>
      </c>
      <c r="M4988" s="2">
        <v>307.77999999999997</v>
      </c>
      <c r="N4988" s="2">
        <v>0</v>
      </c>
      <c r="O4988" s="2">
        <v>0</v>
      </c>
      <c r="P4988" s="2">
        <v>4890</v>
      </c>
      <c r="Q4988" s="2">
        <v>4292.76</v>
      </c>
      <c r="R4988" s="2">
        <v>5488.13</v>
      </c>
      <c r="S4988" s="2">
        <v>87.79</v>
      </c>
      <c r="T4988" s="2">
        <v>78.22</v>
      </c>
      <c r="U4988" s="2" t="s">
        <v>60</v>
      </c>
      <c r="V4988" s="2" t="s">
        <v>60</v>
      </c>
      <c r="W4988" s="2" t="s">
        <v>60</v>
      </c>
      <c r="X4988" s="2" t="s">
        <v>60</v>
      </c>
      <c r="Y4988" s="2" t="s">
        <v>60</v>
      </c>
      <c r="Z4988" s="2" t="s">
        <v>60</v>
      </c>
    </row>
    <row r="4989" spans="1:26" x14ac:dyDescent="0.3">
      <c r="A4989" s="3" t="s">
        <v>815</v>
      </c>
      <c r="B4989" s="3" t="s">
        <v>816</v>
      </c>
      <c r="C4989" s="3">
        <v>885</v>
      </c>
      <c r="D4989" s="3" t="s">
        <v>26</v>
      </c>
      <c r="E4989" s="3" t="s">
        <v>714</v>
      </c>
      <c r="F4989" s="3" t="s">
        <v>58</v>
      </c>
      <c r="G4989" s="3" t="s">
        <v>58</v>
      </c>
      <c r="H4989" s="3" t="s">
        <v>12</v>
      </c>
      <c r="I4989" s="3">
        <v>1200</v>
      </c>
      <c r="J4989" s="3">
        <v>5652</v>
      </c>
      <c r="K4989" s="3">
        <v>277</v>
      </c>
      <c r="L4989" s="3">
        <v>0</v>
      </c>
      <c r="M4989" s="3">
        <v>307.77999999999997</v>
      </c>
      <c r="N4989" s="3">
        <v>0</v>
      </c>
      <c r="O4989" s="3">
        <v>0</v>
      </c>
      <c r="P4989" s="3">
        <v>4890</v>
      </c>
      <c r="Q4989" s="3">
        <v>4292.76</v>
      </c>
      <c r="R4989" s="3">
        <v>5488.13</v>
      </c>
      <c r="S4989" s="3">
        <v>87.79</v>
      </c>
      <c r="T4989" s="3">
        <v>78.22</v>
      </c>
      <c r="U4989" s="3" t="s">
        <v>60</v>
      </c>
      <c r="V4989" s="3" t="s">
        <v>60</v>
      </c>
      <c r="W4989" s="3" t="s">
        <v>60</v>
      </c>
      <c r="X4989" s="3" t="s">
        <v>60</v>
      </c>
      <c r="Y4989" s="3" t="s">
        <v>60</v>
      </c>
      <c r="Z4989" s="3" t="s">
        <v>60</v>
      </c>
    </row>
    <row r="4990" spans="1:26" x14ac:dyDescent="0.3">
      <c r="A4990" s="2" t="s">
        <v>815</v>
      </c>
      <c r="B4990" s="2" t="s">
        <v>816</v>
      </c>
      <c r="C4990" s="2">
        <v>886</v>
      </c>
      <c r="D4990" s="2" t="s">
        <v>26</v>
      </c>
      <c r="E4990" s="2" t="s">
        <v>714</v>
      </c>
      <c r="F4990" s="2" t="s">
        <v>65</v>
      </c>
      <c r="G4990" s="2" t="s">
        <v>717</v>
      </c>
      <c r="H4990" s="2" t="s">
        <v>60</v>
      </c>
      <c r="I4990" s="2">
        <v>96</v>
      </c>
      <c r="J4990" s="2">
        <v>412</v>
      </c>
      <c r="K4990" s="2">
        <v>25</v>
      </c>
      <c r="L4990" s="2">
        <v>24.65</v>
      </c>
      <c r="M4990" s="2">
        <v>21.53</v>
      </c>
      <c r="N4990" s="2">
        <v>98.6</v>
      </c>
      <c r="O4990" s="2">
        <v>114.49</v>
      </c>
      <c r="P4990" s="2">
        <v>364</v>
      </c>
      <c r="Q4990" s="2">
        <v>334.31</v>
      </c>
      <c r="R4990" s="2">
        <v>392.67</v>
      </c>
      <c r="S4990" s="2">
        <v>91.84</v>
      </c>
      <c r="T4990" s="2">
        <v>85.14</v>
      </c>
      <c r="U4990" s="2" t="s">
        <v>60</v>
      </c>
      <c r="V4990" s="2" t="s">
        <v>60</v>
      </c>
      <c r="W4990" s="2" t="s">
        <v>60</v>
      </c>
      <c r="X4990" s="2" t="s">
        <v>60</v>
      </c>
      <c r="Y4990" s="2" t="s">
        <v>60</v>
      </c>
      <c r="Z4990" s="2" t="s">
        <v>60</v>
      </c>
    </row>
    <row r="4991" spans="1:26" x14ac:dyDescent="0.3">
      <c r="A4991" s="3" t="s">
        <v>815</v>
      </c>
      <c r="B4991" s="3" t="s">
        <v>816</v>
      </c>
      <c r="C4991" s="3">
        <v>887</v>
      </c>
      <c r="D4991" s="3" t="s">
        <v>26</v>
      </c>
      <c r="E4991" s="3" t="s">
        <v>714</v>
      </c>
      <c r="F4991" s="3" t="s">
        <v>65</v>
      </c>
      <c r="G4991" s="3" t="s">
        <v>718</v>
      </c>
      <c r="H4991" s="3" t="s">
        <v>12</v>
      </c>
      <c r="I4991" s="3">
        <v>96</v>
      </c>
      <c r="J4991" s="3">
        <v>412</v>
      </c>
      <c r="K4991" s="3">
        <v>25</v>
      </c>
      <c r="L4991" s="3">
        <v>24.65</v>
      </c>
      <c r="M4991" s="3">
        <v>21.53</v>
      </c>
      <c r="N4991" s="3">
        <v>98.6</v>
      </c>
      <c r="O4991" s="3">
        <v>114.49</v>
      </c>
      <c r="P4991" s="3">
        <v>364</v>
      </c>
      <c r="Q4991" s="3">
        <v>334.31</v>
      </c>
      <c r="R4991" s="3">
        <v>392.67</v>
      </c>
      <c r="S4991" s="3">
        <v>91.84</v>
      </c>
      <c r="T4991" s="3">
        <v>85.14</v>
      </c>
      <c r="U4991" s="3" t="s">
        <v>60</v>
      </c>
      <c r="V4991" s="3" t="s">
        <v>60</v>
      </c>
      <c r="W4991" s="3" t="s">
        <v>60</v>
      </c>
      <c r="X4991" s="3" t="s">
        <v>60</v>
      </c>
      <c r="Y4991" s="3" t="s">
        <v>60</v>
      </c>
      <c r="Z4991" s="3" t="s">
        <v>60</v>
      </c>
    </row>
    <row r="4992" spans="1:26" x14ac:dyDescent="0.3">
      <c r="A4992" s="2" t="s">
        <v>815</v>
      </c>
      <c r="B4992" s="2" t="s">
        <v>816</v>
      </c>
      <c r="C4992" s="2">
        <v>888</v>
      </c>
      <c r="D4992" s="2" t="s">
        <v>26</v>
      </c>
      <c r="E4992" s="2" t="s">
        <v>714</v>
      </c>
      <c r="F4992" s="2" t="s">
        <v>65</v>
      </c>
      <c r="G4992" s="2" t="s">
        <v>719</v>
      </c>
      <c r="H4992" s="2" t="s">
        <v>60</v>
      </c>
      <c r="I4992" s="2">
        <v>110</v>
      </c>
      <c r="J4992" s="2">
        <v>537</v>
      </c>
      <c r="K4992" s="2">
        <v>21</v>
      </c>
      <c r="L4992" s="2">
        <v>18.739999999999998</v>
      </c>
      <c r="M4992" s="2">
        <v>18.739999999999998</v>
      </c>
      <c r="N4992" s="2">
        <v>89.24</v>
      </c>
      <c r="O4992" s="2">
        <v>100</v>
      </c>
      <c r="P4992" s="2">
        <v>494</v>
      </c>
      <c r="Q4992" s="2">
        <v>439.42</v>
      </c>
      <c r="R4992" s="2">
        <v>471.49</v>
      </c>
      <c r="S4992" s="2">
        <v>88.95</v>
      </c>
      <c r="T4992" s="2">
        <v>93.2</v>
      </c>
      <c r="U4992" s="2" t="s">
        <v>60</v>
      </c>
      <c r="V4992" s="2" t="s">
        <v>60</v>
      </c>
      <c r="W4992" s="2" t="s">
        <v>60</v>
      </c>
      <c r="X4992" s="2" t="s">
        <v>60</v>
      </c>
      <c r="Y4992" s="2" t="s">
        <v>60</v>
      </c>
      <c r="Z4992" s="2" t="s">
        <v>60</v>
      </c>
    </row>
    <row r="4993" spans="1:26" x14ac:dyDescent="0.3">
      <c r="A4993" s="3" t="s">
        <v>815</v>
      </c>
      <c r="B4993" s="3" t="s">
        <v>816</v>
      </c>
      <c r="C4993" s="3">
        <v>889</v>
      </c>
      <c r="D4993" s="3" t="s">
        <v>26</v>
      </c>
      <c r="E4993" s="3" t="s">
        <v>714</v>
      </c>
      <c r="F4993" s="3" t="s">
        <v>65</v>
      </c>
      <c r="G4993" s="3" t="s">
        <v>210</v>
      </c>
      <c r="H4993" s="3" t="s">
        <v>12</v>
      </c>
      <c r="I4993" s="3">
        <v>110</v>
      </c>
      <c r="J4993" s="3">
        <v>537</v>
      </c>
      <c r="K4993" s="3">
        <v>21</v>
      </c>
      <c r="L4993" s="3">
        <v>18.739999999999998</v>
      </c>
      <c r="M4993" s="3">
        <v>18.739999999999998</v>
      </c>
      <c r="N4993" s="3">
        <v>89.24</v>
      </c>
      <c r="O4993" s="3">
        <v>100</v>
      </c>
      <c r="P4993" s="3">
        <v>494</v>
      </c>
      <c r="Q4993" s="3">
        <v>439.42</v>
      </c>
      <c r="R4993" s="3">
        <v>471.49</v>
      </c>
      <c r="S4993" s="3">
        <v>88.95</v>
      </c>
      <c r="T4993" s="3">
        <v>93.2</v>
      </c>
      <c r="U4993" s="3" t="s">
        <v>60</v>
      </c>
      <c r="V4993" s="3" t="s">
        <v>60</v>
      </c>
      <c r="W4993" s="3" t="s">
        <v>60</v>
      </c>
      <c r="X4993" s="3" t="s">
        <v>60</v>
      </c>
      <c r="Y4993" s="3" t="s">
        <v>60</v>
      </c>
      <c r="Z4993" s="3" t="s">
        <v>60</v>
      </c>
    </row>
    <row r="4994" spans="1:26" x14ac:dyDescent="0.3">
      <c r="A4994" s="2" t="s">
        <v>815</v>
      </c>
      <c r="B4994" s="2" t="s">
        <v>816</v>
      </c>
      <c r="C4994" s="2">
        <v>890</v>
      </c>
      <c r="D4994" s="2" t="s">
        <v>26</v>
      </c>
      <c r="E4994" s="2" t="s">
        <v>714</v>
      </c>
      <c r="F4994" s="2" t="s">
        <v>65</v>
      </c>
      <c r="G4994" s="2" t="s">
        <v>720</v>
      </c>
      <c r="H4994" s="2" t="s">
        <v>60</v>
      </c>
      <c r="I4994" s="2">
        <v>113</v>
      </c>
      <c r="J4994" s="2">
        <v>442</v>
      </c>
      <c r="K4994" s="2">
        <v>24</v>
      </c>
      <c r="L4994" s="2">
        <v>16.43</v>
      </c>
      <c r="M4994" s="2">
        <v>17.32</v>
      </c>
      <c r="N4994" s="2">
        <v>68.459999999999994</v>
      </c>
      <c r="O4994" s="2">
        <v>94.86</v>
      </c>
      <c r="P4994" s="2">
        <v>391</v>
      </c>
      <c r="Q4994" s="2">
        <v>368.43</v>
      </c>
      <c r="R4994" s="2">
        <v>402.26</v>
      </c>
      <c r="S4994" s="2">
        <v>94.23</v>
      </c>
      <c r="T4994" s="2">
        <v>91.59</v>
      </c>
      <c r="U4994" s="2" t="s">
        <v>60</v>
      </c>
      <c r="V4994" s="2" t="s">
        <v>60</v>
      </c>
      <c r="W4994" s="2" t="s">
        <v>60</v>
      </c>
      <c r="X4994" s="2" t="s">
        <v>60</v>
      </c>
      <c r="Y4994" s="2" t="s">
        <v>60</v>
      </c>
      <c r="Z4994" s="2" t="s">
        <v>60</v>
      </c>
    </row>
    <row r="4995" spans="1:26" x14ac:dyDescent="0.3">
      <c r="A4995" s="3" t="s">
        <v>815</v>
      </c>
      <c r="B4995" s="3" t="s">
        <v>816</v>
      </c>
      <c r="C4995" s="3">
        <v>891</v>
      </c>
      <c r="D4995" s="3" t="s">
        <v>26</v>
      </c>
      <c r="E4995" s="3" t="s">
        <v>714</v>
      </c>
      <c r="F4995" s="3" t="s">
        <v>65</v>
      </c>
      <c r="G4995" s="3" t="s">
        <v>721</v>
      </c>
      <c r="H4995" s="3" t="s">
        <v>12</v>
      </c>
      <c r="I4995" s="3">
        <v>113</v>
      </c>
      <c r="J4995" s="3">
        <v>442</v>
      </c>
      <c r="K4995" s="3">
        <v>24</v>
      </c>
      <c r="L4995" s="3">
        <v>16.43</v>
      </c>
      <c r="M4995" s="3">
        <v>17.32</v>
      </c>
      <c r="N4995" s="3">
        <v>68.459999999999994</v>
      </c>
      <c r="O4995" s="3">
        <v>94.86</v>
      </c>
      <c r="P4995" s="3">
        <v>391</v>
      </c>
      <c r="Q4995" s="3">
        <v>368.43</v>
      </c>
      <c r="R4995" s="3">
        <v>402.26</v>
      </c>
      <c r="S4995" s="3">
        <v>94.23</v>
      </c>
      <c r="T4995" s="3">
        <v>91.59</v>
      </c>
      <c r="U4995" s="3" t="s">
        <v>60</v>
      </c>
      <c r="V4995" s="3" t="s">
        <v>60</v>
      </c>
      <c r="W4995" s="3" t="s">
        <v>60</v>
      </c>
      <c r="X4995" s="3" t="s">
        <v>60</v>
      </c>
      <c r="Y4995" s="3" t="s">
        <v>60</v>
      </c>
      <c r="Z4995" s="3" t="s">
        <v>60</v>
      </c>
    </row>
    <row r="4996" spans="1:26" x14ac:dyDescent="0.3">
      <c r="A4996" s="2" t="s">
        <v>815</v>
      </c>
      <c r="B4996" s="2" t="s">
        <v>816</v>
      </c>
      <c r="C4996" s="2">
        <v>892</v>
      </c>
      <c r="D4996" s="2" t="s">
        <v>26</v>
      </c>
      <c r="E4996" s="2" t="s">
        <v>714</v>
      </c>
      <c r="F4996" s="2" t="s">
        <v>65</v>
      </c>
      <c r="G4996" s="2" t="s">
        <v>722</v>
      </c>
      <c r="H4996" s="2" t="s">
        <v>60</v>
      </c>
      <c r="I4996" s="2">
        <v>97</v>
      </c>
      <c r="J4996" s="2">
        <v>436</v>
      </c>
      <c r="K4996" s="2">
        <v>25</v>
      </c>
      <c r="L4996" s="2">
        <v>25.53</v>
      </c>
      <c r="M4996" s="2">
        <v>17.850000000000001</v>
      </c>
      <c r="N4996" s="2">
        <v>102.12</v>
      </c>
      <c r="O4996" s="2">
        <v>143.03</v>
      </c>
      <c r="P4996" s="2">
        <v>389</v>
      </c>
      <c r="Q4996" s="2">
        <v>381.16</v>
      </c>
      <c r="R4996" s="2">
        <v>409.92</v>
      </c>
      <c r="S4996" s="2">
        <v>97.98</v>
      </c>
      <c r="T4996" s="2">
        <v>92.98</v>
      </c>
      <c r="U4996" s="2" t="s">
        <v>60</v>
      </c>
      <c r="V4996" s="2" t="s">
        <v>60</v>
      </c>
      <c r="W4996" s="2" t="s">
        <v>60</v>
      </c>
      <c r="X4996" s="2" t="s">
        <v>60</v>
      </c>
      <c r="Y4996" s="2" t="s">
        <v>60</v>
      </c>
      <c r="Z4996" s="2" t="s">
        <v>60</v>
      </c>
    </row>
    <row r="4997" spans="1:26" x14ac:dyDescent="0.3">
      <c r="A4997" s="3" t="s">
        <v>815</v>
      </c>
      <c r="B4997" s="3" t="s">
        <v>816</v>
      </c>
      <c r="C4997" s="3">
        <v>893</v>
      </c>
      <c r="D4997" s="3" t="s">
        <v>26</v>
      </c>
      <c r="E4997" s="3" t="s">
        <v>714</v>
      </c>
      <c r="F4997" s="3" t="s">
        <v>65</v>
      </c>
      <c r="G4997" s="3" t="s">
        <v>483</v>
      </c>
      <c r="H4997" s="3" t="s">
        <v>12</v>
      </c>
      <c r="I4997" s="3">
        <v>97</v>
      </c>
      <c r="J4997" s="3">
        <v>436</v>
      </c>
      <c r="K4997" s="3">
        <v>25</v>
      </c>
      <c r="L4997" s="3">
        <v>25.53</v>
      </c>
      <c r="M4997" s="3">
        <v>17.850000000000001</v>
      </c>
      <c r="N4997" s="3">
        <v>102.12</v>
      </c>
      <c r="O4997" s="3">
        <v>143.03</v>
      </c>
      <c r="P4997" s="3">
        <v>389</v>
      </c>
      <c r="Q4997" s="3">
        <v>381.16</v>
      </c>
      <c r="R4997" s="3">
        <v>409.92</v>
      </c>
      <c r="S4997" s="3">
        <v>97.98</v>
      </c>
      <c r="T4997" s="3">
        <v>92.98</v>
      </c>
      <c r="U4997" s="3" t="s">
        <v>60</v>
      </c>
      <c r="V4997" s="3" t="s">
        <v>60</v>
      </c>
      <c r="W4997" s="3" t="s">
        <v>60</v>
      </c>
      <c r="X4997" s="3" t="s">
        <v>60</v>
      </c>
      <c r="Y4997" s="3" t="s">
        <v>60</v>
      </c>
      <c r="Z4997" s="3" t="s">
        <v>60</v>
      </c>
    </row>
    <row r="4998" spans="1:26" x14ac:dyDescent="0.3">
      <c r="A4998" s="2" t="s">
        <v>815</v>
      </c>
      <c r="B4998" s="2" t="s">
        <v>816</v>
      </c>
      <c r="C4998" s="2">
        <v>894</v>
      </c>
      <c r="D4998" s="2" t="s">
        <v>26</v>
      </c>
      <c r="E4998" s="2" t="s">
        <v>714</v>
      </c>
      <c r="F4998" s="2" t="s">
        <v>65</v>
      </c>
      <c r="G4998" s="2" t="s">
        <v>723</v>
      </c>
      <c r="H4998" s="2" t="s">
        <v>60</v>
      </c>
      <c r="I4998" s="2">
        <v>96</v>
      </c>
      <c r="J4998" s="2">
        <v>463</v>
      </c>
      <c r="K4998" s="2">
        <v>18</v>
      </c>
      <c r="L4998" s="2">
        <v>0</v>
      </c>
      <c r="M4998" s="2">
        <v>19.670000000000002</v>
      </c>
      <c r="N4998" s="2">
        <v>0</v>
      </c>
      <c r="O4998" s="2">
        <v>0</v>
      </c>
      <c r="P4998" s="2">
        <v>427</v>
      </c>
      <c r="Q4998" s="2">
        <v>394.08</v>
      </c>
      <c r="R4998" s="2">
        <v>495.27</v>
      </c>
      <c r="S4998" s="2">
        <v>92.29</v>
      </c>
      <c r="T4998" s="2">
        <v>79.569999999999993</v>
      </c>
      <c r="U4998" s="2" t="s">
        <v>60</v>
      </c>
      <c r="V4998" s="2" t="s">
        <v>60</v>
      </c>
      <c r="W4998" s="2" t="s">
        <v>60</v>
      </c>
      <c r="X4998" s="2" t="s">
        <v>60</v>
      </c>
      <c r="Y4998" s="2" t="s">
        <v>60</v>
      </c>
      <c r="Z4998" s="2" t="s">
        <v>60</v>
      </c>
    </row>
    <row r="4999" spans="1:26" x14ac:dyDescent="0.3">
      <c r="A4999" s="3" t="s">
        <v>815</v>
      </c>
      <c r="B4999" s="3" t="s">
        <v>816</v>
      </c>
      <c r="C4999" s="3">
        <v>895</v>
      </c>
      <c r="D4999" s="3" t="s">
        <v>26</v>
      </c>
      <c r="E4999" s="3" t="s">
        <v>714</v>
      </c>
      <c r="F4999" s="3" t="s">
        <v>65</v>
      </c>
      <c r="G4999" s="3" t="s">
        <v>724</v>
      </c>
      <c r="H4999" s="3" t="s">
        <v>12</v>
      </c>
      <c r="I4999" s="3">
        <v>96</v>
      </c>
      <c r="J4999" s="3">
        <v>463</v>
      </c>
      <c r="K4999" s="3">
        <v>18</v>
      </c>
      <c r="L4999" s="3">
        <v>0</v>
      </c>
      <c r="M4999" s="3">
        <v>19.670000000000002</v>
      </c>
      <c r="N4999" s="3">
        <v>0</v>
      </c>
      <c r="O4999" s="3">
        <v>0</v>
      </c>
      <c r="P4999" s="3">
        <v>427</v>
      </c>
      <c r="Q4999" s="3">
        <v>394.08</v>
      </c>
      <c r="R4999" s="3">
        <v>495.27</v>
      </c>
      <c r="S4999" s="3">
        <v>92.29</v>
      </c>
      <c r="T4999" s="3">
        <v>79.569999999999993</v>
      </c>
      <c r="U4999" s="3" t="s">
        <v>60</v>
      </c>
      <c r="V4999" s="3" t="s">
        <v>60</v>
      </c>
      <c r="W4999" s="3" t="s">
        <v>60</v>
      </c>
      <c r="X4999" s="3" t="s">
        <v>60</v>
      </c>
      <c r="Y4999" s="3" t="s">
        <v>60</v>
      </c>
      <c r="Z4999" s="3" t="s">
        <v>60</v>
      </c>
    </row>
    <row r="5000" spans="1:26" x14ac:dyDescent="0.3">
      <c r="A5000" s="2" t="s">
        <v>815</v>
      </c>
      <c r="B5000" s="2" t="s">
        <v>816</v>
      </c>
      <c r="C5000" s="2">
        <v>896</v>
      </c>
      <c r="D5000" s="2" t="s">
        <v>26</v>
      </c>
      <c r="E5000" s="2" t="s">
        <v>714</v>
      </c>
      <c r="F5000" s="2" t="s">
        <v>65</v>
      </c>
      <c r="G5000" s="2" t="s">
        <v>65</v>
      </c>
      <c r="H5000" s="2" t="s">
        <v>12</v>
      </c>
      <c r="I5000" s="2">
        <v>512</v>
      </c>
      <c r="J5000" s="2">
        <v>2290</v>
      </c>
      <c r="K5000" s="2">
        <v>113</v>
      </c>
      <c r="L5000" s="2">
        <v>85.35</v>
      </c>
      <c r="M5000" s="2">
        <v>95.11</v>
      </c>
      <c r="N5000" s="2">
        <v>75.53</v>
      </c>
      <c r="O5000" s="2">
        <v>89.74</v>
      </c>
      <c r="P5000" s="2">
        <v>2065</v>
      </c>
      <c r="Q5000" s="2">
        <v>1917.4</v>
      </c>
      <c r="R5000" s="2">
        <v>2171.61</v>
      </c>
      <c r="S5000" s="2">
        <v>92.85</v>
      </c>
      <c r="T5000" s="2">
        <v>88.29</v>
      </c>
      <c r="U5000" s="2" t="s">
        <v>60</v>
      </c>
      <c r="V5000" s="2" t="s">
        <v>60</v>
      </c>
      <c r="W5000" s="2" t="s">
        <v>60</v>
      </c>
      <c r="X5000" s="2" t="s">
        <v>60</v>
      </c>
      <c r="Y5000" s="2" t="s">
        <v>60</v>
      </c>
      <c r="Z5000" s="2" t="s">
        <v>60</v>
      </c>
    </row>
    <row r="5001" spans="1:26" x14ac:dyDescent="0.3">
      <c r="A5001" s="3" t="s">
        <v>815</v>
      </c>
      <c r="B5001" s="3" t="s">
        <v>816</v>
      </c>
      <c r="C5001" s="3">
        <v>897</v>
      </c>
      <c r="D5001" s="3" t="s">
        <v>26</v>
      </c>
      <c r="E5001" s="3" t="s">
        <v>714</v>
      </c>
      <c r="F5001" s="3" t="s">
        <v>78</v>
      </c>
      <c r="G5001" s="3" t="s">
        <v>725</v>
      </c>
      <c r="H5001" s="3" t="s">
        <v>60</v>
      </c>
      <c r="I5001" s="3">
        <v>60</v>
      </c>
      <c r="J5001" s="3">
        <v>318</v>
      </c>
      <c r="K5001" s="3">
        <v>24</v>
      </c>
      <c r="L5001" s="3">
        <v>24.92</v>
      </c>
      <c r="M5001" s="3">
        <v>27.78</v>
      </c>
      <c r="N5001" s="3">
        <v>103.83</v>
      </c>
      <c r="O5001" s="3">
        <v>89.7</v>
      </c>
      <c r="P5001" s="3">
        <v>267</v>
      </c>
      <c r="Q5001" s="3">
        <v>245.46</v>
      </c>
      <c r="R5001" s="3">
        <v>298.22000000000003</v>
      </c>
      <c r="S5001" s="3">
        <v>91.93</v>
      </c>
      <c r="T5001" s="3">
        <v>82.31</v>
      </c>
      <c r="U5001" s="3" t="s">
        <v>60</v>
      </c>
      <c r="V5001" s="3" t="s">
        <v>60</v>
      </c>
      <c r="W5001" s="3" t="s">
        <v>60</v>
      </c>
      <c r="X5001" s="3" t="s">
        <v>60</v>
      </c>
      <c r="Y5001" s="3" t="s">
        <v>60</v>
      </c>
      <c r="Z5001" s="3" t="s">
        <v>60</v>
      </c>
    </row>
    <row r="5002" spans="1:26" x14ac:dyDescent="0.3">
      <c r="A5002" s="2" t="s">
        <v>815</v>
      </c>
      <c r="B5002" s="2" t="s">
        <v>816</v>
      </c>
      <c r="C5002" s="2">
        <v>898</v>
      </c>
      <c r="D5002" s="2" t="s">
        <v>26</v>
      </c>
      <c r="E5002" s="2" t="s">
        <v>714</v>
      </c>
      <c r="F5002" s="2" t="s">
        <v>78</v>
      </c>
      <c r="G5002" s="2" t="s">
        <v>726</v>
      </c>
      <c r="H5002" s="2" t="s">
        <v>60</v>
      </c>
      <c r="I5002" s="2">
        <v>510</v>
      </c>
      <c r="J5002" s="2">
        <v>2694</v>
      </c>
      <c r="K5002" s="2">
        <v>155</v>
      </c>
      <c r="L5002" s="2">
        <v>0</v>
      </c>
      <c r="M5002" s="2">
        <v>152.25</v>
      </c>
      <c r="N5002" s="2">
        <v>0</v>
      </c>
      <c r="O5002" s="2">
        <v>0</v>
      </c>
      <c r="P5002" s="2">
        <v>2371</v>
      </c>
      <c r="Q5002" s="2">
        <v>1965.98</v>
      </c>
      <c r="R5002" s="2">
        <v>2507.88</v>
      </c>
      <c r="S5002" s="2">
        <v>82.92</v>
      </c>
      <c r="T5002" s="2">
        <v>78.39</v>
      </c>
      <c r="U5002" s="2" t="s">
        <v>60</v>
      </c>
      <c r="V5002" s="2" t="s">
        <v>60</v>
      </c>
      <c r="W5002" s="2" t="s">
        <v>60</v>
      </c>
      <c r="X5002" s="2" t="s">
        <v>60</v>
      </c>
      <c r="Y5002" s="2" t="s">
        <v>60</v>
      </c>
      <c r="Z5002" s="2" t="s">
        <v>60</v>
      </c>
    </row>
    <row r="5003" spans="1:26" x14ac:dyDescent="0.3">
      <c r="A5003" s="3" t="s">
        <v>815</v>
      </c>
      <c r="B5003" s="3" t="s">
        <v>816</v>
      </c>
      <c r="C5003" s="3">
        <v>899</v>
      </c>
      <c r="D5003" s="3" t="s">
        <v>26</v>
      </c>
      <c r="E5003" s="3" t="s">
        <v>714</v>
      </c>
      <c r="F5003" s="3" t="s">
        <v>78</v>
      </c>
      <c r="G5003" s="3" t="s">
        <v>128</v>
      </c>
      <c r="H5003" s="3" t="s">
        <v>12</v>
      </c>
      <c r="I5003" s="3">
        <v>570</v>
      </c>
      <c r="J5003" s="3">
        <v>3012</v>
      </c>
      <c r="K5003" s="3">
        <v>179</v>
      </c>
      <c r="L5003" s="3">
        <v>24.92</v>
      </c>
      <c r="M5003" s="3">
        <v>180.03</v>
      </c>
      <c r="N5003" s="3">
        <v>13.92</v>
      </c>
      <c r="O5003" s="3">
        <v>13.84</v>
      </c>
      <c r="P5003" s="3">
        <v>2638</v>
      </c>
      <c r="Q5003" s="3">
        <v>2211.44</v>
      </c>
      <c r="R5003" s="3">
        <v>2806.1</v>
      </c>
      <c r="S5003" s="3">
        <v>83.83</v>
      </c>
      <c r="T5003" s="3">
        <v>78.81</v>
      </c>
      <c r="U5003" s="3" t="s">
        <v>60</v>
      </c>
      <c r="V5003" s="3" t="s">
        <v>60</v>
      </c>
      <c r="W5003" s="3" t="s">
        <v>60</v>
      </c>
      <c r="X5003" s="3" t="s">
        <v>60</v>
      </c>
      <c r="Y5003" s="3" t="s">
        <v>60</v>
      </c>
      <c r="Z5003" s="3" t="s">
        <v>60</v>
      </c>
    </row>
    <row r="5004" spans="1:26" x14ac:dyDescent="0.3">
      <c r="A5004" s="2" t="s">
        <v>815</v>
      </c>
      <c r="B5004" s="2" t="s">
        <v>816</v>
      </c>
      <c r="C5004" s="2">
        <v>900</v>
      </c>
      <c r="D5004" s="2" t="s">
        <v>26</v>
      </c>
      <c r="E5004" s="2" t="s">
        <v>714</v>
      </c>
      <c r="F5004" s="2" t="s">
        <v>78</v>
      </c>
      <c r="G5004" s="2" t="s">
        <v>84</v>
      </c>
      <c r="H5004" s="2" t="s">
        <v>12</v>
      </c>
      <c r="I5004" s="2">
        <v>570</v>
      </c>
      <c r="J5004" s="2">
        <v>3012</v>
      </c>
      <c r="K5004" s="2">
        <v>179</v>
      </c>
      <c r="L5004" s="2">
        <v>24.92</v>
      </c>
      <c r="M5004" s="2">
        <v>180.03</v>
      </c>
      <c r="N5004" s="2">
        <v>13.92</v>
      </c>
      <c r="O5004" s="2">
        <v>13.84</v>
      </c>
      <c r="P5004" s="2">
        <v>2638</v>
      </c>
      <c r="Q5004" s="2">
        <v>2211.44</v>
      </c>
      <c r="R5004" s="2">
        <v>2806.1</v>
      </c>
      <c r="S5004" s="2">
        <v>83.83</v>
      </c>
      <c r="T5004" s="2">
        <v>78.81</v>
      </c>
      <c r="U5004" s="2" t="s">
        <v>60</v>
      </c>
      <c r="V5004" s="2" t="s">
        <v>60</v>
      </c>
      <c r="W5004" s="2" t="s">
        <v>60</v>
      </c>
      <c r="X5004" s="2" t="s">
        <v>60</v>
      </c>
      <c r="Y5004" s="2" t="s">
        <v>60</v>
      </c>
      <c r="Z5004" s="2" t="s">
        <v>60</v>
      </c>
    </row>
    <row r="5005" spans="1:26" x14ac:dyDescent="0.3">
      <c r="A5005" s="3" t="s">
        <v>815</v>
      </c>
      <c r="B5005" s="3" t="s">
        <v>816</v>
      </c>
      <c r="C5005" s="3">
        <v>901</v>
      </c>
      <c r="D5005" s="3" t="s">
        <v>26</v>
      </c>
      <c r="E5005" s="3" t="s">
        <v>714</v>
      </c>
      <c r="F5005" s="3" t="s">
        <v>78</v>
      </c>
      <c r="G5005" s="3" t="s">
        <v>68</v>
      </c>
      <c r="H5005" s="3" t="s">
        <v>16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 t="s">
        <v>60</v>
      </c>
      <c r="V5005" s="3" t="s">
        <v>60</v>
      </c>
      <c r="W5005" s="3" t="s">
        <v>60</v>
      </c>
      <c r="X5005" s="3" t="s">
        <v>60</v>
      </c>
      <c r="Y5005" s="3" t="s">
        <v>60</v>
      </c>
      <c r="Z5005" s="3" t="s">
        <v>60</v>
      </c>
    </row>
    <row r="5006" spans="1:26" x14ac:dyDescent="0.3">
      <c r="A5006" s="2" t="s">
        <v>815</v>
      </c>
      <c r="B5006" s="2" t="s">
        <v>816</v>
      </c>
      <c r="C5006" s="2">
        <v>902</v>
      </c>
      <c r="D5006" s="2" t="s">
        <v>26</v>
      </c>
      <c r="E5006" s="2" t="s">
        <v>714</v>
      </c>
      <c r="F5006" s="2" t="s">
        <v>78</v>
      </c>
      <c r="G5006" s="2" t="s">
        <v>68</v>
      </c>
      <c r="H5006" s="2" t="s">
        <v>12</v>
      </c>
      <c r="I5006" s="2">
        <v>2282</v>
      </c>
      <c r="J5006" s="2">
        <v>10954</v>
      </c>
      <c r="K5006" s="2">
        <v>569</v>
      </c>
      <c r="L5006" s="2">
        <v>110.27</v>
      </c>
      <c r="M5006" s="2">
        <v>582.91999999999996</v>
      </c>
      <c r="N5006" s="2">
        <v>19.38</v>
      </c>
      <c r="O5006" s="2">
        <v>18.920000000000002</v>
      </c>
      <c r="P5006" s="2">
        <v>9593</v>
      </c>
      <c r="Q5006" s="2">
        <v>8421.6</v>
      </c>
      <c r="R5006" s="2">
        <v>10465.84</v>
      </c>
      <c r="S5006" s="2">
        <v>87.79</v>
      </c>
      <c r="T5006" s="2">
        <v>80.47</v>
      </c>
      <c r="U5006" s="2" t="s">
        <v>60</v>
      </c>
      <c r="V5006" s="2" t="s">
        <v>60</v>
      </c>
      <c r="W5006" s="2" t="s">
        <v>60</v>
      </c>
      <c r="X5006" s="2" t="s">
        <v>60</v>
      </c>
      <c r="Y5006" s="2" t="s">
        <v>60</v>
      </c>
      <c r="Z5006" s="2" t="s">
        <v>60</v>
      </c>
    </row>
    <row r="5007" spans="1:26" x14ac:dyDescent="0.3">
      <c r="A5007" s="3" t="s">
        <v>815</v>
      </c>
      <c r="B5007" s="3" t="s">
        <v>816</v>
      </c>
      <c r="C5007" s="3">
        <v>903</v>
      </c>
      <c r="D5007" s="3" t="s">
        <v>26</v>
      </c>
      <c r="E5007" s="3" t="s">
        <v>714</v>
      </c>
      <c r="F5007" s="3" t="s">
        <v>78</v>
      </c>
      <c r="G5007" s="3" t="s">
        <v>68</v>
      </c>
      <c r="H5007" s="3" t="s">
        <v>714</v>
      </c>
      <c r="I5007" s="3">
        <v>2282</v>
      </c>
      <c r="J5007" s="3">
        <v>10954</v>
      </c>
      <c r="K5007" s="3">
        <v>569</v>
      </c>
      <c r="L5007" s="3">
        <v>110.27</v>
      </c>
      <c r="M5007" s="3">
        <v>582.91999999999996</v>
      </c>
      <c r="N5007" s="3">
        <v>19.38</v>
      </c>
      <c r="O5007" s="3">
        <v>18.920000000000002</v>
      </c>
      <c r="P5007" s="3">
        <v>9593</v>
      </c>
      <c r="Q5007" s="3">
        <v>8421.6</v>
      </c>
      <c r="R5007" s="3">
        <v>10465.84</v>
      </c>
      <c r="S5007" s="3">
        <v>87.79</v>
      </c>
      <c r="T5007" s="3">
        <v>80.47</v>
      </c>
      <c r="U5007" s="3" t="s">
        <v>60</v>
      </c>
      <c r="V5007" s="3" t="s">
        <v>60</v>
      </c>
      <c r="W5007" s="3" t="s">
        <v>60</v>
      </c>
      <c r="X5007" s="3" t="s">
        <v>60</v>
      </c>
      <c r="Y5007" s="3" t="s">
        <v>60</v>
      </c>
      <c r="Z5007" s="3" t="s">
        <v>60</v>
      </c>
    </row>
    <row r="5008" spans="1:26" x14ac:dyDescent="0.3">
      <c r="A5008" s="2" t="s">
        <v>815</v>
      </c>
      <c r="B5008" s="2" t="s">
        <v>816</v>
      </c>
      <c r="C5008" s="2">
        <v>904</v>
      </c>
      <c r="D5008" s="2" t="s">
        <v>26</v>
      </c>
      <c r="E5008" s="2" t="s">
        <v>727</v>
      </c>
      <c r="F5008" s="2" t="s">
        <v>58</v>
      </c>
      <c r="G5008" s="2" t="s">
        <v>728</v>
      </c>
      <c r="H5008" s="2" t="s">
        <v>60</v>
      </c>
      <c r="I5008" s="2">
        <v>550</v>
      </c>
      <c r="J5008" s="2">
        <v>2500</v>
      </c>
      <c r="K5008" s="2">
        <v>228</v>
      </c>
      <c r="L5008" s="2">
        <v>156.78</v>
      </c>
      <c r="M5008" s="2">
        <v>298.89999999999998</v>
      </c>
      <c r="N5008" s="2">
        <v>68.760000000000005</v>
      </c>
      <c r="O5008" s="2">
        <v>52.45</v>
      </c>
      <c r="P5008" s="2">
        <v>1639</v>
      </c>
      <c r="Q5008" s="2">
        <v>1531.82</v>
      </c>
      <c r="R5008" s="2">
        <v>1711.41</v>
      </c>
      <c r="S5008" s="2">
        <v>93.46</v>
      </c>
      <c r="T5008" s="2">
        <v>89.51</v>
      </c>
      <c r="U5008" s="2">
        <v>57.58</v>
      </c>
      <c r="V5008" s="2">
        <v>39.590000000000003</v>
      </c>
      <c r="W5008" s="2">
        <v>75.48</v>
      </c>
      <c r="X5008" s="2">
        <v>50.89</v>
      </c>
      <c r="Y5008" s="2">
        <v>47.56</v>
      </c>
      <c r="Z5008" s="2">
        <v>53.14</v>
      </c>
    </row>
    <row r="5009" spans="1:26" x14ac:dyDescent="0.3">
      <c r="A5009" s="3" t="s">
        <v>815</v>
      </c>
      <c r="B5009" s="3" t="s">
        <v>816</v>
      </c>
      <c r="C5009" s="3">
        <v>905</v>
      </c>
      <c r="D5009" s="3" t="s">
        <v>26</v>
      </c>
      <c r="E5009" s="3" t="s">
        <v>727</v>
      </c>
      <c r="F5009" s="3" t="s">
        <v>58</v>
      </c>
      <c r="G5009" s="3" t="s">
        <v>729</v>
      </c>
      <c r="H5009" s="3" t="s">
        <v>74</v>
      </c>
      <c r="I5009" s="3">
        <v>550</v>
      </c>
      <c r="J5009" s="3">
        <v>2500</v>
      </c>
      <c r="K5009" s="3">
        <v>228</v>
      </c>
      <c r="L5009" s="3">
        <v>156.78</v>
      </c>
      <c r="M5009" s="3">
        <v>298.89999999999998</v>
      </c>
      <c r="N5009" s="3">
        <v>68.760000000000005</v>
      </c>
      <c r="O5009" s="3">
        <v>52.45</v>
      </c>
      <c r="P5009" s="3">
        <v>1639</v>
      </c>
      <c r="Q5009" s="3">
        <v>1531.82</v>
      </c>
      <c r="R5009" s="3">
        <v>1711.41</v>
      </c>
      <c r="S5009" s="3">
        <v>93.46</v>
      </c>
      <c r="T5009" s="3">
        <v>89.51</v>
      </c>
      <c r="U5009" s="3">
        <v>57.58</v>
      </c>
      <c r="V5009" s="3">
        <v>39.590000000000003</v>
      </c>
      <c r="W5009" s="3">
        <v>75.48</v>
      </c>
      <c r="X5009" s="3">
        <v>50.89</v>
      </c>
      <c r="Y5009" s="3">
        <v>47.56</v>
      </c>
      <c r="Z5009" s="3">
        <v>53.14</v>
      </c>
    </row>
    <row r="5010" spans="1:26" x14ac:dyDescent="0.3">
      <c r="A5010" s="2" t="s">
        <v>815</v>
      </c>
      <c r="B5010" s="2" t="s">
        <v>816</v>
      </c>
      <c r="C5010" s="2">
        <v>906</v>
      </c>
      <c r="D5010" s="2" t="s">
        <v>26</v>
      </c>
      <c r="E5010" s="2" t="s">
        <v>727</v>
      </c>
      <c r="F5010" s="2" t="s">
        <v>58</v>
      </c>
      <c r="G5010" s="2" t="s">
        <v>730</v>
      </c>
      <c r="H5010" s="2" t="s">
        <v>60</v>
      </c>
      <c r="I5010" s="2">
        <v>1050</v>
      </c>
      <c r="J5010" s="2">
        <v>8425</v>
      </c>
      <c r="K5010" s="2">
        <v>621</v>
      </c>
      <c r="L5010" s="2">
        <v>755.8</v>
      </c>
      <c r="M5010" s="2">
        <v>708.81</v>
      </c>
      <c r="N5010" s="2">
        <v>121.71</v>
      </c>
      <c r="O5010" s="2">
        <v>106.63</v>
      </c>
      <c r="P5010" s="2">
        <v>5474</v>
      </c>
      <c r="Q5010" s="2">
        <v>5228.95</v>
      </c>
      <c r="R5010" s="2">
        <v>5506.35</v>
      </c>
      <c r="S5010" s="2">
        <v>95.52</v>
      </c>
      <c r="T5010" s="2">
        <v>94.96</v>
      </c>
      <c r="U5010" s="2">
        <v>82.14</v>
      </c>
      <c r="V5010" s="2">
        <v>99.97</v>
      </c>
      <c r="W5010" s="2">
        <v>93.76</v>
      </c>
      <c r="X5010" s="2">
        <v>89.03</v>
      </c>
      <c r="Y5010" s="2">
        <v>85.04</v>
      </c>
      <c r="Z5010" s="2">
        <v>89.55</v>
      </c>
    </row>
    <row r="5011" spans="1:26" x14ac:dyDescent="0.3">
      <c r="A5011" s="3" t="s">
        <v>815</v>
      </c>
      <c r="B5011" s="3" t="s">
        <v>816</v>
      </c>
      <c r="C5011" s="3">
        <v>907</v>
      </c>
      <c r="D5011" s="3" t="s">
        <v>26</v>
      </c>
      <c r="E5011" s="3" t="s">
        <v>727</v>
      </c>
      <c r="F5011" s="3" t="s">
        <v>58</v>
      </c>
      <c r="G5011" s="3" t="s">
        <v>731</v>
      </c>
      <c r="H5011" s="3" t="s">
        <v>60</v>
      </c>
      <c r="I5011" s="3">
        <v>270</v>
      </c>
      <c r="J5011" s="3">
        <v>1750</v>
      </c>
      <c r="K5011" s="3">
        <v>155</v>
      </c>
      <c r="L5011" s="3">
        <v>172.66</v>
      </c>
      <c r="M5011" s="3">
        <v>178.44</v>
      </c>
      <c r="N5011" s="3">
        <v>111.39</v>
      </c>
      <c r="O5011" s="3">
        <v>96.76</v>
      </c>
      <c r="P5011" s="3">
        <v>1209</v>
      </c>
      <c r="Q5011" s="3">
        <v>1210.57</v>
      </c>
      <c r="R5011" s="3">
        <v>1200.53</v>
      </c>
      <c r="S5011" s="3">
        <v>100.13</v>
      </c>
      <c r="T5011" s="3">
        <v>100.84</v>
      </c>
      <c r="U5011" s="3">
        <v>79.73</v>
      </c>
      <c r="V5011" s="3">
        <v>88.82</v>
      </c>
      <c r="W5011" s="3">
        <v>91.79</v>
      </c>
      <c r="X5011" s="3">
        <v>76.459999999999994</v>
      </c>
      <c r="Y5011" s="3">
        <v>76.56</v>
      </c>
      <c r="Z5011" s="3">
        <v>75.930000000000007</v>
      </c>
    </row>
    <row r="5012" spans="1:26" x14ac:dyDescent="0.3">
      <c r="A5012" s="2" t="s">
        <v>815</v>
      </c>
      <c r="B5012" s="2" t="s">
        <v>816</v>
      </c>
      <c r="C5012" s="2">
        <v>908</v>
      </c>
      <c r="D5012" s="2" t="s">
        <v>26</v>
      </c>
      <c r="E5012" s="2" t="s">
        <v>727</v>
      </c>
      <c r="F5012" s="2" t="s">
        <v>58</v>
      </c>
      <c r="G5012" s="2" t="s">
        <v>732</v>
      </c>
      <c r="H5012" s="2" t="s">
        <v>60</v>
      </c>
      <c r="I5012" s="2">
        <v>840</v>
      </c>
      <c r="J5012" s="2">
        <v>4500</v>
      </c>
      <c r="K5012" s="2">
        <v>384</v>
      </c>
      <c r="L5012" s="2">
        <v>505.81</v>
      </c>
      <c r="M5012" s="2">
        <v>505.91</v>
      </c>
      <c r="N5012" s="2">
        <v>131.72</v>
      </c>
      <c r="O5012" s="2">
        <v>99.98</v>
      </c>
      <c r="P5012" s="2">
        <v>3063</v>
      </c>
      <c r="Q5012" s="2">
        <v>3345.93</v>
      </c>
      <c r="R5012" s="2">
        <v>3137.24</v>
      </c>
      <c r="S5012" s="2">
        <v>109.24</v>
      </c>
      <c r="T5012" s="2">
        <v>106.65</v>
      </c>
      <c r="U5012" s="2">
        <v>63.49</v>
      </c>
      <c r="V5012" s="2">
        <v>83.63</v>
      </c>
      <c r="W5012" s="2">
        <v>83.65</v>
      </c>
      <c r="X5012" s="2">
        <v>62.27</v>
      </c>
      <c r="Y5012" s="2">
        <v>68.02</v>
      </c>
      <c r="Z5012" s="2">
        <v>63.78</v>
      </c>
    </row>
    <row r="5013" spans="1:26" x14ac:dyDescent="0.3">
      <c r="A5013" s="3" t="s">
        <v>815</v>
      </c>
      <c r="B5013" s="3" t="s">
        <v>816</v>
      </c>
      <c r="C5013" s="3">
        <v>909</v>
      </c>
      <c r="D5013" s="3" t="s">
        <v>26</v>
      </c>
      <c r="E5013" s="3" t="s">
        <v>727</v>
      </c>
      <c r="F5013" s="3" t="s">
        <v>58</v>
      </c>
      <c r="G5013" s="3" t="s">
        <v>733</v>
      </c>
      <c r="H5013" s="3" t="s">
        <v>60</v>
      </c>
      <c r="I5013" s="3">
        <v>1600</v>
      </c>
      <c r="J5013" s="3">
        <v>11000</v>
      </c>
      <c r="K5013" s="3">
        <v>963</v>
      </c>
      <c r="L5013" s="3">
        <v>967.17</v>
      </c>
      <c r="M5013" s="3">
        <v>1139.2</v>
      </c>
      <c r="N5013" s="3">
        <v>100.43</v>
      </c>
      <c r="O5013" s="3">
        <v>84.9</v>
      </c>
      <c r="P5013" s="3">
        <v>7026</v>
      </c>
      <c r="Q5013" s="3">
        <v>7419.83</v>
      </c>
      <c r="R5013" s="3">
        <v>7969.17</v>
      </c>
      <c r="S5013" s="3">
        <v>105.61</v>
      </c>
      <c r="T5013" s="3">
        <v>93.11</v>
      </c>
      <c r="U5013" s="3">
        <v>83.59</v>
      </c>
      <c r="V5013" s="3">
        <v>83.96</v>
      </c>
      <c r="W5013" s="3">
        <v>98.89</v>
      </c>
      <c r="X5013" s="3">
        <v>74.989999999999995</v>
      </c>
      <c r="Y5013" s="3">
        <v>79.19</v>
      </c>
      <c r="Z5013" s="3">
        <v>85.05</v>
      </c>
    </row>
    <row r="5014" spans="1:26" x14ac:dyDescent="0.3">
      <c r="A5014" s="2" t="s">
        <v>815</v>
      </c>
      <c r="B5014" s="2" t="s">
        <v>816</v>
      </c>
      <c r="C5014" s="2">
        <v>910</v>
      </c>
      <c r="D5014" s="2" t="s">
        <v>26</v>
      </c>
      <c r="E5014" s="2" t="s">
        <v>727</v>
      </c>
      <c r="F5014" s="2" t="s">
        <v>58</v>
      </c>
      <c r="G5014" s="2" t="s">
        <v>734</v>
      </c>
      <c r="H5014" s="2" t="s">
        <v>60</v>
      </c>
      <c r="I5014" s="2">
        <v>500</v>
      </c>
      <c r="J5014" s="2">
        <v>3500</v>
      </c>
      <c r="K5014" s="2">
        <v>299</v>
      </c>
      <c r="L5014" s="2">
        <v>348.32</v>
      </c>
      <c r="M5014" s="2">
        <v>310.70999999999998</v>
      </c>
      <c r="N5014" s="2">
        <v>116.49</v>
      </c>
      <c r="O5014" s="2">
        <v>112.1</v>
      </c>
      <c r="P5014" s="2">
        <v>2358</v>
      </c>
      <c r="Q5014" s="2">
        <v>2668.17</v>
      </c>
      <c r="R5014" s="2">
        <v>2544.21</v>
      </c>
      <c r="S5014" s="2">
        <v>113.15</v>
      </c>
      <c r="T5014" s="2">
        <v>104.87</v>
      </c>
      <c r="U5014" s="2">
        <v>83.06</v>
      </c>
      <c r="V5014" s="2">
        <v>96.76</v>
      </c>
      <c r="W5014" s="2">
        <v>86.31</v>
      </c>
      <c r="X5014" s="2">
        <v>80.53</v>
      </c>
      <c r="Y5014" s="2">
        <v>91.13</v>
      </c>
      <c r="Z5014" s="2">
        <v>86.89</v>
      </c>
    </row>
    <row r="5015" spans="1:26" x14ac:dyDescent="0.3">
      <c r="A5015" s="3" t="s">
        <v>815</v>
      </c>
      <c r="B5015" s="3" t="s">
        <v>816</v>
      </c>
      <c r="C5015" s="3">
        <v>911</v>
      </c>
      <c r="D5015" s="3" t="s">
        <v>26</v>
      </c>
      <c r="E5015" s="3" t="s">
        <v>727</v>
      </c>
      <c r="F5015" s="3" t="s">
        <v>58</v>
      </c>
      <c r="G5015" s="3" t="s">
        <v>735</v>
      </c>
      <c r="H5015" s="3" t="s">
        <v>74</v>
      </c>
      <c r="I5015" s="3">
        <v>4260</v>
      </c>
      <c r="J5015" s="3">
        <v>29175</v>
      </c>
      <c r="K5015" s="3">
        <v>2422</v>
      </c>
      <c r="L5015" s="3">
        <v>2749.76</v>
      </c>
      <c r="M5015" s="3">
        <v>2843.07</v>
      </c>
      <c r="N5015" s="3">
        <v>113.53</v>
      </c>
      <c r="O5015" s="3">
        <v>96.72</v>
      </c>
      <c r="P5015" s="3">
        <v>19130</v>
      </c>
      <c r="Q5015" s="3">
        <v>19873.45</v>
      </c>
      <c r="R5015" s="3">
        <v>20357.5</v>
      </c>
      <c r="S5015" s="3">
        <v>103.89</v>
      </c>
      <c r="T5015" s="3">
        <v>97.62</v>
      </c>
      <c r="U5015" s="3">
        <v>78.959999999999994</v>
      </c>
      <c r="V5015" s="3">
        <v>89.65</v>
      </c>
      <c r="W5015" s="3">
        <v>92.69</v>
      </c>
      <c r="X5015" s="3">
        <v>76.680000000000007</v>
      </c>
      <c r="Y5015" s="3">
        <v>79.66</v>
      </c>
      <c r="Z5015" s="3">
        <v>81.599999999999994</v>
      </c>
    </row>
    <row r="5016" spans="1:26" x14ac:dyDescent="0.3">
      <c r="A5016" s="2" t="s">
        <v>815</v>
      </c>
      <c r="B5016" s="2" t="s">
        <v>816</v>
      </c>
      <c r="C5016" s="2">
        <v>912</v>
      </c>
      <c r="D5016" s="2" t="s">
        <v>26</v>
      </c>
      <c r="E5016" s="2" t="s">
        <v>727</v>
      </c>
      <c r="F5016" s="2" t="s">
        <v>58</v>
      </c>
      <c r="G5016" s="2" t="s">
        <v>58</v>
      </c>
      <c r="H5016" s="2" t="s">
        <v>75</v>
      </c>
      <c r="I5016" s="2">
        <v>4810</v>
      </c>
      <c r="J5016" s="2">
        <v>31675</v>
      </c>
      <c r="K5016" s="2">
        <v>2650</v>
      </c>
      <c r="L5016" s="2">
        <v>2906.54</v>
      </c>
      <c r="M5016" s="2">
        <v>3141.97</v>
      </c>
      <c r="N5016" s="2">
        <v>109.68</v>
      </c>
      <c r="O5016" s="2">
        <v>92.51</v>
      </c>
      <c r="P5016" s="2">
        <v>20769</v>
      </c>
      <c r="Q5016" s="2">
        <v>21405.27</v>
      </c>
      <c r="R5016" s="2">
        <v>22068.91</v>
      </c>
      <c r="S5016" s="2">
        <v>103.06</v>
      </c>
      <c r="T5016" s="2">
        <v>96.99</v>
      </c>
      <c r="U5016" s="2">
        <v>76.52</v>
      </c>
      <c r="V5016" s="2">
        <v>83.93</v>
      </c>
      <c r="W5016" s="2">
        <v>90.72</v>
      </c>
      <c r="X5016" s="2">
        <v>73.73</v>
      </c>
      <c r="Y5016" s="2">
        <v>75.989999999999995</v>
      </c>
      <c r="Z5016" s="2">
        <v>78.349999999999994</v>
      </c>
    </row>
    <row r="5017" spans="1:26" x14ac:dyDescent="0.3">
      <c r="A5017" s="3" t="s">
        <v>815</v>
      </c>
      <c r="B5017" s="3" t="s">
        <v>816</v>
      </c>
      <c r="C5017" s="3">
        <v>913</v>
      </c>
      <c r="D5017" s="3" t="s">
        <v>26</v>
      </c>
      <c r="E5017" s="3" t="s">
        <v>727</v>
      </c>
      <c r="F5017" s="3" t="s">
        <v>58</v>
      </c>
      <c r="G5017" s="3" t="s">
        <v>736</v>
      </c>
      <c r="H5017" s="3" t="s">
        <v>60</v>
      </c>
      <c r="I5017" s="3">
        <v>40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 t="s">
        <v>60</v>
      </c>
      <c r="V5017" s="3" t="s">
        <v>60</v>
      </c>
      <c r="W5017" s="3" t="s">
        <v>60</v>
      </c>
      <c r="X5017" s="3" t="s">
        <v>60</v>
      </c>
      <c r="Y5017" s="3" t="s">
        <v>60</v>
      </c>
      <c r="Z5017" s="3" t="s">
        <v>60</v>
      </c>
    </row>
    <row r="5018" spans="1:26" x14ac:dyDescent="0.3">
      <c r="A5018" s="2" t="s">
        <v>815</v>
      </c>
      <c r="B5018" s="2" t="s">
        <v>816</v>
      </c>
      <c r="C5018" s="2">
        <v>914</v>
      </c>
      <c r="D5018" s="2" t="s">
        <v>26</v>
      </c>
      <c r="E5018" s="2" t="s">
        <v>727</v>
      </c>
      <c r="F5018" s="2" t="s">
        <v>58</v>
      </c>
      <c r="G5018" s="2" t="s">
        <v>737</v>
      </c>
      <c r="H5018" s="2" t="s">
        <v>60</v>
      </c>
      <c r="I5018" s="2">
        <v>40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 t="s">
        <v>60</v>
      </c>
      <c r="V5018" s="2" t="s">
        <v>60</v>
      </c>
      <c r="W5018" s="2" t="s">
        <v>60</v>
      </c>
      <c r="X5018" s="2" t="s">
        <v>60</v>
      </c>
      <c r="Y5018" s="2" t="s">
        <v>60</v>
      </c>
      <c r="Z5018" s="2" t="s">
        <v>60</v>
      </c>
    </row>
    <row r="5019" spans="1:26" x14ac:dyDescent="0.3">
      <c r="A5019" s="3" t="s">
        <v>815</v>
      </c>
      <c r="B5019" s="3" t="s">
        <v>816</v>
      </c>
      <c r="C5019" s="3">
        <v>915</v>
      </c>
      <c r="D5019" s="3" t="s">
        <v>26</v>
      </c>
      <c r="E5019" s="3" t="s">
        <v>727</v>
      </c>
      <c r="F5019" s="3" t="s">
        <v>58</v>
      </c>
      <c r="G5019" s="3" t="s">
        <v>735</v>
      </c>
      <c r="H5019" s="3" t="s">
        <v>16</v>
      </c>
      <c r="I5019" s="3">
        <v>80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 t="s">
        <v>60</v>
      </c>
      <c r="V5019" s="3" t="s">
        <v>60</v>
      </c>
      <c r="W5019" s="3" t="s">
        <v>60</v>
      </c>
      <c r="X5019" s="3" t="s">
        <v>60</v>
      </c>
      <c r="Y5019" s="3" t="s">
        <v>60</v>
      </c>
      <c r="Z5019" s="3" t="s">
        <v>60</v>
      </c>
    </row>
    <row r="5020" spans="1:26" x14ac:dyDescent="0.3">
      <c r="A5020" s="2" t="s">
        <v>815</v>
      </c>
      <c r="B5020" s="2" t="s">
        <v>816</v>
      </c>
      <c r="C5020" s="2">
        <v>916</v>
      </c>
      <c r="D5020" s="2" t="s">
        <v>26</v>
      </c>
      <c r="E5020" s="2" t="s">
        <v>727</v>
      </c>
      <c r="F5020" s="2" t="s">
        <v>58</v>
      </c>
      <c r="G5020" s="2" t="s">
        <v>58</v>
      </c>
      <c r="H5020" s="2" t="s">
        <v>16</v>
      </c>
      <c r="I5020" s="2">
        <v>80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 t="s">
        <v>60</v>
      </c>
      <c r="V5020" s="2" t="s">
        <v>60</v>
      </c>
      <c r="W5020" s="2" t="s">
        <v>60</v>
      </c>
      <c r="X5020" s="2" t="s">
        <v>60</v>
      </c>
      <c r="Y5020" s="2" t="s">
        <v>60</v>
      </c>
      <c r="Z5020" s="2" t="s">
        <v>60</v>
      </c>
    </row>
    <row r="5021" spans="1:26" x14ac:dyDescent="0.3">
      <c r="A5021" s="3" t="s">
        <v>815</v>
      </c>
      <c r="B5021" s="3" t="s">
        <v>816</v>
      </c>
      <c r="C5021" s="3">
        <v>917</v>
      </c>
      <c r="D5021" s="3" t="s">
        <v>26</v>
      </c>
      <c r="E5021" s="3" t="s">
        <v>727</v>
      </c>
      <c r="F5021" s="3" t="s">
        <v>58</v>
      </c>
      <c r="G5021" s="3" t="s">
        <v>738</v>
      </c>
      <c r="H5021" s="3" t="s">
        <v>60</v>
      </c>
      <c r="I5021" s="3">
        <v>36</v>
      </c>
      <c r="J5021" s="3">
        <v>142</v>
      </c>
      <c r="K5021" s="3">
        <v>14</v>
      </c>
      <c r="L5021" s="3">
        <v>12.85</v>
      </c>
      <c r="M5021" s="3">
        <v>13.4</v>
      </c>
      <c r="N5021" s="3">
        <v>91.79</v>
      </c>
      <c r="O5021" s="3">
        <v>95.9</v>
      </c>
      <c r="P5021" s="3">
        <v>132</v>
      </c>
      <c r="Q5021" s="3">
        <v>141.78</v>
      </c>
      <c r="R5021" s="3">
        <v>151.55000000000001</v>
      </c>
      <c r="S5021" s="3">
        <v>107.41</v>
      </c>
      <c r="T5021" s="3">
        <v>93.55</v>
      </c>
      <c r="U5021" s="3" t="s">
        <v>60</v>
      </c>
      <c r="V5021" s="3" t="s">
        <v>60</v>
      </c>
      <c r="W5021" s="3" t="s">
        <v>60</v>
      </c>
      <c r="X5021" s="3" t="s">
        <v>60</v>
      </c>
      <c r="Y5021" s="3" t="s">
        <v>60</v>
      </c>
      <c r="Z5021" s="3" t="s">
        <v>60</v>
      </c>
    </row>
    <row r="5022" spans="1:26" x14ac:dyDescent="0.3">
      <c r="A5022" s="2" t="s">
        <v>815</v>
      </c>
      <c r="B5022" s="2" t="s">
        <v>816</v>
      </c>
      <c r="C5022" s="2">
        <v>918</v>
      </c>
      <c r="D5022" s="2" t="s">
        <v>26</v>
      </c>
      <c r="E5022" s="2" t="s">
        <v>727</v>
      </c>
      <c r="F5022" s="2" t="s">
        <v>58</v>
      </c>
      <c r="G5022" s="2" t="s">
        <v>739</v>
      </c>
      <c r="H5022" s="2" t="s">
        <v>60</v>
      </c>
      <c r="I5022" s="2">
        <v>900</v>
      </c>
      <c r="J5022" s="2">
        <v>1200</v>
      </c>
      <c r="K5022" s="2">
        <v>110</v>
      </c>
      <c r="L5022" s="2">
        <v>76.040000000000006</v>
      </c>
      <c r="M5022" s="2">
        <v>134.4</v>
      </c>
      <c r="N5022" s="2">
        <v>69.13</v>
      </c>
      <c r="O5022" s="2">
        <v>56.58</v>
      </c>
      <c r="P5022" s="2">
        <v>790</v>
      </c>
      <c r="Q5022" s="2">
        <v>877.07</v>
      </c>
      <c r="R5022" s="2">
        <v>960.64</v>
      </c>
      <c r="S5022" s="2">
        <v>111.02</v>
      </c>
      <c r="T5022" s="2">
        <v>91.3</v>
      </c>
      <c r="U5022" s="2" t="s">
        <v>60</v>
      </c>
      <c r="V5022" s="2" t="s">
        <v>60</v>
      </c>
      <c r="W5022" s="2" t="s">
        <v>60</v>
      </c>
      <c r="X5022" s="2" t="s">
        <v>60</v>
      </c>
      <c r="Y5022" s="2" t="s">
        <v>60</v>
      </c>
      <c r="Z5022" s="2" t="s">
        <v>60</v>
      </c>
    </row>
    <row r="5023" spans="1:26" x14ac:dyDescent="0.3">
      <c r="A5023" s="3" t="s">
        <v>815</v>
      </c>
      <c r="B5023" s="3" t="s">
        <v>816</v>
      </c>
      <c r="C5023" s="3">
        <v>919</v>
      </c>
      <c r="D5023" s="3" t="s">
        <v>26</v>
      </c>
      <c r="E5023" s="3" t="s">
        <v>727</v>
      </c>
      <c r="F5023" s="3" t="s">
        <v>58</v>
      </c>
      <c r="G5023" s="3" t="s">
        <v>740</v>
      </c>
      <c r="H5023" s="3" t="s">
        <v>60</v>
      </c>
      <c r="I5023" s="3">
        <v>50</v>
      </c>
      <c r="J5023" s="3">
        <v>218</v>
      </c>
      <c r="K5023" s="3">
        <v>18</v>
      </c>
      <c r="L5023" s="3">
        <v>13.83</v>
      </c>
      <c r="M5023" s="3">
        <v>17.489999999999998</v>
      </c>
      <c r="N5023" s="3">
        <v>76.83</v>
      </c>
      <c r="O5023" s="3">
        <v>79.069999999999993</v>
      </c>
      <c r="P5023" s="3">
        <v>198</v>
      </c>
      <c r="Q5023" s="3">
        <v>125.57</v>
      </c>
      <c r="R5023" s="3">
        <v>206.31</v>
      </c>
      <c r="S5023" s="3">
        <v>63.42</v>
      </c>
      <c r="T5023" s="3">
        <v>60.86</v>
      </c>
      <c r="U5023" s="3" t="s">
        <v>60</v>
      </c>
      <c r="V5023" s="3" t="s">
        <v>60</v>
      </c>
      <c r="W5023" s="3" t="s">
        <v>60</v>
      </c>
      <c r="X5023" s="3" t="s">
        <v>60</v>
      </c>
      <c r="Y5023" s="3" t="s">
        <v>60</v>
      </c>
      <c r="Z5023" s="3" t="s">
        <v>60</v>
      </c>
    </row>
    <row r="5024" spans="1:26" x14ac:dyDescent="0.3">
      <c r="A5024" s="2" t="s">
        <v>815</v>
      </c>
      <c r="B5024" s="2" t="s">
        <v>816</v>
      </c>
      <c r="C5024" s="2">
        <v>920</v>
      </c>
      <c r="D5024" s="2" t="s">
        <v>26</v>
      </c>
      <c r="E5024" s="2" t="s">
        <v>727</v>
      </c>
      <c r="F5024" s="2" t="s">
        <v>58</v>
      </c>
      <c r="G5024" s="2" t="s">
        <v>741</v>
      </c>
      <c r="H5024" s="2" t="s">
        <v>12</v>
      </c>
      <c r="I5024" s="2">
        <v>986</v>
      </c>
      <c r="J5024" s="2">
        <v>1560</v>
      </c>
      <c r="K5024" s="2">
        <v>142</v>
      </c>
      <c r="L5024" s="2">
        <v>102.72</v>
      </c>
      <c r="M5024" s="2">
        <v>165.29</v>
      </c>
      <c r="N5024" s="2">
        <v>72.34</v>
      </c>
      <c r="O5024" s="2">
        <v>62.15</v>
      </c>
      <c r="P5024" s="2">
        <v>1120</v>
      </c>
      <c r="Q5024" s="2">
        <v>1144.42</v>
      </c>
      <c r="R5024" s="2">
        <v>1318.5</v>
      </c>
      <c r="S5024" s="2">
        <v>102.18</v>
      </c>
      <c r="T5024" s="2">
        <v>86.8</v>
      </c>
      <c r="U5024" s="2" t="s">
        <v>60</v>
      </c>
      <c r="V5024" s="2" t="s">
        <v>60</v>
      </c>
      <c r="W5024" s="2" t="s">
        <v>60</v>
      </c>
      <c r="X5024" s="2" t="s">
        <v>60</v>
      </c>
      <c r="Y5024" s="2" t="s">
        <v>60</v>
      </c>
      <c r="Z5024" s="2" t="s">
        <v>60</v>
      </c>
    </row>
    <row r="5025" spans="1:26" x14ac:dyDescent="0.3">
      <c r="A5025" s="3" t="s">
        <v>815</v>
      </c>
      <c r="B5025" s="3" t="s">
        <v>816</v>
      </c>
      <c r="C5025" s="3">
        <v>921</v>
      </c>
      <c r="D5025" s="3" t="s">
        <v>26</v>
      </c>
      <c r="E5025" s="3" t="s">
        <v>727</v>
      </c>
      <c r="F5025" s="3" t="s">
        <v>58</v>
      </c>
      <c r="G5025" s="3" t="s">
        <v>58</v>
      </c>
      <c r="H5025" s="3" t="s">
        <v>12</v>
      </c>
      <c r="I5025" s="3">
        <v>986</v>
      </c>
      <c r="J5025" s="3">
        <v>1560</v>
      </c>
      <c r="K5025" s="3">
        <v>142</v>
      </c>
      <c r="L5025" s="3">
        <v>102.72</v>
      </c>
      <c r="M5025" s="3">
        <v>165.29</v>
      </c>
      <c r="N5025" s="3">
        <v>72.34</v>
      </c>
      <c r="O5025" s="3">
        <v>62.15</v>
      </c>
      <c r="P5025" s="3">
        <v>1120</v>
      </c>
      <c r="Q5025" s="3">
        <v>1144.42</v>
      </c>
      <c r="R5025" s="3">
        <v>1318.5</v>
      </c>
      <c r="S5025" s="3">
        <v>102.18</v>
      </c>
      <c r="T5025" s="3">
        <v>86.8</v>
      </c>
      <c r="U5025" s="3" t="s">
        <v>60</v>
      </c>
      <c r="V5025" s="3" t="s">
        <v>60</v>
      </c>
      <c r="W5025" s="3" t="s">
        <v>60</v>
      </c>
      <c r="X5025" s="3" t="s">
        <v>60</v>
      </c>
      <c r="Y5025" s="3" t="s">
        <v>60</v>
      </c>
      <c r="Z5025" s="3" t="s">
        <v>60</v>
      </c>
    </row>
    <row r="5026" spans="1:26" x14ac:dyDescent="0.3">
      <c r="A5026" s="2" t="s">
        <v>815</v>
      </c>
      <c r="B5026" s="2" t="s">
        <v>816</v>
      </c>
      <c r="C5026" s="2">
        <v>922</v>
      </c>
      <c r="D5026" s="2" t="s">
        <v>26</v>
      </c>
      <c r="E5026" s="2" t="s">
        <v>727</v>
      </c>
      <c r="F5026" s="2" t="s">
        <v>65</v>
      </c>
      <c r="G5026" s="2" t="s">
        <v>742</v>
      </c>
      <c r="H5026" s="2" t="s">
        <v>60</v>
      </c>
      <c r="I5026" s="2">
        <v>750</v>
      </c>
      <c r="J5026" s="2">
        <v>5900</v>
      </c>
      <c r="K5026" s="2">
        <v>418</v>
      </c>
      <c r="L5026" s="2">
        <v>490.57</v>
      </c>
      <c r="M5026" s="2">
        <v>341.93</v>
      </c>
      <c r="N5026" s="2">
        <v>117.36</v>
      </c>
      <c r="O5026" s="2">
        <v>143.47</v>
      </c>
      <c r="P5026" s="2">
        <v>3999</v>
      </c>
      <c r="Q5026" s="2">
        <v>4067.61</v>
      </c>
      <c r="R5026" s="2">
        <v>3642.36</v>
      </c>
      <c r="S5026" s="2">
        <v>101.72</v>
      </c>
      <c r="T5026" s="2">
        <v>111.68</v>
      </c>
      <c r="U5026" s="2">
        <v>77.41</v>
      </c>
      <c r="V5026" s="2">
        <v>90.85</v>
      </c>
      <c r="W5026" s="2">
        <v>63.32</v>
      </c>
      <c r="X5026" s="2">
        <v>91.05</v>
      </c>
      <c r="Y5026" s="2">
        <v>92.61</v>
      </c>
      <c r="Z5026" s="2">
        <v>82.93</v>
      </c>
    </row>
    <row r="5027" spans="1:26" x14ac:dyDescent="0.3">
      <c r="A5027" s="3" t="s">
        <v>815</v>
      </c>
      <c r="B5027" s="3" t="s">
        <v>816</v>
      </c>
      <c r="C5027" s="3">
        <v>923</v>
      </c>
      <c r="D5027" s="3" t="s">
        <v>26</v>
      </c>
      <c r="E5027" s="3" t="s">
        <v>727</v>
      </c>
      <c r="F5027" s="3" t="s">
        <v>65</v>
      </c>
      <c r="G5027" s="3" t="s">
        <v>743</v>
      </c>
      <c r="H5027" s="3" t="s">
        <v>60</v>
      </c>
      <c r="I5027" s="3">
        <v>135</v>
      </c>
      <c r="J5027" s="3">
        <v>360</v>
      </c>
      <c r="K5027" s="3">
        <v>31</v>
      </c>
      <c r="L5027" s="3">
        <v>11.52</v>
      </c>
      <c r="M5027" s="3">
        <v>4.5199999999999996</v>
      </c>
      <c r="N5027" s="3">
        <v>37.159999999999997</v>
      </c>
      <c r="O5027" s="3">
        <v>254.87</v>
      </c>
      <c r="P5027" s="3">
        <v>245</v>
      </c>
      <c r="Q5027" s="3">
        <v>556.71</v>
      </c>
      <c r="R5027" s="3">
        <v>571.16999999999996</v>
      </c>
      <c r="S5027" s="3">
        <v>227.23</v>
      </c>
      <c r="T5027" s="3">
        <v>97.47</v>
      </c>
      <c r="U5027" s="3">
        <v>31.89</v>
      </c>
      <c r="V5027" s="3">
        <v>11.85</v>
      </c>
      <c r="W5027" s="3">
        <v>4.6500000000000004</v>
      </c>
      <c r="X5027" s="3">
        <v>30.99</v>
      </c>
      <c r="Y5027" s="3">
        <v>70.42</v>
      </c>
      <c r="Z5027" s="3">
        <v>72.25</v>
      </c>
    </row>
    <row r="5028" spans="1:26" x14ac:dyDescent="0.3">
      <c r="A5028" s="2" t="s">
        <v>815</v>
      </c>
      <c r="B5028" s="2" t="s">
        <v>816</v>
      </c>
      <c r="C5028" s="2">
        <v>924</v>
      </c>
      <c r="D5028" s="2" t="s">
        <v>26</v>
      </c>
      <c r="E5028" s="2" t="s">
        <v>727</v>
      </c>
      <c r="F5028" s="2" t="s">
        <v>65</v>
      </c>
      <c r="G5028" s="2" t="s">
        <v>744</v>
      </c>
      <c r="H5028" s="2" t="s">
        <v>60</v>
      </c>
      <c r="I5028" s="2">
        <v>240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 s="2">
        <v>0</v>
      </c>
    </row>
    <row r="5029" spans="1:26" x14ac:dyDescent="0.3">
      <c r="A5029" s="3" t="s">
        <v>815</v>
      </c>
      <c r="B5029" s="3" t="s">
        <v>816</v>
      </c>
      <c r="C5029" s="3">
        <v>925</v>
      </c>
      <c r="D5029" s="3" t="s">
        <v>26</v>
      </c>
      <c r="E5029" s="3" t="s">
        <v>727</v>
      </c>
      <c r="F5029" s="3" t="s">
        <v>65</v>
      </c>
      <c r="G5029" s="3" t="s">
        <v>745</v>
      </c>
      <c r="H5029" s="3" t="s">
        <v>74</v>
      </c>
      <c r="I5029" s="3">
        <v>1125</v>
      </c>
      <c r="J5029" s="3">
        <v>6260</v>
      </c>
      <c r="K5029" s="3">
        <v>449</v>
      </c>
      <c r="L5029" s="3">
        <v>502.09</v>
      </c>
      <c r="M5029" s="3">
        <v>346.45</v>
      </c>
      <c r="N5029" s="3">
        <v>111.82</v>
      </c>
      <c r="O5029" s="3">
        <v>144.91999999999999</v>
      </c>
      <c r="P5029" s="3">
        <v>4244</v>
      </c>
      <c r="Q5029" s="3">
        <v>4624.32</v>
      </c>
      <c r="R5029" s="3">
        <v>4213.53</v>
      </c>
      <c r="S5029" s="3">
        <v>108.96</v>
      </c>
      <c r="T5029" s="3">
        <v>109.75</v>
      </c>
      <c r="U5029" s="3">
        <v>55.43</v>
      </c>
      <c r="V5029" s="3">
        <v>61.99</v>
      </c>
      <c r="W5029" s="3">
        <v>42.77</v>
      </c>
      <c r="X5029" s="3">
        <v>64.42</v>
      </c>
      <c r="Y5029" s="3">
        <v>70.19</v>
      </c>
      <c r="Z5029" s="3">
        <v>63.96</v>
      </c>
    </row>
    <row r="5030" spans="1:26" x14ac:dyDescent="0.3">
      <c r="A5030" s="2" t="s">
        <v>815</v>
      </c>
      <c r="B5030" s="2" t="s">
        <v>816</v>
      </c>
      <c r="C5030" s="2">
        <v>926</v>
      </c>
      <c r="D5030" s="2" t="s">
        <v>26</v>
      </c>
      <c r="E5030" s="2" t="s">
        <v>727</v>
      </c>
      <c r="F5030" s="2" t="s">
        <v>65</v>
      </c>
      <c r="G5030" s="2" t="s">
        <v>746</v>
      </c>
      <c r="H5030" s="2" t="s">
        <v>60</v>
      </c>
      <c r="I5030" s="2">
        <v>12</v>
      </c>
      <c r="J5030" s="2">
        <v>0</v>
      </c>
      <c r="K5030" s="2">
        <v>0</v>
      </c>
      <c r="L5030" s="2">
        <v>0</v>
      </c>
      <c r="M5030" s="2">
        <v>8.5299999999999994</v>
      </c>
      <c r="N5030" s="2">
        <v>0</v>
      </c>
      <c r="O5030" s="2">
        <v>0</v>
      </c>
      <c r="P5030" s="2">
        <v>0</v>
      </c>
      <c r="Q5030" s="2">
        <v>30.27</v>
      </c>
      <c r="R5030" s="2">
        <v>16.38</v>
      </c>
      <c r="S5030" s="2">
        <v>0</v>
      </c>
      <c r="T5030" s="2">
        <v>184.8</v>
      </c>
      <c r="U5030" s="2">
        <v>0</v>
      </c>
      <c r="V5030" s="2">
        <v>0</v>
      </c>
      <c r="W5030" s="2">
        <v>98.73</v>
      </c>
      <c r="X5030" s="2">
        <v>0</v>
      </c>
      <c r="Y5030" s="2">
        <v>43.08</v>
      </c>
      <c r="Z5030" s="2">
        <v>23.31</v>
      </c>
    </row>
    <row r="5031" spans="1:26" x14ac:dyDescent="0.3">
      <c r="A5031" s="3" t="s">
        <v>815</v>
      </c>
      <c r="B5031" s="3" t="s">
        <v>816</v>
      </c>
      <c r="C5031" s="3">
        <v>927</v>
      </c>
      <c r="D5031" s="3" t="s">
        <v>26</v>
      </c>
      <c r="E5031" s="3" t="s">
        <v>727</v>
      </c>
      <c r="F5031" s="3" t="s">
        <v>65</v>
      </c>
      <c r="G5031" s="3" t="s">
        <v>747</v>
      </c>
      <c r="H5031" s="3" t="s">
        <v>74</v>
      </c>
      <c r="I5031" s="3">
        <v>12</v>
      </c>
      <c r="J5031" s="3">
        <v>0</v>
      </c>
      <c r="K5031" s="3">
        <v>0</v>
      </c>
      <c r="L5031" s="3">
        <v>0</v>
      </c>
      <c r="M5031" s="3">
        <v>8.5299999999999994</v>
      </c>
      <c r="N5031" s="3">
        <v>0</v>
      </c>
      <c r="O5031" s="3">
        <v>0</v>
      </c>
      <c r="P5031" s="3">
        <v>0</v>
      </c>
      <c r="Q5031" s="3">
        <v>30.27</v>
      </c>
      <c r="R5031" s="3">
        <v>16.38</v>
      </c>
      <c r="S5031" s="3">
        <v>0</v>
      </c>
      <c r="T5031" s="3">
        <v>184.8</v>
      </c>
      <c r="U5031" s="3">
        <v>0</v>
      </c>
      <c r="V5031" s="3">
        <v>0</v>
      </c>
      <c r="W5031" s="3">
        <v>98.73</v>
      </c>
      <c r="X5031" s="3">
        <v>0</v>
      </c>
      <c r="Y5031" s="3">
        <v>43.08</v>
      </c>
      <c r="Z5031" s="3">
        <v>23.31</v>
      </c>
    </row>
    <row r="5032" spans="1:26" x14ac:dyDescent="0.3">
      <c r="A5032" s="2" t="s">
        <v>815</v>
      </c>
      <c r="B5032" s="2" t="s">
        <v>816</v>
      </c>
      <c r="C5032" s="2">
        <v>928</v>
      </c>
      <c r="D5032" s="2" t="s">
        <v>26</v>
      </c>
      <c r="E5032" s="2" t="s">
        <v>727</v>
      </c>
      <c r="F5032" s="2" t="s">
        <v>65</v>
      </c>
      <c r="G5032" s="2" t="s">
        <v>748</v>
      </c>
      <c r="H5032" s="2" t="s">
        <v>60</v>
      </c>
      <c r="I5032" s="2">
        <v>600</v>
      </c>
      <c r="J5032" s="2">
        <v>4500</v>
      </c>
      <c r="K5032" s="2">
        <v>386</v>
      </c>
      <c r="L5032" s="2">
        <v>288.43</v>
      </c>
      <c r="M5032" s="2">
        <v>358.2</v>
      </c>
      <c r="N5032" s="2">
        <v>74.72</v>
      </c>
      <c r="O5032" s="2">
        <v>80.52</v>
      </c>
      <c r="P5032" s="2">
        <v>3049</v>
      </c>
      <c r="Q5032" s="2">
        <v>3165.9</v>
      </c>
      <c r="R5032" s="2">
        <v>3014.9</v>
      </c>
      <c r="S5032" s="2">
        <v>103.83</v>
      </c>
      <c r="T5032" s="2">
        <v>105.01</v>
      </c>
      <c r="U5032" s="2">
        <v>89.35</v>
      </c>
      <c r="V5032" s="2">
        <v>66.77</v>
      </c>
      <c r="W5032" s="2">
        <v>82.92</v>
      </c>
      <c r="X5032" s="2">
        <v>86.78</v>
      </c>
      <c r="Y5032" s="2">
        <v>90.1</v>
      </c>
      <c r="Z5032" s="2">
        <v>85.81</v>
      </c>
    </row>
    <row r="5033" spans="1:26" x14ac:dyDescent="0.3">
      <c r="A5033" s="3" t="s">
        <v>815</v>
      </c>
      <c r="B5033" s="3" t="s">
        <v>816</v>
      </c>
      <c r="C5033" s="3">
        <v>929</v>
      </c>
      <c r="D5033" s="3" t="s">
        <v>26</v>
      </c>
      <c r="E5033" s="3" t="s">
        <v>727</v>
      </c>
      <c r="F5033" s="3" t="s">
        <v>65</v>
      </c>
      <c r="G5033" s="3" t="s">
        <v>749</v>
      </c>
      <c r="H5033" s="3" t="s">
        <v>74</v>
      </c>
      <c r="I5033" s="3">
        <v>600</v>
      </c>
      <c r="J5033" s="3">
        <v>4500</v>
      </c>
      <c r="K5033" s="3">
        <v>386</v>
      </c>
      <c r="L5033" s="3">
        <v>288.43</v>
      </c>
      <c r="M5033" s="3">
        <v>358.2</v>
      </c>
      <c r="N5033" s="3">
        <v>74.72</v>
      </c>
      <c r="O5033" s="3">
        <v>80.52</v>
      </c>
      <c r="P5033" s="3">
        <v>3049</v>
      </c>
      <c r="Q5033" s="3">
        <v>3165.9</v>
      </c>
      <c r="R5033" s="3">
        <v>3014.9</v>
      </c>
      <c r="S5033" s="3">
        <v>103.83</v>
      </c>
      <c r="T5033" s="3">
        <v>105.01</v>
      </c>
      <c r="U5033" s="3">
        <v>89.35</v>
      </c>
      <c r="V5033" s="3">
        <v>66.77</v>
      </c>
      <c r="W5033" s="3">
        <v>82.92</v>
      </c>
      <c r="X5033" s="3">
        <v>86.78</v>
      </c>
      <c r="Y5033" s="3">
        <v>90.1</v>
      </c>
      <c r="Z5033" s="3">
        <v>85.81</v>
      </c>
    </row>
    <row r="5034" spans="1:26" x14ac:dyDescent="0.3">
      <c r="A5034" s="2" t="s">
        <v>815</v>
      </c>
      <c r="B5034" s="2" t="s">
        <v>816</v>
      </c>
      <c r="C5034" s="2">
        <v>930</v>
      </c>
      <c r="D5034" s="2" t="s">
        <v>26</v>
      </c>
      <c r="E5034" s="2" t="s">
        <v>727</v>
      </c>
      <c r="F5034" s="2" t="s">
        <v>65</v>
      </c>
      <c r="G5034" s="2" t="s">
        <v>750</v>
      </c>
      <c r="H5034" s="2" t="s">
        <v>60</v>
      </c>
      <c r="I5034" s="2">
        <v>300</v>
      </c>
      <c r="J5034" s="2">
        <v>1800</v>
      </c>
      <c r="K5034" s="2">
        <v>148</v>
      </c>
      <c r="L5034" s="2">
        <v>142.78</v>
      </c>
      <c r="M5034" s="2">
        <v>139.24</v>
      </c>
      <c r="N5034" s="2">
        <v>96.47</v>
      </c>
      <c r="O5034" s="2">
        <v>102.54</v>
      </c>
      <c r="P5034" s="2">
        <v>1214</v>
      </c>
      <c r="Q5034" s="2">
        <v>1230.17</v>
      </c>
      <c r="R5034" s="2">
        <v>1239.49</v>
      </c>
      <c r="S5034" s="2">
        <v>101.33</v>
      </c>
      <c r="T5034" s="2">
        <v>99.25</v>
      </c>
      <c r="U5034" s="2">
        <v>68.52</v>
      </c>
      <c r="V5034" s="2">
        <v>66.099999999999994</v>
      </c>
      <c r="W5034" s="2">
        <v>64.459999999999994</v>
      </c>
      <c r="X5034" s="2">
        <v>69.099999999999994</v>
      </c>
      <c r="Y5034" s="2">
        <v>70.02</v>
      </c>
      <c r="Z5034" s="2">
        <v>70.55</v>
      </c>
    </row>
    <row r="5035" spans="1:26" x14ac:dyDescent="0.3">
      <c r="A5035" s="3" t="s">
        <v>815</v>
      </c>
      <c r="B5035" s="3" t="s">
        <v>816</v>
      </c>
      <c r="C5035" s="3">
        <v>931</v>
      </c>
      <c r="D5035" s="3" t="s">
        <v>26</v>
      </c>
      <c r="E5035" s="3" t="s">
        <v>727</v>
      </c>
      <c r="F5035" s="3" t="s">
        <v>65</v>
      </c>
      <c r="G5035" s="3" t="s">
        <v>751</v>
      </c>
      <c r="H5035" s="3" t="s">
        <v>74</v>
      </c>
      <c r="I5035" s="3">
        <v>300</v>
      </c>
      <c r="J5035" s="3">
        <v>1800</v>
      </c>
      <c r="K5035" s="3">
        <v>148</v>
      </c>
      <c r="L5035" s="3">
        <v>142.78</v>
      </c>
      <c r="M5035" s="3">
        <v>139.24</v>
      </c>
      <c r="N5035" s="3">
        <v>96.47</v>
      </c>
      <c r="O5035" s="3">
        <v>102.54</v>
      </c>
      <c r="P5035" s="3">
        <v>1214</v>
      </c>
      <c r="Q5035" s="3">
        <v>1230.17</v>
      </c>
      <c r="R5035" s="3">
        <v>1239.49</v>
      </c>
      <c r="S5035" s="3">
        <v>101.33</v>
      </c>
      <c r="T5035" s="3">
        <v>99.25</v>
      </c>
      <c r="U5035" s="3">
        <v>68.52</v>
      </c>
      <c r="V5035" s="3">
        <v>66.099999999999994</v>
      </c>
      <c r="W5035" s="3">
        <v>64.459999999999994</v>
      </c>
      <c r="X5035" s="3">
        <v>69.099999999999994</v>
      </c>
      <c r="Y5035" s="3">
        <v>70.02</v>
      </c>
      <c r="Z5035" s="3">
        <v>70.55</v>
      </c>
    </row>
    <row r="5036" spans="1:26" x14ac:dyDescent="0.3">
      <c r="A5036" s="2" t="s">
        <v>815</v>
      </c>
      <c r="B5036" s="2" t="s">
        <v>816</v>
      </c>
      <c r="C5036" s="2">
        <v>932</v>
      </c>
      <c r="D5036" s="2" t="s">
        <v>26</v>
      </c>
      <c r="E5036" s="2" t="s">
        <v>727</v>
      </c>
      <c r="F5036" s="2" t="s">
        <v>65</v>
      </c>
      <c r="G5036" s="2" t="s">
        <v>65</v>
      </c>
      <c r="H5036" s="2" t="s">
        <v>75</v>
      </c>
      <c r="I5036" s="2">
        <v>2037</v>
      </c>
      <c r="J5036" s="2">
        <v>12560</v>
      </c>
      <c r="K5036" s="2">
        <v>983</v>
      </c>
      <c r="L5036" s="2">
        <v>933.3</v>
      </c>
      <c r="M5036" s="2">
        <v>852.42</v>
      </c>
      <c r="N5036" s="2">
        <v>94.94</v>
      </c>
      <c r="O5036" s="2">
        <v>109.49</v>
      </c>
      <c r="P5036" s="2">
        <v>8507</v>
      </c>
      <c r="Q5036" s="2">
        <v>9050.66</v>
      </c>
      <c r="R5036" s="2">
        <v>8484.2999999999993</v>
      </c>
      <c r="S5036" s="2">
        <v>106.39</v>
      </c>
      <c r="T5036" s="2">
        <v>106.68</v>
      </c>
      <c r="U5036" s="2">
        <v>67.42</v>
      </c>
      <c r="V5036" s="2">
        <v>63.64</v>
      </c>
      <c r="W5036" s="2">
        <v>58.12</v>
      </c>
      <c r="X5036" s="2">
        <v>71.739999999999995</v>
      </c>
      <c r="Y5036" s="2">
        <v>75.87</v>
      </c>
      <c r="Z5036" s="2">
        <v>71.13</v>
      </c>
    </row>
    <row r="5037" spans="1:26" x14ac:dyDescent="0.3">
      <c r="A5037" s="3" t="s">
        <v>815</v>
      </c>
      <c r="B5037" s="3" t="s">
        <v>816</v>
      </c>
      <c r="C5037" s="3">
        <v>933</v>
      </c>
      <c r="D5037" s="3" t="s">
        <v>26</v>
      </c>
      <c r="E5037" s="3" t="s">
        <v>727</v>
      </c>
      <c r="F5037" s="3" t="s">
        <v>78</v>
      </c>
      <c r="G5037" s="3" t="s">
        <v>752</v>
      </c>
      <c r="H5037" s="3" t="s">
        <v>60</v>
      </c>
      <c r="I5037" s="3">
        <v>1000</v>
      </c>
      <c r="J5037" s="3">
        <v>6900</v>
      </c>
      <c r="K5037" s="3">
        <v>589</v>
      </c>
      <c r="L5037" s="3">
        <v>599.04</v>
      </c>
      <c r="M5037" s="3">
        <v>576.71</v>
      </c>
      <c r="N5037" s="3">
        <v>101.7</v>
      </c>
      <c r="O5037" s="3">
        <v>103.87</v>
      </c>
      <c r="P5037" s="3">
        <v>4743</v>
      </c>
      <c r="Q5037" s="3">
        <v>5019.6000000000004</v>
      </c>
      <c r="R5037" s="3">
        <v>4449.13</v>
      </c>
      <c r="S5037" s="3">
        <v>105.83</v>
      </c>
      <c r="T5037" s="3">
        <v>112.82</v>
      </c>
      <c r="U5037" s="3">
        <v>81.81</v>
      </c>
      <c r="V5037" s="3">
        <v>83.2</v>
      </c>
      <c r="W5037" s="3">
        <v>80.099999999999994</v>
      </c>
      <c r="X5037" s="3">
        <v>80.989999999999995</v>
      </c>
      <c r="Y5037" s="3">
        <v>85.72</v>
      </c>
      <c r="Z5037" s="3">
        <v>75.98</v>
      </c>
    </row>
    <row r="5038" spans="1:26" x14ac:dyDescent="0.3">
      <c r="A5038" s="2" t="s">
        <v>815</v>
      </c>
      <c r="B5038" s="2" t="s">
        <v>816</v>
      </c>
      <c r="C5038" s="2">
        <v>934</v>
      </c>
      <c r="D5038" s="2" t="s">
        <v>26</v>
      </c>
      <c r="E5038" s="2" t="s">
        <v>727</v>
      </c>
      <c r="F5038" s="2" t="s">
        <v>78</v>
      </c>
      <c r="G5038" s="2" t="s">
        <v>753</v>
      </c>
      <c r="H5038" s="2" t="s">
        <v>60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135.12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 s="2">
        <v>10.99</v>
      </c>
    </row>
    <row r="5039" spans="1:26" x14ac:dyDescent="0.3">
      <c r="A5039" s="3" t="s">
        <v>815</v>
      </c>
      <c r="B5039" s="3" t="s">
        <v>816</v>
      </c>
      <c r="C5039" s="3">
        <v>935</v>
      </c>
      <c r="D5039" s="3" t="s">
        <v>26</v>
      </c>
      <c r="E5039" s="3" t="s">
        <v>727</v>
      </c>
      <c r="F5039" s="3" t="s">
        <v>78</v>
      </c>
      <c r="G5039" s="3" t="s">
        <v>754</v>
      </c>
      <c r="H5039" s="3" t="s">
        <v>60</v>
      </c>
      <c r="I5039" s="3">
        <v>2340</v>
      </c>
      <c r="J5039" s="3">
        <v>16100</v>
      </c>
      <c r="K5039" s="3">
        <v>1238</v>
      </c>
      <c r="L5039" s="3">
        <v>1344.01</v>
      </c>
      <c r="M5039" s="3">
        <v>1325.51</v>
      </c>
      <c r="N5039" s="3">
        <v>108.56</v>
      </c>
      <c r="O5039" s="3">
        <v>101.4</v>
      </c>
      <c r="P5039" s="3">
        <v>10778</v>
      </c>
      <c r="Q5039" s="3">
        <v>10067.950000000001</v>
      </c>
      <c r="R5039" s="3">
        <v>10204.35</v>
      </c>
      <c r="S5039" s="3">
        <v>93.41</v>
      </c>
      <c r="T5039" s="3">
        <v>98.66</v>
      </c>
      <c r="U5039" s="3">
        <v>73.48</v>
      </c>
      <c r="V5039" s="3">
        <v>79.77</v>
      </c>
      <c r="W5039" s="3">
        <v>78.67</v>
      </c>
      <c r="X5039" s="3">
        <v>78.650000000000006</v>
      </c>
      <c r="Y5039" s="3">
        <v>73.47</v>
      </c>
      <c r="Z5039" s="3">
        <v>74.47</v>
      </c>
    </row>
    <row r="5040" spans="1:26" x14ac:dyDescent="0.3">
      <c r="A5040" s="2" t="s">
        <v>815</v>
      </c>
      <c r="B5040" s="2" t="s">
        <v>816</v>
      </c>
      <c r="C5040" s="2">
        <v>936</v>
      </c>
      <c r="D5040" s="2" t="s">
        <v>26</v>
      </c>
      <c r="E5040" s="2" t="s">
        <v>727</v>
      </c>
      <c r="F5040" s="2" t="s">
        <v>78</v>
      </c>
      <c r="G5040" s="2" t="s">
        <v>755</v>
      </c>
      <c r="H5040" s="2" t="s">
        <v>60</v>
      </c>
      <c r="I5040" s="2">
        <v>1200</v>
      </c>
      <c r="J5040" s="2">
        <v>6700</v>
      </c>
      <c r="K5040" s="2">
        <v>589</v>
      </c>
      <c r="L5040" s="2">
        <v>545.63</v>
      </c>
      <c r="M5040" s="2">
        <v>286.08999999999997</v>
      </c>
      <c r="N5040" s="2">
        <v>92.64</v>
      </c>
      <c r="O5040" s="2">
        <v>190.72</v>
      </c>
      <c r="P5040" s="2">
        <v>4301</v>
      </c>
      <c r="Q5040" s="2">
        <v>4752.18</v>
      </c>
      <c r="R5040" s="2">
        <v>3714.49</v>
      </c>
      <c r="S5040" s="2">
        <v>110.49</v>
      </c>
      <c r="T5040" s="2">
        <v>127.94</v>
      </c>
      <c r="U5040" s="2">
        <v>68.17</v>
      </c>
      <c r="V5040" s="2">
        <v>63.15</v>
      </c>
      <c r="W5040" s="2">
        <v>33.11</v>
      </c>
      <c r="X5040" s="2">
        <v>61.21</v>
      </c>
      <c r="Y5040" s="2">
        <v>67.63</v>
      </c>
      <c r="Z5040" s="2">
        <v>52.86</v>
      </c>
    </row>
    <row r="5041" spans="1:26" x14ac:dyDescent="0.3">
      <c r="A5041" s="3" t="s">
        <v>815</v>
      </c>
      <c r="B5041" s="3" t="s">
        <v>816</v>
      </c>
      <c r="C5041" s="3">
        <v>937</v>
      </c>
      <c r="D5041" s="3" t="s">
        <v>26</v>
      </c>
      <c r="E5041" s="3" t="s">
        <v>727</v>
      </c>
      <c r="F5041" s="3" t="s">
        <v>78</v>
      </c>
      <c r="G5041" s="3" t="s">
        <v>685</v>
      </c>
      <c r="H5041" s="3" t="s">
        <v>74</v>
      </c>
      <c r="I5041" s="3">
        <v>4540</v>
      </c>
      <c r="J5041" s="3">
        <v>29700</v>
      </c>
      <c r="K5041" s="3">
        <v>2416</v>
      </c>
      <c r="L5041" s="3">
        <v>2488.6799999999998</v>
      </c>
      <c r="M5041" s="3">
        <v>2188.31</v>
      </c>
      <c r="N5041" s="3">
        <v>103.01</v>
      </c>
      <c r="O5041" s="3">
        <v>113.73</v>
      </c>
      <c r="P5041" s="3">
        <v>19822</v>
      </c>
      <c r="Q5041" s="3">
        <v>19839.73</v>
      </c>
      <c r="R5041" s="3">
        <v>18503.09</v>
      </c>
      <c r="S5041" s="3">
        <v>100.09</v>
      </c>
      <c r="T5041" s="3">
        <v>107.22</v>
      </c>
      <c r="U5041" s="3">
        <v>73.91</v>
      </c>
      <c r="V5041" s="3">
        <v>76.13</v>
      </c>
      <c r="W5041" s="3">
        <v>63.99</v>
      </c>
      <c r="X5041" s="3">
        <v>74.56</v>
      </c>
      <c r="Y5041" s="3">
        <v>74.62</v>
      </c>
      <c r="Z5041" s="3">
        <v>66.52</v>
      </c>
    </row>
    <row r="5042" spans="1:26" x14ac:dyDescent="0.3">
      <c r="A5042" s="2" t="s">
        <v>815</v>
      </c>
      <c r="B5042" s="2" t="s">
        <v>816</v>
      </c>
      <c r="C5042" s="2">
        <v>938</v>
      </c>
      <c r="D5042" s="2" t="s">
        <v>26</v>
      </c>
      <c r="E5042" s="2" t="s">
        <v>727</v>
      </c>
      <c r="F5042" s="2" t="s">
        <v>78</v>
      </c>
      <c r="G5042" s="2" t="s">
        <v>756</v>
      </c>
      <c r="H5042" s="2" t="s">
        <v>60</v>
      </c>
      <c r="I5042" s="2">
        <v>2100</v>
      </c>
      <c r="J5042" s="2">
        <v>13700</v>
      </c>
      <c r="K5042" s="2">
        <v>892</v>
      </c>
      <c r="L5042" s="2">
        <v>1130.95</v>
      </c>
      <c r="M5042" s="2">
        <v>840.95</v>
      </c>
      <c r="N5042" s="2">
        <v>126.79</v>
      </c>
      <c r="O5042" s="2">
        <v>134.47999999999999</v>
      </c>
      <c r="P5042" s="2">
        <v>9147</v>
      </c>
      <c r="Q5042" s="2">
        <v>9274.86</v>
      </c>
      <c r="R5042" s="2">
        <v>7985.82</v>
      </c>
      <c r="S5042" s="2">
        <v>101.4</v>
      </c>
      <c r="T5042" s="2">
        <v>116.14</v>
      </c>
      <c r="U5042" s="2">
        <v>58.99</v>
      </c>
      <c r="V5042" s="2">
        <v>74.8</v>
      </c>
      <c r="W5042" s="2">
        <v>55.62</v>
      </c>
      <c r="X5042" s="2">
        <v>74.38</v>
      </c>
      <c r="Y5042" s="2">
        <v>75.42</v>
      </c>
      <c r="Z5042" s="2">
        <v>64.94</v>
      </c>
    </row>
    <row r="5043" spans="1:26" x14ac:dyDescent="0.3">
      <c r="A5043" s="3" t="s">
        <v>815</v>
      </c>
      <c r="B5043" s="3" t="s">
        <v>816</v>
      </c>
      <c r="C5043" s="3">
        <v>939</v>
      </c>
      <c r="D5043" s="3" t="s">
        <v>26</v>
      </c>
      <c r="E5043" s="3" t="s">
        <v>727</v>
      </c>
      <c r="F5043" s="3" t="s">
        <v>78</v>
      </c>
      <c r="G5043" s="3" t="s">
        <v>83</v>
      </c>
      <c r="H5043" s="3" t="s">
        <v>74</v>
      </c>
      <c r="I5043" s="3">
        <v>2100</v>
      </c>
      <c r="J5043" s="3">
        <v>13700</v>
      </c>
      <c r="K5043" s="3">
        <v>892</v>
      </c>
      <c r="L5043" s="3">
        <v>1130.95</v>
      </c>
      <c r="M5043" s="3">
        <v>840.95</v>
      </c>
      <c r="N5043" s="3">
        <v>126.79</v>
      </c>
      <c r="O5043" s="3">
        <v>134.47999999999999</v>
      </c>
      <c r="P5043" s="3">
        <v>9147</v>
      </c>
      <c r="Q5043" s="3">
        <v>9274.86</v>
      </c>
      <c r="R5043" s="3">
        <v>7985.82</v>
      </c>
      <c r="S5043" s="3">
        <v>101.4</v>
      </c>
      <c r="T5043" s="3">
        <v>116.14</v>
      </c>
      <c r="U5043" s="3">
        <v>58.99</v>
      </c>
      <c r="V5043" s="3">
        <v>74.8</v>
      </c>
      <c r="W5043" s="3">
        <v>55.62</v>
      </c>
      <c r="X5043" s="3">
        <v>74.38</v>
      </c>
      <c r="Y5043" s="3">
        <v>75.42</v>
      </c>
      <c r="Z5043" s="3">
        <v>64.94</v>
      </c>
    </row>
    <row r="5044" spans="1:26" x14ac:dyDescent="0.3">
      <c r="A5044" s="2" t="s">
        <v>815</v>
      </c>
      <c r="B5044" s="2" t="s">
        <v>816</v>
      </c>
      <c r="C5044" s="2">
        <v>940</v>
      </c>
      <c r="D5044" s="2" t="s">
        <v>26</v>
      </c>
      <c r="E5044" s="2" t="s">
        <v>727</v>
      </c>
      <c r="F5044" s="2" t="s">
        <v>78</v>
      </c>
      <c r="G5044" s="2" t="s">
        <v>84</v>
      </c>
      <c r="H5044" s="2" t="s">
        <v>75</v>
      </c>
      <c r="I5044" s="2">
        <v>6640</v>
      </c>
      <c r="J5044" s="2">
        <v>43400</v>
      </c>
      <c r="K5044" s="2">
        <v>3308</v>
      </c>
      <c r="L5044" s="2">
        <v>3619.63</v>
      </c>
      <c r="M5044" s="2">
        <v>3029.26</v>
      </c>
      <c r="N5044" s="2">
        <v>109.42</v>
      </c>
      <c r="O5044" s="2">
        <v>119.49</v>
      </c>
      <c r="P5044" s="2">
        <v>28969</v>
      </c>
      <c r="Q5044" s="2">
        <v>29114.59</v>
      </c>
      <c r="R5044" s="2">
        <v>26488.91</v>
      </c>
      <c r="S5044" s="2">
        <v>100.5</v>
      </c>
      <c r="T5044" s="2">
        <v>109.91</v>
      </c>
      <c r="U5044" s="2">
        <v>69.19</v>
      </c>
      <c r="V5044" s="2">
        <v>75.709999999999994</v>
      </c>
      <c r="W5044" s="2">
        <v>61.42</v>
      </c>
      <c r="X5044" s="2">
        <v>74.5</v>
      </c>
      <c r="Y5044" s="2">
        <v>74.88</v>
      </c>
      <c r="Z5044" s="2">
        <v>66.03</v>
      </c>
    </row>
    <row r="5045" spans="1:26" x14ac:dyDescent="0.3">
      <c r="A5045" s="3" t="s">
        <v>815</v>
      </c>
      <c r="B5045" s="3" t="s">
        <v>816</v>
      </c>
      <c r="C5045" s="3">
        <v>941</v>
      </c>
      <c r="D5045" s="3" t="s">
        <v>26</v>
      </c>
      <c r="E5045" s="3" t="s">
        <v>727</v>
      </c>
      <c r="F5045" s="3" t="s">
        <v>78</v>
      </c>
      <c r="G5045" s="3" t="s">
        <v>757</v>
      </c>
      <c r="H5045" s="3" t="s">
        <v>60</v>
      </c>
      <c r="I5045" s="3">
        <v>63.2</v>
      </c>
      <c r="J5045" s="3">
        <v>144</v>
      </c>
      <c r="K5045" s="3">
        <v>4</v>
      </c>
      <c r="L5045" s="3">
        <v>0.71</v>
      </c>
      <c r="M5045" s="3">
        <v>1.83</v>
      </c>
      <c r="N5045" s="3">
        <v>17.75</v>
      </c>
      <c r="O5045" s="3">
        <v>38.799999999999997</v>
      </c>
      <c r="P5045" s="3">
        <v>122</v>
      </c>
      <c r="Q5045" s="3">
        <v>69.66</v>
      </c>
      <c r="R5045" s="3">
        <v>82.18</v>
      </c>
      <c r="S5045" s="3">
        <v>57.1</v>
      </c>
      <c r="T5045" s="3">
        <v>84.77</v>
      </c>
      <c r="U5045" s="3" t="s">
        <v>60</v>
      </c>
      <c r="V5045" s="3" t="s">
        <v>60</v>
      </c>
      <c r="W5045" s="3" t="s">
        <v>60</v>
      </c>
      <c r="X5045" s="3" t="s">
        <v>60</v>
      </c>
      <c r="Y5045" s="3" t="s">
        <v>60</v>
      </c>
      <c r="Z5045" s="3" t="s">
        <v>60</v>
      </c>
    </row>
    <row r="5046" spans="1:26" x14ac:dyDescent="0.3">
      <c r="A5046" s="2" t="s">
        <v>815</v>
      </c>
      <c r="B5046" s="2" t="s">
        <v>816</v>
      </c>
      <c r="C5046" s="2">
        <v>942</v>
      </c>
      <c r="D5046" s="2" t="s">
        <v>26</v>
      </c>
      <c r="E5046" s="2" t="s">
        <v>727</v>
      </c>
      <c r="F5046" s="2" t="s">
        <v>78</v>
      </c>
      <c r="G5046" s="2" t="s">
        <v>685</v>
      </c>
      <c r="H5046" s="2" t="s">
        <v>12</v>
      </c>
      <c r="I5046" s="2">
        <v>63.2</v>
      </c>
      <c r="J5046" s="2">
        <v>144</v>
      </c>
      <c r="K5046" s="2">
        <v>4</v>
      </c>
      <c r="L5046" s="2">
        <v>0.71</v>
      </c>
      <c r="M5046" s="2">
        <v>1.83</v>
      </c>
      <c r="N5046" s="2">
        <v>17.75</v>
      </c>
      <c r="O5046" s="2">
        <v>38.799999999999997</v>
      </c>
      <c r="P5046" s="2">
        <v>122</v>
      </c>
      <c r="Q5046" s="2">
        <v>69.66</v>
      </c>
      <c r="R5046" s="2">
        <v>82.18</v>
      </c>
      <c r="S5046" s="2">
        <v>57.1</v>
      </c>
      <c r="T5046" s="2">
        <v>84.77</v>
      </c>
      <c r="U5046" s="2" t="s">
        <v>60</v>
      </c>
      <c r="V5046" s="2" t="s">
        <v>60</v>
      </c>
      <c r="W5046" s="2" t="s">
        <v>60</v>
      </c>
      <c r="X5046" s="2" t="s">
        <v>60</v>
      </c>
      <c r="Y5046" s="2" t="s">
        <v>60</v>
      </c>
      <c r="Z5046" s="2" t="s">
        <v>60</v>
      </c>
    </row>
    <row r="5047" spans="1:26" x14ac:dyDescent="0.3">
      <c r="A5047" s="3" t="s">
        <v>815</v>
      </c>
      <c r="B5047" s="3" t="s">
        <v>816</v>
      </c>
      <c r="C5047" s="3">
        <v>943</v>
      </c>
      <c r="D5047" s="3" t="s">
        <v>26</v>
      </c>
      <c r="E5047" s="3" t="s">
        <v>727</v>
      </c>
      <c r="F5047" s="3" t="s">
        <v>78</v>
      </c>
      <c r="G5047" s="3" t="s">
        <v>758</v>
      </c>
      <c r="H5047" s="3" t="s">
        <v>60</v>
      </c>
      <c r="I5047" s="3">
        <v>132</v>
      </c>
      <c r="J5047" s="3">
        <v>559</v>
      </c>
      <c r="K5047" s="3">
        <v>29</v>
      </c>
      <c r="L5047" s="3">
        <v>0</v>
      </c>
      <c r="M5047" s="3">
        <v>29.93</v>
      </c>
      <c r="N5047" s="3">
        <v>0</v>
      </c>
      <c r="O5047" s="3">
        <v>0</v>
      </c>
      <c r="P5047" s="3">
        <v>504</v>
      </c>
      <c r="Q5047" s="3">
        <v>405.28</v>
      </c>
      <c r="R5047" s="3">
        <v>553.02</v>
      </c>
      <c r="S5047" s="3">
        <v>80.41</v>
      </c>
      <c r="T5047" s="3">
        <v>73.28</v>
      </c>
      <c r="U5047" s="3" t="s">
        <v>60</v>
      </c>
      <c r="V5047" s="3" t="s">
        <v>60</v>
      </c>
      <c r="W5047" s="3" t="s">
        <v>60</v>
      </c>
      <c r="X5047" s="3" t="s">
        <v>60</v>
      </c>
      <c r="Y5047" s="3" t="s">
        <v>60</v>
      </c>
      <c r="Z5047" s="3" t="s">
        <v>60</v>
      </c>
    </row>
    <row r="5048" spans="1:26" x14ac:dyDescent="0.3">
      <c r="A5048" s="2" t="s">
        <v>815</v>
      </c>
      <c r="B5048" s="2" t="s">
        <v>816</v>
      </c>
      <c r="C5048" s="2">
        <v>944</v>
      </c>
      <c r="D5048" s="2" t="s">
        <v>26</v>
      </c>
      <c r="E5048" s="2" t="s">
        <v>727</v>
      </c>
      <c r="F5048" s="2" t="s">
        <v>78</v>
      </c>
      <c r="G5048" s="2" t="s">
        <v>759</v>
      </c>
      <c r="H5048" s="2" t="s">
        <v>60</v>
      </c>
      <c r="I5048" s="2">
        <v>160</v>
      </c>
      <c r="J5048" s="2">
        <v>720</v>
      </c>
      <c r="K5048" s="2">
        <v>38</v>
      </c>
      <c r="L5048" s="2">
        <v>39.29</v>
      </c>
      <c r="M5048" s="2">
        <v>33.299999999999997</v>
      </c>
      <c r="N5048" s="2">
        <v>103.39</v>
      </c>
      <c r="O5048" s="2">
        <v>117.99</v>
      </c>
      <c r="P5048" s="2">
        <v>652</v>
      </c>
      <c r="Q5048" s="2">
        <v>571.95000000000005</v>
      </c>
      <c r="R5048" s="2">
        <v>683.77</v>
      </c>
      <c r="S5048" s="2">
        <v>87.72</v>
      </c>
      <c r="T5048" s="2">
        <v>83.65</v>
      </c>
      <c r="U5048" s="2" t="s">
        <v>60</v>
      </c>
      <c r="V5048" s="2" t="s">
        <v>60</v>
      </c>
      <c r="W5048" s="2" t="s">
        <v>60</v>
      </c>
      <c r="X5048" s="2" t="s">
        <v>60</v>
      </c>
      <c r="Y5048" s="2" t="s">
        <v>60</v>
      </c>
      <c r="Z5048" s="2" t="s">
        <v>60</v>
      </c>
    </row>
    <row r="5049" spans="1:26" x14ac:dyDescent="0.3">
      <c r="A5049" s="3" t="s">
        <v>815</v>
      </c>
      <c r="B5049" s="3" t="s">
        <v>816</v>
      </c>
      <c r="C5049" s="3">
        <v>945</v>
      </c>
      <c r="D5049" s="3" t="s">
        <v>26</v>
      </c>
      <c r="E5049" s="3" t="s">
        <v>727</v>
      </c>
      <c r="F5049" s="3" t="s">
        <v>78</v>
      </c>
      <c r="G5049" s="3" t="s">
        <v>128</v>
      </c>
      <c r="H5049" s="3" t="s">
        <v>12</v>
      </c>
      <c r="I5049" s="3">
        <v>292</v>
      </c>
      <c r="J5049" s="3">
        <v>1279</v>
      </c>
      <c r="K5049" s="3">
        <v>67</v>
      </c>
      <c r="L5049" s="3">
        <v>39.29</v>
      </c>
      <c r="M5049" s="3">
        <v>63.23</v>
      </c>
      <c r="N5049" s="3">
        <v>58.64</v>
      </c>
      <c r="O5049" s="3">
        <v>62.14</v>
      </c>
      <c r="P5049" s="3">
        <v>1156</v>
      </c>
      <c r="Q5049" s="3">
        <v>977.23</v>
      </c>
      <c r="R5049" s="3">
        <v>1236.79</v>
      </c>
      <c r="S5049" s="3">
        <v>84.54</v>
      </c>
      <c r="T5049" s="3">
        <v>79.010000000000005</v>
      </c>
      <c r="U5049" s="3" t="s">
        <v>60</v>
      </c>
      <c r="V5049" s="3" t="s">
        <v>60</v>
      </c>
      <c r="W5049" s="3" t="s">
        <v>60</v>
      </c>
      <c r="X5049" s="3" t="s">
        <v>60</v>
      </c>
      <c r="Y5049" s="3" t="s">
        <v>60</v>
      </c>
      <c r="Z5049" s="3" t="s">
        <v>60</v>
      </c>
    </row>
    <row r="5050" spans="1:26" x14ac:dyDescent="0.3">
      <c r="A5050" s="2" t="s">
        <v>815</v>
      </c>
      <c r="B5050" s="2" t="s">
        <v>816</v>
      </c>
      <c r="C5050" s="2">
        <v>946</v>
      </c>
      <c r="D5050" s="2" t="s">
        <v>26</v>
      </c>
      <c r="E5050" s="2" t="s">
        <v>727</v>
      </c>
      <c r="F5050" s="2" t="s">
        <v>78</v>
      </c>
      <c r="G5050" s="2" t="s">
        <v>84</v>
      </c>
      <c r="H5050" s="2" t="s">
        <v>12</v>
      </c>
      <c r="I5050" s="2">
        <v>355.2</v>
      </c>
      <c r="J5050" s="2">
        <v>1423</v>
      </c>
      <c r="K5050" s="2">
        <v>71</v>
      </c>
      <c r="L5050" s="2">
        <v>40</v>
      </c>
      <c r="M5050" s="2">
        <v>65.06</v>
      </c>
      <c r="N5050" s="2">
        <v>56.34</v>
      </c>
      <c r="O5050" s="2">
        <v>61.48</v>
      </c>
      <c r="P5050" s="2">
        <v>1278</v>
      </c>
      <c r="Q5050" s="2">
        <v>1046.8900000000001</v>
      </c>
      <c r="R5050" s="2">
        <v>1318.97</v>
      </c>
      <c r="S5050" s="2">
        <v>81.92</v>
      </c>
      <c r="T5050" s="2">
        <v>79.37</v>
      </c>
      <c r="U5050" s="2" t="s">
        <v>60</v>
      </c>
      <c r="V5050" s="2" t="s">
        <v>60</v>
      </c>
      <c r="W5050" s="2" t="s">
        <v>60</v>
      </c>
      <c r="X5050" s="2" t="s">
        <v>60</v>
      </c>
      <c r="Y5050" s="2" t="s">
        <v>60</v>
      </c>
      <c r="Z5050" s="2" t="s">
        <v>60</v>
      </c>
    </row>
    <row r="5051" spans="1:26" x14ac:dyDescent="0.3">
      <c r="A5051" s="3" t="s">
        <v>815</v>
      </c>
      <c r="B5051" s="3" t="s">
        <v>816</v>
      </c>
      <c r="C5051" s="3">
        <v>947</v>
      </c>
      <c r="D5051" s="3" t="s">
        <v>26</v>
      </c>
      <c r="E5051" s="3" t="s">
        <v>727</v>
      </c>
      <c r="F5051" s="3" t="s">
        <v>78</v>
      </c>
      <c r="G5051" s="3" t="s">
        <v>68</v>
      </c>
      <c r="H5051" s="3" t="s">
        <v>75</v>
      </c>
      <c r="I5051" s="3">
        <v>13487</v>
      </c>
      <c r="J5051" s="3">
        <v>87635</v>
      </c>
      <c r="K5051" s="3">
        <v>6941</v>
      </c>
      <c r="L5051" s="3">
        <v>7459.47</v>
      </c>
      <c r="M5051" s="3">
        <v>7023.65</v>
      </c>
      <c r="N5051" s="3">
        <v>107.47</v>
      </c>
      <c r="O5051" s="3">
        <v>106.21</v>
      </c>
      <c r="P5051" s="3">
        <v>58245</v>
      </c>
      <c r="Q5051" s="3">
        <v>59570.52</v>
      </c>
      <c r="R5051" s="3">
        <v>57042.12</v>
      </c>
      <c r="S5051" s="3">
        <v>102.28</v>
      </c>
      <c r="T5051" s="3">
        <v>104.43</v>
      </c>
      <c r="U5051" s="3">
        <v>71.540000000000006</v>
      </c>
      <c r="V5051" s="3">
        <v>76.819999999999993</v>
      </c>
      <c r="W5051" s="3">
        <v>71.22</v>
      </c>
      <c r="X5051" s="3">
        <v>73.81</v>
      </c>
      <c r="Y5051" s="3">
        <v>75.42</v>
      </c>
      <c r="Z5051" s="3">
        <v>71.12</v>
      </c>
    </row>
    <row r="5052" spans="1:26" x14ac:dyDescent="0.3">
      <c r="A5052" s="2" t="s">
        <v>815</v>
      </c>
      <c r="B5052" s="2" t="s">
        <v>816</v>
      </c>
      <c r="C5052" s="2">
        <v>948</v>
      </c>
      <c r="D5052" s="2" t="s">
        <v>26</v>
      </c>
      <c r="E5052" s="2" t="s">
        <v>727</v>
      </c>
      <c r="F5052" s="2" t="s">
        <v>78</v>
      </c>
      <c r="G5052" s="2" t="s">
        <v>68</v>
      </c>
      <c r="H5052" s="2" t="s">
        <v>16</v>
      </c>
      <c r="I5052" s="2">
        <v>80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 t="s">
        <v>60</v>
      </c>
      <c r="V5052" s="2" t="s">
        <v>60</v>
      </c>
      <c r="W5052" s="2" t="s">
        <v>60</v>
      </c>
      <c r="X5052" s="2" t="s">
        <v>60</v>
      </c>
      <c r="Y5052" s="2" t="s">
        <v>60</v>
      </c>
      <c r="Z5052" s="2" t="s">
        <v>60</v>
      </c>
    </row>
    <row r="5053" spans="1:26" x14ac:dyDescent="0.3">
      <c r="A5053" s="3" t="s">
        <v>815</v>
      </c>
      <c r="B5053" s="3" t="s">
        <v>816</v>
      </c>
      <c r="C5053" s="3">
        <v>949</v>
      </c>
      <c r="D5053" s="3" t="s">
        <v>26</v>
      </c>
      <c r="E5053" s="3" t="s">
        <v>727</v>
      </c>
      <c r="F5053" s="3" t="s">
        <v>78</v>
      </c>
      <c r="G5053" s="3" t="s">
        <v>68</v>
      </c>
      <c r="H5053" s="3" t="s">
        <v>12</v>
      </c>
      <c r="I5053" s="3">
        <v>1341.2</v>
      </c>
      <c r="J5053" s="3">
        <v>2983</v>
      </c>
      <c r="K5053" s="3">
        <v>213</v>
      </c>
      <c r="L5053" s="3">
        <v>142.72</v>
      </c>
      <c r="M5053" s="3">
        <v>230.35</v>
      </c>
      <c r="N5053" s="3">
        <v>67</v>
      </c>
      <c r="O5053" s="3">
        <v>61.96</v>
      </c>
      <c r="P5053" s="3">
        <v>2398</v>
      </c>
      <c r="Q5053" s="3">
        <v>2191.31</v>
      </c>
      <c r="R5053" s="3">
        <v>2637.47</v>
      </c>
      <c r="S5053" s="3">
        <v>91.38</v>
      </c>
      <c r="T5053" s="3">
        <v>83.08</v>
      </c>
      <c r="U5053" s="3" t="s">
        <v>60</v>
      </c>
      <c r="V5053" s="3" t="s">
        <v>60</v>
      </c>
      <c r="W5053" s="3" t="s">
        <v>60</v>
      </c>
      <c r="X5053" s="3" t="s">
        <v>60</v>
      </c>
      <c r="Y5053" s="3" t="s">
        <v>60</v>
      </c>
      <c r="Z5053" s="3" t="s">
        <v>60</v>
      </c>
    </row>
    <row r="5054" spans="1:26" x14ac:dyDescent="0.3">
      <c r="A5054" s="2" t="s">
        <v>815</v>
      </c>
      <c r="B5054" s="2" t="s">
        <v>816</v>
      </c>
      <c r="C5054" s="2">
        <v>950</v>
      </c>
      <c r="D5054" s="2" t="s">
        <v>26</v>
      </c>
      <c r="E5054" s="2" t="s">
        <v>727</v>
      </c>
      <c r="F5054" s="2" t="s">
        <v>78</v>
      </c>
      <c r="G5054" s="2" t="s">
        <v>68</v>
      </c>
      <c r="H5054" s="2" t="s">
        <v>727</v>
      </c>
      <c r="I5054" s="2">
        <v>14908.2</v>
      </c>
      <c r="J5054" s="2">
        <v>90618</v>
      </c>
      <c r="K5054" s="2">
        <v>7154</v>
      </c>
      <c r="L5054" s="2">
        <v>7602.19</v>
      </c>
      <c r="M5054" s="2">
        <v>7254</v>
      </c>
      <c r="N5054" s="2">
        <v>106.26</v>
      </c>
      <c r="O5054" s="2">
        <v>104.8</v>
      </c>
      <c r="P5054" s="2">
        <v>60643</v>
      </c>
      <c r="Q5054" s="2">
        <v>61761.83</v>
      </c>
      <c r="R5054" s="2">
        <v>59679.59</v>
      </c>
      <c r="S5054" s="2">
        <v>101.84</v>
      </c>
      <c r="T5054" s="2">
        <v>103.49</v>
      </c>
      <c r="U5054" s="2" t="s">
        <v>60</v>
      </c>
      <c r="V5054" s="2" t="s">
        <v>60</v>
      </c>
      <c r="W5054" s="2" t="s">
        <v>60</v>
      </c>
      <c r="X5054" s="2" t="s">
        <v>60</v>
      </c>
      <c r="Y5054" s="2" t="s">
        <v>60</v>
      </c>
      <c r="Z5054" s="2" t="s">
        <v>60</v>
      </c>
    </row>
    <row r="5055" spans="1:26" x14ac:dyDescent="0.3">
      <c r="A5055" s="3" t="s">
        <v>815</v>
      </c>
      <c r="B5055" s="3" t="s">
        <v>816</v>
      </c>
      <c r="C5055" s="3">
        <v>951</v>
      </c>
      <c r="D5055" s="3" t="s">
        <v>826</v>
      </c>
      <c r="E5055" s="3" t="s">
        <v>827</v>
      </c>
      <c r="F5055" s="3" t="s">
        <v>78</v>
      </c>
      <c r="G5055" s="3" t="s">
        <v>761</v>
      </c>
      <c r="H5055" s="3" t="s">
        <v>60</v>
      </c>
      <c r="I5055" s="3">
        <v>600</v>
      </c>
      <c r="J5055" s="3">
        <v>2500</v>
      </c>
      <c r="K5055" s="3">
        <v>170</v>
      </c>
      <c r="L5055" s="3">
        <v>169.89</v>
      </c>
      <c r="M5055" s="3">
        <v>226.94</v>
      </c>
      <c r="N5055" s="3">
        <v>99.94</v>
      </c>
      <c r="O5055" s="3">
        <v>74.86</v>
      </c>
      <c r="P5055" s="3">
        <v>2040</v>
      </c>
      <c r="Q5055" s="3">
        <v>2169.38</v>
      </c>
      <c r="R5055" s="3">
        <v>2400.75</v>
      </c>
      <c r="S5055" s="3">
        <v>106.34</v>
      </c>
      <c r="T5055" s="3">
        <v>90.36</v>
      </c>
      <c r="U5055" s="3" t="s">
        <v>60</v>
      </c>
      <c r="V5055" s="3" t="s">
        <v>60</v>
      </c>
      <c r="W5055" s="3" t="s">
        <v>60</v>
      </c>
      <c r="X5055" s="3" t="s">
        <v>60</v>
      </c>
      <c r="Y5055" s="3" t="s">
        <v>60</v>
      </c>
      <c r="Z5055" s="3" t="s">
        <v>60</v>
      </c>
    </row>
    <row r="5056" spans="1:26" x14ac:dyDescent="0.3">
      <c r="A5056" s="2" t="s">
        <v>815</v>
      </c>
      <c r="B5056" s="2" t="s">
        <v>816</v>
      </c>
      <c r="C5056" s="2">
        <v>952</v>
      </c>
      <c r="D5056" s="2" t="s">
        <v>826</v>
      </c>
      <c r="E5056" s="2" t="s">
        <v>827</v>
      </c>
      <c r="F5056" s="2" t="s">
        <v>78</v>
      </c>
      <c r="G5056" s="2" t="s">
        <v>762</v>
      </c>
      <c r="H5056" s="2" t="s">
        <v>60</v>
      </c>
      <c r="I5056" s="2">
        <v>110</v>
      </c>
      <c r="J5056" s="2">
        <v>480</v>
      </c>
      <c r="K5056" s="2">
        <v>25</v>
      </c>
      <c r="L5056" s="2">
        <v>21.84</v>
      </c>
      <c r="M5056" s="2">
        <v>35.340000000000003</v>
      </c>
      <c r="N5056" s="2">
        <v>87.36</v>
      </c>
      <c r="O5056" s="2">
        <v>61.8</v>
      </c>
      <c r="P5056" s="2">
        <v>432</v>
      </c>
      <c r="Q5056" s="2">
        <v>388.01</v>
      </c>
      <c r="R5056" s="2">
        <v>462.43</v>
      </c>
      <c r="S5056" s="2">
        <v>89.82</v>
      </c>
      <c r="T5056" s="2">
        <v>83.91</v>
      </c>
      <c r="U5056" s="2" t="s">
        <v>60</v>
      </c>
      <c r="V5056" s="2" t="s">
        <v>60</v>
      </c>
      <c r="W5056" s="2" t="s">
        <v>60</v>
      </c>
      <c r="X5056" s="2" t="s">
        <v>60</v>
      </c>
      <c r="Y5056" s="2" t="s">
        <v>60</v>
      </c>
      <c r="Z5056" s="2" t="s">
        <v>60</v>
      </c>
    </row>
    <row r="5057" spans="1:26" x14ac:dyDescent="0.3">
      <c r="A5057" s="3" t="s">
        <v>815</v>
      </c>
      <c r="B5057" s="3" t="s">
        <v>816</v>
      </c>
      <c r="C5057" s="3">
        <v>953</v>
      </c>
      <c r="D5057" s="3" t="s">
        <v>826</v>
      </c>
      <c r="E5057" s="3" t="s">
        <v>827</v>
      </c>
      <c r="F5057" s="3" t="s">
        <v>78</v>
      </c>
      <c r="G5057" s="3" t="s">
        <v>763</v>
      </c>
      <c r="H5057" s="3" t="s">
        <v>60</v>
      </c>
      <c r="I5057" s="3">
        <v>405</v>
      </c>
      <c r="J5057" s="3">
        <v>1233</v>
      </c>
      <c r="K5057" s="3">
        <v>59</v>
      </c>
      <c r="L5057" s="3">
        <v>51.12</v>
      </c>
      <c r="M5057" s="3">
        <v>83.49</v>
      </c>
      <c r="N5057" s="3">
        <v>86.64</v>
      </c>
      <c r="O5057" s="3">
        <v>61.23</v>
      </c>
      <c r="P5057" s="3">
        <v>1088</v>
      </c>
      <c r="Q5057" s="3">
        <v>1012.74</v>
      </c>
      <c r="R5057" s="3">
        <v>1190.6600000000001</v>
      </c>
      <c r="S5057" s="3">
        <v>93.08</v>
      </c>
      <c r="T5057" s="3">
        <v>85.06</v>
      </c>
      <c r="U5057" s="3" t="s">
        <v>60</v>
      </c>
      <c r="V5057" s="3" t="s">
        <v>60</v>
      </c>
      <c r="W5057" s="3" t="s">
        <v>60</v>
      </c>
      <c r="X5057" s="3" t="s">
        <v>60</v>
      </c>
      <c r="Y5057" s="3" t="s">
        <v>60</v>
      </c>
      <c r="Z5057" s="3" t="s">
        <v>60</v>
      </c>
    </row>
    <row r="5058" spans="1:26" x14ac:dyDescent="0.3">
      <c r="A5058" s="2" t="s">
        <v>815</v>
      </c>
      <c r="B5058" s="2" t="s">
        <v>816</v>
      </c>
      <c r="C5058" s="2">
        <v>954</v>
      </c>
      <c r="D5058" s="2" t="s">
        <v>826</v>
      </c>
      <c r="E5058" s="2" t="s">
        <v>827</v>
      </c>
      <c r="F5058" s="2" t="s">
        <v>78</v>
      </c>
      <c r="G5058" s="2" t="s">
        <v>764</v>
      </c>
      <c r="H5058" s="2" t="s">
        <v>12</v>
      </c>
      <c r="I5058" s="2">
        <v>1115</v>
      </c>
      <c r="J5058" s="2">
        <v>4213</v>
      </c>
      <c r="K5058" s="2">
        <v>254</v>
      </c>
      <c r="L5058" s="2">
        <v>242.85</v>
      </c>
      <c r="M5058" s="2">
        <v>345.77</v>
      </c>
      <c r="N5058" s="2">
        <v>95.61</v>
      </c>
      <c r="O5058" s="2">
        <v>70.23</v>
      </c>
      <c r="P5058" s="2">
        <v>3560</v>
      </c>
      <c r="Q5058" s="2">
        <v>3570.13</v>
      </c>
      <c r="R5058" s="2">
        <v>4053.84</v>
      </c>
      <c r="S5058" s="2">
        <v>100.28</v>
      </c>
      <c r="T5058" s="2">
        <v>88.07</v>
      </c>
      <c r="U5058" s="2" t="s">
        <v>60</v>
      </c>
      <c r="V5058" s="2" t="s">
        <v>60</v>
      </c>
      <c r="W5058" s="2" t="s">
        <v>60</v>
      </c>
      <c r="X5058" s="2" t="s">
        <v>60</v>
      </c>
      <c r="Y5058" s="2" t="s">
        <v>60</v>
      </c>
      <c r="Z5058" s="2" t="s">
        <v>60</v>
      </c>
    </row>
    <row r="5059" spans="1:26" x14ac:dyDescent="0.3">
      <c r="A5059" s="3" t="s">
        <v>815</v>
      </c>
      <c r="B5059" s="3" t="s">
        <v>816</v>
      </c>
      <c r="C5059" s="3">
        <v>955</v>
      </c>
      <c r="D5059" s="3" t="s">
        <v>826</v>
      </c>
      <c r="E5059" s="3" t="s">
        <v>827</v>
      </c>
      <c r="F5059" s="3" t="s">
        <v>78</v>
      </c>
      <c r="G5059" s="3" t="s">
        <v>765</v>
      </c>
      <c r="H5059" s="3" t="s">
        <v>60</v>
      </c>
      <c r="I5059" s="3">
        <v>0</v>
      </c>
      <c r="J5059" s="3">
        <v>5429</v>
      </c>
      <c r="K5059" s="3">
        <v>401</v>
      </c>
      <c r="L5059" s="3">
        <v>0</v>
      </c>
      <c r="M5059" s="3">
        <v>0</v>
      </c>
      <c r="N5059" s="3">
        <v>0</v>
      </c>
      <c r="O5059" s="3">
        <v>0</v>
      </c>
      <c r="P5059" s="3">
        <v>4567</v>
      </c>
      <c r="Q5059" s="3">
        <v>0</v>
      </c>
      <c r="R5059" s="3">
        <v>0</v>
      </c>
      <c r="S5059" s="3">
        <v>0</v>
      </c>
      <c r="T5059" s="3">
        <v>0</v>
      </c>
      <c r="U5059" s="3" t="s">
        <v>60</v>
      </c>
      <c r="V5059" s="3" t="s">
        <v>60</v>
      </c>
      <c r="W5059" s="3" t="s">
        <v>60</v>
      </c>
      <c r="X5059" s="3" t="s">
        <v>60</v>
      </c>
      <c r="Y5059" s="3" t="s">
        <v>60</v>
      </c>
      <c r="Z5059" s="3" t="s">
        <v>60</v>
      </c>
    </row>
    <row r="5060" spans="1:26" x14ac:dyDescent="0.3">
      <c r="A5060" s="2" t="s">
        <v>815</v>
      </c>
      <c r="B5060" s="2" t="s">
        <v>816</v>
      </c>
      <c r="C5060" s="2">
        <v>956</v>
      </c>
      <c r="D5060" s="2" t="s">
        <v>826</v>
      </c>
      <c r="E5060" s="2" t="s">
        <v>827</v>
      </c>
      <c r="F5060" s="2" t="s">
        <v>78</v>
      </c>
      <c r="G5060" s="2" t="s">
        <v>128</v>
      </c>
      <c r="H5060" s="2" t="s">
        <v>12</v>
      </c>
      <c r="I5060" s="2">
        <v>0</v>
      </c>
      <c r="J5060" s="2">
        <v>5429</v>
      </c>
      <c r="K5060" s="2">
        <v>401</v>
      </c>
      <c r="L5060" s="2">
        <v>0</v>
      </c>
      <c r="M5060" s="2">
        <v>0</v>
      </c>
      <c r="N5060" s="2">
        <v>0</v>
      </c>
      <c r="O5060" s="2">
        <v>0</v>
      </c>
      <c r="P5060" s="2">
        <v>4567</v>
      </c>
      <c r="Q5060" s="2">
        <v>0</v>
      </c>
      <c r="R5060" s="2">
        <v>0</v>
      </c>
      <c r="S5060" s="2">
        <v>0</v>
      </c>
      <c r="T5060" s="2">
        <v>0</v>
      </c>
      <c r="U5060" s="2" t="s">
        <v>60</v>
      </c>
      <c r="V5060" s="2" t="s">
        <v>60</v>
      </c>
      <c r="W5060" s="2" t="s">
        <v>60</v>
      </c>
      <c r="X5060" s="2" t="s">
        <v>60</v>
      </c>
      <c r="Y5060" s="2" t="s">
        <v>60</v>
      </c>
      <c r="Z5060" s="2" t="s">
        <v>60</v>
      </c>
    </row>
    <row r="5061" spans="1:26" x14ac:dyDescent="0.3">
      <c r="A5061" s="3" t="s">
        <v>815</v>
      </c>
      <c r="B5061" s="3" t="s">
        <v>816</v>
      </c>
      <c r="C5061" s="3">
        <v>957</v>
      </c>
      <c r="D5061" s="3" t="s">
        <v>826</v>
      </c>
      <c r="E5061" s="3" t="s">
        <v>827</v>
      </c>
      <c r="F5061" s="3" t="s">
        <v>78</v>
      </c>
      <c r="G5061" s="3" t="s">
        <v>84</v>
      </c>
      <c r="H5061" s="3" t="s">
        <v>12</v>
      </c>
      <c r="I5061" s="3">
        <v>1115</v>
      </c>
      <c r="J5061" s="3">
        <v>9642</v>
      </c>
      <c r="K5061" s="3">
        <v>655</v>
      </c>
      <c r="L5061" s="3">
        <v>242.85</v>
      </c>
      <c r="M5061" s="3">
        <v>345.77</v>
      </c>
      <c r="N5061" s="3">
        <v>37.08</v>
      </c>
      <c r="O5061" s="3">
        <v>70.23</v>
      </c>
      <c r="P5061" s="3">
        <v>8127</v>
      </c>
      <c r="Q5061" s="3">
        <v>3570.13</v>
      </c>
      <c r="R5061" s="3">
        <v>4053.84</v>
      </c>
      <c r="S5061" s="3">
        <v>43.93</v>
      </c>
      <c r="T5061" s="3">
        <v>88.07</v>
      </c>
      <c r="U5061" s="3" t="s">
        <v>60</v>
      </c>
      <c r="V5061" s="3" t="s">
        <v>60</v>
      </c>
      <c r="W5061" s="3" t="s">
        <v>60</v>
      </c>
      <c r="X5061" s="3" t="s">
        <v>60</v>
      </c>
      <c r="Y5061" s="3" t="s">
        <v>60</v>
      </c>
      <c r="Z5061" s="3" t="s">
        <v>60</v>
      </c>
    </row>
    <row r="5062" spans="1:26" x14ac:dyDescent="0.3">
      <c r="A5062" s="2" t="s">
        <v>815</v>
      </c>
      <c r="B5062" s="2" t="s">
        <v>816</v>
      </c>
      <c r="C5062" s="2">
        <v>958</v>
      </c>
      <c r="D5062" s="2" t="s">
        <v>826</v>
      </c>
      <c r="E5062" s="2" t="s">
        <v>827</v>
      </c>
      <c r="F5062" s="2" t="s">
        <v>78</v>
      </c>
      <c r="G5062" s="2" t="s">
        <v>68</v>
      </c>
      <c r="H5062" s="2" t="s">
        <v>16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 t="s">
        <v>60</v>
      </c>
      <c r="V5062" s="2" t="s">
        <v>60</v>
      </c>
      <c r="W5062" s="2" t="s">
        <v>60</v>
      </c>
      <c r="X5062" s="2" t="s">
        <v>60</v>
      </c>
      <c r="Y5062" s="2" t="s">
        <v>60</v>
      </c>
      <c r="Z5062" s="2" t="s">
        <v>60</v>
      </c>
    </row>
    <row r="5063" spans="1:26" x14ac:dyDescent="0.3">
      <c r="A5063" s="3" t="s">
        <v>815</v>
      </c>
      <c r="B5063" s="3" t="s">
        <v>816</v>
      </c>
      <c r="C5063" s="3">
        <v>959</v>
      </c>
      <c r="D5063" s="3" t="s">
        <v>826</v>
      </c>
      <c r="E5063" s="3" t="s">
        <v>827</v>
      </c>
      <c r="F5063" s="3" t="s">
        <v>78</v>
      </c>
      <c r="G5063" s="3" t="s">
        <v>68</v>
      </c>
      <c r="H5063" s="3" t="s">
        <v>12</v>
      </c>
      <c r="I5063" s="3">
        <v>1115</v>
      </c>
      <c r="J5063" s="3">
        <v>9642</v>
      </c>
      <c r="K5063" s="3">
        <v>655</v>
      </c>
      <c r="L5063" s="3">
        <v>242.85</v>
      </c>
      <c r="M5063" s="3">
        <v>345.77</v>
      </c>
      <c r="N5063" s="3">
        <v>37.08</v>
      </c>
      <c r="O5063" s="3">
        <v>70.23</v>
      </c>
      <c r="P5063" s="3">
        <v>8127</v>
      </c>
      <c r="Q5063" s="3">
        <v>3570.13</v>
      </c>
      <c r="R5063" s="3">
        <v>4053.84</v>
      </c>
      <c r="S5063" s="3">
        <v>43.93</v>
      </c>
      <c r="T5063" s="3">
        <v>88.07</v>
      </c>
      <c r="U5063" s="3" t="s">
        <v>60</v>
      </c>
      <c r="V5063" s="3" t="s">
        <v>60</v>
      </c>
      <c r="W5063" s="3" t="s">
        <v>60</v>
      </c>
      <c r="X5063" s="3" t="s">
        <v>60</v>
      </c>
      <c r="Y5063" s="3" t="s">
        <v>60</v>
      </c>
      <c r="Z5063" s="3" t="s">
        <v>60</v>
      </c>
    </row>
    <row r="5064" spans="1:26" x14ac:dyDescent="0.3">
      <c r="A5064" s="2" t="s">
        <v>815</v>
      </c>
      <c r="B5064" s="2" t="s">
        <v>816</v>
      </c>
      <c r="C5064" s="2">
        <v>960</v>
      </c>
      <c r="D5064" s="2" t="s">
        <v>826</v>
      </c>
      <c r="E5064" s="2" t="s">
        <v>827</v>
      </c>
      <c r="F5064" s="2" t="s">
        <v>78</v>
      </c>
      <c r="G5064" s="2" t="s">
        <v>68</v>
      </c>
      <c r="H5064" s="2" t="s">
        <v>827</v>
      </c>
      <c r="I5064" s="2">
        <v>1115</v>
      </c>
      <c r="J5064" s="2">
        <v>9642</v>
      </c>
      <c r="K5064" s="2">
        <v>655</v>
      </c>
      <c r="L5064" s="2">
        <v>242.85</v>
      </c>
      <c r="M5064" s="2">
        <v>345.77</v>
      </c>
      <c r="N5064" s="2">
        <v>37.08</v>
      </c>
      <c r="O5064" s="2">
        <v>70.23</v>
      </c>
      <c r="P5064" s="2">
        <v>8127</v>
      </c>
      <c r="Q5064" s="2">
        <v>3570.13</v>
      </c>
      <c r="R5064" s="2">
        <v>4053.84</v>
      </c>
      <c r="S5064" s="2">
        <v>43.93</v>
      </c>
      <c r="T5064" s="2">
        <v>88.07</v>
      </c>
      <c r="U5064" s="2" t="s">
        <v>60</v>
      </c>
      <c r="V5064" s="2" t="s">
        <v>60</v>
      </c>
      <c r="W5064" s="2" t="s">
        <v>60</v>
      </c>
      <c r="X5064" s="2" t="s">
        <v>60</v>
      </c>
      <c r="Y5064" s="2" t="s">
        <v>60</v>
      </c>
      <c r="Z5064" s="2" t="s">
        <v>60</v>
      </c>
    </row>
    <row r="5065" spans="1:26" x14ac:dyDescent="0.3">
      <c r="A5065" s="3" t="s">
        <v>815</v>
      </c>
      <c r="B5065" s="3" t="s">
        <v>816</v>
      </c>
      <c r="C5065" s="3">
        <v>961</v>
      </c>
      <c r="D5065" s="3" t="s">
        <v>826</v>
      </c>
      <c r="E5065" s="3" t="s">
        <v>766</v>
      </c>
      <c r="F5065" s="3" t="s">
        <v>58</v>
      </c>
      <c r="G5065" s="3" t="s">
        <v>767</v>
      </c>
      <c r="H5065" s="3" t="s">
        <v>60</v>
      </c>
      <c r="I5065" s="3">
        <v>97.2</v>
      </c>
      <c r="J5065" s="3">
        <v>500</v>
      </c>
      <c r="K5065" s="3">
        <v>41</v>
      </c>
      <c r="L5065" s="3">
        <v>40.56</v>
      </c>
      <c r="M5065" s="3">
        <v>42.71</v>
      </c>
      <c r="N5065" s="3">
        <v>98.93</v>
      </c>
      <c r="O5065" s="3">
        <v>94.97</v>
      </c>
      <c r="P5065" s="3">
        <v>338</v>
      </c>
      <c r="Q5065" s="3">
        <v>327.48</v>
      </c>
      <c r="R5065" s="3">
        <v>361.98</v>
      </c>
      <c r="S5065" s="3">
        <v>96.89</v>
      </c>
      <c r="T5065" s="3">
        <v>90.47</v>
      </c>
      <c r="U5065" s="3" t="s">
        <v>60</v>
      </c>
      <c r="V5065" s="3" t="s">
        <v>60</v>
      </c>
      <c r="W5065" s="3" t="s">
        <v>60</v>
      </c>
      <c r="X5065" s="3" t="s">
        <v>60</v>
      </c>
      <c r="Y5065" s="3" t="s">
        <v>60</v>
      </c>
      <c r="Z5065" s="3" t="s">
        <v>60</v>
      </c>
    </row>
    <row r="5066" spans="1:26" x14ac:dyDescent="0.3">
      <c r="A5066" s="2" t="s">
        <v>815</v>
      </c>
      <c r="B5066" s="2" t="s">
        <v>816</v>
      </c>
      <c r="C5066" s="2">
        <v>962</v>
      </c>
      <c r="D5066" s="2" t="s">
        <v>826</v>
      </c>
      <c r="E5066" s="2" t="s">
        <v>766</v>
      </c>
      <c r="F5066" s="2" t="s">
        <v>58</v>
      </c>
      <c r="G5066" s="2" t="s">
        <v>768</v>
      </c>
      <c r="H5066" s="2" t="s">
        <v>60</v>
      </c>
      <c r="I5066" s="2">
        <v>69.760000000000005</v>
      </c>
      <c r="J5066" s="2">
        <v>560</v>
      </c>
      <c r="K5066" s="2">
        <v>47</v>
      </c>
      <c r="L5066" s="2">
        <v>36.159999999999997</v>
      </c>
      <c r="M5066" s="2">
        <v>40.9</v>
      </c>
      <c r="N5066" s="2">
        <v>76.94</v>
      </c>
      <c r="O5066" s="2">
        <v>88.41</v>
      </c>
      <c r="P5066" s="2">
        <v>376</v>
      </c>
      <c r="Q5066" s="2">
        <v>317.83</v>
      </c>
      <c r="R5066" s="2">
        <v>324.68</v>
      </c>
      <c r="S5066" s="2">
        <v>84.53</v>
      </c>
      <c r="T5066" s="2">
        <v>97.89</v>
      </c>
      <c r="U5066" s="2" t="s">
        <v>60</v>
      </c>
      <c r="V5066" s="2" t="s">
        <v>60</v>
      </c>
      <c r="W5066" s="2" t="s">
        <v>60</v>
      </c>
      <c r="X5066" s="2" t="s">
        <v>60</v>
      </c>
      <c r="Y5066" s="2" t="s">
        <v>60</v>
      </c>
      <c r="Z5066" s="2" t="s">
        <v>60</v>
      </c>
    </row>
    <row r="5067" spans="1:26" x14ac:dyDescent="0.3">
      <c r="A5067" s="3" t="s">
        <v>815</v>
      </c>
      <c r="B5067" s="3" t="s">
        <v>816</v>
      </c>
      <c r="C5067" s="3">
        <v>963</v>
      </c>
      <c r="D5067" s="3" t="s">
        <v>826</v>
      </c>
      <c r="E5067" s="3" t="s">
        <v>766</v>
      </c>
      <c r="F5067" s="3" t="s">
        <v>58</v>
      </c>
      <c r="G5067" s="3" t="s">
        <v>769</v>
      </c>
      <c r="H5067" s="3" t="s">
        <v>60</v>
      </c>
      <c r="I5067" s="3">
        <v>139.4</v>
      </c>
      <c r="J5067" s="3">
        <v>775</v>
      </c>
      <c r="K5067" s="3">
        <v>68</v>
      </c>
      <c r="L5067" s="3">
        <v>65.92</v>
      </c>
      <c r="M5067" s="3">
        <v>53.45</v>
      </c>
      <c r="N5067" s="3">
        <v>96.94</v>
      </c>
      <c r="O5067" s="3">
        <v>123.33</v>
      </c>
      <c r="P5067" s="3">
        <v>525</v>
      </c>
      <c r="Q5067" s="3">
        <v>531.72</v>
      </c>
      <c r="R5067" s="3">
        <v>405.96</v>
      </c>
      <c r="S5067" s="3">
        <v>101.28</v>
      </c>
      <c r="T5067" s="3">
        <v>130.97999999999999</v>
      </c>
      <c r="U5067" s="3" t="s">
        <v>60</v>
      </c>
      <c r="V5067" s="3" t="s">
        <v>60</v>
      </c>
      <c r="W5067" s="3" t="s">
        <v>60</v>
      </c>
      <c r="X5067" s="3" t="s">
        <v>60</v>
      </c>
      <c r="Y5067" s="3" t="s">
        <v>60</v>
      </c>
      <c r="Z5067" s="3" t="s">
        <v>60</v>
      </c>
    </row>
    <row r="5068" spans="1:26" x14ac:dyDescent="0.3">
      <c r="A5068" s="2" t="s">
        <v>815</v>
      </c>
      <c r="B5068" s="2" t="s">
        <v>816</v>
      </c>
      <c r="C5068" s="2">
        <v>964</v>
      </c>
      <c r="D5068" s="2" t="s">
        <v>826</v>
      </c>
      <c r="E5068" s="2" t="s">
        <v>766</v>
      </c>
      <c r="F5068" s="2" t="s">
        <v>58</v>
      </c>
      <c r="G5068" s="2" t="s">
        <v>770</v>
      </c>
      <c r="H5068" s="2" t="s">
        <v>16</v>
      </c>
      <c r="I5068" s="2">
        <v>306.36</v>
      </c>
      <c r="J5068" s="2">
        <v>1835</v>
      </c>
      <c r="K5068" s="2">
        <v>156</v>
      </c>
      <c r="L5068" s="2">
        <v>142.63999999999999</v>
      </c>
      <c r="M5068" s="2">
        <v>137.06</v>
      </c>
      <c r="N5068" s="2">
        <v>91.44</v>
      </c>
      <c r="O5068" s="2">
        <v>104.07</v>
      </c>
      <c r="P5068" s="2">
        <v>1239</v>
      </c>
      <c r="Q5068" s="2">
        <v>1177.03</v>
      </c>
      <c r="R5068" s="2">
        <v>1092.6199999999999</v>
      </c>
      <c r="S5068" s="2">
        <v>95</v>
      </c>
      <c r="T5068" s="2">
        <v>107.73</v>
      </c>
      <c r="U5068" s="2" t="s">
        <v>60</v>
      </c>
      <c r="V5068" s="2" t="s">
        <v>60</v>
      </c>
      <c r="W5068" s="2" t="s">
        <v>60</v>
      </c>
      <c r="X5068" s="2" t="s">
        <v>60</v>
      </c>
      <c r="Y5068" s="2" t="s">
        <v>60</v>
      </c>
      <c r="Z5068" s="2" t="s">
        <v>60</v>
      </c>
    </row>
    <row r="5069" spans="1:26" x14ac:dyDescent="0.3">
      <c r="A5069" s="3" t="s">
        <v>815</v>
      </c>
      <c r="B5069" s="3" t="s">
        <v>816</v>
      </c>
      <c r="C5069" s="3">
        <v>965</v>
      </c>
      <c r="D5069" s="3" t="s">
        <v>826</v>
      </c>
      <c r="E5069" s="3" t="s">
        <v>766</v>
      </c>
      <c r="F5069" s="3" t="s">
        <v>58</v>
      </c>
      <c r="G5069" s="3" t="s">
        <v>58</v>
      </c>
      <c r="H5069" s="3" t="s">
        <v>16</v>
      </c>
      <c r="I5069" s="3">
        <v>306.36</v>
      </c>
      <c r="J5069" s="3">
        <v>1835</v>
      </c>
      <c r="K5069" s="3">
        <v>156</v>
      </c>
      <c r="L5069" s="3">
        <v>142.63999999999999</v>
      </c>
      <c r="M5069" s="3">
        <v>137.06</v>
      </c>
      <c r="N5069" s="3">
        <v>91.44</v>
      </c>
      <c r="O5069" s="3">
        <v>104.07</v>
      </c>
      <c r="P5069" s="3">
        <v>1239</v>
      </c>
      <c r="Q5069" s="3">
        <v>1177.03</v>
      </c>
      <c r="R5069" s="3">
        <v>1092.6199999999999</v>
      </c>
      <c r="S5069" s="3">
        <v>95</v>
      </c>
      <c r="T5069" s="3">
        <v>107.73</v>
      </c>
      <c r="U5069" s="3" t="s">
        <v>60</v>
      </c>
      <c r="V5069" s="3" t="s">
        <v>60</v>
      </c>
      <c r="W5069" s="3" t="s">
        <v>60</v>
      </c>
      <c r="X5069" s="3" t="s">
        <v>60</v>
      </c>
      <c r="Y5069" s="3" t="s">
        <v>60</v>
      </c>
      <c r="Z5069" s="3" t="s">
        <v>60</v>
      </c>
    </row>
    <row r="5070" spans="1:26" x14ac:dyDescent="0.3">
      <c r="A5070" s="2" t="s">
        <v>815</v>
      </c>
      <c r="B5070" s="2" t="s">
        <v>816</v>
      </c>
      <c r="C5070" s="2">
        <v>966</v>
      </c>
      <c r="D5070" s="2" t="s">
        <v>826</v>
      </c>
      <c r="E5070" s="2" t="s">
        <v>766</v>
      </c>
      <c r="F5070" s="2" t="s">
        <v>78</v>
      </c>
      <c r="G5070" s="2" t="s">
        <v>771</v>
      </c>
      <c r="H5070" s="2" t="s">
        <v>60</v>
      </c>
      <c r="I5070" s="2">
        <v>100</v>
      </c>
      <c r="J5070" s="2">
        <v>380</v>
      </c>
      <c r="K5070" s="2">
        <v>20</v>
      </c>
      <c r="L5070" s="2">
        <v>29.99</v>
      </c>
      <c r="M5070" s="2">
        <v>43.22</v>
      </c>
      <c r="N5070" s="2">
        <v>149.94999999999999</v>
      </c>
      <c r="O5070" s="2">
        <v>69.39</v>
      </c>
      <c r="P5070" s="2">
        <v>345</v>
      </c>
      <c r="Q5070" s="2">
        <v>293.37</v>
      </c>
      <c r="R5070" s="2">
        <v>409.01</v>
      </c>
      <c r="S5070" s="2">
        <v>85.03</v>
      </c>
      <c r="T5070" s="2">
        <v>71.73</v>
      </c>
      <c r="U5070" s="2" t="s">
        <v>60</v>
      </c>
      <c r="V5070" s="2" t="s">
        <v>60</v>
      </c>
      <c r="W5070" s="2" t="s">
        <v>60</v>
      </c>
      <c r="X5070" s="2" t="s">
        <v>60</v>
      </c>
      <c r="Y5070" s="2" t="s">
        <v>60</v>
      </c>
      <c r="Z5070" s="2" t="s">
        <v>60</v>
      </c>
    </row>
    <row r="5071" spans="1:26" x14ac:dyDescent="0.3">
      <c r="A5071" s="3" t="s">
        <v>815</v>
      </c>
      <c r="B5071" s="3" t="s">
        <v>816</v>
      </c>
      <c r="C5071" s="3">
        <v>967</v>
      </c>
      <c r="D5071" s="3" t="s">
        <v>826</v>
      </c>
      <c r="E5071" s="3" t="s">
        <v>766</v>
      </c>
      <c r="F5071" s="3" t="s">
        <v>78</v>
      </c>
      <c r="G5071" s="3" t="s">
        <v>770</v>
      </c>
      <c r="H5071" s="3" t="s">
        <v>12</v>
      </c>
      <c r="I5071" s="3">
        <v>100</v>
      </c>
      <c r="J5071" s="3">
        <v>380</v>
      </c>
      <c r="K5071" s="3">
        <v>20</v>
      </c>
      <c r="L5071" s="3">
        <v>29.99</v>
      </c>
      <c r="M5071" s="3">
        <v>43.22</v>
      </c>
      <c r="N5071" s="3">
        <v>149.94999999999999</v>
      </c>
      <c r="O5071" s="3">
        <v>69.39</v>
      </c>
      <c r="P5071" s="3">
        <v>345</v>
      </c>
      <c r="Q5071" s="3">
        <v>293.37</v>
      </c>
      <c r="R5071" s="3">
        <v>409.01</v>
      </c>
      <c r="S5071" s="3">
        <v>85.03</v>
      </c>
      <c r="T5071" s="3">
        <v>71.73</v>
      </c>
      <c r="U5071" s="3" t="s">
        <v>60</v>
      </c>
      <c r="V5071" s="3" t="s">
        <v>60</v>
      </c>
      <c r="W5071" s="3" t="s">
        <v>60</v>
      </c>
      <c r="X5071" s="3" t="s">
        <v>60</v>
      </c>
      <c r="Y5071" s="3" t="s">
        <v>60</v>
      </c>
      <c r="Z5071" s="3" t="s">
        <v>60</v>
      </c>
    </row>
    <row r="5072" spans="1:26" x14ac:dyDescent="0.3">
      <c r="A5072" s="2" t="s">
        <v>815</v>
      </c>
      <c r="B5072" s="2" t="s">
        <v>816</v>
      </c>
      <c r="C5072" s="2">
        <v>968</v>
      </c>
      <c r="D5072" s="2" t="s">
        <v>826</v>
      </c>
      <c r="E5072" s="2" t="s">
        <v>766</v>
      </c>
      <c r="F5072" s="2" t="s">
        <v>78</v>
      </c>
      <c r="G5072" s="2" t="s">
        <v>58</v>
      </c>
      <c r="H5072" s="2" t="s">
        <v>12</v>
      </c>
      <c r="I5072" s="2">
        <v>100</v>
      </c>
      <c r="J5072" s="2">
        <v>380</v>
      </c>
      <c r="K5072" s="2">
        <v>20</v>
      </c>
      <c r="L5072" s="2">
        <v>29.99</v>
      </c>
      <c r="M5072" s="2">
        <v>43.22</v>
      </c>
      <c r="N5072" s="2">
        <v>149.94999999999999</v>
      </c>
      <c r="O5072" s="2">
        <v>69.39</v>
      </c>
      <c r="P5072" s="2">
        <v>345</v>
      </c>
      <c r="Q5072" s="2">
        <v>293.37</v>
      </c>
      <c r="R5072" s="2">
        <v>409.01</v>
      </c>
      <c r="S5072" s="2">
        <v>85.03</v>
      </c>
      <c r="T5072" s="2">
        <v>71.73</v>
      </c>
      <c r="U5072" s="2" t="s">
        <v>60</v>
      </c>
      <c r="V5072" s="2" t="s">
        <v>60</v>
      </c>
      <c r="W5072" s="2" t="s">
        <v>60</v>
      </c>
      <c r="X5072" s="2" t="s">
        <v>60</v>
      </c>
      <c r="Y5072" s="2" t="s">
        <v>60</v>
      </c>
      <c r="Z5072" s="2" t="s">
        <v>60</v>
      </c>
    </row>
    <row r="5073" spans="1:26" x14ac:dyDescent="0.3">
      <c r="A5073" s="3" t="s">
        <v>815</v>
      </c>
      <c r="B5073" s="3" t="s">
        <v>816</v>
      </c>
      <c r="C5073" s="3">
        <v>969</v>
      </c>
      <c r="D5073" s="3" t="s">
        <v>826</v>
      </c>
      <c r="E5073" s="3" t="s">
        <v>766</v>
      </c>
      <c r="F5073" s="3" t="s">
        <v>78</v>
      </c>
      <c r="G5073" s="3" t="s">
        <v>772</v>
      </c>
      <c r="H5073" s="3" t="s">
        <v>60</v>
      </c>
      <c r="I5073" s="3">
        <v>750</v>
      </c>
      <c r="J5073" s="3">
        <v>5650</v>
      </c>
      <c r="K5073" s="3">
        <v>483</v>
      </c>
      <c r="L5073" s="3">
        <v>395.62</v>
      </c>
      <c r="M5073" s="3">
        <v>313.82</v>
      </c>
      <c r="N5073" s="3">
        <v>81.91</v>
      </c>
      <c r="O5073" s="3">
        <v>126.07</v>
      </c>
      <c r="P5073" s="3">
        <v>3876</v>
      </c>
      <c r="Q5073" s="3">
        <v>3509.89</v>
      </c>
      <c r="R5073" s="3">
        <v>3458.96</v>
      </c>
      <c r="S5073" s="3">
        <v>90.55</v>
      </c>
      <c r="T5073" s="3">
        <v>101.47</v>
      </c>
      <c r="U5073" s="3">
        <v>89.44</v>
      </c>
      <c r="V5073" s="3">
        <v>73.260000000000005</v>
      </c>
      <c r="W5073" s="3">
        <v>58.11</v>
      </c>
      <c r="X5073" s="3">
        <v>88.25</v>
      </c>
      <c r="Y5073" s="3">
        <v>79.92</v>
      </c>
      <c r="Z5073" s="3">
        <v>78.760000000000005</v>
      </c>
    </row>
    <row r="5074" spans="1:26" x14ac:dyDescent="0.3">
      <c r="A5074" s="2" t="s">
        <v>815</v>
      </c>
      <c r="B5074" s="2" t="s">
        <v>816</v>
      </c>
      <c r="C5074" s="2">
        <v>970</v>
      </c>
      <c r="D5074" s="2" t="s">
        <v>826</v>
      </c>
      <c r="E5074" s="2" t="s">
        <v>766</v>
      </c>
      <c r="F5074" s="2" t="s">
        <v>78</v>
      </c>
      <c r="G5074" s="2" t="s">
        <v>83</v>
      </c>
      <c r="H5074" s="2" t="s">
        <v>74</v>
      </c>
      <c r="I5074" s="2">
        <v>750</v>
      </c>
      <c r="J5074" s="2">
        <v>5650</v>
      </c>
      <c r="K5074" s="2">
        <v>483</v>
      </c>
      <c r="L5074" s="2">
        <v>395.62</v>
      </c>
      <c r="M5074" s="2">
        <v>313.82</v>
      </c>
      <c r="N5074" s="2">
        <v>81.91</v>
      </c>
      <c r="O5074" s="2">
        <v>126.07</v>
      </c>
      <c r="P5074" s="2">
        <v>3876</v>
      </c>
      <c r="Q5074" s="2">
        <v>3509.89</v>
      </c>
      <c r="R5074" s="2">
        <v>3458.96</v>
      </c>
      <c r="S5074" s="2">
        <v>90.55</v>
      </c>
      <c r="T5074" s="2">
        <v>101.47</v>
      </c>
      <c r="U5074" s="2">
        <v>89.44</v>
      </c>
      <c r="V5074" s="2">
        <v>73.260000000000005</v>
      </c>
      <c r="W5074" s="2">
        <v>58.11</v>
      </c>
      <c r="X5074" s="2">
        <v>88.25</v>
      </c>
      <c r="Y5074" s="2">
        <v>79.92</v>
      </c>
      <c r="Z5074" s="2">
        <v>78.760000000000005</v>
      </c>
    </row>
    <row r="5075" spans="1:26" x14ac:dyDescent="0.3">
      <c r="A5075" s="3" t="s">
        <v>815</v>
      </c>
      <c r="B5075" s="3" t="s">
        <v>816</v>
      </c>
      <c r="C5075" s="3">
        <v>971</v>
      </c>
      <c r="D5075" s="3" t="s">
        <v>826</v>
      </c>
      <c r="E5075" s="3" t="s">
        <v>766</v>
      </c>
      <c r="F5075" s="3" t="s">
        <v>78</v>
      </c>
      <c r="G5075" s="3" t="s">
        <v>84</v>
      </c>
      <c r="H5075" s="3" t="s">
        <v>75</v>
      </c>
      <c r="I5075" s="3">
        <v>750</v>
      </c>
      <c r="J5075" s="3">
        <v>5650</v>
      </c>
      <c r="K5075" s="3">
        <v>483</v>
      </c>
      <c r="L5075" s="3">
        <v>395.62</v>
      </c>
      <c r="M5075" s="3">
        <v>313.82</v>
      </c>
      <c r="N5075" s="3">
        <v>81.91</v>
      </c>
      <c r="O5075" s="3">
        <v>126.07</v>
      </c>
      <c r="P5075" s="3">
        <v>3876</v>
      </c>
      <c r="Q5075" s="3">
        <v>3509.89</v>
      </c>
      <c r="R5075" s="3">
        <v>3458.96</v>
      </c>
      <c r="S5075" s="3">
        <v>90.55</v>
      </c>
      <c r="T5075" s="3">
        <v>101.47</v>
      </c>
      <c r="U5075" s="3">
        <v>89.44</v>
      </c>
      <c r="V5075" s="3">
        <v>73.260000000000005</v>
      </c>
      <c r="W5075" s="3">
        <v>58.11</v>
      </c>
      <c r="X5075" s="3">
        <v>88.25</v>
      </c>
      <c r="Y5075" s="3">
        <v>79.92</v>
      </c>
      <c r="Z5075" s="3">
        <v>78.760000000000005</v>
      </c>
    </row>
    <row r="5076" spans="1:26" x14ac:dyDescent="0.3">
      <c r="A5076" s="2" t="s">
        <v>815</v>
      </c>
      <c r="B5076" s="2" t="s">
        <v>816</v>
      </c>
      <c r="C5076" s="2">
        <v>972</v>
      </c>
      <c r="D5076" s="2" t="s">
        <v>826</v>
      </c>
      <c r="E5076" s="2" t="s">
        <v>766</v>
      </c>
      <c r="F5076" s="2" t="s">
        <v>78</v>
      </c>
      <c r="G5076" s="2" t="s">
        <v>773</v>
      </c>
      <c r="H5076" s="2" t="s">
        <v>60</v>
      </c>
      <c r="I5076" s="2">
        <v>291</v>
      </c>
      <c r="J5076" s="2">
        <v>1800</v>
      </c>
      <c r="K5076" s="2">
        <v>138</v>
      </c>
      <c r="L5076" s="2">
        <v>132.79</v>
      </c>
      <c r="M5076" s="2">
        <v>132.53</v>
      </c>
      <c r="N5076" s="2">
        <v>96.22</v>
      </c>
      <c r="O5076" s="2">
        <v>100.2</v>
      </c>
      <c r="P5076" s="2">
        <v>1218</v>
      </c>
      <c r="Q5076" s="2">
        <v>1106.05</v>
      </c>
      <c r="R5076" s="2">
        <v>1135.53</v>
      </c>
      <c r="S5076" s="2">
        <v>90.81</v>
      </c>
      <c r="T5076" s="2">
        <v>97.4</v>
      </c>
      <c r="U5076" s="2" t="s">
        <v>60</v>
      </c>
      <c r="V5076" s="2" t="s">
        <v>60</v>
      </c>
      <c r="W5076" s="2" t="s">
        <v>60</v>
      </c>
      <c r="X5076" s="2" t="s">
        <v>60</v>
      </c>
      <c r="Y5076" s="2" t="s">
        <v>60</v>
      </c>
      <c r="Z5076" s="2" t="s">
        <v>60</v>
      </c>
    </row>
    <row r="5077" spans="1:26" x14ac:dyDescent="0.3">
      <c r="A5077" s="3" t="s">
        <v>815</v>
      </c>
      <c r="B5077" s="3" t="s">
        <v>816</v>
      </c>
      <c r="C5077" s="3">
        <v>973</v>
      </c>
      <c r="D5077" s="3" t="s">
        <v>826</v>
      </c>
      <c r="E5077" s="3" t="s">
        <v>766</v>
      </c>
      <c r="F5077" s="3" t="s">
        <v>78</v>
      </c>
      <c r="G5077" s="3" t="s">
        <v>764</v>
      </c>
      <c r="H5077" s="3" t="s">
        <v>16</v>
      </c>
      <c r="I5077" s="3">
        <v>291</v>
      </c>
      <c r="J5077" s="3">
        <v>1800</v>
      </c>
      <c r="K5077" s="3">
        <v>138</v>
      </c>
      <c r="L5077" s="3">
        <v>132.79</v>
      </c>
      <c r="M5077" s="3">
        <v>132.53</v>
      </c>
      <c r="N5077" s="3">
        <v>96.22</v>
      </c>
      <c r="O5077" s="3">
        <v>100.2</v>
      </c>
      <c r="P5077" s="3">
        <v>1218</v>
      </c>
      <c r="Q5077" s="3">
        <v>1106.05</v>
      </c>
      <c r="R5077" s="3">
        <v>1135.53</v>
      </c>
      <c r="S5077" s="3">
        <v>90.81</v>
      </c>
      <c r="T5077" s="3">
        <v>97.4</v>
      </c>
      <c r="U5077" s="3" t="s">
        <v>60</v>
      </c>
      <c r="V5077" s="3" t="s">
        <v>60</v>
      </c>
      <c r="W5077" s="3" t="s">
        <v>60</v>
      </c>
      <c r="X5077" s="3" t="s">
        <v>60</v>
      </c>
      <c r="Y5077" s="3" t="s">
        <v>60</v>
      </c>
      <c r="Z5077" s="3" t="s">
        <v>60</v>
      </c>
    </row>
    <row r="5078" spans="1:26" x14ac:dyDescent="0.3">
      <c r="A5078" s="2" t="s">
        <v>815</v>
      </c>
      <c r="B5078" s="2" t="s">
        <v>816</v>
      </c>
      <c r="C5078" s="2">
        <v>974</v>
      </c>
      <c r="D5078" s="2" t="s">
        <v>826</v>
      </c>
      <c r="E5078" s="2" t="s">
        <v>766</v>
      </c>
      <c r="F5078" s="2" t="s">
        <v>78</v>
      </c>
      <c r="G5078" s="2" t="s">
        <v>84</v>
      </c>
      <c r="H5078" s="2" t="s">
        <v>16</v>
      </c>
      <c r="I5078" s="2">
        <v>291</v>
      </c>
      <c r="J5078" s="2">
        <v>1800</v>
      </c>
      <c r="K5078" s="2">
        <v>138</v>
      </c>
      <c r="L5078" s="2">
        <v>132.79</v>
      </c>
      <c r="M5078" s="2">
        <v>132.53</v>
      </c>
      <c r="N5078" s="2">
        <v>96.22</v>
      </c>
      <c r="O5078" s="2">
        <v>100.2</v>
      </c>
      <c r="P5078" s="2">
        <v>1218</v>
      </c>
      <c r="Q5078" s="2">
        <v>1106.05</v>
      </c>
      <c r="R5078" s="2">
        <v>1135.53</v>
      </c>
      <c r="S5078" s="2">
        <v>90.81</v>
      </c>
      <c r="T5078" s="2">
        <v>97.4</v>
      </c>
      <c r="U5078" s="2" t="s">
        <v>60</v>
      </c>
      <c r="V5078" s="2" t="s">
        <v>60</v>
      </c>
      <c r="W5078" s="2" t="s">
        <v>60</v>
      </c>
      <c r="X5078" s="2" t="s">
        <v>60</v>
      </c>
      <c r="Y5078" s="2" t="s">
        <v>60</v>
      </c>
      <c r="Z5078" s="2" t="s">
        <v>60</v>
      </c>
    </row>
    <row r="5079" spans="1:26" x14ac:dyDescent="0.3">
      <c r="A5079" s="3" t="s">
        <v>815</v>
      </c>
      <c r="B5079" s="3" t="s">
        <v>816</v>
      </c>
      <c r="C5079" s="3">
        <v>975</v>
      </c>
      <c r="D5079" s="3" t="s">
        <v>826</v>
      </c>
      <c r="E5079" s="3" t="s">
        <v>766</v>
      </c>
      <c r="F5079" s="3" t="s">
        <v>78</v>
      </c>
      <c r="G5079" s="3" t="s">
        <v>774</v>
      </c>
      <c r="H5079" s="3" t="s">
        <v>60</v>
      </c>
      <c r="I5079" s="3">
        <v>50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 t="s">
        <v>60</v>
      </c>
      <c r="V5079" s="3" t="s">
        <v>60</v>
      </c>
      <c r="W5079" s="3" t="s">
        <v>60</v>
      </c>
      <c r="X5079" s="3" t="s">
        <v>60</v>
      </c>
      <c r="Y5079" s="3" t="s">
        <v>60</v>
      </c>
      <c r="Z5079" s="3" t="s">
        <v>60</v>
      </c>
    </row>
    <row r="5080" spans="1:26" x14ac:dyDescent="0.3">
      <c r="A5080" s="2" t="s">
        <v>815</v>
      </c>
      <c r="B5080" s="2" t="s">
        <v>816</v>
      </c>
      <c r="C5080" s="2">
        <v>976</v>
      </c>
      <c r="D5080" s="2" t="s">
        <v>826</v>
      </c>
      <c r="E5080" s="2" t="s">
        <v>766</v>
      </c>
      <c r="F5080" s="2" t="s">
        <v>78</v>
      </c>
      <c r="G5080" s="2" t="s">
        <v>775</v>
      </c>
      <c r="H5080" s="2" t="s">
        <v>60</v>
      </c>
      <c r="I5080" s="2">
        <v>200</v>
      </c>
      <c r="J5080" s="2">
        <v>338</v>
      </c>
      <c r="K5080" s="2">
        <v>36</v>
      </c>
      <c r="L5080" s="2">
        <v>38.51</v>
      </c>
      <c r="M5080" s="2">
        <v>0</v>
      </c>
      <c r="N5080" s="2">
        <v>106.97</v>
      </c>
      <c r="O5080" s="2">
        <v>0</v>
      </c>
      <c r="P5080" s="2">
        <v>250</v>
      </c>
      <c r="Q5080" s="2">
        <v>184.36</v>
      </c>
      <c r="R5080" s="2">
        <v>0</v>
      </c>
      <c r="S5080" s="2">
        <v>73.739999999999995</v>
      </c>
      <c r="T5080" s="2">
        <v>0</v>
      </c>
      <c r="U5080" s="2" t="s">
        <v>60</v>
      </c>
      <c r="V5080" s="2" t="s">
        <v>60</v>
      </c>
      <c r="W5080" s="2" t="s">
        <v>60</v>
      </c>
      <c r="X5080" s="2" t="s">
        <v>60</v>
      </c>
      <c r="Y5080" s="2" t="s">
        <v>60</v>
      </c>
      <c r="Z5080" s="2" t="s">
        <v>60</v>
      </c>
    </row>
    <row r="5081" spans="1:26" x14ac:dyDescent="0.3">
      <c r="A5081" s="3" t="s">
        <v>815</v>
      </c>
      <c r="B5081" s="3" t="s">
        <v>816</v>
      </c>
      <c r="C5081" s="3">
        <v>977</v>
      </c>
      <c r="D5081" s="3" t="s">
        <v>826</v>
      </c>
      <c r="E5081" s="3" t="s">
        <v>766</v>
      </c>
      <c r="F5081" s="3" t="s">
        <v>78</v>
      </c>
      <c r="G5081" s="3" t="s">
        <v>764</v>
      </c>
      <c r="H5081" s="3" t="s">
        <v>12</v>
      </c>
      <c r="I5081" s="3">
        <v>250</v>
      </c>
      <c r="J5081" s="3">
        <v>338</v>
      </c>
      <c r="K5081" s="3">
        <v>36</v>
      </c>
      <c r="L5081" s="3">
        <v>38.51</v>
      </c>
      <c r="M5081" s="3">
        <v>0</v>
      </c>
      <c r="N5081" s="3">
        <v>106.97</v>
      </c>
      <c r="O5081" s="3">
        <v>0</v>
      </c>
      <c r="P5081" s="3">
        <v>250</v>
      </c>
      <c r="Q5081" s="3">
        <v>184.36</v>
      </c>
      <c r="R5081" s="3">
        <v>0</v>
      </c>
      <c r="S5081" s="3">
        <v>73.739999999999995</v>
      </c>
      <c r="T5081" s="3">
        <v>0</v>
      </c>
      <c r="U5081" s="3" t="s">
        <v>60</v>
      </c>
      <c r="V5081" s="3" t="s">
        <v>60</v>
      </c>
      <c r="W5081" s="3" t="s">
        <v>60</v>
      </c>
      <c r="X5081" s="3" t="s">
        <v>60</v>
      </c>
      <c r="Y5081" s="3" t="s">
        <v>60</v>
      </c>
      <c r="Z5081" s="3" t="s">
        <v>60</v>
      </c>
    </row>
    <row r="5082" spans="1:26" x14ac:dyDescent="0.3">
      <c r="A5082" s="2" t="s">
        <v>815</v>
      </c>
      <c r="B5082" s="2" t="s">
        <v>816</v>
      </c>
      <c r="C5082" s="2">
        <v>978</v>
      </c>
      <c r="D5082" s="2" t="s">
        <v>826</v>
      </c>
      <c r="E5082" s="2" t="s">
        <v>766</v>
      </c>
      <c r="F5082" s="2" t="s">
        <v>78</v>
      </c>
      <c r="G5082" s="2" t="s">
        <v>84</v>
      </c>
      <c r="H5082" s="2" t="s">
        <v>12</v>
      </c>
      <c r="I5082" s="2">
        <v>250</v>
      </c>
      <c r="J5082" s="2">
        <v>338</v>
      </c>
      <c r="K5082" s="2">
        <v>36</v>
      </c>
      <c r="L5082" s="2">
        <v>38.51</v>
      </c>
      <c r="M5082" s="2">
        <v>0</v>
      </c>
      <c r="N5082" s="2">
        <v>106.97</v>
      </c>
      <c r="O5082" s="2">
        <v>0</v>
      </c>
      <c r="P5082" s="2">
        <v>250</v>
      </c>
      <c r="Q5082" s="2">
        <v>184.36</v>
      </c>
      <c r="R5082" s="2">
        <v>0</v>
      </c>
      <c r="S5082" s="2">
        <v>73.739999999999995</v>
      </c>
      <c r="T5082" s="2">
        <v>0</v>
      </c>
      <c r="U5082" s="2" t="s">
        <v>60</v>
      </c>
      <c r="V5082" s="2" t="s">
        <v>60</v>
      </c>
      <c r="W5082" s="2" t="s">
        <v>60</v>
      </c>
      <c r="X5082" s="2" t="s">
        <v>60</v>
      </c>
      <c r="Y5082" s="2" t="s">
        <v>60</v>
      </c>
      <c r="Z5082" s="2" t="s">
        <v>60</v>
      </c>
    </row>
    <row r="5083" spans="1:26" x14ac:dyDescent="0.3">
      <c r="A5083" s="3" t="s">
        <v>815</v>
      </c>
      <c r="B5083" s="3" t="s">
        <v>816</v>
      </c>
      <c r="C5083" s="3">
        <v>979</v>
      </c>
      <c r="D5083" s="3" t="s">
        <v>826</v>
      </c>
      <c r="E5083" s="3" t="s">
        <v>766</v>
      </c>
      <c r="F5083" s="3" t="s">
        <v>78</v>
      </c>
      <c r="G5083" s="3" t="s">
        <v>68</v>
      </c>
      <c r="H5083" s="3" t="s">
        <v>75</v>
      </c>
      <c r="I5083" s="3">
        <v>750</v>
      </c>
      <c r="J5083" s="3">
        <v>5650</v>
      </c>
      <c r="K5083" s="3">
        <v>483</v>
      </c>
      <c r="L5083" s="3">
        <v>395.62</v>
      </c>
      <c r="M5083" s="3">
        <v>313.82</v>
      </c>
      <c r="N5083" s="3">
        <v>81.91</v>
      </c>
      <c r="O5083" s="3">
        <v>126.07</v>
      </c>
      <c r="P5083" s="3">
        <v>3876</v>
      </c>
      <c r="Q5083" s="3">
        <v>3509.89</v>
      </c>
      <c r="R5083" s="3">
        <v>3458.96</v>
      </c>
      <c r="S5083" s="3">
        <v>90.55</v>
      </c>
      <c r="T5083" s="3">
        <v>101.47</v>
      </c>
      <c r="U5083" s="3">
        <v>89.44</v>
      </c>
      <c r="V5083" s="3">
        <v>73.260000000000005</v>
      </c>
      <c r="W5083" s="3">
        <v>58.11</v>
      </c>
      <c r="X5083" s="3">
        <v>88.25</v>
      </c>
      <c r="Y5083" s="3">
        <v>79.92</v>
      </c>
      <c r="Z5083" s="3">
        <v>78.760000000000005</v>
      </c>
    </row>
    <row r="5084" spans="1:26" x14ac:dyDescent="0.3">
      <c r="A5084" s="2" t="s">
        <v>815</v>
      </c>
      <c r="B5084" s="2" t="s">
        <v>816</v>
      </c>
      <c r="C5084" s="2">
        <v>980</v>
      </c>
      <c r="D5084" s="2" t="s">
        <v>826</v>
      </c>
      <c r="E5084" s="2" t="s">
        <v>766</v>
      </c>
      <c r="F5084" s="2" t="s">
        <v>78</v>
      </c>
      <c r="G5084" s="2" t="s">
        <v>68</v>
      </c>
      <c r="H5084" s="2" t="s">
        <v>16</v>
      </c>
      <c r="I5084" s="2">
        <v>597.36</v>
      </c>
      <c r="J5084" s="2">
        <v>3635</v>
      </c>
      <c r="K5084" s="2">
        <v>294</v>
      </c>
      <c r="L5084" s="2">
        <v>275.43</v>
      </c>
      <c r="M5084" s="2">
        <v>269.58999999999997</v>
      </c>
      <c r="N5084" s="2">
        <v>93.68</v>
      </c>
      <c r="O5084" s="2">
        <v>102.17</v>
      </c>
      <c r="P5084" s="2">
        <v>2457</v>
      </c>
      <c r="Q5084" s="2">
        <v>2283.08</v>
      </c>
      <c r="R5084" s="2">
        <v>2228.15</v>
      </c>
      <c r="S5084" s="2">
        <v>92.92</v>
      </c>
      <c r="T5084" s="2">
        <v>102.47</v>
      </c>
      <c r="U5084" s="2" t="s">
        <v>60</v>
      </c>
      <c r="V5084" s="2" t="s">
        <v>60</v>
      </c>
      <c r="W5084" s="2" t="s">
        <v>60</v>
      </c>
      <c r="X5084" s="2" t="s">
        <v>60</v>
      </c>
      <c r="Y5084" s="2" t="s">
        <v>60</v>
      </c>
      <c r="Z5084" s="2" t="s">
        <v>60</v>
      </c>
    </row>
    <row r="5085" spans="1:26" x14ac:dyDescent="0.3">
      <c r="A5085" s="3" t="s">
        <v>815</v>
      </c>
      <c r="B5085" s="3" t="s">
        <v>816</v>
      </c>
      <c r="C5085" s="3">
        <v>981</v>
      </c>
      <c r="D5085" s="3" t="s">
        <v>826</v>
      </c>
      <c r="E5085" s="3" t="s">
        <v>766</v>
      </c>
      <c r="F5085" s="3" t="s">
        <v>78</v>
      </c>
      <c r="G5085" s="3" t="s">
        <v>68</v>
      </c>
      <c r="H5085" s="3" t="s">
        <v>12</v>
      </c>
      <c r="I5085" s="3">
        <v>350</v>
      </c>
      <c r="J5085" s="3">
        <v>718</v>
      </c>
      <c r="K5085" s="3">
        <v>56</v>
      </c>
      <c r="L5085" s="3">
        <v>68.5</v>
      </c>
      <c r="M5085" s="3">
        <v>43.22</v>
      </c>
      <c r="N5085" s="3">
        <v>122.32</v>
      </c>
      <c r="O5085" s="3">
        <v>158.49</v>
      </c>
      <c r="P5085" s="3">
        <v>595</v>
      </c>
      <c r="Q5085" s="3">
        <v>477.73</v>
      </c>
      <c r="R5085" s="3">
        <v>409.01</v>
      </c>
      <c r="S5085" s="3">
        <v>80.290000000000006</v>
      </c>
      <c r="T5085" s="3">
        <v>116.8</v>
      </c>
      <c r="U5085" s="3" t="s">
        <v>60</v>
      </c>
      <c r="V5085" s="3" t="s">
        <v>60</v>
      </c>
      <c r="W5085" s="3" t="s">
        <v>60</v>
      </c>
      <c r="X5085" s="3" t="s">
        <v>60</v>
      </c>
      <c r="Y5085" s="3" t="s">
        <v>60</v>
      </c>
      <c r="Z5085" s="3" t="s">
        <v>60</v>
      </c>
    </row>
    <row r="5086" spans="1:26" x14ac:dyDescent="0.3">
      <c r="A5086" s="2" t="s">
        <v>815</v>
      </c>
      <c r="B5086" s="2" t="s">
        <v>816</v>
      </c>
      <c r="C5086" s="2">
        <v>982</v>
      </c>
      <c r="D5086" s="2" t="s">
        <v>826</v>
      </c>
      <c r="E5086" s="2" t="s">
        <v>766</v>
      </c>
      <c r="F5086" s="2" t="s">
        <v>78</v>
      </c>
      <c r="G5086" s="2" t="s">
        <v>68</v>
      </c>
      <c r="H5086" s="2" t="s">
        <v>766</v>
      </c>
      <c r="I5086" s="2">
        <v>1697.36</v>
      </c>
      <c r="J5086" s="2">
        <v>10003</v>
      </c>
      <c r="K5086" s="2">
        <v>833</v>
      </c>
      <c r="L5086" s="2">
        <v>739.55</v>
      </c>
      <c r="M5086" s="2">
        <v>626.63</v>
      </c>
      <c r="N5086" s="2">
        <v>88.78</v>
      </c>
      <c r="O5086" s="2">
        <v>118.02</v>
      </c>
      <c r="P5086" s="2">
        <v>6928</v>
      </c>
      <c r="Q5086" s="2">
        <v>6270.7</v>
      </c>
      <c r="R5086" s="2">
        <v>6096.12</v>
      </c>
      <c r="S5086" s="2">
        <v>90.51</v>
      </c>
      <c r="T5086" s="2">
        <v>102.86</v>
      </c>
      <c r="U5086" s="2" t="s">
        <v>60</v>
      </c>
      <c r="V5086" s="2" t="s">
        <v>60</v>
      </c>
      <c r="W5086" s="2" t="s">
        <v>60</v>
      </c>
      <c r="X5086" s="2" t="s">
        <v>60</v>
      </c>
      <c r="Y5086" s="2" t="s">
        <v>60</v>
      </c>
      <c r="Z5086" s="2" t="s">
        <v>60</v>
      </c>
    </row>
    <row r="5087" spans="1:26" x14ac:dyDescent="0.3">
      <c r="A5087" s="3" t="s">
        <v>815</v>
      </c>
      <c r="B5087" s="3" t="s">
        <v>816</v>
      </c>
      <c r="C5087" s="3">
        <v>983</v>
      </c>
      <c r="D5087" s="3" t="s">
        <v>826</v>
      </c>
      <c r="E5087" s="3" t="s">
        <v>776</v>
      </c>
      <c r="F5087" s="3" t="s">
        <v>58</v>
      </c>
      <c r="G5087" s="3" t="s">
        <v>777</v>
      </c>
      <c r="H5087" s="3" t="s">
        <v>60</v>
      </c>
      <c r="I5087" s="3">
        <v>36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 t="s">
        <v>60</v>
      </c>
      <c r="V5087" s="3" t="s">
        <v>60</v>
      </c>
      <c r="W5087" s="3" t="s">
        <v>60</v>
      </c>
      <c r="X5087" s="3" t="s">
        <v>60</v>
      </c>
      <c r="Y5087" s="3" t="s">
        <v>60</v>
      </c>
      <c r="Z5087" s="3" t="s">
        <v>60</v>
      </c>
    </row>
    <row r="5088" spans="1:26" x14ac:dyDescent="0.3">
      <c r="A5088" s="2" t="s">
        <v>815</v>
      </c>
      <c r="B5088" s="2" t="s">
        <v>816</v>
      </c>
      <c r="C5088" s="2">
        <v>984</v>
      </c>
      <c r="D5088" s="2" t="s">
        <v>826</v>
      </c>
      <c r="E5088" s="2" t="s">
        <v>776</v>
      </c>
      <c r="F5088" s="2" t="s">
        <v>58</v>
      </c>
      <c r="G5088" s="2" t="s">
        <v>778</v>
      </c>
      <c r="H5088" s="2" t="s">
        <v>476</v>
      </c>
      <c r="I5088" s="2">
        <v>36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 t="s">
        <v>60</v>
      </c>
      <c r="V5088" s="2" t="s">
        <v>60</v>
      </c>
      <c r="W5088" s="2" t="s">
        <v>60</v>
      </c>
      <c r="X5088" s="2" t="s">
        <v>60</v>
      </c>
      <c r="Y5088" s="2" t="s">
        <v>60</v>
      </c>
      <c r="Z5088" s="2" t="s">
        <v>60</v>
      </c>
    </row>
    <row r="5089" spans="1:26" x14ac:dyDescent="0.3">
      <c r="A5089" s="3" t="s">
        <v>815</v>
      </c>
      <c r="B5089" s="3" t="s">
        <v>816</v>
      </c>
      <c r="C5089" s="3">
        <v>985</v>
      </c>
      <c r="D5089" s="3" t="s">
        <v>826</v>
      </c>
      <c r="E5089" s="3" t="s">
        <v>776</v>
      </c>
      <c r="F5089" s="3" t="s">
        <v>58</v>
      </c>
      <c r="G5089" s="3" t="s">
        <v>58</v>
      </c>
      <c r="H5089" s="3" t="s">
        <v>75</v>
      </c>
      <c r="I5089" s="3">
        <v>36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 t="s">
        <v>60</v>
      </c>
      <c r="V5089" s="3" t="s">
        <v>60</v>
      </c>
      <c r="W5089" s="3" t="s">
        <v>60</v>
      </c>
      <c r="X5089" s="3" t="s">
        <v>60</v>
      </c>
      <c r="Y5089" s="3" t="s">
        <v>60</v>
      </c>
      <c r="Z5089" s="3" t="s">
        <v>60</v>
      </c>
    </row>
    <row r="5090" spans="1:26" x14ac:dyDescent="0.3">
      <c r="A5090" s="2" t="s">
        <v>815</v>
      </c>
      <c r="B5090" s="2" t="s">
        <v>816</v>
      </c>
      <c r="C5090" s="2">
        <v>986</v>
      </c>
      <c r="D5090" s="2" t="s">
        <v>826</v>
      </c>
      <c r="E5090" s="2" t="s">
        <v>776</v>
      </c>
      <c r="F5090" s="2" t="s">
        <v>78</v>
      </c>
      <c r="G5090" s="2" t="s">
        <v>779</v>
      </c>
      <c r="H5090" s="2" t="s">
        <v>60</v>
      </c>
      <c r="I5090" s="2">
        <v>105</v>
      </c>
      <c r="J5090" s="2">
        <v>304</v>
      </c>
      <c r="K5090" s="2">
        <v>0</v>
      </c>
      <c r="L5090" s="2">
        <v>32.01</v>
      </c>
      <c r="M5090" s="2">
        <v>31.34</v>
      </c>
      <c r="N5090" s="2">
        <v>0</v>
      </c>
      <c r="O5090" s="2">
        <v>102.14</v>
      </c>
      <c r="P5090" s="2">
        <v>304</v>
      </c>
      <c r="Q5090" s="2">
        <v>215.56</v>
      </c>
      <c r="R5090" s="2">
        <v>425.94</v>
      </c>
      <c r="S5090" s="2">
        <v>70.91</v>
      </c>
      <c r="T5090" s="2">
        <v>50.61</v>
      </c>
      <c r="U5090" s="2" t="s">
        <v>60</v>
      </c>
      <c r="V5090" s="2" t="s">
        <v>60</v>
      </c>
      <c r="W5090" s="2" t="s">
        <v>60</v>
      </c>
      <c r="X5090" s="2" t="s">
        <v>60</v>
      </c>
      <c r="Y5090" s="2" t="s">
        <v>60</v>
      </c>
      <c r="Z5090" s="2" t="s">
        <v>60</v>
      </c>
    </row>
    <row r="5091" spans="1:26" x14ac:dyDescent="0.3">
      <c r="A5091" s="3" t="s">
        <v>815</v>
      </c>
      <c r="B5091" s="3" t="s">
        <v>816</v>
      </c>
      <c r="C5091" s="3">
        <v>987</v>
      </c>
      <c r="D5091" s="3" t="s">
        <v>826</v>
      </c>
      <c r="E5091" s="3" t="s">
        <v>776</v>
      </c>
      <c r="F5091" s="3" t="s">
        <v>78</v>
      </c>
      <c r="G5091" s="3" t="s">
        <v>128</v>
      </c>
      <c r="H5091" s="3" t="s">
        <v>12</v>
      </c>
      <c r="I5091" s="3">
        <v>105</v>
      </c>
      <c r="J5091" s="3">
        <v>304</v>
      </c>
      <c r="K5091" s="3">
        <v>0</v>
      </c>
      <c r="L5091" s="3">
        <v>32.01</v>
      </c>
      <c r="M5091" s="3">
        <v>31.34</v>
      </c>
      <c r="N5091" s="3">
        <v>0</v>
      </c>
      <c r="O5091" s="3">
        <v>102.14</v>
      </c>
      <c r="P5091" s="3">
        <v>304</v>
      </c>
      <c r="Q5091" s="3">
        <v>215.56</v>
      </c>
      <c r="R5091" s="3">
        <v>425.94</v>
      </c>
      <c r="S5091" s="3">
        <v>70.91</v>
      </c>
      <c r="T5091" s="3">
        <v>50.61</v>
      </c>
      <c r="U5091" s="3" t="s">
        <v>60</v>
      </c>
      <c r="V5091" s="3" t="s">
        <v>60</v>
      </c>
      <c r="W5091" s="3" t="s">
        <v>60</v>
      </c>
      <c r="X5091" s="3" t="s">
        <v>60</v>
      </c>
      <c r="Y5091" s="3" t="s">
        <v>60</v>
      </c>
      <c r="Z5091" s="3" t="s">
        <v>60</v>
      </c>
    </row>
    <row r="5092" spans="1:26" x14ac:dyDescent="0.3">
      <c r="A5092" s="2" t="s">
        <v>815</v>
      </c>
      <c r="B5092" s="2" t="s">
        <v>816</v>
      </c>
      <c r="C5092" s="2">
        <v>988</v>
      </c>
      <c r="D5092" s="2" t="s">
        <v>826</v>
      </c>
      <c r="E5092" s="2" t="s">
        <v>776</v>
      </c>
      <c r="F5092" s="2" t="s">
        <v>78</v>
      </c>
      <c r="G5092" s="2" t="s">
        <v>84</v>
      </c>
      <c r="H5092" s="2" t="s">
        <v>12</v>
      </c>
      <c r="I5092" s="2">
        <v>105</v>
      </c>
      <c r="J5092" s="2">
        <v>304</v>
      </c>
      <c r="K5092" s="2">
        <v>0</v>
      </c>
      <c r="L5092" s="2">
        <v>32.01</v>
      </c>
      <c r="M5092" s="2">
        <v>31.34</v>
      </c>
      <c r="N5092" s="2">
        <v>0</v>
      </c>
      <c r="O5092" s="2">
        <v>102.14</v>
      </c>
      <c r="P5092" s="2">
        <v>304</v>
      </c>
      <c r="Q5092" s="2">
        <v>215.56</v>
      </c>
      <c r="R5092" s="2">
        <v>425.94</v>
      </c>
      <c r="S5092" s="2">
        <v>70.91</v>
      </c>
      <c r="T5092" s="2">
        <v>50.61</v>
      </c>
      <c r="U5092" s="2" t="s">
        <v>60</v>
      </c>
      <c r="V5092" s="2" t="s">
        <v>60</v>
      </c>
      <c r="W5092" s="2" t="s">
        <v>60</v>
      </c>
      <c r="X5092" s="2" t="s">
        <v>60</v>
      </c>
      <c r="Y5092" s="2" t="s">
        <v>60</v>
      </c>
      <c r="Z5092" s="2" t="s">
        <v>60</v>
      </c>
    </row>
    <row r="5093" spans="1:26" x14ac:dyDescent="0.3">
      <c r="A5093" s="3" t="s">
        <v>815</v>
      </c>
      <c r="B5093" s="3" t="s">
        <v>816</v>
      </c>
      <c r="C5093" s="3">
        <v>989</v>
      </c>
      <c r="D5093" s="3" t="s">
        <v>826</v>
      </c>
      <c r="E5093" s="3" t="s">
        <v>776</v>
      </c>
      <c r="F5093" s="3" t="s">
        <v>78</v>
      </c>
      <c r="G5093" s="3" t="s">
        <v>68</v>
      </c>
      <c r="H5093" s="3" t="s">
        <v>75</v>
      </c>
      <c r="I5093" s="3">
        <v>36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 t="s">
        <v>60</v>
      </c>
      <c r="V5093" s="3" t="s">
        <v>60</v>
      </c>
      <c r="W5093" s="3" t="s">
        <v>60</v>
      </c>
      <c r="X5093" s="3" t="s">
        <v>60</v>
      </c>
      <c r="Y5093" s="3" t="s">
        <v>60</v>
      </c>
      <c r="Z5093" s="3" t="s">
        <v>60</v>
      </c>
    </row>
    <row r="5094" spans="1:26" x14ac:dyDescent="0.3">
      <c r="A5094" s="2" t="s">
        <v>815</v>
      </c>
      <c r="B5094" s="2" t="s">
        <v>816</v>
      </c>
      <c r="C5094" s="2">
        <v>990</v>
      </c>
      <c r="D5094" s="2" t="s">
        <v>826</v>
      </c>
      <c r="E5094" s="2" t="s">
        <v>776</v>
      </c>
      <c r="F5094" s="2" t="s">
        <v>78</v>
      </c>
      <c r="G5094" s="2" t="s">
        <v>68</v>
      </c>
      <c r="H5094" s="2" t="s">
        <v>16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 t="s">
        <v>60</v>
      </c>
      <c r="V5094" s="2" t="s">
        <v>60</v>
      </c>
      <c r="W5094" s="2" t="s">
        <v>60</v>
      </c>
      <c r="X5094" s="2" t="s">
        <v>60</v>
      </c>
      <c r="Y5094" s="2" t="s">
        <v>60</v>
      </c>
      <c r="Z5094" s="2" t="s">
        <v>60</v>
      </c>
    </row>
    <row r="5095" spans="1:26" x14ac:dyDescent="0.3">
      <c r="A5095" s="3" t="s">
        <v>815</v>
      </c>
      <c r="B5095" s="3" t="s">
        <v>816</v>
      </c>
      <c r="C5095" s="3">
        <v>991</v>
      </c>
      <c r="D5095" s="3" t="s">
        <v>826</v>
      </c>
      <c r="E5095" s="3" t="s">
        <v>776</v>
      </c>
      <c r="F5095" s="3" t="s">
        <v>78</v>
      </c>
      <c r="G5095" s="3" t="s">
        <v>68</v>
      </c>
      <c r="H5095" s="3" t="s">
        <v>12</v>
      </c>
      <c r="I5095" s="3">
        <v>105</v>
      </c>
      <c r="J5095" s="3">
        <v>304</v>
      </c>
      <c r="K5095" s="3">
        <v>0</v>
      </c>
      <c r="L5095" s="3">
        <v>32.01</v>
      </c>
      <c r="M5095" s="3">
        <v>31.34</v>
      </c>
      <c r="N5095" s="3">
        <v>0</v>
      </c>
      <c r="O5095" s="3">
        <v>102.14</v>
      </c>
      <c r="P5095" s="3">
        <v>304</v>
      </c>
      <c r="Q5095" s="3">
        <v>215.56</v>
      </c>
      <c r="R5095" s="3">
        <v>425.94</v>
      </c>
      <c r="S5095" s="3">
        <v>70.91</v>
      </c>
      <c r="T5095" s="3">
        <v>50.61</v>
      </c>
      <c r="U5095" s="3" t="s">
        <v>60</v>
      </c>
      <c r="V5095" s="3" t="s">
        <v>60</v>
      </c>
      <c r="W5095" s="3" t="s">
        <v>60</v>
      </c>
      <c r="X5095" s="3" t="s">
        <v>60</v>
      </c>
      <c r="Y5095" s="3" t="s">
        <v>60</v>
      </c>
      <c r="Z5095" s="3" t="s">
        <v>60</v>
      </c>
    </row>
    <row r="5096" spans="1:26" x14ac:dyDescent="0.3">
      <c r="A5096" s="2" t="s">
        <v>815</v>
      </c>
      <c r="B5096" s="2" t="s">
        <v>816</v>
      </c>
      <c r="C5096" s="2">
        <v>992</v>
      </c>
      <c r="D5096" s="2" t="s">
        <v>826</v>
      </c>
      <c r="E5096" s="2" t="s">
        <v>776</v>
      </c>
      <c r="F5096" s="2" t="s">
        <v>78</v>
      </c>
      <c r="G5096" s="2" t="s">
        <v>68</v>
      </c>
      <c r="H5096" s="2" t="s">
        <v>776</v>
      </c>
      <c r="I5096" s="2">
        <v>141</v>
      </c>
      <c r="J5096" s="2">
        <v>304</v>
      </c>
      <c r="K5096" s="2">
        <v>0</v>
      </c>
      <c r="L5096" s="2">
        <v>32.01</v>
      </c>
      <c r="M5096" s="2">
        <v>31.34</v>
      </c>
      <c r="N5096" s="2">
        <v>0</v>
      </c>
      <c r="O5096" s="2">
        <v>102.14</v>
      </c>
      <c r="P5096" s="2">
        <v>304</v>
      </c>
      <c r="Q5096" s="2">
        <v>215.56</v>
      </c>
      <c r="R5096" s="2">
        <v>425.94</v>
      </c>
      <c r="S5096" s="2">
        <v>70.91</v>
      </c>
      <c r="T5096" s="2">
        <v>50.61</v>
      </c>
      <c r="U5096" s="2" t="s">
        <v>60</v>
      </c>
      <c r="V5096" s="2" t="s">
        <v>60</v>
      </c>
      <c r="W5096" s="2" t="s">
        <v>60</v>
      </c>
      <c r="X5096" s="2" t="s">
        <v>60</v>
      </c>
      <c r="Y5096" s="2" t="s">
        <v>60</v>
      </c>
      <c r="Z5096" s="2" t="s">
        <v>60</v>
      </c>
    </row>
    <row r="5097" spans="1:26" x14ac:dyDescent="0.3">
      <c r="A5097" s="3" t="s">
        <v>815</v>
      </c>
      <c r="B5097" s="3" t="s">
        <v>816</v>
      </c>
      <c r="C5097" s="3">
        <v>993</v>
      </c>
      <c r="D5097" s="3" t="s">
        <v>826</v>
      </c>
      <c r="E5097" s="3" t="s">
        <v>780</v>
      </c>
      <c r="F5097" s="3" t="s">
        <v>58</v>
      </c>
      <c r="G5097" s="3" t="s">
        <v>781</v>
      </c>
      <c r="H5097" s="3" t="s">
        <v>60</v>
      </c>
      <c r="I5097" s="3">
        <v>60</v>
      </c>
      <c r="J5097" s="3">
        <v>139</v>
      </c>
      <c r="K5097" s="3">
        <v>12</v>
      </c>
      <c r="L5097" s="3">
        <v>7.94</v>
      </c>
      <c r="M5097" s="3">
        <v>10.039999999999999</v>
      </c>
      <c r="N5097" s="3">
        <v>66.17</v>
      </c>
      <c r="O5097" s="3">
        <v>79.08</v>
      </c>
      <c r="P5097" s="3">
        <v>102</v>
      </c>
      <c r="Q5097" s="3">
        <v>82.46</v>
      </c>
      <c r="R5097" s="3">
        <v>100.88</v>
      </c>
      <c r="S5097" s="3">
        <v>80.84</v>
      </c>
      <c r="T5097" s="3">
        <v>81.739999999999995</v>
      </c>
      <c r="U5097" s="3" t="s">
        <v>60</v>
      </c>
      <c r="V5097" s="3" t="s">
        <v>60</v>
      </c>
      <c r="W5097" s="3" t="s">
        <v>60</v>
      </c>
      <c r="X5097" s="3" t="s">
        <v>60</v>
      </c>
      <c r="Y5097" s="3" t="s">
        <v>60</v>
      </c>
      <c r="Z5097" s="3" t="s">
        <v>60</v>
      </c>
    </row>
    <row r="5098" spans="1:26" x14ac:dyDescent="0.3">
      <c r="A5098" s="2" t="s">
        <v>815</v>
      </c>
      <c r="B5098" s="2" t="s">
        <v>816</v>
      </c>
      <c r="C5098" s="2">
        <v>994</v>
      </c>
      <c r="D5098" s="2" t="s">
        <v>826</v>
      </c>
      <c r="E5098" s="2" t="s">
        <v>780</v>
      </c>
      <c r="F5098" s="2" t="s">
        <v>58</v>
      </c>
      <c r="G5098" s="2" t="s">
        <v>782</v>
      </c>
      <c r="H5098" s="2" t="s">
        <v>60</v>
      </c>
      <c r="I5098" s="2">
        <v>126</v>
      </c>
      <c r="J5098" s="2">
        <v>461</v>
      </c>
      <c r="K5098" s="2">
        <v>14</v>
      </c>
      <c r="L5098" s="2">
        <v>12.03</v>
      </c>
      <c r="M5098" s="2">
        <v>7.35</v>
      </c>
      <c r="N5098" s="2">
        <v>85.93</v>
      </c>
      <c r="O5098" s="2">
        <v>163.66999999999999</v>
      </c>
      <c r="P5098" s="2">
        <v>444</v>
      </c>
      <c r="Q5098" s="2">
        <v>282.73</v>
      </c>
      <c r="R5098" s="2">
        <v>348.12</v>
      </c>
      <c r="S5098" s="2">
        <v>63.68</v>
      </c>
      <c r="T5098" s="2">
        <v>81.22</v>
      </c>
      <c r="U5098" s="2" t="s">
        <v>60</v>
      </c>
      <c r="V5098" s="2" t="s">
        <v>60</v>
      </c>
      <c r="W5098" s="2" t="s">
        <v>60</v>
      </c>
      <c r="X5098" s="2" t="s">
        <v>60</v>
      </c>
      <c r="Y5098" s="2" t="s">
        <v>60</v>
      </c>
      <c r="Z5098" s="2" t="s">
        <v>60</v>
      </c>
    </row>
    <row r="5099" spans="1:26" x14ac:dyDescent="0.3">
      <c r="A5099" s="3" t="s">
        <v>815</v>
      </c>
      <c r="B5099" s="3" t="s">
        <v>816</v>
      </c>
      <c r="C5099" s="3">
        <v>995</v>
      </c>
      <c r="D5099" s="3" t="s">
        <v>826</v>
      </c>
      <c r="E5099" s="3" t="s">
        <v>780</v>
      </c>
      <c r="F5099" s="3" t="s">
        <v>58</v>
      </c>
      <c r="G5099" s="3" t="s">
        <v>783</v>
      </c>
      <c r="H5099" s="3" t="s">
        <v>60</v>
      </c>
      <c r="I5099" s="3">
        <v>40</v>
      </c>
      <c r="J5099" s="3">
        <v>183</v>
      </c>
      <c r="K5099" s="3">
        <v>20</v>
      </c>
      <c r="L5099" s="3">
        <v>11.26</v>
      </c>
      <c r="M5099" s="3">
        <v>14.44</v>
      </c>
      <c r="N5099" s="3">
        <v>56.3</v>
      </c>
      <c r="O5099" s="3">
        <v>77.98</v>
      </c>
      <c r="P5099" s="3">
        <v>145</v>
      </c>
      <c r="Q5099" s="3">
        <v>133.62</v>
      </c>
      <c r="R5099" s="3">
        <v>162.83000000000001</v>
      </c>
      <c r="S5099" s="3">
        <v>92.15</v>
      </c>
      <c r="T5099" s="3">
        <v>82.06</v>
      </c>
      <c r="U5099" s="3" t="s">
        <v>60</v>
      </c>
      <c r="V5099" s="3" t="s">
        <v>60</v>
      </c>
      <c r="W5099" s="3" t="s">
        <v>60</v>
      </c>
      <c r="X5099" s="3" t="s">
        <v>60</v>
      </c>
      <c r="Y5099" s="3" t="s">
        <v>60</v>
      </c>
      <c r="Z5099" s="3" t="s">
        <v>60</v>
      </c>
    </row>
    <row r="5100" spans="1:26" x14ac:dyDescent="0.3">
      <c r="A5100" s="2" t="s">
        <v>815</v>
      </c>
      <c r="B5100" s="2" t="s">
        <v>816</v>
      </c>
      <c r="C5100" s="2">
        <v>996</v>
      </c>
      <c r="D5100" s="2" t="s">
        <v>826</v>
      </c>
      <c r="E5100" s="2" t="s">
        <v>780</v>
      </c>
      <c r="F5100" s="2" t="s">
        <v>58</v>
      </c>
      <c r="G5100" s="2" t="s">
        <v>784</v>
      </c>
      <c r="H5100" s="2" t="s">
        <v>60</v>
      </c>
      <c r="I5100" s="2">
        <v>36</v>
      </c>
      <c r="J5100" s="2">
        <v>116</v>
      </c>
      <c r="K5100" s="2">
        <v>10</v>
      </c>
      <c r="L5100" s="2">
        <v>5.0599999999999996</v>
      </c>
      <c r="M5100" s="2">
        <v>4.4800000000000004</v>
      </c>
      <c r="N5100" s="2">
        <v>50.6</v>
      </c>
      <c r="O5100" s="2">
        <v>112.95</v>
      </c>
      <c r="P5100" s="2">
        <v>87</v>
      </c>
      <c r="Q5100" s="2">
        <v>62.81</v>
      </c>
      <c r="R5100" s="2">
        <v>95.23</v>
      </c>
      <c r="S5100" s="2">
        <v>72.2</v>
      </c>
      <c r="T5100" s="2">
        <v>65.959999999999994</v>
      </c>
      <c r="U5100" s="2" t="s">
        <v>60</v>
      </c>
      <c r="V5100" s="2" t="s">
        <v>60</v>
      </c>
      <c r="W5100" s="2" t="s">
        <v>60</v>
      </c>
      <c r="X5100" s="2" t="s">
        <v>60</v>
      </c>
      <c r="Y5100" s="2" t="s">
        <v>60</v>
      </c>
      <c r="Z5100" s="2" t="s">
        <v>60</v>
      </c>
    </row>
    <row r="5101" spans="1:26" x14ac:dyDescent="0.3">
      <c r="A5101" s="3" t="s">
        <v>815</v>
      </c>
      <c r="B5101" s="3" t="s">
        <v>816</v>
      </c>
      <c r="C5101" s="3">
        <v>997</v>
      </c>
      <c r="D5101" s="3" t="s">
        <v>826</v>
      </c>
      <c r="E5101" s="3" t="s">
        <v>780</v>
      </c>
      <c r="F5101" s="3" t="s">
        <v>58</v>
      </c>
      <c r="G5101" s="3" t="s">
        <v>785</v>
      </c>
      <c r="H5101" s="3" t="s">
        <v>60</v>
      </c>
      <c r="I5101" s="3">
        <v>60</v>
      </c>
      <c r="J5101" s="3">
        <v>207</v>
      </c>
      <c r="K5101" s="3">
        <v>19</v>
      </c>
      <c r="L5101" s="3">
        <v>7.92</v>
      </c>
      <c r="M5101" s="3">
        <v>10.65</v>
      </c>
      <c r="N5101" s="3">
        <v>41.68</v>
      </c>
      <c r="O5101" s="3">
        <v>74.37</v>
      </c>
      <c r="P5101" s="3">
        <v>163</v>
      </c>
      <c r="Q5101" s="3">
        <v>112.3</v>
      </c>
      <c r="R5101" s="3">
        <v>144.46</v>
      </c>
      <c r="S5101" s="3">
        <v>68.900000000000006</v>
      </c>
      <c r="T5101" s="3">
        <v>77.739999999999995</v>
      </c>
      <c r="U5101" s="3" t="s">
        <v>60</v>
      </c>
      <c r="V5101" s="3" t="s">
        <v>60</v>
      </c>
      <c r="W5101" s="3" t="s">
        <v>60</v>
      </c>
      <c r="X5101" s="3" t="s">
        <v>60</v>
      </c>
      <c r="Y5101" s="3" t="s">
        <v>60</v>
      </c>
      <c r="Z5101" s="3" t="s">
        <v>60</v>
      </c>
    </row>
    <row r="5102" spans="1:26" x14ac:dyDescent="0.3">
      <c r="A5102" s="2" t="s">
        <v>815</v>
      </c>
      <c r="B5102" s="2" t="s">
        <v>816</v>
      </c>
      <c r="C5102" s="2">
        <v>998</v>
      </c>
      <c r="D5102" s="2" t="s">
        <v>826</v>
      </c>
      <c r="E5102" s="2" t="s">
        <v>780</v>
      </c>
      <c r="F5102" s="2" t="s">
        <v>58</v>
      </c>
      <c r="G5102" s="2" t="s">
        <v>786</v>
      </c>
      <c r="H5102" s="2" t="s">
        <v>12</v>
      </c>
      <c r="I5102" s="2">
        <v>322</v>
      </c>
      <c r="J5102" s="2">
        <v>1106</v>
      </c>
      <c r="K5102" s="2">
        <v>75</v>
      </c>
      <c r="L5102" s="2">
        <v>44.21</v>
      </c>
      <c r="M5102" s="2">
        <v>46.96</v>
      </c>
      <c r="N5102" s="2">
        <v>58.95</v>
      </c>
      <c r="O5102" s="2">
        <v>94.14</v>
      </c>
      <c r="P5102" s="2">
        <v>941</v>
      </c>
      <c r="Q5102" s="2">
        <v>673.92</v>
      </c>
      <c r="R5102" s="2">
        <v>851.52</v>
      </c>
      <c r="S5102" s="2">
        <v>71.62</v>
      </c>
      <c r="T5102" s="2">
        <v>79.14</v>
      </c>
      <c r="U5102" s="2" t="s">
        <v>60</v>
      </c>
      <c r="V5102" s="2" t="s">
        <v>60</v>
      </c>
      <c r="W5102" s="2" t="s">
        <v>60</v>
      </c>
      <c r="X5102" s="2" t="s">
        <v>60</v>
      </c>
      <c r="Y5102" s="2" t="s">
        <v>60</v>
      </c>
      <c r="Z5102" s="2" t="s">
        <v>60</v>
      </c>
    </row>
    <row r="5103" spans="1:26" x14ac:dyDescent="0.3">
      <c r="A5103" s="3" t="s">
        <v>815</v>
      </c>
      <c r="B5103" s="3" t="s">
        <v>816</v>
      </c>
      <c r="C5103" s="3">
        <v>999</v>
      </c>
      <c r="D5103" s="3" t="s">
        <v>826</v>
      </c>
      <c r="E5103" s="3" t="s">
        <v>780</v>
      </c>
      <c r="F5103" s="3" t="s">
        <v>58</v>
      </c>
      <c r="G5103" s="3" t="s">
        <v>58</v>
      </c>
      <c r="H5103" s="3" t="s">
        <v>12</v>
      </c>
      <c r="I5103" s="3">
        <v>322</v>
      </c>
      <c r="J5103" s="3">
        <v>1106</v>
      </c>
      <c r="K5103" s="3">
        <v>75</v>
      </c>
      <c r="L5103" s="3">
        <v>44.21</v>
      </c>
      <c r="M5103" s="3">
        <v>46.96</v>
      </c>
      <c r="N5103" s="3">
        <v>58.95</v>
      </c>
      <c r="O5103" s="3">
        <v>94.14</v>
      </c>
      <c r="P5103" s="3">
        <v>941</v>
      </c>
      <c r="Q5103" s="3">
        <v>673.92</v>
      </c>
      <c r="R5103" s="3">
        <v>851.52</v>
      </c>
      <c r="S5103" s="3">
        <v>71.62</v>
      </c>
      <c r="T5103" s="3">
        <v>79.14</v>
      </c>
      <c r="U5103" s="3" t="s">
        <v>60</v>
      </c>
      <c r="V5103" s="3" t="s">
        <v>60</v>
      </c>
      <c r="W5103" s="3" t="s">
        <v>60</v>
      </c>
      <c r="X5103" s="3" t="s">
        <v>60</v>
      </c>
      <c r="Y5103" s="3" t="s">
        <v>60</v>
      </c>
      <c r="Z5103" s="3" t="s">
        <v>60</v>
      </c>
    </row>
    <row r="5104" spans="1:26" x14ac:dyDescent="0.3">
      <c r="A5104" s="2" t="s">
        <v>815</v>
      </c>
      <c r="B5104" s="2" t="s">
        <v>816</v>
      </c>
      <c r="C5104" s="2">
        <v>1000</v>
      </c>
      <c r="D5104" s="2" t="s">
        <v>826</v>
      </c>
      <c r="E5104" s="2" t="s">
        <v>780</v>
      </c>
      <c r="F5104" s="2" t="s">
        <v>58</v>
      </c>
      <c r="G5104" s="2" t="s">
        <v>68</v>
      </c>
      <c r="H5104" s="2" t="s">
        <v>16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 t="s">
        <v>60</v>
      </c>
      <c r="V5104" s="2" t="s">
        <v>60</v>
      </c>
      <c r="W5104" s="2" t="s">
        <v>60</v>
      </c>
      <c r="X5104" s="2" t="s">
        <v>60</v>
      </c>
      <c r="Y5104" s="2" t="s">
        <v>60</v>
      </c>
      <c r="Z5104" s="2" t="s">
        <v>60</v>
      </c>
    </row>
    <row r="5105" spans="1:26" x14ac:dyDescent="0.3">
      <c r="A5105" s="3" t="s">
        <v>815</v>
      </c>
      <c r="B5105" s="3" t="s">
        <v>816</v>
      </c>
      <c r="C5105" s="3">
        <v>1001</v>
      </c>
      <c r="D5105" s="3" t="s">
        <v>826</v>
      </c>
      <c r="E5105" s="3" t="s">
        <v>780</v>
      </c>
      <c r="F5105" s="3" t="s">
        <v>58</v>
      </c>
      <c r="G5105" s="3" t="s">
        <v>68</v>
      </c>
      <c r="H5105" s="3" t="s">
        <v>12</v>
      </c>
      <c r="I5105" s="3">
        <v>322</v>
      </c>
      <c r="J5105" s="3">
        <v>1106</v>
      </c>
      <c r="K5105" s="3">
        <v>75</v>
      </c>
      <c r="L5105" s="3">
        <v>44.21</v>
      </c>
      <c r="M5105" s="3">
        <v>46.96</v>
      </c>
      <c r="N5105" s="3">
        <v>58.95</v>
      </c>
      <c r="O5105" s="3">
        <v>94.14</v>
      </c>
      <c r="P5105" s="3">
        <v>941</v>
      </c>
      <c r="Q5105" s="3">
        <v>673.92</v>
      </c>
      <c r="R5105" s="3">
        <v>851.52</v>
      </c>
      <c r="S5105" s="3">
        <v>71.62</v>
      </c>
      <c r="T5105" s="3">
        <v>79.14</v>
      </c>
      <c r="U5105" s="3" t="s">
        <v>60</v>
      </c>
      <c r="V5105" s="3" t="s">
        <v>60</v>
      </c>
      <c r="W5105" s="3" t="s">
        <v>60</v>
      </c>
      <c r="X5105" s="3" t="s">
        <v>60</v>
      </c>
      <c r="Y5105" s="3" t="s">
        <v>60</v>
      </c>
      <c r="Z5105" s="3" t="s">
        <v>60</v>
      </c>
    </row>
    <row r="5106" spans="1:26" x14ac:dyDescent="0.3">
      <c r="A5106" s="2" t="s">
        <v>815</v>
      </c>
      <c r="B5106" s="2" t="s">
        <v>816</v>
      </c>
      <c r="C5106" s="2">
        <v>1002</v>
      </c>
      <c r="D5106" s="2" t="s">
        <v>826</v>
      </c>
      <c r="E5106" s="2" t="s">
        <v>780</v>
      </c>
      <c r="F5106" s="2" t="s">
        <v>58</v>
      </c>
      <c r="G5106" s="2" t="s">
        <v>68</v>
      </c>
      <c r="H5106" s="2" t="s">
        <v>780</v>
      </c>
      <c r="I5106" s="2">
        <v>322</v>
      </c>
      <c r="J5106" s="2">
        <v>1106</v>
      </c>
      <c r="K5106" s="2">
        <v>75</v>
      </c>
      <c r="L5106" s="2">
        <v>44.21</v>
      </c>
      <c r="M5106" s="2">
        <v>46.96</v>
      </c>
      <c r="N5106" s="2">
        <v>58.95</v>
      </c>
      <c r="O5106" s="2">
        <v>94.14</v>
      </c>
      <c r="P5106" s="2">
        <v>941</v>
      </c>
      <c r="Q5106" s="2">
        <v>673.92</v>
      </c>
      <c r="R5106" s="2">
        <v>851.52</v>
      </c>
      <c r="S5106" s="2">
        <v>71.62</v>
      </c>
      <c r="T5106" s="2">
        <v>79.14</v>
      </c>
      <c r="U5106" s="2" t="s">
        <v>60</v>
      </c>
      <c r="V5106" s="2" t="s">
        <v>60</v>
      </c>
      <c r="W5106" s="2" t="s">
        <v>60</v>
      </c>
      <c r="X5106" s="2" t="s">
        <v>60</v>
      </c>
      <c r="Y5106" s="2" t="s">
        <v>60</v>
      </c>
      <c r="Z5106" s="2" t="s">
        <v>60</v>
      </c>
    </row>
    <row r="5107" spans="1:26" x14ac:dyDescent="0.3">
      <c r="A5107" s="3" t="s">
        <v>815</v>
      </c>
      <c r="B5107" s="3" t="s">
        <v>816</v>
      </c>
      <c r="C5107" s="3">
        <v>1003</v>
      </c>
      <c r="D5107" s="3" t="s">
        <v>826</v>
      </c>
      <c r="E5107" s="3" t="s">
        <v>787</v>
      </c>
      <c r="F5107" s="3" t="s">
        <v>78</v>
      </c>
      <c r="G5107" s="3" t="s">
        <v>788</v>
      </c>
      <c r="H5107" s="3" t="s">
        <v>60</v>
      </c>
      <c r="I5107" s="3">
        <v>60</v>
      </c>
      <c r="J5107" s="3">
        <v>170</v>
      </c>
      <c r="K5107" s="3">
        <v>23</v>
      </c>
      <c r="L5107" s="3">
        <v>7.64</v>
      </c>
      <c r="M5107" s="3">
        <v>13.83</v>
      </c>
      <c r="N5107" s="3">
        <v>33.22</v>
      </c>
      <c r="O5107" s="3">
        <v>55.24</v>
      </c>
      <c r="P5107" s="3">
        <v>125</v>
      </c>
      <c r="Q5107" s="3">
        <v>73.17</v>
      </c>
      <c r="R5107" s="3">
        <v>154.66999999999999</v>
      </c>
      <c r="S5107" s="3">
        <v>58.54</v>
      </c>
      <c r="T5107" s="3">
        <v>47.31</v>
      </c>
      <c r="U5107" s="3" t="s">
        <v>60</v>
      </c>
      <c r="V5107" s="3" t="s">
        <v>60</v>
      </c>
      <c r="W5107" s="3" t="s">
        <v>60</v>
      </c>
      <c r="X5107" s="3" t="s">
        <v>60</v>
      </c>
      <c r="Y5107" s="3" t="s">
        <v>60</v>
      </c>
      <c r="Z5107" s="3" t="s">
        <v>60</v>
      </c>
    </row>
    <row r="5108" spans="1:26" x14ac:dyDescent="0.3">
      <c r="A5108" s="2" t="s">
        <v>815</v>
      </c>
      <c r="B5108" s="2" t="s">
        <v>816</v>
      </c>
      <c r="C5108" s="2">
        <v>1004</v>
      </c>
      <c r="D5108" s="2" t="s">
        <v>826</v>
      </c>
      <c r="E5108" s="2" t="s">
        <v>787</v>
      </c>
      <c r="F5108" s="2" t="s">
        <v>78</v>
      </c>
      <c r="G5108" s="2" t="s">
        <v>764</v>
      </c>
      <c r="H5108" s="2" t="s">
        <v>12</v>
      </c>
      <c r="I5108" s="2">
        <v>60</v>
      </c>
      <c r="J5108" s="2">
        <v>170</v>
      </c>
      <c r="K5108" s="2">
        <v>23</v>
      </c>
      <c r="L5108" s="2">
        <v>7.64</v>
      </c>
      <c r="M5108" s="2">
        <v>13.83</v>
      </c>
      <c r="N5108" s="2">
        <v>33.22</v>
      </c>
      <c r="O5108" s="2">
        <v>55.24</v>
      </c>
      <c r="P5108" s="2">
        <v>125</v>
      </c>
      <c r="Q5108" s="2">
        <v>73.17</v>
      </c>
      <c r="R5108" s="2">
        <v>154.66999999999999</v>
      </c>
      <c r="S5108" s="2">
        <v>58.54</v>
      </c>
      <c r="T5108" s="2">
        <v>47.31</v>
      </c>
      <c r="U5108" s="2" t="s">
        <v>60</v>
      </c>
      <c r="V5108" s="2" t="s">
        <v>60</v>
      </c>
      <c r="W5108" s="2" t="s">
        <v>60</v>
      </c>
      <c r="X5108" s="2" t="s">
        <v>60</v>
      </c>
      <c r="Y5108" s="2" t="s">
        <v>60</v>
      </c>
      <c r="Z5108" s="2" t="s">
        <v>60</v>
      </c>
    </row>
    <row r="5109" spans="1:26" x14ac:dyDescent="0.3">
      <c r="A5109" s="3" t="s">
        <v>815</v>
      </c>
      <c r="B5109" s="3" t="s">
        <v>816</v>
      </c>
      <c r="C5109" s="3">
        <v>1005</v>
      </c>
      <c r="D5109" s="3" t="s">
        <v>826</v>
      </c>
      <c r="E5109" s="3" t="s">
        <v>787</v>
      </c>
      <c r="F5109" s="3" t="s">
        <v>78</v>
      </c>
      <c r="G5109" s="3" t="s">
        <v>84</v>
      </c>
      <c r="H5109" s="3" t="s">
        <v>12</v>
      </c>
      <c r="I5109" s="3">
        <v>60</v>
      </c>
      <c r="J5109" s="3">
        <v>170</v>
      </c>
      <c r="K5109" s="3">
        <v>23</v>
      </c>
      <c r="L5109" s="3">
        <v>7.64</v>
      </c>
      <c r="M5109" s="3">
        <v>13.83</v>
      </c>
      <c r="N5109" s="3">
        <v>33.22</v>
      </c>
      <c r="O5109" s="3">
        <v>55.24</v>
      </c>
      <c r="P5109" s="3">
        <v>125</v>
      </c>
      <c r="Q5109" s="3">
        <v>73.17</v>
      </c>
      <c r="R5109" s="3">
        <v>154.66999999999999</v>
      </c>
      <c r="S5109" s="3">
        <v>58.54</v>
      </c>
      <c r="T5109" s="3">
        <v>47.31</v>
      </c>
      <c r="U5109" s="3" t="s">
        <v>60</v>
      </c>
      <c r="V5109" s="3" t="s">
        <v>60</v>
      </c>
      <c r="W5109" s="3" t="s">
        <v>60</v>
      </c>
      <c r="X5109" s="3" t="s">
        <v>60</v>
      </c>
      <c r="Y5109" s="3" t="s">
        <v>60</v>
      </c>
      <c r="Z5109" s="3" t="s">
        <v>60</v>
      </c>
    </row>
    <row r="5110" spans="1:26" x14ac:dyDescent="0.3">
      <c r="A5110" s="2" t="s">
        <v>815</v>
      </c>
      <c r="B5110" s="2" t="s">
        <v>816</v>
      </c>
      <c r="C5110" s="2">
        <v>1006</v>
      </c>
      <c r="D5110" s="2" t="s">
        <v>826</v>
      </c>
      <c r="E5110" s="2" t="s">
        <v>787</v>
      </c>
      <c r="F5110" s="2" t="s">
        <v>78</v>
      </c>
      <c r="G5110" s="2" t="s">
        <v>68</v>
      </c>
      <c r="H5110" s="2" t="s">
        <v>16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 t="s">
        <v>60</v>
      </c>
      <c r="V5110" s="2" t="s">
        <v>60</v>
      </c>
      <c r="W5110" s="2" t="s">
        <v>60</v>
      </c>
      <c r="X5110" s="2" t="s">
        <v>60</v>
      </c>
      <c r="Y5110" s="2" t="s">
        <v>60</v>
      </c>
      <c r="Z5110" s="2" t="s">
        <v>60</v>
      </c>
    </row>
    <row r="5111" spans="1:26" x14ac:dyDescent="0.3">
      <c r="A5111" s="3" t="s">
        <v>815</v>
      </c>
      <c r="B5111" s="3" t="s">
        <v>816</v>
      </c>
      <c r="C5111" s="3">
        <v>1007</v>
      </c>
      <c r="D5111" s="3" t="s">
        <v>826</v>
      </c>
      <c r="E5111" s="3" t="s">
        <v>787</v>
      </c>
      <c r="F5111" s="3" t="s">
        <v>78</v>
      </c>
      <c r="G5111" s="3" t="s">
        <v>68</v>
      </c>
      <c r="H5111" s="3" t="s">
        <v>12</v>
      </c>
      <c r="I5111" s="3">
        <v>60</v>
      </c>
      <c r="J5111" s="3">
        <v>170</v>
      </c>
      <c r="K5111" s="3">
        <v>23</v>
      </c>
      <c r="L5111" s="3">
        <v>7.64</v>
      </c>
      <c r="M5111" s="3">
        <v>13.83</v>
      </c>
      <c r="N5111" s="3">
        <v>33.22</v>
      </c>
      <c r="O5111" s="3">
        <v>55.24</v>
      </c>
      <c r="P5111" s="3">
        <v>125</v>
      </c>
      <c r="Q5111" s="3">
        <v>73.17</v>
      </c>
      <c r="R5111" s="3">
        <v>154.66999999999999</v>
      </c>
      <c r="S5111" s="3">
        <v>58.54</v>
      </c>
      <c r="T5111" s="3">
        <v>47.31</v>
      </c>
      <c r="U5111" s="3" t="s">
        <v>60</v>
      </c>
      <c r="V5111" s="3" t="s">
        <v>60</v>
      </c>
      <c r="W5111" s="3" t="s">
        <v>60</v>
      </c>
      <c r="X5111" s="3" t="s">
        <v>60</v>
      </c>
      <c r="Y5111" s="3" t="s">
        <v>60</v>
      </c>
      <c r="Z5111" s="3" t="s">
        <v>60</v>
      </c>
    </row>
    <row r="5112" spans="1:26" x14ac:dyDescent="0.3">
      <c r="A5112" s="2" t="s">
        <v>815</v>
      </c>
      <c r="B5112" s="2" t="s">
        <v>816</v>
      </c>
      <c r="C5112" s="2">
        <v>1008</v>
      </c>
      <c r="D5112" s="2" t="s">
        <v>826</v>
      </c>
      <c r="E5112" s="2" t="s">
        <v>787</v>
      </c>
      <c r="F5112" s="2" t="s">
        <v>78</v>
      </c>
      <c r="G5112" s="2" t="s">
        <v>68</v>
      </c>
      <c r="H5112" s="2" t="s">
        <v>787</v>
      </c>
      <c r="I5112" s="2">
        <v>60</v>
      </c>
      <c r="J5112" s="2">
        <v>170</v>
      </c>
      <c r="K5112" s="2">
        <v>23</v>
      </c>
      <c r="L5112" s="2">
        <v>7.64</v>
      </c>
      <c r="M5112" s="2">
        <v>13.83</v>
      </c>
      <c r="N5112" s="2">
        <v>33.22</v>
      </c>
      <c r="O5112" s="2">
        <v>55.24</v>
      </c>
      <c r="P5112" s="2">
        <v>125</v>
      </c>
      <c r="Q5112" s="2">
        <v>73.17</v>
      </c>
      <c r="R5112" s="2">
        <v>154.66999999999999</v>
      </c>
      <c r="S5112" s="2">
        <v>58.54</v>
      </c>
      <c r="T5112" s="2">
        <v>47.31</v>
      </c>
      <c r="U5112" s="2" t="s">
        <v>60</v>
      </c>
      <c r="V5112" s="2" t="s">
        <v>60</v>
      </c>
      <c r="W5112" s="2" t="s">
        <v>60</v>
      </c>
      <c r="X5112" s="2" t="s">
        <v>60</v>
      </c>
      <c r="Y5112" s="2" t="s">
        <v>60</v>
      </c>
      <c r="Z5112" s="2" t="s">
        <v>60</v>
      </c>
    </row>
    <row r="5113" spans="1:26" x14ac:dyDescent="0.3">
      <c r="A5113" s="3" t="s">
        <v>815</v>
      </c>
      <c r="B5113" s="3" t="s">
        <v>816</v>
      </c>
      <c r="C5113" s="3">
        <v>1009</v>
      </c>
      <c r="D5113" s="3" t="s">
        <v>826</v>
      </c>
      <c r="E5113" s="3" t="s">
        <v>789</v>
      </c>
      <c r="F5113" s="3" t="s">
        <v>78</v>
      </c>
      <c r="G5113" s="3" t="s">
        <v>790</v>
      </c>
      <c r="H5113" s="3" t="s">
        <v>60</v>
      </c>
      <c r="I5113" s="3">
        <v>75</v>
      </c>
      <c r="J5113" s="3">
        <v>216</v>
      </c>
      <c r="K5113" s="3">
        <v>16</v>
      </c>
      <c r="L5113" s="3">
        <v>6.47</v>
      </c>
      <c r="M5113" s="3">
        <v>6.13</v>
      </c>
      <c r="N5113" s="3">
        <v>40.44</v>
      </c>
      <c r="O5113" s="3">
        <v>105.55</v>
      </c>
      <c r="P5113" s="3">
        <v>198</v>
      </c>
      <c r="Q5113" s="3">
        <v>149.62</v>
      </c>
      <c r="R5113" s="3">
        <v>158.19</v>
      </c>
      <c r="S5113" s="3">
        <v>75.569999999999993</v>
      </c>
      <c r="T5113" s="3">
        <v>94.58</v>
      </c>
      <c r="U5113" s="3" t="s">
        <v>60</v>
      </c>
      <c r="V5113" s="3" t="s">
        <v>60</v>
      </c>
      <c r="W5113" s="3" t="s">
        <v>60</v>
      </c>
      <c r="X5113" s="3" t="s">
        <v>60</v>
      </c>
      <c r="Y5113" s="3" t="s">
        <v>60</v>
      </c>
      <c r="Z5113" s="3" t="s">
        <v>60</v>
      </c>
    </row>
    <row r="5114" spans="1:26" x14ac:dyDescent="0.3">
      <c r="A5114" s="2" t="s">
        <v>815</v>
      </c>
      <c r="B5114" s="2" t="s">
        <v>816</v>
      </c>
      <c r="C5114" s="2">
        <v>1010</v>
      </c>
      <c r="D5114" s="2" t="s">
        <v>826</v>
      </c>
      <c r="E5114" s="2" t="s">
        <v>789</v>
      </c>
      <c r="F5114" s="2" t="s">
        <v>78</v>
      </c>
      <c r="G5114" s="2" t="s">
        <v>764</v>
      </c>
      <c r="H5114" s="2" t="s">
        <v>12</v>
      </c>
      <c r="I5114" s="2">
        <v>75</v>
      </c>
      <c r="J5114" s="2">
        <v>216</v>
      </c>
      <c r="K5114" s="2">
        <v>16</v>
      </c>
      <c r="L5114" s="2">
        <v>6.47</v>
      </c>
      <c r="M5114" s="2">
        <v>6.13</v>
      </c>
      <c r="N5114" s="2">
        <v>40.44</v>
      </c>
      <c r="O5114" s="2">
        <v>105.55</v>
      </c>
      <c r="P5114" s="2">
        <v>198</v>
      </c>
      <c r="Q5114" s="2">
        <v>149.62</v>
      </c>
      <c r="R5114" s="2">
        <v>158.19</v>
      </c>
      <c r="S5114" s="2">
        <v>75.569999999999993</v>
      </c>
      <c r="T5114" s="2">
        <v>94.58</v>
      </c>
      <c r="U5114" s="2" t="s">
        <v>60</v>
      </c>
      <c r="V5114" s="2" t="s">
        <v>60</v>
      </c>
      <c r="W5114" s="2" t="s">
        <v>60</v>
      </c>
      <c r="X5114" s="2" t="s">
        <v>60</v>
      </c>
      <c r="Y5114" s="2" t="s">
        <v>60</v>
      </c>
      <c r="Z5114" s="2" t="s">
        <v>60</v>
      </c>
    </row>
    <row r="5115" spans="1:26" x14ac:dyDescent="0.3">
      <c r="A5115" s="3" t="s">
        <v>815</v>
      </c>
      <c r="B5115" s="3" t="s">
        <v>816</v>
      </c>
      <c r="C5115" s="3">
        <v>1011</v>
      </c>
      <c r="D5115" s="3" t="s">
        <v>826</v>
      </c>
      <c r="E5115" s="3" t="s">
        <v>789</v>
      </c>
      <c r="F5115" s="3" t="s">
        <v>78</v>
      </c>
      <c r="G5115" s="3" t="s">
        <v>84</v>
      </c>
      <c r="H5115" s="3" t="s">
        <v>12</v>
      </c>
      <c r="I5115" s="3">
        <v>75</v>
      </c>
      <c r="J5115" s="3">
        <v>216</v>
      </c>
      <c r="K5115" s="3">
        <v>16</v>
      </c>
      <c r="L5115" s="3">
        <v>6.47</v>
      </c>
      <c r="M5115" s="3">
        <v>6.13</v>
      </c>
      <c r="N5115" s="3">
        <v>40.44</v>
      </c>
      <c r="O5115" s="3">
        <v>105.55</v>
      </c>
      <c r="P5115" s="3">
        <v>198</v>
      </c>
      <c r="Q5115" s="3">
        <v>149.62</v>
      </c>
      <c r="R5115" s="3">
        <v>158.19</v>
      </c>
      <c r="S5115" s="3">
        <v>75.569999999999993</v>
      </c>
      <c r="T5115" s="3">
        <v>94.58</v>
      </c>
      <c r="U5115" s="3" t="s">
        <v>60</v>
      </c>
      <c r="V5115" s="3" t="s">
        <v>60</v>
      </c>
      <c r="W5115" s="3" t="s">
        <v>60</v>
      </c>
      <c r="X5115" s="3" t="s">
        <v>60</v>
      </c>
      <c r="Y5115" s="3" t="s">
        <v>60</v>
      </c>
      <c r="Z5115" s="3" t="s">
        <v>60</v>
      </c>
    </row>
    <row r="5116" spans="1:26" x14ac:dyDescent="0.3">
      <c r="A5116" s="2" t="s">
        <v>815</v>
      </c>
      <c r="B5116" s="2" t="s">
        <v>816</v>
      </c>
      <c r="C5116" s="2">
        <v>1012</v>
      </c>
      <c r="D5116" s="2" t="s">
        <v>826</v>
      </c>
      <c r="E5116" s="2" t="s">
        <v>789</v>
      </c>
      <c r="F5116" s="2" t="s">
        <v>78</v>
      </c>
      <c r="G5116" s="2" t="s">
        <v>68</v>
      </c>
      <c r="H5116" s="2" t="s">
        <v>16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 t="s">
        <v>60</v>
      </c>
      <c r="V5116" s="2" t="s">
        <v>60</v>
      </c>
      <c r="W5116" s="2" t="s">
        <v>60</v>
      </c>
      <c r="X5116" s="2" t="s">
        <v>60</v>
      </c>
      <c r="Y5116" s="2" t="s">
        <v>60</v>
      </c>
      <c r="Z5116" s="2" t="s">
        <v>60</v>
      </c>
    </row>
    <row r="5117" spans="1:26" x14ac:dyDescent="0.3">
      <c r="A5117" s="3" t="s">
        <v>815</v>
      </c>
      <c r="B5117" s="3" t="s">
        <v>816</v>
      </c>
      <c r="C5117" s="3">
        <v>1013</v>
      </c>
      <c r="D5117" s="3" t="s">
        <v>826</v>
      </c>
      <c r="E5117" s="3" t="s">
        <v>789</v>
      </c>
      <c r="F5117" s="3" t="s">
        <v>78</v>
      </c>
      <c r="G5117" s="3" t="s">
        <v>68</v>
      </c>
      <c r="H5117" s="3" t="s">
        <v>12</v>
      </c>
      <c r="I5117" s="3">
        <v>75</v>
      </c>
      <c r="J5117" s="3">
        <v>216</v>
      </c>
      <c r="K5117" s="3">
        <v>16</v>
      </c>
      <c r="L5117" s="3">
        <v>6.47</v>
      </c>
      <c r="M5117" s="3">
        <v>6.13</v>
      </c>
      <c r="N5117" s="3">
        <v>40.44</v>
      </c>
      <c r="O5117" s="3">
        <v>105.55</v>
      </c>
      <c r="P5117" s="3">
        <v>198</v>
      </c>
      <c r="Q5117" s="3">
        <v>149.62</v>
      </c>
      <c r="R5117" s="3">
        <v>158.19</v>
      </c>
      <c r="S5117" s="3">
        <v>75.569999999999993</v>
      </c>
      <c r="T5117" s="3">
        <v>94.58</v>
      </c>
      <c r="U5117" s="3" t="s">
        <v>60</v>
      </c>
      <c r="V5117" s="3" t="s">
        <v>60</v>
      </c>
      <c r="W5117" s="3" t="s">
        <v>60</v>
      </c>
      <c r="X5117" s="3" t="s">
        <v>60</v>
      </c>
      <c r="Y5117" s="3" t="s">
        <v>60</v>
      </c>
      <c r="Z5117" s="3" t="s">
        <v>60</v>
      </c>
    </row>
    <row r="5118" spans="1:26" x14ac:dyDescent="0.3">
      <c r="A5118" s="2" t="s">
        <v>815</v>
      </c>
      <c r="B5118" s="2" t="s">
        <v>816</v>
      </c>
      <c r="C5118" s="2">
        <v>1014</v>
      </c>
      <c r="D5118" s="2" t="s">
        <v>826</v>
      </c>
      <c r="E5118" s="2" t="s">
        <v>789</v>
      </c>
      <c r="F5118" s="2" t="s">
        <v>78</v>
      </c>
      <c r="G5118" s="2" t="s">
        <v>68</v>
      </c>
      <c r="H5118" s="2" t="s">
        <v>789</v>
      </c>
      <c r="I5118" s="2">
        <v>75</v>
      </c>
      <c r="J5118" s="2">
        <v>216</v>
      </c>
      <c r="K5118" s="2">
        <v>16</v>
      </c>
      <c r="L5118" s="2">
        <v>6.47</v>
      </c>
      <c r="M5118" s="2">
        <v>6.13</v>
      </c>
      <c r="N5118" s="2">
        <v>40.44</v>
      </c>
      <c r="O5118" s="2">
        <v>105.55</v>
      </c>
      <c r="P5118" s="2">
        <v>198</v>
      </c>
      <c r="Q5118" s="2">
        <v>149.62</v>
      </c>
      <c r="R5118" s="2">
        <v>158.19</v>
      </c>
      <c r="S5118" s="2">
        <v>75.569999999999993</v>
      </c>
      <c r="T5118" s="2">
        <v>94.58</v>
      </c>
      <c r="U5118" s="2" t="s">
        <v>60</v>
      </c>
      <c r="V5118" s="2" t="s">
        <v>60</v>
      </c>
      <c r="W5118" s="2" t="s">
        <v>60</v>
      </c>
      <c r="X5118" s="2" t="s">
        <v>60</v>
      </c>
      <c r="Y5118" s="2" t="s">
        <v>60</v>
      </c>
      <c r="Z5118" s="2" t="s">
        <v>60</v>
      </c>
    </row>
    <row r="5119" spans="1:26" x14ac:dyDescent="0.3">
      <c r="A5119" s="3" t="s">
        <v>815</v>
      </c>
      <c r="B5119" s="3" t="s">
        <v>816</v>
      </c>
      <c r="C5119" s="3">
        <v>1015</v>
      </c>
      <c r="D5119" s="3" t="s">
        <v>826</v>
      </c>
      <c r="E5119" s="3" t="s">
        <v>791</v>
      </c>
      <c r="F5119" s="3" t="s">
        <v>58</v>
      </c>
      <c r="G5119" s="3" t="s">
        <v>792</v>
      </c>
      <c r="H5119" s="3" t="s">
        <v>60</v>
      </c>
      <c r="I5119" s="3">
        <v>42</v>
      </c>
      <c r="J5119" s="3">
        <v>200</v>
      </c>
      <c r="K5119" s="3">
        <v>7</v>
      </c>
      <c r="L5119" s="3">
        <v>12.8</v>
      </c>
      <c r="M5119" s="3">
        <v>28.12</v>
      </c>
      <c r="N5119" s="3">
        <v>182.86</v>
      </c>
      <c r="O5119" s="3">
        <v>45.52</v>
      </c>
      <c r="P5119" s="3">
        <v>129</v>
      </c>
      <c r="Q5119" s="3">
        <v>108.66</v>
      </c>
      <c r="R5119" s="3">
        <v>212.42</v>
      </c>
      <c r="S5119" s="3">
        <v>84.23</v>
      </c>
      <c r="T5119" s="3">
        <v>51.15</v>
      </c>
      <c r="U5119" s="3" t="s">
        <v>60</v>
      </c>
      <c r="V5119" s="3" t="s">
        <v>60</v>
      </c>
      <c r="W5119" s="3" t="s">
        <v>60</v>
      </c>
      <c r="X5119" s="3" t="s">
        <v>60</v>
      </c>
      <c r="Y5119" s="3" t="s">
        <v>60</v>
      </c>
      <c r="Z5119" s="3" t="s">
        <v>60</v>
      </c>
    </row>
    <row r="5120" spans="1:26" x14ac:dyDescent="0.3">
      <c r="A5120" s="2" t="s">
        <v>815</v>
      </c>
      <c r="B5120" s="2" t="s">
        <v>816</v>
      </c>
      <c r="C5120" s="2">
        <v>1016</v>
      </c>
      <c r="D5120" s="2" t="s">
        <v>826</v>
      </c>
      <c r="E5120" s="2" t="s">
        <v>791</v>
      </c>
      <c r="F5120" s="2" t="s">
        <v>58</v>
      </c>
      <c r="G5120" s="2" t="s">
        <v>793</v>
      </c>
      <c r="H5120" s="2" t="s">
        <v>60</v>
      </c>
      <c r="I5120" s="2">
        <v>63</v>
      </c>
      <c r="J5120" s="2">
        <v>300</v>
      </c>
      <c r="K5120" s="2">
        <v>25</v>
      </c>
      <c r="L5120" s="2">
        <v>27.79</v>
      </c>
      <c r="M5120" s="2">
        <v>15.94</v>
      </c>
      <c r="N5120" s="2">
        <v>111.16</v>
      </c>
      <c r="O5120" s="2">
        <v>174.34</v>
      </c>
      <c r="P5120" s="2">
        <v>192</v>
      </c>
      <c r="Q5120" s="2">
        <v>213.37</v>
      </c>
      <c r="R5120" s="2">
        <v>139.72999999999999</v>
      </c>
      <c r="S5120" s="2">
        <v>111.13</v>
      </c>
      <c r="T5120" s="2">
        <v>152.69999999999999</v>
      </c>
      <c r="U5120" s="2" t="s">
        <v>60</v>
      </c>
      <c r="V5120" s="2" t="s">
        <v>60</v>
      </c>
      <c r="W5120" s="2" t="s">
        <v>60</v>
      </c>
      <c r="X5120" s="2" t="s">
        <v>60</v>
      </c>
      <c r="Y5120" s="2" t="s">
        <v>60</v>
      </c>
      <c r="Z5120" s="2" t="s">
        <v>60</v>
      </c>
    </row>
    <row r="5121" spans="1:26" x14ac:dyDescent="0.3">
      <c r="A5121" s="3" t="s">
        <v>815</v>
      </c>
      <c r="B5121" s="3" t="s">
        <v>816</v>
      </c>
      <c r="C5121" s="3">
        <v>1017</v>
      </c>
      <c r="D5121" s="3" t="s">
        <v>826</v>
      </c>
      <c r="E5121" s="3" t="s">
        <v>791</v>
      </c>
      <c r="F5121" s="3" t="s">
        <v>58</v>
      </c>
      <c r="G5121" s="3" t="s">
        <v>794</v>
      </c>
      <c r="H5121" s="3" t="s">
        <v>16</v>
      </c>
      <c r="I5121" s="3">
        <v>105</v>
      </c>
      <c r="J5121" s="3">
        <v>500</v>
      </c>
      <c r="K5121" s="3">
        <v>32</v>
      </c>
      <c r="L5121" s="3">
        <v>40.590000000000003</v>
      </c>
      <c r="M5121" s="3">
        <v>44.06</v>
      </c>
      <c r="N5121" s="3">
        <v>126.84</v>
      </c>
      <c r="O5121" s="3">
        <v>92.12</v>
      </c>
      <c r="P5121" s="3">
        <v>321</v>
      </c>
      <c r="Q5121" s="3">
        <v>322.02999999999997</v>
      </c>
      <c r="R5121" s="3">
        <v>352.15</v>
      </c>
      <c r="S5121" s="3">
        <v>100.32</v>
      </c>
      <c r="T5121" s="3">
        <v>91.45</v>
      </c>
      <c r="U5121" s="3" t="s">
        <v>60</v>
      </c>
      <c r="V5121" s="3" t="s">
        <v>60</v>
      </c>
      <c r="W5121" s="3" t="s">
        <v>60</v>
      </c>
      <c r="X5121" s="3" t="s">
        <v>60</v>
      </c>
      <c r="Y5121" s="3" t="s">
        <v>60</v>
      </c>
      <c r="Z5121" s="3" t="s">
        <v>60</v>
      </c>
    </row>
    <row r="5122" spans="1:26" x14ac:dyDescent="0.3">
      <c r="A5122" s="2" t="s">
        <v>815</v>
      </c>
      <c r="B5122" s="2" t="s">
        <v>816</v>
      </c>
      <c r="C5122" s="2">
        <v>1018</v>
      </c>
      <c r="D5122" s="2" t="s">
        <v>826</v>
      </c>
      <c r="E5122" s="2" t="s">
        <v>791</v>
      </c>
      <c r="F5122" s="2" t="s">
        <v>58</v>
      </c>
      <c r="G5122" s="2" t="s">
        <v>58</v>
      </c>
      <c r="H5122" s="2" t="s">
        <v>16</v>
      </c>
      <c r="I5122" s="2">
        <v>105</v>
      </c>
      <c r="J5122" s="2">
        <v>500</v>
      </c>
      <c r="K5122" s="2">
        <v>32</v>
      </c>
      <c r="L5122" s="2">
        <v>40.590000000000003</v>
      </c>
      <c r="M5122" s="2">
        <v>44.06</v>
      </c>
      <c r="N5122" s="2">
        <v>126.84</v>
      </c>
      <c r="O5122" s="2">
        <v>92.12</v>
      </c>
      <c r="P5122" s="2">
        <v>321</v>
      </c>
      <c r="Q5122" s="2">
        <v>322.02999999999997</v>
      </c>
      <c r="R5122" s="2">
        <v>352.15</v>
      </c>
      <c r="S5122" s="2">
        <v>100.32</v>
      </c>
      <c r="T5122" s="2">
        <v>91.45</v>
      </c>
      <c r="U5122" s="2" t="s">
        <v>60</v>
      </c>
      <c r="V5122" s="2" t="s">
        <v>60</v>
      </c>
      <c r="W5122" s="2" t="s">
        <v>60</v>
      </c>
      <c r="X5122" s="2" t="s">
        <v>60</v>
      </c>
      <c r="Y5122" s="2" t="s">
        <v>60</v>
      </c>
      <c r="Z5122" s="2" t="s">
        <v>60</v>
      </c>
    </row>
    <row r="5123" spans="1:26" x14ac:dyDescent="0.3">
      <c r="A5123" s="3" t="s">
        <v>815</v>
      </c>
      <c r="B5123" s="3" t="s">
        <v>816</v>
      </c>
      <c r="C5123" s="3">
        <v>1019</v>
      </c>
      <c r="D5123" s="3" t="s">
        <v>826</v>
      </c>
      <c r="E5123" s="3" t="s">
        <v>791</v>
      </c>
      <c r="F5123" s="3" t="s">
        <v>78</v>
      </c>
      <c r="G5123" s="3" t="s">
        <v>795</v>
      </c>
      <c r="H5123" s="3" t="s">
        <v>60</v>
      </c>
      <c r="I5123" s="3">
        <v>135</v>
      </c>
      <c r="J5123" s="3">
        <v>1000</v>
      </c>
      <c r="K5123" s="3">
        <v>76</v>
      </c>
      <c r="L5123" s="3">
        <v>46.52</v>
      </c>
      <c r="M5123" s="3">
        <v>75.52</v>
      </c>
      <c r="N5123" s="3">
        <v>61.21</v>
      </c>
      <c r="O5123" s="3">
        <v>61.6</v>
      </c>
      <c r="P5123" s="3">
        <v>695</v>
      </c>
      <c r="Q5123" s="3">
        <v>473.9</v>
      </c>
      <c r="R5123" s="3">
        <v>583.58000000000004</v>
      </c>
      <c r="S5123" s="3">
        <v>68.19</v>
      </c>
      <c r="T5123" s="3">
        <v>81.209999999999994</v>
      </c>
      <c r="U5123" s="3" t="s">
        <v>60</v>
      </c>
      <c r="V5123" s="3" t="s">
        <v>60</v>
      </c>
      <c r="W5123" s="3" t="s">
        <v>60</v>
      </c>
      <c r="X5123" s="3" t="s">
        <v>60</v>
      </c>
      <c r="Y5123" s="3" t="s">
        <v>60</v>
      </c>
      <c r="Z5123" s="3" t="s">
        <v>60</v>
      </c>
    </row>
    <row r="5124" spans="1:26" x14ac:dyDescent="0.3">
      <c r="A5124" s="2" t="s">
        <v>815</v>
      </c>
      <c r="B5124" s="2" t="s">
        <v>816</v>
      </c>
      <c r="C5124" s="2">
        <v>1020</v>
      </c>
      <c r="D5124" s="2" t="s">
        <v>826</v>
      </c>
      <c r="E5124" s="2" t="s">
        <v>791</v>
      </c>
      <c r="F5124" s="2" t="s">
        <v>78</v>
      </c>
      <c r="G5124" s="2" t="s">
        <v>796</v>
      </c>
      <c r="H5124" s="2" t="s">
        <v>60</v>
      </c>
      <c r="I5124" s="2">
        <v>101</v>
      </c>
      <c r="J5124" s="2">
        <v>600</v>
      </c>
      <c r="K5124" s="2">
        <v>53</v>
      </c>
      <c r="L5124" s="2">
        <v>60.29</v>
      </c>
      <c r="M5124" s="2">
        <v>67.63</v>
      </c>
      <c r="N5124" s="2">
        <v>113.75</v>
      </c>
      <c r="O5124" s="2">
        <v>89.15</v>
      </c>
      <c r="P5124" s="2">
        <v>374</v>
      </c>
      <c r="Q5124" s="2">
        <v>464.85</v>
      </c>
      <c r="R5124" s="2">
        <v>498.82</v>
      </c>
      <c r="S5124" s="2">
        <v>124.29</v>
      </c>
      <c r="T5124" s="2">
        <v>93.19</v>
      </c>
      <c r="U5124" s="2" t="s">
        <v>60</v>
      </c>
      <c r="V5124" s="2" t="s">
        <v>60</v>
      </c>
      <c r="W5124" s="2" t="s">
        <v>60</v>
      </c>
      <c r="X5124" s="2" t="s">
        <v>60</v>
      </c>
      <c r="Y5124" s="2" t="s">
        <v>60</v>
      </c>
      <c r="Z5124" s="2" t="s">
        <v>60</v>
      </c>
    </row>
    <row r="5125" spans="1:26" x14ac:dyDescent="0.3">
      <c r="A5125" s="3" t="s">
        <v>815</v>
      </c>
      <c r="B5125" s="3" t="s">
        <v>816</v>
      </c>
      <c r="C5125" s="3">
        <v>1021</v>
      </c>
      <c r="D5125" s="3" t="s">
        <v>826</v>
      </c>
      <c r="E5125" s="3" t="s">
        <v>791</v>
      </c>
      <c r="F5125" s="3" t="s">
        <v>78</v>
      </c>
      <c r="G5125" s="3" t="s">
        <v>764</v>
      </c>
      <c r="H5125" s="3" t="s">
        <v>16</v>
      </c>
      <c r="I5125" s="3">
        <v>236</v>
      </c>
      <c r="J5125" s="3">
        <v>1600</v>
      </c>
      <c r="K5125" s="3">
        <v>129</v>
      </c>
      <c r="L5125" s="3">
        <v>106.81</v>
      </c>
      <c r="M5125" s="3">
        <v>143.15</v>
      </c>
      <c r="N5125" s="3">
        <v>82.8</v>
      </c>
      <c r="O5125" s="3">
        <v>74.61</v>
      </c>
      <c r="P5125" s="3">
        <v>1069</v>
      </c>
      <c r="Q5125" s="3">
        <v>938.75</v>
      </c>
      <c r="R5125" s="3">
        <v>1082.4000000000001</v>
      </c>
      <c r="S5125" s="3">
        <v>87.82</v>
      </c>
      <c r="T5125" s="3">
        <v>86.73</v>
      </c>
      <c r="U5125" s="3" t="s">
        <v>60</v>
      </c>
      <c r="V5125" s="3" t="s">
        <v>60</v>
      </c>
      <c r="W5125" s="3" t="s">
        <v>60</v>
      </c>
      <c r="X5125" s="3" t="s">
        <v>60</v>
      </c>
      <c r="Y5125" s="3" t="s">
        <v>60</v>
      </c>
      <c r="Z5125" s="3" t="s">
        <v>60</v>
      </c>
    </row>
    <row r="5126" spans="1:26" x14ac:dyDescent="0.3">
      <c r="A5126" s="2" t="s">
        <v>815</v>
      </c>
      <c r="B5126" s="2" t="s">
        <v>816</v>
      </c>
      <c r="C5126" s="2">
        <v>1022</v>
      </c>
      <c r="D5126" s="2" t="s">
        <v>826</v>
      </c>
      <c r="E5126" s="2" t="s">
        <v>791</v>
      </c>
      <c r="F5126" s="2" t="s">
        <v>78</v>
      </c>
      <c r="G5126" s="2" t="s">
        <v>797</v>
      </c>
      <c r="H5126" s="2" t="s">
        <v>60</v>
      </c>
      <c r="I5126" s="2">
        <v>726.6</v>
      </c>
      <c r="J5126" s="2">
        <v>4800</v>
      </c>
      <c r="K5126" s="2">
        <v>364</v>
      </c>
      <c r="L5126" s="2">
        <v>382.49</v>
      </c>
      <c r="M5126" s="2">
        <v>417.02</v>
      </c>
      <c r="N5126" s="2">
        <v>105.08</v>
      </c>
      <c r="O5126" s="2">
        <v>91.72</v>
      </c>
      <c r="P5126" s="2">
        <v>3081</v>
      </c>
      <c r="Q5126" s="2">
        <v>3163.88</v>
      </c>
      <c r="R5126" s="2">
        <v>3145.75</v>
      </c>
      <c r="S5126" s="2">
        <v>102.69</v>
      </c>
      <c r="T5126" s="2">
        <v>100.58</v>
      </c>
      <c r="U5126" s="2" t="s">
        <v>60</v>
      </c>
      <c r="V5126" s="2" t="s">
        <v>60</v>
      </c>
      <c r="W5126" s="2" t="s">
        <v>60</v>
      </c>
      <c r="X5126" s="2" t="s">
        <v>60</v>
      </c>
      <c r="Y5126" s="2" t="s">
        <v>60</v>
      </c>
      <c r="Z5126" s="2" t="s">
        <v>60</v>
      </c>
    </row>
    <row r="5127" spans="1:26" x14ac:dyDescent="0.3">
      <c r="A5127" s="3" t="s">
        <v>815</v>
      </c>
      <c r="B5127" s="3" t="s">
        <v>816</v>
      </c>
      <c r="C5127" s="3">
        <v>1023</v>
      </c>
      <c r="D5127" s="3" t="s">
        <v>826</v>
      </c>
      <c r="E5127" s="3" t="s">
        <v>791</v>
      </c>
      <c r="F5127" s="3" t="s">
        <v>78</v>
      </c>
      <c r="G5127" s="3" t="s">
        <v>798</v>
      </c>
      <c r="H5127" s="3" t="s">
        <v>16</v>
      </c>
      <c r="I5127" s="3">
        <v>726.6</v>
      </c>
      <c r="J5127" s="3">
        <v>4800</v>
      </c>
      <c r="K5127" s="3">
        <v>364</v>
      </c>
      <c r="L5127" s="3">
        <v>382.49</v>
      </c>
      <c r="M5127" s="3">
        <v>417.02</v>
      </c>
      <c r="N5127" s="3">
        <v>105.08</v>
      </c>
      <c r="O5127" s="3">
        <v>91.72</v>
      </c>
      <c r="P5127" s="3">
        <v>3081</v>
      </c>
      <c r="Q5127" s="3">
        <v>3163.88</v>
      </c>
      <c r="R5127" s="3">
        <v>3145.75</v>
      </c>
      <c r="S5127" s="3">
        <v>102.69</v>
      </c>
      <c r="T5127" s="3">
        <v>100.58</v>
      </c>
      <c r="U5127" s="3" t="s">
        <v>60</v>
      </c>
      <c r="V5127" s="3" t="s">
        <v>60</v>
      </c>
      <c r="W5127" s="3" t="s">
        <v>60</v>
      </c>
      <c r="X5127" s="3" t="s">
        <v>60</v>
      </c>
      <c r="Y5127" s="3" t="s">
        <v>60</v>
      </c>
      <c r="Z5127" s="3" t="s">
        <v>60</v>
      </c>
    </row>
    <row r="5128" spans="1:26" x14ac:dyDescent="0.3">
      <c r="A5128" s="2" t="s">
        <v>815</v>
      </c>
      <c r="B5128" s="2" t="s">
        <v>816</v>
      </c>
      <c r="C5128" s="2">
        <v>1024</v>
      </c>
      <c r="D5128" s="2" t="s">
        <v>826</v>
      </c>
      <c r="E5128" s="2" t="s">
        <v>791</v>
      </c>
      <c r="F5128" s="2" t="s">
        <v>78</v>
      </c>
      <c r="G5128" s="2" t="s">
        <v>84</v>
      </c>
      <c r="H5128" s="2" t="s">
        <v>16</v>
      </c>
      <c r="I5128" s="2">
        <v>962.6</v>
      </c>
      <c r="J5128" s="2">
        <v>6400</v>
      </c>
      <c r="K5128" s="2">
        <v>493</v>
      </c>
      <c r="L5128" s="2">
        <v>489.3</v>
      </c>
      <c r="M5128" s="2">
        <v>560.16999999999996</v>
      </c>
      <c r="N5128" s="2">
        <v>99.25</v>
      </c>
      <c r="O5128" s="2">
        <v>87.35</v>
      </c>
      <c r="P5128" s="2">
        <v>4150</v>
      </c>
      <c r="Q5128" s="2">
        <v>4102.63</v>
      </c>
      <c r="R5128" s="2">
        <v>4228.1499999999996</v>
      </c>
      <c r="S5128" s="2">
        <v>98.86</v>
      </c>
      <c r="T5128" s="2">
        <v>97.03</v>
      </c>
      <c r="U5128" s="2" t="s">
        <v>60</v>
      </c>
      <c r="V5128" s="2" t="s">
        <v>60</v>
      </c>
      <c r="W5128" s="2" t="s">
        <v>60</v>
      </c>
      <c r="X5128" s="2" t="s">
        <v>60</v>
      </c>
      <c r="Y5128" s="2" t="s">
        <v>60</v>
      </c>
      <c r="Z5128" s="2" t="s">
        <v>60</v>
      </c>
    </row>
    <row r="5129" spans="1:26" x14ac:dyDescent="0.3">
      <c r="A5129" s="3" t="s">
        <v>815</v>
      </c>
      <c r="B5129" s="3" t="s">
        <v>816</v>
      </c>
      <c r="C5129" s="3">
        <v>1025</v>
      </c>
      <c r="D5129" s="3" t="s">
        <v>826</v>
      </c>
      <c r="E5129" s="3" t="s">
        <v>791</v>
      </c>
      <c r="F5129" s="3" t="s">
        <v>78</v>
      </c>
      <c r="G5129" s="3" t="s">
        <v>68</v>
      </c>
      <c r="H5129" s="3" t="s">
        <v>16</v>
      </c>
      <c r="I5129" s="3">
        <v>1067.5999999999999</v>
      </c>
      <c r="J5129" s="3">
        <v>6900</v>
      </c>
      <c r="K5129" s="3">
        <v>525</v>
      </c>
      <c r="L5129" s="3">
        <v>529.89</v>
      </c>
      <c r="M5129" s="3">
        <v>604.23</v>
      </c>
      <c r="N5129" s="3">
        <v>100.93</v>
      </c>
      <c r="O5129" s="3">
        <v>87.7</v>
      </c>
      <c r="P5129" s="3">
        <v>4471</v>
      </c>
      <c r="Q5129" s="3">
        <v>4424.66</v>
      </c>
      <c r="R5129" s="3">
        <v>4580.3</v>
      </c>
      <c r="S5129" s="3">
        <v>98.96</v>
      </c>
      <c r="T5129" s="3">
        <v>96.6</v>
      </c>
      <c r="U5129" s="3" t="s">
        <v>60</v>
      </c>
      <c r="V5129" s="3" t="s">
        <v>60</v>
      </c>
      <c r="W5129" s="3" t="s">
        <v>60</v>
      </c>
      <c r="X5129" s="3" t="s">
        <v>60</v>
      </c>
      <c r="Y5129" s="3" t="s">
        <v>60</v>
      </c>
      <c r="Z5129" s="3" t="s">
        <v>60</v>
      </c>
    </row>
    <row r="5130" spans="1:26" x14ac:dyDescent="0.3">
      <c r="A5130" s="2" t="s">
        <v>815</v>
      </c>
      <c r="B5130" s="2" t="s">
        <v>816</v>
      </c>
      <c r="C5130" s="2">
        <v>1026</v>
      </c>
      <c r="D5130" s="2" t="s">
        <v>826</v>
      </c>
      <c r="E5130" s="2" t="s">
        <v>791</v>
      </c>
      <c r="F5130" s="2" t="s">
        <v>78</v>
      </c>
      <c r="G5130" s="2" t="s">
        <v>68</v>
      </c>
      <c r="H5130" s="2" t="s">
        <v>791</v>
      </c>
      <c r="I5130" s="2">
        <v>1067.5999999999999</v>
      </c>
      <c r="J5130" s="2">
        <v>6900</v>
      </c>
      <c r="K5130" s="2">
        <v>525</v>
      </c>
      <c r="L5130" s="2">
        <v>529.89</v>
      </c>
      <c r="M5130" s="2">
        <v>604.23</v>
      </c>
      <c r="N5130" s="2">
        <v>100.93</v>
      </c>
      <c r="O5130" s="2">
        <v>87.7</v>
      </c>
      <c r="P5130" s="2">
        <v>4471</v>
      </c>
      <c r="Q5130" s="2">
        <v>4424.66</v>
      </c>
      <c r="R5130" s="2">
        <v>4580.3</v>
      </c>
      <c r="S5130" s="2">
        <v>98.96</v>
      </c>
      <c r="T5130" s="2">
        <v>96.6</v>
      </c>
      <c r="U5130" s="2" t="s">
        <v>60</v>
      </c>
      <c r="V5130" s="2" t="s">
        <v>60</v>
      </c>
      <c r="W5130" s="2" t="s">
        <v>60</v>
      </c>
      <c r="X5130" s="2" t="s">
        <v>60</v>
      </c>
      <c r="Y5130" s="2" t="s">
        <v>60</v>
      </c>
      <c r="Z5130" s="2" t="s">
        <v>60</v>
      </c>
    </row>
    <row r="5131" spans="1:26" x14ac:dyDescent="0.3">
      <c r="A5131" s="3" t="s">
        <v>828</v>
      </c>
      <c r="B5131" s="3" t="s">
        <v>829</v>
      </c>
      <c r="C5131" s="3">
        <v>1</v>
      </c>
      <c r="D5131" s="3" t="s">
        <v>24</v>
      </c>
      <c r="E5131" s="3" t="s">
        <v>57</v>
      </c>
      <c r="F5131" s="3" t="s">
        <v>58</v>
      </c>
      <c r="G5131" s="3" t="s">
        <v>59</v>
      </c>
      <c r="H5131" s="3" t="s">
        <v>60</v>
      </c>
      <c r="I5131" s="3">
        <v>270</v>
      </c>
      <c r="J5131" s="3">
        <v>175</v>
      </c>
      <c r="K5131" s="3">
        <v>12</v>
      </c>
      <c r="L5131" s="3">
        <v>28.16</v>
      </c>
      <c r="M5131" s="3">
        <v>29.72</v>
      </c>
      <c r="N5131" s="3">
        <v>234.67</v>
      </c>
      <c r="O5131" s="3">
        <v>94.75</v>
      </c>
      <c r="P5131" s="3">
        <v>133</v>
      </c>
      <c r="Q5131" s="3">
        <v>237.37</v>
      </c>
      <c r="R5131" s="3">
        <v>256.39999999999998</v>
      </c>
      <c r="S5131" s="3">
        <v>178.47</v>
      </c>
      <c r="T5131" s="3">
        <v>92.58</v>
      </c>
      <c r="U5131" s="3" t="s">
        <v>60</v>
      </c>
      <c r="V5131" s="3" t="s">
        <v>60</v>
      </c>
      <c r="W5131" s="3" t="s">
        <v>60</v>
      </c>
      <c r="X5131" s="3" t="s">
        <v>60</v>
      </c>
      <c r="Y5131" s="3" t="s">
        <v>60</v>
      </c>
      <c r="Z5131" s="3" t="s">
        <v>60</v>
      </c>
    </row>
    <row r="5132" spans="1:26" x14ac:dyDescent="0.3">
      <c r="A5132" s="2" t="s">
        <v>828</v>
      </c>
      <c r="B5132" s="2" t="s">
        <v>829</v>
      </c>
      <c r="C5132" s="2">
        <v>2</v>
      </c>
      <c r="D5132" s="2" t="s">
        <v>24</v>
      </c>
      <c r="E5132" s="2" t="s">
        <v>57</v>
      </c>
      <c r="F5132" s="2" t="s">
        <v>58</v>
      </c>
      <c r="G5132" s="2" t="s">
        <v>61</v>
      </c>
      <c r="H5132" s="2" t="s">
        <v>16</v>
      </c>
      <c r="I5132" s="2">
        <v>270</v>
      </c>
      <c r="J5132" s="2">
        <v>175</v>
      </c>
      <c r="K5132" s="2">
        <v>12</v>
      </c>
      <c r="L5132" s="2">
        <v>28.16</v>
      </c>
      <c r="M5132" s="2">
        <v>29.72</v>
      </c>
      <c r="N5132" s="2">
        <v>234.67</v>
      </c>
      <c r="O5132" s="2">
        <v>94.75</v>
      </c>
      <c r="P5132" s="2">
        <v>133</v>
      </c>
      <c r="Q5132" s="2">
        <v>237.37</v>
      </c>
      <c r="R5132" s="2">
        <v>256.39999999999998</v>
      </c>
      <c r="S5132" s="2">
        <v>178.47</v>
      </c>
      <c r="T5132" s="2">
        <v>92.58</v>
      </c>
      <c r="U5132" s="2" t="s">
        <v>60</v>
      </c>
      <c r="V5132" s="2" t="s">
        <v>60</v>
      </c>
      <c r="W5132" s="2" t="s">
        <v>60</v>
      </c>
      <c r="X5132" s="2" t="s">
        <v>60</v>
      </c>
      <c r="Y5132" s="2" t="s">
        <v>60</v>
      </c>
      <c r="Z5132" s="2" t="s">
        <v>60</v>
      </c>
    </row>
    <row r="5133" spans="1:26" x14ac:dyDescent="0.3">
      <c r="A5133" s="3" t="s">
        <v>828</v>
      </c>
      <c r="B5133" s="3" t="s">
        <v>829</v>
      </c>
      <c r="C5133" s="3">
        <v>3</v>
      </c>
      <c r="D5133" s="3" t="s">
        <v>24</v>
      </c>
      <c r="E5133" s="3" t="s">
        <v>57</v>
      </c>
      <c r="F5133" s="3" t="s">
        <v>58</v>
      </c>
      <c r="G5133" s="3" t="s">
        <v>62</v>
      </c>
      <c r="H5133" s="3" t="s">
        <v>60</v>
      </c>
      <c r="I5133" s="3">
        <v>1500</v>
      </c>
      <c r="J5133" s="3">
        <v>4100</v>
      </c>
      <c r="K5133" s="3">
        <v>285</v>
      </c>
      <c r="L5133" s="3">
        <v>230.89</v>
      </c>
      <c r="M5133" s="3">
        <v>203.27</v>
      </c>
      <c r="N5133" s="3">
        <v>81.010000000000005</v>
      </c>
      <c r="O5133" s="3">
        <v>113.59</v>
      </c>
      <c r="P5133" s="3">
        <v>3010</v>
      </c>
      <c r="Q5133" s="3">
        <v>1877.5</v>
      </c>
      <c r="R5133" s="3">
        <v>2087.5500000000002</v>
      </c>
      <c r="S5133" s="3">
        <v>62.38</v>
      </c>
      <c r="T5133" s="3">
        <v>89.94</v>
      </c>
      <c r="U5133" s="3" t="s">
        <v>60</v>
      </c>
      <c r="V5133" s="3" t="s">
        <v>60</v>
      </c>
      <c r="W5133" s="3" t="s">
        <v>60</v>
      </c>
      <c r="X5133" s="3" t="s">
        <v>60</v>
      </c>
      <c r="Y5133" s="3" t="s">
        <v>60</v>
      </c>
      <c r="Z5133" s="3" t="s">
        <v>60</v>
      </c>
    </row>
    <row r="5134" spans="1:26" x14ac:dyDescent="0.3">
      <c r="A5134" s="2" t="s">
        <v>828</v>
      </c>
      <c r="B5134" s="2" t="s">
        <v>829</v>
      </c>
      <c r="C5134" s="2">
        <v>4</v>
      </c>
      <c r="D5134" s="2" t="s">
        <v>24</v>
      </c>
      <c r="E5134" s="2" t="s">
        <v>57</v>
      </c>
      <c r="F5134" s="2" t="s">
        <v>58</v>
      </c>
      <c r="G5134" s="2" t="s">
        <v>63</v>
      </c>
      <c r="H5134" s="2" t="s">
        <v>60</v>
      </c>
      <c r="I5134" s="2">
        <v>330.4</v>
      </c>
      <c r="J5134" s="2">
        <v>1500</v>
      </c>
      <c r="K5134" s="2">
        <v>106</v>
      </c>
      <c r="L5134" s="2">
        <v>3.04</v>
      </c>
      <c r="M5134" s="2">
        <v>1.56</v>
      </c>
      <c r="N5134" s="2">
        <v>2.87</v>
      </c>
      <c r="O5134" s="2">
        <v>194.87</v>
      </c>
      <c r="P5134" s="2">
        <v>1119</v>
      </c>
      <c r="Q5134" s="2">
        <v>776.23</v>
      </c>
      <c r="R5134" s="2">
        <v>765.96</v>
      </c>
      <c r="S5134" s="2">
        <v>69.37</v>
      </c>
      <c r="T5134" s="2">
        <v>101.34</v>
      </c>
      <c r="U5134" s="2" t="s">
        <v>60</v>
      </c>
      <c r="V5134" s="2" t="s">
        <v>60</v>
      </c>
      <c r="W5134" s="2" t="s">
        <v>60</v>
      </c>
      <c r="X5134" s="2" t="s">
        <v>60</v>
      </c>
      <c r="Y5134" s="2" t="s">
        <v>60</v>
      </c>
      <c r="Z5134" s="2" t="s">
        <v>60</v>
      </c>
    </row>
    <row r="5135" spans="1:26" x14ac:dyDescent="0.3">
      <c r="A5135" s="3" t="s">
        <v>828</v>
      </c>
      <c r="B5135" s="3" t="s">
        <v>829</v>
      </c>
      <c r="C5135" s="3">
        <v>5</v>
      </c>
      <c r="D5135" s="3" t="s">
        <v>24</v>
      </c>
      <c r="E5135" s="3" t="s">
        <v>57</v>
      </c>
      <c r="F5135" s="3" t="s">
        <v>58</v>
      </c>
      <c r="G5135" s="3" t="s">
        <v>64</v>
      </c>
      <c r="H5135" s="3" t="s">
        <v>16</v>
      </c>
      <c r="I5135" s="3">
        <v>1830.4</v>
      </c>
      <c r="J5135" s="3">
        <v>5600</v>
      </c>
      <c r="K5135" s="3">
        <v>391</v>
      </c>
      <c r="L5135" s="3">
        <v>233.93</v>
      </c>
      <c r="M5135" s="3">
        <v>204.83</v>
      </c>
      <c r="N5135" s="3">
        <v>59.83</v>
      </c>
      <c r="O5135" s="3">
        <v>114.21</v>
      </c>
      <c r="P5135" s="3">
        <v>4129</v>
      </c>
      <c r="Q5135" s="3">
        <v>2653.73</v>
      </c>
      <c r="R5135" s="3">
        <v>2853.51</v>
      </c>
      <c r="S5135" s="3">
        <v>64.27</v>
      </c>
      <c r="T5135" s="3">
        <v>93</v>
      </c>
      <c r="U5135" s="3" t="s">
        <v>60</v>
      </c>
      <c r="V5135" s="3" t="s">
        <v>60</v>
      </c>
      <c r="W5135" s="3" t="s">
        <v>60</v>
      </c>
      <c r="X5135" s="3" t="s">
        <v>60</v>
      </c>
      <c r="Y5135" s="3" t="s">
        <v>60</v>
      </c>
      <c r="Z5135" s="3" t="s">
        <v>60</v>
      </c>
    </row>
    <row r="5136" spans="1:26" x14ac:dyDescent="0.3">
      <c r="A5136" s="2" t="s">
        <v>828</v>
      </c>
      <c r="B5136" s="2" t="s">
        <v>829</v>
      </c>
      <c r="C5136" s="2">
        <v>6</v>
      </c>
      <c r="D5136" s="2" t="s">
        <v>24</v>
      </c>
      <c r="E5136" s="2" t="s">
        <v>57</v>
      </c>
      <c r="F5136" s="2" t="s">
        <v>58</v>
      </c>
      <c r="G5136" s="2" t="s">
        <v>58</v>
      </c>
      <c r="H5136" s="2" t="s">
        <v>16</v>
      </c>
      <c r="I5136" s="2">
        <v>2100.4</v>
      </c>
      <c r="J5136" s="2">
        <v>5775</v>
      </c>
      <c r="K5136" s="2">
        <v>403</v>
      </c>
      <c r="L5136" s="2">
        <v>262.08999999999997</v>
      </c>
      <c r="M5136" s="2">
        <v>234.55</v>
      </c>
      <c r="N5136" s="2">
        <v>65.03</v>
      </c>
      <c r="O5136" s="2">
        <v>111.74</v>
      </c>
      <c r="P5136" s="2">
        <v>4262</v>
      </c>
      <c r="Q5136" s="2">
        <v>2891.1</v>
      </c>
      <c r="R5136" s="2">
        <v>3109.91</v>
      </c>
      <c r="S5136" s="2">
        <v>67.83</v>
      </c>
      <c r="T5136" s="2">
        <v>92.96</v>
      </c>
      <c r="U5136" s="2" t="s">
        <v>60</v>
      </c>
      <c r="V5136" s="2" t="s">
        <v>60</v>
      </c>
      <c r="W5136" s="2" t="s">
        <v>60</v>
      </c>
      <c r="X5136" s="2" t="s">
        <v>60</v>
      </c>
      <c r="Y5136" s="2" t="s">
        <v>60</v>
      </c>
      <c r="Z5136" s="2" t="s">
        <v>60</v>
      </c>
    </row>
    <row r="5137" spans="1:26" x14ac:dyDescent="0.3">
      <c r="A5137" s="3" t="s">
        <v>828</v>
      </c>
      <c r="B5137" s="3" t="s">
        <v>829</v>
      </c>
      <c r="C5137" s="3">
        <v>7</v>
      </c>
      <c r="D5137" s="3" t="s">
        <v>24</v>
      </c>
      <c r="E5137" s="3" t="s">
        <v>57</v>
      </c>
      <c r="F5137" s="3" t="s">
        <v>65</v>
      </c>
      <c r="G5137" s="3" t="s">
        <v>66</v>
      </c>
      <c r="H5137" s="3" t="s">
        <v>60</v>
      </c>
      <c r="I5137" s="3">
        <v>108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 t="s">
        <v>60</v>
      </c>
      <c r="V5137" s="3" t="s">
        <v>60</v>
      </c>
      <c r="W5137" s="3" t="s">
        <v>60</v>
      </c>
      <c r="X5137" s="3" t="s">
        <v>60</v>
      </c>
      <c r="Y5137" s="3" t="s">
        <v>60</v>
      </c>
      <c r="Z5137" s="3" t="s">
        <v>60</v>
      </c>
    </row>
    <row r="5138" spans="1:26" x14ac:dyDescent="0.3">
      <c r="A5138" s="2" t="s">
        <v>828</v>
      </c>
      <c r="B5138" s="2" t="s">
        <v>829</v>
      </c>
      <c r="C5138" s="2">
        <v>8</v>
      </c>
      <c r="D5138" s="2" t="s">
        <v>24</v>
      </c>
      <c r="E5138" s="2" t="s">
        <v>57</v>
      </c>
      <c r="F5138" s="2" t="s">
        <v>65</v>
      </c>
      <c r="G5138" s="2" t="s">
        <v>67</v>
      </c>
      <c r="H5138" s="2" t="s">
        <v>16</v>
      </c>
      <c r="I5138" s="2">
        <v>108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 t="s">
        <v>60</v>
      </c>
      <c r="V5138" s="2" t="s">
        <v>60</v>
      </c>
      <c r="W5138" s="2" t="s">
        <v>60</v>
      </c>
      <c r="X5138" s="2" t="s">
        <v>60</v>
      </c>
      <c r="Y5138" s="2" t="s">
        <v>60</v>
      </c>
      <c r="Z5138" s="2" t="s">
        <v>60</v>
      </c>
    </row>
    <row r="5139" spans="1:26" x14ac:dyDescent="0.3">
      <c r="A5139" s="3" t="s">
        <v>828</v>
      </c>
      <c r="B5139" s="3" t="s">
        <v>829</v>
      </c>
      <c r="C5139" s="3">
        <v>9</v>
      </c>
      <c r="D5139" s="3" t="s">
        <v>24</v>
      </c>
      <c r="E5139" s="3" t="s">
        <v>57</v>
      </c>
      <c r="F5139" s="3" t="s">
        <v>65</v>
      </c>
      <c r="G5139" s="3" t="s">
        <v>65</v>
      </c>
      <c r="H5139" s="3" t="s">
        <v>16</v>
      </c>
      <c r="I5139" s="3">
        <v>108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 t="s">
        <v>60</v>
      </c>
      <c r="V5139" s="3" t="s">
        <v>60</v>
      </c>
      <c r="W5139" s="3" t="s">
        <v>60</v>
      </c>
      <c r="X5139" s="3" t="s">
        <v>60</v>
      </c>
      <c r="Y5139" s="3" t="s">
        <v>60</v>
      </c>
      <c r="Z5139" s="3" t="s">
        <v>60</v>
      </c>
    </row>
    <row r="5140" spans="1:26" x14ac:dyDescent="0.3">
      <c r="A5140" s="2" t="s">
        <v>828</v>
      </c>
      <c r="B5140" s="2" t="s">
        <v>829</v>
      </c>
      <c r="C5140" s="2">
        <v>10</v>
      </c>
      <c r="D5140" s="2" t="s">
        <v>24</v>
      </c>
      <c r="E5140" s="2" t="s">
        <v>57</v>
      </c>
      <c r="F5140" s="2" t="s">
        <v>65</v>
      </c>
      <c r="G5140" s="2" t="s">
        <v>68</v>
      </c>
      <c r="H5140" s="2" t="s">
        <v>16</v>
      </c>
      <c r="I5140" s="2">
        <v>2208.4</v>
      </c>
      <c r="J5140" s="2">
        <v>5775</v>
      </c>
      <c r="K5140" s="2">
        <v>403</v>
      </c>
      <c r="L5140" s="2">
        <v>262.08999999999997</v>
      </c>
      <c r="M5140" s="2">
        <v>234.55</v>
      </c>
      <c r="N5140" s="2">
        <v>65.03</v>
      </c>
      <c r="O5140" s="2">
        <v>111.74</v>
      </c>
      <c r="P5140" s="2">
        <v>4262</v>
      </c>
      <c r="Q5140" s="2">
        <v>2891.1</v>
      </c>
      <c r="R5140" s="2">
        <v>3109.91</v>
      </c>
      <c r="S5140" s="2">
        <v>67.83</v>
      </c>
      <c r="T5140" s="2">
        <v>92.96</v>
      </c>
      <c r="U5140" s="2" t="s">
        <v>60</v>
      </c>
      <c r="V5140" s="2" t="s">
        <v>60</v>
      </c>
      <c r="W5140" s="2" t="s">
        <v>60</v>
      </c>
      <c r="X5140" s="2" t="s">
        <v>60</v>
      </c>
      <c r="Y5140" s="2" t="s">
        <v>60</v>
      </c>
      <c r="Z5140" s="2" t="s">
        <v>60</v>
      </c>
    </row>
    <row r="5141" spans="1:26" x14ac:dyDescent="0.3">
      <c r="A5141" s="3" t="s">
        <v>828</v>
      </c>
      <c r="B5141" s="3" t="s">
        <v>829</v>
      </c>
      <c r="C5141" s="3">
        <v>11</v>
      </c>
      <c r="D5141" s="3" t="s">
        <v>24</v>
      </c>
      <c r="E5141" s="3" t="s">
        <v>57</v>
      </c>
      <c r="F5141" s="3" t="s">
        <v>65</v>
      </c>
      <c r="G5141" s="3" t="s">
        <v>68</v>
      </c>
      <c r="H5141" s="3" t="s">
        <v>57</v>
      </c>
      <c r="I5141" s="3">
        <v>2208.4</v>
      </c>
      <c r="J5141" s="3">
        <v>5775</v>
      </c>
      <c r="K5141" s="3">
        <v>403</v>
      </c>
      <c r="L5141" s="3">
        <v>262.08999999999997</v>
      </c>
      <c r="M5141" s="3">
        <v>234.55</v>
      </c>
      <c r="N5141" s="3">
        <v>65.03</v>
      </c>
      <c r="O5141" s="3">
        <v>111.74</v>
      </c>
      <c r="P5141" s="3">
        <v>4262</v>
      </c>
      <c r="Q5141" s="3">
        <v>2891.1</v>
      </c>
      <c r="R5141" s="3">
        <v>3109.91</v>
      </c>
      <c r="S5141" s="3">
        <v>67.83</v>
      </c>
      <c r="T5141" s="3">
        <v>92.96</v>
      </c>
      <c r="U5141" s="3" t="s">
        <v>60</v>
      </c>
      <c r="V5141" s="3" t="s">
        <v>60</v>
      </c>
      <c r="W5141" s="3" t="s">
        <v>60</v>
      </c>
      <c r="X5141" s="3" t="s">
        <v>60</v>
      </c>
      <c r="Y5141" s="3" t="s">
        <v>60</v>
      </c>
      <c r="Z5141" s="3" t="s">
        <v>60</v>
      </c>
    </row>
    <row r="5142" spans="1:26" x14ac:dyDescent="0.3">
      <c r="A5142" s="2" t="s">
        <v>828</v>
      </c>
      <c r="B5142" s="2" t="s">
        <v>829</v>
      </c>
      <c r="C5142" s="2">
        <v>12</v>
      </c>
      <c r="D5142" s="2" t="s">
        <v>24</v>
      </c>
      <c r="E5142" s="2" t="s">
        <v>69</v>
      </c>
      <c r="F5142" s="2" t="s">
        <v>58</v>
      </c>
      <c r="G5142" s="2" t="s">
        <v>70</v>
      </c>
      <c r="H5142" s="2" t="s">
        <v>60</v>
      </c>
      <c r="I5142" s="2">
        <v>710</v>
      </c>
      <c r="J5142" s="2">
        <v>4000</v>
      </c>
      <c r="K5142" s="2">
        <v>323</v>
      </c>
      <c r="L5142" s="2">
        <v>235.32</v>
      </c>
      <c r="M5142" s="2">
        <v>425.67</v>
      </c>
      <c r="N5142" s="2">
        <v>72.849999999999994</v>
      </c>
      <c r="O5142" s="2">
        <v>55.28</v>
      </c>
      <c r="P5142" s="2">
        <v>3016</v>
      </c>
      <c r="Q5142" s="2">
        <v>2787.33</v>
      </c>
      <c r="R5142" s="2">
        <v>3954.9</v>
      </c>
      <c r="S5142" s="2">
        <v>92.42</v>
      </c>
      <c r="T5142" s="2">
        <v>70.48</v>
      </c>
      <c r="U5142" s="2">
        <v>61.15</v>
      </c>
      <c r="V5142" s="2">
        <v>44.55</v>
      </c>
      <c r="W5142" s="2">
        <v>80.58</v>
      </c>
      <c r="X5142" s="2">
        <v>64.36</v>
      </c>
      <c r="Y5142" s="2">
        <v>59.48</v>
      </c>
      <c r="Z5142" s="2">
        <v>84.4</v>
      </c>
    </row>
    <row r="5143" spans="1:26" x14ac:dyDescent="0.3">
      <c r="A5143" s="3" t="s">
        <v>828</v>
      </c>
      <c r="B5143" s="3" t="s">
        <v>829</v>
      </c>
      <c r="C5143" s="3">
        <v>13</v>
      </c>
      <c r="D5143" s="3" t="s">
        <v>24</v>
      </c>
      <c r="E5143" s="3" t="s">
        <v>69</v>
      </c>
      <c r="F5143" s="3" t="s">
        <v>58</v>
      </c>
      <c r="G5143" s="3" t="s">
        <v>71</v>
      </c>
      <c r="H5143" s="3" t="s">
        <v>60</v>
      </c>
      <c r="I5143" s="3">
        <v>1200</v>
      </c>
      <c r="J5143" s="3">
        <v>6100</v>
      </c>
      <c r="K5143" s="3">
        <v>557</v>
      </c>
      <c r="L5143" s="3">
        <v>264.55</v>
      </c>
      <c r="M5143" s="3">
        <v>570.61</v>
      </c>
      <c r="N5143" s="3">
        <v>47.5</v>
      </c>
      <c r="O5143" s="3">
        <v>46.36</v>
      </c>
      <c r="P5143" s="3">
        <v>4231</v>
      </c>
      <c r="Q5143" s="3">
        <v>3392.33</v>
      </c>
      <c r="R5143" s="3">
        <v>5018.72</v>
      </c>
      <c r="S5143" s="3">
        <v>80.180000000000007</v>
      </c>
      <c r="T5143" s="3">
        <v>67.59</v>
      </c>
      <c r="U5143" s="3">
        <v>62.39</v>
      </c>
      <c r="V5143" s="3">
        <v>29.63</v>
      </c>
      <c r="W5143" s="3">
        <v>63.91</v>
      </c>
      <c r="X5143" s="3">
        <v>53.42</v>
      </c>
      <c r="Y5143" s="3">
        <v>42.83</v>
      </c>
      <c r="Z5143" s="3">
        <v>63.37</v>
      </c>
    </row>
    <row r="5144" spans="1:26" x14ac:dyDescent="0.3">
      <c r="A5144" s="2" t="s">
        <v>828</v>
      </c>
      <c r="B5144" s="2" t="s">
        <v>829</v>
      </c>
      <c r="C5144" s="2">
        <v>14</v>
      </c>
      <c r="D5144" s="2" t="s">
        <v>24</v>
      </c>
      <c r="E5144" s="2" t="s">
        <v>69</v>
      </c>
      <c r="F5144" s="2" t="s">
        <v>58</v>
      </c>
      <c r="G5144" s="2" t="s">
        <v>72</v>
      </c>
      <c r="H5144" s="2" t="s">
        <v>60</v>
      </c>
      <c r="I5144" s="2">
        <v>600</v>
      </c>
      <c r="J5144" s="2">
        <v>4200</v>
      </c>
      <c r="K5144" s="2">
        <v>356</v>
      </c>
      <c r="L5144" s="2">
        <v>334.96</v>
      </c>
      <c r="M5144" s="2">
        <v>241.68</v>
      </c>
      <c r="N5144" s="2">
        <v>94.09</v>
      </c>
      <c r="O5144" s="2">
        <v>138.6</v>
      </c>
      <c r="P5144" s="2">
        <v>3122</v>
      </c>
      <c r="Q5144" s="2">
        <v>2503.9299999999998</v>
      </c>
      <c r="R5144" s="2">
        <v>3165.81</v>
      </c>
      <c r="S5144" s="2">
        <v>80.2</v>
      </c>
      <c r="T5144" s="2">
        <v>79.09</v>
      </c>
      <c r="U5144" s="2">
        <v>79.75</v>
      </c>
      <c r="V5144" s="2">
        <v>75.040000000000006</v>
      </c>
      <c r="W5144" s="2">
        <v>54.14</v>
      </c>
      <c r="X5144" s="2">
        <v>78.84</v>
      </c>
      <c r="Y5144" s="2">
        <v>63.23</v>
      </c>
      <c r="Z5144" s="2">
        <v>79.94</v>
      </c>
    </row>
    <row r="5145" spans="1:26" x14ac:dyDescent="0.3">
      <c r="A5145" s="3" t="s">
        <v>828</v>
      </c>
      <c r="B5145" s="3" t="s">
        <v>829</v>
      </c>
      <c r="C5145" s="3">
        <v>15</v>
      </c>
      <c r="D5145" s="3" t="s">
        <v>24</v>
      </c>
      <c r="E5145" s="3" t="s">
        <v>69</v>
      </c>
      <c r="F5145" s="3" t="s">
        <v>58</v>
      </c>
      <c r="G5145" s="3" t="s">
        <v>73</v>
      </c>
      <c r="H5145" s="3" t="s">
        <v>74</v>
      </c>
      <c r="I5145" s="3">
        <v>2510</v>
      </c>
      <c r="J5145" s="3">
        <v>14300</v>
      </c>
      <c r="K5145" s="3">
        <v>1236</v>
      </c>
      <c r="L5145" s="3">
        <v>834.83</v>
      </c>
      <c r="M5145" s="3">
        <v>1237.96</v>
      </c>
      <c r="N5145" s="3">
        <v>67.540000000000006</v>
      </c>
      <c r="O5145" s="3">
        <v>67.44</v>
      </c>
      <c r="P5145" s="3">
        <v>10369</v>
      </c>
      <c r="Q5145" s="3">
        <v>8683.59</v>
      </c>
      <c r="R5145" s="3">
        <v>12139.43</v>
      </c>
      <c r="S5145" s="3">
        <v>83.75</v>
      </c>
      <c r="T5145" s="3">
        <v>71.53</v>
      </c>
      <c r="U5145" s="3">
        <v>66.19</v>
      </c>
      <c r="V5145" s="3">
        <v>44.7</v>
      </c>
      <c r="W5145" s="3">
        <v>66.290000000000006</v>
      </c>
      <c r="X5145" s="3">
        <v>62.59</v>
      </c>
      <c r="Y5145" s="3">
        <v>52.42</v>
      </c>
      <c r="Z5145" s="3">
        <v>73.28</v>
      </c>
    </row>
    <row r="5146" spans="1:26" x14ac:dyDescent="0.3">
      <c r="A5146" s="2" t="s">
        <v>828</v>
      </c>
      <c r="B5146" s="2" t="s">
        <v>829</v>
      </c>
      <c r="C5146" s="2">
        <v>16</v>
      </c>
      <c r="D5146" s="2" t="s">
        <v>24</v>
      </c>
      <c r="E5146" s="2" t="s">
        <v>69</v>
      </c>
      <c r="F5146" s="2" t="s">
        <v>58</v>
      </c>
      <c r="G5146" s="2" t="s">
        <v>58</v>
      </c>
      <c r="H5146" s="2" t="s">
        <v>75</v>
      </c>
      <c r="I5146" s="2">
        <v>2510</v>
      </c>
      <c r="J5146" s="2">
        <v>14300</v>
      </c>
      <c r="K5146" s="2">
        <v>1236</v>
      </c>
      <c r="L5146" s="2">
        <v>834.83</v>
      </c>
      <c r="M5146" s="2">
        <v>1237.96</v>
      </c>
      <c r="N5146" s="2">
        <v>67.540000000000006</v>
      </c>
      <c r="O5146" s="2">
        <v>67.44</v>
      </c>
      <c r="P5146" s="2">
        <v>10369</v>
      </c>
      <c r="Q5146" s="2">
        <v>8683.59</v>
      </c>
      <c r="R5146" s="2">
        <v>12139.43</v>
      </c>
      <c r="S5146" s="2">
        <v>83.75</v>
      </c>
      <c r="T5146" s="2">
        <v>71.53</v>
      </c>
      <c r="U5146" s="2">
        <v>66.19</v>
      </c>
      <c r="V5146" s="2">
        <v>44.7</v>
      </c>
      <c r="W5146" s="2">
        <v>66.290000000000006</v>
      </c>
      <c r="X5146" s="2">
        <v>62.59</v>
      </c>
      <c r="Y5146" s="2">
        <v>52.42</v>
      </c>
      <c r="Z5146" s="2">
        <v>73.28</v>
      </c>
    </row>
    <row r="5147" spans="1:26" x14ac:dyDescent="0.3">
      <c r="A5147" s="3" t="s">
        <v>828</v>
      </c>
      <c r="B5147" s="3" t="s">
        <v>829</v>
      </c>
      <c r="C5147" s="3">
        <v>17</v>
      </c>
      <c r="D5147" s="3" t="s">
        <v>24</v>
      </c>
      <c r="E5147" s="3" t="s">
        <v>69</v>
      </c>
      <c r="F5147" s="3" t="s">
        <v>65</v>
      </c>
      <c r="G5147" s="3" t="s">
        <v>76</v>
      </c>
      <c r="H5147" s="3" t="s">
        <v>60</v>
      </c>
      <c r="I5147" s="3">
        <v>1320</v>
      </c>
      <c r="J5147" s="3">
        <v>7600</v>
      </c>
      <c r="K5147" s="3">
        <v>644</v>
      </c>
      <c r="L5147" s="3">
        <v>780.15</v>
      </c>
      <c r="M5147" s="3">
        <v>754.27</v>
      </c>
      <c r="N5147" s="3">
        <v>121.14</v>
      </c>
      <c r="O5147" s="3">
        <v>103.43</v>
      </c>
      <c r="P5147" s="3">
        <v>6008</v>
      </c>
      <c r="Q5147" s="3">
        <v>6504.2</v>
      </c>
      <c r="R5147" s="3">
        <v>6215.43</v>
      </c>
      <c r="S5147" s="3">
        <v>108.26</v>
      </c>
      <c r="T5147" s="3">
        <v>104.65</v>
      </c>
      <c r="U5147" s="3">
        <v>65.58</v>
      </c>
      <c r="V5147" s="3">
        <v>79.44</v>
      </c>
      <c r="W5147" s="3">
        <v>76.8</v>
      </c>
      <c r="X5147" s="3">
        <v>68.959999999999994</v>
      </c>
      <c r="Y5147" s="3">
        <v>74.66</v>
      </c>
      <c r="Z5147" s="3">
        <v>71.34</v>
      </c>
    </row>
    <row r="5148" spans="1:26" x14ac:dyDescent="0.3">
      <c r="A5148" s="2" t="s">
        <v>828</v>
      </c>
      <c r="B5148" s="2" t="s">
        <v>829</v>
      </c>
      <c r="C5148" s="2">
        <v>18</v>
      </c>
      <c r="D5148" s="2" t="s">
        <v>24</v>
      </c>
      <c r="E5148" s="2" t="s">
        <v>69</v>
      </c>
      <c r="F5148" s="2" t="s">
        <v>65</v>
      </c>
      <c r="G5148" s="2" t="s">
        <v>77</v>
      </c>
      <c r="H5148" s="2" t="s">
        <v>74</v>
      </c>
      <c r="I5148" s="2">
        <v>1320</v>
      </c>
      <c r="J5148" s="2">
        <v>7600</v>
      </c>
      <c r="K5148" s="2">
        <v>644</v>
      </c>
      <c r="L5148" s="2">
        <v>780.15</v>
      </c>
      <c r="M5148" s="2">
        <v>754.27</v>
      </c>
      <c r="N5148" s="2">
        <v>121.14</v>
      </c>
      <c r="O5148" s="2">
        <v>103.43</v>
      </c>
      <c r="P5148" s="2">
        <v>6008</v>
      </c>
      <c r="Q5148" s="2">
        <v>6504.2</v>
      </c>
      <c r="R5148" s="2">
        <v>6215.43</v>
      </c>
      <c r="S5148" s="2">
        <v>108.26</v>
      </c>
      <c r="T5148" s="2">
        <v>104.65</v>
      </c>
      <c r="U5148" s="2">
        <v>65.58</v>
      </c>
      <c r="V5148" s="2">
        <v>79.44</v>
      </c>
      <c r="W5148" s="2">
        <v>76.8</v>
      </c>
      <c r="X5148" s="2">
        <v>68.959999999999994</v>
      </c>
      <c r="Y5148" s="2">
        <v>74.66</v>
      </c>
      <c r="Z5148" s="2">
        <v>71.34</v>
      </c>
    </row>
    <row r="5149" spans="1:26" x14ac:dyDescent="0.3">
      <c r="A5149" s="3" t="s">
        <v>828</v>
      </c>
      <c r="B5149" s="3" t="s">
        <v>829</v>
      </c>
      <c r="C5149" s="3">
        <v>19</v>
      </c>
      <c r="D5149" s="3" t="s">
        <v>24</v>
      </c>
      <c r="E5149" s="3" t="s">
        <v>69</v>
      </c>
      <c r="F5149" s="3" t="s">
        <v>65</v>
      </c>
      <c r="G5149" s="3" t="s">
        <v>65</v>
      </c>
      <c r="H5149" s="3" t="s">
        <v>75</v>
      </c>
      <c r="I5149" s="3">
        <v>1320</v>
      </c>
      <c r="J5149" s="3">
        <v>7600</v>
      </c>
      <c r="K5149" s="3">
        <v>644</v>
      </c>
      <c r="L5149" s="3">
        <v>780.15</v>
      </c>
      <c r="M5149" s="3">
        <v>754.27</v>
      </c>
      <c r="N5149" s="3">
        <v>121.14</v>
      </c>
      <c r="O5149" s="3">
        <v>103.43</v>
      </c>
      <c r="P5149" s="3">
        <v>6008</v>
      </c>
      <c r="Q5149" s="3">
        <v>6504.2</v>
      </c>
      <c r="R5149" s="3">
        <v>6215.43</v>
      </c>
      <c r="S5149" s="3">
        <v>108.26</v>
      </c>
      <c r="T5149" s="3">
        <v>104.65</v>
      </c>
      <c r="U5149" s="3">
        <v>65.58</v>
      </c>
      <c r="V5149" s="3">
        <v>79.44</v>
      </c>
      <c r="W5149" s="3">
        <v>76.8</v>
      </c>
      <c r="X5149" s="3">
        <v>68.959999999999994</v>
      </c>
      <c r="Y5149" s="3">
        <v>74.66</v>
      </c>
      <c r="Z5149" s="3">
        <v>71.34</v>
      </c>
    </row>
    <row r="5150" spans="1:26" x14ac:dyDescent="0.3">
      <c r="A5150" s="2" t="s">
        <v>828</v>
      </c>
      <c r="B5150" s="2" t="s">
        <v>829</v>
      </c>
      <c r="C5150" s="2">
        <v>20</v>
      </c>
      <c r="D5150" s="2" t="s">
        <v>24</v>
      </c>
      <c r="E5150" s="2" t="s">
        <v>69</v>
      </c>
      <c r="F5150" s="2" t="s">
        <v>78</v>
      </c>
      <c r="G5150" s="2" t="s">
        <v>79</v>
      </c>
      <c r="H5150" s="2" t="s">
        <v>60</v>
      </c>
      <c r="I5150" s="2">
        <v>1500</v>
      </c>
      <c r="J5150" s="2">
        <v>7600</v>
      </c>
      <c r="K5150" s="2">
        <v>595</v>
      </c>
      <c r="L5150" s="2">
        <v>643.4</v>
      </c>
      <c r="M5150" s="2">
        <v>713.98</v>
      </c>
      <c r="N5150" s="2">
        <v>108.13</v>
      </c>
      <c r="O5150" s="2">
        <v>90.11</v>
      </c>
      <c r="P5150" s="2">
        <v>5884</v>
      </c>
      <c r="Q5150" s="2">
        <v>6253.59</v>
      </c>
      <c r="R5150" s="2">
        <v>6330.48</v>
      </c>
      <c r="S5150" s="2">
        <v>106.28</v>
      </c>
      <c r="T5150" s="2">
        <v>98.79</v>
      </c>
      <c r="U5150" s="2">
        <v>53.32</v>
      </c>
      <c r="V5150" s="2">
        <v>57.65</v>
      </c>
      <c r="W5150" s="2">
        <v>63.98</v>
      </c>
      <c r="X5150" s="2">
        <v>59.43</v>
      </c>
      <c r="Y5150" s="2">
        <v>63.17</v>
      </c>
      <c r="Z5150" s="2">
        <v>63.94</v>
      </c>
    </row>
    <row r="5151" spans="1:26" x14ac:dyDescent="0.3">
      <c r="A5151" s="3" t="s">
        <v>828</v>
      </c>
      <c r="B5151" s="3" t="s">
        <v>829</v>
      </c>
      <c r="C5151" s="3">
        <v>21</v>
      </c>
      <c r="D5151" s="3" t="s">
        <v>24</v>
      </c>
      <c r="E5151" s="3" t="s">
        <v>69</v>
      </c>
      <c r="F5151" s="3" t="s">
        <v>78</v>
      </c>
      <c r="G5151" s="3" t="s">
        <v>80</v>
      </c>
      <c r="H5151" s="3" t="s">
        <v>74</v>
      </c>
      <c r="I5151" s="3">
        <v>1500</v>
      </c>
      <c r="J5151" s="3">
        <v>7600</v>
      </c>
      <c r="K5151" s="3">
        <v>595</v>
      </c>
      <c r="L5151" s="3">
        <v>643.4</v>
      </c>
      <c r="M5151" s="3">
        <v>713.98</v>
      </c>
      <c r="N5151" s="3">
        <v>108.13</v>
      </c>
      <c r="O5151" s="3">
        <v>90.11</v>
      </c>
      <c r="P5151" s="3">
        <v>5884</v>
      </c>
      <c r="Q5151" s="3">
        <v>6253.59</v>
      </c>
      <c r="R5151" s="3">
        <v>6330.48</v>
      </c>
      <c r="S5151" s="3">
        <v>106.28</v>
      </c>
      <c r="T5151" s="3">
        <v>98.79</v>
      </c>
      <c r="U5151" s="3">
        <v>53.32</v>
      </c>
      <c r="V5151" s="3">
        <v>57.65</v>
      </c>
      <c r="W5151" s="3">
        <v>63.98</v>
      </c>
      <c r="X5151" s="3">
        <v>59.43</v>
      </c>
      <c r="Y5151" s="3">
        <v>63.17</v>
      </c>
      <c r="Z5151" s="3">
        <v>63.94</v>
      </c>
    </row>
    <row r="5152" spans="1:26" x14ac:dyDescent="0.3">
      <c r="A5152" s="2" t="s">
        <v>828</v>
      </c>
      <c r="B5152" s="2" t="s">
        <v>829</v>
      </c>
      <c r="C5152" s="2">
        <v>22</v>
      </c>
      <c r="D5152" s="2" t="s">
        <v>24</v>
      </c>
      <c r="E5152" s="2" t="s">
        <v>69</v>
      </c>
      <c r="F5152" s="2" t="s">
        <v>78</v>
      </c>
      <c r="G5152" s="2" t="s">
        <v>84</v>
      </c>
      <c r="H5152" s="2" t="s">
        <v>75</v>
      </c>
      <c r="I5152" s="2">
        <v>1500</v>
      </c>
      <c r="J5152" s="2">
        <v>7600</v>
      </c>
      <c r="K5152" s="2">
        <v>595</v>
      </c>
      <c r="L5152" s="2">
        <v>643.4</v>
      </c>
      <c r="M5152" s="2">
        <v>713.98</v>
      </c>
      <c r="N5152" s="2">
        <v>108.13</v>
      </c>
      <c r="O5152" s="2">
        <v>90.11</v>
      </c>
      <c r="P5152" s="2">
        <v>5884</v>
      </c>
      <c r="Q5152" s="2">
        <v>6253.59</v>
      </c>
      <c r="R5152" s="2">
        <v>6330.48</v>
      </c>
      <c r="S5152" s="2">
        <v>106.28</v>
      </c>
      <c r="T5152" s="2">
        <v>98.79</v>
      </c>
      <c r="U5152" s="2">
        <v>53.32</v>
      </c>
      <c r="V5152" s="2">
        <v>57.65</v>
      </c>
      <c r="W5152" s="2">
        <v>63.98</v>
      </c>
      <c r="X5152" s="2">
        <v>59.43</v>
      </c>
      <c r="Y5152" s="2">
        <v>63.17</v>
      </c>
      <c r="Z5152" s="2">
        <v>63.94</v>
      </c>
    </row>
    <row r="5153" spans="1:26" x14ac:dyDescent="0.3">
      <c r="A5153" s="3" t="s">
        <v>828</v>
      </c>
      <c r="B5153" s="3" t="s">
        <v>829</v>
      </c>
      <c r="C5153" s="3">
        <v>23</v>
      </c>
      <c r="D5153" s="3" t="s">
        <v>24</v>
      </c>
      <c r="E5153" s="3" t="s">
        <v>69</v>
      </c>
      <c r="F5153" s="3" t="s">
        <v>78</v>
      </c>
      <c r="G5153" s="3" t="s">
        <v>82</v>
      </c>
      <c r="H5153" s="3" t="s">
        <v>60</v>
      </c>
      <c r="I5153" s="3">
        <v>431.59</v>
      </c>
      <c r="J5153" s="3">
        <v>150</v>
      </c>
      <c r="K5153" s="3">
        <v>12</v>
      </c>
      <c r="L5153" s="3">
        <v>0</v>
      </c>
      <c r="M5153" s="3">
        <v>0</v>
      </c>
      <c r="N5153" s="3">
        <v>0</v>
      </c>
      <c r="O5153" s="3">
        <v>0</v>
      </c>
      <c r="P5153" s="3">
        <v>111</v>
      </c>
      <c r="Q5153" s="3">
        <v>137.28</v>
      </c>
      <c r="R5153" s="3">
        <v>2.59</v>
      </c>
      <c r="S5153" s="3">
        <v>123.68</v>
      </c>
      <c r="T5153" s="3">
        <v>5300.39</v>
      </c>
      <c r="U5153" s="3" t="s">
        <v>60</v>
      </c>
      <c r="V5153" s="3" t="s">
        <v>60</v>
      </c>
      <c r="W5153" s="3" t="s">
        <v>60</v>
      </c>
      <c r="X5153" s="3" t="s">
        <v>60</v>
      </c>
      <c r="Y5153" s="3" t="s">
        <v>60</v>
      </c>
      <c r="Z5153" s="3" t="s">
        <v>60</v>
      </c>
    </row>
    <row r="5154" spans="1:26" x14ac:dyDescent="0.3">
      <c r="A5154" s="2" t="s">
        <v>828</v>
      </c>
      <c r="B5154" s="2" t="s">
        <v>829</v>
      </c>
      <c r="C5154" s="2">
        <v>24</v>
      </c>
      <c r="D5154" s="2" t="s">
        <v>24</v>
      </c>
      <c r="E5154" s="2" t="s">
        <v>69</v>
      </c>
      <c r="F5154" s="2" t="s">
        <v>78</v>
      </c>
      <c r="G5154" s="2" t="s">
        <v>83</v>
      </c>
      <c r="H5154" s="2" t="s">
        <v>16</v>
      </c>
      <c r="I5154" s="2">
        <v>431.59</v>
      </c>
      <c r="J5154" s="2">
        <v>150</v>
      </c>
      <c r="K5154" s="2">
        <v>12</v>
      </c>
      <c r="L5154" s="2">
        <v>0</v>
      </c>
      <c r="M5154" s="2">
        <v>0</v>
      </c>
      <c r="N5154" s="2">
        <v>0</v>
      </c>
      <c r="O5154" s="2">
        <v>0</v>
      </c>
      <c r="P5154" s="2">
        <v>111</v>
      </c>
      <c r="Q5154" s="2">
        <v>137.28</v>
      </c>
      <c r="R5154" s="2">
        <v>2.59</v>
      </c>
      <c r="S5154" s="2">
        <v>123.68</v>
      </c>
      <c r="T5154" s="2">
        <v>5300.39</v>
      </c>
      <c r="U5154" s="2" t="s">
        <v>60</v>
      </c>
      <c r="V5154" s="2" t="s">
        <v>60</v>
      </c>
      <c r="W5154" s="2" t="s">
        <v>60</v>
      </c>
      <c r="X5154" s="2" t="s">
        <v>60</v>
      </c>
      <c r="Y5154" s="2" t="s">
        <v>60</v>
      </c>
      <c r="Z5154" s="2" t="s">
        <v>60</v>
      </c>
    </row>
    <row r="5155" spans="1:26" x14ac:dyDescent="0.3">
      <c r="A5155" s="3" t="s">
        <v>828</v>
      </c>
      <c r="B5155" s="3" t="s">
        <v>829</v>
      </c>
      <c r="C5155" s="3">
        <v>25</v>
      </c>
      <c r="D5155" s="3" t="s">
        <v>24</v>
      </c>
      <c r="E5155" s="3" t="s">
        <v>69</v>
      </c>
      <c r="F5155" s="3" t="s">
        <v>78</v>
      </c>
      <c r="G5155" s="3" t="s">
        <v>84</v>
      </c>
      <c r="H5155" s="3" t="s">
        <v>16</v>
      </c>
      <c r="I5155" s="3">
        <v>431.59</v>
      </c>
      <c r="J5155" s="3">
        <v>150</v>
      </c>
      <c r="K5155" s="3">
        <v>12</v>
      </c>
      <c r="L5155" s="3">
        <v>0</v>
      </c>
      <c r="M5155" s="3">
        <v>0</v>
      </c>
      <c r="N5155" s="3">
        <v>0</v>
      </c>
      <c r="O5155" s="3">
        <v>0</v>
      </c>
      <c r="P5155" s="3">
        <v>111</v>
      </c>
      <c r="Q5155" s="3">
        <v>137.28</v>
      </c>
      <c r="R5155" s="3">
        <v>2.59</v>
      </c>
      <c r="S5155" s="3">
        <v>123.68</v>
      </c>
      <c r="T5155" s="3">
        <v>5300.39</v>
      </c>
      <c r="U5155" s="3" t="s">
        <v>60</v>
      </c>
      <c r="V5155" s="3" t="s">
        <v>60</v>
      </c>
      <c r="W5155" s="3" t="s">
        <v>60</v>
      </c>
      <c r="X5155" s="3" t="s">
        <v>60</v>
      </c>
      <c r="Y5155" s="3" t="s">
        <v>60</v>
      </c>
      <c r="Z5155" s="3" t="s">
        <v>60</v>
      </c>
    </row>
    <row r="5156" spans="1:26" x14ac:dyDescent="0.3">
      <c r="A5156" s="2" t="s">
        <v>828</v>
      </c>
      <c r="B5156" s="2" t="s">
        <v>829</v>
      </c>
      <c r="C5156" s="2">
        <v>26</v>
      </c>
      <c r="D5156" s="2" t="s">
        <v>24</v>
      </c>
      <c r="E5156" s="2" t="s">
        <v>69</v>
      </c>
      <c r="F5156" s="2" t="s">
        <v>78</v>
      </c>
      <c r="G5156" s="2" t="s">
        <v>68</v>
      </c>
      <c r="H5156" s="2" t="s">
        <v>75</v>
      </c>
      <c r="I5156" s="2">
        <v>5330</v>
      </c>
      <c r="J5156" s="2">
        <v>29500</v>
      </c>
      <c r="K5156" s="2">
        <v>2475</v>
      </c>
      <c r="L5156" s="2">
        <v>2258.38</v>
      </c>
      <c r="M5156" s="2">
        <v>2706.21</v>
      </c>
      <c r="N5156" s="2">
        <v>91.25</v>
      </c>
      <c r="O5156" s="2">
        <v>83.45</v>
      </c>
      <c r="P5156" s="2">
        <v>22261</v>
      </c>
      <c r="Q5156" s="2">
        <v>21441.38</v>
      </c>
      <c r="R5156" s="2">
        <v>24685.34</v>
      </c>
      <c r="S5156" s="2">
        <v>96.32</v>
      </c>
      <c r="T5156" s="2">
        <v>86.86</v>
      </c>
      <c r="U5156" s="2">
        <v>62.41</v>
      </c>
      <c r="V5156" s="2">
        <v>56.95</v>
      </c>
      <c r="W5156" s="2">
        <v>68.239999999999995</v>
      </c>
      <c r="X5156" s="2">
        <v>63.28</v>
      </c>
      <c r="Y5156" s="2">
        <v>60.95</v>
      </c>
      <c r="Z5156" s="2">
        <v>70.17</v>
      </c>
    </row>
    <row r="5157" spans="1:26" x14ac:dyDescent="0.3">
      <c r="A5157" s="3" t="s">
        <v>828</v>
      </c>
      <c r="B5157" s="3" t="s">
        <v>829</v>
      </c>
      <c r="C5157" s="3">
        <v>27</v>
      </c>
      <c r="D5157" s="3" t="s">
        <v>24</v>
      </c>
      <c r="E5157" s="3" t="s">
        <v>69</v>
      </c>
      <c r="F5157" s="3" t="s">
        <v>78</v>
      </c>
      <c r="G5157" s="3" t="s">
        <v>68</v>
      </c>
      <c r="H5157" s="3" t="s">
        <v>16</v>
      </c>
      <c r="I5157" s="3">
        <v>431.59</v>
      </c>
      <c r="J5157" s="3">
        <v>150</v>
      </c>
      <c r="K5157" s="3">
        <v>12</v>
      </c>
      <c r="L5157" s="3">
        <v>0</v>
      </c>
      <c r="M5157" s="3">
        <v>0</v>
      </c>
      <c r="N5157" s="3">
        <v>0</v>
      </c>
      <c r="O5157" s="3">
        <v>0</v>
      </c>
      <c r="P5157" s="3">
        <v>111</v>
      </c>
      <c r="Q5157" s="3">
        <v>137.28</v>
      </c>
      <c r="R5157" s="3">
        <v>2.59</v>
      </c>
      <c r="S5157" s="3">
        <v>123.68</v>
      </c>
      <c r="T5157" s="3">
        <v>5300.39</v>
      </c>
      <c r="U5157" s="3" t="s">
        <v>60</v>
      </c>
      <c r="V5157" s="3" t="s">
        <v>60</v>
      </c>
      <c r="W5157" s="3" t="s">
        <v>60</v>
      </c>
      <c r="X5157" s="3" t="s">
        <v>60</v>
      </c>
      <c r="Y5157" s="3" t="s">
        <v>60</v>
      </c>
      <c r="Z5157" s="3" t="s">
        <v>60</v>
      </c>
    </row>
    <row r="5158" spans="1:26" x14ac:dyDescent="0.3">
      <c r="A5158" s="2" t="s">
        <v>828</v>
      </c>
      <c r="B5158" s="2" t="s">
        <v>829</v>
      </c>
      <c r="C5158" s="2">
        <v>28</v>
      </c>
      <c r="D5158" s="2" t="s">
        <v>24</v>
      </c>
      <c r="E5158" s="2" t="s">
        <v>69</v>
      </c>
      <c r="F5158" s="2" t="s">
        <v>78</v>
      </c>
      <c r="G5158" s="2" t="s">
        <v>68</v>
      </c>
      <c r="H5158" s="2" t="s">
        <v>69</v>
      </c>
      <c r="I5158" s="2">
        <v>5761.59</v>
      </c>
      <c r="J5158" s="2">
        <v>29650</v>
      </c>
      <c r="K5158" s="2">
        <v>2487</v>
      </c>
      <c r="L5158" s="2">
        <v>2258.38</v>
      </c>
      <c r="M5158" s="2">
        <v>2706.21</v>
      </c>
      <c r="N5158" s="2">
        <v>90.81</v>
      </c>
      <c r="O5158" s="2">
        <v>83.45</v>
      </c>
      <c r="P5158" s="2">
        <v>22372</v>
      </c>
      <c r="Q5158" s="2">
        <v>21578.66</v>
      </c>
      <c r="R5158" s="2">
        <v>24687.93</v>
      </c>
      <c r="S5158" s="2">
        <v>96.45</v>
      </c>
      <c r="T5158" s="2">
        <v>87.41</v>
      </c>
      <c r="U5158" s="2" t="s">
        <v>60</v>
      </c>
      <c r="V5158" s="2" t="s">
        <v>60</v>
      </c>
      <c r="W5158" s="2" t="s">
        <v>60</v>
      </c>
      <c r="X5158" s="2" t="s">
        <v>60</v>
      </c>
      <c r="Y5158" s="2" t="s">
        <v>60</v>
      </c>
      <c r="Z5158" s="2" t="s">
        <v>60</v>
      </c>
    </row>
    <row r="5159" spans="1:26" x14ac:dyDescent="0.3">
      <c r="A5159" s="3" t="s">
        <v>828</v>
      </c>
      <c r="B5159" s="3" t="s">
        <v>829</v>
      </c>
      <c r="C5159" s="3">
        <v>29</v>
      </c>
      <c r="D5159" s="3" t="s">
        <v>24</v>
      </c>
      <c r="E5159" s="3" t="s">
        <v>85</v>
      </c>
      <c r="F5159" s="3" t="s">
        <v>58</v>
      </c>
      <c r="G5159" s="3" t="s">
        <v>86</v>
      </c>
      <c r="H5159" s="3" t="s">
        <v>60</v>
      </c>
      <c r="I5159" s="3">
        <v>195</v>
      </c>
      <c r="J5159" s="3">
        <v>185</v>
      </c>
      <c r="K5159" s="3">
        <v>5</v>
      </c>
      <c r="L5159" s="3">
        <v>5.46</v>
      </c>
      <c r="M5159" s="3">
        <v>1.6</v>
      </c>
      <c r="N5159" s="3">
        <v>109.2</v>
      </c>
      <c r="O5159" s="3">
        <v>341.25</v>
      </c>
      <c r="P5159" s="3">
        <v>172</v>
      </c>
      <c r="Q5159" s="3">
        <v>162.80000000000001</v>
      </c>
      <c r="R5159" s="3">
        <v>142.02000000000001</v>
      </c>
      <c r="S5159" s="3">
        <v>94.65</v>
      </c>
      <c r="T5159" s="3">
        <v>114.63</v>
      </c>
      <c r="U5159" s="3" t="s">
        <v>60</v>
      </c>
      <c r="V5159" s="3" t="s">
        <v>60</v>
      </c>
      <c r="W5159" s="3" t="s">
        <v>60</v>
      </c>
      <c r="X5159" s="3" t="s">
        <v>60</v>
      </c>
      <c r="Y5159" s="3" t="s">
        <v>60</v>
      </c>
      <c r="Z5159" s="3" t="s">
        <v>60</v>
      </c>
    </row>
    <row r="5160" spans="1:26" x14ac:dyDescent="0.3">
      <c r="A5160" s="2" t="s">
        <v>828</v>
      </c>
      <c r="B5160" s="2" t="s">
        <v>829</v>
      </c>
      <c r="C5160" s="2">
        <v>30</v>
      </c>
      <c r="D5160" s="2" t="s">
        <v>24</v>
      </c>
      <c r="E5160" s="2" t="s">
        <v>85</v>
      </c>
      <c r="F5160" s="2" t="s">
        <v>58</v>
      </c>
      <c r="G5160" s="2" t="s">
        <v>87</v>
      </c>
      <c r="H5160" s="2" t="s">
        <v>60</v>
      </c>
      <c r="I5160" s="2">
        <v>100</v>
      </c>
      <c r="J5160" s="2">
        <v>389</v>
      </c>
      <c r="K5160" s="2">
        <v>12</v>
      </c>
      <c r="L5160" s="2">
        <v>12.3</v>
      </c>
      <c r="M5160" s="2">
        <v>15.95</v>
      </c>
      <c r="N5160" s="2">
        <v>102.5</v>
      </c>
      <c r="O5160" s="2">
        <v>77.12</v>
      </c>
      <c r="P5160" s="2">
        <v>360</v>
      </c>
      <c r="Q5160" s="2">
        <v>329.7</v>
      </c>
      <c r="R5160" s="2">
        <v>392.71</v>
      </c>
      <c r="S5160" s="2">
        <v>91.58</v>
      </c>
      <c r="T5160" s="2">
        <v>83.96</v>
      </c>
      <c r="U5160" s="2" t="s">
        <v>60</v>
      </c>
      <c r="V5160" s="2" t="s">
        <v>60</v>
      </c>
      <c r="W5160" s="2" t="s">
        <v>60</v>
      </c>
      <c r="X5160" s="2" t="s">
        <v>60</v>
      </c>
      <c r="Y5160" s="2" t="s">
        <v>60</v>
      </c>
      <c r="Z5160" s="2" t="s">
        <v>60</v>
      </c>
    </row>
    <row r="5161" spans="1:26" x14ac:dyDescent="0.3">
      <c r="A5161" s="3" t="s">
        <v>828</v>
      </c>
      <c r="B5161" s="3" t="s">
        <v>829</v>
      </c>
      <c r="C5161" s="3">
        <v>31</v>
      </c>
      <c r="D5161" s="3" t="s">
        <v>24</v>
      </c>
      <c r="E5161" s="3" t="s">
        <v>85</v>
      </c>
      <c r="F5161" s="3" t="s">
        <v>58</v>
      </c>
      <c r="G5161" s="3" t="s">
        <v>88</v>
      </c>
      <c r="H5161" s="3" t="s">
        <v>60</v>
      </c>
      <c r="I5161" s="3">
        <v>111</v>
      </c>
      <c r="J5161" s="3">
        <v>300</v>
      </c>
      <c r="K5161" s="3">
        <v>15</v>
      </c>
      <c r="L5161" s="3">
        <v>10.68</v>
      </c>
      <c r="M5161" s="3">
        <v>12.42</v>
      </c>
      <c r="N5161" s="3">
        <v>71.2</v>
      </c>
      <c r="O5161" s="3">
        <v>85.99</v>
      </c>
      <c r="P5161" s="3">
        <v>267</v>
      </c>
      <c r="Q5161" s="3">
        <v>276.36</v>
      </c>
      <c r="R5161" s="3">
        <v>295.31</v>
      </c>
      <c r="S5161" s="3">
        <v>103.51</v>
      </c>
      <c r="T5161" s="3">
        <v>93.58</v>
      </c>
      <c r="U5161" s="3" t="s">
        <v>60</v>
      </c>
      <c r="V5161" s="3" t="s">
        <v>60</v>
      </c>
      <c r="W5161" s="3" t="s">
        <v>60</v>
      </c>
      <c r="X5161" s="3" t="s">
        <v>60</v>
      </c>
      <c r="Y5161" s="3" t="s">
        <v>60</v>
      </c>
      <c r="Z5161" s="3" t="s">
        <v>60</v>
      </c>
    </row>
    <row r="5162" spans="1:26" x14ac:dyDescent="0.3">
      <c r="A5162" s="2" t="s">
        <v>828</v>
      </c>
      <c r="B5162" s="2" t="s">
        <v>829</v>
      </c>
      <c r="C5162" s="2">
        <v>32</v>
      </c>
      <c r="D5162" s="2" t="s">
        <v>24</v>
      </c>
      <c r="E5162" s="2" t="s">
        <v>85</v>
      </c>
      <c r="F5162" s="2" t="s">
        <v>58</v>
      </c>
      <c r="G5162" s="2" t="s">
        <v>89</v>
      </c>
      <c r="H5162" s="2" t="s">
        <v>12</v>
      </c>
      <c r="I5162" s="2">
        <v>406</v>
      </c>
      <c r="J5162" s="2">
        <v>874</v>
      </c>
      <c r="K5162" s="2">
        <v>32</v>
      </c>
      <c r="L5162" s="2">
        <v>28.44</v>
      </c>
      <c r="M5162" s="2">
        <v>29.97</v>
      </c>
      <c r="N5162" s="2">
        <v>88.88</v>
      </c>
      <c r="O5162" s="2">
        <v>94.89</v>
      </c>
      <c r="P5162" s="2">
        <v>799</v>
      </c>
      <c r="Q5162" s="2">
        <v>768.86</v>
      </c>
      <c r="R5162" s="2">
        <v>830.04</v>
      </c>
      <c r="S5162" s="2">
        <v>96.23</v>
      </c>
      <c r="T5162" s="2">
        <v>92.63</v>
      </c>
      <c r="U5162" s="2" t="s">
        <v>60</v>
      </c>
      <c r="V5162" s="2" t="s">
        <v>60</v>
      </c>
      <c r="W5162" s="2" t="s">
        <v>60</v>
      </c>
      <c r="X5162" s="2" t="s">
        <v>60</v>
      </c>
      <c r="Y5162" s="2" t="s">
        <v>60</v>
      </c>
      <c r="Z5162" s="2" t="s">
        <v>60</v>
      </c>
    </row>
    <row r="5163" spans="1:26" x14ac:dyDescent="0.3">
      <c r="A5163" s="3" t="s">
        <v>828</v>
      </c>
      <c r="B5163" s="3" t="s">
        <v>829</v>
      </c>
      <c r="C5163" s="3">
        <v>33</v>
      </c>
      <c r="D5163" s="3" t="s">
        <v>24</v>
      </c>
      <c r="E5163" s="3" t="s">
        <v>85</v>
      </c>
      <c r="F5163" s="3" t="s">
        <v>58</v>
      </c>
      <c r="G5163" s="3" t="s">
        <v>90</v>
      </c>
      <c r="H5163" s="3" t="s">
        <v>60</v>
      </c>
      <c r="I5163" s="3">
        <v>66</v>
      </c>
      <c r="J5163" s="3">
        <v>304</v>
      </c>
      <c r="K5163" s="3">
        <v>8</v>
      </c>
      <c r="L5163" s="3">
        <v>8.33</v>
      </c>
      <c r="M5163" s="3">
        <v>9.8000000000000007</v>
      </c>
      <c r="N5163" s="3">
        <v>104.13</v>
      </c>
      <c r="O5163" s="3">
        <v>85</v>
      </c>
      <c r="P5163" s="3">
        <v>273</v>
      </c>
      <c r="Q5163" s="3">
        <v>263.73</v>
      </c>
      <c r="R5163" s="3">
        <v>274.99</v>
      </c>
      <c r="S5163" s="3">
        <v>96.6</v>
      </c>
      <c r="T5163" s="3">
        <v>95.91</v>
      </c>
      <c r="U5163" s="3" t="s">
        <v>60</v>
      </c>
      <c r="V5163" s="3" t="s">
        <v>60</v>
      </c>
      <c r="W5163" s="3" t="s">
        <v>60</v>
      </c>
      <c r="X5163" s="3" t="s">
        <v>60</v>
      </c>
      <c r="Y5163" s="3" t="s">
        <v>60</v>
      </c>
      <c r="Z5163" s="3" t="s">
        <v>60</v>
      </c>
    </row>
    <row r="5164" spans="1:26" x14ac:dyDescent="0.3">
      <c r="A5164" s="2" t="s">
        <v>828</v>
      </c>
      <c r="B5164" s="2" t="s">
        <v>829</v>
      </c>
      <c r="C5164" s="2">
        <v>34</v>
      </c>
      <c r="D5164" s="2" t="s">
        <v>24</v>
      </c>
      <c r="E5164" s="2" t="s">
        <v>85</v>
      </c>
      <c r="F5164" s="2" t="s">
        <v>58</v>
      </c>
      <c r="G5164" s="2" t="s">
        <v>91</v>
      </c>
      <c r="H5164" s="2" t="s">
        <v>60</v>
      </c>
      <c r="I5164" s="2">
        <v>60</v>
      </c>
      <c r="J5164" s="2">
        <v>180</v>
      </c>
      <c r="K5164" s="2">
        <v>8</v>
      </c>
      <c r="L5164" s="2">
        <v>11.03</v>
      </c>
      <c r="M5164" s="2">
        <v>13.27</v>
      </c>
      <c r="N5164" s="2">
        <v>137.88</v>
      </c>
      <c r="O5164" s="2">
        <v>83.12</v>
      </c>
      <c r="P5164" s="2">
        <v>151</v>
      </c>
      <c r="Q5164" s="2">
        <v>202.41</v>
      </c>
      <c r="R5164" s="2">
        <v>201.97</v>
      </c>
      <c r="S5164" s="2">
        <v>134.05000000000001</v>
      </c>
      <c r="T5164" s="2">
        <v>100.22</v>
      </c>
      <c r="U5164" s="2" t="s">
        <v>60</v>
      </c>
      <c r="V5164" s="2" t="s">
        <v>60</v>
      </c>
      <c r="W5164" s="2" t="s">
        <v>60</v>
      </c>
      <c r="X5164" s="2" t="s">
        <v>60</v>
      </c>
      <c r="Y5164" s="2" t="s">
        <v>60</v>
      </c>
      <c r="Z5164" s="2" t="s">
        <v>60</v>
      </c>
    </row>
    <row r="5165" spans="1:26" x14ac:dyDescent="0.3">
      <c r="A5165" s="3" t="s">
        <v>828</v>
      </c>
      <c r="B5165" s="3" t="s">
        <v>829</v>
      </c>
      <c r="C5165" s="3">
        <v>35</v>
      </c>
      <c r="D5165" s="3" t="s">
        <v>24</v>
      </c>
      <c r="E5165" s="3" t="s">
        <v>85</v>
      </c>
      <c r="F5165" s="3" t="s">
        <v>58</v>
      </c>
      <c r="G5165" s="3" t="s">
        <v>92</v>
      </c>
      <c r="H5165" s="3" t="s">
        <v>60</v>
      </c>
      <c r="I5165" s="3">
        <v>126</v>
      </c>
      <c r="J5165" s="3">
        <v>619</v>
      </c>
      <c r="K5165" s="3">
        <v>18</v>
      </c>
      <c r="L5165" s="3">
        <v>0</v>
      </c>
      <c r="M5165" s="3">
        <v>22.91</v>
      </c>
      <c r="N5165" s="3">
        <v>0</v>
      </c>
      <c r="O5165" s="3">
        <v>0</v>
      </c>
      <c r="P5165" s="3">
        <v>565</v>
      </c>
      <c r="Q5165" s="3">
        <v>213.47</v>
      </c>
      <c r="R5165" s="3">
        <v>547.41999999999996</v>
      </c>
      <c r="S5165" s="3">
        <v>37.78</v>
      </c>
      <c r="T5165" s="3">
        <v>39</v>
      </c>
      <c r="U5165" s="3" t="s">
        <v>60</v>
      </c>
      <c r="V5165" s="3" t="s">
        <v>60</v>
      </c>
      <c r="W5165" s="3" t="s">
        <v>60</v>
      </c>
      <c r="X5165" s="3" t="s">
        <v>60</v>
      </c>
      <c r="Y5165" s="3" t="s">
        <v>60</v>
      </c>
      <c r="Z5165" s="3" t="s">
        <v>60</v>
      </c>
    </row>
    <row r="5166" spans="1:26" x14ac:dyDescent="0.3">
      <c r="A5166" s="2" t="s">
        <v>828</v>
      </c>
      <c r="B5166" s="2" t="s">
        <v>829</v>
      </c>
      <c r="C5166" s="2">
        <v>36</v>
      </c>
      <c r="D5166" s="2" t="s">
        <v>24</v>
      </c>
      <c r="E5166" s="2" t="s">
        <v>85</v>
      </c>
      <c r="F5166" s="2" t="s">
        <v>58</v>
      </c>
      <c r="G5166" s="2" t="s">
        <v>93</v>
      </c>
      <c r="H5166" s="2" t="s">
        <v>60</v>
      </c>
      <c r="I5166" s="2">
        <v>120</v>
      </c>
      <c r="J5166" s="2">
        <v>550</v>
      </c>
      <c r="K5166" s="2">
        <v>24</v>
      </c>
      <c r="L5166" s="2">
        <v>20.47</v>
      </c>
      <c r="M5166" s="2">
        <v>25.69</v>
      </c>
      <c r="N5166" s="2">
        <v>85.29</v>
      </c>
      <c r="O5166" s="2">
        <v>79.680000000000007</v>
      </c>
      <c r="P5166" s="2">
        <v>482</v>
      </c>
      <c r="Q5166" s="2">
        <v>489.15</v>
      </c>
      <c r="R5166" s="2">
        <v>582.42999999999995</v>
      </c>
      <c r="S5166" s="2">
        <v>101.48</v>
      </c>
      <c r="T5166" s="2">
        <v>83.98</v>
      </c>
      <c r="U5166" s="2" t="s">
        <v>60</v>
      </c>
      <c r="V5166" s="2" t="s">
        <v>60</v>
      </c>
      <c r="W5166" s="2" t="s">
        <v>60</v>
      </c>
      <c r="X5166" s="2" t="s">
        <v>60</v>
      </c>
      <c r="Y5166" s="2" t="s">
        <v>60</v>
      </c>
      <c r="Z5166" s="2" t="s">
        <v>60</v>
      </c>
    </row>
    <row r="5167" spans="1:26" x14ac:dyDescent="0.3">
      <c r="A5167" s="3" t="s">
        <v>828</v>
      </c>
      <c r="B5167" s="3" t="s">
        <v>829</v>
      </c>
      <c r="C5167" s="3">
        <v>37</v>
      </c>
      <c r="D5167" s="3" t="s">
        <v>24</v>
      </c>
      <c r="E5167" s="3" t="s">
        <v>85</v>
      </c>
      <c r="F5167" s="3" t="s">
        <v>58</v>
      </c>
      <c r="G5167" s="3" t="s">
        <v>94</v>
      </c>
      <c r="H5167" s="3" t="s">
        <v>60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 t="s">
        <v>60</v>
      </c>
      <c r="V5167" s="3" t="s">
        <v>60</v>
      </c>
      <c r="W5167" s="3" t="s">
        <v>60</v>
      </c>
      <c r="X5167" s="3" t="s">
        <v>60</v>
      </c>
      <c r="Y5167" s="3" t="s">
        <v>60</v>
      </c>
      <c r="Z5167" s="3" t="s">
        <v>60</v>
      </c>
    </row>
    <row r="5168" spans="1:26" x14ac:dyDescent="0.3">
      <c r="A5168" s="2" t="s">
        <v>828</v>
      </c>
      <c r="B5168" s="2" t="s">
        <v>829</v>
      </c>
      <c r="C5168" s="2">
        <v>38</v>
      </c>
      <c r="D5168" s="2" t="s">
        <v>24</v>
      </c>
      <c r="E5168" s="2" t="s">
        <v>85</v>
      </c>
      <c r="F5168" s="2" t="s">
        <v>58</v>
      </c>
      <c r="G5168" s="2" t="s">
        <v>95</v>
      </c>
      <c r="H5168" s="2" t="s">
        <v>12</v>
      </c>
      <c r="I5168" s="2">
        <v>372</v>
      </c>
      <c r="J5168" s="2">
        <v>1653</v>
      </c>
      <c r="K5168" s="2">
        <v>58</v>
      </c>
      <c r="L5168" s="2">
        <v>39.83</v>
      </c>
      <c r="M5168" s="2">
        <v>71.67</v>
      </c>
      <c r="N5168" s="2">
        <v>68.67</v>
      </c>
      <c r="O5168" s="2">
        <v>55.57</v>
      </c>
      <c r="P5168" s="2">
        <v>1471</v>
      </c>
      <c r="Q5168" s="2">
        <v>1168.76</v>
      </c>
      <c r="R5168" s="2">
        <v>1606.81</v>
      </c>
      <c r="S5168" s="2">
        <v>79.45</v>
      </c>
      <c r="T5168" s="2">
        <v>72.739999999999995</v>
      </c>
      <c r="U5168" s="2" t="s">
        <v>60</v>
      </c>
      <c r="V5168" s="2" t="s">
        <v>60</v>
      </c>
      <c r="W5168" s="2" t="s">
        <v>60</v>
      </c>
      <c r="X5168" s="2" t="s">
        <v>60</v>
      </c>
      <c r="Y5168" s="2" t="s">
        <v>60</v>
      </c>
      <c r="Z5168" s="2" t="s">
        <v>60</v>
      </c>
    </row>
    <row r="5169" spans="1:26" x14ac:dyDescent="0.3">
      <c r="A5169" s="3" t="s">
        <v>828</v>
      </c>
      <c r="B5169" s="3" t="s">
        <v>829</v>
      </c>
      <c r="C5169" s="3">
        <v>39</v>
      </c>
      <c r="D5169" s="3" t="s">
        <v>24</v>
      </c>
      <c r="E5169" s="3" t="s">
        <v>85</v>
      </c>
      <c r="F5169" s="3" t="s">
        <v>58</v>
      </c>
      <c r="G5169" s="3" t="s">
        <v>96</v>
      </c>
      <c r="H5169" s="3" t="s">
        <v>60</v>
      </c>
      <c r="I5169" s="3">
        <v>110</v>
      </c>
      <c r="J5169" s="3">
        <v>475</v>
      </c>
      <c r="K5169" s="3">
        <v>15</v>
      </c>
      <c r="L5169" s="3">
        <v>13.46</v>
      </c>
      <c r="M5169" s="3">
        <v>15.9</v>
      </c>
      <c r="N5169" s="3">
        <v>89.73</v>
      </c>
      <c r="O5169" s="3">
        <v>84.65</v>
      </c>
      <c r="P5169" s="3">
        <v>420</v>
      </c>
      <c r="Q5169" s="3">
        <v>441.52</v>
      </c>
      <c r="R5169" s="3">
        <v>450.97</v>
      </c>
      <c r="S5169" s="3">
        <v>105.12</v>
      </c>
      <c r="T5169" s="3">
        <v>97.9</v>
      </c>
      <c r="U5169" s="3" t="s">
        <v>60</v>
      </c>
      <c r="V5169" s="3" t="s">
        <v>60</v>
      </c>
      <c r="W5169" s="3" t="s">
        <v>60</v>
      </c>
      <c r="X5169" s="3" t="s">
        <v>60</v>
      </c>
      <c r="Y5169" s="3" t="s">
        <v>60</v>
      </c>
      <c r="Z5169" s="3" t="s">
        <v>60</v>
      </c>
    </row>
    <row r="5170" spans="1:26" x14ac:dyDescent="0.3">
      <c r="A5170" s="2" t="s">
        <v>828</v>
      </c>
      <c r="B5170" s="2" t="s">
        <v>829</v>
      </c>
      <c r="C5170" s="2">
        <v>40</v>
      </c>
      <c r="D5170" s="2" t="s">
        <v>24</v>
      </c>
      <c r="E5170" s="2" t="s">
        <v>85</v>
      </c>
      <c r="F5170" s="2" t="s">
        <v>58</v>
      </c>
      <c r="G5170" s="2" t="s">
        <v>97</v>
      </c>
      <c r="H5170" s="2" t="s">
        <v>12</v>
      </c>
      <c r="I5170" s="2">
        <v>110</v>
      </c>
      <c r="J5170" s="2">
        <v>475</v>
      </c>
      <c r="K5170" s="2">
        <v>15</v>
      </c>
      <c r="L5170" s="2">
        <v>13.46</v>
      </c>
      <c r="M5170" s="2">
        <v>15.9</v>
      </c>
      <c r="N5170" s="2">
        <v>89.73</v>
      </c>
      <c r="O5170" s="2">
        <v>84.65</v>
      </c>
      <c r="P5170" s="2">
        <v>420</v>
      </c>
      <c r="Q5170" s="2">
        <v>441.52</v>
      </c>
      <c r="R5170" s="2">
        <v>450.97</v>
      </c>
      <c r="S5170" s="2">
        <v>105.12</v>
      </c>
      <c r="T5170" s="2">
        <v>97.9</v>
      </c>
      <c r="U5170" s="2" t="s">
        <v>60</v>
      </c>
      <c r="V5170" s="2" t="s">
        <v>60</v>
      </c>
      <c r="W5170" s="2" t="s">
        <v>60</v>
      </c>
      <c r="X5170" s="2" t="s">
        <v>60</v>
      </c>
      <c r="Y5170" s="2" t="s">
        <v>60</v>
      </c>
      <c r="Z5170" s="2" t="s">
        <v>60</v>
      </c>
    </row>
    <row r="5171" spans="1:26" x14ac:dyDescent="0.3">
      <c r="A5171" s="3" t="s">
        <v>828</v>
      </c>
      <c r="B5171" s="3" t="s">
        <v>829</v>
      </c>
      <c r="C5171" s="3">
        <v>41</v>
      </c>
      <c r="D5171" s="3" t="s">
        <v>24</v>
      </c>
      <c r="E5171" s="3" t="s">
        <v>85</v>
      </c>
      <c r="F5171" s="3" t="s">
        <v>58</v>
      </c>
      <c r="G5171" s="3" t="s">
        <v>58</v>
      </c>
      <c r="H5171" s="3" t="s">
        <v>12</v>
      </c>
      <c r="I5171" s="3">
        <v>888</v>
      </c>
      <c r="J5171" s="3">
        <v>3002</v>
      </c>
      <c r="K5171" s="3">
        <v>105</v>
      </c>
      <c r="L5171" s="3">
        <v>81.73</v>
      </c>
      <c r="M5171" s="3">
        <v>117.54</v>
      </c>
      <c r="N5171" s="3">
        <v>77.84</v>
      </c>
      <c r="O5171" s="3">
        <v>69.53</v>
      </c>
      <c r="P5171" s="3">
        <v>2690</v>
      </c>
      <c r="Q5171" s="3">
        <v>2379.14</v>
      </c>
      <c r="R5171" s="3">
        <v>2887.82</v>
      </c>
      <c r="S5171" s="3">
        <v>88.44</v>
      </c>
      <c r="T5171" s="3">
        <v>82.39</v>
      </c>
      <c r="U5171" s="3" t="s">
        <v>60</v>
      </c>
      <c r="V5171" s="3" t="s">
        <v>60</v>
      </c>
      <c r="W5171" s="3" t="s">
        <v>60</v>
      </c>
      <c r="X5171" s="3" t="s">
        <v>60</v>
      </c>
      <c r="Y5171" s="3" t="s">
        <v>60</v>
      </c>
      <c r="Z5171" s="3" t="s">
        <v>60</v>
      </c>
    </row>
    <row r="5172" spans="1:26" x14ac:dyDescent="0.3">
      <c r="A5172" s="2" t="s">
        <v>828</v>
      </c>
      <c r="B5172" s="2" t="s">
        <v>829</v>
      </c>
      <c r="C5172" s="2">
        <v>42</v>
      </c>
      <c r="D5172" s="2" t="s">
        <v>24</v>
      </c>
      <c r="E5172" s="2" t="s">
        <v>85</v>
      </c>
      <c r="F5172" s="2" t="s">
        <v>65</v>
      </c>
      <c r="G5172" s="2" t="s">
        <v>98</v>
      </c>
      <c r="H5172" s="2" t="s">
        <v>60</v>
      </c>
      <c r="I5172" s="2">
        <v>192</v>
      </c>
      <c r="J5172" s="2">
        <v>653</v>
      </c>
      <c r="K5172" s="2">
        <v>16</v>
      </c>
      <c r="L5172" s="2">
        <v>16.36</v>
      </c>
      <c r="M5172" s="2">
        <v>18.190000000000001</v>
      </c>
      <c r="N5172" s="2">
        <v>102.25</v>
      </c>
      <c r="O5172" s="2">
        <v>89.94</v>
      </c>
      <c r="P5172" s="2">
        <v>613</v>
      </c>
      <c r="Q5172" s="2">
        <v>549.36</v>
      </c>
      <c r="R5172" s="2">
        <v>595.12</v>
      </c>
      <c r="S5172" s="2">
        <v>89.62</v>
      </c>
      <c r="T5172" s="2">
        <v>92.31</v>
      </c>
      <c r="U5172" s="2" t="s">
        <v>60</v>
      </c>
      <c r="V5172" s="2" t="s">
        <v>60</v>
      </c>
      <c r="W5172" s="2" t="s">
        <v>60</v>
      </c>
      <c r="X5172" s="2" t="s">
        <v>60</v>
      </c>
      <c r="Y5172" s="2" t="s">
        <v>60</v>
      </c>
      <c r="Z5172" s="2" t="s">
        <v>60</v>
      </c>
    </row>
    <row r="5173" spans="1:26" x14ac:dyDescent="0.3">
      <c r="A5173" s="3" t="s">
        <v>828</v>
      </c>
      <c r="B5173" s="3" t="s">
        <v>829</v>
      </c>
      <c r="C5173" s="3">
        <v>43</v>
      </c>
      <c r="D5173" s="3" t="s">
        <v>24</v>
      </c>
      <c r="E5173" s="3" t="s">
        <v>85</v>
      </c>
      <c r="F5173" s="3" t="s">
        <v>65</v>
      </c>
      <c r="G5173" s="3" t="s">
        <v>99</v>
      </c>
      <c r="H5173" s="3" t="s">
        <v>12</v>
      </c>
      <c r="I5173" s="3">
        <v>192</v>
      </c>
      <c r="J5173" s="3">
        <v>653</v>
      </c>
      <c r="K5173" s="3">
        <v>16</v>
      </c>
      <c r="L5173" s="3">
        <v>16.36</v>
      </c>
      <c r="M5173" s="3">
        <v>18.190000000000001</v>
      </c>
      <c r="N5173" s="3">
        <v>102.25</v>
      </c>
      <c r="O5173" s="3">
        <v>89.94</v>
      </c>
      <c r="P5173" s="3">
        <v>613</v>
      </c>
      <c r="Q5173" s="3">
        <v>549.36</v>
      </c>
      <c r="R5173" s="3">
        <v>595.12</v>
      </c>
      <c r="S5173" s="3">
        <v>89.62</v>
      </c>
      <c r="T5173" s="3">
        <v>92.31</v>
      </c>
      <c r="U5173" s="3" t="s">
        <v>60</v>
      </c>
      <c r="V5173" s="3" t="s">
        <v>60</v>
      </c>
      <c r="W5173" s="3" t="s">
        <v>60</v>
      </c>
      <c r="X5173" s="3" t="s">
        <v>60</v>
      </c>
      <c r="Y5173" s="3" t="s">
        <v>60</v>
      </c>
      <c r="Z5173" s="3" t="s">
        <v>60</v>
      </c>
    </row>
    <row r="5174" spans="1:26" x14ac:dyDescent="0.3">
      <c r="A5174" s="2" t="s">
        <v>828</v>
      </c>
      <c r="B5174" s="2" t="s">
        <v>829</v>
      </c>
      <c r="C5174" s="2">
        <v>44</v>
      </c>
      <c r="D5174" s="2" t="s">
        <v>24</v>
      </c>
      <c r="E5174" s="2" t="s">
        <v>85</v>
      </c>
      <c r="F5174" s="2" t="s">
        <v>65</v>
      </c>
      <c r="G5174" s="2" t="s">
        <v>100</v>
      </c>
      <c r="H5174" s="2" t="s">
        <v>60</v>
      </c>
      <c r="I5174" s="2">
        <v>100</v>
      </c>
      <c r="J5174" s="2">
        <v>348</v>
      </c>
      <c r="K5174" s="2">
        <v>5</v>
      </c>
      <c r="L5174" s="2">
        <v>2.86</v>
      </c>
      <c r="M5174" s="2">
        <v>7.84</v>
      </c>
      <c r="N5174" s="2">
        <v>57.2</v>
      </c>
      <c r="O5174" s="2">
        <v>36.479999999999997</v>
      </c>
      <c r="P5174" s="2">
        <v>331</v>
      </c>
      <c r="Q5174" s="2">
        <v>132.16</v>
      </c>
      <c r="R5174" s="2">
        <v>324.06</v>
      </c>
      <c r="S5174" s="2">
        <v>39.93</v>
      </c>
      <c r="T5174" s="2">
        <v>40.78</v>
      </c>
      <c r="U5174" s="2" t="s">
        <v>60</v>
      </c>
      <c r="V5174" s="2" t="s">
        <v>60</v>
      </c>
      <c r="W5174" s="2" t="s">
        <v>60</v>
      </c>
      <c r="X5174" s="2" t="s">
        <v>60</v>
      </c>
      <c r="Y5174" s="2" t="s">
        <v>60</v>
      </c>
      <c r="Z5174" s="2" t="s">
        <v>60</v>
      </c>
    </row>
    <row r="5175" spans="1:26" x14ac:dyDescent="0.3">
      <c r="A5175" s="3" t="s">
        <v>828</v>
      </c>
      <c r="B5175" s="3" t="s">
        <v>829</v>
      </c>
      <c r="C5175" s="3">
        <v>45</v>
      </c>
      <c r="D5175" s="3" t="s">
        <v>24</v>
      </c>
      <c r="E5175" s="3" t="s">
        <v>85</v>
      </c>
      <c r="F5175" s="3" t="s">
        <v>65</v>
      </c>
      <c r="G5175" s="3" t="s">
        <v>101</v>
      </c>
      <c r="H5175" s="3" t="s">
        <v>12</v>
      </c>
      <c r="I5175" s="3">
        <v>100</v>
      </c>
      <c r="J5175" s="3">
        <v>348</v>
      </c>
      <c r="K5175" s="3">
        <v>5</v>
      </c>
      <c r="L5175" s="3">
        <v>2.86</v>
      </c>
      <c r="M5175" s="3">
        <v>7.84</v>
      </c>
      <c r="N5175" s="3">
        <v>57.2</v>
      </c>
      <c r="O5175" s="3">
        <v>36.479999999999997</v>
      </c>
      <c r="P5175" s="3">
        <v>331</v>
      </c>
      <c r="Q5175" s="3">
        <v>132.16</v>
      </c>
      <c r="R5175" s="3">
        <v>324.06</v>
      </c>
      <c r="S5175" s="3">
        <v>39.93</v>
      </c>
      <c r="T5175" s="3">
        <v>40.78</v>
      </c>
      <c r="U5175" s="3" t="s">
        <v>60</v>
      </c>
      <c r="V5175" s="3" t="s">
        <v>60</v>
      </c>
      <c r="W5175" s="3" t="s">
        <v>60</v>
      </c>
      <c r="X5175" s="3" t="s">
        <v>60</v>
      </c>
      <c r="Y5175" s="3" t="s">
        <v>60</v>
      </c>
      <c r="Z5175" s="3" t="s">
        <v>60</v>
      </c>
    </row>
    <row r="5176" spans="1:26" x14ac:dyDescent="0.3">
      <c r="A5176" s="2" t="s">
        <v>828</v>
      </c>
      <c r="B5176" s="2" t="s">
        <v>829</v>
      </c>
      <c r="C5176" s="2">
        <v>46</v>
      </c>
      <c r="D5176" s="2" t="s">
        <v>24</v>
      </c>
      <c r="E5176" s="2" t="s">
        <v>85</v>
      </c>
      <c r="F5176" s="2" t="s">
        <v>65</v>
      </c>
      <c r="G5176" s="2" t="s">
        <v>102</v>
      </c>
      <c r="H5176" s="2" t="s">
        <v>60</v>
      </c>
      <c r="I5176" s="2">
        <v>70</v>
      </c>
      <c r="J5176" s="2">
        <v>293</v>
      </c>
      <c r="K5176" s="2">
        <v>6</v>
      </c>
      <c r="L5176" s="2">
        <v>5.24</v>
      </c>
      <c r="M5176" s="2">
        <v>7.88</v>
      </c>
      <c r="N5176" s="2">
        <v>87.33</v>
      </c>
      <c r="O5176" s="2">
        <v>66.5</v>
      </c>
      <c r="P5176" s="2">
        <v>275</v>
      </c>
      <c r="Q5176" s="2">
        <v>240.1</v>
      </c>
      <c r="R5176" s="2">
        <v>247.83</v>
      </c>
      <c r="S5176" s="2">
        <v>87.31</v>
      </c>
      <c r="T5176" s="2">
        <v>96.88</v>
      </c>
      <c r="U5176" s="2" t="s">
        <v>60</v>
      </c>
      <c r="V5176" s="2" t="s">
        <v>60</v>
      </c>
      <c r="W5176" s="2" t="s">
        <v>60</v>
      </c>
      <c r="X5176" s="2" t="s">
        <v>60</v>
      </c>
      <c r="Y5176" s="2" t="s">
        <v>60</v>
      </c>
      <c r="Z5176" s="2" t="s">
        <v>60</v>
      </c>
    </row>
    <row r="5177" spans="1:26" x14ac:dyDescent="0.3">
      <c r="A5177" s="3" t="s">
        <v>828</v>
      </c>
      <c r="B5177" s="3" t="s">
        <v>829</v>
      </c>
      <c r="C5177" s="3">
        <v>47</v>
      </c>
      <c r="D5177" s="3" t="s">
        <v>24</v>
      </c>
      <c r="E5177" s="3" t="s">
        <v>85</v>
      </c>
      <c r="F5177" s="3" t="s">
        <v>65</v>
      </c>
      <c r="G5177" s="3" t="s">
        <v>103</v>
      </c>
      <c r="H5177" s="3" t="s">
        <v>12</v>
      </c>
      <c r="I5177" s="3">
        <v>70</v>
      </c>
      <c r="J5177" s="3">
        <v>293</v>
      </c>
      <c r="K5177" s="3">
        <v>6</v>
      </c>
      <c r="L5177" s="3">
        <v>5.24</v>
      </c>
      <c r="M5177" s="3">
        <v>7.88</v>
      </c>
      <c r="N5177" s="3">
        <v>87.33</v>
      </c>
      <c r="O5177" s="3">
        <v>66.5</v>
      </c>
      <c r="P5177" s="3">
        <v>275</v>
      </c>
      <c r="Q5177" s="3">
        <v>240.1</v>
      </c>
      <c r="R5177" s="3">
        <v>247.83</v>
      </c>
      <c r="S5177" s="3">
        <v>87.31</v>
      </c>
      <c r="T5177" s="3">
        <v>96.88</v>
      </c>
      <c r="U5177" s="3" t="s">
        <v>60</v>
      </c>
      <c r="V5177" s="3" t="s">
        <v>60</v>
      </c>
      <c r="W5177" s="3" t="s">
        <v>60</v>
      </c>
      <c r="X5177" s="3" t="s">
        <v>60</v>
      </c>
      <c r="Y5177" s="3" t="s">
        <v>60</v>
      </c>
      <c r="Z5177" s="3" t="s">
        <v>60</v>
      </c>
    </row>
    <row r="5178" spans="1:26" x14ac:dyDescent="0.3">
      <c r="A5178" s="2" t="s">
        <v>828</v>
      </c>
      <c r="B5178" s="2" t="s">
        <v>829</v>
      </c>
      <c r="C5178" s="2">
        <v>48</v>
      </c>
      <c r="D5178" s="2" t="s">
        <v>24</v>
      </c>
      <c r="E5178" s="2" t="s">
        <v>85</v>
      </c>
      <c r="F5178" s="2" t="s">
        <v>65</v>
      </c>
      <c r="G5178" s="2" t="s">
        <v>104</v>
      </c>
      <c r="H5178" s="2" t="s">
        <v>60</v>
      </c>
      <c r="I5178" s="2">
        <v>180</v>
      </c>
      <c r="J5178" s="2">
        <v>770</v>
      </c>
      <c r="K5178" s="2">
        <v>21</v>
      </c>
      <c r="L5178" s="2">
        <v>16.23</v>
      </c>
      <c r="M5178" s="2">
        <v>14.26</v>
      </c>
      <c r="N5178" s="2">
        <v>77.290000000000006</v>
      </c>
      <c r="O5178" s="2">
        <v>113.81</v>
      </c>
      <c r="P5178" s="2">
        <v>719</v>
      </c>
      <c r="Q5178" s="2">
        <v>658.42</v>
      </c>
      <c r="R5178" s="2">
        <v>400.63</v>
      </c>
      <c r="S5178" s="2">
        <v>91.57</v>
      </c>
      <c r="T5178" s="2">
        <v>164.35</v>
      </c>
      <c r="U5178" s="2" t="s">
        <v>60</v>
      </c>
      <c r="V5178" s="2" t="s">
        <v>60</v>
      </c>
      <c r="W5178" s="2" t="s">
        <v>60</v>
      </c>
      <c r="X5178" s="2" t="s">
        <v>60</v>
      </c>
      <c r="Y5178" s="2" t="s">
        <v>60</v>
      </c>
      <c r="Z5178" s="2" t="s">
        <v>60</v>
      </c>
    </row>
    <row r="5179" spans="1:26" x14ac:dyDescent="0.3">
      <c r="A5179" s="3" t="s">
        <v>828</v>
      </c>
      <c r="B5179" s="3" t="s">
        <v>829</v>
      </c>
      <c r="C5179" s="3">
        <v>49</v>
      </c>
      <c r="D5179" s="3" t="s">
        <v>24</v>
      </c>
      <c r="E5179" s="3" t="s">
        <v>85</v>
      </c>
      <c r="F5179" s="3" t="s">
        <v>65</v>
      </c>
      <c r="G5179" s="3" t="s">
        <v>105</v>
      </c>
      <c r="H5179" s="3" t="s">
        <v>12</v>
      </c>
      <c r="I5179" s="3">
        <v>180</v>
      </c>
      <c r="J5179" s="3">
        <v>770</v>
      </c>
      <c r="K5179" s="3">
        <v>21</v>
      </c>
      <c r="L5179" s="3">
        <v>16.23</v>
      </c>
      <c r="M5179" s="3">
        <v>14.26</v>
      </c>
      <c r="N5179" s="3">
        <v>77.290000000000006</v>
      </c>
      <c r="O5179" s="3">
        <v>113.81</v>
      </c>
      <c r="P5179" s="3">
        <v>719</v>
      </c>
      <c r="Q5179" s="3">
        <v>658.42</v>
      </c>
      <c r="R5179" s="3">
        <v>400.63</v>
      </c>
      <c r="S5179" s="3">
        <v>91.57</v>
      </c>
      <c r="T5179" s="3">
        <v>164.35</v>
      </c>
      <c r="U5179" s="3" t="s">
        <v>60</v>
      </c>
      <c r="V5179" s="3" t="s">
        <v>60</v>
      </c>
      <c r="W5179" s="3" t="s">
        <v>60</v>
      </c>
      <c r="X5179" s="3" t="s">
        <v>60</v>
      </c>
      <c r="Y5179" s="3" t="s">
        <v>60</v>
      </c>
      <c r="Z5179" s="3" t="s">
        <v>60</v>
      </c>
    </row>
    <row r="5180" spans="1:26" x14ac:dyDescent="0.3">
      <c r="A5180" s="2" t="s">
        <v>828</v>
      </c>
      <c r="B5180" s="2" t="s">
        <v>829</v>
      </c>
      <c r="C5180" s="2">
        <v>50</v>
      </c>
      <c r="D5180" s="2" t="s">
        <v>24</v>
      </c>
      <c r="E5180" s="2" t="s">
        <v>85</v>
      </c>
      <c r="F5180" s="2" t="s">
        <v>65</v>
      </c>
      <c r="G5180" s="2" t="s">
        <v>106</v>
      </c>
      <c r="H5180" s="2" t="s">
        <v>60</v>
      </c>
      <c r="I5180" s="2">
        <v>300</v>
      </c>
      <c r="J5180" s="2">
        <v>1213</v>
      </c>
      <c r="K5180" s="2">
        <v>47</v>
      </c>
      <c r="L5180" s="2">
        <v>35.56</v>
      </c>
      <c r="M5180" s="2">
        <v>38.29</v>
      </c>
      <c r="N5180" s="2">
        <v>75.66</v>
      </c>
      <c r="O5180" s="2">
        <v>92.87</v>
      </c>
      <c r="P5180" s="2">
        <v>1087</v>
      </c>
      <c r="Q5180" s="2">
        <v>1082.54</v>
      </c>
      <c r="R5180" s="2">
        <v>1266.04</v>
      </c>
      <c r="S5180" s="2">
        <v>99.59</v>
      </c>
      <c r="T5180" s="2">
        <v>85.51</v>
      </c>
      <c r="U5180" s="2" t="s">
        <v>60</v>
      </c>
      <c r="V5180" s="2" t="s">
        <v>60</v>
      </c>
      <c r="W5180" s="2" t="s">
        <v>60</v>
      </c>
      <c r="X5180" s="2" t="s">
        <v>60</v>
      </c>
      <c r="Y5180" s="2" t="s">
        <v>60</v>
      </c>
      <c r="Z5180" s="2" t="s">
        <v>60</v>
      </c>
    </row>
    <row r="5181" spans="1:26" x14ac:dyDescent="0.3">
      <c r="A5181" s="3" t="s">
        <v>828</v>
      </c>
      <c r="B5181" s="3" t="s">
        <v>829</v>
      </c>
      <c r="C5181" s="3">
        <v>51</v>
      </c>
      <c r="D5181" s="3" t="s">
        <v>24</v>
      </c>
      <c r="E5181" s="3" t="s">
        <v>85</v>
      </c>
      <c r="F5181" s="3" t="s">
        <v>65</v>
      </c>
      <c r="G5181" s="3" t="s">
        <v>107</v>
      </c>
      <c r="H5181" s="3" t="s">
        <v>60</v>
      </c>
      <c r="I5181" s="3">
        <v>1045</v>
      </c>
      <c r="J5181" s="3">
        <v>4132</v>
      </c>
      <c r="K5181" s="3">
        <v>158</v>
      </c>
      <c r="L5181" s="3">
        <v>112.85</v>
      </c>
      <c r="M5181" s="3">
        <v>122.55</v>
      </c>
      <c r="N5181" s="3">
        <v>71.42</v>
      </c>
      <c r="O5181" s="3">
        <v>92.08</v>
      </c>
      <c r="P5181" s="3">
        <v>3763</v>
      </c>
      <c r="Q5181" s="3">
        <v>3495.39</v>
      </c>
      <c r="R5181" s="3">
        <v>3964.92</v>
      </c>
      <c r="S5181" s="3">
        <v>92.89</v>
      </c>
      <c r="T5181" s="3">
        <v>88.16</v>
      </c>
      <c r="U5181" s="3" t="s">
        <v>60</v>
      </c>
      <c r="V5181" s="3" t="s">
        <v>60</v>
      </c>
      <c r="W5181" s="3" t="s">
        <v>60</v>
      </c>
      <c r="X5181" s="3" t="s">
        <v>60</v>
      </c>
      <c r="Y5181" s="3" t="s">
        <v>60</v>
      </c>
      <c r="Z5181" s="3" t="s">
        <v>60</v>
      </c>
    </row>
    <row r="5182" spans="1:26" x14ac:dyDescent="0.3">
      <c r="A5182" s="2" t="s">
        <v>828</v>
      </c>
      <c r="B5182" s="2" t="s">
        <v>829</v>
      </c>
      <c r="C5182" s="2">
        <v>52</v>
      </c>
      <c r="D5182" s="2" t="s">
        <v>24</v>
      </c>
      <c r="E5182" s="2" t="s">
        <v>85</v>
      </c>
      <c r="F5182" s="2" t="s">
        <v>65</v>
      </c>
      <c r="G5182" s="2" t="s">
        <v>108</v>
      </c>
      <c r="H5182" s="2" t="s">
        <v>12</v>
      </c>
      <c r="I5182" s="2">
        <v>1345</v>
      </c>
      <c r="J5182" s="2">
        <v>5345</v>
      </c>
      <c r="K5182" s="2">
        <v>205</v>
      </c>
      <c r="L5182" s="2">
        <v>148.41</v>
      </c>
      <c r="M5182" s="2">
        <v>160.84</v>
      </c>
      <c r="N5182" s="2">
        <v>72.400000000000006</v>
      </c>
      <c r="O5182" s="2">
        <v>92.27</v>
      </c>
      <c r="P5182" s="2">
        <v>4850</v>
      </c>
      <c r="Q5182" s="2">
        <v>4577.93</v>
      </c>
      <c r="R5182" s="2">
        <v>5230.96</v>
      </c>
      <c r="S5182" s="2">
        <v>94.39</v>
      </c>
      <c r="T5182" s="2">
        <v>87.52</v>
      </c>
      <c r="U5182" s="2" t="s">
        <v>60</v>
      </c>
      <c r="V5182" s="2" t="s">
        <v>60</v>
      </c>
      <c r="W5182" s="2" t="s">
        <v>60</v>
      </c>
      <c r="X5182" s="2" t="s">
        <v>60</v>
      </c>
      <c r="Y5182" s="2" t="s">
        <v>60</v>
      </c>
      <c r="Z5182" s="2" t="s">
        <v>60</v>
      </c>
    </row>
    <row r="5183" spans="1:26" x14ac:dyDescent="0.3">
      <c r="A5183" s="3" t="s">
        <v>828</v>
      </c>
      <c r="B5183" s="3" t="s">
        <v>829</v>
      </c>
      <c r="C5183" s="3">
        <v>53</v>
      </c>
      <c r="D5183" s="3" t="s">
        <v>24</v>
      </c>
      <c r="E5183" s="3" t="s">
        <v>85</v>
      </c>
      <c r="F5183" s="3" t="s">
        <v>65</v>
      </c>
      <c r="G5183" s="3" t="s">
        <v>109</v>
      </c>
      <c r="H5183" s="3" t="s">
        <v>60</v>
      </c>
      <c r="I5183" s="3">
        <v>100</v>
      </c>
      <c r="J5183" s="3">
        <v>402</v>
      </c>
      <c r="K5183" s="3">
        <v>11</v>
      </c>
      <c r="L5183" s="3">
        <v>9.2899999999999991</v>
      </c>
      <c r="M5183" s="3">
        <v>10.88</v>
      </c>
      <c r="N5183" s="3">
        <v>84.45</v>
      </c>
      <c r="O5183" s="3">
        <v>85.39</v>
      </c>
      <c r="P5183" s="3">
        <v>372</v>
      </c>
      <c r="Q5183" s="3">
        <v>213.16</v>
      </c>
      <c r="R5183" s="3">
        <v>294.36</v>
      </c>
      <c r="S5183" s="3">
        <v>57.3</v>
      </c>
      <c r="T5183" s="3">
        <v>72.41</v>
      </c>
      <c r="U5183" s="3" t="s">
        <v>60</v>
      </c>
      <c r="V5183" s="3" t="s">
        <v>60</v>
      </c>
      <c r="W5183" s="3" t="s">
        <v>60</v>
      </c>
      <c r="X5183" s="3" t="s">
        <v>60</v>
      </c>
      <c r="Y5183" s="3" t="s">
        <v>60</v>
      </c>
      <c r="Z5183" s="3" t="s">
        <v>60</v>
      </c>
    </row>
    <row r="5184" spans="1:26" x14ac:dyDescent="0.3">
      <c r="A5184" s="2" t="s">
        <v>828</v>
      </c>
      <c r="B5184" s="2" t="s">
        <v>829</v>
      </c>
      <c r="C5184" s="2">
        <v>54</v>
      </c>
      <c r="D5184" s="2" t="s">
        <v>24</v>
      </c>
      <c r="E5184" s="2" t="s">
        <v>85</v>
      </c>
      <c r="F5184" s="2" t="s">
        <v>65</v>
      </c>
      <c r="G5184" s="2" t="s">
        <v>110</v>
      </c>
      <c r="H5184" s="2" t="s">
        <v>12</v>
      </c>
      <c r="I5184" s="2">
        <v>100</v>
      </c>
      <c r="J5184" s="2">
        <v>402</v>
      </c>
      <c r="K5184" s="2">
        <v>11</v>
      </c>
      <c r="L5184" s="2">
        <v>9.2899999999999991</v>
      </c>
      <c r="M5184" s="2">
        <v>10.88</v>
      </c>
      <c r="N5184" s="2">
        <v>84.45</v>
      </c>
      <c r="O5184" s="2">
        <v>85.39</v>
      </c>
      <c r="P5184" s="2">
        <v>372</v>
      </c>
      <c r="Q5184" s="2">
        <v>213.16</v>
      </c>
      <c r="R5184" s="2">
        <v>294.36</v>
      </c>
      <c r="S5184" s="2">
        <v>57.3</v>
      </c>
      <c r="T5184" s="2">
        <v>72.41</v>
      </c>
      <c r="U5184" s="2" t="s">
        <v>60</v>
      </c>
      <c r="V5184" s="2" t="s">
        <v>60</v>
      </c>
      <c r="W5184" s="2" t="s">
        <v>60</v>
      </c>
      <c r="X5184" s="2" t="s">
        <v>60</v>
      </c>
      <c r="Y5184" s="2" t="s">
        <v>60</v>
      </c>
      <c r="Z5184" s="2" t="s">
        <v>60</v>
      </c>
    </row>
    <row r="5185" spans="1:26" x14ac:dyDescent="0.3">
      <c r="A5185" s="3" t="s">
        <v>828</v>
      </c>
      <c r="B5185" s="3" t="s">
        <v>829</v>
      </c>
      <c r="C5185" s="3">
        <v>55</v>
      </c>
      <c r="D5185" s="3" t="s">
        <v>24</v>
      </c>
      <c r="E5185" s="3" t="s">
        <v>85</v>
      </c>
      <c r="F5185" s="3" t="s">
        <v>65</v>
      </c>
      <c r="G5185" s="3" t="s">
        <v>111</v>
      </c>
      <c r="H5185" s="3" t="s">
        <v>60</v>
      </c>
      <c r="I5185" s="3">
        <v>36</v>
      </c>
      <c r="J5185" s="3">
        <v>158</v>
      </c>
      <c r="K5185" s="3">
        <v>5</v>
      </c>
      <c r="L5185" s="3">
        <v>2.31</v>
      </c>
      <c r="M5185" s="3">
        <v>2.74</v>
      </c>
      <c r="N5185" s="3">
        <v>46.2</v>
      </c>
      <c r="O5185" s="3">
        <v>84.31</v>
      </c>
      <c r="P5185" s="3">
        <v>138</v>
      </c>
      <c r="Q5185" s="3">
        <v>140.27000000000001</v>
      </c>
      <c r="R5185" s="3">
        <v>124.9</v>
      </c>
      <c r="S5185" s="3">
        <v>101.64</v>
      </c>
      <c r="T5185" s="3">
        <v>112.31</v>
      </c>
      <c r="U5185" s="3" t="s">
        <v>60</v>
      </c>
      <c r="V5185" s="3" t="s">
        <v>60</v>
      </c>
      <c r="W5185" s="3" t="s">
        <v>60</v>
      </c>
      <c r="X5185" s="3" t="s">
        <v>60</v>
      </c>
      <c r="Y5185" s="3" t="s">
        <v>60</v>
      </c>
      <c r="Z5185" s="3" t="s">
        <v>60</v>
      </c>
    </row>
    <row r="5186" spans="1:26" x14ac:dyDescent="0.3">
      <c r="A5186" s="2" t="s">
        <v>828</v>
      </c>
      <c r="B5186" s="2" t="s">
        <v>829</v>
      </c>
      <c r="C5186" s="2">
        <v>56</v>
      </c>
      <c r="D5186" s="2" t="s">
        <v>24</v>
      </c>
      <c r="E5186" s="2" t="s">
        <v>85</v>
      </c>
      <c r="F5186" s="2" t="s">
        <v>65</v>
      </c>
      <c r="G5186" s="2" t="s">
        <v>112</v>
      </c>
      <c r="H5186" s="2" t="s">
        <v>12</v>
      </c>
      <c r="I5186" s="2">
        <v>36</v>
      </c>
      <c r="J5186" s="2">
        <v>158</v>
      </c>
      <c r="K5186" s="2">
        <v>5</v>
      </c>
      <c r="L5186" s="2">
        <v>2.31</v>
      </c>
      <c r="M5186" s="2">
        <v>2.74</v>
      </c>
      <c r="N5186" s="2">
        <v>46.2</v>
      </c>
      <c r="O5186" s="2">
        <v>84.31</v>
      </c>
      <c r="P5186" s="2">
        <v>138</v>
      </c>
      <c r="Q5186" s="2">
        <v>140.27000000000001</v>
      </c>
      <c r="R5186" s="2">
        <v>124.9</v>
      </c>
      <c r="S5186" s="2">
        <v>101.64</v>
      </c>
      <c r="T5186" s="2">
        <v>112.31</v>
      </c>
      <c r="U5186" s="2" t="s">
        <v>60</v>
      </c>
      <c r="V5186" s="2" t="s">
        <v>60</v>
      </c>
      <c r="W5186" s="2" t="s">
        <v>60</v>
      </c>
      <c r="X5186" s="2" t="s">
        <v>60</v>
      </c>
      <c r="Y5186" s="2" t="s">
        <v>60</v>
      </c>
      <c r="Z5186" s="2" t="s">
        <v>60</v>
      </c>
    </row>
    <row r="5187" spans="1:26" x14ac:dyDescent="0.3">
      <c r="A5187" s="3" t="s">
        <v>828</v>
      </c>
      <c r="B5187" s="3" t="s">
        <v>829</v>
      </c>
      <c r="C5187" s="3">
        <v>57</v>
      </c>
      <c r="D5187" s="3" t="s">
        <v>24</v>
      </c>
      <c r="E5187" s="3" t="s">
        <v>85</v>
      </c>
      <c r="F5187" s="3" t="s">
        <v>65</v>
      </c>
      <c r="G5187" s="3" t="s">
        <v>113</v>
      </c>
      <c r="H5187" s="3" t="s">
        <v>60</v>
      </c>
      <c r="I5187" s="3">
        <v>86</v>
      </c>
      <c r="J5187" s="3">
        <v>332</v>
      </c>
      <c r="K5187" s="3">
        <v>8</v>
      </c>
      <c r="L5187" s="3">
        <v>7.66</v>
      </c>
      <c r="M5187" s="3">
        <v>8.5399999999999991</v>
      </c>
      <c r="N5187" s="3">
        <v>95.75</v>
      </c>
      <c r="O5187" s="3">
        <v>89.7</v>
      </c>
      <c r="P5187" s="3">
        <v>310</v>
      </c>
      <c r="Q5187" s="3">
        <v>227.5</v>
      </c>
      <c r="R5187" s="3">
        <v>298.62</v>
      </c>
      <c r="S5187" s="3">
        <v>73.39</v>
      </c>
      <c r="T5187" s="3">
        <v>76.180000000000007</v>
      </c>
      <c r="U5187" s="3" t="s">
        <v>60</v>
      </c>
      <c r="V5187" s="3" t="s">
        <v>60</v>
      </c>
      <c r="W5187" s="3" t="s">
        <v>60</v>
      </c>
      <c r="X5187" s="3" t="s">
        <v>60</v>
      </c>
      <c r="Y5187" s="3" t="s">
        <v>60</v>
      </c>
      <c r="Z5187" s="3" t="s">
        <v>60</v>
      </c>
    </row>
    <row r="5188" spans="1:26" x14ac:dyDescent="0.3">
      <c r="A5188" s="2" t="s">
        <v>828</v>
      </c>
      <c r="B5188" s="2" t="s">
        <v>829</v>
      </c>
      <c r="C5188" s="2">
        <v>58</v>
      </c>
      <c r="D5188" s="2" t="s">
        <v>24</v>
      </c>
      <c r="E5188" s="2" t="s">
        <v>85</v>
      </c>
      <c r="F5188" s="2" t="s">
        <v>65</v>
      </c>
      <c r="G5188" s="2" t="s">
        <v>114</v>
      </c>
      <c r="H5188" s="2" t="s">
        <v>12</v>
      </c>
      <c r="I5188" s="2">
        <v>86</v>
      </c>
      <c r="J5188" s="2">
        <v>332</v>
      </c>
      <c r="K5188" s="2">
        <v>8</v>
      </c>
      <c r="L5188" s="2">
        <v>7.66</v>
      </c>
      <c r="M5188" s="2">
        <v>8.5399999999999991</v>
      </c>
      <c r="N5188" s="2">
        <v>95.75</v>
      </c>
      <c r="O5188" s="2">
        <v>89.7</v>
      </c>
      <c r="P5188" s="2">
        <v>310</v>
      </c>
      <c r="Q5188" s="2">
        <v>227.5</v>
      </c>
      <c r="R5188" s="2">
        <v>298.62</v>
      </c>
      <c r="S5188" s="2">
        <v>73.39</v>
      </c>
      <c r="T5188" s="2">
        <v>76.180000000000007</v>
      </c>
      <c r="U5188" s="2" t="s">
        <v>60</v>
      </c>
      <c r="V5188" s="2" t="s">
        <v>60</v>
      </c>
      <c r="W5188" s="2" t="s">
        <v>60</v>
      </c>
      <c r="X5188" s="2" t="s">
        <v>60</v>
      </c>
      <c r="Y5188" s="2" t="s">
        <v>60</v>
      </c>
      <c r="Z5188" s="2" t="s">
        <v>60</v>
      </c>
    </row>
    <row r="5189" spans="1:26" x14ac:dyDescent="0.3">
      <c r="A5189" s="3" t="s">
        <v>828</v>
      </c>
      <c r="B5189" s="3" t="s">
        <v>829</v>
      </c>
      <c r="C5189" s="3">
        <v>59</v>
      </c>
      <c r="D5189" s="3" t="s">
        <v>24</v>
      </c>
      <c r="E5189" s="3" t="s">
        <v>85</v>
      </c>
      <c r="F5189" s="3" t="s">
        <v>65</v>
      </c>
      <c r="G5189" s="3" t="s">
        <v>115</v>
      </c>
      <c r="H5189" s="3" t="s">
        <v>60</v>
      </c>
      <c r="I5189" s="3">
        <v>0</v>
      </c>
      <c r="J5189" s="3">
        <v>50</v>
      </c>
      <c r="K5189" s="3">
        <v>10</v>
      </c>
      <c r="L5189" s="3">
        <v>0</v>
      </c>
      <c r="M5189" s="3">
        <v>0</v>
      </c>
      <c r="N5189" s="3">
        <v>0</v>
      </c>
      <c r="O5189" s="3">
        <v>0</v>
      </c>
      <c r="P5189" s="3">
        <v>20</v>
      </c>
      <c r="Q5189" s="3">
        <v>0</v>
      </c>
      <c r="R5189" s="3">
        <v>0</v>
      </c>
      <c r="S5189" s="3">
        <v>0</v>
      </c>
      <c r="T5189" s="3">
        <v>0</v>
      </c>
      <c r="U5189" s="3" t="s">
        <v>60</v>
      </c>
      <c r="V5189" s="3" t="s">
        <v>60</v>
      </c>
      <c r="W5189" s="3" t="s">
        <v>60</v>
      </c>
      <c r="X5189" s="3" t="s">
        <v>60</v>
      </c>
      <c r="Y5189" s="3" t="s">
        <v>60</v>
      </c>
      <c r="Z5189" s="3" t="s">
        <v>60</v>
      </c>
    </row>
    <row r="5190" spans="1:26" x14ac:dyDescent="0.3">
      <c r="A5190" s="2" t="s">
        <v>828</v>
      </c>
      <c r="B5190" s="2" t="s">
        <v>829</v>
      </c>
      <c r="C5190" s="2">
        <v>60</v>
      </c>
      <c r="D5190" s="2" t="s">
        <v>24</v>
      </c>
      <c r="E5190" s="2" t="s">
        <v>85</v>
      </c>
      <c r="F5190" s="2" t="s">
        <v>65</v>
      </c>
      <c r="G5190" s="2" t="s">
        <v>116</v>
      </c>
      <c r="H5190" s="2" t="s">
        <v>12</v>
      </c>
      <c r="I5190" s="2">
        <v>0</v>
      </c>
      <c r="J5190" s="2">
        <v>50</v>
      </c>
      <c r="K5190" s="2">
        <v>10</v>
      </c>
      <c r="L5190" s="2">
        <v>0</v>
      </c>
      <c r="M5190" s="2">
        <v>0</v>
      </c>
      <c r="N5190" s="2">
        <v>0</v>
      </c>
      <c r="O5190" s="2">
        <v>0</v>
      </c>
      <c r="P5190" s="2">
        <v>20</v>
      </c>
      <c r="Q5190" s="2">
        <v>0</v>
      </c>
      <c r="R5190" s="2">
        <v>0</v>
      </c>
      <c r="S5190" s="2">
        <v>0</v>
      </c>
      <c r="T5190" s="2">
        <v>0</v>
      </c>
      <c r="U5190" s="2" t="s">
        <v>60</v>
      </c>
      <c r="V5190" s="2" t="s">
        <v>60</v>
      </c>
      <c r="W5190" s="2" t="s">
        <v>60</v>
      </c>
      <c r="X5190" s="2" t="s">
        <v>60</v>
      </c>
      <c r="Y5190" s="2" t="s">
        <v>60</v>
      </c>
      <c r="Z5190" s="2" t="s">
        <v>60</v>
      </c>
    </row>
    <row r="5191" spans="1:26" x14ac:dyDescent="0.3">
      <c r="A5191" s="3" t="s">
        <v>828</v>
      </c>
      <c r="B5191" s="3" t="s">
        <v>829</v>
      </c>
      <c r="C5191" s="3">
        <v>61</v>
      </c>
      <c r="D5191" s="3" t="s">
        <v>24</v>
      </c>
      <c r="E5191" s="3" t="s">
        <v>85</v>
      </c>
      <c r="F5191" s="3" t="s">
        <v>65</v>
      </c>
      <c r="G5191" s="3" t="s">
        <v>65</v>
      </c>
      <c r="H5191" s="3" t="s">
        <v>12</v>
      </c>
      <c r="I5191" s="3">
        <v>2109</v>
      </c>
      <c r="J5191" s="3">
        <v>8351</v>
      </c>
      <c r="K5191" s="3">
        <v>287</v>
      </c>
      <c r="L5191" s="3">
        <v>208.36</v>
      </c>
      <c r="M5191" s="3">
        <v>231.17</v>
      </c>
      <c r="N5191" s="3">
        <v>72.599999999999994</v>
      </c>
      <c r="O5191" s="3">
        <v>90.13</v>
      </c>
      <c r="P5191" s="3">
        <v>7628</v>
      </c>
      <c r="Q5191" s="3">
        <v>6738.9</v>
      </c>
      <c r="R5191" s="3">
        <v>7516.48</v>
      </c>
      <c r="S5191" s="3">
        <v>88.34</v>
      </c>
      <c r="T5191" s="3">
        <v>89.65</v>
      </c>
      <c r="U5191" s="3" t="s">
        <v>60</v>
      </c>
      <c r="V5191" s="3" t="s">
        <v>60</v>
      </c>
      <c r="W5191" s="3" t="s">
        <v>60</v>
      </c>
      <c r="X5191" s="3" t="s">
        <v>60</v>
      </c>
      <c r="Y5191" s="3" t="s">
        <v>60</v>
      </c>
      <c r="Z5191" s="3" t="s">
        <v>60</v>
      </c>
    </row>
    <row r="5192" spans="1:26" x14ac:dyDescent="0.3">
      <c r="A5192" s="2" t="s">
        <v>828</v>
      </c>
      <c r="B5192" s="2" t="s">
        <v>829</v>
      </c>
      <c r="C5192" s="2">
        <v>62</v>
      </c>
      <c r="D5192" s="2" t="s">
        <v>24</v>
      </c>
      <c r="E5192" s="2" t="s">
        <v>85</v>
      </c>
      <c r="F5192" s="2" t="s">
        <v>78</v>
      </c>
      <c r="G5192" s="2" t="s">
        <v>117</v>
      </c>
      <c r="H5192" s="2" t="s">
        <v>60</v>
      </c>
      <c r="I5192" s="2">
        <v>612</v>
      </c>
      <c r="J5192" s="2">
        <v>2014</v>
      </c>
      <c r="K5192" s="2">
        <v>131</v>
      </c>
      <c r="L5192" s="2">
        <v>190.23</v>
      </c>
      <c r="M5192" s="2">
        <v>248.49</v>
      </c>
      <c r="N5192" s="2">
        <v>145.21</v>
      </c>
      <c r="O5192" s="2">
        <v>76.55</v>
      </c>
      <c r="P5192" s="2">
        <v>1661</v>
      </c>
      <c r="Q5192" s="2">
        <v>2199.85</v>
      </c>
      <c r="R5192" s="2">
        <v>1791.32</v>
      </c>
      <c r="S5192" s="2">
        <v>132.44</v>
      </c>
      <c r="T5192" s="2">
        <v>122.81</v>
      </c>
      <c r="U5192" s="2" t="s">
        <v>60</v>
      </c>
      <c r="V5192" s="2" t="s">
        <v>60</v>
      </c>
      <c r="W5192" s="2" t="s">
        <v>60</v>
      </c>
      <c r="X5192" s="2" t="s">
        <v>60</v>
      </c>
      <c r="Y5192" s="2" t="s">
        <v>60</v>
      </c>
      <c r="Z5192" s="2" t="s">
        <v>60</v>
      </c>
    </row>
    <row r="5193" spans="1:26" x14ac:dyDescent="0.3">
      <c r="A5193" s="3" t="s">
        <v>828</v>
      </c>
      <c r="B5193" s="3" t="s">
        <v>829</v>
      </c>
      <c r="C5193" s="3">
        <v>63</v>
      </c>
      <c r="D5193" s="3" t="s">
        <v>24</v>
      </c>
      <c r="E5193" s="3" t="s">
        <v>85</v>
      </c>
      <c r="F5193" s="3" t="s">
        <v>78</v>
      </c>
      <c r="G5193" s="3" t="s">
        <v>118</v>
      </c>
      <c r="H5193" s="3" t="s">
        <v>60</v>
      </c>
      <c r="I5193" s="3">
        <v>785</v>
      </c>
      <c r="J5193" s="3">
        <v>2586</v>
      </c>
      <c r="K5193" s="3">
        <v>169</v>
      </c>
      <c r="L5193" s="3">
        <v>204.5</v>
      </c>
      <c r="M5193" s="3">
        <v>361.76</v>
      </c>
      <c r="N5193" s="3">
        <v>121.01</v>
      </c>
      <c r="O5193" s="3">
        <v>56.53</v>
      </c>
      <c r="P5193" s="3">
        <v>2134</v>
      </c>
      <c r="Q5193" s="3">
        <v>2536.91</v>
      </c>
      <c r="R5193" s="3">
        <v>2235.7800000000002</v>
      </c>
      <c r="S5193" s="3">
        <v>118.88</v>
      </c>
      <c r="T5193" s="3">
        <v>113.47</v>
      </c>
      <c r="U5193" s="3" t="s">
        <v>60</v>
      </c>
      <c r="V5193" s="3" t="s">
        <v>60</v>
      </c>
      <c r="W5193" s="3" t="s">
        <v>60</v>
      </c>
      <c r="X5193" s="3" t="s">
        <v>60</v>
      </c>
      <c r="Y5193" s="3" t="s">
        <v>60</v>
      </c>
      <c r="Z5193" s="3" t="s">
        <v>60</v>
      </c>
    </row>
    <row r="5194" spans="1:26" x14ac:dyDescent="0.3">
      <c r="A5194" s="2" t="s">
        <v>828</v>
      </c>
      <c r="B5194" s="2" t="s">
        <v>829</v>
      </c>
      <c r="C5194" s="2">
        <v>64</v>
      </c>
      <c r="D5194" s="2" t="s">
        <v>24</v>
      </c>
      <c r="E5194" s="2" t="s">
        <v>85</v>
      </c>
      <c r="F5194" s="2" t="s">
        <v>78</v>
      </c>
      <c r="G5194" s="2" t="s">
        <v>119</v>
      </c>
      <c r="H5194" s="2" t="s">
        <v>60</v>
      </c>
      <c r="I5194" s="2">
        <v>990</v>
      </c>
      <c r="J5194" s="2">
        <v>3000</v>
      </c>
      <c r="K5194" s="2">
        <v>100</v>
      </c>
      <c r="L5194" s="2">
        <v>96.26</v>
      </c>
      <c r="M5194" s="2">
        <v>110.92</v>
      </c>
      <c r="N5194" s="2">
        <v>96.26</v>
      </c>
      <c r="O5194" s="2">
        <v>86.78</v>
      </c>
      <c r="P5194" s="2">
        <v>2700</v>
      </c>
      <c r="Q5194" s="2">
        <v>2478.9299999999998</v>
      </c>
      <c r="R5194" s="2">
        <v>2732.45</v>
      </c>
      <c r="S5194" s="2">
        <v>91.81</v>
      </c>
      <c r="T5194" s="2">
        <v>90.72</v>
      </c>
      <c r="U5194" s="2" t="s">
        <v>60</v>
      </c>
      <c r="V5194" s="2" t="s">
        <v>60</v>
      </c>
      <c r="W5194" s="2" t="s">
        <v>60</v>
      </c>
      <c r="X5194" s="2" t="s">
        <v>60</v>
      </c>
      <c r="Y5194" s="2" t="s">
        <v>60</v>
      </c>
      <c r="Z5194" s="2" t="s">
        <v>60</v>
      </c>
    </row>
    <row r="5195" spans="1:26" x14ac:dyDescent="0.3">
      <c r="A5195" s="3" t="s">
        <v>828</v>
      </c>
      <c r="B5195" s="3" t="s">
        <v>829</v>
      </c>
      <c r="C5195" s="3">
        <v>65</v>
      </c>
      <c r="D5195" s="3" t="s">
        <v>24</v>
      </c>
      <c r="E5195" s="3" t="s">
        <v>85</v>
      </c>
      <c r="F5195" s="3" t="s">
        <v>78</v>
      </c>
      <c r="G5195" s="3" t="s">
        <v>120</v>
      </c>
      <c r="H5195" s="3" t="s">
        <v>60</v>
      </c>
      <c r="I5195" s="3">
        <v>396</v>
      </c>
      <c r="J5195" s="3">
        <v>1100</v>
      </c>
      <c r="K5195" s="3">
        <v>90</v>
      </c>
      <c r="L5195" s="3">
        <v>147.93</v>
      </c>
      <c r="M5195" s="3">
        <v>136.86000000000001</v>
      </c>
      <c r="N5195" s="3">
        <v>164.37</v>
      </c>
      <c r="O5195" s="3">
        <v>108.09</v>
      </c>
      <c r="P5195" s="3">
        <v>890</v>
      </c>
      <c r="Q5195" s="3">
        <v>1341.33</v>
      </c>
      <c r="R5195" s="3">
        <v>1138.6300000000001</v>
      </c>
      <c r="S5195" s="3">
        <v>150.71</v>
      </c>
      <c r="T5195" s="3">
        <v>117.8</v>
      </c>
      <c r="U5195" s="3" t="s">
        <v>60</v>
      </c>
      <c r="V5195" s="3" t="s">
        <v>60</v>
      </c>
      <c r="W5195" s="3" t="s">
        <v>60</v>
      </c>
      <c r="X5195" s="3" t="s">
        <v>60</v>
      </c>
      <c r="Y5195" s="3" t="s">
        <v>60</v>
      </c>
      <c r="Z5195" s="3" t="s">
        <v>60</v>
      </c>
    </row>
    <row r="5196" spans="1:26" x14ac:dyDescent="0.3">
      <c r="A5196" s="2" t="s">
        <v>828</v>
      </c>
      <c r="B5196" s="2" t="s">
        <v>829</v>
      </c>
      <c r="C5196" s="2">
        <v>66</v>
      </c>
      <c r="D5196" s="2" t="s">
        <v>24</v>
      </c>
      <c r="E5196" s="2" t="s">
        <v>85</v>
      </c>
      <c r="F5196" s="2" t="s">
        <v>78</v>
      </c>
      <c r="G5196" s="2" t="s">
        <v>121</v>
      </c>
      <c r="H5196" s="2" t="s">
        <v>12</v>
      </c>
      <c r="I5196" s="2">
        <v>2783</v>
      </c>
      <c r="J5196" s="2">
        <v>8700</v>
      </c>
      <c r="K5196" s="2">
        <v>490</v>
      </c>
      <c r="L5196" s="2">
        <v>638.91999999999996</v>
      </c>
      <c r="M5196" s="2">
        <v>858.03</v>
      </c>
      <c r="N5196" s="2">
        <v>130.38999999999999</v>
      </c>
      <c r="O5196" s="2">
        <v>74.459999999999994</v>
      </c>
      <c r="P5196" s="2">
        <v>7385</v>
      </c>
      <c r="Q5196" s="2">
        <v>8557.02</v>
      </c>
      <c r="R5196" s="2">
        <v>7898.18</v>
      </c>
      <c r="S5196" s="2">
        <v>115.87</v>
      </c>
      <c r="T5196" s="2">
        <v>108.34</v>
      </c>
      <c r="U5196" s="2" t="s">
        <v>60</v>
      </c>
      <c r="V5196" s="2" t="s">
        <v>60</v>
      </c>
      <c r="W5196" s="2" t="s">
        <v>60</v>
      </c>
      <c r="X5196" s="2" t="s">
        <v>60</v>
      </c>
      <c r="Y5196" s="2" t="s">
        <v>60</v>
      </c>
      <c r="Z5196" s="2" t="s">
        <v>60</v>
      </c>
    </row>
    <row r="5197" spans="1:26" x14ac:dyDescent="0.3">
      <c r="A5197" s="3" t="s">
        <v>828</v>
      </c>
      <c r="B5197" s="3" t="s">
        <v>829</v>
      </c>
      <c r="C5197" s="3">
        <v>67</v>
      </c>
      <c r="D5197" s="3" t="s">
        <v>24</v>
      </c>
      <c r="E5197" s="3" t="s">
        <v>85</v>
      </c>
      <c r="F5197" s="3" t="s">
        <v>78</v>
      </c>
      <c r="G5197" s="3" t="s">
        <v>122</v>
      </c>
      <c r="H5197" s="3" t="s">
        <v>60</v>
      </c>
      <c r="I5197" s="3">
        <v>180</v>
      </c>
      <c r="J5197" s="3">
        <v>692</v>
      </c>
      <c r="K5197" s="3">
        <v>21</v>
      </c>
      <c r="L5197" s="3">
        <v>15.17</v>
      </c>
      <c r="M5197" s="3">
        <v>19.73</v>
      </c>
      <c r="N5197" s="3">
        <v>72.239999999999995</v>
      </c>
      <c r="O5197" s="3">
        <v>76.89</v>
      </c>
      <c r="P5197" s="3">
        <v>629</v>
      </c>
      <c r="Q5197" s="3">
        <v>442.7</v>
      </c>
      <c r="R5197" s="3">
        <v>494.24</v>
      </c>
      <c r="S5197" s="3">
        <v>70.38</v>
      </c>
      <c r="T5197" s="3">
        <v>89.57</v>
      </c>
      <c r="U5197" s="3" t="s">
        <v>60</v>
      </c>
      <c r="V5197" s="3" t="s">
        <v>60</v>
      </c>
      <c r="W5197" s="3" t="s">
        <v>60</v>
      </c>
      <c r="X5197" s="3" t="s">
        <v>60</v>
      </c>
      <c r="Y5197" s="3" t="s">
        <v>60</v>
      </c>
      <c r="Z5197" s="3" t="s">
        <v>60</v>
      </c>
    </row>
    <row r="5198" spans="1:26" x14ac:dyDescent="0.3">
      <c r="A5198" s="2" t="s">
        <v>828</v>
      </c>
      <c r="B5198" s="2" t="s">
        <v>829</v>
      </c>
      <c r="C5198" s="2">
        <v>68</v>
      </c>
      <c r="D5198" s="2" t="s">
        <v>24</v>
      </c>
      <c r="E5198" s="2" t="s">
        <v>85</v>
      </c>
      <c r="F5198" s="2" t="s">
        <v>78</v>
      </c>
      <c r="G5198" s="2" t="s">
        <v>123</v>
      </c>
      <c r="H5198" s="2" t="s">
        <v>60</v>
      </c>
      <c r="I5198" s="2">
        <v>540</v>
      </c>
      <c r="J5198" s="2">
        <v>2224</v>
      </c>
      <c r="K5198" s="2">
        <v>50</v>
      </c>
      <c r="L5198" s="2">
        <v>39.979999999999997</v>
      </c>
      <c r="M5198" s="2">
        <v>50.16</v>
      </c>
      <c r="N5198" s="2">
        <v>79.959999999999994</v>
      </c>
      <c r="O5198" s="2">
        <v>79.7</v>
      </c>
      <c r="P5198" s="2">
        <v>1942</v>
      </c>
      <c r="Q5198" s="2">
        <v>1932.3</v>
      </c>
      <c r="R5198" s="2">
        <v>1718.52</v>
      </c>
      <c r="S5198" s="2">
        <v>99.5</v>
      </c>
      <c r="T5198" s="2">
        <v>112.44</v>
      </c>
      <c r="U5198" s="2" t="s">
        <v>60</v>
      </c>
      <c r="V5198" s="2" t="s">
        <v>60</v>
      </c>
      <c r="W5198" s="2" t="s">
        <v>60</v>
      </c>
      <c r="X5198" s="2" t="s">
        <v>60</v>
      </c>
      <c r="Y5198" s="2" t="s">
        <v>60</v>
      </c>
      <c r="Z5198" s="2" t="s">
        <v>60</v>
      </c>
    </row>
    <row r="5199" spans="1:26" x14ac:dyDescent="0.3">
      <c r="A5199" s="3" t="s">
        <v>828</v>
      </c>
      <c r="B5199" s="3" t="s">
        <v>829</v>
      </c>
      <c r="C5199" s="3">
        <v>69</v>
      </c>
      <c r="D5199" s="3" t="s">
        <v>24</v>
      </c>
      <c r="E5199" s="3" t="s">
        <v>85</v>
      </c>
      <c r="F5199" s="3" t="s">
        <v>78</v>
      </c>
      <c r="G5199" s="3" t="s">
        <v>124</v>
      </c>
      <c r="H5199" s="3" t="s">
        <v>60</v>
      </c>
      <c r="I5199" s="3">
        <v>300</v>
      </c>
      <c r="J5199" s="3">
        <v>1433</v>
      </c>
      <c r="K5199" s="3">
        <v>31</v>
      </c>
      <c r="L5199" s="3">
        <v>35.31</v>
      </c>
      <c r="M5199" s="3">
        <v>36.29</v>
      </c>
      <c r="N5199" s="3">
        <v>113.9</v>
      </c>
      <c r="O5199" s="3">
        <v>97.3</v>
      </c>
      <c r="P5199" s="3">
        <v>1242</v>
      </c>
      <c r="Q5199" s="3">
        <v>1084.23</v>
      </c>
      <c r="R5199" s="3">
        <v>1205.5899999999999</v>
      </c>
      <c r="S5199" s="3">
        <v>87.3</v>
      </c>
      <c r="T5199" s="3">
        <v>89.93</v>
      </c>
      <c r="U5199" s="3" t="s">
        <v>60</v>
      </c>
      <c r="V5199" s="3" t="s">
        <v>60</v>
      </c>
      <c r="W5199" s="3" t="s">
        <v>60</v>
      </c>
      <c r="X5199" s="3" t="s">
        <v>60</v>
      </c>
      <c r="Y5199" s="3" t="s">
        <v>60</v>
      </c>
      <c r="Z5199" s="3" t="s">
        <v>60</v>
      </c>
    </row>
    <row r="5200" spans="1:26" x14ac:dyDescent="0.3">
      <c r="A5200" s="2" t="s">
        <v>828</v>
      </c>
      <c r="B5200" s="2" t="s">
        <v>829</v>
      </c>
      <c r="C5200" s="2">
        <v>70</v>
      </c>
      <c r="D5200" s="2" t="s">
        <v>24</v>
      </c>
      <c r="E5200" s="2" t="s">
        <v>85</v>
      </c>
      <c r="F5200" s="2" t="s">
        <v>78</v>
      </c>
      <c r="G5200" s="2" t="s">
        <v>125</v>
      </c>
      <c r="H5200" s="2" t="s">
        <v>60</v>
      </c>
      <c r="I5200" s="2">
        <v>231</v>
      </c>
      <c r="J5200" s="2">
        <v>1063</v>
      </c>
      <c r="K5200" s="2">
        <v>33</v>
      </c>
      <c r="L5200" s="2">
        <v>25.2</v>
      </c>
      <c r="M5200" s="2">
        <v>29.73</v>
      </c>
      <c r="N5200" s="2">
        <v>76.36</v>
      </c>
      <c r="O5200" s="2">
        <v>84.76</v>
      </c>
      <c r="P5200" s="2">
        <v>976</v>
      </c>
      <c r="Q5200" s="2">
        <v>790.86</v>
      </c>
      <c r="R5200" s="2">
        <v>923.54</v>
      </c>
      <c r="S5200" s="2">
        <v>81.03</v>
      </c>
      <c r="T5200" s="2">
        <v>85.63</v>
      </c>
      <c r="U5200" s="2" t="s">
        <v>60</v>
      </c>
      <c r="V5200" s="2" t="s">
        <v>60</v>
      </c>
      <c r="W5200" s="2" t="s">
        <v>60</v>
      </c>
      <c r="X5200" s="2" t="s">
        <v>60</v>
      </c>
      <c r="Y5200" s="2" t="s">
        <v>60</v>
      </c>
      <c r="Z5200" s="2" t="s">
        <v>60</v>
      </c>
    </row>
    <row r="5201" spans="1:26" x14ac:dyDescent="0.3">
      <c r="A5201" s="3" t="s">
        <v>828</v>
      </c>
      <c r="B5201" s="3" t="s">
        <v>829</v>
      </c>
      <c r="C5201" s="3">
        <v>71</v>
      </c>
      <c r="D5201" s="3" t="s">
        <v>24</v>
      </c>
      <c r="E5201" s="3" t="s">
        <v>85</v>
      </c>
      <c r="F5201" s="3" t="s">
        <v>78</v>
      </c>
      <c r="G5201" s="3" t="s">
        <v>126</v>
      </c>
      <c r="H5201" s="3" t="s">
        <v>60</v>
      </c>
      <c r="I5201" s="3">
        <v>0</v>
      </c>
      <c r="J5201" s="3">
        <v>285</v>
      </c>
      <c r="K5201" s="3">
        <v>35</v>
      </c>
      <c r="L5201" s="3">
        <v>0</v>
      </c>
      <c r="M5201" s="3">
        <v>0</v>
      </c>
      <c r="N5201" s="3">
        <v>0</v>
      </c>
      <c r="O5201" s="3">
        <v>0</v>
      </c>
      <c r="P5201" s="3">
        <v>45</v>
      </c>
      <c r="Q5201" s="3">
        <v>0</v>
      </c>
      <c r="R5201" s="3">
        <v>0</v>
      </c>
      <c r="S5201" s="3">
        <v>0</v>
      </c>
      <c r="T5201" s="3">
        <v>0</v>
      </c>
      <c r="U5201" s="3" t="s">
        <v>60</v>
      </c>
      <c r="V5201" s="3" t="s">
        <v>60</v>
      </c>
      <c r="W5201" s="3" t="s">
        <v>60</v>
      </c>
      <c r="X5201" s="3" t="s">
        <v>60</v>
      </c>
      <c r="Y5201" s="3" t="s">
        <v>60</v>
      </c>
      <c r="Z5201" s="3" t="s">
        <v>60</v>
      </c>
    </row>
    <row r="5202" spans="1:26" x14ac:dyDescent="0.3">
      <c r="A5202" s="2" t="s">
        <v>828</v>
      </c>
      <c r="B5202" s="2" t="s">
        <v>829</v>
      </c>
      <c r="C5202" s="2">
        <v>72</v>
      </c>
      <c r="D5202" s="2" t="s">
        <v>24</v>
      </c>
      <c r="E5202" s="2" t="s">
        <v>85</v>
      </c>
      <c r="F5202" s="2" t="s">
        <v>78</v>
      </c>
      <c r="G5202" s="2" t="s">
        <v>127</v>
      </c>
      <c r="H5202" s="2" t="s">
        <v>60</v>
      </c>
      <c r="I5202" s="2">
        <v>520</v>
      </c>
      <c r="J5202" s="2">
        <v>809</v>
      </c>
      <c r="K5202" s="2">
        <v>28</v>
      </c>
      <c r="L5202" s="2">
        <v>13.57</v>
      </c>
      <c r="M5202" s="2">
        <v>15</v>
      </c>
      <c r="N5202" s="2">
        <v>48.46</v>
      </c>
      <c r="O5202" s="2">
        <v>90.47</v>
      </c>
      <c r="P5202" s="2">
        <v>641</v>
      </c>
      <c r="Q5202" s="2">
        <v>289.68</v>
      </c>
      <c r="R5202" s="2">
        <v>619.9</v>
      </c>
      <c r="S5202" s="2">
        <v>45.19</v>
      </c>
      <c r="T5202" s="2">
        <v>46.73</v>
      </c>
      <c r="U5202" s="2" t="s">
        <v>60</v>
      </c>
      <c r="V5202" s="2" t="s">
        <v>60</v>
      </c>
      <c r="W5202" s="2" t="s">
        <v>60</v>
      </c>
      <c r="X5202" s="2" t="s">
        <v>60</v>
      </c>
      <c r="Y5202" s="2" t="s">
        <v>60</v>
      </c>
      <c r="Z5202" s="2" t="s">
        <v>60</v>
      </c>
    </row>
    <row r="5203" spans="1:26" x14ac:dyDescent="0.3">
      <c r="A5203" s="3" t="s">
        <v>828</v>
      </c>
      <c r="B5203" s="3" t="s">
        <v>829</v>
      </c>
      <c r="C5203" s="3">
        <v>73</v>
      </c>
      <c r="D5203" s="3" t="s">
        <v>24</v>
      </c>
      <c r="E5203" s="3" t="s">
        <v>85</v>
      </c>
      <c r="F5203" s="3" t="s">
        <v>78</v>
      </c>
      <c r="G5203" s="3" t="s">
        <v>128</v>
      </c>
      <c r="H5203" s="3" t="s">
        <v>12</v>
      </c>
      <c r="I5203" s="3">
        <v>1771</v>
      </c>
      <c r="J5203" s="3">
        <v>6506</v>
      </c>
      <c r="K5203" s="3">
        <v>198</v>
      </c>
      <c r="L5203" s="3">
        <v>129.22999999999999</v>
      </c>
      <c r="M5203" s="3">
        <v>150.91</v>
      </c>
      <c r="N5203" s="3">
        <v>65.27</v>
      </c>
      <c r="O5203" s="3">
        <v>85.63</v>
      </c>
      <c r="P5203" s="3">
        <v>5475</v>
      </c>
      <c r="Q5203" s="3">
        <v>4539.7700000000004</v>
      </c>
      <c r="R5203" s="3">
        <v>4961.79</v>
      </c>
      <c r="S5203" s="3">
        <v>82.92</v>
      </c>
      <c r="T5203" s="3">
        <v>91.49</v>
      </c>
      <c r="U5203" s="3" t="s">
        <v>60</v>
      </c>
      <c r="V5203" s="3" t="s">
        <v>60</v>
      </c>
      <c r="W5203" s="3" t="s">
        <v>60</v>
      </c>
      <c r="X5203" s="3" t="s">
        <v>60</v>
      </c>
      <c r="Y5203" s="3" t="s">
        <v>60</v>
      </c>
      <c r="Z5203" s="3" t="s">
        <v>60</v>
      </c>
    </row>
    <row r="5204" spans="1:26" x14ac:dyDescent="0.3">
      <c r="A5204" s="2" t="s">
        <v>828</v>
      </c>
      <c r="B5204" s="2" t="s">
        <v>829</v>
      </c>
      <c r="C5204" s="2">
        <v>74</v>
      </c>
      <c r="D5204" s="2" t="s">
        <v>24</v>
      </c>
      <c r="E5204" s="2" t="s">
        <v>85</v>
      </c>
      <c r="F5204" s="2" t="s">
        <v>78</v>
      </c>
      <c r="G5204" s="2" t="s">
        <v>129</v>
      </c>
      <c r="H5204" s="2" t="s">
        <v>60</v>
      </c>
      <c r="I5204" s="2">
        <v>800</v>
      </c>
      <c r="J5204" s="2">
        <v>3100</v>
      </c>
      <c r="K5204" s="2">
        <v>76</v>
      </c>
      <c r="L5204" s="2">
        <v>89.59</v>
      </c>
      <c r="M5204" s="2">
        <v>93.91</v>
      </c>
      <c r="N5204" s="2">
        <v>117.88</v>
      </c>
      <c r="O5204" s="2">
        <v>95.4</v>
      </c>
      <c r="P5204" s="2">
        <v>2857</v>
      </c>
      <c r="Q5204" s="2">
        <v>2712.52</v>
      </c>
      <c r="R5204" s="2">
        <v>2891.59</v>
      </c>
      <c r="S5204" s="2">
        <v>94.94</v>
      </c>
      <c r="T5204" s="2">
        <v>93.81</v>
      </c>
      <c r="U5204" s="2" t="s">
        <v>60</v>
      </c>
      <c r="V5204" s="2" t="s">
        <v>60</v>
      </c>
      <c r="W5204" s="2" t="s">
        <v>60</v>
      </c>
      <c r="X5204" s="2" t="s">
        <v>60</v>
      </c>
      <c r="Y5204" s="2" t="s">
        <v>60</v>
      </c>
      <c r="Z5204" s="2" t="s">
        <v>60</v>
      </c>
    </row>
    <row r="5205" spans="1:26" x14ac:dyDescent="0.3">
      <c r="A5205" s="3" t="s">
        <v>828</v>
      </c>
      <c r="B5205" s="3" t="s">
        <v>829</v>
      </c>
      <c r="C5205" s="3">
        <v>75</v>
      </c>
      <c r="D5205" s="3" t="s">
        <v>24</v>
      </c>
      <c r="E5205" s="3" t="s">
        <v>85</v>
      </c>
      <c r="F5205" s="3" t="s">
        <v>78</v>
      </c>
      <c r="G5205" s="3" t="s">
        <v>83</v>
      </c>
      <c r="H5205" s="3" t="s">
        <v>12</v>
      </c>
      <c r="I5205" s="3">
        <v>800</v>
      </c>
      <c r="J5205" s="3">
        <v>3100</v>
      </c>
      <c r="K5205" s="3">
        <v>76</v>
      </c>
      <c r="L5205" s="3">
        <v>89.59</v>
      </c>
      <c r="M5205" s="3">
        <v>93.91</v>
      </c>
      <c r="N5205" s="3">
        <v>117.88</v>
      </c>
      <c r="O5205" s="3">
        <v>95.4</v>
      </c>
      <c r="P5205" s="3">
        <v>2857</v>
      </c>
      <c r="Q5205" s="3">
        <v>2712.52</v>
      </c>
      <c r="R5205" s="3">
        <v>2891.59</v>
      </c>
      <c r="S5205" s="3">
        <v>94.94</v>
      </c>
      <c r="T5205" s="3">
        <v>93.81</v>
      </c>
      <c r="U5205" s="3" t="s">
        <v>60</v>
      </c>
      <c r="V5205" s="3" t="s">
        <v>60</v>
      </c>
      <c r="W5205" s="3" t="s">
        <v>60</v>
      </c>
      <c r="X5205" s="3" t="s">
        <v>60</v>
      </c>
      <c r="Y5205" s="3" t="s">
        <v>60</v>
      </c>
      <c r="Z5205" s="3" t="s">
        <v>60</v>
      </c>
    </row>
    <row r="5206" spans="1:26" x14ac:dyDescent="0.3">
      <c r="A5206" s="2" t="s">
        <v>828</v>
      </c>
      <c r="B5206" s="2" t="s">
        <v>829</v>
      </c>
      <c r="C5206" s="2">
        <v>76</v>
      </c>
      <c r="D5206" s="2" t="s">
        <v>24</v>
      </c>
      <c r="E5206" s="2" t="s">
        <v>85</v>
      </c>
      <c r="F5206" s="2" t="s">
        <v>78</v>
      </c>
      <c r="G5206" s="2" t="s">
        <v>130</v>
      </c>
      <c r="H5206" s="2" t="s">
        <v>60</v>
      </c>
      <c r="I5206" s="2">
        <v>1500</v>
      </c>
      <c r="J5206" s="2">
        <v>6925</v>
      </c>
      <c r="K5206" s="2">
        <v>241</v>
      </c>
      <c r="L5206" s="2">
        <v>219.76</v>
      </c>
      <c r="M5206" s="2">
        <v>238.89</v>
      </c>
      <c r="N5206" s="2">
        <v>91.19</v>
      </c>
      <c r="O5206" s="2">
        <v>91.99</v>
      </c>
      <c r="P5206" s="2">
        <v>6315</v>
      </c>
      <c r="Q5206" s="2">
        <v>5729.41</v>
      </c>
      <c r="R5206" s="2">
        <v>6512.27</v>
      </c>
      <c r="S5206" s="2">
        <v>90.73</v>
      </c>
      <c r="T5206" s="2">
        <v>87.98</v>
      </c>
      <c r="U5206" s="2" t="s">
        <v>60</v>
      </c>
      <c r="V5206" s="2" t="s">
        <v>60</v>
      </c>
      <c r="W5206" s="2" t="s">
        <v>60</v>
      </c>
      <c r="X5206" s="2" t="s">
        <v>60</v>
      </c>
      <c r="Y5206" s="2" t="s">
        <v>60</v>
      </c>
      <c r="Z5206" s="2" t="s">
        <v>60</v>
      </c>
    </row>
    <row r="5207" spans="1:26" x14ac:dyDescent="0.3">
      <c r="A5207" s="3" t="s">
        <v>828</v>
      </c>
      <c r="B5207" s="3" t="s">
        <v>829</v>
      </c>
      <c r="C5207" s="3">
        <v>77</v>
      </c>
      <c r="D5207" s="3" t="s">
        <v>24</v>
      </c>
      <c r="E5207" s="3" t="s">
        <v>85</v>
      </c>
      <c r="F5207" s="3" t="s">
        <v>78</v>
      </c>
      <c r="G5207" s="3" t="s">
        <v>131</v>
      </c>
      <c r="H5207" s="3" t="s">
        <v>60</v>
      </c>
      <c r="I5207" s="3">
        <v>412.02</v>
      </c>
      <c r="J5207" s="3">
        <v>1940</v>
      </c>
      <c r="K5207" s="3">
        <v>67</v>
      </c>
      <c r="L5207" s="3">
        <v>63.07</v>
      </c>
      <c r="M5207" s="3">
        <v>67.510000000000005</v>
      </c>
      <c r="N5207" s="3">
        <v>94.13</v>
      </c>
      <c r="O5207" s="3">
        <v>93.42</v>
      </c>
      <c r="P5207" s="3">
        <v>1770</v>
      </c>
      <c r="Q5207" s="3">
        <v>1612.04</v>
      </c>
      <c r="R5207" s="3">
        <v>1819.64</v>
      </c>
      <c r="S5207" s="3">
        <v>91.08</v>
      </c>
      <c r="T5207" s="3">
        <v>88.59</v>
      </c>
      <c r="U5207" s="3" t="s">
        <v>60</v>
      </c>
      <c r="V5207" s="3" t="s">
        <v>60</v>
      </c>
      <c r="W5207" s="3" t="s">
        <v>60</v>
      </c>
      <c r="X5207" s="3" t="s">
        <v>60</v>
      </c>
      <c r="Y5207" s="3" t="s">
        <v>60</v>
      </c>
      <c r="Z5207" s="3" t="s">
        <v>60</v>
      </c>
    </row>
    <row r="5208" spans="1:26" x14ac:dyDescent="0.3">
      <c r="A5208" s="2" t="s">
        <v>828</v>
      </c>
      <c r="B5208" s="2" t="s">
        <v>829</v>
      </c>
      <c r="C5208" s="2">
        <v>78</v>
      </c>
      <c r="D5208" s="2" t="s">
        <v>24</v>
      </c>
      <c r="E5208" s="2" t="s">
        <v>85</v>
      </c>
      <c r="F5208" s="2" t="s">
        <v>78</v>
      </c>
      <c r="G5208" s="2" t="s">
        <v>132</v>
      </c>
      <c r="H5208" s="2" t="s">
        <v>12</v>
      </c>
      <c r="I5208" s="2">
        <v>1912.02</v>
      </c>
      <c r="J5208" s="2">
        <v>8865</v>
      </c>
      <c r="K5208" s="2">
        <v>308</v>
      </c>
      <c r="L5208" s="2">
        <v>282.83</v>
      </c>
      <c r="M5208" s="2">
        <v>306.39999999999998</v>
      </c>
      <c r="N5208" s="2">
        <v>91.83</v>
      </c>
      <c r="O5208" s="2">
        <v>92.31</v>
      </c>
      <c r="P5208" s="2">
        <v>8085</v>
      </c>
      <c r="Q5208" s="2">
        <v>7341.45</v>
      </c>
      <c r="R5208" s="2">
        <v>8331.91</v>
      </c>
      <c r="S5208" s="2">
        <v>90.8</v>
      </c>
      <c r="T5208" s="2">
        <v>88.11</v>
      </c>
      <c r="U5208" s="2" t="s">
        <v>60</v>
      </c>
      <c r="V5208" s="2" t="s">
        <v>60</v>
      </c>
      <c r="W5208" s="2" t="s">
        <v>60</v>
      </c>
      <c r="X5208" s="2" t="s">
        <v>60</v>
      </c>
      <c r="Y5208" s="2" t="s">
        <v>60</v>
      </c>
      <c r="Z5208" s="2" t="s">
        <v>60</v>
      </c>
    </row>
    <row r="5209" spans="1:26" x14ac:dyDescent="0.3">
      <c r="A5209" s="3" t="s">
        <v>828</v>
      </c>
      <c r="B5209" s="3" t="s">
        <v>829</v>
      </c>
      <c r="C5209" s="3">
        <v>79</v>
      </c>
      <c r="D5209" s="3" t="s">
        <v>24</v>
      </c>
      <c r="E5209" s="3" t="s">
        <v>85</v>
      </c>
      <c r="F5209" s="3" t="s">
        <v>78</v>
      </c>
      <c r="G5209" s="3" t="s">
        <v>84</v>
      </c>
      <c r="H5209" s="3" t="s">
        <v>12</v>
      </c>
      <c r="I5209" s="3">
        <v>7266.02</v>
      </c>
      <c r="J5209" s="3">
        <v>27171</v>
      </c>
      <c r="K5209" s="3">
        <v>1072</v>
      </c>
      <c r="L5209" s="3">
        <v>1140.57</v>
      </c>
      <c r="M5209" s="3">
        <v>1409.25</v>
      </c>
      <c r="N5209" s="3">
        <v>106.4</v>
      </c>
      <c r="O5209" s="3">
        <v>80.930000000000007</v>
      </c>
      <c r="P5209" s="3">
        <v>23802</v>
      </c>
      <c r="Q5209" s="3">
        <v>23150.76</v>
      </c>
      <c r="R5209" s="3">
        <v>24083.47</v>
      </c>
      <c r="S5209" s="3">
        <v>97.26</v>
      </c>
      <c r="T5209" s="3">
        <v>96.13</v>
      </c>
      <c r="U5209" s="3" t="s">
        <v>60</v>
      </c>
      <c r="V5209" s="3" t="s">
        <v>60</v>
      </c>
      <c r="W5209" s="3" t="s">
        <v>60</v>
      </c>
      <c r="X5209" s="3" t="s">
        <v>60</v>
      </c>
      <c r="Y5209" s="3" t="s">
        <v>60</v>
      </c>
      <c r="Z5209" s="3" t="s">
        <v>60</v>
      </c>
    </row>
    <row r="5210" spans="1:26" x14ac:dyDescent="0.3">
      <c r="A5210" s="2" t="s">
        <v>828</v>
      </c>
      <c r="B5210" s="2" t="s">
        <v>829</v>
      </c>
      <c r="C5210" s="2">
        <v>80</v>
      </c>
      <c r="D5210" s="2" t="s">
        <v>24</v>
      </c>
      <c r="E5210" s="2" t="s">
        <v>85</v>
      </c>
      <c r="F5210" s="2" t="s">
        <v>78</v>
      </c>
      <c r="G5210" s="2" t="s">
        <v>68</v>
      </c>
      <c r="H5210" s="2" t="s">
        <v>16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 t="s">
        <v>60</v>
      </c>
      <c r="V5210" s="2" t="s">
        <v>60</v>
      </c>
      <c r="W5210" s="2" t="s">
        <v>60</v>
      </c>
      <c r="X5210" s="2" t="s">
        <v>60</v>
      </c>
      <c r="Y5210" s="2" t="s">
        <v>60</v>
      </c>
      <c r="Z5210" s="2" t="s">
        <v>60</v>
      </c>
    </row>
    <row r="5211" spans="1:26" x14ac:dyDescent="0.3">
      <c r="A5211" s="3" t="s">
        <v>828</v>
      </c>
      <c r="B5211" s="3" t="s">
        <v>829</v>
      </c>
      <c r="C5211" s="3">
        <v>81</v>
      </c>
      <c r="D5211" s="3" t="s">
        <v>24</v>
      </c>
      <c r="E5211" s="3" t="s">
        <v>85</v>
      </c>
      <c r="F5211" s="3" t="s">
        <v>78</v>
      </c>
      <c r="G5211" s="3" t="s">
        <v>68</v>
      </c>
      <c r="H5211" s="3" t="s">
        <v>12</v>
      </c>
      <c r="I5211" s="3">
        <v>10263.02</v>
      </c>
      <c r="J5211" s="3">
        <v>38524</v>
      </c>
      <c r="K5211" s="3">
        <v>1464</v>
      </c>
      <c r="L5211" s="3">
        <v>1430.66</v>
      </c>
      <c r="M5211" s="3">
        <v>1757.96</v>
      </c>
      <c r="N5211" s="3">
        <v>97.72</v>
      </c>
      <c r="O5211" s="3">
        <v>81.38</v>
      </c>
      <c r="P5211" s="3">
        <v>34120</v>
      </c>
      <c r="Q5211" s="3">
        <v>32268.799999999999</v>
      </c>
      <c r="R5211" s="3">
        <v>34487.769999999997</v>
      </c>
      <c r="S5211" s="3">
        <v>94.57</v>
      </c>
      <c r="T5211" s="3">
        <v>93.57</v>
      </c>
      <c r="U5211" s="3" t="s">
        <v>60</v>
      </c>
      <c r="V5211" s="3" t="s">
        <v>60</v>
      </c>
      <c r="W5211" s="3" t="s">
        <v>60</v>
      </c>
      <c r="X5211" s="3" t="s">
        <v>60</v>
      </c>
      <c r="Y5211" s="3" t="s">
        <v>60</v>
      </c>
      <c r="Z5211" s="3" t="s">
        <v>60</v>
      </c>
    </row>
    <row r="5212" spans="1:26" x14ac:dyDescent="0.3">
      <c r="A5212" s="2" t="s">
        <v>828</v>
      </c>
      <c r="B5212" s="2" t="s">
        <v>829</v>
      </c>
      <c r="C5212" s="2">
        <v>82</v>
      </c>
      <c r="D5212" s="2" t="s">
        <v>24</v>
      </c>
      <c r="E5212" s="2" t="s">
        <v>85</v>
      </c>
      <c r="F5212" s="2" t="s">
        <v>78</v>
      </c>
      <c r="G5212" s="2" t="s">
        <v>68</v>
      </c>
      <c r="H5212" s="2" t="s">
        <v>85</v>
      </c>
      <c r="I5212" s="2">
        <v>10263.02</v>
      </c>
      <c r="J5212" s="2">
        <v>38524</v>
      </c>
      <c r="K5212" s="2">
        <v>1464</v>
      </c>
      <c r="L5212" s="2">
        <v>1430.66</v>
      </c>
      <c r="M5212" s="2">
        <v>1757.96</v>
      </c>
      <c r="N5212" s="2">
        <v>97.72</v>
      </c>
      <c r="O5212" s="2">
        <v>81.38</v>
      </c>
      <c r="P5212" s="2">
        <v>34120</v>
      </c>
      <c r="Q5212" s="2">
        <v>32268.799999999999</v>
      </c>
      <c r="R5212" s="2">
        <v>34487.769999999997</v>
      </c>
      <c r="S5212" s="2">
        <v>94.57</v>
      </c>
      <c r="T5212" s="2">
        <v>93.57</v>
      </c>
      <c r="U5212" s="2" t="s">
        <v>60</v>
      </c>
      <c r="V5212" s="2" t="s">
        <v>60</v>
      </c>
      <c r="W5212" s="2" t="s">
        <v>60</v>
      </c>
      <c r="X5212" s="2" t="s">
        <v>60</v>
      </c>
      <c r="Y5212" s="2" t="s">
        <v>60</v>
      </c>
      <c r="Z5212" s="2" t="s">
        <v>60</v>
      </c>
    </row>
    <row r="5213" spans="1:26" x14ac:dyDescent="0.3">
      <c r="A5213" s="3" t="s">
        <v>828</v>
      </c>
      <c r="B5213" s="3" t="s">
        <v>829</v>
      </c>
      <c r="C5213" s="3">
        <v>83</v>
      </c>
      <c r="D5213" s="3" t="s">
        <v>24</v>
      </c>
      <c r="E5213" s="3" t="s">
        <v>133</v>
      </c>
      <c r="F5213" s="3" t="s">
        <v>58</v>
      </c>
      <c r="G5213" s="3" t="s">
        <v>134</v>
      </c>
      <c r="H5213" s="3" t="s">
        <v>60</v>
      </c>
      <c r="I5213" s="3">
        <v>175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 t="s">
        <v>60</v>
      </c>
      <c r="V5213" s="3" t="s">
        <v>60</v>
      </c>
      <c r="W5213" s="3" t="s">
        <v>60</v>
      </c>
      <c r="X5213" s="3" t="s">
        <v>60</v>
      </c>
      <c r="Y5213" s="3" t="s">
        <v>60</v>
      </c>
      <c r="Z5213" s="3" t="s">
        <v>60</v>
      </c>
    </row>
    <row r="5214" spans="1:26" x14ac:dyDescent="0.3">
      <c r="A5214" s="2" t="s">
        <v>828</v>
      </c>
      <c r="B5214" s="2" t="s">
        <v>829</v>
      </c>
      <c r="C5214" s="2">
        <v>84</v>
      </c>
      <c r="D5214" s="2" t="s">
        <v>24</v>
      </c>
      <c r="E5214" s="2" t="s">
        <v>133</v>
      </c>
      <c r="F5214" s="2" t="s">
        <v>58</v>
      </c>
      <c r="G5214" s="2" t="s">
        <v>135</v>
      </c>
      <c r="H5214" s="2" t="s">
        <v>16</v>
      </c>
      <c r="I5214" s="2">
        <v>175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 t="s">
        <v>60</v>
      </c>
      <c r="V5214" s="2" t="s">
        <v>60</v>
      </c>
      <c r="W5214" s="2" t="s">
        <v>60</v>
      </c>
      <c r="X5214" s="2" t="s">
        <v>60</v>
      </c>
      <c r="Y5214" s="2" t="s">
        <v>60</v>
      </c>
      <c r="Z5214" s="2" t="s">
        <v>60</v>
      </c>
    </row>
    <row r="5215" spans="1:26" x14ac:dyDescent="0.3">
      <c r="A5215" s="3" t="s">
        <v>828</v>
      </c>
      <c r="B5215" s="3" t="s">
        <v>829</v>
      </c>
      <c r="C5215" s="3">
        <v>85</v>
      </c>
      <c r="D5215" s="3" t="s">
        <v>24</v>
      </c>
      <c r="E5215" s="3" t="s">
        <v>133</v>
      </c>
      <c r="F5215" s="3" t="s">
        <v>58</v>
      </c>
      <c r="G5215" s="3" t="s">
        <v>58</v>
      </c>
      <c r="H5215" s="3" t="s">
        <v>16</v>
      </c>
      <c r="I5215" s="3">
        <v>175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 t="s">
        <v>60</v>
      </c>
      <c r="V5215" s="3" t="s">
        <v>60</v>
      </c>
      <c r="W5215" s="3" t="s">
        <v>60</v>
      </c>
      <c r="X5215" s="3" t="s">
        <v>60</v>
      </c>
      <c r="Y5215" s="3" t="s">
        <v>60</v>
      </c>
      <c r="Z5215" s="3" t="s">
        <v>60</v>
      </c>
    </row>
    <row r="5216" spans="1:26" x14ac:dyDescent="0.3">
      <c r="A5216" s="2" t="s">
        <v>828</v>
      </c>
      <c r="B5216" s="2" t="s">
        <v>829</v>
      </c>
      <c r="C5216" s="2">
        <v>86</v>
      </c>
      <c r="D5216" s="2" t="s">
        <v>24</v>
      </c>
      <c r="E5216" s="2" t="s">
        <v>133</v>
      </c>
      <c r="F5216" s="2" t="s">
        <v>58</v>
      </c>
      <c r="G5216" s="2" t="s">
        <v>136</v>
      </c>
      <c r="H5216" s="2" t="s">
        <v>60</v>
      </c>
      <c r="I5216" s="2">
        <v>450</v>
      </c>
      <c r="J5216" s="2">
        <v>2751</v>
      </c>
      <c r="K5216" s="2">
        <v>115</v>
      </c>
      <c r="L5216" s="2">
        <v>108.53</v>
      </c>
      <c r="M5216" s="2">
        <v>101.46</v>
      </c>
      <c r="N5216" s="2">
        <v>94.37</v>
      </c>
      <c r="O5216" s="2">
        <v>106.97</v>
      </c>
      <c r="P5216" s="2">
        <v>2365</v>
      </c>
      <c r="Q5216" s="2">
        <v>2236.17</v>
      </c>
      <c r="R5216" s="2">
        <v>2313.12</v>
      </c>
      <c r="S5216" s="2">
        <v>94.55</v>
      </c>
      <c r="T5216" s="2">
        <v>96.67</v>
      </c>
      <c r="U5216" s="2" t="s">
        <v>60</v>
      </c>
      <c r="V5216" s="2" t="s">
        <v>60</v>
      </c>
      <c r="W5216" s="2" t="s">
        <v>60</v>
      </c>
      <c r="X5216" s="2" t="s">
        <v>60</v>
      </c>
      <c r="Y5216" s="2" t="s">
        <v>60</v>
      </c>
      <c r="Z5216" s="2" t="s">
        <v>60</v>
      </c>
    </row>
    <row r="5217" spans="1:26" x14ac:dyDescent="0.3">
      <c r="A5217" s="3" t="s">
        <v>828</v>
      </c>
      <c r="B5217" s="3" t="s">
        <v>829</v>
      </c>
      <c r="C5217" s="3">
        <v>87</v>
      </c>
      <c r="D5217" s="3" t="s">
        <v>24</v>
      </c>
      <c r="E5217" s="3" t="s">
        <v>133</v>
      </c>
      <c r="F5217" s="3" t="s">
        <v>58</v>
      </c>
      <c r="G5217" s="3" t="s">
        <v>137</v>
      </c>
      <c r="H5217" s="3" t="s">
        <v>60</v>
      </c>
      <c r="I5217" s="3">
        <v>450</v>
      </c>
      <c r="J5217" s="3">
        <v>1700</v>
      </c>
      <c r="K5217" s="3">
        <v>0</v>
      </c>
      <c r="L5217" s="3">
        <v>0.15</v>
      </c>
      <c r="M5217" s="3">
        <v>8.76</v>
      </c>
      <c r="N5217" s="3">
        <v>0</v>
      </c>
      <c r="O5217" s="3">
        <v>1.71</v>
      </c>
      <c r="P5217" s="3">
        <v>1700</v>
      </c>
      <c r="Q5217" s="3">
        <v>1518.31</v>
      </c>
      <c r="R5217" s="3">
        <v>1462.55</v>
      </c>
      <c r="S5217" s="3">
        <v>89.31</v>
      </c>
      <c r="T5217" s="3">
        <v>103.81</v>
      </c>
      <c r="U5217" s="3" t="s">
        <v>60</v>
      </c>
      <c r="V5217" s="3" t="s">
        <v>60</v>
      </c>
      <c r="W5217" s="3" t="s">
        <v>60</v>
      </c>
      <c r="X5217" s="3" t="s">
        <v>60</v>
      </c>
      <c r="Y5217" s="3" t="s">
        <v>60</v>
      </c>
      <c r="Z5217" s="3" t="s">
        <v>60</v>
      </c>
    </row>
    <row r="5218" spans="1:26" x14ac:dyDescent="0.3">
      <c r="A5218" s="2" t="s">
        <v>828</v>
      </c>
      <c r="B5218" s="2" t="s">
        <v>829</v>
      </c>
      <c r="C5218" s="2">
        <v>88</v>
      </c>
      <c r="D5218" s="2" t="s">
        <v>24</v>
      </c>
      <c r="E5218" s="2" t="s">
        <v>133</v>
      </c>
      <c r="F5218" s="2" t="s">
        <v>58</v>
      </c>
      <c r="G5218" s="2" t="s">
        <v>138</v>
      </c>
      <c r="H5218" s="2" t="s">
        <v>60</v>
      </c>
      <c r="I5218" s="2">
        <v>105</v>
      </c>
      <c r="J5218" s="2">
        <v>650</v>
      </c>
      <c r="K5218" s="2">
        <v>35</v>
      </c>
      <c r="L5218" s="2">
        <v>21.25</v>
      </c>
      <c r="M5218" s="2">
        <v>24.5</v>
      </c>
      <c r="N5218" s="2">
        <v>60.71</v>
      </c>
      <c r="O5218" s="2">
        <v>86.73</v>
      </c>
      <c r="P5218" s="2">
        <v>510</v>
      </c>
      <c r="Q5218" s="2">
        <v>411.26</v>
      </c>
      <c r="R5218" s="2">
        <v>465.51</v>
      </c>
      <c r="S5218" s="2">
        <v>80.64</v>
      </c>
      <c r="T5218" s="2">
        <v>88.35</v>
      </c>
      <c r="U5218" s="2" t="s">
        <v>60</v>
      </c>
      <c r="V5218" s="2" t="s">
        <v>60</v>
      </c>
      <c r="W5218" s="2" t="s">
        <v>60</v>
      </c>
      <c r="X5218" s="2" t="s">
        <v>60</v>
      </c>
      <c r="Y5218" s="2" t="s">
        <v>60</v>
      </c>
      <c r="Z5218" s="2" t="s">
        <v>60</v>
      </c>
    </row>
    <row r="5219" spans="1:26" x14ac:dyDescent="0.3">
      <c r="A5219" s="3" t="s">
        <v>828</v>
      </c>
      <c r="B5219" s="3" t="s">
        <v>829</v>
      </c>
      <c r="C5219" s="3">
        <v>89</v>
      </c>
      <c r="D5219" s="3" t="s">
        <v>24</v>
      </c>
      <c r="E5219" s="3" t="s">
        <v>133</v>
      </c>
      <c r="F5219" s="3" t="s">
        <v>58</v>
      </c>
      <c r="G5219" s="3" t="s">
        <v>139</v>
      </c>
      <c r="H5219" s="3" t="s">
        <v>60</v>
      </c>
      <c r="I5219" s="3">
        <v>105</v>
      </c>
      <c r="J5219" s="3">
        <v>450</v>
      </c>
      <c r="K5219" s="3">
        <v>11</v>
      </c>
      <c r="L5219" s="3">
        <v>7.42</v>
      </c>
      <c r="M5219" s="3">
        <v>8.8000000000000007</v>
      </c>
      <c r="N5219" s="3">
        <v>67.45</v>
      </c>
      <c r="O5219" s="3">
        <v>84.32</v>
      </c>
      <c r="P5219" s="3">
        <v>414</v>
      </c>
      <c r="Q5219" s="3">
        <v>119.03</v>
      </c>
      <c r="R5219" s="3">
        <v>240.17</v>
      </c>
      <c r="S5219" s="3">
        <v>28.75</v>
      </c>
      <c r="T5219" s="3">
        <v>49.56</v>
      </c>
      <c r="U5219" s="3" t="s">
        <v>60</v>
      </c>
      <c r="V5219" s="3" t="s">
        <v>60</v>
      </c>
      <c r="W5219" s="3" t="s">
        <v>60</v>
      </c>
      <c r="X5219" s="3" t="s">
        <v>60</v>
      </c>
      <c r="Y5219" s="3" t="s">
        <v>60</v>
      </c>
      <c r="Z5219" s="3" t="s">
        <v>60</v>
      </c>
    </row>
    <row r="5220" spans="1:26" x14ac:dyDescent="0.3">
      <c r="A5220" s="2" t="s">
        <v>828</v>
      </c>
      <c r="B5220" s="2" t="s">
        <v>829</v>
      </c>
      <c r="C5220" s="2">
        <v>90</v>
      </c>
      <c r="D5220" s="2" t="s">
        <v>24</v>
      </c>
      <c r="E5220" s="2" t="s">
        <v>133</v>
      </c>
      <c r="F5220" s="2" t="s">
        <v>58</v>
      </c>
      <c r="G5220" s="2" t="s">
        <v>135</v>
      </c>
      <c r="H5220" s="2" t="s">
        <v>12</v>
      </c>
      <c r="I5220" s="2">
        <v>1110</v>
      </c>
      <c r="J5220" s="2">
        <v>5551</v>
      </c>
      <c r="K5220" s="2">
        <v>161</v>
      </c>
      <c r="L5220" s="2">
        <v>137.35</v>
      </c>
      <c r="M5220" s="2">
        <v>143.52000000000001</v>
      </c>
      <c r="N5220" s="2">
        <v>85.31</v>
      </c>
      <c r="O5220" s="2">
        <v>95.7</v>
      </c>
      <c r="P5220" s="2">
        <v>4989</v>
      </c>
      <c r="Q5220" s="2">
        <v>4284.7700000000004</v>
      </c>
      <c r="R5220" s="2">
        <v>4481.3500000000004</v>
      </c>
      <c r="S5220" s="2">
        <v>85.88</v>
      </c>
      <c r="T5220" s="2">
        <v>95.61</v>
      </c>
      <c r="U5220" s="2" t="s">
        <v>60</v>
      </c>
      <c r="V5220" s="2" t="s">
        <v>60</v>
      </c>
      <c r="W5220" s="2" t="s">
        <v>60</v>
      </c>
      <c r="X5220" s="2" t="s">
        <v>60</v>
      </c>
      <c r="Y5220" s="2" t="s">
        <v>60</v>
      </c>
      <c r="Z5220" s="2" t="s">
        <v>60</v>
      </c>
    </row>
    <row r="5221" spans="1:26" x14ac:dyDescent="0.3">
      <c r="A5221" s="3" t="s">
        <v>828</v>
      </c>
      <c r="B5221" s="3" t="s">
        <v>829</v>
      </c>
      <c r="C5221" s="3">
        <v>91</v>
      </c>
      <c r="D5221" s="3" t="s">
        <v>24</v>
      </c>
      <c r="E5221" s="3" t="s">
        <v>133</v>
      </c>
      <c r="F5221" s="3" t="s">
        <v>58</v>
      </c>
      <c r="G5221" s="3" t="s">
        <v>58</v>
      </c>
      <c r="H5221" s="3" t="s">
        <v>12</v>
      </c>
      <c r="I5221" s="3">
        <v>1110</v>
      </c>
      <c r="J5221" s="3">
        <v>5551</v>
      </c>
      <c r="K5221" s="3">
        <v>161</v>
      </c>
      <c r="L5221" s="3">
        <v>137.35</v>
      </c>
      <c r="M5221" s="3">
        <v>143.52000000000001</v>
      </c>
      <c r="N5221" s="3">
        <v>85.31</v>
      </c>
      <c r="O5221" s="3">
        <v>95.7</v>
      </c>
      <c r="P5221" s="3">
        <v>4989</v>
      </c>
      <c r="Q5221" s="3">
        <v>4284.7700000000004</v>
      </c>
      <c r="R5221" s="3">
        <v>4481.3500000000004</v>
      </c>
      <c r="S5221" s="3">
        <v>85.88</v>
      </c>
      <c r="T5221" s="3">
        <v>95.61</v>
      </c>
      <c r="U5221" s="3" t="s">
        <v>60</v>
      </c>
      <c r="V5221" s="3" t="s">
        <v>60</v>
      </c>
      <c r="W5221" s="3" t="s">
        <v>60</v>
      </c>
      <c r="X5221" s="3" t="s">
        <v>60</v>
      </c>
      <c r="Y5221" s="3" t="s">
        <v>60</v>
      </c>
      <c r="Z5221" s="3" t="s">
        <v>60</v>
      </c>
    </row>
    <row r="5222" spans="1:26" x14ac:dyDescent="0.3">
      <c r="A5222" s="2" t="s">
        <v>828</v>
      </c>
      <c r="B5222" s="2" t="s">
        <v>829</v>
      </c>
      <c r="C5222" s="2">
        <v>92</v>
      </c>
      <c r="D5222" s="2" t="s">
        <v>24</v>
      </c>
      <c r="E5222" s="2" t="s">
        <v>133</v>
      </c>
      <c r="F5222" s="2" t="s">
        <v>78</v>
      </c>
      <c r="G5222" s="2" t="s">
        <v>140</v>
      </c>
      <c r="H5222" s="2" t="s">
        <v>60</v>
      </c>
      <c r="I5222" s="2">
        <v>390</v>
      </c>
      <c r="J5222" s="2">
        <v>2267</v>
      </c>
      <c r="K5222" s="2">
        <v>90</v>
      </c>
      <c r="L5222" s="2">
        <v>92.63</v>
      </c>
      <c r="M5222" s="2">
        <v>80.209999999999994</v>
      </c>
      <c r="N5222" s="2">
        <v>102.92</v>
      </c>
      <c r="O5222" s="2">
        <v>115.48</v>
      </c>
      <c r="P5222" s="2">
        <v>2036</v>
      </c>
      <c r="Q5222" s="2">
        <v>1854.93</v>
      </c>
      <c r="R5222" s="2">
        <v>1946.5</v>
      </c>
      <c r="S5222" s="2">
        <v>91.11</v>
      </c>
      <c r="T5222" s="2">
        <v>95.3</v>
      </c>
      <c r="U5222" s="2" t="s">
        <v>60</v>
      </c>
      <c r="V5222" s="2" t="s">
        <v>60</v>
      </c>
      <c r="W5222" s="2" t="s">
        <v>60</v>
      </c>
      <c r="X5222" s="2" t="s">
        <v>60</v>
      </c>
      <c r="Y5222" s="2" t="s">
        <v>60</v>
      </c>
      <c r="Z5222" s="2" t="s">
        <v>60</v>
      </c>
    </row>
    <row r="5223" spans="1:26" x14ac:dyDescent="0.3">
      <c r="A5223" s="3" t="s">
        <v>828</v>
      </c>
      <c r="B5223" s="3" t="s">
        <v>829</v>
      </c>
      <c r="C5223" s="3">
        <v>93</v>
      </c>
      <c r="D5223" s="3" t="s">
        <v>24</v>
      </c>
      <c r="E5223" s="3" t="s">
        <v>133</v>
      </c>
      <c r="F5223" s="3" t="s">
        <v>78</v>
      </c>
      <c r="G5223" s="3" t="s">
        <v>141</v>
      </c>
      <c r="H5223" s="3" t="s">
        <v>60</v>
      </c>
      <c r="I5223" s="3">
        <v>330</v>
      </c>
      <c r="J5223" s="3">
        <v>1712</v>
      </c>
      <c r="K5223" s="3">
        <v>15</v>
      </c>
      <c r="L5223" s="3">
        <v>14.66</v>
      </c>
      <c r="M5223" s="3">
        <v>21.34</v>
      </c>
      <c r="N5223" s="3">
        <v>97.73</v>
      </c>
      <c r="O5223" s="3">
        <v>68.7</v>
      </c>
      <c r="P5223" s="3">
        <v>1485</v>
      </c>
      <c r="Q5223" s="3">
        <v>1202.24</v>
      </c>
      <c r="R5223" s="3">
        <v>1295.1500000000001</v>
      </c>
      <c r="S5223" s="3">
        <v>80.959999999999994</v>
      </c>
      <c r="T5223" s="3">
        <v>92.83</v>
      </c>
      <c r="U5223" s="3" t="s">
        <v>60</v>
      </c>
      <c r="V5223" s="3" t="s">
        <v>60</v>
      </c>
      <c r="W5223" s="3" t="s">
        <v>60</v>
      </c>
      <c r="X5223" s="3" t="s">
        <v>60</v>
      </c>
      <c r="Y5223" s="3" t="s">
        <v>60</v>
      </c>
      <c r="Z5223" s="3" t="s">
        <v>60</v>
      </c>
    </row>
    <row r="5224" spans="1:26" x14ac:dyDescent="0.3">
      <c r="A5224" s="2" t="s">
        <v>828</v>
      </c>
      <c r="B5224" s="2" t="s">
        <v>829</v>
      </c>
      <c r="C5224" s="2">
        <v>94</v>
      </c>
      <c r="D5224" s="2" t="s">
        <v>24</v>
      </c>
      <c r="E5224" s="2" t="s">
        <v>133</v>
      </c>
      <c r="F5224" s="2" t="s">
        <v>78</v>
      </c>
      <c r="G5224" s="2" t="s">
        <v>142</v>
      </c>
      <c r="H5224" s="2" t="s">
        <v>60</v>
      </c>
      <c r="I5224" s="2">
        <v>690</v>
      </c>
      <c r="J5224" s="2">
        <v>3503</v>
      </c>
      <c r="K5224" s="2">
        <v>90</v>
      </c>
      <c r="L5224" s="2">
        <v>72.55</v>
      </c>
      <c r="M5224" s="2">
        <v>78.61</v>
      </c>
      <c r="N5224" s="2">
        <v>80.61</v>
      </c>
      <c r="O5224" s="2">
        <v>92.29</v>
      </c>
      <c r="P5224" s="2">
        <v>3075</v>
      </c>
      <c r="Q5224" s="2">
        <v>3017.74</v>
      </c>
      <c r="R5224" s="2">
        <v>2922.19</v>
      </c>
      <c r="S5224" s="2">
        <v>98.14</v>
      </c>
      <c r="T5224" s="2">
        <v>103.27</v>
      </c>
      <c r="U5224" s="2" t="s">
        <v>60</v>
      </c>
      <c r="V5224" s="2" t="s">
        <v>60</v>
      </c>
      <c r="W5224" s="2" t="s">
        <v>60</v>
      </c>
      <c r="X5224" s="2" t="s">
        <v>60</v>
      </c>
      <c r="Y5224" s="2" t="s">
        <v>60</v>
      </c>
      <c r="Z5224" s="2" t="s">
        <v>60</v>
      </c>
    </row>
    <row r="5225" spans="1:26" x14ac:dyDescent="0.3">
      <c r="A5225" s="3" t="s">
        <v>828</v>
      </c>
      <c r="B5225" s="3" t="s">
        <v>829</v>
      </c>
      <c r="C5225" s="3">
        <v>95</v>
      </c>
      <c r="D5225" s="3" t="s">
        <v>24</v>
      </c>
      <c r="E5225" s="3" t="s">
        <v>133</v>
      </c>
      <c r="F5225" s="3" t="s">
        <v>78</v>
      </c>
      <c r="G5225" s="3" t="s">
        <v>143</v>
      </c>
      <c r="H5225" s="3" t="s">
        <v>60</v>
      </c>
      <c r="I5225" s="3">
        <v>120</v>
      </c>
      <c r="J5225" s="3">
        <v>507</v>
      </c>
      <c r="K5225" s="3">
        <v>9</v>
      </c>
      <c r="L5225" s="3">
        <v>10.1</v>
      </c>
      <c r="M5225" s="3">
        <v>9.25</v>
      </c>
      <c r="N5225" s="3">
        <v>112.22</v>
      </c>
      <c r="O5225" s="3">
        <v>109.19</v>
      </c>
      <c r="P5225" s="3">
        <v>408</v>
      </c>
      <c r="Q5225" s="3">
        <v>435.58</v>
      </c>
      <c r="R5225" s="3">
        <v>368.28</v>
      </c>
      <c r="S5225" s="3">
        <v>106.76</v>
      </c>
      <c r="T5225" s="3">
        <v>118.27</v>
      </c>
      <c r="U5225" s="3" t="s">
        <v>60</v>
      </c>
      <c r="V5225" s="3" t="s">
        <v>60</v>
      </c>
      <c r="W5225" s="3" t="s">
        <v>60</v>
      </c>
      <c r="X5225" s="3" t="s">
        <v>60</v>
      </c>
      <c r="Y5225" s="3" t="s">
        <v>60</v>
      </c>
      <c r="Z5225" s="3" t="s">
        <v>60</v>
      </c>
    </row>
    <row r="5226" spans="1:26" x14ac:dyDescent="0.3">
      <c r="A5226" s="2" t="s">
        <v>828</v>
      </c>
      <c r="B5226" s="2" t="s">
        <v>829</v>
      </c>
      <c r="C5226" s="2">
        <v>96</v>
      </c>
      <c r="D5226" s="2" t="s">
        <v>24</v>
      </c>
      <c r="E5226" s="2" t="s">
        <v>133</v>
      </c>
      <c r="F5226" s="2" t="s">
        <v>78</v>
      </c>
      <c r="G5226" s="2" t="s">
        <v>144</v>
      </c>
      <c r="H5226" s="2" t="s">
        <v>60</v>
      </c>
      <c r="I5226" s="2">
        <v>480</v>
      </c>
      <c r="J5226" s="2">
        <v>2821</v>
      </c>
      <c r="K5226" s="2">
        <v>163</v>
      </c>
      <c r="L5226" s="2">
        <v>65.42</v>
      </c>
      <c r="M5226" s="2">
        <v>78.8</v>
      </c>
      <c r="N5226" s="2">
        <v>40.130000000000003</v>
      </c>
      <c r="O5226" s="2">
        <v>83.02</v>
      </c>
      <c r="P5226" s="2">
        <v>2344</v>
      </c>
      <c r="Q5226" s="2">
        <v>2019.15</v>
      </c>
      <c r="R5226" s="2">
        <v>2217.46</v>
      </c>
      <c r="S5226" s="2">
        <v>86.14</v>
      </c>
      <c r="T5226" s="2">
        <v>91.06</v>
      </c>
      <c r="U5226" s="2" t="s">
        <v>60</v>
      </c>
      <c r="V5226" s="2" t="s">
        <v>60</v>
      </c>
      <c r="W5226" s="2" t="s">
        <v>60</v>
      </c>
      <c r="X5226" s="2" t="s">
        <v>60</v>
      </c>
      <c r="Y5226" s="2" t="s">
        <v>60</v>
      </c>
      <c r="Z5226" s="2" t="s">
        <v>60</v>
      </c>
    </row>
    <row r="5227" spans="1:26" x14ac:dyDescent="0.3">
      <c r="A5227" s="3" t="s">
        <v>828</v>
      </c>
      <c r="B5227" s="3" t="s">
        <v>829</v>
      </c>
      <c r="C5227" s="3">
        <v>97</v>
      </c>
      <c r="D5227" s="3" t="s">
        <v>24</v>
      </c>
      <c r="E5227" s="3" t="s">
        <v>133</v>
      </c>
      <c r="F5227" s="3" t="s">
        <v>78</v>
      </c>
      <c r="G5227" s="3" t="s">
        <v>145</v>
      </c>
      <c r="H5227" s="3" t="s">
        <v>60</v>
      </c>
      <c r="I5227" s="3">
        <v>240</v>
      </c>
      <c r="J5227" s="3">
        <v>1623</v>
      </c>
      <c r="K5227" s="3">
        <v>93</v>
      </c>
      <c r="L5227" s="3">
        <v>45.25</v>
      </c>
      <c r="M5227" s="3">
        <v>54.11</v>
      </c>
      <c r="N5227" s="3">
        <v>48.66</v>
      </c>
      <c r="O5227" s="3">
        <v>83.63</v>
      </c>
      <c r="P5227" s="3">
        <v>1246</v>
      </c>
      <c r="Q5227" s="3">
        <v>1112.25</v>
      </c>
      <c r="R5227" s="3">
        <v>1202.27</v>
      </c>
      <c r="S5227" s="3">
        <v>89.27</v>
      </c>
      <c r="T5227" s="3">
        <v>92.51</v>
      </c>
      <c r="U5227" s="3" t="s">
        <v>60</v>
      </c>
      <c r="V5227" s="3" t="s">
        <v>60</v>
      </c>
      <c r="W5227" s="3" t="s">
        <v>60</v>
      </c>
      <c r="X5227" s="3" t="s">
        <v>60</v>
      </c>
      <c r="Y5227" s="3" t="s">
        <v>60</v>
      </c>
      <c r="Z5227" s="3" t="s">
        <v>60</v>
      </c>
    </row>
    <row r="5228" spans="1:26" x14ac:dyDescent="0.3">
      <c r="A5228" s="2" t="s">
        <v>828</v>
      </c>
      <c r="B5228" s="2" t="s">
        <v>829</v>
      </c>
      <c r="C5228" s="2">
        <v>98</v>
      </c>
      <c r="D5228" s="2" t="s">
        <v>24</v>
      </c>
      <c r="E5228" s="2" t="s">
        <v>133</v>
      </c>
      <c r="F5228" s="2" t="s">
        <v>78</v>
      </c>
      <c r="G5228" s="2" t="s">
        <v>128</v>
      </c>
      <c r="H5228" s="2" t="s">
        <v>12</v>
      </c>
      <c r="I5228" s="2">
        <v>2250</v>
      </c>
      <c r="J5228" s="2">
        <v>12433</v>
      </c>
      <c r="K5228" s="2">
        <v>460</v>
      </c>
      <c r="L5228" s="2">
        <v>300.61</v>
      </c>
      <c r="M5228" s="2">
        <v>322.32</v>
      </c>
      <c r="N5228" s="2">
        <v>65.349999999999994</v>
      </c>
      <c r="O5228" s="2">
        <v>93.26</v>
      </c>
      <c r="P5228" s="2">
        <v>10594</v>
      </c>
      <c r="Q5228" s="2">
        <v>9641.89</v>
      </c>
      <c r="R5228" s="2">
        <v>9951.85</v>
      </c>
      <c r="S5228" s="2">
        <v>91.01</v>
      </c>
      <c r="T5228" s="2">
        <v>96.89</v>
      </c>
      <c r="U5228" s="2" t="s">
        <v>60</v>
      </c>
      <c r="V5228" s="2" t="s">
        <v>60</v>
      </c>
      <c r="W5228" s="2" t="s">
        <v>60</v>
      </c>
      <c r="X5228" s="2" t="s">
        <v>60</v>
      </c>
      <c r="Y5228" s="2" t="s">
        <v>60</v>
      </c>
      <c r="Z5228" s="2" t="s">
        <v>60</v>
      </c>
    </row>
    <row r="5229" spans="1:26" x14ac:dyDescent="0.3">
      <c r="A5229" s="3" t="s">
        <v>828</v>
      </c>
      <c r="B5229" s="3" t="s">
        <v>829</v>
      </c>
      <c r="C5229" s="3">
        <v>99</v>
      </c>
      <c r="D5229" s="3" t="s">
        <v>24</v>
      </c>
      <c r="E5229" s="3" t="s">
        <v>133</v>
      </c>
      <c r="F5229" s="3" t="s">
        <v>78</v>
      </c>
      <c r="G5229" s="3" t="s">
        <v>84</v>
      </c>
      <c r="H5229" s="3" t="s">
        <v>12</v>
      </c>
      <c r="I5229" s="3">
        <v>2250</v>
      </c>
      <c r="J5229" s="3">
        <v>12433</v>
      </c>
      <c r="K5229" s="3">
        <v>460</v>
      </c>
      <c r="L5229" s="3">
        <v>300.61</v>
      </c>
      <c r="M5229" s="3">
        <v>322.32</v>
      </c>
      <c r="N5229" s="3">
        <v>65.349999999999994</v>
      </c>
      <c r="O5229" s="3">
        <v>93.26</v>
      </c>
      <c r="P5229" s="3">
        <v>10594</v>
      </c>
      <c r="Q5229" s="3">
        <v>9641.89</v>
      </c>
      <c r="R5229" s="3">
        <v>9951.85</v>
      </c>
      <c r="S5229" s="3">
        <v>91.01</v>
      </c>
      <c r="T5229" s="3">
        <v>96.89</v>
      </c>
      <c r="U5229" s="3" t="s">
        <v>60</v>
      </c>
      <c r="V5229" s="3" t="s">
        <v>60</v>
      </c>
      <c r="W5229" s="3" t="s">
        <v>60</v>
      </c>
      <c r="X5229" s="3" t="s">
        <v>60</v>
      </c>
      <c r="Y5229" s="3" t="s">
        <v>60</v>
      </c>
      <c r="Z5229" s="3" t="s">
        <v>60</v>
      </c>
    </row>
    <row r="5230" spans="1:26" x14ac:dyDescent="0.3">
      <c r="A5230" s="2" t="s">
        <v>828</v>
      </c>
      <c r="B5230" s="2" t="s">
        <v>829</v>
      </c>
      <c r="C5230" s="2">
        <v>100</v>
      </c>
      <c r="D5230" s="2" t="s">
        <v>24</v>
      </c>
      <c r="E5230" s="2" t="s">
        <v>133</v>
      </c>
      <c r="F5230" s="2" t="s">
        <v>78</v>
      </c>
      <c r="G5230" s="2" t="s">
        <v>68</v>
      </c>
      <c r="H5230" s="2" t="s">
        <v>16</v>
      </c>
      <c r="I5230" s="2">
        <v>175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 t="s">
        <v>60</v>
      </c>
      <c r="V5230" s="2" t="s">
        <v>60</v>
      </c>
      <c r="W5230" s="2" t="s">
        <v>60</v>
      </c>
      <c r="X5230" s="2" t="s">
        <v>60</v>
      </c>
      <c r="Y5230" s="2" t="s">
        <v>60</v>
      </c>
      <c r="Z5230" s="2" t="s">
        <v>60</v>
      </c>
    </row>
    <row r="5231" spans="1:26" x14ac:dyDescent="0.3">
      <c r="A5231" s="3" t="s">
        <v>828</v>
      </c>
      <c r="B5231" s="3" t="s">
        <v>829</v>
      </c>
      <c r="C5231" s="3">
        <v>101</v>
      </c>
      <c r="D5231" s="3" t="s">
        <v>24</v>
      </c>
      <c r="E5231" s="3" t="s">
        <v>133</v>
      </c>
      <c r="F5231" s="3" t="s">
        <v>78</v>
      </c>
      <c r="G5231" s="3" t="s">
        <v>68</v>
      </c>
      <c r="H5231" s="3" t="s">
        <v>12</v>
      </c>
      <c r="I5231" s="3">
        <v>3360</v>
      </c>
      <c r="J5231" s="3">
        <v>17984</v>
      </c>
      <c r="K5231" s="3">
        <v>621</v>
      </c>
      <c r="L5231" s="3">
        <v>437.96</v>
      </c>
      <c r="M5231" s="3">
        <v>465.84</v>
      </c>
      <c r="N5231" s="3">
        <v>70.52</v>
      </c>
      <c r="O5231" s="3">
        <v>94.02</v>
      </c>
      <c r="P5231" s="3">
        <v>15583</v>
      </c>
      <c r="Q5231" s="3">
        <v>13926.66</v>
      </c>
      <c r="R5231" s="3">
        <v>14433.2</v>
      </c>
      <c r="S5231" s="3">
        <v>89.37</v>
      </c>
      <c r="T5231" s="3">
        <v>96.49</v>
      </c>
      <c r="U5231" s="3" t="s">
        <v>60</v>
      </c>
      <c r="V5231" s="3" t="s">
        <v>60</v>
      </c>
      <c r="W5231" s="3" t="s">
        <v>60</v>
      </c>
      <c r="X5231" s="3" t="s">
        <v>60</v>
      </c>
      <c r="Y5231" s="3" t="s">
        <v>60</v>
      </c>
      <c r="Z5231" s="3" t="s">
        <v>60</v>
      </c>
    </row>
    <row r="5232" spans="1:26" x14ac:dyDescent="0.3">
      <c r="A5232" s="2" t="s">
        <v>828</v>
      </c>
      <c r="B5232" s="2" t="s">
        <v>829</v>
      </c>
      <c r="C5232" s="2">
        <v>102</v>
      </c>
      <c r="D5232" s="2" t="s">
        <v>24</v>
      </c>
      <c r="E5232" s="2" t="s">
        <v>133</v>
      </c>
      <c r="F5232" s="2" t="s">
        <v>78</v>
      </c>
      <c r="G5232" s="2" t="s">
        <v>68</v>
      </c>
      <c r="H5232" s="2" t="s">
        <v>133</v>
      </c>
      <c r="I5232" s="2">
        <v>3535</v>
      </c>
      <c r="J5232" s="2">
        <v>17984</v>
      </c>
      <c r="K5232" s="2">
        <v>621</v>
      </c>
      <c r="L5232" s="2">
        <v>437.96</v>
      </c>
      <c r="M5232" s="2">
        <v>465.84</v>
      </c>
      <c r="N5232" s="2">
        <v>70.52</v>
      </c>
      <c r="O5232" s="2">
        <v>94.02</v>
      </c>
      <c r="P5232" s="2">
        <v>15583</v>
      </c>
      <c r="Q5232" s="2">
        <v>13926.66</v>
      </c>
      <c r="R5232" s="2">
        <v>14433.2</v>
      </c>
      <c r="S5232" s="2">
        <v>89.37</v>
      </c>
      <c r="T5232" s="2">
        <v>96.49</v>
      </c>
      <c r="U5232" s="2" t="s">
        <v>60</v>
      </c>
      <c r="V5232" s="2" t="s">
        <v>60</v>
      </c>
      <c r="W5232" s="2" t="s">
        <v>60</v>
      </c>
      <c r="X5232" s="2" t="s">
        <v>60</v>
      </c>
      <c r="Y5232" s="2" t="s">
        <v>60</v>
      </c>
      <c r="Z5232" s="2" t="s">
        <v>60</v>
      </c>
    </row>
    <row r="5233" spans="1:26" x14ac:dyDescent="0.3">
      <c r="A5233" s="3" t="s">
        <v>828</v>
      </c>
      <c r="B5233" s="3" t="s">
        <v>829</v>
      </c>
      <c r="C5233" s="3">
        <v>103</v>
      </c>
      <c r="D5233" s="3" t="s">
        <v>24</v>
      </c>
      <c r="E5233" s="3" t="s">
        <v>146</v>
      </c>
      <c r="F5233" s="3" t="s">
        <v>78</v>
      </c>
      <c r="G5233" s="3" t="s">
        <v>147</v>
      </c>
      <c r="H5233" s="3" t="s">
        <v>60</v>
      </c>
      <c r="I5233" s="3">
        <v>44</v>
      </c>
      <c r="J5233" s="3">
        <v>204</v>
      </c>
      <c r="K5233" s="3">
        <v>8</v>
      </c>
      <c r="L5233" s="3">
        <v>4.54</v>
      </c>
      <c r="M5233" s="3">
        <v>4.7699999999999996</v>
      </c>
      <c r="N5233" s="3">
        <v>56.75</v>
      </c>
      <c r="O5233" s="3">
        <v>95.18</v>
      </c>
      <c r="P5233" s="3">
        <v>181</v>
      </c>
      <c r="Q5233" s="3">
        <v>149.25</v>
      </c>
      <c r="R5233" s="3">
        <v>154.75</v>
      </c>
      <c r="S5233" s="3">
        <v>82.46</v>
      </c>
      <c r="T5233" s="3">
        <v>96.45</v>
      </c>
      <c r="U5233" s="3" t="s">
        <v>60</v>
      </c>
      <c r="V5233" s="3" t="s">
        <v>60</v>
      </c>
      <c r="W5233" s="3" t="s">
        <v>60</v>
      </c>
      <c r="X5233" s="3" t="s">
        <v>60</v>
      </c>
      <c r="Y5233" s="3" t="s">
        <v>60</v>
      </c>
      <c r="Z5233" s="3" t="s">
        <v>60</v>
      </c>
    </row>
    <row r="5234" spans="1:26" x14ac:dyDescent="0.3">
      <c r="A5234" s="2" t="s">
        <v>828</v>
      </c>
      <c r="B5234" s="2" t="s">
        <v>829</v>
      </c>
      <c r="C5234" s="2">
        <v>104</v>
      </c>
      <c r="D5234" s="2" t="s">
        <v>24</v>
      </c>
      <c r="E5234" s="2" t="s">
        <v>146</v>
      </c>
      <c r="F5234" s="2" t="s">
        <v>78</v>
      </c>
      <c r="G5234" s="2" t="s">
        <v>148</v>
      </c>
      <c r="H5234" s="2" t="s">
        <v>60</v>
      </c>
      <c r="I5234" s="2">
        <v>45</v>
      </c>
      <c r="J5234" s="2">
        <v>226</v>
      </c>
      <c r="K5234" s="2">
        <v>12</v>
      </c>
      <c r="L5234" s="2">
        <v>13.46</v>
      </c>
      <c r="M5234" s="2">
        <v>11.81</v>
      </c>
      <c r="N5234" s="2">
        <v>112.17</v>
      </c>
      <c r="O5234" s="2">
        <v>113.97</v>
      </c>
      <c r="P5234" s="2">
        <v>199</v>
      </c>
      <c r="Q5234" s="2">
        <v>198.14</v>
      </c>
      <c r="R5234" s="2">
        <v>205.09</v>
      </c>
      <c r="S5234" s="2">
        <v>99.57</v>
      </c>
      <c r="T5234" s="2">
        <v>96.61</v>
      </c>
      <c r="U5234" s="2" t="s">
        <v>60</v>
      </c>
      <c r="V5234" s="2" t="s">
        <v>60</v>
      </c>
      <c r="W5234" s="2" t="s">
        <v>60</v>
      </c>
      <c r="X5234" s="2" t="s">
        <v>60</v>
      </c>
      <c r="Y5234" s="2" t="s">
        <v>60</v>
      </c>
      <c r="Z5234" s="2" t="s">
        <v>60</v>
      </c>
    </row>
    <row r="5235" spans="1:26" x14ac:dyDescent="0.3">
      <c r="A5235" s="3" t="s">
        <v>828</v>
      </c>
      <c r="B5235" s="3" t="s">
        <v>829</v>
      </c>
      <c r="C5235" s="3">
        <v>105</v>
      </c>
      <c r="D5235" s="3" t="s">
        <v>24</v>
      </c>
      <c r="E5235" s="3" t="s">
        <v>146</v>
      </c>
      <c r="F5235" s="3" t="s">
        <v>78</v>
      </c>
      <c r="G5235" s="3" t="s">
        <v>128</v>
      </c>
      <c r="H5235" s="3" t="s">
        <v>12</v>
      </c>
      <c r="I5235" s="3">
        <v>89</v>
      </c>
      <c r="J5235" s="3">
        <v>430</v>
      </c>
      <c r="K5235" s="3">
        <v>20</v>
      </c>
      <c r="L5235" s="3">
        <v>18</v>
      </c>
      <c r="M5235" s="3">
        <v>16.579999999999998</v>
      </c>
      <c r="N5235" s="3">
        <v>90</v>
      </c>
      <c r="O5235" s="3">
        <v>108.56</v>
      </c>
      <c r="P5235" s="3">
        <v>380</v>
      </c>
      <c r="Q5235" s="3">
        <v>347.39</v>
      </c>
      <c r="R5235" s="3">
        <v>359.84</v>
      </c>
      <c r="S5235" s="3">
        <v>91.42</v>
      </c>
      <c r="T5235" s="3">
        <v>96.54</v>
      </c>
      <c r="U5235" s="3" t="s">
        <v>60</v>
      </c>
      <c r="V5235" s="3" t="s">
        <v>60</v>
      </c>
      <c r="W5235" s="3" t="s">
        <v>60</v>
      </c>
      <c r="X5235" s="3" t="s">
        <v>60</v>
      </c>
      <c r="Y5235" s="3" t="s">
        <v>60</v>
      </c>
      <c r="Z5235" s="3" t="s">
        <v>60</v>
      </c>
    </row>
    <row r="5236" spans="1:26" x14ac:dyDescent="0.3">
      <c r="A5236" s="2" t="s">
        <v>828</v>
      </c>
      <c r="B5236" s="2" t="s">
        <v>829</v>
      </c>
      <c r="C5236" s="2">
        <v>106</v>
      </c>
      <c r="D5236" s="2" t="s">
        <v>24</v>
      </c>
      <c r="E5236" s="2" t="s">
        <v>146</v>
      </c>
      <c r="F5236" s="2" t="s">
        <v>78</v>
      </c>
      <c r="G5236" s="2" t="s">
        <v>84</v>
      </c>
      <c r="H5236" s="2" t="s">
        <v>12</v>
      </c>
      <c r="I5236" s="2">
        <v>89</v>
      </c>
      <c r="J5236" s="2">
        <v>430</v>
      </c>
      <c r="K5236" s="2">
        <v>20</v>
      </c>
      <c r="L5236" s="2">
        <v>18</v>
      </c>
      <c r="M5236" s="2">
        <v>16.579999999999998</v>
      </c>
      <c r="N5236" s="2">
        <v>90</v>
      </c>
      <c r="O5236" s="2">
        <v>108.56</v>
      </c>
      <c r="P5236" s="2">
        <v>380</v>
      </c>
      <c r="Q5236" s="2">
        <v>347.39</v>
      </c>
      <c r="R5236" s="2">
        <v>359.84</v>
      </c>
      <c r="S5236" s="2">
        <v>91.42</v>
      </c>
      <c r="T5236" s="2">
        <v>96.54</v>
      </c>
      <c r="U5236" s="2" t="s">
        <v>60</v>
      </c>
      <c r="V5236" s="2" t="s">
        <v>60</v>
      </c>
      <c r="W5236" s="2" t="s">
        <v>60</v>
      </c>
      <c r="X5236" s="2" t="s">
        <v>60</v>
      </c>
      <c r="Y5236" s="2" t="s">
        <v>60</v>
      </c>
      <c r="Z5236" s="2" t="s">
        <v>60</v>
      </c>
    </row>
    <row r="5237" spans="1:26" x14ac:dyDescent="0.3">
      <c r="A5237" s="3" t="s">
        <v>828</v>
      </c>
      <c r="B5237" s="3" t="s">
        <v>829</v>
      </c>
      <c r="C5237" s="3">
        <v>107</v>
      </c>
      <c r="D5237" s="3" t="s">
        <v>24</v>
      </c>
      <c r="E5237" s="3" t="s">
        <v>146</v>
      </c>
      <c r="F5237" s="3" t="s">
        <v>78</v>
      </c>
      <c r="G5237" s="3" t="s">
        <v>68</v>
      </c>
      <c r="H5237" s="3" t="s">
        <v>16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 t="s">
        <v>60</v>
      </c>
      <c r="V5237" s="3" t="s">
        <v>60</v>
      </c>
      <c r="W5237" s="3" t="s">
        <v>60</v>
      </c>
      <c r="X5237" s="3" t="s">
        <v>60</v>
      </c>
      <c r="Y5237" s="3" t="s">
        <v>60</v>
      </c>
      <c r="Z5237" s="3" t="s">
        <v>60</v>
      </c>
    </row>
    <row r="5238" spans="1:26" x14ac:dyDescent="0.3">
      <c r="A5238" s="2" t="s">
        <v>828</v>
      </c>
      <c r="B5238" s="2" t="s">
        <v>829</v>
      </c>
      <c r="C5238" s="2">
        <v>108</v>
      </c>
      <c r="D5238" s="2" t="s">
        <v>24</v>
      </c>
      <c r="E5238" s="2" t="s">
        <v>146</v>
      </c>
      <c r="F5238" s="2" t="s">
        <v>78</v>
      </c>
      <c r="G5238" s="2" t="s">
        <v>68</v>
      </c>
      <c r="H5238" s="2" t="s">
        <v>12</v>
      </c>
      <c r="I5238" s="2">
        <v>89</v>
      </c>
      <c r="J5238" s="2">
        <v>430</v>
      </c>
      <c r="K5238" s="2">
        <v>20</v>
      </c>
      <c r="L5238" s="2">
        <v>18</v>
      </c>
      <c r="M5238" s="2">
        <v>16.579999999999998</v>
      </c>
      <c r="N5238" s="2">
        <v>90</v>
      </c>
      <c r="O5238" s="2">
        <v>108.56</v>
      </c>
      <c r="P5238" s="2">
        <v>380</v>
      </c>
      <c r="Q5238" s="2">
        <v>347.39</v>
      </c>
      <c r="R5238" s="2">
        <v>359.84</v>
      </c>
      <c r="S5238" s="2">
        <v>91.42</v>
      </c>
      <c r="T5238" s="2">
        <v>96.54</v>
      </c>
      <c r="U5238" s="2" t="s">
        <v>60</v>
      </c>
      <c r="V5238" s="2" t="s">
        <v>60</v>
      </c>
      <c r="W5238" s="2" t="s">
        <v>60</v>
      </c>
      <c r="X5238" s="2" t="s">
        <v>60</v>
      </c>
      <c r="Y5238" s="2" t="s">
        <v>60</v>
      </c>
      <c r="Z5238" s="2" t="s">
        <v>60</v>
      </c>
    </row>
    <row r="5239" spans="1:26" x14ac:dyDescent="0.3">
      <c r="A5239" s="3" t="s">
        <v>828</v>
      </c>
      <c r="B5239" s="3" t="s">
        <v>829</v>
      </c>
      <c r="C5239" s="3">
        <v>109</v>
      </c>
      <c r="D5239" s="3" t="s">
        <v>24</v>
      </c>
      <c r="E5239" s="3" t="s">
        <v>146</v>
      </c>
      <c r="F5239" s="3" t="s">
        <v>78</v>
      </c>
      <c r="G5239" s="3" t="s">
        <v>68</v>
      </c>
      <c r="H5239" s="3" t="s">
        <v>146</v>
      </c>
      <c r="I5239" s="3">
        <v>89</v>
      </c>
      <c r="J5239" s="3">
        <v>430</v>
      </c>
      <c r="K5239" s="3">
        <v>20</v>
      </c>
      <c r="L5239" s="3">
        <v>18</v>
      </c>
      <c r="M5239" s="3">
        <v>16.579999999999998</v>
      </c>
      <c r="N5239" s="3">
        <v>90</v>
      </c>
      <c r="O5239" s="3">
        <v>108.56</v>
      </c>
      <c r="P5239" s="3">
        <v>380</v>
      </c>
      <c r="Q5239" s="3">
        <v>347.39</v>
      </c>
      <c r="R5239" s="3">
        <v>359.84</v>
      </c>
      <c r="S5239" s="3">
        <v>91.42</v>
      </c>
      <c r="T5239" s="3">
        <v>96.54</v>
      </c>
      <c r="U5239" s="3" t="s">
        <v>60</v>
      </c>
      <c r="V5239" s="3" t="s">
        <v>60</v>
      </c>
      <c r="W5239" s="3" t="s">
        <v>60</v>
      </c>
      <c r="X5239" s="3" t="s">
        <v>60</v>
      </c>
      <c r="Y5239" s="3" t="s">
        <v>60</v>
      </c>
      <c r="Z5239" s="3" t="s">
        <v>60</v>
      </c>
    </row>
    <row r="5240" spans="1:26" x14ac:dyDescent="0.3">
      <c r="A5240" s="2" t="s">
        <v>828</v>
      </c>
      <c r="B5240" s="2" t="s">
        <v>829</v>
      </c>
      <c r="C5240" s="2">
        <v>110</v>
      </c>
      <c r="D5240" s="2" t="s">
        <v>24</v>
      </c>
      <c r="E5240" s="2" t="s">
        <v>149</v>
      </c>
      <c r="F5240" s="2" t="s">
        <v>58</v>
      </c>
      <c r="G5240" s="2" t="s">
        <v>150</v>
      </c>
      <c r="H5240" s="2" t="s">
        <v>60</v>
      </c>
      <c r="I5240" s="2">
        <v>920</v>
      </c>
      <c r="J5240" s="2">
        <v>3150</v>
      </c>
      <c r="K5240" s="2">
        <v>243</v>
      </c>
      <c r="L5240" s="2">
        <v>459.09</v>
      </c>
      <c r="M5240" s="2">
        <v>437.98</v>
      </c>
      <c r="N5240" s="2">
        <v>188.93</v>
      </c>
      <c r="O5240" s="2">
        <v>104.82</v>
      </c>
      <c r="P5240" s="2">
        <v>2501</v>
      </c>
      <c r="Q5240" s="2">
        <v>3360.09</v>
      </c>
      <c r="R5240" s="2">
        <v>2817.21</v>
      </c>
      <c r="S5240" s="2">
        <v>134.35</v>
      </c>
      <c r="T5240" s="2">
        <v>119.27</v>
      </c>
      <c r="U5240" s="2">
        <v>35.5</v>
      </c>
      <c r="V5240" s="2">
        <v>67.069999999999993</v>
      </c>
      <c r="W5240" s="2">
        <v>63.99</v>
      </c>
      <c r="X5240" s="2">
        <v>41.19</v>
      </c>
      <c r="Y5240" s="2">
        <v>55.34</v>
      </c>
      <c r="Z5240" s="2">
        <v>46.4</v>
      </c>
    </row>
    <row r="5241" spans="1:26" x14ac:dyDescent="0.3">
      <c r="A5241" s="3" t="s">
        <v>828</v>
      </c>
      <c r="B5241" s="3" t="s">
        <v>829</v>
      </c>
      <c r="C5241" s="3">
        <v>111</v>
      </c>
      <c r="D5241" s="3" t="s">
        <v>24</v>
      </c>
      <c r="E5241" s="3" t="s">
        <v>149</v>
      </c>
      <c r="F5241" s="3" t="s">
        <v>58</v>
      </c>
      <c r="G5241" s="3" t="s">
        <v>151</v>
      </c>
      <c r="H5241" s="3" t="s">
        <v>60</v>
      </c>
      <c r="I5241" s="3">
        <v>840</v>
      </c>
      <c r="J5241" s="3">
        <v>3200</v>
      </c>
      <c r="K5241" s="3">
        <v>237</v>
      </c>
      <c r="L5241" s="3">
        <v>348.17</v>
      </c>
      <c r="M5241" s="3">
        <v>308.64999999999998</v>
      </c>
      <c r="N5241" s="3">
        <v>146.91</v>
      </c>
      <c r="O5241" s="3">
        <v>112.8</v>
      </c>
      <c r="P5241" s="3">
        <v>2389</v>
      </c>
      <c r="Q5241" s="3">
        <v>2888.85</v>
      </c>
      <c r="R5241" s="3">
        <v>2605.7199999999998</v>
      </c>
      <c r="S5241" s="3">
        <v>120.92</v>
      </c>
      <c r="T5241" s="3">
        <v>110.87</v>
      </c>
      <c r="U5241" s="3">
        <v>37.92</v>
      </c>
      <c r="V5241" s="3">
        <v>55.71</v>
      </c>
      <c r="W5241" s="3">
        <v>49.39</v>
      </c>
      <c r="X5241" s="3">
        <v>43.09</v>
      </c>
      <c r="Y5241" s="3">
        <v>52.11</v>
      </c>
      <c r="Z5241" s="3">
        <v>47</v>
      </c>
    </row>
    <row r="5242" spans="1:26" x14ac:dyDescent="0.3">
      <c r="A5242" s="2" t="s">
        <v>828</v>
      </c>
      <c r="B5242" s="2" t="s">
        <v>829</v>
      </c>
      <c r="C5242" s="2">
        <v>112</v>
      </c>
      <c r="D5242" s="2" t="s">
        <v>24</v>
      </c>
      <c r="E5242" s="2" t="s">
        <v>149</v>
      </c>
      <c r="F5242" s="2" t="s">
        <v>58</v>
      </c>
      <c r="G5242" s="2" t="s">
        <v>97</v>
      </c>
      <c r="H5242" s="2" t="s">
        <v>74</v>
      </c>
      <c r="I5242" s="2">
        <v>1760</v>
      </c>
      <c r="J5242" s="2">
        <v>6350</v>
      </c>
      <c r="K5242" s="2">
        <v>480</v>
      </c>
      <c r="L5242" s="2">
        <v>807.26</v>
      </c>
      <c r="M5242" s="2">
        <v>746.63</v>
      </c>
      <c r="N5242" s="2">
        <v>168.18</v>
      </c>
      <c r="O5242" s="2">
        <v>108.12</v>
      </c>
      <c r="P5242" s="2">
        <v>4890</v>
      </c>
      <c r="Q5242" s="2">
        <v>6248.94</v>
      </c>
      <c r="R5242" s="2">
        <v>5422.93</v>
      </c>
      <c r="S5242" s="2">
        <v>127.79</v>
      </c>
      <c r="T5242" s="2">
        <v>115.23</v>
      </c>
      <c r="U5242" s="2">
        <v>36.659999999999997</v>
      </c>
      <c r="V5242" s="2">
        <v>61.65</v>
      </c>
      <c r="W5242" s="2">
        <v>57.02</v>
      </c>
      <c r="X5242" s="2">
        <v>42.1</v>
      </c>
      <c r="Y5242" s="2">
        <v>53.8</v>
      </c>
      <c r="Z5242" s="2">
        <v>46.69</v>
      </c>
    </row>
    <row r="5243" spans="1:26" x14ac:dyDescent="0.3">
      <c r="A5243" s="3" t="s">
        <v>828</v>
      </c>
      <c r="B5243" s="3" t="s">
        <v>829</v>
      </c>
      <c r="C5243" s="3">
        <v>113</v>
      </c>
      <c r="D5243" s="3" t="s">
        <v>24</v>
      </c>
      <c r="E5243" s="3" t="s">
        <v>149</v>
      </c>
      <c r="F5243" s="3" t="s">
        <v>58</v>
      </c>
      <c r="G5243" s="3" t="s">
        <v>58</v>
      </c>
      <c r="H5243" s="3" t="s">
        <v>75</v>
      </c>
      <c r="I5243" s="3">
        <v>1760</v>
      </c>
      <c r="J5243" s="3">
        <v>6350</v>
      </c>
      <c r="K5243" s="3">
        <v>480</v>
      </c>
      <c r="L5243" s="3">
        <v>807.26</v>
      </c>
      <c r="M5243" s="3">
        <v>746.63</v>
      </c>
      <c r="N5243" s="3">
        <v>168.18</v>
      </c>
      <c r="O5243" s="3">
        <v>108.12</v>
      </c>
      <c r="P5243" s="3">
        <v>4890</v>
      </c>
      <c r="Q5243" s="3">
        <v>6248.94</v>
      </c>
      <c r="R5243" s="3">
        <v>5422.93</v>
      </c>
      <c r="S5243" s="3">
        <v>127.79</v>
      </c>
      <c r="T5243" s="3">
        <v>115.23</v>
      </c>
      <c r="U5243" s="3">
        <v>36.659999999999997</v>
      </c>
      <c r="V5243" s="3">
        <v>61.65</v>
      </c>
      <c r="W5243" s="3">
        <v>57.02</v>
      </c>
      <c r="X5243" s="3">
        <v>42.1</v>
      </c>
      <c r="Y5243" s="3">
        <v>53.8</v>
      </c>
      <c r="Z5243" s="3">
        <v>46.69</v>
      </c>
    </row>
    <row r="5244" spans="1:26" x14ac:dyDescent="0.3">
      <c r="A5244" s="2" t="s">
        <v>828</v>
      </c>
      <c r="B5244" s="2" t="s">
        <v>829</v>
      </c>
      <c r="C5244" s="2">
        <v>114</v>
      </c>
      <c r="D5244" s="2" t="s">
        <v>24</v>
      </c>
      <c r="E5244" s="2" t="s">
        <v>149</v>
      </c>
      <c r="F5244" s="2" t="s">
        <v>58</v>
      </c>
      <c r="G5244" s="2" t="s">
        <v>152</v>
      </c>
      <c r="H5244" s="2" t="s">
        <v>60</v>
      </c>
      <c r="I5244" s="2">
        <v>67</v>
      </c>
      <c r="J5244" s="2">
        <v>265</v>
      </c>
      <c r="K5244" s="2">
        <v>12</v>
      </c>
      <c r="L5244" s="2">
        <v>17.079999999999998</v>
      </c>
      <c r="M5244" s="2">
        <v>35.770000000000003</v>
      </c>
      <c r="N5244" s="2">
        <v>142.33000000000001</v>
      </c>
      <c r="O5244" s="2">
        <v>47.75</v>
      </c>
      <c r="P5244" s="2">
        <v>230</v>
      </c>
      <c r="Q5244" s="2">
        <v>213.07</v>
      </c>
      <c r="R5244" s="2">
        <v>208.91</v>
      </c>
      <c r="S5244" s="2">
        <v>92.64</v>
      </c>
      <c r="T5244" s="2">
        <v>101.99</v>
      </c>
      <c r="U5244" s="2" t="s">
        <v>60</v>
      </c>
      <c r="V5244" s="2" t="s">
        <v>60</v>
      </c>
      <c r="W5244" s="2" t="s">
        <v>60</v>
      </c>
      <c r="X5244" s="2" t="s">
        <v>60</v>
      </c>
      <c r="Y5244" s="2" t="s">
        <v>60</v>
      </c>
      <c r="Z5244" s="2" t="s">
        <v>60</v>
      </c>
    </row>
    <row r="5245" spans="1:26" x14ac:dyDescent="0.3">
      <c r="A5245" s="3" t="s">
        <v>828</v>
      </c>
      <c r="B5245" s="3" t="s">
        <v>829</v>
      </c>
      <c r="C5245" s="3">
        <v>115</v>
      </c>
      <c r="D5245" s="3" t="s">
        <v>24</v>
      </c>
      <c r="E5245" s="3" t="s">
        <v>149</v>
      </c>
      <c r="F5245" s="3" t="s">
        <v>58</v>
      </c>
      <c r="G5245" s="3" t="s">
        <v>153</v>
      </c>
      <c r="H5245" s="3" t="s">
        <v>60</v>
      </c>
      <c r="I5245" s="3">
        <v>67</v>
      </c>
      <c r="J5245" s="3">
        <v>265</v>
      </c>
      <c r="K5245" s="3">
        <v>12</v>
      </c>
      <c r="L5245" s="3">
        <v>15.96</v>
      </c>
      <c r="M5245" s="3">
        <v>33.630000000000003</v>
      </c>
      <c r="N5245" s="3">
        <v>133</v>
      </c>
      <c r="O5245" s="3">
        <v>47.46</v>
      </c>
      <c r="P5245" s="3">
        <v>230</v>
      </c>
      <c r="Q5245" s="3">
        <v>213.43</v>
      </c>
      <c r="R5245" s="3">
        <v>216.78</v>
      </c>
      <c r="S5245" s="3">
        <v>92.8</v>
      </c>
      <c r="T5245" s="3">
        <v>98.45</v>
      </c>
      <c r="U5245" s="3" t="s">
        <v>60</v>
      </c>
      <c r="V5245" s="3" t="s">
        <v>60</v>
      </c>
      <c r="W5245" s="3" t="s">
        <v>60</v>
      </c>
      <c r="X5245" s="3" t="s">
        <v>60</v>
      </c>
      <c r="Y5245" s="3" t="s">
        <v>60</v>
      </c>
      <c r="Z5245" s="3" t="s">
        <v>60</v>
      </c>
    </row>
    <row r="5246" spans="1:26" x14ac:dyDescent="0.3">
      <c r="A5246" s="2" t="s">
        <v>828</v>
      </c>
      <c r="B5246" s="2" t="s">
        <v>829</v>
      </c>
      <c r="C5246" s="2">
        <v>116</v>
      </c>
      <c r="D5246" s="2" t="s">
        <v>24</v>
      </c>
      <c r="E5246" s="2" t="s">
        <v>149</v>
      </c>
      <c r="F5246" s="2" t="s">
        <v>58</v>
      </c>
      <c r="G5246" s="2" t="s">
        <v>154</v>
      </c>
      <c r="H5246" s="2" t="s">
        <v>60</v>
      </c>
      <c r="I5246" s="2">
        <v>45</v>
      </c>
      <c r="J5246" s="2">
        <v>234</v>
      </c>
      <c r="K5246" s="2">
        <v>26</v>
      </c>
      <c r="L5246" s="2">
        <v>24.72</v>
      </c>
      <c r="M5246" s="2">
        <v>23.87</v>
      </c>
      <c r="N5246" s="2">
        <v>95.08</v>
      </c>
      <c r="O5246" s="2">
        <v>103.56</v>
      </c>
      <c r="P5246" s="2">
        <v>170</v>
      </c>
      <c r="Q5246" s="2">
        <v>183.69</v>
      </c>
      <c r="R5246" s="2">
        <v>596.94000000000005</v>
      </c>
      <c r="S5246" s="2">
        <v>108.05</v>
      </c>
      <c r="T5246" s="2">
        <v>30.77</v>
      </c>
      <c r="U5246" s="2" t="s">
        <v>60</v>
      </c>
      <c r="V5246" s="2" t="s">
        <v>60</v>
      </c>
      <c r="W5246" s="2" t="s">
        <v>60</v>
      </c>
      <c r="X5246" s="2" t="s">
        <v>60</v>
      </c>
      <c r="Y5246" s="2" t="s">
        <v>60</v>
      </c>
      <c r="Z5246" s="2" t="s">
        <v>60</v>
      </c>
    </row>
    <row r="5247" spans="1:26" x14ac:dyDescent="0.3">
      <c r="A5247" s="3" t="s">
        <v>828</v>
      </c>
      <c r="B5247" s="3" t="s">
        <v>829</v>
      </c>
      <c r="C5247" s="3">
        <v>117</v>
      </c>
      <c r="D5247" s="3" t="s">
        <v>24</v>
      </c>
      <c r="E5247" s="3" t="s">
        <v>149</v>
      </c>
      <c r="F5247" s="3" t="s">
        <v>58</v>
      </c>
      <c r="G5247" s="3" t="s">
        <v>155</v>
      </c>
      <c r="H5247" s="3" t="s">
        <v>60</v>
      </c>
      <c r="I5247" s="3">
        <v>45</v>
      </c>
      <c r="J5247" s="3">
        <v>234</v>
      </c>
      <c r="K5247" s="3">
        <v>26</v>
      </c>
      <c r="L5247" s="3">
        <v>24.75</v>
      </c>
      <c r="M5247" s="3">
        <v>24.15</v>
      </c>
      <c r="N5247" s="3">
        <v>95.19</v>
      </c>
      <c r="O5247" s="3">
        <v>102.48</v>
      </c>
      <c r="P5247" s="3">
        <v>170</v>
      </c>
      <c r="Q5247" s="3">
        <v>189.82</v>
      </c>
      <c r="R5247" s="3">
        <v>76.010000000000005</v>
      </c>
      <c r="S5247" s="3">
        <v>111.66</v>
      </c>
      <c r="T5247" s="3">
        <v>249.73</v>
      </c>
      <c r="U5247" s="3" t="s">
        <v>60</v>
      </c>
      <c r="V5247" s="3" t="s">
        <v>60</v>
      </c>
      <c r="W5247" s="3" t="s">
        <v>60</v>
      </c>
      <c r="X5247" s="3" t="s">
        <v>60</v>
      </c>
      <c r="Y5247" s="3" t="s">
        <v>60</v>
      </c>
      <c r="Z5247" s="3" t="s">
        <v>60</v>
      </c>
    </row>
    <row r="5248" spans="1:26" x14ac:dyDescent="0.3">
      <c r="A5248" s="2" t="s">
        <v>828</v>
      </c>
      <c r="B5248" s="2" t="s">
        <v>829</v>
      </c>
      <c r="C5248" s="2">
        <v>118</v>
      </c>
      <c r="D5248" s="2" t="s">
        <v>24</v>
      </c>
      <c r="E5248" s="2" t="s">
        <v>149</v>
      </c>
      <c r="F5248" s="2" t="s">
        <v>58</v>
      </c>
      <c r="G5248" s="2" t="s">
        <v>156</v>
      </c>
      <c r="H5248" s="2" t="s">
        <v>60</v>
      </c>
      <c r="I5248" s="2">
        <v>58.5</v>
      </c>
      <c r="J5248" s="2">
        <v>306</v>
      </c>
      <c r="K5248" s="2">
        <v>34</v>
      </c>
      <c r="L5248" s="2">
        <v>28.4</v>
      </c>
      <c r="M5248" s="2">
        <v>31.01</v>
      </c>
      <c r="N5248" s="2">
        <v>83.53</v>
      </c>
      <c r="O5248" s="2">
        <v>91.58</v>
      </c>
      <c r="P5248" s="2">
        <v>224</v>
      </c>
      <c r="Q5248" s="2">
        <v>236.42</v>
      </c>
      <c r="R5248" s="2">
        <v>97.75</v>
      </c>
      <c r="S5248" s="2">
        <v>105.54</v>
      </c>
      <c r="T5248" s="2">
        <v>241.86</v>
      </c>
      <c r="U5248" s="2" t="s">
        <v>60</v>
      </c>
      <c r="V5248" s="2" t="s">
        <v>60</v>
      </c>
      <c r="W5248" s="2" t="s">
        <v>60</v>
      </c>
      <c r="X5248" s="2" t="s">
        <v>60</v>
      </c>
      <c r="Y5248" s="2" t="s">
        <v>60</v>
      </c>
      <c r="Z5248" s="2" t="s">
        <v>60</v>
      </c>
    </row>
    <row r="5249" spans="1:26" x14ac:dyDescent="0.3">
      <c r="A5249" s="3" t="s">
        <v>828</v>
      </c>
      <c r="B5249" s="3" t="s">
        <v>829</v>
      </c>
      <c r="C5249" s="3">
        <v>119</v>
      </c>
      <c r="D5249" s="3" t="s">
        <v>24</v>
      </c>
      <c r="E5249" s="3" t="s">
        <v>149</v>
      </c>
      <c r="F5249" s="3" t="s">
        <v>58</v>
      </c>
      <c r="G5249" s="3" t="s">
        <v>157</v>
      </c>
      <c r="H5249" s="3" t="s">
        <v>60</v>
      </c>
      <c r="I5249" s="3">
        <v>58.5</v>
      </c>
      <c r="J5249" s="3">
        <v>306</v>
      </c>
      <c r="K5249" s="3">
        <v>34</v>
      </c>
      <c r="L5249" s="3">
        <v>29.74</v>
      </c>
      <c r="M5249" s="3">
        <v>30.99</v>
      </c>
      <c r="N5249" s="3">
        <v>87.47</v>
      </c>
      <c r="O5249" s="3">
        <v>95.97</v>
      </c>
      <c r="P5249" s="3">
        <v>224</v>
      </c>
      <c r="Q5249" s="3">
        <v>192.06</v>
      </c>
      <c r="R5249" s="3">
        <v>96.85</v>
      </c>
      <c r="S5249" s="3">
        <v>85.74</v>
      </c>
      <c r="T5249" s="3">
        <v>198.31</v>
      </c>
      <c r="U5249" s="3" t="s">
        <v>60</v>
      </c>
      <c r="V5249" s="3" t="s">
        <v>60</v>
      </c>
      <c r="W5249" s="3" t="s">
        <v>60</v>
      </c>
      <c r="X5249" s="3" t="s">
        <v>60</v>
      </c>
      <c r="Y5249" s="3" t="s">
        <v>60</v>
      </c>
      <c r="Z5249" s="3" t="s">
        <v>60</v>
      </c>
    </row>
    <row r="5250" spans="1:26" x14ac:dyDescent="0.3">
      <c r="A5250" s="2" t="s">
        <v>828</v>
      </c>
      <c r="B5250" s="2" t="s">
        <v>829</v>
      </c>
      <c r="C5250" s="2">
        <v>120</v>
      </c>
      <c r="D5250" s="2" t="s">
        <v>24</v>
      </c>
      <c r="E5250" s="2" t="s">
        <v>149</v>
      </c>
      <c r="F5250" s="2" t="s">
        <v>58</v>
      </c>
      <c r="G5250" s="2" t="s">
        <v>158</v>
      </c>
      <c r="H5250" s="2" t="s">
        <v>60</v>
      </c>
      <c r="I5250" s="2">
        <v>600</v>
      </c>
      <c r="J5250" s="2">
        <v>1580</v>
      </c>
      <c r="K5250" s="2">
        <v>100</v>
      </c>
      <c r="L5250" s="2">
        <v>165.38</v>
      </c>
      <c r="M5250" s="2">
        <v>88.31</v>
      </c>
      <c r="N5250" s="2">
        <v>165.38</v>
      </c>
      <c r="O5250" s="2">
        <v>187.27</v>
      </c>
      <c r="P5250" s="2">
        <v>1340</v>
      </c>
      <c r="Q5250" s="2">
        <v>1740.06</v>
      </c>
      <c r="R5250" s="2">
        <v>1247.6199999999999</v>
      </c>
      <c r="S5250" s="2">
        <v>129.86000000000001</v>
      </c>
      <c r="T5250" s="2">
        <v>139.47</v>
      </c>
      <c r="U5250" s="2" t="s">
        <v>60</v>
      </c>
      <c r="V5250" s="2" t="s">
        <v>60</v>
      </c>
      <c r="W5250" s="2" t="s">
        <v>60</v>
      </c>
      <c r="X5250" s="2" t="s">
        <v>60</v>
      </c>
      <c r="Y5250" s="2" t="s">
        <v>60</v>
      </c>
      <c r="Z5250" s="2" t="s">
        <v>60</v>
      </c>
    </row>
    <row r="5251" spans="1:26" x14ac:dyDescent="0.3">
      <c r="A5251" s="3" t="s">
        <v>828</v>
      </c>
      <c r="B5251" s="3" t="s">
        <v>829</v>
      </c>
      <c r="C5251" s="3">
        <v>121</v>
      </c>
      <c r="D5251" s="3" t="s">
        <v>24</v>
      </c>
      <c r="E5251" s="3" t="s">
        <v>149</v>
      </c>
      <c r="F5251" s="3" t="s">
        <v>58</v>
      </c>
      <c r="G5251" s="3" t="s">
        <v>97</v>
      </c>
      <c r="H5251" s="3" t="s">
        <v>12</v>
      </c>
      <c r="I5251" s="3">
        <v>941</v>
      </c>
      <c r="J5251" s="3">
        <v>3190</v>
      </c>
      <c r="K5251" s="3">
        <v>244</v>
      </c>
      <c r="L5251" s="3">
        <v>306.02999999999997</v>
      </c>
      <c r="M5251" s="3">
        <v>267.73</v>
      </c>
      <c r="N5251" s="3">
        <v>125.42</v>
      </c>
      <c r="O5251" s="3">
        <v>114.31</v>
      </c>
      <c r="P5251" s="3">
        <v>2588</v>
      </c>
      <c r="Q5251" s="3">
        <v>2968.55</v>
      </c>
      <c r="R5251" s="3">
        <v>2540.86</v>
      </c>
      <c r="S5251" s="3">
        <v>114.7</v>
      </c>
      <c r="T5251" s="3">
        <v>116.83</v>
      </c>
      <c r="U5251" s="3" t="s">
        <v>60</v>
      </c>
      <c r="V5251" s="3" t="s">
        <v>60</v>
      </c>
      <c r="W5251" s="3" t="s">
        <v>60</v>
      </c>
      <c r="X5251" s="3" t="s">
        <v>60</v>
      </c>
      <c r="Y5251" s="3" t="s">
        <v>60</v>
      </c>
      <c r="Z5251" s="3" t="s">
        <v>60</v>
      </c>
    </row>
    <row r="5252" spans="1:26" x14ac:dyDescent="0.3">
      <c r="A5252" s="2" t="s">
        <v>828</v>
      </c>
      <c r="B5252" s="2" t="s">
        <v>829</v>
      </c>
      <c r="C5252" s="2">
        <v>122</v>
      </c>
      <c r="D5252" s="2" t="s">
        <v>24</v>
      </c>
      <c r="E5252" s="2" t="s">
        <v>149</v>
      </c>
      <c r="F5252" s="2" t="s">
        <v>58</v>
      </c>
      <c r="G5252" s="2" t="s">
        <v>58</v>
      </c>
      <c r="H5252" s="2" t="s">
        <v>12</v>
      </c>
      <c r="I5252" s="2">
        <v>941</v>
      </c>
      <c r="J5252" s="2">
        <v>3190</v>
      </c>
      <c r="K5252" s="2">
        <v>244</v>
      </c>
      <c r="L5252" s="2">
        <v>306.02999999999997</v>
      </c>
      <c r="M5252" s="2">
        <v>267.73</v>
      </c>
      <c r="N5252" s="2">
        <v>125.42</v>
      </c>
      <c r="O5252" s="2">
        <v>114.31</v>
      </c>
      <c r="P5252" s="2">
        <v>2588</v>
      </c>
      <c r="Q5252" s="2">
        <v>2968.55</v>
      </c>
      <c r="R5252" s="2">
        <v>2540.86</v>
      </c>
      <c r="S5252" s="2">
        <v>114.7</v>
      </c>
      <c r="T5252" s="2">
        <v>116.83</v>
      </c>
      <c r="U5252" s="2" t="s">
        <v>60</v>
      </c>
      <c r="V5252" s="2" t="s">
        <v>60</v>
      </c>
      <c r="W5252" s="2" t="s">
        <v>60</v>
      </c>
      <c r="X5252" s="2" t="s">
        <v>60</v>
      </c>
      <c r="Y5252" s="2" t="s">
        <v>60</v>
      </c>
      <c r="Z5252" s="2" t="s">
        <v>60</v>
      </c>
    </row>
    <row r="5253" spans="1:26" x14ac:dyDescent="0.3">
      <c r="A5253" s="3" t="s">
        <v>828</v>
      </c>
      <c r="B5253" s="3" t="s">
        <v>829</v>
      </c>
      <c r="C5253" s="3">
        <v>123</v>
      </c>
      <c r="D5253" s="3" t="s">
        <v>24</v>
      </c>
      <c r="E5253" s="3" t="s">
        <v>149</v>
      </c>
      <c r="F5253" s="3" t="s">
        <v>58</v>
      </c>
      <c r="G5253" s="3" t="s">
        <v>159</v>
      </c>
      <c r="H5253" s="3" t="s">
        <v>60</v>
      </c>
      <c r="I5253" s="3">
        <v>540</v>
      </c>
      <c r="J5253" s="3">
        <v>3000</v>
      </c>
      <c r="K5253" s="3">
        <v>242</v>
      </c>
      <c r="L5253" s="3">
        <v>239.63</v>
      </c>
      <c r="M5253" s="3">
        <v>189.12</v>
      </c>
      <c r="N5253" s="3">
        <v>99.02</v>
      </c>
      <c r="O5253" s="3">
        <v>126.71</v>
      </c>
      <c r="P5253" s="3">
        <v>2260</v>
      </c>
      <c r="Q5253" s="3">
        <v>1809.15</v>
      </c>
      <c r="R5253" s="3">
        <v>1414.1</v>
      </c>
      <c r="S5253" s="3">
        <v>80.05</v>
      </c>
      <c r="T5253" s="3">
        <v>127.94</v>
      </c>
      <c r="U5253" s="3">
        <v>60.23</v>
      </c>
      <c r="V5253" s="3">
        <v>59.65</v>
      </c>
      <c r="W5253" s="3">
        <v>47.07</v>
      </c>
      <c r="X5253" s="3">
        <v>63.41</v>
      </c>
      <c r="Y5253" s="3">
        <v>50.76</v>
      </c>
      <c r="Z5253" s="3">
        <v>39.68</v>
      </c>
    </row>
    <row r="5254" spans="1:26" x14ac:dyDescent="0.3">
      <c r="A5254" s="2" t="s">
        <v>828</v>
      </c>
      <c r="B5254" s="2" t="s">
        <v>829</v>
      </c>
      <c r="C5254" s="2">
        <v>124</v>
      </c>
      <c r="D5254" s="2" t="s">
        <v>24</v>
      </c>
      <c r="E5254" s="2" t="s">
        <v>149</v>
      </c>
      <c r="F5254" s="2" t="s">
        <v>58</v>
      </c>
      <c r="G5254" s="2" t="s">
        <v>160</v>
      </c>
      <c r="H5254" s="2" t="s">
        <v>74</v>
      </c>
      <c r="I5254" s="2">
        <v>540</v>
      </c>
      <c r="J5254" s="2">
        <v>3000</v>
      </c>
      <c r="K5254" s="2">
        <v>242</v>
      </c>
      <c r="L5254" s="2">
        <v>239.63</v>
      </c>
      <c r="M5254" s="2">
        <v>189.12</v>
      </c>
      <c r="N5254" s="2">
        <v>99.02</v>
      </c>
      <c r="O5254" s="2">
        <v>126.71</v>
      </c>
      <c r="P5254" s="2">
        <v>2260</v>
      </c>
      <c r="Q5254" s="2">
        <v>1809.15</v>
      </c>
      <c r="R5254" s="2">
        <v>1414.1</v>
      </c>
      <c r="S5254" s="2">
        <v>80.05</v>
      </c>
      <c r="T5254" s="2">
        <v>127.94</v>
      </c>
      <c r="U5254" s="2">
        <v>60.23</v>
      </c>
      <c r="V5254" s="2">
        <v>59.65</v>
      </c>
      <c r="W5254" s="2">
        <v>47.07</v>
      </c>
      <c r="X5254" s="2">
        <v>63.41</v>
      </c>
      <c r="Y5254" s="2">
        <v>50.76</v>
      </c>
      <c r="Z5254" s="2">
        <v>39.68</v>
      </c>
    </row>
    <row r="5255" spans="1:26" x14ac:dyDescent="0.3">
      <c r="A5255" s="3" t="s">
        <v>828</v>
      </c>
      <c r="B5255" s="3" t="s">
        <v>829</v>
      </c>
      <c r="C5255" s="3">
        <v>125</v>
      </c>
      <c r="D5255" s="3" t="s">
        <v>24</v>
      </c>
      <c r="E5255" s="3" t="s">
        <v>149</v>
      </c>
      <c r="F5255" s="3" t="s">
        <v>65</v>
      </c>
      <c r="G5255" s="3" t="s">
        <v>161</v>
      </c>
      <c r="H5255" s="3" t="s">
        <v>60</v>
      </c>
      <c r="I5255" s="3">
        <v>1400</v>
      </c>
      <c r="J5255" s="3">
        <v>10400</v>
      </c>
      <c r="K5255" s="3">
        <v>605</v>
      </c>
      <c r="L5255" s="3">
        <v>724.47</v>
      </c>
      <c r="M5255" s="3">
        <v>773.01</v>
      </c>
      <c r="N5255" s="3">
        <v>119.75</v>
      </c>
      <c r="O5255" s="3">
        <v>93.72</v>
      </c>
      <c r="P5255" s="3">
        <v>7968</v>
      </c>
      <c r="Q5255" s="3">
        <v>7800.02</v>
      </c>
      <c r="R5255" s="3">
        <v>7917.86</v>
      </c>
      <c r="S5255" s="3">
        <v>97.89</v>
      </c>
      <c r="T5255" s="3">
        <v>98.51</v>
      </c>
      <c r="U5255" s="3">
        <v>58.08</v>
      </c>
      <c r="V5255" s="3">
        <v>69.55</v>
      </c>
      <c r="W5255" s="3">
        <v>74.209999999999994</v>
      </c>
      <c r="X5255" s="3">
        <v>86.23</v>
      </c>
      <c r="Y5255" s="3">
        <v>84.42</v>
      </c>
      <c r="Z5255" s="3">
        <v>85.69</v>
      </c>
    </row>
    <row r="5256" spans="1:26" x14ac:dyDescent="0.3">
      <c r="A5256" s="2" t="s">
        <v>828</v>
      </c>
      <c r="B5256" s="2" t="s">
        <v>829</v>
      </c>
      <c r="C5256" s="2">
        <v>126</v>
      </c>
      <c r="D5256" s="2" t="s">
        <v>24</v>
      </c>
      <c r="E5256" s="2" t="s">
        <v>149</v>
      </c>
      <c r="F5256" s="2" t="s">
        <v>65</v>
      </c>
      <c r="G5256" s="2" t="s">
        <v>162</v>
      </c>
      <c r="H5256" s="2" t="s">
        <v>74</v>
      </c>
      <c r="I5256" s="2">
        <v>1400</v>
      </c>
      <c r="J5256" s="2">
        <v>10400</v>
      </c>
      <c r="K5256" s="2">
        <v>605</v>
      </c>
      <c r="L5256" s="2">
        <v>724.47</v>
      </c>
      <c r="M5256" s="2">
        <v>773.01</v>
      </c>
      <c r="N5256" s="2">
        <v>119.75</v>
      </c>
      <c r="O5256" s="2">
        <v>93.72</v>
      </c>
      <c r="P5256" s="2">
        <v>7968</v>
      </c>
      <c r="Q5256" s="2">
        <v>7800.02</v>
      </c>
      <c r="R5256" s="2">
        <v>7917.86</v>
      </c>
      <c r="S5256" s="2">
        <v>97.89</v>
      </c>
      <c r="T5256" s="2">
        <v>98.51</v>
      </c>
      <c r="U5256" s="2">
        <v>58.08</v>
      </c>
      <c r="V5256" s="2">
        <v>69.55</v>
      </c>
      <c r="W5256" s="2">
        <v>74.209999999999994</v>
      </c>
      <c r="X5256" s="2">
        <v>86.23</v>
      </c>
      <c r="Y5256" s="2">
        <v>84.42</v>
      </c>
      <c r="Z5256" s="2">
        <v>85.69</v>
      </c>
    </row>
    <row r="5257" spans="1:26" x14ac:dyDescent="0.3">
      <c r="A5257" s="3" t="s">
        <v>828</v>
      </c>
      <c r="B5257" s="3" t="s">
        <v>829</v>
      </c>
      <c r="C5257" s="3">
        <v>127</v>
      </c>
      <c r="D5257" s="3" t="s">
        <v>24</v>
      </c>
      <c r="E5257" s="3" t="s">
        <v>149</v>
      </c>
      <c r="F5257" s="3" t="s">
        <v>65</v>
      </c>
      <c r="G5257" s="3" t="s">
        <v>163</v>
      </c>
      <c r="H5257" s="3" t="s">
        <v>60</v>
      </c>
      <c r="I5257" s="3">
        <v>1980</v>
      </c>
      <c r="J5257" s="3">
        <v>12400</v>
      </c>
      <c r="K5257" s="3">
        <v>1080</v>
      </c>
      <c r="L5257" s="3">
        <v>813.37</v>
      </c>
      <c r="M5257" s="3">
        <v>1065.52</v>
      </c>
      <c r="N5257" s="3">
        <v>75.31</v>
      </c>
      <c r="O5257" s="3">
        <v>76.34</v>
      </c>
      <c r="P5257" s="3">
        <v>9384</v>
      </c>
      <c r="Q5257" s="3">
        <v>8708.74</v>
      </c>
      <c r="R5257" s="3">
        <v>8693.16</v>
      </c>
      <c r="S5257" s="3">
        <v>92.8</v>
      </c>
      <c r="T5257" s="3">
        <v>100.18</v>
      </c>
      <c r="U5257" s="3">
        <v>73.31</v>
      </c>
      <c r="V5257" s="3">
        <v>55.21</v>
      </c>
      <c r="W5257" s="3">
        <v>72.33</v>
      </c>
      <c r="X5257" s="3">
        <v>71.81</v>
      </c>
      <c r="Y5257" s="3">
        <v>66.64</v>
      </c>
      <c r="Z5257" s="3">
        <v>66.52</v>
      </c>
    </row>
    <row r="5258" spans="1:26" x14ac:dyDescent="0.3">
      <c r="A5258" s="2" t="s">
        <v>828</v>
      </c>
      <c r="B5258" s="2" t="s">
        <v>829</v>
      </c>
      <c r="C5258" s="2">
        <v>128</v>
      </c>
      <c r="D5258" s="2" t="s">
        <v>24</v>
      </c>
      <c r="E5258" s="2" t="s">
        <v>149</v>
      </c>
      <c r="F5258" s="2" t="s">
        <v>65</v>
      </c>
      <c r="G5258" s="2" t="s">
        <v>164</v>
      </c>
      <c r="H5258" s="2" t="s">
        <v>74</v>
      </c>
      <c r="I5258" s="2">
        <v>1980</v>
      </c>
      <c r="J5258" s="2">
        <v>12400</v>
      </c>
      <c r="K5258" s="2">
        <v>1080</v>
      </c>
      <c r="L5258" s="2">
        <v>813.37</v>
      </c>
      <c r="M5258" s="2">
        <v>1065.52</v>
      </c>
      <c r="N5258" s="2">
        <v>75.31</v>
      </c>
      <c r="O5258" s="2">
        <v>76.34</v>
      </c>
      <c r="P5258" s="2">
        <v>9384</v>
      </c>
      <c r="Q5258" s="2">
        <v>8708.74</v>
      </c>
      <c r="R5258" s="2">
        <v>8693.16</v>
      </c>
      <c r="S5258" s="2">
        <v>92.8</v>
      </c>
      <c r="T5258" s="2">
        <v>100.18</v>
      </c>
      <c r="U5258" s="2">
        <v>73.31</v>
      </c>
      <c r="V5258" s="2">
        <v>55.21</v>
      </c>
      <c r="W5258" s="2">
        <v>72.33</v>
      </c>
      <c r="X5258" s="2">
        <v>71.81</v>
      </c>
      <c r="Y5258" s="2">
        <v>66.64</v>
      </c>
      <c r="Z5258" s="2">
        <v>66.52</v>
      </c>
    </row>
    <row r="5259" spans="1:26" x14ac:dyDescent="0.3">
      <c r="A5259" s="3" t="s">
        <v>828</v>
      </c>
      <c r="B5259" s="3" t="s">
        <v>829</v>
      </c>
      <c r="C5259" s="3">
        <v>129</v>
      </c>
      <c r="D5259" s="3" t="s">
        <v>24</v>
      </c>
      <c r="E5259" s="3" t="s">
        <v>149</v>
      </c>
      <c r="F5259" s="3" t="s">
        <v>65</v>
      </c>
      <c r="G5259" s="3" t="s">
        <v>65</v>
      </c>
      <c r="H5259" s="3" t="s">
        <v>75</v>
      </c>
      <c r="I5259" s="3">
        <v>3920</v>
      </c>
      <c r="J5259" s="3">
        <v>25800</v>
      </c>
      <c r="K5259" s="3">
        <v>1927</v>
      </c>
      <c r="L5259" s="3">
        <v>1777.47</v>
      </c>
      <c r="M5259" s="3">
        <v>2027.65</v>
      </c>
      <c r="N5259" s="3">
        <v>92.24</v>
      </c>
      <c r="O5259" s="3">
        <v>87.66</v>
      </c>
      <c r="P5259" s="3">
        <v>19612</v>
      </c>
      <c r="Q5259" s="3">
        <v>18317.91</v>
      </c>
      <c r="R5259" s="3">
        <v>18025.12</v>
      </c>
      <c r="S5259" s="3">
        <v>93.4</v>
      </c>
      <c r="T5259" s="3">
        <v>101.62</v>
      </c>
      <c r="U5259" s="3">
        <v>66.069999999999993</v>
      </c>
      <c r="V5259" s="3">
        <v>60.95</v>
      </c>
      <c r="W5259" s="3">
        <v>69.52</v>
      </c>
      <c r="X5259" s="3">
        <v>75.8</v>
      </c>
      <c r="Y5259" s="3">
        <v>70.8</v>
      </c>
      <c r="Z5259" s="3">
        <v>69.67</v>
      </c>
    </row>
    <row r="5260" spans="1:26" x14ac:dyDescent="0.3">
      <c r="A5260" s="2" t="s">
        <v>828</v>
      </c>
      <c r="B5260" s="2" t="s">
        <v>829</v>
      </c>
      <c r="C5260" s="2">
        <v>130</v>
      </c>
      <c r="D5260" s="2" t="s">
        <v>24</v>
      </c>
      <c r="E5260" s="2" t="s">
        <v>149</v>
      </c>
      <c r="F5260" s="2" t="s">
        <v>78</v>
      </c>
      <c r="G5260" s="2" t="s">
        <v>165</v>
      </c>
      <c r="H5260" s="2" t="s">
        <v>60</v>
      </c>
      <c r="I5260" s="2">
        <v>77.650000000000006</v>
      </c>
      <c r="J5260" s="2">
        <v>500</v>
      </c>
      <c r="K5260" s="2">
        <v>41</v>
      </c>
      <c r="L5260" s="2">
        <v>38.29</v>
      </c>
      <c r="M5260" s="2">
        <v>55.14</v>
      </c>
      <c r="N5260" s="2">
        <v>93.39</v>
      </c>
      <c r="O5260" s="2">
        <v>69.44</v>
      </c>
      <c r="P5260" s="2">
        <v>375</v>
      </c>
      <c r="Q5260" s="2">
        <v>450.89</v>
      </c>
      <c r="R5260" s="2">
        <v>449.94</v>
      </c>
      <c r="S5260" s="2">
        <v>120.24</v>
      </c>
      <c r="T5260" s="2">
        <v>100.21</v>
      </c>
      <c r="U5260" s="2" t="s">
        <v>60</v>
      </c>
      <c r="V5260" s="2" t="s">
        <v>60</v>
      </c>
      <c r="W5260" s="2" t="s">
        <v>60</v>
      </c>
      <c r="X5260" s="2" t="s">
        <v>60</v>
      </c>
      <c r="Y5260" s="2" t="s">
        <v>60</v>
      </c>
      <c r="Z5260" s="2" t="s">
        <v>60</v>
      </c>
    </row>
    <row r="5261" spans="1:26" x14ac:dyDescent="0.3">
      <c r="A5261" s="3" t="s">
        <v>828</v>
      </c>
      <c r="B5261" s="3" t="s">
        <v>829</v>
      </c>
      <c r="C5261" s="3">
        <v>131</v>
      </c>
      <c r="D5261" s="3" t="s">
        <v>24</v>
      </c>
      <c r="E5261" s="3" t="s">
        <v>149</v>
      </c>
      <c r="F5261" s="3" t="s">
        <v>78</v>
      </c>
      <c r="G5261" s="3" t="s">
        <v>166</v>
      </c>
      <c r="H5261" s="3" t="s">
        <v>60</v>
      </c>
      <c r="I5261" s="3">
        <v>77.650000000000006</v>
      </c>
      <c r="J5261" s="3">
        <v>500</v>
      </c>
      <c r="K5261" s="3">
        <v>41</v>
      </c>
      <c r="L5261" s="3">
        <v>37.909999999999997</v>
      </c>
      <c r="M5261" s="3">
        <v>55.83</v>
      </c>
      <c r="N5261" s="3">
        <v>92.46</v>
      </c>
      <c r="O5261" s="3">
        <v>67.900000000000006</v>
      </c>
      <c r="P5261" s="3">
        <v>375</v>
      </c>
      <c r="Q5261" s="3">
        <v>455.73</v>
      </c>
      <c r="R5261" s="3">
        <v>452.68</v>
      </c>
      <c r="S5261" s="3">
        <v>121.53</v>
      </c>
      <c r="T5261" s="3">
        <v>100.67</v>
      </c>
      <c r="U5261" s="3" t="s">
        <v>60</v>
      </c>
      <c r="V5261" s="3" t="s">
        <v>60</v>
      </c>
      <c r="W5261" s="3" t="s">
        <v>60</v>
      </c>
      <c r="X5261" s="3" t="s">
        <v>60</v>
      </c>
      <c r="Y5261" s="3" t="s">
        <v>60</v>
      </c>
      <c r="Z5261" s="3" t="s">
        <v>60</v>
      </c>
    </row>
    <row r="5262" spans="1:26" x14ac:dyDescent="0.3">
      <c r="A5262" s="2" t="s">
        <v>828</v>
      </c>
      <c r="B5262" s="2" t="s">
        <v>829</v>
      </c>
      <c r="C5262" s="2">
        <v>132</v>
      </c>
      <c r="D5262" s="2" t="s">
        <v>24</v>
      </c>
      <c r="E5262" s="2" t="s">
        <v>149</v>
      </c>
      <c r="F5262" s="2" t="s">
        <v>78</v>
      </c>
      <c r="G5262" s="2" t="s">
        <v>121</v>
      </c>
      <c r="H5262" s="2" t="s">
        <v>12</v>
      </c>
      <c r="I5262" s="2">
        <v>155.30000000000001</v>
      </c>
      <c r="J5262" s="2">
        <v>1000</v>
      </c>
      <c r="K5262" s="2">
        <v>82</v>
      </c>
      <c r="L5262" s="2">
        <v>76.2</v>
      </c>
      <c r="M5262" s="2">
        <v>110.97</v>
      </c>
      <c r="N5262" s="2">
        <v>92.93</v>
      </c>
      <c r="O5262" s="2">
        <v>68.67</v>
      </c>
      <c r="P5262" s="2">
        <v>750</v>
      </c>
      <c r="Q5262" s="2">
        <v>906.62</v>
      </c>
      <c r="R5262" s="2">
        <v>902.62</v>
      </c>
      <c r="S5262" s="2">
        <v>120.88</v>
      </c>
      <c r="T5262" s="2">
        <v>100.44</v>
      </c>
      <c r="U5262" s="2" t="s">
        <v>60</v>
      </c>
      <c r="V5262" s="2" t="s">
        <v>60</v>
      </c>
      <c r="W5262" s="2" t="s">
        <v>60</v>
      </c>
      <c r="X5262" s="2" t="s">
        <v>60</v>
      </c>
      <c r="Y5262" s="2" t="s">
        <v>60</v>
      </c>
      <c r="Z5262" s="2" t="s">
        <v>60</v>
      </c>
    </row>
    <row r="5263" spans="1:26" x14ac:dyDescent="0.3">
      <c r="A5263" s="3" t="s">
        <v>828</v>
      </c>
      <c r="B5263" s="3" t="s">
        <v>829</v>
      </c>
      <c r="C5263" s="3">
        <v>133</v>
      </c>
      <c r="D5263" s="3" t="s">
        <v>24</v>
      </c>
      <c r="E5263" s="3" t="s">
        <v>149</v>
      </c>
      <c r="F5263" s="3" t="s">
        <v>78</v>
      </c>
      <c r="G5263" s="3" t="s">
        <v>84</v>
      </c>
      <c r="H5263" s="3" t="s">
        <v>12</v>
      </c>
      <c r="I5263" s="3">
        <v>155.30000000000001</v>
      </c>
      <c r="J5263" s="3">
        <v>1000</v>
      </c>
      <c r="K5263" s="3">
        <v>82</v>
      </c>
      <c r="L5263" s="3">
        <v>76.2</v>
      </c>
      <c r="M5263" s="3">
        <v>110.97</v>
      </c>
      <c r="N5263" s="3">
        <v>92.93</v>
      </c>
      <c r="O5263" s="3">
        <v>68.67</v>
      </c>
      <c r="P5263" s="3">
        <v>750</v>
      </c>
      <c r="Q5263" s="3">
        <v>906.62</v>
      </c>
      <c r="R5263" s="3">
        <v>902.62</v>
      </c>
      <c r="S5263" s="3">
        <v>120.88</v>
      </c>
      <c r="T5263" s="3">
        <v>100.44</v>
      </c>
      <c r="U5263" s="3" t="s">
        <v>60</v>
      </c>
      <c r="V5263" s="3" t="s">
        <v>60</v>
      </c>
      <c r="W5263" s="3" t="s">
        <v>60</v>
      </c>
      <c r="X5263" s="3" t="s">
        <v>60</v>
      </c>
      <c r="Y5263" s="3" t="s">
        <v>60</v>
      </c>
      <c r="Z5263" s="3" t="s">
        <v>60</v>
      </c>
    </row>
    <row r="5264" spans="1:26" x14ac:dyDescent="0.3">
      <c r="A5264" s="2" t="s">
        <v>828</v>
      </c>
      <c r="B5264" s="2" t="s">
        <v>829</v>
      </c>
      <c r="C5264" s="2">
        <v>134</v>
      </c>
      <c r="D5264" s="2" t="s">
        <v>24</v>
      </c>
      <c r="E5264" s="2" t="s">
        <v>149</v>
      </c>
      <c r="F5264" s="2" t="s">
        <v>78</v>
      </c>
      <c r="G5264" s="2" t="s">
        <v>68</v>
      </c>
      <c r="H5264" s="2" t="s">
        <v>75</v>
      </c>
      <c r="I5264" s="2">
        <v>5680</v>
      </c>
      <c r="J5264" s="2">
        <v>32150</v>
      </c>
      <c r="K5264" s="2">
        <v>2407</v>
      </c>
      <c r="L5264" s="2">
        <v>2584.73</v>
      </c>
      <c r="M5264" s="2">
        <v>2774.28</v>
      </c>
      <c r="N5264" s="2">
        <v>107.38</v>
      </c>
      <c r="O5264" s="2">
        <v>93.17</v>
      </c>
      <c r="P5264" s="2">
        <v>24502</v>
      </c>
      <c r="Q5264" s="2">
        <v>24566.85</v>
      </c>
      <c r="R5264" s="2">
        <v>23448.05</v>
      </c>
      <c r="S5264" s="2">
        <v>100.26</v>
      </c>
      <c r="T5264" s="2">
        <v>104.77</v>
      </c>
      <c r="U5264" s="2">
        <v>56.96</v>
      </c>
      <c r="V5264" s="2">
        <v>61.16</v>
      </c>
      <c r="W5264" s="2">
        <v>65.650000000000006</v>
      </c>
      <c r="X5264" s="2">
        <v>65.36</v>
      </c>
      <c r="Y5264" s="2">
        <v>65.53</v>
      </c>
      <c r="Z5264" s="2">
        <v>62.55</v>
      </c>
    </row>
    <row r="5265" spans="1:26" x14ac:dyDescent="0.3">
      <c r="A5265" s="3" t="s">
        <v>828</v>
      </c>
      <c r="B5265" s="3" t="s">
        <v>829</v>
      </c>
      <c r="C5265" s="3">
        <v>135</v>
      </c>
      <c r="D5265" s="3" t="s">
        <v>24</v>
      </c>
      <c r="E5265" s="3" t="s">
        <v>149</v>
      </c>
      <c r="F5265" s="3" t="s">
        <v>78</v>
      </c>
      <c r="G5265" s="3" t="s">
        <v>68</v>
      </c>
      <c r="H5265" s="3" t="s">
        <v>16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 t="s">
        <v>60</v>
      </c>
      <c r="V5265" s="3" t="s">
        <v>60</v>
      </c>
      <c r="W5265" s="3" t="s">
        <v>60</v>
      </c>
      <c r="X5265" s="3" t="s">
        <v>60</v>
      </c>
      <c r="Y5265" s="3" t="s">
        <v>60</v>
      </c>
      <c r="Z5265" s="3" t="s">
        <v>60</v>
      </c>
    </row>
    <row r="5266" spans="1:26" x14ac:dyDescent="0.3">
      <c r="A5266" s="2" t="s">
        <v>828</v>
      </c>
      <c r="B5266" s="2" t="s">
        <v>829</v>
      </c>
      <c r="C5266" s="2">
        <v>136</v>
      </c>
      <c r="D5266" s="2" t="s">
        <v>24</v>
      </c>
      <c r="E5266" s="2" t="s">
        <v>149</v>
      </c>
      <c r="F5266" s="2" t="s">
        <v>78</v>
      </c>
      <c r="G5266" s="2" t="s">
        <v>68</v>
      </c>
      <c r="H5266" s="2" t="s">
        <v>12</v>
      </c>
      <c r="I5266" s="2">
        <v>1096.3</v>
      </c>
      <c r="J5266" s="2">
        <v>4190</v>
      </c>
      <c r="K5266" s="2">
        <v>326</v>
      </c>
      <c r="L5266" s="2">
        <v>382.23</v>
      </c>
      <c r="M5266" s="2">
        <v>378.7</v>
      </c>
      <c r="N5266" s="2">
        <v>117.25</v>
      </c>
      <c r="O5266" s="2">
        <v>100.93</v>
      </c>
      <c r="P5266" s="2">
        <v>3338</v>
      </c>
      <c r="Q5266" s="2">
        <v>3875.17</v>
      </c>
      <c r="R5266" s="2">
        <v>3443.48</v>
      </c>
      <c r="S5266" s="2">
        <v>116.09</v>
      </c>
      <c r="T5266" s="2">
        <v>112.54</v>
      </c>
      <c r="U5266" s="2" t="s">
        <v>60</v>
      </c>
      <c r="V5266" s="2" t="s">
        <v>60</v>
      </c>
      <c r="W5266" s="2" t="s">
        <v>60</v>
      </c>
      <c r="X5266" s="2" t="s">
        <v>60</v>
      </c>
      <c r="Y5266" s="2" t="s">
        <v>60</v>
      </c>
      <c r="Z5266" s="2" t="s">
        <v>60</v>
      </c>
    </row>
    <row r="5267" spans="1:26" x14ac:dyDescent="0.3">
      <c r="A5267" s="3" t="s">
        <v>828</v>
      </c>
      <c r="B5267" s="3" t="s">
        <v>829</v>
      </c>
      <c r="C5267" s="3">
        <v>137</v>
      </c>
      <c r="D5267" s="3" t="s">
        <v>24</v>
      </c>
      <c r="E5267" s="3" t="s">
        <v>149</v>
      </c>
      <c r="F5267" s="3" t="s">
        <v>78</v>
      </c>
      <c r="G5267" s="3" t="s">
        <v>68</v>
      </c>
      <c r="H5267" s="3" t="s">
        <v>149</v>
      </c>
      <c r="I5267" s="3">
        <v>6776.3</v>
      </c>
      <c r="J5267" s="3">
        <v>36340</v>
      </c>
      <c r="K5267" s="3">
        <v>2733</v>
      </c>
      <c r="L5267" s="3">
        <v>2966.96</v>
      </c>
      <c r="M5267" s="3">
        <v>3152.98</v>
      </c>
      <c r="N5267" s="3">
        <v>108.56</v>
      </c>
      <c r="O5267" s="3">
        <v>94.1</v>
      </c>
      <c r="P5267" s="3">
        <v>27840</v>
      </c>
      <c r="Q5267" s="3">
        <v>28442.02</v>
      </c>
      <c r="R5267" s="3">
        <v>26891.53</v>
      </c>
      <c r="S5267" s="3">
        <v>102.16</v>
      </c>
      <c r="T5267" s="3">
        <v>105.77</v>
      </c>
      <c r="U5267" s="3" t="s">
        <v>60</v>
      </c>
      <c r="V5267" s="3" t="s">
        <v>60</v>
      </c>
      <c r="W5267" s="3" t="s">
        <v>60</v>
      </c>
      <c r="X5267" s="3" t="s">
        <v>60</v>
      </c>
      <c r="Y5267" s="3" t="s">
        <v>60</v>
      </c>
      <c r="Z5267" s="3" t="s">
        <v>60</v>
      </c>
    </row>
    <row r="5268" spans="1:26" x14ac:dyDescent="0.3">
      <c r="A5268" s="2" t="s">
        <v>828</v>
      </c>
      <c r="B5268" s="2" t="s">
        <v>829</v>
      </c>
      <c r="C5268" s="2">
        <v>138</v>
      </c>
      <c r="D5268" s="2" t="s">
        <v>24</v>
      </c>
      <c r="E5268" s="2" t="s">
        <v>167</v>
      </c>
      <c r="F5268" s="2" t="s">
        <v>58</v>
      </c>
      <c r="G5268" s="2" t="s">
        <v>168</v>
      </c>
      <c r="H5268" s="2" t="s">
        <v>60</v>
      </c>
      <c r="I5268" s="2">
        <v>1320</v>
      </c>
      <c r="J5268" s="2">
        <v>8400</v>
      </c>
      <c r="K5268" s="2">
        <v>762</v>
      </c>
      <c r="L5268" s="2">
        <v>687.79</v>
      </c>
      <c r="M5268" s="2">
        <v>576.82000000000005</v>
      </c>
      <c r="N5268" s="2">
        <v>90.26</v>
      </c>
      <c r="O5268" s="2">
        <v>119.24</v>
      </c>
      <c r="P5268" s="2">
        <v>6096</v>
      </c>
      <c r="Q5268" s="2">
        <v>5157.01</v>
      </c>
      <c r="R5268" s="2">
        <v>5638.68</v>
      </c>
      <c r="S5268" s="2">
        <v>84.6</v>
      </c>
      <c r="T5268" s="2">
        <v>91.46</v>
      </c>
      <c r="U5268" s="2">
        <v>77.59</v>
      </c>
      <c r="V5268" s="2">
        <v>70.03</v>
      </c>
      <c r="W5268" s="2">
        <v>58.73</v>
      </c>
      <c r="X5268" s="2">
        <v>69.97</v>
      </c>
      <c r="Y5268" s="2">
        <v>59.19</v>
      </c>
      <c r="Z5268" s="2">
        <v>64.72</v>
      </c>
    </row>
    <row r="5269" spans="1:26" x14ac:dyDescent="0.3">
      <c r="A5269" s="3" t="s">
        <v>828</v>
      </c>
      <c r="B5269" s="3" t="s">
        <v>829</v>
      </c>
      <c r="C5269" s="3">
        <v>139</v>
      </c>
      <c r="D5269" s="3" t="s">
        <v>24</v>
      </c>
      <c r="E5269" s="3" t="s">
        <v>167</v>
      </c>
      <c r="F5269" s="3" t="s">
        <v>58</v>
      </c>
      <c r="G5269" s="3" t="s">
        <v>169</v>
      </c>
      <c r="H5269" s="3" t="s">
        <v>60</v>
      </c>
      <c r="I5269" s="3">
        <v>500</v>
      </c>
      <c r="J5269" s="3">
        <v>3400</v>
      </c>
      <c r="K5269" s="3">
        <v>306</v>
      </c>
      <c r="L5269" s="3">
        <v>310.44</v>
      </c>
      <c r="M5269" s="3">
        <v>310.39999999999998</v>
      </c>
      <c r="N5269" s="3">
        <v>101.45</v>
      </c>
      <c r="O5269" s="3">
        <v>100.01</v>
      </c>
      <c r="P5269" s="3">
        <v>2481</v>
      </c>
      <c r="Q5269" s="3">
        <v>2556.4499999999998</v>
      </c>
      <c r="R5269" s="3">
        <v>2437.15</v>
      </c>
      <c r="S5269" s="3">
        <v>103.04</v>
      </c>
      <c r="T5269" s="3">
        <v>104.9</v>
      </c>
      <c r="U5269" s="3">
        <v>82.26</v>
      </c>
      <c r="V5269" s="3">
        <v>83.45</v>
      </c>
      <c r="W5269" s="3">
        <v>83.44</v>
      </c>
      <c r="X5269" s="3">
        <v>75.180000000000007</v>
      </c>
      <c r="Y5269" s="3">
        <v>77.47</v>
      </c>
      <c r="Z5269" s="3">
        <v>73.849999999999994</v>
      </c>
    </row>
    <row r="5270" spans="1:26" x14ac:dyDescent="0.3">
      <c r="A5270" s="2" t="s">
        <v>828</v>
      </c>
      <c r="B5270" s="2" t="s">
        <v>829</v>
      </c>
      <c r="C5270" s="2">
        <v>140</v>
      </c>
      <c r="D5270" s="2" t="s">
        <v>24</v>
      </c>
      <c r="E5270" s="2" t="s">
        <v>167</v>
      </c>
      <c r="F5270" s="2" t="s">
        <v>58</v>
      </c>
      <c r="G5270" s="2" t="s">
        <v>170</v>
      </c>
      <c r="H5270" s="2" t="s">
        <v>60</v>
      </c>
      <c r="I5270" s="2">
        <v>500</v>
      </c>
      <c r="J5270" s="2">
        <v>3000</v>
      </c>
      <c r="K5270" s="2">
        <v>277</v>
      </c>
      <c r="L5270" s="2">
        <v>306.69</v>
      </c>
      <c r="M5270" s="2">
        <v>266.33999999999997</v>
      </c>
      <c r="N5270" s="2">
        <v>110.72</v>
      </c>
      <c r="O5270" s="2">
        <v>115.15</v>
      </c>
      <c r="P5270" s="2">
        <v>2172</v>
      </c>
      <c r="Q5270" s="2">
        <v>1712.94</v>
      </c>
      <c r="R5270" s="2">
        <v>1586.39</v>
      </c>
      <c r="S5270" s="2">
        <v>78.86</v>
      </c>
      <c r="T5270" s="2">
        <v>107.98</v>
      </c>
      <c r="U5270" s="2">
        <v>74.459999999999994</v>
      </c>
      <c r="V5270" s="2">
        <v>82.44</v>
      </c>
      <c r="W5270" s="2">
        <v>71.599999999999994</v>
      </c>
      <c r="X5270" s="2">
        <v>65.819999999999993</v>
      </c>
      <c r="Y5270" s="2">
        <v>51.91</v>
      </c>
      <c r="Z5270" s="2">
        <v>48.07</v>
      </c>
    </row>
    <row r="5271" spans="1:26" x14ac:dyDescent="0.3">
      <c r="A5271" s="3" t="s">
        <v>828</v>
      </c>
      <c r="B5271" s="3" t="s">
        <v>829</v>
      </c>
      <c r="C5271" s="3">
        <v>141</v>
      </c>
      <c r="D5271" s="3" t="s">
        <v>24</v>
      </c>
      <c r="E5271" s="3" t="s">
        <v>167</v>
      </c>
      <c r="F5271" s="3" t="s">
        <v>58</v>
      </c>
      <c r="G5271" s="3" t="s">
        <v>171</v>
      </c>
      <c r="H5271" s="3" t="s">
        <v>60</v>
      </c>
      <c r="I5271" s="3">
        <v>250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</row>
    <row r="5272" spans="1:26" x14ac:dyDescent="0.3">
      <c r="A5272" s="2" t="s">
        <v>828</v>
      </c>
      <c r="B5272" s="2" t="s">
        <v>829</v>
      </c>
      <c r="C5272" s="2">
        <v>142</v>
      </c>
      <c r="D5272" s="2" t="s">
        <v>24</v>
      </c>
      <c r="E5272" s="2" t="s">
        <v>167</v>
      </c>
      <c r="F5272" s="2" t="s">
        <v>58</v>
      </c>
      <c r="G5272" s="2" t="s">
        <v>172</v>
      </c>
      <c r="H5272" s="2" t="s">
        <v>60</v>
      </c>
      <c r="I5272" s="2">
        <v>1200</v>
      </c>
      <c r="J5272" s="2">
        <v>7000</v>
      </c>
      <c r="K5272" s="2">
        <v>645</v>
      </c>
      <c r="L5272" s="2">
        <v>340.09</v>
      </c>
      <c r="M5272" s="2">
        <v>675.97</v>
      </c>
      <c r="N5272" s="2">
        <v>52.73</v>
      </c>
      <c r="O5272" s="2">
        <v>50.31</v>
      </c>
      <c r="P5272" s="2">
        <v>5600</v>
      </c>
      <c r="Q5272" s="2">
        <v>5268.74</v>
      </c>
      <c r="R5272" s="2">
        <v>4335.09</v>
      </c>
      <c r="S5272" s="2">
        <v>94.08</v>
      </c>
      <c r="T5272" s="2">
        <v>121.54</v>
      </c>
      <c r="U5272" s="2">
        <v>72.239999999999995</v>
      </c>
      <c r="V5272" s="2">
        <v>38.090000000000003</v>
      </c>
      <c r="W5272" s="2">
        <v>75.709999999999994</v>
      </c>
      <c r="X5272" s="2">
        <v>70.709999999999994</v>
      </c>
      <c r="Y5272" s="2">
        <v>66.52</v>
      </c>
      <c r="Z5272" s="2">
        <v>54.74</v>
      </c>
    </row>
    <row r="5273" spans="1:26" x14ac:dyDescent="0.3">
      <c r="A5273" s="3" t="s">
        <v>828</v>
      </c>
      <c r="B5273" s="3" t="s">
        <v>829</v>
      </c>
      <c r="C5273" s="3">
        <v>143</v>
      </c>
      <c r="D5273" s="3" t="s">
        <v>24</v>
      </c>
      <c r="E5273" s="3" t="s">
        <v>167</v>
      </c>
      <c r="F5273" s="3" t="s">
        <v>58</v>
      </c>
      <c r="G5273" s="3" t="s">
        <v>173</v>
      </c>
      <c r="H5273" s="3" t="s">
        <v>60</v>
      </c>
      <c r="I5273" s="3">
        <v>1240</v>
      </c>
      <c r="J5273" s="3">
        <v>8000</v>
      </c>
      <c r="K5273" s="3">
        <v>637</v>
      </c>
      <c r="L5273" s="3">
        <v>638.66</v>
      </c>
      <c r="M5273" s="3">
        <v>679.61</v>
      </c>
      <c r="N5273" s="3">
        <v>100.26</v>
      </c>
      <c r="O5273" s="3">
        <v>93.97</v>
      </c>
      <c r="P5273" s="3">
        <v>5990</v>
      </c>
      <c r="Q5273" s="3">
        <v>6220.61</v>
      </c>
      <c r="R5273" s="3">
        <v>5862.28</v>
      </c>
      <c r="S5273" s="3">
        <v>103.85</v>
      </c>
      <c r="T5273" s="3">
        <v>106.11</v>
      </c>
      <c r="U5273" s="3">
        <v>69.05</v>
      </c>
      <c r="V5273" s="3">
        <v>69.23</v>
      </c>
      <c r="W5273" s="3">
        <v>73.67</v>
      </c>
      <c r="X5273" s="3">
        <v>73.19</v>
      </c>
      <c r="Y5273" s="3">
        <v>76.010000000000005</v>
      </c>
      <c r="Z5273" s="3">
        <v>71.63</v>
      </c>
    </row>
    <row r="5274" spans="1:26" x14ac:dyDescent="0.3">
      <c r="A5274" s="2" t="s">
        <v>828</v>
      </c>
      <c r="B5274" s="2" t="s">
        <v>829</v>
      </c>
      <c r="C5274" s="2">
        <v>144</v>
      </c>
      <c r="D5274" s="2" t="s">
        <v>24</v>
      </c>
      <c r="E5274" s="2" t="s">
        <v>167</v>
      </c>
      <c r="F5274" s="2" t="s">
        <v>58</v>
      </c>
      <c r="G5274" s="2" t="s">
        <v>174</v>
      </c>
      <c r="H5274" s="2" t="s">
        <v>60</v>
      </c>
      <c r="I5274" s="2">
        <v>1320</v>
      </c>
      <c r="J5274" s="2">
        <v>6000</v>
      </c>
      <c r="K5274" s="2">
        <v>496</v>
      </c>
      <c r="L5274" s="2">
        <v>566.82000000000005</v>
      </c>
      <c r="M5274" s="2">
        <v>434.91</v>
      </c>
      <c r="N5274" s="2">
        <v>114.28</v>
      </c>
      <c r="O5274" s="2">
        <v>130.33000000000001</v>
      </c>
      <c r="P5274" s="2">
        <v>4426</v>
      </c>
      <c r="Q5274" s="2">
        <v>5245.39</v>
      </c>
      <c r="R5274" s="2">
        <v>3114.84</v>
      </c>
      <c r="S5274" s="2">
        <v>118.51</v>
      </c>
      <c r="T5274" s="2">
        <v>168.4</v>
      </c>
      <c r="U5274" s="2">
        <v>50.51</v>
      </c>
      <c r="V5274" s="2">
        <v>57.72</v>
      </c>
      <c r="W5274" s="2">
        <v>44.28</v>
      </c>
      <c r="X5274" s="2">
        <v>50.8</v>
      </c>
      <c r="Y5274" s="2">
        <v>60.21</v>
      </c>
      <c r="Z5274" s="2">
        <v>35.75</v>
      </c>
    </row>
    <row r="5275" spans="1:26" x14ac:dyDescent="0.3">
      <c r="A5275" s="3" t="s">
        <v>828</v>
      </c>
      <c r="B5275" s="3" t="s">
        <v>829</v>
      </c>
      <c r="C5275" s="3">
        <v>145</v>
      </c>
      <c r="D5275" s="3" t="s">
        <v>24</v>
      </c>
      <c r="E5275" s="3" t="s">
        <v>167</v>
      </c>
      <c r="F5275" s="3" t="s">
        <v>58</v>
      </c>
      <c r="G5275" s="3" t="s">
        <v>175</v>
      </c>
      <c r="H5275" s="3" t="s">
        <v>60</v>
      </c>
      <c r="I5275" s="3">
        <v>1500</v>
      </c>
      <c r="J5275" s="3">
        <v>6100</v>
      </c>
      <c r="K5275" s="3">
        <v>468</v>
      </c>
      <c r="L5275" s="3">
        <v>462.59</v>
      </c>
      <c r="M5275" s="3">
        <v>561.54999999999995</v>
      </c>
      <c r="N5275" s="3">
        <v>98.84</v>
      </c>
      <c r="O5275" s="3">
        <v>82.38</v>
      </c>
      <c r="P5275" s="3">
        <v>4574</v>
      </c>
      <c r="Q5275" s="3">
        <v>5078.5200000000004</v>
      </c>
      <c r="R5275" s="3">
        <v>4934.83</v>
      </c>
      <c r="S5275" s="3">
        <v>111.03</v>
      </c>
      <c r="T5275" s="3">
        <v>102.91</v>
      </c>
      <c r="U5275" s="3">
        <v>41.94</v>
      </c>
      <c r="V5275" s="3">
        <v>41.45</v>
      </c>
      <c r="W5275" s="3">
        <v>50.32</v>
      </c>
      <c r="X5275" s="3">
        <v>46.2</v>
      </c>
      <c r="Y5275" s="3">
        <v>51.3</v>
      </c>
      <c r="Z5275" s="3">
        <v>49.85</v>
      </c>
    </row>
    <row r="5276" spans="1:26" x14ac:dyDescent="0.3">
      <c r="A5276" s="2" t="s">
        <v>828</v>
      </c>
      <c r="B5276" s="2" t="s">
        <v>829</v>
      </c>
      <c r="C5276" s="2">
        <v>146</v>
      </c>
      <c r="D5276" s="2" t="s">
        <v>24</v>
      </c>
      <c r="E5276" s="2" t="s">
        <v>167</v>
      </c>
      <c r="F5276" s="2" t="s">
        <v>58</v>
      </c>
      <c r="G5276" s="2" t="s">
        <v>176</v>
      </c>
      <c r="H5276" s="2" t="s">
        <v>74</v>
      </c>
      <c r="I5276" s="2">
        <v>7830</v>
      </c>
      <c r="J5276" s="2">
        <v>41900</v>
      </c>
      <c r="K5276" s="2">
        <v>3591</v>
      </c>
      <c r="L5276" s="2">
        <v>3313.08</v>
      </c>
      <c r="M5276" s="2">
        <v>3505.6</v>
      </c>
      <c r="N5276" s="2">
        <v>92.26</v>
      </c>
      <c r="O5276" s="2">
        <v>94.51</v>
      </c>
      <c r="P5276" s="2">
        <v>31339</v>
      </c>
      <c r="Q5276" s="2">
        <v>31239.66</v>
      </c>
      <c r="R5276" s="2">
        <v>27909.26</v>
      </c>
      <c r="S5276" s="2">
        <v>99.68</v>
      </c>
      <c r="T5276" s="2">
        <v>111.93</v>
      </c>
      <c r="U5276" s="2">
        <v>61.64</v>
      </c>
      <c r="V5276" s="2">
        <v>56.87</v>
      </c>
      <c r="W5276" s="2">
        <v>60.18</v>
      </c>
      <c r="X5276" s="2">
        <v>60.64</v>
      </c>
      <c r="Y5276" s="2">
        <v>60.45</v>
      </c>
      <c r="Z5276" s="2">
        <v>54.01</v>
      </c>
    </row>
    <row r="5277" spans="1:26" x14ac:dyDescent="0.3">
      <c r="A5277" s="3" t="s">
        <v>828</v>
      </c>
      <c r="B5277" s="3" t="s">
        <v>829</v>
      </c>
      <c r="C5277" s="3">
        <v>147</v>
      </c>
      <c r="D5277" s="3" t="s">
        <v>24</v>
      </c>
      <c r="E5277" s="3" t="s">
        <v>167</v>
      </c>
      <c r="F5277" s="3" t="s">
        <v>58</v>
      </c>
      <c r="G5277" s="3" t="s">
        <v>58</v>
      </c>
      <c r="H5277" s="3" t="s">
        <v>75</v>
      </c>
      <c r="I5277" s="3">
        <v>7830</v>
      </c>
      <c r="J5277" s="3">
        <v>41900</v>
      </c>
      <c r="K5277" s="3">
        <v>3591</v>
      </c>
      <c r="L5277" s="3">
        <v>3313.08</v>
      </c>
      <c r="M5277" s="3">
        <v>3505.6</v>
      </c>
      <c r="N5277" s="3">
        <v>92.26</v>
      </c>
      <c r="O5277" s="3">
        <v>94.51</v>
      </c>
      <c r="P5277" s="3">
        <v>31339</v>
      </c>
      <c r="Q5277" s="3">
        <v>31239.66</v>
      </c>
      <c r="R5277" s="3">
        <v>27909.26</v>
      </c>
      <c r="S5277" s="3">
        <v>99.68</v>
      </c>
      <c r="T5277" s="3">
        <v>111.93</v>
      </c>
      <c r="U5277" s="3">
        <v>61.64</v>
      </c>
      <c r="V5277" s="3">
        <v>56.87</v>
      </c>
      <c r="W5277" s="3">
        <v>60.18</v>
      </c>
      <c r="X5277" s="3">
        <v>60.64</v>
      </c>
      <c r="Y5277" s="3">
        <v>60.45</v>
      </c>
      <c r="Z5277" s="3">
        <v>54.01</v>
      </c>
    </row>
    <row r="5278" spans="1:26" x14ac:dyDescent="0.3">
      <c r="A5278" s="2" t="s">
        <v>828</v>
      </c>
      <c r="B5278" s="2" t="s">
        <v>829</v>
      </c>
      <c r="C5278" s="2">
        <v>148</v>
      </c>
      <c r="D5278" s="2" t="s">
        <v>24</v>
      </c>
      <c r="E5278" s="2" t="s">
        <v>167</v>
      </c>
      <c r="F5278" s="2" t="s">
        <v>58</v>
      </c>
      <c r="G5278" s="2" t="s">
        <v>177</v>
      </c>
      <c r="H5278" s="2" t="s">
        <v>60</v>
      </c>
      <c r="I5278" s="2">
        <v>330</v>
      </c>
      <c r="J5278" s="2">
        <v>150</v>
      </c>
      <c r="K5278" s="2">
        <v>12</v>
      </c>
      <c r="L5278" s="2">
        <v>0</v>
      </c>
      <c r="M5278" s="2">
        <v>0</v>
      </c>
      <c r="N5278" s="2">
        <v>0</v>
      </c>
      <c r="O5278" s="2">
        <v>0</v>
      </c>
      <c r="P5278" s="2">
        <v>111</v>
      </c>
      <c r="Q5278" s="2">
        <v>28.17</v>
      </c>
      <c r="R5278" s="2">
        <v>0</v>
      </c>
      <c r="S5278" s="2">
        <v>25.38</v>
      </c>
      <c r="T5278" s="2">
        <v>0</v>
      </c>
      <c r="U5278" s="2" t="s">
        <v>60</v>
      </c>
      <c r="V5278" s="2" t="s">
        <v>60</v>
      </c>
      <c r="W5278" s="2" t="s">
        <v>60</v>
      </c>
      <c r="X5278" s="2" t="s">
        <v>60</v>
      </c>
      <c r="Y5278" s="2" t="s">
        <v>60</v>
      </c>
      <c r="Z5278" s="2" t="s">
        <v>60</v>
      </c>
    </row>
    <row r="5279" spans="1:26" x14ac:dyDescent="0.3">
      <c r="A5279" s="3" t="s">
        <v>828</v>
      </c>
      <c r="B5279" s="3" t="s">
        <v>829</v>
      </c>
      <c r="C5279" s="3">
        <v>149</v>
      </c>
      <c r="D5279" s="3" t="s">
        <v>24</v>
      </c>
      <c r="E5279" s="3" t="s">
        <v>167</v>
      </c>
      <c r="F5279" s="3" t="s">
        <v>58</v>
      </c>
      <c r="G5279" s="3" t="s">
        <v>178</v>
      </c>
      <c r="H5279" s="3" t="s">
        <v>60</v>
      </c>
      <c r="I5279" s="3">
        <v>273.5</v>
      </c>
      <c r="J5279" s="3">
        <v>1050</v>
      </c>
      <c r="K5279" s="3">
        <v>85</v>
      </c>
      <c r="L5279" s="3">
        <v>45.58</v>
      </c>
      <c r="M5279" s="3">
        <v>126.2</v>
      </c>
      <c r="N5279" s="3">
        <v>53.62</v>
      </c>
      <c r="O5279" s="3">
        <v>36.119999999999997</v>
      </c>
      <c r="P5279" s="3">
        <v>778</v>
      </c>
      <c r="Q5279" s="3">
        <v>656.53</v>
      </c>
      <c r="R5279" s="3">
        <v>1010.87</v>
      </c>
      <c r="S5279" s="3">
        <v>84.39</v>
      </c>
      <c r="T5279" s="3">
        <v>64.95</v>
      </c>
      <c r="U5279" s="3" t="s">
        <v>60</v>
      </c>
      <c r="V5279" s="3" t="s">
        <v>60</v>
      </c>
      <c r="W5279" s="3" t="s">
        <v>60</v>
      </c>
      <c r="X5279" s="3" t="s">
        <v>60</v>
      </c>
      <c r="Y5279" s="3" t="s">
        <v>60</v>
      </c>
      <c r="Z5279" s="3" t="s">
        <v>60</v>
      </c>
    </row>
    <row r="5280" spans="1:26" x14ac:dyDescent="0.3">
      <c r="A5280" s="2" t="s">
        <v>828</v>
      </c>
      <c r="B5280" s="2" t="s">
        <v>829</v>
      </c>
      <c r="C5280" s="2">
        <v>150</v>
      </c>
      <c r="D5280" s="2" t="s">
        <v>24</v>
      </c>
      <c r="E5280" s="2" t="s">
        <v>167</v>
      </c>
      <c r="F5280" s="2" t="s">
        <v>58</v>
      </c>
      <c r="G5280" s="2" t="s">
        <v>176</v>
      </c>
      <c r="H5280" s="2" t="s">
        <v>16</v>
      </c>
      <c r="I5280" s="2">
        <v>603.5</v>
      </c>
      <c r="J5280" s="2">
        <v>1200</v>
      </c>
      <c r="K5280" s="2">
        <v>97</v>
      </c>
      <c r="L5280" s="2">
        <v>45.58</v>
      </c>
      <c r="M5280" s="2">
        <v>126.2</v>
      </c>
      <c r="N5280" s="2">
        <v>46.99</v>
      </c>
      <c r="O5280" s="2">
        <v>36.119999999999997</v>
      </c>
      <c r="P5280" s="2">
        <v>889</v>
      </c>
      <c r="Q5280" s="2">
        <v>684.7</v>
      </c>
      <c r="R5280" s="2">
        <v>1010.87</v>
      </c>
      <c r="S5280" s="2">
        <v>77.02</v>
      </c>
      <c r="T5280" s="2">
        <v>67.73</v>
      </c>
      <c r="U5280" s="2" t="s">
        <v>60</v>
      </c>
      <c r="V5280" s="2" t="s">
        <v>60</v>
      </c>
      <c r="W5280" s="2" t="s">
        <v>60</v>
      </c>
      <c r="X5280" s="2" t="s">
        <v>60</v>
      </c>
      <c r="Y5280" s="2" t="s">
        <v>60</v>
      </c>
      <c r="Z5280" s="2" t="s">
        <v>60</v>
      </c>
    </row>
    <row r="5281" spans="1:26" x14ac:dyDescent="0.3">
      <c r="A5281" s="3" t="s">
        <v>828</v>
      </c>
      <c r="B5281" s="3" t="s">
        <v>829</v>
      </c>
      <c r="C5281" s="3">
        <v>151</v>
      </c>
      <c r="D5281" s="3" t="s">
        <v>24</v>
      </c>
      <c r="E5281" s="3" t="s">
        <v>167</v>
      </c>
      <c r="F5281" s="3" t="s">
        <v>58</v>
      </c>
      <c r="G5281" s="3" t="s">
        <v>58</v>
      </c>
      <c r="H5281" s="3" t="s">
        <v>16</v>
      </c>
      <c r="I5281" s="3">
        <v>603.5</v>
      </c>
      <c r="J5281" s="3">
        <v>1200</v>
      </c>
      <c r="K5281" s="3">
        <v>97</v>
      </c>
      <c r="L5281" s="3">
        <v>45.58</v>
      </c>
      <c r="M5281" s="3">
        <v>126.2</v>
      </c>
      <c r="N5281" s="3">
        <v>46.99</v>
      </c>
      <c r="O5281" s="3">
        <v>36.119999999999997</v>
      </c>
      <c r="P5281" s="3">
        <v>889</v>
      </c>
      <c r="Q5281" s="3">
        <v>684.7</v>
      </c>
      <c r="R5281" s="3">
        <v>1010.87</v>
      </c>
      <c r="S5281" s="3">
        <v>77.02</v>
      </c>
      <c r="T5281" s="3">
        <v>67.73</v>
      </c>
      <c r="U5281" s="3" t="s">
        <v>60</v>
      </c>
      <c r="V5281" s="3" t="s">
        <v>60</v>
      </c>
      <c r="W5281" s="3" t="s">
        <v>60</v>
      </c>
      <c r="X5281" s="3" t="s">
        <v>60</v>
      </c>
      <c r="Y5281" s="3" t="s">
        <v>60</v>
      </c>
      <c r="Z5281" s="3" t="s">
        <v>60</v>
      </c>
    </row>
    <row r="5282" spans="1:26" x14ac:dyDescent="0.3">
      <c r="A5282" s="2" t="s">
        <v>828</v>
      </c>
      <c r="B5282" s="2" t="s">
        <v>829</v>
      </c>
      <c r="C5282" s="2">
        <v>152</v>
      </c>
      <c r="D5282" s="2" t="s">
        <v>24</v>
      </c>
      <c r="E5282" s="2" t="s">
        <v>167</v>
      </c>
      <c r="F5282" s="2" t="s">
        <v>58</v>
      </c>
      <c r="G5282" s="2" t="s">
        <v>179</v>
      </c>
      <c r="H5282" s="2" t="s">
        <v>60</v>
      </c>
      <c r="I5282" s="2">
        <v>99</v>
      </c>
      <c r="J5282" s="2">
        <v>200</v>
      </c>
      <c r="K5282" s="2">
        <v>40</v>
      </c>
      <c r="L5282" s="2">
        <v>29.45</v>
      </c>
      <c r="M5282" s="2">
        <v>43.84</v>
      </c>
      <c r="N5282" s="2">
        <v>73.63</v>
      </c>
      <c r="O5282" s="2">
        <v>67.180000000000007</v>
      </c>
      <c r="P5282" s="2">
        <v>124</v>
      </c>
      <c r="Q5282" s="2">
        <v>187.2</v>
      </c>
      <c r="R5282" s="2">
        <v>211.19</v>
      </c>
      <c r="S5282" s="2">
        <v>150.97</v>
      </c>
      <c r="T5282" s="2">
        <v>88.64</v>
      </c>
      <c r="U5282" s="2" t="s">
        <v>60</v>
      </c>
      <c r="V5282" s="2" t="s">
        <v>60</v>
      </c>
      <c r="W5282" s="2" t="s">
        <v>60</v>
      </c>
      <c r="X5282" s="2" t="s">
        <v>60</v>
      </c>
      <c r="Y5282" s="2" t="s">
        <v>60</v>
      </c>
      <c r="Z5282" s="2" t="s">
        <v>60</v>
      </c>
    </row>
    <row r="5283" spans="1:26" x14ac:dyDescent="0.3">
      <c r="A5283" s="3" t="s">
        <v>828</v>
      </c>
      <c r="B5283" s="3" t="s">
        <v>829</v>
      </c>
      <c r="C5283" s="3">
        <v>153</v>
      </c>
      <c r="D5283" s="3" t="s">
        <v>24</v>
      </c>
      <c r="E5283" s="3" t="s">
        <v>167</v>
      </c>
      <c r="F5283" s="3" t="s">
        <v>58</v>
      </c>
      <c r="G5283" s="3" t="s">
        <v>180</v>
      </c>
      <c r="H5283" s="3" t="s">
        <v>60</v>
      </c>
      <c r="I5283" s="3">
        <v>50</v>
      </c>
      <c r="J5283" s="3">
        <v>130</v>
      </c>
      <c r="K5283" s="3">
        <v>24</v>
      </c>
      <c r="L5283" s="3">
        <v>19.25</v>
      </c>
      <c r="M5283" s="3">
        <v>23.06</v>
      </c>
      <c r="N5283" s="3">
        <v>80.209999999999994</v>
      </c>
      <c r="O5283" s="3">
        <v>83.48</v>
      </c>
      <c r="P5283" s="3">
        <v>68</v>
      </c>
      <c r="Q5283" s="3">
        <v>82.3</v>
      </c>
      <c r="R5283" s="3">
        <v>115.78</v>
      </c>
      <c r="S5283" s="3">
        <v>121.03</v>
      </c>
      <c r="T5283" s="3">
        <v>71.08</v>
      </c>
      <c r="U5283" s="3" t="s">
        <v>60</v>
      </c>
      <c r="V5283" s="3" t="s">
        <v>60</v>
      </c>
      <c r="W5283" s="3" t="s">
        <v>60</v>
      </c>
      <c r="X5283" s="3" t="s">
        <v>60</v>
      </c>
      <c r="Y5283" s="3" t="s">
        <v>60</v>
      </c>
      <c r="Z5283" s="3" t="s">
        <v>60</v>
      </c>
    </row>
    <row r="5284" spans="1:26" x14ac:dyDescent="0.3">
      <c r="A5284" s="2" t="s">
        <v>828</v>
      </c>
      <c r="B5284" s="2" t="s">
        <v>829</v>
      </c>
      <c r="C5284" s="2">
        <v>154</v>
      </c>
      <c r="D5284" s="2" t="s">
        <v>24</v>
      </c>
      <c r="E5284" s="2" t="s">
        <v>167</v>
      </c>
      <c r="F5284" s="2" t="s">
        <v>58</v>
      </c>
      <c r="G5284" s="2" t="s">
        <v>181</v>
      </c>
      <c r="H5284" s="2" t="s">
        <v>60</v>
      </c>
      <c r="I5284" s="2">
        <v>90</v>
      </c>
      <c r="J5284" s="2">
        <v>30</v>
      </c>
      <c r="K5284" s="2">
        <v>4</v>
      </c>
      <c r="L5284" s="2">
        <v>6.82</v>
      </c>
      <c r="M5284" s="2">
        <v>5.51</v>
      </c>
      <c r="N5284" s="2">
        <v>170.5</v>
      </c>
      <c r="O5284" s="2">
        <v>123.77</v>
      </c>
      <c r="P5284" s="2">
        <v>20</v>
      </c>
      <c r="Q5284" s="2">
        <v>47.8</v>
      </c>
      <c r="R5284" s="2">
        <v>58.69</v>
      </c>
      <c r="S5284" s="2">
        <v>239</v>
      </c>
      <c r="T5284" s="2">
        <v>81.44</v>
      </c>
      <c r="U5284" s="2" t="s">
        <v>60</v>
      </c>
      <c r="V5284" s="2" t="s">
        <v>60</v>
      </c>
      <c r="W5284" s="2" t="s">
        <v>60</v>
      </c>
      <c r="X5284" s="2" t="s">
        <v>60</v>
      </c>
      <c r="Y5284" s="2" t="s">
        <v>60</v>
      </c>
      <c r="Z5284" s="2" t="s">
        <v>60</v>
      </c>
    </row>
    <row r="5285" spans="1:26" x14ac:dyDescent="0.3">
      <c r="A5285" s="3" t="s">
        <v>828</v>
      </c>
      <c r="B5285" s="3" t="s">
        <v>829</v>
      </c>
      <c r="C5285" s="3">
        <v>155</v>
      </c>
      <c r="D5285" s="3" t="s">
        <v>24</v>
      </c>
      <c r="E5285" s="3" t="s">
        <v>167</v>
      </c>
      <c r="F5285" s="3" t="s">
        <v>58</v>
      </c>
      <c r="G5285" s="3" t="s">
        <v>182</v>
      </c>
      <c r="H5285" s="3" t="s">
        <v>60</v>
      </c>
      <c r="I5285" s="3">
        <v>172</v>
      </c>
      <c r="J5285" s="3">
        <v>312</v>
      </c>
      <c r="K5285" s="3">
        <v>51</v>
      </c>
      <c r="L5285" s="3">
        <v>49.04</v>
      </c>
      <c r="M5285" s="3">
        <v>61.06</v>
      </c>
      <c r="N5285" s="3">
        <v>96.16</v>
      </c>
      <c r="O5285" s="3">
        <v>80.31</v>
      </c>
      <c r="P5285" s="3">
        <v>182</v>
      </c>
      <c r="Q5285" s="3">
        <v>292.48</v>
      </c>
      <c r="R5285" s="3">
        <v>256.87</v>
      </c>
      <c r="S5285" s="3">
        <v>160.69999999999999</v>
      </c>
      <c r="T5285" s="3">
        <v>113.86</v>
      </c>
      <c r="U5285" s="3" t="s">
        <v>60</v>
      </c>
      <c r="V5285" s="3" t="s">
        <v>60</v>
      </c>
      <c r="W5285" s="3" t="s">
        <v>60</v>
      </c>
      <c r="X5285" s="3" t="s">
        <v>60</v>
      </c>
      <c r="Y5285" s="3" t="s">
        <v>60</v>
      </c>
      <c r="Z5285" s="3" t="s">
        <v>60</v>
      </c>
    </row>
    <row r="5286" spans="1:26" x14ac:dyDescent="0.3">
      <c r="A5286" s="2" t="s">
        <v>828</v>
      </c>
      <c r="B5286" s="2" t="s">
        <v>829</v>
      </c>
      <c r="C5286" s="2">
        <v>156</v>
      </c>
      <c r="D5286" s="2" t="s">
        <v>24</v>
      </c>
      <c r="E5286" s="2" t="s">
        <v>167</v>
      </c>
      <c r="F5286" s="2" t="s">
        <v>58</v>
      </c>
      <c r="G5286" s="2" t="s">
        <v>176</v>
      </c>
      <c r="H5286" s="2" t="s">
        <v>12</v>
      </c>
      <c r="I5286" s="2">
        <v>411</v>
      </c>
      <c r="J5286" s="2">
        <v>672</v>
      </c>
      <c r="K5286" s="2">
        <v>119</v>
      </c>
      <c r="L5286" s="2">
        <v>104.56</v>
      </c>
      <c r="M5286" s="2">
        <v>133.47</v>
      </c>
      <c r="N5286" s="2">
        <v>87.87</v>
      </c>
      <c r="O5286" s="2">
        <v>78.34</v>
      </c>
      <c r="P5286" s="2">
        <v>394</v>
      </c>
      <c r="Q5286" s="2">
        <v>609.78</v>
      </c>
      <c r="R5286" s="2">
        <v>642.53</v>
      </c>
      <c r="S5286" s="2">
        <v>154.77000000000001</v>
      </c>
      <c r="T5286" s="2">
        <v>94.9</v>
      </c>
      <c r="U5286" s="2" t="s">
        <v>60</v>
      </c>
      <c r="V5286" s="2" t="s">
        <v>60</v>
      </c>
      <c r="W5286" s="2" t="s">
        <v>60</v>
      </c>
      <c r="X5286" s="2" t="s">
        <v>60</v>
      </c>
      <c r="Y5286" s="2" t="s">
        <v>60</v>
      </c>
      <c r="Z5286" s="2" t="s">
        <v>60</v>
      </c>
    </row>
    <row r="5287" spans="1:26" x14ac:dyDescent="0.3">
      <c r="A5287" s="3" t="s">
        <v>828</v>
      </c>
      <c r="B5287" s="3" t="s">
        <v>829</v>
      </c>
      <c r="C5287" s="3">
        <v>157</v>
      </c>
      <c r="D5287" s="3" t="s">
        <v>24</v>
      </c>
      <c r="E5287" s="3" t="s">
        <v>167</v>
      </c>
      <c r="F5287" s="3" t="s">
        <v>58</v>
      </c>
      <c r="G5287" s="3" t="s">
        <v>58</v>
      </c>
      <c r="H5287" s="3" t="s">
        <v>12</v>
      </c>
      <c r="I5287" s="3">
        <v>411</v>
      </c>
      <c r="J5287" s="3">
        <v>672</v>
      </c>
      <c r="K5287" s="3">
        <v>119</v>
      </c>
      <c r="L5287" s="3">
        <v>104.56</v>
      </c>
      <c r="M5287" s="3">
        <v>133.47</v>
      </c>
      <c r="N5287" s="3">
        <v>87.87</v>
      </c>
      <c r="O5287" s="3">
        <v>78.34</v>
      </c>
      <c r="P5287" s="3">
        <v>394</v>
      </c>
      <c r="Q5287" s="3">
        <v>609.78</v>
      </c>
      <c r="R5287" s="3">
        <v>642.53</v>
      </c>
      <c r="S5287" s="3">
        <v>154.77000000000001</v>
      </c>
      <c r="T5287" s="3">
        <v>94.9</v>
      </c>
      <c r="U5287" s="3" t="s">
        <v>60</v>
      </c>
      <c r="V5287" s="3" t="s">
        <v>60</v>
      </c>
      <c r="W5287" s="3" t="s">
        <v>60</v>
      </c>
      <c r="X5287" s="3" t="s">
        <v>60</v>
      </c>
      <c r="Y5287" s="3" t="s">
        <v>60</v>
      </c>
      <c r="Z5287" s="3" t="s">
        <v>60</v>
      </c>
    </row>
    <row r="5288" spans="1:26" x14ac:dyDescent="0.3">
      <c r="A5288" s="2" t="s">
        <v>828</v>
      </c>
      <c r="B5288" s="2" t="s">
        <v>829</v>
      </c>
      <c r="C5288" s="2">
        <v>158</v>
      </c>
      <c r="D5288" s="2" t="s">
        <v>24</v>
      </c>
      <c r="E5288" s="2" t="s">
        <v>167</v>
      </c>
      <c r="F5288" s="2" t="s">
        <v>65</v>
      </c>
      <c r="G5288" s="2" t="s">
        <v>801</v>
      </c>
      <c r="H5288" s="2" t="s">
        <v>60</v>
      </c>
      <c r="I5288" s="2">
        <v>1320</v>
      </c>
      <c r="J5288" s="2">
        <v>9300</v>
      </c>
      <c r="K5288" s="2">
        <v>831</v>
      </c>
      <c r="L5288" s="2">
        <v>799.69</v>
      </c>
      <c r="M5288" s="2">
        <v>815.79</v>
      </c>
      <c r="N5288" s="2">
        <v>96.23</v>
      </c>
      <c r="O5288" s="2">
        <v>98.03</v>
      </c>
      <c r="P5288" s="2">
        <v>6800</v>
      </c>
      <c r="Q5288" s="2">
        <v>6374.31</v>
      </c>
      <c r="R5288" s="2">
        <v>6928.69</v>
      </c>
      <c r="S5288" s="2">
        <v>93.74</v>
      </c>
      <c r="T5288" s="2">
        <v>92</v>
      </c>
      <c r="U5288" s="2">
        <v>84.62</v>
      </c>
      <c r="V5288" s="2">
        <v>81.430000000000007</v>
      </c>
      <c r="W5288" s="2">
        <v>83.07</v>
      </c>
      <c r="X5288" s="2">
        <v>78.05</v>
      </c>
      <c r="Y5288" s="2">
        <v>73.17</v>
      </c>
      <c r="Z5288" s="2">
        <v>79.53</v>
      </c>
    </row>
    <row r="5289" spans="1:26" x14ac:dyDescent="0.3">
      <c r="A5289" s="3" t="s">
        <v>828</v>
      </c>
      <c r="B5289" s="3" t="s">
        <v>829</v>
      </c>
      <c r="C5289" s="3">
        <v>159</v>
      </c>
      <c r="D5289" s="3" t="s">
        <v>24</v>
      </c>
      <c r="E5289" s="3" t="s">
        <v>167</v>
      </c>
      <c r="F5289" s="3" t="s">
        <v>65</v>
      </c>
      <c r="G5289" s="3" t="s">
        <v>184</v>
      </c>
      <c r="H5289" s="3" t="s">
        <v>74</v>
      </c>
      <c r="I5289" s="3">
        <v>1320</v>
      </c>
      <c r="J5289" s="3">
        <v>9300</v>
      </c>
      <c r="K5289" s="3">
        <v>831</v>
      </c>
      <c r="L5289" s="3">
        <v>799.69</v>
      </c>
      <c r="M5289" s="3">
        <v>815.79</v>
      </c>
      <c r="N5289" s="3">
        <v>96.23</v>
      </c>
      <c r="O5289" s="3">
        <v>98.03</v>
      </c>
      <c r="P5289" s="3">
        <v>6800</v>
      </c>
      <c r="Q5289" s="3">
        <v>6374.31</v>
      </c>
      <c r="R5289" s="3">
        <v>6928.69</v>
      </c>
      <c r="S5289" s="3">
        <v>93.74</v>
      </c>
      <c r="T5289" s="3">
        <v>92</v>
      </c>
      <c r="U5289" s="3">
        <v>84.62</v>
      </c>
      <c r="V5289" s="3">
        <v>81.430000000000007</v>
      </c>
      <c r="W5289" s="3">
        <v>83.07</v>
      </c>
      <c r="X5289" s="3">
        <v>78.05</v>
      </c>
      <c r="Y5289" s="3">
        <v>73.17</v>
      </c>
      <c r="Z5289" s="3">
        <v>79.53</v>
      </c>
    </row>
    <row r="5290" spans="1:26" x14ac:dyDescent="0.3">
      <c r="A5290" s="2" t="s">
        <v>828</v>
      </c>
      <c r="B5290" s="2" t="s">
        <v>829</v>
      </c>
      <c r="C5290" s="2">
        <v>160</v>
      </c>
      <c r="D5290" s="2" t="s">
        <v>24</v>
      </c>
      <c r="E5290" s="2" t="s">
        <v>167</v>
      </c>
      <c r="F5290" s="2" t="s">
        <v>65</v>
      </c>
      <c r="G5290" s="2" t="s">
        <v>185</v>
      </c>
      <c r="H5290" s="2" t="s">
        <v>60</v>
      </c>
      <c r="I5290" s="2">
        <v>1080</v>
      </c>
      <c r="J5290" s="2">
        <v>7200</v>
      </c>
      <c r="K5290" s="2">
        <v>608</v>
      </c>
      <c r="L5290" s="2">
        <v>629.48</v>
      </c>
      <c r="M5290" s="2">
        <v>594.87</v>
      </c>
      <c r="N5290" s="2">
        <v>103.53</v>
      </c>
      <c r="O5290" s="2">
        <v>105.82</v>
      </c>
      <c r="P5290" s="2">
        <v>5360</v>
      </c>
      <c r="Q5290" s="2">
        <v>5129.3</v>
      </c>
      <c r="R5290" s="2">
        <v>5363.71</v>
      </c>
      <c r="S5290" s="2">
        <v>95.7</v>
      </c>
      <c r="T5290" s="2">
        <v>95.63</v>
      </c>
      <c r="U5290" s="2">
        <v>75.67</v>
      </c>
      <c r="V5290" s="2">
        <v>78.34</v>
      </c>
      <c r="W5290" s="2">
        <v>74.03</v>
      </c>
      <c r="X5290" s="2">
        <v>75.2</v>
      </c>
      <c r="Y5290" s="2">
        <v>71.959999999999994</v>
      </c>
      <c r="Z5290" s="2">
        <v>75.25</v>
      </c>
    </row>
    <row r="5291" spans="1:26" x14ac:dyDescent="0.3">
      <c r="A5291" s="3" t="s">
        <v>828</v>
      </c>
      <c r="B5291" s="3" t="s">
        <v>829</v>
      </c>
      <c r="C5291" s="3">
        <v>161</v>
      </c>
      <c r="D5291" s="3" t="s">
        <v>24</v>
      </c>
      <c r="E5291" s="3" t="s">
        <v>167</v>
      </c>
      <c r="F5291" s="3" t="s">
        <v>65</v>
      </c>
      <c r="G5291" s="3" t="s">
        <v>186</v>
      </c>
      <c r="H5291" s="3" t="s">
        <v>74</v>
      </c>
      <c r="I5291" s="3">
        <v>1080</v>
      </c>
      <c r="J5291" s="3">
        <v>7200</v>
      </c>
      <c r="K5291" s="3">
        <v>608</v>
      </c>
      <c r="L5291" s="3">
        <v>629.48</v>
      </c>
      <c r="M5291" s="3">
        <v>594.87</v>
      </c>
      <c r="N5291" s="3">
        <v>103.53</v>
      </c>
      <c r="O5291" s="3">
        <v>105.82</v>
      </c>
      <c r="P5291" s="3">
        <v>5360</v>
      </c>
      <c r="Q5291" s="3">
        <v>5129.3</v>
      </c>
      <c r="R5291" s="3">
        <v>5363.71</v>
      </c>
      <c r="S5291" s="3">
        <v>95.7</v>
      </c>
      <c r="T5291" s="3">
        <v>95.63</v>
      </c>
      <c r="U5291" s="3">
        <v>75.67</v>
      </c>
      <c r="V5291" s="3">
        <v>78.34</v>
      </c>
      <c r="W5291" s="3">
        <v>74.03</v>
      </c>
      <c r="X5291" s="3">
        <v>75.2</v>
      </c>
      <c r="Y5291" s="3">
        <v>71.959999999999994</v>
      </c>
      <c r="Z5291" s="3">
        <v>75.25</v>
      </c>
    </row>
    <row r="5292" spans="1:26" x14ac:dyDescent="0.3">
      <c r="A5292" s="2" t="s">
        <v>828</v>
      </c>
      <c r="B5292" s="2" t="s">
        <v>829</v>
      </c>
      <c r="C5292" s="2">
        <v>162</v>
      </c>
      <c r="D5292" s="2" t="s">
        <v>24</v>
      </c>
      <c r="E5292" s="2" t="s">
        <v>167</v>
      </c>
      <c r="F5292" s="2" t="s">
        <v>65</v>
      </c>
      <c r="G5292" s="2" t="s">
        <v>802</v>
      </c>
      <c r="H5292" s="2" t="s">
        <v>60</v>
      </c>
      <c r="I5292" s="2">
        <v>300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 s="2">
        <v>0</v>
      </c>
    </row>
    <row r="5293" spans="1:26" x14ac:dyDescent="0.3">
      <c r="A5293" s="3" t="s">
        <v>828</v>
      </c>
      <c r="B5293" s="3" t="s">
        <v>829</v>
      </c>
      <c r="C5293" s="3">
        <v>163</v>
      </c>
      <c r="D5293" s="3" t="s">
        <v>24</v>
      </c>
      <c r="E5293" s="3" t="s">
        <v>167</v>
      </c>
      <c r="F5293" s="3" t="s">
        <v>65</v>
      </c>
      <c r="G5293" s="3" t="s">
        <v>803</v>
      </c>
      <c r="H5293" s="3" t="s">
        <v>74</v>
      </c>
      <c r="I5293" s="3">
        <v>300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</row>
    <row r="5294" spans="1:26" x14ac:dyDescent="0.3">
      <c r="A5294" s="2" t="s">
        <v>828</v>
      </c>
      <c r="B5294" s="2" t="s">
        <v>829</v>
      </c>
      <c r="C5294" s="2">
        <v>164</v>
      </c>
      <c r="D5294" s="2" t="s">
        <v>24</v>
      </c>
      <c r="E5294" s="2" t="s">
        <v>167</v>
      </c>
      <c r="F5294" s="2" t="s">
        <v>65</v>
      </c>
      <c r="G5294" s="2" t="s">
        <v>65</v>
      </c>
      <c r="H5294" s="2" t="s">
        <v>75</v>
      </c>
      <c r="I5294" s="2">
        <v>2700</v>
      </c>
      <c r="J5294" s="2">
        <v>16500</v>
      </c>
      <c r="K5294" s="2">
        <v>1439</v>
      </c>
      <c r="L5294" s="2">
        <v>1429.17</v>
      </c>
      <c r="M5294" s="2">
        <v>1410.66</v>
      </c>
      <c r="N5294" s="2">
        <v>99.32</v>
      </c>
      <c r="O5294" s="2">
        <v>101.31</v>
      </c>
      <c r="P5294" s="2">
        <v>12160</v>
      </c>
      <c r="Q5294" s="2">
        <v>11503.61</v>
      </c>
      <c r="R5294" s="2">
        <v>12292.4</v>
      </c>
      <c r="S5294" s="2">
        <v>94.6</v>
      </c>
      <c r="T5294" s="2">
        <v>93.58</v>
      </c>
      <c r="U5294" s="2">
        <v>80.59</v>
      </c>
      <c r="V5294" s="2">
        <v>71.150000000000006</v>
      </c>
      <c r="W5294" s="2">
        <v>70.22</v>
      </c>
      <c r="X5294" s="2">
        <v>76.77</v>
      </c>
      <c r="Y5294" s="2">
        <v>64.55</v>
      </c>
      <c r="Z5294" s="2">
        <v>68.98</v>
      </c>
    </row>
    <row r="5295" spans="1:26" x14ac:dyDescent="0.3">
      <c r="A5295" s="3" t="s">
        <v>828</v>
      </c>
      <c r="B5295" s="3" t="s">
        <v>829</v>
      </c>
      <c r="C5295" s="3">
        <v>165</v>
      </c>
      <c r="D5295" s="3" t="s">
        <v>24</v>
      </c>
      <c r="E5295" s="3" t="s">
        <v>167</v>
      </c>
      <c r="F5295" s="3" t="s">
        <v>78</v>
      </c>
      <c r="G5295" s="3" t="s">
        <v>187</v>
      </c>
      <c r="H5295" s="3" t="s">
        <v>60</v>
      </c>
      <c r="I5295" s="3">
        <v>250</v>
      </c>
      <c r="J5295" s="3">
        <v>1500</v>
      </c>
      <c r="K5295" s="3">
        <v>124</v>
      </c>
      <c r="L5295" s="3">
        <v>142.09</v>
      </c>
      <c r="M5295" s="3">
        <v>155.72</v>
      </c>
      <c r="N5295" s="3">
        <v>114.59</v>
      </c>
      <c r="O5295" s="3">
        <v>91.25</v>
      </c>
      <c r="P5295" s="3">
        <v>1135</v>
      </c>
      <c r="Q5295" s="3">
        <v>1209.46</v>
      </c>
      <c r="R5295" s="3">
        <v>1236.52</v>
      </c>
      <c r="S5295" s="3">
        <v>106.56</v>
      </c>
      <c r="T5295" s="3">
        <v>97.81</v>
      </c>
      <c r="U5295" s="3">
        <v>66.67</v>
      </c>
      <c r="V5295" s="3">
        <v>76.39</v>
      </c>
      <c r="W5295" s="3">
        <v>83.72</v>
      </c>
      <c r="X5295" s="3">
        <v>68.790000000000006</v>
      </c>
      <c r="Y5295" s="3">
        <v>73.3</v>
      </c>
      <c r="Z5295" s="3">
        <v>74.94</v>
      </c>
    </row>
    <row r="5296" spans="1:26" x14ac:dyDescent="0.3">
      <c r="A5296" s="2" t="s">
        <v>828</v>
      </c>
      <c r="B5296" s="2" t="s">
        <v>829</v>
      </c>
      <c r="C5296" s="2">
        <v>166</v>
      </c>
      <c r="D5296" s="2" t="s">
        <v>24</v>
      </c>
      <c r="E5296" s="2" t="s">
        <v>167</v>
      </c>
      <c r="F5296" s="2" t="s">
        <v>78</v>
      </c>
      <c r="G5296" s="2" t="s">
        <v>188</v>
      </c>
      <c r="H5296" s="2" t="s">
        <v>74</v>
      </c>
      <c r="I5296" s="2">
        <v>250</v>
      </c>
      <c r="J5296" s="2">
        <v>1500</v>
      </c>
      <c r="K5296" s="2">
        <v>124</v>
      </c>
      <c r="L5296" s="2">
        <v>142.09</v>
      </c>
      <c r="M5296" s="2">
        <v>155.72</v>
      </c>
      <c r="N5296" s="2">
        <v>114.59</v>
      </c>
      <c r="O5296" s="2">
        <v>91.25</v>
      </c>
      <c r="P5296" s="2">
        <v>1135</v>
      </c>
      <c r="Q5296" s="2">
        <v>1209.46</v>
      </c>
      <c r="R5296" s="2">
        <v>1236.52</v>
      </c>
      <c r="S5296" s="2">
        <v>106.56</v>
      </c>
      <c r="T5296" s="2">
        <v>97.81</v>
      </c>
      <c r="U5296" s="2">
        <v>66.67</v>
      </c>
      <c r="V5296" s="2">
        <v>76.39</v>
      </c>
      <c r="W5296" s="2">
        <v>83.72</v>
      </c>
      <c r="X5296" s="2">
        <v>68.790000000000006</v>
      </c>
      <c r="Y5296" s="2">
        <v>73.3</v>
      </c>
      <c r="Z5296" s="2">
        <v>74.94</v>
      </c>
    </row>
    <row r="5297" spans="1:26" x14ac:dyDescent="0.3">
      <c r="A5297" s="3" t="s">
        <v>828</v>
      </c>
      <c r="B5297" s="3" t="s">
        <v>829</v>
      </c>
      <c r="C5297" s="3">
        <v>167</v>
      </c>
      <c r="D5297" s="3" t="s">
        <v>24</v>
      </c>
      <c r="E5297" s="3" t="s">
        <v>167</v>
      </c>
      <c r="F5297" s="3" t="s">
        <v>78</v>
      </c>
      <c r="G5297" s="3" t="s">
        <v>81</v>
      </c>
      <c r="H5297" s="3" t="s">
        <v>75</v>
      </c>
      <c r="I5297" s="3">
        <v>250</v>
      </c>
      <c r="J5297" s="3">
        <v>1500</v>
      </c>
      <c r="K5297" s="3">
        <v>124</v>
      </c>
      <c r="L5297" s="3">
        <v>142.09</v>
      </c>
      <c r="M5297" s="3">
        <v>155.72</v>
      </c>
      <c r="N5297" s="3">
        <v>114.59</v>
      </c>
      <c r="O5297" s="3">
        <v>91.25</v>
      </c>
      <c r="P5297" s="3">
        <v>1135</v>
      </c>
      <c r="Q5297" s="3">
        <v>1209.46</v>
      </c>
      <c r="R5297" s="3">
        <v>1236.52</v>
      </c>
      <c r="S5297" s="3">
        <v>106.56</v>
      </c>
      <c r="T5297" s="3">
        <v>97.81</v>
      </c>
      <c r="U5297" s="3">
        <v>66.67</v>
      </c>
      <c r="V5297" s="3">
        <v>76.39</v>
      </c>
      <c r="W5297" s="3">
        <v>83.72</v>
      </c>
      <c r="X5297" s="3">
        <v>68.790000000000006</v>
      </c>
      <c r="Y5297" s="3">
        <v>73.3</v>
      </c>
      <c r="Z5297" s="3">
        <v>74.94</v>
      </c>
    </row>
    <row r="5298" spans="1:26" x14ac:dyDescent="0.3">
      <c r="A5298" s="2" t="s">
        <v>828</v>
      </c>
      <c r="B5298" s="2" t="s">
        <v>829</v>
      </c>
      <c r="C5298" s="2">
        <v>168</v>
      </c>
      <c r="D5298" s="2" t="s">
        <v>24</v>
      </c>
      <c r="E5298" s="2" t="s">
        <v>167</v>
      </c>
      <c r="F5298" s="2" t="s">
        <v>78</v>
      </c>
      <c r="G5298" s="2" t="s">
        <v>189</v>
      </c>
      <c r="H5298" s="2" t="s">
        <v>60</v>
      </c>
      <c r="I5298" s="2">
        <v>419.33</v>
      </c>
      <c r="J5298" s="2">
        <v>140</v>
      </c>
      <c r="K5298" s="2">
        <v>13</v>
      </c>
      <c r="L5298" s="2">
        <v>11.04</v>
      </c>
      <c r="M5298" s="2">
        <v>15.47</v>
      </c>
      <c r="N5298" s="2">
        <v>84.92</v>
      </c>
      <c r="O5298" s="2">
        <v>71.36</v>
      </c>
      <c r="P5298" s="2">
        <v>101</v>
      </c>
      <c r="Q5298" s="2">
        <v>336.5</v>
      </c>
      <c r="R5298" s="2">
        <v>112.26</v>
      </c>
      <c r="S5298" s="2">
        <v>333.17</v>
      </c>
      <c r="T5298" s="2">
        <v>299.75</v>
      </c>
      <c r="U5298" s="2" t="s">
        <v>60</v>
      </c>
      <c r="V5298" s="2" t="s">
        <v>60</v>
      </c>
      <c r="W5298" s="2" t="s">
        <v>60</v>
      </c>
      <c r="X5298" s="2" t="s">
        <v>60</v>
      </c>
      <c r="Y5298" s="2" t="s">
        <v>60</v>
      </c>
      <c r="Z5298" s="2" t="s">
        <v>60</v>
      </c>
    </row>
    <row r="5299" spans="1:26" x14ac:dyDescent="0.3">
      <c r="A5299" s="3" t="s">
        <v>828</v>
      </c>
      <c r="B5299" s="3" t="s">
        <v>829</v>
      </c>
      <c r="C5299" s="3">
        <v>169</v>
      </c>
      <c r="D5299" s="3" t="s">
        <v>24</v>
      </c>
      <c r="E5299" s="3" t="s">
        <v>167</v>
      </c>
      <c r="F5299" s="3" t="s">
        <v>78</v>
      </c>
      <c r="G5299" s="3" t="s">
        <v>83</v>
      </c>
      <c r="H5299" s="3" t="s">
        <v>16</v>
      </c>
      <c r="I5299" s="3">
        <v>419.33</v>
      </c>
      <c r="J5299" s="3">
        <v>140</v>
      </c>
      <c r="K5299" s="3">
        <v>13</v>
      </c>
      <c r="L5299" s="3">
        <v>11.04</v>
      </c>
      <c r="M5299" s="3">
        <v>15.47</v>
      </c>
      <c r="N5299" s="3">
        <v>84.92</v>
      </c>
      <c r="O5299" s="3">
        <v>71.36</v>
      </c>
      <c r="P5299" s="3">
        <v>101</v>
      </c>
      <c r="Q5299" s="3">
        <v>336.5</v>
      </c>
      <c r="R5299" s="3">
        <v>112.26</v>
      </c>
      <c r="S5299" s="3">
        <v>333.17</v>
      </c>
      <c r="T5299" s="3">
        <v>299.75</v>
      </c>
      <c r="U5299" s="3" t="s">
        <v>60</v>
      </c>
      <c r="V5299" s="3" t="s">
        <v>60</v>
      </c>
      <c r="W5299" s="3" t="s">
        <v>60</v>
      </c>
      <c r="X5299" s="3" t="s">
        <v>60</v>
      </c>
      <c r="Y5299" s="3" t="s">
        <v>60</v>
      </c>
      <c r="Z5299" s="3" t="s">
        <v>60</v>
      </c>
    </row>
    <row r="5300" spans="1:26" x14ac:dyDescent="0.3">
      <c r="A5300" s="2" t="s">
        <v>828</v>
      </c>
      <c r="B5300" s="2" t="s">
        <v>829</v>
      </c>
      <c r="C5300" s="2">
        <v>170</v>
      </c>
      <c r="D5300" s="2" t="s">
        <v>24</v>
      </c>
      <c r="E5300" s="2" t="s">
        <v>167</v>
      </c>
      <c r="F5300" s="2" t="s">
        <v>78</v>
      </c>
      <c r="G5300" s="2" t="s">
        <v>81</v>
      </c>
      <c r="H5300" s="2" t="s">
        <v>16</v>
      </c>
      <c r="I5300" s="2">
        <v>419.33</v>
      </c>
      <c r="J5300" s="2">
        <v>140</v>
      </c>
      <c r="K5300" s="2">
        <v>13</v>
      </c>
      <c r="L5300" s="2">
        <v>11.04</v>
      </c>
      <c r="M5300" s="2">
        <v>15.47</v>
      </c>
      <c r="N5300" s="2">
        <v>84.92</v>
      </c>
      <c r="O5300" s="2">
        <v>71.36</v>
      </c>
      <c r="P5300" s="2">
        <v>101</v>
      </c>
      <c r="Q5300" s="2">
        <v>336.5</v>
      </c>
      <c r="R5300" s="2">
        <v>112.26</v>
      </c>
      <c r="S5300" s="2">
        <v>333.17</v>
      </c>
      <c r="T5300" s="2">
        <v>299.75</v>
      </c>
      <c r="U5300" s="2" t="s">
        <v>60</v>
      </c>
      <c r="V5300" s="2" t="s">
        <v>60</v>
      </c>
      <c r="W5300" s="2" t="s">
        <v>60</v>
      </c>
      <c r="X5300" s="2" t="s">
        <v>60</v>
      </c>
      <c r="Y5300" s="2" t="s">
        <v>60</v>
      </c>
      <c r="Z5300" s="2" t="s">
        <v>60</v>
      </c>
    </row>
    <row r="5301" spans="1:26" x14ac:dyDescent="0.3">
      <c r="A5301" s="3" t="s">
        <v>828</v>
      </c>
      <c r="B5301" s="3" t="s">
        <v>829</v>
      </c>
      <c r="C5301" s="3">
        <v>171</v>
      </c>
      <c r="D5301" s="3" t="s">
        <v>24</v>
      </c>
      <c r="E5301" s="3" t="s">
        <v>167</v>
      </c>
      <c r="F5301" s="3" t="s">
        <v>78</v>
      </c>
      <c r="G5301" s="3" t="s">
        <v>190</v>
      </c>
      <c r="H5301" s="3" t="s">
        <v>60</v>
      </c>
      <c r="I5301" s="3">
        <v>100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</row>
    <row r="5302" spans="1:26" x14ac:dyDescent="0.3">
      <c r="A5302" s="2" t="s">
        <v>828</v>
      </c>
      <c r="B5302" s="2" t="s">
        <v>829</v>
      </c>
      <c r="C5302" s="2">
        <v>172</v>
      </c>
      <c r="D5302" s="2" t="s">
        <v>24</v>
      </c>
      <c r="E5302" s="2" t="s">
        <v>167</v>
      </c>
      <c r="F5302" s="2" t="s">
        <v>78</v>
      </c>
      <c r="G5302" s="2" t="s">
        <v>191</v>
      </c>
      <c r="H5302" s="2" t="s">
        <v>14</v>
      </c>
      <c r="I5302" s="2">
        <v>100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 s="2">
        <v>0</v>
      </c>
    </row>
    <row r="5303" spans="1:26" x14ac:dyDescent="0.3">
      <c r="A5303" s="3" t="s">
        <v>828</v>
      </c>
      <c r="B5303" s="3" t="s">
        <v>829</v>
      </c>
      <c r="C5303" s="3">
        <v>173</v>
      </c>
      <c r="D5303" s="3" t="s">
        <v>24</v>
      </c>
      <c r="E5303" s="3" t="s">
        <v>167</v>
      </c>
      <c r="F5303" s="3" t="s">
        <v>78</v>
      </c>
      <c r="G5303" s="3" t="s">
        <v>192</v>
      </c>
      <c r="H5303" s="3" t="s">
        <v>60</v>
      </c>
      <c r="I5303" s="3">
        <v>1080</v>
      </c>
      <c r="J5303" s="3">
        <v>6141</v>
      </c>
      <c r="K5303" s="3">
        <v>397</v>
      </c>
      <c r="L5303" s="3">
        <v>658.01</v>
      </c>
      <c r="M5303" s="3">
        <v>458.5</v>
      </c>
      <c r="N5303" s="3">
        <v>165.75</v>
      </c>
      <c r="O5303" s="3">
        <v>143.51</v>
      </c>
      <c r="P5303" s="3">
        <v>4569</v>
      </c>
      <c r="Q5303" s="3">
        <v>5264.02</v>
      </c>
      <c r="R5303" s="3">
        <v>5290.24</v>
      </c>
      <c r="S5303" s="3">
        <v>115.21</v>
      </c>
      <c r="T5303" s="3">
        <v>99.5</v>
      </c>
      <c r="U5303" s="3">
        <v>49.41</v>
      </c>
      <c r="V5303" s="3">
        <v>81.89</v>
      </c>
      <c r="W5303" s="3">
        <v>57.06</v>
      </c>
      <c r="X5303" s="3">
        <v>64.099999999999994</v>
      </c>
      <c r="Y5303" s="3">
        <v>73.849999999999994</v>
      </c>
      <c r="Z5303" s="3">
        <v>74.22</v>
      </c>
    </row>
    <row r="5304" spans="1:26" x14ac:dyDescent="0.3">
      <c r="A5304" s="2" t="s">
        <v>828</v>
      </c>
      <c r="B5304" s="2" t="s">
        <v>829</v>
      </c>
      <c r="C5304" s="2">
        <v>174</v>
      </c>
      <c r="D5304" s="2" t="s">
        <v>24</v>
      </c>
      <c r="E5304" s="2" t="s">
        <v>167</v>
      </c>
      <c r="F5304" s="2" t="s">
        <v>78</v>
      </c>
      <c r="G5304" s="2" t="s">
        <v>193</v>
      </c>
      <c r="H5304" s="2" t="s">
        <v>14</v>
      </c>
      <c r="I5304" s="2">
        <v>1080</v>
      </c>
      <c r="J5304" s="2">
        <v>6141</v>
      </c>
      <c r="K5304" s="2">
        <v>397</v>
      </c>
      <c r="L5304" s="2">
        <v>658.01</v>
      </c>
      <c r="M5304" s="2">
        <v>458.5</v>
      </c>
      <c r="N5304" s="2">
        <v>165.75</v>
      </c>
      <c r="O5304" s="2">
        <v>143.51</v>
      </c>
      <c r="P5304" s="2">
        <v>4569</v>
      </c>
      <c r="Q5304" s="2">
        <v>5264.02</v>
      </c>
      <c r="R5304" s="2">
        <v>5290.24</v>
      </c>
      <c r="S5304" s="2">
        <v>115.21</v>
      </c>
      <c r="T5304" s="2">
        <v>99.5</v>
      </c>
      <c r="U5304" s="2">
        <v>49.41</v>
      </c>
      <c r="V5304" s="2">
        <v>81.89</v>
      </c>
      <c r="W5304" s="2">
        <v>57.06</v>
      </c>
      <c r="X5304" s="2">
        <v>64.099999999999994</v>
      </c>
      <c r="Y5304" s="2">
        <v>73.849999999999994</v>
      </c>
      <c r="Z5304" s="2">
        <v>74.22</v>
      </c>
    </row>
    <row r="5305" spans="1:26" x14ac:dyDescent="0.3">
      <c r="A5305" s="3" t="s">
        <v>828</v>
      </c>
      <c r="B5305" s="3" t="s">
        <v>829</v>
      </c>
      <c r="C5305" s="3">
        <v>175</v>
      </c>
      <c r="D5305" s="3" t="s">
        <v>24</v>
      </c>
      <c r="E5305" s="3" t="s">
        <v>167</v>
      </c>
      <c r="F5305" s="3" t="s">
        <v>78</v>
      </c>
      <c r="G5305" s="3" t="s">
        <v>84</v>
      </c>
      <c r="H5305" s="3" t="s">
        <v>14</v>
      </c>
      <c r="I5305" s="3">
        <v>1180</v>
      </c>
      <c r="J5305" s="3">
        <v>6141</v>
      </c>
      <c r="K5305" s="3">
        <v>397</v>
      </c>
      <c r="L5305" s="3">
        <v>658.01</v>
      </c>
      <c r="M5305" s="3">
        <v>458.5</v>
      </c>
      <c r="N5305" s="3">
        <v>165.75</v>
      </c>
      <c r="O5305" s="3">
        <v>143.51</v>
      </c>
      <c r="P5305" s="3">
        <v>4569</v>
      </c>
      <c r="Q5305" s="3">
        <v>5264.02</v>
      </c>
      <c r="R5305" s="3">
        <v>5290.24</v>
      </c>
      <c r="S5305" s="3">
        <v>115.21</v>
      </c>
      <c r="T5305" s="3">
        <v>99.5</v>
      </c>
      <c r="U5305" s="3">
        <v>49.41</v>
      </c>
      <c r="V5305" s="3">
        <v>74.95</v>
      </c>
      <c r="W5305" s="3">
        <v>52.23</v>
      </c>
      <c r="X5305" s="3">
        <v>64.099999999999994</v>
      </c>
      <c r="Y5305" s="3">
        <v>67.59</v>
      </c>
      <c r="Z5305" s="3">
        <v>67.930000000000007</v>
      </c>
    </row>
    <row r="5306" spans="1:26" x14ac:dyDescent="0.3">
      <c r="A5306" s="2" t="s">
        <v>828</v>
      </c>
      <c r="B5306" s="2" t="s">
        <v>829</v>
      </c>
      <c r="C5306" s="2">
        <v>176</v>
      </c>
      <c r="D5306" s="2" t="s">
        <v>24</v>
      </c>
      <c r="E5306" s="2" t="s">
        <v>167</v>
      </c>
      <c r="F5306" s="2" t="s">
        <v>78</v>
      </c>
      <c r="G5306" s="2" t="s">
        <v>68</v>
      </c>
      <c r="H5306" s="2" t="s">
        <v>75</v>
      </c>
      <c r="I5306" s="2">
        <v>10780</v>
      </c>
      <c r="J5306" s="2">
        <v>59900</v>
      </c>
      <c r="K5306" s="2">
        <v>5154</v>
      </c>
      <c r="L5306" s="2">
        <v>4884.34</v>
      </c>
      <c r="M5306" s="2">
        <v>5071.9799999999996</v>
      </c>
      <c r="N5306" s="2">
        <v>94.77</v>
      </c>
      <c r="O5306" s="2">
        <v>96.3</v>
      </c>
      <c r="P5306" s="2">
        <v>44634</v>
      </c>
      <c r="Q5306" s="2">
        <v>43952.73</v>
      </c>
      <c r="R5306" s="2">
        <v>41438.18</v>
      </c>
      <c r="S5306" s="2">
        <v>98.47</v>
      </c>
      <c r="T5306" s="2">
        <v>106.07</v>
      </c>
      <c r="U5306" s="2">
        <v>66.099999999999994</v>
      </c>
      <c r="V5306" s="2">
        <v>60.9</v>
      </c>
      <c r="W5306" s="2">
        <v>63.24</v>
      </c>
      <c r="X5306" s="2">
        <v>64.53</v>
      </c>
      <c r="Y5306" s="2">
        <v>61.78</v>
      </c>
      <c r="Z5306" s="2">
        <v>58.24</v>
      </c>
    </row>
    <row r="5307" spans="1:26" x14ac:dyDescent="0.3">
      <c r="A5307" s="3" t="s">
        <v>828</v>
      </c>
      <c r="B5307" s="3" t="s">
        <v>829</v>
      </c>
      <c r="C5307" s="3">
        <v>177</v>
      </c>
      <c r="D5307" s="3" t="s">
        <v>24</v>
      </c>
      <c r="E5307" s="3" t="s">
        <v>167</v>
      </c>
      <c r="F5307" s="3" t="s">
        <v>78</v>
      </c>
      <c r="G5307" s="3" t="s">
        <v>68</v>
      </c>
      <c r="H5307" s="3" t="s">
        <v>14</v>
      </c>
      <c r="I5307" s="3">
        <v>1180</v>
      </c>
      <c r="J5307" s="3">
        <v>6141</v>
      </c>
      <c r="K5307" s="3">
        <v>397</v>
      </c>
      <c r="L5307" s="3">
        <v>658.01</v>
      </c>
      <c r="M5307" s="3">
        <v>458.5</v>
      </c>
      <c r="N5307" s="3">
        <v>165.75</v>
      </c>
      <c r="O5307" s="3">
        <v>143.51</v>
      </c>
      <c r="P5307" s="3">
        <v>4569</v>
      </c>
      <c r="Q5307" s="3">
        <v>5264.02</v>
      </c>
      <c r="R5307" s="3">
        <v>5290.24</v>
      </c>
      <c r="S5307" s="3">
        <v>115.21</v>
      </c>
      <c r="T5307" s="3">
        <v>99.5</v>
      </c>
      <c r="U5307" s="3">
        <v>49.41</v>
      </c>
      <c r="V5307" s="3">
        <v>74.95</v>
      </c>
      <c r="W5307" s="3">
        <v>52.23</v>
      </c>
      <c r="X5307" s="3">
        <v>64.099999999999994</v>
      </c>
      <c r="Y5307" s="3">
        <v>67.59</v>
      </c>
      <c r="Z5307" s="3">
        <v>67.930000000000007</v>
      </c>
    </row>
    <row r="5308" spans="1:26" x14ac:dyDescent="0.3">
      <c r="A5308" s="2" t="s">
        <v>828</v>
      </c>
      <c r="B5308" s="2" t="s">
        <v>829</v>
      </c>
      <c r="C5308" s="2">
        <v>178</v>
      </c>
      <c r="D5308" s="2" t="s">
        <v>24</v>
      </c>
      <c r="E5308" s="2" t="s">
        <v>167</v>
      </c>
      <c r="F5308" s="2" t="s">
        <v>78</v>
      </c>
      <c r="G5308" s="2" t="s">
        <v>68</v>
      </c>
      <c r="H5308" s="2" t="s">
        <v>16</v>
      </c>
      <c r="I5308" s="2">
        <v>1022.83</v>
      </c>
      <c r="J5308" s="2">
        <v>1340</v>
      </c>
      <c r="K5308" s="2">
        <v>110</v>
      </c>
      <c r="L5308" s="2">
        <v>56.62</v>
      </c>
      <c r="M5308" s="2">
        <v>141.66999999999999</v>
      </c>
      <c r="N5308" s="2">
        <v>51.47</v>
      </c>
      <c r="O5308" s="2">
        <v>39.97</v>
      </c>
      <c r="P5308" s="2">
        <v>990</v>
      </c>
      <c r="Q5308" s="2">
        <v>1021.2</v>
      </c>
      <c r="R5308" s="2">
        <v>1123.1300000000001</v>
      </c>
      <c r="S5308" s="2">
        <v>103.15</v>
      </c>
      <c r="T5308" s="2">
        <v>90.92</v>
      </c>
      <c r="U5308" s="2" t="s">
        <v>60</v>
      </c>
      <c r="V5308" s="2" t="s">
        <v>60</v>
      </c>
      <c r="W5308" s="2" t="s">
        <v>60</v>
      </c>
      <c r="X5308" s="2" t="s">
        <v>60</v>
      </c>
      <c r="Y5308" s="2" t="s">
        <v>60</v>
      </c>
      <c r="Z5308" s="2" t="s">
        <v>60</v>
      </c>
    </row>
    <row r="5309" spans="1:26" x14ac:dyDescent="0.3">
      <c r="A5309" s="3" t="s">
        <v>828</v>
      </c>
      <c r="B5309" s="3" t="s">
        <v>829</v>
      </c>
      <c r="C5309" s="3">
        <v>179</v>
      </c>
      <c r="D5309" s="3" t="s">
        <v>24</v>
      </c>
      <c r="E5309" s="3" t="s">
        <v>167</v>
      </c>
      <c r="F5309" s="3" t="s">
        <v>78</v>
      </c>
      <c r="G5309" s="3" t="s">
        <v>68</v>
      </c>
      <c r="H5309" s="3" t="s">
        <v>12</v>
      </c>
      <c r="I5309" s="3">
        <v>411</v>
      </c>
      <c r="J5309" s="3">
        <v>672</v>
      </c>
      <c r="K5309" s="3">
        <v>119</v>
      </c>
      <c r="L5309" s="3">
        <v>104.56</v>
      </c>
      <c r="M5309" s="3">
        <v>133.47</v>
      </c>
      <c r="N5309" s="3">
        <v>87.87</v>
      </c>
      <c r="O5309" s="3">
        <v>78.34</v>
      </c>
      <c r="P5309" s="3">
        <v>394</v>
      </c>
      <c r="Q5309" s="3">
        <v>609.78</v>
      </c>
      <c r="R5309" s="3">
        <v>642.53</v>
      </c>
      <c r="S5309" s="3">
        <v>154.77000000000001</v>
      </c>
      <c r="T5309" s="3">
        <v>94.9</v>
      </c>
      <c r="U5309" s="3" t="s">
        <v>60</v>
      </c>
      <c r="V5309" s="3" t="s">
        <v>60</v>
      </c>
      <c r="W5309" s="3" t="s">
        <v>60</v>
      </c>
      <c r="X5309" s="3" t="s">
        <v>60</v>
      </c>
      <c r="Y5309" s="3" t="s">
        <v>60</v>
      </c>
      <c r="Z5309" s="3" t="s">
        <v>60</v>
      </c>
    </row>
    <row r="5310" spans="1:26" x14ac:dyDescent="0.3">
      <c r="A5310" s="2" t="s">
        <v>828</v>
      </c>
      <c r="B5310" s="2" t="s">
        <v>829</v>
      </c>
      <c r="C5310" s="2">
        <v>180</v>
      </c>
      <c r="D5310" s="2" t="s">
        <v>24</v>
      </c>
      <c r="E5310" s="2" t="s">
        <v>167</v>
      </c>
      <c r="F5310" s="2" t="s">
        <v>78</v>
      </c>
      <c r="G5310" s="2" t="s">
        <v>68</v>
      </c>
      <c r="H5310" s="2" t="s">
        <v>167</v>
      </c>
      <c r="I5310" s="2">
        <v>13393.83</v>
      </c>
      <c r="J5310" s="2">
        <v>68053</v>
      </c>
      <c r="K5310" s="2">
        <v>5780</v>
      </c>
      <c r="L5310" s="2">
        <v>5703.53</v>
      </c>
      <c r="M5310" s="2">
        <v>5805.62</v>
      </c>
      <c r="N5310" s="2">
        <v>98.68</v>
      </c>
      <c r="O5310" s="2">
        <v>98.24</v>
      </c>
      <c r="P5310" s="2">
        <v>50587</v>
      </c>
      <c r="Q5310" s="2">
        <v>50847.73</v>
      </c>
      <c r="R5310" s="2">
        <v>48494.080000000002</v>
      </c>
      <c r="S5310" s="2">
        <v>100.52</v>
      </c>
      <c r="T5310" s="2">
        <v>104.85</v>
      </c>
      <c r="U5310" s="2" t="s">
        <v>60</v>
      </c>
      <c r="V5310" s="2" t="s">
        <v>60</v>
      </c>
      <c r="W5310" s="2" t="s">
        <v>60</v>
      </c>
      <c r="X5310" s="2" t="s">
        <v>60</v>
      </c>
      <c r="Y5310" s="2" t="s">
        <v>60</v>
      </c>
      <c r="Z5310" s="2" t="s">
        <v>60</v>
      </c>
    </row>
    <row r="5311" spans="1:26" x14ac:dyDescent="0.3">
      <c r="A5311" s="3" t="s">
        <v>828</v>
      </c>
      <c r="B5311" s="3" t="s">
        <v>829</v>
      </c>
      <c r="C5311" s="3">
        <v>181</v>
      </c>
      <c r="D5311" s="3" t="s">
        <v>24</v>
      </c>
      <c r="E5311" s="3" t="s">
        <v>194</v>
      </c>
      <c r="F5311" s="3" t="s">
        <v>58</v>
      </c>
      <c r="G5311" s="3" t="s">
        <v>195</v>
      </c>
      <c r="H5311" s="3" t="s">
        <v>60</v>
      </c>
      <c r="I5311" s="3">
        <v>240</v>
      </c>
      <c r="J5311" s="3">
        <v>857</v>
      </c>
      <c r="K5311" s="3">
        <v>33</v>
      </c>
      <c r="L5311" s="3">
        <v>29.73</v>
      </c>
      <c r="M5311" s="3">
        <v>35.28</v>
      </c>
      <c r="N5311" s="3">
        <v>90.09</v>
      </c>
      <c r="O5311" s="3">
        <v>84.27</v>
      </c>
      <c r="P5311" s="3">
        <v>738</v>
      </c>
      <c r="Q5311" s="3">
        <v>668</v>
      </c>
      <c r="R5311" s="3">
        <v>741.82</v>
      </c>
      <c r="S5311" s="3">
        <v>90.51</v>
      </c>
      <c r="T5311" s="3">
        <v>90.05</v>
      </c>
      <c r="U5311" s="3" t="s">
        <v>60</v>
      </c>
      <c r="V5311" s="3" t="s">
        <v>60</v>
      </c>
      <c r="W5311" s="3" t="s">
        <v>60</v>
      </c>
      <c r="X5311" s="3" t="s">
        <v>60</v>
      </c>
      <c r="Y5311" s="3" t="s">
        <v>60</v>
      </c>
      <c r="Z5311" s="3" t="s">
        <v>60</v>
      </c>
    </row>
    <row r="5312" spans="1:26" x14ac:dyDescent="0.3">
      <c r="A5312" s="2" t="s">
        <v>828</v>
      </c>
      <c r="B5312" s="2" t="s">
        <v>829</v>
      </c>
      <c r="C5312" s="2">
        <v>182</v>
      </c>
      <c r="D5312" s="2" t="s">
        <v>24</v>
      </c>
      <c r="E5312" s="2" t="s">
        <v>194</v>
      </c>
      <c r="F5312" s="2" t="s">
        <v>58</v>
      </c>
      <c r="G5312" s="2" t="s">
        <v>196</v>
      </c>
      <c r="H5312" s="2" t="s">
        <v>60</v>
      </c>
      <c r="I5312" s="2">
        <v>144</v>
      </c>
      <c r="J5312" s="2">
        <v>780</v>
      </c>
      <c r="K5312" s="2">
        <v>58</v>
      </c>
      <c r="L5312" s="2">
        <v>55.33</v>
      </c>
      <c r="M5312" s="2">
        <v>62.12</v>
      </c>
      <c r="N5312" s="2">
        <v>95.4</v>
      </c>
      <c r="O5312" s="2">
        <v>89.07</v>
      </c>
      <c r="P5312" s="2">
        <v>626</v>
      </c>
      <c r="Q5312" s="2">
        <v>552.70000000000005</v>
      </c>
      <c r="R5312" s="2">
        <v>639.01</v>
      </c>
      <c r="S5312" s="2">
        <v>88.29</v>
      </c>
      <c r="T5312" s="2">
        <v>86.49</v>
      </c>
      <c r="U5312" s="2" t="s">
        <v>60</v>
      </c>
      <c r="V5312" s="2" t="s">
        <v>60</v>
      </c>
      <c r="W5312" s="2" t="s">
        <v>60</v>
      </c>
      <c r="X5312" s="2" t="s">
        <v>60</v>
      </c>
      <c r="Y5312" s="2" t="s">
        <v>60</v>
      </c>
      <c r="Z5312" s="2" t="s">
        <v>60</v>
      </c>
    </row>
    <row r="5313" spans="1:26" x14ac:dyDescent="0.3">
      <c r="A5313" s="3" t="s">
        <v>828</v>
      </c>
      <c r="B5313" s="3" t="s">
        <v>829</v>
      </c>
      <c r="C5313" s="3">
        <v>183</v>
      </c>
      <c r="D5313" s="3" t="s">
        <v>24</v>
      </c>
      <c r="E5313" s="3" t="s">
        <v>194</v>
      </c>
      <c r="F5313" s="3" t="s">
        <v>58</v>
      </c>
      <c r="G5313" s="3" t="s">
        <v>197</v>
      </c>
      <c r="H5313" s="3" t="s">
        <v>60</v>
      </c>
      <c r="I5313" s="3">
        <v>33.75</v>
      </c>
      <c r="J5313" s="3">
        <v>150</v>
      </c>
      <c r="K5313" s="3">
        <v>7</v>
      </c>
      <c r="L5313" s="3">
        <v>6.07</v>
      </c>
      <c r="M5313" s="3">
        <v>7.66</v>
      </c>
      <c r="N5313" s="3">
        <v>86.71</v>
      </c>
      <c r="O5313" s="3">
        <v>79.239999999999995</v>
      </c>
      <c r="P5313" s="3">
        <v>126</v>
      </c>
      <c r="Q5313" s="3">
        <v>97.33</v>
      </c>
      <c r="R5313" s="3">
        <v>117.78</v>
      </c>
      <c r="S5313" s="3">
        <v>77.25</v>
      </c>
      <c r="T5313" s="3">
        <v>82.64</v>
      </c>
      <c r="U5313" s="3" t="s">
        <v>60</v>
      </c>
      <c r="V5313" s="3" t="s">
        <v>60</v>
      </c>
      <c r="W5313" s="3" t="s">
        <v>60</v>
      </c>
      <c r="X5313" s="3" t="s">
        <v>60</v>
      </c>
      <c r="Y5313" s="3" t="s">
        <v>60</v>
      </c>
      <c r="Z5313" s="3" t="s">
        <v>60</v>
      </c>
    </row>
    <row r="5314" spans="1:26" x14ac:dyDescent="0.3">
      <c r="A5314" s="2" t="s">
        <v>828</v>
      </c>
      <c r="B5314" s="2" t="s">
        <v>829</v>
      </c>
      <c r="C5314" s="2">
        <v>184</v>
      </c>
      <c r="D5314" s="2" t="s">
        <v>24</v>
      </c>
      <c r="E5314" s="2" t="s">
        <v>194</v>
      </c>
      <c r="F5314" s="2" t="s">
        <v>58</v>
      </c>
      <c r="G5314" s="2" t="s">
        <v>198</v>
      </c>
      <c r="H5314" s="2" t="s">
        <v>60</v>
      </c>
      <c r="I5314" s="2">
        <v>51</v>
      </c>
      <c r="J5314" s="2">
        <v>223</v>
      </c>
      <c r="K5314" s="2">
        <v>11</v>
      </c>
      <c r="L5314" s="2">
        <v>10.46</v>
      </c>
      <c r="M5314" s="2">
        <v>12.98</v>
      </c>
      <c r="N5314" s="2">
        <v>95.09</v>
      </c>
      <c r="O5314" s="2">
        <v>80.59</v>
      </c>
      <c r="P5314" s="2">
        <v>192</v>
      </c>
      <c r="Q5314" s="2">
        <v>122.89</v>
      </c>
      <c r="R5314" s="2">
        <v>173.88</v>
      </c>
      <c r="S5314" s="2">
        <v>64.010000000000005</v>
      </c>
      <c r="T5314" s="2">
        <v>70.680000000000007</v>
      </c>
      <c r="U5314" s="2" t="s">
        <v>60</v>
      </c>
      <c r="V5314" s="2" t="s">
        <v>60</v>
      </c>
      <c r="W5314" s="2" t="s">
        <v>60</v>
      </c>
      <c r="X5314" s="2" t="s">
        <v>60</v>
      </c>
      <c r="Y5314" s="2" t="s">
        <v>60</v>
      </c>
      <c r="Z5314" s="2" t="s">
        <v>60</v>
      </c>
    </row>
    <row r="5315" spans="1:26" x14ac:dyDescent="0.3">
      <c r="A5315" s="3" t="s">
        <v>828</v>
      </c>
      <c r="B5315" s="3" t="s">
        <v>829</v>
      </c>
      <c r="C5315" s="3">
        <v>185</v>
      </c>
      <c r="D5315" s="3" t="s">
        <v>24</v>
      </c>
      <c r="E5315" s="3" t="s">
        <v>194</v>
      </c>
      <c r="F5315" s="3" t="s">
        <v>58</v>
      </c>
      <c r="G5315" s="3" t="s">
        <v>199</v>
      </c>
      <c r="H5315" s="3" t="s">
        <v>60</v>
      </c>
      <c r="I5315" s="3">
        <v>41.4</v>
      </c>
      <c r="J5315" s="3">
        <v>210</v>
      </c>
      <c r="K5315" s="3">
        <v>11</v>
      </c>
      <c r="L5315" s="3">
        <v>7.57</v>
      </c>
      <c r="M5315" s="3">
        <v>14.02</v>
      </c>
      <c r="N5315" s="3">
        <v>68.819999999999993</v>
      </c>
      <c r="O5315" s="3">
        <v>53.99</v>
      </c>
      <c r="P5315" s="3">
        <v>176</v>
      </c>
      <c r="Q5315" s="3">
        <v>168.51</v>
      </c>
      <c r="R5315" s="3">
        <v>191.54</v>
      </c>
      <c r="S5315" s="3">
        <v>95.74</v>
      </c>
      <c r="T5315" s="3">
        <v>87.98</v>
      </c>
      <c r="U5315" s="3" t="s">
        <v>60</v>
      </c>
      <c r="V5315" s="3" t="s">
        <v>60</v>
      </c>
      <c r="W5315" s="3" t="s">
        <v>60</v>
      </c>
      <c r="X5315" s="3" t="s">
        <v>60</v>
      </c>
      <c r="Y5315" s="3" t="s">
        <v>60</v>
      </c>
      <c r="Z5315" s="3" t="s">
        <v>60</v>
      </c>
    </row>
    <row r="5316" spans="1:26" x14ac:dyDescent="0.3">
      <c r="A5316" s="2" t="s">
        <v>828</v>
      </c>
      <c r="B5316" s="2" t="s">
        <v>829</v>
      </c>
      <c r="C5316" s="2">
        <v>186</v>
      </c>
      <c r="D5316" s="2" t="s">
        <v>24</v>
      </c>
      <c r="E5316" s="2" t="s">
        <v>194</v>
      </c>
      <c r="F5316" s="2" t="s">
        <v>58</v>
      </c>
      <c r="G5316" s="2" t="s">
        <v>200</v>
      </c>
      <c r="H5316" s="2" t="s">
        <v>60</v>
      </c>
      <c r="I5316" s="2">
        <v>120</v>
      </c>
      <c r="J5316" s="2">
        <v>390</v>
      </c>
      <c r="K5316" s="2">
        <v>16</v>
      </c>
      <c r="L5316" s="2">
        <v>14.85</v>
      </c>
      <c r="M5316" s="2">
        <v>18.87</v>
      </c>
      <c r="N5316" s="2">
        <v>92.81</v>
      </c>
      <c r="O5316" s="2">
        <v>78.7</v>
      </c>
      <c r="P5316" s="2">
        <v>334</v>
      </c>
      <c r="Q5316" s="2">
        <v>320.8</v>
      </c>
      <c r="R5316" s="2">
        <v>355.36</v>
      </c>
      <c r="S5316" s="2">
        <v>96.05</v>
      </c>
      <c r="T5316" s="2">
        <v>90.27</v>
      </c>
      <c r="U5316" s="2" t="s">
        <v>60</v>
      </c>
      <c r="V5316" s="2" t="s">
        <v>60</v>
      </c>
      <c r="W5316" s="2" t="s">
        <v>60</v>
      </c>
      <c r="X5316" s="2" t="s">
        <v>60</v>
      </c>
      <c r="Y5316" s="2" t="s">
        <v>60</v>
      </c>
      <c r="Z5316" s="2" t="s">
        <v>60</v>
      </c>
    </row>
    <row r="5317" spans="1:26" x14ac:dyDescent="0.3">
      <c r="A5317" s="3" t="s">
        <v>828</v>
      </c>
      <c r="B5317" s="3" t="s">
        <v>829</v>
      </c>
      <c r="C5317" s="3">
        <v>187</v>
      </c>
      <c r="D5317" s="3" t="s">
        <v>24</v>
      </c>
      <c r="E5317" s="3" t="s">
        <v>194</v>
      </c>
      <c r="F5317" s="3" t="s">
        <v>58</v>
      </c>
      <c r="G5317" s="3" t="s">
        <v>201</v>
      </c>
      <c r="H5317" s="3" t="s">
        <v>60</v>
      </c>
      <c r="I5317" s="3">
        <v>30</v>
      </c>
      <c r="J5317" s="3">
        <v>140</v>
      </c>
      <c r="K5317" s="3">
        <v>8</v>
      </c>
      <c r="L5317" s="3">
        <v>8.06</v>
      </c>
      <c r="M5317" s="3">
        <v>9.01</v>
      </c>
      <c r="N5317" s="3">
        <v>100.75</v>
      </c>
      <c r="O5317" s="3">
        <v>89.46</v>
      </c>
      <c r="P5317" s="3">
        <v>120</v>
      </c>
      <c r="Q5317" s="3">
        <v>104.73</v>
      </c>
      <c r="R5317" s="3">
        <v>130.97999999999999</v>
      </c>
      <c r="S5317" s="3">
        <v>87.28</v>
      </c>
      <c r="T5317" s="3">
        <v>79.959999999999994</v>
      </c>
      <c r="U5317" s="3" t="s">
        <v>60</v>
      </c>
      <c r="V5317" s="3" t="s">
        <v>60</v>
      </c>
      <c r="W5317" s="3" t="s">
        <v>60</v>
      </c>
      <c r="X5317" s="3" t="s">
        <v>60</v>
      </c>
      <c r="Y5317" s="3" t="s">
        <v>60</v>
      </c>
      <c r="Z5317" s="3" t="s">
        <v>60</v>
      </c>
    </row>
    <row r="5318" spans="1:26" x14ac:dyDescent="0.3">
      <c r="A5318" s="2" t="s">
        <v>828</v>
      </c>
      <c r="B5318" s="2" t="s">
        <v>829</v>
      </c>
      <c r="C5318" s="2">
        <v>188</v>
      </c>
      <c r="D5318" s="2" t="s">
        <v>24</v>
      </c>
      <c r="E5318" s="2" t="s">
        <v>194</v>
      </c>
      <c r="F5318" s="2" t="s">
        <v>58</v>
      </c>
      <c r="G5318" s="2" t="s">
        <v>202</v>
      </c>
      <c r="H5318" s="2" t="s">
        <v>60</v>
      </c>
      <c r="I5318" s="2">
        <v>90</v>
      </c>
      <c r="J5318" s="2">
        <v>462</v>
      </c>
      <c r="K5318" s="2">
        <v>25</v>
      </c>
      <c r="L5318" s="2">
        <v>26.85</v>
      </c>
      <c r="M5318" s="2">
        <v>21.76</v>
      </c>
      <c r="N5318" s="2">
        <v>107.4</v>
      </c>
      <c r="O5318" s="2">
        <v>123.39</v>
      </c>
      <c r="P5318" s="2">
        <v>405</v>
      </c>
      <c r="Q5318" s="2">
        <v>421.27</v>
      </c>
      <c r="R5318" s="2">
        <v>346.85</v>
      </c>
      <c r="S5318" s="2">
        <v>104.02</v>
      </c>
      <c r="T5318" s="2">
        <v>121.46</v>
      </c>
      <c r="U5318" s="2" t="s">
        <v>60</v>
      </c>
      <c r="V5318" s="2" t="s">
        <v>60</v>
      </c>
      <c r="W5318" s="2" t="s">
        <v>60</v>
      </c>
      <c r="X5318" s="2" t="s">
        <v>60</v>
      </c>
      <c r="Y5318" s="2" t="s">
        <v>60</v>
      </c>
      <c r="Z5318" s="2" t="s">
        <v>60</v>
      </c>
    </row>
    <row r="5319" spans="1:26" x14ac:dyDescent="0.3">
      <c r="A5319" s="3" t="s">
        <v>828</v>
      </c>
      <c r="B5319" s="3" t="s">
        <v>829</v>
      </c>
      <c r="C5319" s="3">
        <v>189</v>
      </c>
      <c r="D5319" s="3" t="s">
        <v>24</v>
      </c>
      <c r="E5319" s="3" t="s">
        <v>194</v>
      </c>
      <c r="F5319" s="3" t="s">
        <v>58</v>
      </c>
      <c r="G5319" s="3" t="s">
        <v>203</v>
      </c>
      <c r="H5319" s="3" t="s">
        <v>60</v>
      </c>
      <c r="I5319" s="3">
        <v>304</v>
      </c>
      <c r="J5319" s="3">
        <v>1310</v>
      </c>
      <c r="K5319" s="3">
        <v>52</v>
      </c>
      <c r="L5319" s="3">
        <v>43.46</v>
      </c>
      <c r="M5319" s="3">
        <v>46.77</v>
      </c>
      <c r="N5319" s="3">
        <v>83.58</v>
      </c>
      <c r="O5319" s="3">
        <v>92.92</v>
      </c>
      <c r="P5319" s="3">
        <v>1178</v>
      </c>
      <c r="Q5319" s="3">
        <v>1098.29</v>
      </c>
      <c r="R5319" s="3">
        <v>1176.1400000000001</v>
      </c>
      <c r="S5319" s="3">
        <v>93.23</v>
      </c>
      <c r="T5319" s="3">
        <v>93.38</v>
      </c>
      <c r="U5319" s="3" t="s">
        <v>60</v>
      </c>
      <c r="V5319" s="3" t="s">
        <v>60</v>
      </c>
      <c r="W5319" s="3" t="s">
        <v>60</v>
      </c>
      <c r="X5319" s="3" t="s">
        <v>60</v>
      </c>
      <c r="Y5319" s="3" t="s">
        <v>60</v>
      </c>
      <c r="Z5319" s="3" t="s">
        <v>60</v>
      </c>
    </row>
    <row r="5320" spans="1:26" x14ac:dyDescent="0.3">
      <c r="A5320" s="2" t="s">
        <v>828</v>
      </c>
      <c r="B5320" s="2" t="s">
        <v>829</v>
      </c>
      <c r="C5320" s="2">
        <v>190</v>
      </c>
      <c r="D5320" s="2" t="s">
        <v>24</v>
      </c>
      <c r="E5320" s="2" t="s">
        <v>194</v>
      </c>
      <c r="F5320" s="2" t="s">
        <v>58</v>
      </c>
      <c r="G5320" s="2" t="s">
        <v>204</v>
      </c>
      <c r="H5320" s="2" t="s">
        <v>60</v>
      </c>
      <c r="I5320" s="2">
        <v>198</v>
      </c>
      <c r="J5320" s="2">
        <v>260</v>
      </c>
      <c r="K5320" s="2">
        <v>31</v>
      </c>
      <c r="L5320" s="2">
        <v>41.73</v>
      </c>
      <c r="M5320" s="2">
        <v>48.66</v>
      </c>
      <c r="N5320" s="2">
        <v>134.61000000000001</v>
      </c>
      <c r="O5320" s="2">
        <v>85.76</v>
      </c>
      <c r="P5320" s="2">
        <v>119</v>
      </c>
      <c r="Q5320" s="2">
        <v>174.16</v>
      </c>
      <c r="R5320" s="2">
        <v>255.8</v>
      </c>
      <c r="S5320" s="2">
        <v>146.35</v>
      </c>
      <c r="T5320" s="2">
        <v>68.08</v>
      </c>
      <c r="U5320" s="2" t="s">
        <v>60</v>
      </c>
      <c r="V5320" s="2" t="s">
        <v>60</v>
      </c>
      <c r="W5320" s="2" t="s">
        <v>60</v>
      </c>
      <c r="X5320" s="2" t="s">
        <v>60</v>
      </c>
      <c r="Y5320" s="2" t="s">
        <v>60</v>
      </c>
      <c r="Z5320" s="2" t="s">
        <v>60</v>
      </c>
    </row>
    <row r="5321" spans="1:26" x14ac:dyDescent="0.3">
      <c r="A5321" s="3" t="s">
        <v>828</v>
      </c>
      <c r="B5321" s="3" t="s">
        <v>829</v>
      </c>
      <c r="C5321" s="3">
        <v>191</v>
      </c>
      <c r="D5321" s="3" t="s">
        <v>24</v>
      </c>
      <c r="E5321" s="3" t="s">
        <v>194</v>
      </c>
      <c r="F5321" s="3" t="s">
        <v>58</v>
      </c>
      <c r="G5321" s="3" t="s">
        <v>205</v>
      </c>
      <c r="H5321" s="3" t="s">
        <v>60</v>
      </c>
      <c r="I5321" s="3">
        <v>120</v>
      </c>
      <c r="J5321" s="3">
        <v>353</v>
      </c>
      <c r="K5321" s="3">
        <v>10</v>
      </c>
      <c r="L5321" s="3">
        <v>6.26</v>
      </c>
      <c r="M5321" s="3">
        <v>12.2</v>
      </c>
      <c r="N5321" s="3">
        <v>62.6</v>
      </c>
      <c r="O5321" s="3">
        <v>51.31</v>
      </c>
      <c r="P5321" s="3">
        <v>301</v>
      </c>
      <c r="Q5321" s="3">
        <v>284.51</v>
      </c>
      <c r="R5321" s="3">
        <v>305.64</v>
      </c>
      <c r="S5321" s="3">
        <v>94.52</v>
      </c>
      <c r="T5321" s="3">
        <v>93.09</v>
      </c>
      <c r="U5321" s="3" t="s">
        <v>60</v>
      </c>
      <c r="V5321" s="3" t="s">
        <v>60</v>
      </c>
      <c r="W5321" s="3" t="s">
        <v>60</v>
      </c>
      <c r="X5321" s="3" t="s">
        <v>60</v>
      </c>
      <c r="Y5321" s="3" t="s">
        <v>60</v>
      </c>
      <c r="Z5321" s="3" t="s">
        <v>60</v>
      </c>
    </row>
    <row r="5322" spans="1:26" x14ac:dyDescent="0.3">
      <c r="A5322" s="2" t="s">
        <v>828</v>
      </c>
      <c r="B5322" s="2" t="s">
        <v>829</v>
      </c>
      <c r="C5322" s="2">
        <v>192</v>
      </c>
      <c r="D5322" s="2" t="s">
        <v>24</v>
      </c>
      <c r="E5322" s="2" t="s">
        <v>194</v>
      </c>
      <c r="F5322" s="2" t="s">
        <v>58</v>
      </c>
      <c r="G5322" s="2" t="s">
        <v>206</v>
      </c>
      <c r="H5322" s="2" t="s">
        <v>12</v>
      </c>
      <c r="I5322" s="2">
        <v>1372.15</v>
      </c>
      <c r="J5322" s="2">
        <v>5135</v>
      </c>
      <c r="K5322" s="2">
        <v>262</v>
      </c>
      <c r="L5322" s="2">
        <v>250.37</v>
      </c>
      <c r="M5322" s="2">
        <v>289.33</v>
      </c>
      <c r="N5322" s="2">
        <v>95.56</v>
      </c>
      <c r="O5322" s="2">
        <v>86.53</v>
      </c>
      <c r="P5322" s="2">
        <v>4315</v>
      </c>
      <c r="Q5322" s="2">
        <v>4013.19</v>
      </c>
      <c r="R5322" s="2">
        <v>4434.8</v>
      </c>
      <c r="S5322" s="2">
        <v>93.01</v>
      </c>
      <c r="T5322" s="2">
        <v>90.49</v>
      </c>
      <c r="U5322" s="2" t="s">
        <v>60</v>
      </c>
      <c r="V5322" s="2" t="s">
        <v>60</v>
      </c>
      <c r="W5322" s="2" t="s">
        <v>60</v>
      </c>
      <c r="X5322" s="2" t="s">
        <v>60</v>
      </c>
      <c r="Y5322" s="2" t="s">
        <v>60</v>
      </c>
      <c r="Z5322" s="2" t="s">
        <v>60</v>
      </c>
    </row>
    <row r="5323" spans="1:26" x14ac:dyDescent="0.3">
      <c r="A5323" s="3" t="s">
        <v>828</v>
      </c>
      <c r="B5323" s="3" t="s">
        <v>829</v>
      </c>
      <c r="C5323" s="3">
        <v>193</v>
      </c>
      <c r="D5323" s="3" t="s">
        <v>24</v>
      </c>
      <c r="E5323" s="3" t="s">
        <v>194</v>
      </c>
      <c r="F5323" s="3" t="s">
        <v>58</v>
      </c>
      <c r="G5323" s="3" t="s">
        <v>58</v>
      </c>
      <c r="H5323" s="3" t="s">
        <v>12</v>
      </c>
      <c r="I5323" s="3">
        <v>1372.15</v>
      </c>
      <c r="J5323" s="3">
        <v>5135</v>
      </c>
      <c r="K5323" s="3">
        <v>262</v>
      </c>
      <c r="L5323" s="3">
        <v>250.37</v>
      </c>
      <c r="M5323" s="3">
        <v>289.33</v>
      </c>
      <c r="N5323" s="3">
        <v>95.56</v>
      </c>
      <c r="O5323" s="3">
        <v>86.53</v>
      </c>
      <c r="P5323" s="3">
        <v>4315</v>
      </c>
      <c r="Q5323" s="3">
        <v>4013.19</v>
      </c>
      <c r="R5323" s="3">
        <v>4434.8</v>
      </c>
      <c r="S5323" s="3">
        <v>93.01</v>
      </c>
      <c r="T5323" s="3">
        <v>90.49</v>
      </c>
      <c r="U5323" s="3" t="s">
        <v>60</v>
      </c>
      <c r="V5323" s="3" t="s">
        <v>60</v>
      </c>
      <c r="W5323" s="3" t="s">
        <v>60</v>
      </c>
      <c r="X5323" s="3" t="s">
        <v>60</v>
      </c>
      <c r="Y5323" s="3" t="s">
        <v>60</v>
      </c>
      <c r="Z5323" s="3" t="s">
        <v>60</v>
      </c>
    </row>
    <row r="5324" spans="1:26" x14ac:dyDescent="0.3">
      <c r="A5324" s="2" t="s">
        <v>828</v>
      </c>
      <c r="B5324" s="2" t="s">
        <v>829</v>
      </c>
      <c r="C5324" s="2">
        <v>194</v>
      </c>
      <c r="D5324" s="2" t="s">
        <v>24</v>
      </c>
      <c r="E5324" s="2" t="s">
        <v>194</v>
      </c>
      <c r="F5324" s="2" t="s">
        <v>65</v>
      </c>
      <c r="G5324" s="2" t="s">
        <v>207</v>
      </c>
      <c r="H5324" s="2" t="s">
        <v>60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 t="s">
        <v>60</v>
      </c>
      <c r="V5324" s="2" t="s">
        <v>60</v>
      </c>
      <c r="W5324" s="2" t="s">
        <v>60</v>
      </c>
      <c r="X5324" s="2" t="s">
        <v>60</v>
      </c>
      <c r="Y5324" s="2" t="s">
        <v>60</v>
      </c>
      <c r="Z5324" s="2" t="s">
        <v>60</v>
      </c>
    </row>
    <row r="5325" spans="1:26" x14ac:dyDescent="0.3">
      <c r="A5325" s="3" t="s">
        <v>828</v>
      </c>
      <c r="B5325" s="3" t="s">
        <v>829</v>
      </c>
      <c r="C5325" s="3">
        <v>195</v>
      </c>
      <c r="D5325" s="3" t="s">
        <v>24</v>
      </c>
      <c r="E5325" s="3" t="s">
        <v>194</v>
      </c>
      <c r="F5325" s="3" t="s">
        <v>65</v>
      </c>
      <c r="G5325" s="3" t="s">
        <v>208</v>
      </c>
      <c r="H5325" s="3" t="s">
        <v>16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 s="3" t="s">
        <v>60</v>
      </c>
      <c r="V5325" s="3" t="s">
        <v>60</v>
      </c>
      <c r="W5325" s="3" t="s">
        <v>60</v>
      </c>
      <c r="X5325" s="3" t="s">
        <v>60</v>
      </c>
      <c r="Y5325" s="3" t="s">
        <v>60</v>
      </c>
      <c r="Z5325" s="3" t="s">
        <v>60</v>
      </c>
    </row>
    <row r="5326" spans="1:26" x14ac:dyDescent="0.3">
      <c r="A5326" s="2" t="s">
        <v>828</v>
      </c>
      <c r="B5326" s="2" t="s">
        <v>829</v>
      </c>
      <c r="C5326" s="2">
        <v>196</v>
      </c>
      <c r="D5326" s="2" t="s">
        <v>24</v>
      </c>
      <c r="E5326" s="2" t="s">
        <v>194</v>
      </c>
      <c r="F5326" s="2" t="s">
        <v>65</v>
      </c>
      <c r="G5326" s="2" t="s">
        <v>209</v>
      </c>
      <c r="H5326" s="2" t="s">
        <v>60</v>
      </c>
      <c r="I5326" s="2">
        <v>225</v>
      </c>
      <c r="J5326" s="2">
        <v>50</v>
      </c>
      <c r="K5326" s="2">
        <v>4</v>
      </c>
      <c r="L5326" s="2">
        <v>12.19</v>
      </c>
      <c r="M5326" s="2">
        <v>0</v>
      </c>
      <c r="N5326" s="2">
        <v>304.75</v>
      </c>
      <c r="O5326" s="2">
        <v>0</v>
      </c>
      <c r="P5326" s="2">
        <v>38</v>
      </c>
      <c r="Q5326" s="2">
        <v>181.88</v>
      </c>
      <c r="R5326" s="2">
        <v>0</v>
      </c>
      <c r="S5326" s="2">
        <v>478.63</v>
      </c>
      <c r="T5326" s="2">
        <v>0</v>
      </c>
      <c r="U5326" s="2" t="s">
        <v>60</v>
      </c>
      <c r="V5326" s="2" t="s">
        <v>60</v>
      </c>
      <c r="W5326" s="2" t="s">
        <v>60</v>
      </c>
      <c r="X5326" s="2" t="s">
        <v>60</v>
      </c>
      <c r="Y5326" s="2" t="s">
        <v>60</v>
      </c>
      <c r="Z5326" s="2" t="s">
        <v>60</v>
      </c>
    </row>
    <row r="5327" spans="1:26" x14ac:dyDescent="0.3">
      <c r="A5327" s="3" t="s">
        <v>828</v>
      </c>
      <c r="B5327" s="3" t="s">
        <v>829</v>
      </c>
      <c r="C5327" s="3">
        <v>197</v>
      </c>
      <c r="D5327" s="3" t="s">
        <v>24</v>
      </c>
      <c r="E5327" s="3" t="s">
        <v>194</v>
      </c>
      <c r="F5327" s="3" t="s">
        <v>65</v>
      </c>
      <c r="G5327" s="3" t="s">
        <v>210</v>
      </c>
      <c r="H5327" s="3" t="s">
        <v>16</v>
      </c>
      <c r="I5327" s="3">
        <v>225</v>
      </c>
      <c r="J5327" s="3">
        <v>50</v>
      </c>
      <c r="K5327" s="3">
        <v>4</v>
      </c>
      <c r="L5327" s="3">
        <v>12.19</v>
      </c>
      <c r="M5327" s="3">
        <v>0</v>
      </c>
      <c r="N5327" s="3">
        <v>304.75</v>
      </c>
      <c r="O5327" s="3">
        <v>0</v>
      </c>
      <c r="P5327" s="3">
        <v>38</v>
      </c>
      <c r="Q5327" s="3">
        <v>181.88</v>
      </c>
      <c r="R5327" s="3">
        <v>0</v>
      </c>
      <c r="S5327" s="3">
        <v>478.63</v>
      </c>
      <c r="T5327" s="3">
        <v>0</v>
      </c>
      <c r="U5327" s="3" t="s">
        <v>60</v>
      </c>
      <c r="V5327" s="3" t="s">
        <v>60</v>
      </c>
      <c r="W5327" s="3" t="s">
        <v>60</v>
      </c>
      <c r="X5327" s="3" t="s">
        <v>60</v>
      </c>
      <c r="Y5327" s="3" t="s">
        <v>60</v>
      </c>
      <c r="Z5327" s="3" t="s">
        <v>60</v>
      </c>
    </row>
    <row r="5328" spans="1:26" x14ac:dyDescent="0.3">
      <c r="A5328" s="2" t="s">
        <v>828</v>
      </c>
      <c r="B5328" s="2" t="s">
        <v>829</v>
      </c>
      <c r="C5328" s="2">
        <v>198</v>
      </c>
      <c r="D5328" s="2" t="s">
        <v>24</v>
      </c>
      <c r="E5328" s="2" t="s">
        <v>194</v>
      </c>
      <c r="F5328" s="2" t="s">
        <v>65</v>
      </c>
      <c r="G5328" s="2" t="s">
        <v>211</v>
      </c>
      <c r="H5328" s="2" t="s">
        <v>60</v>
      </c>
      <c r="I5328" s="2">
        <v>439</v>
      </c>
      <c r="J5328" s="2">
        <v>200</v>
      </c>
      <c r="K5328" s="2">
        <v>15</v>
      </c>
      <c r="L5328" s="2">
        <v>47.24</v>
      </c>
      <c r="M5328" s="2">
        <v>0</v>
      </c>
      <c r="N5328" s="2">
        <v>314.93</v>
      </c>
      <c r="O5328" s="2">
        <v>0</v>
      </c>
      <c r="P5328" s="2">
        <v>150</v>
      </c>
      <c r="Q5328" s="2">
        <v>172.36</v>
      </c>
      <c r="R5328" s="2">
        <v>0</v>
      </c>
      <c r="S5328" s="2">
        <v>114.91</v>
      </c>
      <c r="T5328" s="2">
        <v>0</v>
      </c>
      <c r="U5328" s="2" t="s">
        <v>60</v>
      </c>
      <c r="V5328" s="2" t="s">
        <v>60</v>
      </c>
      <c r="W5328" s="2" t="s">
        <v>60</v>
      </c>
      <c r="X5328" s="2" t="s">
        <v>60</v>
      </c>
      <c r="Y5328" s="2" t="s">
        <v>60</v>
      </c>
      <c r="Z5328" s="2" t="s">
        <v>60</v>
      </c>
    </row>
    <row r="5329" spans="1:26" x14ac:dyDescent="0.3">
      <c r="A5329" s="3" t="s">
        <v>828</v>
      </c>
      <c r="B5329" s="3" t="s">
        <v>829</v>
      </c>
      <c r="C5329" s="3">
        <v>199</v>
      </c>
      <c r="D5329" s="3" t="s">
        <v>24</v>
      </c>
      <c r="E5329" s="3" t="s">
        <v>194</v>
      </c>
      <c r="F5329" s="3" t="s">
        <v>65</v>
      </c>
      <c r="G5329" s="3" t="s">
        <v>212</v>
      </c>
      <c r="H5329" s="3" t="s">
        <v>16</v>
      </c>
      <c r="I5329" s="3">
        <v>439</v>
      </c>
      <c r="J5329" s="3">
        <v>200</v>
      </c>
      <c r="K5329" s="3">
        <v>15</v>
      </c>
      <c r="L5329" s="3">
        <v>47.24</v>
      </c>
      <c r="M5329" s="3">
        <v>0</v>
      </c>
      <c r="N5329" s="3">
        <v>314.93</v>
      </c>
      <c r="O5329" s="3">
        <v>0</v>
      </c>
      <c r="P5329" s="3">
        <v>150</v>
      </c>
      <c r="Q5329" s="3">
        <v>172.36</v>
      </c>
      <c r="R5329" s="3">
        <v>0</v>
      </c>
      <c r="S5329" s="3">
        <v>114.91</v>
      </c>
      <c r="T5329" s="3">
        <v>0</v>
      </c>
      <c r="U5329" s="3" t="s">
        <v>60</v>
      </c>
      <c r="V5329" s="3" t="s">
        <v>60</v>
      </c>
      <c r="W5329" s="3" t="s">
        <v>60</v>
      </c>
      <c r="X5329" s="3" t="s">
        <v>60</v>
      </c>
      <c r="Y5329" s="3" t="s">
        <v>60</v>
      </c>
      <c r="Z5329" s="3" t="s">
        <v>60</v>
      </c>
    </row>
    <row r="5330" spans="1:26" x14ac:dyDescent="0.3">
      <c r="A5330" s="2" t="s">
        <v>828</v>
      </c>
      <c r="B5330" s="2" t="s">
        <v>829</v>
      </c>
      <c r="C5330" s="2">
        <v>200</v>
      </c>
      <c r="D5330" s="2" t="s">
        <v>24</v>
      </c>
      <c r="E5330" s="2" t="s">
        <v>194</v>
      </c>
      <c r="F5330" s="2" t="s">
        <v>65</v>
      </c>
      <c r="G5330" s="2" t="s">
        <v>65</v>
      </c>
      <c r="H5330" s="2" t="s">
        <v>16</v>
      </c>
      <c r="I5330" s="2">
        <v>664</v>
      </c>
      <c r="J5330" s="2">
        <v>250</v>
      </c>
      <c r="K5330" s="2">
        <v>19</v>
      </c>
      <c r="L5330" s="2">
        <v>59.43</v>
      </c>
      <c r="M5330" s="2">
        <v>0</v>
      </c>
      <c r="N5330" s="2">
        <v>312.79000000000002</v>
      </c>
      <c r="O5330" s="2">
        <v>0</v>
      </c>
      <c r="P5330" s="2">
        <v>188</v>
      </c>
      <c r="Q5330" s="2">
        <v>354.24</v>
      </c>
      <c r="R5330" s="2">
        <v>0</v>
      </c>
      <c r="S5330" s="2">
        <v>188.43</v>
      </c>
      <c r="T5330" s="2">
        <v>0</v>
      </c>
      <c r="U5330" s="2" t="s">
        <v>60</v>
      </c>
      <c r="V5330" s="2" t="s">
        <v>60</v>
      </c>
      <c r="W5330" s="2" t="s">
        <v>60</v>
      </c>
      <c r="X5330" s="2" t="s">
        <v>60</v>
      </c>
      <c r="Y5330" s="2">
        <v>0</v>
      </c>
      <c r="Z5330" s="2" t="s">
        <v>60</v>
      </c>
    </row>
    <row r="5331" spans="1:26" x14ac:dyDescent="0.3">
      <c r="A5331" s="3" t="s">
        <v>828</v>
      </c>
      <c r="B5331" s="3" t="s">
        <v>829</v>
      </c>
      <c r="C5331" s="3">
        <v>201</v>
      </c>
      <c r="D5331" s="3" t="s">
        <v>24</v>
      </c>
      <c r="E5331" s="3" t="s">
        <v>194</v>
      </c>
      <c r="F5331" s="3" t="s">
        <v>65</v>
      </c>
      <c r="G5331" s="3" t="s">
        <v>213</v>
      </c>
      <c r="H5331" s="3" t="s">
        <v>60</v>
      </c>
      <c r="I5331" s="3">
        <v>330</v>
      </c>
      <c r="J5331" s="3">
        <v>1310</v>
      </c>
      <c r="K5331" s="3">
        <v>51</v>
      </c>
      <c r="L5331" s="3">
        <v>46.68</v>
      </c>
      <c r="M5331" s="3">
        <v>56.77</v>
      </c>
      <c r="N5331" s="3">
        <v>91.53</v>
      </c>
      <c r="O5331" s="3">
        <v>82.23</v>
      </c>
      <c r="P5331" s="3">
        <v>1188</v>
      </c>
      <c r="Q5331" s="3">
        <v>1195.43</v>
      </c>
      <c r="R5331" s="3">
        <v>1395.64</v>
      </c>
      <c r="S5331" s="3">
        <v>100.63</v>
      </c>
      <c r="T5331" s="3">
        <v>85.65</v>
      </c>
      <c r="U5331" s="3" t="s">
        <v>60</v>
      </c>
      <c r="V5331" s="3" t="s">
        <v>60</v>
      </c>
      <c r="W5331" s="3" t="s">
        <v>60</v>
      </c>
      <c r="X5331" s="3" t="s">
        <v>60</v>
      </c>
      <c r="Y5331" s="3" t="s">
        <v>60</v>
      </c>
      <c r="Z5331" s="3" t="s">
        <v>60</v>
      </c>
    </row>
    <row r="5332" spans="1:26" x14ac:dyDescent="0.3">
      <c r="A5332" s="2" t="s">
        <v>828</v>
      </c>
      <c r="B5332" s="2" t="s">
        <v>829</v>
      </c>
      <c r="C5332" s="2">
        <v>202</v>
      </c>
      <c r="D5332" s="2" t="s">
        <v>24</v>
      </c>
      <c r="E5332" s="2" t="s">
        <v>194</v>
      </c>
      <c r="F5332" s="2" t="s">
        <v>65</v>
      </c>
      <c r="G5332" s="2" t="s">
        <v>214</v>
      </c>
      <c r="H5332" s="2" t="s">
        <v>12</v>
      </c>
      <c r="I5332" s="2">
        <v>330</v>
      </c>
      <c r="J5332" s="2">
        <v>1310</v>
      </c>
      <c r="K5332" s="2">
        <v>51</v>
      </c>
      <c r="L5332" s="2">
        <v>46.68</v>
      </c>
      <c r="M5332" s="2">
        <v>56.77</v>
      </c>
      <c r="N5332" s="2">
        <v>91.53</v>
      </c>
      <c r="O5332" s="2">
        <v>82.23</v>
      </c>
      <c r="P5332" s="2">
        <v>1188</v>
      </c>
      <c r="Q5332" s="2">
        <v>1195.43</v>
      </c>
      <c r="R5332" s="2">
        <v>1395.64</v>
      </c>
      <c r="S5332" s="2">
        <v>100.63</v>
      </c>
      <c r="T5332" s="2">
        <v>85.65</v>
      </c>
      <c r="U5332" s="2" t="s">
        <v>60</v>
      </c>
      <c r="V5332" s="2" t="s">
        <v>60</v>
      </c>
      <c r="W5332" s="2" t="s">
        <v>60</v>
      </c>
      <c r="X5332" s="2" t="s">
        <v>60</v>
      </c>
      <c r="Y5332" s="2" t="s">
        <v>60</v>
      </c>
      <c r="Z5332" s="2" t="s">
        <v>60</v>
      </c>
    </row>
    <row r="5333" spans="1:26" x14ac:dyDescent="0.3">
      <c r="A5333" s="3" t="s">
        <v>828</v>
      </c>
      <c r="B5333" s="3" t="s">
        <v>829</v>
      </c>
      <c r="C5333" s="3">
        <v>203</v>
      </c>
      <c r="D5333" s="3" t="s">
        <v>24</v>
      </c>
      <c r="E5333" s="3" t="s">
        <v>194</v>
      </c>
      <c r="F5333" s="3" t="s">
        <v>65</v>
      </c>
      <c r="G5333" s="3" t="s">
        <v>215</v>
      </c>
      <c r="H5333" s="3" t="s">
        <v>60</v>
      </c>
      <c r="I5333" s="3">
        <v>400</v>
      </c>
      <c r="J5333" s="3">
        <v>1750</v>
      </c>
      <c r="K5333" s="3">
        <v>65</v>
      </c>
      <c r="L5333" s="3">
        <v>54.6</v>
      </c>
      <c r="M5333" s="3">
        <v>59.71</v>
      </c>
      <c r="N5333" s="3">
        <v>84</v>
      </c>
      <c r="O5333" s="3">
        <v>91.44</v>
      </c>
      <c r="P5333" s="3">
        <v>1600</v>
      </c>
      <c r="Q5333" s="3">
        <v>1509.22</v>
      </c>
      <c r="R5333" s="3">
        <v>1776.26</v>
      </c>
      <c r="S5333" s="3">
        <v>94.33</v>
      </c>
      <c r="T5333" s="3">
        <v>84.97</v>
      </c>
      <c r="U5333" s="3" t="s">
        <v>60</v>
      </c>
      <c r="V5333" s="3" t="s">
        <v>60</v>
      </c>
      <c r="W5333" s="3" t="s">
        <v>60</v>
      </c>
      <c r="X5333" s="3" t="s">
        <v>60</v>
      </c>
      <c r="Y5333" s="3" t="s">
        <v>60</v>
      </c>
      <c r="Z5333" s="3" t="s">
        <v>60</v>
      </c>
    </row>
    <row r="5334" spans="1:26" x14ac:dyDescent="0.3">
      <c r="A5334" s="2" t="s">
        <v>828</v>
      </c>
      <c r="B5334" s="2" t="s">
        <v>829</v>
      </c>
      <c r="C5334" s="2">
        <v>204</v>
      </c>
      <c r="D5334" s="2" t="s">
        <v>24</v>
      </c>
      <c r="E5334" s="2" t="s">
        <v>194</v>
      </c>
      <c r="F5334" s="2" t="s">
        <v>65</v>
      </c>
      <c r="G5334" s="2" t="s">
        <v>216</v>
      </c>
      <c r="H5334" s="2" t="s">
        <v>12</v>
      </c>
      <c r="I5334" s="2">
        <v>400</v>
      </c>
      <c r="J5334" s="2">
        <v>1750</v>
      </c>
      <c r="K5334" s="2">
        <v>65</v>
      </c>
      <c r="L5334" s="2">
        <v>54.6</v>
      </c>
      <c r="M5334" s="2">
        <v>59.71</v>
      </c>
      <c r="N5334" s="2">
        <v>84</v>
      </c>
      <c r="O5334" s="2">
        <v>91.44</v>
      </c>
      <c r="P5334" s="2">
        <v>1600</v>
      </c>
      <c r="Q5334" s="2">
        <v>1509.22</v>
      </c>
      <c r="R5334" s="2">
        <v>1776.26</v>
      </c>
      <c r="S5334" s="2">
        <v>94.33</v>
      </c>
      <c r="T5334" s="2">
        <v>84.97</v>
      </c>
      <c r="U5334" s="2" t="s">
        <v>60</v>
      </c>
      <c r="V5334" s="2" t="s">
        <v>60</v>
      </c>
      <c r="W5334" s="2" t="s">
        <v>60</v>
      </c>
      <c r="X5334" s="2" t="s">
        <v>60</v>
      </c>
      <c r="Y5334" s="2" t="s">
        <v>60</v>
      </c>
      <c r="Z5334" s="2" t="s">
        <v>60</v>
      </c>
    </row>
    <row r="5335" spans="1:26" x14ac:dyDescent="0.3">
      <c r="A5335" s="3" t="s">
        <v>828</v>
      </c>
      <c r="B5335" s="3" t="s">
        <v>829</v>
      </c>
      <c r="C5335" s="3">
        <v>205</v>
      </c>
      <c r="D5335" s="3" t="s">
        <v>24</v>
      </c>
      <c r="E5335" s="3" t="s">
        <v>194</v>
      </c>
      <c r="F5335" s="3" t="s">
        <v>65</v>
      </c>
      <c r="G5335" s="3" t="s">
        <v>217</v>
      </c>
      <c r="H5335" s="3" t="s">
        <v>60</v>
      </c>
      <c r="I5335" s="3">
        <v>99</v>
      </c>
      <c r="J5335" s="3">
        <v>439</v>
      </c>
      <c r="K5335" s="3">
        <v>15</v>
      </c>
      <c r="L5335" s="3">
        <v>13.77</v>
      </c>
      <c r="M5335" s="3">
        <v>18.57</v>
      </c>
      <c r="N5335" s="3">
        <v>91.8</v>
      </c>
      <c r="O5335" s="3">
        <v>74.150000000000006</v>
      </c>
      <c r="P5335" s="3">
        <v>399</v>
      </c>
      <c r="Q5335" s="3">
        <v>359.23</v>
      </c>
      <c r="R5335" s="3">
        <v>425.9</v>
      </c>
      <c r="S5335" s="3">
        <v>90.03</v>
      </c>
      <c r="T5335" s="3">
        <v>84.35</v>
      </c>
      <c r="U5335" s="3" t="s">
        <v>60</v>
      </c>
      <c r="V5335" s="3" t="s">
        <v>60</v>
      </c>
      <c r="W5335" s="3" t="s">
        <v>60</v>
      </c>
      <c r="X5335" s="3" t="s">
        <v>60</v>
      </c>
      <c r="Y5335" s="3" t="s">
        <v>60</v>
      </c>
      <c r="Z5335" s="3" t="s">
        <v>60</v>
      </c>
    </row>
    <row r="5336" spans="1:26" x14ac:dyDescent="0.3">
      <c r="A5336" s="2" t="s">
        <v>828</v>
      </c>
      <c r="B5336" s="2" t="s">
        <v>829</v>
      </c>
      <c r="C5336" s="2">
        <v>206</v>
      </c>
      <c r="D5336" s="2" t="s">
        <v>24</v>
      </c>
      <c r="E5336" s="2" t="s">
        <v>194</v>
      </c>
      <c r="F5336" s="2" t="s">
        <v>65</v>
      </c>
      <c r="G5336" s="2" t="s">
        <v>218</v>
      </c>
      <c r="H5336" s="2" t="s">
        <v>12</v>
      </c>
      <c r="I5336" s="2">
        <v>99</v>
      </c>
      <c r="J5336" s="2">
        <v>439</v>
      </c>
      <c r="K5336" s="2">
        <v>15</v>
      </c>
      <c r="L5336" s="2">
        <v>13.77</v>
      </c>
      <c r="M5336" s="2">
        <v>18.57</v>
      </c>
      <c r="N5336" s="2">
        <v>91.8</v>
      </c>
      <c r="O5336" s="2">
        <v>74.150000000000006</v>
      </c>
      <c r="P5336" s="2">
        <v>399</v>
      </c>
      <c r="Q5336" s="2">
        <v>359.23</v>
      </c>
      <c r="R5336" s="2">
        <v>425.9</v>
      </c>
      <c r="S5336" s="2">
        <v>90.03</v>
      </c>
      <c r="T5336" s="2">
        <v>84.35</v>
      </c>
      <c r="U5336" s="2" t="s">
        <v>60</v>
      </c>
      <c r="V5336" s="2" t="s">
        <v>60</v>
      </c>
      <c r="W5336" s="2" t="s">
        <v>60</v>
      </c>
      <c r="X5336" s="2" t="s">
        <v>60</v>
      </c>
      <c r="Y5336" s="2" t="s">
        <v>60</v>
      </c>
      <c r="Z5336" s="2" t="s">
        <v>60</v>
      </c>
    </row>
    <row r="5337" spans="1:26" x14ac:dyDescent="0.3">
      <c r="A5337" s="3" t="s">
        <v>828</v>
      </c>
      <c r="B5337" s="3" t="s">
        <v>829</v>
      </c>
      <c r="C5337" s="3">
        <v>207</v>
      </c>
      <c r="D5337" s="3" t="s">
        <v>24</v>
      </c>
      <c r="E5337" s="3" t="s">
        <v>194</v>
      </c>
      <c r="F5337" s="3" t="s">
        <v>65</v>
      </c>
      <c r="G5337" s="3" t="s">
        <v>65</v>
      </c>
      <c r="H5337" s="3" t="s">
        <v>12</v>
      </c>
      <c r="I5337" s="3">
        <v>829</v>
      </c>
      <c r="J5337" s="3">
        <v>3499</v>
      </c>
      <c r="K5337" s="3">
        <v>131</v>
      </c>
      <c r="L5337" s="3">
        <v>115.05</v>
      </c>
      <c r="M5337" s="3">
        <v>135.05000000000001</v>
      </c>
      <c r="N5337" s="3">
        <v>87.82</v>
      </c>
      <c r="O5337" s="3">
        <v>85.19</v>
      </c>
      <c r="P5337" s="3">
        <v>3187</v>
      </c>
      <c r="Q5337" s="3">
        <v>3063.88</v>
      </c>
      <c r="R5337" s="3">
        <v>3597.8</v>
      </c>
      <c r="S5337" s="3">
        <v>96.14</v>
      </c>
      <c r="T5337" s="3">
        <v>85.16</v>
      </c>
      <c r="U5337" s="3" t="s">
        <v>60</v>
      </c>
      <c r="V5337" s="3" t="s">
        <v>60</v>
      </c>
      <c r="W5337" s="3" t="s">
        <v>60</v>
      </c>
      <c r="X5337" s="3" t="s">
        <v>60</v>
      </c>
      <c r="Y5337" s="3" t="s">
        <v>60</v>
      </c>
      <c r="Z5337" s="3" t="s">
        <v>60</v>
      </c>
    </row>
    <row r="5338" spans="1:26" x14ac:dyDescent="0.3">
      <c r="A5338" s="2" t="s">
        <v>828</v>
      </c>
      <c r="B5338" s="2" t="s">
        <v>829</v>
      </c>
      <c r="C5338" s="2">
        <v>208</v>
      </c>
      <c r="D5338" s="2" t="s">
        <v>24</v>
      </c>
      <c r="E5338" s="2" t="s">
        <v>194</v>
      </c>
      <c r="F5338" s="2" t="s">
        <v>78</v>
      </c>
      <c r="G5338" s="2" t="s">
        <v>219</v>
      </c>
      <c r="H5338" s="2" t="s">
        <v>60</v>
      </c>
      <c r="I5338" s="2">
        <v>280</v>
      </c>
      <c r="J5338" s="2">
        <v>1165</v>
      </c>
      <c r="K5338" s="2">
        <v>33</v>
      </c>
      <c r="L5338" s="2">
        <v>27.74</v>
      </c>
      <c r="M5338" s="2">
        <v>42.79</v>
      </c>
      <c r="N5338" s="2">
        <v>84.06</v>
      </c>
      <c r="O5338" s="2">
        <v>64.83</v>
      </c>
      <c r="P5338" s="2">
        <v>1091</v>
      </c>
      <c r="Q5338" s="2">
        <v>902.72</v>
      </c>
      <c r="R5338" s="2">
        <v>1210.0999999999999</v>
      </c>
      <c r="S5338" s="2">
        <v>82.74</v>
      </c>
      <c r="T5338" s="2">
        <v>74.599999999999994</v>
      </c>
      <c r="U5338" s="2" t="s">
        <v>60</v>
      </c>
      <c r="V5338" s="2" t="s">
        <v>60</v>
      </c>
      <c r="W5338" s="2" t="s">
        <v>60</v>
      </c>
      <c r="X5338" s="2" t="s">
        <v>60</v>
      </c>
      <c r="Y5338" s="2" t="s">
        <v>60</v>
      </c>
      <c r="Z5338" s="2" t="s">
        <v>60</v>
      </c>
    </row>
    <row r="5339" spans="1:26" x14ac:dyDescent="0.3">
      <c r="A5339" s="3" t="s">
        <v>828</v>
      </c>
      <c r="B5339" s="3" t="s">
        <v>829</v>
      </c>
      <c r="C5339" s="3">
        <v>209</v>
      </c>
      <c r="D5339" s="3" t="s">
        <v>24</v>
      </c>
      <c r="E5339" s="3" t="s">
        <v>194</v>
      </c>
      <c r="F5339" s="3" t="s">
        <v>78</v>
      </c>
      <c r="G5339" s="3" t="s">
        <v>220</v>
      </c>
      <c r="H5339" s="3" t="s">
        <v>60</v>
      </c>
      <c r="I5339" s="3">
        <v>94.2</v>
      </c>
      <c r="J5339" s="3">
        <v>499</v>
      </c>
      <c r="K5339" s="3">
        <v>27</v>
      </c>
      <c r="L5339" s="3">
        <v>22.03</v>
      </c>
      <c r="M5339" s="3">
        <v>28.24</v>
      </c>
      <c r="N5339" s="3">
        <v>81.59</v>
      </c>
      <c r="O5339" s="3">
        <v>78.010000000000005</v>
      </c>
      <c r="P5339" s="3">
        <v>444</v>
      </c>
      <c r="Q5339" s="3">
        <v>409.57</v>
      </c>
      <c r="R5339" s="3">
        <v>476.4</v>
      </c>
      <c r="S5339" s="3">
        <v>92.25</v>
      </c>
      <c r="T5339" s="3">
        <v>85.97</v>
      </c>
      <c r="U5339" s="3" t="s">
        <v>60</v>
      </c>
      <c r="V5339" s="3" t="s">
        <v>60</v>
      </c>
      <c r="W5339" s="3" t="s">
        <v>60</v>
      </c>
      <c r="X5339" s="3" t="s">
        <v>60</v>
      </c>
      <c r="Y5339" s="3" t="s">
        <v>60</v>
      </c>
      <c r="Z5339" s="3" t="s">
        <v>60</v>
      </c>
    </row>
    <row r="5340" spans="1:26" x14ac:dyDescent="0.3">
      <c r="A5340" s="2" t="s">
        <v>828</v>
      </c>
      <c r="B5340" s="2" t="s">
        <v>829</v>
      </c>
      <c r="C5340" s="2">
        <v>210</v>
      </c>
      <c r="D5340" s="2" t="s">
        <v>24</v>
      </c>
      <c r="E5340" s="2" t="s">
        <v>194</v>
      </c>
      <c r="F5340" s="2" t="s">
        <v>78</v>
      </c>
      <c r="G5340" s="2" t="s">
        <v>128</v>
      </c>
      <c r="H5340" s="2" t="s">
        <v>12</v>
      </c>
      <c r="I5340" s="2">
        <v>374.2</v>
      </c>
      <c r="J5340" s="2">
        <v>1664</v>
      </c>
      <c r="K5340" s="2">
        <v>60</v>
      </c>
      <c r="L5340" s="2">
        <v>49.77</v>
      </c>
      <c r="M5340" s="2">
        <v>71.03</v>
      </c>
      <c r="N5340" s="2">
        <v>82.95</v>
      </c>
      <c r="O5340" s="2">
        <v>70.069999999999993</v>
      </c>
      <c r="P5340" s="2">
        <v>1535</v>
      </c>
      <c r="Q5340" s="2">
        <v>1312.29</v>
      </c>
      <c r="R5340" s="2">
        <v>1686.5</v>
      </c>
      <c r="S5340" s="2">
        <v>85.49</v>
      </c>
      <c r="T5340" s="2">
        <v>77.81</v>
      </c>
      <c r="U5340" s="2" t="s">
        <v>60</v>
      </c>
      <c r="V5340" s="2" t="s">
        <v>60</v>
      </c>
      <c r="W5340" s="2" t="s">
        <v>60</v>
      </c>
      <c r="X5340" s="2" t="s">
        <v>60</v>
      </c>
      <c r="Y5340" s="2" t="s">
        <v>60</v>
      </c>
      <c r="Z5340" s="2" t="s">
        <v>60</v>
      </c>
    </row>
    <row r="5341" spans="1:26" x14ac:dyDescent="0.3">
      <c r="A5341" s="3" t="s">
        <v>828</v>
      </c>
      <c r="B5341" s="3" t="s">
        <v>829</v>
      </c>
      <c r="C5341" s="3">
        <v>211</v>
      </c>
      <c r="D5341" s="3" t="s">
        <v>24</v>
      </c>
      <c r="E5341" s="3" t="s">
        <v>194</v>
      </c>
      <c r="F5341" s="3" t="s">
        <v>78</v>
      </c>
      <c r="G5341" s="3" t="s">
        <v>221</v>
      </c>
      <c r="H5341" s="3" t="s">
        <v>60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 t="s">
        <v>60</v>
      </c>
      <c r="V5341" s="3" t="s">
        <v>60</v>
      </c>
      <c r="W5341" s="3" t="s">
        <v>60</v>
      </c>
      <c r="X5341" s="3" t="s">
        <v>60</v>
      </c>
      <c r="Y5341" s="3" t="s">
        <v>60</v>
      </c>
      <c r="Z5341" s="3" t="s">
        <v>60</v>
      </c>
    </row>
    <row r="5342" spans="1:26" x14ac:dyDescent="0.3">
      <c r="A5342" s="2" t="s">
        <v>828</v>
      </c>
      <c r="B5342" s="2" t="s">
        <v>829</v>
      </c>
      <c r="C5342" s="2">
        <v>212</v>
      </c>
      <c r="D5342" s="2" t="s">
        <v>24</v>
      </c>
      <c r="E5342" s="2" t="s">
        <v>194</v>
      </c>
      <c r="F5342" s="2" t="s">
        <v>78</v>
      </c>
      <c r="G5342" s="2" t="s">
        <v>83</v>
      </c>
      <c r="H5342" s="2" t="s">
        <v>12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 t="s">
        <v>60</v>
      </c>
      <c r="V5342" s="2" t="s">
        <v>60</v>
      </c>
      <c r="W5342" s="2" t="s">
        <v>60</v>
      </c>
      <c r="X5342" s="2" t="s">
        <v>60</v>
      </c>
      <c r="Y5342" s="2" t="s">
        <v>60</v>
      </c>
      <c r="Z5342" s="2" t="s">
        <v>60</v>
      </c>
    </row>
    <row r="5343" spans="1:26" x14ac:dyDescent="0.3">
      <c r="A5343" s="3" t="s">
        <v>828</v>
      </c>
      <c r="B5343" s="3" t="s">
        <v>829</v>
      </c>
      <c r="C5343" s="3">
        <v>213</v>
      </c>
      <c r="D5343" s="3" t="s">
        <v>24</v>
      </c>
      <c r="E5343" s="3" t="s">
        <v>194</v>
      </c>
      <c r="F5343" s="3" t="s">
        <v>78</v>
      </c>
      <c r="G5343" s="3" t="s">
        <v>222</v>
      </c>
      <c r="H5343" s="3" t="s">
        <v>60</v>
      </c>
      <c r="I5343" s="3">
        <v>60</v>
      </c>
      <c r="J5343" s="3">
        <v>215</v>
      </c>
      <c r="K5343" s="3">
        <v>10</v>
      </c>
      <c r="L5343" s="3">
        <v>0</v>
      </c>
      <c r="M5343" s="3">
        <v>0</v>
      </c>
      <c r="N5343" s="3">
        <v>0</v>
      </c>
      <c r="O5343" s="3">
        <v>0</v>
      </c>
      <c r="P5343" s="3">
        <v>192</v>
      </c>
      <c r="Q5343" s="3">
        <v>0</v>
      </c>
      <c r="R5343" s="3">
        <v>0</v>
      </c>
      <c r="S5343" s="3">
        <v>0</v>
      </c>
      <c r="T5343" s="3">
        <v>0</v>
      </c>
      <c r="U5343" s="3" t="s">
        <v>60</v>
      </c>
      <c r="V5343" s="3" t="s">
        <v>60</v>
      </c>
      <c r="W5343" s="3" t="s">
        <v>60</v>
      </c>
      <c r="X5343" s="3" t="s">
        <v>60</v>
      </c>
      <c r="Y5343" s="3" t="s">
        <v>60</v>
      </c>
      <c r="Z5343" s="3" t="s">
        <v>60</v>
      </c>
    </row>
    <row r="5344" spans="1:26" x14ac:dyDescent="0.3">
      <c r="A5344" s="2" t="s">
        <v>828</v>
      </c>
      <c r="B5344" s="2" t="s">
        <v>829</v>
      </c>
      <c r="C5344" s="2">
        <v>214</v>
      </c>
      <c r="D5344" s="2" t="s">
        <v>24</v>
      </c>
      <c r="E5344" s="2" t="s">
        <v>194</v>
      </c>
      <c r="F5344" s="2" t="s">
        <v>78</v>
      </c>
      <c r="G5344" s="2" t="s">
        <v>132</v>
      </c>
      <c r="H5344" s="2" t="s">
        <v>12</v>
      </c>
      <c r="I5344" s="2">
        <v>60</v>
      </c>
      <c r="J5344" s="2">
        <v>215</v>
      </c>
      <c r="K5344" s="2">
        <v>10</v>
      </c>
      <c r="L5344" s="2">
        <v>0</v>
      </c>
      <c r="M5344" s="2">
        <v>0</v>
      </c>
      <c r="N5344" s="2">
        <v>0</v>
      </c>
      <c r="O5344" s="2">
        <v>0</v>
      </c>
      <c r="P5344" s="2">
        <v>192</v>
      </c>
      <c r="Q5344" s="2">
        <v>0</v>
      </c>
      <c r="R5344" s="2">
        <v>0</v>
      </c>
      <c r="S5344" s="2">
        <v>0</v>
      </c>
      <c r="T5344" s="2">
        <v>0</v>
      </c>
      <c r="U5344" s="2" t="s">
        <v>60</v>
      </c>
      <c r="V5344" s="2" t="s">
        <v>60</v>
      </c>
      <c r="W5344" s="2" t="s">
        <v>60</v>
      </c>
      <c r="X5344" s="2" t="s">
        <v>60</v>
      </c>
      <c r="Y5344" s="2" t="s">
        <v>60</v>
      </c>
      <c r="Z5344" s="2" t="s">
        <v>60</v>
      </c>
    </row>
    <row r="5345" spans="1:26" x14ac:dyDescent="0.3">
      <c r="A5345" s="3" t="s">
        <v>828</v>
      </c>
      <c r="B5345" s="3" t="s">
        <v>829</v>
      </c>
      <c r="C5345" s="3">
        <v>215</v>
      </c>
      <c r="D5345" s="3" t="s">
        <v>24</v>
      </c>
      <c r="E5345" s="3" t="s">
        <v>194</v>
      </c>
      <c r="F5345" s="3" t="s">
        <v>78</v>
      </c>
      <c r="G5345" s="3" t="s">
        <v>223</v>
      </c>
      <c r="H5345" s="3" t="s">
        <v>60</v>
      </c>
      <c r="I5345" s="3">
        <v>400</v>
      </c>
      <c r="J5345" s="3">
        <v>1160</v>
      </c>
      <c r="K5345" s="3">
        <v>107</v>
      </c>
      <c r="L5345" s="3">
        <v>89.9</v>
      </c>
      <c r="M5345" s="3">
        <v>94.84</v>
      </c>
      <c r="N5345" s="3">
        <v>84.02</v>
      </c>
      <c r="O5345" s="3">
        <v>94.79</v>
      </c>
      <c r="P5345" s="3">
        <v>878</v>
      </c>
      <c r="Q5345" s="3">
        <v>933.51</v>
      </c>
      <c r="R5345" s="3">
        <v>964.64</v>
      </c>
      <c r="S5345" s="3">
        <v>106.32</v>
      </c>
      <c r="T5345" s="3">
        <v>96.77</v>
      </c>
      <c r="U5345" s="3" t="s">
        <v>60</v>
      </c>
      <c r="V5345" s="3" t="s">
        <v>60</v>
      </c>
      <c r="W5345" s="3" t="s">
        <v>60</v>
      </c>
      <c r="X5345" s="3" t="s">
        <v>60</v>
      </c>
      <c r="Y5345" s="3" t="s">
        <v>60</v>
      </c>
      <c r="Z5345" s="3" t="s">
        <v>60</v>
      </c>
    </row>
    <row r="5346" spans="1:26" x14ac:dyDescent="0.3">
      <c r="A5346" s="2" t="s">
        <v>828</v>
      </c>
      <c r="B5346" s="2" t="s">
        <v>829</v>
      </c>
      <c r="C5346" s="2">
        <v>216</v>
      </c>
      <c r="D5346" s="2" t="s">
        <v>24</v>
      </c>
      <c r="E5346" s="2" t="s">
        <v>194</v>
      </c>
      <c r="F5346" s="2" t="s">
        <v>78</v>
      </c>
      <c r="G5346" s="2" t="s">
        <v>224</v>
      </c>
      <c r="H5346" s="2" t="s">
        <v>60</v>
      </c>
      <c r="I5346" s="2">
        <v>1000</v>
      </c>
      <c r="J5346" s="2">
        <v>3000</v>
      </c>
      <c r="K5346" s="2">
        <v>308</v>
      </c>
      <c r="L5346" s="2">
        <v>260.45999999999998</v>
      </c>
      <c r="M5346" s="2">
        <v>277.37</v>
      </c>
      <c r="N5346" s="2">
        <v>84.56</v>
      </c>
      <c r="O5346" s="2">
        <v>93.9</v>
      </c>
      <c r="P5346" s="2">
        <v>2273</v>
      </c>
      <c r="Q5346" s="2">
        <v>2561.9899999999998</v>
      </c>
      <c r="R5346" s="2">
        <v>2493.79</v>
      </c>
      <c r="S5346" s="2">
        <v>112.71</v>
      </c>
      <c r="T5346" s="2">
        <v>102.73</v>
      </c>
      <c r="U5346" s="2" t="s">
        <v>60</v>
      </c>
      <c r="V5346" s="2" t="s">
        <v>60</v>
      </c>
      <c r="W5346" s="2" t="s">
        <v>60</v>
      </c>
      <c r="X5346" s="2" t="s">
        <v>60</v>
      </c>
      <c r="Y5346" s="2" t="s">
        <v>60</v>
      </c>
      <c r="Z5346" s="2" t="s">
        <v>60</v>
      </c>
    </row>
    <row r="5347" spans="1:26" x14ac:dyDescent="0.3">
      <c r="A5347" s="3" t="s">
        <v>828</v>
      </c>
      <c r="B5347" s="3" t="s">
        <v>829</v>
      </c>
      <c r="C5347" s="3">
        <v>217</v>
      </c>
      <c r="D5347" s="3" t="s">
        <v>24</v>
      </c>
      <c r="E5347" s="3" t="s">
        <v>194</v>
      </c>
      <c r="F5347" s="3" t="s">
        <v>78</v>
      </c>
      <c r="G5347" s="3" t="s">
        <v>225</v>
      </c>
      <c r="H5347" s="3" t="s">
        <v>12</v>
      </c>
      <c r="I5347" s="3">
        <v>1400</v>
      </c>
      <c r="J5347" s="3">
        <v>4160</v>
      </c>
      <c r="K5347" s="3">
        <v>415</v>
      </c>
      <c r="L5347" s="3">
        <v>350.36</v>
      </c>
      <c r="M5347" s="3">
        <v>372.21</v>
      </c>
      <c r="N5347" s="3">
        <v>84.42</v>
      </c>
      <c r="O5347" s="3">
        <v>94.13</v>
      </c>
      <c r="P5347" s="3">
        <v>3151</v>
      </c>
      <c r="Q5347" s="3">
        <v>3495.5</v>
      </c>
      <c r="R5347" s="3">
        <v>3458.43</v>
      </c>
      <c r="S5347" s="3">
        <v>110.93</v>
      </c>
      <c r="T5347" s="3">
        <v>101.07</v>
      </c>
      <c r="U5347" s="3" t="s">
        <v>60</v>
      </c>
      <c r="V5347" s="3" t="s">
        <v>60</v>
      </c>
      <c r="W5347" s="3" t="s">
        <v>60</v>
      </c>
      <c r="X5347" s="3" t="s">
        <v>60</v>
      </c>
      <c r="Y5347" s="3" t="s">
        <v>60</v>
      </c>
      <c r="Z5347" s="3" t="s">
        <v>60</v>
      </c>
    </row>
    <row r="5348" spans="1:26" x14ac:dyDescent="0.3">
      <c r="A5348" s="2" t="s">
        <v>828</v>
      </c>
      <c r="B5348" s="2" t="s">
        <v>829</v>
      </c>
      <c r="C5348" s="2">
        <v>218</v>
      </c>
      <c r="D5348" s="2" t="s">
        <v>24</v>
      </c>
      <c r="E5348" s="2" t="s">
        <v>194</v>
      </c>
      <c r="F5348" s="2" t="s">
        <v>78</v>
      </c>
      <c r="G5348" s="2" t="s">
        <v>84</v>
      </c>
      <c r="H5348" s="2" t="s">
        <v>12</v>
      </c>
      <c r="I5348" s="2">
        <v>1834.2</v>
      </c>
      <c r="J5348" s="2">
        <v>6039</v>
      </c>
      <c r="K5348" s="2">
        <v>485</v>
      </c>
      <c r="L5348" s="2">
        <v>400.13</v>
      </c>
      <c r="M5348" s="2">
        <v>443.24</v>
      </c>
      <c r="N5348" s="2">
        <v>82.5</v>
      </c>
      <c r="O5348" s="2">
        <v>90.27</v>
      </c>
      <c r="P5348" s="2">
        <v>4878</v>
      </c>
      <c r="Q5348" s="2">
        <v>4807.79</v>
      </c>
      <c r="R5348" s="2">
        <v>5144.93</v>
      </c>
      <c r="S5348" s="2">
        <v>98.56</v>
      </c>
      <c r="T5348" s="2">
        <v>93.45</v>
      </c>
      <c r="U5348" s="2" t="s">
        <v>60</v>
      </c>
      <c r="V5348" s="2" t="s">
        <v>60</v>
      </c>
      <c r="W5348" s="2" t="s">
        <v>60</v>
      </c>
      <c r="X5348" s="2" t="s">
        <v>60</v>
      </c>
      <c r="Y5348" s="2" t="s">
        <v>60</v>
      </c>
      <c r="Z5348" s="2" t="s">
        <v>60</v>
      </c>
    </row>
    <row r="5349" spans="1:26" x14ac:dyDescent="0.3">
      <c r="A5349" s="3" t="s">
        <v>828</v>
      </c>
      <c r="B5349" s="3" t="s">
        <v>829</v>
      </c>
      <c r="C5349" s="3">
        <v>219</v>
      </c>
      <c r="D5349" s="3" t="s">
        <v>24</v>
      </c>
      <c r="E5349" s="3" t="s">
        <v>194</v>
      </c>
      <c r="F5349" s="3" t="s">
        <v>78</v>
      </c>
      <c r="G5349" s="3" t="s">
        <v>68</v>
      </c>
      <c r="H5349" s="3" t="s">
        <v>16</v>
      </c>
      <c r="I5349" s="3">
        <v>664</v>
      </c>
      <c r="J5349" s="3">
        <v>250</v>
      </c>
      <c r="K5349" s="3">
        <v>19</v>
      </c>
      <c r="L5349" s="3">
        <v>59.43</v>
      </c>
      <c r="M5349" s="3">
        <v>0</v>
      </c>
      <c r="N5349" s="3">
        <v>312.79000000000002</v>
      </c>
      <c r="O5349" s="3">
        <v>0</v>
      </c>
      <c r="P5349" s="3">
        <v>188</v>
      </c>
      <c r="Q5349" s="3">
        <v>354.24</v>
      </c>
      <c r="R5349" s="3">
        <v>0</v>
      </c>
      <c r="S5349" s="3">
        <v>188.43</v>
      </c>
      <c r="T5349" s="3">
        <v>0</v>
      </c>
      <c r="U5349" s="3" t="s">
        <v>60</v>
      </c>
      <c r="V5349" s="3" t="s">
        <v>60</v>
      </c>
      <c r="W5349" s="3" t="s">
        <v>60</v>
      </c>
      <c r="X5349" s="3" t="s">
        <v>60</v>
      </c>
      <c r="Y5349" s="3" t="s">
        <v>60</v>
      </c>
      <c r="Z5349" s="3" t="s">
        <v>60</v>
      </c>
    </row>
    <row r="5350" spans="1:26" x14ac:dyDescent="0.3">
      <c r="A5350" s="2" t="s">
        <v>828</v>
      </c>
      <c r="B5350" s="2" t="s">
        <v>829</v>
      </c>
      <c r="C5350" s="2">
        <v>220</v>
      </c>
      <c r="D5350" s="2" t="s">
        <v>24</v>
      </c>
      <c r="E5350" s="2" t="s">
        <v>194</v>
      </c>
      <c r="F5350" s="2" t="s">
        <v>78</v>
      </c>
      <c r="G5350" s="2" t="s">
        <v>68</v>
      </c>
      <c r="H5350" s="2" t="s">
        <v>12</v>
      </c>
      <c r="I5350" s="2">
        <v>4035.35</v>
      </c>
      <c r="J5350" s="2">
        <v>14673</v>
      </c>
      <c r="K5350" s="2">
        <v>878</v>
      </c>
      <c r="L5350" s="2">
        <v>765.55</v>
      </c>
      <c r="M5350" s="2">
        <v>867.62</v>
      </c>
      <c r="N5350" s="2">
        <v>87.19</v>
      </c>
      <c r="O5350" s="2">
        <v>88.24</v>
      </c>
      <c r="P5350" s="2">
        <v>12380</v>
      </c>
      <c r="Q5350" s="2">
        <v>11884.86</v>
      </c>
      <c r="R5350" s="2">
        <v>13177.53</v>
      </c>
      <c r="S5350" s="2">
        <v>96</v>
      </c>
      <c r="T5350" s="2">
        <v>90.19</v>
      </c>
      <c r="U5350" s="2" t="s">
        <v>60</v>
      </c>
      <c r="V5350" s="2" t="s">
        <v>60</v>
      </c>
      <c r="W5350" s="2" t="s">
        <v>60</v>
      </c>
      <c r="X5350" s="2" t="s">
        <v>60</v>
      </c>
      <c r="Y5350" s="2" t="s">
        <v>60</v>
      </c>
      <c r="Z5350" s="2" t="s">
        <v>60</v>
      </c>
    </row>
    <row r="5351" spans="1:26" x14ac:dyDescent="0.3">
      <c r="A5351" s="3" t="s">
        <v>828</v>
      </c>
      <c r="B5351" s="3" t="s">
        <v>829</v>
      </c>
      <c r="C5351" s="3">
        <v>221</v>
      </c>
      <c r="D5351" s="3" t="s">
        <v>24</v>
      </c>
      <c r="E5351" s="3" t="s">
        <v>194</v>
      </c>
      <c r="F5351" s="3" t="s">
        <v>78</v>
      </c>
      <c r="G5351" s="3" t="s">
        <v>68</v>
      </c>
      <c r="H5351" s="3" t="s">
        <v>194</v>
      </c>
      <c r="I5351" s="3">
        <v>4699.3500000000004</v>
      </c>
      <c r="J5351" s="3">
        <v>14923</v>
      </c>
      <c r="K5351" s="3">
        <v>897</v>
      </c>
      <c r="L5351" s="3">
        <v>824.98</v>
      </c>
      <c r="M5351" s="3">
        <v>867.62</v>
      </c>
      <c r="N5351" s="3">
        <v>91.97</v>
      </c>
      <c r="O5351" s="3">
        <v>95.09</v>
      </c>
      <c r="P5351" s="3">
        <v>12568</v>
      </c>
      <c r="Q5351" s="3">
        <v>12239.1</v>
      </c>
      <c r="R5351" s="3">
        <v>13177.53</v>
      </c>
      <c r="S5351" s="3">
        <v>97.38</v>
      </c>
      <c r="T5351" s="3">
        <v>92.88</v>
      </c>
      <c r="U5351" s="3" t="s">
        <v>60</v>
      </c>
      <c r="V5351" s="3" t="s">
        <v>60</v>
      </c>
      <c r="W5351" s="3" t="s">
        <v>60</v>
      </c>
      <c r="X5351" s="3" t="s">
        <v>60</v>
      </c>
      <c r="Y5351" s="3" t="s">
        <v>60</v>
      </c>
      <c r="Z5351" s="3" t="s">
        <v>60</v>
      </c>
    </row>
    <row r="5352" spans="1:26" x14ac:dyDescent="0.3">
      <c r="A5352" s="2" t="s">
        <v>828</v>
      </c>
      <c r="B5352" s="2" t="s">
        <v>829</v>
      </c>
      <c r="C5352" s="2">
        <v>222</v>
      </c>
      <c r="D5352" s="2" t="s">
        <v>24</v>
      </c>
      <c r="E5352" s="2" t="s">
        <v>226</v>
      </c>
      <c r="F5352" s="2" t="s">
        <v>58</v>
      </c>
      <c r="G5352" s="2" t="s">
        <v>227</v>
      </c>
      <c r="H5352" s="2" t="s">
        <v>60</v>
      </c>
      <c r="I5352" s="2">
        <v>2630</v>
      </c>
      <c r="J5352" s="2">
        <v>19700</v>
      </c>
      <c r="K5352" s="2">
        <v>1403</v>
      </c>
      <c r="L5352" s="2">
        <v>1056.17</v>
      </c>
      <c r="M5352" s="2">
        <v>1373.29</v>
      </c>
      <c r="N5352" s="2">
        <v>75.28</v>
      </c>
      <c r="O5352" s="2">
        <v>76.91</v>
      </c>
      <c r="P5352" s="2">
        <v>15033</v>
      </c>
      <c r="Q5352" s="2">
        <v>13133.42</v>
      </c>
      <c r="R5352" s="2">
        <v>14726.89</v>
      </c>
      <c r="S5352" s="2">
        <v>87.36</v>
      </c>
      <c r="T5352" s="2">
        <v>89.18</v>
      </c>
      <c r="U5352" s="2">
        <v>71.7</v>
      </c>
      <c r="V5352" s="2">
        <v>53.98</v>
      </c>
      <c r="W5352" s="2">
        <v>70.180000000000007</v>
      </c>
      <c r="X5352" s="2">
        <v>86.61</v>
      </c>
      <c r="Y5352" s="2">
        <v>75.66</v>
      </c>
      <c r="Z5352" s="2">
        <v>84.84</v>
      </c>
    </row>
    <row r="5353" spans="1:26" x14ac:dyDescent="0.3">
      <c r="A5353" s="3" t="s">
        <v>828</v>
      </c>
      <c r="B5353" s="3" t="s">
        <v>829</v>
      </c>
      <c r="C5353" s="3">
        <v>223</v>
      </c>
      <c r="D5353" s="3" t="s">
        <v>24</v>
      </c>
      <c r="E5353" s="3" t="s">
        <v>226</v>
      </c>
      <c r="F5353" s="3" t="s">
        <v>58</v>
      </c>
      <c r="G5353" s="3" t="s">
        <v>228</v>
      </c>
      <c r="H5353" s="3" t="s">
        <v>60</v>
      </c>
      <c r="I5353" s="3">
        <v>1265</v>
      </c>
      <c r="J5353" s="3">
        <v>6800</v>
      </c>
      <c r="K5353" s="3">
        <v>550</v>
      </c>
      <c r="L5353" s="3">
        <v>396.35</v>
      </c>
      <c r="M5353" s="3">
        <v>314.91000000000003</v>
      </c>
      <c r="N5353" s="3">
        <v>72.06</v>
      </c>
      <c r="O5353" s="3">
        <v>125.86</v>
      </c>
      <c r="P5353" s="3">
        <v>5129</v>
      </c>
      <c r="Q5353" s="3">
        <v>4776.9799999999996</v>
      </c>
      <c r="R5353" s="3">
        <v>4480.78</v>
      </c>
      <c r="S5353" s="3">
        <v>93.14</v>
      </c>
      <c r="T5353" s="3">
        <v>106.61</v>
      </c>
      <c r="U5353" s="3">
        <v>58.44</v>
      </c>
      <c r="V5353" s="3">
        <v>42.11</v>
      </c>
      <c r="W5353" s="3">
        <v>33.46</v>
      </c>
      <c r="X5353" s="3">
        <v>61.43</v>
      </c>
      <c r="Y5353" s="3">
        <v>57.22</v>
      </c>
      <c r="Z5353" s="3">
        <v>53.67</v>
      </c>
    </row>
    <row r="5354" spans="1:26" x14ac:dyDescent="0.3">
      <c r="A5354" s="2" t="s">
        <v>828</v>
      </c>
      <c r="B5354" s="2" t="s">
        <v>829</v>
      </c>
      <c r="C5354" s="2">
        <v>224</v>
      </c>
      <c r="D5354" s="2" t="s">
        <v>24</v>
      </c>
      <c r="E5354" s="2" t="s">
        <v>226</v>
      </c>
      <c r="F5354" s="2" t="s">
        <v>58</v>
      </c>
      <c r="G5354" s="2" t="s">
        <v>229</v>
      </c>
      <c r="H5354" s="2" t="s">
        <v>60</v>
      </c>
      <c r="I5354" s="2">
        <v>0</v>
      </c>
      <c r="J5354" s="2">
        <v>2000</v>
      </c>
      <c r="K5354" s="2">
        <v>169</v>
      </c>
      <c r="L5354" s="2">
        <v>0</v>
      </c>
      <c r="M5354" s="2">
        <v>0</v>
      </c>
      <c r="N5354" s="2">
        <v>0</v>
      </c>
      <c r="O5354" s="2">
        <v>0</v>
      </c>
      <c r="P5354" s="2">
        <v>979</v>
      </c>
      <c r="Q5354" s="2">
        <v>0</v>
      </c>
      <c r="R5354" s="2">
        <v>0</v>
      </c>
      <c r="S5354" s="2">
        <v>0</v>
      </c>
      <c r="T5354" s="2">
        <v>0</v>
      </c>
      <c r="U5354" s="2">
        <v>34.42</v>
      </c>
      <c r="V5354" s="2">
        <v>0</v>
      </c>
      <c r="W5354" s="2">
        <v>0</v>
      </c>
      <c r="X5354" s="2">
        <v>22.47</v>
      </c>
      <c r="Y5354" s="2">
        <v>0</v>
      </c>
      <c r="Z5354" s="2">
        <v>0</v>
      </c>
    </row>
    <row r="5355" spans="1:26" x14ac:dyDescent="0.3">
      <c r="A5355" s="3" t="s">
        <v>828</v>
      </c>
      <c r="B5355" s="3" t="s">
        <v>829</v>
      </c>
      <c r="C5355" s="3">
        <v>225</v>
      </c>
      <c r="D5355" s="3" t="s">
        <v>24</v>
      </c>
      <c r="E5355" s="3" t="s">
        <v>226</v>
      </c>
      <c r="F5355" s="3" t="s">
        <v>58</v>
      </c>
      <c r="G5355" s="3" t="s">
        <v>230</v>
      </c>
      <c r="H5355" s="3" t="s">
        <v>60</v>
      </c>
      <c r="I5355" s="3">
        <v>0</v>
      </c>
      <c r="J5355" s="3">
        <v>2000</v>
      </c>
      <c r="K5355" s="3">
        <v>166</v>
      </c>
      <c r="L5355" s="3">
        <v>0</v>
      </c>
      <c r="M5355" s="3">
        <v>0</v>
      </c>
      <c r="N5355" s="3">
        <v>0</v>
      </c>
      <c r="O5355" s="3">
        <v>0</v>
      </c>
      <c r="P5355" s="3">
        <v>981</v>
      </c>
      <c r="Q5355" s="3">
        <v>0</v>
      </c>
      <c r="R5355" s="3">
        <v>0</v>
      </c>
      <c r="S5355" s="3">
        <v>0</v>
      </c>
      <c r="T5355" s="3">
        <v>0</v>
      </c>
      <c r="U5355" s="3">
        <v>33.81</v>
      </c>
      <c r="V5355" s="3">
        <v>0</v>
      </c>
      <c r="W5355" s="3">
        <v>0</v>
      </c>
      <c r="X5355" s="3">
        <v>22.52</v>
      </c>
      <c r="Y5355" s="3">
        <v>0</v>
      </c>
      <c r="Z5355" s="3">
        <v>0</v>
      </c>
    </row>
    <row r="5356" spans="1:26" x14ac:dyDescent="0.3">
      <c r="A5356" s="2" t="s">
        <v>828</v>
      </c>
      <c r="B5356" s="2" t="s">
        <v>829</v>
      </c>
      <c r="C5356" s="2">
        <v>226</v>
      </c>
      <c r="D5356" s="2" t="s">
        <v>24</v>
      </c>
      <c r="E5356" s="2" t="s">
        <v>226</v>
      </c>
      <c r="F5356" s="2" t="s">
        <v>58</v>
      </c>
      <c r="G5356" s="2" t="s">
        <v>231</v>
      </c>
      <c r="H5356" s="2" t="s">
        <v>60</v>
      </c>
      <c r="I5356" s="2">
        <v>1000</v>
      </c>
      <c r="J5356" s="2">
        <v>5700</v>
      </c>
      <c r="K5356" s="2">
        <v>373</v>
      </c>
      <c r="L5356" s="2">
        <v>388.5</v>
      </c>
      <c r="M5356" s="2">
        <v>556.83000000000004</v>
      </c>
      <c r="N5356" s="2">
        <v>104.16</v>
      </c>
      <c r="O5356" s="2">
        <v>69.77</v>
      </c>
      <c r="P5356" s="2">
        <v>4302</v>
      </c>
      <c r="Q5356" s="2">
        <v>3639.75</v>
      </c>
      <c r="R5356" s="2">
        <v>4227.1000000000004</v>
      </c>
      <c r="S5356" s="2">
        <v>84.61</v>
      </c>
      <c r="T5356" s="2">
        <v>86.11</v>
      </c>
      <c r="U5356" s="2">
        <v>50.13</v>
      </c>
      <c r="V5356" s="2">
        <v>52.22</v>
      </c>
      <c r="W5356" s="2">
        <v>74.84</v>
      </c>
      <c r="X5356" s="2">
        <v>65.180000000000007</v>
      </c>
      <c r="Y5356" s="2">
        <v>55.15</v>
      </c>
      <c r="Z5356" s="2">
        <v>59.68</v>
      </c>
    </row>
    <row r="5357" spans="1:26" x14ac:dyDescent="0.3">
      <c r="A5357" s="3" t="s">
        <v>828</v>
      </c>
      <c r="B5357" s="3" t="s">
        <v>829</v>
      </c>
      <c r="C5357" s="3">
        <v>227</v>
      </c>
      <c r="D5357" s="3" t="s">
        <v>24</v>
      </c>
      <c r="E5357" s="3" t="s">
        <v>226</v>
      </c>
      <c r="F5357" s="3" t="s">
        <v>58</v>
      </c>
      <c r="G5357" s="3" t="s">
        <v>232</v>
      </c>
      <c r="H5357" s="3" t="s">
        <v>60</v>
      </c>
      <c r="I5357" s="3" t="s">
        <v>60</v>
      </c>
      <c r="J5357" s="3">
        <v>400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</row>
    <row r="5358" spans="1:26" x14ac:dyDescent="0.3">
      <c r="A5358" s="2" t="s">
        <v>828</v>
      </c>
      <c r="B5358" s="2" t="s">
        <v>829</v>
      </c>
      <c r="C5358" s="2">
        <v>228</v>
      </c>
      <c r="D5358" s="2" t="s">
        <v>24</v>
      </c>
      <c r="E5358" s="2" t="s">
        <v>226</v>
      </c>
      <c r="F5358" s="2" t="s">
        <v>58</v>
      </c>
      <c r="G5358" s="2" t="s">
        <v>233</v>
      </c>
      <c r="H5358" s="2" t="s">
        <v>60</v>
      </c>
      <c r="I5358" s="2">
        <v>920</v>
      </c>
      <c r="J5358" s="2">
        <v>5300</v>
      </c>
      <c r="K5358" s="2">
        <v>390</v>
      </c>
      <c r="L5358" s="2">
        <v>371.94</v>
      </c>
      <c r="M5358" s="2">
        <v>435.96</v>
      </c>
      <c r="N5358" s="2">
        <v>95.37</v>
      </c>
      <c r="O5358" s="2">
        <v>85.32</v>
      </c>
      <c r="P5358" s="2">
        <v>4059</v>
      </c>
      <c r="Q5358" s="2">
        <v>3982.16</v>
      </c>
      <c r="R5358" s="2">
        <v>4065.43</v>
      </c>
      <c r="S5358" s="2">
        <v>98.11</v>
      </c>
      <c r="T5358" s="2">
        <v>97.95</v>
      </c>
      <c r="U5358" s="2">
        <v>45.98</v>
      </c>
      <c r="V5358" s="2">
        <v>54.34</v>
      </c>
      <c r="W5358" s="2">
        <v>51.4</v>
      </c>
      <c r="X5358" s="2">
        <v>53.95</v>
      </c>
      <c r="Y5358" s="2">
        <v>55.29</v>
      </c>
      <c r="Z5358" s="2">
        <v>54.03</v>
      </c>
    </row>
    <row r="5359" spans="1:26" x14ac:dyDescent="0.3">
      <c r="A5359" s="3" t="s">
        <v>828</v>
      </c>
      <c r="B5359" s="3" t="s">
        <v>829</v>
      </c>
      <c r="C5359" s="3">
        <v>229</v>
      </c>
      <c r="D5359" s="3" t="s">
        <v>24</v>
      </c>
      <c r="E5359" s="3" t="s">
        <v>226</v>
      </c>
      <c r="F5359" s="3" t="s">
        <v>58</v>
      </c>
      <c r="G5359" s="3" t="s">
        <v>234</v>
      </c>
      <c r="H5359" s="3" t="s">
        <v>74</v>
      </c>
      <c r="I5359" s="3">
        <v>5815</v>
      </c>
      <c r="J5359" s="3">
        <v>41900</v>
      </c>
      <c r="K5359" s="3">
        <v>3051</v>
      </c>
      <c r="L5359" s="3">
        <v>2212.96</v>
      </c>
      <c r="M5359" s="3">
        <v>2680.99</v>
      </c>
      <c r="N5359" s="3">
        <v>72.53</v>
      </c>
      <c r="O5359" s="3">
        <v>82.54</v>
      </c>
      <c r="P5359" s="3">
        <v>30483</v>
      </c>
      <c r="Q5359" s="3">
        <v>25532.31</v>
      </c>
      <c r="R5359" s="3">
        <v>27500.2</v>
      </c>
      <c r="S5359" s="3">
        <v>83.76</v>
      </c>
      <c r="T5359" s="3">
        <v>92.84</v>
      </c>
      <c r="U5359" s="3">
        <v>55.76</v>
      </c>
      <c r="V5359" s="3">
        <v>51.15</v>
      </c>
      <c r="W5359" s="3">
        <v>59.71</v>
      </c>
      <c r="X5359" s="3">
        <v>62.8</v>
      </c>
      <c r="Y5359" s="3">
        <v>64.62</v>
      </c>
      <c r="Z5359" s="3">
        <v>68.22</v>
      </c>
    </row>
    <row r="5360" spans="1:26" x14ac:dyDescent="0.3">
      <c r="A5360" s="2" t="s">
        <v>828</v>
      </c>
      <c r="B5360" s="2" t="s">
        <v>829</v>
      </c>
      <c r="C5360" s="2">
        <v>230</v>
      </c>
      <c r="D5360" s="2" t="s">
        <v>24</v>
      </c>
      <c r="E5360" s="2" t="s">
        <v>226</v>
      </c>
      <c r="F5360" s="2" t="s">
        <v>58</v>
      </c>
      <c r="G5360" s="2" t="s">
        <v>58</v>
      </c>
      <c r="H5360" s="2" t="s">
        <v>75</v>
      </c>
      <c r="I5360" s="2">
        <v>5815</v>
      </c>
      <c r="J5360" s="2">
        <v>41900</v>
      </c>
      <c r="K5360" s="2">
        <v>3051</v>
      </c>
      <c r="L5360" s="2">
        <v>2212.96</v>
      </c>
      <c r="M5360" s="2">
        <v>2680.99</v>
      </c>
      <c r="N5360" s="2">
        <v>72.53</v>
      </c>
      <c r="O5360" s="2">
        <v>82.54</v>
      </c>
      <c r="P5360" s="2">
        <v>30483</v>
      </c>
      <c r="Q5360" s="2">
        <v>25532.31</v>
      </c>
      <c r="R5360" s="2">
        <v>27500.2</v>
      </c>
      <c r="S5360" s="2">
        <v>83.76</v>
      </c>
      <c r="T5360" s="2">
        <v>92.84</v>
      </c>
      <c r="U5360" s="2">
        <v>55.76</v>
      </c>
      <c r="V5360" s="2">
        <v>51.15</v>
      </c>
      <c r="W5360" s="2">
        <v>59.71</v>
      </c>
      <c r="X5360" s="2">
        <v>62.8</v>
      </c>
      <c r="Y5360" s="2">
        <v>64.62</v>
      </c>
      <c r="Z5360" s="2">
        <v>68.22</v>
      </c>
    </row>
    <row r="5361" spans="1:26" x14ac:dyDescent="0.3">
      <c r="A5361" s="3" t="s">
        <v>828</v>
      </c>
      <c r="B5361" s="3" t="s">
        <v>829</v>
      </c>
      <c r="C5361" s="3">
        <v>231</v>
      </c>
      <c r="D5361" s="3" t="s">
        <v>24</v>
      </c>
      <c r="E5361" s="3" t="s">
        <v>226</v>
      </c>
      <c r="F5361" s="3" t="s">
        <v>58</v>
      </c>
      <c r="G5361" s="3" t="s">
        <v>235</v>
      </c>
      <c r="H5361" s="3" t="s">
        <v>60</v>
      </c>
      <c r="I5361" s="3">
        <v>72</v>
      </c>
      <c r="J5361" s="3">
        <v>334</v>
      </c>
      <c r="K5361" s="3">
        <v>15</v>
      </c>
      <c r="L5361" s="3">
        <v>15.6</v>
      </c>
      <c r="M5361" s="3">
        <v>18.64</v>
      </c>
      <c r="N5361" s="3">
        <v>104</v>
      </c>
      <c r="O5361" s="3">
        <v>83.69</v>
      </c>
      <c r="P5361" s="3">
        <v>287</v>
      </c>
      <c r="Q5361" s="3">
        <v>233.68</v>
      </c>
      <c r="R5361" s="3">
        <v>289.45</v>
      </c>
      <c r="S5361" s="3">
        <v>81.42</v>
      </c>
      <c r="T5361" s="3">
        <v>80.73</v>
      </c>
      <c r="U5361" s="3" t="s">
        <v>60</v>
      </c>
      <c r="V5361" s="3" t="s">
        <v>60</v>
      </c>
      <c r="W5361" s="3" t="s">
        <v>60</v>
      </c>
      <c r="X5361" s="3" t="s">
        <v>60</v>
      </c>
      <c r="Y5361" s="3" t="s">
        <v>60</v>
      </c>
      <c r="Z5361" s="3" t="s">
        <v>60</v>
      </c>
    </row>
    <row r="5362" spans="1:26" x14ac:dyDescent="0.3">
      <c r="A5362" s="2" t="s">
        <v>828</v>
      </c>
      <c r="B5362" s="2" t="s">
        <v>829</v>
      </c>
      <c r="C5362" s="2">
        <v>232</v>
      </c>
      <c r="D5362" s="2" t="s">
        <v>24</v>
      </c>
      <c r="E5362" s="2" t="s">
        <v>226</v>
      </c>
      <c r="F5362" s="2" t="s">
        <v>58</v>
      </c>
      <c r="G5362" s="2" t="s">
        <v>236</v>
      </c>
      <c r="H5362" s="2" t="s">
        <v>60</v>
      </c>
      <c r="I5362" s="2">
        <v>30.6</v>
      </c>
      <c r="J5362" s="2">
        <v>120</v>
      </c>
      <c r="K5362" s="2">
        <v>17</v>
      </c>
      <c r="L5362" s="2">
        <v>11.14</v>
      </c>
      <c r="M5362" s="2">
        <v>18.8</v>
      </c>
      <c r="N5362" s="2">
        <v>65.53</v>
      </c>
      <c r="O5362" s="2">
        <v>59.26</v>
      </c>
      <c r="P5362" s="2">
        <v>86</v>
      </c>
      <c r="Q5362" s="2">
        <v>70.33</v>
      </c>
      <c r="R5362" s="2">
        <v>93.49</v>
      </c>
      <c r="S5362" s="2">
        <v>81.78</v>
      </c>
      <c r="T5362" s="2">
        <v>75.23</v>
      </c>
      <c r="U5362" s="2" t="s">
        <v>60</v>
      </c>
      <c r="V5362" s="2" t="s">
        <v>60</v>
      </c>
      <c r="W5362" s="2" t="s">
        <v>60</v>
      </c>
      <c r="X5362" s="2" t="s">
        <v>60</v>
      </c>
      <c r="Y5362" s="2" t="s">
        <v>60</v>
      </c>
      <c r="Z5362" s="2" t="s">
        <v>60</v>
      </c>
    </row>
    <row r="5363" spans="1:26" x14ac:dyDescent="0.3">
      <c r="A5363" s="3" t="s">
        <v>828</v>
      </c>
      <c r="B5363" s="3" t="s">
        <v>829</v>
      </c>
      <c r="C5363" s="3">
        <v>233</v>
      </c>
      <c r="D5363" s="3" t="s">
        <v>24</v>
      </c>
      <c r="E5363" s="3" t="s">
        <v>226</v>
      </c>
      <c r="F5363" s="3" t="s">
        <v>58</v>
      </c>
      <c r="G5363" s="3" t="s">
        <v>237</v>
      </c>
      <c r="H5363" s="3" t="s">
        <v>60</v>
      </c>
      <c r="I5363" s="3">
        <v>99</v>
      </c>
      <c r="J5363" s="3">
        <v>220</v>
      </c>
      <c r="K5363" s="3">
        <v>20</v>
      </c>
      <c r="L5363" s="3">
        <v>0.28000000000000003</v>
      </c>
      <c r="M5363" s="3">
        <v>20.53</v>
      </c>
      <c r="N5363" s="3">
        <v>1.4</v>
      </c>
      <c r="O5363" s="3">
        <v>1.36</v>
      </c>
      <c r="P5363" s="3">
        <v>170</v>
      </c>
      <c r="Q5363" s="3">
        <v>110.6</v>
      </c>
      <c r="R5363" s="3">
        <v>99.24</v>
      </c>
      <c r="S5363" s="3">
        <v>65.06</v>
      </c>
      <c r="T5363" s="3">
        <v>111.45</v>
      </c>
      <c r="U5363" s="3" t="s">
        <v>60</v>
      </c>
      <c r="V5363" s="3" t="s">
        <v>60</v>
      </c>
      <c r="W5363" s="3" t="s">
        <v>60</v>
      </c>
      <c r="X5363" s="3" t="s">
        <v>60</v>
      </c>
      <c r="Y5363" s="3" t="s">
        <v>60</v>
      </c>
      <c r="Z5363" s="3" t="s">
        <v>60</v>
      </c>
    </row>
    <row r="5364" spans="1:26" x14ac:dyDescent="0.3">
      <c r="A5364" s="2" t="s">
        <v>828</v>
      </c>
      <c r="B5364" s="2" t="s">
        <v>829</v>
      </c>
      <c r="C5364" s="2">
        <v>234</v>
      </c>
      <c r="D5364" s="2" t="s">
        <v>24</v>
      </c>
      <c r="E5364" s="2" t="s">
        <v>226</v>
      </c>
      <c r="F5364" s="2" t="s">
        <v>58</v>
      </c>
      <c r="G5364" s="2" t="s">
        <v>238</v>
      </c>
      <c r="H5364" s="2" t="s">
        <v>60</v>
      </c>
      <c r="I5364" s="2">
        <v>300</v>
      </c>
      <c r="J5364" s="2">
        <v>650</v>
      </c>
      <c r="K5364" s="2">
        <v>60</v>
      </c>
      <c r="L5364" s="2">
        <v>0.4</v>
      </c>
      <c r="M5364" s="2">
        <v>50.81</v>
      </c>
      <c r="N5364" s="2">
        <v>0.67</v>
      </c>
      <c r="O5364" s="2">
        <v>0.79</v>
      </c>
      <c r="P5364" s="2">
        <v>490</v>
      </c>
      <c r="Q5364" s="2">
        <v>252.22</v>
      </c>
      <c r="R5364" s="2">
        <v>214.62</v>
      </c>
      <c r="S5364" s="2">
        <v>51.47</v>
      </c>
      <c r="T5364" s="2">
        <v>117.52</v>
      </c>
      <c r="U5364" s="2" t="s">
        <v>60</v>
      </c>
      <c r="V5364" s="2" t="s">
        <v>60</v>
      </c>
      <c r="W5364" s="2" t="s">
        <v>60</v>
      </c>
      <c r="X5364" s="2" t="s">
        <v>60</v>
      </c>
      <c r="Y5364" s="2" t="s">
        <v>60</v>
      </c>
      <c r="Z5364" s="2" t="s">
        <v>60</v>
      </c>
    </row>
    <row r="5365" spans="1:26" x14ac:dyDescent="0.3">
      <c r="A5365" s="3" t="s">
        <v>828</v>
      </c>
      <c r="B5365" s="3" t="s">
        <v>829</v>
      </c>
      <c r="C5365" s="3">
        <v>235</v>
      </c>
      <c r="D5365" s="3" t="s">
        <v>24</v>
      </c>
      <c r="E5365" s="3" t="s">
        <v>226</v>
      </c>
      <c r="F5365" s="3" t="s">
        <v>58</v>
      </c>
      <c r="G5365" s="3" t="s">
        <v>239</v>
      </c>
      <c r="H5365" s="3" t="s">
        <v>12</v>
      </c>
      <c r="I5365" s="3">
        <v>501.6</v>
      </c>
      <c r="J5365" s="3">
        <v>1324</v>
      </c>
      <c r="K5365" s="3">
        <v>112</v>
      </c>
      <c r="L5365" s="3">
        <v>27.42</v>
      </c>
      <c r="M5365" s="3">
        <v>108.78</v>
      </c>
      <c r="N5365" s="3">
        <v>24.48</v>
      </c>
      <c r="O5365" s="3">
        <v>25.21</v>
      </c>
      <c r="P5365" s="3">
        <v>1033</v>
      </c>
      <c r="Q5365" s="3">
        <v>666.83</v>
      </c>
      <c r="R5365" s="3">
        <v>696.8</v>
      </c>
      <c r="S5365" s="3">
        <v>64.55</v>
      </c>
      <c r="T5365" s="3">
        <v>95.7</v>
      </c>
      <c r="U5365" s="3" t="s">
        <v>60</v>
      </c>
      <c r="V5365" s="3" t="s">
        <v>60</v>
      </c>
      <c r="W5365" s="3" t="s">
        <v>60</v>
      </c>
      <c r="X5365" s="3" t="s">
        <v>60</v>
      </c>
      <c r="Y5365" s="3" t="s">
        <v>60</v>
      </c>
      <c r="Z5365" s="3" t="s">
        <v>60</v>
      </c>
    </row>
    <row r="5366" spans="1:26" x14ac:dyDescent="0.3">
      <c r="A5366" s="2" t="s">
        <v>828</v>
      </c>
      <c r="B5366" s="2" t="s">
        <v>829</v>
      </c>
      <c r="C5366" s="2">
        <v>236</v>
      </c>
      <c r="D5366" s="2" t="s">
        <v>24</v>
      </c>
      <c r="E5366" s="2" t="s">
        <v>226</v>
      </c>
      <c r="F5366" s="2" t="s">
        <v>58</v>
      </c>
      <c r="G5366" s="2" t="s">
        <v>58</v>
      </c>
      <c r="H5366" s="2" t="s">
        <v>12</v>
      </c>
      <c r="I5366" s="2">
        <v>501.6</v>
      </c>
      <c r="J5366" s="2">
        <v>1324</v>
      </c>
      <c r="K5366" s="2">
        <v>112</v>
      </c>
      <c r="L5366" s="2">
        <v>27.42</v>
      </c>
      <c r="M5366" s="2">
        <v>108.78</v>
      </c>
      <c r="N5366" s="2">
        <v>24.48</v>
      </c>
      <c r="O5366" s="2">
        <v>25.21</v>
      </c>
      <c r="P5366" s="2">
        <v>1033</v>
      </c>
      <c r="Q5366" s="2">
        <v>666.83</v>
      </c>
      <c r="R5366" s="2">
        <v>696.8</v>
      </c>
      <c r="S5366" s="2">
        <v>64.55</v>
      </c>
      <c r="T5366" s="2">
        <v>95.7</v>
      </c>
      <c r="U5366" s="2" t="s">
        <v>60</v>
      </c>
      <c r="V5366" s="2" t="s">
        <v>60</v>
      </c>
      <c r="W5366" s="2" t="s">
        <v>60</v>
      </c>
      <c r="X5366" s="2" t="s">
        <v>60</v>
      </c>
      <c r="Y5366" s="2" t="s">
        <v>60</v>
      </c>
      <c r="Z5366" s="2" t="s">
        <v>60</v>
      </c>
    </row>
    <row r="5367" spans="1:26" x14ac:dyDescent="0.3">
      <c r="A5367" s="3" t="s">
        <v>828</v>
      </c>
      <c r="B5367" s="3" t="s">
        <v>829</v>
      </c>
      <c r="C5367" s="3">
        <v>237</v>
      </c>
      <c r="D5367" s="3" t="s">
        <v>24</v>
      </c>
      <c r="E5367" s="3" t="s">
        <v>226</v>
      </c>
      <c r="F5367" s="3" t="s">
        <v>65</v>
      </c>
      <c r="G5367" s="3" t="s">
        <v>240</v>
      </c>
      <c r="H5367" s="3" t="s">
        <v>60</v>
      </c>
      <c r="I5367" s="3">
        <v>90</v>
      </c>
      <c r="J5367" s="3">
        <v>300</v>
      </c>
      <c r="K5367" s="3">
        <v>22</v>
      </c>
      <c r="L5367" s="3">
        <v>24.09</v>
      </c>
      <c r="M5367" s="3">
        <v>4.3600000000000003</v>
      </c>
      <c r="N5367" s="3">
        <v>109.5</v>
      </c>
      <c r="O5367" s="3">
        <v>552.52</v>
      </c>
      <c r="P5367" s="3">
        <v>226</v>
      </c>
      <c r="Q5367" s="3">
        <v>280.99</v>
      </c>
      <c r="R5367" s="3">
        <v>201.34</v>
      </c>
      <c r="S5367" s="3">
        <v>124.33</v>
      </c>
      <c r="T5367" s="3">
        <v>139.56</v>
      </c>
      <c r="U5367" s="3">
        <v>32.86</v>
      </c>
      <c r="V5367" s="3">
        <v>35.979999999999997</v>
      </c>
      <c r="W5367" s="3">
        <v>6.51</v>
      </c>
      <c r="X5367" s="3">
        <v>38.049999999999997</v>
      </c>
      <c r="Y5367" s="3">
        <v>47.31</v>
      </c>
      <c r="Z5367" s="3">
        <v>33.9</v>
      </c>
    </row>
    <row r="5368" spans="1:26" x14ac:dyDescent="0.3">
      <c r="A5368" s="2" t="s">
        <v>828</v>
      </c>
      <c r="B5368" s="2" t="s">
        <v>829</v>
      </c>
      <c r="C5368" s="2">
        <v>238</v>
      </c>
      <c r="D5368" s="2" t="s">
        <v>24</v>
      </c>
      <c r="E5368" s="2" t="s">
        <v>226</v>
      </c>
      <c r="F5368" s="2" t="s">
        <v>65</v>
      </c>
      <c r="G5368" s="2" t="s">
        <v>241</v>
      </c>
      <c r="H5368" s="2" t="s">
        <v>60</v>
      </c>
      <c r="I5368" s="2">
        <v>90</v>
      </c>
      <c r="J5368" s="2">
        <v>280</v>
      </c>
      <c r="K5368" s="2">
        <v>20</v>
      </c>
      <c r="L5368" s="2">
        <v>25.23</v>
      </c>
      <c r="M5368" s="2">
        <v>0</v>
      </c>
      <c r="N5368" s="2">
        <v>126.15</v>
      </c>
      <c r="O5368" s="2">
        <v>0</v>
      </c>
      <c r="P5368" s="2">
        <v>212</v>
      </c>
      <c r="Q5368" s="2">
        <v>287.91000000000003</v>
      </c>
      <c r="R5368" s="2">
        <v>193.09</v>
      </c>
      <c r="S5368" s="2">
        <v>135.81</v>
      </c>
      <c r="T5368" s="2">
        <v>149.11000000000001</v>
      </c>
      <c r="U5368" s="2">
        <v>29.87</v>
      </c>
      <c r="V5368" s="2">
        <v>37.68</v>
      </c>
      <c r="W5368" s="2">
        <v>0</v>
      </c>
      <c r="X5368" s="2">
        <v>35.69</v>
      </c>
      <c r="Y5368" s="2">
        <v>48.47</v>
      </c>
      <c r="Z5368" s="2">
        <v>32.51</v>
      </c>
    </row>
    <row r="5369" spans="1:26" x14ac:dyDescent="0.3">
      <c r="A5369" s="3" t="s">
        <v>828</v>
      </c>
      <c r="B5369" s="3" t="s">
        <v>829</v>
      </c>
      <c r="C5369" s="3">
        <v>239</v>
      </c>
      <c r="D5369" s="3" t="s">
        <v>24</v>
      </c>
      <c r="E5369" s="3" t="s">
        <v>226</v>
      </c>
      <c r="F5369" s="3" t="s">
        <v>65</v>
      </c>
      <c r="G5369" s="3" t="s">
        <v>242</v>
      </c>
      <c r="H5369" s="3" t="s">
        <v>60</v>
      </c>
      <c r="I5369" s="3">
        <v>90</v>
      </c>
      <c r="J5369" s="3">
        <v>325</v>
      </c>
      <c r="K5369" s="3">
        <v>24</v>
      </c>
      <c r="L5369" s="3">
        <v>19.84</v>
      </c>
      <c r="M5369" s="3">
        <v>6.25</v>
      </c>
      <c r="N5369" s="3">
        <v>82.67</v>
      </c>
      <c r="O5369" s="3">
        <v>317.44</v>
      </c>
      <c r="P5369" s="3">
        <v>246</v>
      </c>
      <c r="Q5369" s="3">
        <v>276.37</v>
      </c>
      <c r="R5369" s="3">
        <v>198.64</v>
      </c>
      <c r="S5369" s="3">
        <v>112.35</v>
      </c>
      <c r="T5369" s="3">
        <v>139.13</v>
      </c>
      <c r="U5369" s="3">
        <v>35.840000000000003</v>
      </c>
      <c r="V5369" s="3">
        <v>29.63</v>
      </c>
      <c r="W5369" s="3">
        <v>9.33</v>
      </c>
      <c r="X5369" s="3">
        <v>41.41</v>
      </c>
      <c r="Y5369" s="3">
        <v>46.53</v>
      </c>
      <c r="Z5369" s="3">
        <v>33.44</v>
      </c>
    </row>
    <row r="5370" spans="1:26" x14ac:dyDescent="0.3">
      <c r="A5370" s="2" t="s">
        <v>828</v>
      </c>
      <c r="B5370" s="2" t="s">
        <v>829</v>
      </c>
      <c r="C5370" s="2">
        <v>240</v>
      </c>
      <c r="D5370" s="2" t="s">
        <v>24</v>
      </c>
      <c r="E5370" s="2" t="s">
        <v>226</v>
      </c>
      <c r="F5370" s="2" t="s">
        <v>65</v>
      </c>
      <c r="G5370" s="2" t="s">
        <v>243</v>
      </c>
      <c r="H5370" s="2" t="s">
        <v>60</v>
      </c>
      <c r="I5370" s="2">
        <v>90</v>
      </c>
      <c r="J5370" s="2">
        <v>280</v>
      </c>
      <c r="K5370" s="2">
        <v>20</v>
      </c>
      <c r="L5370" s="2">
        <v>15.22</v>
      </c>
      <c r="M5370" s="2">
        <v>4.1399999999999997</v>
      </c>
      <c r="N5370" s="2">
        <v>76.099999999999994</v>
      </c>
      <c r="O5370" s="2">
        <v>367.63</v>
      </c>
      <c r="P5370" s="2">
        <v>212</v>
      </c>
      <c r="Q5370" s="2">
        <v>286.68</v>
      </c>
      <c r="R5370" s="2">
        <v>198.01</v>
      </c>
      <c r="S5370" s="2">
        <v>135.22999999999999</v>
      </c>
      <c r="T5370" s="2">
        <v>144.78</v>
      </c>
      <c r="U5370" s="2">
        <v>29.87</v>
      </c>
      <c r="V5370" s="2">
        <v>22.73</v>
      </c>
      <c r="W5370" s="2">
        <v>6.18</v>
      </c>
      <c r="X5370" s="2">
        <v>35.69</v>
      </c>
      <c r="Y5370" s="2">
        <v>48.26</v>
      </c>
      <c r="Z5370" s="2">
        <v>33.340000000000003</v>
      </c>
    </row>
    <row r="5371" spans="1:26" x14ac:dyDescent="0.3">
      <c r="A5371" s="3" t="s">
        <v>828</v>
      </c>
      <c r="B5371" s="3" t="s">
        <v>829</v>
      </c>
      <c r="C5371" s="3">
        <v>241</v>
      </c>
      <c r="D5371" s="3" t="s">
        <v>24</v>
      </c>
      <c r="E5371" s="3" t="s">
        <v>226</v>
      </c>
      <c r="F5371" s="3" t="s">
        <v>65</v>
      </c>
      <c r="G5371" s="3" t="s">
        <v>244</v>
      </c>
      <c r="H5371" s="3" t="s">
        <v>60</v>
      </c>
      <c r="I5371" s="3">
        <v>90</v>
      </c>
      <c r="J5371" s="3">
        <v>350</v>
      </c>
      <c r="K5371" s="3">
        <v>26</v>
      </c>
      <c r="L5371" s="3">
        <v>12.07</v>
      </c>
      <c r="M5371" s="3">
        <v>0</v>
      </c>
      <c r="N5371" s="3">
        <v>46.42</v>
      </c>
      <c r="O5371" s="3">
        <v>0</v>
      </c>
      <c r="P5371" s="3">
        <v>266</v>
      </c>
      <c r="Q5371" s="3">
        <v>270.45</v>
      </c>
      <c r="R5371" s="3">
        <v>201.69</v>
      </c>
      <c r="S5371" s="3">
        <v>101.67</v>
      </c>
      <c r="T5371" s="3">
        <v>134.09</v>
      </c>
      <c r="U5371" s="3">
        <v>38.83</v>
      </c>
      <c r="V5371" s="3">
        <v>18.03</v>
      </c>
      <c r="W5371" s="3">
        <v>0</v>
      </c>
      <c r="X5371" s="3">
        <v>44.78</v>
      </c>
      <c r="Y5371" s="3">
        <v>45.53</v>
      </c>
      <c r="Z5371" s="3">
        <v>33.950000000000003</v>
      </c>
    </row>
    <row r="5372" spans="1:26" x14ac:dyDescent="0.3">
      <c r="A5372" s="2" t="s">
        <v>828</v>
      </c>
      <c r="B5372" s="2" t="s">
        <v>829</v>
      </c>
      <c r="C5372" s="2">
        <v>242</v>
      </c>
      <c r="D5372" s="2" t="s">
        <v>24</v>
      </c>
      <c r="E5372" s="2" t="s">
        <v>226</v>
      </c>
      <c r="F5372" s="2" t="s">
        <v>65</v>
      </c>
      <c r="G5372" s="2" t="s">
        <v>245</v>
      </c>
      <c r="H5372" s="2" t="s">
        <v>74</v>
      </c>
      <c r="I5372" s="2">
        <v>450</v>
      </c>
      <c r="J5372" s="2">
        <v>1535</v>
      </c>
      <c r="K5372" s="2">
        <v>112</v>
      </c>
      <c r="L5372" s="2">
        <v>96.45</v>
      </c>
      <c r="M5372" s="2">
        <v>14.75</v>
      </c>
      <c r="N5372" s="2">
        <v>86.12</v>
      </c>
      <c r="O5372" s="2">
        <v>653.9</v>
      </c>
      <c r="P5372" s="2">
        <v>1162</v>
      </c>
      <c r="Q5372" s="2">
        <v>1402.4</v>
      </c>
      <c r="R5372" s="2">
        <v>992.77</v>
      </c>
      <c r="S5372" s="2">
        <v>120.69</v>
      </c>
      <c r="T5372" s="2">
        <v>141.26</v>
      </c>
      <c r="U5372" s="2">
        <v>33.450000000000003</v>
      </c>
      <c r="V5372" s="2">
        <v>28.81</v>
      </c>
      <c r="W5372" s="2">
        <v>4.41</v>
      </c>
      <c r="X5372" s="2">
        <v>39.119999999999997</v>
      </c>
      <c r="Y5372" s="2">
        <v>47.22</v>
      </c>
      <c r="Z5372" s="2">
        <v>33.43</v>
      </c>
    </row>
    <row r="5373" spans="1:26" x14ac:dyDescent="0.3">
      <c r="A5373" s="3" t="s">
        <v>828</v>
      </c>
      <c r="B5373" s="3" t="s">
        <v>829</v>
      </c>
      <c r="C5373" s="3">
        <v>243</v>
      </c>
      <c r="D5373" s="3" t="s">
        <v>24</v>
      </c>
      <c r="E5373" s="3" t="s">
        <v>226</v>
      </c>
      <c r="F5373" s="3" t="s">
        <v>65</v>
      </c>
      <c r="G5373" s="3" t="s">
        <v>246</v>
      </c>
      <c r="H5373" s="3" t="s">
        <v>60</v>
      </c>
      <c r="I5373" s="3">
        <v>1200</v>
      </c>
      <c r="J5373" s="3">
        <v>8900</v>
      </c>
      <c r="K5373" s="3">
        <v>777</v>
      </c>
      <c r="L5373" s="3">
        <v>362.24</v>
      </c>
      <c r="M5373" s="3">
        <v>459.34</v>
      </c>
      <c r="N5373" s="3">
        <v>46.62</v>
      </c>
      <c r="O5373" s="3">
        <v>78.86</v>
      </c>
      <c r="P5373" s="3">
        <v>6587</v>
      </c>
      <c r="Q5373" s="3">
        <v>6119.41</v>
      </c>
      <c r="R5373" s="3">
        <v>5882.44</v>
      </c>
      <c r="S5373" s="3">
        <v>92.9</v>
      </c>
      <c r="T5373" s="3">
        <v>104.03</v>
      </c>
      <c r="U5373" s="3">
        <v>87.03</v>
      </c>
      <c r="V5373" s="3">
        <v>40.57</v>
      </c>
      <c r="W5373" s="3">
        <v>51.45</v>
      </c>
      <c r="X5373" s="3">
        <v>83.17</v>
      </c>
      <c r="Y5373" s="3">
        <v>77.27</v>
      </c>
      <c r="Z5373" s="3">
        <v>74.27</v>
      </c>
    </row>
    <row r="5374" spans="1:26" x14ac:dyDescent="0.3">
      <c r="A5374" s="2" t="s">
        <v>828</v>
      </c>
      <c r="B5374" s="2" t="s">
        <v>829</v>
      </c>
      <c r="C5374" s="2">
        <v>244</v>
      </c>
      <c r="D5374" s="2" t="s">
        <v>24</v>
      </c>
      <c r="E5374" s="2" t="s">
        <v>226</v>
      </c>
      <c r="F5374" s="2" t="s">
        <v>65</v>
      </c>
      <c r="G5374" s="2" t="s">
        <v>247</v>
      </c>
      <c r="H5374" s="2" t="s">
        <v>74</v>
      </c>
      <c r="I5374" s="2">
        <v>1200</v>
      </c>
      <c r="J5374" s="2">
        <v>8900</v>
      </c>
      <c r="K5374" s="2">
        <v>777</v>
      </c>
      <c r="L5374" s="2">
        <v>362.24</v>
      </c>
      <c r="M5374" s="2">
        <v>459.34</v>
      </c>
      <c r="N5374" s="2">
        <v>46.62</v>
      </c>
      <c r="O5374" s="2">
        <v>78.86</v>
      </c>
      <c r="P5374" s="2">
        <v>6587</v>
      </c>
      <c r="Q5374" s="2">
        <v>6119.41</v>
      </c>
      <c r="R5374" s="2">
        <v>5882.44</v>
      </c>
      <c r="S5374" s="2">
        <v>92.9</v>
      </c>
      <c r="T5374" s="2">
        <v>104.03</v>
      </c>
      <c r="U5374" s="2">
        <v>87.03</v>
      </c>
      <c r="V5374" s="2">
        <v>40.57</v>
      </c>
      <c r="W5374" s="2">
        <v>51.45</v>
      </c>
      <c r="X5374" s="2">
        <v>83.17</v>
      </c>
      <c r="Y5374" s="2">
        <v>77.27</v>
      </c>
      <c r="Z5374" s="2">
        <v>74.27</v>
      </c>
    </row>
    <row r="5375" spans="1:26" x14ac:dyDescent="0.3">
      <c r="A5375" s="3" t="s">
        <v>828</v>
      </c>
      <c r="B5375" s="3" t="s">
        <v>829</v>
      </c>
      <c r="C5375" s="3">
        <v>245</v>
      </c>
      <c r="D5375" s="3" t="s">
        <v>24</v>
      </c>
      <c r="E5375" s="3" t="s">
        <v>226</v>
      </c>
      <c r="F5375" s="3" t="s">
        <v>65</v>
      </c>
      <c r="G5375" s="3" t="s">
        <v>248</v>
      </c>
      <c r="H5375" s="3" t="s">
        <v>60</v>
      </c>
      <c r="I5375" s="3">
        <v>1980</v>
      </c>
      <c r="J5375" s="3">
        <v>10500</v>
      </c>
      <c r="K5375" s="3">
        <v>680</v>
      </c>
      <c r="L5375" s="3">
        <v>875.22</v>
      </c>
      <c r="M5375" s="3">
        <v>1080.04</v>
      </c>
      <c r="N5375" s="3">
        <v>128.71</v>
      </c>
      <c r="O5375" s="3">
        <v>81.040000000000006</v>
      </c>
      <c r="P5375" s="3">
        <v>7892</v>
      </c>
      <c r="Q5375" s="3">
        <v>9547.18</v>
      </c>
      <c r="R5375" s="3">
        <v>8889.64</v>
      </c>
      <c r="S5375" s="3">
        <v>120.97</v>
      </c>
      <c r="T5375" s="3">
        <v>107.4</v>
      </c>
      <c r="U5375" s="3">
        <v>46.16</v>
      </c>
      <c r="V5375" s="3">
        <v>59.41</v>
      </c>
      <c r="W5375" s="3">
        <v>73.319999999999993</v>
      </c>
      <c r="X5375" s="3">
        <v>60.39</v>
      </c>
      <c r="Y5375" s="3">
        <v>73.06</v>
      </c>
      <c r="Z5375" s="3">
        <v>68.03</v>
      </c>
    </row>
    <row r="5376" spans="1:26" x14ac:dyDescent="0.3">
      <c r="A5376" s="2" t="s">
        <v>828</v>
      </c>
      <c r="B5376" s="2" t="s">
        <v>829</v>
      </c>
      <c r="C5376" s="2">
        <v>246</v>
      </c>
      <c r="D5376" s="2" t="s">
        <v>24</v>
      </c>
      <c r="E5376" s="2" t="s">
        <v>226</v>
      </c>
      <c r="F5376" s="2" t="s">
        <v>65</v>
      </c>
      <c r="G5376" s="2" t="s">
        <v>249</v>
      </c>
      <c r="H5376" s="2" t="s">
        <v>74</v>
      </c>
      <c r="I5376" s="2">
        <v>1980</v>
      </c>
      <c r="J5376" s="2">
        <v>10500</v>
      </c>
      <c r="K5376" s="2">
        <v>680</v>
      </c>
      <c r="L5376" s="2">
        <v>875.22</v>
      </c>
      <c r="M5376" s="2">
        <v>1080.04</v>
      </c>
      <c r="N5376" s="2">
        <v>128.71</v>
      </c>
      <c r="O5376" s="2">
        <v>81.040000000000006</v>
      </c>
      <c r="P5376" s="2">
        <v>7892</v>
      </c>
      <c r="Q5376" s="2">
        <v>9547.18</v>
      </c>
      <c r="R5376" s="2">
        <v>8889.64</v>
      </c>
      <c r="S5376" s="2">
        <v>120.97</v>
      </c>
      <c r="T5376" s="2">
        <v>107.4</v>
      </c>
      <c r="U5376" s="2">
        <v>46.16</v>
      </c>
      <c r="V5376" s="2">
        <v>59.41</v>
      </c>
      <c r="W5376" s="2">
        <v>73.319999999999993</v>
      </c>
      <c r="X5376" s="2">
        <v>60.39</v>
      </c>
      <c r="Y5376" s="2">
        <v>73.06</v>
      </c>
      <c r="Z5376" s="2">
        <v>68.03</v>
      </c>
    </row>
    <row r="5377" spans="1:26" x14ac:dyDescent="0.3">
      <c r="A5377" s="3" t="s">
        <v>828</v>
      </c>
      <c r="B5377" s="3" t="s">
        <v>829</v>
      </c>
      <c r="C5377" s="3">
        <v>247</v>
      </c>
      <c r="D5377" s="3" t="s">
        <v>24</v>
      </c>
      <c r="E5377" s="3" t="s">
        <v>226</v>
      </c>
      <c r="F5377" s="3" t="s">
        <v>65</v>
      </c>
      <c r="G5377" s="3" t="s">
        <v>250</v>
      </c>
      <c r="H5377" s="3" t="s">
        <v>60</v>
      </c>
      <c r="I5377" s="3">
        <v>1980</v>
      </c>
      <c r="J5377" s="3">
        <v>12600</v>
      </c>
      <c r="K5377" s="3">
        <v>1112</v>
      </c>
      <c r="L5377" s="3">
        <v>1070.5999999999999</v>
      </c>
      <c r="M5377" s="3">
        <v>1067.6400000000001</v>
      </c>
      <c r="N5377" s="3">
        <v>96.28</v>
      </c>
      <c r="O5377" s="3">
        <v>100.28</v>
      </c>
      <c r="P5377" s="3">
        <v>9654</v>
      </c>
      <c r="Q5377" s="3">
        <v>9699.58</v>
      </c>
      <c r="R5377" s="3">
        <v>9631.7000000000007</v>
      </c>
      <c r="S5377" s="3">
        <v>100.47</v>
      </c>
      <c r="T5377" s="3">
        <v>100.7</v>
      </c>
      <c r="U5377" s="3">
        <v>75.489999999999995</v>
      </c>
      <c r="V5377" s="3">
        <v>72.680000000000007</v>
      </c>
      <c r="W5377" s="3">
        <v>72.47</v>
      </c>
      <c r="X5377" s="3">
        <v>73.88</v>
      </c>
      <c r="Y5377" s="3">
        <v>74.22</v>
      </c>
      <c r="Z5377" s="3">
        <v>73.7</v>
      </c>
    </row>
    <row r="5378" spans="1:26" x14ac:dyDescent="0.3">
      <c r="A5378" s="2" t="s">
        <v>828</v>
      </c>
      <c r="B5378" s="2" t="s">
        <v>829</v>
      </c>
      <c r="C5378" s="2">
        <v>248</v>
      </c>
      <c r="D5378" s="2" t="s">
        <v>24</v>
      </c>
      <c r="E5378" s="2" t="s">
        <v>226</v>
      </c>
      <c r="F5378" s="2" t="s">
        <v>65</v>
      </c>
      <c r="G5378" s="2" t="s">
        <v>251</v>
      </c>
      <c r="H5378" s="2" t="s">
        <v>74</v>
      </c>
      <c r="I5378" s="2">
        <v>1980</v>
      </c>
      <c r="J5378" s="2">
        <v>12600</v>
      </c>
      <c r="K5378" s="2">
        <v>1112</v>
      </c>
      <c r="L5378" s="2">
        <v>1070.5999999999999</v>
      </c>
      <c r="M5378" s="2">
        <v>1067.6400000000001</v>
      </c>
      <c r="N5378" s="2">
        <v>96.28</v>
      </c>
      <c r="O5378" s="2">
        <v>100.28</v>
      </c>
      <c r="P5378" s="2">
        <v>9654</v>
      </c>
      <c r="Q5378" s="2">
        <v>9699.58</v>
      </c>
      <c r="R5378" s="2">
        <v>9631.7000000000007</v>
      </c>
      <c r="S5378" s="2">
        <v>100.47</v>
      </c>
      <c r="T5378" s="2">
        <v>100.7</v>
      </c>
      <c r="U5378" s="2">
        <v>75.489999999999995</v>
      </c>
      <c r="V5378" s="2">
        <v>72.680000000000007</v>
      </c>
      <c r="W5378" s="2">
        <v>72.47</v>
      </c>
      <c r="X5378" s="2">
        <v>73.88</v>
      </c>
      <c r="Y5378" s="2">
        <v>74.22</v>
      </c>
      <c r="Z5378" s="2">
        <v>73.7</v>
      </c>
    </row>
    <row r="5379" spans="1:26" x14ac:dyDescent="0.3">
      <c r="A5379" s="3" t="s">
        <v>828</v>
      </c>
      <c r="B5379" s="3" t="s">
        <v>829</v>
      </c>
      <c r="C5379" s="3">
        <v>249</v>
      </c>
      <c r="D5379" s="3" t="s">
        <v>24</v>
      </c>
      <c r="E5379" s="3" t="s">
        <v>226</v>
      </c>
      <c r="F5379" s="3" t="s">
        <v>65</v>
      </c>
      <c r="G5379" s="3" t="s">
        <v>252</v>
      </c>
      <c r="H5379" s="3" t="s">
        <v>60</v>
      </c>
      <c r="I5379" s="3">
        <v>1200</v>
      </c>
      <c r="J5379" s="3">
        <v>6700</v>
      </c>
      <c r="K5379" s="3">
        <v>428</v>
      </c>
      <c r="L5379" s="3">
        <v>619.79999999999995</v>
      </c>
      <c r="M5379" s="3">
        <v>740.4</v>
      </c>
      <c r="N5379" s="3">
        <v>144.81</v>
      </c>
      <c r="O5379" s="3">
        <v>83.71</v>
      </c>
      <c r="P5379" s="3">
        <v>5070</v>
      </c>
      <c r="Q5379" s="3">
        <v>5704.4</v>
      </c>
      <c r="R5379" s="3">
        <v>5927.75</v>
      </c>
      <c r="S5379" s="3">
        <v>112.51</v>
      </c>
      <c r="T5379" s="3">
        <v>96.23</v>
      </c>
      <c r="U5379" s="3">
        <v>47.94</v>
      </c>
      <c r="V5379" s="3">
        <v>69.42</v>
      </c>
      <c r="W5379" s="3">
        <v>82.93</v>
      </c>
      <c r="X5379" s="3">
        <v>64.02</v>
      </c>
      <c r="Y5379" s="3">
        <v>72.03</v>
      </c>
      <c r="Z5379" s="3">
        <v>74.849999999999994</v>
      </c>
    </row>
    <row r="5380" spans="1:26" x14ac:dyDescent="0.3">
      <c r="A5380" s="2" t="s">
        <v>828</v>
      </c>
      <c r="B5380" s="2" t="s">
        <v>829</v>
      </c>
      <c r="C5380" s="2">
        <v>250</v>
      </c>
      <c r="D5380" s="2" t="s">
        <v>24</v>
      </c>
      <c r="E5380" s="2" t="s">
        <v>226</v>
      </c>
      <c r="F5380" s="2" t="s">
        <v>65</v>
      </c>
      <c r="G5380" s="2" t="s">
        <v>253</v>
      </c>
      <c r="H5380" s="2" t="s">
        <v>74</v>
      </c>
      <c r="I5380" s="2">
        <v>1200</v>
      </c>
      <c r="J5380" s="2">
        <v>6700</v>
      </c>
      <c r="K5380" s="2">
        <v>428</v>
      </c>
      <c r="L5380" s="2">
        <v>619.79999999999995</v>
      </c>
      <c r="M5380" s="2">
        <v>740.4</v>
      </c>
      <c r="N5380" s="2">
        <v>144.81</v>
      </c>
      <c r="O5380" s="2">
        <v>83.71</v>
      </c>
      <c r="P5380" s="2">
        <v>5070</v>
      </c>
      <c r="Q5380" s="2">
        <v>5704.4</v>
      </c>
      <c r="R5380" s="2">
        <v>5927.75</v>
      </c>
      <c r="S5380" s="2">
        <v>112.51</v>
      </c>
      <c r="T5380" s="2">
        <v>96.23</v>
      </c>
      <c r="U5380" s="2">
        <v>47.94</v>
      </c>
      <c r="V5380" s="2">
        <v>69.42</v>
      </c>
      <c r="W5380" s="2">
        <v>82.93</v>
      </c>
      <c r="X5380" s="2">
        <v>64.02</v>
      </c>
      <c r="Y5380" s="2">
        <v>72.03</v>
      </c>
      <c r="Z5380" s="2">
        <v>74.849999999999994</v>
      </c>
    </row>
    <row r="5381" spans="1:26" x14ac:dyDescent="0.3">
      <c r="A5381" s="3" t="s">
        <v>828</v>
      </c>
      <c r="B5381" s="3" t="s">
        <v>829</v>
      </c>
      <c r="C5381" s="3">
        <v>251</v>
      </c>
      <c r="D5381" s="3" t="s">
        <v>24</v>
      </c>
      <c r="E5381" s="3" t="s">
        <v>226</v>
      </c>
      <c r="F5381" s="3" t="s">
        <v>65</v>
      </c>
      <c r="G5381" s="3" t="s">
        <v>65</v>
      </c>
      <c r="H5381" s="3" t="s">
        <v>75</v>
      </c>
      <c r="I5381" s="3">
        <v>6810</v>
      </c>
      <c r="J5381" s="3">
        <v>40235</v>
      </c>
      <c r="K5381" s="3">
        <v>3109</v>
      </c>
      <c r="L5381" s="3">
        <v>3024.31</v>
      </c>
      <c r="M5381" s="3">
        <v>3362.17</v>
      </c>
      <c r="N5381" s="3">
        <v>97.28</v>
      </c>
      <c r="O5381" s="3">
        <v>89.95</v>
      </c>
      <c r="P5381" s="3">
        <v>30365</v>
      </c>
      <c r="Q5381" s="3">
        <v>32472.97</v>
      </c>
      <c r="R5381" s="3">
        <v>31324.3</v>
      </c>
      <c r="S5381" s="3">
        <v>106.94</v>
      </c>
      <c r="T5381" s="3">
        <v>103.67</v>
      </c>
      <c r="U5381" s="3">
        <v>61.36</v>
      </c>
      <c r="V5381" s="3">
        <v>59.69</v>
      </c>
      <c r="W5381" s="3">
        <v>66.36</v>
      </c>
      <c r="X5381" s="3">
        <v>67.56</v>
      </c>
      <c r="Y5381" s="3">
        <v>72.25</v>
      </c>
      <c r="Z5381" s="3">
        <v>69.69</v>
      </c>
    </row>
    <row r="5382" spans="1:26" x14ac:dyDescent="0.3">
      <c r="A5382" s="2" t="s">
        <v>828</v>
      </c>
      <c r="B5382" s="2" t="s">
        <v>829</v>
      </c>
      <c r="C5382" s="2">
        <v>252</v>
      </c>
      <c r="D5382" s="2" t="s">
        <v>24</v>
      </c>
      <c r="E5382" s="2" t="s">
        <v>226</v>
      </c>
      <c r="F5382" s="2" t="s">
        <v>78</v>
      </c>
      <c r="G5382" s="2" t="s">
        <v>254</v>
      </c>
      <c r="H5382" s="2" t="s">
        <v>60</v>
      </c>
      <c r="I5382" s="2">
        <v>1320</v>
      </c>
      <c r="J5382" s="2">
        <v>7700</v>
      </c>
      <c r="K5382" s="2">
        <v>528</v>
      </c>
      <c r="L5382" s="2">
        <v>706.02</v>
      </c>
      <c r="M5382" s="2">
        <v>837.24</v>
      </c>
      <c r="N5382" s="2">
        <v>133.72</v>
      </c>
      <c r="O5382" s="2">
        <v>84.33</v>
      </c>
      <c r="P5382" s="2">
        <v>5563</v>
      </c>
      <c r="Q5382" s="2">
        <v>5879.41</v>
      </c>
      <c r="R5382" s="2">
        <v>5081.12</v>
      </c>
      <c r="S5382" s="2">
        <v>105.69</v>
      </c>
      <c r="T5382" s="2">
        <v>115.71</v>
      </c>
      <c r="U5382" s="2">
        <v>53.76</v>
      </c>
      <c r="V5382" s="2">
        <v>71.89</v>
      </c>
      <c r="W5382" s="2">
        <v>85.25</v>
      </c>
      <c r="X5382" s="2">
        <v>63.85</v>
      </c>
      <c r="Y5382" s="2">
        <v>67.489999999999995</v>
      </c>
      <c r="Z5382" s="2">
        <v>58.32</v>
      </c>
    </row>
    <row r="5383" spans="1:26" x14ac:dyDescent="0.3">
      <c r="A5383" s="3" t="s">
        <v>828</v>
      </c>
      <c r="B5383" s="3" t="s">
        <v>829</v>
      </c>
      <c r="C5383" s="3">
        <v>253</v>
      </c>
      <c r="D5383" s="3" t="s">
        <v>24</v>
      </c>
      <c r="E5383" s="3" t="s">
        <v>226</v>
      </c>
      <c r="F5383" s="3" t="s">
        <v>78</v>
      </c>
      <c r="G5383" s="3" t="s">
        <v>255</v>
      </c>
      <c r="H5383" s="3" t="s">
        <v>74</v>
      </c>
      <c r="I5383" s="3">
        <v>1320</v>
      </c>
      <c r="J5383" s="3">
        <v>7700</v>
      </c>
      <c r="K5383" s="3">
        <v>528</v>
      </c>
      <c r="L5383" s="3">
        <v>706.02</v>
      </c>
      <c r="M5383" s="3">
        <v>837.24</v>
      </c>
      <c r="N5383" s="3">
        <v>133.72</v>
      </c>
      <c r="O5383" s="3">
        <v>84.33</v>
      </c>
      <c r="P5383" s="3">
        <v>5563</v>
      </c>
      <c r="Q5383" s="3">
        <v>5879.41</v>
      </c>
      <c r="R5383" s="3">
        <v>5081.12</v>
      </c>
      <c r="S5383" s="3">
        <v>105.69</v>
      </c>
      <c r="T5383" s="3">
        <v>115.71</v>
      </c>
      <c r="U5383" s="3">
        <v>53.76</v>
      </c>
      <c r="V5383" s="3">
        <v>71.89</v>
      </c>
      <c r="W5383" s="3">
        <v>85.25</v>
      </c>
      <c r="X5383" s="3">
        <v>63.85</v>
      </c>
      <c r="Y5383" s="3">
        <v>67.489999999999995</v>
      </c>
      <c r="Z5383" s="3">
        <v>58.32</v>
      </c>
    </row>
    <row r="5384" spans="1:26" x14ac:dyDescent="0.3">
      <c r="A5384" s="2" t="s">
        <v>828</v>
      </c>
      <c r="B5384" s="2" t="s">
        <v>829</v>
      </c>
      <c r="C5384" s="2">
        <v>254</v>
      </c>
      <c r="D5384" s="2" t="s">
        <v>24</v>
      </c>
      <c r="E5384" s="2" t="s">
        <v>226</v>
      </c>
      <c r="F5384" s="2" t="s">
        <v>78</v>
      </c>
      <c r="G5384" s="2" t="s">
        <v>256</v>
      </c>
      <c r="H5384" s="2" t="s">
        <v>60</v>
      </c>
      <c r="I5384" s="2">
        <v>1820</v>
      </c>
      <c r="J5384" s="2">
        <v>12600</v>
      </c>
      <c r="K5384" s="2">
        <v>1117</v>
      </c>
      <c r="L5384" s="2">
        <v>951.13</v>
      </c>
      <c r="M5384" s="2">
        <v>968.47</v>
      </c>
      <c r="N5384" s="2">
        <v>85.15</v>
      </c>
      <c r="O5384" s="2">
        <v>98.21</v>
      </c>
      <c r="P5384" s="2">
        <v>9666</v>
      </c>
      <c r="Q5384" s="2">
        <v>7566.35</v>
      </c>
      <c r="R5384" s="2">
        <v>7999.45</v>
      </c>
      <c r="S5384" s="2">
        <v>78.28</v>
      </c>
      <c r="T5384" s="2">
        <v>94.59</v>
      </c>
      <c r="U5384" s="2">
        <v>82.49</v>
      </c>
      <c r="V5384" s="2">
        <v>70.239999999999995</v>
      </c>
      <c r="W5384" s="2">
        <v>71.52</v>
      </c>
      <c r="X5384" s="2">
        <v>80.47</v>
      </c>
      <c r="Y5384" s="2">
        <v>62.99</v>
      </c>
      <c r="Z5384" s="2">
        <v>66.599999999999994</v>
      </c>
    </row>
    <row r="5385" spans="1:26" x14ac:dyDescent="0.3">
      <c r="A5385" s="3" t="s">
        <v>828</v>
      </c>
      <c r="B5385" s="3" t="s">
        <v>829</v>
      </c>
      <c r="C5385" s="3">
        <v>255</v>
      </c>
      <c r="D5385" s="3" t="s">
        <v>24</v>
      </c>
      <c r="E5385" s="3" t="s">
        <v>226</v>
      </c>
      <c r="F5385" s="3" t="s">
        <v>78</v>
      </c>
      <c r="G5385" s="3" t="s">
        <v>257</v>
      </c>
      <c r="H5385" s="3" t="s">
        <v>60</v>
      </c>
      <c r="I5385" s="3">
        <v>3000</v>
      </c>
      <c r="J5385" s="3">
        <v>24600</v>
      </c>
      <c r="K5385" s="3">
        <v>1983</v>
      </c>
      <c r="L5385" s="3">
        <v>1989</v>
      </c>
      <c r="M5385" s="3">
        <v>2022.16</v>
      </c>
      <c r="N5385" s="3">
        <v>100.3</v>
      </c>
      <c r="O5385" s="3">
        <v>98.36</v>
      </c>
      <c r="P5385" s="3">
        <v>18821</v>
      </c>
      <c r="Q5385" s="3">
        <v>17919.45</v>
      </c>
      <c r="R5385" s="3">
        <v>17664.18</v>
      </c>
      <c r="S5385" s="3">
        <v>95.21</v>
      </c>
      <c r="T5385" s="3">
        <v>101.45</v>
      </c>
      <c r="U5385" s="3">
        <v>88.84</v>
      </c>
      <c r="V5385" s="3">
        <v>89.11</v>
      </c>
      <c r="W5385" s="3">
        <v>90.6</v>
      </c>
      <c r="X5385" s="3">
        <v>95.06</v>
      </c>
      <c r="Y5385" s="3">
        <v>90.5</v>
      </c>
      <c r="Z5385" s="3">
        <v>89.21</v>
      </c>
    </row>
    <row r="5386" spans="1:26" x14ac:dyDescent="0.3">
      <c r="A5386" s="2" t="s">
        <v>828</v>
      </c>
      <c r="B5386" s="2" t="s">
        <v>829</v>
      </c>
      <c r="C5386" s="2">
        <v>256</v>
      </c>
      <c r="D5386" s="2" t="s">
        <v>24</v>
      </c>
      <c r="E5386" s="2" t="s">
        <v>226</v>
      </c>
      <c r="F5386" s="2" t="s">
        <v>78</v>
      </c>
      <c r="G5386" s="2" t="s">
        <v>258</v>
      </c>
      <c r="H5386" s="2" t="s">
        <v>60</v>
      </c>
      <c r="I5386" s="2">
        <v>2000</v>
      </c>
      <c r="J5386" s="2">
        <v>15700</v>
      </c>
      <c r="K5386" s="2">
        <v>1372</v>
      </c>
      <c r="L5386" s="2">
        <v>1275.1500000000001</v>
      </c>
      <c r="M5386" s="2">
        <v>1409</v>
      </c>
      <c r="N5386" s="2">
        <v>92.94</v>
      </c>
      <c r="O5386" s="2">
        <v>90.5</v>
      </c>
      <c r="P5386" s="2">
        <v>11643</v>
      </c>
      <c r="Q5386" s="2">
        <v>11749.5</v>
      </c>
      <c r="R5386" s="2">
        <v>11943.07</v>
      </c>
      <c r="S5386" s="2">
        <v>100.91</v>
      </c>
      <c r="T5386" s="2">
        <v>98.38</v>
      </c>
      <c r="U5386" s="2">
        <v>92.2</v>
      </c>
      <c r="V5386" s="2">
        <v>85.7</v>
      </c>
      <c r="W5386" s="2">
        <v>94.69</v>
      </c>
      <c r="X5386" s="2">
        <v>88.2</v>
      </c>
      <c r="Y5386" s="2">
        <v>89.01</v>
      </c>
      <c r="Z5386" s="2">
        <v>90.48</v>
      </c>
    </row>
    <row r="5387" spans="1:26" x14ac:dyDescent="0.3">
      <c r="A5387" s="3" t="s">
        <v>828</v>
      </c>
      <c r="B5387" s="3" t="s">
        <v>829</v>
      </c>
      <c r="C5387" s="3">
        <v>257</v>
      </c>
      <c r="D5387" s="3" t="s">
        <v>24</v>
      </c>
      <c r="E5387" s="3" t="s">
        <v>226</v>
      </c>
      <c r="F5387" s="3" t="s">
        <v>78</v>
      </c>
      <c r="G5387" s="3" t="s">
        <v>259</v>
      </c>
      <c r="H5387" s="3" t="s">
        <v>60</v>
      </c>
      <c r="I5387" s="3">
        <v>1760</v>
      </c>
      <c r="J5387" s="3">
        <v>12800</v>
      </c>
      <c r="K5387" s="3">
        <v>1148</v>
      </c>
      <c r="L5387" s="3">
        <v>925.25</v>
      </c>
      <c r="M5387" s="3">
        <v>436.65</v>
      </c>
      <c r="N5387" s="3">
        <v>80.599999999999994</v>
      </c>
      <c r="O5387" s="3">
        <v>211.9</v>
      </c>
      <c r="P5387" s="3">
        <v>9366</v>
      </c>
      <c r="Q5387" s="3">
        <v>7925.16</v>
      </c>
      <c r="R5387" s="3">
        <v>7123.8</v>
      </c>
      <c r="S5387" s="3">
        <v>84.62</v>
      </c>
      <c r="T5387" s="3">
        <v>111.25</v>
      </c>
      <c r="U5387" s="3">
        <v>87.67</v>
      </c>
      <c r="V5387" s="3">
        <v>70.66</v>
      </c>
      <c r="W5387" s="3">
        <v>33.35</v>
      </c>
      <c r="X5387" s="3">
        <v>80.63</v>
      </c>
      <c r="Y5387" s="3">
        <v>68.23</v>
      </c>
      <c r="Z5387" s="3">
        <v>61.33</v>
      </c>
    </row>
    <row r="5388" spans="1:26" x14ac:dyDescent="0.3">
      <c r="A5388" s="2" t="s">
        <v>828</v>
      </c>
      <c r="B5388" s="2" t="s">
        <v>829</v>
      </c>
      <c r="C5388" s="2">
        <v>258</v>
      </c>
      <c r="D5388" s="2" t="s">
        <v>24</v>
      </c>
      <c r="E5388" s="2" t="s">
        <v>226</v>
      </c>
      <c r="F5388" s="2" t="s">
        <v>78</v>
      </c>
      <c r="G5388" s="2" t="s">
        <v>260</v>
      </c>
      <c r="H5388" s="2" t="s">
        <v>60</v>
      </c>
      <c r="I5388" s="2">
        <v>1550</v>
      </c>
      <c r="J5388" s="2">
        <v>10600</v>
      </c>
      <c r="K5388" s="2">
        <v>909</v>
      </c>
      <c r="L5388" s="2">
        <v>624.29999999999995</v>
      </c>
      <c r="M5388" s="2">
        <v>517.21</v>
      </c>
      <c r="N5388" s="2">
        <v>68.680000000000007</v>
      </c>
      <c r="O5388" s="2">
        <v>120.71</v>
      </c>
      <c r="P5388" s="2">
        <v>7891</v>
      </c>
      <c r="Q5388" s="2">
        <v>6546.56</v>
      </c>
      <c r="R5388" s="2">
        <v>6193.26</v>
      </c>
      <c r="S5388" s="2">
        <v>82.96</v>
      </c>
      <c r="T5388" s="2">
        <v>105.7</v>
      </c>
      <c r="U5388" s="2">
        <v>78.819999999999993</v>
      </c>
      <c r="V5388" s="2">
        <v>54.14</v>
      </c>
      <c r="W5388" s="2">
        <v>44.85</v>
      </c>
      <c r="X5388" s="2">
        <v>77.14</v>
      </c>
      <c r="Y5388" s="2">
        <v>63.99</v>
      </c>
      <c r="Z5388" s="2">
        <v>60.54</v>
      </c>
    </row>
    <row r="5389" spans="1:26" x14ac:dyDescent="0.3">
      <c r="A5389" s="3" t="s">
        <v>828</v>
      </c>
      <c r="B5389" s="3" t="s">
        <v>829</v>
      </c>
      <c r="C5389" s="3">
        <v>259</v>
      </c>
      <c r="D5389" s="3" t="s">
        <v>24</v>
      </c>
      <c r="E5389" s="3" t="s">
        <v>226</v>
      </c>
      <c r="F5389" s="3" t="s">
        <v>78</v>
      </c>
      <c r="G5389" s="3" t="s">
        <v>83</v>
      </c>
      <c r="H5389" s="3" t="s">
        <v>74</v>
      </c>
      <c r="I5389" s="3">
        <v>10130</v>
      </c>
      <c r="J5389" s="3">
        <v>76300</v>
      </c>
      <c r="K5389" s="3">
        <v>6529</v>
      </c>
      <c r="L5389" s="3">
        <v>5764.83</v>
      </c>
      <c r="M5389" s="3">
        <v>5353.49</v>
      </c>
      <c r="N5389" s="3">
        <v>88.3</v>
      </c>
      <c r="O5389" s="3">
        <v>107.68</v>
      </c>
      <c r="P5389" s="3">
        <v>57387</v>
      </c>
      <c r="Q5389" s="3">
        <v>51707.02</v>
      </c>
      <c r="R5389" s="3">
        <v>50923.76</v>
      </c>
      <c r="S5389" s="3">
        <v>90.1</v>
      </c>
      <c r="T5389" s="3">
        <v>101.54</v>
      </c>
      <c r="U5389" s="3">
        <v>86.63</v>
      </c>
      <c r="V5389" s="3">
        <v>76.489999999999995</v>
      </c>
      <c r="W5389" s="3">
        <v>71.03</v>
      </c>
      <c r="X5389" s="3">
        <v>85.83</v>
      </c>
      <c r="Y5389" s="3">
        <v>77.34</v>
      </c>
      <c r="Z5389" s="3">
        <v>76.17</v>
      </c>
    </row>
    <row r="5390" spans="1:26" x14ac:dyDescent="0.3">
      <c r="A5390" s="2" t="s">
        <v>828</v>
      </c>
      <c r="B5390" s="2" t="s">
        <v>829</v>
      </c>
      <c r="C5390" s="2">
        <v>260</v>
      </c>
      <c r="D5390" s="2" t="s">
        <v>24</v>
      </c>
      <c r="E5390" s="2" t="s">
        <v>226</v>
      </c>
      <c r="F5390" s="2" t="s">
        <v>78</v>
      </c>
      <c r="G5390" s="2" t="s">
        <v>261</v>
      </c>
      <c r="H5390" s="2" t="s">
        <v>60</v>
      </c>
      <c r="I5390" s="2">
        <v>0</v>
      </c>
      <c r="J5390" s="2">
        <v>3300</v>
      </c>
      <c r="K5390" s="2">
        <v>447</v>
      </c>
      <c r="L5390" s="2">
        <v>0</v>
      </c>
      <c r="M5390" s="2">
        <v>0</v>
      </c>
      <c r="N5390" s="2">
        <v>0</v>
      </c>
      <c r="O5390" s="2">
        <v>0</v>
      </c>
      <c r="P5390" s="2">
        <v>1837</v>
      </c>
      <c r="Q5390" s="2">
        <v>0</v>
      </c>
      <c r="R5390" s="2">
        <v>0</v>
      </c>
      <c r="S5390" s="2">
        <v>0</v>
      </c>
      <c r="T5390" s="2">
        <v>0</v>
      </c>
      <c r="U5390" s="2">
        <v>27.9</v>
      </c>
      <c r="V5390" s="2">
        <v>0</v>
      </c>
      <c r="W5390" s="2">
        <v>0</v>
      </c>
      <c r="X5390" s="2">
        <v>24.27</v>
      </c>
      <c r="Y5390" s="2">
        <v>0</v>
      </c>
      <c r="Z5390" s="2">
        <v>0</v>
      </c>
    </row>
    <row r="5391" spans="1:26" x14ac:dyDescent="0.3">
      <c r="A5391" s="3" t="s">
        <v>828</v>
      </c>
      <c r="B5391" s="3" t="s">
        <v>829</v>
      </c>
      <c r="C5391" s="3">
        <v>261</v>
      </c>
      <c r="D5391" s="3" t="s">
        <v>24</v>
      </c>
      <c r="E5391" s="3" t="s">
        <v>226</v>
      </c>
      <c r="F5391" s="3" t="s">
        <v>78</v>
      </c>
      <c r="G5391" s="3" t="s">
        <v>262</v>
      </c>
      <c r="H5391" s="3" t="s">
        <v>74</v>
      </c>
      <c r="I5391" s="3">
        <v>0</v>
      </c>
      <c r="J5391" s="3">
        <v>3300</v>
      </c>
      <c r="K5391" s="3">
        <v>447</v>
      </c>
      <c r="L5391" s="3">
        <v>0</v>
      </c>
      <c r="M5391" s="3">
        <v>0</v>
      </c>
      <c r="N5391" s="3">
        <v>0</v>
      </c>
      <c r="O5391" s="3">
        <v>0</v>
      </c>
      <c r="P5391" s="3">
        <v>1837</v>
      </c>
      <c r="Q5391" s="3">
        <v>0</v>
      </c>
      <c r="R5391" s="3">
        <v>0</v>
      </c>
      <c r="S5391" s="3">
        <v>0</v>
      </c>
      <c r="T5391" s="3">
        <v>0</v>
      </c>
      <c r="U5391" s="3">
        <v>27.9</v>
      </c>
      <c r="V5391" s="3">
        <v>0</v>
      </c>
      <c r="W5391" s="3">
        <v>0</v>
      </c>
      <c r="X5391" s="3">
        <v>24.27</v>
      </c>
      <c r="Y5391" s="3">
        <v>0</v>
      </c>
      <c r="Z5391" s="3">
        <v>0</v>
      </c>
    </row>
    <row r="5392" spans="1:26" x14ac:dyDescent="0.3">
      <c r="A5392" s="2" t="s">
        <v>828</v>
      </c>
      <c r="B5392" s="2" t="s">
        <v>829</v>
      </c>
      <c r="C5392" s="2">
        <v>262</v>
      </c>
      <c r="D5392" s="2" t="s">
        <v>24</v>
      </c>
      <c r="E5392" s="2" t="s">
        <v>226</v>
      </c>
      <c r="F5392" s="2" t="s">
        <v>78</v>
      </c>
      <c r="G5392" s="2" t="s">
        <v>263</v>
      </c>
      <c r="H5392" s="2" t="s">
        <v>60</v>
      </c>
      <c r="I5392" s="2">
        <v>0</v>
      </c>
      <c r="J5392" s="2">
        <v>200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 s="2">
        <v>0</v>
      </c>
    </row>
    <row r="5393" spans="1:26" x14ac:dyDescent="0.3">
      <c r="A5393" s="3" t="s">
        <v>828</v>
      </c>
      <c r="B5393" s="3" t="s">
        <v>829</v>
      </c>
      <c r="C5393" s="3">
        <v>263</v>
      </c>
      <c r="D5393" s="3" t="s">
        <v>24</v>
      </c>
      <c r="E5393" s="3" t="s">
        <v>226</v>
      </c>
      <c r="F5393" s="3" t="s">
        <v>78</v>
      </c>
      <c r="G5393" s="3" t="s">
        <v>225</v>
      </c>
      <c r="H5393" s="3" t="s">
        <v>74</v>
      </c>
      <c r="I5393" s="3">
        <v>0</v>
      </c>
      <c r="J5393" s="3">
        <v>200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</row>
    <row r="5394" spans="1:26" x14ac:dyDescent="0.3">
      <c r="A5394" s="2" t="s">
        <v>828</v>
      </c>
      <c r="B5394" s="2" t="s">
        <v>829</v>
      </c>
      <c r="C5394" s="2">
        <v>264</v>
      </c>
      <c r="D5394" s="2" t="s">
        <v>24</v>
      </c>
      <c r="E5394" s="2" t="s">
        <v>226</v>
      </c>
      <c r="F5394" s="2" t="s">
        <v>78</v>
      </c>
      <c r="G5394" s="2" t="s">
        <v>84</v>
      </c>
      <c r="H5394" s="2" t="s">
        <v>75</v>
      </c>
      <c r="I5394" s="2">
        <v>11450</v>
      </c>
      <c r="J5394" s="2">
        <v>87500</v>
      </c>
      <c r="K5394" s="2">
        <v>7504</v>
      </c>
      <c r="L5394" s="2">
        <v>6470.85</v>
      </c>
      <c r="M5394" s="2">
        <v>6190.73</v>
      </c>
      <c r="N5394" s="2">
        <v>86.23</v>
      </c>
      <c r="O5394" s="2">
        <v>104.52</v>
      </c>
      <c r="P5394" s="2">
        <v>64787</v>
      </c>
      <c r="Q5394" s="2">
        <v>57586.43</v>
      </c>
      <c r="R5394" s="2">
        <v>56004.88</v>
      </c>
      <c r="S5394" s="2">
        <v>88.89</v>
      </c>
      <c r="T5394" s="2">
        <v>102.82</v>
      </c>
      <c r="U5394" s="2">
        <v>79.849999999999994</v>
      </c>
      <c r="V5394" s="2">
        <v>75.959999999999994</v>
      </c>
      <c r="W5394" s="2">
        <v>72.67</v>
      </c>
      <c r="X5394" s="2">
        <v>80.08</v>
      </c>
      <c r="Y5394" s="2">
        <v>76.2</v>
      </c>
      <c r="Z5394" s="2">
        <v>74.11</v>
      </c>
    </row>
    <row r="5395" spans="1:26" x14ac:dyDescent="0.3">
      <c r="A5395" s="3" t="s">
        <v>828</v>
      </c>
      <c r="B5395" s="3" t="s">
        <v>829</v>
      </c>
      <c r="C5395" s="3">
        <v>265</v>
      </c>
      <c r="D5395" s="3" t="s">
        <v>24</v>
      </c>
      <c r="E5395" s="3" t="s">
        <v>226</v>
      </c>
      <c r="F5395" s="3" t="s">
        <v>78</v>
      </c>
      <c r="G5395" s="3" t="s">
        <v>264</v>
      </c>
      <c r="H5395" s="3" t="s">
        <v>60</v>
      </c>
      <c r="I5395" s="3">
        <v>663.36</v>
      </c>
      <c r="J5395" s="3">
        <v>480</v>
      </c>
      <c r="K5395" s="3">
        <v>39</v>
      </c>
      <c r="L5395" s="3">
        <v>21.12</v>
      </c>
      <c r="M5395" s="3">
        <v>24.45</v>
      </c>
      <c r="N5395" s="3">
        <v>54.15</v>
      </c>
      <c r="O5395" s="3">
        <v>86.38</v>
      </c>
      <c r="P5395" s="3">
        <v>356</v>
      </c>
      <c r="Q5395" s="3">
        <v>672.38</v>
      </c>
      <c r="R5395" s="3">
        <v>196.02</v>
      </c>
      <c r="S5395" s="3">
        <v>188.87</v>
      </c>
      <c r="T5395" s="3">
        <v>343.02</v>
      </c>
      <c r="U5395" s="3" t="s">
        <v>60</v>
      </c>
      <c r="V5395" s="3" t="s">
        <v>60</v>
      </c>
      <c r="W5395" s="3" t="s">
        <v>60</v>
      </c>
      <c r="X5395" s="3" t="s">
        <v>60</v>
      </c>
      <c r="Y5395" s="3" t="s">
        <v>60</v>
      </c>
      <c r="Z5395" s="3" t="s">
        <v>60</v>
      </c>
    </row>
    <row r="5396" spans="1:26" x14ac:dyDescent="0.3">
      <c r="A5396" s="2" t="s">
        <v>828</v>
      </c>
      <c r="B5396" s="2" t="s">
        <v>829</v>
      </c>
      <c r="C5396" s="2">
        <v>266</v>
      </c>
      <c r="D5396" s="2" t="s">
        <v>24</v>
      </c>
      <c r="E5396" s="2" t="s">
        <v>226</v>
      </c>
      <c r="F5396" s="2" t="s">
        <v>78</v>
      </c>
      <c r="G5396" s="2" t="s">
        <v>265</v>
      </c>
      <c r="H5396" s="2" t="s">
        <v>60</v>
      </c>
      <c r="I5396" s="2">
        <v>829.78</v>
      </c>
      <c r="J5396" s="2">
        <v>1040</v>
      </c>
      <c r="K5396" s="2">
        <v>91</v>
      </c>
      <c r="L5396" s="2">
        <v>28.29</v>
      </c>
      <c r="M5396" s="2">
        <v>35.520000000000003</v>
      </c>
      <c r="N5396" s="2">
        <v>31.09</v>
      </c>
      <c r="O5396" s="2">
        <v>79.650000000000006</v>
      </c>
      <c r="P5396" s="2">
        <v>774</v>
      </c>
      <c r="Q5396" s="2">
        <v>882.48</v>
      </c>
      <c r="R5396" s="2">
        <v>647.04999999999995</v>
      </c>
      <c r="S5396" s="2">
        <v>114.02</v>
      </c>
      <c r="T5396" s="2">
        <v>136.38999999999999</v>
      </c>
      <c r="U5396" s="2" t="s">
        <v>60</v>
      </c>
      <c r="V5396" s="2" t="s">
        <v>60</v>
      </c>
      <c r="W5396" s="2" t="s">
        <v>60</v>
      </c>
      <c r="X5396" s="2" t="s">
        <v>60</v>
      </c>
      <c r="Y5396" s="2" t="s">
        <v>60</v>
      </c>
      <c r="Z5396" s="2" t="s">
        <v>60</v>
      </c>
    </row>
    <row r="5397" spans="1:26" x14ac:dyDescent="0.3">
      <c r="A5397" s="3" t="s">
        <v>828</v>
      </c>
      <c r="B5397" s="3" t="s">
        <v>829</v>
      </c>
      <c r="C5397" s="3">
        <v>267</v>
      </c>
      <c r="D5397" s="3" t="s">
        <v>24</v>
      </c>
      <c r="E5397" s="3" t="s">
        <v>226</v>
      </c>
      <c r="F5397" s="3" t="s">
        <v>78</v>
      </c>
      <c r="G5397" s="3" t="s">
        <v>83</v>
      </c>
      <c r="H5397" s="3" t="s">
        <v>16</v>
      </c>
      <c r="I5397" s="3">
        <v>1493.14</v>
      </c>
      <c r="J5397" s="3">
        <v>1520</v>
      </c>
      <c r="K5397" s="3">
        <v>130</v>
      </c>
      <c r="L5397" s="3">
        <v>49.41</v>
      </c>
      <c r="M5397" s="3">
        <v>59.97</v>
      </c>
      <c r="N5397" s="3">
        <v>38.01</v>
      </c>
      <c r="O5397" s="3">
        <v>82.39</v>
      </c>
      <c r="P5397" s="3">
        <v>1130</v>
      </c>
      <c r="Q5397" s="3">
        <v>1554.86</v>
      </c>
      <c r="R5397" s="3">
        <v>843.07</v>
      </c>
      <c r="S5397" s="3">
        <v>137.6</v>
      </c>
      <c r="T5397" s="3">
        <v>184.43</v>
      </c>
      <c r="U5397" s="3" t="s">
        <v>60</v>
      </c>
      <c r="V5397" s="3" t="s">
        <v>60</v>
      </c>
      <c r="W5397" s="3" t="s">
        <v>60</v>
      </c>
      <c r="X5397" s="3" t="s">
        <v>60</v>
      </c>
      <c r="Y5397" s="3" t="s">
        <v>60</v>
      </c>
      <c r="Z5397" s="3" t="s">
        <v>60</v>
      </c>
    </row>
    <row r="5398" spans="1:26" x14ac:dyDescent="0.3">
      <c r="A5398" s="2" t="s">
        <v>828</v>
      </c>
      <c r="B5398" s="2" t="s">
        <v>829</v>
      </c>
      <c r="C5398" s="2">
        <v>268</v>
      </c>
      <c r="D5398" s="2" t="s">
        <v>24</v>
      </c>
      <c r="E5398" s="2" t="s">
        <v>226</v>
      </c>
      <c r="F5398" s="2" t="s">
        <v>78</v>
      </c>
      <c r="G5398" s="2" t="s">
        <v>84</v>
      </c>
      <c r="H5398" s="2" t="s">
        <v>16</v>
      </c>
      <c r="I5398" s="2">
        <v>1493.14</v>
      </c>
      <c r="J5398" s="2">
        <v>1520</v>
      </c>
      <c r="K5398" s="2">
        <v>130</v>
      </c>
      <c r="L5398" s="2">
        <v>49.41</v>
      </c>
      <c r="M5398" s="2">
        <v>59.97</v>
      </c>
      <c r="N5398" s="2">
        <v>38.01</v>
      </c>
      <c r="O5398" s="2">
        <v>82.39</v>
      </c>
      <c r="P5398" s="2">
        <v>1130</v>
      </c>
      <c r="Q5398" s="2">
        <v>1554.86</v>
      </c>
      <c r="R5398" s="2">
        <v>843.07</v>
      </c>
      <c r="S5398" s="2">
        <v>137.6</v>
      </c>
      <c r="T5398" s="2">
        <v>184.43</v>
      </c>
      <c r="U5398" s="2" t="s">
        <v>60</v>
      </c>
      <c r="V5398" s="2" t="s">
        <v>60</v>
      </c>
      <c r="W5398" s="2" t="s">
        <v>60</v>
      </c>
      <c r="X5398" s="2" t="s">
        <v>60</v>
      </c>
      <c r="Y5398" s="2" t="s">
        <v>60</v>
      </c>
      <c r="Z5398" s="2" t="s">
        <v>60</v>
      </c>
    </row>
    <row r="5399" spans="1:26" x14ac:dyDescent="0.3">
      <c r="A5399" s="3" t="s">
        <v>828</v>
      </c>
      <c r="B5399" s="3" t="s">
        <v>829</v>
      </c>
      <c r="C5399" s="3">
        <v>269</v>
      </c>
      <c r="D5399" s="3" t="s">
        <v>24</v>
      </c>
      <c r="E5399" s="3" t="s">
        <v>226</v>
      </c>
      <c r="F5399" s="3" t="s">
        <v>78</v>
      </c>
      <c r="G5399" s="3" t="s">
        <v>266</v>
      </c>
      <c r="H5399" s="3" t="s">
        <v>60</v>
      </c>
      <c r="I5399" s="3">
        <v>440</v>
      </c>
      <c r="J5399" s="3">
        <v>3098</v>
      </c>
      <c r="K5399" s="3">
        <v>288</v>
      </c>
      <c r="L5399" s="3">
        <v>1.92</v>
      </c>
      <c r="M5399" s="3">
        <v>326.8</v>
      </c>
      <c r="N5399" s="3">
        <v>0.67</v>
      </c>
      <c r="O5399" s="3">
        <v>0.59</v>
      </c>
      <c r="P5399" s="3">
        <v>2240</v>
      </c>
      <c r="Q5399" s="3">
        <v>2053.61</v>
      </c>
      <c r="R5399" s="3">
        <v>2257.12</v>
      </c>
      <c r="S5399" s="3">
        <v>91.68</v>
      </c>
      <c r="T5399" s="3">
        <v>90.98</v>
      </c>
      <c r="U5399" s="3">
        <v>87.98</v>
      </c>
      <c r="V5399" s="3">
        <v>0.59</v>
      </c>
      <c r="W5399" s="3">
        <v>99.83</v>
      </c>
      <c r="X5399" s="3">
        <v>77.13</v>
      </c>
      <c r="Y5399" s="3">
        <v>70.72</v>
      </c>
      <c r="Z5399" s="3">
        <v>77.72</v>
      </c>
    </row>
    <row r="5400" spans="1:26" x14ac:dyDescent="0.3">
      <c r="A5400" s="2" t="s">
        <v>828</v>
      </c>
      <c r="B5400" s="2" t="s">
        <v>829</v>
      </c>
      <c r="C5400" s="2">
        <v>270</v>
      </c>
      <c r="D5400" s="2" t="s">
        <v>24</v>
      </c>
      <c r="E5400" s="2" t="s">
        <v>226</v>
      </c>
      <c r="F5400" s="2" t="s">
        <v>78</v>
      </c>
      <c r="G5400" s="2" t="s">
        <v>193</v>
      </c>
      <c r="H5400" s="2" t="s">
        <v>14</v>
      </c>
      <c r="I5400" s="2">
        <v>440</v>
      </c>
      <c r="J5400" s="2">
        <v>3098</v>
      </c>
      <c r="K5400" s="2">
        <v>288</v>
      </c>
      <c r="L5400" s="2">
        <v>1.92</v>
      </c>
      <c r="M5400" s="2">
        <v>326.8</v>
      </c>
      <c r="N5400" s="2">
        <v>0.67</v>
      </c>
      <c r="O5400" s="2">
        <v>0.59</v>
      </c>
      <c r="P5400" s="2">
        <v>2240</v>
      </c>
      <c r="Q5400" s="2">
        <v>2053.61</v>
      </c>
      <c r="R5400" s="2">
        <v>2257.12</v>
      </c>
      <c r="S5400" s="2">
        <v>91.68</v>
      </c>
      <c r="T5400" s="2">
        <v>90.98</v>
      </c>
      <c r="U5400" s="2">
        <v>87.98</v>
      </c>
      <c r="V5400" s="2">
        <v>0.59</v>
      </c>
      <c r="W5400" s="2">
        <v>99.83</v>
      </c>
      <c r="X5400" s="2">
        <v>77.13</v>
      </c>
      <c r="Y5400" s="2">
        <v>70.72</v>
      </c>
      <c r="Z5400" s="2">
        <v>77.72</v>
      </c>
    </row>
    <row r="5401" spans="1:26" x14ac:dyDescent="0.3">
      <c r="A5401" s="3" t="s">
        <v>828</v>
      </c>
      <c r="B5401" s="3" t="s">
        <v>829</v>
      </c>
      <c r="C5401" s="3">
        <v>271</v>
      </c>
      <c r="D5401" s="3" t="s">
        <v>24</v>
      </c>
      <c r="E5401" s="3" t="s">
        <v>226</v>
      </c>
      <c r="F5401" s="3" t="s">
        <v>78</v>
      </c>
      <c r="G5401" s="3" t="s">
        <v>84</v>
      </c>
      <c r="H5401" s="3" t="s">
        <v>14</v>
      </c>
      <c r="I5401" s="3">
        <v>440</v>
      </c>
      <c r="J5401" s="3">
        <v>3098</v>
      </c>
      <c r="K5401" s="3">
        <v>288</v>
      </c>
      <c r="L5401" s="3">
        <v>1.92</v>
      </c>
      <c r="M5401" s="3">
        <v>326.8</v>
      </c>
      <c r="N5401" s="3">
        <v>0.67</v>
      </c>
      <c r="O5401" s="3">
        <v>0.59</v>
      </c>
      <c r="P5401" s="3">
        <v>2240</v>
      </c>
      <c r="Q5401" s="3">
        <v>2053.61</v>
      </c>
      <c r="R5401" s="3">
        <v>2257.12</v>
      </c>
      <c r="S5401" s="3">
        <v>91.68</v>
      </c>
      <c r="T5401" s="3">
        <v>90.98</v>
      </c>
      <c r="U5401" s="3">
        <v>87.98</v>
      </c>
      <c r="V5401" s="3">
        <v>0.59</v>
      </c>
      <c r="W5401" s="3">
        <v>99.83</v>
      </c>
      <c r="X5401" s="3">
        <v>77.13</v>
      </c>
      <c r="Y5401" s="3">
        <v>70.72</v>
      </c>
      <c r="Z5401" s="3">
        <v>77.72</v>
      </c>
    </row>
    <row r="5402" spans="1:26" x14ac:dyDescent="0.3">
      <c r="A5402" s="2" t="s">
        <v>828</v>
      </c>
      <c r="B5402" s="2" t="s">
        <v>829</v>
      </c>
      <c r="C5402" s="2">
        <v>272</v>
      </c>
      <c r="D5402" s="2" t="s">
        <v>24</v>
      </c>
      <c r="E5402" s="2" t="s">
        <v>226</v>
      </c>
      <c r="F5402" s="2" t="s">
        <v>78</v>
      </c>
      <c r="G5402" s="2" t="s">
        <v>68</v>
      </c>
      <c r="H5402" s="2" t="s">
        <v>75</v>
      </c>
      <c r="I5402" s="2">
        <v>24075</v>
      </c>
      <c r="J5402" s="2">
        <v>169635</v>
      </c>
      <c r="K5402" s="2">
        <v>13664</v>
      </c>
      <c r="L5402" s="2">
        <v>11708.12</v>
      </c>
      <c r="M5402" s="2">
        <v>12233.89</v>
      </c>
      <c r="N5402" s="2">
        <v>85.69</v>
      </c>
      <c r="O5402" s="2">
        <v>95.7</v>
      </c>
      <c r="P5402" s="2">
        <v>125635</v>
      </c>
      <c r="Q5402" s="2">
        <v>115591.71</v>
      </c>
      <c r="R5402" s="2">
        <v>114829.38</v>
      </c>
      <c r="S5402" s="2">
        <v>92.01</v>
      </c>
      <c r="T5402" s="2">
        <v>100.66</v>
      </c>
      <c r="U5402" s="2">
        <v>68.31</v>
      </c>
      <c r="V5402" s="2">
        <v>65.37</v>
      </c>
      <c r="W5402" s="2">
        <v>67.680000000000007</v>
      </c>
      <c r="X5402" s="2">
        <v>72</v>
      </c>
      <c r="Y5402" s="2">
        <v>72.23</v>
      </c>
      <c r="Z5402" s="2">
        <v>71.400000000000006</v>
      </c>
    </row>
    <row r="5403" spans="1:26" x14ac:dyDescent="0.3">
      <c r="A5403" s="3" t="s">
        <v>828</v>
      </c>
      <c r="B5403" s="3" t="s">
        <v>829</v>
      </c>
      <c r="C5403" s="3">
        <v>273</v>
      </c>
      <c r="D5403" s="3" t="s">
        <v>24</v>
      </c>
      <c r="E5403" s="3" t="s">
        <v>226</v>
      </c>
      <c r="F5403" s="3" t="s">
        <v>78</v>
      </c>
      <c r="G5403" s="3" t="s">
        <v>68</v>
      </c>
      <c r="H5403" s="3" t="s">
        <v>14</v>
      </c>
      <c r="I5403" s="3">
        <v>440</v>
      </c>
      <c r="J5403" s="3">
        <v>3098</v>
      </c>
      <c r="K5403" s="3">
        <v>288</v>
      </c>
      <c r="L5403" s="3">
        <v>1.92</v>
      </c>
      <c r="M5403" s="3">
        <v>326.8</v>
      </c>
      <c r="N5403" s="3">
        <v>0.67</v>
      </c>
      <c r="O5403" s="3">
        <v>0.59</v>
      </c>
      <c r="P5403" s="3">
        <v>2240</v>
      </c>
      <c r="Q5403" s="3">
        <v>2053.61</v>
      </c>
      <c r="R5403" s="3">
        <v>2257.12</v>
      </c>
      <c r="S5403" s="3">
        <v>91.68</v>
      </c>
      <c r="T5403" s="3">
        <v>90.98</v>
      </c>
      <c r="U5403" s="3">
        <v>87.98</v>
      </c>
      <c r="V5403" s="3">
        <v>0.59</v>
      </c>
      <c r="W5403" s="3">
        <v>99.83</v>
      </c>
      <c r="X5403" s="3">
        <v>77.13</v>
      </c>
      <c r="Y5403" s="3">
        <v>70.72</v>
      </c>
      <c r="Z5403" s="3">
        <v>77.72</v>
      </c>
    </row>
    <row r="5404" spans="1:26" x14ac:dyDescent="0.3">
      <c r="A5404" s="2" t="s">
        <v>828</v>
      </c>
      <c r="B5404" s="2" t="s">
        <v>829</v>
      </c>
      <c r="C5404" s="2">
        <v>274</v>
      </c>
      <c r="D5404" s="2" t="s">
        <v>24</v>
      </c>
      <c r="E5404" s="2" t="s">
        <v>226</v>
      </c>
      <c r="F5404" s="2" t="s">
        <v>78</v>
      </c>
      <c r="G5404" s="2" t="s">
        <v>68</v>
      </c>
      <c r="H5404" s="2" t="s">
        <v>16</v>
      </c>
      <c r="I5404" s="2">
        <v>1493.14</v>
      </c>
      <c r="J5404" s="2">
        <v>1520</v>
      </c>
      <c r="K5404" s="2">
        <v>130</v>
      </c>
      <c r="L5404" s="2">
        <v>49.41</v>
      </c>
      <c r="M5404" s="2">
        <v>59.97</v>
      </c>
      <c r="N5404" s="2">
        <v>38.01</v>
      </c>
      <c r="O5404" s="2">
        <v>82.39</v>
      </c>
      <c r="P5404" s="2">
        <v>1130</v>
      </c>
      <c r="Q5404" s="2">
        <v>1554.86</v>
      </c>
      <c r="R5404" s="2">
        <v>843.07</v>
      </c>
      <c r="S5404" s="2">
        <v>137.6</v>
      </c>
      <c r="T5404" s="2">
        <v>184.43</v>
      </c>
      <c r="U5404" s="2" t="s">
        <v>60</v>
      </c>
      <c r="V5404" s="2" t="s">
        <v>60</v>
      </c>
      <c r="W5404" s="2" t="s">
        <v>60</v>
      </c>
      <c r="X5404" s="2" t="s">
        <v>60</v>
      </c>
      <c r="Y5404" s="2" t="s">
        <v>60</v>
      </c>
      <c r="Z5404" s="2" t="s">
        <v>60</v>
      </c>
    </row>
    <row r="5405" spans="1:26" x14ac:dyDescent="0.3">
      <c r="A5405" s="3" t="s">
        <v>828</v>
      </c>
      <c r="B5405" s="3" t="s">
        <v>829</v>
      </c>
      <c r="C5405" s="3">
        <v>275</v>
      </c>
      <c r="D5405" s="3" t="s">
        <v>24</v>
      </c>
      <c r="E5405" s="3" t="s">
        <v>226</v>
      </c>
      <c r="F5405" s="3" t="s">
        <v>78</v>
      </c>
      <c r="G5405" s="3" t="s">
        <v>68</v>
      </c>
      <c r="H5405" s="3" t="s">
        <v>12</v>
      </c>
      <c r="I5405" s="3">
        <v>501.6</v>
      </c>
      <c r="J5405" s="3">
        <v>1324</v>
      </c>
      <c r="K5405" s="3">
        <v>112</v>
      </c>
      <c r="L5405" s="3">
        <v>27.42</v>
      </c>
      <c r="M5405" s="3">
        <v>108.78</v>
      </c>
      <c r="N5405" s="3">
        <v>24.48</v>
      </c>
      <c r="O5405" s="3">
        <v>25.21</v>
      </c>
      <c r="P5405" s="3">
        <v>1033</v>
      </c>
      <c r="Q5405" s="3">
        <v>666.83</v>
      </c>
      <c r="R5405" s="3">
        <v>696.8</v>
      </c>
      <c r="S5405" s="3">
        <v>64.55</v>
      </c>
      <c r="T5405" s="3">
        <v>95.7</v>
      </c>
      <c r="U5405" s="3" t="s">
        <v>60</v>
      </c>
      <c r="V5405" s="3" t="s">
        <v>60</v>
      </c>
      <c r="W5405" s="3" t="s">
        <v>60</v>
      </c>
      <c r="X5405" s="3" t="s">
        <v>60</v>
      </c>
      <c r="Y5405" s="3" t="s">
        <v>60</v>
      </c>
      <c r="Z5405" s="3" t="s">
        <v>60</v>
      </c>
    </row>
    <row r="5406" spans="1:26" x14ac:dyDescent="0.3">
      <c r="A5406" s="2" t="s">
        <v>828</v>
      </c>
      <c r="B5406" s="2" t="s">
        <v>829</v>
      </c>
      <c r="C5406" s="2">
        <v>276</v>
      </c>
      <c r="D5406" s="2" t="s">
        <v>24</v>
      </c>
      <c r="E5406" s="2" t="s">
        <v>226</v>
      </c>
      <c r="F5406" s="2" t="s">
        <v>78</v>
      </c>
      <c r="G5406" s="2" t="s">
        <v>68</v>
      </c>
      <c r="H5406" s="2" t="s">
        <v>226</v>
      </c>
      <c r="I5406" s="2">
        <v>26509.74</v>
      </c>
      <c r="J5406" s="2">
        <v>175577</v>
      </c>
      <c r="K5406" s="2">
        <v>14194</v>
      </c>
      <c r="L5406" s="2">
        <v>11786.87</v>
      </c>
      <c r="M5406" s="2">
        <v>12729.44</v>
      </c>
      <c r="N5406" s="2">
        <v>83.04</v>
      </c>
      <c r="O5406" s="2">
        <v>92.6</v>
      </c>
      <c r="P5406" s="2">
        <v>130038</v>
      </c>
      <c r="Q5406" s="2">
        <v>119867.01</v>
      </c>
      <c r="R5406" s="2">
        <v>118626.37</v>
      </c>
      <c r="S5406" s="2">
        <v>92.18</v>
      </c>
      <c r="T5406" s="2">
        <v>101.05</v>
      </c>
      <c r="U5406" s="2" t="s">
        <v>60</v>
      </c>
      <c r="V5406" s="2" t="s">
        <v>60</v>
      </c>
      <c r="W5406" s="2" t="s">
        <v>60</v>
      </c>
      <c r="X5406" s="2" t="s">
        <v>60</v>
      </c>
      <c r="Y5406" s="2" t="s">
        <v>60</v>
      </c>
      <c r="Z5406" s="2" t="s">
        <v>60</v>
      </c>
    </row>
    <row r="5407" spans="1:26" x14ac:dyDescent="0.3">
      <c r="A5407" s="3" t="s">
        <v>828</v>
      </c>
      <c r="B5407" s="3" t="s">
        <v>829</v>
      </c>
      <c r="C5407" s="3">
        <v>277</v>
      </c>
      <c r="D5407" s="3" t="s">
        <v>23</v>
      </c>
      <c r="E5407" s="3" t="s">
        <v>267</v>
      </c>
      <c r="F5407" s="3" t="s">
        <v>58</v>
      </c>
      <c r="G5407" s="3" t="s">
        <v>268</v>
      </c>
      <c r="H5407" s="3" t="s">
        <v>60</v>
      </c>
      <c r="I5407" s="3">
        <v>500</v>
      </c>
      <c r="J5407" s="3">
        <v>3600</v>
      </c>
      <c r="K5407" s="3">
        <v>315</v>
      </c>
      <c r="L5407" s="3">
        <v>350.58</v>
      </c>
      <c r="M5407" s="3">
        <v>277.77999999999997</v>
      </c>
      <c r="N5407" s="3">
        <v>111.3</v>
      </c>
      <c r="O5407" s="3">
        <v>126.21</v>
      </c>
      <c r="P5407" s="3">
        <v>2652</v>
      </c>
      <c r="Q5407" s="3">
        <v>3067.68</v>
      </c>
      <c r="R5407" s="3">
        <v>2709.46</v>
      </c>
      <c r="S5407" s="3">
        <v>115.67</v>
      </c>
      <c r="T5407" s="3">
        <v>113.22</v>
      </c>
      <c r="U5407" s="3">
        <v>84.68</v>
      </c>
      <c r="V5407" s="3">
        <v>94.24</v>
      </c>
      <c r="W5407" s="3">
        <v>74.67</v>
      </c>
      <c r="X5407" s="3">
        <v>80.36</v>
      </c>
      <c r="Y5407" s="3">
        <v>92.96</v>
      </c>
      <c r="Z5407" s="3">
        <v>82.1</v>
      </c>
    </row>
    <row r="5408" spans="1:26" x14ac:dyDescent="0.3">
      <c r="A5408" s="2" t="s">
        <v>828</v>
      </c>
      <c r="B5408" s="2" t="s">
        <v>829</v>
      </c>
      <c r="C5408" s="2">
        <v>278</v>
      </c>
      <c r="D5408" s="2" t="s">
        <v>23</v>
      </c>
      <c r="E5408" s="2" t="s">
        <v>267</v>
      </c>
      <c r="F5408" s="2" t="s">
        <v>58</v>
      </c>
      <c r="G5408" s="2" t="s">
        <v>269</v>
      </c>
      <c r="H5408" s="2" t="s">
        <v>60</v>
      </c>
      <c r="I5408" s="2">
        <v>1340</v>
      </c>
      <c r="J5408" s="2">
        <v>9600</v>
      </c>
      <c r="K5408" s="2">
        <v>825</v>
      </c>
      <c r="L5408" s="2">
        <v>832.04</v>
      </c>
      <c r="M5408" s="2">
        <v>881.2</v>
      </c>
      <c r="N5408" s="2">
        <v>100.85</v>
      </c>
      <c r="O5408" s="2">
        <v>94.42</v>
      </c>
      <c r="P5408" s="2">
        <v>7240</v>
      </c>
      <c r="Q5408" s="2">
        <v>7030.42</v>
      </c>
      <c r="R5408" s="2">
        <v>7251.19</v>
      </c>
      <c r="S5408" s="2">
        <v>97.11</v>
      </c>
      <c r="T5408" s="2">
        <v>96.96</v>
      </c>
      <c r="U5408" s="2">
        <v>82.75</v>
      </c>
      <c r="V5408" s="2">
        <v>83.46</v>
      </c>
      <c r="W5408" s="2">
        <v>88.39</v>
      </c>
      <c r="X5408" s="2">
        <v>81.86</v>
      </c>
      <c r="Y5408" s="2">
        <v>79.489999999999995</v>
      </c>
      <c r="Z5408" s="2">
        <v>81.99</v>
      </c>
    </row>
    <row r="5409" spans="1:26" x14ac:dyDescent="0.3">
      <c r="A5409" s="3" t="s">
        <v>828</v>
      </c>
      <c r="B5409" s="3" t="s">
        <v>829</v>
      </c>
      <c r="C5409" s="3">
        <v>279</v>
      </c>
      <c r="D5409" s="3" t="s">
        <v>23</v>
      </c>
      <c r="E5409" s="3" t="s">
        <v>267</v>
      </c>
      <c r="F5409" s="3" t="s">
        <v>58</v>
      </c>
      <c r="G5409" s="3" t="s">
        <v>270</v>
      </c>
      <c r="H5409" s="3" t="s">
        <v>60</v>
      </c>
      <c r="I5409" s="3">
        <v>1000</v>
      </c>
      <c r="J5409" s="3">
        <v>5000</v>
      </c>
      <c r="K5409" s="3">
        <v>241</v>
      </c>
      <c r="L5409" s="3">
        <v>593.16</v>
      </c>
      <c r="M5409" s="3">
        <v>320.77999999999997</v>
      </c>
      <c r="N5409" s="3">
        <v>246.12</v>
      </c>
      <c r="O5409" s="3">
        <v>184.91</v>
      </c>
      <c r="P5409" s="3">
        <v>3901</v>
      </c>
      <c r="Q5409" s="3">
        <v>5471.88</v>
      </c>
      <c r="R5409" s="3">
        <v>3215.71</v>
      </c>
      <c r="S5409" s="3">
        <v>140.27000000000001</v>
      </c>
      <c r="T5409" s="3">
        <v>170.16</v>
      </c>
      <c r="U5409" s="3">
        <v>32.39</v>
      </c>
      <c r="V5409" s="3">
        <v>79.73</v>
      </c>
      <c r="W5409" s="3">
        <v>43.12</v>
      </c>
      <c r="X5409" s="3">
        <v>59.11</v>
      </c>
      <c r="Y5409" s="3">
        <v>82.91</v>
      </c>
      <c r="Z5409" s="3">
        <v>48.72</v>
      </c>
    </row>
    <row r="5410" spans="1:26" x14ac:dyDescent="0.3">
      <c r="A5410" s="2" t="s">
        <v>828</v>
      </c>
      <c r="B5410" s="2" t="s">
        <v>829</v>
      </c>
      <c r="C5410" s="2">
        <v>280</v>
      </c>
      <c r="D5410" s="2" t="s">
        <v>23</v>
      </c>
      <c r="E5410" s="2" t="s">
        <v>267</v>
      </c>
      <c r="F5410" s="2" t="s">
        <v>58</v>
      </c>
      <c r="G5410" s="2" t="s">
        <v>271</v>
      </c>
      <c r="H5410" s="2" t="s">
        <v>74</v>
      </c>
      <c r="I5410" s="2">
        <v>2840</v>
      </c>
      <c r="J5410" s="2">
        <v>18200</v>
      </c>
      <c r="K5410" s="2">
        <v>1381</v>
      </c>
      <c r="L5410" s="2">
        <v>1775.78</v>
      </c>
      <c r="M5410" s="2">
        <v>1479.76</v>
      </c>
      <c r="N5410" s="2">
        <v>128.59</v>
      </c>
      <c r="O5410" s="2">
        <v>120</v>
      </c>
      <c r="P5410" s="2">
        <v>13793</v>
      </c>
      <c r="Q5410" s="2">
        <v>15569.98</v>
      </c>
      <c r="R5410" s="2">
        <v>13176.36</v>
      </c>
      <c r="S5410" s="2">
        <v>112.88</v>
      </c>
      <c r="T5410" s="2">
        <v>118.17</v>
      </c>
      <c r="U5410" s="2">
        <v>65.36</v>
      </c>
      <c r="V5410" s="2">
        <v>84.04</v>
      </c>
      <c r="W5410" s="2">
        <v>70.03</v>
      </c>
      <c r="X5410" s="2">
        <v>73.59</v>
      </c>
      <c r="Y5410" s="2">
        <v>83.07</v>
      </c>
      <c r="Z5410" s="2">
        <v>70.3</v>
      </c>
    </row>
    <row r="5411" spans="1:26" x14ac:dyDescent="0.3">
      <c r="A5411" s="3" t="s">
        <v>828</v>
      </c>
      <c r="B5411" s="3" t="s">
        <v>829</v>
      </c>
      <c r="C5411" s="3">
        <v>281</v>
      </c>
      <c r="D5411" s="3" t="s">
        <v>23</v>
      </c>
      <c r="E5411" s="3" t="s">
        <v>267</v>
      </c>
      <c r="F5411" s="3" t="s">
        <v>58</v>
      </c>
      <c r="G5411" s="3" t="s">
        <v>58</v>
      </c>
      <c r="H5411" s="3" t="s">
        <v>75</v>
      </c>
      <c r="I5411" s="3">
        <v>2840</v>
      </c>
      <c r="J5411" s="3">
        <v>18200</v>
      </c>
      <c r="K5411" s="3">
        <v>1381</v>
      </c>
      <c r="L5411" s="3">
        <v>1775.78</v>
      </c>
      <c r="M5411" s="3">
        <v>1479.76</v>
      </c>
      <c r="N5411" s="3">
        <v>128.59</v>
      </c>
      <c r="O5411" s="3">
        <v>120</v>
      </c>
      <c r="P5411" s="3">
        <v>13793</v>
      </c>
      <c r="Q5411" s="3">
        <v>15569.98</v>
      </c>
      <c r="R5411" s="3">
        <v>13176.36</v>
      </c>
      <c r="S5411" s="3">
        <v>112.88</v>
      </c>
      <c r="T5411" s="3">
        <v>118.17</v>
      </c>
      <c r="U5411" s="3">
        <v>65.36</v>
      </c>
      <c r="V5411" s="3">
        <v>84.04</v>
      </c>
      <c r="W5411" s="3">
        <v>70.03</v>
      </c>
      <c r="X5411" s="3">
        <v>73.59</v>
      </c>
      <c r="Y5411" s="3">
        <v>83.07</v>
      </c>
      <c r="Z5411" s="3">
        <v>70.3</v>
      </c>
    </row>
    <row r="5412" spans="1:26" x14ac:dyDescent="0.3">
      <c r="A5412" s="2" t="s">
        <v>828</v>
      </c>
      <c r="B5412" s="2" t="s">
        <v>829</v>
      </c>
      <c r="C5412" s="2">
        <v>282</v>
      </c>
      <c r="D5412" s="2" t="s">
        <v>23</v>
      </c>
      <c r="E5412" s="2" t="s">
        <v>267</v>
      </c>
      <c r="F5412" s="2" t="s">
        <v>58</v>
      </c>
      <c r="G5412" s="2" t="s">
        <v>272</v>
      </c>
      <c r="H5412" s="2" t="s">
        <v>60</v>
      </c>
      <c r="I5412" s="2">
        <v>120</v>
      </c>
      <c r="J5412" s="2">
        <v>274</v>
      </c>
      <c r="K5412" s="2">
        <v>10</v>
      </c>
      <c r="L5412" s="2">
        <v>3.72</v>
      </c>
      <c r="M5412" s="2">
        <v>3.73</v>
      </c>
      <c r="N5412" s="2">
        <v>37.200000000000003</v>
      </c>
      <c r="O5412" s="2">
        <v>99.73</v>
      </c>
      <c r="P5412" s="2">
        <v>244</v>
      </c>
      <c r="Q5412" s="2">
        <v>257.93</v>
      </c>
      <c r="R5412" s="2">
        <v>190.27</v>
      </c>
      <c r="S5412" s="2">
        <v>105.71</v>
      </c>
      <c r="T5412" s="2">
        <v>135.56</v>
      </c>
      <c r="U5412" s="2" t="s">
        <v>60</v>
      </c>
      <c r="V5412" s="2" t="s">
        <v>60</v>
      </c>
      <c r="W5412" s="2" t="s">
        <v>60</v>
      </c>
      <c r="X5412" s="2" t="s">
        <v>60</v>
      </c>
      <c r="Y5412" s="2" t="s">
        <v>60</v>
      </c>
      <c r="Z5412" s="2" t="s">
        <v>60</v>
      </c>
    </row>
    <row r="5413" spans="1:26" x14ac:dyDescent="0.3">
      <c r="A5413" s="3" t="s">
        <v>828</v>
      </c>
      <c r="B5413" s="3" t="s">
        <v>829</v>
      </c>
      <c r="C5413" s="3">
        <v>283</v>
      </c>
      <c r="D5413" s="3" t="s">
        <v>23</v>
      </c>
      <c r="E5413" s="3" t="s">
        <v>267</v>
      </c>
      <c r="F5413" s="3" t="s">
        <v>58</v>
      </c>
      <c r="G5413" s="3" t="s">
        <v>271</v>
      </c>
      <c r="H5413" s="3" t="s">
        <v>12</v>
      </c>
      <c r="I5413" s="3">
        <v>120</v>
      </c>
      <c r="J5413" s="3">
        <v>274</v>
      </c>
      <c r="K5413" s="3">
        <v>10</v>
      </c>
      <c r="L5413" s="3">
        <v>3.72</v>
      </c>
      <c r="M5413" s="3">
        <v>3.73</v>
      </c>
      <c r="N5413" s="3">
        <v>37.200000000000003</v>
      </c>
      <c r="O5413" s="3">
        <v>99.73</v>
      </c>
      <c r="P5413" s="3">
        <v>244</v>
      </c>
      <c r="Q5413" s="3">
        <v>257.93</v>
      </c>
      <c r="R5413" s="3">
        <v>190.27</v>
      </c>
      <c r="S5413" s="3">
        <v>105.71</v>
      </c>
      <c r="T5413" s="3">
        <v>135.56</v>
      </c>
      <c r="U5413" s="3" t="s">
        <v>60</v>
      </c>
      <c r="V5413" s="3" t="s">
        <v>60</v>
      </c>
      <c r="W5413" s="3" t="s">
        <v>60</v>
      </c>
      <c r="X5413" s="3" t="s">
        <v>60</v>
      </c>
      <c r="Y5413" s="3" t="s">
        <v>60</v>
      </c>
      <c r="Z5413" s="3" t="s">
        <v>60</v>
      </c>
    </row>
    <row r="5414" spans="1:26" x14ac:dyDescent="0.3">
      <c r="A5414" s="2" t="s">
        <v>828</v>
      </c>
      <c r="B5414" s="2" t="s">
        <v>829</v>
      </c>
      <c r="C5414" s="2">
        <v>284</v>
      </c>
      <c r="D5414" s="2" t="s">
        <v>23</v>
      </c>
      <c r="E5414" s="2" t="s">
        <v>267</v>
      </c>
      <c r="F5414" s="2" t="s">
        <v>58</v>
      </c>
      <c r="G5414" s="2" t="s">
        <v>58</v>
      </c>
      <c r="H5414" s="2" t="s">
        <v>12</v>
      </c>
      <c r="I5414" s="2">
        <v>120</v>
      </c>
      <c r="J5414" s="2">
        <v>274</v>
      </c>
      <c r="K5414" s="2">
        <v>10</v>
      </c>
      <c r="L5414" s="2">
        <v>3.72</v>
      </c>
      <c r="M5414" s="2">
        <v>3.73</v>
      </c>
      <c r="N5414" s="2">
        <v>37.200000000000003</v>
      </c>
      <c r="O5414" s="2">
        <v>99.73</v>
      </c>
      <c r="P5414" s="2">
        <v>244</v>
      </c>
      <c r="Q5414" s="2">
        <v>257.93</v>
      </c>
      <c r="R5414" s="2">
        <v>190.27</v>
      </c>
      <c r="S5414" s="2">
        <v>105.71</v>
      </c>
      <c r="T5414" s="2">
        <v>135.56</v>
      </c>
      <c r="U5414" s="2" t="s">
        <v>60</v>
      </c>
      <c r="V5414" s="2" t="s">
        <v>60</v>
      </c>
      <c r="W5414" s="2" t="s">
        <v>60</v>
      </c>
      <c r="X5414" s="2" t="s">
        <v>60</v>
      </c>
      <c r="Y5414" s="2" t="s">
        <v>60</v>
      </c>
      <c r="Z5414" s="2" t="s">
        <v>60</v>
      </c>
    </row>
    <row r="5415" spans="1:26" x14ac:dyDescent="0.3">
      <c r="A5415" s="3" t="s">
        <v>828</v>
      </c>
      <c r="B5415" s="3" t="s">
        <v>829</v>
      </c>
      <c r="C5415" s="3">
        <v>285</v>
      </c>
      <c r="D5415" s="3" t="s">
        <v>23</v>
      </c>
      <c r="E5415" s="3" t="s">
        <v>267</v>
      </c>
      <c r="F5415" s="3" t="s">
        <v>65</v>
      </c>
      <c r="G5415" s="3" t="s">
        <v>273</v>
      </c>
      <c r="H5415" s="3" t="s">
        <v>60</v>
      </c>
      <c r="I5415" s="3">
        <v>30</v>
      </c>
      <c r="J5415" s="3">
        <v>200</v>
      </c>
      <c r="K5415" s="3">
        <v>17</v>
      </c>
      <c r="L5415" s="3">
        <v>17.66</v>
      </c>
      <c r="M5415" s="3">
        <v>21.54</v>
      </c>
      <c r="N5415" s="3">
        <v>103.88</v>
      </c>
      <c r="O5415" s="3">
        <v>81.99</v>
      </c>
      <c r="P5415" s="3">
        <v>150</v>
      </c>
      <c r="Q5415" s="3">
        <v>167.9</v>
      </c>
      <c r="R5415" s="3">
        <v>136.02000000000001</v>
      </c>
      <c r="S5415" s="3">
        <v>111.93</v>
      </c>
      <c r="T5415" s="3">
        <v>123.44</v>
      </c>
      <c r="U5415" s="3">
        <v>76.16</v>
      </c>
      <c r="V5415" s="3">
        <v>79.12</v>
      </c>
      <c r="W5415" s="3">
        <v>96.51</v>
      </c>
      <c r="X5415" s="3">
        <v>75.760000000000005</v>
      </c>
      <c r="Y5415" s="3">
        <v>84.8</v>
      </c>
      <c r="Z5415" s="3">
        <v>68.7</v>
      </c>
    </row>
    <row r="5416" spans="1:26" x14ac:dyDescent="0.3">
      <c r="A5416" s="2" t="s">
        <v>828</v>
      </c>
      <c r="B5416" s="2" t="s">
        <v>829</v>
      </c>
      <c r="C5416" s="2">
        <v>286</v>
      </c>
      <c r="D5416" s="2" t="s">
        <v>23</v>
      </c>
      <c r="E5416" s="2" t="s">
        <v>267</v>
      </c>
      <c r="F5416" s="2" t="s">
        <v>65</v>
      </c>
      <c r="G5416" s="2" t="s">
        <v>274</v>
      </c>
      <c r="H5416" s="2" t="s">
        <v>60</v>
      </c>
      <c r="I5416" s="2">
        <v>270</v>
      </c>
      <c r="J5416" s="2">
        <v>1700</v>
      </c>
      <c r="K5416" s="2">
        <v>151</v>
      </c>
      <c r="L5416" s="2">
        <v>157.66</v>
      </c>
      <c r="M5416" s="2">
        <v>132.09</v>
      </c>
      <c r="N5416" s="2">
        <v>104.41</v>
      </c>
      <c r="O5416" s="2">
        <v>119.36</v>
      </c>
      <c r="P5416" s="2">
        <v>1249</v>
      </c>
      <c r="Q5416" s="2">
        <v>1294.56</v>
      </c>
      <c r="R5416" s="2">
        <v>662</v>
      </c>
      <c r="S5416" s="2">
        <v>103.65</v>
      </c>
      <c r="T5416" s="2">
        <v>195.55</v>
      </c>
      <c r="U5416" s="2">
        <v>75.17</v>
      </c>
      <c r="V5416" s="2">
        <v>78.48</v>
      </c>
      <c r="W5416" s="2">
        <v>65.760000000000005</v>
      </c>
      <c r="X5416" s="2">
        <v>70.09</v>
      </c>
      <c r="Y5416" s="2">
        <v>72.650000000000006</v>
      </c>
      <c r="Z5416" s="2">
        <v>37.15</v>
      </c>
    </row>
    <row r="5417" spans="1:26" x14ac:dyDescent="0.3">
      <c r="A5417" s="3" t="s">
        <v>828</v>
      </c>
      <c r="B5417" s="3" t="s">
        <v>829</v>
      </c>
      <c r="C5417" s="3">
        <v>287</v>
      </c>
      <c r="D5417" s="3" t="s">
        <v>23</v>
      </c>
      <c r="E5417" s="3" t="s">
        <v>267</v>
      </c>
      <c r="F5417" s="3" t="s">
        <v>65</v>
      </c>
      <c r="G5417" s="3" t="s">
        <v>275</v>
      </c>
      <c r="H5417" s="3" t="s">
        <v>60</v>
      </c>
      <c r="I5417" s="3">
        <v>25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</row>
    <row r="5418" spans="1:26" x14ac:dyDescent="0.3">
      <c r="A5418" s="2" t="s">
        <v>828</v>
      </c>
      <c r="B5418" s="2" t="s">
        <v>829</v>
      </c>
      <c r="C5418" s="2">
        <v>288</v>
      </c>
      <c r="D5418" s="2" t="s">
        <v>23</v>
      </c>
      <c r="E5418" s="2" t="s">
        <v>267</v>
      </c>
      <c r="F5418" s="2" t="s">
        <v>65</v>
      </c>
      <c r="G5418" s="2" t="s">
        <v>276</v>
      </c>
      <c r="H5418" s="2" t="s">
        <v>74</v>
      </c>
      <c r="I5418" s="2">
        <v>325</v>
      </c>
      <c r="J5418" s="2">
        <v>1900</v>
      </c>
      <c r="K5418" s="2">
        <v>168</v>
      </c>
      <c r="L5418" s="2">
        <v>175.32</v>
      </c>
      <c r="M5418" s="2">
        <v>153.63</v>
      </c>
      <c r="N5418" s="2">
        <v>104.36</v>
      </c>
      <c r="O5418" s="2">
        <v>114.12</v>
      </c>
      <c r="P5418" s="2">
        <v>1399</v>
      </c>
      <c r="Q5418" s="2">
        <v>1462.46</v>
      </c>
      <c r="R5418" s="2">
        <v>798.02</v>
      </c>
      <c r="S5418" s="2">
        <v>104.54</v>
      </c>
      <c r="T5418" s="2">
        <v>183.26</v>
      </c>
      <c r="U5418" s="2">
        <v>69.48</v>
      </c>
      <c r="V5418" s="2">
        <v>72.510000000000005</v>
      </c>
      <c r="W5418" s="2">
        <v>63.54</v>
      </c>
      <c r="X5418" s="2">
        <v>65.22</v>
      </c>
      <c r="Y5418" s="2">
        <v>68.180000000000007</v>
      </c>
      <c r="Z5418" s="2">
        <v>37.200000000000003</v>
      </c>
    </row>
    <row r="5419" spans="1:26" x14ac:dyDescent="0.3">
      <c r="A5419" s="3" t="s">
        <v>828</v>
      </c>
      <c r="B5419" s="3" t="s">
        <v>829</v>
      </c>
      <c r="C5419" s="3">
        <v>289</v>
      </c>
      <c r="D5419" s="3" t="s">
        <v>23</v>
      </c>
      <c r="E5419" s="3" t="s">
        <v>267</v>
      </c>
      <c r="F5419" s="3" t="s">
        <v>65</v>
      </c>
      <c r="G5419" s="3" t="s">
        <v>277</v>
      </c>
      <c r="H5419" s="3" t="s">
        <v>60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</row>
    <row r="5420" spans="1:26" x14ac:dyDescent="0.3">
      <c r="A5420" s="2" t="s">
        <v>828</v>
      </c>
      <c r="B5420" s="2" t="s">
        <v>829</v>
      </c>
      <c r="C5420" s="2">
        <v>290</v>
      </c>
      <c r="D5420" s="2" t="s">
        <v>23</v>
      </c>
      <c r="E5420" s="2" t="s">
        <v>267</v>
      </c>
      <c r="F5420" s="2" t="s">
        <v>65</v>
      </c>
      <c r="G5420" s="2" t="s">
        <v>278</v>
      </c>
      <c r="H5420" s="2" t="s">
        <v>74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 s="2">
        <v>0</v>
      </c>
    </row>
    <row r="5421" spans="1:26" x14ac:dyDescent="0.3">
      <c r="A5421" s="3" t="s">
        <v>828</v>
      </c>
      <c r="B5421" s="3" t="s">
        <v>829</v>
      </c>
      <c r="C5421" s="3">
        <v>291</v>
      </c>
      <c r="D5421" s="3" t="s">
        <v>23</v>
      </c>
      <c r="E5421" s="3" t="s">
        <v>267</v>
      </c>
      <c r="F5421" s="3" t="s">
        <v>65</v>
      </c>
      <c r="G5421" s="3" t="s">
        <v>804</v>
      </c>
      <c r="H5421" s="3" t="s">
        <v>60</v>
      </c>
      <c r="I5421" s="3">
        <v>600</v>
      </c>
      <c r="J5421" s="3">
        <v>4200</v>
      </c>
      <c r="K5421" s="3">
        <v>383</v>
      </c>
      <c r="L5421" s="3">
        <v>351.78</v>
      </c>
      <c r="M5421" s="3">
        <v>378.79</v>
      </c>
      <c r="N5421" s="3">
        <v>91.85</v>
      </c>
      <c r="O5421" s="3">
        <v>92.87</v>
      </c>
      <c r="P5421" s="3">
        <v>3368</v>
      </c>
      <c r="Q5421" s="3">
        <v>2921.84</v>
      </c>
      <c r="R5421" s="3">
        <v>2912.22</v>
      </c>
      <c r="S5421" s="3">
        <v>86.75</v>
      </c>
      <c r="T5421" s="3">
        <v>100.33</v>
      </c>
      <c r="U5421" s="3">
        <v>85.8</v>
      </c>
      <c r="V5421" s="3">
        <v>78.8</v>
      </c>
      <c r="W5421" s="3">
        <v>84.85</v>
      </c>
      <c r="X5421" s="3">
        <v>85.05</v>
      </c>
      <c r="Y5421" s="3">
        <v>73.78</v>
      </c>
      <c r="Z5421" s="3">
        <v>73.540000000000006</v>
      </c>
    </row>
    <row r="5422" spans="1:26" x14ac:dyDescent="0.3">
      <c r="A5422" s="2" t="s">
        <v>828</v>
      </c>
      <c r="B5422" s="2" t="s">
        <v>829</v>
      </c>
      <c r="C5422" s="2">
        <v>292</v>
      </c>
      <c r="D5422" s="2" t="s">
        <v>23</v>
      </c>
      <c r="E5422" s="2" t="s">
        <v>267</v>
      </c>
      <c r="F5422" s="2" t="s">
        <v>65</v>
      </c>
      <c r="G5422" s="2" t="s">
        <v>805</v>
      </c>
      <c r="H5422" s="2" t="s">
        <v>60</v>
      </c>
      <c r="I5422" s="2">
        <v>1370</v>
      </c>
      <c r="J5422" s="2">
        <v>8500</v>
      </c>
      <c r="K5422" s="2">
        <v>728</v>
      </c>
      <c r="L5422" s="2">
        <v>416.16</v>
      </c>
      <c r="M5422" s="2">
        <v>777.72</v>
      </c>
      <c r="N5422" s="2">
        <v>57.16</v>
      </c>
      <c r="O5422" s="2">
        <v>53.51</v>
      </c>
      <c r="P5422" s="2">
        <v>6297</v>
      </c>
      <c r="Q5422" s="2">
        <v>6419.32</v>
      </c>
      <c r="R5422" s="2">
        <v>4971.46</v>
      </c>
      <c r="S5422" s="2">
        <v>101.94</v>
      </c>
      <c r="T5422" s="2">
        <v>129.12</v>
      </c>
      <c r="U5422" s="2">
        <v>71.42</v>
      </c>
      <c r="V5422" s="2">
        <v>40.83</v>
      </c>
      <c r="W5422" s="2">
        <v>76.3</v>
      </c>
      <c r="X5422" s="2">
        <v>69.64</v>
      </c>
      <c r="Y5422" s="2">
        <v>70.989999999999995</v>
      </c>
      <c r="Z5422" s="2">
        <v>54.98</v>
      </c>
    </row>
    <row r="5423" spans="1:26" x14ac:dyDescent="0.3">
      <c r="A5423" s="3" t="s">
        <v>828</v>
      </c>
      <c r="B5423" s="3" t="s">
        <v>829</v>
      </c>
      <c r="C5423" s="3">
        <v>293</v>
      </c>
      <c r="D5423" s="3" t="s">
        <v>23</v>
      </c>
      <c r="E5423" s="3" t="s">
        <v>267</v>
      </c>
      <c r="F5423" s="3" t="s">
        <v>65</v>
      </c>
      <c r="G5423" s="3" t="s">
        <v>184</v>
      </c>
      <c r="H5423" s="3" t="s">
        <v>74</v>
      </c>
      <c r="I5423" s="3">
        <v>1970</v>
      </c>
      <c r="J5423" s="3">
        <v>12700</v>
      </c>
      <c r="K5423" s="3">
        <v>1111</v>
      </c>
      <c r="L5423" s="3">
        <v>767.94</v>
      </c>
      <c r="M5423" s="3">
        <v>1156.51</v>
      </c>
      <c r="N5423" s="3">
        <v>69.12</v>
      </c>
      <c r="O5423" s="3">
        <v>66.400000000000006</v>
      </c>
      <c r="P5423" s="3">
        <v>9665</v>
      </c>
      <c r="Q5423" s="3">
        <v>9341.16</v>
      </c>
      <c r="R5423" s="3">
        <v>7883.68</v>
      </c>
      <c r="S5423" s="3">
        <v>96.65</v>
      </c>
      <c r="T5423" s="3">
        <v>118.49</v>
      </c>
      <c r="U5423" s="3">
        <v>75.8</v>
      </c>
      <c r="V5423" s="3">
        <v>52.39</v>
      </c>
      <c r="W5423" s="3">
        <v>78.91</v>
      </c>
      <c r="X5423" s="3">
        <v>74.33</v>
      </c>
      <c r="Y5423" s="3">
        <v>71.84</v>
      </c>
      <c r="Z5423" s="3">
        <v>60.63</v>
      </c>
    </row>
    <row r="5424" spans="1:26" x14ac:dyDescent="0.3">
      <c r="A5424" s="2" t="s">
        <v>828</v>
      </c>
      <c r="B5424" s="2" t="s">
        <v>829</v>
      </c>
      <c r="C5424" s="2">
        <v>294</v>
      </c>
      <c r="D5424" s="2" t="s">
        <v>23</v>
      </c>
      <c r="E5424" s="2" t="s">
        <v>267</v>
      </c>
      <c r="F5424" s="2" t="s">
        <v>65</v>
      </c>
      <c r="G5424" s="2" t="s">
        <v>279</v>
      </c>
      <c r="H5424" s="2" t="s">
        <v>60</v>
      </c>
      <c r="I5424" s="2">
        <v>600</v>
      </c>
      <c r="J5424" s="2">
        <v>3300</v>
      </c>
      <c r="K5424" s="2">
        <v>255</v>
      </c>
      <c r="L5424" s="2">
        <v>316.66000000000003</v>
      </c>
      <c r="M5424" s="2">
        <v>125.39</v>
      </c>
      <c r="N5424" s="2">
        <v>124.18</v>
      </c>
      <c r="O5424" s="2">
        <v>252.54</v>
      </c>
      <c r="P5424" s="2">
        <v>2490</v>
      </c>
      <c r="Q5424" s="2">
        <v>2363.5700000000002</v>
      </c>
      <c r="R5424" s="2">
        <v>1723.03</v>
      </c>
      <c r="S5424" s="2">
        <v>94.92</v>
      </c>
      <c r="T5424" s="2">
        <v>137.18</v>
      </c>
      <c r="U5424" s="2">
        <v>57.12</v>
      </c>
      <c r="V5424" s="2">
        <v>70.94</v>
      </c>
      <c r="W5424" s="2">
        <v>28.09</v>
      </c>
      <c r="X5424" s="2">
        <v>62.88</v>
      </c>
      <c r="Y5424" s="2">
        <v>59.69</v>
      </c>
      <c r="Z5424" s="2">
        <v>43.51</v>
      </c>
    </row>
    <row r="5425" spans="1:26" x14ac:dyDescent="0.3">
      <c r="A5425" s="3" t="s">
        <v>828</v>
      </c>
      <c r="B5425" s="3" t="s">
        <v>829</v>
      </c>
      <c r="C5425" s="3">
        <v>295</v>
      </c>
      <c r="D5425" s="3" t="s">
        <v>23</v>
      </c>
      <c r="E5425" s="3" t="s">
        <v>267</v>
      </c>
      <c r="F5425" s="3" t="s">
        <v>65</v>
      </c>
      <c r="G5425" s="3" t="s">
        <v>280</v>
      </c>
      <c r="H5425" s="3" t="s">
        <v>74</v>
      </c>
      <c r="I5425" s="3">
        <v>600</v>
      </c>
      <c r="J5425" s="3">
        <v>3300</v>
      </c>
      <c r="K5425" s="3">
        <v>255</v>
      </c>
      <c r="L5425" s="3">
        <v>316.66000000000003</v>
      </c>
      <c r="M5425" s="3">
        <v>125.39</v>
      </c>
      <c r="N5425" s="3">
        <v>124.18</v>
      </c>
      <c r="O5425" s="3">
        <v>252.54</v>
      </c>
      <c r="P5425" s="3">
        <v>2490</v>
      </c>
      <c r="Q5425" s="3">
        <v>2363.5700000000002</v>
      </c>
      <c r="R5425" s="3">
        <v>1723.03</v>
      </c>
      <c r="S5425" s="3">
        <v>94.92</v>
      </c>
      <c r="T5425" s="3">
        <v>137.18</v>
      </c>
      <c r="U5425" s="3">
        <v>57.12</v>
      </c>
      <c r="V5425" s="3">
        <v>70.94</v>
      </c>
      <c r="W5425" s="3">
        <v>28.09</v>
      </c>
      <c r="X5425" s="3">
        <v>62.88</v>
      </c>
      <c r="Y5425" s="3">
        <v>59.69</v>
      </c>
      <c r="Z5425" s="3">
        <v>43.51</v>
      </c>
    </row>
    <row r="5426" spans="1:26" x14ac:dyDescent="0.3">
      <c r="A5426" s="2" t="s">
        <v>828</v>
      </c>
      <c r="B5426" s="2" t="s">
        <v>829</v>
      </c>
      <c r="C5426" s="2">
        <v>296</v>
      </c>
      <c r="D5426" s="2" t="s">
        <v>23</v>
      </c>
      <c r="E5426" s="2" t="s">
        <v>267</v>
      </c>
      <c r="F5426" s="2" t="s">
        <v>65</v>
      </c>
      <c r="G5426" s="2" t="s">
        <v>281</v>
      </c>
      <c r="H5426" s="2" t="s">
        <v>60</v>
      </c>
      <c r="I5426" s="2">
        <v>1200</v>
      </c>
      <c r="J5426" s="2">
        <v>8400</v>
      </c>
      <c r="K5426" s="2">
        <v>744</v>
      </c>
      <c r="L5426" s="2">
        <v>757.11</v>
      </c>
      <c r="M5426" s="2">
        <v>628.05999999999995</v>
      </c>
      <c r="N5426" s="2">
        <v>101.76</v>
      </c>
      <c r="O5426" s="2">
        <v>120.55</v>
      </c>
      <c r="P5426" s="2">
        <v>6173</v>
      </c>
      <c r="Q5426" s="2">
        <v>6613.84</v>
      </c>
      <c r="R5426" s="2">
        <v>5534.76</v>
      </c>
      <c r="S5426" s="2">
        <v>107.14</v>
      </c>
      <c r="T5426" s="2">
        <v>119.5</v>
      </c>
      <c r="U5426" s="2">
        <v>83.33</v>
      </c>
      <c r="V5426" s="2">
        <v>84.8</v>
      </c>
      <c r="W5426" s="2">
        <v>70.349999999999994</v>
      </c>
      <c r="X5426" s="2">
        <v>77.94</v>
      </c>
      <c r="Y5426" s="2">
        <v>83.51</v>
      </c>
      <c r="Z5426" s="2">
        <v>69.88</v>
      </c>
    </row>
    <row r="5427" spans="1:26" x14ac:dyDescent="0.3">
      <c r="A5427" s="3" t="s">
        <v>828</v>
      </c>
      <c r="B5427" s="3" t="s">
        <v>829</v>
      </c>
      <c r="C5427" s="3">
        <v>297</v>
      </c>
      <c r="D5427" s="3" t="s">
        <v>23</v>
      </c>
      <c r="E5427" s="3" t="s">
        <v>267</v>
      </c>
      <c r="F5427" s="3" t="s">
        <v>65</v>
      </c>
      <c r="G5427" s="3" t="s">
        <v>282</v>
      </c>
      <c r="H5427" s="3" t="s">
        <v>74</v>
      </c>
      <c r="I5427" s="3">
        <v>1200</v>
      </c>
      <c r="J5427" s="3">
        <v>8400</v>
      </c>
      <c r="K5427" s="3">
        <v>744</v>
      </c>
      <c r="L5427" s="3">
        <v>757.11</v>
      </c>
      <c r="M5427" s="3">
        <v>628.05999999999995</v>
      </c>
      <c r="N5427" s="3">
        <v>101.76</v>
      </c>
      <c r="O5427" s="3">
        <v>120.55</v>
      </c>
      <c r="P5427" s="3">
        <v>6173</v>
      </c>
      <c r="Q5427" s="3">
        <v>6613.84</v>
      </c>
      <c r="R5427" s="3">
        <v>5534.76</v>
      </c>
      <c r="S5427" s="3">
        <v>107.14</v>
      </c>
      <c r="T5427" s="3">
        <v>119.5</v>
      </c>
      <c r="U5427" s="3">
        <v>83.33</v>
      </c>
      <c r="V5427" s="3">
        <v>84.8</v>
      </c>
      <c r="W5427" s="3">
        <v>70.349999999999994</v>
      </c>
      <c r="X5427" s="3">
        <v>77.94</v>
      </c>
      <c r="Y5427" s="3">
        <v>83.51</v>
      </c>
      <c r="Z5427" s="3">
        <v>69.88</v>
      </c>
    </row>
    <row r="5428" spans="1:26" x14ac:dyDescent="0.3">
      <c r="A5428" s="2" t="s">
        <v>828</v>
      </c>
      <c r="B5428" s="2" t="s">
        <v>829</v>
      </c>
      <c r="C5428" s="2">
        <v>298</v>
      </c>
      <c r="D5428" s="2" t="s">
        <v>23</v>
      </c>
      <c r="E5428" s="2" t="s">
        <v>267</v>
      </c>
      <c r="F5428" s="2" t="s">
        <v>65</v>
      </c>
      <c r="G5428" s="2" t="s">
        <v>285</v>
      </c>
      <c r="H5428" s="2" t="s">
        <v>60</v>
      </c>
      <c r="I5428" s="2">
        <v>1000</v>
      </c>
      <c r="J5428" s="2">
        <v>6100</v>
      </c>
      <c r="K5428" s="2">
        <v>421</v>
      </c>
      <c r="L5428" s="2">
        <v>620.58000000000004</v>
      </c>
      <c r="M5428" s="2">
        <v>592.1</v>
      </c>
      <c r="N5428" s="2">
        <v>147.41</v>
      </c>
      <c r="O5428" s="2">
        <v>104.81</v>
      </c>
      <c r="P5428" s="2">
        <v>4616</v>
      </c>
      <c r="Q5428" s="2">
        <v>5740.93</v>
      </c>
      <c r="R5428" s="2">
        <v>4037.11</v>
      </c>
      <c r="S5428" s="2">
        <v>124.37</v>
      </c>
      <c r="T5428" s="2">
        <v>142.19999999999999</v>
      </c>
      <c r="U5428" s="2">
        <v>56.59</v>
      </c>
      <c r="V5428" s="2">
        <v>83.41</v>
      </c>
      <c r="W5428" s="2">
        <v>79.58</v>
      </c>
      <c r="X5428" s="2">
        <v>69.94</v>
      </c>
      <c r="Y5428" s="2">
        <v>86.98</v>
      </c>
      <c r="Z5428" s="2">
        <v>61.17</v>
      </c>
    </row>
    <row r="5429" spans="1:26" x14ac:dyDescent="0.3">
      <c r="A5429" s="3" t="s">
        <v>828</v>
      </c>
      <c r="B5429" s="3" t="s">
        <v>829</v>
      </c>
      <c r="C5429" s="3">
        <v>299</v>
      </c>
      <c r="D5429" s="3" t="s">
        <v>23</v>
      </c>
      <c r="E5429" s="3" t="s">
        <v>267</v>
      </c>
      <c r="F5429" s="3" t="s">
        <v>65</v>
      </c>
      <c r="G5429" s="3" t="s">
        <v>286</v>
      </c>
      <c r="H5429" s="3" t="s">
        <v>60</v>
      </c>
      <c r="I5429" s="3">
        <v>2400</v>
      </c>
      <c r="J5429" s="3">
        <v>11000</v>
      </c>
      <c r="K5429" s="3">
        <v>868</v>
      </c>
      <c r="L5429" s="3">
        <v>1530.6</v>
      </c>
      <c r="M5429" s="3">
        <v>1284.43</v>
      </c>
      <c r="N5429" s="3">
        <v>176.34</v>
      </c>
      <c r="O5429" s="3">
        <v>119.17</v>
      </c>
      <c r="P5429" s="3">
        <v>8233</v>
      </c>
      <c r="Q5429" s="3">
        <v>12539.91</v>
      </c>
      <c r="R5429" s="3">
        <v>8384.64</v>
      </c>
      <c r="S5429" s="3">
        <v>152.31</v>
      </c>
      <c r="T5429" s="3">
        <v>149.56</v>
      </c>
      <c r="U5429" s="3">
        <v>48.61</v>
      </c>
      <c r="V5429" s="3">
        <v>85.72</v>
      </c>
      <c r="W5429" s="3">
        <v>71.930000000000007</v>
      </c>
      <c r="X5429" s="3">
        <v>51.98</v>
      </c>
      <c r="Y5429" s="3">
        <v>79.17</v>
      </c>
      <c r="Z5429" s="3">
        <v>52.93</v>
      </c>
    </row>
    <row r="5430" spans="1:26" x14ac:dyDescent="0.3">
      <c r="A5430" s="2" t="s">
        <v>828</v>
      </c>
      <c r="B5430" s="2" t="s">
        <v>829</v>
      </c>
      <c r="C5430" s="2">
        <v>300</v>
      </c>
      <c r="D5430" s="2" t="s">
        <v>23</v>
      </c>
      <c r="E5430" s="2" t="s">
        <v>267</v>
      </c>
      <c r="F5430" s="2" t="s">
        <v>65</v>
      </c>
      <c r="G5430" s="2" t="s">
        <v>287</v>
      </c>
      <c r="H5430" s="2" t="s">
        <v>74</v>
      </c>
      <c r="I5430" s="2">
        <v>3400</v>
      </c>
      <c r="J5430" s="2">
        <v>17100</v>
      </c>
      <c r="K5430" s="2">
        <v>1289</v>
      </c>
      <c r="L5430" s="2">
        <v>2151.1799999999998</v>
      </c>
      <c r="M5430" s="2">
        <v>1876.53</v>
      </c>
      <c r="N5430" s="2">
        <v>166.89</v>
      </c>
      <c r="O5430" s="2">
        <v>114.64</v>
      </c>
      <c r="P5430" s="2">
        <v>12849</v>
      </c>
      <c r="Q5430" s="2">
        <v>18280.84</v>
      </c>
      <c r="R5430" s="2">
        <v>12421.75</v>
      </c>
      <c r="S5430" s="2">
        <v>142.27000000000001</v>
      </c>
      <c r="T5430" s="2">
        <v>147.16999999999999</v>
      </c>
      <c r="U5430" s="2">
        <v>50.96</v>
      </c>
      <c r="V5430" s="2">
        <v>85.04</v>
      </c>
      <c r="W5430" s="2">
        <v>74.180000000000007</v>
      </c>
      <c r="X5430" s="2">
        <v>57.26</v>
      </c>
      <c r="Y5430" s="2">
        <v>81.47</v>
      </c>
      <c r="Z5430" s="2">
        <v>55.36</v>
      </c>
    </row>
    <row r="5431" spans="1:26" x14ac:dyDescent="0.3">
      <c r="A5431" s="3" t="s">
        <v>828</v>
      </c>
      <c r="B5431" s="3" t="s">
        <v>829</v>
      </c>
      <c r="C5431" s="3">
        <v>301</v>
      </c>
      <c r="D5431" s="3" t="s">
        <v>23</v>
      </c>
      <c r="E5431" s="3" t="s">
        <v>267</v>
      </c>
      <c r="F5431" s="3" t="s">
        <v>65</v>
      </c>
      <c r="G5431" s="3" t="s">
        <v>288</v>
      </c>
      <c r="H5431" s="3" t="s">
        <v>60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</row>
    <row r="5432" spans="1:26" x14ac:dyDescent="0.3">
      <c r="A5432" s="2" t="s">
        <v>828</v>
      </c>
      <c r="B5432" s="2" t="s">
        <v>829</v>
      </c>
      <c r="C5432" s="2">
        <v>302</v>
      </c>
      <c r="D5432" s="2" t="s">
        <v>23</v>
      </c>
      <c r="E5432" s="2" t="s">
        <v>267</v>
      </c>
      <c r="F5432" s="2" t="s">
        <v>65</v>
      </c>
      <c r="G5432" s="2" t="s">
        <v>289</v>
      </c>
      <c r="H5432" s="2" t="s">
        <v>60</v>
      </c>
      <c r="I5432" s="2">
        <v>600</v>
      </c>
      <c r="J5432" s="2">
        <v>4400</v>
      </c>
      <c r="K5432" s="2">
        <v>402</v>
      </c>
      <c r="L5432" s="2">
        <v>339.21</v>
      </c>
      <c r="M5432" s="2">
        <v>294.38</v>
      </c>
      <c r="N5432" s="2">
        <v>84.38</v>
      </c>
      <c r="O5432" s="2">
        <v>115.23</v>
      </c>
      <c r="P5432" s="2">
        <v>3210</v>
      </c>
      <c r="Q5432" s="2">
        <v>2768.12</v>
      </c>
      <c r="R5432" s="2">
        <v>2298.6999999999998</v>
      </c>
      <c r="S5432" s="2">
        <v>86.23</v>
      </c>
      <c r="T5432" s="2">
        <v>120.42</v>
      </c>
      <c r="U5432" s="2">
        <v>90.05</v>
      </c>
      <c r="V5432" s="2">
        <v>75.989999999999995</v>
      </c>
      <c r="W5432" s="2">
        <v>65.95</v>
      </c>
      <c r="X5432" s="2">
        <v>81.06</v>
      </c>
      <c r="Y5432" s="2">
        <v>69.900000000000006</v>
      </c>
      <c r="Z5432" s="2">
        <v>58.05</v>
      </c>
    </row>
    <row r="5433" spans="1:26" x14ac:dyDescent="0.3">
      <c r="A5433" s="3" t="s">
        <v>828</v>
      </c>
      <c r="B5433" s="3" t="s">
        <v>829</v>
      </c>
      <c r="C5433" s="3">
        <v>303</v>
      </c>
      <c r="D5433" s="3" t="s">
        <v>23</v>
      </c>
      <c r="E5433" s="3" t="s">
        <v>267</v>
      </c>
      <c r="F5433" s="3" t="s">
        <v>65</v>
      </c>
      <c r="G5433" s="3" t="s">
        <v>290</v>
      </c>
      <c r="H5433" s="3" t="s">
        <v>74</v>
      </c>
      <c r="I5433" s="3">
        <v>600</v>
      </c>
      <c r="J5433" s="3">
        <v>4400</v>
      </c>
      <c r="K5433" s="3">
        <v>402</v>
      </c>
      <c r="L5433" s="3">
        <v>339.21</v>
      </c>
      <c r="M5433" s="3">
        <v>294.38</v>
      </c>
      <c r="N5433" s="3">
        <v>84.38</v>
      </c>
      <c r="O5433" s="3">
        <v>115.23</v>
      </c>
      <c r="P5433" s="3">
        <v>3210</v>
      </c>
      <c r="Q5433" s="3">
        <v>2768.12</v>
      </c>
      <c r="R5433" s="3">
        <v>2298.6999999999998</v>
      </c>
      <c r="S5433" s="3">
        <v>86.23</v>
      </c>
      <c r="T5433" s="3">
        <v>120.42</v>
      </c>
      <c r="U5433" s="3">
        <v>90.05</v>
      </c>
      <c r="V5433" s="3">
        <v>75.989999999999995</v>
      </c>
      <c r="W5433" s="3">
        <v>65.95</v>
      </c>
      <c r="X5433" s="3">
        <v>81.06</v>
      </c>
      <c r="Y5433" s="3">
        <v>69.900000000000006</v>
      </c>
      <c r="Z5433" s="3">
        <v>58.05</v>
      </c>
    </row>
    <row r="5434" spans="1:26" x14ac:dyDescent="0.3">
      <c r="A5434" s="2" t="s">
        <v>828</v>
      </c>
      <c r="B5434" s="2" t="s">
        <v>829</v>
      </c>
      <c r="C5434" s="2">
        <v>304</v>
      </c>
      <c r="D5434" s="2" t="s">
        <v>23</v>
      </c>
      <c r="E5434" s="2" t="s">
        <v>267</v>
      </c>
      <c r="F5434" s="2" t="s">
        <v>65</v>
      </c>
      <c r="G5434" s="2" t="s">
        <v>291</v>
      </c>
      <c r="H5434" s="2" t="s">
        <v>60</v>
      </c>
      <c r="I5434" s="2">
        <v>300</v>
      </c>
      <c r="J5434" s="2">
        <v>2200</v>
      </c>
      <c r="K5434" s="2">
        <v>186</v>
      </c>
      <c r="L5434" s="2">
        <v>202.13</v>
      </c>
      <c r="M5434" s="2">
        <v>203.08</v>
      </c>
      <c r="N5434" s="2">
        <v>108.67</v>
      </c>
      <c r="O5434" s="2">
        <v>99.53</v>
      </c>
      <c r="P5434" s="2">
        <v>1637</v>
      </c>
      <c r="Q5434" s="2">
        <v>1637.06</v>
      </c>
      <c r="R5434" s="2">
        <v>1066.3499999999999</v>
      </c>
      <c r="S5434" s="2">
        <v>100</v>
      </c>
      <c r="T5434" s="2">
        <v>153.52000000000001</v>
      </c>
      <c r="U5434" s="2">
        <v>83.33</v>
      </c>
      <c r="V5434" s="2">
        <v>90.56</v>
      </c>
      <c r="W5434" s="2">
        <v>90.99</v>
      </c>
      <c r="X5434" s="2">
        <v>82.68</v>
      </c>
      <c r="Y5434" s="2">
        <v>82.68</v>
      </c>
      <c r="Z5434" s="2">
        <v>53.86</v>
      </c>
    </row>
    <row r="5435" spans="1:26" x14ac:dyDescent="0.3">
      <c r="A5435" s="3" t="s">
        <v>828</v>
      </c>
      <c r="B5435" s="3" t="s">
        <v>829</v>
      </c>
      <c r="C5435" s="3">
        <v>305</v>
      </c>
      <c r="D5435" s="3" t="s">
        <v>23</v>
      </c>
      <c r="E5435" s="3" t="s">
        <v>267</v>
      </c>
      <c r="F5435" s="3" t="s">
        <v>65</v>
      </c>
      <c r="G5435" s="3" t="s">
        <v>292</v>
      </c>
      <c r="H5435" s="3" t="s">
        <v>74</v>
      </c>
      <c r="I5435" s="3">
        <v>300</v>
      </c>
      <c r="J5435" s="3">
        <v>2200</v>
      </c>
      <c r="K5435" s="3">
        <v>186</v>
      </c>
      <c r="L5435" s="3">
        <v>202.13</v>
      </c>
      <c r="M5435" s="3">
        <v>203.08</v>
      </c>
      <c r="N5435" s="3">
        <v>108.67</v>
      </c>
      <c r="O5435" s="3">
        <v>99.53</v>
      </c>
      <c r="P5435" s="3">
        <v>1637</v>
      </c>
      <c r="Q5435" s="3">
        <v>1637.06</v>
      </c>
      <c r="R5435" s="3">
        <v>1066.3499999999999</v>
      </c>
      <c r="S5435" s="3">
        <v>100</v>
      </c>
      <c r="T5435" s="3">
        <v>153.52000000000001</v>
      </c>
      <c r="U5435" s="3">
        <v>83.33</v>
      </c>
      <c r="V5435" s="3">
        <v>90.56</v>
      </c>
      <c r="W5435" s="3">
        <v>90.99</v>
      </c>
      <c r="X5435" s="3">
        <v>82.68</v>
      </c>
      <c r="Y5435" s="3">
        <v>82.68</v>
      </c>
      <c r="Z5435" s="3">
        <v>53.86</v>
      </c>
    </row>
    <row r="5436" spans="1:26" x14ac:dyDescent="0.3">
      <c r="A5436" s="2" t="s">
        <v>828</v>
      </c>
      <c r="B5436" s="2" t="s">
        <v>829</v>
      </c>
      <c r="C5436" s="2">
        <v>306</v>
      </c>
      <c r="D5436" s="2" t="s">
        <v>23</v>
      </c>
      <c r="E5436" s="2" t="s">
        <v>267</v>
      </c>
      <c r="F5436" s="2" t="s">
        <v>65</v>
      </c>
      <c r="G5436" s="2" t="s">
        <v>295</v>
      </c>
      <c r="H5436" s="2" t="s">
        <v>60</v>
      </c>
      <c r="I5436" s="2">
        <v>1440</v>
      </c>
      <c r="J5436" s="2">
        <v>7100</v>
      </c>
      <c r="K5436" s="2">
        <v>583</v>
      </c>
      <c r="L5436" s="2">
        <v>411.78</v>
      </c>
      <c r="M5436" s="2">
        <v>504.74</v>
      </c>
      <c r="N5436" s="2">
        <v>70.63</v>
      </c>
      <c r="O5436" s="2">
        <v>81.58</v>
      </c>
      <c r="P5436" s="2">
        <v>5336</v>
      </c>
      <c r="Q5436" s="2">
        <v>5545.79</v>
      </c>
      <c r="R5436" s="2">
        <v>3930.55</v>
      </c>
      <c r="S5436" s="2">
        <v>103.93</v>
      </c>
      <c r="T5436" s="2">
        <v>141.09</v>
      </c>
      <c r="U5436" s="2">
        <v>54.42</v>
      </c>
      <c r="V5436" s="2">
        <v>38.44</v>
      </c>
      <c r="W5436" s="2">
        <v>47.11</v>
      </c>
      <c r="X5436" s="2">
        <v>56.14</v>
      </c>
      <c r="Y5436" s="2">
        <v>58.35</v>
      </c>
      <c r="Z5436" s="2">
        <v>41.36</v>
      </c>
    </row>
    <row r="5437" spans="1:26" x14ac:dyDescent="0.3">
      <c r="A5437" s="3" t="s">
        <v>828</v>
      </c>
      <c r="B5437" s="3" t="s">
        <v>829</v>
      </c>
      <c r="C5437" s="3">
        <v>307</v>
      </c>
      <c r="D5437" s="3" t="s">
        <v>23</v>
      </c>
      <c r="E5437" s="3" t="s">
        <v>267</v>
      </c>
      <c r="F5437" s="3" t="s">
        <v>65</v>
      </c>
      <c r="G5437" s="3" t="s">
        <v>296</v>
      </c>
      <c r="H5437" s="3" t="s">
        <v>74</v>
      </c>
      <c r="I5437" s="3">
        <v>1440</v>
      </c>
      <c r="J5437" s="3">
        <v>7100</v>
      </c>
      <c r="K5437" s="3">
        <v>583</v>
      </c>
      <c r="L5437" s="3">
        <v>411.78</v>
      </c>
      <c r="M5437" s="3">
        <v>504.74</v>
      </c>
      <c r="N5437" s="3">
        <v>70.63</v>
      </c>
      <c r="O5437" s="3">
        <v>81.58</v>
      </c>
      <c r="P5437" s="3">
        <v>5336</v>
      </c>
      <c r="Q5437" s="3">
        <v>5545.79</v>
      </c>
      <c r="R5437" s="3">
        <v>3930.55</v>
      </c>
      <c r="S5437" s="3">
        <v>103.93</v>
      </c>
      <c r="T5437" s="3">
        <v>141.09</v>
      </c>
      <c r="U5437" s="3">
        <v>54.42</v>
      </c>
      <c r="V5437" s="3">
        <v>38.44</v>
      </c>
      <c r="W5437" s="3">
        <v>47.11</v>
      </c>
      <c r="X5437" s="3">
        <v>56.14</v>
      </c>
      <c r="Y5437" s="3">
        <v>58.35</v>
      </c>
      <c r="Z5437" s="3">
        <v>41.36</v>
      </c>
    </row>
    <row r="5438" spans="1:26" x14ac:dyDescent="0.3">
      <c r="A5438" s="2" t="s">
        <v>828</v>
      </c>
      <c r="B5438" s="2" t="s">
        <v>829</v>
      </c>
      <c r="C5438" s="2">
        <v>308</v>
      </c>
      <c r="D5438" s="2" t="s">
        <v>23</v>
      </c>
      <c r="E5438" s="2" t="s">
        <v>267</v>
      </c>
      <c r="F5438" s="2" t="s">
        <v>65</v>
      </c>
      <c r="G5438" s="2" t="s">
        <v>297</v>
      </c>
      <c r="H5438" s="2" t="s">
        <v>60</v>
      </c>
      <c r="I5438" s="2">
        <v>100</v>
      </c>
      <c r="J5438" s="2">
        <v>700</v>
      </c>
      <c r="K5438" s="2">
        <v>60</v>
      </c>
      <c r="L5438" s="2">
        <v>62.39</v>
      </c>
      <c r="M5438" s="2">
        <v>45.87</v>
      </c>
      <c r="N5438" s="2">
        <v>103.98</v>
      </c>
      <c r="O5438" s="2">
        <v>136.01</v>
      </c>
      <c r="P5438" s="2">
        <v>528</v>
      </c>
      <c r="Q5438" s="2">
        <v>516.59</v>
      </c>
      <c r="R5438" s="2">
        <v>378.15</v>
      </c>
      <c r="S5438" s="2">
        <v>97.84</v>
      </c>
      <c r="T5438" s="2">
        <v>136.61000000000001</v>
      </c>
      <c r="U5438" s="2">
        <v>80.650000000000006</v>
      </c>
      <c r="V5438" s="2">
        <v>83.86</v>
      </c>
      <c r="W5438" s="2">
        <v>61.65</v>
      </c>
      <c r="X5438" s="2">
        <v>80</v>
      </c>
      <c r="Y5438" s="2">
        <v>78.27</v>
      </c>
      <c r="Z5438" s="2">
        <v>57.3</v>
      </c>
    </row>
    <row r="5439" spans="1:26" x14ac:dyDescent="0.3">
      <c r="A5439" s="3" t="s">
        <v>828</v>
      </c>
      <c r="B5439" s="3" t="s">
        <v>829</v>
      </c>
      <c r="C5439" s="3">
        <v>309</v>
      </c>
      <c r="D5439" s="3" t="s">
        <v>23</v>
      </c>
      <c r="E5439" s="3" t="s">
        <v>267</v>
      </c>
      <c r="F5439" s="3" t="s">
        <v>65</v>
      </c>
      <c r="G5439" s="3" t="s">
        <v>298</v>
      </c>
      <c r="H5439" s="3" t="s">
        <v>74</v>
      </c>
      <c r="I5439" s="3">
        <v>100</v>
      </c>
      <c r="J5439" s="3">
        <v>700</v>
      </c>
      <c r="K5439" s="3">
        <v>60</v>
      </c>
      <c r="L5439" s="3">
        <v>62.39</v>
      </c>
      <c r="M5439" s="3">
        <v>45.87</v>
      </c>
      <c r="N5439" s="3">
        <v>103.98</v>
      </c>
      <c r="O5439" s="3">
        <v>136.01</v>
      </c>
      <c r="P5439" s="3">
        <v>528</v>
      </c>
      <c r="Q5439" s="3">
        <v>516.59</v>
      </c>
      <c r="R5439" s="3">
        <v>378.15</v>
      </c>
      <c r="S5439" s="3">
        <v>97.84</v>
      </c>
      <c r="T5439" s="3">
        <v>136.61000000000001</v>
      </c>
      <c r="U5439" s="3">
        <v>80.650000000000006</v>
      </c>
      <c r="V5439" s="3">
        <v>83.86</v>
      </c>
      <c r="W5439" s="3">
        <v>61.65</v>
      </c>
      <c r="X5439" s="3">
        <v>80</v>
      </c>
      <c r="Y5439" s="3">
        <v>78.27</v>
      </c>
      <c r="Z5439" s="3">
        <v>57.3</v>
      </c>
    </row>
    <row r="5440" spans="1:26" x14ac:dyDescent="0.3">
      <c r="A5440" s="2" t="s">
        <v>828</v>
      </c>
      <c r="B5440" s="2" t="s">
        <v>829</v>
      </c>
      <c r="C5440" s="2">
        <v>310</v>
      </c>
      <c r="D5440" s="2" t="s">
        <v>23</v>
      </c>
      <c r="E5440" s="2" t="s">
        <v>267</v>
      </c>
      <c r="F5440" s="2" t="s">
        <v>65</v>
      </c>
      <c r="G5440" s="2" t="s">
        <v>299</v>
      </c>
      <c r="H5440" s="2" t="s">
        <v>60</v>
      </c>
      <c r="I5440" s="2">
        <v>600</v>
      </c>
      <c r="J5440" s="2">
        <v>2000</v>
      </c>
      <c r="K5440" s="2">
        <v>144</v>
      </c>
      <c r="L5440" s="2">
        <v>234.52</v>
      </c>
      <c r="M5440" s="2">
        <v>176.23</v>
      </c>
      <c r="N5440" s="2">
        <v>162.86000000000001</v>
      </c>
      <c r="O5440" s="2">
        <v>133.08000000000001</v>
      </c>
      <c r="P5440" s="2">
        <v>1520</v>
      </c>
      <c r="Q5440" s="2">
        <v>2003.8</v>
      </c>
      <c r="R5440" s="2">
        <v>887.35</v>
      </c>
      <c r="S5440" s="2">
        <v>131.83000000000001</v>
      </c>
      <c r="T5440" s="2">
        <v>225.82</v>
      </c>
      <c r="U5440" s="2">
        <v>32.26</v>
      </c>
      <c r="V5440" s="2">
        <v>52.54</v>
      </c>
      <c r="W5440" s="2">
        <v>39.479999999999997</v>
      </c>
      <c r="X5440" s="2">
        <v>38.380000000000003</v>
      </c>
      <c r="Y5440" s="2">
        <v>50.6</v>
      </c>
      <c r="Z5440" s="2">
        <v>22.41</v>
      </c>
    </row>
    <row r="5441" spans="1:26" x14ac:dyDescent="0.3">
      <c r="A5441" s="3" t="s">
        <v>828</v>
      </c>
      <c r="B5441" s="3" t="s">
        <v>829</v>
      </c>
      <c r="C5441" s="3">
        <v>311</v>
      </c>
      <c r="D5441" s="3" t="s">
        <v>23</v>
      </c>
      <c r="E5441" s="3" t="s">
        <v>267</v>
      </c>
      <c r="F5441" s="3" t="s">
        <v>65</v>
      </c>
      <c r="G5441" s="3" t="s">
        <v>300</v>
      </c>
      <c r="H5441" s="3" t="s">
        <v>74</v>
      </c>
      <c r="I5441" s="3">
        <v>600</v>
      </c>
      <c r="J5441" s="3">
        <v>2000</v>
      </c>
      <c r="K5441" s="3">
        <v>144</v>
      </c>
      <c r="L5441" s="3">
        <v>234.52</v>
      </c>
      <c r="M5441" s="3">
        <v>176.23</v>
      </c>
      <c r="N5441" s="3">
        <v>162.86000000000001</v>
      </c>
      <c r="O5441" s="3">
        <v>133.08000000000001</v>
      </c>
      <c r="P5441" s="3">
        <v>1520</v>
      </c>
      <c r="Q5441" s="3">
        <v>2003.8</v>
      </c>
      <c r="R5441" s="3">
        <v>887.35</v>
      </c>
      <c r="S5441" s="3">
        <v>131.83000000000001</v>
      </c>
      <c r="T5441" s="3">
        <v>225.82</v>
      </c>
      <c r="U5441" s="3">
        <v>32.26</v>
      </c>
      <c r="V5441" s="3">
        <v>52.54</v>
      </c>
      <c r="W5441" s="3">
        <v>39.479999999999997</v>
      </c>
      <c r="X5441" s="3">
        <v>38.380000000000003</v>
      </c>
      <c r="Y5441" s="3">
        <v>50.6</v>
      </c>
      <c r="Z5441" s="3">
        <v>22.41</v>
      </c>
    </row>
    <row r="5442" spans="1:26" x14ac:dyDescent="0.3">
      <c r="A5442" s="2" t="s">
        <v>828</v>
      </c>
      <c r="B5442" s="2" t="s">
        <v>829</v>
      </c>
      <c r="C5442" s="2">
        <v>312</v>
      </c>
      <c r="D5442" s="2" t="s">
        <v>23</v>
      </c>
      <c r="E5442" s="2" t="s">
        <v>267</v>
      </c>
      <c r="F5442" s="2" t="s">
        <v>65</v>
      </c>
      <c r="G5442" s="2" t="s">
        <v>301</v>
      </c>
      <c r="H5442" s="2" t="s">
        <v>60</v>
      </c>
      <c r="I5442" s="2">
        <v>63</v>
      </c>
      <c r="J5442" s="2">
        <v>100</v>
      </c>
      <c r="K5442" s="2">
        <v>8</v>
      </c>
      <c r="L5442" s="2">
        <v>22.71</v>
      </c>
      <c r="M5442" s="2">
        <v>0</v>
      </c>
      <c r="N5442" s="2">
        <v>283.88</v>
      </c>
      <c r="O5442" s="2">
        <v>0</v>
      </c>
      <c r="P5442" s="2">
        <v>76</v>
      </c>
      <c r="Q5442" s="2">
        <v>239.09</v>
      </c>
      <c r="R5442" s="2">
        <v>0</v>
      </c>
      <c r="S5442" s="2">
        <v>314.58999999999997</v>
      </c>
      <c r="T5442" s="2">
        <v>0</v>
      </c>
      <c r="U5442" s="2">
        <v>17.07</v>
      </c>
      <c r="V5442" s="2">
        <v>48.45</v>
      </c>
      <c r="W5442" s="2">
        <v>0</v>
      </c>
      <c r="X5442" s="2">
        <v>18.28</v>
      </c>
      <c r="Y5442" s="2">
        <v>57.5</v>
      </c>
      <c r="Z5442" s="2">
        <v>0</v>
      </c>
    </row>
    <row r="5443" spans="1:26" x14ac:dyDescent="0.3">
      <c r="A5443" s="3" t="s">
        <v>828</v>
      </c>
      <c r="B5443" s="3" t="s">
        <v>829</v>
      </c>
      <c r="C5443" s="3">
        <v>313</v>
      </c>
      <c r="D5443" s="3" t="s">
        <v>23</v>
      </c>
      <c r="E5443" s="3" t="s">
        <v>267</v>
      </c>
      <c r="F5443" s="3" t="s">
        <v>65</v>
      </c>
      <c r="G5443" s="3" t="s">
        <v>302</v>
      </c>
      <c r="H5443" s="3" t="s">
        <v>74</v>
      </c>
      <c r="I5443" s="3">
        <v>63</v>
      </c>
      <c r="J5443" s="3">
        <v>100</v>
      </c>
      <c r="K5443" s="3">
        <v>8</v>
      </c>
      <c r="L5443" s="3">
        <v>22.71</v>
      </c>
      <c r="M5443" s="3">
        <v>0</v>
      </c>
      <c r="N5443" s="3">
        <v>283.88</v>
      </c>
      <c r="O5443" s="3">
        <v>0</v>
      </c>
      <c r="P5443" s="3">
        <v>76</v>
      </c>
      <c r="Q5443" s="3">
        <v>239.09</v>
      </c>
      <c r="R5443" s="3">
        <v>0</v>
      </c>
      <c r="S5443" s="3">
        <v>314.58999999999997</v>
      </c>
      <c r="T5443" s="3">
        <v>0</v>
      </c>
      <c r="U5443" s="3">
        <v>17.07</v>
      </c>
      <c r="V5443" s="3">
        <v>48.45</v>
      </c>
      <c r="W5443" s="3">
        <v>0</v>
      </c>
      <c r="X5443" s="3">
        <v>18.28</v>
      </c>
      <c r="Y5443" s="3">
        <v>57.5</v>
      </c>
      <c r="Z5443" s="3">
        <v>0</v>
      </c>
    </row>
    <row r="5444" spans="1:26" x14ac:dyDescent="0.3">
      <c r="A5444" s="2" t="s">
        <v>828</v>
      </c>
      <c r="B5444" s="2" t="s">
        <v>829</v>
      </c>
      <c r="C5444" s="2">
        <v>314</v>
      </c>
      <c r="D5444" s="2" t="s">
        <v>23</v>
      </c>
      <c r="E5444" s="2" t="s">
        <v>267</v>
      </c>
      <c r="F5444" s="2" t="s">
        <v>65</v>
      </c>
      <c r="G5444" s="2" t="s">
        <v>303</v>
      </c>
      <c r="H5444" s="2" t="s">
        <v>60</v>
      </c>
      <c r="I5444" s="2">
        <v>600</v>
      </c>
      <c r="J5444" s="2">
        <v>3000</v>
      </c>
      <c r="K5444" s="2">
        <v>263</v>
      </c>
      <c r="L5444" s="2">
        <v>198.48</v>
      </c>
      <c r="M5444" s="2">
        <v>198.48</v>
      </c>
      <c r="N5444" s="2">
        <v>75.47</v>
      </c>
      <c r="O5444" s="2">
        <v>100</v>
      </c>
      <c r="P5444" s="2">
        <v>2233</v>
      </c>
      <c r="Q5444" s="2">
        <v>2557.7800000000002</v>
      </c>
      <c r="R5444" s="2">
        <v>1760.37</v>
      </c>
      <c r="S5444" s="2">
        <v>114.54</v>
      </c>
      <c r="T5444" s="2">
        <v>145.30000000000001</v>
      </c>
      <c r="U5444" s="2">
        <v>58.92</v>
      </c>
      <c r="V5444" s="2">
        <v>44.46</v>
      </c>
      <c r="W5444" s="2">
        <v>44.46</v>
      </c>
      <c r="X5444" s="2">
        <v>56.39</v>
      </c>
      <c r="Y5444" s="2">
        <v>64.59</v>
      </c>
      <c r="Z5444" s="2">
        <v>44.45</v>
      </c>
    </row>
    <row r="5445" spans="1:26" x14ac:dyDescent="0.3">
      <c r="A5445" s="3" t="s">
        <v>828</v>
      </c>
      <c r="B5445" s="3" t="s">
        <v>829</v>
      </c>
      <c r="C5445" s="3">
        <v>315</v>
      </c>
      <c r="D5445" s="3" t="s">
        <v>23</v>
      </c>
      <c r="E5445" s="3" t="s">
        <v>267</v>
      </c>
      <c r="F5445" s="3" t="s">
        <v>65</v>
      </c>
      <c r="G5445" s="3" t="s">
        <v>304</v>
      </c>
      <c r="H5445" s="3" t="s">
        <v>74</v>
      </c>
      <c r="I5445" s="3">
        <v>600</v>
      </c>
      <c r="J5445" s="3">
        <v>3000</v>
      </c>
      <c r="K5445" s="3">
        <v>263</v>
      </c>
      <c r="L5445" s="3">
        <v>198.48</v>
      </c>
      <c r="M5445" s="3">
        <v>198.48</v>
      </c>
      <c r="N5445" s="3">
        <v>75.47</v>
      </c>
      <c r="O5445" s="3">
        <v>100</v>
      </c>
      <c r="P5445" s="3">
        <v>2233</v>
      </c>
      <c r="Q5445" s="3">
        <v>2557.7800000000002</v>
      </c>
      <c r="R5445" s="3">
        <v>1760.37</v>
      </c>
      <c r="S5445" s="3">
        <v>114.54</v>
      </c>
      <c r="T5445" s="3">
        <v>145.30000000000001</v>
      </c>
      <c r="U5445" s="3">
        <v>58.92</v>
      </c>
      <c r="V5445" s="3">
        <v>44.46</v>
      </c>
      <c r="W5445" s="3">
        <v>44.46</v>
      </c>
      <c r="X5445" s="3">
        <v>56.39</v>
      </c>
      <c r="Y5445" s="3">
        <v>64.59</v>
      </c>
      <c r="Z5445" s="3">
        <v>44.45</v>
      </c>
    </row>
    <row r="5446" spans="1:26" x14ac:dyDescent="0.3">
      <c r="A5446" s="2" t="s">
        <v>828</v>
      </c>
      <c r="B5446" s="2" t="s">
        <v>829</v>
      </c>
      <c r="C5446" s="2">
        <v>316</v>
      </c>
      <c r="D5446" s="2" t="s">
        <v>23</v>
      </c>
      <c r="E5446" s="2" t="s">
        <v>267</v>
      </c>
      <c r="F5446" s="2" t="s">
        <v>65</v>
      </c>
      <c r="G5446" s="2" t="s">
        <v>305</v>
      </c>
      <c r="H5446" s="2" t="s">
        <v>60</v>
      </c>
      <c r="I5446" s="2">
        <v>35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 s="2">
        <v>0</v>
      </c>
    </row>
    <row r="5447" spans="1:26" x14ac:dyDescent="0.3">
      <c r="A5447" s="3" t="s">
        <v>828</v>
      </c>
      <c r="B5447" s="3" t="s">
        <v>829</v>
      </c>
      <c r="C5447" s="3">
        <v>317</v>
      </c>
      <c r="D5447" s="3" t="s">
        <v>23</v>
      </c>
      <c r="E5447" s="3" t="s">
        <v>267</v>
      </c>
      <c r="F5447" s="3" t="s">
        <v>65</v>
      </c>
      <c r="G5447" s="3" t="s">
        <v>306</v>
      </c>
      <c r="H5447" s="3" t="s">
        <v>74</v>
      </c>
      <c r="I5447" s="3">
        <v>35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</row>
    <row r="5448" spans="1:26" x14ac:dyDescent="0.3">
      <c r="A5448" s="2" t="s">
        <v>828</v>
      </c>
      <c r="B5448" s="2" t="s">
        <v>829</v>
      </c>
      <c r="C5448" s="2">
        <v>318</v>
      </c>
      <c r="D5448" s="2" t="s">
        <v>23</v>
      </c>
      <c r="E5448" s="2" t="s">
        <v>267</v>
      </c>
      <c r="F5448" s="2" t="s">
        <v>65</v>
      </c>
      <c r="G5448" s="2" t="s">
        <v>307</v>
      </c>
      <c r="H5448" s="2" t="s">
        <v>60</v>
      </c>
      <c r="I5448" s="2">
        <v>135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 s="2">
        <v>0</v>
      </c>
    </row>
    <row r="5449" spans="1:26" x14ac:dyDescent="0.3">
      <c r="A5449" s="3" t="s">
        <v>828</v>
      </c>
      <c r="B5449" s="3" t="s">
        <v>829</v>
      </c>
      <c r="C5449" s="3">
        <v>319</v>
      </c>
      <c r="D5449" s="3" t="s">
        <v>23</v>
      </c>
      <c r="E5449" s="3" t="s">
        <v>267</v>
      </c>
      <c r="F5449" s="3" t="s">
        <v>65</v>
      </c>
      <c r="G5449" s="3" t="s">
        <v>308</v>
      </c>
      <c r="H5449" s="3" t="s">
        <v>74</v>
      </c>
      <c r="I5449" s="3">
        <v>135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</row>
    <row r="5450" spans="1:26" x14ac:dyDescent="0.3">
      <c r="A5450" s="2" t="s">
        <v>828</v>
      </c>
      <c r="B5450" s="2" t="s">
        <v>829</v>
      </c>
      <c r="C5450" s="2">
        <v>320</v>
      </c>
      <c r="D5450" s="2" t="s">
        <v>23</v>
      </c>
      <c r="E5450" s="2" t="s">
        <v>267</v>
      </c>
      <c r="F5450" s="2" t="s">
        <v>65</v>
      </c>
      <c r="G5450" s="2" t="s">
        <v>309</v>
      </c>
      <c r="H5450" s="2" t="s">
        <v>60</v>
      </c>
      <c r="I5450" s="2">
        <v>1800</v>
      </c>
      <c r="J5450" s="2">
        <v>11800</v>
      </c>
      <c r="K5450" s="2">
        <v>1015</v>
      </c>
      <c r="L5450" s="2">
        <v>1036.71</v>
      </c>
      <c r="M5450" s="2">
        <v>973.23</v>
      </c>
      <c r="N5450" s="2">
        <v>102.14</v>
      </c>
      <c r="O5450" s="2">
        <v>106.52</v>
      </c>
      <c r="P5450" s="2">
        <v>8685</v>
      </c>
      <c r="Q5450" s="2">
        <v>7926.57</v>
      </c>
      <c r="R5450" s="2">
        <v>7775.9</v>
      </c>
      <c r="S5450" s="2">
        <v>91.27</v>
      </c>
      <c r="T5450" s="2">
        <v>101.94</v>
      </c>
      <c r="U5450" s="2">
        <v>75.790000000000006</v>
      </c>
      <c r="V5450" s="2">
        <v>77.41</v>
      </c>
      <c r="W5450" s="2">
        <v>72.67</v>
      </c>
      <c r="X5450" s="2">
        <v>73.11</v>
      </c>
      <c r="Y5450" s="2">
        <v>66.72</v>
      </c>
      <c r="Z5450" s="2">
        <v>65.45</v>
      </c>
    </row>
    <row r="5451" spans="1:26" x14ac:dyDescent="0.3">
      <c r="A5451" s="3" t="s">
        <v>828</v>
      </c>
      <c r="B5451" s="3" t="s">
        <v>829</v>
      </c>
      <c r="C5451" s="3">
        <v>321</v>
      </c>
      <c r="D5451" s="3" t="s">
        <v>23</v>
      </c>
      <c r="E5451" s="3" t="s">
        <v>267</v>
      </c>
      <c r="F5451" s="3" t="s">
        <v>65</v>
      </c>
      <c r="G5451" s="3" t="s">
        <v>310</v>
      </c>
      <c r="H5451" s="3" t="s">
        <v>74</v>
      </c>
      <c r="I5451" s="3">
        <v>1800</v>
      </c>
      <c r="J5451" s="3">
        <v>11800</v>
      </c>
      <c r="K5451" s="3">
        <v>1015</v>
      </c>
      <c r="L5451" s="3">
        <v>1036.71</v>
      </c>
      <c r="M5451" s="3">
        <v>973.23</v>
      </c>
      <c r="N5451" s="3">
        <v>102.14</v>
      </c>
      <c r="O5451" s="3">
        <v>106.52</v>
      </c>
      <c r="P5451" s="3">
        <v>8685</v>
      </c>
      <c r="Q5451" s="3">
        <v>7926.57</v>
      </c>
      <c r="R5451" s="3">
        <v>7775.9</v>
      </c>
      <c r="S5451" s="3">
        <v>91.27</v>
      </c>
      <c r="T5451" s="3">
        <v>101.94</v>
      </c>
      <c r="U5451" s="3">
        <v>75.790000000000006</v>
      </c>
      <c r="V5451" s="3">
        <v>77.41</v>
      </c>
      <c r="W5451" s="3">
        <v>72.67</v>
      </c>
      <c r="X5451" s="3">
        <v>73.11</v>
      </c>
      <c r="Y5451" s="3">
        <v>66.72</v>
      </c>
      <c r="Z5451" s="3">
        <v>65.45</v>
      </c>
    </row>
    <row r="5452" spans="1:26" x14ac:dyDescent="0.3">
      <c r="A5452" s="2" t="s">
        <v>828</v>
      </c>
      <c r="B5452" s="2" t="s">
        <v>829</v>
      </c>
      <c r="C5452" s="2">
        <v>322</v>
      </c>
      <c r="D5452" s="2" t="s">
        <v>23</v>
      </c>
      <c r="E5452" s="2" t="s">
        <v>267</v>
      </c>
      <c r="F5452" s="2" t="s">
        <v>65</v>
      </c>
      <c r="G5452" s="2" t="s">
        <v>65</v>
      </c>
      <c r="H5452" s="2" t="s">
        <v>75</v>
      </c>
      <c r="I5452" s="2">
        <v>13168</v>
      </c>
      <c r="J5452" s="2">
        <v>74700</v>
      </c>
      <c r="K5452" s="2">
        <v>6228</v>
      </c>
      <c r="L5452" s="2">
        <v>6676.14</v>
      </c>
      <c r="M5452" s="2">
        <v>6336.13</v>
      </c>
      <c r="N5452" s="2">
        <v>107.2</v>
      </c>
      <c r="O5452" s="2">
        <v>105.37</v>
      </c>
      <c r="P5452" s="2">
        <v>55801</v>
      </c>
      <c r="Q5452" s="2">
        <v>61256.67</v>
      </c>
      <c r="R5452" s="2">
        <v>46458.61</v>
      </c>
      <c r="S5452" s="2">
        <v>109.78</v>
      </c>
      <c r="T5452" s="2">
        <v>131.85</v>
      </c>
      <c r="U5452" s="2">
        <v>63.57</v>
      </c>
      <c r="V5452" s="2">
        <v>68.14</v>
      </c>
      <c r="W5452" s="2">
        <v>64.67</v>
      </c>
      <c r="X5452" s="2">
        <v>64.209999999999994</v>
      </c>
      <c r="Y5452" s="2">
        <v>70.48</v>
      </c>
      <c r="Z5452" s="2">
        <v>53.46</v>
      </c>
    </row>
    <row r="5453" spans="1:26" x14ac:dyDescent="0.3">
      <c r="A5453" s="3" t="s">
        <v>828</v>
      </c>
      <c r="B5453" s="3" t="s">
        <v>829</v>
      </c>
      <c r="C5453" s="3">
        <v>323</v>
      </c>
      <c r="D5453" s="3" t="s">
        <v>23</v>
      </c>
      <c r="E5453" s="3" t="s">
        <v>267</v>
      </c>
      <c r="F5453" s="3" t="s">
        <v>78</v>
      </c>
      <c r="G5453" s="3" t="s">
        <v>311</v>
      </c>
      <c r="H5453" s="3" t="s">
        <v>60</v>
      </c>
      <c r="I5453" s="3">
        <v>500</v>
      </c>
      <c r="J5453" s="3">
        <v>3700</v>
      </c>
      <c r="K5453" s="3">
        <v>325</v>
      </c>
      <c r="L5453" s="3">
        <v>338.26</v>
      </c>
      <c r="M5453" s="3">
        <v>326.52</v>
      </c>
      <c r="N5453" s="3">
        <v>104.08</v>
      </c>
      <c r="O5453" s="3">
        <v>103.6</v>
      </c>
      <c r="P5453" s="3">
        <v>2874</v>
      </c>
      <c r="Q5453" s="3">
        <v>3028.71</v>
      </c>
      <c r="R5453" s="3">
        <v>2783.44</v>
      </c>
      <c r="S5453" s="3">
        <v>105.38</v>
      </c>
      <c r="T5453" s="3">
        <v>108.81</v>
      </c>
      <c r="U5453" s="3">
        <v>87.37</v>
      </c>
      <c r="V5453" s="3">
        <v>90.93</v>
      </c>
      <c r="W5453" s="3">
        <v>87.77</v>
      </c>
      <c r="X5453" s="3">
        <v>87.09</v>
      </c>
      <c r="Y5453" s="3">
        <v>91.78</v>
      </c>
      <c r="Z5453" s="3">
        <v>84.35</v>
      </c>
    </row>
    <row r="5454" spans="1:26" x14ac:dyDescent="0.3">
      <c r="A5454" s="2" t="s">
        <v>828</v>
      </c>
      <c r="B5454" s="2" t="s">
        <v>829</v>
      </c>
      <c r="C5454" s="2">
        <v>324</v>
      </c>
      <c r="D5454" s="2" t="s">
        <v>23</v>
      </c>
      <c r="E5454" s="2" t="s">
        <v>267</v>
      </c>
      <c r="F5454" s="2" t="s">
        <v>78</v>
      </c>
      <c r="G5454" s="2" t="s">
        <v>312</v>
      </c>
      <c r="H5454" s="2" t="s">
        <v>74</v>
      </c>
      <c r="I5454" s="2">
        <v>500</v>
      </c>
      <c r="J5454" s="2">
        <v>3700</v>
      </c>
      <c r="K5454" s="2">
        <v>325</v>
      </c>
      <c r="L5454" s="2">
        <v>338.26</v>
      </c>
      <c r="M5454" s="2">
        <v>326.52</v>
      </c>
      <c r="N5454" s="2">
        <v>104.08</v>
      </c>
      <c r="O5454" s="2">
        <v>103.6</v>
      </c>
      <c r="P5454" s="2">
        <v>2874</v>
      </c>
      <c r="Q5454" s="2">
        <v>3028.71</v>
      </c>
      <c r="R5454" s="2">
        <v>2783.44</v>
      </c>
      <c r="S5454" s="2">
        <v>105.38</v>
      </c>
      <c r="T5454" s="2">
        <v>108.81</v>
      </c>
      <c r="U5454" s="2">
        <v>87.37</v>
      </c>
      <c r="V5454" s="2">
        <v>90.93</v>
      </c>
      <c r="W5454" s="2">
        <v>87.77</v>
      </c>
      <c r="X5454" s="2">
        <v>87.09</v>
      </c>
      <c r="Y5454" s="2">
        <v>91.78</v>
      </c>
      <c r="Z5454" s="2">
        <v>84.35</v>
      </c>
    </row>
    <row r="5455" spans="1:26" x14ac:dyDescent="0.3">
      <c r="A5455" s="3" t="s">
        <v>828</v>
      </c>
      <c r="B5455" s="3" t="s">
        <v>829</v>
      </c>
      <c r="C5455" s="3">
        <v>325</v>
      </c>
      <c r="D5455" s="3" t="s">
        <v>23</v>
      </c>
      <c r="E5455" s="3" t="s">
        <v>267</v>
      </c>
      <c r="F5455" s="3" t="s">
        <v>78</v>
      </c>
      <c r="G5455" s="3" t="s">
        <v>313</v>
      </c>
      <c r="H5455" s="3" t="s">
        <v>60</v>
      </c>
      <c r="I5455" s="3">
        <v>2600</v>
      </c>
      <c r="J5455" s="3">
        <v>21175</v>
      </c>
      <c r="K5455" s="3">
        <v>1887</v>
      </c>
      <c r="L5455" s="3">
        <v>1840.52</v>
      </c>
      <c r="M5455" s="3">
        <v>1863.48</v>
      </c>
      <c r="N5455" s="3">
        <v>97.54</v>
      </c>
      <c r="O5455" s="3">
        <v>98.77</v>
      </c>
      <c r="P5455" s="3">
        <v>15832</v>
      </c>
      <c r="Q5455" s="3">
        <v>15532.13</v>
      </c>
      <c r="R5455" s="3">
        <v>15561.84</v>
      </c>
      <c r="S5455" s="3">
        <v>98.11</v>
      </c>
      <c r="T5455" s="3">
        <v>99.81</v>
      </c>
      <c r="U5455" s="3">
        <v>97.55</v>
      </c>
      <c r="V5455" s="3">
        <v>95.15</v>
      </c>
      <c r="W5455" s="3">
        <v>96.33</v>
      </c>
      <c r="X5455" s="3">
        <v>92.26</v>
      </c>
      <c r="Y5455" s="3">
        <v>90.51</v>
      </c>
      <c r="Z5455" s="3">
        <v>90.69</v>
      </c>
    </row>
    <row r="5456" spans="1:26" x14ac:dyDescent="0.3">
      <c r="A5456" s="2" t="s">
        <v>828</v>
      </c>
      <c r="B5456" s="2" t="s">
        <v>829</v>
      </c>
      <c r="C5456" s="2">
        <v>326</v>
      </c>
      <c r="D5456" s="2" t="s">
        <v>23</v>
      </c>
      <c r="E5456" s="2" t="s">
        <v>267</v>
      </c>
      <c r="F5456" s="2" t="s">
        <v>78</v>
      </c>
      <c r="G5456" s="2" t="s">
        <v>314</v>
      </c>
      <c r="H5456" s="2" t="s">
        <v>60</v>
      </c>
      <c r="I5456" s="2">
        <v>1600</v>
      </c>
      <c r="J5456" s="2">
        <v>12000</v>
      </c>
      <c r="K5456" s="2">
        <v>1037</v>
      </c>
      <c r="L5456" s="2">
        <v>635.51</v>
      </c>
      <c r="M5456" s="2">
        <v>902.87</v>
      </c>
      <c r="N5456" s="2">
        <v>61.28</v>
      </c>
      <c r="O5456" s="2">
        <v>70.39</v>
      </c>
      <c r="P5456" s="2">
        <v>9218</v>
      </c>
      <c r="Q5456" s="2">
        <v>8432.2000000000007</v>
      </c>
      <c r="R5456" s="2">
        <v>8659.43</v>
      </c>
      <c r="S5456" s="2">
        <v>91.48</v>
      </c>
      <c r="T5456" s="2">
        <v>97.38</v>
      </c>
      <c r="U5456" s="2">
        <v>87.11</v>
      </c>
      <c r="V5456" s="2">
        <v>53.39</v>
      </c>
      <c r="W5456" s="2">
        <v>75.849999999999994</v>
      </c>
      <c r="X5456" s="2">
        <v>87.29</v>
      </c>
      <c r="Y5456" s="2">
        <v>79.849999999999994</v>
      </c>
      <c r="Z5456" s="2">
        <v>82</v>
      </c>
    </row>
    <row r="5457" spans="1:26" x14ac:dyDescent="0.3">
      <c r="A5457" s="3" t="s">
        <v>828</v>
      </c>
      <c r="B5457" s="3" t="s">
        <v>829</v>
      </c>
      <c r="C5457" s="3">
        <v>327</v>
      </c>
      <c r="D5457" s="3" t="s">
        <v>23</v>
      </c>
      <c r="E5457" s="3" t="s">
        <v>267</v>
      </c>
      <c r="F5457" s="3" t="s">
        <v>78</v>
      </c>
      <c r="G5457" s="3" t="s">
        <v>315</v>
      </c>
      <c r="H5457" s="3" t="s">
        <v>60</v>
      </c>
      <c r="I5457" s="3">
        <v>2980</v>
      </c>
      <c r="J5457" s="3">
        <v>22700</v>
      </c>
      <c r="K5457" s="3">
        <v>2136</v>
      </c>
      <c r="L5457" s="3">
        <v>2121.86</v>
      </c>
      <c r="M5457" s="3">
        <v>1966.73</v>
      </c>
      <c r="N5457" s="3">
        <v>99.34</v>
      </c>
      <c r="O5457" s="3">
        <v>107.89</v>
      </c>
      <c r="P5457" s="3">
        <v>16427</v>
      </c>
      <c r="Q5457" s="3">
        <v>16291.63</v>
      </c>
      <c r="R5457" s="3">
        <v>15558.04</v>
      </c>
      <c r="S5457" s="3">
        <v>99.18</v>
      </c>
      <c r="T5457" s="3">
        <v>104.72</v>
      </c>
      <c r="U5457" s="3">
        <v>96.34</v>
      </c>
      <c r="V5457" s="3">
        <v>95.7</v>
      </c>
      <c r="W5457" s="3">
        <v>88.71</v>
      </c>
      <c r="X5457" s="3">
        <v>83.52</v>
      </c>
      <c r="Y5457" s="3">
        <v>82.83</v>
      </c>
      <c r="Z5457" s="3">
        <v>79.099999999999994</v>
      </c>
    </row>
    <row r="5458" spans="1:26" x14ac:dyDescent="0.3">
      <c r="A5458" s="2" t="s">
        <v>828</v>
      </c>
      <c r="B5458" s="2" t="s">
        <v>829</v>
      </c>
      <c r="C5458" s="2">
        <v>328</v>
      </c>
      <c r="D5458" s="2" t="s">
        <v>23</v>
      </c>
      <c r="E5458" s="2" t="s">
        <v>267</v>
      </c>
      <c r="F5458" s="2" t="s">
        <v>78</v>
      </c>
      <c r="G5458" s="2" t="s">
        <v>83</v>
      </c>
      <c r="H5458" s="2" t="s">
        <v>74</v>
      </c>
      <c r="I5458" s="2">
        <v>7180</v>
      </c>
      <c r="J5458" s="2">
        <v>55875</v>
      </c>
      <c r="K5458" s="2">
        <v>5060</v>
      </c>
      <c r="L5458" s="2">
        <v>4597.8900000000003</v>
      </c>
      <c r="M5458" s="2">
        <v>4733.08</v>
      </c>
      <c r="N5458" s="2">
        <v>90.87</v>
      </c>
      <c r="O5458" s="2">
        <v>97.14</v>
      </c>
      <c r="P5458" s="2">
        <v>41477</v>
      </c>
      <c r="Q5458" s="2">
        <v>40255.96</v>
      </c>
      <c r="R5458" s="2">
        <v>39779.31</v>
      </c>
      <c r="S5458" s="2">
        <v>97.06</v>
      </c>
      <c r="T5458" s="2">
        <v>101.2</v>
      </c>
      <c r="U5458" s="2">
        <v>94.72</v>
      </c>
      <c r="V5458" s="2">
        <v>86.07</v>
      </c>
      <c r="W5458" s="2">
        <v>88.6</v>
      </c>
      <c r="X5458" s="2">
        <v>87.53</v>
      </c>
      <c r="Y5458" s="2">
        <v>84.95</v>
      </c>
      <c r="Z5458" s="2">
        <v>83.94</v>
      </c>
    </row>
    <row r="5459" spans="1:26" x14ac:dyDescent="0.3">
      <c r="A5459" s="3" t="s">
        <v>828</v>
      </c>
      <c r="B5459" s="3" t="s">
        <v>829</v>
      </c>
      <c r="C5459" s="3">
        <v>329</v>
      </c>
      <c r="D5459" s="3" t="s">
        <v>23</v>
      </c>
      <c r="E5459" s="3" t="s">
        <v>267</v>
      </c>
      <c r="F5459" s="3" t="s">
        <v>78</v>
      </c>
      <c r="G5459" s="3" t="s">
        <v>84</v>
      </c>
      <c r="H5459" s="3" t="s">
        <v>75</v>
      </c>
      <c r="I5459" s="3">
        <v>7680</v>
      </c>
      <c r="J5459" s="3">
        <v>59575</v>
      </c>
      <c r="K5459" s="3">
        <v>5385</v>
      </c>
      <c r="L5459" s="3">
        <v>4936.1499999999996</v>
      </c>
      <c r="M5459" s="3">
        <v>5059.6000000000004</v>
      </c>
      <c r="N5459" s="3">
        <v>91.66</v>
      </c>
      <c r="O5459" s="3">
        <v>97.56</v>
      </c>
      <c r="P5459" s="3">
        <v>44351</v>
      </c>
      <c r="Q5459" s="3">
        <v>43284.67</v>
      </c>
      <c r="R5459" s="3">
        <v>42562.75</v>
      </c>
      <c r="S5459" s="3">
        <v>97.6</v>
      </c>
      <c r="T5459" s="3">
        <v>101.7</v>
      </c>
      <c r="U5459" s="3">
        <v>94.24</v>
      </c>
      <c r="V5459" s="3">
        <v>86.39</v>
      </c>
      <c r="W5459" s="3">
        <v>88.55</v>
      </c>
      <c r="X5459" s="3">
        <v>87.5</v>
      </c>
      <c r="Y5459" s="3">
        <v>85.39</v>
      </c>
      <c r="Z5459" s="3">
        <v>83.97</v>
      </c>
    </row>
    <row r="5460" spans="1:26" x14ac:dyDescent="0.3">
      <c r="A5460" s="2" t="s">
        <v>828</v>
      </c>
      <c r="B5460" s="2" t="s">
        <v>829</v>
      </c>
      <c r="C5460" s="2">
        <v>330</v>
      </c>
      <c r="D5460" s="2" t="s">
        <v>23</v>
      </c>
      <c r="E5460" s="2" t="s">
        <v>267</v>
      </c>
      <c r="F5460" s="2" t="s">
        <v>78</v>
      </c>
      <c r="G5460" s="2" t="s">
        <v>68</v>
      </c>
      <c r="H5460" s="2" t="s">
        <v>75</v>
      </c>
      <c r="I5460" s="2">
        <v>23688</v>
      </c>
      <c r="J5460" s="2">
        <v>152475</v>
      </c>
      <c r="K5460" s="2">
        <v>12994</v>
      </c>
      <c r="L5460" s="2">
        <v>13388.07</v>
      </c>
      <c r="M5460" s="2">
        <v>12875.49</v>
      </c>
      <c r="N5460" s="2">
        <v>103.03</v>
      </c>
      <c r="O5460" s="2">
        <v>103.98</v>
      </c>
      <c r="P5460" s="2">
        <v>113945</v>
      </c>
      <c r="Q5460" s="2">
        <v>120111.32</v>
      </c>
      <c r="R5460" s="2">
        <v>102197.72</v>
      </c>
      <c r="S5460" s="2">
        <v>105.41</v>
      </c>
      <c r="T5460" s="2">
        <v>117.53</v>
      </c>
      <c r="U5460" s="2">
        <v>73.73</v>
      </c>
      <c r="V5460" s="2">
        <v>75.97</v>
      </c>
      <c r="W5460" s="2">
        <v>73.06</v>
      </c>
      <c r="X5460" s="2">
        <v>72.88</v>
      </c>
      <c r="Y5460" s="2">
        <v>76.83</v>
      </c>
      <c r="Z5460" s="2">
        <v>65.37</v>
      </c>
    </row>
    <row r="5461" spans="1:26" x14ac:dyDescent="0.3">
      <c r="A5461" s="3" t="s">
        <v>828</v>
      </c>
      <c r="B5461" s="3" t="s">
        <v>829</v>
      </c>
      <c r="C5461" s="3">
        <v>331</v>
      </c>
      <c r="D5461" s="3" t="s">
        <v>23</v>
      </c>
      <c r="E5461" s="3" t="s">
        <v>267</v>
      </c>
      <c r="F5461" s="3" t="s">
        <v>78</v>
      </c>
      <c r="G5461" s="3" t="s">
        <v>68</v>
      </c>
      <c r="H5461" s="3" t="s">
        <v>16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 t="s">
        <v>60</v>
      </c>
      <c r="V5461" s="3" t="s">
        <v>60</v>
      </c>
      <c r="W5461" s="3" t="s">
        <v>60</v>
      </c>
      <c r="X5461" s="3" t="s">
        <v>60</v>
      </c>
      <c r="Y5461" s="3" t="s">
        <v>60</v>
      </c>
      <c r="Z5461" s="3" t="s">
        <v>60</v>
      </c>
    </row>
    <row r="5462" spans="1:26" x14ac:dyDescent="0.3">
      <c r="A5462" s="2" t="s">
        <v>828</v>
      </c>
      <c r="B5462" s="2" t="s">
        <v>829</v>
      </c>
      <c r="C5462" s="2">
        <v>332</v>
      </c>
      <c r="D5462" s="2" t="s">
        <v>23</v>
      </c>
      <c r="E5462" s="2" t="s">
        <v>267</v>
      </c>
      <c r="F5462" s="2" t="s">
        <v>78</v>
      </c>
      <c r="G5462" s="2" t="s">
        <v>68</v>
      </c>
      <c r="H5462" s="2" t="s">
        <v>12</v>
      </c>
      <c r="I5462" s="2">
        <v>120</v>
      </c>
      <c r="J5462" s="2">
        <v>274</v>
      </c>
      <c r="K5462" s="2">
        <v>10</v>
      </c>
      <c r="L5462" s="2">
        <v>3.72</v>
      </c>
      <c r="M5462" s="2">
        <v>3.73</v>
      </c>
      <c r="N5462" s="2">
        <v>37.200000000000003</v>
      </c>
      <c r="O5462" s="2">
        <v>99.73</v>
      </c>
      <c r="P5462" s="2">
        <v>244</v>
      </c>
      <c r="Q5462" s="2">
        <v>257.93</v>
      </c>
      <c r="R5462" s="2">
        <v>190.27</v>
      </c>
      <c r="S5462" s="2">
        <v>105.71</v>
      </c>
      <c r="T5462" s="2">
        <v>135.56</v>
      </c>
      <c r="U5462" s="2" t="s">
        <v>60</v>
      </c>
      <c r="V5462" s="2" t="s">
        <v>60</v>
      </c>
      <c r="W5462" s="2" t="s">
        <v>60</v>
      </c>
      <c r="X5462" s="2" t="s">
        <v>60</v>
      </c>
      <c r="Y5462" s="2" t="s">
        <v>60</v>
      </c>
      <c r="Z5462" s="2" t="s">
        <v>60</v>
      </c>
    </row>
    <row r="5463" spans="1:26" x14ac:dyDescent="0.3">
      <c r="A5463" s="3" t="s">
        <v>828</v>
      </c>
      <c r="B5463" s="3" t="s">
        <v>829</v>
      </c>
      <c r="C5463" s="3">
        <v>333</v>
      </c>
      <c r="D5463" s="3" t="s">
        <v>23</v>
      </c>
      <c r="E5463" s="3" t="s">
        <v>267</v>
      </c>
      <c r="F5463" s="3" t="s">
        <v>78</v>
      </c>
      <c r="G5463" s="3" t="s">
        <v>68</v>
      </c>
      <c r="H5463" s="3" t="s">
        <v>267</v>
      </c>
      <c r="I5463" s="3">
        <v>23808</v>
      </c>
      <c r="J5463" s="3">
        <v>152749</v>
      </c>
      <c r="K5463" s="3">
        <v>13004</v>
      </c>
      <c r="L5463" s="3">
        <v>13391.79</v>
      </c>
      <c r="M5463" s="3">
        <v>12879.22</v>
      </c>
      <c r="N5463" s="3">
        <v>102.98</v>
      </c>
      <c r="O5463" s="3">
        <v>103.98</v>
      </c>
      <c r="P5463" s="3">
        <v>114189</v>
      </c>
      <c r="Q5463" s="3">
        <v>120369.25</v>
      </c>
      <c r="R5463" s="3">
        <v>102387.99</v>
      </c>
      <c r="S5463" s="3">
        <v>105.41</v>
      </c>
      <c r="T5463" s="3">
        <v>117.56</v>
      </c>
      <c r="U5463" s="3" t="s">
        <v>60</v>
      </c>
      <c r="V5463" s="3" t="s">
        <v>60</v>
      </c>
      <c r="W5463" s="3" t="s">
        <v>60</v>
      </c>
      <c r="X5463" s="3" t="s">
        <v>60</v>
      </c>
      <c r="Y5463" s="3" t="s">
        <v>60</v>
      </c>
      <c r="Z5463" s="3" t="s">
        <v>60</v>
      </c>
    </row>
    <row r="5464" spans="1:26" x14ac:dyDescent="0.3">
      <c r="A5464" s="2" t="s">
        <v>828</v>
      </c>
      <c r="B5464" s="2" t="s">
        <v>829</v>
      </c>
      <c r="C5464" s="2">
        <v>334</v>
      </c>
      <c r="D5464" s="2" t="s">
        <v>23</v>
      </c>
      <c r="E5464" s="2" t="s">
        <v>316</v>
      </c>
      <c r="F5464" s="2" t="s">
        <v>65</v>
      </c>
      <c r="G5464" s="2" t="s">
        <v>317</v>
      </c>
      <c r="H5464" s="2" t="s">
        <v>60</v>
      </c>
      <c r="I5464" s="2">
        <v>48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 t="s">
        <v>60</v>
      </c>
      <c r="V5464" s="2" t="s">
        <v>60</v>
      </c>
      <c r="W5464" s="2" t="s">
        <v>60</v>
      </c>
      <c r="X5464" s="2" t="s">
        <v>60</v>
      </c>
      <c r="Y5464" s="2" t="s">
        <v>60</v>
      </c>
      <c r="Z5464" s="2" t="s">
        <v>60</v>
      </c>
    </row>
    <row r="5465" spans="1:26" x14ac:dyDescent="0.3">
      <c r="A5465" s="3" t="s">
        <v>828</v>
      </c>
      <c r="B5465" s="3" t="s">
        <v>829</v>
      </c>
      <c r="C5465" s="3">
        <v>335</v>
      </c>
      <c r="D5465" s="3" t="s">
        <v>23</v>
      </c>
      <c r="E5465" s="3" t="s">
        <v>316</v>
      </c>
      <c r="F5465" s="3" t="s">
        <v>65</v>
      </c>
      <c r="G5465" s="3" t="s">
        <v>318</v>
      </c>
      <c r="H5465" s="3" t="s">
        <v>16</v>
      </c>
      <c r="I5465" s="3">
        <v>48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 t="s">
        <v>60</v>
      </c>
      <c r="V5465" s="3" t="s">
        <v>60</v>
      </c>
      <c r="W5465" s="3" t="s">
        <v>60</v>
      </c>
      <c r="X5465" s="3" t="s">
        <v>60</v>
      </c>
      <c r="Y5465" s="3" t="s">
        <v>60</v>
      </c>
      <c r="Z5465" s="3" t="s">
        <v>60</v>
      </c>
    </row>
    <row r="5466" spans="1:26" x14ac:dyDescent="0.3">
      <c r="A5466" s="2" t="s">
        <v>828</v>
      </c>
      <c r="B5466" s="2" t="s">
        <v>829</v>
      </c>
      <c r="C5466" s="2">
        <v>336</v>
      </c>
      <c r="D5466" s="2" t="s">
        <v>23</v>
      </c>
      <c r="E5466" s="2" t="s">
        <v>316</v>
      </c>
      <c r="F5466" s="2" t="s">
        <v>65</v>
      </c>
      <c r="G5466" s="2" t="s">
        <v>65</v>
      </c>
      <c r="H5466" s="2" t="s">
        <v>16</v>
      </c>
      <c r="I5466" s="2">
        <v>48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 t="s">
        <v>60</v>
      </c>
      <c r="V5466" s="2" t="s">
        <v>60</v>
      </c>
      <c r="W5466" s="2" t="s">
        <v>60</v>
      </c>
      <c r="X5466" s="2" t="s">
        <v>60</v>
      </c>
      <c r="Y5466" s="2" t="s">
        <v>60</v>
      </c>
      <c r="Z5466" s="2" t="s">
        <v>60</v>
      </c>
    </row>
    <row r="5467" spans="1:26" x14ac:dyDescent="0.3">
      <c r="A5467" s="3" t="s">
        <v>828</v>
      </c>
      <c r="B5467" s="3" t="s">
        <v>829</v>
      </c>
      <c r="C5467" s="3">
        <v>337</v>
      </c>
      <c r="D5467" s="3" t="s">
        <v>23</v>
      </c>
      <c r="E5467" s="3" t="s">
        <v>316</v>
      </c>
      <c r="F5467" s="3" t="s">
        <v>65</v>
      </c>
      <c r="G5467" s="3" t="s">
        <v>68</v>
      </c>
      <c r="H5467" s="3" t="s">
        <v>16</v>
      </c>
      <c r="I5467" s="3">
        <v>48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 t="s">
        <v>60</v>
      </c>
      <c r="V5467" s="3" t="s">
        <v>60</v>
      </c>
      <c r="W5467" s="3" t="s">
        <v>60</v>
      </c>
      <c r="X5467" s="3" t="s">
        <v>60</v>
      </c>
      <c r="Y5467" s="3" t="s">
        <v>60</v>
      </c>
      <c r="Z5467" s="3" t="s">
        <v>60</v>
      </c>
    </row>
    <row r="5468" spans="1:26" x14ac:dyDescent="0.3">
      <c r="A5468" s="2" t="s">
        <v>828</v>
      </c>
      <c r="B5468" s="2" t="s">
        <v>829</v>
      </c>
      <c r="C5468" s="2">
        <v>338</v>
      </c>
      <c r="D5468" s="2" t="s">
        <v>23</v>
      </c>
      <c r="E5468" s="2" t="s">
        <v>316</v>
      </c>
      <c r="F5468" s="2" t="s">
        <v>65</v>
      </c>
      <c r="G5468" s="2" t="s">
        <v>68</v>
      </c>
      <c r="H5468" s="2" t="s">
        <v>316</v>
      </c>
      <c r="I5468" s="2">
        <v>48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 t="s">
        <v>60</v>
      </c>
      <c r="V5468" s="2" t="s">
        <v>60</v>
      </c>
      <c r="W5468" s="2" t="s">
        <v>60</v>
      </c>
      <c r="X5468" s="2" t="s">
        <v>60</v>
      </c>
      <c r="Y5468" s="2" t="s">
        <v>60</v>
      </c>
      <c r="Z5468" s="2" t="s">
        <v>60</v>
      </c>
    </row>
    <row r="5469" spans="1:26" x14ac:dyDescent="0.3">
      <c r="A5469" s="3" t="s">
        <v>828</v>
      </c>
      <c r="B5469" s="3" t="s">
        <v>829</v>
      </c>
      <c r="C5469" s="3">
        <v>339</v>
      </c>
      <c r="D5469" s="3" t="s">
        <v>23</v>
      </c>
      <c r="E5469" s="3" t="s">
        <v>319</v>
      </c>
      <c r="F5469" s="3" t="s">
        <v>58</v>
      </c>
      <c r="G5469" s="3" t="s">
        <v>320</v>
      </c>
      <c r="H5469" s="3" t="s">
        <v>60</v>
      </c>
      <c r="I5469" s="3">
        <v>250</v>
      </c>
      <c r="J5469" s="3">
        <v>1000</v>
      </c>
      <c r="K5469" s="3">
        <v>91</v>
      </c>
      <c r="L5469" s="3">
        <v>39.03</v>
      </c>
      <c r="M5469" s="3">
        <v>76.12</v>
      </c>
      <c r="N5469" s="3">
        <v>42.89</v>
      </c>
      <c r="O5469" s="3">
        <v>51.27</v>
      </c>
      <c r="P5469" s="3">
        <v>720</v>
      </c>
      <c r="Q5469" s="3">
        <v>369.61</v>
      </c>
      <c r="R5469" s="3">
        <v>613.42999999999995</v>
      </c>
      <c r="S5469" s="3">
        <v>51.33</v>
      </c>
      <c r="T5469" s="3">
        <v>60.25</v>
      </c>
      <c r="U5469" s="3">
        <v>48.92</v>
      </c>
      <c r="V5469" s="3">
        <v>20.98</v>
      </c>
      <c r="W5469" s="3">
        <v>40.92</v>
      </c>
      <c r="X5469" s="3">
        <v>43.64</v>
      </c>
      <c r="Y5469" s="3">
        <v>22.4</v>
      </c>
      <c r="Z5469" s="3">
        <v>37.18</v>
      </c>
    </row>
    <row r="5470" spans="1:26" x14ac:dyDescent="0.3">
      <c r="A5470" s="2" t="s">
        <v>828</v>
      </c>
      <c r="B5470" s="2" t="s">
        <v>829</v>
      </c>
      <c r="C5470" s="2">
        <v>340</v>
      </c>
      <c r="D5470" s="2" t="s">
        <v>23</v>
      </c>
      <c r="E5470" s="2" t="s">
        <v>319</v>
      </c>
      <c r="F5470" s="2" t="s">
        <v>58</v>
      </c>
      <c r="G5470" s="2" t="s">
        <v>321</v>
      </c>
      <c r="H5470" s="2" t="s">
        <v>74</v>
      </c>
      <c r="I5470" s="2">
        <v>250</v>
      </c>
      <c r="J5470" s="2">
        <v>1000</v>
      </c>
      <c r="K5470" s="2">
        <v>91</v>
      </c>
      <c r="L5470" s="2">
        <v>39.03</v>
      </c>
      <c r="M5470" s="2">
        <v>76.12</v>
      </c>
      <c r="N5470" s="2">
        <v>42.89</v>
      </c>
      <c r="O5470" s="2">
        <v>51.27</v>
      </c>
      <c r="P5470" s="2">
        <v>720</v>
      </c>
      <c r="Q5470" s="2">
        <v>369.61</v>
      </c>
      <c r="R5470" s="2">
        <v>613.42999999999995</v>
      </c>
      <c r="S5470" s="2">
        <v>51.33</v>
      </c>
      <c r="T5470" s="2">
        <v>60.25</v>
      </c>
      <c r="U5470" s="2">
        <v>48.92</v>
      </c>
      <c r="V5470" s="2">
        <v>20.98</v>
      </c>
      <c r="W5470" s="2">
        <v>40.92</v>
      </c>
      <c r="X5470" s="2">
        <v>43.64</v>
      </c>
      <c r="Y5470" s="2">
        <v>22.4</v>
      </c>
      <c r="Z5470" s="2">
        <v>37.18</v>
      </c>
    </row>
    <row r="5471" spans="1:26" x14ac:dyDescent="0.3">
      <c r="A5471" s="3" t="s">
        <v>828</v>
      </c>
      <c r="B5471" s="3" t="s">
        <v>829</v>
      </c>
      <c r="C5471" s="3">
        <v>341</v>
      </c>
      <c r="D5471" s="3" t="s">
        <v>23</v>
      </c>
      <c r="E5471" s="3" t="s">
        <v>319</v>
      </c>
      <c r="F5471" s="3" t="s">
        <v>58</v>
      </c>
      <c r="G5471" s="3" t="s">
        <v>322</v>
      </c>
      <c r="H5471" s="3" t="s">
        <v>60</v>
      </c>
      <c r="I5471" s="3">
        <v>500</v>
      </c>
      <c r="J5471" s="3">
        <v>1200</v>
      </c>
      <c r="K5471" s="3">
        <v>95</v>
      </c>
      <c r="L5471" s="3">
        <v>181.73</v>
      </c>
      <c r="M5471" s="3">
        <v>144.76</v>
      </c>
      <c r="N5471" s="3">
        <v>191.29</v>
      </c>
      <c r="O5471" s="3">
        <v>125.54</v>
      </c>
      <c r="P5471" s="3">
        <v>883</v>
      </c>
      <c r="Q5471" s="3">
        <v>1262.1400000000001</v>
      </c>
      <c r="R5471" s="3">
        <v>877.64</v>
      </c>
      <c r="S5471" s="3">
        <v>142.94</v>
      </c>
      <c r="T5471" s="3">
        <v>143.81</v>
      </c>
      <c r="U5471" s="3">
        <v>25.54</v>
      </c>
      <c r="V5471" s="3">
        <v>48.85</v>
      </c>
      <c r="W5471" s="3">
        <v>38.909999999999997</v>
      </c>
      <c r="X5471" s="3">
        <v>26.76</v>
      </c>
      <c r="Y5471" s="3">
        <v>38.25</v>
      </c>
      <c r="Z5471" s="3">
        <v>26.6</v>
      </c>
    </row>
    <row r="5472" spans="1:26" x14ac:dyDescent="0.3">
      <c r="A5472" s="2" t="s">
        <v>828</v>
      </c>
      <c r="B5472" s="2" t="s">
        <v>829</v>
      </c>
      <c r="C5472" s="2">
        <v>342</v>
      </c>
      <c r="D5472" s="2" t="s">
        <v>23</v>
      </c>
      <c r="E5472" s="2" t="s">
        <v>319</v>
      </c>
      <c r="F5472" s="2" t="s">
        <v>58</v>
      </c>
      <c r="G5472" s="2" t="s">
        <v>323</v>
      </c>
      <c r="H5472" s="2" t="s">
        <v>60</v>
      </c>
      <c r="I5472" s="2">
        <v>630</v>
      </c>
      <c r="J5472" s="2">
        <v>2900</v>
      </c>
      <c r="K5472" s="2">
        <v>259</v>
      </c>
      <c r="L5472" s="2">
        <v>161.94</v>
      </c>
      <c r="M5472" s="2">
        <v>326.45</v>
      </c>
      <c r="N5472" s="2">
        <v>62.53</v>
      </c>
      <c r="O5472" s="2">
        <v>49.61</v>
      </c>
      <c r="P5472" s="2">
        <v>2117</v>
      </c>
      <c r="Q5472" s="2">
        <v>2146.38</v>
      </c>
      <c r="R5472" s="2">
        <v>2813.51</v>
      </c>
      <c r="S5472" s="2">
        <v>101.39</v>
      </c>
      <c r="T5472" s="2">
        <v>76.290000000000006</v>
      </c>
      <c r="U5472" s="2">
        <v>55.26</v>
      </c>
      <c r="V5472" s="2">
        <v>34.549999999999997</v>
      </c>
      <c r="W5472" s="2">
        <v>69.650000000000006</v>
      </c>
      <c r="X5472" s="2">
        <v>50.91</v>
      </c>
      <c r="Y5472" s="2">
        <v>51.62</v>
      </c>
      <c r="Z5472" s="2">
        <v>67.66</v>
      </c>
    </row>
    <row r="5473" spans="1:26" x14ac:dyDescent="0.3">
      <c r="A5473" s="3" t="s">
        <v>828</v>
      </c>
      <c r="B5473" s="3" t="s">
        <v>829</v>
      </c>
      <c r="C5473" s="3">
        <v>343</v>
      </c>
      <c r="D5473" s="3" t="s">
        <v>23</v>
      </c>
      <c r="E5473" s="3" t="s">
        <v>319</v>
      </c>
      <c r="F5473" s="3" t="s">
        <v>58</v>
      </c>
      <c r="G5473" s="3" t="s">
        <v>324</v>
      </c>
      <c r="H5473" s="3" t="s">
        <v>60</v>
      </c>
      <c r="I5473" s="3">
        <v>150</v>
      </c>
      <c r="J5473" s="3">
        <v>900</v>
      </c>
      <c r="K5473" s="3">
        <v>78</v>
      </c>
      <c r="L5473" s="3">
        <v>28.75</v>
      </c>
      <c r="M5473" s="3">
        <v>50.08</v>
      </c>
      <c r="N5473" s="3">
        <v>36.86</v>
      </c>
      <c r="O5473" s="3">
        <v>57.41</v>
      </c>
      <c r="P5473" s="3">
        <v>666</v>
      </c>
      <c r="Q5473" s="3">
        <v>377.43</v>
      </c>
      <c r="R5473" s="3">
        <v>478.18</v>
      </c>
      <c r="S5473" s="3">
        <v>56.67</v>
      </c>
      <c r="T5473" s="3">
        <v>78.930000000000007</v>
      </c>
      <c r="U5473" s="3">
        <v>69.89</v>
      </c>
      <c r="V5473" s="3">
        <v>25.76</v>
      </c>
      <c r="W5473" s="3">
        <v>44.87</v>
      </c>
      <c r="X5473" s="3">
        <v>67.27</v>
      </c>
      <c r="Y5473" s="3">
        <v>38.119999999999997</v>
      </c>
      <c r="Z5473" s="3">
        <v>48.3</v>
      </c>
    </row>
    <row r="5474" spans="1:26" x14ac:dyDescent="0.3">
      <c r="A5474" s="2" t="s">
        <v>828</v>
      </c>
      <c r="B5474" s="2" t="s">
        <v>829</v>
      </c>
      <c r="C5474" s="2">
        <v>344</v>
      </c>
      <c r="D5474" s="2" t="s">
        <v>23</v>
      </c>
      <c r="E5474" s="2" t="s">
        <v>319</v>
      </c>
      <c r="F5474" s="2" t="s">
        <v>58</v>
      </c>
      <c r="G5474" s="2" t="s">
        <v>325</v>
      </c>
      <c r="H5474" s="2" t="s">
        <v>60</v>
      </c>
      <c r="I5474" s="2">
        <v>500</v>
      </c>
      <c r="J5474" s="2">
        <v>1700</v>
      </c>
      <c r="K5474" s="2">
        <v>133</v>
      </c>
      <c r="L5474" s="2">
        <v>106.22</v>
      </c>
      <c r="M5474" s="2">
        <v>146.88</v>
      </c>
      <c r="N5474" s="2">
        <v>79.86</v>
      </c>
      <c r="O5474" s="2">
        <v>72.319999999999993</v>
      </c>
      <c r="P5474" s="2">
        <v>1247</v>
      </c>
      <c r="Q5474" s="2">
        <v>561.54</v>
      </c>
      <c r="R5474" s="2">
        <v>1205.1099999999999</v>
      </c>
      <c r="S5474" s="2">
        <v>45.03</v>
      </c>
      <c r="T5474" s="2">
        <v>46.6</v>
      </c>
      <c r="U5474" s="2">
        <v>35.75</v>
      </c>
      <c r="V5474" s="2">
        <v>28.55</v>
      </c>
      <c r="W5474" s="2">
        <v>39.479999999999997</v>
      </c>
      <c r="X5474" s="2">
        <v>37.79</v>
      </c>
      <c r="Y5474" s="2">
        <v>17.02</v>
      </c>
      <c r="Z5474" s="2">
        <v>36.520000000000003</v>
      </c>
    </row>
    <row r="5475" spans="1:26" x14ac:dyDescent="0.3">
      <c r="A5475" s="3" t="s">
        <v>828</v>
      </c>
      <c r="B5475" s="3" t="s">
        <v>829</v>
      </c>
      <c r="C5475" s="3">
        <v>345</v>
      </c>
      <c r="D5475" s="3" t="s">
        <v>23</v>
      </c>
      <c r="E5475" s="3" t="s">
        <v>319</v>
      </c>
      <c r="F5475" s="3" t="s">
        <v>58</v>
      </c>
      <c r="G5475" s="3" t="s">
        <v>326</v>
      </c>
      <c r="H5475" s="3" t="s">
        <v>60</v>
      </c>
      <c r="I5475" s="3">
        <v>1110</v>
      </c>
      <c r="J5475" s="3">
        <v>5900</v>
      </c>
      <c r="K5475" s="3">
        <v>519</v>
      </c>
      <c r="L5475" s="3">
        <v>292.06</v>
      </c>
      <c r="M5475" s="3">
        <v>412.26</v>
      </c>
      <c r="N5475" s="3">
        <v>56.27</v>
      </c>
      <c r="O5475" s="3">
        <v>70.84</v>
      </c>
      <c r="P5475" s="3">
        <v>4401</v>
      </c>
      <c r="Q5475" s="3">
        <v>3860.6</v>
      </c>
      <c r="R5475" s="3">
        <v>4126.97</v>
      </c>
      <c r="S5475" s="3">
        <v>87.72</v>
      </c>
      <c r="T5475" s="3">
        <v>93.55</v>
      </c>
      <c r="U5475" s="3">
        <v>62.85</v>
      </c>
      <c r="V5475" s="3">
        <v>35.369999999999997</v>
      </c>
      <c r="W5475" s="3">
        <v>49.92</v>
      </c>
      <c r="X5475" s="3">
        <v>60.07</v>
      </c>
      <c r="Y5475" s="3">
        <v>52.7</v>
      </c>
      <c r="Z5475" s="3">
        <v>56.33</v>
      </c>
    </row>
    <row r="5476" spans="1:26" x14ac:dyDescent="0.3">
      <c r="A5476" s="2" t="s">
        <v>828</v>
      </c>
      <c r="B5476" s="2" t="s">
        <v>829</v>
      </c>
      <c r="C5476" s="2">
        <v>346</v>
      </c>
      <c r="D5476" s="2" t="s">
        <v>23</v>
      </c>
      <c r="E5476" s="2" t="s">
        <v>319</v>
      </c>
      <c r="F5476" s="2" t="s">
        <v>58</v>
      </c>
      <c r="G5476" s="2" t="s">
        <v>327</v>
      </c>
      <c r="H5476" s="2" t="s">
        <v>60</v>
      </c>
      <c r="I5476" s="2">
        <v>2270</v>
      </c>
      <c r="J5476" s="2">
        <v>10450</v>
      </c>
      <c r="K5476" s="2">
        <v>824</v>
      </c>
      <c r="L5476" s="2">
        <v>849.98</v>
      </c>
      <c r="M5476" s="2">
        <v>749.83</v>
      </c>
      <c r="N5476" s="2">
        <v>103.15</v>
      </c>
      <c r="O5476" s="2">
        <v>113.36</v>
      </c>
      <c r="P5476" s="2">
        <v>7744</v>
      </c>
      <c r="Q5476" s="2">
        <v>9035.35</v>
      </c>
      <c r="R5476" s="2">
        <v>7909.4</v>
      </c>
      <c r="S5476" s="2">
        <v>116.68</v>
      </c>
      <c r="T5476" s="2">
        <v>114.24</v>
      </c>
      <c r="U5476" s="2">
        <v>48.79</v>
      </c>
      <c r="V5476" s="2">
        <v>50.33</v>
      </c>
      <c r="W5476" s="2">
        <v>44.4</v>
      </c>
      <c r="X5476" s="2">
        <v>51.69</v>
      </c>
      <c r="Y5476" s="2">
        <v>60.31</v>
      </c>
      <c r="Z5476" s="2">
        <v>52.79</v>
      </c>
    </row>
    <row r="5477" spans="1:26" x14ac:dyDescent="0.3">
      <c r="A5477" s="3" t="s">
        <v>828</v>
      </c>
      <c r="B5477" s="3" t="s">
        <v>829</v>
      </c>
      <c r="C5477" s="3">
        <v>347</v>
      </c>
      <c r="D5477" s="3" t="s">
        <v>23</v>
      </c>
      <c r="E5477" s="3" t="s">
        <v>319</v>
      </c>
      <c r="F5477" s="3" t="s">
        <v>58</v>
      </c>
      <c r="G5477" s="3" t="s">
        <v>328</v>
      </c>
      <c r="H5477" s="3" t="s">
        <v>74</v>
      </c>
      <c r="I5477" s="3">
        <v>5160</v>
      </c>
      <c r="J5477" s="3">
        <v>23050</v>
      </c>
      <c r="K5477" s="3">
        <v>1908</v>
      </c>
      <c r="L5477" s="3">
        <v>1620.68</v>
      </c>
      <c r="M5477" s="3">
        <v>1830.26</v>
      </c>
      <c r="N5477" s="3">
        <v>84.94</v>
      </c>
      <c r="O5477" s="3">
        <v>88.55</v>
      </c>
      <c r="P5477" s="3">
        <v>17058</v>
      </c>
      <c r="Q5477" s="3">
        <v>17243.439999999999</v>
      </c>
      <c r="R5477" s="3">
        <v>17410.810000000001</v>
      </c>
      <c r="S5477" s="3">
        <v>101.09</v>
      </c>
      <c r="T5477" s="3">
        <v>99.04</v>
      </c>
      <c r="U5477" s="3">
        <v>49.7</v>
      </c>
      <c r="V5477" s="3">
        <v>42.22</v>
      </c>
      <c r="W5477" s="3">
        <v>47.67</v>
      </c>
      <c r="X5477" s="3">
        <v>50.09</v>
      </c>
      <c r="Y5477" s="3">
        <v>50.63</v>
      </c>
      <c r="Z5477" s="3">
        <v>51.12</v>
      </c>
    </row>
    <row r="5478" spans="1:26" x14ac:dyDescent="0.3">
      <c r="A5478" s="2" t="s">
        <v>828</v>
      </c>
      <c r="B5478" s="2" t="s">
        <v>829</v>
      </c>
      <c r="C5478" s="2">
        <v>348</v>
      </c>
      <c r="D5478" s="2" t="s">
        <v>23</v>
      </c>
      <c r="E5478" s="2" t="s">
        <v>319</v>
      </c>
      <c r="F5478" s="2" t="s">
        <v>58</v>
      </c>
      <c r="G5478" s="2" t="s">
        <v>58</v>
      </c>
      <c r="H5478" s="2" t="s">
        <v>75</v>
      </c>
      <c r="I5478" s="2">
        <v>5410</v>
      </c>
      <c r="J5478" s="2">
        <v>24050</v>
      </c>
      <c r="K5478" s="2">
        <v>1999</v>
      </c>
      <c r="L5478" s="2">
        <v>1659.71</v>
      </c>
      <c r="M5478" s="2">
        <v>1906.38</v>
      </c>
      <c r="N5478" s="2">
        <v>83.03</v>
      </c>
      <c r="O5478" s="2">
        <v>87.06</v>
      </c>
      <c r="P5478" s="2">
        <v>17778</v>
      </c>
      <c r="Q5478" s="2">
        <v>17613.05</v>
      </c>
      <c r="R5478" s="2">
        <v>18024.240000000002</v>
      </c>
      <c r="S5478" s="2">
        <v>99.07</v>
      </c>
      <c r="T5478" s="2">
        <v>97.72</v>
      </c>
      <c r="U5478" s="2">
        <v>49.66</v>
      </c>
      <c r="V5478" s="2">
        <v>41.23</v>
      </c>
      <c r="W5478" s="2">
        <v>47.36</v>
      </c>
      <c r="X5478" s="2">
        <v>49.79</v>
      </c>
      <c r="Y5478" s="2">
        <v>49.33</v>
      </c>
      <c r="Z5478" s="2">
        <v>50.48</v>
      </c>
    </row>
    <row r="5479" spans="1:26" x14ac:dyDescent="0.3">
      <c r="A5479" s="3" t="s">
        <v>828</v>
      </c>
      <c r="B5479" s="3" t="s">
        <v>829</v>
      </c>
      <c r="C5479" s="3">
        <v>349</v>
      </c>
      <c r="D5479" s="3" t="s">
        <v>23</v>
      </c>
      <c r="E5479" s="3" t="s">
        <v>319</v>
      </c>
      <c r="F5479" s="3" t="s">
        <v>58</v>
      </c>
      <c r="G5479" s="3" t="s">
        <v>329</v>
      </c>
      <c r="H5479" s="3" t="s">
        <v>60</v>
      </c>
      <c r="I5479" s="3">
        <v>702</v>
      </c>
      <c r="J5479" s="3">
        <v>500</v>
      </c>
      <c r="K5479" s="3">
        <v>43</v>
      </c>
      <c r="L5479" s="3">
        <v>19.77</v>
      </c>
      <c r="M5479" s="3">
        <v>6.56</v>
      </c>
      <c r="N5479" s="3">
        <v>45.98</v>
      </c>
      <c r="O5479" s="3">
        <v>301.37</v>
      </c>
      <c r="P5479" s="3">
        <v>386</v>
      </c>
      <c r="Q5479" s="3">
        <v>200.31</v>
      </c>
      <c r="R5479" s="3">
        <v>6.56</v>
      </c>
      <c r="S5479" s="3">
        <v>51.89</v>
      </c>
      <c r="T5479" s="3">
        <v>3053.51</v>
      </c>
      <c r="U5479" s="3" t="s">
        <v>60</v>
      </c>
      <c r="V5479" s="3" t="s">
        <v>60</v>
      </c>
      <c r="W5479" s="3" t="s">
        <v>60</v>
      </c>
      <c r="X5479" s="3" t="s">
        <v>60</v>
      </c>
      <c r="Y5479" s="3" t="s">
        <v>60</v>
      </c>
      <c r="Z5479" s="3" t="s">
        <v>60</v>
      </c>
    </row>
    <row r="5480" spans="1:26" x14ac:dyDescent="0.3">
      <c r="A5480" s="2" t="s">
        <v>828</v>
      </c>
      <c r="B5480" s="2" t="s">
        <v>829</v>
      </c>
      <c r="C5480" s="2">
        <v>350</v>
      </c>
      <c r="D5480" s="2" t="s">
        <v>23</v>
      </c>
      <c r="E5480" s="2" t="s">
        <v>319</v>
      </c>
      <c r="F5480" s="2" t="s">
        <v>58</v>
      </c>
      <c r="G5480" s="2" t="s">
        <v>330</v>
      </c>
      <c r="H5480" s="2" t="s">
        <v>16</v>
      </c>
      <c r="I5480" s="2">
        <v>702</v>
      </c>
      <c r="J5480" s="2">
        <v>500</v>
      </c>
      <c r="K5480" s="2">
        <v>43</v>
      </c>
      <c r="L5480" s="2">
        <v>19.77</v>
      </c>
      <c r="M5480" s="2">
        <v>6.56</v>
      </c>
      <c r="N5480" s="2">
        <v>45.98</v>
      </c>
      <c r="O5480" s="2">
        <v>301.37</v>
      </c>
      <c r="P5480" s="2">
        <v>386</v>
      </c>
      <c r="Q5480" s="2">
        <v>200.31</v>
      </c>
      <c r="R5480" s="2">
        <v>6.56</v>
      </c>
      <c r="S5480" s="2">
        <v>51.89</v>
      </c>
      <c r="T5480" s="2">
        <v>3053.51</v>
      </c>
      <c r="U5480" s="2" t="s">
        <v>60</v>
      </c>
      <c r="V5480" s="2" t="s">
        <v>60</v>
      </c>
      <c r="W5480" s="2" t="s">
        <v>60</v>
      </c>
      <c r="X5480" s="2" t="s">
        <v>60</v>
      </c>
      <c r="Y5480" s="2" t="s">
        <v>60</v>
      </c>
      <c r="Z5480" s="2" t="s">
        <v>60</v>
      </c>
    </row>
    <row r="5481" spans="1:26" x14ac:dyDescent="0.3">
      <c r="A5481" s="3" t="s">
        <v>828</v>
      </c>
      <c r="B5481" s="3" t="s">
        <v>829</v>
      </c>
      <c r="C5481" s="3">
        <v>351</v>
      </c>
      <c r="D5481" s="3" t="s">
        <v>23</v>
      </c>
      <c r="E5481" s="3" t="s">
        <v>319</v>
      </c>
      <c r="F5481" s="3" t="s">
        <v>58</v>
      </c>
      <c r="G5481" s="3" t="s">
        <v>331</v>
      </c>
      <c r="H5481" s="3" t="s">
        <v>60</v>
      </c>
      <c r="I5481" s="3">
        <v>594.72</v>
      </c>
      <c r="J5481" s="3">
        <v>360</v>
      </c>
      <c r="K5481" s="3">
        <v>31</v>
      </c>
      <c r="L5481" s="3">
        <v>24.77</v>
      </c>
      <c r="M5481" s="3">
        <v>0</v>
      </c>
      <c r="N5481" s="3">
        <v>79.900000000000006</v>
      </c>
      <c r="O5481" s="3">
        <v>0</v>
      </c>
      <c r="P5481" s="3">
        <v>270</v>
      </c>
      <c r="Q5481" s="3">
        <v>208.77</v>
      </c>
      <c r="R5481" s="3">
        <v>0</v>
      </c>
      <c r="S5481" s="3">
        <v>77.319999999999993</v>
      </c>
      <c r="T5481" s="3">
        <v>0</v>
      </c>
      <c r="U5481" s="3" t="s">
        <v>60</v>
      </c>
      <c r="V5481" s="3" t="s">
        <v>60</v>
      </c>
      <c r="W5481" s="3" t="s">
        <v>60</v>
      </c>
      <c r="X5481" s="3" t="s">
        <v>60</v>
      </c>
      <c r="Y5481" s="3" t="s">
        <v>60</v>
      </c>
      <c r="Z5481" s="3" t="s">
        <v>60</v>
      </c>
    </row>
    <row r="5482" spans="1:26" x14ac:dyDescent="0.3">
      <c r="A5482" s="2" t="s">
        <v>828</v>
      </c>
      <c r="B5482" s="2" t="s">
        <v>829</v>
      </c>
      <c r="C5482" s="2">
        <v>352</v>
      </c>
      <c r="D5482" s="2" t="s">
        <v>23</v>
      </c>
      <c r="E5482" s="2" t="s">
        <v>319</v>
      </c>
      <c r="F5482" s="2" t="s">
        <v>58</v>
      </c>
      <c r="G5482" s="2" t="s">
        <v>332</v>
      </c>
      <c r="H5482" s="2" t="s">
        <v>60</v>
      </c>
      <c r="I5482" s="2">
        <v>374</v>
      </c>
      <c r="J5482" s="2">
        <v>200</v>
      </c>
      <c r="K5482" s="2">
        <v>18</v>
      </c>
      <c r="L5482" s="2">
        <v>17.079999999999998</v>
      </c>
      <c r="M5482" s="2">
        <v>0</v>
      </c>
      <c r="N5482" s="2">
        <v>94.89</v>
      </c>
      <c r="O5482" s="2">
        <v>0</v>
      </c>
      <c r="P5482" s="2">
        <v>148</v>
      </c>
      <c r="Q5482" s="2">
        <v>208.07</v>
      </c>
      <c r="R5482" s="2">
        <v>0</v>
      </c>
      <c r="S5482" s="2">
        <v>140.59</v>
      </c>
      <c r="T5482" s="2">
        <v>0</v>
      </c>
      <c r="U5482" s="2" t="s">
        <v>60</v>
      </c>
      <c r="V5482" s="2" t="s">
        <v>60</v>
      </c>
      <c r="W5482" s="2" t="s">
        <v>60</v>
      </c>
      <c r="X5482" s="2" t="s">
        <v>60</v>
      </c>
      <c r="Y5482" s="2" t="s">
        <v>60</v>
      </c>
      <c r="Z5482" s="2" t="s">
        <v>60</v>
      </c>
    </row>
    <row r="5483" spans="1:26" x14ac:dyDescent="0.3">
      <c r="A5483" s="3" t="s">
        <v>828</v>
      </c>
      <c r="B5483" s="3" t="s">
        <v>829</v>
      </c>
      <c r="C5483" s="3">
        <v>353</v>
      </c>
      <c r="D5483" s="3" t="s">
        <v>23</v>
      </c>
      <c r="E5483" s="3" t="s">
        <v>319</v>
      </c>
      <c r="F5483" s="3" t="s">
        <v>58</v>
      </c>
      <c r="G5483" s="3" t="s">
        <v>328</v>
      </c>
      <c r="H5483" s="3" t="s">
        <v>16</v>
      </c>
      <c r="I5483" s="3">
        <v>968.72</v>
      </c>
      <c r="J5483" s="3">
        <v>560</v>
      </c>
      <c r="K5483" s="3">
        <v>49</v>
      </c>
      <c r="L5483" s="3">
        <v>41.85</v>
      </c>
      <c r="M5483" s="3">
        <v>0</v>
      </c>
      <c r="N5483" s="3">
        <v>85.41</v>
      </c>
      <c r="O5483" s="3">
        <v>0</v>
      </c>
      <c r="P5483" s="3">
        <v>418</v>
      </c>
      <c r="Q5483" s="3">
        <v>416.84</v>
      </c>
      <c r="R5483" s="3">
        <v>0</v>
      </c>
      <c r="S5483" s="3">
        <v>99.72</v>
      </c>
      <c r="T5483" s="3">
        <v>0</v>
      </c>
      <c r="U5483" s="3" t="s">
        <v>60</v>
      </c>
      <c r="V5483" s="3" t="s">
        <v>60</v>
      </c>
      <c r="W5483" s="3" t="s">
        <v>60</v>
      </c>
      <c r="X5483" s="3" t="s">
        <v>60</v>
      </c>
      <c r="Y5483" s="3" t="s">
        <v>60</v>
      </c>
      <c r="Z5483" s="3" t="s">
        <v>60</v>
      </c>
    </row>
    <row r="5484" spans="1:26" x14ac:dyDescent="0.3">
      <c r="A5484" s="2" t="s">
        <v>828</v>
      </c>
      <c r="B5484" s="2" t="s">
        <v>829</v>
      </c>
      <c r="C5484" s="2">
        <v>354</v>
      </c>
      <c r="D5484" s="2" t="s">
        <v>23</v>
      </c>
      <c r="E5484" s="2" t="s">
        <v>319</v>
      </c>
      <c r="F5484" s="2" t="s">
        <v>58</v>
      </c>
      <c r="G5484" s="2" t="s">
        <v>333</v>
      </c>
      <c r="H5484" s="2" t="s">
        <v>60</v>
      </c>
      <c r="I5484" s="2">
        <v>156.1</v>
      </c>
      <c r="J5484" s="2">
        <v>150</v>
      </c>
      <c r="K5484" s="2">
        <v>12</v>
      </c>
      <c r="L5484" s="2">
        <v>0</v>
      </c>
      <c r="M5484" s="2">
        <v>0</v>
      </c>
      <c r="N5484" s="2">
        <v>0</v>
      </c>
      <c r="O5484" s="2">
        <v>0</v>
      </c>
      <c r="P5484" s="2">
        <v>114</v>
      </c>
      <c r="Q5484" s="2">
        <v>0</v>
      </c>
      <c r="R5484" s="2">
        <v>0</v>
      </c>
      <c r="S5484" s="2">
        <v>0</v>
      </c>
      <c r="T5484" s="2">
        <v>0</v>
      </c>
      <c r="U5484" s="2" t="s">
        <v>60</v>
      </c>
      <c r="V5484" s="2" t="s">
        <v>60</v>
      </c>
      <c r="W5484" s="2" t="s">
        <v>60</v>
      </c>
      <c r="X5484" s="2" t="s">
        <v>60</v>
      </c>
      <c r="Y5484" s="2" t="s">
        <v>60</v>
      </c>
      <c r="Z5484" s="2" t="s">
        <v>60</v>
      </c>
    </row>
    <row r="5485" spans="1:26" x14ac:dyDescent="0.3">
      <c r="A5485" s="3" t="s">
        <v>828</v>
      </c>
      <c r="B5485" s="3" t="s">
        <v>829</v>
      </c>
      <c r="C5485" s="3">
        <v>355</v>
      </c>
      <c r="D5485" s="3" t="s">
        <v>23</v>
      </c>
      <c r="E5485" s="3" t="s">
        <v>319</v>
      </c>
      <c r="F5485" s="3" t="s">
        <v>58</v>
      </c>
      <c r="G5485" s="3" t="s">
        <v>334</v>
      </c>
      <c r="H5485" s="3" t="s">
        <v>60</v>
      </c>
      <c r="I5485" s="3">
        <v>351</v>
      </c>
      <c r="J5485" s="3">
        <v>200</v>
      </c>
      <c r="K5485" s="3">
        <v>17</v>
      </c>
      <c r="L5485" s="3">
        <v>15.03</v>
      </c>
      <c r="M5485" s="3">
        <v>0.84</v>
      </c>
      <c r="N5485" s="3">
        <v>88.41</v>
      </c>
      <c r="O5485" s="3">
        <v>1789.29</v>
      </c>
      <c r="P5485" s="3">
        <v>149</v>
      </c>
      <c r="Q5485" s="3">
        <v>15.03</v>
      </c>
      <c r="R5485" s="3">
        <v>0.84</v>
      </c>
      <c r="S5485" s="3">
        <v>10.09</v>
      </c>
      <c r="T5485" s="3">
        <v>1789.29</v>
      </c>
      <c r="U5485" s="3" t="s">
        <v>60</v>
      </c>
      <c r="V5485" s="3" t="s">
        <v>60</v>
      </c>
      <c r="W5485" s="3" t="s">
        <v>60</v>
      </c>
      <c r="X5485" s="3" t="s">
        <v>60</v>
      </c>
      <c r="Y5485" s="3" t="s">
        <v>60</v>
      </c>
      <c r="Z5485" s="3" t="s">
        <v>60</v>
      </c>
    </row>
    <row r="5486" spans="1:26" x14ac:dyDescent="0.3">
      <c r="A5486" s="2" t="s">
        <v>828</v>
      </c>
      <c r="B5486" s="2" t="s">
        <v>829</v>
      </c>
      <c r="C5486" s="2">
        <v>356</v>
      </c>
      <c r="D5486" s="2" t="s">
        <v>23</v>
      </c>
      <c r="E5486" s="2" t="s">
        <v>319</v>
      </c>
      <c r="F5486" s="2" t="s">
        <v>58</v>
      </c>
      <c r="G5486" s="2" t="s">
        <v>335</v>
      </c>
      <c r="H5486" s="2" t="s">
        <v>16</v>
      </c>
      <c r="I5486" s="2">
        <v>507.1</v>
      </c>
      <c r="J5486" s="2">
        <v>350</v>
      </c>
      <c r="K5486" s="2">
        <v>29</v>
      </c>
      <c r="L5486" s="2">
        <v>15.03</v>
      </c>
      <c r="M5486" s="2">
        <v>0.84</v>
      </c>
      <c r="N5486" s="2">
        <v>51.83</v>
      </c>
      <c r="O5486" s="2">
        <v>1789.29</v>
      </c>
      <c r="P5486" s="2">
        <v>263</v>
      </c>
      <c r="Q5486" s="2">
        <v>15.03</v>
      </c>
      <c r="R5486" s="2">
        <v>0.84</v>
      </c>
      <c r="S5486" s="2">
        <v>5.71</v>
      </c>
      <c r="T5486" s="2">
        <v>1789.29</v>
      </c>
      <c r="U5486" s="2" t="s">
        <v>60</v>
      </c>
      <c r="V5486" s="2" t="s">
        <v>60</v>
      </c>
      <c r="W5486" s="2" t="s">
        <v>60</v>
      </c>
      <c r="X5486" s="2" t="s">
        <v>60</v>
      </c>
      <c r="Y5486" s="2" t="s">
        <v>60</v>
      </c>
      <c r="Z5486" s="2" t="s">
        <v>60</v>
      </c>
    </row>
    <row r="5487" spans="1:26" x14ac:dyDescent="0.3">
      <c r="A5487" s="3" t="s">
        <v>828</v>
      </c>
      <c r="B5487" s="3" t="s">
        <v>829</v>
      </c>
      <c r="C5487" s="3">
        <v>357</v>
      </c>
      <c r="D5487" s="3" t="s">
        <v>23</v>
      </c>
      <c r="E5487" s="3" t="s">
        <v>319</v>
      </c>
      <c r="F5487" s="3" t="s">
        <v>58</v>
      </c>
      <c r="G5487" s="3" t="s">
        <v>58</v>
      </c>
      <c r="H5487" s="3" t="s">
        <v>16</v>
      </c>
      <c r="I5487" s="3">
        <v>2177.8200000000002</v>
      </c>
      <c r="J5487" s="3">
        <v>1410</v>
      </c>
      <c r="K5487" s="3">
        <v>121</v>
      </c>
      <c r="L5487" s="3">
        <v>76.650000000000006</v>
      </c>
      <c r="M5487" s="3">
        <v>7.4</v>
      </c>
      <c r="N5487" s="3">
        <v>63.35</v>
      </c>
      <c r="O5487" s="3">
        <v>1035.81</v>
      </c>
      <c r="P5487" s="3">
        <v>1067</v>
      </c>
      <c r="Q5487" s="3">
        <v>632.17999999999995</v>
      </c>
      <c r="R5487" s="3">
        <v>7.4</v>
      </c>
      <c r="S5487" s="3">
        <v>59.25</v>
      </c>
      <c r="T5487" s="3">
        <v>8542.9699999999993</v>
      </c>
      <c r="U5487" s="3" t="s">
        <v>60</v>
      </c>
      <c r="V5487" s="3" t="s">
        <v>60</v>
      </c>
      <c r="W5487" s="3" t="s">
        <v>60</v>
      </c>
      <c r="X5487" s="3" t="s">
        <v>60</v>
      </c>
      <c r="Y5487" s="3" t="s">
        <v>60</v>
      </c>
      <c r="Z5487" s="3" t="s">
        <v>60</v>
      </c>
    </row>
    <row r="5488" spans="1:26" x14ac:dyDescent="0.3">
      <c r="A5488" s="2" t="s">
        <v>828</v>
      </c>
      <c r="B5488" s="2" t="s">
        <v>829</v>
      </c>
      <c r="C5488" s="2">
        <v>358</v>
      </c>
      <c r="D5488" s="2" t="s">
        <v>23</v>
      </c>
      <c r="E5488" s="2" t="s">
        <v>319</v>
      </c>
      <c r="F5488" s="2" t="s">
        <v>58</v>
      </c>
      <c r="G5488" s="2" t="s">
        <v>336</v>
      </c>
      <c r="H5488" s="2" t="s">
        <v>60</v>
      </c>
      <c r="I5488" s="2">
        <v>240</v>
      </c>
      <c r="J5488" s="2">
        <v>330</v>
      </c>
      <c r="K5488" s="2">
        <v>21</v>
      </c>
      <c r="L5488" s="2">
        <v>17.41</v>
      </c>
      <c r="M5488" s="2">
        <v>23.77</v>
      </c>
      <c r="N5488" s="2">
        <v>82.9</v>
      </c>
      <c r="O5488" s="2">
        <v>73.239999999999995</v>
      </c>
      <c r="P5488" s="2">
        <v>261</v>
      </c>
      <c r="Q5488" s="2">
        <v>190.77</v>
      </c>
      <c r="R5488" s="2">
        <v>288.69</v>
      </c>
      <c r="S5488" s="2">
        <v>73.09</v>
      </c>
      <c r="T5488" s="2">
        <v>66.08</v>
      </c>
      <c r="U5488" s="2" t="s">
        <v>60</v>
      </c>
      <c r="V5488" s="2" t="s">
        <v>60</v>
      </c>
      <c r="W5488" s="2" t="s">
        <v>60</v>
      </c>
      <c r="X5488" s="2" t="s">
        <v>60</v>
      </c>
      <c r="Y5488" s="2" t="s">
        <v>60</v>
      </c>
      <c r="Z5488" s="2" t="s">
        <v>60</v>
      </c>
    </row>
    <row r="5489" spans="1:26" x14ac:dyDescent="0.3">
      <c r="A5489" s="3" t="s">
        <v>828</v>
      </c>
      <c r="B5489" s="3" t="s">
        <v>829</v>
      </c>
      <c r="C5489" s="3">
        <v>359</v>
      </c>
      <c r="D5489" s="3" t="s">
        <v>23</v>
      </c>
      <c r="E5489" s="3" t="s">
        <v>319</v>
      </c>
      <c r="F5489" s="3" t="s">
        <v>58</v>
      </c>
      <c r="G5489" s="3" t="s">
        <v>337</v>
      </c>
      <c r="H5489" s="3" t="s">
        <v>60</v>
      </c>
      <c r="I5489" s="3">
        <v>300</v>
      </c>
      <c r="J5489" s="3">
        <v>721</v>
      </c>
      <c r="K5489" s="3">
        <v>34</v>
      </c>
      <c r="L5489" s="3">
        <v>24.23</v>
      </c>
      <c r="M5489" s="3">
        <v>45.21</v>
      </c>
      <c r="N5489" s="3">
        <v>71.260000000000005</v>
      </c>
      <c r="O5489" s="3">
        <v>53.59</v>
      </c>
      <c r="P5489" s="3">
        <v>606</v>
      </c>
      <c r="Q5489" s="3">
        <v>438.27</v>
      </c>
      <c r="R5489" s="3">
        <v>842.48</v>
      </c>
      <c r="S5489" s="3">
        <v>72.319999999999993</v>
      </c>
      <c r="T5489" s="3">
        <v>52.02</v>
      </c>
      <c r="U5489" s="3" t="s">
        <v>60</v>
      </c>
      <c r="V5489" s="3" t="s">
        <v>60</v>
      </c>
      <c r="W5489" s="3" t="s">
        <v>60</v>
      </c>
      <c r="X5489" s="3" t="s">
        <v>60</v>
      </c>
      <c r="Y5489" s="3" t="s">
        <v>60</v>
      </c>
      <c r="Z5489" s="3" t="s">
        <v>60</v>
      </c>
    </row>
    <row r="5490" spans="1:26" x14ac:dyDescent="0.3">
      <c r="A5490" s="2" t="s">
        <v>828</v>
      </c>
      <c r="B5490" s="2" t="s">
        <v>829</v>
      </c>
      <c r="C5490" s="2">
        <v>360</v>
      </c>
      <c r="D5490" s="2" t="s">
        <v>23</v>
      </c>
      <c r="E5490" s="2" t="s">
        <v>319</v>
      </c>
      <c r="F5490" s="2" t="s">
        <v>58</v>
      </c>
      <c r="G5490" s="2" t="s">
        <v>328</v>
      </c>
      <c r="H5490" s="2" t="s">
        <v>12</v>
      </c>
      <c r="I5490" s="2">
        <v>540</v>
      </c>
      <c r="J5490" s="2">
        <v>1051</v>
      </c>
      <c r="K5490" s="2">
        <v>55</v>
      </c>
      <c r="L5490" s="2">
        <v>41.64</v>
      </c>
      <c r="M5490" s="2">
        <v>68.98</v>
      </c>
      <c r="N5490" s="2">
        <v>75.709999999999994</v>
      </c>
      <c r="O5490" s="2">
        <v>60.37</v>
      </c>
      <c r="P5490" s="2">
        <v>867</v>
      </c>
      <c r="Q5490" s="2">
        <v>629.04</v>
      </c>
      <c r="R5490" s="2">
        <v>1131.17</v>
      </c>
      <c r="S5490" s="2">
        <v>72.55</v>
      </c>
      <c r="T5490" s="2">
        <v>55.61</v>
      </c>
      <c r="U5490" s="2" t="s">
        <v>60</v>
      </c>
      <c r="V5490" s="2" t="s">
        <v>60</v>
      </c>
      <c r="W5490" s="2" t="s">
        <v>60</v>
      </c>
      <c r="X5490" s="2" t="s">
        <v>60</v>
      </c>
      <c r="Y5490" s="2" t="s">
        <v>60</v>
      </c>
      <c r="Z5490" s="2" t="s">
        <v>60</v>
      </c>
    </row>
    <row r="5491" spans="1:26" x14ac:dyDescent="0.3">
      <c r="A5491" s="3" t="s">
        <v>828</v>
      </c>
      <c r="B5491" s="3" t="s">
        <v>829</v>
      </c>
      <c r="C5491" s="3">
        <v>361</v>
      </c>
      <c r="D5491" s="3" t="s">
        <v>23</v>
      </c>
      <c r="E5491" s="3" t="s">
        <v>319</v>
      </c>
      <c r="F5491" s="3" t="s">
        <v>58</v>
      </c>
      <c r="G5491" s="3" t="s">
        <v>338</v>
      </c>
      <c r="H5491" s="3" t="s">
        <v>60</v>
      </c>
      <c r="I5491" s="3">
        <v>250</v>
      </c>
      <c r="J5491" s="3">
        <v>986</v>
      </c>
      <c r="K5491" s="3">
        <v>138</v>
      </c>
      <c r="L5491" s="3">
        <v>161.80000000000001</v>
      </c>
      <c r="M5491" s="3">
        <v>163.27000000000001</v>
      </c>
      <c r="N5491" s="3">
        <v>117.25</v>
      </c>
      <c r="O5491" s="3">
        <v>99.1</v>
      </c>
      <c r="P5491" s="3">
        <v>623</v>
      </c>
      <c r="Q5491" s="3">
        <v>767.78</v>
      </c>
      <c r="R5491" s="3">
        <v>831.62</v>
      </c>
      <c r="S5491" s="3">
        <v>123.24</v>
      </c>
      <c r="T5491" s="3">
        <v>92.32</v>
      </c>
      <c r="U5491" s="3" t="s">
        <v>60</v>
      </c>
      <c r="V5491" s="3" t="s">
        <v>60</v>
      </c>
      <c r="W5491" s="3" t="s">
        <v>60</v>
      </c>
      <c r="X5491" s="3" t="s">
        <v>60</v>
      </c>
      <c r="Y5491" s="3" t="s">
        <v>60</v>
      </c>
      <c r="Z5491" s="3" t="s">
        <v>60</v>
      </c>
    </row>
    <row r="5492" spans="1:26" x14ac:dyDescent="0.3">
      <c r="A5492" s="2" t="s">
        <v>828</v>
      </c>
      <c r="B5492" s="2" t="s">
        <v>829</v>
      </c>
      <c r="C5492" s="2">
        <v>362</v>
      </c>
      <c r="D5492" s="2" t="s">
        <v>23</v>
      </c>
      <c r="E5492" s="2" t="s">
        <v>319</v>
      </c>
      <c r="F5492" s="2" t="s">
        <v>58</v>
      </c>
      <c r="G5492" s="2" t="s">
        <v>339</v>
      </c>
      <c r="H5492" s="2" t="s">
        <v>60</v>
      </c>
      <c r="I5492" s="2">
        <v>1200</v>
      </c>
      <c r="J5492" s="2">
        <v>2114</v>
      </c>
      <c r="K5492" s="2">
        <v>150</v>
      </c>
      <c r="L5492" s="2">
        <v>49.61</v>
      </c>
      <c r="M5492" s="2">
        <v>28</v>
      </c>
      <c r="N5492" s="2">
        <v>33.07</v>
      </c>
      <c r="O5492" s="2">
        <v>177.18</v>
      </c>
      <c r="P5492" s="2">
        <v>1795</v>
      </c>
      <c r="Q5492" s="2">
        <v>2320.27</v>
      </c>
      <c r="R5492" s="2">
        <v>3203.24</v>
      </c>
      <c r="S5492" s="2">
        <v>129.26</v>
      </c>
      <c r="T5492" s="2">
        <v>72.44</v>
      </c>
      <c r="U5492" s="2" t="s">
        <v>60</v>
      </c>
      <c r="V5492" s="2" t="s">
        <v>60</v>
      </c>
      <c r="W5492" s="2" t="s">
        <v>60</v>
      </c>
      <c r="X5492" s="2" t="s">
        <v>60</v>
      </c>
      <c r="Y5492" s="2" t="s">
        <v>60</v>
      </c>
      <c r="Z5492" s="2" t="s">
        <v>60</v>
      </c>
    </row>
    <row r="5493" spans="1:26" x14ac:dyDescent="0.3">
      <c r="A5493" s="3" t="s">
        <v>828</v>
      </c>
      <c r="B5493" s="3" t="s">
        <v>829</v>
      </c>
      <c r="C5493" s="3">
        <v>363</v>
      </c>
      <c r="D5493" s="3" t="s">
        <v>23</v>
      </c>
      <c r="E5493" s="3" t="s">
        <v>319</v>
      </c>
      <c r="F5493" s="3" t="s">
        <v>58</v>
      </c>
      <c r="G5493" s="3" t="s">
        <v>340</v>
      </c>
      <c r="H5493" s="3" t="s">
        <v>12</v>
      </c>
      <c r="I5493" s="3">
        <v>1450</v>
      </c>
      <c r="J5493" s="3">
        <v>3100</v>
      </c>
      <c r="K5493" s="3">
        <v>288</v>
      </c>
      <c r="L5493" s="3">
        <v>211.41</v>
      </c>
      <c r="M5493" s="3">
        <v>191.27</v>
      </c>
      <c r="N5493" s="3">
        <v>73.41</v>
      </c>
      <c r="O5493" s="3">
        <v>110.53</v>
      </c>
      <c r="P5493" s="3">
        <v>2418</v>
      </c>
      <c r="Q5493" s="3">
        <v>3088.05</v>
      </c>
      <c r="R5493" s="3">
        <v>4034.86</v>
      </c>
      <c r="S5493" s="3">
        <v>127.71</v>
      </c>
      <c r="T5493" s="3">
        <v>76.53</v>
      </c>
      <c r="U5493" s="3" t="s">
        <v>60</v>
      </c>
      <c r="V5493" s="3" t="s">
        <v>60</v>
      </c>
      <c r="W5493" s="3" t="s">
        <v>60</v>
      </c>
      <c r="X5493" s="3" t="s">
        <v>60</v>
      </c>
      <c r="Y5493" s="3" t="s">
        <v>60</v>
      </c>
      <c r="Z5493" s="3" t="s">
        <v>60</v>
      </c>
    </row>
    <row r="5494" spans="1:26" x14ac:dyDescent="0.3">
      <c r="A5494" s="2" t="s">
        <v>828</v>
      </c>
      <c r="B5494" s="2" t="s">
        <v>829</v>
      </c>
      <c r="C5494" s="2">
        <v>364</v>
      </c>
      <c r="D5494" s="2" t="s">
        <v>23</v>
      </c>
      <c r="E5494" s="2" t="s">
        <v>319</v>
      </c>
      <c r="F5494" s="2" t="s">
        <v>58</v>
      </c>
      <c r="G5494" s="2" t="s">
        <v>58</v>
      </c>
      <c r="H5494" s="2" t="s">
        <v>12</v>
      </c>
      <c r="I5494" s="2">
        <v>1990</v>
      </c>
      <c r="J5494" s="2">
        <v>4151</v>
      </c>
      <c r="K5494" s="2">
        <v>343</v>
      </c>
      <c r="L5494" s="2">
        <v>253.05</v>
      </c>
      <c r="M5494" s="2">
        <v>260.25</v>
      </c>
      <c r="N5494" s="2">
        <v>73.78</v>
      </c>
      <c r="O5494" s="2">
        <v>97.23</v>
      </c>
      <c r="P5494" s="2">
        <v>3285</v>
      </c>
      <c r="Q5494" s="2">
        <v>3717.09</v>
      </c>
      <c r="R5494" s="2">
        <v>5166.03</v>
      </c>
      <c r="S5494" s="2">
        <v>113.15</v>
      </c>
      <c r="T5494" s="2">
        <v>71.95</v>
      </c>
      <c r="U5494" s="2" t="s">
        <v>60</v>
      </c>
      <c r="V5494" s="2" t="s">
        <v>60</v>
      </c>
      <c r="W5494" s="2" t="s">
        <v>60</v>
      </c>
      <c r="X5494" s="2" t="s">
        <v>60</v>
      </c>
      <c r="Y5494" s="2" t="s">
        <v>60</v>
      </c>
      <c r="Z5494" s="2" t="s">
        <v>60</v>
      </c>
    </row>
    <row r="5495" spans="1:26" x14ac:dyDescent="0.3">
      <c r="A5495" s="3" t="s">
        <v>828</v>
      </c>
      <c r="B5495" s="3" t="s">
        <v>829</v>
      </c>
      <c r="C5495" s="3">
        <v>365</v>
      </c>
      <c r="D5495" s="3" t="s">
        <v>23</v>
      </c>
      <c r="E5495" s="3" t="s">
        <v>319</v>
      </c>
      <c r="F5495" s="3" t="s">
        <v>65</v>
      </c>
      <c r="G5495" s="3" t="s">
        <v>806</v>
      </c>
      <c r="H5495" s="3" t="s">
        <v>60</v>
      </c>
      <c r="I5495" s="3">
        <v>1980</v>
      </c>
      <c r="J5495" s="3">
        <v>6500</v>
      </c>
      <c r="K5495" s="3">
        <v>468</v>
      </c>
      <c r="L5495" s="3">
        <v>866.12</v>
      </c>
      <c r="M5495" s="3">
        <v>297.3</v>
      </c>
      <c r="N5495" s="3">
        <v>185.07</v>
      </c>
      <c r="O5495" s="3">
        <v>291.33</v>
      </c>
      <c r="P5495" s="3">
        <v>4900</v>
      </c>
      <c r="Q5495" s="3">
        <v>9014.89</v>
      </c>
      <c r="R5495" s="3">
        <v>2888.26</v>
      </c>
      <c r="S5495" s="3">
        <v>183.98</v>
      </c>
      <c r="T5495" s="3">
        <v>312.12</v>
      </c>
      <c r="U5495" s="3">
        <v>31.77</v>
      </c>
      <c r="V5495" s="3">
        <v>58.79</v>
      </c>
      <c r="W5495" s="3">
        <v>20.18</v>
      </c>
      <c r="X5495" s="3">
        <v>37.5</v>
      </c>
      <c r="Y5495" s="3">
        <v>68.98</v>
      </c>
      <c r="Z5495" s="3">
        <v>22.1</v>
      </c>
    </row>
    <row r="5496" spans="1:26" x14ac:dyDescent="0.3">
      <c r="A5496" s="2" t="s">
        <v>828</v>
      </c>
      <c r="B5496" s="2" t="s">
        <v>829</v>
      </c>
      <c r="C5496" s="2">
        <v>366</v>
      </c>
      <c r="D5496" s="2" t="s">
        <v>23</v>
      </c>
      <c r="E5496" s="2" t="s">
        <v>319</v>
      </c>
      <c r="F5496" s="2" t="s">
        <v>65</v>
      </c>
      <c r="G5496" s="2" t="s">
        <v>807</v>
      </c>
      <c r="H5496" s="2" t="s">
        <v>60</v>
      </c>
      <c r="I5496" s="2">
        <v>2640</v>
      </c>
      <c r="J5496" s="2">
        <v>9600</v>
      </c>
      <c r="K5496" s="2">
        <v>505</v>
      </c>
      <c r="L5496" s="2">
        <v>1382.44</v>
      </c>
      <c r="M5496" s="2">
        <v>130.37</v>
      </c>
      <c r="N5496" s="2">
        <v>273.75</v>
      </c>
      <c r="O5496" s="2">
        <v>1060.4000000000001</v>
      </c>
      <c r="P5496" s="2">
        <v>7149</v>
      </c>
      <c r="Q5496" s="2">
        <v>6823.35</v>
      </c>
      <c r="R5496" s="2">
        <v>4503.55</v>
      </c>
      <c r="S5496" s="2">
        <v>95.44</v>
      </c>
      <c r="T5496" s="2">
        <v>151.51</v>
      </c>
      <c r="U5496" s="2">
        <v>25.71</v>
      </c>
      <c r="V5496" s="2">
        <v>70.38</v>
      </c>
      <c r="W5496" s="2">
        <v>6.64</v>
      </c>
      <c r="X5496" s="2">
        <v>41.03</v>
      </c>
      <c r="Y5496" s="2">
        <v>39.159999999999997</v>
      </c>
      <c r="Z5496" s="2">
        <v>25.85</v>
      </c>
    </row>
    <row r="5497" spans="1:26" x14ac:dyDescent="0.3">
      <c r="A5497" s="3" t="s">
        <v>828</v>
      </c>
      <c r="B5497" s="3" t="s">
        <v>829</v>
      </c>
      <c r="C5497" s="3">
        <v>367</v>
      </c>
      <c r="D5497" s="3" t="s">
        <v>23</v>
      </c>
      <c r="E5497" s="3" t="s">
        <v>319</v>
      </c>
      <c r="F5497" s="3" t="s">
        <v>65</v>
      </c>
      <c r="G5497" s="3" t="s">
        <v>184</v>
      </c>
      <c r="H5497" s="3" t="s">
        <v>74</v>
      </c>
      <c r="I5497" s="3">
        <v>4620</v>
      </c>
      <c r="J5497" s="3">
        <v>16100</v>
      </c>
      <c r="K5497" s="3">
        <v>973</v>
      </c>
      <c r="L5497" s="3">
        <v>2248.56</v>
      </c>
      <c r="M5497" s="3">
        <v>427.67</v>
      </c>
      <c r="N5497" s="3">
        <v>231.1</v>
      </c>
      <c r="O5497" s="3">
        <v>525.77</v>
      </c>
      <c r="P5497" s="3">
        <v>12049</v>
      </c>
      <c r="Q5497" s="3">
        <v>15838.24</v>
      </c>
      <c r="R5497" s="3">
        <v>7391.81</v>
      </c>
      <c r="S5497" s="3">
        <v>131.44999999999999</v>
      </c>
      <c r="T5497" s="3">
        <v>214.27</v>
      </c>
      <c r="U5497" s="3">
        <v>28.31</v>
      </c>
      <c r="V5497" s="3">
        <v>65.42</v>
      </c>
      <c r="W5497" s="3">
        <v>12.44</v>
      </c>
      <c r="X5497" s="3">
        <v>39.520000000000003</v>
      </c>
      <c r="Y5497" s="3">
        <v>51.94</v>
      </c>
      <c r="Z5497" s="3">
        <v>24.24</v>
      </c>
    </row>
    <row r="5498" spans="1:26" x14ac:dyDescent="0.3">
      <c r="A5498" s="2" t="s">
        <v>828</v>
      </c>
      <c r="B5498" s="2" t="s">
        <v>829</v>
      </c>
      <c r="C5498" s="2">
        <v>368</v>
      </c>
      <c r="D5498" s="2" t="s">
        <v>23</v>
      </c>
      <c r="E5498" s="2" t="s">
        <v>319</v>
      </c>
      <c r="F5498" s="2" t="s">
        <v>65</v>
      </c>
      <c r="G5498" s="2" t="s">
        <v>343</v>
      </c>
      <c r="H5498" s="2" t="s">
        <v>60</v>
      </c>
      <c r="I5498" s="2">
        <v>4000</v>
      </c>
      <c r="J5498" s="2">
        <v>11500</v>
      </c>
      <c r="K5498" s="2">
        <v>874</v>
      </c>
      <c r="L5498" s="2">
        <v>1649.21</v>
      </c>
      <c r="M5498" s="2">
        <v>1334.1</v>
      </c>
      <c r="N5498" s="2">
        <v>188.7</v>
      </c>
      <c r="O5498" s="2">
        <v>123.62</v>
      </c>
      <c r="P5498" s="2">
        <v>8524</v>
      </c>
      <c r="Q5498" s="2">
        <v>14801.99</v>
      </c>
      <c r="R5498" s="2">
        <v>11011.67</v>
      </c>
      <c r="S5498" s="2">
        <v>173.65</v>
      </c>
      <c r="T5498" s="2">
        <v>134.41999999999999</v>
      </c>
      <c r="U5498" s="2">
        <v>29.37</v>
      </c>
      <c r="V5498" s="2">
        <v>55.42</v>
      </c>
      <c r="W5498" s="2">
        <v>44.83</v>
      </c>
      <c r="X5498" s="2">
        <v>32.29</v>
      </c>
      <c r="Y5498" s="2">
        <v>56.07</v>
      </c>
      <c r="Z5498" s="2">
        <v>41.71</v>
      </c>
    </row>
    <row r="5499" spans="1:26" x14ac:dyDescent="0.3">
      <c r="A5499" s="3" t="s">
        <v>828</v>
      </c>
      <c r="B5499" s="3" t="s">
        <v>829</v>
      </c>
      <c r="C5499" s="3">
        <v>369</v>
      </c>
      <c r="D5499" s="3" t="s">
        <v>23</v>
      </c>
      <c r="E5499" s="3" t="s">
        <v>319</v>
      </c>
      <c r="F5499" s="3" t="s">
        <v>65</v>
      </c>
      <c r="G5499" s="3" t="s">
        <v>344</v>
      </c>
      <c r="H5499" s="3" t="s">
        <v>74</v>
      </c>
      <c r="I5499" s="3">
        <v>4000</v>
      </c>
      <c r="J5499" s="3">
        <v>11500</v>
      </c>
      <c r="K5499" s="3">
        <v>874</v>
      </c>
      <c r="L5499" s="3">
        <v>1649.21</v>
      </c>
      <c r="M5499" s="3">
        <v>1334.1</v>
      </c>
      <c r="N5499" s="3">
        <v>188.7</v>
      </c>
      <c r="O5499" s="3">
        <v>123.62</v>
      </c>
      <c r="P5499" s="3">
        <v>8524</v>
      </c>
      <c r="Q5499" s="3">
        <v>14801.99</v>
      </c>
      <c r="R5499" s="3">
        <v>11011.67</v>
      </c>
      <c r="S5499" s="3">
        <v>173.65</v>
      </c>
      <c r="T5499" s="3">
        <v>134.41999999999999</v>
      </c>
      <c r="U5499" s="3">
        <v>29.37</v>
      </c>
      <c r="V5499" s="3">
        <v>55.42</v>
      </c>
      <c r="W5499" s="3">
        <v>44.83</v>
      </c>
      <c r="X5499" s="3">
        <v>32.29</v>
      </c>
      <c r="Y5499" s="3">
        <v>56.07</v>
      </c>
      <c r="Z5499" s="3">
        <v>41.71</v>
      </c>
    </row>
    <row r="5500" spans="1:26" x14ac:dyDescent="0.3">
      <c r="A5500" s="2" t="s">
        <v>828</v>
      </c>
      <c r="B5500" s="2" t="s">
        <v>829</v>
      </c>
      <c r="C5500" s="2">
        <v>370</v>
      </c>
      <c r="D5500" s="2" t="s">
        <v>23</v>
      </c>
      <c r="E5500" s="2" t="s">
        <v>319</v>
      </c>
      <c r="F5500" s="2" t="s">
        <v>65</v>
      </c>
      <c r="G5500" s="2" t="s">
        <v>345</v>
      </c>
      <c r="H5500" s="2" t="s">
        <v>60</v>
      </c>
      <c r="I5500" s="2">
        <v>1200</v>
      </c>
      <c r="J5500" s="2">
        <v>2000</v>
      </c>
      <c r="K5500" s="2">
        <v>170</v>
      </c>
      <c r="L5500" s="2">
        <v>327.82</v>
      </c>
      <c r="M5500" s="2">
        <v>563.79</v>
      </c>
      <c r="N5500" s="2">
        <v>192.84</v>
      </c>
      <c r="O5500" s="2">
        <v>58.15</v>
      </c>
      <c r="P5500" s="2">
        <v>1502</v>
      </c>
      <c r="Q5500" s="2">
        <v>3272.89</v>
      </c>
      <c r="R5500" s="2">
        <v>1248.75</v>
      </c>
      <c r="S5500" s="2">
        <v>217.9</v>
      </c>
      <c r="T5500" s="2">
        <v>262.08999999999997</v>
      </c>
      <c r="U5500" s="2">
        <v>19.04</v>
      </c>
      <c r="V5500" s="2">
        <v>36.72</v>
      </c>
      <c r="W5500" s="2">
        <v>63.15</v>
      </c>
      <c r="X5500" s="2">
        <v>18.96</v>
      </c>
      <c r="Y5500" s="2">
        <v>41.32</v>
      </c>
      <c r="Z5500" s="2">
        <v>15.77</v>
      </c>
    </row>
    <row r="5501" spans="1:26" x14ac:dyDescent="0.3">
      <c r="A5501" s="3" t="s">
        <v>828</v>
      </c>
      <c r="B5501" s="3" t="s">
        <v>829</v>
      </c>
      <c r="C5501" s="3">
        <v>371</v>
      </c>
      <c r="D5501" s="3" t="s">
        <v>23</v>
      </c>
      <c r="E5501" s="3" t="s">
        <v>319</v>
      </c>
      <c r="F5501" s="3" t="s">
        <v>65</v>
      </c>
      <c r="G5501" s="3" t="s">
        <v>346</v>
      </c>
      <c r="H5501" s="3" t="s">
        <v>74</v>
      </c>
      <c r="I5501" s="3">
        <v>1200</v>
      </c>
      <c r="J5501" s="3">
        <v>2000</v>
      </c>
      <c r="K5501" s="3">
        <v>170</v>
      </c>
      <c r="L5501" s="3">
        <v>327.82</v>
      </c>
      <c r="M5501" s="3">
        <v>563.79</v>
      </c>
      <c r="N5501" s="3">
        <v>192.84</v>
      </c>
      <c r="O5501" s="3">
        <v>58.15</v>
      </c>
      <c r="P5501" s="3">
        <v>1502</v>
      </c>
      <c r="Q5501" s="3">
        <v>3272.89</v>
      </c>
      <c r="R5501" s="3">
        <v>1248.75</v>
      </c>
      <c r="S5501" s="3">
        <v>217.9</v>
      </c>
      <c r="T5501" s="3">
        <v>262.08999999999997</v>
      </c>
      <c r="U5501" s="3">
        <v>19.04</v>
      </c>
      <c r="V5501" s="3">
        <v>36.72</v>
      </c>
      <c r="W5501" s="3">
        <v>63.15</v>
      </c>
      <c r="X5501" s="3">
        <v>18.96</v>
      </c>
      <c r="Y5501" s="3">
        <v>41.32</v>
      </c>
      <c r="Z5501" s="3">
        <v>15.77</v>
      </c>
    </row>
    <row r="5502" spans="1:26" x14ac:dyDescent="0.3">
      <c r="A5502" s="2" t="s">
        <v>828</v>
      </c>
      <c r="B5502" s="2" t="s">
        <v>829</v>
      </c>
      <c r="C5502" s="2">
        <v>372</v>
      </c>
      <c r="D5502" s="2" t="s">
        <v>23</v>
      </c>
      <c r="E5502" s="2" t="s">
        <v>319</v>
      </c>
      <c r="F5502" s="2" t="s">
        <v>65</v>
      </c>
      <c r="G5502" s="2" t="s">
        <v>347</v>
      </c>
      <c r="H5502" s="2" t="s">
        <v>60</v>
      </c>
      <c r="I5502" s="2">
        <v>500</v>
      </c>
      <c r="J5502" s="2">
        <v>2800</v>
      </c>
      <c r="K5502" s="2">
        <v>242</v>
      </c>
      <c r="L5502" s="2">
        <v>282.76</v>
      </c>
      <c r="M5502" s="2">
        <v>282.5</v>
      </c>
      <c r="N5502" s="2">
        <v>116.84</v>
      </c>
      <c r="O5502" s="2">
        <v>100.09</v>
      </c>
      <c r="P5502" s="2">
        <v>2069</v>
      </c>
      <c r="Q5502" s="2">
        <v>2199.7600000000002</v>
      </c>
      <c r="R5502" s="2">
        <v>2071.6</v>
      </c>
      <c r="S5502" s="2">
        <v>106.32</v>
      </c>
      <c r="T5502" s="2">
        <v>106.19</v>
      </c>
      <c r="U5502" s="2">
        <v>65.05</v>
      </c>
      <c r="V5502" s="2">
        <v>76.010000000000005</v>
      </c>
      <c r="W5502" s="2">
        <v>75.94</v>
      </c>
      <c r="X5502" s="2">
        <v>62.7</v>
      </c>
      <c r="Y5502" s="2">
        <v>66.66</v>
      </c>
      <c r="Z5502" s="2">
        <v>62.78</v>
      </c>
    </row>
    <row r="5503" spans="1:26" x14ac:dyDescent="0.3">
      <c r="A5503" s="3" t="s">
        <v>828</v>
      </c>
      <c r="B5503" s="3" t="s">
        <v>829</v>
      </c>
      <c r="C5503" s="3">
        <v>373</v>
      </c>
      <c r="D5503" s="3" t="s">
        <v>23</v>
      </c>
      <c r="E5503" s="3" t="s">
        <v>319</v>
      </c>
      <c r="F5503" s="3" t="s">
        <v>65</v>
      </c>
      <c r="G5503" s="3" t="s">
        <v>348</v>
      </c>
      <c r="H5503" s="3" t="s">
        <v>74</v>
      </c>
      <c r="I5503" s="3">
        <v>500</v>
      </c>
      <c r="J5503" s="3">
        <v>2800</v>
      </c>
      <c r="K5503" s="3">
        <v>242</v>
      </c>
      <c r="L5503" s="3">
        <v>282.76</v>
      </c>
      <c r="M5503" s="3">
        <v>282.5</v>
      </c>
      <c r="N5503" s="3">
        <v>116.84</v>
      </c>
      <c r="O5503" s="3">
        <v>100.09</v>
      </c>
      <c r="P5503" s="3">
        <v>2069</v>
      </c>
      <c r="Q5503" s="3">
        <v>2199.7600000000002</v>
      </c>
      <c r="R5503" s="3">
        <v>2071.6</v>
      </c>
      <c r="S5503" s="3">
        <v>106.32</v>
      </c>
      <c r="T5503" s="3">
        <v>106.19</v>
      </c>
      <c r="U5503" s="3">
        <v>65.05</v>
      </c>
      <c r="V5503" s="3">
        <v>76.010000000000005</v>
      </c>
      <c r="W5503" s="3">
        <v>75.94</v>
      </c>
      <c r="X5503" s="3">
        <v>62.7</v>
      </c>
      <c r="Y5503" s="3">
        <v>66.66</v>
      </c>
      <c r="Z5503" s="3">
        <v>62.78</v>
      </c>
    </row>
    <row r="5504" spans="1:26" x14ac:dyDescent="0.3">
      <c r="A5504" s="2" t="s">
        <v>828</v>
      </c>
      <c r="B5504" s="2" t="s">
        <v>829</v>
      </c>
      <c r="C5504" s="2">
        <v>374</v>
      </c>
      <c r="D5504" s="2" t="s">
        <v>23</v>
      </c>
      <c r="E5504" s="2" t="s">
        <v>319</v>
      </c>
      <c r="F5504" s="2" t="s">
        <v>65</v>
      </c>
      <c r="G5504" s="2" t="s">
        <v>349</v>
      </c>
      <c r="H5504" s="2" t="s">
        <v>60</v>
      </c>
      <c r="I5504" s="2">
        <v>362</v>
      </c>
      <c r="J5504" s="2">
        <v>2750</v>
      </c>
      <c r="K5504" s="2">
        <v>172</v>
      </c>
      <c r="L5504" s="2">
        <v>171.18</v>
      </c>
      <c r="M5504" s="2">
        <v>201.74</v>
      </c>
      <c r="N5504" s="2">
        <v>99.52</v>
      </c>
      <c r="O5504" s="2">
        <v>84.85</v>
      </c>
      <c r="P5504" s="2">
        <v>2103</v>
      </c>
      <c r="Q5504" s="2">
        <v>2134.71</v>
      </c>
      <c r="R5504" s="2">
        <v>2082.5</v>
      </c>
      <c r="S5504" s="2">
        <v>101.51</v>
      </c>
      <c r="T5504" s="2">
        <v>102.51</v>
      </c>
      <c r="U5504" s="2">
        <v>63.86</v>
      </c>
      <c r="V5504" s="2">
        <v>63.56</v>
      </c>
      <c r="W5504" s="2">
        <v>74.900000000000006</v>
      </c>
      <c r="X5504" s="2">
        <v>88.02</v>
      </c>
      <c r="Y5504" s="2">
        <v>89.35</v>
      </c>
      <c r="Z5504" s="2">
        <v>87.16</v>
      </c>
    </row>
    <row r="5505" spans="1:26" x14ac:dyDescent="0.3">
      <c r="A5505" s="3" t="s">
        <v>828</v>
      </c>
      <c r="B5505" s="3" t="s">
        <v>829</v>
      </c>
      <c r="C5505" s="3">
        <v>375</v>
      </c>
      <c r="D5505" s="3" t="s">
        <v>23</v>
      </c>
      <c r="E5505" s="3" t="s">
        <v>319</v>
      </c>
      <c r="F5505" s="3" t="s">
        <v>65</v>
      </c>
      <c r="G5505" s="3" t="s">
        <v>350</v>
      </c>
      <c r="H5505" s="3" t="s">
        <v>74</v>
      </c>
      <c r="I5505" s="3">
        <v>362</v>
      </c>
      <c r="J5505" s="3">
        <v>2750</v>
      </c>
      <c r="K5505" s="3">
        <v>172</v>
      </c>
      <c r="L5505" s="3">
        <v>171.18</v>
      </c>
      <c r="M5505" s="3">
        <v>201.74</v>
      </c>
      <c r="N5505" s="3">
        <v>99.52</v>
      </c>
      <c r="O5505" s="3">
        <v>84.85</v>
      </c>
      <c r="P5505" s="3">
        <v>2103</v>
      </c>
      <c r="Q5505" s="3">
        <v>2134.71</v>
      </c>
      <c r="R5505" s="3">
        <v>2082.5</v>
      </c>
      <c r="S5505" s="3">
        <v>101.51</v>
      </c>
      <c r="T5505" s="3">
        <v>102.51</v>
      </c>
      <c r="U5505" s="3">
        <v>63.86</v>
      </c>
      <c r="V5505" s="3">
        <v>63.56</v>
      </c>
      <c r="W5505" s="3">
        <v>74.900000000000006</v>
      </c>
      <c r="X5505" s="3">
        <v>88.02</v>
      </c>
      <c r="Y5505" s="3">
        <v>89.35</v>
      </c>
      <c r="Z5505" s="3">
        <v>87.16</v>
      </c>
    </row>
    <row r="5506" spans="1:26" x14ac:dyDescent="0.3">
      <c r="A5506" s="2" t="s">
        <v>828</v>
      </c>
      <c r="B5506" s="2" t="s">
        <v>829</v>
      </c>
      <c r="C5506" s="2">
        <v>376</v>
      </c>
      <c r="D5506" s="2" t="s">
        <v>23</v>
      </c>
      <c r="E5506" s="2" t="s">
        <v>319</v>
      </c>
      <c r="F5506" s="2" t="s">
        <v>65</v>
      </c>
      <c r="G5506" s="2" t="s">
        <v>65</v>
      </c>
      <c r="H5506" s="2" t="s">
        <v>75</v>
      </c>
      <c r="I5506" s="2">
        <v>10682</v>
      </c>
      <c r="J5506" s="2">
        <v>35150</v>
      </c>
      <c r="K5506" s="2">
        <v>2431</v>
      </c>
      <c r="L5506" s="2">
        <v>4679.53</v>
      </c>
      <c r="M5506" s="2">
        <v>2809.8</v>
      </c>
      <c r="N5506" s="2">
        <v>192.49</v>
      </c>
      <c r="O5506" s="2">
        <v>166.54</v>
      </c>
      <c r="P5506" s="2">
        <v>26247</v>
      </c>
      <c r="Q5506" s="2">
        <v>38247.589999999997</v>
      </c>
      <c r="R5506" s="2">
        <v>23806.33</v>
      </c>
      <c r="S5506" s="2">
        <v>145.72</v>
      </c>
      <c r="T5506" s="2">
        <v>160.66</v>
      </c>
      <c r="U5506" s="2">
        <v>30.59</v>
      </c>
      <c r="V5506" s="2">
        <v>58.88</v>
      </c>
      <c r="W5506" s="2">
        <v>35.35</v>
      </c>
      <c r="X5506" s="2">
        <v>37.229999999999997</v>
      </c>
      <c r="Y5506" s="2">
        <v>54.25</v>
      </c>
      <c r="Z5506" s="2">
        <v>33.770000000000003</v>
      </c>
    </row>
    <row r="5507" spans="1:26" x14ac:dyDescent="0.3">
      <c r="A5507" s="3" t="s">
        <v>828</v>
      </c>
      <c r="B5507" s="3" t="s">
        <v>829</v>
      </c>
      <c r="C5507" s="3">
        <v>377</v>
      </c>
      <c r="D5507" s="3" t="s">
        <v>23</v>
      </c>
      <c r="E5507" s="3" t="s">
        <v>319</v>
      </c>
      <c r="F5507" s="3" t="s">
        <v>65</v>
      </c>
      <c r="G5507" s="3" t="s">
        <v>351</v>
      </c>
      <c r="H5507" s="3" t="s">
        <v>60</v>
      </c>
      <c r="I5507" s="3">
        <v>655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  <c r="T5507" s="3">
        <v>0</v>
      </c>
      <c r="U5507" s="3" t="s">
        <v>60</v>
      </c>
      <c r="V5507" s="3" t="s">
        <v>60</v>
      </c>
      <c r="W5507" s="3" t="s">
        <v>60</v>
      </c>
      <c r="X5507" s="3" t="s">
        <v>60</v>
      </c>
      <c r="Y5507" s="3" t="s">
        <v>60</v>
      </c>
      <c r="Z5507" s="3" t="s">
        <v>60</v>
      </c>
    </row>
    <row r="5508" spans="1:26" x14ac:dyDescent="0.3">
      <c r="A5508" s="2" t="s">
        <v>828</v>
      </c>
      <c r="B5508" s="2" t="s">
        <v>829</v>
      </c>
      <c r="C5508" s="2">
        <v>378</v>
      </c>
      <c r="D5508" s="2" t="s">
        <v>23</v>
      </c>
      <c r="E5508" s="2" t="s">
        <v>319</v>
      </c>
      <c r="F5508" s="2" t="s">
        <v>65</v>
      </c>
      <c r="G5508" s="2" t="s">
        <v>352</v>
      </c>
      <c r="H5508" s="2" t="s">
        <v>16</v>
      </c>
      <c r="I5508" s="2">
        <v>655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 t="s">
        <v>60</v>
      </c>
      <c r="V5508" s="2" t="s">
        <v>60</v>
      </c>
      <c r="W5508" s="2" t="s">
        <v>60</v>
      </c>
      <c r="X5508" s="2" t="s">
        <v>60</v>
      </c>
      <c r="Y5508" s="2" t="s">
        <v>60</v>
      </c>
      <c r="Z5508" s="2" t="s">
        <v>60</v>
      </c>
    </row>
    <row r="5509" spans="1:26" x14ac:dyDescent="0.3">
      <c r="A5509" s="3" t="s">
        <v>828</v>
      </c>
      <c r="B5509" s="3" t="s">
        <v>829</v>
      </c>
      <c r="C5509" s="3">
        <v>379</v>
      </c>
      <c r="D5509" s="3" t="s">
        <v>23</v>
      </c>
      <c r="E5509" s="3" t="s">
        <v>319</v>
      </c>
      <c r="F5509" s="3" t="s">
        <v>65</v>
      </c>
      <c r="G5509" s="3" t="s">
        <v>353</v>
      </c>
      <c r="H5509" s="3" t="s">
        <v>60</v>
      </c>
      <c r="I5509" s="3">
        <v>515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  <c r="T5509" s="3">
        <v>0</v>
      </c>
      <c r="U5509" s="3" t="s">
        <v>60</v>
      </c>
      <c r="V5509" s="3" t="s">
        <v>60</v>
      </c>
      <c r="W5509" s="3" t="s">
        <v>60</v>
      </c>
      <c r="X5509" s="3" t="s">
        <v>60</v>
      </c>
      <c r="Y5509" s="3" t="s">
        <v>60</v>
      </c>
      <c r="Z5509" s="3" t="s">
        <v>60</v>
      </c>
    </row>
    <row r="5510" spans="1:26" x14ac:dyDescent="0.3">
      <c r="A5510" s="2" t="s">
        <v>828</v>
      </c>
      <c r="B5510" s="2" t="s">
        <v>829</v>
      </c>
      <c r="C5510" s="2">
        <v>380</v>
      </c>
      <c r="D5510" s="2" t="s">
        <v>23</v>
      </c>
      <c r="E5510" s="2" t="s">
        <v>319</v>
      </c>
      <c r="F5510" s="2" t="s">
        <v>65</v>
      </c>
      <c r="G5510" s="2" t="s">
        <v>354</v>
      </c>
      <c r="H5510" s="2" t="s">
        <v>16</v>
      </c>
      <c r="I5510" s="2">
        <v>515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 t="s">
        <v>60</v>
      </c>
      <c r="V5510" s="2" t="s">
        <v>60</v>
      </c>
      <c r="W5510" s="2" t="s">
        <v>60</v>
      </c>
      <c r="X5510" s="2" t="s">
        <v>60</v>
      </c>
      <c r="Y5510" s="2" t="s">
        <v>60</v>
      </c>
      <c r="Z5510" s="2" t="s">
        <v>60</v>
      </c>
    </row>
    <row r="5511" spans="1:26" x14ac:dyDescent="0.3">
      <c r="A5511" s="3" t="s">
        <v>828</v>
      </c>
      <c r="B5511" s="3" t="s">
        <v>829</v>
      </c>
      <c r="C5511" s="3">
        <v>381</v>
      </c>
      <c r="D5511" s="3" t="s">
        <v>23</v>
      </c>
      <c r="E5511" s="3" t="s">
        <v>319</v>
      </c>
      <c r="F5511" s="3" t="s">
        <v>65</v>
      </c>
      <c r="G5511" s="3" t="s">
        <v>355</v>
      </c>
      <c r="H5511" s="3" t="s">
        <v>60</v>
      </c>
      <c r="I5511" s="3">
        <v>160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 t="s">
        <v>60</v>
      </c>
      <c r="V5511" s="3" t="s">
        <v>60</v>
      </c>
      <c r="W5511" s="3" t="s">
        <v>60</v>
      </c>
      <c r="X5511" s="3" t="s">
        <v>60</v>
      </c>
      <c r="Y5511" s="3" t="s">
        <v>60</v>
      </c>
      <c r="Z5511" s="3" t="s">
        <v>60</v>
      </c>
    </row>
    <row r="5512" spans="1:26" x14ac:dyDescent="0.3">
      <c r="A5512" s="2" t="s">
        <v>828</v>
      </c>
      <c r="B5512" s="2" t="s">
        <v>829</v>
      </c>
      <c r="C5512" s="2">
        <v>382</v>
      </c>
      <c r="D5512" s="2" t="s">
        <v>23</v>
      </c>
      <c r="E5512" s="2" t="s">
        <v>319</v>
      </c>
      <c r="F5512" s="2" t="s">
        <v>65</v>
      </c>
      <c r="G5512" s="2" t="s">
        <v>356</v>
      </c>
      <c r="H5512" s="2" t="s">
        <v>60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 t="s">
        <v>60</v>
      </c>
      <c r="V5512" s="2" t="s">
        <v>60</v>
      </c>
      <c r="W5512" s="2" t="s">
        <v>60</v>
      </c>
      <c r="X5512" s="2" t="s">
        <v>60</v>
      </c>
      <c r="Y5512" s="2" t="s">
        <v>60</v>
      </c>
      <c r="Z5512" s="2" t="s">
        <v>60</v>
      </c>
    </row>
    <row r="5513" spans="1:26" x14ac:dyDescent="0.3">
      <c r="A5513" s="3" t="s">
        <v>828</v>
      </c>
      <c r="B5513" s="3" t="s">
        <v>829</v>
      </c>
      <c r="C5513" s="3">
        <v>383</v>
      </c>
      <c r="D5513" s="3" t="s">
        <v>23</v>
      </c>
      <c r="E5513" s="3" t="s">
        <v>319</v>
      </c>
      <c r="F5513" s="3" t="s">
        <v>65</v>
      </c>
      <c r="G5513" s="3" t="s">
        <v>348</v>
      </c>
      <c r="H5513" s="3" t="s">
        <v>16</v>
      </c>
      <c r="I5513" s="3">
        <v>160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 s="3" t="s">
        <v>60</v>
      </c>
      <c r="V5513" s="3" t="s">
        <v>60</v>
      </c>
      <c r="W5513" s="3" t="s">
        <v>60</v>
      </c>
      <c r="X5513" s="3" t="s">
        <v>60</v>
      </c>
      <c r="Y5513" s="3" t="s">
        <v>60</v>
      </c>
      <c r="Z5513" s="3" t="s">
        <v>60</v>
      </c>
    </row>
    <row r="5514" spans="1:26" x14ac:dyDescent="0.3">
      <c r="A5514" s="2" t="s">
        <v>828</v>
      </c>
      <c r="B5514" s="2" t="s">
        <v>829</v>
      </c>
      <c r="C5514" s="2">
        <v>384</v>
      </c>
      <c r="D5514" s="2" t="s">
        <v>23</v>
      </c>
      <c r="E5514" s="2" t="s">
        <v>319</v>
      </c>
      <c r="F5514" s="2" t="s">
        <v>65</v>
      </c>
      <c r="G5514" s="2" t="s">
        <v>357</v>
      </c>
      <c r="H5514" s="2" t="s">
        <v>60</v>
      </c>
      <c r="I5514" s="2">
        <v>1147.5</v>
      </c>
      <c r="J5514" s="2">
        <v>1700</v>
      </c>
      <c r="K5514" s="2">
        <v>135</v>
      </c>
      <c r="L5514" s="2">
        <v>164.04</v>
      </c>
      <c r="M5514" s="2">
        <v>65.459999999999994</v>
      </c>
      <c r="N5514" s="2">
        <v>121.51</v>
      </c>
      <c r="O5514" s="2">
        <v>250.6</v>
      </c>
      <c r="P5514" s="2">
        <v>1291</v>
      </c>
      <c r="Q5514" s="2">
        <v>2816.94</v>
      </c>
      <c r="R5514" s="2">
        <v>1046.93</v>
      </c>
      <c r="S5514" s="2">
        <v>218.2</v>
      </c>
      <c r="T5514" s="2">
        <v>269.07</v>
      </c>
      <c r="U5514" s="2" t="s">
        <v>60</v>
      </c>
      <c r="V5514" s="2" t="s">
        <v>60</v>
      </c>
      <c r="W5514" s="2" t="s">
        <v>60</v>
      </c>
      <c r="X5514" s="2" t="s">
        <v>60</v>
      </c>
      <c r="Y5514" s="2" t="s">
        <v>60</v>
      </c>
      <c r="Z5514" s="2" t="s">
        <v>60</v>
      </c>
    </row>
    <row r="5515" spans="1:26" x14ac:dyDescent="0.3">
      <c r="A5515" s="3" t="s">
        <v>828</v>
      </c>
      <c r="B5515" s="3" t="s">
        <v>829</v>
      </c>
      <c r="C5515" s="3">
        <v>385</v>
      </c>
      <c r="D5515" s="3" t="s">
        <v>23</v>
      </c>
      <c r="E5515" s="3" t="s">
        <v>319</v>
      </c>
      <c r="F5515" s="3" t="s">
        <v>65</v>
      </c>
      <c r="G5515" s="3" t="s">
        <v>350</v>
      </c>
      <c r="H5515" s="3" t="s">
        <v>16</v>
      </c>
      <c r="I5515" s="3">
        <v>1147.5</v>
      </c>
      <c r="J5515" s="3">
        <v>1700</v>
      </c>
      <c r="K5515" s="3">
        <v>135</v>
      </c>
      <c r="L5515" s="3">
        <v>164.04</v>
      </c>
      <c r="M5515" s="3">
        <v>65.459999999999994</v>
      </c>
      <c r="N5515" s="3">
        <v>121.51</v>
      </c>
      <c r="O5515" s="3">
        <v>250.6</v>
      </c>
      <c r="P5515" s="3">
        <v>1291</v>
      </c>
      <c r="Q5515" s="3">
        <v>2816.94</v>
      </c>
      <c r="R5515" s="3">
        <v>1046.93</v>
      </c>
      <c r="S5515" s="3">
        <v>218.2</v>
      </c>
      <c r="T5515" s="3">
        <v>269.07</v>
      </c>
      <c r="U5515" s="3" t="s">
        <v>60</v>
      </c>
      <c r="V5515" s="3" t="s">
        <v>60</v>
      </c>
      <c r="W5515" s="3" t="s">
        <v>60</v>
      </c>
      <c r="X5515" s="3" t="s">
        <v>60</v>
      </c>
      <c r="Y5515" s="3" t="s">
        <v>60</v>
      </c>
      <c r="Z5515" s="3" t="s">
        <v>60</v>
      </c>
    </row>
    <row r="5516" spans="1:26" x14ac:dyDescent="0.3">
      <c r="A5516" s="2" t="s">
        <v>828</v>
      </c>
      <c r="B5516" s="2" t="s">
        <v>829</v>
      </c>
      <c r="C5516" s="2">
        <v>386</v>
      </c>
      <c r="D5516" s="2" t="s">
        <v>23</v>
      </c>
      <c r="E5516" s="2" t="s">
        <v>319</v>
      </c>
      <c r="F5516" s="2" t="s">
        <v>65</v>
      </c>
      <c r="G5516" s="2" t="s">
        <v>358</v>
      </c>
      <c r="H5516" s="2" t="s">
        <v>60</v>
      </c>
      <c r="I5516" s="2">
        <v>1200</v>
      </c>
      <c r="J5516" s="2">
        <v>150</v>
      </c>
      <c r="K5516" s="2">
        <v>12</v>
      </c>
      <c r="L5516" s="2">
        <v>0</v>
      </c>
      <c r="M5516" s="2">
        <v>0</v>
      </c>
      <c r="N5516" s="2">
        <v>0</v>
      </c>
      <c r="O5516" s="2">
        <v>0</v>
      </c>
      <c r="P5516" s="2">
        <v>114</v>
      </c>
      <c r="Q5516" s="2">
        <v>522.69000000000005</v>
      </c>
      <c r="R5516" s="2">
        <v>0</v>
      </c>
      <c r="S5516" s="2">
        <v>458.5</v>
      </c>
      <c r="T5516" s="2">
        <v>0</v>
      </c>
      <c r="U5516" s="2" t="s">
        <v>60</v>
      </c>
      <c r="V5516" s="2" t="s">
        <v>60</v>
      </c>
      <c r="W5516" s="2" t="s">
        <v>60</v>
      </c>
      <c r="X5516" s="2" t="s">
        <v>60</v>
      </c>
      <c r="Y5516" s="2" t="s">
        <v>60</v>
      </c>
      <c r="Z5516" s="2" t="s">
        <v>60</v>
      </c>
    </row>
    <row r="5517" spans="1:26" x14ac:dyDescent="0.3">
      <c r="A5517" s="3" t="s">
        <v>828</v>
      </c>
      <c r="B5517" s="3" t="s">
        <v>829</v>
      </c>
      <c r="C5517" s="3">
        <v>387</v>
      </c>
      <c r="D5517" s="3" t="s">
        <v>23</v>
      </c>
      <c r="E5517" s="3" t="s">
        <v>319</v>
      </c>
      <c r="F5517" s="3" t="s">
        <v>65</v>
      </c>
      <c r="G5517" s="3" t="s">
        <v>359</v>
      </c>
      <c r="H5517" s="3" t="s">
        <v>60</v>
      </c>
      <c r="I5517" s="3">
        <v>382.5</v>
      </c>
      <c r="J5517" s="3">
        <v>500</v>
      </c>
      <c r="K5517" s="3">
        <v>43</v>
      </c>
      <c r="L5517" s="3">
        <v>9.7100000000000009</v>
      </c>
      <c r="M5517" s="3">
        <v>29.72</v>
      </c>
      <c r="N5517" s="3">
        <v>22.58</v>
      </c>
      <c r="O5517" s="3">
        <v>32.67</v>
      </c>
      <c r="P5517" s="3">
        <v>374</v>
      </c>
      <c r="Q5517" s="3">
        <v>1074.2</v>
      </c>
      <c r="R5517" s="3">
        <v>47.23</v>
      </c>
      <c r="S5517" s="3">
        <v>287.22000000000003</v>
      </c>
      <c r="T5517" s="3">
        <v>2274.4</v>
      </c>
      <c r="U5517" s="3" t="s">
        <v>60</v>
      </c>
      <c r="V5517" s="3" t="s">
        <v>60</v>
      </c>
      <c r="W5517" s="3" t="s">
        <v>60</v>
      </c>
      <c r="X5517" s="3" t="s">
        <v>60</v>
      </c>
      <c r="Y5517" s="3" t="s">
        <v>60</v>
      </c>
      <c r="Z5517" s="3" t="s">
        <v>60</v>
      </c>
    </row>
    <row r="5518" spans="1:26" x14ac:dyDescent="0.3">
      <c r="A5518" s="2" t="s">
        <v>828</v>
      </c>
      <c r="B5518" s="2" t="s">
        <v>829</v>
      </c>
      <c r="C5518" s="2">
        <v>388</v>
      </c>
      <c r="D5518" s="2" t="s">
        <v>23</v>
      </c>
      <c r="E5518" s="2" t="s">
        <v>319</v>
      </c>
      <c r="F5518" s="2" t="s">
        <v>65</v>
      </c>
      <c r="G5518" s="2" t="s">
        <v>350</v>
      </c>
      <c r="H5518" s="2" t="s">
        <v>16</v>
      </c>
      <c r="I5518" s="2">
        <v>1582.5</v>
      </c>
      <c r="J5518" s="2">
        <v>650</v>
      </c>
      <c r="K5518" s="2">
        <v>55</v>
      </c>
      <c r="L5518" s="2">
        <v>9.7100000000000009</v>
      </c>
      <c r="M5518" s="2">
        <v>29.72</v>
      </c>
      <c r="N5518" s="2">
        <v>17.649999999999999</v>
      </c>
      <c r="O5518" s="2">
        <v>32.67</v>
      </c>
      <c r="P5518" s="2">
        <v>488</v>
      </c>
      <c r="Q5518" s="2">
        <v>1596.89</v>
      </c>
      <c r="R5518" s="2">
        <v>47.23</v>
      </c>
      <c r="S5518" s="2">
        <v>327.23</v>
      </c>
      <c r="T5518" s="2">
        <v>3381.09</v>
      </c>
      <c r="U5518" s="2" t="s">
        <v>60</v>
      </c>
      <c r="V5518" s="2" t="s">
        <v>60</v>
      </c>
      <c r="W5518" s="2" t="s">
        <v>60</v>
      </c>
      <c r="X5518" s="2" t="s">
        <v>60</v>
      </c>
      <c r="Y5518" s="2" t="s">
        <v>60</v>
      </c>
      <c r="Z5518" s="2" t="s">
        <v>60</v>
      </c>
    </row>
    <row r="5519" spans="1:26" x14ac:dyDescent="0.3">
      <c r="A5519" s="3" t="s">
        <v>828</v>
      </c>
      <c r="B5519" s="3" t="s">
        <v>829</v>
      </c>
      <c r="C5519" s="3">
        <v>389</v>
      </c>
      <c r="D5519" s="3" t="s">
        <v>23</v>
      </c>
      <c r="E5519" s="3" t="s">
        <v>319</v>
      </c>
      <c r="F5519" s="3" t="s">
        <v>65</v>
      </c>
      <c r="G5519" s="3" t="s">
        <v>65</v>
      </c>
      <c r="H5519" s="3" t="s">
        <v>16</v>
      </c>
      <c r="I5519" s="3">
        <v>4060</v>
      </c>
      <c r="J5519" s="3">
        <v>2350</v>
      </c>
      <c r="K5519" s="3">
        <v>190</v>
      </c>
      <c r="L5519" s="3">
        <v>173.75</v>
      </c>
      <c r="M5519" s="3">
        <v>95.18</v>
      </c>
      <c r="N5519" s="3">
        <v>91.45</v>
      </c>
      <c r="O5519" s="3">
        <v>182.55</v>
      </c>
      <c r="P5519" s="3">
        <v>1779</v>
      </c>
      <c r="Q5519" s="3">
        <v>4413.83</v>
      </c>
      <c r="R5519" s="3">
        <v>1094.1600000000001</v>
      </c>
      <c r="S5519" s="3">
        <v>248.11</v>
      </c>
      <c r="T5519" s="3">
        <v>403.4</v>
      </c>
      <c r="U5519" s="3" t="s">
        <v>60</v>
      </c>
      <c r="V5519" s="3" t="s">
        <v>60</v>
      </c>
      <c r="W5519" s="3" t="s">
        <v>60</v>
      </c>
      <c r="X5519" s="3" t="s">
        <v>60</v>
      </c>
      <c r="Y5519" s="3" t="s">
        <v>60</v>
      </c>
      <c r="Z5519" s="3" t="s">
        <v>60</v>
      </c>
    </row>
    <row r="5520" spans="1:26" x14ac:dyDescent="0.3">
      <c r="A5520" s="2" t="s">
        <v>828</v>
      </c>
      <c r="B5520" s="2" t="s">
        <v>829</v>
      </c>
      <c r="C5520" s="2">
        <v>390</v>
      </c>
      <c r="D5520" s="2" t="s">
        <v>23</v>
      </c>
      <c r="E5520" s="2" t="s">
        <v>319</v>
      </c>
      <c r="F5520" s="2" t="s">
        <v>78</v>
      </c>
      <c r="G5520" s="2" t="s">
        <v>360</v>
      </c>
      <c r="H5520" s="2" t="s">
        <v>60</v>
      </c>
      <c r="I5520" s="2">
        <v>657.39</v>
      </c>
      <c r="J5520" s="2">
        <v>540</v>
      </c>
      <c r="K5520" s="2">
        <v>45</v>
      </c>
      <c r="L5520" s="2">
        <v>18.73</v>
      </c>
      <c r="M5520" s="2">
        <v>21.66</v>
      </c>
      <c r="N5520" s="2">
        <v>41.62</v>
      </c>
      <c r="O5520" s="2">
        <v>86.47</v>
      </c>
      <c r="P5520" s="2">
        <v>407</v>
      </c>
      <c r="Q5520" s="2">
        <v>610.79999999999995</v>
      </c>
      <c r="R5520" s="2">
        <v>235.6</v>
      </c>
      <c r="S5520" s="2">
        <v>150.07</v>
      </c>
      <c r="T5520" s="2">
        <v>259.25</v>
      </c>
      <c r="U5520" s="2" t="s">
        <v>60</v>
      </c>
      <c r="V5520" s="2" t="s">
        <v>60</v>
      </c>
      <c r="W5520" s="2" t="s">
        <v>60</v>
      </c>
      <c r="X5520" s="2" t="s">
        <v>60</v>
      </c>
      <c r="Y5520" s="2" t="s">
        <v>60</v>
      </c>
      <c r="Z5520" s="2" t="s">
        <v>60</v>
      </c>
    </row>
    <row r="5521" spans="1:26" x14ac:dyDescent="0.3">
      <c r="A5521" s="3" t="s">
        <v>828</v>
      </c>
      <c r="B5521" s="3" t="s">
        <v>829</v>
      </c>
      <c r="C5521" s="3">
        <v>391</v>
      </c>
      <c r="D5521" s="3" t="s">
        <v>23</v>
      </c>
      <c r="E5521" s="3" t="s">
        <v>319</v>
      </c>
      <c r="F5521" s="3" t="s">
        <v>78</v>
      </c>
      <c r="G5521" s="3" t="s">
        <v>361</v>
      </c>
      <c r="H5521" s="3" t="s">
        <v>60</v>
      </c>
      <c r="I5521" s="3">
        <v>656.2</v>
      </c>
      <c r="J5521" s="3">
        <v>430</v>
      </c>
      <c r="K5521" s="3">
        <v>36</v>
      </c>
      <c r="L5521" s="3">
        <v>20.89</v>
      </c>
      <c r="M5521" s="3">
        <v>23.4</v>
      </c>
      <c r="N5521" s="3">
        <v>58.03</v>
      </c>
      <c r="O5521" s="3">
        <v>89.27</v>
      </c>
      <c r="P5521" s="3">
        <v>321</v>
      </c>
      <c r="Q5521" s="3">
        <v>549.01</v>
      </c>
      <c r="R5521" s="3">
        <v>231.13</v>
      </c>
      <c r="S5521" s="3">
        <v>171.03</v>
      </c>
      <c r="T5521" s="3">
        <v>237.53</v>
      </c>
      <c r="U5521" s="3" t="s">
        <v>60</v>
      </c>
      <c r="V5521" s="3" t="s">
        <v>60</v>
      </c>
      <c r="W5521" s="3" t="s">
        <v>60</v>
      </c>
      <c r="X5521" s="3" t="s">
        <v>60</v>
      </c>
      <c r="Y5521" s="3" t="s">
        <v>60</v>
      </c>
      <c r="Z5521" s="3" t="s">
        <v>60</v>
      </c>
    </row>
    <row r="5522" spans="1:26" x14ac:dyDescent="0.3">
      <c r="A5522" s="2" t="s">
        <v>828</v>
      </c>
      <c r="B5522" s="2" t="s">
        <v>829</v>
      </c>
      <c r="C5522" s="2">
        <v>392</v>
      </c>
      <c r="D5522" s="2" t="s">
        <v>23</v>
      </c>
      <c r="E5522" s="2" t="s">
        <v>319</v>
      </c>
      <c r="F5522" s="2" t="s">
        <v>78</v>
      </c>
      <c r="G5522" s="2" t="s">
        <v>83</v>
      </c>
      <c r="H5522" s="2" t="s">
        <v>16</v>
      </c>
      <c r="I5522" s="2">
        <v>1313.59</v>
      </c>
      <c r="J5522" s="2">
        <v>970</v>
      </c>
      <c r="K5522" s="2">
        <v>81</v>
      </c>
      <c r="L5522" s="2">
        <v>39.619999999999997</v>
      </c>
      <c r="M5522" s="2">
        <v>45.06</v>
      </c>
      <c r="N5522" s="2">
        <v>48.91</v>
      </c>
      <c r="O5522" s="2">
        <v>87.93</v>
      </c>
      <c r="P5522" s="2">
        <v>728</v>
      </c>
      <c r="Q5522" s="2">
        <v>1159.81</v>
      </c>
      <c r="R5522" s="2">
        <v>466.73</v>
      </c>
      <c r="S5522" s="2">
        <v>159.31</v>
      </c>
      <c r="T5522" s="2">
        <v>248.5</v>
      </c>
      <c r="U5522" s="2" t="s">
        <v>60</v>
      </c>
      <c r="V5522" s="2" t="s">
        <v>60</v>
      </c>
      <c r="W5522" s="2" t="s">
        <v>60</v>
      </c>
      <c r="X5522" s="2" t="s">
        <v>60</v>
      </c>
      <c r="Y5522" s="2" t="s">
        <v>60</v>
      </c>
      <c r="Z5522" s="2" t="s">
        <v>60</v>
      </c>
    </row>
    <row r="5523" spans="1:26" x14ac:dyDescent="0.3">
      <c r="A5523" s="3" t="s">
        <v>828</v>
      </c>
      <c r="B5523" s="3" t="s">
        <v>829</v>
      </c>
      <c r="C5523" s="3">
        <v>393</v>
      </c>
      <c r="D5523" s="3" t="s">
        <v>23</v>
      </c>
      <c r="E5523" s="3" t="s">
        <v>319</v>
      </c>
      <c r="F5523" s="3" t="s">
        <v>78</v>
      </c>
      <c r="G5523" s="3" t="s">
        <v>81</v>
      </c>
      <c r="H5523" s="3" t="s">
        <v>16</v>
      </c>
      <c r="I5523" s="3">
        <v>1313.59</v>
      </c>
      <c r="J5523" s="3">
        <v>970</v>
      </c>
      <c r="K5523" s="3">
        <v>81</v>
      </c>
      <c r="L5523" s="3">
        <v>39.619999999999997</v>
      </c>
      <c r="M5523" s="3">
        <v>45.06</v>
      </c>
      <c r="N5523" s="3">
        <v>48.91</v>
      </c>
      <c r="O5523" s="3">
        <v>87.93</v>
      </c>
      <c r="P5523" s="3">
        <v>728</v>
      </c>
      <c r="Q5523" s="3">
        <v>1159.81</v>
      </c>
      <c r="R5523" s="3">
        <v>466.73</v>
      </c>
      <c r="S5523" s="3">
        <v>159.31</v>
      </c>
      <c r="T5523" s="3">
        <v>248.5</v>
      </c>
      <c r="U5523" s="3" t="s">
        <v>60</v>
      </c>
      <c r="V5523" s="3" t="s">
        <v>60</v>
      </c>
      <c r="W5523" s="3" t="s">
        <v>60</v>
      </c>
      <c r="X5523" s="3" t="s">
        <v>60</v>
      </c>
      <c r="Y5523" s="3" t="s">
        <v>60</v>
      </c>
      <c r="Z5523" s="3" t="s">
        <v>60</v>
      </c>
    </row>
    <row r="5524" spans="1:26" x14ac:dyDescent="0.3">
      <c r="A5524" s="2" t="s">
        <v>828</v>
      </c>
      <c r="B5524" s="2" t="s">
        <v>829</v>
      </c>
      <c r="C5524" s="2">
        <v>394</v>
      </c>
      <c r="D5524" s="2" t="s">
        <v>23</v>
      </c>
      <c r="E5524" s="2" t="s">
        <v>319</v>
      </c>
      <c r="F5524" s="2" t="s">
        <v>78</v>
      </c>
      <c r="G5524" s="2" t="s">
        <v>362</v>
      </c>
      <c r="H5524" s="2" t="s">
        <v>60</v>
      </c>
      <c r="I5524" s="2">
        <v>1140</v>
      </c>
      <c r="J5524" s="2">
        <v>9014</v>
      </c>
      <c r="K5524" s="2">
        <v>826</v>
      </c>
      <c r="L5524" s="2">
        <v>840.69</v>
      </c>
      <c r="M5524" s="2">
        <v>288.11</v>
      </c>
      <c r="N5524" s="2">
        <v>101.78</v>
      </c>
      <c r="O5524" s="2">
        <v>291.79000000000002</v>
      </c>
      <c r="P5524" s="2">
        <v>6518</v>
      </c>
      <c r="Q5524" s="2">
        <v>5563.53</v>
      </c>
      <c r="R5524" s="2">
        <v>2678.15</v>
      </c>
      <c r="S5524" s="2">
        <v>85.36</v>
      </c>
      <c r="T5524" s="2">
        <v>207.74</v>
      </c>
      <c r="U5524" s="2">
        <v>66.73</v>
      </c>
      <c r="V5524" s="2">
        <v>99.12</v>
      </c>
      <c r="W5524" s="2">
        <v>88.01</v>
      </c>
      <c r="X5524" s="2">
        <v>66.430000000000007</v>
      </c>
      <c r="Y5524" s="2">
        <v>92.8</v>
      </c>
      <c r="Z5524" s="2">
        <v>92.22</v>
      </c>
    </row>
    <row r="5525" spans="1:26" x14ac:dyDescent="0.3">
      <c r="A5525" s="3" t="s">
        <v>828</v>
      </c>
      <c r="B5525" s="3" t="s">
        <v>829</v>
      </c>
      <c r="C5525" s="3">
        <v>395</v>
      </c>
      <c r="D5525" s="3" t="s">
        <v>23</v>
      </c>
      <c r="E5525" s="3" t="s">
        <v>319</v>
      </c>
      <c r="F5525" s="3" t="s">
        <v>78</v>
      </c>
      <c r="G5525" s="3" t="s">
        <v>193</v>
      </c>
      <c r="H5525" s="3" t="s">
        <v>14</v>
      </c>
      <c r="I5525" s="3">
        <v>1140</v>
      </c>
      <c r="J5525" s="3">
        <v>9014</v>
      </c>
      <c r="K5525" s="3">
        <v>826</v>
      </c>
      <c r="L5525" s="3">
        <v>840.69</v>
      </c>
      <c r="M5525" s="3">
        <v>288.11</v>
      </c>
      <c r="N5525" s="3">
        <v>101.78</v>
      </c>
      <c r="O5525" s="3">
        <v>291.79000000000002</v>
      </c>
      <c r="P5525" s="3">
        <v>6518</v>
      </c>
      <c r="Q5525" s="3">
        <v>5563.53</v>
      </c>
      <c r="R5525" s="3">
        <v>2678.15</v>
      </c>
      <c r="S5525" s="3">
        <v>85.36</v>
      </c>
      <c r="T5525" s="3">
        <v>207.74</v>
      </c>
      <c r="U5525" s="3">
        <v>66.73</v>
      </c>
      <c r="V5525" s="3">
        <v>99.12</v>
      </c>
      <c r="W5525" s="3">
        <v>88.01</v>
      </c>
      <c r="X5525" s="3">
        <v>66.430000000000007</v>
      </c>
      <c r="Y5525" s="3">
        <v>92.8</v>
      </c>
      <c r="Z5525" s="3">
        <v>92.22</v>
      </c>
    </row>
    <row r="5526" spans="1:26" x14ac:dyDescent="0.3">
      <c r="A5526" s="2" t="s">
        <v>828</v>
      </c>
      <c r="B5526" s="2" t="s">
        <v>829</v>
      </c>
      <c r="C5526" s="2">
        <v>396</v>
      </c>
      <c r="D5526" s="2" t="s">
        <v>23</v>
      </c>
      <c r="E5526" s="2" t="s">
        <v>319</v>
      </c>
      <c r="F5526" s="2" t="s">
        <v>78</v>
      </c>
      <c r="G5526" s="2" t="s">
        <v>84</v>
      </c>
      <c r="H5526" s="2" t="s">
        <v>14</v>
      </c>
      <c r="I5526" s="2">
        <v>1140</v>
      </c>
      <c r="J5526" s="2">
        <v>9014</v>
      </c>
      <c r="K5526" s="2">
        <v>826</v>
      </c>
      <c r="L5526" s="2">
        <v>840.69</v>
      </c>
      <c r="M5526" s="2">
        <v>288.11</v>
      </c>
      <c r="N5526" s="2">
        <v>101.78</v>
      </c>
      <c r="O5526" s="2">
        <v>291.79000000000002</v>
      </c>
      <c r="P5526" s="2">
        <v>6518</v>
      </c>
      <c r="Q5526" s="2">
        <v>5563.53</v>
      </c>
      <c r="R5526" s="2">
        <v>2678.15</v>
      </c>
      <c r="S5526" s="2">
        <v>85.36</v>
      </c>
      <c r="T5526" s="2">
        <v>207.74</v>
      </c>
      <c r="U5526" s="2">
        <v>66.73</v>
      </c>
      <c r="V5526" s="2">
        <v>99.12</v>
      </c>
      <c r="W5526" s="2">
        <v>88.01</v>
      </c>
      <c r="X5526" s="2">
        <v>66.430000000000007</v>
      </c>
      <c r="Y5526" s="2">
        <v>92.8</v>
      </c>
      <c r="Z5526" s="2">
        <v>92.22</v>
      </c>
    </row>
    <row r="5527" spans="1:26" x14ac:dyDescent="0.3">
      <c r="A5527" s="3" t="s">
        <v>828</v>
      </c>
      <c r="B5527" s="3" t="s">
        <v>829</v>
      </c>
      <c r="C5527" s="3">
        <v>397</v>
      </c>
      <c r="D5527" s="3" t="s">
        <v>23</v>
      </c>
      <c r="E5527" s="3" t="s">
        <v>319</v>
      </c>
      <c r="F5527" s="3" t="s">
        <v>78</v>
      </c>
      <c r="G5527" s="3" t="s">
        <v>68</v>
      </c>
      <c r="H5527" s="3" t="s">
        <v>75</v>
      </c>
      <c r="I5527" s="3">
        <v>16092</v>
      </c>
      <c r="J5527" s="3">
        <v>59200</v>
      </c>
      <c r="K5527" s="3">
        <v>4430</v>
      </c>
      <c r="L5527" s="3">
        <v>6339.24</v>
      </c>
      <c r="M5527" s="3">
        <v>4716.18</v>
      </c>
      <c r="N5527" s="3">
        <v>143.1</v>
      </c>
      <c r="O5527" s="3">
        <v>134.41</v>
      </c>
      <c r="P5527" s="3">
        <v>44025</v>
      </c>
      <c r="Q5527" s="3">
        <v>55860.639999999999</v>
      </c>
      <c r="R5527" s="3">
        <v>41830.57</v>
      </c>
      <c r="S5527" s="3">
        <v>126.88</v>
      </c>
      <c r="T5527" s="3">
        <v>133.54</v>
      </c>
      <c r="U5527" s="3">
        <v>37</v>
      </c>
      <c r="V5527" s="3">
        <v>52.95</v>
      </c>
      <c r="W5527" s="3">
        <v>39.39</v>
      </c>
      <c r="X5527" s="3">
        <v>41.45</v>
      </c>
      <c r="Y5527" s="3">
        <v>52.6</v>
      </c>
      <c r="Z5527" s="3">
        <v>39.39</v>
      </c>
    </row>
    <row r="5528" spans="1:26" x14ac:dyDescent="0.3">
      <c r="A5528" s="2" t="s">
        <v>828</v>
      </c>
      <c r="B5528" s="2" t="s">
        <v>829</v>
      </c>
      <c r="C5528" s="2">
        <v>398</v>
      </c>
      <c r="D5528" s="2" t="s">
        <v>23</v>
      </c>
      <c r="E5528" s="2" t="s">
        <v>319</v>
      </c>
      <c r="F5528" s="2" t="s">
        <v>78</v>
      </c>
      <c r="G5528" s="2" t="s">
        <v>68</v>
      </c>
      <c r="H5528" s="2" t="s">
        <v>14</v>
      </c>
      <c r="I5528" s="2">
        <v>1140</v>
      </c>
      <c r="J5528" s="2">
        <v>9014</v>
      </c>
      <c r="K5528" s="2">
        <v>826</v>
      </c>
      <c r="L5528" s="2">
        <v>840.69</v>
      </c>
      <c r="M5528" s="2">
        <v>288.11</v>
      </c>
      <c r="N5528" s="2">
        <v>101.78</v>
      </c>
      <c r="O5528" s="2">
        <v>291.79000000000002</v>
      </c>
      <c r="P5528" s="2">
        <v>6518</v>
      </c>
      <c r="Q5528" s="2">
        <v>5563.53</v>
      </c>
      <c r="R5528" s="2">
        <v>2678.15</v>
      </c>
      <c r="S5528" s="2">
        <v>85.36</v>
      </c>
      <c r="T5528" s="2">
        <v>207.74</v>
      </c>
      <c r="U5528" s="2">
        <v>66.73</v>
      </c>
      <c r="V5528" s="2">
        <v>99.12</v>
      </c>
      <c r="W5528" s="2">
        <v>88.01</v>
      </c>
      <c r="X5528" s="2">
        <v>66.430000000000007</v>
      </c>
      <c r="Y5528" s="2">
        <v>92.8</v>
      </c>
      <c r="Z5528" s="2">
        <v>92.22</v>
      </c>
    </row>
    <row r="5529" spans="1:26" x14ac:dyDescent="0.3">
      <c r="A5529" s="3" t="s">
        <v>828</v>
      </c>
      <c r="B5529" s="3" t="s">
        <v>829</v>
      </c>
      <c r="C5529" s="3">
        <v>399</v>
      </c>
      <c r="D5529" s="3" t="s">
        <v>23</v>
      </c>
      <c r="E5529" s="3" t="s">
        <v>319</v>
      </c>
      <c r="F5529" s="3" t="s">
        <v>78</v>
      </c>
      <c r="G5529" s="3" t="s">
        <v>68</v>
      </c>
      <c r="H5529" s="3" t="s">
        <v>16</v>
      </c>
      <c r="I5529" s="3">
        <v>7551.41</v>
      </c>
      <c r="J5529" s="3">
        <v>4730</v>
      </c>
      <c r="K5529" s="3">
        <v>392</v>
      </c>
      <c r="L5529" s="3">
        <v>290.02</v>
      </c>
      <c r="M5529" s="3">
        <v>147.63999999999999</v>
      </c>
      <c r="N5529" s="3">
        <v>73.98</v>
      </c>
      <c r="O5529" s="3">
        <v>196.44</v>
      </c>
      <c r="P5529" s="3">
        <v>3574</v>
      </c>
      <c r="Q5529" s="3">
        <v>6205.82</v>
      </c>
      <c r="R5529" s="3">
        <v>1568.29</v>
      </c>
      <c r="S5529" s="3">
        <v>173.64</v>
      </c>
      <c r="T5529" s="3">
        <v>395.71</v>
      </c>
      <c r="U5529" s="3" t="s">
        <v>60</v>
      </c>
      <c r="V5529" s="3" t="s">
        <v>60</v>
      </c>
      <c r="W5529" s="3" t="s">
        <v>60</v>
      </c>
      <c r="X5529" s="3" t="s">
        <v>60</v>
      </c>
      <c r="Y5529" s="3" t="s">
        <v>60</v>
      </c>
      <c r="Z5529" s="3" t="s">
        <v>60</v>
      </c>
    </row>
    <row r="5530" spans="1:26" x14ac:dyDescent="0.3">
      <c r="A5530" s="2" t="s">
        <v>828</v>
      </c>
      <c r="B5530" s="2" t="s">
        <v>829</v>
      </c>
      <c r="C5530" s="2">
        <v>400</v>
      </c>
      <c r="D5530" s="2" t="s">
        <v>23</v>
      </c>
      <c r="E5530" s="2" t="s">
        <v>319</v>
      </c>
      <c r="F5530" s="2" t="s">
        <v>78</v>
      </c>
      <c r="G5530" s="2" t="s">
        <v>68</v>
      </c>
      <c r="H5530" s="2" t="s">
        <v>12</v>
      </c>
      <c r="I5530" s="2">
        <v>1990</v>
      </c>
      <c r="J5530" s="2">
        <v>4151</v>
      </c>
      <c r="K5530" s="2">
        <v>343</v>
      </c>
      <c r="L5530" s="2">
        <v>253.05</v>
      </c>
      <c r="M5530" s="2">
        <v>260.25</v>
      </c>
      <c r="N5530" s="2">
        <v>73.78</v>
      </c>
      <c r="O5530" s="2">
        <v>97.23</v>
      </c>
      <c r="P5530" s="2">
        <v>3285</v>
      </c>
      <c r="Q5530" s="2">
        <v>3717.09</v>
      </c>
      <c r="R5530" s="2">
        <v>5166.03</v>
      </c>
      <c r="S5530" s="2">
        <v>113.15</v>
      </c>
      <c r="T5530" s="2">
        <v>71.95</v>
      </c>
      <c r="U5530" s="2" t="s">
        <v>60</v>
      </c>
      <c r="V5530" s="2" t="s">
        <v>60</v>
      </c>
      <c r="W5530" s="2" t="s">
        <v>60</v>
      </c>
      <c r="X5530" s="2" t="s">
        <v>60</v>
      </c>
      <c r="Y5530" s="2" t="s">
        <v>60</v>
      </c>
      <c r="Z5530" s="2" t="s">
        <v>60</v>
      </c>
    </row>
    <row r="5531" spans="1:26" x14ac:dyDescent="0.3">
      <c r="A5531" s="3" t="s">
        <v>828</v>
      </c>
      <c r="B5531" s="3" t="s">
        <v>829</v>
      </c>
      <c r="C5531" s="3">
        <v>401</v>
      </c>
      <c r="D5531" s="3" t="s">
        <v>23</v>
      </c>
      <c r="E5531" s="3" t="s">
        <v>319</v>
      </c>
      <c r="F5531" s="3" t="s">
        <v>78</v>
      </c>
      <c r="G5531" s="3" t="s">
        <v>68</v>
      </c>
      <c r="H5531" s="3" t="s">
        <v>319</v>
      </c>
      <c r="I5531" s="3">
        <v>26773.41</v>
      </c>
      <c r="J5531" s="3">
        <v>77095</v>
      </c>
      <c r="K5531" s="3">
        <v>5991</v>
      </c>
      <c r="L5531" s="3">
        <v>7723</v>
      </c>
      <c r="M5531" s="3">
        <v>5412.18</v>
      </c>
      <c r="N5531" s="3">
        <v>128.91</v>
      </c>
      <c r="O5531" s="3">
        <v>142.69999999999999</v>
      </c>
      <c r="P5531" s="3">
        <v>57402</v>
      </c>
      <c r="Q5531" s="3">
        <v>71347.08</v>
      </c>
      <c r="R5531" s="3">
        <v>51243.040000000001</v>
      </c>
      <c r="S5531" s="3">
        <v>124.29</v>
      </c>
      <c r="T5531" s="3">
        <v>139.22999999999999</v>
      </c>
      <c r="U5531" s="3" t="s">
        <v>60</v>
      </c>
      <c r="V5531" s="3" t="s">
        <v>60</v>
      </c>
      <c r="W5531" s="3" t="s">
        <v>60</v>
      </c>
      <c r="X5531" s="3" t="s">
        <v>60</v>
      </c>
      <c r="Y5531" s="3" t="s">
        <v>60</v>
      </c>
      <c r="Z5531" s="3" t="s">
        <v>60</v>
      </c>
    </row>
    <row r="5532" spans="1:26" x14ac:dyDescent="0.3">
      <c r="A5532" s="2" t="s">
        <v>828</v>
      </c>
      <c r="B5532" s="2" t="s">
        <v>829</v>
      </c>
      <c r="C5532" s="2">
        <v>402</v>
      </c>
      <c r="D5532" s="2" t="s">
        <v>23</v>
      </c>
      <c r="E5532" s="2" t="s">
        <v>363</v>
      </c>
      <c r="F5532" s="2" t="s">
        <v>58</v>
      </c>
      <c r="G5532" s="2" t="s">
        <v>364</v>
      </c>
      <c r="H5532" s="2" t="s">
        <v>60</v>
      </c>
      <c r="I5532" s="2">
        <v>210</v>
      </c>
      <c r="J5532" s="2">
        <v>1650</v>
      </c>
      <c r="K5532" s="2">
        <v>140</v>
      </c>
      <c r="L5532" s="2">
        <v>154.69</v>
      </c>
      <c r="M5532" s="2">
        <v>153.5</v>
      </c>
      <c r="N5532" s="2">
        <v>110.49</v>
      </c>
      <c r="O5532" s="2">
        <v>100.78</v>
      </c>
      <c r="P5532" s="2">
        <v>1229</v>
      </c>
      <c r="Q5532" s="2">
        <v>1351.02</v>
      </c>
      <c r="R5532" s="2">
        <v>998.64</v>
      </c>
      <c r="S5532" s="2">
        <v>109.93</v>
      </c>
      <c r="T5532" s="2">
        <v>135.29</v>
      </c>
      <c r="U5532" s="2">
        <v>89.61</v>
      </c>
      <c r="V5532" s="2">
        <v>99.01</v>
      </c>
      <c r="W5532" s="2">
        <v>98.25</v>
      </c>
      <c r="X5532" s="2">
        <v>88.67</v>
      </c>
      <c r="Y5532" s="2">
        <v>97.48</v>
      </c>
      <c r="Z5532" s="2">
        <v>72.05</v>
      </c>
    </row>
    <row r="5533" spans="1:26" x14ac:dyDescent="0.3">
      <c r="A5533" s="3" t="s">
        <v>828</v>
      </c>
      <c r="B5533" s="3" t="s">
        <v>829</v>
      </c>
      <c r="C5533" s="3">
        <v>403</v>
      </c>
      <c r="D5533" s="3" t="s">
        <v>23</v>
      </c>
      <c r="E5533" s="3" t="s">
        <v>363</v>
      </c>
      <c r="F5533" s="3" t="s">
        <v>58</v>
      </c>
      <c r="G5533" s="3" t="s">
        <v>365</v>
      </c>
      <c r="H5533" s="3" t="s">
        <v>60</v>
      </c>
      <c r="I5533" s="3">
        <v>1340</v>
      </c>
      <c r="J5533" s="3">
        <v>8550</v>
      </c>
      <c r="K5533" s="3">
        <v>801</v>
      </c>
      <c r="L5533" s="3">
        <v>816.14</v>
      </c>
      <c r="M5533" s="3">
        <v>783.65</v>
      </c>
      <c r="N5533" s="3">
        <v>101.89</v>
      </c>
      <c r="O5533" s="3">
        <v>104.15</v>
      </c>
      <c r="P5533" s="3">
        <v>6161</v>
      </c>
      <c r="Q5533" s="3">
        <v>6253.13</v>
      </c>
      <c r="R5533" s="3">
        <v>6442.67</v>
      </c>
      <c r="S5533" s="3">
        <v>101.5</v>
      </c>
      <c r="T5533" s="3">
        <v>97.06</v>
      </c>
      <c r="U5533" s="3">
        <v>80.34</v>
      </c>
      <c r="V5533" s="3">
        <v>81.86</v>
      </c>
      <c r="W5533" s="3">
        <v>78.599999999999994</v>
      </c>
      <c r="X5533" s="3">
        <v>69.66</v>
      </c>
      <c r="Y5533" s="3">
        <v>70.7</v>
      </c>
      <c r="Z5533" s="3">
        <v>72.849999999999994</v>
      </c>
    </row>
    <row r="5534" spans="1:26" x14ac:dyDescent="0.3">
      <c r="A5534" s="2" t="s">
        <v>828</v>
      </c>
      <c r="B5534" s="2" t="s">
        <v>829</v>
      </c>
      <c r="C5534" s="2">
        <v>404</v>
      </c>
      <c r="D5534" s="2" t="s">
        <v>23</v>
      </c>
      <c r="E5534" s="2" t="s">
        <v>363</v>
      </c>
      <c r="F5534" s="2" t="s">
        <v>58</v>
      </c>
      <c r="G5534" s="2" t="s">
        <v>366</v>
      </c>
      <c r="H5534" s="2" t="s">
        <v>60</v>
      </c>
      <c r="I5534" s="2">
        <v>1330</v>
      </c>
      <c r="J5534" s="2">
        <v>3750</v>
      </c>
      <c r="K5534" s="2">
        <v>331</v>
      </c>
      <c r="L5534" s="2">
        <v>355.05</v>
      </c>
      <c r="M5534" s="2">
        <v>370.93</v>
      </c>
      <c r="N5534" s="2">
        <v>107.27</v>
      </c>
      <c r="O5534" s="2">
        <v>95.72</v>
      </c>
      <c r="P5534" s="2">
        <v>2758</v>
      </c>
      <c r="Q5534" s="2">
        <v>2845.96</v>
      </c>
      <c r="R5534" s="2">
        <v>2903.74</v>
      </c>
      <c r="S5534" s="2">
        <v>103.19</v>
      </c>
      <c r="T5534" s="2">
        <v>98.01</v>
      </c>
      <c r="U5534" s="2">
        <v>33.450000000000003</v>
      </c>
      <c r="V5534" s="2">
        <v>35.880000000000003</v>
      </c>
      <c r="W5534" s="2">
        <v>37.49</v>
      </c>
      <c r="X5534" s="2">
        <v>31.42</v>
      </c>
      <c r="Y5534" s="2">
        <v>32.42</v>
      </c>
      <c r="Z5534" s="2">
        <v>33.08</v>
      </c>
    </row>
    <row r="5535" spans="1:26" x14ac:dyDescent="0.3">
      <c r="A5535" s="3" t="s">
        <v>828</v>
      </c>
      <c r="B5535" s="3" t="s">
        <v>829</v>
      </c>
      <c r="C5535" s="3">
        <v>405</v>
      </c>
      <c r="D5535" s="3" t="s">
        <v>23</v>
      </c>
      <c r="E5535" s="3" t="s">
        <v>363</v>
      </c>
      <c r="F5535" s="3" t="s">
        <v>58</v>
      </c>
      <c r="G5535" s="3" t="s">
        <v>367</v>
      </c>
      <c r="H5535" s="3" t="s">
        <v>60</v>
      </c>
      <c r="I5535" s="3">
        <v>2520</v>
      </c>
      <c r="J5535" s="3">
        <v>13700</v>
      </c>
      <c r="K5535" s="3">
        <v>1173</v>
      </c>
      <c r="L5535" s="3">
        <v>1237.5999999999999</v>
      </c>
      <c r="M5535" s="3">
        <v>1449.22</v>
      </c>
      <c r="N5535" s="3">
        <v>105.51</v>
      </c>
      <c r="O5535" s="3">
        <v>85.4</v>
      </c>
      <c r="P5535" s="3">
        <v>10095</v>
      </c>
      <c r="Q5535" s="3">
        <v>10692.65</v>
      </c>
      <c r="R5535" s="3">
        <v>9511.27</v>
      </c>
      <c r="S5535" s="3">
        <v>105.92</v>
      </c>
      <c r="T5535" s="3">
        <v>112.42</v>
      </c>
      <c r="U5535" s="3">
        <v>62.56</v>
      </c>
      <c r="V5535" s="3">
        <v>66.010000000000005</v>
      </c>
      <c r="W5535" s="3">
        <v>77.3</v>
      </c>
      <c r="X5535" s="3">
        <v>60.7</v>
      </c>
      <c r="Y5535" s="3">
        <v>64.290000000000006</v>
      </c>
      <c r="Z5535" s="3">
        <v>57.19</v>
      </c>
    </row>
    <row r="5536" spans="1:26" x14ac:dyDescent="0.3">
      <c r="A5536" s="2" t="s">
        <v>828</v>
      </c>
      <c r="B5536" s="2" t="s">
        <v>829</v>
      </c>
      <c r="C5536" s="2">
        <v>406</v>
      </c>
      <c r="D5536" s="2" t="s">
        <v>23</v>
      </c>
      <c r="E5536" s="2" t="s">
        <v>363</v>
      </c>
      <c r="F5536" s="2" t="s">
        <v>58</v>
      </c>
      <c r="G5536" s="2" t="s">
        <v>368</v>
      </c>
      <c r="H5536" s="2" t="s">
        <v>74</v>
      </c>
      <c r="I5536" s="2">
        <v>5400</v>
      </c>
      <c r="J5536" s="2">
        <v>27650</v>
      </c>
      <c r="K5536" s="2">
        <v>2445</v>
      </c>
      <c r="L5536" s="2">
        <v>2563.48</v>
      </c>
      <c r="M5536" s="2">
        <v>2757.3</v>
      </c>
      <c r="N5536" s="2">
        <v>104.85</v>
      </c>
      <c r="O5536" s="2">
        <v>92.97</v>
      </c>
      <c r="P5536" s="2">
        <v>20243</v>
      </c>
      <c r="Q5536" s="2">
        <v>21142.76</v>
      </c>
      <c r="R5536" s="2">
        <v>19856.32</v>
      </c>
      <c r="S5536" s="2">
        <v>104.44</v>
      </c>
      <c r="T5536" s="2">
        <v>106.48</v>
      </c>
      <c r="U5536" s="2">
        <v>60.86</v>
      </c>
      <c r="V5536" s="2">
        <v>63.81</v>
      </c>
      <c r="W5536" s="2">
        <v>68.63</v>
      </c>
      <c r="X5536" s="2">
        <v>56.8</v>
      </c>
      <c r="Y5536" s="2">
        <v>59.32</v>
      </c>
      <c r="Z5536" s="2">
        <v>55.71</v>
      </c>
    </row>
    <row r="5537" spans="1:26" x14ac:dyDescent="0.3">
      <c r="A5537" s="3" t="s">
        <v>828</v>
      </c>
      <c r="B5537" s="3" t="s">
        <v>829</v>
      </c>
      <c r="C5537" s="3">
        <v>407</v>
      </c>
      <c r="D5537" s="3" t="s">
        <v>23</v>
      </c>
      <c r="E5537" s="3" t="s">
        <v>363</v>
      </c>
      <c r="F5537" s="3" t="s">
        <v>58</v>
      </c>
      <c r="G5537" s="3" t="s">
        <v>58</v>
      </c>
      <c r="H5537" s="3" t="s">
        <v>75</v>
      </c>
      <c r="I5537" s="3">
        <v>5400</v>
      </c>
      <c r="J5537" s="3">
        <v>27650</v>
      </c>
      <c r="K5537" s="3">
        <v>2445</v>
      </c>
      <c r="L5537" s="3">
        <v>2563.48</v>
      </c>
      <c r="M5537" s="3">
        <v>2757.3</v>
      </c>
      <c r="N5537" s="3">
        <v>104.85</v>
      </c>
      <c r="O5537" s="3">
        <v>92.97</v>
      </c>
      <c r="P5537" s="3">
        <v>20243</v>
      </c>
      <c r="Q5537" s="3">
        <v>21142.76</v>
      </c>
      <c r="R5537" s="3">
        <v>19856.32</v>
      </c>
      <c r="S5537" s="3">
        <v>104.44</v>
      </c>
      <c r="T5537" s="3">
        <v>106.48</v>
      </c>
      <c r="U5537" s="3">
        <v>60.86</v>
      </c>
      <c r="V5537" s="3">
        <v>63.81</v>
      </c>
      <c r="W5537" s="3">
        <v>68.63</v>
      </c>
      <c r="X5537" s="3">
        <v>56.8</v>
      </c>
      <c r="Y5537" s="3">
        <v>59.32</v>
      </c>
      <c r="Z5537" s="3">
        <v>55.71</v>
      </c>
    </row>
    <row r="5538" spans="1:26" x14ac:dyDescent="0.3">
      <c r="A5538" s="2" t="s">
        <v>828</v>
      </c>
      <c r="B5538" s="2" t="s">
        <v>829</v>
      </c>
      <c r="C5538" s="2">
        <v>408</v>
      </c>
      <c r="D5538" s="2" t="s">
        <v>23</v>
      </c>
      <c r="E5538" s="2" t="s">
        <v>363</v>
      </c>
      <c r="F5538" s="2" t="s">
        <v>58</v>
      </c>
      <c r="G5538" s="2" t="s">
        <v>369</v>
      </c>
      <c r="H5538" s="2" t="s">
        <v>60</v>
      </c>
      <c r="I5538" s="2">
        <v>30</v>
      </c>
      <c r="J5538" s="2">
        <v>90</v>
      </c>
      <c r="K5538" s="2">
        <v>7</v>
      </c>
      <c r="L5538" s="2">
        <v>11.59</v>
      </c>
      <c r="M5538" s="2">
        <v>8.58</v>
      </c>
      <c r="N5538" s="2">
        <v>165.57</v>
      </c>
      <c r="O5538" s="2">
        <v>135.08000000000001</v>
      </c>
      <c r="P5538" s="2">
        <v>69</v>
      </c>
      <c r="Q5538" s="2">
        <v>76.67</v>
      </c>
      <c r="R5538" s="2">
        <v>54.47</v>
      </c>
      <c r="S5538" s="2">
        <v>111.12</v>
      </c>
      <c r="T5538" s="2">
        <v>140.76</v>
      </c>
      <c r="U5538" s="2" t="s">
        <v>60</v>
      </c>
      <c r="V5538" s="2" t="s">
        <v>60</v>
      </c>
      <c r="W5538" s="2" t="s">
        <v>60</v>
      </c>
      <c r="X5538" s="2" t="s">
        <v>60</v>
      </c>
      <c r="Y5538" s="2" t="s">
        <v>60</v>
      </c>
      <c r="Z5538" s="2" t="s">
        <v>60</v>
      </c>
    </row>
    <row r="5539" spans="1:26" x14ac:dyDescent="0.3">
      <c r="A5539" s="3" t="s">
        <v>828</v>
      </c>
      <c r="B5539" s="3" t="s">
        <v>829</v>
      </c>
      <c r="C5539" s="3">
        <v>409</v>
      </c>
      <c r="D5539" s="3" t="s">
        <v>23</v>
      </c>
      <c r="E5539" s="3" t="s">
        <v>363</v>
      </c>
      <c r="F5539" s="3" t="s">
        <v>58</v>
      </c>
      <c r="G5539" s="3" t="s">
        <v>370</v>
      </c>
      <c r="H5539" s="3" t="s">
        <v>60</v>
      </c>
      <c r="I5539" s="3">
        <v>60</v>
      </c>
      <c r="J5539" s="3">
        <v>98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98</v>
      </c>
      <c r="Q5539" s="3">
        <v>147</v>
      </c>
      <c r="R5539" s="3">
        <v>124.46</v>
      </c>
      <c r="S5539" s="3">
        <v>150</v>
      </c>
      <c r="T5539" s="3">
        <v>118.11</v>
      </c>
      <c r="U5539" s="3" t="s">
        <v>60</v>
      </c>
      <c r="V5539" s="3" t="s">
        <v>60</v>
      </c>
      <c r="W5539" s="3" t="s">
        <v>60</v>
      </c>
      <c r="X5539" s="3" t="s">
        <v>60</v>
      </c>
      <c r="Y5539" s="3" t="s">
        <v>60</v>
      </c>
      <c r="Z5539" s="3" t="s">
        <v>60</v>
      </c>
    </row>
    <row r="5540" spans="1:26" x14ac:dyDescent="0.3">
      <c r="A5540" s="2" t="s">
        <v>828</v>
      </c>
      <c r="B5540" s="2" t="s">
        <v>829</v>
      </c>
      <c r="C5540" s="2">
        <v>410</v>
      </c>
      <c r="D5540" s="2" t="s">
        <v>23</v>
      </c>
      <c r="E5540" s="2" t="s">
        <v>363</v>
      </c>
      <c r="F5540" s="2" t="s">
        <v>58</v>
      </c>
      <c r="G5540" s="2" t="s">
        <v>371</v>
      </c>
      <c r="H5540" s="2" t="s">
        <v>60</v>
      </c>
      <c r="I5540" s="2">
        <v>315</v>
      </c>
      <c r="J5540" s="2">
        <v>1000</v>
      </c>
      <c r="K5540" s="2">
        <v>80</v>
      </c>
      <c r="L5540" s="2">
        <v>75.47</v>
      </c>
      <c r="M5540" s="2">
        <v>69.75</v>
      </c>
      <c r="N5540" s="2">
        <v>94.34</v>
      </c>
      <c r="O5540" s="2">
        <v>108.2</v>
      </c>
      <c r="P5540" s="2">
        <v>760</v>
      </c>
      <c r="Q5540" s="2">
        <v>600.74</v>
      </c>
      <c r="R5540" s="2">
        <v>526.13</v>
      </c>
      <c r="S5540" s="2">
        <v>79.040000000000006</v>
      </c>
      <c r="T5540" s="2">
        <v>114.18</v>
      </c>
      <c r="U5540" s="2" t="s">
        <v>60</v>
      </c>
      <c r="V5540" s="2" t="s">
        <v>60</v>
      </c>
      <c r="W5540" s="2" t="s">
        <v>60</v>
      </c>
      <c r="X5540" s="2" t="s">
        <v>60</v>
      </c>
      <c r="Y5540" s="2" t="s">
        <v>60</v>
      </c>
      <c r="Z5540" s="2" t="s">
        <v>60</v>
      </c>
    </row>
    <row r="5541" spans="1:26" x14ac:dyDescent="0.3">
      <c r="A5541" s="3" t="s">
        <v>828</v>
      </c>
      <c r="B5541" s="3" t="s">
        <v>829</v>
      </c>
      <c r="C5541" s="3">
        <v>411</v>
      </c>
      <c r="D5541" s="3" t="s">
        <v>23</v>
      </c>
      <c r="E5541" s="3" t="s">
        <v>363</v>
      </c>
      <c r="F5541" s="3" t="s">
        <v>58</v>
      </c>
      <c r="G5541" s="3" t="s">
        <v>372</v>
      </c>
      <c r="H5541" s="3" t="s">
        <v>60</v>
      </c>
      <c r="I5541" s="3">
        <v>90</v>
      </c>
      <c r="J5541" s="3">
        <v>420</v>
      </c>
      <c r="K5541" s="3">
        <v>35</v>
      </c>
      <c r="L5541" s="3">
        <v>25.86</v>
      </c>
      <c r="M5541" s="3">
        <v>10.42</v>
      </c>
      <c r="N5541" s="3">
        <v>73.89</v>
      </c>
      <c r="O5541" s="3">
        <v>248.18</v>
      </c>
      <c r="P5541" s="3">
        <v>315</v>
      </c>
      <c r="Q5541" s="3">
        <v>381.21</v>
      </c>
      <c r="R5541" s="3">
        <v>331.26</v>
      </c>
      <c r="S5541" s="3">
        <v>121.02</v>
      </c>
      <c r="T5541" s="3">
        <v>115.08</v>
      </c>
      <c r="U5541" s="3" t="s">
        <v>60</v>
      </c>
      <c r="V5541" s="3" t="s">
        <v>60</v>
      </c>
      <c r="W5541" s="3" t="s">
        <v>60</v>
      </c>
      <c r="X5541" s="3" t="s">
        <v>60</v>
      </c>
      <c r="Y5541" s="3" t="s">
        <v>60</v>
      </c>
      <c r="Z5541" s="3" t="s">
        <v>60</v>
      </c>
    </row>
    <row r="5542" spans="1:26" x14ac:dyDescent="0.3">
      <c r="A5542" s="2" t="s">
        <v>828</v>
      </c>
      <c r="B5542" s="2" t="s">
        <v>829</v>
      </c>
      <c r="C5542" s="2">
        <v>412</v>
      </c>
      <c r="D5542" s="2" t="s">
        <v>23</v>
      </c>
      <c r="E5542" s="2" t="s">
        <v>363</v>
      </c>
      <c r="F5542" s="2" t="s">
        <v>58</v>
      </c>
      <c r="G5542" s="2" t="s">
        <v>373</v>
      </c>
      <c r="H5542" s="2" t="s">
        <v>60</v>
      </c>
      <c r="I5542" s="2">
        <v>115</v>
      </c>
      <c r="J5542" s="2">
        <v>270</v>
      </c>
      <c r="K5542" s="2">
        <v>30</v>
      </c>
      <c r="L5542" s="2">
        <v>37.53</v>
      </c>
      <c r="M5542" s="2">
        <v>40.19</v>
      </c>
      <c r="N5542" s="2">
        <v>125.1</v>
      </c>
      <c r="O5542" s="2">
        <v>93.38</v>
      </c>
      <c r="P5542" s="2">
        <v>185</v>
      </c>
      <c r="Q5542" s="2">
        <v>179.84</v>
      </c>
      <c r="R5542" s="2">
        <v>172.81</v>
      </c>
      <c r="S5542" s="2">
        <v>97.21</v>
      </c>
      <c r="T5542" s="2">
        <v>104.07</v>
      </c>
      <c r="U5542" s="2" t="s">
        <v>60</v>
      </c>
      <c r="V5542" s="2" t="s">
        <v>60</v>
      </c>
      <c r="W5542" s="2" t="s">
        <v>60</v>
      </c>
      <c r="X5542" s="2" t="s">
        <v>60</v>
      </c>
      <c r="Y5542" s="2" t="s">
        <v>60</v>
      </c>
      <c r="Z5542" s="2" t="s">
        <v>60</v>
      </c>
    </row>
    <row r="5543" spans="1:26" x14ac:dyDescent="0.3">
      <c r="A5543" s="3" t="s">
        <v>828</v>
      </c>
      <c r="B5543" s="3" t="s">
        <v>829</v>
      </c>
      <c r="C5543" s="3">
        <v>413</v>
      </c>
      <c r="D5543" s="3" t="s">
        <v>23</v>
      </c>
      <c r="E5543" s="3" t="s">
        <v>363</v>
      </c>
      <c r="F5543" s="3" t="s">
        <v>58</v>
      </c>
      <c r="G5543" s="3" t="s">
        <v>374</v>
      </c>
      <c r="H5543" s="3" t="s">
        <v>60</v>
      </c>
      <c r="I5543" s="3">
        <v>60</v>
      </c>
      <c r="J5543" s="3">
        <v>116</v>
      </c>
      <c r="K5543" s="3">
        <v>11</v>
      </c>
      <c r="L5543" s="3">
        <v>6.46</v>
      </c>
      <c r="M5543" s="3">
        <v>20.22</v>
      </c>
      <c r="N5543" s="3">
        <v>58.73</v>
      </c>
      <c r="O5543" s="3">
        <v>31.95</v>
      </c>
      <c r="P5543" s="3">
        <v>96</v>
      </c>
      <c r="Q5543" s="3">
        <v>45.82</v>
      </c>
      <c r="R5543" s="3">
        <v>139.18</v>
      </c>
      <c r="S5543" s="3">
        <v>47.73</v>
      </c>
      <c r="T5543" s="3">
        <v>32.92</v>
      </c>
      <c r="U5543" s="3" t="s">
        <v>60</v>
      </c>
      <c r="V5543" s="3" t="s">
        <v>60</v>
      </c>
      <c r="W5543" s="3" t="s">
        <v>60</v>
      </c>
      <c r="X5543" s="3" t="s">
        <v>60</v>
      </c>
      <c r="Y5543" s="3" t="s">
        <v>60</v>
      </c>
      <c r="Z5543" s="3" t="s">
        <v>60</v>
      </c>
    </row>
    <row r="5544" spans="1:26" x14ac:dyDescent="0.3">
      <c r="A5544" s="2" t="s">
        <v>828</v>
      </c>
      <c r="B5544" s="2" t="s">
        <v>829</v>
      </c>
      <c r="C5544" s="2">
        <v>414</v>
      </c>
      <c r="D5544" s="2" t="s">
        <v>23</v>
      </c>
      <c r="E5544" s="2" t="s">
        <v>363</v>
      </c>
      <c r="F5544" s="2" t="s">
        <v>58</v>
      </c>
      <c r="G5544" s="2" t="s">
        <v>375</v>
      </c>
      <c r="H5544" s="2" t="s">
        <v>60</v>
      </c>
      <c r="I5544" s="2">
        <v>45</v>
      </c>
      <c r="J5544" s="2">
        <v>88</v>
      </c>
      <c r="K5544" s="2">
        <v>10</v>
      </c>
      <c r="L5544" s="2">
        <v>15.59</v>
      </c>
      <c r="M5544" s="2">
        <v>8.41</v>
      </c>
      <c r="N5544" s="2">
        <v>155.9</v>
      </c>
      <c r="O5544" s="2">
        <v>185.37</v>
      </c>
      <c r="P5544" s="2">
        <v>73</v>
      </c>
      <c r="Q5544" s="2">
        <v>75.13</v>
      </c>
      <c r="R5544" s="2">
        <v>94.95</v>
      </c>
      <c r="S5544" s="2">
        <v>102.92</v>
      </c>
      <c r="T5544" s="2">
        <v>79.13</v>
      </c>
      <c r="U5544" s="2" t="s">
        <v>60</v>
      </c>
      <c r="V5544" s="2" t="s">
        <v>60</v>
      </c>
      <c r="W5544" s="2" t="s">
        <v>60</v>
      </c>
      <c r="X5544" s="2" t="s">
        <v>60</v>
      </c>
      <c r="Y5544" s="2" t="s">
        <v>60</v>
      </c>
      <c r="Z5544" s="2" t="s">
        <v>60</v>
      </c>
    </row>
    <row r="5545" spans="1:26" x14ac:dyDescent="0.3">
      <c r="A5545" s="3" t="s">
        <v>828</v>
      </c>
      <c r="B5545" s="3" t="s">
        <v>829</v>
      </c>
      <c r="C5545" s="3">
        <v>415</v>
      </c>
      <c r="D5545" s="3" t="s">
        <v>23</v>
      </c>
      <c r="E5545" s="3" t="s">
        <v>363</v>
      </c>
      <c r="F5545" s="3" t="s">
        <v>58</v>
      </c>
      <c r="G5545" s="3" t="s">
        <v>368</v>
      </c>
      <c r="H5545" s="3" t="s">
        <v>12</v>
      </c>
      <c r="I5545" s="3">
        <v>715</v>
      </c>
      <c r="J5545" s="3">
        <v>2082</v>
      </c>
      <c r="K5545" s="3">
        <v>173</v>
      </c>
      <c r="L5545" s="3">
        <v>172.5</v>
      </c>
      <c r="M5545" s="3">
        <v>157.57</v>
      </c>
      <c r="N5545" s="3">
        <v>99.71</v>
      </c>
      <c r="O5545" s="3">
        <v>109.48</v>
      </c>
      <c r="P5545" s="3">
        <v>1596</v>
      </c>
      <c r="Q5545" s="3">
        <v>1506.41</v>
      </c>
      <c r="R5545" s="3">
        <v>1443.26</v>
      </c>
      <c r="S5545" s="3">
        <v>94.39</v>
      </c>
      <c r="T5545" s="3">
        <v>104.38</v>
      </c>
      <c r="U5545" s="3" t="s">
        <v>60</v>
      </c>
      <c r="V5545" s="3" t="s">
        <v>60</v>
      </c>
      <c r="W5545" s="3" t="s">
        <v>60</v>
      </c>
      <c r="X5545" s="3" t="s">
        <v>60</v>
      </c>
      <c r="Y5545" s="3" t="s">
        <v>60</v>
      </c>
      <c r="Z5545" s="3" t="s">
        <v>60</v>
      </c>
    </row>
    <row r="5546" spans="1:26" x14ac:dyDescent="0.3">
      <c r="A5546" s="2" t="s">
        <v>828</v>
      </c>
      <c r="B5546" s="2" t="s">
        <v>829</v>
      </c>
      <c r="C5546" s="2">
        <v>416</v>
      </c>
      <c r="D5546" s="2" t="s">
        <v>23</v>
      </c>
      <c r="E5546" s="2" t="s">
        <v>363</v>
      </c>
      <c r="F5546" s="2" t="s">
        <v>58</v>
      </c>
      <c r="G5546" s="2" t="s">
        <v>58</v>
      </c>
      <c r="H5546" s="2" t="s">
        <v>12</v>
      </c>
      <c r="I5546" s="2">
        <v>715</v>
      </c>
      <c r="J5546" s="2">
        <v>2082</v>
      </c>
      <c r="K5546" s="2">
        <v>173</v>
      </c>
      <c r="L5546" s="2">
        <v>172.5</v>
      </c>
      <c r="M5546" s="2">
        <v>157.57</v>
      </c>
      <c r="N5546" s="2">
        <v>99.71</v>
      </c>
      <c r="O5546" s="2">
        <v>109.48</v>
      </c>
      <c r="P5546" s="2">
        <v>1596</v>
      </c>
      <c r="Q5546" s="2">
        <v>1506.41</v>
      </c>
      <c r="R5546" s="2">
        <v>1443.26</v>
      </c>
      <c r="S5546" s="2">
        <v>94.39</v>
      </c>
      <c r="T5546" s="2">
        <v>104.38</v>
      </c>
      <c r="U5546" s="2" t="s">
        <v>60</v>
      </c>
      <c r="V5546" s="2" t="s">
        <v>60</v>
      </c>
      <c r="W5546" s="2" t="s">
        <v>60</v>
      </c>
      <c r="X5546" s="2" t="s">
        <v>60</v>
      </c>
      <c r="Y5546" s="2" t="s">
        <v>60</v>
      </c>
      <c r="Z5546" s="2" t="s">
        <v>60</v>
      </c>
    </row>
    <row r="5547" spans="1:26" x14ac:dyDescent="0.3">
      <c r="A5547" s="3" t="s">
        <v>828</v>
      </c>
      <c r="B5547" s="3" t="s">
        <v>829</v>
      </c>
      <c r="C5547" s="3">
        <v>417</v>
      </c>
      <c r="D5547" s="3" t="s">
        <v>23</v>
      </c>
      <c r="E5547" s="3" t="s">
        <v>363</v>
      </c>
      <c r="F5547" s="3" t="s">
        <v>65</v>
      </c>
      <c r="G5547" s="3" t="s">
        <v>376</v>
      </c>
      <c r="H5547" s="3" t="s">
        <v>60</v>
      </c>
      <c r="I5547" s="3">
        <v>90</v>
      </c>
      <c r="J5547" s="3">
        <v>600</v>
      </c>
      <c r="K5547" s="3">
        <v>52</v>
      </c>
      <c r="L5547" s="3">
        <v>47.6</v>
      </c>
      <c r="M5547" s="3">
        <v>47.52</v>
      </c>
      <c r="N5547" s="3">
        <v>91.54</v>
      </c>
      <c r="O5547" s="3">
        <v>100.17</v>
      </c>
      <c r="P5547" s="3">
        <v>442</v>
      </c>
      <c r="Q5547" s="3">
        <v>405.83</v>
      </c>
      <c r="R5547" s="3">
        <v>210.47</v>
      </c>
      <c r="S5547" s="3">
        <v>91.82</v>
      </c>
      <c r="T5547" s="3">
        <v>192.82</v>
      </c>
      <c r="U5547" s="3">
        <v>77.66</v>
      </c>
      <c r="V5547" s="3">
        <v>71.09</v>
      </c>
      <c r="W5547" s="3">
        <v>70.97</v>
      </c>
      <c r="X5547" s="3">
        <v>74.41</v>
      </c>
      <c r="Y5547" s="3">
        <v>68.319999999999993</v>
      </c>
      <c r="Z5547" s="3">
        <v>35.43</v>
      </c>
    </row>
    <row r="5548" spans="1:26" x14ac:dyDescent="0.3">
      <c r="A5548" s="2" t="s">
        <v>828</v>
      </c>
      <c r="B5548" s="2" t="s">
        <v>829</v>
      </c>
      <c r="C5548" s="2">
        <v>418</v>
      </c>
      <c r="D5548" s="2" t="s">
        <v>23</v>
      </c>
      <c r="E5548" s="2" t="s">
        <v>363</v>
      </c>
      <c r="F5548" s="2" t="s">
        <v>65</v>
      </c>
      <c r="G5548" s="2" t="s">
        <v>377</v>
      </c>
      <c r="H5548" s="2" t="s">
        <v>74</v>
      </c>
      <c r="I5548" s="2">
        <v>90</v>
      </c>
      <c r="J5548" s="2">
        <v>600</v>
      </c>
      <c r="K5548" s="2">
        <v>52</v>
      </c>
      <c r="L5548" s="2">
        <v>47.6</v>
      </c>
      <c r="M5548" s="2">
        <v>47.52</v>
      </c>
      <c r="N5548" s="2">
        <v>91.54</v>
      </c>
      <c r="O5548" s="2">
        <v>100.17</v>
      </c>
      <c r="P5548" s="2">
        <v>442</v>
      </c>
      <c r="Q5548" s="2">
        <v>405.83</v>
      </c>
      <c r="R5548" s="2">
        <v>210.47</v>
      </c>
      <c r="S5548" s="2">
        <v>91.82</v>
      </c>
      <c r="T5548" s="2">
        <v>192.82</v>
      </c>
      <c r="U5548" s="2">
        <v>77.66</v>
      </c>
      <c r="V5548" s="2">
        <v>71.09</v>
      </c>
      <c r="W5548" s="2">
        <v>70.97</v>
      </c>
      <c r="X5548" s="2">
        <v>74.41</v>
      </c>
      <c r="Y5548" s="2">
        <v>68.319999999999993</v>
      </c>
      <c r="Z5548" s="2">
        <v>35.43</v>
      </c>
    </row>
    <row r="5549" spans="1:26" x14ac:dyDescent="0.3">
      <c r="A5549" s="3" t="s">
        <v>828</v>
      </c>
      <c r="B5549" s="3" t="s">
        <v>829</v>
      </c>
      <c r="C5549" s="3">
        <v>419</v>
      </c>
      <c r="D5549" s="3" t="s">
        <v>23</v>
      </c>
      <c r="E5549" s="3" t="s">
        <v>363</v>
      </c>
      <c r="F5549" s="3" t="s">
        <v>65</v>
      </c>
      <c r="G5549" s="3" t="s">
        <v>378</v>
      </c>
      <c r="H5549" s="3" t="s">
        <v>60</v>
      </c>
      <c r="I5549" s="3">
        <v>1200</v>
      </c>
      <c r="J5549" s="3">
        <v>6000</v>
      </c>
      <c r="K5549" s="3">
        <v>511</v>
      </c>
      <c r="L5549" s="3">
        <v>716.69</v>
      </c>
      <c r="M5549" s="3">
        <v>305.60000000000002</v>
      </c>
      <c r="N5549" s="3">
        <v>140.25</v>
      </c>
      <c r="O5549" s="3">
        <v>234.52</v>
      </c>
      <c r="P5549" s="3">
        <v>4453</v>
      </c>
      <c r="Q5549" s="3">
        <v>4995.28</v>
      </c>
      <c r="R5549" s="3">
        <v>2558.09</v>
      </c>
      <c r="S5549" s="3">
        <v>112.18</v>
      </c>
      <c r="T5549" s="3">
        <v>195.27</v>
      </c>
      <c r="U5549" s="3">
        <v>57.24</v>
      </c>
      <c r="V5549" s="3">
        <v>80.27</v>
      </c>
      <c r="W5549" s="3">
        <v>34.229999999999997</v>
      </c>
      <c r="X5549" s="3">
        <v>56.22</v>
      </c>
      <c r="Y5549" s="3">
        <v>63.07</v>
      </c>
      <c r="Z5549" s="3">
        <v>32.299999999999997</v>
      </c>
    </row>
    <row r="5550" spans="1:26" x14ac:dyDescent="0.3">
      <c r="A5550" s="2" t="s">
        <v>828</v>
      </c>
      <c r="B5550" s="2" t="s">
        <v>829</v>
      </c>
      <c r="C5550" s="2">
        <v>420</v>
      </c>
      <c r="D5550" s="2" t="s">
        <v>23</v>
      </c>
      <c r="E5550" s="2" t="s">
        <v>363</v>
      </c>
      <c r="F5550" s="2" t="s">
        <v>65</v>
      </c>
      <c r="G5550" s="2" t="s">
        <v>379</v>
      </c>
      <c r="H5550" s="2" t="s">
        <v>74</v>
      </c>
      <c r="I5550" s="2">
        <v>1200</v>
      </c>
      <c r="J5550" s="2">
        <v>6000</v>
      </c>
      <c r="K5550" s="2">
        <v>511</v>
      </c>
      <c r="L5550" s="2">
        <v>716.69</v>
      </c>
      <c r="M5550" s="2">
        <v>305.60000000000002</v>
      </c>
      <c r="N5550" s="2">
        <v>140.25</v>
      </c>
      <c r="O5550" s="2">
        <v>234.52</v>
      </c>
      <c r="P5550" s="2">
        <v>4453</v>
      </c>
      <c r="Q5550" s="2">
        <v>4995.28</v>
      </c>
      <c r="R5550" s="2">
        <v>2558.09</v>
      </c>
      <c r="S5550" s="2">
        <v>112.18</v>
      </c>
      <c r="T5550" s="2">
        <v>195.27</v>
      </c>
      <c r="U5550" s="2">
        <v>57.24</v>
      </c>
      <c r="V5550" s="2">
        <v>80.27</v>
      </c>
      <c r="W5550" s="2">
        <v>34.229999999999997</v>
      </c>
      <c r="X5550" s="2">
        <v>56.22</v>
      </c>
      <c r="Y5550" s="2">
        <v>63.07</v>
      </c>
      <c r="Z5550" s="2">
        <v>32.299999999999997</v>
      </c>
    </row>
    <row r="5551" spans="1:26" x14ac:dyDescent="0.3">
      <c r="A5551" s="3" t="s">
        <v>828</v>
      </c>
      <c r="B5551" s="3" t="s">
        <v>829</v>
      </c>
      <c r="C5551" s="3">
        <v>421</v>
      </c>
      <c r="D5551" s="3" t="s">
        <v>23</v>
      </c>
      <c r="E5551" s="3" t="s">
        <v>363</v>
      </c>
      <c r="F5551" s="3" t="s">
        <v>65</v>
      </c>
      <c r="G5551" s="3" t="s">
        <v>380</v>
      </c>
      <c r="H5551" s="3" t="s">
        <v>60</v>
      </c>
      <c r="I5551" s="3">
        <v>500</v>
      </c>
      <c r="J5551" s="3">
        <v>3350</v>
      </c>
      <c r="K5551" s="3">
        <v>289</v>
      </c>
      <c r="L5551" s="3">
        <v>316.95</v>
      </c>
      <c r="M5551" s="3">
        <v>272.8</v>
      </c>
      <c r="N5551" s="3">
        <v>109.67</v>
      </c>
      <c r="O5551" s="3">
        <v>116.18</v>
      </c>
      <c r="P5551" s="3">
        <v>2447</v>
      </c>
      <c r="Q5551" s="3">
        <v>2448.2199999999998</v>
      </c>
      <c r="R5551" s="3">
        <v>2104.59</v>
      </c>
      <c r="S5551" s="3">
        <v>100.05</v>
      </c>
      <c r="T5551" s="3">
        <v>116.33</v>
      </c>
      <c r="U5551" s="3">
        <v>77.69</v>
      </c>
      <c r="V5551" s="3">
        <v>85.2</v>
      </c>
      <c r="W5551" s="3">
        <v>73.33</v>
      </c>
      <c r="X5551" s="3">
        <v>74.150000000000006</v>
      </c>
      <c r="Y5551" s="3">
        <v>74.19</v>
      </c>
      <c r="Z5551" s="3">
        <v>63.78</v>
      </c>
    </row>
    <row r="5552" spans="1:26" x14ac:dyDescent="0.3">
      <c r="A5552" s="2" t="s">
        <v>828</v>
      </c>
      <c r="B5552" s="2" t="s">
        <v>829</v>
      </c>
      <c r="C5552" s="2">
        <v>422</v>
      </c>
      <c r="D5552" s="2" t="s">
        <v>23</v>
      </c>
      <c r="E5552" s="2" t="s">
        <v>363</v>
      </c>
      <c r="F5552" s="2" t="s">
        <v>65</v>
      </c>
      <c r="G5552" s="2" t="s">
        <v>381</v>
      </c>
      <c r="H5552" s="2" t="s">
        <v>60</v>
      </c>
      <c r="I5552" s="2">
        <v>1320</v>
      </c>
      <c r="J5552" s="2">
        <v>9100</v>
      </c>
      <c r="K5552" s="2">
        <v>802</v>
      </c>
      <c r="L5552" s="2">
        <v>821.02</v>
      </c>
      <c r="M5552" s="2">
        <v>610.44000000000005</v>
      </c>
      <c r="N5552" s="2">
        <v>102.37</v>
      </c>
      <c r="O5552" s="2">
        <v>134.5</v>
      </c>
      <c r="P5552" s="2">
        <v>6766</v>
      </c>
      <c r="Q5552" s="2">
        <v>7296.66</v>
      </c>
      <c r="R5552" s="2">
        <v>6628.13</v>
      </c>
      <c r="S5552" s="2">
        <v>107.84</v>
      </c>
      <c r="T5552" s="2">
        <v>110.09</v>
      </c>
      <c r="U5552" s="2">
        <v>81.66</v>
      </c>
      <c r="V5552" s="2">
        <v>83.6</v>
      </c>
      <c r="W5552" s="2">
        <v>62.16</v>
      </c>
      <c r="X5552" s="2">
        <v>77.66</v>
      </c>
      <c r="Y5552" s="2">
        <v>83.75</v>
      </c>
      <c r="Z5552" s="2">
        <v>76.08</v>
      </c>
    </row>
    <row r="5553" spans="1:26" x14ac:dyDescent="0.3">
      <c r="A5553" s="3" t="s">
        <v>828</v>
      </c>
      <c r="B5553" s="3" t="s">
        <v>829</v>
      </c>
      <c r="C5553" s="3">
        <v>423</v>
      </c>
      <c r="D5553" s="3" t="s">
        <v>23</v>
      </c>
      <c r="E5553" s="3" t="s">
        <v>363</v>
      </c>
      <c r="F5553" s="3" t="s">
        <v>65</v>
      </c>
      <c r="G5553" s="3" t="s">
        <v>216</v>
      </c>
      <c r="H5553" s="3" t="s">
        <v>74</v>
      </c>
      <c r="I5553" s="3">
        <v>1820</v>
      </c>
      <c r="J5553" s="3">
        <v>12450</v>
      </c>
      <c r="K5553" s="3">
        <v>1091</v>
      </c>
      <c r="L5553" s="3">
        <v>1137.97</v>
      </c>
      <c r="M5553" s="3">
        <v>883.24</v>
      </c>
      <c r="N5553" s="3">
        <v>104.31</v>
      </c>
      <c r="O5553" s="3">
        <v>128.84</v>
      </c>
      <c r="P5553" s="3">
        <v>9213</v>
      </c>
      <c r="Q5553" s="3">
        <v>9744.8799999999992</v>
      </c>
      <c r="R5553" s="3">
        <v>8732.7199999999993</v>
      </c>
      <c r="S5553" s="3">
        <v>105.77</v>
      </c>
      <c r="T5553" s="3">
        <v>111.59</v>
      </c>
      <c r="U5553" s="3">
        <v>80.569999999999993</v>
      </c>
      <c r="V5553" s="3">
        <v>84.04</v>
      </c>
      <c r="W5553" s="3">
        <v>65.23</v>
      </c>
      <c r="X5553" s="3">
        <v>76.7</v>
      </c>
      <c r="Y5553" s="3">
        <v>81.13</v>
      </c>
      <c r="Z5553" s="3">
        <v>72.7</v>
      </c>
    </row>
    <row r="5554" spans="1:26" x14ac:dyDescent="0.3">
      <c r="A5554" s="2" t="s">
        <v>828</v>
      </c>
      <c r="B5554" s="2" t="s">
        <v>829</v>
      </c>
      <c r="C5554" s="2">
        <v>424</v>
      </c>
      <c r="D5554" s="2" t="s">
        <v>23</v>
      </c>
      <c r="E5554" s="2" t="s">
        <v>363</v>
      </c>
      <c r="F5554" s="2" t="s">
        <v>65</v>
      </c>
      <c r="G5554" s="2" t="s">
        <v>382</v>
      </c>
      <c r="H5554" s="2" t="s">
        <v>60</v>
      </c>
      <c r="I5554" s="2">
        <v>1250</v>
      </c>
      <c r="J5554" s="2">
        <v>8000</v>
      </c>
      <c r="K5554" s="2">
        <v>525</v>
      </c>
      <c r="L5554" s="2">
        <v>586.67999999999995</v>
      </c>
      <c r="M5554" s="2">
        <v>658.14</v>
      </c>
      <c r="N5554" s="2">
        <v>111.75</v>
      </c>
      <c r="O5554" s="2">
        <v>89.14</v>
      </c>
      <c r="P5554" s="2">
        <v>6059</v>
      </c>
      <c r="Q5554" s="2">
        <v>6502.78</v>
      </c>
      <c r="R5554" s="2">
        <v>5698.21</v>
      </c>
      <c r="S5554" s="2">
        <v>107.32</v>
      </c>
      <c r="T5554" s="2">
        <v>114.12</v>
      </c>
      <c r="U5554" s="2">
        <v>58.8</v>
      </c>
      <c r="V5554" s="2">
        <v>63.08</v>
      </c>
      <c r="W5554" s="2">
        <v>70.77</v>
      </c>
      <c r="X5554" s="2">
        <v>76.5</v>
      </c>
      <c r="Y5554" s="2">
        <v>78.819999999999993</v>
      </c>
      <c r="Z5554" s="2">
        <v>69.069999999999993</v>
      </c>
    </row>
    <row r="5555" spans="1:26" x14ac:dyDescent="0.3">
      <c r="A5555" s="3" t="s">
        <v>828</v>
      </c>
      <c r="B5555" s="3" t="s">
        <v>829</v>
      </c>
      <c r="C5555" s="3">
        <v>425</v>
      </c>
      <c r="D5555" s="3" t="s">
        <v>23</v>
      </c>
      <c r="E5555" s="3" t="s">
        <v>363</v>
      </c>
      <c r="F5555" s="3" t="s">
        <v>65</v>
      </c>
      <c r="G5555" s="3" t="s">
        <v>383</v>
      </c>
      <c r="H5555" s="3" t="s">
        <v>74</v>
      </c>
      <c r="I5555" s="3">
        <v>1250</v>
      </c>
      <c r="J5555" s="3">
        <v>8000</v>
      </c>
      <c r="K5555" s="3">
        <v>525</v>
      </c>
      <c r="L5555" s="3">
        <v>586.67999999999995</v>
      </c>
      <c r="M5555" s="3">
        <v>658.14</v>
      </c>
      <c r="N5555" s="3">
        <v>111.75</v>
      </c>
      <c r="O5555" s="3">
        <v>89.14</v>
      </c>
      <c r="P5555" s="3">
        <v>6059</v>
      </c>
      <c r="Q5555" s="3">
        <v>6502.78</v>
      </c>
      <c r="R5555" s="3">
        <v>5698.21</v>
      </c>
      <c r="S5555" s="3">
        <v>107.32</v>
      </c>
      <c r="T5555" s="3">
        <v>114.12</v>
      </c>
      <c r="U5555" s="3">
        <v>58.8</v>
      </c>
      <c r="V5555" s="3">
        <v>63.08</v>
      </c>
      <c r="W5555" s="3">
        <v>70.77</v>
      </c>
      <c r="X5555" s="3">
        <v>76.5</v>
      </c>
      <c r="Y5555" s="3">
        <v>78.819999999999993</v>
      </c>
      <c r="Z5555" s="3">
        <v>69.069999999999993</v>
      </c>
    </row>
    <row r="5556" spans="1:26" x14ac:dyDescent="0.3">
      <c r="A5556" s="2" t="s">
        <v>828</v>
      </c>
      <c r="B5556" s="2" t="s">
        <v>829</v>
      </c>
      <c r="C5556" s="2">
        <v>426</v>
      </c>
      <c r="D5556" s="2" t="s">
        <v>23</v>
      </c>
      <c r="E5556" s="2" t="s">
        <v>363</v>
      </c>
      <c r="F5556" s="2" t="s">
        <v>65</v>
      </c>
      <c r="G5556" s="2" t="s">
        <v>384</v>
      </c>
      <c r="H5556" s="2" t="s">
        <v>60</v>
      </c>
      <c r="I5556" s="2">
        <v>3960</v>
      </c>
      <c r="J5556" s="2">
        <v>32400</v>
      </c>
      <c r="K5556" s="2">
        <v>2825</v>
      </c>
      <c r="L5556" s="2">
        <v>2871.98</v>
      </c>
      <c r="M5556" s="2">
        <v>2428.1999999999998</v>
      </c>
      <c r="N5556" s="2">
        <v>101.66</v>
      </c>
      <c r="O5556" s="2">
        <v>118.28</v>
      </c>
      <c r="P5556" s="2">
        <v>24107</v>
      </c>
      <c r="Q5556" s="2">
        <v>24117.86</v>
      </c>
      <c r="R5556" s="2">
        <v>22798.54</v>
      </c>
      <c r="S5556" s="2">
        <v>100.05</v>
      </c>
      <c r="T5556" s="2">
        <v>105.79</v>
      </c>
      <c r="U5556" s="2">
        <v>95.88</v>
      </c>
      <c r="V5556" s="2">
        <v>97.48</v>
      </c>
      <c r="W5556" s="2">
        <v>82.42</v>
      </c>
      <c r="X5556" s="2">
        <v>92.24</v>
      </c>
      <c r="Y5556" s="2">
        <v>92.28</v>
      </c>
      <c r="Z5556" s="2">
        <v>87.23</v>
      </c>
    </row>
    <row r="5557" spans="1:26" x14ac:dyDescent="0.3">
      <c r="A5557" s="3" t="s">
        <v>828</v>
      </c>
      <c r="B5557" s="3" t="s">
        <v>829</v>
      </c>
      <c r="C5557" s="3">
        <v>427</v>
      </c>
      <c r="D5557" s="3" t="s">
        <v>23</v>
      </c>
      <c r="E5557" s="3" t="s">
        <v>363</v>
      </c>
      <c r="F5557" s="3" t="s">
        <v>65</v>
      </c>
      <c r="G5557" s="3" t="s">
        <v>385</v>
      </c>
      <c r="H5557" s="3" t="s">
        <v>74</v>
      </c>
      <c r="I5557" s="3">
        <v>3960</v>
      </c>
      <c r="J5557" s="3">
        <v>32400</v>
      </c>
      <c r="K5557" s="3">
        <v>2825</v>
      </c>
      <c r="L5557" s="3">
        <v>2871.98</v>
      </c>
      <c r="M5557" s="3">
        <v>2428.1999999999998</v>
      </c>
      <c r="N5557" s="3">
        <v>101.66</v>
      </c>
      <c r="O5557" s="3">
        <v>118.28</v>
      </c>
      <c r="P5557" s="3">
        <v>24107</v>
      </c>
      <c r="Q5557" s="3">
        <v>24117.86</v>
      </c>
      <c r="R5557" s="3">
        <v>22798.54</v>
      </c>
      <c r="S5557" s="3">
        <v>100.05</v>
      </c>
      <c r="T5557" s="3">
        <v>105.79</v>
      </c>
      <c r="U5557" s="3">
        <v>95.88</v>
      </c>
      <c r="V5557" s="3">
        <v>97.48</v>
      </c>
      <c r="W5557" s="3">
        <v>82.42</v>
      </c>
      <c r="X5557" s="3">
        <v>92.24</v>
      </c>
      <c r="Y5557" s="3">
        <v>92.28</v>
      </c>
      <c r="Z5557" s="3">
        <v>87.23</v>
      </c>
    </row>
    <row r="5558" spans="1:26" x14ac:dyDescent="0.3">
      <c r="A5558" s="2" t="s">
        <v>828</v>
      </c>
      <c r="B5558" s="2" t="s">
        <v>829</v>
      </c>
      <c r="C5558" s="2">
        <v>428</v>
      </c>
      <c r="D5558" s="2" t="s">
        <v>23</v>
      </c>
      <c r="E5558" s="2" t="s">
        <v>363</v>
      </c>
      <c r="F5558" s="2" t="s">
        <v>65</v>
      </c>
      <c r="G5558" s="2" t="s">
        <v>65</v>
      </c>
      <c r="H5558" s="2" t="s">
        <v>75</v>
      </c>
      <c r="I5558" s="2">
        <v>8320</v>
      </c>
      <c r="J5558" s="2">
        <v>59450</v>
      </c>
      <c r="K5558" s="2">
        <v>5004</v>
      </c>
      <c r="L5558" s="2">
        <v>5360.92</v>
      </c>
      <c r="M5558" s="2">
        <v>4322.7</v>
      </c>
      <c r="N5558" s="2">
        <v>107.13</v>
      </c>
      <c r="O5558" s="2">
        <v>124.02</v>
      </c>
      <c r="P5558" s="2">
        <v>44274</v>
      </c>
      <c r="Q5558" s="2">
        <v>45766.63</v>
      </c>
      <c r="R5558" s="2">
        <v>39998.03</v>
      </c>
      <c r="S5558" s="2">
        <v>103.37</v>
      </c>
      <c r="T5558" s="2">
        <v>114.42</v>
      </c>
      <c r="U5558" s="2">
        <v>81.349999999999994</v>
      </c>
      <c r="V5558" s="2">
        <v>86.61</v>
      </c>
      <c r="W5558" s="2">
        <v>69.83</v>
      </c>
      <c r="X5558" s="2">
        <v>81.150000000000006</v>
      </c>
      <c r="Y5558" s="2">
        <v>83.35</v>
      </c>
      <c r="Z5558" s="2">
        <v>72.84</v>
      </c>
    </row>
    <row r="5559" spans="1:26" x14ac:dyDescent="0.3">
      <c r="A5559" s="3" t="s">
        <v>828</v>
      </c>
      <c r="B5559" s="3" t="s">
        <v>829</v>
      </c>
      <c r="C5559" s="3">
        <v>429</v>
      </c>
      <c r="D5559" s="3" t="s">
        <v>23</v>
      </c>
      <c r="E5559" s="3" t="s">
        <v>363</v>
      </c>
      <c r="F5559" s="3" t="s">
        <v>65</v>
      </c>
      <c r="G5559" s="3" t="s">
        <v>386</v>
      </c>
      <c r="H5559" s="3" t="s">
        <v>60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 s="3" t="s">
        <v>60</v>
      </c>
      <c r="V5559" s="3" t="s">
        <v>60</v>
      </c>
      <c r="W5559" s="3" t="s">
        <v>60</v>
      </c>
      <c r="X5559" s="3" t="s">
        <v>60</v>
      </c>
      <c r="Y5559" s="3" t="s">
        <v>60</v>
      </c>
      <c r="Z5559" s="3" t="s">
        <v>60</v>
      </c>
    </row>
    <row r="5560" spans="1:26" x14ac:dyDescent="0.3">
      <c r="A5560" s="2" t="s">
        <v>828</v>
      </c>
      <c r="B5560" s="2" t="s">
        <v>829</v>
      </c>
      <c r="C5560" s="2">
        <v>430</v>
      </c>
      <c r="D5560" s="2" t="s">
        <v>23</v>
      </c>
      <c r="E5560" s="2" t="s">
        <v>363</v>
      </c>
      <c r="F5560" s="2" t="s">
        <v>65</v>
      </c>
      <c r="G5560" s="2" t="s">
        <v>387</v>
      </c>
      <c r="H5560" s="2" t="s">
        <v>12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 t="s">
        <v>60</v>
      </c>
      <c r="V5560" s="2" t="s">
        <v>60</v>
      </c>
      <c r="W5560" s="2" t="s">
        <v>60</v>
      </c>
      <c r="X5560" s="2" t="s">
        <v>60</v>
      </c>
      <c r="Y5560" s="2" t="s">
        <v>60</v>
      </c>
      <c r="Z5560" s="2" t="s">
        <v>60</v>
      </c>
    </row>
    <row r="5561" spans="1:26" x14ac:dyDescent="0.3">
      <c r="A5561" s="3" t="s">
        <v>828</v>
      </c>
      <c r="B5561" s="3" t="s">
        <v>829</v>
      </c>
      <c r="C5561" s="3">
        <v>431</v>
      </c>
      <c r="D5561" s="3" t="s">
        <v>23</v>
      </c>
      <c r="E5561" s="3" t="s">
        <v>363</v>
      </c>
      <c r="F5561" s="3" t="s">
        <v>65</v>
      </c>
      <c r="G5561" s="3" t="s">
        <v>65</v>
      </c>
      <c r="H5561" s="3" t="s">
        <v>12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 t="s">
        <v>60</v>
      </c>
      <c r="V5561" s="3" t="s">
        <v>60</v>
      </c>
      <c r="W5561" s="3" t="s">
        <v>60</v>
      </c>
      <c r="X5561" s="3" t="s">
        <v>60</v>
      </c>
      <c r="Y5561" s="3" t="s">
        <v>60</v>
      </c>
      <c r="Z5561" s="3" t="s">
        <v>60</v>
      </c>
    </row>
    <row r="5562" spans="1:26" x14ac:dyDescent="0.3">
      <c r="A5562" s="2" t="s">
        <v>828</v>
      </c>
      <c r="B5562" s="2" t="s">
        <v>829</v>
      </c>
      <c r="C5562" s="2">
        <v>432</v>
      </c>
      <c r="D5562" s="2" t="s">
        <v>23</v>
      </c>
      <c r="E5562" s="2" t="s">
        <v>363</v>
      </c>
      <c r="F5562" s="2" t="s">
        <v>78</v>
      </c>
      <c r="G5562" s="2" t="s">
        <v>388</v>
      </c>
      <c r="H5562" s="2" t="s">
        <v>60</v>
      </c>
      <c r="I5562" s="2">
        <v>600</v>
      </c>
      <c r="J5562" s="2">
        <v>3800</v>
      </c>
      <c r="K5562" s="2">
        <v>315</v>
      </c>
      <c r="L5562" s="2">
        <v>311.7</v>
      </c>
      <c r="M5562" s="2">
        <v>288.5</v>
      </c>
      <c r="N5562" s="2">
        <v>98.95</v>
      </c>
      <c r="O5562" s="2">
        <v>108.04</v>
      </c>
      <c r="P5562" s="2">
        <v>2975</v>
      </c>
      <c r="Q5562" s="2">
        <v>2626.53</v>
      </c>
      <c r="R5562" s="2">
        <v>2845.29</v>
      </c>
      <c r="S5562" s="2">
        <v>88.29</v>
      </c>
      <c r="T5562" s="2">
        <v>92.31</v>
      </c>
      <c r="U5562" s="2">
        <v>70.56</v>
      </c>
      <c r="V5562" s="2">
        <v>69.83</v>
      </c>
      <c r="W5562" s="2">
        <v>64.63</v>
      </c>
      <c r="X5562" s="2">
        <v>75.13</v>
      </c>
      <c r="Y5562" s="2">
        <v>66.33</v>
      </c>
      <c r="Z5562" s="2">
        <v>71.849999999999994</v>
      </c>
    </row>
    <row r="5563" spans="1:26" x14ac:dyDescent="0.3">
      <c r="A5563" s="3" t="s">
        <v>828</v>
      </c>
      <c r="B5563" s="3" t="s">
        <v>829</v>
      </c>
      <c r="C5563" s="3">
        <v>433</v>
      </c>
      <c r="D5563" s="3" t="s">
        <v>23</v>
      </c>
      <c r="E5563" s="3" t="s">
        <v>363</v>
      </c>
      <c r="F5563" s="3" t="s">
        <v>78</v>
      </c>
      <c r="G5563" s="3" t="s">
        <v>389</v>
      </c>
      <c r="H5563" s="3" t="s">
        <v>74</v>
      </c>
      <c r="I5563" s="3">
        <v>600</v>
      </c>
      <c r="J5563" s="3">
        <v>3800</v>
      </c>
      <c r="K5563" s="3">
        <v>315</v>
      </c>
      <c r="L5563" s="3">
        <v>311.7</v>
      </c>
      <c r="M5563" s="3">
        <v>288.5</v>
      </c>
      <c r="N5563" s="3">
        <v>98.95</v>
      </c>
      <c r="O5563" s="3">
        <v>108.04</v>
      </c>
      <c r="P5563" s="3">
        <v>2975</v>
      </c>
      <c r="Q5563" s="3">
        <v>2626.53</v>
      </c>
      <c r="R5563" s="3">
        <v>2845.29</v>
      </c>
      <c r="S5563" s="3">
        <v>88.29</v>
      </c>
      <c r="T5563" s="3">
        <v>92.31</v>
      </c>
      <c r="U5563" s="3">
        <v>70.56</v>
      </c>
      <c r="V5563" s="3">
        <v>69.83</v>
      </c>
      <c r="W5563" s="3">
        <v>64.63</v>
      </c>
      <c r="X5563" s="3">
        <v>75.13</v>
      </c>
      <c r="Y5563" s="3">
        <v>66.33</v>
      </c>
      <c r="Z5563" s="3">
        <v>71.849999999999994</v>
      </c>
    </row>
    <row r="5564" spans="1:26" x14ac:dyDescent="0.3">
      <c r="A5564" s="2" t="s">
        <v>828</v>
      </c>
      <c r="B5564" s="2" t="s">
        <v>829</v>
      </c>
      <c r="C5564" s="2">
        <v>434</v>
      </c>
      <c r="D5564" s="2" t="s">
        <v>23</v>
      </c>
      <c r="E5564" s="2" t="s">
        <v>363</v>
      </c>
      <c r="F5564" s="2" t="s">
        <v>78</v>
      </c>
      <c r="G5564" s="2" t="s">
        <v>390</v>
      </c>
      <c r="H5564" s="2" t="s">
        <v>60</v>
      </c>
      <c r="I5564" s="2">
        <v>1600</v>
      </c>
      <c r="J5564" s="2">
        <v>10500</v>
      </c>
      <c r="K5564" s="2">
        <v>716</v>
      </c>
      <c r="L5564" s="2">
        <v>943.24</v>
      </c>
      <c r="M5564" s="2">
        <v>938.19</v>
      </c>
      <c r="N5564" s="2">
        <v>131.74</v>
      </c>
      <c r="O5564" s="2">
        <v>100.54</v>
      </c>
      <c r="P5564" s="2">
        <v>7589</v>
      </c>
      <c r="Q5564" s="2">
        <v>7258.72</v>
      </c>
      <c r="R5564" s="2">
        <v>7098.11</v>
      </c>
      <c r="S5564" s="2">
        <v>95.65</v>
      </c>
      <c r="T5564" s="2">
        <v>102.26</v>
      </c>
      <c r="U5564" s="2">
        <v>60.15</v>
      </c>
      <c r="V5564" s="2">
        <v>79.239999999999995</v>
      </c>
      <c r="W5564" s="2">
        <v>78.81</v>
      </c>
      <c r="X5564" s="2">
        <v>71.87</v>
      </c>
      <c r="Y5564" s="2">
        <v>68.739999999999995</v>
      </c>
      <c r="Z5564" s="2">
        <v>67.22</v>
      </c>
    </row>
    <row r="5565" spans="1:26" x14ac:dyDescent="0.3">
      <c r="A5565" s="3" t="s">
        <v>828</v>
      </c>
      <c r="B5565" s="3" t="s">
        <v>829</v>
      </c>
      <c r="C5565" s="3">
        <v>435</v>
      </c>
      <c r="D5565" s="3" t="s">
        <v>23</v>
      </c>
      <c r="E5565" s="3" t="s">
        <v>363</v>
      </c>
      <c r="F5565" s="3" t="s">
        <v>78</v>
      </c>
      <c r="G5565" s="3" t="s">
        <v>391</v>
      </c>
      <c r="H5565" s="3" t="s">
        <v>60</v>
      </c>
      <c r="I5565" s="3">
        <v>1320</v>
      </c>
      <c r="J5565" s="3">
        <v>8500</v>
      </c>
      <c r="K5565" s="3">
        <v>694</v>
      </c>
      <c r="L5565" s="3">
        <v>658.78</v>
      </c>
      <c r="M5565" s="3">
        <v>492.03</v>
      </c>
      <c r="N5565" s="3">
        <v>94.93</v>
      </c>
      <c r="O5565" s="3">
        <v>133.88999999999999</v>
      </c>
      <c r="P5565" s="3">
        <v>6566</v>
      </c>
      <c r="Q5565" s="3">
        <v>5600.89</v>
      </c>
      <c r="R5565" s="3">
        <v>3991.75</v>
      </c>
      <c r="S5565" s="3">
        <v>85.3</v>
      </c>
      <c r="T5565" s="3">
        <v>140.31</v>
      </c>
      <c r="U5565" s="3">
        <v>70.67</v>
      </c>
      <c r="V5565" s="3">
        <v>67.08</v>
      </c>
      <c r="W5565" s="3">
        <v>50.1</v>
      </c>
      <c r="X5565" s="3">
        <v>75.37</v>
      </c>
      <c r="Y5565" s="3">
        <v>64.290000000000006</v>
      </c>
      <c r="Z5565" s="3">
        <v>45.82</v>
      </c>
    </row>
    <row r="5566" spans="1:26" x14ac:dyDescent="0.3">
      <c r="A5566" s="2" t="s">
        <v>828</v>
      </c>
      <c r="B5566" s="2" t="s">
        <v>829</v>
      </c>
      <c r="C5566" s="2">
        <v>436</v>
      </c>
      <c r="D5566" s="2" t="s">
        <v>23</v>
      </c>
      <c r="E5566" s="2" t="s">
        <v>363</v>
      </c>
      <c r="F5566" s="2" t="s">
        <v>78</v>
      </c>
      <c r="G5566" s="2" t="s">
        <v>392</v>
      </c>
      <c r="H5566" s="2" t="s">
        <v>60</v>
      </c>
      <c r="I5566" s="2">
        <v>4760</v>
      </c>
      <c r="J5566" s="2">
        <v>38500</v>
      </c>
      <c r="K5566" s="2">
        <v>3331</v>
      </c>
      <c r="L5566" s="2">
        <v>3233.63</v>
      </c>
      <c r="M5566" s="2">
        <v>3251.86</v>
      </c>
      <c r="N5566" s="2">
        <v>97.08</v>
      </c>
      <c r="O5566" s="2">
        <v>99.44</v>
      </c>
      <c r="P5566" s="2">
        <v>28835</v>
      </c>
      <c r="Q5566" s="2">
        <v>27951.73</v>
      </c>
      <c r="R5566" s="2">
        <v>28250.06</v>
      </c>
      <c r="S5566" s="2">
        <v>96.94</v>
      </c>
      <c r="T5566" s="2">
        <v>98.94</v>
      </c>
      <c r="U5566" s="2">
        <v>94.06</v>
      </c>
      <c r="V5566" s="2">
        <v>91.31</v>
      </c>
      <c r="W5566" s="2">
        <v>91.82</v>
      </c>
      <c r="X5566" s="2">
        <v>91.78</v>
      </c>
      <c r="Y5566" s="2">
        <v>88.97</v>
      </c>
      <c r="Z5566" s="2">
        <v>89.92</v>
      </c>
    </row>
    <row r="5567" spans="1:26" x14ac:dyDescent="0.3">
      <c r="A5567" s="3" t="s">
        <v>828</v>
      </c>
      <c r="B5567" s="3" t="s">
        <v>829</v>
      </c>
      <c r="C5567" s="3">
        <v>437</v>
      </c>
      <c r="D5567" s="3" t="s">
        <v>23</v>
      </c>
      <c r="E5567" s="3" t="s">
        <v>363</v>
      </c>
      <c r="F5567" s="3" t="s">
        <v>78</v>
      </c>
      <c r="G5567" s="3" t="s">
        <v>83</v>
      </c>
      <c r="H5567" s="3" t="s">
        <v>74</v>
      </c>
      <c r="I5567" s="3">
        <v>7680</v>
      </c>
      <c r="J5567" s="3">
        <v>57500</v>
      </c>
      <c r="K5567" s="3">
        <v>4741</v>
      </c>
      <c r="L5567" s="3">
        <v>4835.6499999999996</v>
      </c>
      <c r="M5567" s="3">
        <v>4682.08</v>
      </c>
      <c r="N5567" s="3">
        <v>102</v>
      </c>
      <c r="O5567" s="3">
        <v>103.28</v>
      </c>
      <c r="P5567" s="3">
        <v>42990</v>
      </c>
      <c r="Q5567" s="3">
        <v>40811.339999999997</v>
      </c>
      <c r="R5567" s="3">
        <v>39339.919999999998</v>
      </c>
      <c r="S5567" s="3">
        <v>94.93</v>
      </c>
      <c r="T5567" s="3">
        <v>103.74</v>
      </c>
      <c r="U5567" s="3">
        <v>82.97</v>
      </c>
      <c r="V5567" s="3">
        <v>84.63</v>
      </c>
      <c r="W5567" s="3">
        <v>81.94</v>
      </c>
      <c r="X5567" s="3">
        <v>84.81</v>
      </c>
      <c r="Y5567" s="3">
        <v>80.510000000000005</v>
      </c>
      <c r="Z5567" s="3">
        <v>77.61</v>
      </c>
    </row>
    <row r="5568" spans="1:26" x14ac:dyDescent="0.3">
      <c r="A5568" s="2" t="s">
        <v>828</v>
      </c>
      <c r="B5568" s="2" t="s">
        <v>829</v>
      </c>
      <c r="C5568" s="2">
        <v>438</v>
      </c>
      <c r="D5568" s="2" t="s">
        <v>23</v>
      </c>
      <c r="E5568" s="2" t="s">
        <v>363</v>
      </c>
      <c r="F5568" s="2" t="s">
        <v>78</v>
      </c>
      <c r="G5568" s="2" t="s">
        <v>81</v>
      </c>
      <c r="H5568" s="2" t="s">
        <v>75</v>
      </c>
      <c r="I5568" s="2">
        <v>8280</v>
      </c>
      <c r="J5568" s="2">
        <v>61300</v>
      </c>
      <c r="K5568" s="2">
        <v>5056</v>
      </c>
      <c r="L5568" s="2">
        <v>5147.3500000000004</v>
      </c>
      <c r="M5568" s="2">
        <v>4970.58</v>
      </c>
      <c r="N5568" s="2">
        <v>101.81</v>
      </c>
      <c r="O5568" s="2">
        <v>103.56</v>
      </c>
      <c r="P5568" s="2">
        <v>45965</v>
      </c>
      <c r="Q5568" s="2">
        <v>43437.87</v>
      </c>
      <c r="R5568" s="2">
        <v>42185.21</v>
      </c>
      <c r="S5568" s="2">
        <v>94.5</v>
      </c>
      <c r="T5568" s="2">
        <v>102.97</v>
      </c>
      <c r="U5568" s="2">
        <v>82.07</v>
      </c>
      <c r="V5568" s="2">
        <v>83.56</v>
      </c>
      <c r="W5568" s="2">
        <v>80.69</v>
      </c>
      <c r="X5568" s="2">
        <v>84.11</v>
      </c>
      <c r="Y5568" s="2">
        <v>79.489999999999995</v>
      </c>
      <c r="Z5568" s="2">
        <v>77.19</v>
      </c>
    </row>
    <row r="5569" spans="1:26" x14ac:dyDescent="0.3">
      <c r="A5569" s="3" t="s">
        <v>828</v>
      </c>
      <c r="B5569" s="3" t="s">
        <v>829</v>
      </c>
      <c r="C5569" s="3">
        <v>439</v>
      </c>
      <c r="D5569" s="3" t="s">
        <v>23</v>
      </c>
      <c r="E5569" s="3" t="s">
        <v>363</v>
      </c>
      <c r="F5569" s="3" t="s">
        <v>78</v>
      </c>
      <c r="G5569" s="3" t="s">
        <v>393</v>
      </c>
      <c r="H5569" s="3" t="s">
        <v>60</v>
      </c>
      <c r="I5569" s="3">
        <v>1000</v>
      </c>
      <c r="J5569" s="3">
        <v>2150</v>
      </c>
      <c r="K5569" s="3">
        <v>159</v>
      </c>
      <c r="L5569" s="3">
        <v>133.03</v>
      </c>
      <c r="M5569" s="3">
        <v>170.55</v>
      </c>
      <c r="N5569" s="3">
        <v>83.67</v>
      </c>
      <c r="O5569" s="3">
        <v>78</v>
      </c>
      <c r="P5569" s="3">
        <v>1722</v>
      </c>
      <c r="Q5569" s="3">
        <v>2550.92</v>
      </c>
      <c r="R5569" s="3">
        <v>2992.75</v>
      </c>
      <c r="S5569" s="3">
        <v>148.13999999999999</v>
      </c>
      <c r="T5569" s="3">
        <v>85.24</v>
      </c>
      <c r="U5569" s="3" t="s">
        <v>60</v>
      </c>
      <c r="V5569" s="3" t="s">
        <v>60</v>
      </c>
      <c r="W5569" s="3" t="s">
        <v>60</v>
      </c>
      <c r="X5569" s="3" t="s">
        <v>60</v>
      </c>
      <c r="Y5569" s="3" t="s">
        <v>60</v>
      </c>
      <c r="Z5569" s="3" t="s">
        <v>60</v>
      </c>
    </row>
    <row r="5570" spans="1:26" x14ac:dyDescent="0.3">
      <c r="A5570" s="2" t="s">
        <v>828</v>
      </c>
      <c r="B5570" s="2" t="s">
        <v>829</v>
      </c>
      <c r="C5570" s="2">
        <v>440</v>
      </c>
      <c r="D5570" s="2" t="s">
        <v>23</v>
      </c>
      <c r="E5570" s="2" t="s">
        <v>363</v>
      </c>
      <c r="F5570" s="2" t="s">
        <v>78</v>
      </c>
      <c r="G5570" s="2" t="s">
        <v>394</v>
      </c>
      <c r="H5570" s="2" t="s">
        <v>60</v>
      </c>
      <c r="I5570" s="2">
        <v>520</v>
      </c>
      <c r="J5570" s="2">
        <v>1115</v>
      </c>
      <c r="K5570" s="2">
        <v>91</v>
      </c>
      <c r="L5570" s="2">
        <v>56.53</v>
      </c>
      <c r="M5570" s="2">
        <v>72.48</v>
      </c>
      <c r="N5570" s="2">
        <v>62.12</v>
      </c>
      <c r="O5570" s="2">
        <v>77.989999999999995</v>
      </c>
      <c r="P5570" s="2">
        <v>887</v>
      </c>
      <c r="Q5570" s="2">
        <v>1255.94</v>
      </c>
      <c r="R5570" s="2">
        <v>1451.45</v>
      </c>
      <c r="S5570" s="2">
        <v>141.59</v>
      </c>
      <c r="T5570" s="2">
        <v>86.53</v>
      </c>
      <c r="U5570" s="2" t="s">
        <v>60</v>
      </c>
      <c r="V5570" s="2" t="s">
        <v>60</v>
      </c>
      <c r="W5570" s="2" t="s">
        <v>60</v>
      </c>
      <c r="X5570" s="2" t="s">
        <v>60</v>
      </c>
      <c r="Y5570" s="2" t="s">
        <v>60</v>
      </c>
      <c r="Z5570" s="2" t="s">
        <v>60</v>
      </c>
    </row>
    <row r="5571" spans="1:26" x14ac:dyDescent="0.3">
      <c r="A5571" s="3" t="s">
        <v>828</v>
      </c>
      <c r="B5571" s="3" t="s">
        <v>829</v>
      </c>
      <c r="C5571" s="3">
        <v>441</v>
      </c>
      <c r="D5571" s="3" t="s">
        <v>23</v>
      </c>
      <c r="E5571" s="3" t="s">
        <v>363</v>
      </c>
      <c r="F5571" s="3" t="s">
        <v>78</v>
      </c>
      <c r="G5571" s="3" t="s">
        <v>395</v>
      </c>
      <c r="H5571" s="3" t="s">
        <v>12</v>
      </c>
      <c r="I5571" s="3">
        <v>1520</v>
      </c>
      <c r="J5571" s="3">
        <v>3265</v>
      </c>
      <c r="K5571" s="3">
        <v>250</v>
      </c>
      <c r="L5571" s="3">
        <v>189.56</v>
      </c>
      <c r="M5571" s="3">
        <v>243.03</v>
      </c>
      <c r="N5571" s="3">
        <v>75.819999999999993</v>
      </c>
      <c r="O5571" s="3">
        <v>78</v>
      </c>
      <c r="P5571" s="3">
        <v>2609</v>
      </c>
      <c r="Q5571" s="3">
        <v>3806.86</v>
      </c>
      <c r="R5571" s="3">
        <v>4444.2</v>
      </c>
      <c r="S5571" s="3">
        <v>145.91</v>
      </c>
      <c r="T5571" s="3">
        <v>85.66</v>
      </c>
      <c r="U5571" s="3" t="s">
        <v>60</v>
      </c>
      <c r="V5571" s="3" t="s">
        <v>60</v>
      </c>
      <c r="W5571" s="3" t="s">
        <v>60</v>
      </c>
      <c r="X5571" s="3" t="s">
        <v>60</v>
      </c>
      <c r="Y5571" s="3" t="s">
        <v>60</v>
      </c>
      <c r="Z5571" s="3" t="s">
        <v>60</v>
      </c>
    </row>
    <row r="5572" spans="1:26" x14ac:dyDescent="0.3">
      <c r="A5572" s="2" t="s">
        <v>828</v>
      </c>
      <c r="B5572" s="2" t="s">
        <v>829</v>
      </c>
      <c r="C5572" s="2">
        <v>442</v>
      </c>
      <c r="D5572" s="2" t="s">
        <v>23</v>
      </c>
      <c r="E5572" s="2" t="s">
        <v>363</v>
      </c>
      <c r="F5572" s="2" t="s">
        <v>78</v>
      </c>
      <c r="G5572" s="2" t="s">
        <v>84</v>
      </c>
      <c r="H5572" s="2" t="s">
        <v>12</v>
      </c>
      <c r="I5572" s="2">
        <v>1520</v>
      </c>
      <c r="J5572" s="2">
        <v>3265</v>
      </c>
      <c r="K5572" s="2">
        <v>250</v>
      </c>
      <c r="L5572" s="2">
        <v>189.56</v>
      </c>
      <c r="M5572" s="2">
        <v>243.03</v>
      </c>
      <c r="N5572" s="2">
        <v>75.819999999999993</v>
      </c>
      <c r="O5572" s="2">
        <v>78</v>
      </c>
      <c r="P5572" s="2">
        <v>2609</v>
      </c>
      <c r="Q5572" s="2">
        <v>3806.86</v>
      </c>
      <c r="R5572" s="2">
        <v>4444.2</v>
      </c>
      <c r="S5572" s="2">
        <v>145.91</v>
      </c>
      <c r="T5572" s="2">
        <v>85.66</v>
      </c>
      <c r="U5572" s="2" t="s">
        <v>60</v>
      </c>
      <c r="V5572" s="2" t="s">
        <v>60</v>
      </c>
      <c r="W5572" s="2" t="s">
        <v>60</v>
      </c>
      <c r="X5572" s="2" t="s">
        <v>60</v>
      </c>
      <c r="Y5572" s="2" t="s">
        <v>60</v>
      </c>
      <c r="Z5572" s="2" t="s">
        <v>60</v>
      </c>
    </row>
    <row r="5573" spans="1:26" x14ac:dyDescent="0.3">
      <c r="A5573" s="3" t="s">
        <v>828</v>
      </c>
      <c r="B5573" s="3" t="s">
        <v>829</v>
      </c>
      <c r="C5573" s="3">
        <v>443</v>
      </c>
      <c r="D5573" s="3" t="s">
        <v>23</v>
      </c>
      <c r="E5573" s="3" t="s">
        <v>363</v>
      </c>
      <c r="F5573" s="3" t="s">
        <v>78</v>
      </c>
      <c r="G5573" s="3" t="s">
        <v>68</v>
      </c>
      <c r="H5573" s="3" t="s">
        <v>75</v>
      </c>
      <c r="I5573" s="3">
        <v>22000</v>
      </c>
      <c r="J5573" s="3">
        <v>148400</v>
      </c>
      <c r="K5573" s="3">
        <v>12505</v>
      </c>
      <c r="L5573" s="3">
        <v>13071.75</v>
      </c>
      <c r="M5573" s="3">
        <v>12050.58</v>
      </c>
      <c r="N5573" s="3">
        <v>104.53</v>
      </c>
      <c r="O5573" s="3">
        <v>108.47</v>
      </c>
      <c r="P5573" s="3">
        <v>110482</v>
      </c>
      <c r="Q5573" s="3">
        <v>110347.26</v>
      </c>
      <c r="R5573" s="3">
        <v>102039.56</v>
      </c>
      <c r="S5573" s="3">
        <v>99.88</v>
      </c>
      <c r="T5573" s="3">
        <v>108.14</v>
      </c>
      <c r="U5573" s="3">
        <v>76.569999999999993</v>
      </c>
      <c r="V5573" s="3">
        <v>79.86</v>
      </c>
      <c r="W5573" s="3">
        <v>73.62</v>
      </c>
      <c r="X5573" s="3">
        <v>76.27</v>
      </c>
      <c r="Y5573" s="3">
        <v>76</v>
      </c>
      <c r="Z5573" s="3">
        <v>70.28</v>
      </c>
    </row>
    <row r="5574" spans="1:26" x14ac:dyDescent="0.3">
      <c r="A5574" s="2" t="s">
        <v>828</v>
      </c>
      <c r="B5574" s="2" t="s">
        <v>829</v>
      </c>
      <c r="C5574" s="2">
        <v>444</v>
      </c>
      <c r="D5574" s="2" t="s">
        <v>23</v>
      </c>
      <c r="E5574" s="2" t="s">
        <v>363</v>
      </c>
      <c r="F5574" s="2" t="s">
        <v>78</v>
      </c>
      <c r="G5574" s="2" t="s">
        <v>68</v>
      </c>
      <c r="H5574" s="2" t="s">
        <v>16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 t="s">
        <v>60</v>
      </c>
      <c r="V5574" s="2" t="s">
        <v>60</v>
      </c>
      <c r="W5574" s="2" t="s">
        <v>60</v>
      </c>
      <c r="X5574" s="2" t="s">
        <v>60</v>
      </c>
      <c r="Y5574" s="2" t="s">
        <v>60</v>
      </c>
      <c r="Z5574" s="2" t="s">
        <v>60</v>
      </c>
    </row>
    <row r="5575" spans="1:26" x14ac:dyDescent="0.3">
      <c r="A5575" s="3" t="s">
        <v>828</v>
      </c>
      <c r="B5575" s="3" t="s">
        <v>829</v>
      </c>
      <c r="C5575" s="3">
        <v>445</v>
      </c>
      <c r="D5575" s="3" t="s">
        <v>23</v>
      </c>
      <c r="E5575" s="3" t="s">
        <v>363</v>
      </c>
      <c r="F5575" s="3" t="s">
        <v>78</v>
      </c>
      <c r="G5575" s="3" t="s">
        <v>68</v>
      </c>
      <c r="H5575" s="3" t="s">
        <v>12</v>
      </c>
      <c r="I5575" s="3">
        <v>2235</v>
      </c>
      <c r="J5575" s="3">
        <v>5347</v>
      </c>
      <c r="K5575" s="3">
        <v>423</v>
      </c>
      <c r="L5575" s="3">
        <v>362.06</v>
      </c>
      <c r="M5575" s="3">
        <v>400.6</v>
      </c>
      <c r="N5575" s="3">
        <v>85.59</v>
      </c>
      <c r="O5575" s="3">
        <v>90.38</v>
      </c>
      <c r="P5575" s="3">
        <v>4205</v>
      </c>
      <c r="Q5575" s="3">
        <v>5313.27</v>
      </c>
      <c r="R5575" s="3">
        <v>5887.46</v>
      </c>
      <c r="S5575" s="3">
        <v>126.36</v>
      </c>
      <c r="T5575" s="3">
        <v>90.25</v>
      </c>
      <c r="U5575" s="3" t="s">
        <v>60</v>
      </c>
      <c r="V5575" s="3" t="s">
        <v>60</v>
      </c>
      <c r="W5575" s="3" t="s">
        <v>60</v>
      </c>
      <c r="X5575" s="3" t="s">
        <v>60</v>
      </c>
      <c r="Y5575" s="3" t="s">
        <v>60</v>
      </c>
      <c r="Z5575" s="3" t="s">
        <v>60</v>
      </c>
    </row>
    <row r="5576" spans="1:26" x14ac:dyDescent="0.3">
      <c r="A5576" s="2" t="s">
        <v>828</v>
      </c>
      <c r="B5576" s="2" t="s">
        <v>829</v>
      </c>
      <c r="C5576" s="2">
        <v>446</v>
      </c>
      <c r="D5576" s="2" t="s">
        <v>23</v>
      </c>
      <c r="E5576" s="2" t="s">
        <v>363</v>
      </c>
      <c r="F5576" s="2" t="s">
        <v>78</v>
      </c>
      <c r="G5576" s="2" t="s">
        <v>68</v>
      </c>
      <c r="H5576" s="2" t="s">
        <v>363</v>
      </c>
      <c r="I5576" s="2">
        <v>24235</v>
      </c>
      <c r="J5576" s="2">
        <v>153747</v>
      </c>
      <c r="K5576" s="2">
        <v>12928</v>
      </c>
      <c r="L5576" s="2">
        <v>13433.81</v>
      </c>
      <c r="M5576" s="2">
        <v>12451.18</v>
      </c>
      <c r="N5576" s="2">
        <v>103.91</v>
      </c>
      <c r="O5576" s="2">
        <v>107.89</v>
      </c>
      <c r="P5576" s="2">
        <v>114687</v>
      </c>
      <c r="Q5576" s="2">
        <v>115660.53</v>
      </c>
      <c r="R5576" s="2">
        <v>107927.02</v>
      </c>
      <c r="S5576" s="2">
        <v>100.85</v>
      </c>
      <c r="T5576" s="2">
        <v>107.17</v>
      </c>
      <c r="U5576" s="2" t="s">
        <v>60</v>
      </c>
      <c r="V5576" s="2" t="s">
        <v>60</v>
      </c>
      <c r="W5576" s="2" t="s">
        <v>60</v>
      </c>
      <c r="X5576" s="2" t="s">
        <v>60</v>
      </c>
      <c r="Y5576" s="2" t="s">
        <v>60</v>
      </c>
      <c r="Z5576" s="2" t="s">
        <v>60</v>
      </c>
    </row>
    <row r="5577" spans="1:26" x14ac:dyDescent="0.3">
      <c r="A5577" s="3" t="s">
        <v>828</v>
      </c>
      <c r="B5577" s="3" t="s">
        <v>829</v>
      </c>
      <c r="C5577" s="3">
        <v>447</v>
      </c>
      <c r="D5577" s="3" t="s">
        <v>23</v>
      </c>
      <c r="E5577" s="3" t="s">
        <v>396</v>
      </c>
      <c r="F5577" s="3" t="s">
        <v>58</v>
      </c>
      <c r="G5577" s="3" t="s">
        <v>397</v>
      </c>
      <c r="H5577" s="3" t="s">
        <v>60</v>
      </c>
      <c r="I5577" s="3">
        <v>1210</v>
      </c>
      <c r="J5577" s="3">
        <v>8600</v>
      </c>
      <c r="K5577" s="3">
        <v>762</v>
      </c>
      <c r="L5577" s="3">
        <v>620.1</v>
      </c>
      <c r="M5577" s="3">
        <v>665.38</v>
      </c>
      <c r="N5577" s="3">
        <v>81.38</v>
      </c>
      <c r="O5577" s="3">
        <v>93.19</v>
      </c>
      <c r="P5577" s="3">
        <v>6244</v>
      </c>
      <c r="Q5577" s="3">
        <v>5738.03</v>
      </c>
      <c r="R5577" s="3">
        <v>4850.54</v>
      </c>
      <c r="S5577" s="3">
        <v>91.9</v>
      </c>
      <c r="T5577" s="3">
        <v>118.3</v>
      </c>
      <c r="U5577" s="3">
        <v>65.760000000000005</v>
      </c>
      <c r="V5577" s="3">
        <v>68.88</v>
      </c>
      <c r="W5577" s="3">
        <v>73.91</v>
      </c>
      <c r="X5577" s="3">
        <v>66.040000000000006</v>
      </c>
      <c r="Y5577" s="3">
        <v>71.849999999999994</v>
      </c>
      <c r="Z5577" s="3">
        <v>60.74</v>
      </c>
    </row>
    <row r="5578" spans="1:26" x14ac:dyDescent="0.3">
      <c r="A5578" s="2" t="s">
        <v>828</v>
      </c>
      <c r="B5578" s="2" t="s">
        <v>829</v>
      </c>
      <c r="C5578" s="2">
        <v>448</v>
      </c>
      <c r="D5578" s="2" t="s">
        <v>23</v>
      </c>
      <c r="E5578" s="2" t="s">
        <v>396</v>
      </c>
      <c r="F5578" s="2" t="s">
        <v>58</v>
      </c>
      <c r="G5578" s="2" t="s">
        <v>398</v>
      </c>
      <c r="H5578" s="2" t="s">
        <v>60</v>
      </c>
      <c r="I5578" s="2">
        <v>2920</v>
      </c>
      <c r="J5578" s="2">
        <v>18600</v>
      </c>
      <c r="K5578" s="2">
        <v>1635</v>
      </c>
      <c r="L5578" s="2">
        <v>1307.1199999999999</v>
      </c>
      <c r="M5578" s="2">
        <v>1232.8800000000001</v>
      </c>
      <c r="N5578" s="2">
        <v>79.95</v>
      </c>
      <c r="O5578" s="2">
        <v>106.02</v>
      </c>
      <c r="P5578" s="2">
        <v>13596</v>
      </c>
      <c r="Q5578" s="2">
        <v>11914.64</v>
      </c>
      <c r="R5578" s="2">
        <v>11245.94</v>
      </c>
      <c r="S5578" s="2">
        <v>87.63</v>
      </c>
      <c r="T5578" s="2">
        <v>105.95</v>
      </c>
      <c r="U5578" s="2">
        <v>75.260000000000005</v>
      </c>
      <c r="V5578" s="2">
        <v>60.17</v>
      </c>
      <c r="W5578" s="2">
        <v>56.75</v>
      </c>
      <c r="X5578" s="2">
        <v>70.55</v>
      </c>
      <c r="Y5578" s="2">
        <v>61.82</v>
      </c>
      <c r="Z5578" s="2">
        <v>58.35</v>
      </c>
    </row>
    <row r="5579" spans="1:26" x14ac:dyDescent="0.3">
      <c r="A5579" s="3" t="s">
        <v>828</v>
      </c>
      <c r="B5579" s="3" t="s">
        <v>829</v>
      </c>
      <c r="C5579" s="3">
        <v>449</v>
      </c>
      <c r="D5579" s="3" t="s">
        <v>23</v>
      </c>
      <c r="E5579" s="3" t="s">
        <v>396</v>
      </c>
      <c r="F5579" s="3" t="s">
        <v>58</v>
      </c>
      <c r="G5579" s="3" t="s">
        <v>399</v>
      </c>
      <c r="H5579" s="3" t="s">
        <v>60</v>
      </c>
      <c r="I5579" s="3">
        <v>1340</v>
      </c>
      <c r="J5579" s="3">
        <v>7500</v>
      </c>
      <c r="K5579" s="3">
        <v>640</v>
      </c>
      <c r="L5579" s="3">
        <v>699.27</v>
      </c>
      <c r="M5579" s="3">
        <v>668.58</v>
      </c>
      <c r="N5579" s="3">
        <v>109.26</v>
      </c>
      <c r="O5579" s="3">
        <v>104.59</v>
      </c>
      <c r="P5579" s="3">
        <v>5608</v>
      </c>
      <c r="Q5579" s="3">
        <v>6025.26</v>
      </c>
      <c r="R5579" s="3">
        <v>5739.93</v>
      </c>
      <c r="S5579" s="3">
        <v>107.44</v>
      </c>
      <c r="T5579" s="3">
        <v>104.97</v>
      </c>
      <c r="U5579" s="3">
        <v>64.2</v>
      </c>
      <c r="V5579" s="3">
        <v>70.14</v>
      </c>
      <c r="W5579" s="3">
        <v>67.06</v>
      </c>
      <c r="X5579" s="3">
        <v>63.41</v>
      </c>
      <c r="Y5579" s="3">
        <v>68.13</v>
      </c>
      <c r="Z5579" s="3">
        <v>64.900000000000006</v>
      </c>
    </row>
    <row r="5580" spans="1:26" x14ac:dyDescent="0.3">
      <c r="A5580" s="2" t="s">
        <v>828</v>
      </c>
      <c r="B5580" s="2" t="s">
        <v>829</v>
      </c>
      <c r="C5580" s="2">
        <v>450</v>
      </c>
      <c r="D5580" s="2" t="s">
        <v>23</v>
      </c>
      <c r="E5580" s="2" t="s">
        <v>396</v>
      </c>
      <c r="F5580" s="2" t="s">
        <v>58</v>
      </c>
      <c r="G5580" s="2" t="s">
        <v>400</v>
      </c>
      <c r="H5580" s="2" t="s">
        <v>60</v>
      </c>
      <c r="I5580" s="2">
        <v>2190</v>
      </c>
      <c r="J5580" s="2">
        <v>11650</v>
      </c>
      <c r="K5580" s="2">
        <v>1018</v>
      </c>
      <c r="L5580" s="2">
        <v>1233.94</v>
      </c>
      <c r="M5580" s="2">
        <v>1348.95</v>
      </c>
      <c r="N5580" s="2">
        <v>121.21</v>
      </c>
      <c r="O5580" s="2">
        <v>91.47</v>
      </c>
      <c r="P5580" s="2">
        <v>8556</v>
      </c>
      <c r="Q5580" s="2">
        <v>9354.49</v>
      </c>
      <c r="R5580" s="2">
        <v>8769.68</v>
      </c>
      <c r="S5580" s="2">
        <v>109.33</v>
      </c>
      <c r="T5580" s="2">
        <v>106.67</v>
      </c>
      <c r="U5580" s="2">
        <v>62.48</v>
      </c>
      <c r="V5580" s="2">
        <v>75.73</v>
      </c>
      <c r="W5580" s="2">
        <v>82.79</v>
      </c>
      <c r="X5580" s="2">
        <v>59.19</v>
      </c>
      <c r="Y5580" s="2">
        <v>64.72</v>
      </c>
      <c r="Z5580" s="2">
        <v>60.67</v>
      </c>
    </row>
    <row r="5581" spans="1:26" x14ac:dyDescent="0.3">
      <c r="A5581" s="3" t="s">
        <v>828</v>
      </c>
      <c r="B5581" s="3" t="s">
        <v>829</v>
      </c>
      <c r="C5581" s="3">
        <v>451</v>
      </c>
      <c r="D5581" s="3" t="s">
        <v>23</v>
      </c>
      <c r="E5581" s="3" t="s">
        <v>396</v>
      </c>
      <c r="F5581" s="3" t="s">
        <v>58</v>
      </c>
      <c r="G5581" s="3" t="s">
        <v>401</v>
      </c>
      <c r="H5581" s="3" t="s">
        <v>60</v>
      </c>
      <c r="I5581" s="3">
        <v>630</v>
      </c>
      <c r="J5581" s="3">
        <v>3000</v>
      </c>
      <c r="K5581" s="3">
        <v>245</v>
      </c>
      <c r="L5581" s="3">
        <v>176.68</v>
      </c>
      <c r="M5581" s="3">
        <v>331.22</v>
      </c>
      <c r="N5581" s="3">
        <v>72.11</v>
      </c>
      <c r="O5581" s="3">
        <v>53.34</v>
      </c>
      <c r="P5581" s="3">
        <v>2237</v>
      </c>
      <c r="Q5581" s="3">
        <v>2016.35</v>
      </c>
      <c r="R5581" s="3">
        <v>2055.83</v>
      </c>
      <c r="S5581" s="3">
        <v>90.14</v>
      </c>
      <c r="T5581" s="3">
        <v>98.08</v>
      </c>
      <c r="U5581" s="3">
        <v>52.27</v>
      </c>
      <c r="V5581" s="3">
        <v>37.69</v>
      </c>
      <c r="W5581" s="3">
        <v>70.66</v>
      </c>
      <c r="X5581" s="3">
        <v>53.8</v>
      </c>
      <c r="Y5581" s="3">
        <v>48.49</v>
      </c>
      <c r="Z5581" s="3">
        <v>49.44</v>
      </c>
    </row>
    <row r="5582" spans="1:26" x14ac:dyDescent="0.3">
      <c r="A5582" s="2" t="s">
        <v>828</v>
      </c>
      <c r="B5582" s="2" t="s">
        <v>829</v>
      </c>
      <c r="C5582" s="2">
        <v>452</v>
      </c>
      <c r="D5582" s="2" t="s">
        <v>23</v>
      </c>
      <c r="E5582" s="2" t="s">
        <v>396</v>
      </c>
      <c r="F5582" s="2" t="s">
        <v>58</v>
      </c>
      <c r="G5582" s="2" t="s">
        <v>402</v>
      </c>
      <c r="H5582" s="2" t="s">
        <v>60</v>
      </c>
      <c r="I5582" s="2">
        <v>500</v>
      </c>
      <c r="J5582" s="2">
        <v>3200</v>
      </c>
      <c r="K5582" s="2">
        <v>272</v>
      </c>
      <c r="L5582" s="2">
        <v>310.07</v>
      </c>
      <c r="M5582" s="2">
        <v>279</v>
      </c>
      <c r="N5582" s="2">
        <v>114</v>
      </c>
      <c r="O5582" s="2">
        <v>111.14</v>
      </c>
      <c r="P5582" s="2">
        <v>2368</v>
      </c>
      <c r="Q5582" s="2">
        <v>2589.23</v>
      </c>
      <c r="R5582" s="2">
        <v>2186.37</v>
      </c>
      <c r="S5582" s="2">
        <v>109.34</v>
      </c>
      <c r="T5582" s="2">
        <v>118.43</v>
      </c>
      <c r="U5582" s="2">
        <v>73.12</v>
      </c>
      <c r="V5582" s="2">
        <v>83.35</v>
      </c>
      <c r="W5582" s="2">
        <v>75</v>
      </c>
      <c r="X5582" s="2">
        <v>71.760000000000005</v>
      </c>
      <c r="Y5582" s="2">
        <v>78.459999999999994</v>
      </c>
      <c r="Z5582" s="2">
        <v>66.25</v>
      </c>
    </row>
    <row r="5583" spans="1:26" x14ac:dyDescent="0.3">
      <c r="A5583" s="3" t="s">
        <v>828</v>
      </c>
      <c r="B5583" s="3" t="s">
        <v>829</v>
      </c>
      <c r="C5583" s="3">
        <v>453</v>
      </c>
      <c r="D5583" s="3" t="s">
        <v>23</v>
      </c>
      <c r="E5583" s="3" t="s">
        <v>396</v>
      </c>
      <c r="F5583" s="3" t="s">
        <v>58</v>
      </c>
      <c r="G5583" s="3" t="s">
        <v>403</v>
      </c>
      <c r="H5583" s="3" t="s">
        <v>60</v>
      </c>
      <c r="I5583" s="3">
        <v>750</v>
      </c>
      <c r="J5583" s="3">
        <v>3600</v>
      </c>
      <c r="K5583" s="3">
        <v>300</v>
      </c>
      <c r="L5583" s="3">
        <v>240.83</v>
      </c>
      <c r="M5583" s="3">
        <v>384.48</v>
      </c>
      <c r="N5583" s="3">
        <v>80.28</v>
      </c>
      <c r="O5583" s="3">
        <v>62.64</v>
      </c>
      <c r="P5583" s="3">
        <v>2687</v>
      </c>
      <c r="Q5583" s="3">
        <v>3029.5</v>
      </c>
      <c r="R5583" s="3">
        <v>3017.47</v>
      </c>
      <c r="S5583" s="3">
        <v>112.75</v>
      </c>
      <c r="T5583" s="3">
        <v>100.4</v>
      </c>
      <c r="U5583" s="3">
        <v>53.76</v>
      </c>
      <c r="V5583" s="3">
        <v>43.16</v>
      </c>
      <c r="W5583" s="3">
        <v>68.900000000000006</v>
      </c>
      <c r="X5583" s="3">
        <v>54.28</v>
      </c>
      <c r="Y5583" s="3">
        <v>61.2</v>
      </c>
      <c r="Z5583" s="3">
        <v>60.96</v>
      </c>
    </row>
    <row r="5584" spans="1:26" x14ac:dyDescent="0.3">
      <c r="A5584" s="2" t="s">
        <v>828</v>
      </c>
      <c r="B5584" s="2" t="s">
        <v>829</v>
      </c>
      <c r="C5584" s="2">
        <v>454</v>
      </c>
      <c r="D5584" s="2" t="s">
        <v>23</v>
      </c>
      <c r="E5584" s="2" t="s">
        <v>396</v>
      </c>
      <c r="F5584" s="2" t="s">
        <v>58</v>
      </c>
      <c r="G5584" s="2" t="s">
        <v>404</v>
      </c>
      <c r="H5584" s="2" t="s">
        <v>74</v>
      </c>
      <c r="I5584" s="2">
        <v>9540</v>
      </c>
      <c r="J5584" s="2">
        <v>56150</v>
      </c>
      <c r="K5584" s="2">
        <v>4872</v>
      </c>
      <c r="L5584" s="2">
        <v>4588.01</v>
      </c>
      <c r="M5584" s="2">
        <v>4910.49</v>
      </c>
      <c r="N5584" s="2">
        <v>94.17</v>
      </c>
      <c r="O5584" s="2">
        <v>93.43</v>
      </c>
      <c r="P5584" s="2">
        <v>41296</v>
      </c>
      <c r="Q5584" s="2">
        <v>40667.5</v>
      </c>
      <c r="R5584" s="2">
        <v>37865.760000000002</v>
      </c>
      <c r="S5584" s="2">
        <v>98.48</v>
      </c>
      <c r="T5584" s="2">
        <v>107.4</v>
      </c>
      <c r="U5584" s="2">
        <v>66.25</v>
      </c>
      <c r="V5584" s="2">
        <v>64.64</v>
      </c>
      <c r="W5584" s="2">
        <v>69.180000000000007</v>
      </c>
      <c r="X5584" s="2">
        <v>64.05</v>
      </c>
      <c r="Y5584" s="2">
        <v>64.59</v>
      </c>
      <c r="Z5584" s="2">
        <v>60.14</v>
      </c>
    </row>
    <row r="5585" spans="1:26" x14ac:dyDescent="0.3">
      <c r="A5585" s="3" t="s">
        <v>828</v>
      </c>
      <c r="B5585" s="3" t="s">
        <v>829</v>
      </c>
      <c r="C5585" s="3">
        <v>455</v>
      </c>
      <c r="D5585" s="3" t="s">
        <v>23</v>
      </c>
      <c r="E5585" s="3" t="s">
        <v>396</v>
      </c>
      <c r="F5585" s="3" t="s">
        <v>58</v>
      </c>
      <c r="G5585" s="3" t="s">
        <v>58</v>
      </c>
      <c r="H5585" s="3" t="s">
        <v>75</v>
      </c>
      <c r="I5585" s="3">
        <v>9540</v>
      </c>
      <c r="J5585" s="3">
        <v>56150</v>
      </c>
      <c r="K5585" s="3">
        <v>4872</v>
      </c>
      <c r="L5585" s="3">
        <v>4588.01</v>
      </c>
      <c r="M5585" s="3">
        <v>4910.49</v>
      </c>
      <c r="N5585" s="3">
        <v>94.17</v>
      </c>
      <c r="O5585" s="3">
        <v>93.43</v>
      </c>
      <c r="P5585" s="3">
        <v>41296</v>
      </c>
      <c r="Q5585" s="3">
        <v>40667.5</v>
      </c>
      <c r="R5585" s="3">
        <v>37865.760000000002</v>
      </c>
      <c r="S5585" s="3">
        <v>98.48</v>
      </c>
      <c r="T5585" s="3">
        <v>107.4</v>
      </c>
      <c r="U5585" s="3">
        <v>66.25</v>
      </c>
      <c r="V5585" s="3">
        <v>64.64</v>
      </c>
      <c r="W5585" s="3">
        <v>69.180000000000007</v>
      </c>
      <c r="X5585" s="3">
        <v>64.05</v>
      </c>
      <c r="Y5585" s="3">
        <v>64.59</v>
      </c>
      <c r="Z5585" s="3">
        <v>60.14</v>
      </c>
    </row>
    <row r="5586" spans="1:26" x14ac:dyDescent="0.3">
      <c r="A5586" s="2" t="s">
        <v>828</v>
      </c>
      <c r="B5586" s="2" t="s">
        <v>829</v>
      </c>
      <c r="C5586" s="2">
        <v>456</v>
      </c>
      <c r="D5586" s="2" t="s">
        <v>23</v>
      </c>
      <c r="E5586" s="2" t="s">
        <v>396</v>
      </c>
      <c r="F5586" s="2" t="s">
        <v>58</v>
      </c>
      <c r="G5586" s="2" t="s">
        <v>405</v>
      </c>
      <c r="H5586" s="2" t="s">
        <v>60</v>
      </c>
      <c r="I5586" s="2">
        <v>672</v>
      </c>
      <c r="J5586" s="2">
        <v>2100</v>
      </c>
      <c r="K5586" s="2">
        <v>156</v>
      </c>
      <c r="L5586" s="2">
        <v>201.4</v>
      </c>
      <c r="M5586" s="2">
        <v>126.08</v>
      </c>
      <c r="N5586" s="2">
        <v>129.1</v>
      </c>
      <c r="O5586" s="2">
        <v>159.74</v>
      </c>
      <c r="P5586" s="2">
        <v>1574</v>
      </c>
      <c r="Q5586" s="2">
        <v>1147.44</v>
      </c>
      <c r="R5586" s="2">
        <v>1113.03</v>
      </c>
      <c r="S5586" s="2">
        <v>72.900000000000006</v>
      </c>
      <c r="T5586" s="2">
        <v>103.09</v>
      </c>
      <c r="U5586" s="2" t="s">
        <v>60</v>
      </c>
      <c r="V5586" s="2" t="s">
        <v>60</v>
      </c>
      <c r="W5586" s="2" t="s">
        <v>60</v>
      </c>
      <c r="X5586" s="2" t="s">
        <v>60</v>
      </c>
      <c r="Y5586" s="2" t="s">
        <v>60</v>
      </c>
      <c r="Z5586" s="2" t="s">
        <v>60</v>
      </c>
    </row>
    <row r="5587" spans="1:26" x14ac:dyDescent="0.3">
      <c r="A5587" s="3" t="s">
        <v>828</v>
      </c>
      <c r="B5587" s="3" t="s">
        <v>829</v>
      </c>
      <c r="C5587" s="3">
        <v>457</v>
      </c>
      <c r="D5587" s="3" t="s">
        <v>23</v>
      </c>
      <c r="E5587" s="3" t="s">
        <v>396</v>
      </c>
      <c r="F5587" s="3" t="s">
        <v>58</v>
      </c>
      <c r="G5587" s="3" t="s">
        <v>404</v>
      </c>
      <c r="H5587" s="3" t="s">
        <v>16</v>
      </c>
      <c r="I5587" s="3">
        <v>672</v>
      </c>
      <c r="J5587" s="3">
        <v>2100</v>
      </c>
      <c r="K5587" s="3">
        <v>156</v>
      </c>
      <c r="L5587" s="3">
        <v>201.4</v>
      </c>
      <c r="M5587" s="3">
        <v>126.08</v>
      </c>
      <c r="N5587" s="3">
        <v>129.1</v>
      </c>
      <c r="O5587" s="3">
        <v>159.74</v>
      </c>
      <c r="P5587" s="3">
        <v>1574</v>
      </c>
      <c r="Q5587" s="3">
        <v>1147.44</v>
      </c>
      <c r="R5587" s="3">
        <v>1113.03</v>
      </c>
      <c r="S5587" s="3">
        <v>72.900000000000006</v>
      </c>
      <c r="T5587" s="3">
        <v>103.09</v>
      </c>
      <c r="U5587" s="3" t="s">
        <v>60</v>
      </c>
      <c r="V5587" s="3" t="s">
        <v>60</v>
      </c>
      <c r="W5587" s="3" t="s">
        <v>60</v>
      </c>
      <c r="X5587" s="3" t="s">
        <v>60</v>
      </c>
      <c r="Y5587" s="3" t="s">
        <v>60</v>
      </c>
      <c r="Z5587" s="3" t="s">
        <v>60</v>
      </c>
    </row>
    <row r="5588" spans="1:26" x14ac:dyDescent="0.3">
      <c r="A5588" s="2" t="s">
        <v>828</v>
      </c>
      <c r="B5588" s="2" t="s">
        <v>829</v>
      </c>
      <c r="C5588" s="2">
        <v>458</v>
      </c>
      <c r="D5588" s="2" t="s">
        <v>23</v>
      </c>
      <c r="E5588" s="2" t="s">
        <v>396</v>
      </c>
      <c r="F5588" s="2" t="s">
        <v>58</v>
      </c>
      <c r="G5588" s="2" t="s">
        <v>58</v>
      </c>
      <c r="H5588" s="2" t="s">
        <v>16</v>
      </c>
      <c r="I5588" s="2">
        <v>672</v>
      </c>
      <c r="J5588" s="2">
        <v>2100</v>
      </c>
      <c r="K5588" s="2">
        <v>156</v>
      </c>
      <c r="L5588" s="2">
        <v>201.4</v>
      </c>
      <c r="M5588" s="2">
        <v>126.08</v>
      </c>
      <c r="N5588" s="2">
        <v>129.1</v>
      </c>
      <c r="O5588" s="2">
        <v>159.74</v>
      </c>
      <c r="P5588" s="2">
        <v>1574</v>
      </c>
      <c r="Q5588" s="2">
        <v>1147.44</v>
      </c>
      <c r="R5588" s="2">
        <v>1113.03</v>
      </c>
      <c r="S5588" s="2">
        <v>72.900000000000006</v>
      </c>
      <c r="T5588" s="2">
        <v>103.09</v>
      </c>
      <c r="U5588" s="2" t="s">
        <v>60</v>
      </c>
      <c r="V5588" s="2" t="s">
        <v>60</v>
      </c>
      <c r="W5588" s="2" t="s">
        <v>60</v>
      </c>
      <c r="X5588" s="2" t="s">
        <v>60</v>
      </c>
      <c r="Y5588" s="2" t="s">
        <v>60</v>
      </c>
      <c r="Z5588" s="2" t="s">
        <v>60</v>
      </c>
    </row>
    <row r="5589" spans="1:26" x14ac:dyDescent="0.3">
      <c r="A5589" s="3" t="s">
        <v>828</v>
      </c>
      <c r="B5589" s="3" t="s">
        <v>829</v>
      </c>
      <c r="C5589" s="3">
        <v>459</v>
      </c>
      <c r="D5589" s="3" t="s">
        <v>23</v>
      </c>
      <c r="E5589" s="3" t="s">
        <v>396</v>
      </c>
      <c r="F5589" s="3" t="s">
        <v>58</v>
      </c>
      <c r="G5589" s="3" t="s">
        <v>406</v>
      </c>
      <c r="H5589" s="3" t="s">
        <v>60</v>
      </c>
      <c r="I5589" s="3">
        <v>80</v>
      </c>
      <c r="J5589" s="3">
        <v>85</v>
      </c>
      <c r="K5589" s="3">
        <v>6</v>
      </c>
      <c r="L5589" s="3">
        <v>0</v>
      </c>
      <c r="M5589" s="3">
        <v>6.6</v>
      </c>
      <c r="N5589" s="3">
        <v>0</v>
      </c>
      <c r="O5589" s="3">
        <v>0</v>
      </c>
      <c r="P5589" s="3">
        <v>69</v>
      </c>
      <c r="Q5589" s="3">
        <v>75.31</v>
      </c>
      <c r="R5589" s="3">
        <v>76.099999999999994</v>
      </c>
      <c r="S5589" s="3">
        <v>109.14</v>
      </c>
      <c r="T5589" s="3">
        <v>98.96</v>
      </c>
      <c r="U5589" s="3" t="s">
        <v>60</v>
      </c>
      <c r="V5589" s="3" t="s">
        <v>60</v>
      </c>
      <c r="W5589" s="3" t="s">
        <v>60</v>
      </c>
      <c r="X5589" s="3" t="s">
        <v>60</v>
      </c>
      <c r="Y5589" s="3" t="s">
        <v>60</v>
      </c>
      <c r="Z5589" s="3" t="s">
        <v>60</v>
      </c>
    </row>
    <row r="5590" spans="1:26" x14ac:dyDescent="0.3">
      <c r="A5590" s="2" t="s">
        <v>828</v>
      </c>
      <c r="B5590" s="2" t="s">
        <v>829</v>
      </c>
      <c r="C5590" s="2">
        <v>460</v>
      </c>
      <c r="D5590" s="2" t="s">
        <v>23</v>
      </c>
      <c r="E5590" s="2" t="s">
        <v>396</v>
      </c>
      <c r="F5590" s="2" t="s">
        <v>58</v>
      </c>
      <c r="G5590" s="2" t="s">
        <v>407</v>
      </c>
      <c r="H5590" s="2" t="s">
        <v>60</v>
      </c>
      <c r="I5590" s="2">
        <v>250</v>
      </c>
      <c r="J5590" s="2">
        <v>384</v>
      </c>
      <c r="K5590" s="2">
        <v>18</v>
      </c>
      <c r="L5590" s="2">
        <v>17.09</v>
      </c>
      <c r="M5590" s="2">
        <v>18.41</v>
      </c>
      <c r="N5590" s="2">
        <v>94.94</v>
      </c>
      <c r="O5590" s="2">
        <v>92.83</v>
      </c>
      <c r="P5590" s="2">
        <v>282</v>
      </c>
      <c r="Q5590" s="2">
        <v>56.77</v>
      </c>
      <c r="R5590" s="2">
        <v>67.33</v>
      </c>
      <c r="S5590" s="2">
        <v>20.13</v>
      </c>
      <c r="T5590" s="2">
        <v>84.32</v>
      </c>
      <c r="U5590" s="2" t="s">
        <v>60</v>
      </c>
      <c r="V5590" s="2" t="s">
        <v>60</v>
      </c>
      <c r="W5590" s="2" t="s">
        <v>60</v>
      </c>
      <c r="X5590" s="2" t="s">
        <v>60</v>
      </c>
      <c r="Y5590" s="2" t="s">
        <v>60</v>
      </c>
      <c r="Z5590" s="2" t="s">
        <v>60</v>
      </c>
    </row>
    <row r="5591" spans="1:26" x14ac:dyDescent="0.3">
      <c r="A5591" s="3" t="s">
        <v>828</v>
      </c>
      <c r="B5591" s="3" t="s">
        <v>829</v>
      </c>
      <c r="C5591" s="3">
        <v>461</v>
      </c>
      <c r="D5591" s="3" t="s">
        <v>23</v>
      </c>
      <c r="E5591" s="3" t="s">
        <v>396</v>
      </c>
      <c r="F5591" s="3" t="s">
        <v>58</v>
      </c>
      <c r="G5591" s="3" t="s">
        <v>408</v>
      </c>
      <c r="H5591" s="3" t="s">
        <v>60</v>
      </c>
      <c r="I5591" s="3">
        <v>36</v>
      </c>
      <c r="J5591" s="3">
        <v>130</v>
      </c>
      <c r="K5591" s="3">
        <v>8</v>
      </c>
      <c r="L5591" s="3">
        <v>12.28</v>
      </c>
      <c r="M5591" s="3">
        <v>10.26</v>
      </c>
      <c r="N5591" s="3">
        <v>153.5</v>
      </c>
      <c r="O5591" s="3">
        <v>119.69</v>
      </c>
      <c r="P5591" s="3">
        <v>93</v>
      </c>
      <c r="Q5591" s="3">
        <v>101.24</v>
      </c>
      <c r="R5591" s="3">
        <v>109.62</v>
      </c>
      <c r="S5591" s="3">
        <v>108.86</v>
      </c>
      <c r="T5591" s="3">
        <v>92.36</v>
      </c>
      <c r="U5591" s="3" t="s">
        <v>60</v>
      </c>
      <c r="V5591" s="3" t="s">
        <v>60</v>
      </c>
      <c r="W5591" s="3" t="s">
        <v>60</v>
      </c>
      <c r="X5591" s="3" t="s">
        <v>60</v>
      </c>
      <c r="Y5591" s="3" t="s">
        <v>60</v>
      </c>
      <c r="Z5591" s="3" t="s">
        <v>60</v>
      </c>
    </row>
    <row r="5592" spans="1:26" x14ac:dyDescent="0.3">
      <c r="A5592" s="2" t="s">
        <v>828</v>
      </c>
      <c r="B5592" s="2" t="s">
        <v>829</v>
      </c>
      <c r="C5592" s="2">
        <v>462</v>
      </c>
      <c r="D5592" s="2" t="s">
        <v>23</v>
      </c>
      <c r="E5592" s="2" t="s">
        <v>396</v>
      </c>
      <c r="F5592" s="2" t="s">
        <v>58</v>
      </c>
      <c r="G5592" s="2" t="s">
        <v>409</v>
      </c>
      <c r="H5592" s="2" t="s">
        <v>60</v>
      </c>
      <c r="I5592" s="2">
        <v>600</v>
      </c>
      <c r="J5592" s="2">
        <v>800</v>
      </c>
      <c r="K5592" s="2">
        <v>50</v>
      </c>
      <c r="L5592" s="2">
        <v>48.24</v>
      </c>
      <c r="M5592" s="2">
        <v>113.08</v>
      </c>
      <c r="N5592" s="2">
        <v>96.48</v>
      </c>
      <c r="O5592" s="2">
        <v>42.66</v>
      </c>
      <c r="P5592" s="2">
        <v>583</v>
      </c>
      <c r="Q5592" s="2">
        <v>802.23</v>
      </c>
      <c r="R5592" s="2">
        <v>908.13</v>
      </c>
      <c r="S5592" s="2">
        <v>137.6</v>
      </c>
      <c r="T5592" s="2">
        <v>88.34</v>
      </c>
      <c r="U5592" s="2" t="s">
        <v>60</v>
      </c>
      <c r="V5592" s="2" t="s">
        <v>60</v>
      </c>
      <c r="W5592" s="2" t="s">
        <v>60</v>
      </c>
      <c r="X5592" s="2" t="s">
        <v>60</v>
      </c>
      <c r="Y5592" s="2" t="s">
        <v>60</v>
      </c>
      <c r="Z5592" s="2" t="s">
        <v>60</v>
      </c>
    </row>
    <row r="5593" spans="1:26" x14ac:dyDescent="0.3">
      <c r="A5593" s="3" t="s">
        <v>828</v>
      </c>
      <c r="B5593" s="3" t="s">
        <v>829</v>
      </c>
      <c r="C5593" s="3">
        <v>463</v>
      </c>
      <c r="D5593" s="3" t="s">
        <v>23</v>
      </c>
      <c r="E5593" s="3" t="s">
        <v>396</v>
      </c>
      <c r="F5593" s="3" t="s">
        <v>58</v>
      </c>
      <c r="G5593" s="3" t="s">
        <v>410</v>
      </c>
      <c r="H5593" s="3" t="s">
        <v>60</v>
      </c>
      <c r="I5593" s="3">
        <v>320</v>
      </c>
      <c r="J5593" s="3">
        <v>568</v>
      </c>
      <c r="K5593" s="3">
        <v>35</v>
      </c>
      <c r="L5593" s="3">
        <v>13.89</v>
      </c>
      <c r="M5593" s="3">
        <v>49.54</v>
      </c>
      <c r="N5593" s="3">
        <v>39.69</v>
      </c>
      <c r="O5593" s="3">
        <v>28.04</v>
      </c>
      <c r="P5593" s="3">
        <v>427</v>
      </c>
      <c r="Q5593" s="3">
        <v>457.11</v>
      </c>
      <c r="R5593" s="3">
        <v>695.97</v>
      </c>
      <c r="S5593" s="3">
        <v>107.05</v>
      </c>
      <c r="T5593" s="3">
        <v>65.680000000000007</v>
      </c>
      <c r="U5593" s="3" t="s">
        <v>60</v>
      </c>
      <c r="V5593" s="3" t="s">
        <v>60</v>
      </c>
      <c r="W5593" s="3" t="s">
        <v>60</v>
      </c>
      <c r="X5593" s="3" t="s">
        <v>60</v>
      </c>
      <c r="Y5593" s="3" t="s">
        <v>60</v>
      </c>
      <c r="Z5593" s="3" t="s">
        <v>60</v>
      </c>
    </row>
    <row r="5594" spans="1:26" x14ac:dyDescent="0.3">
      <c r="A5594" s="2" t="s">
        <v>828</v>
      </c>
      <c r="B5594" s="2" t="s">
        <v>829</v>
      </c>
      <c r="C5594" s="2">
        <v>464</v>
      </c>
      <c r="D5594" s="2" t="s">
        <v>23</v>
      </c>
      <c r="E5594" s="2" t="s">
        <v>396</v>
      </c>
      <c r="F5594" s="2" t="s">
        <v>58</v>
      </c>
      <c r="G5594" s="2" t="s">
        <v>411</v>
      </c>
      <c r="H5594" s="2" t="s">
        <v>60</v>
      </c>
      <c r="I5594" s="2">
        <v>1000</v>
      </c>
      <c r="J5594" s="2">
        <v>1667</v>
      </c>
      <c r="K5594" s="2">
        <v>135</v>
      </c>
      <c r="L5594" s="2">
        <v>11.12</v>
      </c>
      <c r="M5594" s="2">
        <v>115.13</v>
      </c>
      <c r="N5594" s="2">
        <v>8.24</v>
      </c>
      <c r="O5594" s="2">
        <v>9.66</v>
      </c>
      <c r="P5594" s="2">
        <v>1187</v>
      </c>
      <c r="Q5594" s="2">
        <v>1127.2</v>
      </c>
      <c r="R5594" s="2">
        <v>885.31</v>
      </c>
      <c r="S5594" s="2">
        <v>94.96</v>
      </c>
      <c r="T5594" s="2">
        <v>127.32</v>
      </c>
      <c r="U5594" s="2" t="s">
        <v>60</v>
      </c>
      <c r="V5594" s="2" t="s">
        <v>60</v>
      </c>
      <c r="W5594" s="2" t="s">
        <v>60</v>
      </c>
      <c r="X5594" s="2" t="s">
        <v>60</v>
      </c>
      <c r="Y5594" s="2" t="s">
        <v>60</v>
      </c>
      <c r="Z5594" s="2" t="s">
        <v>60</v>
      </c>
    </row>
    <row r="5595" spans="1:26" x14ac:dyDescent="0.3">
      <c r="A5595" s="3" t="s">
        <v>828</v>
      </c>
      <c r="B5595" s="3" t="s">
        <v>829</v>
      </c>
      <c r="C5595" s="3">
        <v>465</v>
      </c>
      <c r="D5595" s="3" t="s">
        <v>23</v>
      </c>
      <c r="E5595" s="3" t="s">
        <v>396</v>
      </c>
      <c r="F5595" s="3" t="s">
        <v>58</v>
      </c>
      <c r="G5595" s="3" t="s">
        <v>412</v>
      </c>
      <c r="H5595" s="3" t="s">
        <v>60</v>
      </c>
      <c r="I5595" s="3">
        <v>60</v>
      </c>
      <c r="J5595" s="3">
        <v>110</v>
      </c>
      <c r="K5595" s="3">
        <v>11</v>
      </c>
      <c r="L5595" s="3">
        <v>0</v>
      </c>
      <c r="M5595" s="3">
        <v>14.52</v>
      </c>
      <c r="N5595" s="3">
        <v>0</v>
      </c>
      <c r="O5595" s="3">
        <v>0</v>
      </c>
      <c r="P5595" s="3">
        <v>77</v>
      </c>
      <c r="Q5595" s="3">
        <v>23.26</v>
      </c>
      <c r="R5595" s="3">
        <v>100.09</v>
      </c>
      <c r="S5595" s="3">
        <v>30.21</v>
      </c>
      <c r="T5595" s="3">
        <v>23.24</v>
      </c>
      <c r="U5595" s="3" t="s">
        <v>60</v>
      </c>
      <c r="V5595" s="3" t="s">
        <v>60</v>
      </c>
      <c r="W5595" s="3" t="s">
        <v>60</v>
      </c>
      <c r="X5595" s="3" t="s">
        <v>60</v>
      </c>
      <c r="Y5595" s="3" t="s">
        <v>60</v>
      </c>
      <c r="Z5595" s="3" t="s">
        <v>60</v>
      </c>
    </row>
    <row r="5596" spans="1:26" x14ac:dyDescent="0.3">
      <c r="A5596" s="2" t="s">
        <v>828</v>
      </c>
      <c r="B5596" s="2" t="s">
        <v>829</v>
      </c>
      <c r="C5596" s="2">
        <v>466</v>
      </c>
      <c r="D5596" s="2" t="s">
        <v>23</v>
      </c>
      <c r="E5596" s="2" t="s">
        <v>396</v>
      </c>
      <c r="F5596" s="2" t="s">
        <v>58</v>
      </c>
      <c r="G5596" s="2" t="s">
        <v>413</v>
      </c>
      <c r="H5596" s="2" t="s">
        <v>60</v>
      </c>
      <c r="I5596" s="2">
        <v>60</v>
      </c>
      <c r="J5596" s="2">
        <v>144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66</v>
      </c>
      <c r="Q5596" s="2">
        <v>107.71</v>
      </c>
      <c r="R5596" s="2">
        <v>110.7</v>
      </c>
      <c r="S5596" s="2">
        <v>163.19999999999999</v>
      </c>
      <c r="T5596" s="2">
        <v>97.3</v>
      </c>
      <c r="U5596" s="2" t="s">
        <v>60</v>
      </c>
      <c r="V5596" s="2" t="s">
        <v>60</v>
      </c>
      <c r="W5596" s="2" t="s">
        <v>60</v>
      </c>
      <c r="X5596" s="2" t="s">
        <v>60</v>
      </c>
      <c r="Y5596" s="2" t="s">
        <v>60</v>
      </c>
      <c r="Z5596" s="2" t="s">
        <v>60</v>
      </c>
    </row>
    <row r="5597" spans="1:26" x14ac:dyDescent="0.3">
      <c r="A5597" s="3" t="s">
        <v>828</v>
      </c>
      <c r="B5597" s="3" t="s">
        <v>829</v>
      </c>
      <c r="C5597" s="3">
        <v>467</v>
      </c>
      <c r="D5597" s="3" t="s">
        <v>23</v>
      </c>
      <c r="E5597" s="3" t="s">
        <v>396</v>
      </c>
      <c r="F5597" s="3" t="s">
        <v>58</v>
      </c>
      <c r="G5597" s="3" t="s">
        <v>404</v>
      </c>
      <c r="H5597" s="3" t="s">
        <v>12</v>
      </c>
      <c r="I5597" s="3">
        <v>2406</v>
      </c>
      <c r="J5597" s="3">
        <v>3888</v>
      </c>
      <c r="K5597" s="3">
        <v>263</v>
      </c>
      <c r="L5597" s="3">
        <v>102.62</v>
      </c>
      <c r="M5597" s="3">
        <v>327.54000000000002</v>
      </c>
      <c r="N5597" s="3">
        <v>39.020000000000003</v>
      </c>
      <c r="O5597" s="3">
        <v>31.33</v>
      </c>
      <c r="P5597" s="3">
        <v>2784</v>
      </c>
      <c r="Q5597" s="3">
        <v>2750.83</v>
      </c>
      <c r="R5597" s="3">
        <v>2953.25</v>
      </c>
      <c r="S5597" s="3">
        <v>98.81</v>
      </c>
      <c r="T5597" s="3">
        <v>93.15</v>
      </c>
      <c r="U5597" s="3" t="s">
        <v>60</v>
      </c>
      <c r="V5597" s="3" t="s">
        <v>60</v>
      </c>
      <c r="W5597" s="3" t="s">
        <v>60</v>
      </c>
      <c r="X5597" s="3" t="s">
        <v>60</v>
      </c>
      <c r="Y5597" s="3" t="s">
        <v>60</v>
      </c>
      <c r="Z5597" s="3" t="s">
        <v>60</v>
      </c>
    </row>
    <row r="5598" spans="1:26" x14ac:dyDescent="0.3">
      <c r="A5598" s="2" t="s">
        <v>828</v>
      </c>
      <c r="B5598" s="2" t="s">
        <v>829</v>
      </c>
      <c r="C5598" s="2">
        <v>468</v>
      </c>
      <c r="D5598" s="2" t="s">
        <v>23</v>
      </c>
      <c r="E5598" s="2" t="s">
        <v>396</v>
      </c>
      <c r="F5598" s="2" t="s">
        <v>58</v>
      </c>
      <c r="G5598" s="2" t="s">
        <v>414</v>
      </c>
      <c r="H5598" s="2" t="s">
        <v>60</v>
      </c>
      <c r="I5598" s="2">
        <v>160</v>
      </c>
      <c r="J5598" s="2">
        <v>325</v>
      </c>
      <c r="K5598" s="2">
        <v>28</v>
      </c>
      <c r="L5598" s="2">
        <v>19.510000000000002</v>
      </c>
      <c r="M5598" s="2">
        <v>19.02</v>
      </c>
      <c r="N5598" s="2">
        <v>69.680000000000007</v>
      </c>
      <c r="O5598" s="2">
        <v>102.58</v>
      </c>
      <c r="P5598" s="2">
        <v>271</v>
      </c>
      <c r="Q5598" s="2">
        <v>316.39999999999998</v>
      </c>
      <c r="R5598" s="2">
        <v>288.51</v>
      </c>
      <c r="S5598" s="2">
        <v>116.75</v>
      </c>
      <c r="T5598" s="2">
        <v>109.67</v>
      </c>
      <c r="U5598" s="2" t="s">
        <v>60</v>
      </c>
      <c r="V5598" s="2" t="s">
        <v>60</v>
      </c>
      <c r="W5598" s="2" t="s">
        <v>60</v>
      </c>
      <c r="X5598" s="2" t="s">
        <v>60</v>
      </c>
      <c r="Y5598" s="2" t="s">
        <v>60</v>
      </c>
      <c r="Z5598" s="2" t="s">
        <v>60</v>
      </c>
    </row>
    <row r="5599" spans="1:26" x14ac:dyDescent="0.3">
      <c r="A5599" s="3" t="s">
        <v>828</v>
      </c>
      <c r="B5599" s="3" t="s">
        <v>829</v>
      </c>
      <c r="C5599" s="3">
        <v>469</v>
      </c>
      <c r="D5599" s="3" t="s">
        <v>23</v>
      </c>
      <c r="E5599" s="3" t="s">
        <v>396</v>
      </c>
      <c r="F5599" s="3" t="s">
        <v>58</v>
      </c>
      <c r="G5599" s="3" t="s">
        <v>368</v>
      </c>
      <c r="H5599" s="3" t="s">
        <v>12</v>
      </c>
      <c r="I5599" s="3">
        <v>160</v>
      </c>
      <c r="J5599" s="3">
        <v>325</v>
      </c>
      <c r="K5599" s="3">
        <v>28</v>
      </c>
      <c r="L5599" s="3">
        <v>19.510000000000002</v>
      </c>
      <c r="M5599" s="3">
        <v>19.02</v>
      </c>
      <c r="N5599" s="3">
        <v>69.680000000000007</v>
      </c>
      <c r="O5599" s="3">
        <v>102.58</v>
      </c>
      <c r="P5599" s="3">
        <v>271</v>
      </c>
      <c r="Q5599" s="3">
        <v>316.39999999999998</v>
      </c>
      <c r="R5599" s="3">
        <v>288.51</v>
      </c>
      <c r="S5599" s="3">
        <v>116.75</v>
      </c>
      <c r="T5599" s="3">
        <v>109.67</v>
      </c>
      <c r="U5599" s="3" t="s">
        <v>60</v>
      </c>
      <c r="V5599" s="3" t="s">
        <v>60</v>
      </c>
      <c r="W5599" s="3" t="s">
        <v>60</v>
      </c>
      <c r="X5599" s="3" t="s">
        <v>60</v>
      </c>
      <c r="Y5599" s="3" t="s">
        <v>60</v>
      </c>
      <c r="Z5599" s="3" t="s">
        <v>60</v>
      </c>
    </row>
    <row r="5600" spans="1:26" x14ac:dyDescent="0.3">
      <c r="A5600" s="2" t="s">
        <v>828</v>
      </c>
      <c r="B5600" s="2" t="s">
        <v>829</v>
      </c>
      <c r="C5600" s="2">
        <v>470</v>
      </c>
      <c r="D5600" s="2" t="s">
        <v>23</v>
      </c>
      <c r="E5600" s="2" t="s">
        <v>396</v>
      </c>
      <c r="F5600" s="2" t="s">
        <v>58</v>
      </c>
      <c r="G5600" s="2" t="s">
        <v>58</v>
      </c>
      <c r="H5600" s="2" t="s">
        <v>12</v>
      </c>
      <c r="I5600" s="2">
        <v>2566</v>
      </c>
      <c r="J5600" s="2">
        <v>4213</v>
      </c>
      <c r="K5600" s="2">
        <v>291</v>
      </c>
      <c r="L5600" s="2">
        <v>122.13</v>
      </c>
      <c r="M5600" s="2">
        <v>346.56</v>
      </c>
      <c r="N5600" s="2">
        <v>41.97</v>
      </c>
      <c r="O5600" s="2">
        <v>35.24</v>
      </c>
      <c r="P5600" s="2">
        <v>3055</v>
      </c>
      <c r="Q5600" s="2">
        <v>3067.23</v>
      </c>
      <c r="R5600" s="2">
        <v>3241.76</v>
      </c>
      <c r="S5600" s="2">
        <v>100.4</v>
      </c>
      <c r="T5600" s="2">
        <v>94.62</v>
      </c>
      <c r="U5600" s="2" t="s">
        <v>60</v>
      </c>
      <c r="V5600" s="2" t="s">
        <v>60</v>
      </c>
      <c r="W5600" s="2" t="s">
        <v>60</v>
      </c>
      <c r="X5600" s="2" t="s">
        <v>60</v>
      </c>
      <c r="Y5600" s="2" t="s">
        <v>60</v>
      </c>
      <c r="Z5600" s="2" t="s">
        <v>60</v>
      </c>
    </row>
    <row r="5601" spans="1:26" x14ac:dyDescent="0.3">
      <c r="A5601" s="3" t="s">
        <v>828</v>
      </c>
      <c r="B5601" s="3" t="s">
        <v>829</v>
      </c>
      <c r="C5601" s="3">
        <v>471</v>
      </c>
      <c r="D5601" s="3" t="s">
        <v>23</v>
      </c>
      <c r="E5601" s="3" t="s">
        <v>396</v>
      </c>
      <c r="F5601" s="3" t="s">
        <v>65</v>
      </c>
      <c r="G5601" s="3" t="s">
        <v>415</v>
      </c>
      <c r="H5601" s="3" t="s">
        <v>60</v>
      </c>
      <c r="I5601" s="3">
        <v>500</v>
      </c>
      <c r="J5601" s="3">
        <v>3800</v>
      </c>
      <c r="K5601" s="3">
        <v>176</v>
      </c>
      <c r="L5601" s="3">
        <v>224.89</v>
      </c>
      <c r="M5601" s="3">
        <v>300.48</v>
      </c>
      <c r="N5601" s="3">
        <v>127.78</v>
      </c>
      <c r="O5601" s="3">
        <v>74.84</v>
      </c>
      <c r="P5601" s="3">
        <v>2850</v>
      </c>
      <c r="Q5601" s="3">
        <v>2475.39</v>
      </c>
      <c r="R5601" s="3">
        <v>2602.9699999999998</v>
      </c>
      <c r="S5601" s="3">
        <v>86.86</v>
      </c>
      <c r="T5601" s="3">
        <v>95.1</v>
      </c>
      <c r="U5601" s="3">
        <v>47.31</v>
      </c>
      <c r="V5601" s="3">
        <v>60.45</v>
      </c>
      <c r="W5601" s="3">
        <v>80.77</v>
      </c>
      <c r="X5601" s="3">
        <v>86.36</v>
      </c>
      <c r="Y5601" s="3">
        <v>75.010000000000005</v>
      </c>
      <c r="Z5601" s="3">
        <v>78.88</v>
      </c>
    </row>
    <row r="5602" spans="1:26" x14ac:dyDescent="0.3">
      <c r="A5602" s="2" t="s">
        <v>828</v>
      </c>
      <c r="B5602" s="2" t="s">
        <v>829</v>
      </c>
      <c r="C5602" s="2">
        <v>472</v>
      </c>
      <c r="D5602" s="2" t="s">
        <v>23</v>
      </c>
      <c r="E5602" s="2" t="s">
        <v>396</v>
      </c>
      <c r="F5602" s="2" t="s">
        <v>65</v>
      </c>
      <c r="G5602" s="2" t="s">
        <v>416</v>
      </c>
      <c r="H5602" s="2" t="s">
        <v>74</v>
      </c>
      <c r="I5602" s="2">
        <v>500</v>
      </c>
      <c r="J5602" s="2">
        <v>3800</v>
      </c>
      <c r="K5602" s="2">
        <v>176</v>
      </c>
      <c r="L5602" s="2">
        <v>224.89</v>
      </c>
      <c r="M5602" s="2">
        <v>300.48</v>
      </c>
      <c r="N5602" s="2">
        <v>127.78</v>
      </c>
      <c r="O5602" s="2">
        <v>74.84</v>
      </c>
      <c r="P5602" s="2">
        <v>2850</v>
      </c>
      <c r="Q5602" s="2">
        <v>2475.39</v>
      </c>
      <c r="R5602" s="2">
        <v>2602.9699999999998</v>
      </c>
      <c r="S5602" s="2">
        <v>86.86</v>
      </c>
      <c r="T5602" s="2">
        <v>95.1</v>
      </c>
      <c r="U5602" s="2">
        <v>47.31</v>
      </c>
      <c r="V5602" s="2">
        <v>60.45</v>
      </c>
      <c r="W5602" s="2">
        <v>80.77</v>
      </c>
      <c r="X5602" s="2">
        <v>86.36</v>
      </c>
      <c r="Y5602" s="2">
        <v>75.010000000000005</v>
      </c>
      <c r="Z5602" s="2">
        <v>78.88</v>
      </c>
    </row>
    <row r="5603" spans="1:26" x14ac:dyDescent="0.3">
      <c r="A5603" s="3" t="s">
        <v>828</v>
      </c>
      <c r="B5603" s="3" t="s">
        <v>829</v>
      </c>
      <c r="C5603" s="3">
        <v>473</v>
      </c>
      <c r="D5603" s="3" t="s">
        <v>23</v>
      </c>
      <c r="E5603" s="3" t="s">
        <v>396</v>
      </c>
      <c r="F5603" s="3" t="s">
        <v>65</v>
      </c>
      <c r="G5603" s="3" t="s">
        <v>417</v>
      </c>
      <c r="H5603" s="3" t="s">
        <v>60</v>
      </c>
      <c r="I5603" s="3">
        <v>246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</row>
    <row r="5604" spans="1:26" x14ac:dyDescent="0.3">
      <c r="A5604" s="2" t="s">
        <v>828</v>
      </c>
      <c r="B5604" s="2" t="s">
        <v>829</v>
      </c>
      <c r="C5604" s="2">
        <v>474</v>
      </c>
      <c r="D5604" s="2" t="s">
        <v>23</v>
      </c>
      <c r="E5604" s="2" t="s">
        <v>396</v>
      </c>
      <c r="F5604" s="2" t="s">
        <v>65</v>
      </c>
      <c r="G5604" s="2" t="s">
        <v>418</v>
      </c>
      <c r="H5604" s="2" t="s">
        <v>74</v>
      </c>
      <c r="I5604" s="2">
        <v>246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 s="2">
        <v>0</v>
      </c>
    </row>
    <row r="5605" spans="1:26" x14ac:dyDescent="0.3">
      <c r="A5605" s="3" t="s">
        <v>828</v>
      </c>
      <c r="B5605" s="3" t="s">
        <v>829</v>
      </c>
      <c r="C5605" s="3">
        <v>475</v>
      </c>
      <c r="D5605" s="3" t="s">
        <v>23</v>
      </c>
      <c r="E5605" s="3" t="s">
        <v>396</v>
      </c>
      <c r="F5605" s="3" t="s">
        <v>65</v>
      </c>
      <c r="G5605" s="3" t="s">
        <v>419</v>
      </c>
      <c r="H5605" s="3" t="s">
        <v>60</v>
      </c>
      <c r="I5605" s="3">
        <v>3300</v>
      </c>
      <c r="J5605" s="3">
        <v>23800</v>
      </c>
      <c r="K5605" s="3">
        <v>2136</v>
      </c>
      <c r="L5605" s="3">
        <v>1550.93</v>
      </c>
      <c r="M5605" s="3">
        <v>1781.34</v>
      </c>
      <c r="N5605" s="3">
        <v>72.61</v>
      </c>
      <c r="O5605" s="3">
        <v>87.07</v>
      </c>
      <c r="P5605" s="3">
        <v>17938</v>
      </c>
      <c r="Q5605" s="3">
        <v>15712</v>
      </c>
      <c r="R5605" s="3">
        <v>16638.62</v>
      </c>
      <c r="S5605" s="3">
        <v>87.59</v>
      </c>
      <c r="T5605" s="3">
        <v>94.43</v>
      </c>
      <c r="U5605" s="3">
        <v>87</v>
      </c>
      <c r="V5605" s="3">
        <v>63.17</v>
      </c>
      <c r="W5605" s="3">
        <v>72.55</v>
      </c>
      <c r="X5605" s="3">
        <v>82.36</v>
      </c>
      <c r="Y5605" s="3">
        <v>72.14</v>
      </c>
      <c r="Z5605" s="3">
        <v>76.39</v>
      </c>
    </row>
    <row r="5606" spans="1:26" x14ac:dyDescent="0.3">
      <c r="A5606" s="2" t="s">
        <v>828</v>
      </c>
      <c r="B5606" s="2" t="s">
        <v>829</v>
      </c>
      <c r="C5606" s="2">
        <v>476</v>
      </c>
      <c r="D5606" s="2" t="s">
        <v>23</v>
      </c>
      <c r="E5606" s="2" t="s">
        <v>396</v>
      </c>
      <c r="F5606" s="2" t="s">
        <v>65</v>
      </c>
      <c r="G5606" s="2" t="s">
        <v>184</v>
      </c>
      <c r="H5606" s="2" t="s">
        <v>74</v>
      </c>
      <c r="I5606" s="2">
        <v>3300</v>
      </c>
      <c r="J5606" s="2">
        <v>23800</v>
      </c>
      <c r="K5606" s="2">
        <v>2136</v>
      </c>
      <c r="L5606" s="2">
        <v>1550.93</v>
      </c>
      <c r="M5606" s="2">
        <v>1781.34</v>
      </c>
      <c r="N5606" s="2">
        <v>72.61</v>
      </c>
      <c r="O5606" s="2">
        <v>87.07</v>
      </c>
      <c r="P5606" s="2">
        <v>17938</v>
      </c>
      <c r="Q5606" s="2">
        <v>15712</v>
      </c>
      <c r="R5606" s="2">
        <v>16638.62</v>
      </c>
      <c r="S5606" s="2">
        <v>87.59</v>
      </c>
      <c r="T5606" s="2">
        <v>94.43</v>
      </c>
      <c r="U5606" s="2">
        <v>87</v>
      </c>
      <c r="V5606" s="2">
        <v>63.17</v>
      </c>
      <c r="W5606" s="2">
        <v>72.55</v>
      </c>
      <c r="X5606" s="2">
        <v>82.36</v>
      </c>
      <c r="Y5606" s="2">
        <v>72.14</v>
      </c>
      <c r="Z5606" s="2">
        <v>76.39</v>
      </c>
    </row>
    <row r="5607" spans="1:26" x14ac:dyDescent="0.3">
      <c r="A5607" s="3" t="s">
        <v>828</v>
      </c>
      <c r="B5607" s="3" t="s">
        <v>829</v>
      </c>
      <c r="C5607" s="3">
        <v>477</v>
      </c>
      <c r="D5607" s="3" t="s">
        <v>23</v>
      </c>
      <c r="E5607" s="3" t="s">
        <v>396</v>
      </c>
      <c r="F5607" s="3" t="s">
        <v>65</v>
      </c>
      <c r="G5607" s="3" t="s">
        <v>420</v>
      </c>
      <c r="H5607" s="3" t="s">
        <v>60</v>
      </c>
      <c r="I5607" s="3">
        <v>600</v>
      </c>
      <c r="J5607" s="3">
        <v>3700</v>
      </c>
      <c r="K5607" s="3">
        <v>324</v>
      </c>
      <c r="L5607" s="3">
        <v>201.94</v>
      </c>
      <c r="M5607" s="3">
        <v>374.01</v>
      </c>
      <c r="N5607" s="3">
        <v>62.33</v>
      </c>
      <c r="O5607" s="3">
        <v>53.99</v>
      </c>
      <c r="P5607" s="3">
        <v>2850</v>
      </c>
      <c r="Q5607" s="3">
        <v>3231.28</v>
      </c>
      <c r="R5607" s="3">
        <v>3181.29</v>
      </c>
      <c r="S5607" s="3">
        <v>113.38</v>
      </c>
      <c r="T5607" s="3">
        <v>101.57</v>
      </c>
      <c r="U5607" s="3">
        <v>72.58</v>
      </c>
      <c r="V5607" s="3">
        <v>45.24</v>
      </c>
      <c r="W5607" s="3">
        <v>83.78</v>
      </c>
      <c r="X5607" s="3">
        <v>71.97</v>
      </c>
      <c r="Y5607" s="3">
        <v>81.599999999999994</v>
      </c>
      <c r="Z5607" s="3">
        <v>80.34</v>
      </c>
    </row>
    <row r="5608" spans="1:26" x14ac:dyDescent="0.3">
      <c r="A5608" s="2" t="s">
        <v>828</v>
      </c>
      <c r="B5608" s="2" t="s">
        <v>829</v>
      </c>
      <c r="C5608" s="2">
        <v>478</v>
      </c>
      <c r="D5608" s="2" t="s">
        <v>23</v>
      </c>
      <c r="E5608" s="2" t="s">
        <v>396</v>
      </c>
      <c r="F5608" s="2" t="s">
        <v>65</v>
      </c>
      <c r="G5608" s="2" t="s">
        <v>421</v>
      </c>
      <c r="H5608" s="2" t="s">
        <v>74</v>
      </c>
      <c r="I5608" s="2">
        <v>600</v>
      </c>
      <c r="J5608" s="2">
        <v>3700</v>
      </c>
      <c r="K5608" s="2">
        <v>324</v>
      </c>
      <c r="L5608" s="2">
        <v>201.94</v>
      </c>
      <c r="M5608" s="2">
        <v>374.01</v>
      </c>
      <c r="N5608" s="2">
        <v>62.33</v>
      </c>
      <c r="O5608" s="2">
        <v>53.99</v>
      </c>
      <c r="P5608" s="2">
        <v>2850</v>
      </c>
      <c r="Q5608" s="2">
        <v>3231.28</v>
      </c>
      <c r="R5608" s="2">
        <v>3181.29</v>
      </c>
      <c r="S5608" s="2">
        <v>113.38</v>
      </c>
      <c r="T5608" s="2">
        <v>101.57</v>
      </c>
      <c r="U5608" s="2">
        <v>72.58</v>
      </c>
      <c r="V5608" s="2">
        <v>45.24</v>
      </c>
      <c r="W5608" s="2">
        <v>83.78</v>
      </c>
      <c r="X5608" s="2">
        <v>71.97</v>
      </c>
      <c r="Y5608" s="2">
        <v>81.599999999999994</v>
      </c>
      <c r="Z5608" s="2">
        <v>80.34</v>
      </c>
    </row>
    <row r="5609" spans="1:26" x14ac:dyDescent="0.3">
      <c r="A5609" s="3" t="s">
        <v>828</v>
      </c>
      <c r="B5609" s="3" t="s">
        <v>829</v>
      </c>
      <c r="C5609" s="3">
        <v>479</v>
      </c>
      <c r="D5609" s="3" t="s">
        <v>23</v>
      </c>
      <c r="E5609" s="3" t="s">
        <v>396</v>
      </c>
      <c r="F5609" s="3" t="s">
        <v>65</v>
      </c>
      <c r="G5609" s="3" t="s">
        <v>422</v>
      </c>
      <c r="H5609" s="3" t="s">
        <v>60</v>
      </c>
      <c r="I5609" s="3">
        <v>120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</row>
    <row r="5610" spans="1:26" x14ac:dyDescent="0.3">
      <c r="A5610" s="2" t="s">
        <v>828</v>
      </c>
      <c r="B5610" s="2" t="s">
        <v>829</v>
      </c>
      <c r="C5610" s="2">
        <v>480</v>
      </c>
      <c r="D5610" s="2" t="s">
        <v>23</v>
      </c>
      <c r="E5610" s="2" t="s">
        <v>396</v>
      </c>
      <c r="F5610" s="2" t="s">
        <v>65</v>
      </c>
      <c r="G5610" s="2" t="s">
        <v>423</v>
      </c>
      <c r="H5610" s="2" t="s">
        <v>74</v>
      </c>
      <c r="I5610" s="2">
        <v>120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 s="2">
        <v>0</v>
      </c>
    </row>
    <row r="5611" spans="1:26" x14ac:dyDescent="0.3">
      <c r="A5611" s="3" t="s">
        <v>828</v>
      </c>
      <c r="B5611" s="3" t="s">
        <v>829</v>
      </c>
      <c r="C5611" s="3">
        <v>481</v>
      </c>
      <c r="D5611" s="3" t="s">
        <v>23</v>
      </c>
      <c r="E5611" s="3" t="s">
        <v>396</v>
      </c>
      <c r="F5611" s="3" t="s">
        <v>65</v>
      </c>
      <c r="G5611" s="3" t="s">
        <v>424</v>
      </c>
      <c r="H5611" s="3" t="s">
        <v>60</v>
      </c>
      <c r="I5611" s="3">
        <v>600</v>
      </c>
      <c r="J5611" s="3">
        <v>4200</v>
      </c>
      <c r="K5611" s="3">
        <v>200</v>
      </c>
      <c r="L5611" s="3">
        <v>398.52</v>
      </c>
      <c r="M5611" s="3">
        <v>395.74</v>
      </c>
      <c r="N5611" s="3">
        <v>199.26</v>
      </c>
      <c r="O5611" s="3">
        <v>100.7</v>
      </c>
      <c r="P5611" s="3">
        <v>3043</v>
      </c>
      <c r="Q5611" s="3">
        <v>3320.12</v>
      </c>
      <c r="R5611" s="3">
        <v>3145.52</v>
      </c>
      <c r="S5611" s="3">
        <v>109.11</v>
      </c>
      <c r="T5611" s="3">
        <v>105.55</v>
      </c>
      <c r="U5611" s="3">
        <v>44.8</v>
      </c>
      <c r="V5611" s="3">
        <v>89.27</v>
      </c>
      <c r="W5611" s="3">
        <v>88.65</v>
      </c>
      <c r="X5611" s="3">
        <v>76.84</v>
      </c>
      <c r="Y5611" s="3">
        <v>83.84</v>
      </c>
      <c r="Z5611" s="3">
        <v>79.430000000000007</v>
      </c>
    </row>
    <row r="5612" spans="1:26" x14ac:dyDescent="0.3">
      <c r="A5612" s="2" t="s">
        <v>828</v>
      </c>
      <c r="B5612" s="2" t="s">
        <v>829</v>
      </c>
      <c r="C5612" s="2">
        <v>482</v>
      </c>
      <c r="D5612" s="2" t="s">
        <v>23</v>
      </c>
      <c r="E5612" s="2" t="s">
        <v>396</v>
      </c>
      <c r="F5612" s="2" t="s">
        <v>65</v>
      </c>
      <c r="G5612" s="2" t="s">
        <v>425</v>
      </c>
      <c r="H5612" s="2" t="s">
        <v>74</v>
      </c>
      <c r="I5612" s="2">
        <v>600</v>
      </c>
      <c r="J5612" s="2">
        <v>4200</v>
      </c>
      <c r="K5612" s="2">
        <v>200</v>
      </c>
      <c r="L5612" s="2">
        <v>398.52</v>
      </c>
      <c r="M5612" s="2">
        <v>395.74</v>
      </c>
      <c r="N5612" s="2">
        <v>199.26</v>
      </c>
      <c r="O5612" s="2">
        <v>100.7</v>
      </c>
      <c r="P5612" s="2">
        <v>3043</v>
      </c>
      <c r="Q5612" s="2">
        <v>3320.12</v>
      </c>
      <c r="R5612" s="2">
        <v>3145.52</v>
      </c>
      <c r="S5612" s="2">
        <v>109.11</v>
      </c>
      <c r="T5612" s="2">
        <v>105.55</v>
      </c>
      <c r="U5612" s="2">
        <v>44.8</v>
      </c>
      <c r="V5612" s="2">
        <v>89.27</v>
      </c>
      <c r="W5612" s="2">
        <v>88.65</v>
      </c>
      <c r="X5612" s="2">
        <v>76.84</v>
      </c>
      <c r="Y5612" s="2">
        <v>83.84</v>
      </c>
      <c r="Z5612" s="2">
        <v>79.430000000000007</v>
      </c>
    </row>
    <row r="5613" spans="1:26" x14ac:dyDescent="0.3">
      <c r="A5613" s="3" t="s">
        <v>828</v>
      </c>
      <c r="B5613" s="3" t="s">
        <v>829</v>
      </c>
      <c r="C5613" s="3">
        <v>483</v>
      </c>
      <c r="D5613" s="3" t="s">
        <v>23</v>
      </c>
      <c r="E5613" s="3" t="s">
        <v>396</v>
      </c>
      <c r="F5613" s="3" t="s">
        <v>65</v>
      </c>
      <c r="G5613" s="3" t="s">
        <v>426</v>
      </c>
      <c r="H5613" s="3" t="s">
        <v>60</v>
      </c>
      <c r="I5613" s="3">
        <v>270</v>
      </c>
      <c r="J5613" s="3">
        <v>1000</v>
      </c>
      <c r="K5613" s="3">
        <v>72</v>
      </c>
      <c r="L5613" s="3">
        <v>157.4</v>
      </c>
      <c r="M5613" s="3">
        <v>119.02</v>
      </c>
      <c r="N5613" s="3">
        <v>218.61</v>
      </c>
      <c r="O5613" s="3">
        <v>132.25</v>
      </c>
      <c r="P5613" s="3">
        <v>760</v>
      </c>
      <c r="Q5613" s="3">
        <v>1309.9100000000001</v>
      </c>
      <c r="R5613" s="3">
        <v>331.45</v>
      </c>
      <c r="S5613" s="3">
        <v>172.36</v>
      </c>
      <c r="T5613" s="3">
        <v>395.21</v>
      </c>
      <c r="U5613" s="3">
        <v>35.840000000000003</v>
      </c>
      <c r="V5613" s="3">
        <v>78.36</v>
      </c>
      <c r="W5613" s="3">
        <v>59.25</v>
      </c>
      <c r="X5613" s="3">
        <v>42.65</v>
      </c>
      <c r="Y5613" s="3">
        <v>73.510000000000005</v>
      </c>
      <c r="Z5613" s="3">
        <v>18.600000000000001</v>
      </c>
    </row>
    <row r="5614" spans="1:26" x14ac:dyDescent="0.3">
      <c r="A5614" s="2" t="s">
        <v>828</v>
      </c>
      <c r="B5614" s="2" t="s">
        <v>829</v>
      </c>
      <c r="C5614" s="2">
        <v>484</v>
      </c>
      <c r="D5614" s="2" t="s">
        <v>23</v>
      </c>
      <c r="E5614" s="2" t="s">
        <v>396</v>
      </c>
      <c r="F5614" s="2" t="s">
        <v>65</v>
      </c>
      <c r="G5614" s="2" t="s">
        <v>427</v>
      </c>
      <c r="H5614" s="2" t="s">
        <v>74</v>
      </c>
      <c r="I5614" s="2">
        <v>270</v>
      </c>
      <c r="J5614" s="2">
        <v>1000</v>
      </c>
      <c r="K5614" s="2">
        <v>72</v>
      </c>
      <c r="L5614" s="2">
        <v>157.4</v>
      </c>
      <c r="M5614" s="2">
        <v>119.02</v>
      </c>
      <c r="N5614" s="2">
        <v>218.61</v>
      </c>
      <c r="O5614" s="2">
        <v>132.25</v>
      </c>
      <c r="P5614" s="2">
        <v>760</v>
      </c>
      <c r="Q5614" s="2">
        <v>1309.9100000000001</v>
      </c>
      <c r="R5614" s="2">
        <v>331.45</v>
      </c>
      <c r="S5614" s="2">
        <v>172.36</v>
      </c>
      <c r="T5614" s="2">
        <v>395.21</v>
      </c>
      <c r="U5614" s="2">
        <v>35.840000000000003</v>
      </c>
      <c r="V5614" s="2">
        <v>78.36</v>
      </c>
      <c r="W5614" s="2">
        <v>59.25</v>
      </c>
      <c r="X5614" s="2">
        <v>42.65</v>
      </c>
      <c r="Y5614" s="2">
        <v>73.510000000000005</v>
      </c>
      <c r="Z5614" s="2">
        <v>18.600000000000001</v>
      </c>
    </row>
    <row r="5615" spans="1:26" x14ac:dyDescent="0.3">
      <c r="A5615" s="3" t="s">
        <v>828</v>
      </c>
      <c r="B5615" s="3" t="s">
        <v>829</v>
      </c>
      <c r="C5615" s="3">
        <v>485</v>
      </c>
      <c r="D5615" s="3" t="s">
        <v>23</v>
      </c>
      <c r="E5615" s="3" t="s">
        <v>396</v>
      </c>
      <c r="F5615" s="3" t="s">
        <v>65</v>
      </c>
      <c r="G5615" s="3" t="s">
        <v>428</v>
      </c>
      <c r="H5615" s="3" t="s">
        <v>60</v>
      </c>
      <c r="I5615" s="3">
        <v>300</v>
      </c>
      <c r="J5615" s="3">
        <v>1000</v>
      </c>
      <c r="K5615" s="3">
        <v>76</v>
      </c>
      <c r="L5615" s="3">
        <v>173.1</v>
      </c>
      <c r="M5615" s="3">
        <v>11.07</v>
      </c>
      <c r="N5615" s="3">
        <v>227.76</v>
      </c>
      <c r="O5615" s="3">
        <v>1563.69</v>
      </c>
      <c r="P5615" s="3">
        <v>791</v>
      </c>
      <c r="Q5615" s="3">
        <v>1463.85</v>
      </c>
      <c r="R5615" s="3">
        <v>229.74</v>
      </c>
      <c r="S5615" s="3">
        <v>185.06</v>
      </c>
      <c r="T5615" s="3">
        <v>637.17999999999995</v>
      </c>
      <c r="U5615" s="3">
        <v>34.049999999999997</v>
      </c>
      <c r="V5615" s="3">
        <v>77.55</v>
      </c>
      <c r="W5615" s="3">
        <v>4.96</v>
      </c>
      <c r="X5615" s="3">
        <v>39.950000000000003</v>
      </c>
      <c r="Y5615" s="3">
        <v>73.930000000000007</v>
      </c>
      <c r="Z5615" s="3">
        <v>11.6</v>
      </c>
    </row>
    <row r="5616" spans="1:26" x14ac:dyDescent="0.3">
      <c r="A5616" s="2" t="s">
        <v>828</v>
      </c>
      <c r="B5616" s="2" t="s">
        <v>829</v>
      </c>
      <c r="C5616" s="2">
        <v>486</v>
      </c>
      <c r="D5616" s="2" t="s">
        <v>23</v>
      </c>
      <c r="E5616" s="2" t="s">
        <v>396</v>
      </c>
      <c r="F5616" s="2" t="s">
        <v>65</v>
      </c>
      <c r="G5616" s="2" t="s">
        <v>429</v>
      </c>
      <c r="H5616" s="2" t="s">
        <v>74</v>
      </c>
      <c r="I5616" s="2">
        <v>300</v>
      </c>
      <c r="J5616" s="2">
        <v>1000</v>
      </c>
      <c r="K5616" s="2">
        <v>76</v>
      </c>
      <c r="L5616" s="2">
        <v>173.1</v>
      </c>
      <c r="M5616" s="2">
        <v>11.07</v>
      </c>
      <c r="N5616" s="2">
        <v>227.76</v>
      </c>
      <c r="O5616" s="2">
        <v>1563.69</v>
      </c>
      <c r="P5616" s="2">
        <v>791</v>
      </c>
      <c r="Q5616" s="2">
        <v>1463.85</v>
      </c>
      <c r="R5616" s="2">
        <v>229.74</v>
      </c>
      <c r="S5616" s="2">
        <v>185.06</v>
      </c>
      <c r="T5616" s="2">
        <v>637.17999999999995</v>
      </c>
      <c r="U5616" s="2">
        <v>34.049999999999997</v>
      </c>
      <c r="V5616" s="2">
        <v>77.55</v>
      </c>
      <c r="W5616" s="2">
        <v>4.96</v>
      </c>
      <c r="X5616" s="2">
        <v>39.950000000000003</v>
      </c>
      <c r="Y5616" s="2">
        <v>73.930000000000007</v>
      </c>
      <c r="Z5616" s="2">
        <v>11.6</v>
      </c>
    </row>
    <row r="5617" spans="1:26" x14ac:dyDescent="0.3">
      <c r="A5617" s="3" t="s">
        <v>828</v>
      </c>
      <c r="B5617" s="3" t="s">
        <v>829</v>
      </c>
      <c r="C5617" s="3">
        <v>487</v>
      </c>
      <c r="D5617" s="3" t="s">
        <v>23</v>
      </c>
      <c r="E5617" s="3" t="s">
        <v>396</v>
      </c>
      <c r="F5617" s="3" t="s">
        <v>65</v>
      </c>
      <c r="G5617" s="3" t="s">
        <v>430</v>
      </c>
      <c r="H5617" s="3" t="s">
        <v>60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</row>
    <row r="5618" spans="1:26" x14ac:dyDescent="0.3">
      <c r="A5618" s="2" t="s">
        <v>828</v>
      </c>
      <c r="B5618" s="2" t="s">
        <v>829</v>
      </c>
      <c r="C5618" s="2">
        <v>488</v>
      </c>
      <c r="D5618" s="2" t="s">
        <v>23</v>
      </c>
      <c r="E5618" s="2" t="s">
        <v>396</v>
      </c>
      <c r="F5618" s="2" t="s">
        <v>65</v>
      </c>
      <c r="G5618" s="2" t="s">
        <v>431</v>
      </c>
      <c r="H5618" s="2" t="s">
        <v>74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 s="2">
        <v>0</v>
      </c>
    </row>
    <row r="5619" spans="1:26" x14ac:dyDescent="0.3">
      <c r="A5619" s="3" t="s">
        <v>828</v>
      </c>
      <c r="B5619" s="3" t="s">
        <v>829</v>
      </c>
      <c r="C5619" s="3">
        <v>489</v>
      </c>
      <c r="D5619" s="3" t="s">
        <v>23</v>
      </c>
      <c r="E5619" s="3" t="s">
        <v>396</v>
      </c>
      <c r="F5619" s="3" t="s">
        <v>65</v>
      </c>
      <c r="G5619" s="3" t="s">
        <v>432</v>
      </c>
      <c r="H5619" s="3" t="s">
        <v>60</v>
      </c>
      <c r="I5619" s="3">
        <v>1350</v>
      </c>
      <c r="J5619" s="3">
        <v>8550</v>
      </c>
      <c r="K5619" s="3">
        <v>759</v>
      </c>
      <c r="L5619" s="3">
        <v>796.34</v>
      </c>
      <c r="M5619" s="3">
        <v>855.22</v>
      </c>
      <c r="N5619" s="3">
        <v>104.92</v>
      </c>
      <c r="O5619" s="3">
        <v>93.12</v>
      </c>
      <c r="P5619" s="3">
        <v>6290</v>
      </c>
      <c r="Q5619" s="3">
        <v>7105.81</v>
      </c>
      <c r="R5619" s="3">
        <v>6568.03</v>
      </c>
      <c r="S5619" s="3">
        <v>112.97</v>
      </c>
      <c r="T5619" s="3">
        <v>108.19</v>
      </c>
      <c r="U5619" s="3">
        <v>75.569999999999993</v>
      </c>
      <c r="V5619" s="3">
        <v>79.290000000000006</v>
      </c>
      <c r="W5619" s="3">
        <v>85.15</v>
      </c>
      <c r="X5619" s="3">
        <v>70.59</v>
      </c>
      <c r="Y5619" s="3">
        <v>79.75</v>
      </c>
      <c r="Z5619" s="3">
        <v>73.72</v>
      </c>
    </row>
    <row r="5620" spans="1:26" x14ac:dyDescent="0.3">
      <c r="A5620" s="2" t="s">
        <v>828</v>
      </c>
      <c r="B5620" s="2" t="s">
        <v>829</v>
      </c>
      <c r="C5620" s="2">
        <v>490</v>
      </c>
      <c r="D5620" s="2" t="s">
        <v>23</v>
      </c>
      <c r="E5620" s="2" t="s">
        <v>396</v>
      </c>
      <c r="F5620" s="2" t="s">
        <v>65</v>
      </c>
      <c r="G5620" s="2" t="s">
        <v>433</v>
      </c>
      <c r="H5620" s="2" t="s">
        <v>74</v>
      </c>
      <c r="I5620" s="2">
        <v>1350</v>
      </c>
      <c r="J5620" s="2">
        <v>8550</v>
      </c>
      <c r="K5620" s="2">
        <v>759</v>
      </c>
      <c r="L5620" s="2">
        <v>796.34</v>
      </c>
      <c r="M5620" s="2">
        <v>855.22</v>
      </c>
      <c r="N5620" s="2">
        <v>104.92</v>
      </c>
      <c r="O5620" s="2">
        <v>93.12</v>
      </c>
      <c r="P5620" s="2">
        <v>6290</v>
      </c>
      <c r="Q5620" s="2">
        <v>7105.81</v>
      </c>
      <c r="R5620" s="2">
        <v>6568.03</v>
      </c>
      <c r="S5620" s="2">
        <v>112.97</v>
      </c>
      <c r="T5620" s="2">
        <v>108.19</v>
      </c>
      <c r="U5620" s="2">
        <v>75.569999999999993</v>
      </c>
      <c r="V5620" s="2">
        <v>79.290000000000006</v>
      </c>
      <c r="W5620" s="2">
        <v>85.15</v>
      </c>
      <c r="X5620" s="2">
        <v>70.59</v>
      </c>
      <c r="Y5620" s="2">
        <v>79.75</v>
      </c>
      <c r="Z5620" s="2">
        <v>73.72</v>
      </c>
    </row>
    <row r="5621" spans="1:26" x14ac:dyDescent="0.3">
      <c r="A5621" s="3" t="s">
        <v>828</v>
      </c>
      <c r="B5621" s="3" t="s">
        <v>829</v>
      </c>
      <c r="C5621" s="3">
        <v>491</v>
      </c>
      <c r="D5621" s="3" t="s">
        <v>23</v>
      </c>
      <c r="E5621" s="3" t="s">
        <v>396</v>
      </c>
      <c r="F5621" s="3" t="s">
        <v>65</v>
      </c>
      <c r="G5621" s="3" t="s">
        <v>434</v>
      </c>
      <c r="H5621" s="3" t="s">
        <v>60</v>
      </c>
      <c r="I5621" s="3">
        <v>300</v>
      </c>
      <c r="J5621" s="3">
        <v>0</v>
      </c>
      <c r="K5621" s="3">
        <v>0</v>
      </c>
      <c r="L5621" s="3">
        <v>24.38</v>
      </c>
      <c r="M5621" s="3">
        <v>0</v>
      </c>
      <c r="N5621" s="3">
        <v>0</v>
      </c>
      <c r="O5621" s="3">
        <v>0</v>
      </c>
      <c r="P5621" s="3">
        <v>0</v>
      </c>
      <c r="Q5621" s="3">
        <v>93.78</v>
      </c>
      <c r="R5621" s="3">
        <v>0</v>
      </c>
      <c r="S5621" s="3">
        <v>0</v>
      </c>
      <c r="T5621" s="3">
        <v>0</v>
      </c>
      <c r="U5621" s="3">
        <v>0</v>
      </c>
      <c r="V5621" s="3">
        <v>21.85</v>
      </c>
      <c r="W5621" s="3">
        <v>0</v>
      </c>
      <c r="X5621" s="3">
        <v>0</v>
      </c>
      <c r="Y5621" s="3">
        <v>9.4700000000000006</v>
      </c>
      <c r="Z5621" s="3">
        <v>0</v>
      </c>
    </row>
    <row r="5622" spans="1:26" x14ac:dyDescent="0.3">
      <c r="A5622" s="2" t="s">
        <v>828</v>
      </c>
      <c r="B5622" s="2" t="s">
        <v>829</v>
      </c>
      <c r="C5622" s="2">
        <v>492</v>
      </c>
      <c r="D5622" s="2" t="s">
        <v>23</v>
      </c>
      <c r="E5622" s="2" t="s">
        <v>396</v>
      </c>
      <c r="F5622" s="2" t="s">
        <v>65</v>
      </c>
      <c r="G5622" s="2" t="s">
        <v>435</v>
      </c>
      <c r="H5622" s="2" t="s">
        <v>74</v>
      </c>
      <c r="I5622" s="2">
        <v>300</v>
      </c>
      <c r="J5622" s="2">
        <v>0</v>
      </c>
      <c r="K5622" s="2">
        <v>0</v>
      </c>
      <c r="L5622" s="2">
        <v>24.38</v>
      </c>
      <c r="M5622" s="2">
        <v>0</v>
      </c>
      <c r="N5622" s="2">
        <v>0</v>
      </c>
      <c r="O5622" s="2">
        <v>0</v>
      </c>
      <c r="P5622" s="2">
        <v>0</v>
      </c>
      <c r="Q5622" s="2">
        <v>93.78</v>
      </c>
      <c r="R5622" s="2">
        <v>0</v>
      </c>
      <c r="S5622" s="2">
        <v>0</v>
      </c>
      <c r="T5622" s="2">
        <v>0</v>
      </c>
      <c r="U5622" s="2">
        <v>0</v>
      </c>
      <c r="V5622" s="2">
        <v>21.85</v>
      </c>
      <c r="W5622" s="2">
        <v>0</v>
      </c>
      <c r="X5622" s="2">
        <v>0</v>
      </c>
      <c r="Y5622" s="2">
        <v>9.4700000000000006</v>
      </c>
      <c r="Z5622" s="2">
        <v>0</v>
      </c>
    </row>
    <row r="5623" spans="1:26" x14ac:dyDescent="0.3">
      <c r="A5623" s="3" t="s">
        <v>828</v>
      </c>
      <c r="B5623" s="3" t="s">
        <v>829</v>
      </c>
      <c r="C5623" s="3">
        <v>493</v>
      </c>
      <c r="D5623" s="3" t="s">
        <v>23</v>
      </c>
      <c r="E5623" s="3" t="s">
        <v>396</v>
      </c>
      <c r="F5623" s="3" t="s">
        <v>65</v>
      </c>
      <c r="G5623" s="3" t="s">
        <v>436</v>
      </c>
      <c r="H5623" s="3" t="s">
        <v>60</v>
      </c>
      <c r="I5623" s="3">
        <v>1350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</row>
    <row r="5624" spans="1:26" x14ac:dyDescent="0.3">
      <c r="A5624" s="2" t="s">
        <v>828</v>
      </c>
      <c r="B5624" s="2" t="s">
        <v>829</v>
      </c>
      <c r="C5624" s="2">
        <v>494</v>
      </c>
      <c r="D5624" s="2" t="s">
        <v>23</v>
      </c>
      <c r="E5624" s="2" t="s">
        <v>396</v>
      </c>
      <c r="F5624" s="2" t="s">
        <v>65</v>
      </c>
      <c r="G5624" s="2" t="s">
        <v>437</v>
      </c>
      <c r="H5624" s="2" t="s">
        <v>74</v>
      </c>
      <c r="I5624" s="2">
        <v>1350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 s="2">
        <v>0</v>
      </c>
    </row>
    <row r="5625" spans="1:26" x14ac:dyDescent="0.3">
      <c r="A5625" s="3" t="s">
        <v>828</v>
      </c>
      <c r="B5625" s="3" t="s">
        <v>829</v>
      </c>
      <c r="C5625" s="3">
        <v>495</v>
      </c>
      <c r="D5625" s="3" t="s">
        <v>23</v>
      </c>
      <c r="E5625" s="3" t="s">
        <v>396</v>
      </c>
      <c r="F5625" s="3" t="s">
        <v>65</v>
      </c>
      <c r="G5625" s="3" t="s">
        <v>438</v>
      </c>
      <c r="H5625" s="3" t="s">
        <v>60</v>
      </c>
      <c r="I5625" s="3">
        <v>750</v>
      </c>
      <c r="J5625" s="3">
        <v>3700</v>
      </c>
      <c r="K5625" s="3">
        <v>235</v>
      </c>
      <c r="L5625" s="3">
        <v>365.87</v>
      </c>
      <c r="M5625" s="3">
        <v>344.05</v>
      </c>
      <c r="N5625" s="3">
        <v>155.69</v>
      </c>
      <c r="O5625" s="3">
        <v>106.34</v>
      </c>
      <c r="P5625" s="3">
        <v>2802</v>
      </c>
      <c r="Q5625" s="3">
        <v>3210.19</v>
      </c>
      <c r="R5625" s="3">
        <v>3321.64</v>
      </c>
      <c r="S5625" s="3">
        <v>114.57</v>
      </c>
      <c r="T5625" s="3">
        <v>96.64</v>
      </c>
      <c r="U5625" s="3">
        <v>42.11</v>
      </c>
      <c r="V5625" s="3">
        <v>65.569999999999993</v>
      </c>
      <c r="W5625" s="3">
        <v>61.66</v>
      </c>
      <c r="X5625" s="3">
        <v>56.61</v>
      </c>
      <c r="Y5625" s="3">
        <v>64.849999999999994</v>
      </c>
      <c r="Z5625" s="3">
        <v>67.099999999999994</v>
      </c>
    </row>
    <row r="5626" spans="1:26" x14ac:dyDescent="0.3">
      <c r="A5626" s="2" t="s">
        <v>828</v>
      </c>
      <c r="B5626" s="2" t="s">
        <v>829</v>
      </c>
      <c r="C5626" s="2">
        <v>496</v>
      </c>
      <c r="D5626" s="2" t="s">
        <v>23</v>
      </c>
      <c r="E5626" s="2" t="s">
        <v>396</v>
      </c>
      <c r="F5626" s="2" t="s">
        <v>65</v>
      </c>
      <c r="G5626" s="2" t="s">
        <v>439</v>
      </c>
      <c r="H5626" s="2" t="s">
        <v>74</v>
      </c>
      <c r="I5626" s="2">
        <v>750</v>
      </c>
      <c r="J5626" s="2">
        <v>3700</v>
      </c>
      <c r="K5626" s="2">
        <v>235</v>
      </c>
      <c r="L5626" s="2">
        <v>365.87</v>
      </c>
      <c r="M5626" s="2">
        <v>344.05</v>
      </c>
      <c r="N5626" s="2">
        <v>155.69</v>
      </c>
      <c r="O5626" s="2">
        <v>106.34</v>
      </c>
      <c r="P5626" s="2">
        <v>2802</v>
      </c>
      <c r="Q5626" s="2">
        <v>3210.19</v>
      </c>
      <c r="R5626" s="2">
        <v>3321.64</v>
      </c>
      <c r="S5626" s="2">
        <v>114.57</v>
      </c>
      <c r="T5626" s="2">
        <v>96.64</v>
      </c>
      <c r="U5626" s="2">
        <v>42.11</v>
      </c>
      <c r="V5626" s="2">
        <v>65.569999999999993</v>
      </c>
      <c r="W5626" s="2">
        <v>61.66</v>
      </c>
      <c r="X5626" s="2">
        <v>56.61</v>
      </c>
      <c r="Y5626" s="2">
        <v>64.849999999999994</v>
      </c>
      <c r="Z5626" s="2">
        <v>67.099999999999994</v>
      </c>
    </row>
    <row r="5627" spans="1:26" x14ac:dyDescent="0.3">
      <c r="A5627" s="3" t="s">
        <v>828</v>
      </c>
      <c r="B5627" s="3" t="s">
        <v>829</v>
      </c>
      <c r="C5627" s="3">
        <v>497</v>
      </c>
      <c r="D5627" s="3" t="s">
        <v>23</v>
      </c>
      <c r="E5627" s="3" t="s">
        <v>396</v>
      </c>
      <c r="F5627" s="3" t="s">
        <v>65</v>
      </c>
      <c r="G5627" s="3" t="s">
        <v>440</v>
      </c>
      <c r="H5627" s="3" t="s">
        <v>60</v>
      </c>
      <c r="I5627" s="3">
        <v>600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</row>
    <row r="5628" spans="1:26" x14ac:dyDescent="0.3">
      <c r="A5628" s="2" t="s">
        <v>828</v>
      </c>
      <c r="B5628" s="2" t="s">
        <v>829</v>
      </c>
      <c r="C5628" s="2">
        <v>498</v>
      </c>
      <c r="D5628" s="2" t="s">
        <v>23</v>
      </c>
      <c r="E5628" s="2" t="s">
        <v>396</v>
      </c>
      <c r="F5628" s="2" t="s">
        <v>65</v>
      </c>
      <c r="G5628" s="2" t="s">
        <v>441</v>
      </c>
      <c r="H5628" s="2" t="s">
        <v>74</v>
      </c>
      <c r="I5628" s="2">
        <v>600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 s="2">
        <v>0</v>
      </c>
    </row>
    <row r="5629" spans="1:26" x14ac:dyDescent="0.3">
      <c r="A5629" s="3" t="s">
        <v>828</v>
      </c>
      <c r="B5629" s="3" t="s">
        <v>829</v>
      </c>
      <c r="C5629" s="3">
        <v>499</v>
      </c>
      <c r="D5629" s="3" t="s">
        <v>23</v>
      </c>
      <c r="E5629" s="3" t="s">
        <v>396</v>
      </c>
      <c r="F5629" s="3" t="s">
        <v>65</v>
      </c>
      <c r="G5629" s="3" t="s">
        <v>442</v>
      </c>
      <c r="H5629" s="3" t="s">
        <v>60</v>
      </c>
      <c r="I5629" s="3">
        <v>540</v>
      </c>
      <c r="J5629" s="3">
        <v>2600</v>
      </c>
      <c r="K5629" s="3">
        <v>214</v>
      </c>
      <c r="L5629" s="3">
        <v>328.53</v>
      </c>
      <c r="M5629" s="3">
        <v>260.86</v>
      </c>
      <c r="N5629" s="3">
        <v>153.52000000000001</v>
      </c>
      <c r="O5629" s="3">
        <v>125.94</v>
      </c>
      <c r="P5629" s="3">
        <v>1942</v>
      </c>
      <c r="Q5629" s="3">
        <v>2753.51</v>
      </c>
      <c r="R5629" s="3">
        <v>1991.45</v>
      </c>
      <c r="S5629" s="3">
        <v>141.79</v>
      </c>
      <c r="T5629" s="3">
        <v>138.27000000000001</v>
      </c>
      <c r="U5629" s="3">
        <v>53.27</v>
      </c>
      <c r="V5629" s="3">
        <v>81.77</v>
      </c>
      <c r="W5629" s="3">
        <v>64.930000000000007</v>
      </c>
      <c r="X5629" s="3">
        <v>54.49</v>
      </c>
      <c r="Y5629" s="3">
        <v>77.260000000000005</v>
      </c>
      <c r="Z5629" s="3">
        <v>55.88</v>
      </c>
    </row>
    <row r="5630" spans="1:26" x14ac:dyDescent="0.3">
      <c r="A5630" s="2" t="s">
        <v>828</v>
      </c>
      <c r="B5630" s="2" t="s">
        <v>829</v>
      </c>
      <c r="C5630" s="2">
        <v>500</v>
      </c>
      <c r="D5630" s="2" t="s">
        <v>23</v>
      </c>
      <c r="E5630" s="2" t="s">
        <v>396</v>
      </c>
      <c r="F5630" s="2" t="s">
        <v>65</v>
      </c>
      <c r="G5630" s="2" t="s">
        <v>310</v>
      </c>
      <c r="H5630" s="2" t="s">
        <v>74</v>
      </c>
      <c r="I5630" s="2">
        <v>540</v>
      </c>
      <c r="J5630" s="2">
        <v>2600</v>
      </c>
      <c r="K5630" s="2">
        <v>214</v>
      </c>
      <c r="L5630" s="2">
        <v>328.53</v>
      </c>
      <c r="M5630" s="2">
        <v>260.86</v>
      </c>
      <c r="N5630" s="2">
        <v>153.52000000000001</v>
      </c>
      <c r="O5630" s="2">
        <v>125.94</v>
      </c>
      <c r="P5630" s="2">
        <v>1942</v>
      </c>
      <c r="Q5630" s="2">
        <v>2753.51</v>
      </c>
      <c r="R5630" s="2">
        <v>1991.45</v>
      </c>
      <c r="S5630" s="2">
        <v>141.79</v>
      </c>
      <c r="T5630" s="2">
        <v>138.27000000000001</v>
      </c>
      <c r="U5630" s="2">
        <v>53.27</v>
      </c>
      <c r="V5630" s="2">
        <v>81.77</v>
      </c>
      <c r="W5630" s="2">
        <v>64.930000000000007</v>
      </c>
      <c r="X5630" s="2">
        <v>54.49</v>
      </c>
      <c r="Y5630" s="2">
        <v>77.260000000000005</v>
      </c>
      <c r="Z5630" s="2">
        <v>55.88</v>
      </c>
    </row>
    <row r="5631" spans="1:26" x14ac:dyDescent="0.3">
      <c r="A5631" s="3" t="s">
        <v>828</v>
      </c>
      <c r="B5631" s="3" t="s">
        <v>829</v>
      </c>
      <c r="C5631" s="3">
        <v>501</v>
      </c>
      <c r="D5631" s="3" t="s">
        <v>23</v>
      </c>
      <c r="E5631" s="3" t="s">
        <v>396</v>
      </c>
      <c r="F5631" s="3" t="s">
        <v>65</v>
      </c>
      <c r="G5631" s="3" t="s">
        <v>65</v>
      </c>
      <c r="H5631" s="3" t="s">
        <v>75</v>
      </c>
      <c r="I5631" s="3">
        <v>10826</v>
      </c>
      <c r="J5631" s="3">
        <v>52350</v>
      </c>
      <c r="K5631" s="3">
        <v>4192</v>
      </c>
      <c r="L5631" s="3">
        <v>4221.8999999999996</v>
      </c>
      <c r="M5631" s="3">
        <v>4441.79</v>
      </c>
      <c r="N5631" s="3">
        <v>100.71</v>
      </c>
      <c r="O5631" s="3">
        <v>95.05</v>
      </c>
      <c r="P5631" s="3">
        <v>39266</v>
      </c>
      <c r="Q5631" s="3">
        <v>40675.839999999997</v>
      </c>
      <c r="R5631" s="3">
        <v>38010.71</v>
      </c>
      <c r="S5631" s="3">
        <v>103.59</v>
      </c>
      <c r="T5631" s="3">
        <v>107.01</v>
      </c>
      <c r="U5631" s="3">
        <v>52.78</v>
      </c>
      <c r="V5631" s="3">
        <v>53.15</v>
      </c>
      <c r="W5631" s="3">
        <v>55.92</v>
      </c>
      <c r="X5631" s="3">
        <v>55.73</v>
      </c>
      <c r="Y5631" s="3">
        <v>57.73</v>
      </c>
      <c r="Z5631" s="3">
        <v>53.95</v>
      </c>
    </row>
    <row r="5632" spans="1:26" x14ac:dyDescent="0.3">
      <c r="A5632" s="2" t="s">
        <v>828</v>
      </c>
      <c r="B5632" s="2" t="s">
        <v>829</v>
      </c>
      <c r="C5632" s="2">
        <v>502</v>
      </c>
      <c r="D5632" s="2" t="s">
        <v>23</v>
      </c>
      <c r="E5632" s="2" t="s">
        <v>396</v>
      </c>
      <c r="F5632" s="2" t="s">
        <v>65</v>
      </c>
      <c r="G5632" s="2" t="s">
        <v>443</v>
      </c>
      <c r="H5632" s="2" t="s">
        <v>60</v>
      </c>
      <c r="I5632" s="2">
        <v>388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 t="s">
        <v>60</v>
      </c>
      <c r="V5632" s="2" t="s">
        <v>60</v>
      </c>
      <c r="W5632" s="2" t="s">
        <v>60</v>
      </c>
      <c r="X5632" s="2" t="s">
        <v>60</v>
      </c>
      <c r="Y5632" s="2" t="s">
        <v>60</v>
      </c>
      <c r="Z5632" s="2" t="s">
        <v>60</v>
      </c>
    </row>
    <row r="5633" spans="1:26" x14ac:dyDescent="0.3">
      <c r="A5633" s="3" t="s">
        <v>828</v>
      </c>
      <c r="B5633" s="3" t="s">
        <v>829</v>
      </c>
      <c r="C5633" s="3">
        <v>503</v>
      </c>
      <c r="D5633" s="3" t="s">
        <v>23</v>
      </c>
      <c r="E5633" s="3" t="s">
        <v>396</v>
      </c>
      <c r="F5633" s="3" t="s">
        <v>65</v>
      </c>
      <c r="G5633" s="3" t="s">
        <v>444</v>
      </c>
      <c r="H5633" s="3" t="s">
        <v>16</v>
      </c>
      <c r="I5633" s="3">
        <v>388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 t="s">
        <v>60</v>
      </c>
      <c r="V5633" s="3" t="s">
        <v>60</v>
      </c>
      <c r="W5633" s="3" t="s">
        <v>60</v>
      </c>
      <c r="X5633" s="3" t="s">
        <v>60</v>
      </c>
      <c r="Y5633" s="3" t="s">
        <v>60</v>
      </c>
      <c r="Z5633" s="3" t="s">
        <v>60</v>
      </c>
    </row>
    <row r="5634" spans="1:26" x14ac:dyDescent="0.3">
      <c r="A5634" s="2" t="s">
        <v>828</v>
      </c>
      <c r="B5634" s="2" t="s">
        <v>829</v>
      </c>
      <c r="C5634" s="2">
        <v>504</v>
      </c>
      <c r="D5634" s="2" t="s">
        <v>23</v>
      </c>
      <c r="E5634" s="2" t="s">
        <v>396</v>
      </c>
      <c r="F5634" s="2" t="s">
        <v>65</v>
      </c>
      <c r="G5634" s="2" t="s">
        <v>445</v>
      </c>
      <c r="H5634" s="2" t="s">
        <v>60</v>
      </c>
      <c r="I5634" s="2">
        <v>180</v>
      </c>
      <c r="J5634" s="2">
        <v>500</v>
      </c>
      <c r="K5634" s="2">
        <v>36</v>
      </c>
      <c r="L5634" s="2">
        <v>48.37</v>
      </c>
      <c r="M5634" s="2">
        <v>50.75</v>
      </c>
      <c r="N5634" s="2">
        <v>134.36000000000001</v>
      </c>
      <c r="O5634" s="2">
        <v>95.31</v>
      </c>
      <c r="P5634" s="2">
        <v>374</v>
      </c>
      <c r="Q5634" s="2">
        <v>673.67</v>
      </c>
      <c r="R5634" s="2">
        <v>430.17</v>
      </c>
      <c r="S5634" s="2">
        <v>180.13</v>
      </c>
      <c r="T5634" s="2">
        <v>156.61000000000001</v>
      </c>
      <c r="U5634" s="2" t="s">
        <v>60</v>
      </c>
      <c r="V5634" s="2" t="s">
        <v>60</v>
      </c>
      <c r="W5634" s="2" t="s">
        <v>60</v>
      </c>
      <c r="X5634" s="2" t="s">
        <v>60</v>
      </c>
      <c r="Y5634" s="2" t="s">
        <v>60</v>
      </c>
      <c r="Z5634" s="2" t="s">
        <v>60</v>
      </c>
    </row>
    <row r="5635" spans="1:26" x14ac:dyDescent="0.3">
      <c r="A5635" s="3" t="s">
        <v>828</v>
      </c>
      <c r="B5635" s="3" t="s">
        <v>829</v>
      </c>
      <c r="C5635" s="3">
        <v>505</v>
      </c>
      <c r="D5635" s="3" t="s">
        <v>23</v>
      </c>
      <c r="E5635" s="3" t="s">
        <v>396</v>
      </c>
      <c r="F5635" s="3" t="s">
        <v>65</v>
      </c>
      <c r="G5635" s="3" t="s">
        <v>439</v>
      </c>
      <c r="H5635" s="3" t="s">
        <v>16</v>
      </c>
      <c r="I5635" s="3">
        <v>180</v>
      </c>
      <c r="J5635" s="3">
        <v>500</v>
      </c>
      <c r="K5635" s="3">
        <v>36</v>
      </c>
      <c r="L5635" s="3">
        <v>48.37</v>
      </c>
      <c r="M5635" s="3">
        <v>50.75</v>
      </c>
      <c r="N5635" s="3">
        <v>134.36000000000001</v>
      </c>
      <c r="O5635" s="3">
        <v>95.31</v>
      </c>
      <c r="P5635" s="3">
        <v>374</v>
      </c>
      <c r="Q5635" s="3">
        <v>673.67</v>
      </c>
      <c r="R5635" s="3">
        <v>430.17</v>
      </c>
      <c r="S5635" s="3">
        <v>180.13</v>
      </c>
      <c r="T5635" s="3">
        <v>156.61000000000001</v>
      </c>
      <c r="U5635" s="3" t="s">
        <v>60</v>
      </c>
      <c r="V5635" s="3" t="s">
        <v>60</v>
      </c>
      <c r="W5635" s="3" t="s">
        <v>60</v>
      </c>
      <c r="X5635" s="3" t="s">
        <v>60</v>
      </c>
      <c r="Y5635" s="3" t="s">
        <v>60</v>
      </c>
      <c r="Z5635" s="3" t="s">
        <v>60</v>
      </c>
    </row>
    <row r="5636" spans="1:26" x14ac:dyDescent="0.3">
      <c r="A5636" s="2" t="s">
        <v>828</v>
      </c>
      <c r="B5636" s="2" t="s">
        <v>829</v>
      </c>
      <c r="C5636" s="2">
        <v>506</v>
      </c>
      <c r="D5636" s="2" t="s">
        <v>23</v>
      </c>
      <c r="E5636" s="2" t="s">
        <v>396</v>
      </c>
      <c r="F5636" s="2" t="s">
        <v>65</v>
      </c>
      <c r="G5636" s="2" t="s">
        <v>65</v>
      </c>
      <c r="H5636" s="2" t="s">
        <v>16</v>
      </c>
      <c r="I5636" s="2">
        <v>568</v>
      </c>
      <c r="J5636" s="2">
        <v>500</v>
      </c>
      <c r="K5636" s="2">
        <v>36</v>
      </c>
      <c r="L5636" s="2">
        <v>48.37</v>
      </c>
      <c r="M5636" s="2">
        <v>50.75</v>
      </c>
      <c r="N5636" s="2">
        <v>134.36000000000001</v>
      </c>
      <c r="O5636" s="2">
        <v>95.31</v>
      </c>
      <c r="P5636" s="2">
        <v>374</v>
      </c>
      <c r="Q5636" s="2">
        <v>673.67</v>
      </c>
      <c r="R5636" s="2">
        <v>430.17</v>
      </c>
      <c r="S5636" s="2">
        <v>180.13</v>
      </c>
      <c r="T5636" s="2">
        <v>156.61000000000001</v>
      </c>
      <c r="U5636" s="2" t="s">
        <v>60</v>
      </c>
      <c r="V5636" s="2" t="s">
        <v>60</v>
      </c>
      <c r="W5636" s="2" t="s">
        <v>60</v>
      </c>
      <c r="X5636" s="2" t="s">
        <v>60</v>
      </c>
      <c r="Y5636" s="2" t="s">
        <v>60</v>
      </c>
      <c r="Z5636" s="2" t="s">
        <v>60</v>
      </c>
    </row>
    <row r="5637" spans="1:26" x14ac:dyDescent="0.3">
      <c r="A5637" s="3" t="s">
        <v>828</v>
      </c>
      <c r="B5637" s="3" t="s">
        <v>829</v>
      </c>
      <c r="C5637" s="3">
        <v>507</v>
      </c>
      <c r="D5637" s="3" t="s">
        <v>23</v>
      </c>
      <c r="E5637" s="3" t="s">
        <v>396</v>
      </c>
      <c r="F5637" s="3" t="s">
        <v>65</v>
      </c>
      <c r="G5637" s="3" t="s">
        <v>446</v>
      </c>
      <c r="H5637" s="3" t="s">
        <v>60</v>
      </c>
      <c r="I5637" s="3">
        <v>34</v>
      </c>
      <c r="J5637" s="3">
        <v>36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23</v>
      </c>
      <c r="Q5637" s="3">
        <v>19.25</v>
      </c>
      <c r="R5637" s="3">
        <v>16.34</v>
      </c>
      <c r="S5637" s="3">
        <v>83.7</v>
      </c>
      <c r="T5637" s="3">
        <v>117.81</v>
      </c>
      <c r="U5637" s="3" t="s">
        <v>60</v>
      </c>
      <c r="V5637" s="3" t="s">
        <v>60</v>
      </c>
      <c r="W5637" s="3" t="s">
        <v>60</v>
      </c>
      <c r="X5637" s="3" t="s">
        <v>60</v>
      </c>
      <c r="Y5637" s="3" t="s">
        <v>60</v>
      </c>
      <c r="Z5637" s="3" t="s">
        <v>60</v>
      </c>
    </row>
    <row r="5638" spans="1:26" x14ac:dyDescent="0.3">
      <c r="A5638" s="2" t="s">
        <v>828</v>
      </c>
      <c r="B5638" s="2" t="s">
        <v>829</v>
      </c>
      <c r="C5638" s="2">
        <v>508</v>
      </c>
      <c r="D5638" s="2" t="s">
        <v>23</v>
      </c>
      <c r="E5638" s="2" t="s">
        <v>396</v>
      </c>
      <c r="F5638" s="2" t="s">
        <v>65</v>
      </c>
      <c r="G5638" s="2" t="s">
        <v>447</v>
      </c>
      <c r="H5638" s="2" t="s">
        <v>12</v>
      </c>
      <c r="I5638" s="2">
        <v>34</v>
      </c>
      <c r="J5638" s="2">
        <v>36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23</v>
      </c>
      <c r="Q5638" s="2">
        <v>19.25</v>
      </c>
      <c r="R5638" s="2">
        <v>16.34</v>
      </c>
      <c r="S5638" s="2">
        <v>83.7</v>
      </c>
      <c r="T5638" s="2">
        <v>117.81</v>
      </c>
      <c r="U5638" s="2" t="s">
        <v>60</v>
      </c>
      <c r="V5638" s="2" t="s">
        <v>60</v>
      </c>
      <c r="W5638" s="2" t="s">
        <v>60</v>
      </c>
      <c r="X5638" s="2" t="s">
        <v>60</v>
      </c>
      <c r="Y5638" s="2" t="s">
        <v>60</v>
      </c>
      <c r="Z5638" s="2" t="s">
        <v>60</v>
      </c>
    </row>
    <row r="5639" spans="1:26" x14ac:dyDescent="0.3">
      <c r="A5639" s="3" t="s">
        <v>828</v>
      </c>
      <c r="B5639" s="3" t="s">
        <v>829</v>
      </c>
      <c r="C5639" s="3">
        <v>509</v>
      </c>
      <c r="D5639" s="3" t="s">
        <v>23</v>
      </c>
      <c r="E5639" s="3" t="s">
        <v>396</v>
      </c>
      <c r="F5639" s="3" t="s">
        <v>65</v>
      </c>
      <c r="G5639" s="3" t="s">
        <v>448</v>
      </c>
      <c r="H5639" s="3" t="s">
        <v>60</v>
      </c>
      <c r="I5639" s="3">
        <v>150</v>
      </c>
      <c r="J5639" s="3">
        <v>452</v>
      </c>
      <c r="K5639" s="3">
        <v>31</v>
      </c>
      <c r="L5639" s="3">
        <v>25.81</v>
      </c>
      <c r="M5639" s="3">
        <v>25.1</v>
      </c>
      <c r="N5639" s="3">
        <v>83.26</v>
      </c>
      <c r="O5639" s="3">
        <v>102.83</v>
      </c>
      <c r="P5639" s="3">
        <v>349</v>
      </c>
      <c r="Q5639" s="3">
        <v>358.74</v>
      </c>
      <c r="R5639" s="3">
        <v>317.44</v>
      </c>
      <c r="S5639" s="3">
        <v>102.79</v>
      </c>
      <c r="T5639" s="3">
        <v>113.01</v>
      </c>
      <c r="U5639" s="3" t="s">
        <v>60</v>
      </c>
      <c r="V5639" s="3" t="s">
        <v>60</v>
      </c>
      <c r="W5639" s="3" t="s">
        <v>60</v>
      </c>
      <c r="X5639" s="3" t="s">
        <v>60</v>
      </c>
      <c r="Y5639" s="3" t="s">
        <v>60</v>
      </c>
      <c r="Z5639" s="3" t="s">
        <v>60</v>
      </c>
    </row>
    <row r="5640" spans="1:26" x14ac:dyDescent="0.3">
      <c r="A5640" s="2" t="s">
        <v>828</v>
      </c>
      <c r="B5640" s="2" t="s">
        <v>829</v>
      </c>
      <c r="C5640" s="2">
        <v>510</v>
      </c>
      <c r="D5640" s="2" t="s">
        <v>23</v>
      </c>
      <c r="E5640" s="2" t="s">
        <v>396</v>
      </c>
      <c r="F5640" s="2" t="s">
        <v>65</v>
      </c>
      <c r="G5640" s="2" t="s">
        <v>449</v>
      </c>
      <c r="H5640" s="2" t="s">
        <v>60</v>
      </c>
      <c r="I5640" s="2">
        <v>150</v>
      </c>
      <c r="J5640" s="2">
        <v>448</v>
      </c>
      <c r="K5640" s="2">
        <v>30</v>
      </c>
      <c r="L5640" s="2">
        <v>23.79</v>
      </c>
      <c r="M5640" s="2">
        <v>39.31</v>
      </c>
      <c r="N5640" s="2">
        <v>79.3</v>
      </c>
      <c r="O5640" s="2">
        <v>60.52</v>
      </c>
      <c r="P5640" s="2">
        <v>346</v>
      </c>
      <c r="Q5640" s="2">
        <v>417.56</v>
      </c>
      <c r="R5640" s="2">
        <v>442.06</v>
      </c>
      <c r="S5640" s="2">
        <v>120.68</v>
      </c>
      <c r="T5640" s="2">
        <v>94.46</v>
      </c>
      <c r="U5640" s="2" t="s">
        <v>60</v>
      </c>
      <c r="V5640" s="2" t="s">
        <v>60</v>
      </c>
      <c r="W5640" s="2" t="s">
        <v>60</v>
      </c>
      <c r="X5640" s="2" t="s">
        <v>60</v>
      </c>
      <c r="Y5640" s="2" t="s">
        <v>60</v>
      </c>
      <c r="Z5640" s="2" t="s">
        <v>60</v>
      </c>
    </row>
    <row r="5641" spans="1:26" x14ac:dyDescent="0.3">
      <c r="A5641" s="3" t="s">
        <v>828</v>
      </c>
      <c r="B5641" s="3" t="s">
        <v>829</v>
      </c>
      <c r="C5641" s="3">
        <v>511</v>
      </c>
      <c r="D5641" s="3" t="s">
        <v>23</v>
      </c>
      <c r="E5641" s="3" t="s">
        <v>396</v>
      </c>
      <c r="F5641" s="3" t="s">
        <v>65</v>
      </c>
      <c r="G5641" s="3" t="s">
        <v>450</v>
      </c>
      <c r="H5641" s="3" t="s">
        <v>60</v>
      </c>
      <c r="I5641" s="3">
        <v>75</v>
      </c>
      <c r="J5641" s="3">
        <v>285</v>
      </c>
      <c r="K5641" s="3">
        <v>29</v>
      </c>
      <c r="L5641" s="3">
        <v>36.28</v>
      </c>
      <c r="M5641" s="3">
        <v>38.26</v>
      </c>
      <c r="N5641" s="3">
        <v>125.1</v>
      </c>
      <c r="O5641" s="3">
        <v>94.82</v>
      </c>
      <c r="P5641" s="3">
        <v>189</v>
      </c>
      <c r="Q5641" s="3">
        <v>209.87</v>
      </c>
      <c r="R5641" s="3">
        <v>235.25</v>
      </c>
      <c r="S5641" s="3">
        <v>111.04</v>
      </c>
      <c r="T5641" s="3">
        <v>89.21</v>
      </c>
      <c r="U5641" s="3" t="s">
        <v>60</v>
      </c>
      <c r="V5641" s="3" t="s">
        <v>60</v>
      </c>
      <c r="W5641" s="3" t="s">
        <v>60</v>
      </c>
      <c r="X5641" s="3" t="s">
        <v>60</v>
      </c>
      <c r="Y5641" s="3" t="s">
        <v>60</v>
      </c>
      <c r="Z5641" s="3" t="s">
        <v>60</v>
      </c>
    </row>
    <row r="5642" spans="1:26" x14ac:dyDescent="0.3">
      <c r="A5642" s="2" t="s">
        <v>828</v>
      </c>
      <c r="B5642" s="2" t="s">
        <v>829</v>
      </c>
      <c r="C5642" s="2">
        <v>512</v>
      </c>
      <c r="D5642" s="2" t="s">
        <v>23</v>
      </c>
      <c r="E5642" s="2" t="s">
        <v>396</v>
      </c>
      <c r="F5642" s="2" t="s">
        <v>65</v>
      </c>
      <c r="G5642" s="2" t="s">
        <v>451</v>
      </c>
      <c r="H5642" s="2" t="s">
        <v>60</v>
      </c>
      <c r="I5642" s="2">
        <v>72</v>
      </c>
      <c r="J5642" s="2">
        <v>285</v>
      </c>
      <c r="K5642" s="2">
        <v>20</v>
      </c>
      <c r="L5642" s="2">
        <v>24.62</v>
      </c>
      <c r="M5642" s="2">
        <v>15.73</v>
      </c>
      <c r="N5642" s="2">
        <v>123.1</v>
      </c>
      <c r="O5642" s="2">
        <v>156.52000000000001</v>
      </c>
      <c r="P5642" s="2">
        <v>220</v>
      </c>
      <c r="Q5642" s="2">
        <v>220.54</v>
      </c>
      <c r="R5642" s="2">
        <v>235.65</v>
      </c>
      <c r="S5642" s="2">
        <v>100.25</v>
      </c>
      <c r="T5642" s="2">
        <v>93.59</v>
      </c>
      <c r="U5642" s="2" t="s">
        <v>60</v>
      </c>
      <c r="V5642" s="2" t="s">
        <v>60</v>
      </c>
      <c r="W5642" s="2" t="s">
        <v>60</v>
      </c>
      <c r="X5642" s="2" t="s">
        <v>60</v>
      </c>
      <c r="Y5642" s="2" t="s">
        <v>60</v>
      </c>
      <c r="Z5642" s="2" t="s">
        <v>60</v>
      </c>
    </row>
    <row r="5643" spans="1:26" x14ac:dyDescent="0.3">
      <c r="A5643" s="3" t="s">
        <v>828</v>
      </c>
      <c r="B5643" s="3" t="s">
        <v>829</v>
      </c>
      <c r="C5643" s="3">
        <v>513</v>
      </c>
      <c r="D5643" s="3" t="s">
        <v>23</v>
      </c>
      <c r="E5643" s="3" t="s">
        <v>396</v>
      </c>
      <c r="F5643" s="3" t="s">
        <v>65</v>
      </c>
      <c r="G5643" s="3" t="s">
        <v>452</v>
      </c>
      <c r="H5643" s="3" t="s">
        <v>12</v>
      </c>
      <c r="I5643" s="3">
        <v>447</v>
      </c>
      <c r="J5643" s="3">
        <v>1470</v>
      </c>
      <c r="K5643" s="3">
        <v>110</v>
      </c>
      <c r="L5643" s="3">
        <v>110.5</v>
      </c>
      <c r="M5643" s="3">
        <v>118.4</v>
      </c>
      <c r="N5643" s="3">
        <v>100.45</v>
      </c>
      <c r="O5643" s="3">
        <v>93.33</v>
      </c>
      <c r="P5643" s="3">
        <v>1104</v>
      </c>
      <c r="Q5643" s="3">
        <v>1206.71</v>
      </c>
      <c r="R5643" s="3">
        <v>1230.4000000000001</v>
      </c>
      <c r="S5643" s="3">
        <v>109.3</v>
      </c>
      <c r="T5643" s="3">
        <v>98.07</v>
      </c>
      <c r="U5643" s="3" t="s">
        <v>60</v>
      </c>
      <c r="V5643" s="3" t="s">
        <v>60</v>
      </c>
      <c r="W5643" s="3" t="s">
        <v>60</v>
      </c>
      <c r="X5643" s="3" t="s">
        <v>60</v>
      </c>
      <c r="Y5643" s="3" t="s">
        <v>60</v>
      </c>
      <c r="Z5643" s="3" t="s">
        <v>60</v>
      </c>
    </row>
    <row r="5644" spans="1:26" x14ac:dyDescent="0.3">
      <c r="A5644" s="2" t="s">
        <v>828</v>
      </c>
      <c r="B5644" s="2" t="s">
        <v>829</v>
      </c>
      <c r="C5644" s="2">
        <v>514</v>
      </c>
      <c r="D5644" s="2" t="s">
        <v>23</v>
      </c>
      <c r="E5644" s="2" t="s">
        <v>396</v>
      </c>
      <c r="F5644" s="2" t="s">
        <v>65</v>
      </c>
      <c r="G5644" s="2" t="s">
        <v>65</v>
      </c>
      <c r="H5644" s="2" t="s">
        <v>12</v>
      </c>
      <c r="I5644" s="2">
        <v>481</v>
      </c>
      <c r="J5644" s="2">
        <v>1506</v>
      </c>
      <c r="K5644" s="2">
        <v>110</v>
      </c>
      <c r="L5644" s="2">
        <v>110.5</v>
      </c>
      <c r="M5644" s="2">
        <v>118.4</v>
      </c>
      <c r="N5644" s="2">
        <v>100.45</v>
      </c>
      <c r="O5644" s="2">
        <v>93.33</v>
      </c>
      <c r="P5644" s="2">
        <v>1127</v>
      </c>
      <c r="Q5644" s="2">
        <v>1225.96</v>
      </c>
      <c r="R5644" s="2">
        <v>1246.74</v>
      </c>
      <c r="S5644" s="2">
        <v>108.78</v>
      </c>
      <c r="T5644" s="2">
        <v>98.33</v>
      </c>
      <c r="U5644" s="2" t="s">
        <v>60</v>
      </c>
      <c r="V5644" s="2" t="s">
        <v>60</v>
      </c>
      <c r="W5644" s="2" t="s">
        <v>60</v>
      </c>
      <c r="X5644" s="2" t="s">
        <v>60</v>
      </c>
      <c r="Y5644" s="2" t="s">
        <v>60</v>
      </c>
      <c r="Z5644" s="2" t="s">
        <v>60</v>
      </c>
    </row>
    <row r="5645" spans="1:26" x14ac:dyDescent="0.3">
      <c r="A5645" s="3" t="s">
        <v>828</v>
      </c>
      <c r="B5645" s="3" t="s">
        <v>829</v>
      </c>
      <c r="C5645" s="3">
        <v>515</v>
      </c>
      <c r="D5645" s="3" t="s">
        <v>23</v>
      </c>
      <c r="E5645" s="3" t="s">
        <v>396</v>
      </c>
      <c r="F5645" s="3" t="s">
        <v>78</v>
      </c>
      <c r="G5645" s="3" t="s">
        <v>453</v>
      </c>
      <c r="H5645" s="3" t="s">
        <v>60</v>
      </c>
      <c r="I5645" s="3">
        <v>2320</v>
      </c>
      <c r="J5645" s="3">
        <v>15600</v>
      </c>
      <c r="K5645" s="3">
        <v>1261</v>
      </c>
      <c r="L5645" s="3">
        <v>1083.49</v>
      </c>
      <c r="M5645" s="3">
        <v>1153.31</v>
      </c>
      <c r="N5645" s="3">
        <v>85.92</v>
      </c>
      <c r="O5645" s="3">
        <v>93.95</v>
      </c>
      <c r="P5645" s="3">
        <v>11784</v>
      </c>
      <c r="Q5645" s="3">
        <v>10713.9</v>
      </c>
      <c r="R5645" s="3">
        <v>10521.64</v>
      </c>
      <c r="S5645" s="3">
        <v>90.92</v>
      </c>
      <c r="T5645" s="3">
        <v>101.83</v>
      </c>
      <c r="U5645" s="3">
        <v>73.06</v>
      </c>
      <c r="V5645" s="3">
        <v>62.77</v>
      </c>
      <c r="W5645" s="3">
        <v>66.819999999999993</v>
      </c>
      <c r="X5645" s="3">
        <v>76.959999999999994</v>
      </c>
      <c r="Y5645" s="3">
        <v>69.97</v>
      </c>
      <c r="Z5645" s="3">
        <v>68.709999999999994</v>
      </c>
    </row>
    <row r="5646" spans="1:26" x14ac:dyDescent="0.3">
      <c r="A5646" s="2" t="s">
        <v>828</v>
      </c>
      <c r="B5646" s="2" t="s">
        <v>829</v>
      </c>
      <c r="C5646" s="2">
        <v>516</v>
      </c>
      <c r="D5646" s="2" t="s">
        <v>23</v>
      </c>
      <c r="E5646" s="2" t="s">
        <v>396</v>
      </c>
      <c r="F5646" s="2" t="s">
        <v>78</v>
      </c>
      <c r="G5646" s="2" t="s">
        <v>454</v>
      </c>
      <c r="H5646" s="2" t="s">
        <v>60</v>
      </c>
      <c r="I5646" s="2">
        <v>1320</v>
      </c>
      <c r="J5646" s="2">
        <v>6900</v>
      </c>
      <c r="K5646" s="2">
        <v>572</v>
      </c>
      <c r="L5646" s="2">
        <v>505.74</v>
      </c>
      <c r="M5646" s="2">
        <v>529.66</v>
      </c>
      <c r="N5646" s="2">
        <v>88.42</v>
      </c>
      <c r="O5646" s="2">
        <v>95.48</v>
      </c>
      <c r="P5646" s="2">
        <v>5155</v>
      </c>
      <c r="Q5646" s="2">
        <v>5432.38</v>
      </c>
      <c r="R5646" s="2">
        <v>3998.13</v>
      </c>
      <c r="S5646" s="2">
        <v>105.38</v>
      </c>
      <c r="T5646" s="2">
        <v>135.87</v>
      </c>
      <c r="U5646" s="2">
        <v>58.24</v>
      </c>
      <c r="V5646" s="2">
        <v>51.5</v>
      </c>
      <c r="W5646" s="2">
        <v>53.93</v>
      </c>
      <c r="X5646" s="2">
        <v>59.17</v>
      </c>
      <c r="Y5646" s="2">
        <v>62.36</v>
      </c>
      <c r="Z5646" s="2">
        <v>45.89</v>
      </c>
    </row>
    <row r="5647" spans="1:26" x14ac:dyDescent="0.3">
      <c r="A5647" s="3" t="s">
        <v>828</v>
      </c>
      <c r="B5647" s="3" t="s">
        <v>829</v>
      </c>
      <c r="C5647" s="3">
        <v>517</v>
      </c>
      <c r="D5647" s="3" t="s">
        <v>23</v>
      </c>
      <c r="E5647" s="3" t="s">
        <v>396</v>
      </c>
      <c r="F5647" s="3" t="s">
        <v>78</v>
      </c>
      <c r="G5647" s="3" t="s">
        <v>83</v>
      </c>
      <c r="H5647" s="3" t="s">
        <v>74</v>
      </c>
      <c r="I5647" s="3">
        <v>3640</v>
      </c>
      <c r="J5647" s="3">
        <v>22500</v>
      </c>
      <c r="K5647" s="3">
        <v>1833</v>
      </c>
      <c r="L5647" s="3">
        <v>1589.23</v>
      </c>
      <c r="M5647" s="3">
        <v>1682.97</v>
      </c>
      <c r="N5647" s="3">
        <v>86.7</v>
      </c>
      <c r="O5647" s="3">
        <v>94.43</v>
      </c>
      <c r="P5647" s="3">
        <v>16939</v>
      </c>
      <c r="Q5647" s="3">
        <v>16146.28</v>
      </c>
      <c r="R5647" s="3">
        <v>14519.77</v>
      </c>
      <c r="S5647" s="3">
        <v>95.32</v>
      </c>
      <c r="T5647" s="3">
        <v>111.2</v>
      </c>
      <c r="U5647" s="3">
        <v>67.680000000000007</v>
      </c>
      <c r="V5647" s="3">
        <v>58.68</v>
      </c>
      <c r="W5647" s="3">
        <v>62.14</v>
      </c>
      <c r="X5647" s="3">
        <v>70.510000000000005</v>
      </c>
      <c r="Y5647" s="3">
        <v>67.209999999999994</v>
      </c>
      <c r="Z5647" s="3">
        <v>60.44</v>
      </c>
    </row>
    <row r="5648" spans="1:26" x14ac:dyDescent="0.3">
      <c r="A5648" s="2" t="s">
        <v>828</v>
      </c>
      <c r="B5648" s="2" t="s">
        <v>829</v>
      </c>
      <c r="C5648" s="2">
        <v>518</v>
      </c>
      <c r="D5648" s="2" t="s">
        <v>23</v>
      </c>
      <c r="E5648" s="2" t="s">
        <v>396</v>
      </c>
      <c r="F5648" s="2" t="s">
        <v>78</v>
      </c>
      <c r="G5648" s="2" t="s">
        <v>84</v>
      </c>
      <c r="H5648" s="2" t="s">
        <v>75</v>
      </c>
      <c r="I5648" s="2">
        <v>3640</v>
      </c>
      <c r="J5648" s="2">
        <v>22500</v>
      </c>
      <c r="K5648" s="2">
        <v>1833</v>
      </c>
      <c r="L5648" s="2">
        <v>1589.23</v>
      </c>
      <c r="M5648" s="2">
        <v>1682.97</v>
      </c>
      <c r="N5648" s="2">
        <v>86.7</v>
      </c>
      <c r="O5648" s="2">
        <v>94.43</v>
      </c>
      <c r="P5648" s="2">
        <v>16939</v>
      </c>
      <c r="Q5648" s="2">
        <v>16146.28</v>
      </c>
      <c r="R5648" s="2">
        <v>14519.77</v>
      </c>
      <c r="S5648" s="2">
        <v>95.32</v>
      </c>
      <c r="T5648" s="2">
        <v>111.2</v>
      </c>
      <c r="U5648" s="2">
        <v>67.680000000000007</v>
      </c>
      <c r="V5648" s="2">
        <v>58.68</v>
      </c>
      <c r="W5648" s="2">
        <v>62.14</v>
      </c>
      <c r="X5648" s="2">
        <v>70.510000000000005</v>
      </c>
      <c r="Y5648" s="2">
        <v>67.209999999999994</v>
      </c>
      <c r="Z5648" s="2">
        <v>60.44</v>
      </c>
    </row>
    <row r="5649" spans="1:26" x14ac:dyDescent="0.3">
      <c r="A5649" s="3" t="s">
        <v>828</v>
      </c>
      <c r="B5649" s="3" t="s">
        <v>829</v>
      </c>
      <c r="C5649" s="3">
        <v>519</v>
      </c>
      <c r="D5649" s="3" t="s">
        <v>23</v>
      </c>
      <c r="E5649" s="3" t="s">
        <v>396</v>
      </c>
      <c r="F5649" s="3" t="s">
        <v>78</v>
      </c>
      <c r="G5649" s="3" t="s">
        <v>455</v>
      </c>
      <c r="H5649" s="3" t="s">
        <v>60</v>
      </c>
      <c r="I5649" s="3">
        <v>1967.08</v>
      </c>
      <c r="J5649" s="3">
        <v>1050</v>
      </c>
      <c r="K5649" s="3">
        <v>96</v>
      </c>
      <c r="L5649" s="3">
        <v>0</v>
      </c>
      <c r="M5649" s="3">
        <v>0</v>
      </c>
      <c r="N5649" s="3">
        <v>0</v>
      </c>
      <c r="O5649" s="3">
        <v>0</v>
      </c>
      <c r="P5649" s="3">
        <v>768</v>
      </c>
      <c r="Q5649" s="3">
        <v>835.07</v>
      </c>
      <c r="R5649" s="3">
        <v>302.88</v>
      </c>
      <c r="S5649" s="3">
        <v>108.73</v>
      </c>
      <c r="T5649" s="3">
        <v>275.70999999999998</v>
      </c>
      <c r="U5649" s="3" t="s">
        <v>60</v>
      </c>
      <c r="V5649" s="3" t="s">
        <v>60</v>
      </c>
      <c r="W5649" s="3" t="s">
        <v>60</v>
      </c>
      <c r="X5649" s="3" t="s">
        <v>60</v>
      </c>
      <c r="Y5649" s="3" t="s">
        <v>60</v>
      </c>
      <c r="Z5649" s="3" t="s">
        <v>60</v>
      </c>
    </row>
    <row r="5650" spans="1:26" x14ac:dyDescent="0.3">
      <c r="A5650" s="2" t="s">
        <v>828</v>
      </c>
      <c r="B5650" s="2" t="s">
        <v>829</v>
      </c>
      <c r="C5650" s="2">
        <v>520</v>
      </c>
      <c r="D5650" s="2" t="s">
        <v>23</v>
      </c>
      <c r="E5650" s="2" t="s">
        <v>396</v>
      </c>
      <c r="F5650" s="2" t="s">
        <v>78</v>
      </c>
      <c r="G5650" s="2" t="s">
        <v>456</v>
      </c>
      <c r="H5650" s="2" t="s">
        <v>16</v>
      </c>
      <c r="I5650" s="2">
        <v>1967.08</v>
      </c>
      <c r="J5650" s="2">
        <v>1050</v>
      </c>
      <c r="K5650" s="2">
        <v>96</v>
      </c>
      <c r="L5650" s="2">
        <v>0</v>
      </c>
      <c r="M5650" s="2">
        <v>0</v>
      </c>
      <c r="N5650" s="2">
        <v>0</v>
      </c>
      <c r="O5650" s="2">
        <v>0</v>
      </c>
      <c r="P5650" s="2">
        <v>768</v>
      </c>
      <c r="Q5650" s="2">
        <v>835.07</v>
      </c>
      <c r="R5650" s="2">
        <v>302.88</v>
      </c>
      <c r="S5650" s="2">
        <v>108.73</v>
      </c>
      <c r="T5650" s="2">
        <v>275.70999999999998</v>
      </c>
      <c r="U5650" s="2" t="s">
        <v>60</v>
      </c>
      <c r="V5650" s="2" t="s">
        <v>60</v>
      </c>
      <c r="W5650" s="2" t="s">
        <v>60</v>
      </c>
      <c r="X5650" s="2" t="s">
        <v>60</v>
      </c>
      <c r="Y5650" s="2" t="s">
        <v>60</v>
      </c>
      <c r="Z5650" s="2" t="s">
        <v>60</v>
      </c>
    </row>
    <row r="5651" spans="1:26" x14ac:dyDescent="0.3">
      <c r="A5651" s="3" t="s">
        <v>828</v>
      </c>
      <c r="B5651" s="3" t="s">
        <v>829</v>
      </c>
      <c r="C5651" s="3">
        <v>521</v>
      </c>
      <c r="D5651" s="3" t="s">
        <v>23</v>
      </c>
      <c r="E5651" s="3" t="s">
        <v>396</v>
      </c>
      <c r="F5651" s="3" t="s">
        <v>78</v>
      </c>
      <c r="G5651" s="3" t="s">
        <v>81</v>
      </c>
      <c r="H5651" s="3" t="s">
        <v>16</v>
      </c>
      <c r="I5651" s="3">
        <v>1967.08</v>
      </c>
      <c r="J5651" s="3">
        <v>1050</v>
      </c>
      <c r="K5651" s="3">
        <v>96</v>
      </c>
      <c r="L5651" s="3">
        <v>0</v>
      </c>
      <c r="M5651" s="3">
        <v>0</v>
      </c>
      <c r="N5651" s="3">
        <v>0</v>
      </c>
      <c r="O5651" s="3">
        <v>0</v>
      </c>
      <c r="P5651" s="3">
        <v>768</v>
      </c>
      <c r="Q5651" s="3">
        <v>835.07</v>
      </c>
      <c r="R5651" s="3">
        <v>302.88</v>
      </c>
      <c r="S5651" s="3">
        <v>108.73</v>
      </c>
      <c r="T5651" s="3">
        <v>275.70999999999998</v>
      </c>
      <c r="U5651" s="3" t="s">
        <v>60</v>
      </c>
      <c r="V5651" s="3" t="s">
        <v>60</v>
      </c>
      <c r="W5651" s="3" t="s">
        <v>60</v>
      </c>
      <c r="X5651" s="3" t="s">
        <v>60</v>
      </c>
      <c r="Y5651" s="3" t="s">
        <v>60</v>
      </c>
      <c r="Z5651" s="3" t="s">
        <v>60</v>
      </c>
    </row>
    <row r="5652" spans="1:26" x14ac:dyDescent="0.3">
      <c r="A5652" s="2" t="s">
        <v>828</v>
      </c>
      <c r="B5652" s="2" t="s">
        <v>829</v>
      </c>
      <c r="C5652" s="2">
        <v>522</v>
      </c>
      <c r="D5652" s="2" t="s">
        <v>23</v>
      </c>
      <c r="E5652" s="2" t="s">
        <v>396</v>
      </c>
      <c r="F5652" s="2" t="s">
        <v>78</v>
      </c>
      <c r="G5652" s="2" t="s">
        <v>457</v>
      </c>
      <c r="H5652" s="2" t="s">
        <v>60</v>
      </c>
      <c r="I5652" s="2">
        <v>1400</v>
      </c>
      <c r="J5652" s="2">
        <v>8151</v>
      </c>
      <c r="K5652" s="2">
        <v>769</v>
      </c>
      <c r="L5652" s="2">
        <v>613.45000000000005</v>
      </c>
      <c r="M5652" s="2">
        <v>676.42</v>
      </c>
      <c r="N5652" s="2">
        <v>79.77</v>
      </c>
      <c r="O5652" s="2">
        <v>90.69</v>
      </c>
      <c r="P5652" s="2">
        <v>6071</v>
      </c>
      <c r="Q5652" s="2">
        <v>6368.97</v>
      </c>
      <c r="R5652" s="2">
        <v>6863.05</v>
      </c>
      <c r="S5652" s="2">
        <v>104.91</v>
      </c>
      <c r="T5652" s="2">
        <v>92.8</v>
      </c>
      <c r="U5652" s="2">
        <v>73.83</v>
      </c>
      <c r="V5652" s="2">
        <v>58.89</v>
      </c>
      <c r="W5652" s="2">
        <v>64.94</v>
      </c>
      <c r="X5652" s="2">
        <v>65.7</v>
      </c>
      <c r="Y5652" s="2">
        <v>68.930000000000007</v>
      </c>
      <c r="Z5652" s="2">
        <v>74.28</v>
      </c>
    </row>
    <row r="5653" spans="1:26" x14ac:dyDescent="0.3">
      <c r="A5653" s="3" t="s">
        <v>828</v>
      </c>
      <c r="B5653" s="3" t="s">
        <v>829</v>
      </c>
      <c r="C5653" s="3">
        <v>523</v>
      </c>
      <c r="D5653" s="3" t="s">
        <v>23</v>
      </c>
      <c r="E5653" s="3" t="s">
        <v>396</v>
      </c>
      <c r="F5653" s="3" t="s">
        <v>78</v>
      </c>
      <c r="G5653" s="3" t="s">
        <v>193</v>
      </c>
      <c r="H5653" s="3" t="s">
        <v>14</v>
      </c>
      <c r="I5653" s="3">
        <v>1400</v>
      </c>
      <c r="J5653" s="3">
        <v>8151</v>
      </c>
      <c r="K5653" s="3">
        <v>769</v>
      </c>
      <c r="L5653" s="3">
        <v>613.45000000000005</v>
      </c>
      <c r="M5653" s="3">
        <v>676.42</v>
      </c>
      <c r="N5653" s="3">
        <v>79.77</v>
      </c>
      <c r="O5653" s="3">
        <v>90.69</v>
      </c>
      <c r="P5653" s="3">
        <v>6071</v>
      </c>
      <c r="Q5653" s="3">
        <v>6368.97</v>
      </c>
      <c r="R5653" s="3">
        <v>6863.05</v>
      </c>
      <c r="S5653" s="3">
        <v>104.91</v>
      </c>
      <c r="T5653" s="3">
        <v>92.8</v>
      </c>
      <c r="U5653" s="3">
        <v>73.83</v>
      </c>
      <c r="V5653" s="3">
        <v>58.89</v>
      </c>
      <c r="W5653" s="3">
        <v>64.94</v>
      </c>
      <c r="X5653" s="3">
        <v>65.7</v>
      </c>
      <c r="Y5653" s="3">
        <v>68.930000000000007</v>
      </c>
      <c r="Z5653" s="3">
        <v>74.28</v>
      </c>
    </row>
    <row r="5654" spans="1:26" x14ac:dyDescent="0.3">
      <c r="A5654" s="2" t="s">
        <v>828</v>
      </c>
      <c r="B5654" s="2" t="s">
        <v>829</v>
      </c>
      <c r="C5654" s="2">
        <v>524</v>
      </c>
      <c r="D5654" s="2" t="s">
        <v>23</v>
      </c>
      <c r="E5654" s="2" t="s">
        <v>396</v>
      </c>
      <c r="F5654" s="2" t="s">
        <v>78</v>
      </c>
      <c r="G5654" s="2" t="s">
        <v>84</v>
      </c>
      <c r="H5654" s="2" t="s">
        <v>14</v>
      </c>
      <c r="I5654" s="2">
        <v>1400</v>
      </c>
      <c r="J5654" s="2">
        <v>8151</v>
      </c>
      <c r="K5654" s="2">
        <v>769</v>
      </c>
      <c r="L5654" s="2">
        <v>613.45000000000005</v>
      </c>
      <c r="M5654" s="2">
        <v>676.42</v>
      </c>
      <c r="N5654" s="2">
        <v>79.77</v>
      </c>
      <c r="O5654" s="2">
        <v>90.69</v>
      </c>
      <c r="P5654" s="2">
        <v>6071</v>
      </c>
      <c r="Q5654" s="2">
        <v>6368.97</v>
      </c>
      <c r="R5654" s="2">
        <v>6863.05</v>
      </c>
      <c r="S5654" s="2">
        <v>104.91</v>
      </c>
      <c r="T5654" s="2">
        <v>92.8</v>
      </c>
      <c r="U5654" s="2">
        <v>73.83</v>
      </c>
      <c r="V5654" s="2">
        <v>58.89</v>
      </c>
      <c r="W5654" s="2">
        <v>64.94</v>
      </c>
      <c r="X5654" s="2">
        <v>65.7</v>
      </c>
      <c r="Y5654" s="2">
        <v>68.930000000000007</v>
      </c>
      <c r="Z5654" s="2">
        <v>74.28</v>
      </c>
    </row>
    <row r="5655" spans="1:26" x14ac:dyDescent="0.3">
      <c r="A5655" s="3" t="s">
        <v>828</v>
      </c>
      <c r="B5655" s="3" t="s">
        <v>829</v>
      </c>
      <c r="C5655" s="3">
        <v>525</v>
      </c>
      <c r="D5655" s="3" t="s">
        <v>23</v>
      </c>
      <c r="E5655" s="3" t="s">
        <v>396</v>
      </c>
      <c r="F5655" s="3" t="s">
        <v>78</v>
      </c>
      <c r="G5655" s="3" t="s">
        <v>68</v>
      </c>
      <c r="H5655" s="3" t="s">
        <v>75</v>
      </c>
      <c r="I5655" s="3">
        <v>24006</v>
      </c>
      <c r="J5655" s="3">
        <v>131000</v>
      </c>
      <c r="K5655" s="3">
        <v>10897</v>
      </c>
      <c r="L5655" s="3">
        <v>10399.14</v>
      </c>
      <c r="M5655" s="3">
        <v>11035.25</v>
      </c>
      <c r="N5655" s="3">
        <v>95.43</v>
      </c>
      <c r="O5655" s="3">
        <v>94.24</v>
      </c>
      <c r="P5655" s="3">
        <v>97501</v>
      </c>
      <c r="Q5655" s="3">
        <v>97489.62</v>
      </c>
      <c r="R5655" s="3">
        <v>90396.24</v>
      </c>
      <c r="S5655" s="3">
        <v>99.99</v>
      </c>
      <c r="T5655" s="3">
        <v>107.85</v>
      </c>
      <c r="U5655" s="3">
        <v>60.44</v>
      </c>
      <c r="V5655" s="3">
        <v>58.59</v>
      </c>
      <c r="W5655" s="3">
        <v>62.17</v>
      </c>
      <c r="X5655" s="3">
        <v>61.31</v>
      </c>
      <c r="Y5655" s="3">
        <v>61.92</v>
      </c>
      <c r="Z5655" s="3">
        <v>57.41</v>
      </c>
    </row>
    <row r="5656" spans="1:26" x14ac:dyDescent="0.3">
      <c r="A5656" s="2" t="s">
        <v>828</v>
      </c>
      <c r="B5656" s="2" t="s">
        <v>829</v>
      </c>
      <c r="C5656" s="2">
        <v>526</v>
      </c>
      <c r="D5656" s="2" t="s">
        <v>23</v>
      </c>
      <c r="E5656" s="2" t="s">
        <v>396</v>
      </c>
      <c r="F5656" s="2" t="s">
        <v>78</v>
      </c>
      <c r="G5656" s="2" t="s">
        <v>68</v>
      </c>
      <c r="H5656" s="2" t="s">
        <v>14</v>
      </c>
      <c r="I5656" s="2">
        <v>1400</v>
      </c>
      <c r="J5656" s="2">
        <v>8151</v>
      </c>
      <c r="K5656" s="2">
        <v>769</v>
      </c>
      <c r="L5656" s="2">
        <v>613.45000000000005</v>
      </c>
      <c r="M5656" s="2">
        <v>676.42</v>
      </c>
      <c r="N5656" s="2">
        <v>79.77</v>
      </c>
      <c r="O5656" s="2">
        <v>90.69</v>
      </c>
      <c r="P5656" s="2">
        <v>6071</v>
      </c>
      <c r="Q5656" s="2">
        <v>6368.97</v>
      </c>
      <c r="R5656" s="2">
        <v>6863.05</v>
      </c>
      <c r="S5656" s="2">
        <v>104.91</v>
      </c>
      <c r="T5656" s="2">
        <v>92.8</v>
      </c>
      <c r="U5656" s="2">
        <v>73.83</v>
      </c>
      <c r="V5656" s="2">
        <v>58.89</v>
      </c>
      <c r="W5656" s="2">
        <v>64.94</v>
      </c>
      <c r="X5656" s="2">
        <v>65.7</v>
      </c>
      <c r="Y5656" s="2">
        <v>68.930000000000007</v>
      </c>
      <c r="Z5656" s="2">
        <v>74.28</v>
      </c>
    </row>
    <row r="5657" spans="1:26" x14ac:dyDescent="0.3">
      <c r="A5657" s="3" t="s">
        <v>828</v>
      </c>
      <c r="B5657" s="3" t="s">
        <v>829</v>
      </c>
      <c r="C5657" s="3">
        <v>527</v>
      </c>
      <c r="D5657" s="3" t="s">
        <v>23</v>
      </c>
      <c r="E5657" s="3" t="s">
        <v>396</v>
      </c>
      <c r="F5657" s="3" t="s">
        <v>78</v>
      </c>
      <c r="G5657" s="3" t="s">
        <v>68</v>
      </c>
      <c r="H5657" s="3" t="s">
        <v>16</v>
      </c>
      <c r="I5657" s="3">
        <v>3207.08</v>
      </c>
      <c r="J5657" s="3">
        <v>3650</v>
      </c>
      <c r="K5657" s="3">
        <v>288</v>
      </c>
      <c r="L5657" s="3">
        <v>249.77</v>
      </c>
      <c r="M5657" s="3">
        <v>176.83</v>
      </c>
      <c r="N5657" s="3">
        <v>86.73</v>
      </c>
      <c r="O5657" s="3">
        <v>141.25</v>
      </c>
      <c r="P5657" s="3">
        <v>2716</v>
      </c>
      <c r="Q5657" s="3">
        <v>2656.18</v>
      </c>
      <c r="R5657" s="3">
        <v>1846.08</v>
      </c>
      <c r="S5657" s="3">
        <v>97.8</v>
      </c>
      <c r="T5657" s="3">
        <v>143.88</v>
      </c>
      <c r="U5657" s="3" t="s">
        <v>60</v>
      </c>
      <c r="V5657" s="3" t="s">
        <v>60</v>
      </c>
      <c r="W5657" s="3" t="s">
        <v>60</v>
      </c>
      <c r="X5657" s="3" t="s">
        <v>60</v>
      </c>
      <c r="Y5657" s="3" t="s">
        <v>60</v>
      </c>
      <c r="Z5657" s="3" t="s">
        <v>60</v>
      </c>
    </row>
    <row r="5658" spans="1:26" x14ac:dyDescent="0.3">
      <c r="A5658" s="2" t="s">
        <v>828</v>
      </c>
      <c r="B5658" s="2" t="s">
        <v>829</v>
      </c>
      <c r="C5658" s="2">
        <v>528</v>
      </c>
      <c r="D5658" s="2" t="s">
        <v>23</v>
      </c>
      <c r="E5658" s="2" t="s">
        <v>396</v>
      </c>
      <c r="F5658" s="2" t="s">
        <v>78</v>
      </c>
      <c r="G5658" s="2" t="s">
        <v>68</v>
      </c>
      <c r="H5658" s="2" t="s">
        <v>12</v>
      </c>
      <c r="I5658" s="2">
        <v>3047</v>
      </c>
      <c r="J5658" s="2">
        <v>5719</v>
      </c>
      <c r="K5658" s="2">
        <v>401</v>
      </c>
      <c r="L5658" s="2">
        <v>232.63</v>
      </c>
      <c r="M5658" s="2">
        <v>464.96</v>
      </c>
      <c r="N5658" s="2">
        <v>58.01</v>
      </c>
      <c r="O5658" s="2">
        <v>50.03</v>
      </c>
      <c r="P5658" s="2">
        <v>4182</v>
      </c>
      <c r="Q5658" s="2">
        <v>4293.1899999999996</v>
      </c>
      <c r="R5658" s="2">
        <v>4488.5</v>
      </c>
      <c r="S5658" s="2">
        <v>102.66</v>
      </c>
      <c r="T5658" s="2">
        <v>95.65</v>
      </c>
      <c r="U5658" s="2" t="s">
        <v>60</v>
      </c>
      <c r="V5658" s="2" t="s">
        <v>60</v>
      </c>
      <c r="W5658" s="2" t="s">
        <v>60</v>
      </c>
      <c r="X5658" s="2" t="s">
        <v>60</v>
      </c>
      <c r="Y5658" s="2" t="s">
        <v>60</v>
      </c>
      <c r="Z5658" s="2" t="s">
        <v>60</v>
      </c>
    </row>
    <row r="5659" spans="1:26" x14ac:dyDescent="0.3">
      <c r="A5659" s="3" t="s">
        <v>828</v>
      </c>
      <c r="B5659" s="3" t="s">
        <v>829</v>
      </c>
      <c r="C5659" s="3">
        <v>529</v>
      </c>
      <c r="D5659" s="3" t="s">
        <v>23</v>
      </c>
      <c r="E5659" s="3" t="s">
        <v>396</v>
      </c>
      <c r="F5659" s="3" t="s">
        <v>78</v>
      </c>
      <c r="G5659" s="3" t="s">
        <v>68</v>
      </c>
      <c r="H5659" s="3" t="s">
        <v>396</v>
      </c>
      <c r="I5659" s="3">
        <v>31660.080000000002</v>
      </c>
      <c r="J5659" s="3">
        <v>148520</v>
      </c>
      <c r="K5659" s="3">
        <v>12355</v>
      </c>
      <c r="L5659" s="3">
        <v>11494.99</v>
      </c>
      <c r="M5659" s="3">
        <v>12353.46</v>
      </c>
      <c r="N5659" s="3">
        <v>93.04</v>
      </c>
      <c r="O5659" s="3">
        <v>93.05</v>
      </c>
      <c r="P5659" s="3">
        <v>110470</v>
      </c>
      <c r="Q5659" s="3">
        <v>110807.96</v>
      </c>
      <c r="R5659" s="3">
        <v>103593.87</v>
      </c>
      <c r="S5659" s="3">
        <v>100.31</v>
      </c>
      <c r="T5659" s="3">
        <v>106.96</v>
      </c>
      <c r="U5659" s="3" t="s">
        <v>60</v>
      </c>
      <c r="V5659" s="3" t="s">
        <v>60</v>
      </c>
      <c r="W5659" s="3" t="s">
        <v>60</v>
      </c>
      <c r="X5659" s="3" t="s">
        <v>60</v>
      </c>
      <c r="Y5659" s="3" t="s">
        <v>60</v>
      </c>
      <c r="Z5659" s="3" t="s">
        <v>60</v>
      </c>
    </row>
    <row r="5660" spans="1:26" x14ac:dyDescent="0.3">
      <c r="A5660" s="2" t="s">
        <v>828</v>
      </c>
      <c r="B5660" s="2" t="s">
        <v>829</v>
      </c>
      <c r="C5660" s="2">
        <v>530</v>
      </c>
      <c r="D5660" s="2" t="s">
        <v>25</v>
      </c>
      <c r="E5660" s="2" t="s">
        <v>458</v>
      </c>
      <c r="F5660" s="2" t="s">
        <v>58</v>
      </c>
      <c r="G5660" s="2" t="s">
        <v>459</v>
      </c>
      <c r="H5660" s="2" t="s">
        <v>60</v>
      </c>
      <c r="I5660" s="2">
        <v>2560</v>
      </c>
      <c r="J5660" s="2">
        <v>13500</v>
      </c>
      <c r="K5660" s="2">
        <v>1222</v>
      </c>
      <c r="L5660" s="2">
        <v>895.09</v>
      </c>
      <c r="M5660" s="2">
        <v>894.8</v>
      </c>
      <c r="N5660" s="2">
        <v>73.25</v>
      </c>
      <c r="O5660" s="2">
        <v>100.03</v>
      </c>
      <c r="P5660" s="2">
        <v>9632</v>
      </c>
      <c r="Q5660" s="2">
        <v>8639.7000000000007</v>
      </c>
      <c r="R5660" s="2">
        <v>7935.23</v>
      </c>
      <c r="S5660" s="2">
        <v>89.7</v>
      </c>
      <c r="T5660" s="2">
        <v>108.88</v>
      </c>
      <c r="U5660" s="2">
        <v>64.16</v>
      </c>
      <c r="V5660" s="2">
        <v>58.22</v>
      </c>
      <c r="W5660" s="2">
        <v>68.33</v>
      </c>
      <c r="X5660" s="2">
        <v>57.01</v>
      </c>
      <c r="Y5660" s="2">
        <v>73.239999999999995</v>
      </c>
      <c r="Z5660" s="2">
        <v>68.31</v>
      </c>
    </row>
    <row r="5661" spans="1:26" x14ac:dyDescent="0.3">
      <c r="A5661" s="3" t="s">
        <v>828</v>
      </c>
      <c r="B5661" s="3" t="s">
        <v>829</v>
      </c>
      <c r="C5661" s="3">
        <v>531</v>
      </c>
      <c r="D5661" s="3" t="s">
        <v>25</v>
      </c>
      <c r="E5661" s="3" t="s">
        <v>458</v>
      </c>
      <c r="F5661" s="3" t="s">
        <v>58</v>
      </c>
      <c r="G5661" s="3" t="s">
        <v>460</v>
      </c>
      <c r="H5661" s="3" t="s">
        <v>60</v>
      </c>
      <c r="I5661" s="3">
        <v>1650</v>
      </c>
      <c r="J5661" s="3">
        <v>9500</v>
      </c>
      <c r="K5661" s="3">
        <v>755</v>
      </c>
      <c r="L5661" s="3">
        <v>776.34</v>
      </c>
      <c r="M5661" s="3">
        <v>865.3</v>
      </c>
      <c r="N5661" s="3">
        <v>102.83</v>
      </c>
      <c r="O5661" s="3">
        <v>89.72</v>
      </c>
      <c r="P5661" s="3">
        <v>7138</v>
      </c>
      <c r="Q5661" s="3">
        <v>7658.25</v>
      </c>
      <c r="R5661" s="3">
        <v>6706.72</v>
      </c>
      <c r="S5661" s="3">
        <v>107.29</v>
      </c>
      <c r="T5661" s="3">
        <v>114.19</v>
      </c>
      <c r="U5661" s="3">
        <v>61.5</v>
      </c>
      <c r="V5661" s="3">
        <v>63.24</v>
      </c>
      <c r="W5661" s="3">
        <v>70.489999999999995</v>
      </c>
      <c r="X5661" s="3">
        <v>65.55</v>
      </c>
      <c r="Y5661" s="3">
        <v>70.319999999999993</v>
      </c>
      <c r="Z5661" s="3">
        <v>61.59</v>
      </c>
    </row>
    <row r="5662" spans="1:26" x14ac:dyDescent="0.3">
      <c r="A5662" s="2" t="s">
        <v>828</v>
      </c>
      <c r="B5662" s="2" t="s">
        <v>829</v>
      </c>
      <c r="C5662" s="2">
        <v>532</v>
      </c>
      <c r="D5662" s="2" t="s">
        <v>25</v>
      </c>
      <c r="E5662" s="2" t="s">
        <v>458</v>
      </c>
      <c r="F5662" s="2" t="s">
        <v>58</v>
      </c>
      <c r="G5662" s="2" t="s">
        <v>461</v>
      </c>
      <c r="H5662" s="2" t="s">
        <v>74</v>
      </c>
      <c r="I5662" s="2">
        <v>4210</v>
      </c>
      <c r="J5662" s="2">
        <v>23000</v>
      </c>
      <c r="K5662" s="2">
        <v>1977</v>
      </c>
      <c r="L5662" s="2">
        <v>1671.43</v>
      </c>
      <c r="M5662" s="2">
        <v>1760.1</v>
      </c>
      <c r="N5662" s="2">
        <v>84.54</v>
      </c>
      <c r="O5662" s="2">
        <v>94.96</v>
      </c>
      <c r="P5662" s="2">
        <v>16770</v>
      </c>
      <c r="Q5662" s="2">
        <v>16297.95</v>
      </c>
      <c r="R5662" s="2">
        <v>14641.95</v>
      </c>
      <c r="S5662" s="2">
        <v>97.19</v>
      </c>
      <c r="T5662" s="2">
        <v>111.31</v>
      </c>
      <c r="U5662" s="2">
        <v>63.12</v>
      </c>
      <c r="V5662" s="2">
        <v>60.65</v>
      </c>
      <c r="W5662" s="2">
        <v>69.38</v>
      </c>
      <c r="X5662" s="2">
        <v>60.35</v>
      </c>
      <c r="Y5662" s="2">
        <v>71.83</v>
      </c>
      <c r="Z5662" s="2">
        <v>65.06</v>
      </c>
    </row>
    <row r="5663" spans="1:26" x14ac:dyDescent="0.3">
      <c r="A5663" s="3" t="s">
        <v>828</v>
      </c>
      <c r="B5663" s="3" t="s">
        <v>829</v>
      </c>
      <c r="C5663" s="3">
        <v>533</v>
      </c>
      <c r="D5663" s="3" t="s">
        <v>25</v>
      </c>
      <c r="E5663" s="3" t="s">
        <v>458</v>
      </c>
      <c r="F5663" s="3" t="s">
        <v>58</v>
      </c>
      <c r="G5663" s="3" t="s">
        <v>462</v>
      </c>
      <c r="H5663" s="3" t="s">
        <v>60</v>
      </c>
      <c r="I5663" s="3">
        <v>2400</v>
      </c>
      <c r="J5663" s="3">
        <v>9000</v>
      </c>
      <c r="K5663" s="3">
        <v>502</v>
      </c>
      <c r="L5663" s="3">
        <v>681.09</v>
      </c>
      <c r="M5663" s="3">
        <v>512.01</v>
      </c>
      <c r="N5663" s="3">
        <v>135.68</v>
      </c>
      <c r="O5663" s="3">
        <v>133.02000000000001</v>
      </c>
      <c r="P5663" s="3">
        <v>6636</v>
      </c>
      <c r="Q5663" s="3">
        <v>7247.2</v>
      </c>
      <c r="R5663" s="3">
        <v>4422.03</v>
      </c>
      <c r="S5663" s="3">
        <v>109.21</v>
      </c>
      <c r="T5663" s="3">
        <v>163.89</v>
      </c>
      <c r="U5663" s="3">
        <v>28.11</v>
      </c>
      <c r="V5663" s="3">
        <v>37.86</v>
      </c>
      <c r="W5663" s="3">
        <v>43.01</v>
      </c>
      <c r="X5663" s="3">
        <v>41.89</v>
      </c>
      <c r="Y5663" s="3">
        <v>47.05</v>
      </c>
      <c r="Z5663" s="3">
        <v>41.88</v>
      </c>
    </row>
    <row r="5664" spans="1:26" x14ac:dyDescent="0.3">
      <c r="A5664" s="2" t="s">
        <v>828</v>
      </c>
      <c r="B5664" s="2" t="s">
        <v>829</v>
      </c>
      <c r="C5664" s="2">
        <v>534</v>
      </c>
      <c r="D5664" s="2" t="s">
        <v>25</v>
      </c>
      <c r="E5664" s="2" t="s">
        <v>458</v>
      </c>
      <c r="F5664" s="2" t="s">
        <v>58</v>
      </c>
      <c r="G5664" s="2" t="s">
        <v>463</v>
      </c>
      <c r="H5664" s="2" t="s">
        <v>74</v>
      </c>
      <c r="I5664" s="2">
        <v>2400</v>
      </c>
      <c r="J5664" s="2">
        <v>9000</v>
      </c>
      <c r="K5664" s="2">
        <v>502</v>
      </c>
      <c r="L5664" s="2">
        <v>681.09</v>
      </c>
      <c r="M5664" s="2">
        <v>512.01</v>
      </c>
      <c r="N5664" s="2">
        <v>135.68</v>
      </c>
      <c r="O5664" s="2">
        <v>133.02000000000001</v>
      </c>
      <c r="P5664" s="2">
        <v>6636</v>
      </c>
      <c r="Q5664" s="2">
        <v>7247.2</v>
      </c>
      <c r="R5664" s="2">
        <v>4422.03</v>
      </c>
      <c r="S5664" s="2">
        <v>109.21</v>
      </c>
      <c r="T5664" s="2">
        <v>163.89</v>
      </c>
      <c r="U5664" s="2">
        <v>28.11</v>
      </c>
      <c r="V5664" s="2">
        <v>37.86</v>
      </c>
      <c r="W5664" s="2">
        <v>43.01</v>
      </c>
      <c r="X5664" s="2">
        <v>41.89</v>
      </c>
      <c r="Y5664" s="2">
        <v>47.05</v>
      </c>
      <c r="Z5664" s="2">
        <v>41.88</v>
      </c>
    </row>
    <row r="5665" spans="1:26" x14ac:dyDescent="0.3">
      <c r="A5665" s="3" t="s">
        <v>828</v>
      </c>
      <c r="B5665" s="3" t="s">
        <v>829</v>
      </c>
      <c r="C5665" s="3">
        <v>535</v>
      </c>
      <c r="D5665" s="3" t="s">
        <v>25</v>
      </c>
      <c r="E5665" s="3" t="s">
        <v>458</v>
      </c>
      <c r="F5665" s="3" t="s">
        <v>58</v>
      </c>
      <c r="G5665" s="3" t="s">
        <v>58</v>
      </c>
      <c r="H5665" s="3" t="s">
        <v>75</v>
      </c>
      <c r="I5665" s="3">
        <v>6610</v>
      </c>
      <c r="J5665" s="3">
        <v>32000</v>
      </c>
      <c r="K5665" s="3">
        <v>2479</v>
      </c>
      <c r="L5665" s="3">
        <v>2352.52</v>
      </c>
      <c r="M5665" s="3">
        <v>2272.11</v>
      </c>
      <c r="N5665" s="3">
        <v>94.9</v>
      </c>
      <c r="O5665" s="3">
        <v>103.54</v>
      </c>
      <c r="P5665" s="3">
        <v>23406</v>
      </c>
      <c r="Q5665" s="3">
        <v>23545.15</v>
      </c>
      <c r="R5665" s="3">
        <v>19063.98</v>
      </c>
      <c r="S5665" s="3">
        <v>100.59</v>
      </c>
      <c r="T5665" s="3">
        <v>123.51</v>
      </c>
      <c r="U5665" s="3">
        <v>50.41</v>
      </c>
      <c r="V5665" s="3">
        <v>53.37</v>
      </c>
      <c r="W5665" s="3">
        <v>60.96</v>
      </c>
      <c r="X5665" s="3">
        <v>53.65</v>
      </c>
      <c r="Y5665" s="3">
        <v>63.91</v>
      </c>
      <c r="Z5665" s="3">
        <v>57.65</v>
      </c>
    </row>
    <row r="5666" spans="1:26" x14ac:dyDescent="0.3">
      <c r="A5666" s="2" t="s">
        <v>828</v>
      </c>
      <c r="B5666" s="2" t="s">
        <v>829</v>
      </c>
      <c r="C5666" s="2">
        <v>536</v>
      </c>
      <c r="D5666" s="2" t="s">
        <v>25</v>
      </c>
      <c r="E5666" s="2" t="s">
        <v>458</v>
      </c>
      <c r="F5666" s="2" t="s">
        <v>58</v>
      </c>
      <c r="G5666" s="2" t="s">
        <v>464</v>
      </c>
      <c r="H5666" s="2" t="s">
        <v>60</v>
      </c>
      <c r="I5666" s="2">
        <v>235.4</v>
      </c>
      <c r="J5666" s="2">
        <v>200</v>
      </c>
      <c r="K5666" s="2">
        <v>16</v>
      </c>
      <c r="L5666" s="2">
        <v>0</v>
      </c>
      <c r="M5666" s="2">
        <v>0</v>
      </c>
      <c r="N5666" s="2">
        <v>0</v>
      </c>
      <c r="O5666" s="2">
        <v>0</v>
      </c>
      <c r="P5666" s="2">
        <v>152</v>
      </c>
      <c r="Q5666" s="2">
        <v>0</v>
      </c>
      <c r="R5666" s="2">
        <v>244.66</v>
      </c>
      <c r="S5666" s="2">
        <v>0</v>
      </c>
      <c r="T5666" s="2">
        <v>0</v>
      </c>
      <c r="U5666" s="2" t="s">
        <v>60</v>
      </c>
      <c r="V5666" s="2" t="s">
        <v>60</v>
      </c>
      <c r="W5666" s="2" t="s">
        <v>60</v>
      </c>
      <c r="X5666" s="2" t="s">
        <v>60</v>
      </c>
      <c r="Y5666" s="2" t="s">
        <v>60</v>
      </c>
      <c r="Z5666" s="2" t="s">
        <v>60</v>
      </c>
    </row>
    <row r="5667" spans="1:26" x14ac:dyDescent="0.3">
      <c r="A5667" s="3" t="s">
        <v>828</v>
      </c>
      <c r="B5667" s="3" t="s">
        <v>829</v>
      </c>
      <c r="C5667" s="3">
        <v>537</v>
      </c>
      <c r="D5667" s="3" t="s">
        <v>25</v>
      </c>
      <c r="E5667" s="3" t="s">
        <v>458</v>
      </c>
      <c r="F5667" s="3" t="s">
        <v>58</v>
      </c>
      <c r="G5667" s="3" t="s">
        <v>465</v>
      </c>
      <c r="H5667" s="3" t="s">
        <v>16</v>
      </c>
      <c r="I5667" s="3">
        <v>235.4</v>
      </c>
      <c r="J5667" s="3">
        <v>200</v>
      </c>
      <c r="K5667" s="3">
        <v>16</v>
      </c>
      <c r="L5667" s="3">
        <v>0</v>
      </c>
      <c r="M5667" s="3">
        <v>0</v>
      </c>
      <c r="N5667" s="3">
        <v>0</v>
      </c>
      <c r="O5667" s="3">
        <v>0</v>
      </c>
      <c r="P5667" s="3">
        <v>152</v>
      </c>
      <c r="Q5667" s="3">
        <v>0</v>
      </c>
      <c r="R5667" s="3">
        <v>244.66</v>
      </c>
      <c r="S5667" s="3">
        <v>0</v>
      </c>
      <c r="T5667" s="3">
        <v>0</v>
      </c>
      <c r="U5667" s="3" t="s">
        <v>60</v>
      </c>
      <c r="V5667" s="3" t="s">
        <v>60</v>
      </c>
      <c r="W5667" s="3" t="s">
        <v>60</v>
      </c>
      <c r="X5667" s="3" t="s">
        <v>60</v>
      </c>
      <c r="Y5667" s="3" t="s">
        <v>60</v>
      </c>
      <c r="Z5667" s="3" t="s">
        <v>60</v>
      </c>
    </row>
    <row r="5668" spans="1:26" x14ac:dyDescent="0.3">
      <c r="A5668" s="2" t="s">
        <v>828</v>
      </c>
      <c r="B5668" s="2" t="s">
        <v>829</v>
      </c>
      <c r="C5668" s="2">
        <v>538</v>
      </c>
      <c r="D5668" s="2" t="s">
        <v>25</v>
      </c>
      <c r="E5668" s="2" t="s">
        <v>458</v>
      </c>
      <c r="F5668" s="2" t="s">
        <v>58</v>
      </c>
      <c r="G5668" s="2" t="s">
        <v>58</v>
      </c>
      <c r="H5668" s="2" t="s">
        <v>16</v>
      </c>
      <c r="I5668" s="2">
        <v>235.4</v>
      </c>
      <c r="J5668" s="2">
        <v>200</v>
      </c>
      <c r="K5668" s="2">
        <v>16</v>
      </c>
      <c r="L5668" s="2">
        <v>0</v>
      </c>
      <c r="M5668" s="2">
        <v>0</v>
      </c>
      <c r="N5668" s="2">
        <v>0</v>
      </c>
      <c r="O5668" s="2">
        <v>0</v>
      </c>
      <c r="P5668" s="2">
        <v>152</v>
      </c>
      <c r="Q5668" s="2">
        <v>0</v>
      </c>
      <c r="R5668" s="2">
        <v>244.66</v>
      </c>
      <c r="S5668" s="2">
        <v>0</v>
      </c>
      <c r="T5668" s="2">
        <v>0</v>
      </c>
      <c r="U5668" s="2" t="s">
        <v>60</v>
      </c>
      <c r="V5668" s="2" t="s">
        <v>60</v>
      </c>
      <c r="W5668" s="2" t="s">
        <v>60</v>
      </c>
      <c r="X5668" s="2" t="s">
        <v>60</v>
      </c>
      <c r="Y5668" s="2" t="s">
        <v>60</v>
      </c>
      <c r="Z5668" s="2" t="s">
        <v>60</v>
      </c>
    </row>
    <row r="5669" spans="1:26" x14ac:dyDescent="0.3">
      <c r="A5669" s="3" t="s">
        <v>828</v>
      </c>
      <c r="B5669" s="3" t="s">
        <v>829</v>
      </c>
      <c r="C5669" s="3">
        <v>539</v>
      </c>
      <c r="D5669" s="3" t="s">
        <v>25</v>
      </c>
      <c r="E5669" s="3" t="s">
        <v>458</v>
      </c>
      <c r="F5669" s="3" t="s">
        <v>58</v>
      </c>
      <c r="G5669" s="3" t="s">
        <v>466</v>
      </c>
      <c r="H5669" s="3" t="s">
        <v>60</v>
      </c>
      <c r="I5669" s="3">
        <v>460</v>
      </c>
      <c r="J5669" s="3">
        <v>1084</v>
      </c>
      <c r="K5669" s="3">
        <v>94</v>
      </c>
      <c r="L5669" s="3">
        <v>91.63</v>
      </c>
      <c r="M5669" s="3">
        <v>38.18</v>
      </c>
      <c r="N5669" s="3">
        <v>97.48</v>
      </c>
      <c r="O5669" s="3">
        <v>239.99</v>
      </c>
      <c r="P5669" s="3">
        <v>779</v>
      </c>
      <c r="Q5669" s="3">
        <v>815.18</v>
      </c>
      <c r="R5669" s="3">
        <v>795.68</v>
      </c>
      <c r="S5669" s="3">
        <v>104.64</v>
      </c>
      <c r="T5669" s="3">
        <v>102.45</v>
      </c>
      <c r="U5669" s="3" t="s">
        <v>60</v>
      </c>
      <c r="V5669" s="3" t="s">
        <v>60</v>
      </c>
      <c r="W5669" s="3" t="s">
        <v>60</v>
      </c>
      <c r="X5669" s="3" t="s">
        <v>60</v>
      </c>
      <c r="Y5669" s="3" t="s">
        <v>60</v>
      </c>
      <c r="Z5669" s="3" t="s">
        <v>60</v>
      </c>
    </row>
    <row r="5670" spans="1:26" x14ac:dyDescent="0.3">
      <c r="A5670" s="2" t="s">
        <v>828</v>
      </c>
      <c r="B5670" s="2" t="s">
        <v>829</v>
      </c>
      <c r="C5670" s="2">
        <v>540</v>
      </c>
      <c r="D5670" s="2" t="s">
        <v>25</v>
      </c>
      <c r="E5670" s="2" t="s">
        <v>458</v>
      </c>
      <c r="F5670" s="2" t="s">
        <v>58</v>
      </c>
      <c r="G5670" s="2" t="s">
        <v>467</v>
      </c>
      <c r="H5670" s="2" t="s">
        <v>60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 t="s">
        <v>60</v>
      </c>
      <c r="V5670" s="2" t="s">
        <v>60</v>
      </c>
      <c r="W5670" s="2" t="s">
        <v>60</v>
      </c>
      <c r="X5670" s="2" t="s">
        <v>60</v>
      </c>
      <c r="Y5670" s="2" t="s">
        <v>60</v>
      </c>
      <c r="Z5670" s="2" t="s">
        <v>60</v>
      </c>
    </row>
    <row r="5671" spans="1:26" x14ac:dyDescent="0.3">
      <c r="A5671" s="3" t="s">
        <v>828</v>
      </c>
      <c r="B5671" s="3" t="s">
        <v>829</v>
      </c>
      <c r="C5671" s="3">
        <v>541</v>
      </c>
      <c r="D5671" s="3" t="s">
        <v>25</v>
      </c>
      <c r="E5671" s="3" t="s">
        <v>458</v>
      </c>
      <c r="F5671" s="3" t="s">
        <v>58</v>
      </c>
      <c r="G5671" s="3" t="s">
        <v>468</v>
      </c>
      <c r="H5671" s="3" t="s">
        <v>60</v>
      </c>
      <c r="I5671" s="3">
        <v>90</v>
      </c>
      <c r="J5671" s="3">
        <v>128</v>
      </c>
      <c r="K5671" s="3">
        <v>15</v>
      </c>
      <c r="L5671" s="3">
        <v>0</v>
      </c>
      <c r="M5671" s="3">
        <v>39.17</v>
      </c>
      <c r="N5671" s="3">
        <v>0</v>
      </c>
      <c r="O5671" s="3">
        <v>0</v>
      </c>
      <c r="P5671" s="3">
        <v>108</v>
      </c>
      <c r="Q5671" s="3">
        <v>0.09</v>
      </c>
      <c r="R5671" s="3">
        <v>217.02</v>
      </c>
      <c r="S5671" s="3">
        <v>0.08</v>
      </c>
      <c r="T5671" s="3">
        <v>0.04</v>
      </c>
      <c r="U5671" s="3" t="s">
        <v>60</v>
      </c>
      <c r="V5671" s="3" t="s">
        <v>60</v>
      </c>
      <c r="W5671" s="3" t="s">
        <v>60</v>
      </c>
      <c r="X5671" s="3" t="s">
        <v>60</v>
      </c>
      <c r="Y5671" s="3" t="s">
        <v>60</v>
      </c>
      <c r="Z5671" s="3" t="s">
        <v>60</v>
      </c>
    </row>
    <row r="5672" spans="1:26" x14ac:dyDescent="0.3">
      <c r="A5672" s="2" t="s">
        <v>828</v>
      </c>
      <c r="B5672" s="2" t="s">
        <v>829</v>
      </c>
      <c r="C5672" s="2">
        <v>542</v>
      </c>
      <c r="D5672" s="2" t="s">
        <v>25</v>
      </c>
      <c r="E5672" s="2" t="s">
        <v>458</v>
      </c>
      <c r="F5672" s="2" t="s">
        <v>58</v>
      </c>
      <c r="G5672" s="2" t="s">
        <v>469</v>
      </c>
      <c r="H5672" s="2" t="s">
        <v>60</v>
      </c>
      <c r="I5672" s="2">
        <v>50</v>
      </c>
      <c r="J5672" s="2">
        <v>90</v>
      </c>
      <c r="K5672" s="2">
        <v>16</v>
      </c>
      <c r="L5672" s="2">
        <v>0.01</v>
      </c>
      <c r="M5672" s="2">
        <v>16.98</v>
      </c>
      <c r="N5672" s="2">
        <v>0.06</v>
      </c>
      <c r="O5672" s="2">
        <v>0.06</v>
      </c>
      <c r="P5672" s="2">
        <v>73</v>
      </c>
      <c r="Q5672" s="2">
        <v>0.68</v>
      </c>
      <c r="R5672" s="2">
        <v>85.45</v>
      </c>
      <c r="S5672" s="2">
        <v>0.93</v>
      </c>
      <c r="T5672" s="2">
        <v>0.8</v>
      </c>
      <c r="U5672" s="2" t="s">
        <v>60</v>
      </c>
      <c r="V5672" s="2" t="s">
        <v>60</v>
      </c>
      <c r="W5672" s="2" t="s">
        <v>60</v>
      </c>
      <c r="X5672" s="2" t="s">
        <v>60</v>
      </c>
      <c r="Y5672" s="2" t="s">
        <v>60</v>
      </c>
      <c r="Z5672" s="2" t="s">
        <v>60</v>
      </c>
    </row>
    <row r="5673" spans="1:26" x14ac:dyDescent="0.3">
      <c r="A5673" s="3" t="s">
        <v>828</v>
      </c>
      <c r="B5673" s="3" t="s">
        <v>829</v>
      </c>
      <c r="C5673" s="3">
        <v>543</v>
      </c>
      <c r="D5673" s="3" t="s">
        <v>25</v>
      </c>
      <c r="E5673" s="3" t="s">
        <v>458</v>
      </c>
      <c r="F5673" s="3" t="s">
        <v>58</v>
      </c>
      <c r="G5673" s="3" t="s">
        <v>470</v>
      </c>
      <c r="H5673" s="3" t="s">
        <v>60</v>
      </c>
      <c r="I5673" s="3">
        <v>770</v>
      </c>
      <c r="J5673" s="3">
        <v>1047</v>
      </c>
      <c r="K5673" s="3">
        <v>30</v>
      </c>
      <c r="L5673" s="3">
        <v>0.02</v>
      </c>
      <c r="M5673" s="3">
        <v>71.7</v>
      </c>
      <c r="N5673" s="3">
        <v>7.0000000000000007E-2</v>
      </c>
      <c r="O5673" s="3">
        <v>0.03</v>
      </c>
      <c r="P5673" s="3">
        <v>846</v>
      </c>
      <c r="Q5673" s="3">
        <v>6.07</v>
      </c>
      <c r="R5673" s="3">
        <v>1778.73</v>
      </c>
      <c r="S5673" s="3">
        <v>0.72</v>
      </c>
      <c r="T5673" s="3">
        <v>0.34</v>
      </c>
      <c r="U5673" s="3" t="s">
        <v>60</v>
      </c>
      <c r="V5673" s="3" t="s">
        <v>60</v>
      </c>
      <c r="W5673" s="3" t="s">
        <v>60</v>
      </c>
      <c r="X5673" s="3" t="s">
        <v>60</v>
      </c>
      <c r="Y5673" s="3" t="s">
        <v>60</v>
      </c>
      <c r="Z5673" s="3" t="s">
        <v>60</v>
      </c>
    </row>
    <row r="5674" spans="1:26" x14ac:dyDescent="0.3">
      <c r="A5674" s="2" t="s">
        <v>828</v>
      </c>
      <c r="B5674" s="2" t="s">
        <v>829</v>
      </c>
      <c r="C5674" s="2">
        <v>544</v>
      </c>
      <c r="D5674" s="2" t="s">
        <v>25</v>
      </c>
      <c r="E5674" s="2" t="s">
        <v>458</v>
      </c>
      <c r="F5674" s="2" t="s">
        <v>58</v>
      </c>
      <c r="G5674" s="2" t="s">
        <v>471</v>
      </c>
      <c r="H5674" s="2" t="s">
        <v>60</v>
      </c>
      <c r="I5674" s="2">
        <v>240</v>
      </c>
      <c r="J5674" s="2">
        <v>470</v>
      </c>
      <c r="K5674" s="2">
        <v>34</v>
      </c>
      <c r="L5674" s="2">
        <v>34.479999999999997</v>
      </c>
      <c r="M5674" s="2">
        <v>44.07</v>
      </c>
      <c r="N5674" s="2">
        <v>101.41</v>
      </c>
      <c r="O5674" s="2">
        <v>78.239999999999995</v>
      </c>
      <c r="P5674" s="2">
        <v>312</v>
      </c>
      <c r="Q5674" s="2">
        <v>290.48</v>
      </c>
      <c r="R5674" s="2">
        <v>251.42</v>
      </c>
      <c r="S5674" s="2">
        <v>93.1</v>
      </c>
      <c r="T5674" s="2">
        <v>115.54</v>
      </c>
      <c r="U5674" s="2" t="s">
        <v>60</v>
      </c>
      <c r="V5674" s="2" t="s">
        <v>60</v>
      </c>
      <c r="W5674" s="2" t="s">
        <v>60</v>
      </c>
      <c r="X5674" s="2" t="s">
        <v>60</v>
      </c>
      <c r="Y5674" s="2" t="s">
        <v>60</v>
      </c>
      <c r="Z5674" s="2" t="s">
        <v>60</v>
      </c>
    </row>
    <row r="5675" spans="1:26" x14ac:dyDescent="0.3">
      <c r="A5675" s="3" t="s">
        <v>828</v>
      </c>
      <c r="B5675" s="3" t="s">
        <v>829</v>
      </c>
      <c r="C5675" s="3">
        <v>545</v>
      </c>
      <c r="D5675" s="3" t="s">
        <v>25</v>
      </c>
      <c r="E5675" s="3" t="s">
        <v>458</v>
      </c>
      <c r="F5675" s="3" t="s">
        <v>58</v>
      </c>
      <c r="G5675" s="3" t="s">
        <v>461</v>
      </c>
      <c r="H5675" s="3" t="s">
        <v>12</v>
      </c>
      <c r="I5675" s="3">
        <v>1610</v>
      </c>
      <c r="J5675" s="3">
        <v>2819</v>
      </c>
      <c r="K5675" s="3">
        <v>189</v>
      </c>
      <c r="L5675" s="3">
        <v>126.14</v>
      </c>
      <c r="M5675" s="3">
        <v>210.1</v>
      </c>
      <c r="N5675" s="3">
        <v>66.739999999999995</v>
      </c>
      <c r="O5675" s="3">
        <v>60.04</v>
      </c>
      <c r="P5675" s="3">
        <v>2118</v>
      </c>
      <c r="Q5675" s="3">
        <v>1112.5</v>
      </c>
      <c r="R5675" s="3">
        <v>3128.3</v>
      </c>
      <c r="S5675" s="3">
        <v>52.53</v>
      </c>
      <c r="T5675" s="3">
        <v>35.56</v>
      </c>
      <c r="U5675" s="3" t="s">
        <v>60</v>
      </c>
      <c r="V5675" s="3" t="s">
        <v>60</v>
      </c>
      <c r="W5675" s="3" t="s">
        <v>60</v>
      </c>
      <c r="X5675" s="3" t="s">
        <v>60</v>
      </c>
      <c r="Y5675" s="3" t="s">
        <v>60</v>
      </c>
      <c r="Z5675" s="3" t="s">
        <v>60</v>
      </c>
    </row>
    <row r="5676" spans="1:26" x14ac:dyDescent="0.3">
      <c r="A5676" s="2" t="s">
        <v>828</v>
      </c>
      <c r="B5676" s="2" t="s">
        <v>829</v>
      </c>
      <c r="C5676" s="2">
        <v>546</v>
      </c>
      <c r="D5676" s="2" t="s">
        <v>25</v>
      </c>
      <c r="E5676" s="2" t="s">
        <v>458</v>
      </c>
      <c r="F5676" s="2" t="s">
        <v>58</v>
      </c>
      <c r="G5676" s="2" t="s">
        <v>58</v>
      </c>
      <c r="H5676" s="2" t="s">
        <v>12</v>
      </c>
      <c r="I5676" s="2">
        <v>1610</v>
      </c>
      <c r="J5676" s="2">
        <v>2819</v>
      </c>
      <c r="K5676" s="2">
        <v>189</v>
      </c>
      <c r="L5676" s="2">
        <v>126.14</v>
      </c>
      <c r="M5676" s="2">
        <v>210.1</v>
      </c>
      <c r="N5676" s="2">
        <v>66.739999999999995</v>
      </c>
      <c r="O5676" s="2">
        <v>60.04</v>
      </c>
      <c r="P5676" s="2">
        <v>2118</v>
      </c>
      <c r="Q5676" s="2">
        <v>1112.5</v>
      </c>
      <c r="R5676" s="2">
        <v>3128.3</v>
      </c>
      <c r="S5676" s="2">
        <v>52.53</v>
      </c>
      <c r="T5676" s="2">
        <v>35.56</v>
      </c>
      <c r="U5676" s="2" t="s">
        <v>60</v>
      </c>
      <c r="V5676" s="2" t="s">
        <v>60</v>
      </c>
      <c r="W5676" s="2" t="s">
        <v>60</v>
      </c>
      <c r="X5676" s="2" t="s">
        <v>60</v>
      </c>
      <c r="Y5676" s="2" t="s">
        <v>60</v>
      </c>
      <c r="Z5676" s="2" t="s">
        <v>60</v>
      </c>
    </row>
    <row r="5677" spans="1:26" x14ac:dyDescent="0.3">
      <c r="A5677" s="3" t="s">
        <v>828</v>
      </c>
      <c r="B5677" s="3" t="s">
        <v>829</v>
      </c>
      <c r="C5677" s="3">
        <v>547</v>
      </c>
      <c r="D5677" s="3" t="s">
        <v>25</v>
      </c>
      <c r="E5677" s="3" t="s">
        <v>458</v>
      </c>
      <c r="F5677" s="3" t="s">
        <v>65</v>
      </c>
      <c r="G5677" s="3" t="s">
        <v>472</v>
      </c>
      <c r="H5677" s="3" t="s">
        <v>60</v>
      </c>
      <c r="I5677" s="3">
        <v>1040</v>
      </c>
      <c r="J5677" s="3">
        <v>3800</v>
      </c>
      <c r="K5677" s="3">
        <v>284</v>
      </c>
      <c r="L5677" s="3">
        <v>347.52</v>
      </c>
      <c r="M5677" s="3">
        <v>379.98</v>
      </c>
      <c r="N5677" s="3">
        <v>122.37</v>
      </c>
      <c r="O5677" s="3">
        <v>91.46</v>
      </c>
      <c r="P5677" s="3">
        <v>2831</v>
      </c>
      <c r="Q5677" s="3">
        <v>4253.82</v>
      </c>
      <c r="R5677" s="3">
        <v>3556.36</v>
      </c>
      <c r="S5677" s="3">
        <v>150.26</v>
      </c>
      <c r="T5677" s="3">
        <v>119.61</v>
      </c>
      <c r="U5677" s="3">
        <v>36.700000000000003</v>
      </c>
      <c r="V5677" s="3">
        <v>44.91</v>
      </c>
      <c r="W5677" s="3">
        <v>49.11</v>
      </c>
      <c r="X5677" s="3">
        <v>41.24</v>
      </c>
      <c r="Y5677" s="3">
        <v>61.97</v>
      </c>
      <c r="Z5677" s="3">
        <v>51.81</v>
      </c>
    </row>
    <row r="5678" spans="1:26" x14ac:dyDescent="0.3">
      <c r="A5678" s="2" t="s">
        <v>828</v>
      </c>
      <c r="B5678" s="2" t="s">
        <v>829</v>
      </c>
      <c r="C5678" s="2">
        <v>548</v>
      </c>
      <c r="D5678" s="2" t="s">
        <v>25</v>
      </c>
      <c r="E5678" s="2" t="s">
        <v>458</v>
      </c>
      <c r="F5678" s="2" t="s">
        <v>65</v>
      </c>
      <c r="G5678" s="2" t="s">
        <v>473</v>
      </c>
      <c r="H5678" s="2" t="s">
        <v>74</v>
      </c>
      <c r="I5678" s="2">
        <v>1040</v>
      </c>
      <c r="J5678" s="2">
        <v>3800</v>
      </c>
      <c r="K5678" s="2">
        <v>284</v>
      </c>
      <c r="L5678" s="2">
        <v>347.52</v>
      </c>
      <c r="M5678" s="2">
        <v>379.98</v>
      </c>
      <c r="N5678" s="2">
        <v>122.37</v>
      </c>
      <c r="O5678" s="2">
        <v>91.46</v>
      </c>
      <c r="P5678" s="2">
        <v>2831</v>
      </c>
      <c r="Q5678" s="2">
        <v>4253.82</v>
      </c>
      <c r="R5678" s="2">
        <v>3556.36</v>
      </c>
      <c r="S5678" s="2">
        <v>150.26</v>
      </c>
      <c r="T5678" s="2">
        <v>119.61</v>
      </c>
      <c r="U5678" s="2">
        <v>36.700000000000003</v>
      </c>
      <c r="V5678" s="2">
        <v>44.91</v>
      </c>
      <c r="W5678" s="2">
        <v>49.11</v>
      </c>
      <c r="X5678" s="2">
        <v>41.24</v>
      </c>
      <c r="Y5678" s="2">
        <v>61.97</v>
      </c>
      <c r="Z5678" s="2">
        <v>51.81</v>
      </c>
    </row>
    <row r="5679" spans="1:26" x14ac:dyDescent="0.3">
      <c r="A5679" s="3" t="s">
        <v>828</v>
      </c>
      <c r="B5679" s="3" t="s">
        <v>829</v>
      </c>
      <c r="C5679" s="3">
        <v>549</v>
      </c>
      <c r="D5679" s="3" t="s">
        <v>25</v>
      </c>
      <c r="E5679" s="3" t="s">
        <v>458</v>
      </c>
      <c r="F5679" s="3" t="s">
        <v>65</v>
      </c>
      <c r="G5679" s="3" t="s">
        <v>474</v>
      </c>
      <c r="H5679" s="3" t="s">
        <v>60</v>
      </c>
      <c r="I5679" s="3">
        <v>36.799999999999997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 t="s">
        <v>60</v>
      </c>
      <c r="V5679" s="3" t="s">
        <v>60</v>
      </c>
      <c r="W5679" s="3" t="s">
        <v>60</v>
      </c>
      <c r="X5679" s="3" t="s">
        <v>60</v>
      </c>
      <c r="Y5679" s="3" t="s">
        <v>60</v>
      </c>
      <c r="Z5679" s="3" t="s">
        <v>60</v>
      </c>
    </row>
    <row r="5680" spans="1:26" x14ac:dyDescent="0.3">
      <c r="A5680" s="2" t="s">
        <v>828</v>
      </c>
      <c r="B5680" s="2" t="s">
        <v>829</v>
      </c>
      <c r="C5680" s="2">
        <v>550</v>
      </c>
      <c r="D5680" s="2" t="s">
        <v>25</v>
      </c>
      <c r="E5680" s="2" t="s">
        <v>458</v>
      </c>
      <c r="F5680" s="2" t="s">
        <v>65</v>
      </c>
      <c r="G5680" s="2" t="s">
        <v>475</v>
      </c>
      <c r="H5680" s="2" t="s">
        <v>476</v>
      </c>
      <c r="I5680" s="2">
        <v>36.799999999999997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 t="s">
        <v>60</v>
      </c>
      <c r="V5680" s="2" t="s">
        <v>60</v>
      </c>
      <c r="W5680" s="2" t="s">
        <v>60</v>
      </c>
      <c r="X5680" s="2" t="s">
        <v>60</v>
      </c>
      <c r="Y5680" s="2" t="s">
        <v>60</v>
      </c>
      <c r="Z5680" s="2" t="s">
        <v>60</v>
      </c>
    </row>
    <row r="5681" spans="1:26" x14ac:dyDescent="0.3">
      <c r="A5681" s="3" t="s">
        <v>828</v>
      </c>
      <c r="B5681" s="3" t="s">
        <v>829</v>
      </c>
      <c r="C5681" s="3">
        <v>551</v>
      </c>
      <c r="D5681" s="3" t="s">
        <v>25</v>
      </c>
      <c r="E5681" s="3" t="s">
        <v>458</v>
      </c>
      <c r="F5681" s="3" t="s">
        <v>65</v>
      </c>
      <c r="G5681" s="3" t="s">
        <v>477</v>
      </c>
      <c r="H5681" s="3" t="s">
        <v>60</v>
      </c>
      <c r="I5681" s="3">
        <v>300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</row>
    <row r="5682" spans="1:26" x14ac:dyDescent="0.3">
      <c r="A5682" s="2" t="s">
        <v>828</v>
      </c>
      <c r="B5682" s="2" t="s">
        <v>829</v>
      </c>
      <c r="C5682" s="2">
        <v>552</v>
      </c>
      <c r="D5682" s="2" t="s">
        <v>25</v>
      </c>
      <c r="E5682" s="2" t="s">
        <v>458</v>
      </c>
      <c r="F5682" s="2" t="s">
        <v>65</v>
      </c>
      <c r="G5682" s="2" t="s">
        <v>478</v>
      </c>
      <c r="H5682" s="2" t="s">
        <v>74</v>
      </c>
      <c r="I5682" s="2">
        <v>300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 s="2">
        <v>0</v>
      </c>
    </row>
    <row r="5683" spans="1:26" x14ac:dyDescent="0.3">
      <c r="A5683" s="3" t="s">
        <v>828</v>
      </c>
      <c r="B5683" s="3" t="s">
        <v>829</v>
      </c>
      <c r="C5683" s="3">
        <v>553</v>
      </c>
      <c r="D5683" s="3" t="s">
        <v>25</v>
      </c>
      <c r="E5683" s="3" t="s">
        <v>458</v>
      </c>
      <c r="F5683" s="3" t="s">
        <v>65</v>
      </c>
      <c r="G5683" s="3" t="s">
        <v>479</v>
      </c>
      <c r="H5683" s="3" t="s">
        <v>60</v>
      </c>
      <c r="I5683" s="3">
        <v>1320</v>
      </c>
      <c r="J5683" s="3">
        <v>9300</v>
      </c>
      <c r="K5683" s="3">
        <v>788</v>
      </c>
      <c r="L5683" s="3">
        <v>480.84</v>
      </c>
      <c r="M5683" s="3">
        <v>756.16</v>
      </c>
      <c r="N5683" s="3">
        <v>61.02</v>
      </c>
      <c r="O5683" s="3">
        <v>63.59</v>
      </c>
      <c r="P5683" s="3">
        <v>6909</v>
      </c>
      <c r="Q5683" s="3">
        <v>6981.57</v>
      </c>
      <c r="R5683" s="3">
        <v>6501.68</v>
      </c>
      <c r="S5683" s="3">
        <v>101.05</v>
      </c>
      <c r="T5683" s="3">
        <v>107.38</v>
      </c>
      <c r="U5683" s="3">
        <v>80.239999999999995</v>
      </c>
      <c r="V5683" s="3">
        <v>48.96</v>
      </c>
      <c r="W5683" s="3">
        <v>77</v>
      </c>
      <c r="X5683" s="3">
        <v>79.3</v>
      </c>
      <c r="Y5683" s="3">
        <v>80.14</v>
      </c>
      <c r="Z5683" s="3">
        <v>74.63</v>
      </c>
    </row>
    <row r="5684" spans="1:26" x14ac:dyDescent="0.3">
      <c r="A5684" s="2" t="s">
        <v>828</v>
      </c>
      <c r="B5684" s="2" t="s">
        <v>829</v>
      </c>
      <c r="C5684" s="2">
        <v>554</v>
      </c>
      <c r="D5684" s="2" t="s">
        <v>25</v>
      </c>
      <c r="E5684" s="2" t="s">
        <v>458</v>
      </c>
      <c r="F5684" s="2" t="s">
        <v>65</v>
      </c>
      <c r="G5684" s="2" t="s">
        <v>480</v>
      </c>
      <c r="H5684" s="2" t="s">
        <v>60</v>
      </c>
      <c r="I5684" s="2">
        <v>1320</v>
      </c>
      <c r="J5684" s="2">
        <v>8500</v>
      </c>
      <c r="K5684" s="2">
        <v>371</v>
      </c>
      <c r="L5684" s="2">
        <v>689.43</v>
      </c>
      <c r="M5684" s="2">
        <v>584.22</v>
      </c>
      <c r="N5684" s="2">
        <v>185.83</v>
      </c>
      <c r="O5684" s="2">
        <v>118.01</v>
      </c>
      <c r="P5684" s="2">
        <v>6145</v>
      </c>
      <c r="Q5684" s="2">
        <v>7198.43</v>
      </c>
      <c r="R5684" s="2">
        <v>5981.15</v>
      </c>
      <c r="S5684" s="2">
        <v>117.14</v>
      </c>
      <c r="T5684" s="2">
        <v>120.35</v>
      </c>
      <c r="U5684" s="2">
        <v>37.78</v>
      </c>
      <c r="V5684" s="2">
        <v>70.2</v>
      </c>
      <c r="W5684" s="2">
        <v>59.49</v>
      </c>
      <c r="X5684" s="2">
        <v>70.53</v>
      </c>
      <c r="Y5684" s="2">
        <v>82.63</v>
      </c>
      <c r="Z5684" s="2">
        <v>68.650000000000006</v>
      </c>
    </row>
    <row r="5685" spans="1:26" x14ac:dyDescent="0.3">
      <c r="A5685" s="3" t="s">
        <v>828</v>
      </c>
      <c r="B5685" s="3" t="s">
        <v>829</v>
      </c>
      <c r="C5685" s="3">
        <v>555</v>
      </c>
      <c r="D5685" s="3" t="s">
        <v>25</v>
      </c>
      <c r="E5685" s="3" t="s">
        <v>458</v>
      </c>
      <c r="F5685" s="3" t="s">
        <v>65</v>
      </c>
      <c r="G5685" s="3" t="s">
        <v>481</v>
      </c>
      <c r="H5685" s="3" t="s">
        <v>74</v>
      </c>
      <c r="I5685" s="3">
        <v>2640</v>
      </c>
      <c r="J5685" s="3">
        <v>17800</v>
      </c>
      <c r="K5685" s="3">
        <v>1159</v>
      </c>
      <c r="L5685" s="3">
        <v>1170.27</v>
      </c>
      <c r="M5685" s="3">
        <v>1340.38</v>
      </c>
      <c r="N5685" s="3">
        <v>100.97</v>
      </c>
      <c r="O5685" s="3">
        <v>87.31</v>
      </c>
      <c r="P5685" s="3">
        <v>13054</v>
      </c>
      <c r="Q5685" s="3">
        <v>14180</v>
      </c>
      <c r="R5685" s="3">
        <v>12482.83</v>
      </c>
      <c r="S5685" s="3">
        <v>108.63</v>
      </c>
      <c r="T5685" s="3">
        <v>113.6</v>
      </c>
      <c r="U5685" s="3">
        <v>59.01</v>
      </c>
      <c r="V5685" s="3">
        <v>59.58</v>
      </c>
      <c r="W5685" s="3">
        <v>68.239999999999995</v>
      </c>
      <c r="X5685" s="3">
        <v>74.92</v>
      </c>
      <c r="Y5685" s="3">
        <v>81.38</v>
      </c>
      <c r="Z5685" s="3">
        <v>71.64</v>
      </c>
    </row>
    <row r="5686" spans="1:26" x14ac:dyDescent="0.3">
      <c r="A5686" s="2" t="s">
        <v>828</v>
      </c>
      <c r="B5686" s="2" t="s">
        <v>829</v>
      </c>
      <c r="C5686" s="2">
        <v>556</v>
      </c>
      <c r="D5686" s="2" t="s">
        <v>25</v>
      </c>
      <c r="E5686" s="2" t="s">
        <v>458</v>
      </c>
      <c r="F5686" s="2" t="s">
        <v>65</v>
      </c>
      <c r="G5686" s="2" t="s">
        <v>482</v>
      </c>
      <c r="H5686" s="2" t="s">
        <v>60</v>
      </c>
      <c r="I5686" s="2">
        <v>600</v>
      </c>
      <c r="J5686" s="2">
        <v>0</v>
      </c>
      <c r="K5686" s="2">
        <v>0</v>
      </c>
      <c r="L5686" s="2">
        <v>205.37</v>
      </c>
      <c r="M5686" s="2">
        <v>0</v>
      </c>
      <c r="N5686" s="2">
        <v>0</v>
      </c>
      <c r="O5686" s="2">
        <v>0</v>
      </c>
      <c r="P5686" s="2">
        <v>0</v>
      </c>
      <c r="Q5686" s="2">
        <v>2157.11</v>
      </c>
      <c r="R5686" s="2">
        <v>0</v>
      </c>
      <c r="S5686" s="2">
        <v>0</v>
      </c>
      <c r="T5686" s="2">
        <v>0</v>
      </c>
      <c r="U5686" s="2">
        <v>0</v>
      </c>
      <c r="V5686" s="2">
        <v>46.01</v>
      </c>
      <c r="W5686" s="2">
        <v>0</v>
      </c>
      <c r="X5686" s="2">
        <v>0</v>
      </c>
      <c r="Y5686" s="2">
        <v>54.47</v>
      </c>
      <c r="Z5686" s="2">
        <v>0</v>
      </c>
    </row>
    <row r="5687" spans="1:26" x14ac:dyDescent="0.3">
      <c r="A5687" s="3" t="s">
        <v>828</v>
      </c>
      <c r="B5687" s="3" t="s">
        <v>829</v>
      </c>
      <c r="C5687" s="3">
        <v>557</v>
      </c>
      <c r="D5687" s="3" t="s">
        <v>25</v>
      </c>
      <c r="E5687" s="3" t="s">
        <v>458</v>
      </c>
      <c r="F5687" s="3" t="s">
        <v>65</v>
      </c>
      <c r="G5687" s="3" t="s">
        <v>483</v>
      </c>
      <c r="H5687" s="3" t="s">
        <v>74</v>
      </c>
      <c r="I5687" s="3">
        <v>600</v>
      </c>
      <c r="J5687" s="3">
        <v>0</v>
      </c>
      <c r="K5687" s="3">
        <v>0</v>
      </c>
      <c r="L5687" s="3">
        <v>205.37</v>
      </c>
      <c r="M5687" s="3">
        <v>0</v>
      </c>
      <c r="N5687" s="3">
        <v>0</v>
      </c>
      <c r="O5687" s="3">
        <v>0</v>
      </c>
      <c r="P5687" s="3">
        <v>0</v>
      </c>
      <c r="Q5687" s="3">
        <v>2157.11</v>
      </c>
      <c r="R5687" s="3">
        <v>0</v>
      </c>
      <c r="S5687" s="3">
        <v>0</v>
      </c>
      <c r="T5687" s="3">
        <v>0</v>
      </c>
      <c r="U5687" s="3">
        <v>0</v>
      </c>
      <c r="V5687" s="3">
        <v>46.01</v>
      </c>
      <c r="W5687" s="3">
        <v>0</v>
      </c>
      <c r="X5687" s="3">
        <v>0</v>
      </c>
      <c r="Y5687" s="3">
        <v>54.47</v>
      </c>
      <c r="Z5687" s="3">
        <v>0</v>
      </c>
    </row>
    <row r="5688" spans="1:26" x14ac:dyDescent="0.3">
      <c r="A5688" s="2" t="s">
        <v>828</v>
      </c>
      <c r="B5688" s="2" t="s">
        <v>829</v>
      </c>
      <c r="C5688" s="2">
        <v>558</v>
      </c>
      <c r="D5688" s="2" t="s">
        <v>25</v>
      </c>
      <c r="E5688" s="2" t="s">
        <v>458</v>
      </c>
      <c r="F5688" s="2" t="s">
        <v>65</v>
      </c>
      <c r="G5688" s="2" t="s">
        <v>65</v>
      </c>
      <c r="H5688" s="2" t="s">
        <v>75</v>
      </c>
      <c r="I5688" s="2">
        <v>4616.8</v>
      </c>
      <c r="J5688" s="2">
        <v>21600</v>
      </c>
      <c r="K5688" s="2">
        <v>1443</v>
      </c>
      <c r="L5688" s="2">
        <v>1723.16</v>
      </c>
      <c r="M5688" s="2">
        <v>1720.36</v>
      </c>
      <c r="N5688" s="2">
        <v>119.42</v>
      </c>
      <c r="O5688" s="2">
        <v>100.16</v>
      </c>
      <c r="P5688" s="2">
        <v>15885</v>
      </c>
      <c r="Q5688" s="2">
        <v>20590.93</v>
      </c>
      <c r="R5688" s="2">
        <v>16039.19</v>
      </c>
      <c r="S5688" s="2">
        <v>129.62</v>
      </c>
      <c r="T5688" s="2">
        <v>128.38</v>
      </c>
      <c r="U5688" s="2">
        <v>42.35</v>
      </c>
      <c r="V5688" s="2">
        <v>50.57</v>
      </c>
      <c r="W5688" s="2">
        <v>50.49</v>
      </c>
      <c r="X5688" s="2">
        <v>52.55</v>
      </c>
      <c r="Y5688" s="2">
        <v>68.12</v>
      </c>
      <c r="Z5688" s="2">
        <v>53.06</v>
      </c>
    </row>
    <row r="5689" spans="1:26" x14ac:dyDescent="0.3">
      <c r="A5689" s="3" t="s">
        <v>828</v>
      </c>
      <c r="B5689" s="3" t="s">
        <v>829</v>
      </c>
      <c r="C5689" s="3">
        <v>559</v>
      </c>
      <c r="D5689" s="3" t="s">
        <v>25</v>
      </c>
      <c r="E5689" s="3" t="s">
        <v>458</v>
      </c>
      <c r="F5689" s="3" t="s">
        <v>65</v>
      </c>
      <c r="G5689" s="3" t="s">
        <v>484</v>
      </c>
      <c r="H5689" s="3" t="s">
        <v>60</v>
      </c>
      <c r="I5689" s="3">
        <v>272</v>
      </c>
      <c r="J5689" s="3">
        <v>500</v>
      </c>
      <c r="K5689" s="3">
        <v>40</v>
      </c>
      <c r="L5689" s="3">
        <v>0</v>
      </c>
      <c r="M5689" s="3">
        <v>0</v>
      </c>
      <c r="N5689" s="3">
        <v>0</v>
      </c>
      <c r="O5689" s="3">
        <v>0</v>
      </c>
      <c r="P5689" s="3">
        <v>375</v>
      </c>
      <c r="Q5689" s="3">
        <v>0</v>
      </c>
      <c r="R5689" s="3">
        <v>365.34</v>
      </c>
      <c r="S5689" s="3">
        <v>0</v>
      </c>
      <c r="T5689" s="3">
        <v>0</v>
      </c>
      <c r="U5689" s="3" t="s">
        <v>60</v>
      </c>
      <c r="V5689" s="3" t="s">
        <v>60</v>
      </c>
      <c r="W5689" s="3" t="s">
        <v>60</v>
      </c>
      <c r="X5689" s="3" t="s">
        <v>60</v>
      </c>
      <c r="Y5689" s="3" t="s">
        <v>60</v>
      </c>
      <c r="Z5689" s="3" t="s">
        <v>60</v>
      </c>
    </row>
    <row r="5690" spans="1:26" x14ac:dyDescent="0.3">
      <c r="A5690" s="2" t="s">
        <v>828</v>
      </c>
      <c r="B5690" s="2" t="s">
        <v>829</v>
      </c>
      <c r="C5690" s="2">
        <v>560</v>
      </c>
      <c r="D5690" s="2" t="s">
        <v>25</v>
      </c>
      <c r="E5690" s="2" t="s">
        <v>458</v>
      </c>
      <c r="F5690" s="2" t="s">
        <v>65</v>
      </c>
      <c r="G5690" s="2" t="s">
        <v>485</v>
      </c>
      <c r="H5690" s="2" t="s">
        <v>16</v>
      </c>
      <c r="I5690" s="2">
        <v>272</v>
      </c>
      <c r="J5690" s="2">
        <v>500</v>
      </c>
      <c r="K5690" s="2">
        <v>40</v>
      </c>
      <c r="L5690" s="2">
        <v>0</v>
      </c>
      <c r="M5690" s="2">
        <v>0</v>
      </c>
      <c r="N5690" s="2">
        <v>0</v>
      </c>
      <c r="O5690" s="2">
        <v>0</v>
      </c>
      <c r="P5690" s="2">
        <v>375</v>
      </c>
      <c r="Q5690" s="2">
        <v>0</v>
      </c>
      <c r="R5690" s="2">
        <v>365.34</v>
      </c>
      <c r="S5690" s="2">
        <v>0</v>
      </c>
      <c r="T5690" s="2">
        <v>0</v>
      </c>
      <c r="U5690" s="2" t="s">
        <v>60</v>
      </c>
      <c r="V5690" s="2" t="s">
        <v>60</v>
      </c>
      <c r="W5690" s="2" t="s">
        <v>60</v>
      </c>
      <c r="X5690" s="2" t="s">
        <v>60</v>
      </c>
      <c r="Y5690" s="2" t="s">
        <v>60</v>
      </c>
      <c r="Z5690" s="2" t="s">
        <v>60</v>
      </c>
    </row>
    <row r="5691" spans="1:26" x14ac:dyDescent="0.3">
      <c r="A5691" s="3" t="s">
        <v>828</v>
      </c>
      <c r="B5691" s="3" t="s">
        <v>829</v>
      </c>
      <c r="C5691" s="3">
        <v>561</v>
      </c>
      <c r="D5691" s="3" t="s">
        <v>25</v>
      </c>
      <c r="E5691" s="3" t="s">
        <v>458</v>
      </c>
      <c r="F5691" s="3" t="s">
        <v>65</v>
      </c>
      <c r="G5691" s="3" t="s">
        <v>486</v>
      </c>
      <c r="H5691" s="3" t="s">
        <v>60</v>
      </c>
      <c r="I5691" s="3">
        <v>220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 t="s">
        <v>60</v>
      </c>
      <c r="V5691" s="3" t="s">
        <v>60</v>
      </c>
      <c r="W5691" s="3" t="s">
        <v>60</v>
      </c>
      <c r="X5691" s="3" t="s">
        <v>60</v>
      </c>
      <c r="Y5691" s="3" t="s">
        <v>60</v>
      </c>
      <c r="Z5691" s="3" t="s">
        <v>60</v>
      </c>
    </row>
    <row r="5692" spans="1:26" x14ac:dyDescent="0.3">
      <c r="A5692" s="2" t="s">
        <v>828</v>
      </c>
      <c r="B5692" s="2" t="s">
        <v>829</v>
      </c>
      <c r="C5692" s="2">
        <v>562</v>
      </c>
      <c r="D5692" s="2" t="s">
        <v>25</v>
      </c>
      <c r="E5692" s="2" t="s">
        <v>458</v>
      </c>
      <c r="F5692" s="2" t="s">
        <v>65</v>
      </c>
      <c r="G5692" s="2" t="s">
        <v>487</v>
      </c>
      <c r="H5692" s="2" t="s">
        <v>16</v>
      </c>
      <c r="I5692" s="2">
        <v>220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 t="s">
        <v>60</v>
      </c>
      <c r="V5692" s="2" t="s">
        <v>60</v>
      </c>
      <c r="W5692" s="2" t="s">
        <v>60</v>
      </c>
      <c r="X5692" s="2" t="s">
        <v>60</v>
      </c>
      <c r="Y5692" s="2" t="s">
        <v>60</v>
      </c>
      <c r="Z5692" s="2" t="s">
        <v>60</v>
      </c>
    </row>
    <row r="5693" spans="1:26" x14ac:dyDescent="0.3">
      <c r="A5693" s="3" t="s">
        <v>828</v>
      </c>
      <c r="B5693" s="3" t="s">
        <v>829</v>
      </c>
      <c r="C5693" s="3">
        <v>563</v>
      </c>
      <c r="D5693" s="3" t="s">
        <v>25</v>
      </c>
      <c r="E5693" s="3" t="s">
        <v>458</v>
      </c>
      <c r="F5693" s="3" t="s">
        <v>65</v>
      </c>
      <c r="G5693" s="3" t="s">
        <v>488</v>
      </c>
      <c r="H5693" s="3" t="s">
        <v>60</v>
      </c>
      <c r="I5693" s="3">
        <v>464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 t="s">
        <v>60</v>
      </c>
      <c r="V5693" s="3" t="s">
        <v>60</v>
      </c>
      <c r="W5693" s="3" t="s">
        <v>60</v>
      </c>
      <c r="X5693" s="3" t="s">
        <v>60</v>
      </c>
      <c r="Y5693" s="3" t="s">
        <v>60</v>
      </c>
      <c r="Z5693" s="3" t="s">
        <v>60</v>
      </c>
    </row>
    <row r="5694" spans="1:26" x14ac:dyDescent="0.3">
      <c r="A5694" s="2" t="s">
        <v>828</v>
      </c>
      <c r="B5694" s="2" t="s">
        <v>829</v>
      </c>
      <c r="C5694" s="2">
        <v>564</v>
      </c>
      <c r="D5694" s="2" t="s">
        <v>25</v>
      </c>
      <c r="E5694" s="2" t="s">
        <v>458</v>
      </c>
      <c r="F5694" s="2" t="s">
        <v>65</v>
      </c>
      <c r="G5694" s="2" t="s">
        <v>489</v>
      </c>
      <c r="H5694" s="2" t="s">
        <v>16</v>
      </c>
      <c r="I5694" s="2">
        <v>464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 t="s">
        <v>60</v>
      </c>
      <c r="V5694" s="2" t="s">
        <v>60</v>
      </c>
      <c r="W5694" s="2" t="s">
        <v>60</v>
      </c>
      <c r="X5694" s="2" t="s">
        <v>60</v>
      </c>
      <c r="Y5694" s="2" t="s">
        <v>60</v>
      </c>
      <c r="Z5694" s="2" t="s">
        <v>60</v>
      </c>
    </row>
    <row r="5695" spans="1:26" x14ac:dyDescent="0.3">
      <c r="A5695" s="3" t="s">
        <v>828</v>
      </c>
      <c r="B5695" s="3" t="s">
        <v>829</v>
      </c>
      <c r="C5695" s="3">
        <v>565</v>
      </c>
      <c r="D5695" s="3" t="s">
        <v>25</v>
      </c>
      <c r="E5695" s="3" t="s">
        <v>458</v>
      </c>
      <c r="F5695" s="3" t="s">
        <v>65</v>
      </c>
      <c r="G5695" s="3" t="s">
        <v>490</v>
      </c>
      <c r="H5695" s="3" t="s">
        <v>60</v>
      </c>
      <c r="I5695" s="3">
        <v>220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 t="s">
        <v>60</v>
      </c>
      <c r="V5695" s="3" t="s">
        <v>60</v>
      </c>
      <c r="W5695" s="3" t="s">
        <v>60</v>
      </c>
      <c r="X5695" s="3" t="s">
        <v>60</v>
      </c>
      <c r="Y5695" s="3" t="s">
        <v>60</v>
      </c>
      <c r="Z5695" s="3" t="s">
        <v>60</v>
      </c>
    </row>
    <row r="5696" spans="1:26" x14ac:dyDescent="0.3">
      <c r="A5696" s="2" t="s">
        <v>828</v>
      </c>
      <c r="B5696" s="2" t="s">
        <v>829</v>
      </c>
      <c r="C5696" s="2">
        <v>566</v>
      </c>
      <c r="D5696" s="2" t="s">
        <v>25</v>
      </c>
      <c r="E5696" s="2" t="s">
        <v>458</v>
      </c>
      <c r="F5696" s="2" t="s">
        <v>65</v>
      </c>
      <c r="G5696" s="2" t="s">
        <v>425</v>
      </c>
      <c r="H5696" s="2" t="s">
        <v>16</v>
      </c>
      <c r="I5696" s="2">
        <v>220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 t="s">
        <v>60</v>
      </c>
      <c r="V5696" s="2" t="s">
        <v>60</v>
      </c>
      <c r="W5696" s="2" t="s">
        <v>60</v>
      </c>
      <c r="X5696" s="2" t="s">
        <v>60</v>
      </c>
      <c r="Y5696" s="2" t="s">
        <v>60</v>
      </c>
      <c r="Z5696" s="2" t="s">
        <v>60</v>
      </c>
    </row>
    <row r="5697" spans="1:26" x14ac:dyDescent="0.3">
      <c r="A5697" s="3" t="s">
        <v>828</v>
      </c>
      <c r="B5697" s="3" t="s">
        <v>829</v>
      </c>
      <c r="C5697" s="3">
        <v>567</v>
      </c>
      <c r="D5697" s="3" t="s">
        <v>25</v>
      </c>
      <c r="E5697" s="3" t="s">
        <v>458</v>
      </c>
      <c r="F5697" s="3" t="s">
        <v>65</v>
      </c>
      <c r="G5697" s="3" t="s">
        <v>491</v>
      </c>
      <c r="H5697" s="3" t="s">
        <v>60</v>
      </c>
      <c r="I5697" s="3">
        <v>768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 t="s">
        <v>60</v>
      </c>
      <c r="V5697" s="3" t="s">
        <v>60</v>
      </c>
      <c r="W5697" s="3" t="s">
        <v>60</v>
      </c>
      <c r="X5697" s="3" t="s">
        <v>60</v>
      </c>
      <c r="Y5697" s="3" t="s">
        <v>60</v>
      </c>
      <c r="Z5697" s="3" t="s">
        <v>60</v>
      </c>
    </row>
    <row r="5698" spans="1:26" x14ac:dyDescent="0.3">
      <c r="A5698" s="2" t="s">
        <v>828</v>
      </c>
      <c r="B5698" s="2" t="s">
        <v>829</v>
      </c>
      <c r="C5698" s="2">
        <v>568</v>
      </c>
      <c r="D5698" s="2" t="s">
        <v>25</v>
      </c>
      <c r="E5698" s="2" t="s">
        <v>458</v>
      </c>
      <c r="F5698" s="2" t="s">
        <v>65</v>
      </c>
      <c r="G5698" s="2" t="s">
        <v>492</v>
      </c>
      <c r="H5698" s="2" t="s">
        <v>16</v>
      </c>
      <c r="I5698" s="2">
        <v>768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 t="s">
        <v>60</v>
      </c>
      <c r="V5698" s="2" t="s">
        <v>60</v>
      </c>
      <c r="W5698" s="2" t="s">
        <v>60</v>
      </c>
      <c r="X5698" s="2" t="s">
        <v>60</v>
      </c>
      <c r="Y5698" s="2" t="s">
        <v>60</v>
      </c>
      <c r="Z5698" s="2" t="s">
        <v>60</v>
      </c>
    </row>
    <row r="5699" spans="1:26" x14ac:dyDescent="0.3">
      <c r="A5699" s="3" t="s">
        <v>828</v>
      </c>
      <c r="B5699" s="3" t="s">
        <v>829</v>
      </c>
      <c r="C5699" s="3">
        <v>569</v>
      </c>
      <c r="D5699" s="3" t="s">
        <v>25</v>
      </c>
      <c r="E5699" s="3" t="s">
        <v>458</v>
      </c>
      <c r="F5699" s="3" t="s">
        <v>65</v>
      </c>
      <c r="G5699" s="3" t="s">
        <v>493</v>
      </c>
      <c r="H5699" s="3" t="s">
        <v>60</v>
      </c>
      <c r="I5699" s="3">
        <v>220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 t="s">
        <v>60</v>
      </c>
      <c r="V5699" s="3" t="s">
        <v>60</v>
      </c>
      <c r="W5699" s="3" t="s">
        <v>60</v>
      </c>
      <c r="X5699" s="3" t="s">
        <v>60</v>
      </c>
      <c r="Y5699" s="3" t="s">
        <v>60</v>
      </c>
      <c r="Z5699" s="3" t="s">
        <v>60</v>
      </c>
    </row>
    <row r="5700" spans="1:26" x14ac:dyDescent="0.3">
      <c r="A5700" s="2" t="s">
        <v>828</v>
      </c>
      <c r="B5700" s="2" t="s">
        <v>829</v>
      </c>
      <c r="C5700" s="2">
        <v>570</v>
      </c>
      <c r="D5700" s="2" t="s">
        <v>25</v>
      </c>
      <c r="E5700" s="2" t="s">
        <v>458</v>
      </c>
      <c r="F5700" s="2" t="s">
        <v>65</v>
      </c>
      <c r="G5700" s="2" t="s">
        <v>494</v>
      </c>
      <c r="H5700" s="2" t="s">
        <v>16</v>
      </c>
      <c r="I5700" s="2">
        <v>220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 t="s">
        <v>60</v>
      </c>
      <c r="V5700" s="2" t="s">
        <v>60</v>
      </c>
      <c r="W5700" s="2" t="s">
        <v>60</v>
      </c>
      <c r="X5700" s="2" t="s">
        <v>60</v>
      </c>
      <c r="Y5700" s="2" t="s">
        <v>60</v>
      </c>
      <c r="Z5700" s="2" t="s">
        <v>60</v>
      </c>
    </row>
    <row r="5701" spans="1:26" x14ac:dyDescent="0.3">
      <c r="A5701" s="3" t="s">
        <v>828</v>
      </c>
      <c r="B5701" s="3" t="s">
        <v>829</v>
      </c>
      <c r="C5701" s="3">
        <v>571</v>
      </c>
      <c r="D5701" s="3" t="s">
        <v>25</v>
      </c>
      <c r="E5701" s="3" t="s">
        <v>458</v>
      </c>
      <c r="F5701" s="3" t="s">
        <v>65</v>
      </c>
      <c r="G5701" s="3" t="s">
        <v>495</v>
      </c>
      <c r="H5701" s="3" t="s">
        <v>60</v>
      </c>
      <c r="I5701" s="3">
        <v>445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 t="s">
        <v>60</v>
      </c>
      <c r="V5701" s="3" t="s">
        <v>60</v>
      </c>
      <c r="W5701" s="3" t="s">
        <v>60</v>
      </c>
      <c r="X5701" s="3" t="s">
        <v>60</v>
      </c>
      <c r="Y5701" s="3" t="s">
        <v>60</v>
      </c>
      <c r="Z5701" s="3" t="s">
        <v>60</v>
      </c>
    </row>
    <row r="5702" spans="1:26" x14ac:dyDescent="0.3">
      <c r="A5702" s="2" t="s">
        <v>828</v>
      </c>
      <c r="B5702" s="2" t="s">
        <v>829</v>
      </c>
      <c r="C5702" s="2">
        <v>572</v>
      </c>
      <c r="D5702" s="2" t="s">
        <v>25</v>
      </c>
      <c r="E5702" s="2" t="s">
        <v>458</v>
      </c>
      <c r="F5702" s="2" t="s">
        <v>65</v>
      </c>
      <c r="G5702" s="2" t="s">
        <v>496</v>
      </c>
      <c r="H5702" s="2" t="s">
        <v>16</v>
      </c>
      <c r="I5702" s="2">
        <v>445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 t="s">
        <v>60</v>
      </c>
      <c r="V5702" s="2" t="s">
        <v>60</v>
      </c>
      <c r="W5702" s="2" t="s">
        <v>60</v>
      </c>
      <c r="X5702" s="2" t="s">
        <v>60</v>
      </c>
      <c r="Y5702" s="2" t="s">
        <v>60</v>
      </c>
      <c r="Z5702" s="2" t="s">
        <v>60</v>
      </c>
    </row>
    <row r="5703" spans="1:26" x14ac:dyDescent="0.3">
      <c r="A5703" s="3" t="s">
        <v>828</v>
      </c>
      <c r="B5703" s="3" t="s">
        <v>829</v>
      </c>
      <c r="C5703" s="3">
        <v>573</v>
      </c>
      <c r="D5703" s="3" t="s">
        <v>25</v>
      </c>
      <c r="E5703" s="3" t="s">
        <v>458</v>
      </c>
      <c r="F5703" s="3" t="s">
        <v>65</v>
      </c>
      <c r="G5703" s="3" t="s">
        <v>497</v>
      </c>
      <c r="H5703" s="3" t="s">
        <v>60</v>
      </c>
      <c r="I5703" s="3">
        <v>368.14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 t="s">
        <v>60</v>
      </c>
      <c r="V5703" s="3" t="s">
        <v>60</v>
      </c>
      <c r="W5703" s="3" t="s">
        <v>60</v>
      </c>
      <c r="X5703" s="3" t="s">
        <v>60</v>
      </c>
      <c r="Y5703" s="3" t="s">
        <v>60</v>
      </c>
      <c r="Z5703" s="3" t="s">
        <v>60</v>
      </c>
    </row>
    <row r="5704" spans="1:26" x14ac:dyDescent="0.3">
      <c r="A5704" s="2" t="s">
        <v>828</v>
      </c>
      <c r="B5704" s="2" t="s">
        <v>829</v>
      </c>
      <c r="C5704" s="2">
        <v>574</v>
      </c>
      <c r="D5704" s="2" t="s">
        <v>25</v>
      </c>
      <c r="E5704" s="2" t="s">
        <v>458</v>
      </c>
      <c r="F5704" s="2" t="s">
        <v>65</v>
      </c>
      <c r="G5704" s="2" t="s">
        <v>498</v>
      </c>
      <c r="H5704" s="2" t="s">
        <v>60</v>
      </c>
      <c r="I5704" s="2">
        <v>366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 t="s">
        <v>60</v>
      </c>
      <c r="V5704" s="2" t="s">
        <v>60</v>
      </c>
      <c r="W5704" s="2" t="s">
        <v>60</v>
      </c>
      <c r="X5704" s="2" t="s">
        <v>60</v>
      </c>
      <c r="Y5704" s="2" t="s">
        <v>60</v>
      </c>
      <c r="Z5704" s="2" t="s">
        <v>60</v>
      </c>
    </row>
    <row r="5705" spans="1:26" x14ac:dyDescent="0.3">
      <c r="A5705" s="3" t="s">
        <v>828</v>
      </c>
      <c r="B5705" s="3" t="s">
        <v>829</v>
      </c>
      <c r="C5705" s="3">
        <v>575</v>
      </c>
      <c r="D5705" s="3" t="s">
        <v>25</v>
      </c>
      <c r="E5705" s="3" t="s">
        <v>458</v>
      </c>
      <c r="F5705" s="3" t="s">
        <v>65</v>
      </c>
      <c r="G5705" s="3" t="s">
        <v>499</v>
      </c>
      <c r="H5705" s="3" t="s">
        <v>60</v>
      </c>
      <c r="I5705" s="3">
        <v>742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 t="s">
        <v>60</v>
      </c>
      <c r="V5705" s="3" t="s">
        <v>60</v>
      </c>
      <c r="W5705" s="3" t="s">
        <v>60</v>
      </c>
      <c r="X5705" s="3" t="s">
        <v>60</v>
      </c>
      <c r="Y5705" s="3" t="s">
        <v>60</v>
      </c>
      <c r="Z5705" s="3" t="s">
        <v>60</v>
      </c>
    </row>
    <row r="5706" spans="1:26" x14ac:dyDescent="0.3">
      <c r="A5706" s="2" t="s">
        <v>828</v>
      </c>
      <c r="B5706" s="2" t="s">
        <v>829</v>
      </c>
      <c r="C5706" s="2">
        <v>576</v>
      </c>
      <c r="D5706" s="2" t="s">
        <v>25</v>
      </c>
      <c r="E5706" s="2" t="s">
        <v>458</v>
      </c>
      <c r="F5706" s="2" t="s">
        <v>65</v>
      </c>
      <c r="G5706" s="2" t="s">
        <v>500</v>
      </c>
      <c r="H5706" s="2" t="s">
        <v>16</v>
      </c>
      <c r="I5706" s="2">
        <v>1476.14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 t="s">
        <v>60</v>
      </c>
      <c r="V5706" s="2" t="s">
        <v>60</v>
      </c>
      <c r="W5706" s="2" t="s">
        <v>60</v>
      </c>
      <c r="X5706" s="2" t="s">
        <v>60</v>
      </c>
      <c r="Y5706" s="2" t="s">
        <v>60</v>
      </c>
      <c r="Z5706" s="2" t="s">
        <v>60</v>
      </c>
    </row>
    <row r="5707" spans="1:26" x14ac:dyDescent="0.3">
      <c r="A5707" s="3" t="s">
        <v>828</v>
      </c>
      <c r="B5707" s="3" t="s">
        <v>829</v>
      </c>
      <c r="C5707" s="3">
        <v>577</v>
      </c>
      <c r="D5707" s="3" t="s">
        <v>25</v>
      </c>
      <c r="E5707" s="3" t="s">
        <v>458</v>
      </c>
      <c r="F5707" s="3" t="s">
        <v>65</v>
      </c>
      <c r="G5707" s="3" t="s">
        <v>501</v>
      </c>
      <c r="H5707" s="3" t="s">
        <v>60</v>
      </c>
      <c r="I5707" s="3">
        <v>208</v>
      </c>
      <c r="J5707" s="3">
        <v>400</v>
      </c>
      <c r="K5707" s="3">
        <v>32</v>
      </c>
      <c r="L5707" s="3">
        <v>0</v>
      </c>
      <c r="M5707" s="3">
        <v>0</v>
      </c>
      <c r="N5707" s="3">
        <v>0</v>
      </c>
      <c r="O5707" s="3">
        <v>0</v>
      </c>
      <c r="P5707" s="3">
        <v>304</v>
      </c>
      <c r="Q5707" s="3">
        <v>0</v>
      </c>
      <c r="R5707" s="3">
        <v>0</v>
      </c>
      <c r="S5707" s="3">
        <v>0</v>
      </c>
      <c r="T5707" s="3">
        <v>0</v>
      </c>
      <c r="U5707" s="3" t="s">
        <v>60</v>
      </c>
      <c r="V5707" s="3" t="s">
        <v>60</v>
      </c>
      <c r="W5707" s="3" t="s">
        <v>60</v>
      </c>
      <c r="X5707" s="3" t="s">
        <v>60</v>
      </c>
      <c r="Y5707" s="3" t="s">
        <v>60</v>
      </c>
      <c r="Z5707" s="3" t="s">
        <v>60</v>
      </c>
    </row>
    <row r="5708" spans="1:26" x14ac:dyDescent="0.3">
      <c r="A5708" s="2" t="s">
        <v>828</v>
      </c>
      <c r="B5708" s="2" t="s">
        <v>829</v>
      </c>
      <c r="C5708" s="2">
        <v>578</v>
      </c>
      <c r="D5708" s="2" t="s">
        <v>25</v>
      </c>
      <c r="E5708" s="2" t="s">
        <v>458</v>
      </c>
      <c r="F5708" s="2" t="s">
        <v>65</v>
      </c>
      <c r="G5708" s="2" t="s">
        <v>502</v>
      </c>
      <c r="H5708" s="2" t="s">
        <v>16</v>
      </c>
      <c r="I5708" s="2">
        <v>208</v>
      </c>
      <c r="J5708" s="2">
        <v>400</v>
      </c>
      <c r="K5708" s="2">
        <v>32</v>
      </c>
      <c r="L5708" s="2">
        <v>0</v>
      </c>
      <c r="M5708" s="2">
        <v>0</v>
      </c>
      <c r="N5708" s="2">
        <v>0</v>
      </c>
      <c r="O5708" s="2">
        <v>0</v>
      </c>
      <c r="P5708" s="2">
        <v>304</v>
      </c>
      <c r="Q5708" s="2">
        <v>0</v>
      </c>
      <c r="R5708" s="2">
        <v>0</v>
      </c>
      <c r="S5708" s="2">
        <v>0</v>
      </c>
      <c r="T5708" s="2">
        <v>0</v>
      </c>
      <c r="U5708" s="2" t="s">
        <v>60</v>
      </c>
      <c r="V5708" s="2" t="s">
        <v>60</v>
      </c>
      <c r="W5708" s="2" t="s">
        <v>60</v>
      </c>
      <c r="X5708" s="2" t="s">
        <v>60</v>
      </c>
      <c r="Y5708" s="2" t="s">
        <v>60</v>
      </c>
      <c r="Z5708" s="2" t="s">
        <v>60</v>
      </c>
    </row>
    <row r="5709" spans="1:26" x14ac:dyDescent="0.3">
      <c r="A5709" s="3" t="s">
        <v>828</v>
      </c>
      <c r="B5709" s="3" t="s">
        <v>829</v>
      </c>
      <c r="C5709" s="3">
        <v>579</v>
      </c>
      <c r="D5709" s="3" t="s">
        <v>25</v>
      </c>
      <c r="E5709" s="3" t="s">
        <v>458</v>
      </c>
      <c r="F5709" s="3" t="s">
        <v>65</v>
      </c>
      <c r="G5709" s="3" t="s">
        <v>503</v>
      </c>
      <c r="H5709" s="3" t="s">
        <v>60</v>
      </c>
      <c r="I5709" s="3">
        <v>370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 t="s">
        <v>60</v>
      </c>
      <c r="V5709" s="3" t="s">
        <v>60</v>
      </c>
      <c r="W5709" s="3" t="s">
        <v>60</v>
      </c>
      <c r="X5709" s="3" t="s">
        <v>60</v>
      </c>
      <c r="Y5709" s="3" t="s">
        <v>60</v>
      </c>
      <c r="Z5709" s="3" t="s">
        <v>60</v>
      </c>
    </row>
    <row r="5710" spans="1:26" x14ac:dyDescent="0.3">
      <c r="A5710" s="2" t="s">
        <v>828</v>
      </c>
      <c r="B5710" s="2" t="s">
        <v>829</v>
      </c>
      <c r="C5710" s="2">
        <v>580</v>
      </c>
      <c r="D5710" s="2" t="s">
        <v>25</v>
      </c>
      <c r="E5710" s="2" t="s">
        <v>458</v>
      </c>
      <c r="F5710" s="2" t="s">
        <v>65</v>
      </c>
      <c r="G5710" s="2" t="s">
        <v>504</v>
      </c>
      <c r="H5710" s="2" t="s">
        <v>16</v>
      </c>
      <c r="I5710" s="2">
        <v>370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 t="s">
        <v>60</v>
      </c>
      <c r="V5710" s="2" t="s">
        <v>60</v>
      </c>
      <c r="W5710" s="2" t="s">
        <v>60</v>
      </c>
      <c r="X5710" s="2" t="s">
        <v>60</v>
      </c>
      <c r="Y5710" s="2" t="s">
        <v>60</v>
      </c>
      <c r="Z5710" s="2" t="s">
        <v>60</v>
      </c>
    </row>
    <row r="5711" spans="1:26" x14ac:dyDescent="0.3">
      <c r="A5711" s="3" t="s">
        <v>828</v>
      </c>
      <c r="B5711" s="3" t="s">
        <v>829</v>
      </c>
      <c r="C5711" s="3">
        <v>581</v>
      </c>
      <c r="D5711" s="3" t="s">
        <v>25</v>
      </c>
      <c r="E5711" s="3" t="s">
        <v>458</v>
      </c>
      <c r="F5711" s="3" t="s">
        <v>65</v>
      </c>
      <c r="G5711" s="3" t="s">
        <v>65</v>
      </c>
      <c r="H5711" s="3" t="s">
        <v>16</v>
      </c>
      <c r="I5711" s="3">
        <v>4663.1400000000003</v>
      </c>
      <c r="J5711" s="3">
        <v>900</v>
      </c>
      <c r="K5711" s="3">
        <v>72</v>
      </c>
      <c r="L5711" s="3">
        <v>0</v>
      </c>
      <c r="M5711" s="3">
        <v>0</v>
      </c>
      <c r="N5711" s="3">
        <v>0</v>
      </c>
      <c r="O5711" s="3">
        <v>0</v>
      </c>
      <c r="P5711" s="3">
        <v>679</v>
      </c>
      <c r="Q5711" s="3">
        <v>0</v>
      </c>
      <c r="R5711" s="3">
        <v>365.34</v>
      </c>
      <c r="S5711" s="3">
        <v>0</v>
      </c>
      <c r="T5711" s="3">
        <v>0</v>
      </c>
      <c r="U5711" s="3" t="s">
        <v>60</v>
      </c>
      <c r="V5711" s="3" t="s">
        <v>60</v>
      </c>
      <c r="W5711" s="3" t="s">
        <v>60</v>
      </c>
      <c r="X5711" s="3" t="s">
        <v>60</v>
      </c>
      <c r="Y5711" s="3" t="s">
        <v>60</v>
      </c>
      <c r="Z5711" s="3" t="s">
        <v>60</v>
      </c>
    </row>
    <row r="5712" spans="1:26" x14ac:dyDescent="0.3">
      <c r="A5712" s="2" t="s">
        <v>828</v>
      </c>
      <c r="B5712" s="2" t="s">
        <v>829</v>
      </c>
      <c r="C5712" s="2">
        <v>582</v>
      </c>
      <c r="D5712" s="2" t="s">
        <v>25</v>
      </c>
      <c r="E5712" s="2" t="s">
        <v>458</v>
      </c>
      <c r="F5712" s="2" t="s">
        <v>78</v>
      </c>
      <c r="G5712" s="2" t="s">
        <v>505</v>
      </c>
      <c r="H5712" s="2" t="s">
        <v>60</v>
      </c>
      <c r="I5712" s="2">
        <v>2000</v>
      </c>
      <c r="J5712" s="2">
        <v>13600</v>
      </c>
      <c r="K5712" s="2">
        <v>1033</v>
      </c>
      <c r="L5712" s="2">
        <v>830.15</v>
      </c>
      <c r="M5712" s="2">
        <v>1129.55</v>
      </c>
      <c r="N5712" s="2">
        <v>80.36</v>
      </c>
      <c r="O5712" s="2">
        <v>73.489999999999995</v>
      </c>
      <c r="P5712" s="2">
        <v>9981</v>
      </c>
      <c r="Q5712" s="2">
        <v>8325.01</v>
      </c>
      <c r="R5712" s="2">
        <v>9181.16</v>
      </c>
      <c r="S5712" s="2">
        <v>83.41</v>
      </c>
      <c r="T5712" s="2">
        <v>90.67</v>
      </c>
      <c r="U5712" s="2">
        <v>69.42</v>
      </c>
      <c r="V5712" s="2">
        <v>55.79</v>
      </c>
      <c r="W5712" s="2">
        <v>75.91</v>
      </c>
      <c r="X5712" s="2">
        <v>75.61</v>
      </c>
      <c r="Y5712" s="2">
        <v>63.07</v>
      </c>
      <c r="Z5712" s="2">
        <v>69.55</v>
      </c>
    </row>
    <row r="5713" spans="1:26" x14ac:dyDescent="0.3">
      <c r="A5713" s="3" t="s">
        <v>828</v>
      </c>
      <c r="B5713" s="3" t="s">
        <v>829</v>
      </c>
      <c r="C5713" s="3">
        <v>583</v>
      </c>
      <c r="D5713" s="3" t="s">
        <v>25</v>
      </c>
      <c r="E5713" s="3" t="s">
        <v>458</v>
      </c>
      <c r="F5713" s="3" t="s">
        <v>78</v>
      </c>
      <c r="G5713" s="3" t="s">
        <v>83</v>
      </c>
      <c r="H5713" s="3" t="s">
        <v>74</v>
      </c>
      <c r="I5713" s="3">
        <v>2000</v>
      </c>
      <c r="J5713" s="3">
        <v>13600</v>
      </c>
      <c r="K5713" s="3">
        <v>1033</v>
      </c>
      <c r="L5713" s="3">
        <v>830.15</v>
      </c>
      <c r="M5713" s="3">
        <v>1129.55</v>
      </c>
      <c r="N5713" s="3">
        <v>80.36</v>
      </c>
      <c r="O5713" s="3">
        <v>73.489999999999995</v>
      </c>
      <c r="P5713" s="3">
        <v>9981</v>
      </c>
      <c r="Q5713" s="3">
        <v>8325.01</v>
      </c>
      <c r="R5713" s="3">
        <v>9181.16</v>
      </c>
      <c r="S5713" s="3">
        <v>83.41</v>
      </c>
      <c r="T5713" s="3">
        <v>90.67</v>
      </c>
      <c r="U5713" s="3">
        <v>69.42</v>
      </c>
      <c r="V5713" s="3">
        <v>55.79</v>
      </c>
      <c r="W5713" s="3">
        <v>75.91</v>
      </c>
      <c r="X5713" s="3">
        <v>75.61</v>
      </c>
      <c r="Y5713" s="3">
        <v>63.07</v>
      </c>
      <c r="Z5713" s="3">
        <v>69.55</v>
      </c>
    </row>
    <row r="5714" spans="1:26" x14ac:dyDescent="0.3">
      <c r="A5714" s="2" t="s">
        <v>828</v>
      </c>
      <c r="B5714" s="2" t="s">
        <v>829</v>
      </c>
      <c r="C5714" s="2">
        <v>584</v>
      </c>
      <c r="D5714" s="2" t="s">
        <v>25</v>
      </c>
      <c r="E5714" s="2" t="s">
        <v>458</v>
      </c>
      <c r="F5714" s="2" t="s">
        <v>78</v>
      </c>
      <c r="G5714" s="2" t="s">
        <v>84</v>
      </c>
      <c r="H5714" s="2" t="s">
        <v>75</v>
      </c>
      <c r="I5714" s="2">
        <v>2000</v>
      </c>
      <c r="J5714" s="2">
        <v>13600</v>
      </c>
      <c r="K5714" s="2">
        <v>1033</v>
      </c>
      <c r="L5714" s="2">
        <v>830.15</v>
      </c>
      <c r="M5714" s="2">
        <v>1129.55</v>
      </c>
      <c r="N5714" s="2">
        <v>80.36</v>
      </c>
      <c r="O5714" s="2">
        <v>73.489999999999995</v>
      </c>
      <c r="P5714" s="2">
        <v>9981</v>
      </c>
      <c r="Q5714" s="2">
        <v>8325.01</v>
      </c>
      <c r="R5714" s="2">
        <v>9181.16</v>
      </c>
      <c r="S5714" s="2">
        <v>83.41</v>
      </c>
      <c r="T5714" s="2">
        <v>90.67</v>
      </c>
      <c r="U5714" s="2">
        <v>69.42</v>
      </c>
      <c r="V5714" s="2">
        <v>55.79</v>
      </c>
      <c r="W5714" s="2">
        <v>75.91</v>
      </c>
      <c r="X5714" s="2">
        <v>75.61</v>
      </c>
      <c r="Y5714" s="2">
        <v>63.07</v>
      </c>
      <c r="Z5714" s="2">
        <v>69.55</v>
      </c>
    </row>
    <row r="5715" spans="1:26" x14ac:dyDescent="0.3">
      <c r="A5715" s="3" t="s">
        <v>828</v>
      </c>
      <c r="B5715" s="3" t="s">
        <v>829</v>
      </c>
      <c r="C5715" s="3">
        <v>585</v>
      </c>
      <c r="D5715" s="3" t="s">
        <v>25</v>
      </c>
      <c r="E5715" s="3" t="s">
        <v>458</v>
      </c>
      <c r="F5715" s="3" t="s">
        <v>78</v>
      </c>
      <c r="G5715" s="3" t="s">
        <v>68</v>
      </c>
      <c r="H5715" s="3" t="s">
        <v>75</v>
      </c>
      <c r="I5715" s="3">
        <v>13226.8</v>
      </c>
      <c r="J5715" s="3">
        <v>67200</v>
      </c>
      <c r="K5715" s="3">
        <v>4955</v>
      </c>
      <c r="L5715" s="3">
        <v>4905.83</v>
      </c>
      <c r="M5715" s="3">
        <v>5122.0200000000004</v>
      </c>
      <c r="N5715" s="3">
        <v>99.01</v>
      </c>
      <c r="O5715" s="3">
        <v>95.78</v>
      </c>
      <c r="P5715" s="3">
        <v>49272</v>
      </c>
      <c r="Q5715" s="3">
        <v>52461.09</v>
      </c>
      <c r="R5715" s="3">
        <v>44284.33</v>
      </c>
      <c r="S5715" s="3">
        <v>106.47</v>
      </c>
      <c r="T5715" s="3">
        <v>118.46</v>
      </c>
      <c r="U5715" s="3">
        <v>50.49</v>
      </c>
      <c r="V5715" s="3">
        <v>52.68</v>
      </c>
      <c r="W5715" s="3">
        <v>59.4</v>
      </c>
      <c r="X5715" s="3">
        <v>56.6</v>
      </c>
      <c r="Y5715" s="3">
        <v>65.430000000000007</v>
      </c>
      <c r="Z5715" s="3">
        <v>57.89</v>
      </c>
    </row>
    <row r="5716" spans="1:26" x14ac:dyDescent="0.3">
      <c r="A5716" s="2" t="s">
        <v>828</v>
      </c>
      <c r="B5716" s="2" t="s">
        <v>829</v>
      </c>
      <c r="C5716" s="2">
        <v>586</v>
      </c>
      <c r="D5716" s="2" t="s">
        <v>25</v>
      </c>
      <c r="E5716" s="2" t="s">
        <v>458</v>
      </c>
      <c r="F5716" s="2" t="s">
        <v>78</v>
      </c>
      <c r="G5716" s="2" t="s">
        <v>68</v>
      </c>
      <c r="H5716" s="2" t="s">
        <v>16</v>
      </c>
      <c r="I5716" s="2">
        <v>4898.54</v>
      </c>
      <c r="J5716" s="2">
        <v>1100</v>
      </c>
      <c r="K5716" s="2">
        <v>88</v>
      </c>
      <c r="L5716" s="2">
        <v>0</v>
      </c>
      <c r="M5716" s="2">
        <v>0</v>
      </c>
      <c r="N5716" s="2">
        <v>0</v>
      </c>
      <c r="O5716" s="2">
        <v>0</v>
      </c>
      <c r="P5716" s="2">
        <v>831</v>
      </c>
      <c r="Q5716" s="2">
        <v>0</v>
      </c>
      <c r="R5716" s="2">
        <v>610</v>
      </c>
      <c r="S5716" s="2">
        <v>0</v>
      </c>
      <c r="T5716" s="2">
        <v>0</v>
      </c>
      <c r="U5716" s="2" t="s">
        <v>60</v>
      </c>
      <c r="V5716" s="2" t="s">
        <v>60</v>
      </c>
      <c r="W5716" s="2" t="s">
        <v>60</v>
      </c>
      <c r="X5716" s="2" t="s">
        <v>60</v>
      </c>
      <c r="Y5716" s="2" t="s">
        <v>60</v>
      </c>
      <c r="Z5716" s="2" t="s">
        <v>60</v>
      </c>
    </row>
    <row r="5717" spans="1:26" x14ac:dyDescent="0.3">
      <c r="A5717" s="3" t="s">
        <v>828</v>
      </c>
      <c r="B5717" s="3" t="s">
        <v>829</v>
      </c>
      <c r="C5717" s="3">
        <v>587</v>
      </c>
      <c r="D5717" s="3" t="s">
        <v>25</v>
      </c>
      <c r="E5717" s="3" t="s">
        <v>458</v>
      </c>
      <c r="F5717" s="3" t="s">
        <v>78</v>
      </c>
      <c r="G5717" s="3" t="s">
        <v>68</v>
      </c>
      <c r="H5717" s="3" t="s">
        <v>12</v>
      </c>
      <c r="I5717" s="3">
        <v>1610</v>
      </c>
      <c r="J5717" s="3">
        <v>2819</v>
      </c>
      <c r="K5717" s="3">
        <v>189</v>
      </c>
      <c r="L5717" s="3">
        <v>126.14</v>
      </c>
      <c r="M5717" s="3">
        <v>210.1</v>
      </c>
      <c r="N5717" s="3">
        <v>66.739999999999995</v>
      </c>
      <c r="O5717" s="3">
        <v>60.04</v>
      </c>
      <c r="P5717" s="3">
        <v>2118</v>
      </c>
      <c r="Q5717" s="3">
        <v>1112.5</v>
      </c>
      <c r="R5717" s="3">
        <v>3128.3</v>
      </c>
      <c r="S5717" s="3">
        <v>52.53</v>
      </c>
      <c r="T5717" s="3">
        <v>35.56</v>
      </c>
      <c r="U5717" s="3" t="s">
        <v>60</v>
      </c>
      <c r="V5717" s="3" t="s">
        <v>60</v>
      </c>
      <c r="W5717" s="3" t="s">
        <v>60</v>
      </c>
      <c r="X5717" s="3" t="s">
        <v>60</v>
      </c>
      <c r="Y5717" s="3" t="s">
        <v>60</v>
      </c>
      <c r="Z5717" s="3" t="s">
        <v>60</v>
      </c>
    </row>
    <row r="5718" spans="1:26" x14ac:dyDescent="0.3">
      <c r="A5718" s="2" t="s">
        <v>828</v>
      </c>
      <c r="B5718" s="2" t="s">
        <v>829</v>
      </c>
      <c r="C5718" s="2">
        <v>588</v>
      </c>
      <c r="D5718" s="2" t="s">
        <v>25</v>
      </c>
      <c r="E5718" s="2" t="s">
        <v>458</v>
      </c>
      <c r="F5718" s="2" t="s">
        <v>78</v>
      </c>
      <c r="G5718" s="2" t="s">
        <v>68</v>
      </c>
      <c r="H5718" s="2" t="s">
        <v>458</v>
      </c>
      <c r="I5718" s="2">
        <v>19735.34</v>
      </c>
      <c r="J5718" s="2">
        <v>71119</v>
      </c>
      <c r="K5718" s="2">
        <v>5232</v>
      </c>
      <c r="L5718" s="2">
        <v>5031.97</v>
      </c>
      <c r="M5718" s="2">
        <v>5332.12</v>
      </c>
      <c r="N5718" s="2">
        <v>96.18</v>
      </c>
      <c r="O5718" s="2">
        <v>94.37</v>
      </c>
      <c r="P5718" s="2">
        <v>52221</v>
      </c>
      <c r="Q5718" s="2">
        <v>53573.59</v>
      </c>
      <c r="R5718" s="2">
        <v>48022.63</v>
      </c>
      <c r="S5718" s="2">
        <v>102.59</v>
      </c>
      <c r="T5718" s="2">
        <v>111.56</v>
      </c>
      <c r="U5718" s="2" t="s">
        <v>60</v>
      </c>
      <c r="V5718" s="2" t="s">
        <v>60</v>
      </c>
      <c r="W5718" s="2" t="s">
        <v>60</v>
      </c>
      <c r="X5718" s="2" t="s">
        <v>60</v>
      </c>
      <c r="Y5718" s="2" t="s">
        <v>60</v>
      </c>
      <c r="Z5718" s="2" t="s">
        <v>60</v>
      </c>
    </row>
    <row r="5719" spans="1:26" x14ac:dyDescent="0.3">
      <c r="A5719" s="3" t="s">
        <v>828</v>
      </c>
      <c r="B5719" s="3" t="s">
        <v>829</v>
      </c>
      <c r="C5719" s="3">
        <v>589</v>
      </c>
      <c r="D5719" s="3" t="s">
        <v>25</v>
      </c>
      <c r="E5719" s="3" t="s">
        <v>506</v>
      </c>
      <c r="F5719" s="3" t="s">
        <v>58</v>
      </c>
      <c r="G5719" s="3" t="s">
        <v>507</v>
      </c>
      <c r="H5719" s="3" t="s">
        <v>60</v>
      </c>
      <c r="I5719" s="3">
        <v>1700</v>
      </c>
      <c r="J5719" s="3">
        <v>9000</v>
      </c>
      <c r="K5719" s="3">
        <v>549</v>
      </c>
      <c r="L5719" s="3">
        <v>876.01</v>
      </c>
      <c r="M5719" s="3">
        <v>473.95</v>
      </c>
      <c r="N5719" s="3">
        <v>159.56</v>
      </c>
      <c r="O5719" s="3">
        <v>184.83</v>
      </c>
      <c r="P5719" s="3">
        <v>6659</v>
      </c>
      <c r="Q5719" s="3">
        <v>5943.42</v>
      </c>
      <c r="R5719" s="3">
        <v>4897.5600000000004</v>
      </c>
      <c r="S5719" s="3">
        <v>89.25</v>
      </c>
      <c r="T5719" s="3">
        <v>121.35</v>
      </c>
      <c r="U5719" s="3">
        <v>43.41</v>
      </c>
      <c r="V5719" s="3">
        <v>69.260000000000005</v>
      </c>
      <c r="W5719" s="3">
        <v>37.47</v>
      </c>
      <c r="X5719" s="3">
        <v>59.35</v>
      </c>
      <c r="Y5719" s="3">
        <v>52.97</v>
      </c>
      <c r="Z5719" s="3">
        <v>43.65</v>
      </c>
    </row>
    <row r="5720" spans="1:26" x14ac:dyDescent="0.3">
      <c r="A5720" s="2" t="s">
        <v>828</v>
      </c>
      <c r="B5720" s="2" t="s">
        <v>829</v>
      </c>
      <c r="C5720" s="2">
        <v>590</v>
      </c>
      <c r="D5720" s="2" t="s">
        <v>25</v>
      </c>
      <c r="E5720" s="2" t="s">
        <v>506</v>
      </c>
      <c r="F5720" s="2" t="s">
        <v>58</v>
      </c>
      <c r="G5720" s="2" t="s">
        <v>508</v>
      </c>
      <c r="H5720" s="2" t="s">
        <v>60</v>
      </c>
      <c r="I5720" s="2">
        <v>1720</v>
      </c>
      <c r="J5720" s="2">
        <v>8500</v>
      </c>
      <c r="K5720" s="2">
        <v>578</v>
      </c>
      <c r="L5720" s="2">
        <v>726.93</v>
      </c>
      <c r="M5720" s="2">
        <v>665.91</v>
      </c>
      <c r="N5720" s="2">
        <v>125.77</v>
      </c>
      <c r="O5720" s="2">
        <v>109.16</v>
      </c>
      <c r="P5720" s="2">
        <v>6545</v>
      </c>
      <c r="Q5720" s="2">
        <v>5491.43</v>
      </c>
      <c r="R5720" s="2">
        <v>4407.8599999999997</v>
      </c>
      <c r="S5720" s="2">
        <v>83.9</v>
      </c>
      <c r="T5720" s="2">
        <v>124.58</v>
      </c>
      <c r="U5720" s="2">
        <v>45.17</v>
      </c>
      <c r="V5720" s="2">
        <v>56.81</v>
      </c>
      <c r="W5720" s="2">
        <v>52.04</v>
      </c>
      <c r="X5720" s="2">
        <v>57.66</v>
      </c>
      <c r="Y5720" s="2">
        <v>48.37</v>
      </c>
      <c r="Z5720" s="2">
        <v>38.83</v>
      </c>
    </row>
    <row r="5721" spans="1:26" x14ac:dyDescent="0.3">
      <c r="A5721" s="3" t="s">
        <v>828</v>
      </c>
      <c r="B5721" s="3" t="s">
        <v>829</v>
      </c>
      <c r="C5721" s="3">
        <v>591</v>
      </c>
      <c r="D5721" s="3" t="s">
        <v>25</v>
      </c>
      <c r="E5721" s="3" t="s">
        <v>506</v>
      </c>
      <c r="F5721" s="3" t="s">
        <v>58</v>
      </c>
      <c r="G5721" s="3" t="s">
        <v>509</v>
      </c>
      <c r="H5721" s="3" t="s">
        <v>74</v>
      </c>
      <c r="I5721" s="3">
        <v>3420</v>
      </c>
      <c r="J5721" s="3">
        <v>17500</v>
      </c>
      <c r="K5721" s="3">
        <v>1127</v>
      </c>
      <c r="L5721" s="3">
        <v>1602.94</v>
      </c>
      <c r="M5721" s="3">
        <v>1139.8599999999999</v>
      </c>
      <c r="N5721" s="3">
        <v>142.22999999999999</v>
      </c>
      <c r="O5721" s="3">
        <v>140.63</v>
      </c>
      <c r="P5721" s="3">
        <v>13204</v>
      </c>
      <c r="Q5721" s="3">
        <v>11434.85</v>
      </c>
      <c r="R5721" s="3">
        <v>9305.42</v>
      </c>
      <c r="S5721" s="3">
        <v>86.6</v>
      </c>
      <c r="T5721" s="3">
        <v>122.88</v>
      </c>
      <c r="U5721" s="3">
        <v>44.29</v>
      </c>
      <c r="V5721" s="3">
        <v>63</v>
      </c>
      <c r="W5721" s="3">
        <v>44.8</v>
      </c>
      <c r="X5721" s="3">
        <v>58.5</v>
      </c>
      <c r="Y5721" s="3">
        <v>50.66</v>
      </c>
      <c r="Z5721" s="3">
        <v>41.23</v>
      </c>
    </row>
    <row r="5722" spans="1:26" x14ac:dyDescent="0.3">
      <c r="A5722" s="2" t="s">
        <v>828</v>
      </c>
      <c r="B5722" s="2" t="s">
        <v>829</v>
      </c>
      <c r="C5722" s="2">
        <v>592</v>
      </c>
      <c r="D5722" s="2" t="s">
        <v>25</v>
      </c>
      <c r="E5722" s="2" t="s">
        <v>506</v>
      </c>
      <c r="F5722" s="2" t="s">
        <v>58</v>
      </c>
      <c r="G5722" s="2" t="s">
        <v>510</v>
      </c>
      <c r="H5722" s="2" t="s">
        <v>60</v>
      </c>
      <c r="I5722" s="2">
        <v>1600</v>
      </c>
      <c r="J5722" s="2">
        <v>6000</v>
      </c>
      <c r="K5722" s="2">
        <v>420</v>
      </c>
      <c r="L5722" s="2">
        <v>215.91</v>
      </c>
      <c r="M5722" s="2">
        <v>234.71</v>
      </c>
      <c r="N5722" s="2">
        <v>51.41</v>
      </c>
      <c r="O5722" s="2">
        <v>91.99</v>
      </c>
      <c r="P5722" s="2">
        <v>4537</v>
      </c>
      <c r="Q5722" s="2">
        <v>4556.1099999999997</v>
      </c>
      <c r="R5722" s="2">
        <v>3055.93</v>
      </c>
      <c r="S5722" s="2">
        <v>100.42</v>
      </c>
      <c r="T5722" s="2">
        <v>149.09</v>
      </c>
      <c r="U5722" s="2">
        <v>35.28</v>
      </c>
      <c r="V5722" s="2">
        <v>18.14</v>
      </c>
      <c r="W5722" s="2">
        <v>19.72</v>
      </c>
      <c r="X5722" s="2">
        <v>42.96</v>
      </c>
      <c r="Y5722" s="2">
        <v>43.14</v>
      </c>
      <c r="Z5722" s="2">
        <v>28.94</v>
      </c>
    </row>
    <row r="5723" spans="1:26" x14ac:dyDescent="0.3">
      <c r="A5723" s="3" t="s">
        <v>828</v>
      </c>
      <c r="B5723" s="3" t="s">
        <v>829</v>
      </c>
      <c r="C5723" s="3">
        <v>593</v>
      </c>
      <c r="D5723" s="3" t="s">
        <v>25</v>
      </c>
      <c r="E5723" s="3" t="s">
        <v>506</v>
      </c>
      <c r="F5723" s="3" t="s">
        <v>58</v>
      </c>
      <c r="G5723" s="3" t="s">
        <v>511</v>
      </c>
      <c r="H5723" s="3" t="s">
        <v>74</v>
      </c>
      <c r="I5723" s="3">
        <v>1600</v>
      </c>
      <c r="J5723" s="3">
        <v>6000</v>
      </c>
      <c r="K5723" s="3">
        <v>420</v>
      </c>
      <c r="L5723" s="3">
        <v>215.91</v>
      </c>
      <c r="M5723" s="3">
        <v>234.71</v>
      </c>
      <c r="N5723" s="3">
        <v>51.41</v>
      </c>
      <c r="O5723" s="3">
        <v>91.99</v>
      </c>
      <c r="P5723" s="3">
        <v>4537</v>
      </c>
      <c r="Q5723" s="3">
        <v>4556.1099999999997</v>
      </c>
      <c r="R5723" s="3">
        <v>3055.93</v>
      </c>
      <c r="S5723" s="3">
        <v>100.42</v>
      </c>
      <c r="T5723" s="3">
        <v>149.09</v>
      </c>
      <c r="U5723" s="3">
        <v>35.28</v>
      </c>
      <c r="V5723" s="3">
        <v>18.14</v>
      </c>
      <c r="W5723" s="3">
        <v>19.72</v>
      </c>
      <c r="X5723" s="3">
        <v>42.96</v>
      </c>
      <c r="Y5723" s="3">
        <v>43.14</v>
      </c>
      <c r="Z5723" s="3">
        <v>28.94</v>
      </c>
    </row>
    <row r="5724" spans="1:26" x14ac:dyDescent="0.3">
      <c r="A5724" s="2" t="s">
        <v>828</v>
      </c>
      <c r="B5724" s="2" t="s">
        <v>829</v>
      </c>
      <c r="C5724" s="2">
        <v>594</v>
      </c>
      <c r="D5724" s="2" t="s">
        <v>25</v>
      </c>
      <c r="E5724" s="2" t="s">
        <v>506</v>
      </c>
      <c r="F5724" s="2" t="s">
        <v>58</v>
      </c>
      <c r="G5724" s="2" t="s">
        <v>58</v>
      </c>
      <c r="H5724" s="2" t="s">
        <v>75</v>
      </c>
      <c r="I5724" s="2">
        <v>5020</v>
      </c>
      <c r="J5724" s="2">
        <v>23500</v>
      </c>
      <c r="K5724" s="2">
        <v>1547</v>
      </c>
      <c r="L5724" s="2">
        <v>1818.85</v>
      </c>
      <c r="M5724" s="2">
        <v>1374.57</v>
      </c>
      <c r="N5724" s="2">
        <v>117.57</v>
      </c>
      <c r="O5724" s="2">
        <v>132.32</v>
      </c>
      <c r="P5724" s="2">
        <v>17741</v>
      </c>
      <c r="Q5724" s="2">
        <v>15990.96</v>
      </c>
      <c r="R5724" s="2">
        <v>12361.35</v>
      </c>
      <c r="S5724" s="2">
        <v>90.14</v>
      </c>
      <c r="T5724" s="2">
        <v>129.36000000000001</v>
      </c>
      <c r="U5724" s="2">
        <v>41.42</v>
      </c>
      <c r="V5724" s="2">
        <v>48.7</v>
      </c>
      <c r="W5724" s="2">
        <v>36.799999999999997</v>
      </c>
      <c r="X5724" s="2">
        <v>53.55</v>
      </c>
      <c r="Y5724" s="2">
        <v>48.26</v>
      </c>
      <c r="Z5724" s="2">
        <v>37.31</v>
      </c>
    </row>
    <row r="5725" spans="1:26" x14ac:dyDescent="0.3">
      <c r="A5725" s="3" t="s">
        <v>828</v>
      </c>
      <c r="B5725" s="3" t="s">
        <v>829</v>
      </c>
      <c r="C5725" s="3">
        <v>595</v>
      </c>
      <c r="D5725" s="3" t="s">
        <v>25</v>
      </c>
      <c r="E5725" s="3" t="s">
        <v>506</v>
      </c>
      <c r="F5725" s="3" t="s">
        <v>58</v>
      </c>
      <c r="G5725" s="3" t="s">
        <v>512</v>
      </c>
      <c r="H5725" s="3" t="s">
        <v>60</v>
      </c>
      <c r="I5725" s="3">
        <v>0</v>
      </c>
      <c r="J5725" s="3">
        <v>500</v>
      </c>
      <c r="K5725" s="3">
        <v>42</v>
      </c>
      <c r="L5725" s="3">
        <v>0</v>
      </c>
      <c r="M5725" s="3">
        <v>0</v>
      </c>
      <c r="N5725" s="3">
        <v>0</v>
      </c>
      <c r="O5725" s="3">
        <v>0</v>
      </c>
      <c r="P5725" s="3">
        <v>375</v>
      </c>
      <c r="Q5725" s="3">
        <v>0</v>
      </c>
      <c r="R5725" s="3">
        <v>0</v>
      </c>
      <c r="S5725" s="3">
        <v>0</v>
      </c>
      <c r="T5725" s="3">
        <v>0</v>
      </c>
      <c r="U5725" s="3" t="s">
        <v>60</v>
      </c>
      <c r="V5725" s="3" t="s">
        <v>60</v>
      </c>
      <c r="W5725" s="3" t="s">
        <v>60</v>
      </c>
      <c r="X5725" s="3" t="s">
        <v>60</v>
      </c>
      <c r="Y5725" s="3" t="s">
        <v>60</v>
      </c>
      <c r="Z5725" s="3" t="s">
        <v>60</v>
      </c>
    </row>
    <row r="5726" spans="1:26" x14ac:dyDescent="0.3">
      <c r="A5726" s="2" t="s">
        <v>828</v>
      </c>
      <c r="B5726" s="2" t="s">
        <v>829</v>
      </c>
      <c r="C5726" s="2">
        <v>596</v>
      </c>
      <c r="D5726" s="2" t="s">
        <v>25</v>
      </c>
      <c r="E5726" s="2" t="s">
        <v>506</v>
      </c>
      <c r="F5726" s="2" t="s">
        <v>58</v>
      </c>
      <c r="G5726" s="2" t="s">
        <v>509</v>
      </c>
      <c r="H5726" s="2" t="s">
        <v>16</v>
      </c>
      <c r="I5726" s="2">
        <v>0</v>
      </c>
      <c r="J5726" s="2">
        <v>500</v>
      </c>
      <c r="K5726" s="2">
        <v>42</v>
      </c>
      <c r="L5726" s="2">
        <v>0</v>
      </c>
      <c r="M5726" s="2">
        <v>0</v>
      </c>
      <c r="N5726" s="2">
        <v>0</v>
      </c>
      <c r="O5726" s="2">
        <v>0</v>
      </c>
      <c r="P5726" s="2">
        <v>375</v>
      </c>
      <c r="Q5726" s="2">
        <v>0</v>
      </c>
      <c r="R5726" s="2">
        <v>0</v>
      </c>
      <c r="S5726" s="2">
        <v>0</v>
      </c>
      <c r="T5726" s="2">
        <v>0</v>
      </c>
      <c r="U5726" s="2" t="s">
        <v>60</v>
      </c>
      <c r="V5726" s="2" t="s">
        <v>60</v>
      </c>
      <c r="W5726" s="2" t="s">
        <v>60</v>
      </c>
      <c r="X5726" s="2" t="s">
        <v>60</v>
      </c>
      <c r="Y5726" s="2" t="s">
        <v>60</v>
      </c>
      <c r="Z5726" s="2" t="s">
        <v>60</v>
      </c>
    </row>
    <row r="5727" spans="1:26" x14ac:dyDescent="0.3">
      <c r="A5727" s="3" t="s">
        <v>828</v>
      </c>
      <c r="B5727" s="3" t="s">
        <v>829</v>
      </c>
      <c r="C5727" s="3">
        <v>597</v>
      </c>
      <c r="D5727" s="3" t="s">
        <v>25</v>
      </c>
      <c r="E5727" s="3" t="s">
        <v>506</v>
      </c>
      <c r="F5727" s="3" t="s">
        <v>58</v>
      </c>
      <c r="G5727" s="3" t="s">
        <v>58</v>
      </c>
      <c r="H5727" s="3" t="s">
        <v>16</v>
      </c>
      <c r="I5727" s="3">
        <v>0</v>
      </c>
      <c r="J5727" s="3">
        <v>500</v>
      </c>
      <c r="K5727" s="3">
        <v>42</v>
      </c>
      <c r="L5727" s="3">
        <v>0</v>
      </c>
      <c r="M5727" s="3">
        <v>0</v>
      </c>
      <c r="N5727" s="3">
        <v>0</v>
      </c>
      <c r="O5727" s="3">
        <v>0</v>
      </c>
      <c r="P5727" s="3">
        <v>375</v>
      </c>
      <c r="Q5727" s="3">
        <v>0</v>
      </c>
      <c r="R5727" s="3">
        <v>0</v>
      </c>
      <c r="S5727" s="3">
        <v>0</v>
      </c>
      <c r="T5727" s="3">
        <v>0</v>
      </c>
      <c r="U5727" s="3" t="s">
        <v>60</v>
      </c>
      <c r="V5727" s="3" t="s">
        <v>60</v>
      </c>
      <c r="W5727" s="3" t="s">
        <v>60</v>
      </c>
      <c r="X5727" s="3" t="s">
        <v>60</v>
      </c>
      <c r="Y5727" s="3" t="s">
        <v>60</v>
      </c>
      <c r="Z5727" s="3" t="s">
        <v>60</v>
      </c>
    </row>
    <row r="5728" spans="1:26" x14ac:dyDescent="0.3">
      <c r="A5728" s="2" t="s">
        <v>828</v>
      </c>
      <c r="B5728" s="2" t="s">
        <v>829</v>
      </c>
      <c r="C5728" s="2">
        <v>598</v>
      </c>
      <c r="D5728" s="2" t="s">
        <v>25</v>
      </c>
      <c r="E5728" s="2" t="s">
        <v>506</v>
      </c>
      <c r="F5728" s="2" t="s">
        <v>58</v>
      </c>
      <c r="G5728" s="2" t="s">
        <v>513</v>
      </c>
      <c r="H5728" s="2" t="s">
        <v>60</v>
      </c>
      <c r="I5728" s="2">
        <v>36</v>
      </c>
      <c r="J5728" s="2">
        <v>79</v>
      </c>
      <c r="K5728" s="2">
        <v>7</v>
      </c>
      <c r="L5728" s="2">
        <v>7.78</v>
      </c>
      <c r="M5728" s="2">
        <v>8.92</v>
      </c>
      <c r="N5728" s="2">
        <v>111.14</v>
      </c>
      <c r="O5728" s="2">
        <v>87.22</v>
      </c>
      <c r="P5728" s="2">
        <v>59</v>
      </c>
      <c r="Q5728" s="2">
        <v>59.95</v>
      </c>
      <c r="R5728" s="2">
        <v>66.34</v>
      </c>
      <c r="S5728" s="2">
        <v>101.61</v>
      </c>
      <c r="T5728" s="2">
        <v>90.37</v>
      </c>
      <c r="U5728" s="2" t="s">
        <v>60</v>
      </c>
      <c r="V5728" s="2" t="s">
        <v>60</v>
      </c>
      <c r="W5728" s="2" t="s">
        <v>60</v>
      </c>
      <c r="X5728" s="2" t="s">
        <v>60</v>
      </c>
      <c r="Y5728" s="2" t="s">
        <v>60</v>
      </c>
      <c r="Z5728" s="2" t="s">
        <v>60</v>
      </c>
    </row>
    <row r="5729" spans="1:26" x14ac:dyDescent="0.3">
      <c r="A5729" s="3" t="s">
        <v>828</v>
      </c>
      <c r="B5729" s="3" t="s">
        <v>829</v>
      </c>
      <c r="C5729" s="3">
        <v>599</v>
      </c>
      <c r="D5729" s="3" t="s">
        <v>25</v>
      </c>
      <c r="E5729" s="3" t="s">
        <v>506</v>
      </c>
      <c r="F5729" s="3" t="s">
        <v>58</v>
      </c>
      <c r="G5729" s="3" t="s">
        <v>514</v>
      </c>
      <c r="H5729" s="3" t="s">
        <v>60</v>
      </c>
      <c r="I5729" s="3">
        <v>36</v>
      </c>
      <c r="J5729" s="3">
        <v>81</v>
      </c>
      <c r="K5729" s="3">
        <v>8</v>
      </c>
      <c r="L5729" s="3">
        <v>1.94</v>
      </c>
      <c r="M5729" s="3">
        <v>6.29</v>
      </c>
      <c r="N5729" s="3">
        <v>24.25</v>
      </c>
      <c r="O5729" s="3">
        <v>30.84</v>
      </c>
      <c r="P5729" s="3">
        <v>60</v>
      </c>
      <c r="Q5729" s="3">
        <v>33.49</v>
      </c>
      <c r="R5729" s="3">
        <v>72.319999999999993</v>
      </c>
      <c r="S5729" s="3">
        <v>55.82</v>
      </c>
      <c r="T5729" s="3">
        <v>46.31</v>
      </c>
      <c r="U5729" s="3" t="s">
        <v>60</v>
      </c>
      <c r="V5729" s="3" t="s">
        <v>60</v>
      </c>
      <c r="W5729" s="3" t="s">
        <v>60</v>
      </c>
      <c r="X5729" s="3" t="s">
        <v>60</v>
      </c>
      <c r="Y5729" s="3" t="s">
        <v>60</v>
      </c>
      <c r="Z5729" s="3" t="s">
        <v>60</v>
      </c>
    </row>
    <row r="5730" spans="1:26" x14ac:dyDescent="0.3">
      <c r="A5730" s="2" t="s">
        <v>828</v>
      </c>
      <c r="B5730" s="2" t="s">
        <v>829</v>
      </c>
      <c r="C5730" s="2">
        <v>600</v>
      </c>
      <c r="D5730" s="2" t="s">
        <v>25</v>
      </c>
      <c r="E5730" s="2" t="s">
        <v>506</v>
      </c>
      <c r="F5730" s="2" t="s">
        <v>58</v>
      </c>
      <c r="G5730" s="2" t="s">
        <v>461</v>
      </c>
      <c r="H5730" s="2" t="s">
        <v>12</v>
      </c>
      <c r="I5730" s="2">
        <v>72</v>
      </c>
      <c r="J5730" s="2">
        <v>160</v>
      </c>
      <c r="K5730" s="2">
        <v>15</v>
      </c>
      <c r="L5730" s="2">
        <v>9.7200000000000006</v>
      </c>
      <c r="M5730" s="2">
        <v>15.21</v>
      </c>
      <c r="N5730" s="2">
        <v>64.8</v>
      </c>
      <c r="O5730" s="2">
        <v>63.91</v>
      </c>
      <c r="P5730" s="2">
        <v>119</v>
      </c>
      <c r="Q5730" s="2">
        <v>93.44</v>
      </c>
      <c r="R5730" s="2">
        <v>138.66</v>
      </c>
      <c r="S5730" s="2">
        <v>78.52</v>
      </c>
      <c r="T5730" s="2">
        <v>67.39</v>
      </c>
      <c r="U5730" s="2" t="s">
        <v>60</v>
      </c>
      <c r="V5730" s="2" t="s">
        <v>60</v>
      </c>
      <c r="W5730" s="2" t="s">
        <v>60</v>
      </c>
      <c r="X5730" s="2" t="s">
        <v>60</v>
      </c>
      <c r="Y5730" s="2" t="s">
        <v>60</v>
      </c>
      <c r="Z5730" s="2" t="s">
        <v>60</v>
      </c>
    </row>
    <row r="5731" spans="1:26" x14ac:dyDescent="0.3">
      <c r="A5731" s="3" t="s">
        <v>828</v>
      </c>
      <c r="B5731" s="3" t="s">
        <v>829</v>
      </c>
      <c r="C5731" s="3">
        <v>601</v>
      </c>
      <c r="D5731" s="3" t="s">
        <v>25</v>
      </c>
      <c r="E5731" s="3" t="s">
        <v>506</v>
      </c>
      <c r="F5731" s="3" t="s">
        <v>58</v>
      </c>
      <c r="G5731" s="3" t="s">
        <v>515</v>
      </c>
      <c r="H5731" s="3" t="s">
        <v>60</v>
      </c>
      <c r="I5731" s="3">
        <v>290</v>
      </c>
      <c r="J5731" s="3">
        <v>510</v>
      </c>
      <c r="K5731" s="3">
        <v>25</v>
      </c>
      <c r="L5731" s="3">
        <v>3.37</v>
      </c>
      <c r="M5731" s="3">
        <v>36.82</v>
      </c>
      <c r="N5731" s="3">
        <v>13.48</v>
      </c>
      <c r="O5731" s="3">
        <v>9.15</v>
      </c>
      <c r="P5731" s="3">
        <v>457</v>
      </c>
      <c r="Q5731" s="3">
        <v>237.32</v>
      </c>
      <c r="R5731" s="3">
        <v>559.46</v>
      </c>
      <c r="S5731" s="3">
        <v>51.93</v>
      </c>
      <c r="T5731" s="3">
        <v>42.42</v>
      </c>
      <c r="U5731" s="3" t="s">
        <v>60</v>
      </c>
      <c r="V5731" s="3" t="s">
        <v>60</v>
      </c>
      <c r="W5731" s="3" t="s">
        <v>60</v>
      </c>
      <c r="X5731" s="3" t="s">
        <v>60</v>
      </c>
      <c r="Y5731" s="3" t="s">
        <v>60</v>
      </c>
      <c r="Z5731" s="3" t="s">
        <v>60</v>
      </c>
    </row>
    <row r="5732" spans="1:26" x14ac:dyDescent="0.3">
      <c r="A5732" s="2" t="s">
        <v>828</v>
      </c>
      <c r="B5732" s="2" t="s">
        <v>829</v>
      </c>
      <c r="C5732" s="2">
        <v>602</v>
      </c>
      <c r="D5732" s="2" t="s">
        <v>25</v>
      </c>
      <c r="E5732" s="2" t="s">
        <v>506</v>
      </c>
      <c r="F5732" s="2" t="s">
        <v>58</v>
      </c>
      <c r="G5732" s="2" t="s">
        <v>516</v>
      </c>
      <c r="H5732" s="2" t="s">
        <v>60</v>
      </c>
      <c r="I5732" s="2">
        <v>26</v>
      </c>
      <c r="J5732" s="2">
        <v>60</v>
      </c>
      <c r="K5732" s="2">
        <v>1</v>
      </c>
      <c r="L5732" s="2">
        <v>0</v>
      </c>
      <c r="M5732" s="2">
        <v>0</v>
      </c>
      <c r="N5732" s="2">
        <v>0</v>
      </c>
      <c r="O5732" s="2">
        <v>0</v>
      </c>
      <c r="P5732" s="2">
        <v>41</v>
      </c>
      <c r="Q5732" s="2">
        <v>20.85</v>
      </c>
      <c r="R5732" s="2">
        <v>73.959999999999994</v>
      </c>
      <c r="S5732" s="2">
        <v>50.85</v>
      </c>
      <c r="T5732" s="2">
        <v>28.19</v>
      </c>
      <c r="U5732" s="2" t="s">
        <v>60</v>
      </c>
      <c r="V5732" s="2" t="s">
        <v>60</v>
      </c>
      <c r="W5732" s="2" t="s">
        <v>60</v>
      </c>
      <c r="X5732" s="2" t="s">
        <v>60</v>
      </c>
      <c r="Y5732" s="2" t="s">
        <v>60</v>
      </c>
      <c r="Z5732" s="2" t="s">
        <v>60</v>
      </c>
    </row>
    <row r="5733" spans="1:26" x14ac:dyDescent="0.3">
      <c r="A5733" s="3" t="s">
        <v>828</v>
      </c>
      <c r="B5733" s="3" t="s">
        <v>829</v>
      </c>
      <c r="C5733" s="3">
        <v>603</v>
      </c>
      <c r="D5733" s="3" t="s">
        <v>25</v>
      </c>
      <c r="E5733" s="3" t="s">
        <v>506</v>
      </c>
      <c r="F5733" s="3" t="s">
        <v>58</v>
      </c>
      <c r="G5733" s="3" t="s">
        <v>517</v>
      </c>
      <c r="H5733" s="3" t="s">
        <v>60</v>
      </c>
      <c r="I5733" s="3">
        <v>240</v>
      </c>
      <c r="J5733" s="3">
        <v>548</v>
      </c>
      <c r="K5733" s="3">
        <v>38</v>
      </c>
      <c r="L5733" s="3">
        <v>20.56</v>
      </c>
      <c r="M5733" s="3">
        <v>47.08</v>
      </c>
      <c r="N5733" s="3">
        <v>54.11</v>
      </c>
      <c r="O5733" s="3">
        <v>43.67</v>
      </c>
      <c r="P5733" s="3">
        <v>408</v>
      </c>
      <c r="Q5733" s="3">
        <v>285.82</v>
      </c>
      <c r="R5733" s="3">
        <v>428.26</v>
      </c>
      <c r="S5733" s="3">
        <v>70.05</v>
      </c>
      <c r="T5733" s="3">
        <v>66.739999999999995</v>
      </c>
      <c r="U5733" s="3" t="s">
        <v>60</v>
      </c>
      <c r="V5733" s="3" t="s">
        <v>60</v>
      </c>
      <c r="W5733" s="3" t="s">
        <v>60</v>
      </c>
      <c r="X5733" s="3" t="s">
        <v>60</v>
      </c>
      <c r="Y5733" s="3" t="s">
        <v>60</v>
      </c>
      <c r="Z5733" s="3" t="s">
        <v>60</v>
      </c>
    </row>
    <row r="5734" spans="1:26" x14ac:dyDescent="0.3">
      <c r="A5734" s="2" t="s">
        <v>828</v>
      </c>
      <c r="B5734" s="2" t="s">
        <v>829</v>
      </c>
      <c r="C5734" s="2">
        <v>604</v>
      </c>
      <c r="D5734" s="2" t="s">
        <v>25</v>
      </c>
      <c r="E5734" s="2" t="s">
        <v>506</v>
      </c>
      <c r="F5734" s="2" t="s">
        <v>58</v>
      </c>
      <c r="G5734" s="2" t="s">
        <v>518</v>
      </c>
      <c r="H5734" s="2" t="s">
        <v>60</v>
      </c>
      <c r="I5734" s="2">
        <v>32</v>
      </c>
      <c r="J5734" s="2">
        <v>86</v>
      </c>
      <c r="K5734" s="2">
        <v>10</v>
      </c>
      <c r="L5734" s="2">
        <v>3.66</v>
      </c>
      <c r="M5734" s="2">
        <v>8.7799999999999994</v>
      </c>
      <c r="N5734" s="2">
        <v>36.6</v>
      </c>
      <c r="O5734" s="2">
        <v>41.69</v>
      </c>
      <c r="P5734" s="2">
        <v>64</v>
      </c>
      <c r="Q5734" s="2">
        <v>29.72</v>
      </c>
      <c r="R5734" s="2">
        <v>58.87</v>
      </c>
      <c r="S5734" s="2">
        <v>46.44</v>
      </c>
      <c r="T5734" s="2">
        <v>50.48</v>
      </c>
      <c r="U5734" s="2" t="s">
        <v>60</v>
      </c>
      <c r="V5734" s="2" t="s">
        <v>60</v>
      </c>
      <c r="W5734" s="2" t="s">
        <v>60</v>
      </c>
      <c r="X5734" s="2" t="s">
        <v>60</v>
      </c>
      <c r="Y5734" s="2" t="s">
        <v>60</v>
      </c>
      <c r="Z5734" s="2" t="s">
        <v>60</v>
      </c>
    </row>
    <row r="5735" spans="1:26" x14ac:dyDescent="0.3">
      <c r="A5735" s="3" t="s">
        <v>828</v>
      </c>
      <c r="B5735" s="3" t="s">
        <v>829</v>
      </c>
      <c r="C5735" s="3">
        <v>605</v>
      </c>
      <c r="D5735" s="3" t="s">
        <v>25</v>
      </c>
      <c r="E5735" s="3" t="s">
        <v>506</v>
      </c>
      <c r="F5735" s="3" t="s">
        <v>58</v>
      </c>
      <c r="G5735" s="3" t="s">
        <v>519</v>
      </c>
      <c r="H5735" s="3" t="s">
        <v>60</v>
      </c>
      <c r="I5735" s="3">
        <v>139.19999999999999</v>
      </c>
      <c r="J5735" s="3">
        <v>350</v>
      </c>
      <c r="K5735" s="3">
        <v>25</v>
      </c>
      <c r="L5735" s="3">
        <v>20.75</v>
      </c>
      <c r="M5735" s="3">
        <v>46.13</v>
      </c>
      <c r="N5735" s="3">
        <v>83</v>
      </c>
      <c r="O5735" s="3">
        <v>44.98</v>
      </c>
      <c r="P5735" s="3">
        <v>270</v>
      </c>
      <c r="Q5735" s="3">
        <v>275.82</v>
      </c>
      <c r="R5735" s="3">
        <v>433.85</v>
      </c>
      <c r="S5735" s="3">
        <v>102.16</v>
      </c>
      <c r="T5735" s="3">
        <v>63.57</v>
      </c>
      <c r="U5735" s="3" t="s">
        <v>60</v>
      </c>
      <c r="V5735" s="3" t="s">
        <v>60</v>
      </c>
      <c r="W5735" s="3" t="s">
        <v>60</v>
      </c>
      <c r="X5735" s="3" t="s">
        <v>60</v>
      </c>
      <c r="Y5735" s="3" t="s">
        <v>60</v>
      </c>
      <c r="Z5735" s="3" t="s">
        <v>60</v>
      </c>
    </row>
    <row r="5736" spans="1:26" x14ac:dyDescent="0.3">
      <c r="A5736" s="2" t="s">
        <v>828</v>
      </c>
      <c r="B5736" s="2" t="s">
        <v>829</v>
      </c>
      <c r="C5736" s="2">
        <v>606</v>
      </c>
      <c r="D5736" s="2" t="s">
        <v>25</v>
      </c>
      <c r="E5736" s="2" t="s">
        <v>506</v>
      </c>
      <c r="F5736" s="2" t="s">
        <v>58</v>
      </c>
      <c r="G5736" s="2" t="s">
        <v>520</v>
      </c>
      <c r="H5736" s="2" t="s">
        <v>60</v>
      </c>
      <c r="I5736" s="2">
        <v>150</v>
      </c>
      <c r="J5736" s="2">
        <v>400</v>
      </c>
      <c r="K5736" s="2">
        <v>25</v>
      </c>
      <c r="L5736" s="2">
        <v>8.44</v>
      </c>
      <c r="M5736" s="2">
        <v>21.14</v>
      </c>
      <c r="N5736" s="2">
        <v>33.76</v>
      </c>
      <c r="O5736" s="2">
        <v>39.92</v>
      </c>
      <c r="P5736" s="2">
        <v>326</v>
      </c>
      <c r="Q5736" s="2">
        <v>245.81</v>
      </c>
      <c r="R5736" s="2">
        <v>313.02</v>
      </c>
      <c r="S5736" s="2">
        <v>75.400000000000006</v>
      </c>
      <c r="T5736" s="2">
        <v>78.53</v>
      </c>
      <c r="U5736" s="2" t="s">
        <v>60</v>
      </c>
      <c r="V5736" s="2" t="s">
        <v>60</v>
      </c>
      <c r="W5736" s="2" t="s">
        <v>60</v>
      </c>
      <c r="X5736" s="2" t="s">
        <v>60</v>
      </c>
      <c r="Y5736" s="2" t="s">
        <v>60</v>
      </c>
      <c r="Z5736" s="2" t="s">
        <v>60</v>
      </c>
    </row>
    <row r="5737" spans="1:26" x14ac:dyDescent="0.3">
      <c r="A5737" s="3" t="s">
        <v>828</v>
      </c>
      <c r="B5737" s="3" t="s">
        <v>829</v>
      </c>
      <c r="C5737" s="3">
        <v>607</v>
      </c>
      <c r="D5737" s="3" t="s">
        <v>25</v>
      </c>
      <c r="E5737" s="3" t="s">
        <v>506</v>
      </c>
      <c r="F5737" s="3" t="s">
        <v>58</v>
      </c>
      <c r="G5737" s="3" t="s">
        <v>521</v>
      </c>
      <c r="H5737" s="3" t="s">
        <v>60</v>
      </c>
      <c r="I5737" s="3">
        <v>900</v>
      </c>
      <c r="J5737" s="3">
        <v>3000</v>
      </c>
      <c r="K5737" s="3">
        <v>245</v>
      </c>
      <c r="L5737" s="3">
        <v>85.9</v>
      </c>
      <c r="M5737" s="3">
        <v>232.39</v>
      </c>
      <c r="N5737" s="3">
        <v>35.06</v>
      </c>
      <c r="O5737" s="3">
        <v>36.96</v>
      </c>
      <c r="P5737" s="3">
        <v>2280</v>
      </c>
      <c r="Q5737" s="3">
        <v>2034.36</v>
      </c>
      <c r="R5737" s="3">
        <v>2237.08</v>
      </c>
      <c r="S5737" s="3">
        <v>89.23</v>
      </c>
      <c r="T5737" s="3">
        <v>90.94</v>
      </c>
      <c r="U5737" s="3" t="s">
        <v>60</v>
      </c>
      <c r="V5737" s="3" t="s">
        <v>60</v>
      </c>
      <c r="W5737" s="3" t="s">
        <v>60</v>
      </c>
      <c r="X5737" s="3" t="s">
        <v>60</v>
      </c>
      <c r="Y5737" s="3" t="s">
        <v>60</v>
      </c>
      <c r="Z5737" s="3" t="s">
        <v>60</v>
      </c>
    </row>
    <row r="5738" spans="1:26" x14ac:dyDescent="0.3">
      <c r="A5738" s="2" t="s">
        <v>828</v>
      </c>
      <c r="B5738" s="2" t="s">
        <v>829</v>
      </c>
      <c r="C5738" s="2">
        <v>608</v>
      </c>
      <c r="D5738" s="2" t="s">
        <v>25</v>
      </c>
      <c r="E5738" s="2" t="s">
        <v>506</v>
      </c>
      <c r="F5738" s="2" t="s">
        <v>58</v>
      </c>
      <c r="G5738" s="2" t="s">
        <v>522</v>
      </c>
      <c r="H5738" s="2" t="s">
        <v>60</v>
      </c>
      <c r="I5738" s="2">
        <v>100</v>
      </c>
      <c r="J5738" s="2">
        <v>406</v>
      </c>
      <c r="K5738" s="2">
        <v>44</v>
      </c>
      <c r="L5738" s="2">
        <v>16.59</v>
      </c>
      <c r="M5738" s="2">
        <v>39.770000000000003</v>
      </c>
      <c r="N5738" s="2">
        <v>37.700000000000003</v>
      </c>
      <c r="O5738" s="2">
        <v>41.71</v>
      </c>
      <c r="P5738" s="2">
        <v>242</v>
      </c>
      <c r="Q5738" s="2">
        <v>321.60000000000002</v>
      </c>
      <c r="R5738" s="2">
        <v>246.69</v>
      </c>
      <c r="S5738" s="2">
        <v>132.88999999999999</v>
      </c>
      <c r="T5738" s="2">
        <v>130.37</v>
      </c>
      <c r="U5738" s="2" t="s">
        <v>60</v>
      </c>
      <c r="V5738" s="2" t="s">
        <v>60</v>
      </c>
      <c r="W5738" s="2" t="s">
        <v>60</v>
      </c>
      <c r="X5738" s="2" t="s">
        <v>60</v>
      </c>
      <c r="Y5738" s="2" t="s">
        <v>60</v>
      </c>
      <c r="Z5738" s="2" t="s">
        <v>60</v>
      </c>
    </row>
    <row r="5739" spans="1:26" x14ac:dyDescent="0.3">
      <c r="A5739" s="3" t="s">
        <v>828</v>
      </c>
      <c r="B5739" s="3" t="s">
        <v>829</v>
      </c>
      <c r="C5739" s="3">
        <v>609</v>
      </c>
      <c r="D5739" s="3" t="s">
        <v>25</v>
      </c>
      <c r="E5739" s="3" t="s">
        <v>506</v>
      </c>
      <c r="F5739" s="3" t="s">
        <v>58</v>
      </c>
      <c r="G5739" s="3" t="s">
        <v>523</v>
      </c>
      <c r="H5739" s="3" t="s">
        <v>60</v>
      </c>
      <c r="I5739" s="3">
        <v>120</v>
      </c>
      <c r="J5739" s="3">
        <v>400</v>
      </c>
      <c r="K5739" s="3">
        <v>29</v>
      </c>
      <c r="L5739" s="3">
        <v>9.06</v>
      </c>
      <c r="M5739" s="3">
        <v>23.35</v>
      </c>
      <c r="N5739" s="3">
        <v>31.24</v>
      </c>
      <c r="O5739" s="3">
        <v>38.799999999999997</v>
      </c>
      <c r="P5739" s="3">
        <v>315</v>
      </c>
      <c r="Q5739" s="3">
        <v>236.14</v>
      </c>
      <c r="R5739" s="3">
        <v>289.33</v>
      </c>
      <c r="S5739" s="3">
        <v>74.97</v>
      </c>
      <c r="T5739" s="3">
        <v>81.62</v>
      </c>
      <c r="U5739" s="3" t="s">
        <v>60</v>
      </c>
      <c r="V5739" s="3" t="s">
        <v>60</v>
      </c>
      <c r="W5739" s="3" t="s">
        <v>60</v>
      </c>
      <c r="X5739" s="3" t="s">
        <v>60</v>
      </c>
      <c r="Y5739" s="3" t="s">
        <v>60</v>
      </c>
      <c r="Z5739" s="3" t="s">
        <v>60</v>
      </c>
    </row>
    <row r="5740" spans="1:26" x14ac:dyDescent="0.3">
      <c r="A5740" s="2" t="s">
        <v>828</v>
      </c>
      <c r="B5740" s="2" t="s">
        <v>829</v>
      </c>
      <c r="C5740" s="2">
        <v>610</v>
      </c>
      <c r="D5740" s="2" t="s">
        <v>25</v>
      </c>
      <c r="E5740" s="2" t="s">
        <v>506</v>
      </c>
      <c r="F5740" s="2" t="s">
        <v>58</v>
      </c>
      <c r="G5740" s="2" t="s">
        <v>524</v>
      </c>
      <c r="H5740" s="2" t="s">
        <v>60</v>
      </c>
      <c r="I5740" s="2">
        <v>55</v>
      </c>
      <c r="J5740" s="2">
        <v>301</v>
      </c>
      <c r="K5740" s="2">
        <v>25</v>
      </c>
      <c r="L5740" s="2">
        <v>11.48</v>
      </c>
      <c r="M5740" s="2">
        <v>30.16</v>
      </c>
      <c r="N5740" s="2">
        <v>45.92</v>
      </c>
      <c r="O5740" s="2">
        <v>38.06</v>
      </c>
      <c r="P5740" s="2">
        <v>206</v>
      </c>
      <c r="Q5740" s="2">
        <v>118.83</v>
      </c>
      <c r="R5740" s="2">
        <v>185.06</v>
      </c>
      <c r="S5740" s="2">
        <v>57.68</v>
      </c>
      <c r="T5740" s="2">
        <v>64.209999999999994</v>
      </c>
      <c r="U5740" s="2" t="s">
        <v>60</v>
      </c>
      <c r="V5740" s="2" t="s">
        <v>60</v>
      </c>
      <c r="W5740" s="2" t="s">
        <v>60</v>
      </c>
      <c r="X5740" s="2" t="s">
        <v>60</v>
      </c>
      <c r="Y5740" s="2" t="s">
        <v>60</v>
      </c>
      <c r="Z5740" s="2" t="s">
        <v>60</v>
      </c>
    </row>
    <row r="5741" spans="1:26" x14ac:dyDescent="0.3">
      <c r="A5741" s="3" t="s">
        <v>828</v>
      </c>
      <c r="B5741" s="3" t="s">
        <v>829</v>
      </c>
      <c r="C5741" s="3">
        <v>611</v>
      </c>
      <c r="D5741" s="3" t="s">
        <v>25</v>
      </c>
      <c r="E5741" s="3" t="s">
        <v>506</v>
      </c>
      <c r="F5741" s="3" t="s">
        <v>58</v>
      </c>
      <c r="G5741" s="3" t="s">
        <v>525</v>
      </c>
      <c r="H5741" s="3" t="s">
        <v>60</v>
      </c>
      <c r="I5741" s="3">
        <v>28</v>
      </c>
      <c r="J5741" s="3">
        <v>96</v>
      </c>
      <c r="K5741" s="3">
        <v>8</v>
      </c>
      <c r="L5741" s="3">
        <v>0.23</v>
      </c>
      <c r="M5741" s="3">
        <v>9.41</v>
      </c>
      <c r="N5741" s="3">
        <v>2.88</v>
      </c>
      <c r="O5741" s="3">
        <v>2.44</v>
      </c>
      <c r="P5741" s="3">
        <v>78</v>
      </c>
      <c r="Q5741" s="3">
        <v>31.63</v>
      </c>
      <c r="R5741" s="3">
        <v>90.69</v>
      </c>
      <c r="S5741" s="3">
        <v>40.549999999999997</v>
      </c>
      <c r="T5741" s="3">
        <v>34.880000000000003</v>
      </c>
      <c r="U5741" s="3" t="s">
        <v>60</v>
      </c>
      <c r="V5741" s="3" t="s">
        <v>60</v>
      </c>
      <c r="W5741" s="3" t="s">
        <v>60</v>
      </c>
      <c r="X5741" s="3" t="s">
        <v>60</v>
      </c>
      <c r="Y5741" s="3" t="s">
        <v>60</v>
      </c>
      <c r="Z5741" s="3" t="s">
        <v>60</v>
      </c>
    </row>
    <row r="5742" spans="1:26" x14ac:dyDescent="0.3">
      <c r="A5742" s="2" t="s">
        <v>828</v>
      </c>
      <c r="B5742" s="2" t="s">
        <v>829</v>
      </c>
      <c r="C5742" s="2">
        <v>612</v>
      </c>
      <c r="D5742" s="2" t="s">
        <v>25</v>
      </c>
      <c r="E5742" s="2" t="s">
        <v>506</v>
      </c>
      <c r="F5742" s="2" t="s">
        <v>58</v>
      </c>
      <c r="G5742" s="2" t="s">
        <v>526</v>
      </c>
      <c r="H5742" s="2" t="s">
        <v>60</v>
      </c>
      <c r="I5742" s="2">
        <v>1035</v>
      </c>
      <c r="J5742" s="2">
        <v>4800</v>
      </c>
      <c r="K5742" s="2">
        <v>360</v>
      </c>
      <c r="L5742" s="2">
        <v>201.86</v>
      </c>
      <c r="M5742" s="2">
        <v>458.83</v>
      </c>
      <c r="N5742" s="2">
        <v>56.07</v>
      </c>
      <c r="O5742" s="2">
        <v>43.99</v>
      </c>
      <c r="P5742" s="2">
        <v>3461</v>
      </c>
      <c r="Q5742" s="2">
        <v>2665.49</v>
      </c>
      <c r="R5742" s="2">
        <v>3813.24</v>
      </c>
      <c r="S5742" s="2">
        <v>77.02</v>
      </c>
      <c r="T5742" s="2">
        <v>69.900000000000006</v>
      </c>
      <c r="U5742" s="2" t="s">
        <v>60</v>
      </c>
      <c r="V5742" s="2" t="s">
        <v>60</v>
      </c>
      <c r="W5742" s="2" t="s">
        <v>60</v>
      </c>
      <c r="X5742" s="2" t="s">
        <v>60</v>
      </c>
      <c r="Y5742" s="2" t="s">
        <v>60</v>
      </c>
      <c r="Z5742" s="2" t="s">
        <v>60</v>
      </c>
    </row>
    <row r="5743" spans="1:26" x14ac:dyDescent="0.3">
      <c r="A5743" s="3" t="s">
        <v>828</v>
      </c>
      <c r="B5743" s="3" t="s">
        <v>829</v>
      </c>
      <c r="C5743" s="3">
        <v>613</v>
      </c>
      <c r="D5743" s="3" t="s">
        <v>25</v>
      </c>
      <c r="E5743" s="3" t="s">
        <v>506</v>
      </c>
      <c r="F5743" s="3" t="s">
        <v>58</v>
      </c>
      <c r="G5743" s="3" t="s">
        <v>527</v>
      </c>
      <c r="H5743" s="3" t="s">
        <v>60</v>
      </c>
      <c r="I5743" s="3">
        <v>42</v>
      </c>
      <c r="J5743" s="3">
        <v>225</v>
      </c>
      <c r="K5743" s="3">
        <v>23</v>
      </c>
      <c r="L5743" s="3">
        <v>18.350000000000001</v>
      </c>
      <c r="M5743" s="3">
        <v>25.05</v>
      </c>
      <c r="N5743" s="3">
        <v>79.78</v>
      </c>
      <c r="O5743" s="3">
        <v>73.25</v>
      </c>
      <c r="P5743" s="3">
        <v>200</v>
      </c>
      <c r="Q5743" s="3">
        <v>144.87</v>
      </c>
      <c r="R5743" s="3">
        <v>232.79</v>
      </c>
      <c r="S5743" s="3">
        <v>72.44</v>
      </c>
      <c r="T5743" s="3">
        <v>62.23</v>
      </c>
      <c r="U5743" s="3" t="s">
        <v>60</v>
      </c>
      <c r="V5743" s="3" t="s">
        <v>60</v>
      </c>
      <c r="W5743" s="3" t="s">
        <v>60</v>
      </c>
      <c r="X5743" s="3" t="s">
        <v>60</v>
      </c>
      <c r="Y5743" s="3" t="s">
        <v>60</v>
      </c>
      <c r="Z5743" s="3" t="s">
        <v>60</v>
      </c>
    </row>
    <row r="5744" spans="1:26" x14ac:dyDescent="0.3">
      <c r="A5744" s="2" t="s">
        <v>828</v>
      </c>
      <c r="B5744" s="2" t="s">
        <v>829</v>
      </c>
      <c r="C5744" s="2">
        <v>614</v>
      </c>
      <c r="D5744" s="2" t="s">
        <v>25</v>
      </c>
      <c r="E5744" s="2" t="s">
        <v>506</v>
      </c>
      <c r="F5744" s="2" t="s">
        <v>58</v>
      </c>
      <c r="G5744" s="2" t="s">
        <v>528</v>
      </c>
      <c r="H5744" s="2" t="s">
        <v>60</v>
      </c>
      <c r="I5744" s="2">
        <v>460</v>
      </c>
      <c r="J5744" s="2">
        <v>1060</v>
      </c>
      <c r="K5744" s="2">
        <v>75</v>
      </c>
      <c r="L5744" s="2">
        <v>22.05</v>
      </c>
      <c r="M5744" s="2">
        <v>100.83</v>
      </c>
      <c r="N5744" s="2">
        <v>29.4</v>
      </c>
      <c r="O5744" s="2">
        <v>21.87</v>
      </c>
      <c r="P5744" s="2">
        <v>760</v>
      </c>
      <c r="Q5744" s="2">
        <v>521.13</v>
      </c>
      <c r="R5744" s="2">
        <v>923.75</v>
      </c>
      <c r="S5744" s="2">
        <v>68.569999999999993</v>
      </c>
      <c r="T5744" s="2">
        <v>56.41</v>
      </c>
      <c r="U5744" s="2" t="s">
        <v>60</v>
      </c>
      <c r="V5744" s="2" t="s">
        <v>60</v>
      </c>
      <c r="W5744" s="2" t="s">
        <v>60</v>
      </c>
      <c r="X5744" s="2" t="s">
        <v>60</v>
      </c>
      <c r="Y5744" s="2" t="s">
        <v>60</v>
      </c>
      <c r="Z5744" s="2" t="s">
        <v>60</v>
      </c>
    </row>
    <row r="5745" spans="1:26" x14ac:dyDescent="0.3">
      <c r="A5745" s="3" t="s">
        <v>828</v>
      </c>
      <c r="B5745" s="3" t="s">
        <v>829</v>
      </c>
      <c r="C5745" s="3">
        <v>615</v>
      </c>
      <c r="D5745" s="3" t="s">
        <v>25</v>
      </c>
      <c r="E5745" s="3" t="s">
        <v>506</v>
      </c>
      <c r="F5745" s="3" t="s">
        <v>58</v>
      </c>
      <c r="G5745" s="3" t="s">
        <v>509</v>
      </c>
      <c r="H5745" s="3" t="s">
        <v>12</v>
      </c>
      <c r="I5745" s="3">
        <v>3617.2</v>
      </c>
      <c r="J5745" s="3">
        <v>12242</v>
      </c>
      <c r="K5745" s="3">
        <v>933</v>
      </c>
      <c r="L5745" s="3">
        <v>422.3</v>
      </c>
      <c r="M5745" s="3">
        <v>1079.74</v>
      </c>
      <c r="N5745" s="3">
        <v>45.26</v>
      </c>
      <c r="O5745" s="3">
        <v>39.11</v>
      </c>
      <c r="P5745" s="3">
        <v>9108</v>
      </c>
      <c r="Q5745" s="3">
        <v>7169.39</v>
      </c>
      <c r="R5745" s="3">
        <v>9886.0499999999993</v>
      </c>
      <c r="S5745" s="3">
        <v>78.72</v>
      </c>
      <c r="T5745" s="3">
        <v>72.52</v>
      </c>
      <c r="U5745" s="3" t="s">
        <v>60</v>
      </c>
      <c r="V5745" s="3" t="s">
        <v>60</v>
      </c>
      <c r="W5745" s="3" t="s">
        <v>60</v>
      </c>
      <c r="X5745" s="3" t="s">
        <v>60</v>
      </c>
      <c r="Y5745" s="3" t="s">
        <v>60</v>
      </c>
      <c r="Z5745" s="3" t="s">
        <v>60</v>
      </c>
    </row>
    <row r="5746" spans="1:26" x14ac:dyDescent="0.3">
      <c r="A5746" s="2" t="s">
        <v>828</v>
      </c>
      <c r="B5746" s="2" t="s">
        <v>829</v>
      </c>
      <c r="C5746" s="2">
        <v>616</v>
      </c>
      <c r="D5746" s="2" t="s">
        <v>25</v>
      </c>
      <c r="E5746" s="2" t="s">
        <v>506</v>
      </c>
      <c r="F5746" s="2" t="s">
        <v>58</v>
      </c>
      <c r="G5746" s="2" t="s">
        <v>58</v>
      </c>
      <c r="H5746" s="2" t="s">
        <v>12</v>
      </c>
      <c r="I5746" s="2">
        <v>3689.2</v>
      </c>
      <c r="J5746" s="2">
        <v>12402</v>
      </c>
      <c r="K5746" s="2">
        <v>948</v>
      </c>
      <c r="L5746" s="2">
        <v>432.02</v>
      </c>
      <c r="M5746" s="2">
        <v>1094.95</v>
      </c>
      <c r="N5746" s="2">
        <v>45.57</v>
      </c>
      <c r="O5746" s="2">
        <v>39.46</v>
      </c>
      <c r="P5746" s="2">
        <v>9227</v>
      </c>
      <c r="Q5746" s="2">
        <v>7262.83</v>
      </c>
      <c r="R5746" s="2">
        <v>10024.709999999999</v>
      </c>
      <c r="S5746" s="2">
        <v>78.709999999999994</v>
      </c>
      <c r="T5746" s="2">
        <v>72.45</v>
      </c>
      <c r="U5746" s="2" t="s">
        <v>60</v>
      </c>
      <c r="V5746" s="2" t="s">
        <v>60</v>
      </c>
      <c r="W5746" s="2" t="s">
        <v>60</v>
      </c>
      <c r="X5746" s="2" t="s">
        <v>60</v>
      </c>
      <c r="Y5746" s="2" t="s">
        <v>60</v>
      </c>
      <c r="Z5746" s="2" t="s">
        <v>60</v>
      </c>
    </row>
    <row r="5747" spans="1:26" x14ac:dyDescent="0.3">
      <c r="A5747" s="3" t="s">
        <v>828</v>
      </c>
      <c r="B5747" s="3" t="s">
        <v>829</v>
      </c>
      <c r="C5747" s="3">
        <v>617</v>
      </c>
      <c r="D5747" s="3" t="s">
        <v>25</v>
      </c>
      <c r="E5747" s="3" t="s">
        <v>506</v>
      </c>
      <c r="F5747" s="3" t="s">
        <v>58</v>
      </c>
      <c r="G5747" s="3" t="s">
        <v>808</v>
      </c>
      <c r="H5747" s="3" t="s">
        <v>60</v>
      </c>
      <c r="I5747" s="3">
        <v>1200</v>
      </c>
      <c r="J5747" s="3">
        <v>1800</v>
      </c>
      <c r="K5747" s="3">
        <v>158</v>
      </c>
      <c r="L5747" s="3">
        <v>684.12</v>
      </c>
      <c r="M5747" s="3">
        <v>46.45</v>
      </c>
      <c r="N5747" s="3">
        <v>432.99</v>
      </c>
      <c r="O5747" s="3">
        <v>1472.81</v>
      </c>
      <c r="P5747" s="3">
        <v>1336</v>
      </c>
      <c r="Q5747" s="3">
        <v>3918.25</v>
      </c>
      <c r="R5747" s="3">
        <v>531.70000000000005</v>
      </c>
      <c r="S5747" s="3">
        <v>293.27999999999997</v>
      </c>
      <c r="T5747" s="3">
        <v>736.93</v>
      </c>
      <c r="U5747" s="3">
        <v>17.7</v>
      </c>
      <c r="V5747" s="3">
        <v>76.63</v>
      </c>
      <c r="W5747" s="3">
        <v>5.2</v>
      </c>
      <c r="X5747" s="3">
        <v>16.87</v>
      </c>
      <c r="Y5747" s="3">
        <v>49.47</v>
      </c>
      <c r="Z5747" s="3">
        <v>6.71</v>
      </c>
    </row>
    <row r="5748" spans="1:26" x14ac:dyDescent="0.3">
      <c r="A5748" s="2" t="s">
        <v>828</v>
      </c>
      <c r="B5748" s="2" t="s">
        <v>829</v>
      </c>
      <c r="C5748" s="2">
        <v>618</v>
      </c>
      <c r="D5748" s="2" t="s">
        <v>25</v>
      </c>
      <c r="E5748" s="2" t="s">
        <v>506</v>
      </c>
      <c r="F5748" s="2" t="s">
        <v>58</v>
      </c>
      <c r="G5748" s="2" t="s">
        <v>184</v>
      </c>
      <c r="H5748" s="2" t="s">
        <v>74</v>
      </c>
      <c r="I5748" s="2">
        <v>1200</v>
      </c>
      <c r="J5748" s="2">
        <v>1800</v>
      </c>
      <c r="K5748" s="2">
        <v>158</v>
      </c>
      <c r="L5748" s="2">
        <v>684.12</v>
      </c>
      <c r="M5748" s="2">
        <v>46.45</v>
      </c>
      <c r="N5748" s="2">
        <v>432.99</v>
      </c>
      <c r="O5748" s="2">
        <v>1472.81</v>
      </c>
      <c r="P5748" s="2">
        <v>1336</v>
      </c>
      <c r="Q5748" s="2">
        <v>3918.25</v>
      </c>
      <c r="R5748" s="2">
        <v>531.70000000000005</v>
      </c>
      <c r="S5748" s="2">
        <v>293.27999999999997</v>
      </c>
      <c r="T5748" s="2">
        <v>736.93</v>
      </c>
      <c r="U5748" s="2">
        <v>17.7</v>
      </c>
      <c r="V5748" s="2">
        <v>76.63</v>
      </c>
      <c r="W5748" s="2">
        <v>5.2</v>
      </c>
      <c r="X5748" s="2">
        <v>16.87</v>
      </c>
      <c r="Y5748" s="2">
        <v>49.47</v>
      </c>
      <c r="Z5748" s="2">
        <v>6.71</v>
      </c>
    </row>
    <row r="5749" spans="1:26" x14ac:dyDescent="0.3">
      <c r="A5749" s="3" t="s">
        <v>828</v>
      </c>
      <c r="B5749" s="3" t="s">
        <v>829</v>
      </c>
      <c r="C5749" s="3">
        <v>619</v>
      </c>
      <c r="D5749" s="3" t="s">
        <v>25</v>
      </c>
      <c r="E5749" s="3" t="s">
        <v>506</v>
      </c>
      <c r="F5749" s="3" t="s">
        <v>65</v>
      </c>
      <c r="G5749" s="3" t="s">
        <v>529</v>
      </c>
      <c r="H5749" s="3" t="s">
        <v>60</v>
      </c>
      <c r="I5749" s="3">
        <v>25.2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  <c r="T5749" s="3">
        <v>0</v>
      </c>
      <c r="U5749" s="3" t="s">
        <v>60</v>
      </c>
      <c r="V5749" s="3" t="s">
        <v>60</v>
      </c>
      <c r="W5749" s="3" t="s">
        <v>60</v>
      </c>
      <c r="X5749" s="3" t="s">
        <v>60</v>
      </c>
      <c r="Y5749" s="3" t="s">
        <v>60</v>
      </c>
      <c r="Z5749" s="3" t="s">
        <v>60</v>
      </c>
    </row>
    <row r="5750" spans="1:26" x14ac:dyDescent="0.3">
      <c r="A5750" s="2" t="s">
        <v>828</v>
      </c>
      <c r="B5750" s="2" t="s">
        <v>829</v>
      </c>
      <c r="C5750" s="2">
        <v>620</v>
      </c>
      <c r="D5750" s="2" t="s">
        <v>25</v>
      </c>
      <c r="E5750" s="2" t="s">
        <v>506</v>
      </c>
      <c r="F5750" s="2" t="s">
        <v>65</v>
      </c>
      <c r="G5750" s="2" t="s">
        <v>530</v>
      </c>
      <c r="H5750" s="2" t="s">
        <v>476</v>
      </c>
      <c r="I5750" s="2">
        <v>25.2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 t="s">
        <v>60</v>
      </c>
      <c r="V5750" s="2" t="s">
        <v>60</v>
      </c>
      <c r="W5750" s="2" t="s">
        <v>60</v>
      </c>
      <c r="X5750" s="2" t="s">
        <v>60</v>
      </c>
      <c r="Y5750" s="2" t="s">
        <v>60</v>
      </c>
      <c r="Z5750" s="2" t="s">
        <v>60</v>
      </c>
    </row>
    <row r="5751" spans="1:26" x14ac:dyDescent="0.3">
      <c r="A5751" s="3" t="s">
        <v>828</v>
      </c>
      <c r="B5751" s="3" t="s">
        <v>829</v>
      </c>
      <c r="C5751" s="3">
        <v>621</v>
      </c>
      <c r="D5751" s="3" t="s">
        <v>25</v>
      </c>
      <c r="E5751" s="3" t="s">
        <v>506</v>
      </c>
      <c r="F5751" s="3" t="s">
        <v>65</v>
      </c>
      <c r="G5751" s="3" t="s">
        <v>531</v>
      </c>
      <c r="H5751" s="3" t="s">
        <v>60</v>
      </c>
      <c r="I5751" s="3">
        <v>260</v>
      </c>
      <c r="J5751" s="3">
        <v>1300</v>
      </c>
      <c r="K5751" s="3">
        <v>107</v>
      </c>
      <c r="L5751" s="3">
        <v>123.61</v>
      </c>
      <c r="M5751" s="3">
        <v>146.53</v>
      </c>
      <c r="N5751" s="3">
        <v>115.52</v>
      </c>
      <c r="O5751" s="3">
        <v>84.36</v>
      </c>
      <c r="P5751" s="3">
        <v>970</v>
      </c>
      <c r="Q5751" s="3">
        <v>1366.85</v>
      </c>
      <c r="R5751" s="3">
        <v>1380.52</v>
      </c>
      <c r="S5751" s="3">
        <v>140.91</v>
      </c>
      <c r="T5751" s="3">
        <v>99.01</v>
      </c>
      <c r="U5751" s="3">
        <v>55.31</v>
      </c>
      <c r="V5751" s="3">
        <v>63.9</v>
      </c>
      <c r="W5751" s="3">
        <v>75.75</v>
      </c>
      <c r="X5751" s="3">
        <v>56.53</v>
      </c>
      <c r="Y5751" s="3">
        <v>79.650000000000006</v>
      </c>
      <c r="Z5751" s="3">
        <v>80.45</v>
      </c>
    </row>
    <row r="5752" spans="1:26" x14ac:dyDescent="0.3">
      <c r="A5752" s="2" t="s">
        <v>828</v>
      </c>
      <c r="B5752" s="2" t="s">
        <v>829</v>
      </c>
      <c r="C5752" s="2">
        <v>622</v>
      </c>
      <c r="D5752" s="2" t="s">
        <v>25</v>
      </c>
      <c r="E5752" s="2" t="s">
        <v>506</v>
      </c>
      <c r="F5752" s="2" t="s">
        <v>65</v>
      </c>
      <c r="G5752" s="2" t="s">
        <v>532</v>
      </c>
      <c r="H5752" s="2" t="s">
        <v>60</v>
      </c>
      <c r="I5752" s="2">
        <v>600</v>
      </c>
      <c r="J5752" s="2">
        <v>1900</v>
      </c>
      <c r="K5752" s="2">
        <v>160</v>
      </c>
      <c r="L5752" s="2">
        <v>180.89</v>
      </c>
      <c r="M5752" s="2">
        <v>149.38</v>
      </c>
      <c r="N5752" s="2">
        <v>113.06</v>
      </c>
      <c r="O5752" s="2">
        <v>121.09</v>
      </c>
      <c r="P5752" s="2">
        <v>1417</v>
      </c>
      <c r="Q5752" s="2">
        <v>1935.36</v>
      </c>
      <c r="R5752" s="2">
        <v>1392.12</v>
      </c>
      <c r="S5752" s="2">
        <v>136.58000000000001</v>
      </c>
      <c r="T5752" s="2">
        <v>139.02000000000001</v>
      </c>
      <c r="U5752" s="2">
        <v>35.840000000000003</v>
      </c>
      <c r="V5752" s="2">
        <v>40.520000000000003</v>
      </c>
      <c r="W5752" s="2">
        <v>33.46</v>
      </c>
      <c r="X5752" s="2">
        <v>35.78</v>
      </c>
      <c r="Y5752" s="2">
        <v>48.87</v>
      </c>
      <c r="Z5752" s="2">
        <v>35.15</v>
      </c>
    </row>
    <row r="5753" spans="1:26" x14ac:dyDescent="0.3">
      <c r="A5753" s="3" t="s">
        <v>828</v>
      </c>
      <c r="B5753" s="3" t="s">
        <v>829</v>
      </c>
      <c r="C5753" s="3">
        <v>623</v>
      </c>
      <c r="D5753" s="3" t="s">
        <v>25</v>
      </c>
      <c r="E5753" s="3" t="s">
        <v>506</v>
      </c>
      <c r="F5753" s="3" t="s">
        <v>65</v>
      </c>
      <c r="G5753" s="3" t="s">
        <v>429</v>
      </c>
      <c r="H5753" s="3" t="s">
        <v>74</v>
      </c>
      <c r="I5753" s="3">
        <v>860</v>
      </c>
      <c r="J5753" s="3">
        <v>3200</v>
      </c>
      <c r="K5753" s="3">
        <v>267</v>
      </c>
      <c r="L5753" s="3">
        <v>304.5</v>
      </c>
      <c r="M5753" s="3">
        <v>295.91000000000003</v>
      </c>
      <c r="N5753" s="3">
        <v>114.04</v>
      </c>
      <c r="O5753" s="3">
        <v>102.9</v>
      </c>
      <c r="P5753" s="3">
        <v>2387</v>
      </c>
      <c r="Q5753" s="3">
        <v>3302.21</v>
      </c>
      <c r="R5753" s="3">
        <v>2772.64</v>
      </c>
      <c r="S5753" s="3">
        <v>138.34</v>
      </c>
      <c r="T5753" s="3">
        <v>119.1</v>
      </c>
      <c r="U5753" s="3">
        <v>41.73</v>
      </c>
      <c r="V5753" s="3">
        <v>47.59</v>
      </c>
      <c r="W5753" s="3">
        <v>46.25</v>
      </c>
      <c r="X5753" s="3">
        <v>42.05</v>
      </c>
      <c r="Y5753" s="3">
        <v>58.18</v>
      </c>
      <c r="Z5753" s="3">
        <v>48.85</v>
      </c>
    </row>
    <row r="5754" spans="1:26" x14ac:dyDescent="0.3">
      <c r="A5754" s="2" t="s">
        <v>828</v>
      </c>
      <c r="B5754" s="2" t="s">
        <v>829</v>
      </c>
      <c r="C5754" s="2">
        <v>624</v>
      </c>
      <c r="D5754" s="2" t="s">
        <v>25</v>
      </c>
      <c r="E5754" s="2" t="s">
        <v>506</v>
      </c>
      <c r="F5754" s="2" t="s">
        <v>65</v>
      </c>
      <c r="G5754" s="2" t="s">
        <v>65</v>
      </c>
      <c r="H5754" s="2" t="s">
        <v>75</v>
      </c>
      <c r="I5754" s="2">
        <v>2085.1999999999998</v>
      </c>
      <c r="J5754" s="2">
        <v>5000</v>
      </c>
      <c r="K5754" s="2">
        <v>425</v>
      </c>
      <c r="L5754" s="2">
        <v>988.62</v>
      </c>
      <c r="M5754" s="2">
        <v>342.36</v>
      </c>
      <c r="N5754" s="2">
        <v>232.62</v>
      </c>
      <c r="O5754" s="2">
        <v>288.77</v>
      </c>
      <c r="P5754" s="2">
        <v>3723</v>
      </c>
      <c r="Q5754" s="2">
        <v>7220.46</v>
      </c>
      <c r="R5754" s="2">
        <v>3304.34</v>
      </c>
      <c r="S5754" s="2">
        <v>193.94</v>
      </c>
      <c r="T5754" s="2">
        <v>218.51</v>
      </c>
      <c r="U5754" s="2">
        <v>27.73</v>
      </c>
      <c r="V5754" s="2">
        <v>64.5</v>
      </c>
      <c r="W5754" s="2">
        <v>22.34</v>
      </c>
      <c r="X5754" s="2">
        <v>27.38</v>
      </c>
      <c r="Y5754" s="2">
        <v>53.11</v>
      </c>
      <c r="Z5754" s="2">
        <v>24.3</v>
      </c>
    </row>
    <row r="5755" spans="1:26" x14ac:dyDescent="0.3">
      <c r="A5755" s="3" t="s">
        <v>828</v>
      </c>
      <c r="B5755" s="3" t="s">
        <v>829</v>
      </c>
      <c r="C5755" s="3">
        <v>625</v>
      </c>
      <c r="D5755" s="3" t="s">
        <v>25</v>
      </c>
      <c r="E5755" s="3" t="s">
        <v>506</v>
      </c>
      <c r="F5755" s="3" t="s">
        <v>78</v>
      </c>
      <c r="G5755" s="3" t="s">
        <v>535</v>
      </c>
      <c r="H5755" s="3" t="s">
        <v>60</v>
      </c>
      <c r="I5755" s="3">
        <v>2400</v>
      </c>
      <c r="J5755" s="3">
        <v>12850</v>
      </c>
      <c r="K5755" s="3">
        <v>765</v>
      </c>
      <c r="L5755" s="3">
        <v>787.03</v>
      </c>
      <c r="M5755" s="3">
        <v>909.77</v>
      </c>
      <c r="N5755" s="3">
        <v>102.88</v>
      </c>
      <c r="O5755" s="3">
        <v>86.51</v>
      </c>
      <c r="P5755" s="3">
        <v>9428</v>
      </c>
      <c r="Q5755" s="3">
        <v>8741.9699999999993</v>
      </c>
      <c r="R5755" s="3">
        <v>8111.77</v>
      </c>
      <c r="S5755" s="3">
        <v>92.72</v>
      </c>
      <c r="T5755" s="3">
        <v>107.77</v>
      </c>
      <c r="U5755" s="3">
        <v>42.84</v>
      </c>
      <c r="V5755" s="3">
        <v>44.08</v>
      </c>
      <c r="W5755" s="3">
        <v>50.95</v>
      </c>
      <c r="X5755" s="3">
        <v>59.52</v>
      </c>
      <c r="Y5755" s="3">
        <v>55.19</v>
      </c>
      <c r="Z5755" s="3">
        <v>51.21</v>
      </c>
    </row>
    <row r="5756" spans="1:26" x14ac:dyDescent="0.3">
      <c r="A5756" s="2" t="s">
        <v>828</v>
      </c>
      <c r="B5756" s="2" t="s">
        <v>829</v>
      </c>
      <c r="C5756" s="2">
        <v>626</v>
      </c>
      <c r="D5756" s="2" t="s">
        <v>25</v>
      </c>
      <c r="E5756" s="2" t="s">
        <v>506</v>
      </c>
      <c r="F5756" s="2" t="s">
        <v>78</v>
      </c>
      <c r="G5756" s="2" t="s">
        <v>83</v>
      </c>
      <c r="H5756" s="2" t="s">
        <v>74</v>
      </c>
      <c r="I5756" s="2">
        <v>2400</v>
      </c>
      <c r="J5756" s="2">
        <v>12850</v>
      </c>
      <c r="K5756" s="2">
        <v>765</v>
      </c>
      <c r="L5756" s="2">
        <v>787.03</v>
      </c>
      <c r="M5756" s="2">
        <v>909.77</v>
      </c>
      <c r="N5756" s="2">
        <v>102.88</v>
      </c>
      <c r="O5756" s="2">
        <v>86.51</v>
      </c>
      <c r="P5756" s="2">
        <v>9428</v>
      </c>
      <c r="Q5756" s="2">
        <v>8741.9699999999993</v>
      </c>
      <c r="R5756" s="2">
        <v>8111.77</v>
      </c>
      <c r="S5756" s="2">
        <v>92.72</v>
      </c>
      <c r="T5756" s="2">
        <v>107.77</v>
      </c>
      <c r="U5756" s="2">
        <v>42.84</v>
      </c>
      <c r="V5756" s="2">
        <v>44.08</v>
      </c>
      <c r="W5756" s="2">
        <v>50.95</v>
      </c>
      <c r="X5756" s="2">
        <v>59.52</v>
      </c>
      <c r="Y5756" s="2">
        <v>55.19</v>
      </c>
      <c r="Z5756" s="2">
        <v>51.21</v>
      </c>
    </row>
    <row r="5757" spans="1:26" x14ac:dyDescent="0.3">
      <c r="A5757" s="3" t="s">
        <v>828</v>
      </c>
      <c r="B5757" s="3" t="s">
        <v>829</v>
      </c>
      <c r="C5757" s="3">
        <v>627</v>
      </c>
      <c r="D5757" s="3" t="s">
        <v>25</v>
      </c>
      <c r="E5757" s="3" t="s">
        <v>506</v>
      </c>
      <c r="F5757" s="3" t="s">
        <v>78</v>
      </c>
      <c r="G5757" s="3" t="s">
        <v>84</v>
      </c>
      <c r="H5757" s="3" t="s">
        <v>75</v>
      </c>
      <c r="I5757" s="3">
        <v>2400</v>
      </c>
      <c r="J5757" s="3">
        <v>12850</v>
      </c>
      <c r="K5757" s="3">
        <v>765</v>
      </c>
      <c r="L5757" s="3">
        <v>787.03</v>
      </c>
      <c r="M5757" s="3">
        <v>909.77</v>
      </c>
      <c r="N5757" s="3">
        <v>102.88</v>
      </c>
      <c r="O5757" s="3">
        <v>86.51</v>
      </c>
      <c r="P5757" s="3">
        <v>9428</v>
      </c>
      <c r="Q5757" s="3">
        <v>8741.9699999999993</v>
      </c>
      <c r="R5757" s="3">
        <v>8111.77</v>
      </c>
      <c r="S5757" s="3">
        <v>92.72</v>
      </c>
      <c r="T5757" s="3">
        <v>107.77</v>
      </c>
      <c r="U5757" s="3">
        <v>42.84</v>
      </c>
      <c r="V5757" s="3">
        <v>44.08</v>
      </c>
      <c r="W5757" s="3">
        <v>50.95</v>
      </c>
      <c r="X5757" s="3">
        <v>59.52</v>
      </c>
      <c r="Y5757" s="3">
        <v>55.19</v>
      </c>
      <c r="Z5757" s="3">
        <v>51.21</v>
      </c>
    </row>
    <row r="5758" spans="1:26" x14ac:dyDescent="0.3">
      <c r="A5758" s="2" t="s">
        <v>828</v>
      </c>
      <c r="B5758" s="2" t="s">
        <v>829</v>
      </c>
      <c r="C5758" s="2">
        <v>628</v>
      </c>
      <c r="D5758" s="2" t="s">
        <v>25</v>
      </c>
      <c r="E5758" s="2" t="s">
        <v>506</v>
      </c>
      <c r="F5758" s="2" t="s">
        <v>78</v>
      </c>
      <c r="G5758" s="2" t="s">
        <v>536</v>
      </c>
      <c r="H5758" s="2" t="s">
        <v>60</v>
      </c>
      <c r="I5758" s="2">
        <v>880</v>
      </c>
      <c r="J5758" s="2">
        <v>6256</v>
      </c>
      <c r="K5758" s="2">
        <v>559</v>
      </c>
      <c r="L5758" s="2">
        <v>674.81</v>
      </c>
      <c r="M5758" s="2">
        <v>496.62</v>
      </c>
      <c r="N5758" s="2">
        <v>120.72</v>
      </c>
      <c r="O5758" s="2">
        <v>135.88</v>
      </c>
      <c r="P5758" s="2">
        <v>4567</v>
      </c>
      <c r="Q5758" s="2">
        <v>5562.9</v>
      </c>
      <c r="R5758" s="2">
        <v>5505.42</v>
      </c>
      <c r="S5758" s="2">
        <v>121.81</v>
      </c>
      <c r="T5758" s="2">
        <v>101.04</v>
      </c>
      <c r="U5758" s="2">
        <v>85.38</v>
      </c>
      <c r="V5758" s="2">
        <v>103.07</v>
      </c>
      <c r="W5758" s="2">
        <v>75.849999999999994</v>
      </c>
      <c r="X5758" s="2">
        <v>78.63</v>
      </c>
      <c r="Y5758" s="2">
        <v>95.78</v>
      </c>
      <c r="Z5758" s="2">
        <v>94.79</v>
      </c>
    </row>
    <row r="5759" spans="1:26" x14ac:dyDescent="0.3">
      <c r="A5759" s="3" t="s">
        <v>828</v>
      </c>
      <c r="B5759" s="3" t="s">
        <v>829</v>
      </c>
      <c r="C5759" s="3">
        <v>629</v>
      </c>
      <c r="D5759" s="3" t="s">
        <v>25</v>
      </c>
      <c r="E5759" s="3" t="s">
        <v>506</v>
      </c>
      <c r="F5759" s="3" t="s">
        <v>78</v>
      </c>
      <c r="G5759" s="3" t="s">
        <v>193</v>
      </c>
      <c r="H5759" s="3" t="s">
        <v>14</v>
      </c>
      <c r="I5759" s="3">
        <v>880</v>
      </c>
      <c r="J5759" s="3">
        <v>6256</v>
      </c>
      <c r="K5759" s="3">
        <v>559</v>
      </c>
      <c r="L5759" s="3">
        <v>674.81</v>
      </c>
      <c r="M5759" s="3">
        <v>496.62</v>
      </c>
      <c r="N5759" s="3">
        <v>120.72</v>
      </c>
      <c r="O5759" s="3">
        <v>135.88</v>
      </c>
      <c r="P5759" s="3">
        <v>4567</v>
      </c>
      <c r="Q5759" s="3">
        <v>5562.9</v>
      </c>
      <c r="R5759" s="3">
        <v>5505.42</v>
      </c>
      <c r="S5759" s="3">
        <v>121.81</v>
      </c>
      <c r="T5759" s="3">
        <v>101.04</v>
      </c>
      <c r="U5759" s="3">
        <v>85.38</v>
      </c>
      <c r="V5759" s="3">
        <v>103.07</v>
      </c>
      <c r="W5759" s="3">
        <v>75.849999999999994</v>
      </c>
      <c r="X5759" s="3">
        <v>78.63</v>
      </c>
      <c r="Y5759" s="3">
        <v>95.78</v>
      </c>
      <c r="Z5759" s="3">
        <v>94.79</v>
      </c>
    </row>
    <row r="5760" spans="1:26" x14ac:dyDescent="0.3">
      <c r="A5760" s="2" t="s">
        <v>828</v>
      </c>
      <c r="B5760" s="2" t="s">
        <v>829</v>
      </c>
      <c r="C5760" s="2">
        <v>630</v>
      </c>
      <c r="D5760" s="2" t="s">
        <v>25</v>
      </c>
      <c r="E5760" s="2" t="s">
        <v>506</v>
      </c>
      <c r="F5760" s="2" t="s">
        <v>78</v>
      </c>
      <c r="G5760" s="2" t="s">
        <v>84</v>
      </c>
      <c r="H5760" s="2" t="s">
        <v>14</v>
      </c>
      <c r="I5760" s="2">
        <v>880</v>
      </c>
      <c r="J5760" s="2">
        <v>6256</v>
      </c>
      <c r="K5760" s="2">
        <v>559</v>
      </c>
      <c r="L5760" s="2">
        <v>674.81</v>
      </c>
      <c r="M5760" s="2">
        <v>496.62</v>
      </c>
      <c r="N5760" s="2">
        <v>120.72</v>
      </c>
      <c r="O5760" s="2">
        <v>135.88</v>
      </c>
      <c r="P5760" s="2">
        <v>4567</v>
      </c>
      <c r="Q5760" s="2">
        <v>5562.9</v>
      </c>
      <c r="R5760" s="2">
        <v>5505.42</v>
      </c>
      <c r="S5760" s="2">
        <v>121.81</v>
      </c>
      <c r="T5760" s="2">
        <v>101.04</v>
      </c>
      <c r="U5760" s="2">
        <v>85.38</v>
      </c>
      <c r="V5760" s="2">
        <v>103.07</v>
      </c>
      <c r="W5760" s="2">
        <v>75.849999999999994</v>
      </c>
      <c r="X5760" s="2">
        <v>78.63</v>
      </c>
      <c r="Y5760" s="2">
        <v>95.78</v>
      </c>
      <c r="Z5760" s="2">
        <v>94.79</v>
      </c>
    </row>
    <row r="5761" spans="1:26" x14ac:dyDescent="0.3">
      <c r="A5761" s="3" t="s">
        <v>828</v>
      </c>
      <c r="B5761" s="3" t="s">
        <v>829</v>
      </c>
      <c r="C5761" s="3">
        <v>631</v>
      </c>
      <c r="D5761" s="3" t="s">
        <v>25</v>
      </c>
      <c r="E5761" s="3" t="s">
        <v>506</v>
      </c>
      <c r="F5761" s="3" t="s">
        <v>78</v>
      </c>
      <c r="G5761" s="3" t="s">
        <v>68</v>
      </c>
      <c r="H5761" s="3" t="s">
        <v>75</v>
      </c>
      <c r="I5761" s="3">
        <v>9505.2000000000007</v>
      </c>
      <c r="J5761" s="3">
        <v>41350</v>
      </c>
      <c r="K5761" s="3">
        <v>2737</v>
      </c>
      <c r="L5761" s="3">
        <v>3594.5</v>
      </c>
      <c r="M5761" s="3">
        <v>2626.7</v>
      </c>
      <c r="N5761" s="3">
        <v>131.33000000000001</v>
      </c>
      <c r="O5761" s="3">
        <v>136.84</v>
      </c>
      <c r="P5761" s="3">
        <v>30892</v>
      </c>
      <c r="Q5761" s="3">
        <v>31953.39</v>
      </c>
      <c r="R5761" s="3">
        <v>23777.46</v>
      </c>
      <c r="S5761" s="3">
        <v>103.44</v>
      </c>
      <c r="T5761" s="3">
        <v>134.38999999999999</v>
      </c>
      <c r="U5761" s="3">
        <v>38.81</v>
      </c>
      <c r="V5761" s="3">
        <v>50.96</v>
      </c>
      <c r="W5761" s="3">
        <v>37.24</v>
      </c>
      <c r="X5761" s="3">
        <v>49.37</v>
      </c>
      <c r="Y5761" s="3">
        <v>51.07</v>
      </c>
      <c r="Z5761" s="3">
        <v>38</v>
      </c>
    </row>
    <row r="5762" spans="1:26" x14ac:dyDescent="0.3">
      <c r="A5762" s="2" t="s">
        <v>828</v>
      </c>
      <c r="B5762" s="2" t="s">
        <v>829</v>
      </c>
      <c r="C5762" s="2">
        <v>632</v>
      </c>
      <c r="D5762" s="2" t="s">
        <v>25</v>
      </c>
      <c r="E5762" s="2" t="s">
        <v>506</v>
      </c>
      <c r="F5762" s="2" t="s">
        <v>78</v>
      </c>
      <c r="G5762" s="2" t="s">
        <v>68</v>
      </c>
      <c r="H5762" s="2" t="s">
        <v>14</v>
      </c>
      <c r="I5762" s="2">
        <v>880</v>
      </c>
      <c r="J5762" s="2">
        <v>6256</v>
      </c>
      <c r="K5762" s="2">
        <v>559</v>
      </c>
      <c r="L5762" s="2">
        <v>674.81</v>
      </c>
      <c r="M5762" s="2">
        <v>496.62</v>
      </c>
      <c r="N5762" s="2">
        <v>120.72</v>
      </c>
      <c r="O5762" s="2">
        <v>135.88</v>
      </c>
      <c r="P5762" s="2">
        <v>4567</v>
      </c>
      <c r="Q5762" s="2">
        <v>5562.9</v>
      </c>
      <c r="R5762" s="2">
        <v>5505.42</v>
      </c>
      <c r="S5762" s="2">
        <v>121.81</v>
      </c>
      <c r="T5762" s="2">
        <v>101.04</v>
      </c>
      <c r="U5762" s="2">
        <v>85.38</v>
      </c>
      <c r="V5762" s="2">
        <v>103.07</v>
      </c>
      <c r="W5762" s="2">
        <v>75.849999999999994</v>
      </c>
      <c r="X5762" s="2">
        <v>78.63</v>
      </c>
      <c r="Y5762" s="2">
        <v>95.78</v>
      </c>
      <c r="Z5762" s="2">
        <v>94.79</v>
      </c>
    </row>
    <row r="5763" spans="1:26" x14ac:dyDescent="0.3">
      <c r="A5763" s="3" t="s">
        <v>828</v>
      </c>
      <c r="B5763" s="3" t="s">
        <v>829</v>
      </c>
      <c r="C5763" s="3">
        <v>633</v>
      </c>
      <c r="D5763" s="3" t="s">
        <v>25</v>
      </c>
      <c r="E5763" s="3" t="s">
        <v>506</v>
      </c>
      <c r="F5763" s="3" t="s">
        <v>78</v>
      </c>
      <c r="G5763" s="3" t="s">
        <v>68</v>
      </c>
      <c r="H5763" s="3" t="s">
        <v>16</v>
      </c>
      <c r="I5763" s="3">
        <v>0</v>
      </c>
      <c r="J5763" s="3">
        <v>500</v>
      </c>
      <c r="K5763" s="3">
        <v>42</v>
      </c>
      <c r="L5763" s="3">
        <v>0</v>
      </c>
      <c r="M5763" s="3">
        <v>0</v>
      </c>
      <c r="N5763" s="3">
        <v>0</v>
      </c>
      <c r="O5763" s="3">
        <v>0</v>
      </c>
      <c r="P5763" s="3">
        <v>375</v>
      </c>
      <c r="Q5763" s="3">
        <v>0</v>
      </c>
      <c r="R5763" s="3">
        <v>0</v>
      </c>
      <c r="S5763" s="3">
        <v>0</v>
      </c>
      <c r="T5763" s="3">
        <v>0</v>
      </c>
      <c r="U5763" s="3" t="s">
        <v>60</v>
      </c>
      <c r="V5763" s="3" t="s">
        <v>60</v>
      </c>
      <c r="W5763" s="3" t="s">
        <v>60</v>
      </c>
      <c r="X5763" s="3" t="s">
        <v>60</v>
      </c>
      <c r="Y5763" s="3" t="s">
        <v>60</v>
      </c>
      <c r="Z5763" s="3" t="s">
        <v>60</v>
      </c>
    </row>
    <row r="5764" spans="1:26" x14ac:dyDescent="0.3">
      <c r="A5764" s="2" t="s">
        <v>828</v>
      </c>
      <c r="B5764" s="2" t="s">
        <v>829</v>
      </c>
      <c r="C5764" s="2">
        <v>634</v>
      </c>
      <c r="D5764" s="2" t="s">
        <v>25</v>
      </c>
      <c r="E5764" s="2" t="s">
        <v>506</v>
      </c>
      <c r="F5764" s="2" t="s">
        <v>78</v>
      </c>
      <c r="G5764" s="2" t="s">
        <v>68</v>
      </c>
      <c r="H5764" s="2" t="s">
        <v>12</v>
      </c>
      <c r="I5764" s="2">
        <v>3689.2</v>
      </c>
      <c r="J5764" s="2">
        <v>12402</v>
      </c>
      <c r="K5764" s="2">
        <v>948</v>
      </c>
      <c r="L5764" s="2">
        <v>432.02</v>
      </c>
      <c r="M5764" s="2">
        <v>1094.95</v>
      </c>
      <c r="N5764" s="2">
        <v>45.57</v>
      </c>
      <c r="O5764" s="2">
        <v>39.46</v>
      </c>
      <c r="P5764" s="2">
        <v>9227</v>
      </c>
      <c r="Q5764" s="2">
        <v>7262.83</v>
      </c>
      <c r="R5764" s="2">
        <v>10024.709999999999</v>
      </c>
      <c r="S5764" s="2">
        <v>78.709999999999994</v>
      </c>
      <c r="T5764" s="2">
        <v>72.45</v>
      </c>
      <c r="U5764" s="2" t="s">
        <v>60</v>
      </c>
      <c r="V5764" s="2" t="s">
        <v>60</v>
      </c>
      <c r="W5764" s="2" t="s">
        <v>60</v>
      </c>
      <c r="X5764" s="2" t="s">
        <v>60</v>
      </c>
      <c r="Y5764" s="2" t="s">
        <v>60</v>
      </c>
      <c r="Z5764" s="2" t="s">
        <v>60</v>
      </c>
    </row>
    <row r="5765" spans="1:26" x14ac:dyDescent="0.3">
      <c r="A5765" s="3" t="s">
        <v>828</v>
      </c>
      <c r="B5765" s="3" t="s">
        <v>829</v>
      </c>
      <c r="C5765" s="3">
        <v>635</v>
      </c>
      <c r="D5765" s="3" t="s">
        <v>25</v>
      </c>
      <c r="E5765" s="3" t="s">
        <v>506</v>
      </c>
      <c r="F5765" s="3" t="s">
        <v>78</v>
      </c>
      <c r="G5765" s="3" t="s">
        <v>68</v>
      </c>
      <c r="H5765" s="3" t="s">
        <v>506</v>
      </c>
      <c r="I5765" s="3">
        <v>14074.4</v>
      </c>
      <c r="J5765" s="3">
        <v>60508</v>
      </c>
      <c r="K5765" s="3">
        <v>4286</v>
      </c>
      <c r="L5765" s="3">
        <v>4701.33</v>
      </c>
      <c r="M5765" s="3">
        <v>4218.2700000000004</v>
      </c>
      <c r="N5765" s="3">
        <v>109.69</v>
      </c>
      <c r="O5765" s="3">
        <v>111.45</v>
      </c>
      <c r="P5765" s="3">
        <v>45061</v>
      </c>
      <c r="Q5765" s="3">
        <v>44779.12</v>
      </c>
      <c r="R5765" s="3">
        <v>39307.589999999997</v>
      </c>
      <c r="S5765" s="3">
        <v>99.37</v>
      </c>
      <c r="T5765" s="3">
        <v>113.92</v>
      </c>
      <c r="U5765" s="3" t="s">
        <v>60</v>
      </c>
      <c r="V5765" s="3" t="s">
        <v>60</v>
      </c>
      <c r="W5765" s="3" t="s">
        <v>60</v>
      </c>
      <c r="X5765" s="3" t="s">
        <v>60</v>
      </c>
      <c r="Y5765" s="3" t="s">
        <v>60</v>
      </c>
      <c r="Z5765" s="3" t="s">
        <v>60</v>
      </c>
    </row>
    <row r="5766" spans="1:26" x14ac:dyDescent="0.3">
      <c r="A5766" s="2" t="s">
        <v>828</v>
      </c>
      <c r="B5766" s="2" t="s">
        <v>829</v>
      </c>
      <c r="C5766" s="2">
        <v>636</v>
      </c>
      <c r="D5766" s="2" t="s">
        <v>25</v>
      </c>
      <c r="E5766" s="2" t="s">
        <v>537</v>
      </c>
      <c r="F5766" s="2" t="s">
        <v>58</v>
      </c>
      <c r="G5766" s="2" t="s">
        <v>538</v>
      </c>
      <c r="H5766" s="2" t="s">
        <v>60</v>
      </c>
      <c r="I5766" s="2">
        <v>63.96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 t="s">
        <v>60</v>
      </c>
      <c r="V5766" s="2" t="s">
        <v>60</v>
      </c>
      <c r="W5766" s="2" t="s">
        <v>60</v>
      </c>
      <c r="X5766" s="2" t="s">
        <v>60</v>
      </c>
      <c r="Y5766" s="2" t="s">
        <v>60</v>
      </c>
      <c r="Z5766" s="2" t="s">
        <v>60</v>
      </c>
    </row>
    <row r="5767" spans="1:26" x14ac:dyDescent="0.3">
      <c r="A5767" s="3" t="s">
        <v>828</v>
      </c>
      <c r="B5767" s="3" t="s">
        <v>829</v>
      </c>
      <c r="C5767" s="3">
        <v>637</v>
      </c>
      <c r="D5767" s="3" t="s">
        <v>25</v>
      </c>
      <c r="E5767" s="3" t="s">
        <v>537</v>
      </c>
      <c r="F5767" s="3" t="s">
        <v>58</v>
      </c>
      <c r="G5767" s="3" t="s">
        <v>539</v>
      </c>
      <c r="H5767" s="3" t="s">
        <v>60</v>
      </c>
      <c r="I5767" s="3">
        <v>96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0.12</v>
      </c>
      <c r="S5767" s="3">
        <v>0</v>
      </c>
      <c r="T5767" s="3">
        <v>0</v>
      </c>
      <c r="U5767" s="3" t="s">
        <v>60</v>
      </c>
      <c r="V5767" s="3" t="s">
        <v>60</v>
      </c>
      <c r="W5767" s="3" t="s">
        <v>60</v>
      </c>
      <c r="X5767" s="3" t="s">
        <v>60</v>
      </c>
      <c r="Y5767" s="3" t="s">
        <v>60</v>
      </c>
      <c r="Z5767" s="3" t="s">
        <v>60</v>
      </c>
    </row>
    <row r="5768" spans="1:26" x14ac:dyDescent="0.3">
      <c r="A5768" s="2" t="s">
        <v>828</v>
      </c>
      <c r="B5768" s="2" t="s">
        <v>829</v>
      </c>
      <c r="C5768" s="2">
        <v>638</v>
      </c>
      <c r="D5768" s="2" t="s">
        <v>25</v>
      </c>
      <c r="E5768" s="2" t="s">
        <v>537</v>
      </c>
      <c r="F5768" s="2" t="s">
        <v>58</v>
      </c>
      <c r="G5768" s="2" t="s">
        <v>540</v>
      </c>
      <c r="H5768" s="2" t="s">
        <v>476</v>
      </c>
      <c r="I5768" s="2">
        <v>159.96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0.12</v>
      </c>
      <c r="S5768" s="2">
        <v>0</v>
      </c>
      <c r="T5768" s="2">
        <v>0</v>
      </c>
      <c r="U5768" s="2" t="s">
        <v>60</v>
      </c>
      <c r="V5768" s="2" t="s">
        <v>60</v>
      </c>
      <c r="W5768" s="2" t="s">
        <v>60</v>
      </c>
      <c r="X5768" s="2" t="s">
        <v>60</v>
      </c>
      <c r="Y5768" s="2" t="s">
        <v>60</v>
      </c>
      <c r="Z5768" s="2" t="s">
        <v>60</v>
      </c>
    </row>
    <row r="5769" spans="1:26" x14ac:dyDescent="0.3">
      <c r="A5769" s="3" t="s">
        <v>828</v>
      </c>
      <c r="B5769" s="3" t="s">
        <v>829</v>
      </c>
      <c r="C5769" s="3">
        <v>639</v>
      </c>
      <c r="D5769" s="3" t="s">
        <v>25</v>
      </c>
      <c r="E5769" s="3" t="s">
        <v>537</v>
      </c>
      <c r="F5769" s="3" t="s">
        <v>58</v>
      </c>
      <c r="G5769" s="3" t="s">
        <v>58</v>
      </c>
      <c r="H5769" s="3" t="s">
        <v>75</v>
      </c>
      <c r="I5769" s="3">
        <v>159.96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0.12</v>
      </c>
      <c r="S5769" s="3">
        <v>0</v>
      </c>
      <c r="T5769" s="3">
        <v>0</v>
      </c>
      <c r="U5769" s="3" t="s">
        <v>60</v>
      </c>
      <c r="V5769" s="3" t="s">
        <v>60</v>
      </c>
      <c r="W5769" s="3" t="s">
        <v>60</v>
      </c>
      <c r="X5769" s="3" t="s">
        <v>60</v>
      </c>
      <c r="Y5769" s="3" t="s">
        <v>60</v>
      </c>
      <c r="Z5769" s="3" t="s">
        <v>60</v>
      </c>
    </row>
    <row r="5770" spans="1:26" x14ac:dyDescent="0.3">
      <c r="A5770" s="2" t="s">
        <v>828</v>
      </c>
      <c r="B5770" s="2" t="s">
        <v>829</v>
      </c>
      <c r="C5770" s="2">
        <v>640</v>
      </c>
      <c r="D5770" s="2" t="s">
        <v>25</v>
      </c>
      <c r="E5770" s="2" t="s">
        <v>537</v>
      </c>
      <c r="F5770" s="2" t="s">
        <v>58</v>
      </c>
      <c r="G5770" s="2" t="s">
        <v>541</v>
      </c>
      <c r="H5770" s="2" t="s">
        <v>60</v>
      </c>
      <c r="I5770" s="2">
        <v>75</v>
      </c>
      <c r="J5770" s="2">
        <v>380</v>
      </c>
      <c r="K5770" s="2">
        <v>31</v>
      </c>
      <c r="L5770" s="2">
        <v>12.31</v>
      </c>
      <c r="M5770" s="2">
        <v>26.31</v>
      </c>
      <c r="N5770" s="2">
        <v>39.71</v>
      </c>
      <c r="O5770" s="2">
        <v>46.79</v>
      </c>
      <c r="P5770" s="2">
        <v>285</v>
      </c>
      <c r="Q5770" s="2">
        <v>123.88</v>
      </c>
      <c r="R5770" s="2">
        <v>323.58</v>
      </c>
      <c r="S5770" s="2">
        <v>43.47</v>
      </c>
      <c r="T5770" s="2">
        <v>38.28</v>
      </c>
      <c r="U5770" s="2" t="s">
        <v>60</v>
      </c>
      <c r="V5770" s="2" t="s">
        <v>60</v>
      </c>
      <c r="W5770" s="2" t="s">
        <v>60</v>
      </c>
      <c r="X5770" s="2" t="s">
        <v>60</v>
      </c>
      <c r="Y5770" s="2" t="s">
        <v>60</v>
      </c>
      <c r="Z5770" s="2" t="s">
        <v>60</v>
      </c>
    </row>
    <row r="5771" spans="1:26" x14ac:dyDescent="0.3">
      <c r="A5771" s="3" t="s">
        <v>828</v>
      </c>
      <c r="B5771" s="3" t="s">
        <v>829</v>
      </c>
      <c r="C5771" s="3">
        <v>641</v>
      </c>
      <c r="D5771" s="3" t="s">
        <v>25</v>
      </c>
      <c r="E5771" s="3" t="s">
        <v>537</v>
      </c>
      <c r="F5771" s="3" t="s">
        <v>58</v>
      </c>
      <c r="G5771" s="3" t="s">
        <v>542</v>
      </c>
      <c r="H5771" s="3" t="s">
        <v>60</v>
      </c>
      <c r="I5771" s="3">
        <v>780</v>
      </c>
      <c r="J5771" s="3">
        <v>2632</v>
      </c>
      <c r="K5771" s="3">
        <v>186</v>
      </c>
      <c r="L5771" s="3">
        <v>63.23</v>
      </c>
      <c r="M5771" s="3">
        <v>220.58</v>
      </c>
      <c r="N5771" s="3">
        <v>33.99</v>
      </c>
      <c r="O5771" s="3">
        <v>28.67</v>
      </c>
      <c r="P5771" s="3">
        <v>1915</v>
      </c>
      <c r="Q5771" s="3">
        <v>1244.82</v>
      </c>
      <c r="R5771" s="3">
        <v>2573.29</v>
      </c>
      <c r="S5771" s="3">
        <v>65</v>
      </c>
      <c r="T5771" s="3">
        <v>48.37</v>
      </c>
      <c r="U5771" s="3" t="s">
        <v>60</v>
      </c>
      <c r="V5771" s="3" t="s">
        <v>60</v>
      </c>
      <c r="W5771" s="3" t="s">
        <v>60</v>
      </c>
      <c r="X5771" s="3" t="s">
        <v>60</v>
      </c>
      <c r="Y5771" s="3" t="s">
        <v>60</v>
      </c>
      <c r="Z5771" s="3" t="s">
        <v>60</v>
      </c>
    </row>
    <row r="5772" spans="1:26" x14ac:dyDescent="0.3">
      <c r="A5772" s="2" t="s">
        <v>828</v>
      </c>
      <c r="B5772" s="2" t="s">
        <v>829</v>
      </c>
      <c r="C5772" s="2">
        <v>642</v>
      </c>
      <c r="D5772" s="2" t="s">
        <v>25</v>
      </c>
      <c r="E5772" s="2" t="s">
        <v>537</v>
      </c>
      <c r="F5772" s="2" t="s">
        <v>58</v>
      </c>
      <c r="G5772" s="2" t="s">
        <v>543</v>
      </c>
      <c r="H5772" s="2" t="s">
        <v>60</v>
      </c>
      <c r="I5772" s="2">
        <v>50</v>
      </c>
      <c r="J5772" s="2">
        <v>271</v>
      </c>
      <c r="K5772" s="2">
        <v>19</v>
      </c>
      <c r="L5772" s="2">
        <v>13.68</v>
      </c>
      <c r="M5772" s="2">
        <v>16.45</v>
      </c>
      <c r="N5772" s="2">
        <v>72</v>
      </c>
      <c r="O5772" s="2">
        <v>83.16</v>
      </c>
      <c r="P5772" s="2">
        <v>208</v>
      </c>
      <c r="Q5772" s="2">
        <v>138.1</v>
      </c>
      <c r="R5772" s="2">
        <v>199.66</v>
      </c>
      <c r="S5772" s="2">
        <v>66.39</v>
      </c>
      <c r="T5772" s="2">
        <v>69.17</v>
      </c>
      <c r="U5772" s="2" t="s">
        <v>60</v>
      </c>
      <c r="V5772" s="2" t="s">
        <v>60</v>
      </c>
      <c r="W5772" s="2" t="s">
        <v>60</v>
      </c>
      <c r="X5772" s="2" t="s">
        <v>60</v>
      </c>
      <c r="Y5772" s="2" t="s">
        <v>60</v>
      </c>
      <c r="Z5772" s="2" t="s">
        <v>60</v>
      </c>
    </row>
    <row r="5773" spans="1:26" x14ac:dyDescent="0.3">
      <c r="A5773" s="3" t="s">
        <v>828</v>
      </c>
      <c r="B5773" s="3" t="s">
        <v>829</v>
      </c>
      <c r="C5773" s="3">
        <v>643</v>
      </c>
      <c r="D5773" s="3" t="s">
        <v>25</v>
      </c>
      <c r="E5773" s="3" t="s">
        <v>537</v>
      </c>
      <c r="F5773" s="3" t="s">
        <v>58</v>
      </c>
      <c r="G5773" s="3" t="s">
        <v>544</v>
      </c>
      <c r="H5773" s="3" t="s">
        <v>60</v>
      </c>
      <c r="I5773" s="3">
        <v>100</v>
      </c>
      <c r="J5773" s="3">
        <v>0</v>
      </c>
      <c r="K5773" s="3">
        <v>0</v>
      </c>
      <c r="L5773" s="3">
        <v>18</v>
      </c>
      <c r="M5773" s="3">
        <v>34.22</v>
      </c>
      <c r="N5773" s="3">
        <v>0</v>
      </c>
      <c r="O5773" s="3">
        <v>52.59</v>
      </c>
      <c r="P5773" s="3">
        <v>0</v>
      </c>
      <c r="Q5773" s="3">
        <v>218.48</v>
      </c>
      <c r="R5773" s="3">
        <v>346.98</v>
      </c>
      <c r="S5773" s="3">
        <v>0</v>
      </c>
      <c r="T5773" s="3">
        <v>62.97</v>
      </c>
      <c r="U5773" s="3" t="s">
        <v>60</v>
      </c>
      <c r="V5773" s="3" t="s">
        <v>60</v>
      </c>
      <c r="W5773" s="3" t="s">
        <v>60</v>
      </c>
      <c r="X5773" s="3" t="s">
        <v>60</v>
      </c>
      <c r="Y5773" s="3" t="s">
        <v>60</v>
      </c>
      <c r="Z5773" s="3" t="s">
        <v>60</v>
      </c>
    </row>
    <row r="5774" spans="1:26" x14ac:dyDescent="0.3">
      <c r="A5774" s="2" t="s">
        <v>828</v>
      </c>
      <c r="B5774" s="2" t="s">
        <v>829</v>
      </c>
      <c r="C5774" s="2">
        <v>644</v>
      </c>
      <c r="D5774" s="2" t="s">
        <v>25</v>
      </c>
      <c r="E5774" s="2" t="s">
        <v>537</v>
      </c>
      <c r="F5774" s="2" t="s">
        <v>58</v>
      </c>
      <c r="G5774" s="2" t="s">
        <v>545</v>
      </c>
      <c r="H5774" s="2" t="s">
        <v>60</v>
      </c>
      <c r="I5774" s="2">
        <v>50</v>
      </c>
      <c r="J5774" s="2">
        <v>0</v>
      </c>
      <c r="K5774" s="2">
        <v>0</v>
      </c>
      <c r="L5774" s="2">
        <v>12.87</v>
      </c>
      <c r="M5774" s="2">
        <v>0</v>
      </c>
      <c r="N5774" s="2">
        <v>0</v>
      </c>
      <c r="O5774" s="2">
        <v>0</v>
      </c>
      <c r="P5774" s="2">
        <v>0</v>
      </c>
      <c r="Q5774" s="2">
        <v>108.05</v>
      </c>
      <c r="R5774" s="2">
        <v>156.68</v>
      </c>
      <c r="S5774" s="2">
        <v>0</v>
      </c>
      <c r="T5774" s="2">
        <v>68.959999999999994</v>
      </c>
      <c r="U5774" s="2" t="s">
        <v>60</v>
      </c>
      <c r="V5774" s="2" t="s">
        <v>60</v>
      </c>
      <c r="W5774" s="2" t="s">
        <v>60</v>
      </c>
      <c r="X5774" s="2" t="s">
        <v>60</v>
      </c>
      <c r="Y5774" s="2" t="s">
        <v>60</v>
      </c>
      <c r="Z5774" s="2" t="s">
        <v>60</v>
      </c>
    </row>
    <row r="5775" spans="1:26" x14ac:dyDescent="0.3">
      <c r="A5775" s="3" t="s">
        <v>828</v>
      </c>
      <c r="B5775" s="3" t="s">
        <v>829</v>
      </c>
      <c r="C5775" s="3">
        <v>645</v>
      </c>
      <c r="D5775" s="3" t="s">
        <v>25</v>
      </c>
      <c r="E5775" s="3" t="s">
        <v>537</v>
      </c>
      <c r="F5775" s="3" t="s">
        <v>58</v>
      </c>
      <c r="G5775" s="3" t="s">
        <v>546</v>
      </c>
      <c r="H5775" s="3" t="s">
        <v>60</v>
      </c>
      <c r="I5775" s="3">
        <v>75</v>
      </c>
      <c r="J5775" s="3">
        <v>752</v>
      </c>
      <c r="K5775" s="3">
        <v>37</v>
      </c>
      <c r="L5775" s="3">
        <v>6.48</v>
      </c>
      <c r="M5775" s="3">
        <v>0</v>
      </c>
      <c r="N5775" s="3">
        <v>17.510000000000002</v>
      </c>
      <c r="O5775" s="3">
        <v>0</v>
      </c>
      <c r="P5775" s="3">
        <v>618</v>
      </c>
      <c r="Q5775" s="3">
        <v>71.349999999999994</v>
      </c>
      <c r="R5775" s="3">
        <v>176.01</v>
      </c>
      <c r="S5775" s="3">
        <v>11.55</v>
      </c>
      <c r="T5775" s="3">
        <v>40.54</v>
      </c>
      <c r="U5775" s="3" t="s">
        <v>60</v>
      </c>
      <c r="V5775" s="3" t="s">
        <v>60</v>
      </c>
      <c r="W5775" s="3" t="s">
        <v>60</v>
      </c>
      <c r="X5775" s="3" t="s">
        <v>60</v>
      </c>
      <c r="Y5775" s="3" t="s">
        <v>60</v>
      </c>
      <c r="Z5775" s="3" t="s">
        <v>60</v>
      </c>
    </row>
    <row r="5776" spans="1:26" x14ac:dyDescent="0.3">
      <c r="A5776" s="2" t="s">
        <v>828</v>
      </c>
      <c r="B5776" s="2" t="s">
        <v>829</v>
      </c>
      <c r="C5776" s="2">
        <v>646</v>
      </c>
      <c r="D5776" s="2" t="s">
        <v>25</v>
      </c>
      <c r="E5776" s="2" t="s">
        <v>537</v>
      </c>
      <c r="F5776" s="2" t="s">
        <v>58</v>
      </c>
      <c r="G5776" s="2" t="s">
        <v>547</v>
      </c>
      <c r="H5776" s="2" t="s">
        <v>60</v>
      </c>
      <c r="I5776" s="2">
        <v>180</v>
      </c>
      <c r="J5776" s="2">
        <v>624</v>
      </c>
      <c r="K5776" s="2">
        <v>28</v>
      </c>
      <c r="L5776" s="2">
        <v>43.9</v>
      </c>
      <c r="M5776" s="2">
        <v>39.200000000000003</v>
      </c>
      <c r="N5776" s="2">
        <v>156.79</v>
      </c>
      <c r="O5776" s="2">
        <v>111.99</v>
      </c>
      <c r="P5776" s="2">
        <v>572</v>
      </c>
      <c r="Q5776" s="2">
        <v>432.58</v>
      </c>
      <c r="R5776" s="2">
        <v>645.36</v>
      </c>
      <c r="S5776" s="2">
        <v>75.63</v>
      </c>
      <c r="T5776" s="2">
        <v>67.03</v>
      </c>
      <c r="U5776" s="2" t="s">
        <v>60</v>
      </c>
      <c r="V5776" s="2" t="s">
        <v>60</v>
      </c>
      <c r="W5776" s="2" t="s">
        <v>60</v>
      </c>
      <c r="X5776" s="2" t="s">
        <v>60</v>
      </c>
      <c r="Y5776" s="2" t="s">
        <v>60</v>
      </c>
      <c r="Z5776" s="2" t="s">
        <v>60</v>
      </c>
    </row>
    <row r="5777" spans="1:26" x14ac:dyDescent="0.3">
      <c r="A5777" s="3" t="s">
        <v>828</v>
      </c>
      <c r="B5777" s="3" t="s">
        <v>829</v>
      </c>
      <c r="C5777" s="3">
        <v>647</v>
      </c>
      <c r="D5777" s="3" t="s">
        <v>25</v>
      </c>
      <c r="E5777" s="3" t="s">
        <v>537</v>
      </c>
      <c r="F5777" s="3" t="s">
        <v>58</v>
      </c>
      <c r="G5777" s="3" t="s">
        <v>548</v>
      </c>
      <c r="H5777" s="3" t="s">
        <v>60</v>
      </c>
      <c r="I5777" s="3">
        <v>52.65</v>
      </c>
      <c r="J5777" s="3">
        <v>351</v>
      </c>
      <c r="K5777" s="3">
        <v>18</v>
      </c>
      <c r="L5777" s="3">
        <v>27.01</v>
      </c>
      <c r="M5777" s="3">
        <v>11.1</v>
      </c>
      <c r="N5777" s="3">
        <v>150.06</v>
      </c>
      <c r="O5777" s="3">
        <v>243.33</v>
      </c>
      <c r="P5777" s="3">
        <v>310</v>
      </c>
      <c r="Q5777" s="3">
        <v>154.49</v>
      </c>
      <c r="R5777" s="3">
        <v>218.52</v>
      </c>
      <c r="S5777" s="3">
        <v>49.84</v>
      </c>
      <c r="T5777" s="3">
        <v>70.7</v>
      </c>
      <c r="U5777" s="3" t="s">
        <v>60</v>
      </c>
      <c r="V5777" s="3" t="s">
        <v>60</v>
      </c>
      <c r="W5777" s="3" t="s">
        <v>60</v>
      </c>
      <c r="X5777" s="3" t="s">
        <v>60</v>
      </c>
      <c r="Y5777" s="3" t="s">
        <v>60</v>
      </c>
      <c r="Z5777" s="3" t="s">
        <v>60</v>
      </c>
    </row>
    <row r="5778" spans="1:26" x14ac:dyDescent="0.3">
      <c r="A5778" s="2" t="s">
        <v>828</v>
      </c>
      <c r="B5778" s="2" t="s">
        <v>829</v>
      </c>
      <c r="C5778" s="2">
        <v>648</v>
      </c>
      <c r="D5778" s="2" t="s">
        <v>25</v>
      </c>
      <c r="E5778" s="2" t="s">
        <v>537</v>
      </c>
      <c r="F5778" s="2" t="s">
        <v>58</v>
      </c>
      <c r="G5778" s="2" t="s">
        <v>549</v>
      </c>
      <c r="H5778" s="2" t="s">
        <v>60</v>
      </c>
      <c r="I5778" s="2">
        <v>37.5</v>
      </c>
      <c r="J5778" s="2">
        <v>162</v>
      </c>
      <c r="K5778" s="2">
        <v>14</v>
      </c>
      <c r="L5778" s="2">
        <v>13.93</v>
      </c>
      <c r="M5778" s="2">
        <v>13.45</v>
      </c>
      <c r="N5778" s="2">
        <v>99.5</v>
      </c>
      <c r="O5778" s="2">
        <v>103.57</v>
      </c>
      <c r="P5778" s="2">
        <v>117</v>
      </c>
      <c r="Q5778" s="2">
        <v>118.33</v>
      </c>
      <c r="R5778" s="2">
        <v>116.23</v>
      </c>
      <c r="S5778" s="2">
        <v>101.14</v>
      </c>
      <c r="T5778" s="2">
        <v>101.81</v>
      </c>
      <c r="U5778" s="2" t="s">
        <v>60</v>
      </c>
      <c r="V5778" s="2" t="s">
        <v>60</v>
      </c>
      <c r="W5778" s="2" t="s">
        <v>60</v>
      </c>
      <c r="X5778" s="2" t="s">
        <v>60</v>
      </c>
      <c r="Y5778" s="2" t="s">
        <v>60</v>
      </c>
      <c r="Z5778" s="2" t="s">
        <v>60</v>
      </c>
    </row>
    <row r="5779" spans="1:26" x14ac:dyDescent="0.3">
      <c r="A5779" s="3" t="s">
        <v>828</v>
      </c>
      <c r="B5779" s="3" t="s">
        <v>829</v>
      </c>
      <c r="C5779" s="3">
        <v>649</v>
      </c>
      <c r="D5779" s="3" t="s">
        <v>25</v>
      </c>
      <c r="E5779" s="3" t="s">
        <v>537</v>
      </c>
      <c r="F5779" s="3" t="s">
        <v>58</v>
      </c>
      <c r="G5779" s="3" t="s">
        <v>550</v>
      </c>
      <c r="H5779" s="3" t="s">
        <v>60</v>
      </c>
      <c r="I5779" s="3" t="s">
        <v>60</v>
      </c>
      <c r="J5779" s="3">
        <v>86</v>
      </c>
      <c r="K5779" s="3">
        <v>9</v>
      </c>
      <c r="L5779" s="3">
        <v>0</v>
      </c>
      <c r="M5779" s="3">
        <v>0</v>
      </c>
      <c r="N5779" s="3">
        <v>0</v>
      </c>
      <c r="O5779" s="3">
        <v>0</v>
      </c>
      <c r="P5779" s="3">
        <v>64</v>
      </c>
      <c r="Q5779" s="3">
        <v>0</v>
      </c>
      <c r="R5779" s="3">
        <v>0</v>
      </c>
      <c r="S5779" s="3">
        <v>0</v>
      </c>
      <c r="T5779" s="3">
        <v>0</v>
      </c>
      <c r="U5779" s="3" t="s">
        <v>60</v>
      </c>
      <c r="V5779" s="3" t="s">
        <v>60</v>
      </c>
      <c r="W5779" s="3" t="s">
        <v>60</v>
      </c>
      <c r="X5779" s="3" t="s">
        <v>60</v>
      </c>
      <c r="Y5779" s="3" t="s">
        <v>60</v>
      </c>
      <c r="Z5779" s="3" t="s">
        <v>60</v>
      </c>
    </row>
    <row r="5780" spans="1:26" x14ac:dyDescent="0.3">
      <c r="A5780" s="2" t="s">
        <v>828</v>
      </c>
      <c r="B5780" s="2" t="s">
        <v>829</v>
      </c>
      <c r="C5780" s="2">
        <v>650</v>
      </c>
      <c r="D5780" s="2" t="s">
        <v>25</v>
      </c>
      <c r="E5780" s="2" t="s">
        <v>537</v>
      </c>
      <c r="F5780" s="2" t="s">
        <v>58</v>
      </c>
      <c r="G5780" s="2" t="s">
        <v>551</v>
      </c>
      <c r="H5780" s="2" t="s">
        <v>60</v>
      </c>
      <c r="I5780" s="2">
        <v>30</v>
      </c>
      <c r="J5780" s="2">
        <v>172</v>
      </c>
      <c r="K5780" s="2">
        <v>12</v>
      </c>
      <c r="L5780" s="2">
        <v>21.28</v>
      </c>
      <c r="M5780" s="2">
        <v>20.12</v>
      </c>
      <c r="N5780" s="2">
        <v>177.33</v>
      </c>
      <c r="O5780" s="2">
        <v>105.77</v>
      </c>
      <c r="P5780" s="2">
        <v>142</v>
      </c>
      <c r="Q5780" s="2">
        <v>130.44999999999999</v>
      </c>
      <c r="R5780" s="2">
        <v>162.88999999999999</v>
      </c>
      <c r="S5780" s="2">
        <v>91.87</v>
      </c>
      <c r="T5780" s="2">
        <v>80.08</v>
      </c>
      <c r="U5780" s="2" t="s">
        <v>60</v>
      </c>
      <c r="V5780" s="2" t="s">
        <v>60</v>
      </c>
      <c r="W5780" s="2" t="s">
        <v>60</v>
      </c>
      <c r="X5780" s="2" t="s">
        <v>60</v>
      </c>
      <c r="Y5780" s="2" t="s">
        <v>60</v>
      </c>
      <c r="Z5780" s="2" t="s">
        <v>60</v>
      </c>
    </row>
    <row r="5781" spans="1:26" x14ac:dyDescent="0.3">
      <c r="A5781" s="3" t="s">
        <v>828</v>
      </c>
      <c r="B5781" s="3" t="s">
        <v>829</v>
      </c>
      <c r="C5781" s="3">
        <v>651</v>
      </c>
      <c r="D5781" s="3" t="s">
        <v>25</v>
      </c>
      <c r="E5781" s="3" t="s">
        <v>537</v>
      </c>
      <c r="F5781" s="3" t="s">
        <v>58</v>
      </c>
      <c r="G5781" s="3" t="s">
        <v>552</v>
      </c>
      <c r="H5781" s="3" t="s">
        <v>60</v>
      </c>
      <c r="I5781" s="3">
        <v>32</v>
      </c>
      <c r="J5781" s="3">
        <v>319</v>
      </c>
      <c r="K5781" s="3">
        <v>17</v>
      </c>
      <c r="L5781" s="3">
        <v>2.71</v>
      </c>
      <c r="M5781" s="3">
        <v>5.27</v>
      </c>
      <c r="N5781" s="3">
        <v>15.94</v>
      </c>
      <c r="O5781" s="3">
        <v>51.42</v>
      </c>
      <c r="P5781" s="3">
        <v>283</v>
      </c>
      <c r="Q5781" s="3">
        <v>86.09</v>
      </c>
      <c r="R5781" s="3">
        <v>144.47</v>
      </c>
      <c r="S5781" s="3">
        <v>30.42</v>
      </c>
      <c r="T5781" s="3">
        <v>59.59</v>
      </c>
      <c r="U5781" s="3" t="s">
        <v>60</v>
      </c>
      <c r="V5781" s="3" t="s">
        <v>60</v>
      </c>
      <c r="W5781" s="3" t="s">
        <v>60</v>
      </c>
      <c r="X5781" s="3" t="s">
        <v>60</v>
      </c>
      <c r="Y5781" s="3" t="s">
        <v>60</v>
      </c>
      <c r="Z5781" s="3" t="s">
        <v>60</v>
      </c>
    </row>
    <row r="5782" spans="1:26" x14ac:dyDescent="0.3">
      <c r="A5782" s="2" t="s">
        <v>828</v>
      </c>
      <c r="B5782" s="2" t="s">
        <v>829</v>
      </c>
      <c r="C5782" s="2">
        <v>652</v>
      </c>
      <c r="D5782" s="2" t="s">
        <v>25</v>
      </c>
      <c r="E5782" s="2" t="s">
        <v>537</v>
      </c>
      <c r="F5782" s="2" t="s">
        <v>58</v>
      </c>
      <c r="G5782" s="2" t="s">
        <v>553</v>
      </c>
      <c r="H5782" s="2" t="s">
        <v>60</v>
      </c>
      <c r="I5782" s="2">
        <v>300</v>
      </c>
      <c r="J5782" s="2">
        <v>1401</v>
      </c>
      <c r="K5782" s="2">
        <v>93</v>
      </c>
      <c r="L5782" s="2">
        <v>85.53</v>
      </c>
      <c r="M5782" s="2">
        <v>108.04</v>
      </c>
      <c r="N5782" s="2">
        <v>91.97</v>
      </c>
      <c r="O5782" s="2">
        <v>79.17</v>
      </c>
      <c r="P5782" s="2">
        <v>1041</v>
      </c>
      <c r="Q5782" s="2">
        <v>784.71</v>
      </c>
      <c r="R5782" s="2">
        <v>1244.26</v>
      </c>
      <c r="S5782" s="2">
        <v>75.38</v>
      </c>
      <c r="T5782" s="2">
        <v>63.07</v>
      </c>
      <c r="U5782" s="2" t="s">
        <v>60</v>
      </c>
      <c r="V5782" s="2" t="s">
        <v>60</v>
      </c>
      <c r="W5782" s="2" t="s">
        <v>60</v>
      </c>
      <c r="X5782" s="2" t="s">
        <v>60</v>
      </c>
      <c r="Y5782" s="2" t="s">
        <v>60</v>
      </c>
      <c r="Z5782" s="2" t="s">
        <v>60</v>
      </c>
    </row>
    <row r="5783" spans="1:26" x14ac:dyDescent="0.3">
      <c r="A5783" s="3" t="s">
        <v>828</v>
      </c>
      <c r="B5783" s="3" t="s">
        <v>829</v>
      </c>
      <c r="C5783" s="3">
        <v>653</v>
      </c>
      <c r="D5783" s="3" t="s">
        <v>25</v>
      </c>
      <c r="E5783" s="3" t="s">
        <v>537</v>
      </c>
      <c r="F5783" s="3" t="s">
        <v>58</v>
      </c>
      <c r="G5783" s="3" t="s">
        <v>554</v>
      </c>
      <c r="H5783" s="3" t="s">
        <v>60</v>
      </c>
      <c r="I5783" s="3">
        <v>48</v>
      </c>
      <c r="J5783" s="3">
        <v>182</v>
      </c>
      <c r="K5783" s="3">
        <v>21</v>
      </c>
      <c r="L5783" s="3">
        <v>10.91</v>
      </c>
      <c r="M5783" s="3">
        <v>0.5</v>
      </c>
      <c r="N5783" s="3">
        <v>51.95</v>
      </c>
      <c r="O5783" s="3">
        <v>2182</v>
      </c>
      <c r="P5783" s="3">
        <v>128</v>
      </c>
      <c r="Q5783" s="3">
        <v>105.53</v>
      </c>
      <c r="R5783" s="3">
        <v>126.55</v>
      </c>
      <c r="S5783" s="3">
        <v>82.45</v>
      </c>
      <c r="T5783" s="3">
        <v>83.39</v>
      </c>
      <c r="U5783" s="3" t="s">
        <v>60</v>
      </c>
      <c r="V5783" s="3" t="s">
        <v>60</v>
      </c>
      <c r="W5783" s="3" t="s">
        <v>60</v>
      </c>
      <c r="X5783" s="3" t="s">
        <v>60</v>
      </c>
      <c r="Y5783" s="3" t="s">
        <v>60</v>
      </c>
      <c r="Z5783" s="3" t="s">
        <v>60</v>
      </c>
    </row>
    <row r="5784" spans="1:26" x14ac:dyDescent="0.3">
      <c r="A5784" s="2" t="s">
        <v>828</v>
      </c>
      <c r="B5784" s="2" t="s">
        <v>829</v>
      </c>
      <c r="C5784" s="2">
        <v>654</v>
      </c>
      <c r="D5784" s="2" t="s">
        <v>25</v>
      </c>
      <c r="E5784" s="2" t="s">
        <v>537</v>
      </c>
      <c r="F5784" s="2" t="s">
        <v>58</v>
      </c>
      <c r="G5784" s="2" t="s">
        <v>555</v>
      </c>
      <c r="H5784" s="2" t="s">
        <v>60</v>
      </c>
      <c r="I5784" s="2">
        <v>54</v>
      </c>
      <c r="J5784" s="2">
        <v>237</v>
      </c>
      <c r="K5784" s="2">
        <v>25</v>
      </c>
      <c r="L5784" s="2">
        <v>25.34</v>
      </c>
      <c r="M5784" s="2">
        <v>20.82</v>
      </c>
      <c r="N5784" s="2">
        <v>101.36</v>
      </c>
      <c r="O5784" s="2">
        <v>121.71</v>
      </c>
      <c r="P5784" s="2">
        <v>162</v>
      </c>
      <c r="Q5784" s="2">
        <v>178.58</v>
      </c>
      <c r="R5784" s="2">
        <v>154.54</v>
      </c>
      <c r="S5784" s="2">
        <v>110.23</v>
      </c>
      <c r="T5784" s="2">
        <v>115.56</v>
      </c>
      <c r="U5784" s="2" t="s">
        <v>60</v>
      </c>
      <c r="V5784" s="2" t="s">
        <v>60</v>
      </c>
      <c r="W5784" s="2" t="s">
        <v>60</v>
      </c>
      <c r="X5784" s="2" t="s">
        <v>60</v>
      </c>
      <c r="Y5784" s="2" t="s">
        <v>60</v>
      </c>
      <c r="Z5784" s="2" t="s">
        <v>60</v>
      </c>
    </row>
    <row r="5785" spans="1:26" x14ac:dyDescent="0.3">
      <c r="A5785" s="3" t="s">
        <v>828</v>
      </c>
      <c r="B5785" s="3" t="s">
        <v>829</v>
      </c>
      <c r="C5785" s="3">
        <v>655</v>
      </c>
      <c r="D5785" s="3" t="s">
        <v>25</v>
      </c>
      <c r="E5785" s="3" t="s">
        <v>537</v>
      </c>
      <c r="F5785" s="3" t="s">
        <v>58</v>
      </c>
      <c r="G5785" s="3" t="s">
        <v>556</v>
      </c>
      <c r="H5785" s="3" t="s">
        <v>60</v>
      </c>
      <c r="I5785" s="3">
        <v>0</v>
      </c>
      <c r="J5785" s="3">
        <v>99</v>
      </c>
      <c r="K5785" s="3">
        <v>2</v>
      </c>
      <c r="L5785" s="3">
        <v>0</v>
      </c>
      <c r="M5785" s="3">
        <v>0</v>
      </c>
      <c r="N5785" s="3">
        <v>0</v>
      </c>
      <c r="O5785" s="3">
        <v>0</v>
      </c>
      <c r="P5785" s="3">
        <v>99</v>
      </c>
      <c r="Q5785" s="3">
        <v>0</v>
      </c>
      <c r="R5785" s="3">
        <v>0</v>
      </c>
      <c r="S5785" s="3">
        <v>0</v>
      </c>
      <c r="T5785" s="3">
        <v>0</v>
      </c>
      <c r="U5785" s="3" t="s">
        <v>60</v>
      </c>
      <c r="V5785" s="3" t="s">
        <v>60</v>
      </c>
      <c r="W5785" s="3" t="s">
        <v>60</v>
      </c>
      <c r="X5785" s="3" t="s">
        <v>60</v>
      </c>
      <c r="Y5785" s="3" t="s">
        <v>60</v>
      </c>
      <c r="Z5785" s="3" t="s">
        <v>60</v>
      </c>
    </row>
    <row r="5786" spans="1:26" x14ac:dyDescent="0.3">
      <c r="A5786" s="2" t="s">
        <v>828</v>
      </c>
      <c r="B5786" s="2" t="s">
        <v>829</v>
      </c>
      <c r="C5786" s="2">
        <v>656</v>
      </c>
      <c r="D5786" s="2" t="s">
        <v>25</v>
      </c>
      <c r="E5786" s="2" t="s">
        <v>537</v>
      </c>
      <c r="F5786" s="2" t="s">
        <v>58</v>
      </c>
      <c r="G5786" s="2" t="s">
        <v>540</v>
      </c>
      <c r="H5786" s="2" t="s">
        <v>12</v>
      </c>
      <c r="I5786" s="2">
        <v>1864.15</v>
      </c>
      <c r="J5786" s="2">
        <v>7668</v>
      </c>
      <c r="K5786" s="2">
        <v>512</v>
      </c>
      <c r="L5786" s="2">
        <v>357.18</v>
      </c>
      <c r="M5786" s="2">
        <v>516.05999999999995</v>
      </c>
      <c r="N5786" s="2">
        <v>69.760000000000005</v>
      </c>
      <c r="O5786" s="2">
        <v>69.209999999999994</v>
      </c>
      <c r="P5786" s="2">
        <v>5944</v>
      </c>
      <c r="Q5786" s="2">
        <v>3895.44</v>
      </c>
      <c r="R5786" s="2">
        <v>6589.02</v>
      </c>
      <c r="S5786" s="2">
        <v>65.540000000000006</v>
      </c>
      <c r="T5786" s="2">
        <v>59.12</v>
      </c>
      <c r="U5786" s="2" t="s">
        <v>60</v>
      </c>
      <c r="V5786" s="2" t="s">
        <v>60</v>
      </c>
      <c r="W5786" s="2" t="s">
        <v>60</v>
      </c>
      <c r="X5786" s="2" t="s">
        <v>60</v>
      </c>
      <c r="Y5786" s="2" t="s">
        <v>60</v>
      </c>
      <c r="Z5786" s="2" t="s">
        <v>60</v>
      </c>
    </row>
    <row r="5787" spans="1:26" x14ac:dyDescent="0.3">
      <c r="A5787" s="3" t="s">
        <v>828</v>
      </c>
      <c r="B5787" s="3" t="s">
        <v>829</v>
      </c>
      <c r="C5787" s="3">
        <v>657</v>
      </c>
      <c r="D5787" s="3" t="s">
        <v>25</v>
      </c>
      <c r="E5787" s="3" t="s">
        <v>537</v>
      </c>
      <c r="F5787" s="3" t="s">
        <v>58</v>
      </c>
      <c r="G5787" s="3" t="s">
        <v>58</v>
      </c>
      <c r="H5787" s="3" t="s">
        <v>12</v>
      </c>
      <c r="I5787" s="3">
        <v>1864.15</v>
      </c>
      <c r="J5787" s="3">
        <v>7668</v>
      </c>
      <c r="K5787" s="3">
        <v>512</v>
      </c>
      <c r="L5787" s="3">
        <v>357.18</v>
      </c>
      <c r="M5787" s="3">
        <v>516.05999999999995</v>
      </c>
      <c r="N5787" s="3">
        <v>69.760000000000005</v>
      </c>
      <c r="O5787" s="3">
        <v>69.209999999999994</v>
      </c>
      <c r="P5787" s="3">
        <v>5944</v>
      </c>
      <c r="Q5787" s="3">
        <v>3895.44</v>
      </c>
      <c r="R5787" s="3">
        <v>6589.02</v>
      </c>
      <c r="S5787" s="3">
        <v>65.540000000000006</v>
      </c>
      <c r="T5787" s="3">
        <v>59.12</v>
      </c>
      <c r="U5787" s="3" t="s">
        <v>60</v>
      </c>
      <c r="V5787" s="3" t="s">
        <v>60</v>
      </c>
      <c r="W5787" s="3" t="s">
        <v>60</v>
      </c>
      <c r="X5787" s="3" t="s">
        <v>60</v>
      </c>
      <c r="Y5787" s="3" t="s">
        <v>60</v>
      </c>
      <c r="Z5787" s="3" t="s">
        <v>60</v>
      </c>
    </row>
    <row r="5788" spans="1:26" x14ac:dyDescent="0.3">
      <c r="A5788" s="2" t="s">
        <v>828</v>
      </c>
      <c r="B5788" s="2" t="s">
        <v>829</v>
      </c>
      <c r="C5788" s="2">
        <v>658</v>
      </c>
      <c r="D5788" s="2" t="s">
        <v>25</v>
      </c>
      <c r="E5788" s="2" t="s">
        <v>537</v>
      </c>
      <c r="F5788" s="2" t="s">
        <v>65</v>
      </c>
      <c r="G5788" s="2" t="s">
        <v>557</v>
      </c>
      <c r="H5788" s="2" t="s">
        <v>60</v>
      </c>
      <c r="I5788" s="2">
        <v>174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 t="s">
        <v>60</v>
      </c>
      <c r="V5788" s="2" t="s">
        <v>60</v>
      </c>
      <c r="W5788" s="2" t="s">
        <v>60</v>
      </c>
      <c r="X5788" s="2" t="s">
        <v>60</v>
      </c>
      <c r="Y5788" s="2" t="s">
        <v>60</v>
      </c>
      <c r="Z5788" s="2" t="s">
        <v>60</v>
      </c>
    </row>
    <row r="5789" spans="1:26" x14ac:dyDescent="0.3">
      <c r="A5789" s="3" t="s">
        <v>828</v>
      </c>
      <c r="B5789" s="3" t="s">
        <v>829</v>
      </c>
      <c r="C5789" s="3">
        <v>659</v>
      </c>
      <c r="D5789" s="3" t="s">
        <v>25</v>
      </c>
      <c r="E5789" s="3" t="s">
        <v>537</v>
      </c>
      <c r="F5789" s="3" t="s">
        <v>65</v>
      </c>
      <c r="G5789" s="3" t="s">
        <v>558</v>
      </c>
      <c r="H5789" s="3" t="s">
        <v>16</v>
      </c>
      <c r="I5789" s="3">
        <v>174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 t="s">
        <v>60</v>
      </c>
      <c r="V5789" s="3" t="s">
        <v>60</v>
      </c>
      <c r="W5789" s="3" t="s">
        <v>60</v>
      </c>
      <c r="X5789" s="3" t="s">
        <v>60</v>
      </c>
      <c r="Y5789" s="3" t="s">
        <v>60</v>
      </c>
      <c r="Z5789" s="3" t="s">
        <v>60</v>
      </c>
    </row>
    <row r="5790" spans="1:26" x14ac:dyDescent="0.3">
      <c r="A5790" s="2" t="s">
        <v>828</v>
      </c>
      <c r="B5790" s="2" t="s">
        <v>829</v>
      </c>
      <c r="C5790" s="2">
        <v>660</v>
      </c>
      <c r="D5790" s="2" t="s">
        <v>25</v>
      </c>
      <c r="E5790" s="2" t="s">
        <v>537</v>
      </c>
      <c r="F5790" s="2" t="s">
        <v>65</v>
      </c>
      <c r="G5790" s="2" t="s">
        <v>65</v>
      </c>
      <c r="H5790" s="2" t="s">
        <v>16</v>
      </c>
      <c r="I5790" s="2">
        <v>174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 t="s">
        <v>60</v>
      </c>
      <c r="V5790" s="2" t="s">
        <v>60</v>
      </c>
      <c r="W5790" s="2" t="s">
        <v>60</v>
      </c>
      <c r="X5790" s="2" t="s">
        <v>60</v>
      </c>
      <c r="Y5790" s="2" t="s">
        <v>60</v>
      </c>
      <c r="Z5790" s="2" t="s">
        <v>60</v>
      </c>
    </row>
    <row r="5791" spans="1:26" x14ac:dyDescent="0.3">
      <c r="A5791" s="3" t="s">
        <v>828</v>
      </c>
      <c r="B5791" s="3" t="s">
        <v>829</v>
      </c>
      <c r="C5791" s="3">
        <v>661</v>
      </c>
      <c r="D5791" s="3" t="s">
        <v>25</v>
      </c>
      <c r="E5791" s="3" t="s">
        <v>537</v>
      </c>
      <c r="F5791" s="3" t="s">
        <v>78</v>
      </c>
      <c r="G5791" s="3" t="s">
        <v>559</v>
      </c>
      <c r="H5791" s="3" t="s">
        <v>60</v>
      </c>
      <c r="I5791" s="3">
        <v>359.58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 t="s">
        <v>60</v>
      </c>
      <c r="V5791" s="3" t="s">
        <v>60</v>
      </c>
      <c r="W5791" s="3" t="s">
        <v>60</v>
      </c>
      <c r="X5791" s="3" t="s">
        <v>60</v>
      </c>
      <c r="Y5791" s="3" t="s">
        <v>60</v>
      </c>
      <c r="Z5791" s="3" t="s">
        <v>60</v>
      </c>
    </row>
    <row r="5792" spans="1:26" x14ac:dyDescent="0.3">
      <c r="A5792" s="2" t="s">
        <v>828</v>
      </c>
      <c r="B5792" s="2" t="s">
        <v>829</v>
      </c>
      <c r="C5792" s="2">
        <v>662</v>
      </c>
      <c r="D5792" s="2" t="s">
        <v>25</v>
      </c>
      <c r="E5792" s="2" t="s">
        <v>537</v>
      </c>
      <c r="F5792" s="2" t="s">
        <v>78</v>
      </c>
      <c r="G5792" s="2" t="s">
        <v>83</v>
      </c>
      <c r="H5792" s="2" t="s">
        <v>16</v>
      </c>
      <c r="I5792" s="2">
        <v>359.58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 t="s">
        <v>60</v>
      </c>
      <c r="V5792" s="2" t="s">
        <v>60</v>
      </c>
      <c r="W5792" s="2" t="s">
        <v>60</v>
      </c>
      <c r="X5792" s="2" t="s">
        <v>60</v>
      </c>
      <c r="Y5792" s="2" t="s">
        <v>60</v>
      </c>
      <c r="Z5792" s="2" t="s">
        <v>60</v>
      </c>
    </row>
    <row r="5793" spans="1:26" x14ac:dyDescent="0.3">
      <c r="A5793" s="3" t="s">
        <v>828</v>
      </c>
      <c r="B5793" s="3" t="s">
        <v>829</v>
      </c>
      <c r="C5793" s="3">
        <v>663</v>
      </c>
      <c r="D5793" s="3" t="s">
        <v>25</v>
      </c>
      <c r="E5793" s="3" t="s">
        <v>537</v>
      </c>
      <c r="F5793" s="3" t="s">
        <v>78</v>
      </c>
      <c r="G5793" s="3" t="s">
        <v>84</v>
      </c>
      <c r="H5793" s="3" t="s">
        <v>16</v>
      </c>
      <c r="I5793" s="3">
        <v>359.58</v>
      </c>
      <c r="J5793" s="3">
        <v>0</v>
      </c>
      <c r="K5793" s="3">
        <v>0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  <c r="T5793" s="3">
        <v>0</v>
      </c>
      <c r="U5793" s="3" t="s">
        <v>60</v>
      </c>
      <c r="V5793" s="3" t="s">
        <v>60</v>
      </c>
      <c r="W5793" s="3" t="s">
        <v>60</v>
      </c>
      <c r="X5793" s="3" t="s">
        <v>60</v>
      </c>
      <c r="Y5793" s="3" t="s">
        <v>60</v>
      </c>
      <c r="Z5793" s="3" t="s">
        <v>60</v>
      </c>
    </row>
    <row r="5794" spans="1:26" x14ac:dyDescent="0.3">
      <c r="A5794" s="2" t="s">
        <v>828</v>
      </c>
      <c r="B5794" s="2" t="s">
        <v>829</v>
      </c>
      <c r="C5794" s="2">
        <v>664</v>
      </c>
      <c r="D5794" s="2" t="s">
        <v>25</v>
      </c>
      <c r="E5794" s="2" t="s">
        <v>537</v>
      </c>
      <c r="F5794" s="2" t="s">
        <v>78</v>
      </c>
      <c r="G5794" s="2" t="s">
        <v>68</v>
      </c>
      <c r="H5794" s="2" t="s">
        <v>75</v>
      </c>
      <c r="I5794" s="2">
        <v>159.96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0.12</v>
      </c>
      <c r="S5794" s="2">
        <v>0</v>
      </c>
      <c r="T5794" s="2">
        <v>0</v>
      </c>
      <c r="U5794" s="2" t="s">
        <v>60</v>
      </c>
      <c r="V5794" s="2" t="s">
        <v>60</v>
      </c>
      <c r="W5794" s="2" t="s">
        <v>60</v>
      </c>
      <c r="X5794" s="2" t="s">
        <v>60</v>
      </c>
      <c r="Y5794" s="2" t="s">
        <v>60</v>
      </c>
      <c r="Z5794" s="2" t="s">
        <v>60</v>
      </c>
    </row>
    <row r="5795" spans="1:26" x14ac:dyDescent="0.3">
      <c r="A5795" s="3" t="s">
        <v>828</v>
      </c>
      <c r="B5795" s="3" t="s">
        <v>829</v>
      </c>
      <c r="C5795" s="3">
        <v>665</v>
      </c>
      <c r="D5795" s="3" t="s">
        <v>25</v>
      </c>
      <c r="E5795" s="3" t="s">
        <v>537</v>
      </c>
      <c r="F5795" s="3" t="s">
        <v>78</v>
      </c>
      <c r="G5795" s="3" t="s">
        <v>68</v>
      </c>
      <c r="H5795" s="3" t="s">
        <v>16</v>
      </c>
      <c r="I5795" s="3">
        <v>533.58000000000004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 t="s">
        <v>60</v>
      </c>
      <c r="V5795" s="3" t="s">
        <v>60</v>
      </c>
      <c r="W5795" s="3" t="s">
        <v>60</v>
      </c>
      <c r="X5795" s="3" t="s">
        <v>60</v>
      </c>
      <c r="Y5795" s="3" t="s">
        <v>60</v>
      </c>
      <c r="Z5795" s="3" t="s">
        <v>60</v>
      </c>
    </row>
    <row r="5796" spans="1:26" x14ac:dyDescent="0.3">
      <c r="A5796" s="2" t="s">
        <v>828</v>
      </c>
      <c r="B5796" s="2" t="s">
        <v>829</v>
      </c>
      <c r="C5796" s="2">
        <v>666</v>
      </c>
      <c r="D5796" s="2" t="s">
        <v>25</v>
      </c>
      <c r="E5796" s="2" t="s">
        <v>537</v>
      </c>
      <c r="F5796" s="2" t="s">
        <v>78</v>
      </c>
      <c r="G5796" s="2" t="s">
        <v>68</v>
      </c>
      <c r="H5796" s="2" t="s">
        <v>12</v>
      </c>
      <c r="I5796" s="2">
        <v>1864.15</v>
      </c>
      <c r="J5796" s="2">
        <v>7668</v>
      </c>
      <c r="K5796" s="2">
        <v>512</v>
      </c>
      <c r="L5796" s="2">
        <v>357.18</v>
      </c>
      <c r="M5796" s="2">
        <v>516.05999999999995</v>
      </c>
      <c r="N5796" s="2">
        <v>69.760000000000005</v>
      </c>
      <c r="O5796" s="2">
        <v>69.209999999999994</v>
      </c>
      <c r="P5796" s="2">
        <v>5944</v>
      </c>
      <c r="Q5796" s="2">
        <v>3895.44</v>
      </c>
      <c r="R5796" s="2">
        <v>6589.02</v>
      </c>
      <c r="S5796" s="2">
        <v>65.540000000000006</v>
      </c>
      <c r="T5796" s="2">
        <v>59.12</v>
      </c>
      <c r="U5796" s="2" t="s">
        <v>60</v>
      </c>
      <c r="V5796" s="2" t="s">
        <v>60</v>
      </c>
      <c r="W5796" s="2" t="s">
        <v>60</v>
      </c>
      <c r="X5796" s="2" t="s">
        <v>60</v>
      </c>
      <c r="Y5796" s="2" t="s">
        <v>60</v>
      </c>
      <c r="Z5796" s="2" t="s">
        <v>60</v>
      </c>
    </row>
    <row r="5797" spans="1:26" x14ac:dyDescent="0.3">
      <c r="A5797" s="3" t="s">
        <v>828</v>
      </c>
      <c r="B5797" s="3" t="s">
        <v>829</v>
      </c>
      <c r="C5797" s="3">
        <v>667</v>
      </c>
      <c r="D5797" s="3" t="s">
        <v>25</v>
      </c>
      <c r="E5797" s="3" t="s">
        <v>537</v>
      </c>
      <c r="F5797" s="3" t="s">
        <v>78</v>
      </c>
      <c r="G5797" s="3" t="s">
        <v>68</v>
      </c>
      <c r="H5797" s="3" t="s">
        <v>537</v>
      </c>
      <c r="I5797" s="3">
        <v>2557.69</v>
      </c>
      <c r="J5797" s="3">
        <v>7668</v>
      </c>
      <c r="K5797" s="3">
        <v>512</v>
      </c>
      <c r="L5797" s="3">
        <v>357.18</v>
      </c>
      <c r="M5797" s="3">
        <v>516.05999999999995</v>
      </c>
      <c r="N5797" s="3">
        <v>69.760000000000005</v>
      </c>
      <c r="O5797" s="3">
        <v>69.209999999999994</v>
      </c>
      <c r="P5797" s="3">
        <v>5944</v>
      </c>
      <c r="Q5797" s="3">
        <v>3895.44</v>
      </c>
      <c r="R5797" s="3">
        <v>6589.14</v>
      </c>
      <c r="S5797" s="3">
        <v>65.540000000000006</v>
      </c>
      <c r="T5797" s="3">
        <v>59.12</v>
      </c>
      <c r="U5797" s="3" t="s">
        <v>60</v>
      </c>
      <c r="V5797" s="3" t="s">
        <v>60</v>
      </c>
      <c r="W5797" s="3" t="s">
        <v>60</v>
      </c>
      <c r="X5797" s="3" t="s">
        <v>60</v>
      </c>
      <c r="Y5797" s="3" t="s">
        <v>60</v>
      </c>
      <c r="Z5797" s="3" t="s">
        <v>60</v>
      </c>
    </row>
    <row r="5798" spans="1:26" x14ac:dyDescent="0.3">
      <c r="A5798" s="2" t="s">
        <v>828</v>
      </c>
      <c r="B5798" s="2" t="s">
        <v>829</v>
      </c>
      <c r="C5798" s="2">
        <v>668</v>
      </c>
      <c r="D5798" s="2" t="s">
        <v>25</v>
      </c>
      <c r="E5798" s="2" t="s">
        <v>560</v>
      </c>
      <c r="F5798" s="2" t="s">
        <v>58</v>
      </c>
      <c r="G5798" s="2" t="s">
        <v>561</v>
      </c>
      <c r="H5798" s="2" t="s">
        <v>60</v>
      </c>
      <c r="I5798" s="2">
        <v>26.83</v>
      </c>
      <c r="J5798" s="2">
        <v>0</v>
      </c>
      <c r="K5798" s="2">
        <v>0</v>
      </c>
      <c r="L5798" s="2">
        <v>5.41</v>
      </c>
      <c r="M5798" s="2">
        <v>0</v>
      </c>
      <c r="N5798" s="2">
        <v>0</v>
      </c>
      <c r="O5798" s="2">
        <v>0</v>
      </c>
      <c r="P5798" s="2">
        <v>0</v>
      </c>
      <c r="Q5798" s="2">
        <v>47.8</v>
      </c>
      <c r="R5798" s="2">
        <v>0</v>
      </c>
      <c r="S5798" s="2">
        <v>0</v>
      </c>
      <c r="T5798" s="2">
        <v>0</v>
      </c>
      <c r="U5798" s="2" t="s">
        <v>60</v>
      </c>
      <c r="V5798" s="2" t="s">
        <v>60</v>
      </c>
      <c r="W5798" s="2" t="s">
        <v>60</v>
      </c>
      <c r="X5798" s="2" t="s">
        <v>60</v>
      </c>
      <c r="Y5798" s="2" t="s">
        <v>60</v>
      </c>
      <c r="Z5798" s="2" t="s">
        <v>60</v>
      </c>
    </row>
    <row r="5799" spans="1:26" x14ac:dyDescent="0.3">
      <c r="A5799" s="3" t="s">
        <v>828</v>
      </c>
      <c r="B5799" s="3" t="s">
        <v>829</v>
      </c>
      <c r="C5799" s="3">
        <v>669</v>
      </c>
      <c r="D5799" s="3" t="s">
        <v>25</v>
      </c>
      <c r="E5799" s="3" t="s">
        <v>560</v>
      </c>
      <c r="F5799" s="3" t="s">
        <v>58</v>
      </c>
      <c r="G5799" s="3" t="s">
        <v>562</v>
      </c>
      <c r="H5799" s="3" t="s">
        <v>476</v>
      </c>
      <c r="I5799" s="3">
        <v>26.83</v>
      </c>
      <c r="J5799" s="3">
        <v>0</v>
      </c>
      <c r="K5799" s="3">
        <v>0</v>
      </c>
      <c r="L5799" s="3">
        <v>5.41</v>
      </c>
      <c r="M5799" s="3">
        <v>0</v>
      </c>
      <c r="N5799" s="3">
        <v>0</v>
      </c>
      <c r="O5799" s="3">
        <v>0</v>
      </c>
      <c r="P5799" s="3">
        <v>0</v>
      </c>
      <c r="Q5799" s="3">
        <v>47.8</v>
      </c>
      <c r="R5799" s="3">
        <v>0</v>
      </c>
      <c r="S5799" s="3">
        <v>0</v>
      </c>
      <c r="T5799" s="3">
        <v>0</v>
      </c>
      <c r="U5799" s="3" t="s">
        <v>60</v>
      </c>
      <c r="V5799" s="3" t="s">
        <v>60</v>
      </c>
      <c r="W5799" s="3" t="s">
        <v>60</v>
      </c>
      <c r="X5799" s="3" t="s">
        <v>60</v>
      </c>
      <c r="Y5799" s="3" t="s">
        <v>60</v>
      </c>
      <c r="Z5799" s="3" t="s">
        <v>60</v>
      </c>
    </row>
    <row r="5800" spans="1:26" x14ac:dyDescent="0.3">
      <c r="A5800" s="2" t="s">
        <v>828</v>
      </c>
      <c r="B5800" s="2" t="s">
        <v>829</v>
      </c>
      <c r="C5800" s="2">
        <v>670</v>
      </c>
      <c r="D5800" s="2" t="s">
        <v>25</v>
      </c>
      <c r="E5800" s="2" t="s">
        <v>560</v>
      </c>
      <c r="F5800" s="2" t="s">
        <v>58</v>
      </c>
      <c r="G5800" s="2" t="s">
        <v>58</v>
      </c>
      <c r="H5800" s="2" t="s">
        <v>75</v>
      </c>
      <c r="I5800" s="2">
        <v>26.83</v>
      </c>
      <c r="J5800" s="2">
        <v>0</v>
      </c>
      <c r="K5800" s="2">
        <v>0</v>
      </c>
      <c r="L5800" s="2">
        <v>5.41</v>
      </c>
      <c r="M5800" s="2">
        <v>0</v>
      </c>
      <c r="N5800" s="2">
        <v>0</v>
      </c>
      <c r="O5800" s="2">
        <v>0</v>
      </c>
      <c r="P5800" s="2">
        <v>0</v>
      </c>
      <c r="Q5800" s="2">
        <v>47.8</v>
      </c>
      <c r="R5800" s="2">
        <v>0</v>
      </c>
      <c r="S5800" s="2">
        <v>0</v>
      </c>
      <c r="T5800" s="2">
        <v>0</v>
      </c>
      <c r="U5800" s="2" t="s">
        <v>60</v>
      </c>
      <c r="V5800" s="2" t="s">
        <v>60</v>
      </c>
      <c r="W5800" s="2" t="s">
        <v>60</v>
      </c>
      <c r="X5800" s="2" t="s">
        <v>60</v>
      </c>
      <c r="Y5800" s="2" t="s">
        <v>60</v>
      </c>
      <c r="Z5800" s="2" t="s">
        <v>60</v>
      </c>
    </row>
    <row r="5801" spans="1:26" x14ac:dyDescent="0.3">
      <c r="A5801" s="3" t="s">
        <v>828</v>
      </c>
      <c r="B5801" s="3" t="s">
        <v>829</v>
      </c>
      <c r="C5801" s="3">
        <v>671</v>
      </c>
      <c r="D5801" s="3" t="s">
        <v>25</v>
      </c>
      <c r="E5801" s="3" t="s">
        <v>560</v>
      </c>
      <c r="F5801" s="3" t="s">
        <v>58</v>
      </c>
      <c r="G5801" s="3" t="s">
        <v>68</v>
      </c>
      <c r="H5801" s="3" t="s">
        <v>75</v>
      </c>
      <c r="I5801" s="3">
        <v>26.83</v>
      </c>
      <c r="J5801" s="3">
        <v>0</v>
      </c>
      <c r="K5801" s="3">
        <v>0</v>
      </c>
      <c r="L5801" s="3">
        <v>5.41</v>
      </c>
      <c r="M5801" s="3">
        <v>0</v>
      </c>
      <c r="N5801" s="3">
        <v>0</v>
      </c>
      <c r="O5801" s="3">
        <v>0</v>
      </c>
      <c r="P5801" s="3">
        <v>0</v>
      </c>
      <c r="Q5801" s="3">
        <v>47.8</v>
      </c>
      <c r="R5801" s="3">
        <v>0</v>
      </c>
      <c r="S5801" s="3">
        <v>0</v>
      </c>
      <c r="T5801" s="3">
        <v>0</v>
      </c>
      <c r="U5801" s="3" t="s">
        <v>60</v>
      </c>
      <c r="V5801" s="3" t="s">
        <v>60</v>
      </c>
      <c r="W5801" s="3" t="s">
        <v>60</v>
      </c>
      <c r="X5801" s="3" t="s">
        <v>60</v>
      </c>
      <c r="Y5801" s="3" t="s">
        <v>60</v>
      </c>
      <c r="Z5801" s="3" t="s">
        <v>60</v>
      </c>
    </row>
    <row r="5802" spans="1:26" x14ac:dyDescent="0.3">
      <c r="A5802" s="2" t="s">
        <v>828</v>
      </c>
      <c r="B5802" s="2" t="s">
        <v>829</v>
      </c>
      <c r="C5802" s="2">
        <v>672</v>
      </c>
      <c r="D5802" s="2" t="s">
        <v>25</v>
      </c>
      <c r="E5802" s="2" t="s">
        <v>560</v>
      </c>
      <c r="F5802" s="2" t="s">
        <v>58</v>
      </c>
      <c r="G5802" s="2" t="s">
        <v>68</v>
      </c>
      <c r="H5802" s="2" t="s">
        <v>16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 t="s">
        <v>60</v>
      </c>
      <c r="V5802" s="2" t="s">
        <v>60</v>
      </c>
      <c r="W5802" s="2" t="s">
        <v>60</v>
      </c>
      <c r="X5802" s="2" t="s">
        <v>60</v>
      </c>
      <c r="Y5802" s="2" t="s">
        <v>60</v>
      </c>
      <c r="Z5802" s="2" t="s">
        <v>60</v>
      </c>
    </row>
    <row r="5803" spans="1:26" x14ac:dyDescent="0.3">
      <c r="A5803" s="3" t="s">
        <v>828</v>
      </c>
      <c r="B5803" s="3" t="s">
        <v>829</v>
      </c>
      <c r="C5803" s="3">
        <v>673</v>
      </c>
      <c r="D5803" s="3" t="s">
        <v>25</v>
      </c>
      <c r="E5803" s="3" t="s">
        <v>560</v>
      </c>
      <c r="F5803" s="3" t="s">
        <v>58</v>
      </c>
      <c r="G5803" s="3" t="s">
        <v>68</v>
      </c>
      <c r="H5803" s="3" t="s">
        <v>560</v>
      </c>
      <c r="I5803" s="3">
        <v>26.83</v>
      </c>
      <c r="J5803" s="3">
        <v>0</v>
      </c>
      <c r="K5803" s="3">
        <v>0</v>
      </c>
      <c r="L5803" s="3">
        <v>5.41</v>
      </c>
      <c r="M5803" s="3">
        <v>0</v>
      </c>
      <c r="N5803" s="3">
        <v>0</v>
      </c>
      <c r="O5803" s="3">
        <v>0</v>
      </c>
      <c r="P5803" s="3">
        <v>0</v>
      </c>
      <c r="Q5803" s="3">
        <v>47.8</v>
      </c>
      <c r="R5803" s="3">
        <v>0</v>
      </c>
      <c r="S5803" s="3">
        <v>0</v>
      </c>
      <c r="T5803" s="3">
        <v>0</v>
      </c>
      <c r="U5803" s="3" t="s">
        <v>60</v>
      </c>
      <c r="V5803" s="3" t="s">
        <v>60</v>
      </c>
      <c r="W5803" s="3" t="s">
        <v>60</v>
      </c>
      <c r="X5803" s="3" t="s">
        <v>60</v>
      </c>
      <c r="Y5803" s="3" t="s">
        <v>60</v>
      </c>
      <c r="Z5803" s="3" t="s">
        <v>60</v>
      </c>
    </row>
    <row r="5804" spans="1:26" x14ac:dyDescent="0.3">
      <c r="A5804" s="2" t="s">
        <v>828</v>
      </c>
      <c r="B5804" s="2" t="s">
        <v>829</v>
      </c>
      <c r="C5804" s="2">
        <v>674</v>
      </c>
      <c r="D5804" s="2" t="s">
        <v>25</v>
      </c>
      <c r="E5804" s="2" t="s">
        <v>563</v>
      </c>
      <c r="F5804" s="2" t="s">
        <v>58</v>
      </c>
      <c r="G5804" s="2" t="s">
        <v>564</v>
      </c>
      <c r="H5804" s="2" t="s">
        <v>60</v>
      </c>
      <c r="I5804" s="2">
        <v>32.5</v>
      </c>
      <c r="J5804" s="2">
        <v>250</v>
      </c>
      <c r="K5804" s="2">
        <v>23</v>
      </c>
      <c r="L5804" s="2">
        <v>20.97</v>
      </c>
      <c r="M5804" s="2">
        <v>21.31</v>
      </c>
      <c r="N5804" s="2">
        <v>91.17</v>
      </c>
      <c r="O5804" s="2">
        <v>98.4</v>
      </c>
      <c r="P5804" s="2">
        <v>194</v>
      </c>
      <c r="Q5804" s="2">
        <v>177.6</v>
      </c>
      <c r="R5804" s="2">
        <v>176.82</v>
      </c>
      <c r="S5804" s="2">
        <v>91.55</v>
      </c>
      <c r="T5804" s="2">
        <v>100.44</v>
      </c>
      <c r="U5804" s="2" t="s">
        <v>60</v>
      </c>
      <c r="V5804" s="2" t="s">
        <v>60</v>
      </c>
      <c r="W5804" s="2" t="s">
        <v>60</v>
      </c>
      <c r="X5804" s="2" t="s">
        <v>60</v>
      </c>
      <c r="Y5804" s="2" t="s">
        <v>60</v>
      </c>
      <c r="Z5804" s="2" t="s">
        <v>60</v>
      </c>
    </row>
    <row r="5805" spans="1:26" x14ac:dyDescent="0.3">
      <c r="A5805" s="3" t="s">
        <v>828</v>
      </c>
      <c r="B5805" s="3" t="s">
        <v>829</v>
      </c>
      <c r="C5805" s="3">
        <v>675</v>
      </c>
      <c r="D5805" s="3" t="s">
        <v>25</v>
      </c>
      <c r="E5805" s="3" t="s">
        <v>563</v>
      </c>
      <c r="F5805" s="3" t="s">
        <v>58</v>
      </c>
      <c r="G5805" s="3" t="s">
        <v>565</v>
      </c>
      <c r="H5805" s="3" t="s">
        <v>16</v>
      </c>
      <c r="I5805" s="3">
        <v>32.5</v>
      </c>
      <c r="J5805" s="3">
        <v>250</v>
      </c>
      <c r="K5805" s="3">
        <v>23</v>
      </c>
      <c r="L5805" s="3">
        <v>20.97</v>
      </c>
      <c r="M5805" s="3">
        <v>21.31</v>
      </c>
      <c r="N5805" s="3">
        <v>91.17</v>
      </c>
      <c r="O5805" s="3">
        <v>98.4</v>
      </c>
      <c r="P5805" s="3">
        <v>194</v>
      </c>
      <c r="Q5805" s="3">
        <v>177.6</v>
      </c>
      <c r="R5805" s="3">
        <v>176.82</v>
      </c>
      <c r="S5805" s="3">
        <v>91.55</v>
      </c>
      <c r="T5805" s="3">
        <v>100.44</v>
      </c>
      <c r="U5805" s="3" t="s">
        <v>60</v>
      </c>
      <c r="V5805" s="3" t="s">
        <v>60</v>
      </c>
      <c r="W5805" s="3" t="s">
        <v>60</v>
      </c>
      <c r="X5805" s="3" t="s">
        <v>60</v>
      </c>
      <c r="Y5805" s="3" t="s">
        <v>60</v>
      </c>
      <c r="Z5805" s="3" t="s">
        <v>60</v>
      </c>
    </row>
    <row r="5806" spans="1:26" x14ac:dyDescent="0.3">
      <c r="A5806" s="2" t="s">
        <v>828</v>
      </c>
      <c r="B5806" s="2" t="s">
        <v>829</v>
      </c>
      <c r="C5806" s="2">
        <v>676</v>
      </c>
      <c r="D5806" s="2" t="s">
        <v>25</v>
      </c>
      <c r="E5806" s="2" t="s">
        <v>563</v>
      </c>
      <c r="F5806" s="2" t="s">
        <v>58</v>
      </c>
      <c r="G5806" s="2" t="s">
        <v>58</v>
      </c>
      <c r="H5806" s="2" t="s">
        <v>16</v>
      </c>
      <c r="I5806" s="2">
        <v>32.5</v>
      </c>
      <c r="J5806" s="2">
        <v>250</v>
      </c>
      <c r="K5806" s="2">
        <v>23</v>
      </c>
      <c r="L5806" s="2">
        <v>20.97</v>
      </c>
      <c r="M5806" s="2">
        <v>21.31</v>
      </c>
      <c r="N5806" s="2">
        <v>91.17</v>
      </c>
      <c r="O5806" s="2">
        <v>98.4</v>
      </c>
      <c r="P5806" s="2">
        <v>194</v>
      </c>
      <c r="Q5806" s="2">
        <v>177.6</v>
      </c>
      <c r="R5806" s="2">
        <v>176.82</v>
      </c>
      <c r="S5806" s="2">
        <v>91.55</v>
      </c>
      <c r="T5806" s="2">
        <v>100.44</v>
      </c>
      <c r="U5806" s="2" t="s">
        <v>60</v>
      </c>
      <c r="V5806" s="2" t="s">
        <v>60</v>
      </c>
      <c r="W5806" s="2" t="s">
        <v>60</v>
      </c>
      <c r="X5806" s="2" t="s">
        <v>60</v>
      </c>
      <c r="Y5806" s="2" t="s">
        <v>60</v>
      </c>
      <c r="Z5806" s="2" t="s">
        <v>60</v>
      </c>
    </row>
    <row r="5807" spans="1:26" x14ac:dyDescent="0.3">
      <c r="A5807" s="3" t="s">
        <v>828</v>
      </c>
      <c r="B5807" s="3" t="s">
        <v>829</v>
      </c>
      <c r="C5807" s="3">
        <v>677</v>
      </c>
      <c r="D5807" s="3" t="s">
        <v>25</v>
      </c>
      <c r="E5807" s="3" t="s">
        <v>563</v>
      </c>
      <c r="F5807" s="3" t="s">
        <v>58</v>
      </c>
      <c r="G5807" s="3" t="s">
        <v>68</v>
      </c>
      <c r="H5807" s="3" t="s">
        <v>16</v>
      </c>
      <c r="I5807" s="3">
        <v>32.5</v>
      </c>
      <c r="J5807" s="3">
        <v>250</v>
      </c>
      <c r="K5807" s="3">
        <v>23</v>
      </c>
      <c r="L5807" s="3">
        <v>20.97</v>
      </c>
      <c r="M5807" s="3">
        <v>21.31</v>
      </c>
      <c r="N5807" s="3">
        <v>91.17</v>
      </c>
      <c r="O5807" s="3">
        <v>98.4</v>
      </c>
      <c r="P5807" s="3">
        <v>194</v>
      </c>
      <c r="Q5807" s="3">
        <v>177.6</v>
      </c>
      <c r="R5807" s="3">
        <v>176.82</v>
      </c>
      <c r="S5807" s="3">
        <v>91.55</v>
      </c>
      <c r="T5807" s="3">
        <v>100.44</v>
      </c>
      <c r="U5807" s="3" t="s">
        <v>60</v>
      </c>
      <c r="V5807" s="3" t="s">
        <v>60</v>
      </c>
      <c r="W5807" s="3" t="s">
        <v>60</v>
      </c>
      <c r="X5807" s="3" t="s">
        <v>60</v>
      </c>
      <c r="Y5807" s="3" t="s">
        <v>60</v>
      </c>
      <c r="Z5807" s="3" t="s">
        <v>60</v>
      </c>
    </row>
    <row r="5808" spans="1:26" x14ac:dyDescent="0.3">
      <c r="A5808" s="2" t="s">
        <v>828</v>
      </c>
      <c r="B5808" s="2" t="s">
        <v>829</v>
      </c>
      <c r="C5808" s="2">
        <v>678</v>
      </c>
      <c r="D5808" s="2" t="s">
        <v>25</v>
      </c>
      <c r="E5808" s="2" t="s">
        <v>563</v>
      </c>
      <c r="F5808" s="2" t="s">
        <v>58</v>
      </c>
      <c r="G5808" s="2" t="s">
        <v>68</v>
      </c>
      <c r="H5808" s="2" t="s">
        <v>563</v>
      </c>
      <c r="I5808" s="2">
        <v>32.5</v>
      </c>
      <c r="J5808" s="2">
        <v>250</v>
      </c>
      <c r="K5808" s="2">
        <v>23</v>
      </c>
      <c r="L5808" s="2">
        <v>20.97</v>
      </c>
      <c r="M5808" s="2">
        <v>21.31</v>
      </c>
      <c r="N5808" s="2">
        <v>91.17</v>
      </c>
      <c r="O5808" s="2">
        <v>98.4</v>
      </c>
      <c r="P5808" s="2">
        <v>194</v>
      </c>
      <c r="Q5808" s="2">
        <v>177.6</v>
      </c>
      <c r="R5808" s="2">
        <v>176.82</v>
      </c>
      <c r="S5808" s="2">
        <v>91.55</v>
      </c>
      <c r="T5808" s="2">
        <v>100.44</v>
      </c>
      <c r="U5808" s="2" t="s">
        <v>60</v>
      </c>
      <c r="V5808" s="2" t="s">
        <v>60</v>
      </c>
      <c r="W5808" s="2" t="s">
        <v>60</v>
      </c>
      <c r="X5808" s="2" t="s">
        <v>60</v>
      </c>
      <c r="Y5808" s="2" t="s">
        <v>60</v>
      </c>
      <c r="Z5808" s="2" t="s">
        <v>60</v>
      </c>
    </row>
    <row r="5809" spans="1:26" x14ac:dyDescent="0.3">
      <c r="A5809" s="3" t="s">
        <v>828</v>
      </c>
      <c r="B5809" s="3" t="s">
        <v>829</v>
      </c>
      <c r="C5809" s="3">
        <v>679</v>
      </c>
      <c r="D5809" s="3" t="s">
        <v>25</v>
      </c>
      <c r="E5809" s="3" t="s">
        <v>566</v>
      </c>
      <c r="F5809" s="3" t="s">
        <v>58</v>
      </c>
      <c r="G5809" s="3" t="s">
        <v>567</v>
      </c>
      <c r="H5809" s="3" t="s">
        <v>60</v>
      </c>
      <c r="I5809" s="3" t="s">
        <v>60</v>
      </c>
      <c r="J5809" s="3">
        <v>100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</row>
    <row r="5810" spans="1:26" x14ac:dyDescent="0.3">
      <c r="A5810" s="2" t="s">
        <v>828</v>
      </c>
      <c r="B5810" s="2" t="s">
        <v>829</v>
      </c>
      <c r="C5810" s="2">
        <v>680</v>
      </c>
      <c r="D5810" s="2" t="s">
        <v>25</v>
      </c>
      <c r="E5810" s="2" t="s">
        <v>566</v>
      </c>
      <c r="F5810" s="2" t="s">
        <v>58</v>
      </c>
      <c r="G5810" s="2" t="s">
        <v>568</v>
      </c>
      <c r="H5810" s="2" t="s">
        <v>60</v>
      </c>
      <c r="I5810" s="2">
        <v>840</v>
      </c>
      <c r="J5810" s="2">
        <v>5000</v>
      </c>
      <c r="K5810" s="2">
        <v>359</v>
      </c>
      <c r="L5810" s="2">
        <v>474.55</v>
      </c>
      <c r="M5810" s="2">
        <v>431.4</v>
      </c>
      <c r="N5810" s="2">
        <v>132.19</v>
      </c>
      <c r="O5810" s="2">
        <v>110</v>
      </c>
      <c r="P5810" s="2">
        <v>3705</v>
      </c>
      <c r="Q5810" s="2">
        <v>4266.3900000000003</v>
      </c>
      <c r="R5810" s="2">
        <v>3900.98</v>
      </c>
      <c r="S5810" s="2">
        <v>115.15</v>
      </c>
      <c r="T5810" s="2">
        <v>109.37</v>
      </c>
      <c r="U5810" s="2">
        <v>57.44</v>
      </c>
      <c r="V5810" s="2">
        <v>75.930000000000007</v>
      </c>
      <c r="W5810" s="2">
        <v>69.03</v>
      </c>
      <c r="X5810" s="2">
        <v>66.83</v>
      </c>
      <c r="Y5810" s="2">
        <v>76.959999999999994</v>
      </c>
      <c r="Z5810" s="2">
        <v>70.36</v>
      </c>
    </row>
    <row r="5811" spans="1:26" x14ac:dyDescent="0.3">
      <c r="A5811" s="3" t="s">
        <v>828</v>
      </c>
      <c r="B5811" s="3" t="s">
        <v>829</v>
      </c>
      <c r="C5811" s="3">
        <v>681</v>
      </c>
      <c r="D5811" s="3" t="s">
        <v>25</v>
      </c>
      <c r="E5811" s="3" t="s">
        <v>566</v>
      </c>
      <c r="F5811" s="3" t="s">
        <v>58</v>
      </c>
      <c r="G5811" s="3" t="s">
        <v>569</v>
      </c>
      <c r="H5811" s="3" t="s">
        <v>60</v>
      </c>
      <c r="I5811" s="3">
        <v>600</v>
      </c>
      <c r="J5811" s="3">
        <v>3000</v>
      </c>
      <c r="K5811" s="3">
        <v>267</v>
      </c>
      <c r="L5811" s="3">
        <v>346.67</v>
      </c>
      <c r="M5811" s="3">
        <v>260.77</v>
      </c>
      <c r="N5811" s="3">
        <v>129.84</v>
      </c>
      <c r="O5811" s="3">
        <v>132.94</v>
      </c>
      <c r="P5811" s="3">
        <v>2196</v>
      </c>
      <c r="Q5811" s="3">
        <v>2356.3200000000002</v>
      </c>
      <c r="R5811" s="3">
        <v>2188.4899999999998</v>
      </c>
      <c r="S5811" s="3">
        <v>107.3</v>
      </c>
      <c r="T5811" s="3">
        <v>107.67</v>
      </c>
      <c r="U5811" s="3">
        <v>59.81</v>
      </c>
      <c r="V5811" s="3">
        <v>77.66</v>
      </c>
      <c r="W5811" s="3">
        <v>58.42</v>
      </c>
      <c r="X5811" s="3">
        <v>55.45</v>
      </c>
      <c r="Y5811" s="3">
        <v>59.5</v>
      </c>
      <c r="Z5811" s="3">
        <v>55.26</v>
      </c>
    </row>
    <row r="5812" spans="1:26" x14ac:dyDescent="0.3">
      <c r="A5812" s="2" t="s">
        <v>828</v>
      </c>
      <c r="B5812" s="2" t="s">
        <v>829</v>
      </c>
      <c r="C5812" s="2">
        <v>682</v>
      </c>
      <c r="D5812" s="2" t="s">
        <v>25</v>
      </c>
      <c r="E5812" s="2" t="s">
        <v>566</v>
      </c>
      <c r="F5812" s="2" t="s">
        <v>58</v>
      </c>
      <c r="G5812" s="2" t="s">
        <v>570</v>
      </c>
      <c r="H5812" s="2" t="s">
        <v>60</v>
      </c>
      <c r="I5812" s="2">
        <v>1830</v>
      </c>
      <c r="J5812" s="2">
        <v>12450</v>
      </c>
      <c r="K5812" s="2">
        <v>1123</v>
      </c>
      <c r="L5812" s="2">
        <v>797.87</v>
      </c>
      <c r="M5812" s="2">
        <v>903.18</v>
      </c>
      <c r="N5812" s="2">
        <v>71.05</v>
      </c>
      <c r="O5812" s="2">
        <v>88.34</v>
      </c>
      <c r="P5812" s="2">
        <v>9035</v>
      </c>
      <c r="Q5812" s="2">
        <v>6910.6</v>
      </c>
      <c r="R5812" s="2">
        <v>5948.41</v>
      </c>
      <c r="S5812" s="2">
        <v>76.489999999999995</v>
      </c>
      <c r="T5812" s="2">
        <v>116.18</v>
      </c>
      <c r="U5812" s="2">
        <v>57.39</v>
      </c>
      <c r="V5812" s="2">
        <v>58.6</v>
      </c>
      <c r="W5812" s="2">
        <v>66.34</v>
      </c>
      <c r="X5812" s="2">
        <v>52.05</v>
      </c>
      <c r="Y5812" s="2">
        <v>57.22</v>
      </c>
      <c r="Z5812" s="2">
        <v>49.25</v>
      </c>
    </row>
    <row r="5813" spans="1:26" x14ac:dyDescent="0.3">
      <c r="A5813" s="3" t="s">
        <v>828</v>
      </c>
      <c r="B5813" s="3" t="s">
        <v>829</v>
      </c>
      <c r="C5813" s="3">
        <v>683</v>
      </c>
      <c r="D5813" s="3" t="s">
        <v>25</v>
      </c>
      <c r="E5813" s="3" t="s">
        <v>566</v>
      </c>
      <c r="F5813" s="3" t="s">
        <v>58</v>
      </c>
      <c r="G5813" s="3" t="s">
        <v>571</v>
      </c>
      <c r="H5813" s="3" t="s">
        <v>60</v>
      </c>
      <c r="I5813" s="3">
        <v>1050</v>
      </c>
      <c r="J5813" s="3">
        <v>6000</v>
      </c>
      <c r="K5813" s="3">
        <v>483</v>
      </c>
      <c r="L5813" s="3">
        <v>341.78</v>
      </c>
      <c r="M5813" s="3">
        <v>493.58</v>
      </c>
      <c r="N5813" s="3">
        <v>70.760000000000005</v>
      </c>
      <c r="O5813" s="3">
        <v>69.25</v>
      </c>
      <c r="P5813" s="3">
        <v>4429</v>
      </c>
      <c r="Q5813" s="3">
        <v>4671.5600000000004</v>
      </c>
      <c r="R5813" s="3">
        <v>3905.7</v>
      </c>
      <c r="S5813" s="3">
        <v>105.48</v>
      </c>
      <c r="T5813" s="3">
        <v>119.61</v>
      </c>
      <c r="U5813" s="3">
        <v>61.83</v>
      </c>
      <c r="V5813" s="3">
        <v>43.75</v>
      </c>
      <c r="W5813" s="3">
        <v>63.18</v>
      </c>
      <c r="X5813" s="3">
        <v>63.91</v>
      </c>
      <c r="Y5813" s="3">
        <v>67.41</v>
      </c>
      <c r="Z5813" s="3">
        <v>56.36</v>
      </c>
    </row>
    <row r="5814" spans="1:26" x14ac:dyDescent="0.3">
      <c r="A5814" s="2" t="s">
        <v>828</v>
      </c>
      <c r="B5814" s="2" t="s">
        <v>829</v>
      </c>
      <c r="C5814" s="2">
        <v>684</v>
      </c>
      <c r="D5814" s="2" t="s">
        <v>25</v>
      </c>
      <c r="E5814" s="2" t="s">
        <v>566</v>
      </c>
      <c r="F5814" s="2" t="s">
        <v>58</v>
      </c>
      <c r="G5814" s="2" t="s">
        <v>572</v>
      </c>
      <c r="H5814" s="2" t="s">
        <v>60</v>
      </c>
      <c r="I5814" s="2">
        <v>0</v>
      </c>
      <c r="J5814" s="2">
        <v>100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 s="2">
        <v>0</v>
      </c>
    </row>
    <row r="5815" spans="1:26" x14ac:dyDescent="0.3">
      <c r="A5815" s="3" t="s">
        <v>828</v>
      </c>
      <c r="B5815" s="3" t="s">
        <v>829</v>
      </c>
      <c r="C5815" s="3">
        <v>685</v>
      </c>
      <c r="D5815" s="3" t="s">
        <v>25</v>
      </c>
      <c r="E5815" s="3" t="s">
        <v>566</v>
      </c>
      <c r="F5815" s="3" t="s">
        <v>58</v>
      </c>
      <c r="G5815" s="3" t="s">
        <v>573</v>
      </c>
      <c r="H5815" s="3" t="s">
        <v>74</v>
      </c>
      <c r="I5815" s="3">
        <v>4320</v>
      </c>
      <c r="J5815" s="3">
        <v>26650</v>
      </c>
      <c r="K5815" s="3">
        <v>2232</v>
      </c>
      <c r="L5815" s="3">
        <v>1960.87</v>
      </c>
      <c r="M5815" s="3">
        <v>2088.9299999999998</v>
      </c>
      <c r="N5815" s="3">
        <v>87.85</v>
      </c>
      <c r="O5815" s="3">
        <v>93.87</v>
      </c>
      <c r="P5815" s="3">
        <v>19365</v>
      </c>
      <c r="Q5815" s="3">
        <v>18204.87</v>
      </c>
      <c r="R5815" s="3">
        <v>15943.58</v>
      </c>
      <c r="S5815" s="3">
        <v>94.01</v>
      </c>
      <c r="T5815" s="3">
        <v>114.18</v>
      </c>
      <c r="U5815" s="3">
        <v>58.59</v>
      </c>
      <c r="V5815" s="3">
        <v>61.01</v>
      </c>
      <c r="W5815" s="3">
        <v>64.989999999999995</v>
      </c>
      <c r="X5815" s="3">
        <v>57.31</v>
      </c>
      <c r="Y5815" s="3">
        <v>63.85</v>
      </c>
      <c r="Z5815" s="3">
        <v>55.92</v>
      </c>
    </row>
    <row r="5816" spans="1:26" x14ac:dyDescent="0.3">
      <c r="A5816" s="2" t="s">
        <v>828</v>
      </c>
      <c r="B5816" s="2" t="s">
        <v>829</v>
      </c>
      <c r="C5816" s="2">
        <v>686</v>
      </c>
      <c r="D5816" s="2" t="s">
        <v>25</v>
      </c>
      <c r="E5816" s="2" t="s">
        <v>566</v>
      </c>
      <c r="F5816" s="2" t="s">
        <v>58</v>
      </c>
      <c r="G5816" s="2" t="s">
        <v>58</v>
      </c>
      <c r="H5816" s="2" t="s">
        <v>75</v>
      </c>
      <c r="I5816" s="2">
        <v>4320</v>
      </c>
      <c r="J5816" s="2">
        <v>26650</v>
      </c>
      <c r="K5816" s="2">
        <v>2232</v>
      </c>
      <c r="L5816" s="2">
        <v>1960.87</v>
      </c>
      <c r="M5816" s="2">
        <v>2088.9299999999998</v>
      </c>
      <c r="N5816" s="2">
        <v>87.85</v>
      </c>
      <c r="O5816" s="2">
        <v>93.87</v>
      </c>
      <c r="P5816" s="2">
        <v>19365</v>
      </c>
      <c r="Q5816" s="2">
        <v>18204.87</v>
      </c>
      <c r="R5816" s="2">
        <v>15943.58</v>
      </c>
      <c r="S5816" s="2">
        <v>94.01</v>
      </c>
      <c r="T5816" s="2">
        <v>114.18</v>
      </c>
      <c r="U5816" s="2">
        <v>58.59</v>
      </c>
      <c r="V5816" s="2">
        <v>61.01</v>
      </c>
      <c r="W5816" s="2">
        <v>64.989999999999995</v>
      </c>
      <c r="X5816" s="2">
        <v>57.31</v>
      </c>
      <c r="Y5816" s="2">
        <v>63.85</v>
      </c>
      <c r="Z5816" s="2">
        <v>55.92</v>
      </c>
    </row>
    <row r="5817" spans="1:26" x14ac:dyDescent="0.3">
      <c r="A5817" s="3" t="s">
        <v>828</v>
      </c>
      <c r="B5817" s="3" t="s">
        <v>829</v>
      </c>
      <c r="C5817" s="3">
        <v>687</v>
      </c>
      <c r="D5817" s="3" t="s">
        <v>25</v>
      </c>
      <c r="E5817" s="3" t="s">
        <v>566</v>
      </c>
      <c r="F5817" s="3" t="s">
        <v>58</v>
      </c>
      <c r="G5817" s="3" t="s">
        <v>574</v>
      </c>
      <c r="H5817" s="3" t="s">
        <v>60</v>
      </c>
      <c r="I5817" s="3">
        <v>120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0.83</v>
      </c>
      <c r="S5817" s="3">
        <v>0</v>
      </c>
      <c r="T5817" s="3">
        <v>0</v>
      </c>
      <c r="U5817" s="3" t="s">
        <v>60</v>
      </c>
      <c r="V5817" s="3" t="s">
        <v>60</v>
      </c>
      <c r="W5817" s="3" t="s">
        <v>60</v>
      </c>
      <c r="X5817" s="3" t="s">
        <v>60</v>
      </c>
      <c r="Y5817" s="3" t="s">
        <v>60</v>
      </c>
      <c r="Z5817" s="3" t="s">
        <v>60</v>
      </c>
    </row>
    <row r="5818" spans="1:26" x14ac:dyDescent="0.3">
      <c r="A5818" s="2" t="s">
        <v>828</v>
      </c>
      <c r="B5818" s="2" t="s">
        <v>829</v>
      </c>
      <c r="C5818" s="2">
        <v>688</v>
      </c>
      <c r="D5818" s="2" t="s">
        <v>25</v>
      </c>
      <c r="E5818" s="2" t="s">
        <v>566</v>
      </c>
      <c r="F5818" s="2" t="s">
        <v>58</v>
      </c>
      <c r="G5818" s="2" t="s">
        <v>575</v>
      </c>
      <c r="H5818" s="2" t="s">
        <v>60</v>
      </c>
      <c r="I5818" s="2">
        <v>107.88</v>
      </c>
      <c r="J5818" s="2">
        <v>200</v>
      </c>
      <c r="K5818" s="2">
        <v>15</v>
      </c>
      <c r="L5818" s="2">
        <v>0</v>
      </c>
      <c r="M5818" s="2">
        <v>18.47</v>
      </c>
      <c r="N5818" s="2">
        <v>0</v>
      </c>
      <c r="O5818" s="2">
        <v>0</v>
      </c>
      <c r="P5818" s="2">
        <v>150</v>
      </c>
      <c r="Q5818" s="2">
        <v>47.27</v>
      </c>
      <c r="R5818" s="2">
        <v>123.42</v>
      </c>
      <c r="S5818" s="2">
        <v>31.51</v>
      </c>
      <c r="T5818" s="2">
        <v>38.299999999999997</v>
      </c>
      <c r="U5818" s="2" t="s">
        <v>60</v>
      </c>
      <c r="V5818" s="2" t="s">
        <v>60</v>
      </c>
      <c r="W5818" s="2" t="s">
        <v>60</v>
      </c>
      <c r="X5818" s="2" t="s">
        <v>60</v>
      </c>
      <c r="Y5818" s="2" t="s">
        <v>60</v>
      </c>
      <c r="Z5818" s="2" t="s">
        <v>60</v>
      </c>
    </row>
    <row r="5819" spans="1:26" x14ac:dyDescent="0.3">
      <c r="A5819" s="3" t="s">
        <v>828</v>
      </c>
      <c r="B5819" s="3" t="s">
        <v>829</v>
      </c>
      <c r="C5819" s="3">
        <v>689</v>
      </c>
      <c r="D5819" s="3" t="s">
        <v>25</v>
      </c>
      <c r="E5819" s="3" t="s">
        <v>566</v>
      </c>
      <c r="F5819" s="3" t="s">
        <v>58</v>
      </c>
      <c r="G5819" s="3" t="s">
        <v>576</v>
      </c>
      <c r="H5819" s="3" t="s">
        <v>60</v>
      </c>
      <c r="I5819" s="3">
        <v>100</v>
      </c>
      <c r="J5819" s="3">
        <v>450</v>
      </c>
      <c r="K5819" s="3">
        <v>36</v>
      </c>
      <c r="L5819" s="3">
        <v>66.41</v>
      </c>
      <c r="M5819" s="3">
        <v>18.47</v>
      </c>
      <c r="N5819" s="3">
        <v>184.47</v>
      </c>
      <c r="O5819" s="3">
        <v>359.56</v>
      </c>
      <c r="P5819" s="3">
        <v>333</v>
      </c>
      <c r="Q5819" s="3">
        <v>510.74</v>
      </c>
      <c r="R5819" s="3">
        <v>346.41</v>
      </c>
      <c r="S5819" s="3">
        <v>153.38</v>
      </c>
      <c r="T5819" s="3">
        <v>147.44</v>
      </c>
      <c r="U5819" s="3" t="s">
        <v>60</v>
      </c>
      <c r="V5819" s="3" t="s">
        <v>60</v>
      </c>
      <c r="W5819" s="3" t="s">
        <v>60</v>
      </c>
      <c r="X5819" s="3" t="s">
        <v>60</v>
      </c>
      <c r="Y5819" s="3" t="s">
        <v>60</v>
      </c>
      <c r="Z5819" s="3" t="s">
        <v>60</v>
      </c>
    </row>
    <row r="5820" spans="1:26" x14ac:dyDescent="0.3">
      <c r="A5820" s="2" t="s">
        <v>828</v>
      </c>
      <c r="B5820" s="2" t="s">
        <v>829</v>
      </c>
      <c r="C5820" s="2">
        <v>690</v>
      </c>
      <c r="D5820" s="2" t="s">
        <v>25</v>
      </c>
      <c r="E5820" s="2" t="s">
        <v>566</v>
      </c>
      <c r="F5820" s="2" t="s">
        <v>58</v>
      </c>
      <c r="G5820" s="2" t="s">
        <v>577</v>
      </c>
      <c r="H5820" s="2" t="s">
        <v>60</v>
      </c>
      <c r="I5820" s="2">
        <v>186.2</v>
      </c>
      <c r="J5820" s="2">
        <v>1250</v>
      </c>
      <c r="K5820" s="2">
        <v>90</v>
      </c>
      <c r="L5820" s="2">
        <v>79.28</v>
      </c>
      <c r="M5820" s="2">
        <v>68.47</v>
      </c>
      <c r="N5820" s="2">
        <v>88.09</v>
      </c>
      <c r="O5820" s="2">
        <v>115.79</v>
      </c>
      <c r="P5820" s="2">
        <v>917</v>
      </c>
      <c r="Q5820" s="2">
        <v>859.94</v>
      </c>
      <c r="R5820" s="2">
        <v>782.83</v>
      </c>
      <c r="S5820" s="2">
        <v>93.78</v>
      </c>
      <c r="T5820" s="2">
        <v>109.85</v>
      </c>
      <c r="U5820" s="2" t="s">
        <v>60</v>
      </c>
      <c r="V5820" s="2" t="s">
        <v>60</v>
      </c>
      <c r="W5820" s="2" t="s">
        <v>60</v>
      </c>
      <c r="X5820" s="2" t="s">
        <v>60</v>
      </c>
      <c r="Y5820" s="2" t="s">
        <v>60</v>
      </c>
      <c r="Z5820" s="2" t="s">
        <v>60</v>
      </c>
    </row>
    <row r="5821" spans="1:26" x14ac:dyDescent="0.3">
      <c r="A5821" s="3" t="s">
        <v>828</v>
      </c>
      <c r="B5821" s="3" t="s">
        <v>829</v>
      </c>
      <c r="C5821" s="3">
        <v>691</v>
      </c>
      <c r="D5821" s="3" t="s">
        <v>25</v>
      </c>
      <c r="E5821" s="3" t="s">
        <v>566</v>
      </c>
      <c r="F5821" s="3" t="s">
        <v>58</v>
      </c>
      <c r="G5821" s="3" t="s">
        <v>573</v>
      </c>
      <c r="H5821" s="3" t="s">
        <v>16</v>
      </c>
      <c r="I5821" s="3">
        <v>514.08000000000004</v>
      </c>
      <c r="J5821" s="3">
        <v>1900</v>
      </c>
      <c r="K5821" s="3">
        <v>141</v>
      </c>
      <c r="L5821" s="3">
        <v>145.69</v>
      </c>
      <c r="M5821" s="3">
        <v>105.41</v>
      </c>
      <c r="N5821" s="3">
        <v>103.33</v>
      </c>
      <c r="O5821" s="3">
        <v>138.21</v>
      </c>
      <c r="P5821" s="3">
        <v>1400</v>
      </c>
      <c r="Q5821" s="3">
        <v>1417.95</v>
      </c>
      <c r="R5821" s="3">
        <v>1253.49</v>
      </c>
      <c r="S5821" s="3">
        <v>101.28</v>
      </c>
      <c r="T5821" s="3">
        <v>113.12</v>
      </c>
      <c r="U5821" s="3" t="s">
        <v>60</v>
      </c>
      <c r="V5821" s="3" t="s">
        <v>60</v>
      </c>
      <c r="W5821" s="3" t="s">
        <v>60</v>
      </c>
      <c r="X5821" s="3" t="s">
        <v>60</v>
      </c>
      <c r="Y5821" s="3" t="s">
        <v>60</v>
      </c>
      <c r="Z5821" s="3" t="s">
        <v>60</v>
      </c>
    </row>
    <row r="5822" spans="1:26" x14ac:dyDescent="0.3">
      <c r="A5822" s="2" t="s">
        <v>828</v>
      </c>
      <c r="B5822" s="2" t="s">
        <v>829</v>
      </c>
      <c r="C5822" s="2">
        <v>692</v>
      </c>
      <c r="D5822" s="2" t="s">
        <v>25</v>
      </c>
      <c r="E5822" s="2" t="s">
        <v>566</v>
      </c>
      <c r="F5822" s="2" t="s">
        <v>58</v>
      </c>
      <c r="G5822" s="2" t="s">
        <v>58</v>
      </c>
      <c r="H5822" s="2" t="s">
        <v>16</v>
      </c>
      <c r="I5822" s="2">
        <v>514.08000000000004</v>
      </c>
      <c r="J5822" s="2">
        <v>1900</v>
      </c>
      <c r="K5822" s="2">
        <v>141</v>
      </c>
      <c r="L5822" s="2">
        <v>145.69</v>
      </c>
      <c r="M5822" s="2">
        <v>105.41</v>
      </c>
      <c r="N5822" s="2">
        <v>103.33</v>
      </c>
      <c r="O5822" s="2">
        <v>138.21</v>
      </c>
      <c r="P5822" s="2">
        <v>1400</v>
      </c>
      <c r="Q5822" s="2">
        <v>1417.95</v>
      </c>
      <c r="R5822" s="2">
        <v>1253.49</v>
      </c>
      <c r="S5822" s="2">
        <v>101.28</v>
      </c>
      <c r="T5822" s="2">
        <v>113.12</v>
      </c>
      <c r="U5822" s="2" t="s">
        <v>60</v>
      </c>
      <c r="V5822" s="2" t="s">
        <v>60</v>
      </c>
      <c r="W5822" s="2" t="s">
        <v>60</v>
      </c>
      <c r="X5822" s="2" t="s">
        <v>60</v>
      </c>
      <c r="Y5822" s="2" t="s">
        <v>60</v>
      </c>
      <c r="Z5822" s="2" t="s">
        <v>60</v>
      </c>
    </row>
    <row r="5823" spans="1:26" x14ac:dyDescent="0.3">
      <c r="A5823" s="3" t="s">
        <v>828</v>
      </c>
      <c r="B5823" s="3" t="s">
        <v>829</v>
      </c>
      <c r="C5823" s="3">
        <v>693</v>
      </c>
      <c r="D5823" s="3" t="s">
        <v>25</v>
      </c>
      <c r="E5823" s="3" t="s">
        <v>566</v>
      </c>
      <c r="F5823" s="3" t="s">
        <v>58</v>
      </c>
      <c r="G5823" s="3" t="s">
        <v>578</v>
      </c>
      <c r="H5823" s="3" t="s">
        <v>60</v>
      </c>
      <c r="I5823" s="3">
        <v>60</v>
      </c>
      <c r="J5823" s="3">
        <v>130</v>
      </c>
      <c r="K5823" s="3">
        <v>16</v>
      </c>
      <c r="L5823" s="3">
        <v>9.08</v>
      </c>
      <c r="M5823" s="3">
        <v>10.74</v>
      </c>
      <c r="N5823" s="3">
        <v>56.75</v>
      </c>
      <c r="O5823" s="3">
        <v>84.54</v>
      </c>
      <c r="P5823" s="3">
        <v>103</v>
      </c>
      <c r="Q5823" s="3">
        <v>87.5</v>
      </c>
      <c r="R5823" s="3">
        <v>138.55000000000001</v>
      </c>
      <c r="S5823" s="3">
        <v>84.95</v>
      </c>
      <c r="T5823" s="3">
        <v>63.15</v>
      </c>
      <c r="U5823" s="3" t="s">
        <v>60</v>
      </c>
      <c r="V5823" s="3" t="s">
        <v>60</v>
      </c>
      <c r="W5823" s="3" t="s">
        <v>60</v>
      </c>
      <c r="X5823" s="3" t="s">
        <v>60</v>
      </c>
      <c r="Y5823" s="3" t="s">
        <v>60</v>
      </c>
      <c r="Z5823" s="3" t="s">
        <v>60</v>
      </c>
    </row>
    <row r="5824" spans="1:26" x14ac:dyDescent="0.3">
      <c r="A5824" s="2" t="s">
        <v>828</v>
      </c>
      <c r="B5824" s="2" t="s">
        <v>829</v>
      </c>
      <c r="C5824" s="2">
        <v>694</v>
      </c>
      <c r="D5824" s="2" t="s">
        <v>25</v>
      </c>
      <c r="E5824" s="2" t="s">
        <v>566</v>
      </c>
      <c r="F5824" s="2" t="s">
        <v>58</v>
      </c>
      <c r="G5824" s="2" t="s">
        <v>579</v>
      </c>
      <c r="H5824" s="2" t="s">
        <v>60</v>
      </c>
      <c r="I5824" s="2">
        <v>30</v>
      </c>
      <c r="J5824" s="2">
        <v>68</v>
      </c>
      <c r="K5824" s="2">
        <v>7</v>
      </c>
      <c r="L5824" s="2">
        <v>2.5499999999999998</v>
      </c>
      <c r="M5824" s="2">
        <v>34.380000000000003</v>
      </c>
      <c r="N5824" s="2">
        <v>36.43</v>
      </c>
      <c r="O5824" s="2">
        <v>7.42</v>
      </c>
      <c r="P5824" s="2">
        <v>60</v>
      </c>
      <c r="Q5824" s="2">
        <v>50.88</v>
      </c>
      <c r="R5824" s="2">
        <v>89.85</v>
      </c>
      <c r="S5824" s="2">
        <v>84.8</v>
      </c>
      <c r="T5824" s="2">
        <v>56.63</v>
      </c>
      <c r="U5824" s="2" t="s">
        <v>60</v>
      </c>
      <c r="V5824" s="2" t="s">
        <v>60</v>
      </c>
      <c r="W5824" s="2" t="s">
        <v>60</v>
      </c>
      <c r="X5824" s="2" t="s">
        <v>60</v>
      </c>
      <c r="Y5824" s="2" t="s">
        <v>60</v>
      </c>
      <c r="Z5824" s="2" t="s">
        <v>60</v>
      </c>
    </row>
    <row r="5825" spans="1:26" x14ac:dyDescent="0.3">
      <c r="A5825" s="3" t="s">
        <v>828</v>
      </c>
      <c r="B5825" s="3" t="s">
        <v>829</v>
      </c>
      <c r="C5825" s="3">
        <v>695</v>
      </c>
      <c r="D5825" s="3" t="s">
        <v>25</v>
      </c>
      <c r="E5825" s="3" t="s">
        <v>566</v>
      </c>
      <c r="F5825" s="3" t="s">
        <v>58</v>
      </c>
      <c r="G5825" s="3" t="s">
        <v>580</v>
      </c>
      <c r="H5825" s="3" t="s">
        <v>60</v>
      </c>
      <c r="I5825" s="3">
        <v>30</v>
      </c>
      <c r="J5825" s="3">
        <v>68</v>
      </c>
      <c r="K5825" s="3">
        <v>7</v>
      </c>
      <c r="L5825" s="3">
        <v>0</v>
      </c>
      <c r="M5825" s="3">
        <v>0</v>
      </c>
      <c r="N5825" s="3">
        <v>0</v>
      </c>
      <c r="O5825" s="3">
        <v>0</v>
      </c>
      <c r="P5825" s="3">
        <v>60</v>
      </c>
      <c r="Q5825" s="3">
        <v>33.450000000000003</v>
      </c>
      <c r="R5825" s="3">
        <v>54.28</v>
      </c>
      <c r="S5825" s="3">
        <v>55.75</v>
      </c>
      <c r="T5825" s="3">
        <v>61.62</v>
      </c>
      <c r="U5825" s="3" t="s">
        <v>60</v>
      </c>
      <c r="V5825" s="3" t="s">
        <v>60</v>
      </c>
      <c r="W5825" s="3" t="s">
        <v>60</v>
      </c>
      <c r="X5825" s="3" t="s">
        <v>60</v>
      </c>
      <c r="Y5825" s="3" t="s">
        <v>60</v>
      </c>
      <c r="Z5825" s="3" t="s">
        <v>60</v>
      </c>
    </row>
    <row r="5826" spans="1:26" x14ac:dyDescent="0.3">
      <c r="A5826" s="2" t="s">
        <v>828</v>
      </c>
      <c r="B5826" s="2" t="s">
        <v>829</v>
      </c>
      <c r="C5826" s="2">
        <v>696</v>
      </c>
      <c r="D5826" s="2" t="s">
        <v>25</v>
      </c>
      <c r="E5826" s="2" t="s">
        <v>566</v>
      </c>
      <c r="F5826" s="2" t="s">
        <v>58</v>
      </c>
      <c r="G5826" s="2" t="s">
        <v>581</v>
      </c>
      <c r="H5826" s="2" t="s">
        <v>60</v>
      </c>
      <c r="I5826" s="2">
        <v>30</v>
      </c>
      <c r="J5826" s="2">
        <v>36</v>
      </c>
      <c r="K5826" s="2">
        <v>4</v>
      </c>
      <c r="L5826" s="2">
        <v>0</v>
      </c>
      <c r="M5826" s="2">
        <v>0</v>
      </c>
      <c r="N5826" s="2">
        <v>0</v>
      </c>
      <c r="O5826" s="2">
        <v>0</v>
      </c>
      <c r="P5826" s="2">
        <v>33</v>
      </c>
      <c r="Q5826" s="2">
        <v>77.5</v>
      </c>
      <c r="R5826" s="2">
        <v>95.83</v>
      </c>
      <c r="S5826" s="2">
        <v>234.85</v>
      </c>
      <c r="T5826" s="2">
        <v>80.87</v>
      </c>
      <c r="U5826" s="2" t="s">
        <v>60</v>
      </c>
      <c r="V5826" s="2" t="s">
        <v>60</v>
      </c>
      <c r="W5826" s="2" t="s">
        <v>60</v>
      </c>
      <c r="X5826" s="2" t="s">
        <v>60</v>
      </c>
      <c r="Y5826" s="2" t="s">
        <v>60</v>
      </c>
      <c r="Z5826" s="2" t="s">
        <v>60</v>
      </c>
    </row>
    <row r="5827" spans="1:26" x14ac:dyDescent="0.3">
      <c r="A5827" s="3" t="s">
        <v>828</v>
      </c>
      <c r="B5827" s="3" t="s">
        <v>829</v>
      </c>
      <c r="C5827" s="3">
        <v>697</v>
      </c>
      <c r="D5827" s="3" t="s">
        <v>25</v>
      </c>
      <c r="E5827" s="3" t="s">
        <v>566</v>
      </c>
      <c r="F5827" s="3" t="s">
        <v>58</v>
      </c>
      <c r="G5827" s="3" t="s">
        <v>582</v>
      </c>
      <c r="H5827" s="3" t="s">
        <v>60</v>
      </c>
      <c r="I5827" s="3">
        <v>400</v>
      </c>
      <c r="J5827" s="3">
        <v>378</v>
      </c>
      <c r="K5827" s="3">
        <v>38</v>
      </c>
      <c r="L5827" s="3">
        <v>3.7</v>
      </c>
      <c r="M5827" s="3">
        <v>33.9</v>
      </c>
      <c r="N5827" s="3">
        <v>9.74</v>
      </c>
      <c r="O5827" s="3">
        <v>10.91</v>
      </c>
      <c r="P5827" s="3">
        <v>294</v>
      </c>
      <c r="Q5827" s="3">
        <v>48.17</v>
      </c>
      <c r="R5827" s="3">
        <v>164.65</v>
      </c>
      <c r="S5827" s="3">
        <v>16.38</v>
      </c>
      <c r="T5827" s="3">
        <v>29.26</v>
      </c>
      <c r="U5827" s="3" t="s">
        <v>60</v>
      </c>
      <c r="V5827" s="3" t="s">
        <v>60</v>
      </c>
      <c r="W5827" s="3" t="s">
        <v>60</v>
      </c>
      <c r="X5827" s="3" t="s">
        <v>60</v>
      </c>
      <c r="Y5827" s="3" t="s">
        <v>60</v>
      </c>
      <c r="Z5827" s="3" t="s">
        <v>60</v>
      </c>
    </row>
    <row r="5828" spans="1:26" x14ac:dyDescent="0.3">
      <c r="A5828" s="2" t="s">
        <v>828</v>
      </c>
      <c r="B5828" s="2" t="s">
        <v>829</v>
      </c>
      <c r="C5828" s="2">
        <v>698</v>
      </c>
      <c r="D5828" s="2" t="s">
        <v>25</v>
      </c>
      <c r="E5828" s="2" t="s">
        <v>566</v>
      </c>
      <c r="F5828" s="2" t="s">
        <v>58</v>
      </c>
      <c r="G5828" s="2" t="s">
        <v>583</v>
      </c>
      <c r="H5828" s="2" t="s">
        <v>60</v>
      </c>
      <c r="I5828" s="2">
        <v>60</v>
      </c>
      <c r="J5828" s="2">
        <v>10</v>
      </c>
      <c r="K5828" s="2">
        <v>0</v>
      </c>
      <c r="L5828" s="2">
        <v>16.829999999999998</v>
      </c>
      <c r="M5828" s="2">
        <v>26.66</v>
      </c>
      <c r="N5828" s="2">
        <v>0</v>
      </c>
      <c r="O5828" s="2">
        <v>63.13</v>
      </c>
      <c r="P5828" s="2">
        <v>0</v>
      </c>
      <c r="Q5828" s="2">
        <v>74.89</v>
      </c>
      <c r="R5828" s="2">
        <v>197.26</v>
      </c>
      <c r="S5828" s="2">
        <v>0</v>
      </c>
      <c r="T5828" s="2">
        <v>37.97</v>
      </c>
      <c r="U5828" s="2" t="s">
        <v>60</v>
      </c>
      <c r="V5828" s="2" t="s">
        <v>60</v>
      </c>
      <c r="W5828" s="2" t="s">
        <v>60</v>
      </c>
      <c r="X5828" s="2" t="s">
        <v>60</v>
      </c>
      <c r="Y5828" s="2" t="s">
        <v>60</v>
      </c>
      <c r="Z5828" s="2" t="s">
        <v>60</v>
      </c>
    </row>
    <row r="5829" spans="1:26" x14ac:dyDescent="0.3">
      <c r="A5829" s="3" t="s">
        <v>828</v>
      </c>
      <c r="B5829" s="3" t="s">
        <v>829</v>
      </c>
      <c r="C5829" s="3">
        <v>699</v>
      </c>
      <c r="D5829" s="3" t="s">
        <v>25</v>
      </c>
      <c r="E5829" s="3" t="s">
        <v>566</v>
      </c>
      <c r="F5829" s="3" t="s">
        <v>58</v>
      </c>
      <c r="G5829" s="3" t="s">
        <v>584</v>
      </c>
      <c r="H5829" s="3" t="s">
        <v>60</v>
      </c>
      <c r="I5829" s="3">
        <v>40</v>
      </c>
      <c r="J5829" s="3">
        <v>65</v>
      </c>
      <c r="K5829" s="3">
        <v>10</v>
      </c>
      <c r="L5829" s="3">
        <v>0</v>
      </c>
      <c r="M5829" s="3">
        <v>0.5</v>
      </c>
      <c r="N5829" s="3">
        <v>0</v>
      </c>
      <c r="O5829" s="3">
        <v>0</v>
      </c>
      <c r="P5829" s="3">
        <v>52</v>
      </c>
      <c r="Q5829" s="3">
        <v>6.91</v>
      </c>
      <c r="R5829" s="3">
        <v>70.75</v>
      </c>
      <c r="S5829" s="3">
        <v>13.29</v>
      </c>
      <c r="T5829" s="3">
        <v>9.77</v>
      </c>
      <c r="U5829" s="3" t="s">
        <v>60</v>
      </c>
      <c r="V5829" s="3" t="s">
        <v>60</v>
      </c>
      <c r="W5829" s="3" t="s">
        <v>60</v>
      </c>
      <c r="X5829" s="3" t="s">
        <v>60</v>
      </c>
      <c r="Y5829" s="3" t="s">
        <v>60</v>
      </c>
      <c r="Z5829" s="3" t="s">
        <v>60</v>
      </c>
    </row>
    <row r="5830" spans="1:26" x14ac:dyDescent="0.3">
      <c r="A5830" s="2" t="s">
        <v>828</v>
      </c>
      <c r="B5830" s="2" t="s">
        <v>829</v>
      </c>
      <c r="C5830" s="2">
        <v>700</v>
      </c>
      <c r="D5830" s="2" t="s">
        <v>25</v>
      </c>
      <c r="E5830" s="2" t="s">
        <v>566</v>
      </c>
      <c r="F5830" s="2" t="s">
        <v>58</v>
      </c>
      <c r="G5830" s="2" t="s">
        <v>585</v>
      </c>
      <c r="H5830" s="2" t="s">
        <v>60</v>
      </c>
      <c r="I5830" s="2">
        <v>60</v>
      </c>
      <c r="J5830" s="2">
        <v>212</v>
      </c>
      <c r="K5830" s="2">
        <v>12</v>
      </c>
      <c r="L5830" s="2">
        <v>19.78</v>
      </c>
      <c r="M5830" s="2">
        <v>23.12</v>
      </c>
      <c r="N5830" s="2">
        <v>164.83</v>
      </c>
      <c r="O5830" s="2">
        <v>85.55</v>
      </c>
      <c r="P5830" s="2">
        <v>162</v>
      </c>
      <c r="Q5830" s="2">
        <v>194.96</v>
      </c>
      <c r="R5830" s="2">
        <v>184.6</v>
      </c>
      <c r="S5830" s="2">
        <v>120.35</v>
      </c>
      <c r="T5830" s="2">
        <v>105.61</v>
      </c>
      <c r="U5830" s="2" t="s">
        <v>60</v>
      </c>
      <c r="V5830" s="2" t="s">
        <v>60</v>
      </c>
      <c r="W5830" s="2" t="s">
        <v>60</v>
      </c>
      <c r="X5830" s="2" t="s">
        <v>60</v>
      </c>
      <c r="Y5830" s="2" t="s">
        <v>60</v>
      </c>
      <c r="Z5830" s="2" t="s">
        <v>60</v>
      </c>
    </row>
    <row r="5831" spans="1:26" x14ac:dyDescent="0.3">
      <c r="A5831" s="3" t="s">
        <v>828</v>
      </c>
      <c r="B5831" s="3" t="s">
        <v>829</v>
      </c>
      <c r="C5831" s="3">
        <v>701</v>
      </c>
      <c r="D5831" s="3" t="s">
        <v>25</v>
      </c>
      <c r="E5831" s="3" t="s">
        <v>566</v>
      </c>
      <c r="F5831" s="3" t="s">
        <v>58</v>
      </c>
      <c r="G5831" s="3" t="s">
        <v>586</v>
      </c>
      <c r="H5831" s="3" t="s">
        <v>60</v>
      </c>
      <c r="I5831" s="3">
        <v>175</v>
      </c>
      <c r="J5831" s="3">
        <v>500</v>
      </c>
      <c r="K5831" s="3">
        <v>42</v>
      </c>
      <c r="L5831" s="3">
        <v>51.77</v>
      </c>
      <c r="M5831" s="3">
        <v>58.61</v>
      </c>
      <c r="N5831" s="3">
        <v>123.26</v>
      </c>
      <c r="O5831" s="3">
        <v>88.33</v>
      </c>
      <c r="P5831" s="3">
        <v>380</v>
      </c>
      <c r="Q5831" s="3">
        <v>509.33</v>
      </c>
      <c r="R5831" s="3">
        <v>540.47</v>
      </c>
      <c r="S5831" s="3">
        <v>134.03</v>
      </c>
      <c r="T5831" s="3">
        <v>94.24</v>
      </c>
      <c r="U5831" s="3" t="s">
        <v>60</v>
      </c>
      <c r="V5831" s="3" t="s">
        <v>60</v>
      </c>
      <c r="W5831" s="3" t="s">
        <v>60</v>
      </c>
      <c r="X5831" s="3" t="s">
        <v>60</v>
      </c>
      <c r="Y5831" s="3" t="s">
        <v>60</v>
      </c>
      <c r="Z5831" s="3" t="s">
        <v>60</v>
      </c>
    </row>
    <row r="5832" spans="1:26" x14ac:dyDescent="0.3">
      <c r="A5832" s="2" t="s">
        <v>828</v>
      </c>
      <c r="B5832" s="2" t="s">
        <v>829</v>
      </c>
      <c r="C5832" s="2">
        <v>702</v>
      </c>
      <c r="D5832" s="2" t="s">
        <v>25</v>
      </c>
      <c r="E5832" s="2" t="s">
        <v>566</v>
      </c>
      <c r="F5832" s="2" t="s">
        <v>58</v>
      </c>
      <c r="G5832" s="2" t="s">
        <v>587</v>
      </c>
      <c r="H5832" s="2" t="s">
        <v>60</v>
      </c>
      <c r="I5832" s="2">
        <v>180</v>
      </c>
      <c r="J5832" s="2">
        <v>331</v>
      </c>
      <c r="K5832" s="2">
        <v>29</v>
      </c>
      <c r="L5832" s="2">
        <v>32.94</v>
      </c>
      <c r="M5832" s="2">
        <v>37.97</v>
      </c>
      <c r="N5832" s="2">
        <v>113.59</v>
      </c>
      <c r="O5832" s="2">
        <v>86.75</v>
      </c>
      <c r="P5832" s="2">
        <v>265</v>
      </c>
      <c r="Q5832" s="2">
        <v>313.64999999999998</v>
      </c>
      <c r="R5832" s="2">
        <v>341.79</v>
      </c>
      <c r="S5832" s="2">
        <v>118.36</v>
      </c>
      <c r="T5832" s="2">
        <v>91.77</v>
      </c>
      <c r="U5832" s="2" t="s">
        <v>60</v>
      </c>
      <c r="V5832" s="2" t="s">
        <v>60</v>
      </c>
      <c r="W5832" s="2" t="s">
        <v>60</v>
      </c>
      <c r="X5832" s="2" t="s">
        <v>60</v>
      </c>
      <c r="Y5832" s="2" t="s">
        <v>60</v>
      </c>
      <c r="Z5832" s="2" t="s">
        <v>60</v>
      </c>
    </row>
    <row r="5833" spans="1:26" x14ac:dyDescent="0.3">
      <c r="A5833" s="3" t="s">
        <v>828</v>
      </c>
      <c r="B5833" s="3" t="s">
        <v>829</v>
      </c>
      <c r="C5833" s="3">
        <v>703</v>
      </c>
      <c r="D5833" s="3" t="s">
        <v>25</v>
      </c>
      <c r="E5833" s="3" t="s">
        <v>566</v>
      </c>
      <c r="F5833" s="3" t="s">
        <v>58</v>
      </c>
      <c r="G5833" s="3" t="s">
        <v>588</v>
      </c>
      <c r="H5833" s="3" t="s">
        <v>60</v>
      </c>
      <c r="I5833" s="3">
        <v>100</v>
      </c>
      <c r="J5833" s="3">
        <v>150</v>
      </c>
      <c r="K5833" s="3">
        <v>13</v>
      </c>
      <c r="L5833" s="3">
        <v>6.75</v>
      </c>
      <c r="M5833" s="3">
        <v>8.4700000000000006</v>
      </c>
      <c r="N5833" s="3">
        <v>51.92</v>
      </c>
      <c r="O5833" s="3">
        <v>79.69</v>
      </c>
      <c r="P5833" s="3">
        <v>116</v>
      </c>
      <c r="Q5833" s="3">
        <v>83.86</v>
      </c>
      <c r="R5833" s="3">
        <v>143.44999999999999</v>
      </c>
      <c r="S5833" s="3">
        <v>72.290000000000006</v>
      </c>
      <c r="T5833" s="3">
        <v>58.46</v>
      </c>
      <c r="U5833" s="3" t="s">
        <v>60</v>
      </c>
      <c r="V5833" s="3" t="s">
        <v>60</v>
      </c>
      <c r="W5833" s="3" t="s">
        <v>60</v>
      </c>
      <c r="X5833" s="3" t="s">
        <v>60</v>
      </c>
      <c r="Y5833" s="3" t="s">
        <v>60</v>
      </c>
      <c r="Z5833" s="3" t="s">
        <v>60</v>
      </c>
    </row>
    <row r="5834" spans="1:26" x14ac:dyDescent="0.3">
      <c r="A5834" s="2" t="s">
        <v>828</v>
      </c>
      <c r="B5834" s="2" t="s">
        <v>829</v>
      </c>
      <c r="C5834" s="2">
        <v>704</v>
      </c>
      <c r="D5834" s="2" t="s">
        <v>25</v>
      </c>
      <c r="E5834" s="2" t="s">
        <v>566</v>
      </c>
      <c r="F5834" s="2" t="s">
        <v>58</v>
      </c>
      <c r="G5834" s="2" t="s">
        <v>589</v>
      </c>
      <c r="H5834" s="2" t="s">
        <v>60</v>
      </c>
      <c r="I5834" s="2">
        <v>40</v>
      </c>
      <c r="J5834" s="2">
        <v>40</v>
      </c>
      <c r="K5834" s="2">
        <v>4</v>
      </c>
      <c r="L5834" s="2">
        <v>3.96</v>
      </c>
      <c r="M5834" s="2">
        <v>5.37</v>
      </c>
      <c r="N5834" s="2">
        <v>99</v>
      </c>
      <c r="O5834" s="2">
        <v>73.739999999999995</v>
      </c>
      <c r="P5834" s="2">
        <v>33</v>
      </c>
      <c r="Q5834" s="2">
        <v>62.58</v>
      </c>
      <c r="R5834" s="2">
        <v>40.18</v>
      </c>
      <c r="S5834" s="2">
        <v>189.64</v>
      </c>
      <c r="T5834" s="2">
        <v>155.75</v>
      </c>
      <c r="U5834" s="2" t="s">
        <v>60</v>
      </c>
      <c r="V5834" s="2" t="s">
        <v>60</v>
      </c>
      <c r="W5834" s="2" t="s">
        <v>60</v>
      </c>
      <c r="X5834" s="2" t="s">
        <v>60</v>
      </c>
      <c r="Y5834" s="2" t="s">
        <v>60</v>
      </c>
      <c r="Z5834" s="2" t="s">
        <v>60</v>
      </c>
    </row>
    <row r="5835" spans="1:26" x14ac:dyDescent="0.3">
      <c r="A5835" s="3" t="s">
        <v>828</v>
      </c>
      <c r="B5835" s="3" t="s">
        <v>829</v>
      </c>
      <c r="C5835" s="3">
        <v>705</v>
      </c>
      <c r="D5835" s="3" t="s">
        <v>25</v>
      </c>
      <c r="E5835" s="3" t="s">
        <v>566</v>
      </c>
      <c r="F5835" s="3" t="s">
        <v>58</v>
      </c>
      <c r="G5835" s="3" t="s">
        <v>590</v>
      </c>
      <c r="H5835" s="3" t="s">
        <v>60</v>
      </c>
      <c r="I5835" s="3">
        <v>30</v>
      </c>
      <c r="J5835" s="3">
        <v>62</v>
      </c>
      <c r="K5835" s="3">
        <v>6</v>
      </c>
      <c r="L5835" s="3">
        <v>0</v>
      </c>
      <c r="M5835" s="3">
        <v>11.41</v>
      </c>
      <c r="N5835" s="3">
        <v>0</v>
      </c>
      <c r="O5835" s="3">
        <v>0</v>
      </c>
      <c r="P5835" s="3">
        <v>52</v>
      </c>
      <c r="Q5835" s="3">
        <v>48.47</v>
      </c>
      <c r="R5835" s="3">
        <v>83.77</v>
      </c>
      <c r="S5835" s="3">
        <v>93.21</v>
      </c>
      <c r="T5835" s="3">
        <v>57.86</v>
      </c>
      <c r="U5835" s="3" t="s">
        <v>60</v>
      </c>
      <c r="V5835" s="3" t="s">
        <v>60</v>
      </c>
      <c r="W5835" s="3" t="s">
        <v>60</v>
      </c>
      <c r="X5835" s="3" t="s">
        <v>60</v>
      </c>
      <c r="Y5835" s="3" t="s">
        <v>60</v>
      </c>
      <c r="Z5835" s="3" t="s">
        <v>60</v>
      </c>
    </row>
    <row r="5836" spans="1:26" x14ac:dyDescent="0.3">
      <c r="A5836" s="2" t="s">
        <v>828</v>
      </c>
      <c r="B5836" s="2" t="s">
        <v>829</v>
      </c>
      <c r="C5836" s="2">
        <v>706</v>
      </c>
      <c r="D5836" s="2" t="s">
        <v>25</v>
      </c>
      <c r="E5836" s="2" t="s">
        <v>566</v>
      </c>
      <c r="F5836" s="2" t="s">
        <v>58</v>
      </c>
      <c r="G5836" s="2" t="s">
        <v>591</v>
      </c>
      <c r="H5836" s="2" t="s">
        <v>60</v>
      </c>
      <c r="I5836" s="2">
        <v>30</v>
      </c>
      <c r="J5836" s="2">
        <v>62</v>
      </c>
      <c r="K5836" s="2">
        <v>6</v>
      </c>
      <c r="L5836" s="2">
        <v>0</v>
      </c>
      <c r="M5836" s="2">
        <v>11.08</v>
      </c>
      <c r="N5836" s="2">
        <v>0</v>
      </c>
      <c r="O5836" s="2">
        <v>0</v>
      </c>
      <c r="P5836" s="2">
        <v>52</v>
      </c>
      <c r="Q5836" s="2">
        <v>47.21</v>
      </c>
      <c r="R5836" s="2">
        <v>79.22</v>
      </c>
      <c r="S5836" s="2">
        <v>90.79</v>
      </c>
      <c r="T5836" s="2">
        <v>59.59</v>
      </c>
      <c r="U5836" s="2" t="s">
        <v>60</v>
      </c>
      <c r="V5836" s="2" t="s">
        <v>60</v>
      </c>
      <c r="W5836" s="2" t="s">
        <v>60</v>
      </c>
      <c r="X5836" s="2" t="s">
        <v>60</v>
      </c>
      <c r="Y5836" s="2" t="s">
        <v>60</v>
      </c>
      <c r="Z5836" s="2" t="s">
        <v>60</v>
      </c>
    </row>
    <row r="5837" spans="1:26" x14ac:dyDescent="0.3">
      <c r="A5837" s="3" t="s">
        <v>828</v>
      </c>
      <c r="B5837" s="3" t="s">
        <v>829</v>
      </c>
      <c r="C5837" s="3">
        <v>707</v>
      </c>
      <c r="D5837" s="3" t="s">
        <v>25</v>
      </c>
      <c r="E5837" s="3" t="s">
        <v>566</v>
      </c>
      <c r="F5837" s="3" t="s">
        <v>58</v>
      </c>
      <c r="G5837" s="3" t="s">
        <v>592</v>
      </c>
      <c r="H5837" s="3" t="s">
        <v>60</v>
      </c>
      <c r="I5837" s="3">
        <v>30</v>
      </c>
      <c r="J5837" s="3">
        <v>62</v>
      </c>
      <c r="K5837" s="3">
        <v>6</v>
      </c>
      <c r="L5837" s="3">
        <v>0</v>
      </c>
      <c r="M5837" s="3">
        <v>10.74</v>
      </c>
      <c r="N5837" s="3">
        <v>0</v>
      </c>
      <c r="O5837" s="3">
        <v>0</v>
      </c>
      <c r="P5837" s="3">
        <v>52</v>
      </c>
      <c r="Q5837" s="3">
        <v>46.92</v>
      </c>
      <c r="R5837" s="3">
        <v>74.19</v>
      </c>
      <c r="S5837" s="3">
        <v>90.23</v>
      </c>
      <c r="T5837" s="3">
        <v>63.24</v>
      </c>
      <c r="U5837" s="3" t="s">
        <v>60</v>
      </c>
      <c r="V5837" s="3" t="s">
        <v>60</v>
      </c>
      <c r="W5837" s="3" t="s">
        <v>60</v>
      </c>
      <c r="X5837" s="3" t="s">
        <v>60</v>
      </c>
      <c r="Y5837" s="3" t="s">
        <v>60</v>
      </c>
      <c r="Z5837" s="3" t="s">
        <v>60</v>
      </c>
    </row>
    <row r="5838" spans="1:26" x14ac:dyDescent="0.3">
      <c r="A5838" s="2" t="s">
        <v>828</v>
      </c>
      <c r="B5838" s="2" t="s">
        <v>829</v>
      </c>
      <c r="C5838" s="2">
        <v>708</v>
      </c>
      <c r="D5838" s="2" t="s">
        <v>25</v>
      </c>
      <c r="E5838" s="2" t="s">
        <v>566</v>
      </c>
      <c r="F5838" s="2" t="s">
        <v>58</v>
      </c>
      <c r="G5838" s="2" t="s">
        <v>593</v>
      </c>
      <c r="H5838" s="2" t="s">
        <v>60</v>
      </c>
      <c r="I5838" s="2">
        <v>30</v>
      </c>
      <c r="J5838" s="2">
        <v>62</v>
      </c>
      <c r="K5838" s="2">
        <v>6</v>
      </c>
      <c r="L5838" s="2">
        <v>0</v>
      </c>
      <c r="M5838" s="2">
        <v>8.31</v>
      </c>
      <c r="N5838" s="2">
        <v>0</v>
      </c>
      <c r="O5838" s="2">
        <v>0</v>
      </c>
      <c r="P5838" s="2">
        <v>52</v>
      </c>
      <c r="Q5838" s="2">
        <v>38.74</v>
      </c>
      <c r="R5838" s="2">
        <v>56.76</v>
      </c>
      <c r="S5838" s="2">
        <v>74.5</v>
      </c>
      <c r="T5838" s="2">
        <v>68.25</v>
      </c>
      <c r="U5838" s="2" t="s">
        <v>60</v>
      </c>
      <c r="V5838" s="2" t="s">
        <v>60</v>
      </c>
      <c r="W5838" s="2" t="s">
        <v>60</v>
      </c>
      <c r="X5838" s="2" t="s">
        <v>60</v>
      </c>
      <c r="Y5838" s="2" t="s">
        <v>60</v>
      </c>
      <c r="Z5838" s="2" t="s">
        <v>60</v>
      </c>
    </row>
    <row r="5839" spans="1:26" x14ac:dyDescent="0.3">
      <c r="A5839" s="3" t="s">
        <v>828</v>
      </c>
      <c r="B5839" s="3" t="s">
        <v>829</v>
      </c>
      <c r="C5839" s="3">
        <v>709</v>
      </c>
      <c r="D5839" s="3" t="s">
        <v>25</v>
      </c>
      <c r="E5839" s="3" t="s">
        <v>566</v>
      </c>
      <c r="F5839" s="3" t="s">
        <v>58</v>
      </c>
      <c r="G5839" s="3" t="s">
        <v>594</v>
      </c>
      <c r="H5839" s="3" t="s">
        <v>60</v>
      </c>
      <c r="I5839" s="3">
        <v>50</v>
      </c>
      <c r="J5839" s="3">
        <v>130</v>
      </c>
      <c r="K5839" s="3">
        <v>12</v>
      </c>
      <c r="L5839" s="3">
        <v>0</v>
      </c>
      <c r="M5839" s="3">
        <v>12.91</v>
      </c>
      <c r="N5839" s="3">
        <v>0</v>
      </c>
      <c r="O5839" s="3">
        <v>0</v>
      </c>
      <c r="P5839" s="3">
        <v>111</v>
      </c>
      <c r="Q5839" s="3">
        <v>69.260000000000005</v>
      </c>
      <c r="R5839" s="3">
        <v>191.16</v>
      </c>
      <c r="S5839" s="3">
        <v>62.4</v>
      </c>
      <c r="T5839" s="3">
        <v>36.229999999999997</v>
      </c>
      <c r="U5839" s="3" t="s">
        <v>60</v>
      </c>
      <c r="V5839" s="3" t="s">
        <v>60</v>
      </c>
      <c r="W5839" s="3" t="s">
        <v>60</v>
      </c>
      <c r="X5839" s="3" t="s">
        <v>60</v>
      </c>
      <c r="Y5839" s="3" t="s">
        <v>60</v>
      </c>
      <c r="Z5839" s="3" t="s">
        <v>60</v>
      </c>
    </row>
    <row r="5840" spans="1:26" x14ac:dyDescent="0.3">
      <c r="A5840" s="2" t="s">
        <v>828</v>
      </c>
      <c r="B5840" s="2" t="s">
        <v>829</v>
      </c>
      <c r="C5840" s="2">
        <v>710</v>
      </c>
      <c r="D5840" s="2" t="s">
        <v>25</v>
      </c>
      <c r="E5840" s="2" t="s">
        <v>566</v>
      </c>
      <c r="F5840" s="2" t="s">
        <v>58</v>
      </c>
      <c r="G5840" s="2" t="s">
        <v>595</v>
      </c>
      <c r="H5840" s="2" t="s">
        <v>60</v>
      </c>
      <c r="I5840" s="2">
        <v>200</v>
      </c>
      <c r="J5840" s="2">
        <v>301</v>
      </c>
      <c r="K5840" s="2">
        <v>30</v>
      </c>
      <c r="L5840" s="2">
        <v>0</v>
      </c>
      <c r="M5840" s="2">
        <v>61.51</v>
      </c>
      <c r="N5840" s="2">
        <v>0</v>
      </c>
      <c r="O5840" s="2">
        <v>0</v>
      </c>
      <c r="P5840" s="2">
        <v>279</v>
      </c>
      <c r="Q5840" s="2">
        <v>139.19999999999999</v>
      </c>
      <c r="R5840" s="2">
        <v>739.05</v>
      </c>
      <c r="S5840" s="2">
        <v>49.89</v>
      </c>
      <c r="T5840" s="2">
        <v>18.829999999999998</v>
      </c>
      <c r="U5840" s="2" t="s">
        <v>60</v>
      </c>
      <c r="V5840" s="2" t="s">
        <v>60</v>
      </c>
      <c r="W5840" s="2" t="s">
        <v>60</v>
      </c>
      <c r="X5840" s="2" t="s">
        <v>60</v>
      </c>
      <c r="Y5840" s="2" t="s">
        <v>60</v>
      </c>
      <c r="Z5840" s="2" t="s">
        <v>60</v>
      </c>
    </row>
    <row r="5841" spans="1:26" x14ac:dyDescent="0.3">
      <c r="A5841" s="3" t="s">
        <v>828</v>
      </c>
      <c r="B5841" s="3" t="s">
        <v>829</v>
      </c>
      <c r="C5841" s="3">
        <v>711</v>
      </c>
      <c r="D5841" s="3" t="s">
        <v>25</v>
      </c>
      <c r="E5841" s="3" t="s">
        <v>566</v>
      </c>
      <c r="F5841" s="3" t="s">
        <v>58</v>
      </c>
      <c r="G5841" s="3" t="s">
        <v>596</v>
      </c>
      <c r="H5841" s="3" t="s">
        <v>60</v>
      </c>
      <c r="I5841" s="3">
        <v>36</v>
      </c>
      <c r="J5841" s="3">
        <v>79</v>
      </c>
      <c r="K5841" s="3">
        <v>5</v>
      </c>
      <c r="L5841" s="3">
        <v>8.99</v>
      </c>
      <c r="M5841" s="3">
        <v>9.8800000000000008</v>
      </c>
      <c r="N5841" s="3">
        <v>179.8</v>
      </c>
      <c r="O5841" s="3">
        <v>90.99</v>
      </c>
      <c r="P5841" s="3">
        <v>62</v>
      </c>
      <c r="Q5841" s="3">
        <v>72.38</v>
      </c>
      <c r="R5841" s="3">
        <v>99.14</v>
      </c>
      <c r="S5841" s="3">
        <v>116.74</v>
      </c>
      <c r="T5841" s="3">
        <v>73.010000000000005</v>
      </c>
      <c r="U5841" s="3" t="s">
        <v>60</v>
      </c>
      <c r="V5841" s="3" t="s">
        <v>60</v>
      </c>
      <c r="W5841" s="3" t="s">
        <v>60</v>
      </c>
      <c r="X5841" s="3" t="s">
        <v>60</v>
      </c>
      <c r="Y5841" s="3" t="s">
        <v>60</v>
      </c>
      <c r="Z5841" s="3" t="s">
        <v>60</v>
      </c>
    </row>
    <row r="5842" spans="1:26" x14ac:dyDescent="0.3">
      <c r="A5842" s="2" t="s">
        <v>828</v>
      </c>
      <c r="B5842" s="2" t="s">
        <v>829</v>
      </c>
      <c r="C5842" s="2">
        <v>712</v>
      </c>
      <c r="D5842" s="2" t="s">
        <v>25</v>
      </c>
      <c r="E5842" s="2" t="s">
        <v>566</v>
      </c>
      <c r="F5842" s="2" t="s">
        <v>58</v>
      </c>
      <c r="G5842" s="2" t="s">
        <v>597</v>
      </c>
      <c r="H5842" s="2" t="s">
        <v>60</v>
      </c>
      <c r="I5842" s="2">
        <v>32</v>
      </c>
      <c r="J5842" s="2">
        <v>120</v>
      </c>
      <c r="K5842" s="2">
        <v>12</v>
      </c>
      <c r="L5842" s="2">
        <v>11.52</v>
      </c>
      <c r="M5842" s="2">
        <v>11.62</v>
      </c>
      <c r="N5842" s="2">
        <v>96</v>
      </c>
      <c r="O5842" s="2">
        <v>99.14</v>
      </c>
      <c r="P5842" s="2">
        <v>96</v>
      </c>
      <c r="Q5842" s="2">
        <v>57.51</v>
      </c>
      <c r="R5842" s="2">
        <v>98.12</v>
      </c>
      <c r="S5842" s="2">
        <v>59.91</v>
      </c>
      <c r="T5842" s="2">
        <v>58.61</v>
      </c>
      <c r="U5842" s="2" t="s">
        <v>60</v>
      </c>
      <c r="V5842" s="2" t="s">
        <v>60</v>
      </c>
      <c r="W5842" s="2" t="s">
        <v>60</v>
      </c>
      <c r="X5842" s="2" t="s">
        <v>60</v>
      </c>
      <c r="Y5842" s="2" t="s">
        <v>60</v>
      </c>
      <c r="Z5842" s="2" t="s">
        <v>60</v>
      </c>
    </row>
    <row r="5843" spans="1:26" x14ac:dyDescent="0.3">
      <c r="A5843" s="3" t="s">
        <v>828</v>
      </c>
      <c r="B5843" s="3" t="s">
        <v>829</v>
      </c>
      <c r="C5843" s="3">
        <v>713</v>
      </c>
      <c r="D5843" s="3" t="s">
        <v>25</v>
      </c>
      <c r="E5843" s="3" t="s">
        <v>566</v>
      </c>
      <c r="F5843" s="3" t="s">
        <v>58</v>
      </c>
      <c r="G5843" s="3" t="s">
        <v>598</v>
      </c>
      <c r="H5843" s="3" t="s">
        <v>60</v>
      </c>
      <c r="I5843" s="3">
        <v>30</v>
      </c>
      <c r="J5843" s="3">
        <v>40</v>
      </c>
      <c r="K5843" s="3">
        <v>3</v>
      </c>
      <c r="L5843" s="3">
        <v>1.46</v>
      </c>
      <c r="M5843" s="3">
        <v>3.71</v>
      </c>
      <c r="N5843" s="3">
        <v>48.67</v>
      </c>
      <c r="O5843" s="3">
        <v>39.35</v>
      </c>
      <c r="P5843" s="3">
        <v>33</v>
      </c>
      <c r="Q5843" s="3">
        <v>23.43</v>
      </c>
      <c r="R5843" s="3">
        <v>44.66</v>
      </c>
      <c r="S5843" s="3">
        <v>71</v>
      </c>
      <c r="T5843" s="3">
        <v>52.46</v>
      </c>
      <c r="U5843" s="3" t="s">
        <v>60</v>
      </c>
      <c r="V5843" s="3" t="s">
        <v>60</v>
      </c>
      <c r="W5843" s="3" t="s">
        <v>60</v>
      </c>
      <c r="X5843" s="3" t="s">
        <v>60</v>
      </c>
      <c r="Y5843" s="3" t="s">
        <v>60</v>
      </c>
      <c r="Z5843" s="3" t="s">
        <v>60</v>
      </c>
    </row>
    <row r="5844" spans="1:26" x14ac:dyDescent="0.3">
      <c r="A5844" s="2" t="s">
        <v>828</v>
      </c>
      <c r="B5844" s="2" t="s">
        <v>829</v>
      </c>
      <c r="C5844" s="2">
        <v>714</v>
      </c>
      <c r="D5844" s="2" t="s">
        <v>25</v>
      </c>
      <c r="E5844" s="2" t="s">
        <v>566</v>
      </c>
      <c r="F5844" s="2" t="s">
        <v>58</v>
      </c>
      <c r="G5844" s="2" t="s">
        <v>599</v>
      </c>
      <c r="H5844" s="2" t="s">
        <v>60</v>
      </c>
      <c r="I5844" s="2">
        <v>161</v>
      </c>
      <c r="J5844" s="2">
        <v>475</v>
      </c>
      <c r="K5844" s="2">
        <v>60</v>
      </c>
      <c r="L5844" s="2">
        <v>85.76</v>
      </c>
      <c r="M5844" s="2">
        <v>40.24</v>
      </c>
      <c r="N5844" s="2">
        <v>142.93</v>
      </c>
      <c r="O5844" s="2">
        <v>213.12</v>
      </c>
      <c r="P5844" s="2">
        <v>403</v>
      </c>
      <c r="Q5844" s="2">
        <v>279.42</v>
      </c>
      <c r="R5844" s="2">
        <v>508.67</v>
      </c>
      <c r="S5844" s="2">
        <v>69.33</v>
      </c>
      <c r="T5844" s="2">
        <v>54.93</v>
      </c>
      <c r="U5844" s="2" t="s">
        <v>60</v>
      </c>
      <c r="V5844" s="2" t="s">
        <v>60</v>
      </c>
      <c r="W5844" s="2" t="s">
        <v>60</v>
      </c>
      <c r="X5844" s="2" t="s">
        <v>60</v>
      </c>
      <c r="Y5844" s="2" t="s">
        <v>60</v>
      </c>
      <c r="Z5844" s="2" t="s">
        <v>60</v>
      </c>
    </row>
    <row r="5845" spans="1:26" x14ac:dyDescent="0.3">
      <c r="A5845" s="3" t="s">
        <v>828</v>
      </c>
      <c r="B5845" s="3" t="s">
        <v>829</v>
      </c>
      <c r="C5845" s="3">
        <v>715</v>
      </c>
      <c r="D5845" s="3" t="s">
        <v>25</v>
      </c>
      <c r="E5845" s="3" t="s">
        <v>566</v>
      </c>
      <c r="F5845" s="3" t="s">
        <v>58</v>
      </c>
      <c r="G5845" s="3" t="s">
        <v>600</v>
      </c>
      <c r="H5845" s="3" t="s">
        <v>60</v>
      </c>
      <c r="I5845" s="3">
        <v>59.2</v>
      </c>
      <c r="J5845" s="3">
        <v>35</v>
      </c>
      <c r="K5845" s="3">
        <v>3</v>
      </c>
      <c r="L5845" s="3">
        <v>0</v>
      </c>
      <c r="M5845" s="3">
        <v>2.94</v>
      </c>
      <c r="N5845" s="3">
        <v>0</v>
      </c>
      <c r="O5845" s="3">
        <v>0</v>
      </c>
      <c r="P5845" s="3">
        <v>27</v>
      </c>
      <c r="Q5845" s="3">
        <v>3.07</v>
      </c>
      <c r="R5845" s="3">
        <v>27.66</v>
      </c>
      <c r="S5845" s="3">
        <v>11.37</v>
      </c>
      <c r="T5845" s="3">
        <v>11.1</v>
      </c>
      <c r="U5845" s="3" t="s">
        <v>60</v>
      </c>
      <c r="V5845" s="3" t="s">
        <v>60</v>
      </c>
      <c r="W5845" s="3" t="s">
        <v>60</v>
      </c>
      <c r="X5845" s="3" t="s">
        <v>60</v>
      </c>
      <c r="Y5845" s="3" t="s">
        <v>60</v>
      </c>
      <c r="Z5845" s="3" t="s">
        <v>60</v>
      </c>
    </row>
    <row r="5846" spans="1:26" x14ac:dyDescent="0.3">
      <c r="A5846" s="2" t="s">
        <v>828</v>
      </c>
      <c r="B5846" s="2" t="s">
        <v>829</v>
      </c>
      <c r="C5846" s="2">
        <v>716</v>
      </c>
      <c r="D5846" s="2" t="s">
        <v>25</v>
      </c>
      <c r="E5846" s="2" t="s">
        <v>566</v>
      </c>
      <c r="F5846" s="2" t="s">
        <v>58</v>
      </c>
      <c r="G5846" s="2" t="s">
        <v>601</v>
      </c>
      <c r="H5846" s="2" t="s">
        <v>60</v>
      </c>
      <c r="I5846" s="2">
        <v>150</v>
      </c>
      <c r="J5846" s="2">
        <v>301</v>
      </c>
      <c r="K5846" s="2">
        <v>28</v>
      </c>
      <c r="L5846" s="2">
        <v>28.47</v>
      </c>
      <c r="M5846" s="2">
        <v>28.77</v>
      </c>
      <c r="N5846" s="2">
        <v>101.68</v>
      </c>
      <c r="O5846" s="2">
        <v>98.96</v>
      </c>
      <c r="P5846" s="2">
        <v>227</v>
      </c>
      <c r="Q5846" s="2">
        <v>243.63</v>
      </c>
      <c r="R5846" s="2">
        <v>359.15</v>
      </c>
      <c r="S5846" s="2">
        <v>107.33</v>
      </c>
      <c r="T5846" s="2">
        <v>67.84</v>
      </c>
      <c r="U5846" s="2" t="s">
        <v>60</v>
      </c>
      <c r="V5846" s="2" t="s">
        <v>60</v>
      </c>
      <c r="W5846" s="2" t="s">
        <v>60</v>
      </c>
      <c r="X5846" s="2" t="s">
        <v>60</v>
      </c>
      <c r="Y5846" s="2" t="s">
        <v>60</v>
      </c>
      <c r="Z5846" s="2" t="s">
        <v>60</v>
      </c>
    </row>
    <row r="5847" spans="1:26" x14ac:dyDescent="0.3">
      <c r="A5847" s="3" t="s">
        <v>828</v>
      </c>
      <c r="B5847" s="3" t="s">
        <v>829</v>
      </c>
      <c r="C5847" s="3">
        <v>717</v>
      </c>
      <c r="D5847" s="3" t="s">
        <v>25</v>
      </c>
      <c r="E5847" s="3" t="s">
        <v>566</v>
      </c>
      <c r="F5847" s="3" t="s">
        <v>58</v>
      </c>
      <c r="G5847" s="3" t="s">
        <v>602</v>
      </c>
      <c r="H5847" s="3" t="s">
        <v>60</v>
      </c>
      <c r="I5847" s="3">
        <v>30</v>
      </c>
      <c r="J5847" s="3">
        <v>117</v>
      </c>
      <c r="K5847" s="3">
        <v>14</v>
      </c>
      <c r="L5847" s="3">
        <v>8.51</v>
      </c>
      <c r="M5847" s="3">
        <v>8.18</v>
      </c>
      <c r="N5847" s="3">
        <v>60.79</v>
      </c>
      <c r="O5847" s="3">
        <v>104.03</v>
      </c>
      <c r="P5847" s="3">
        <v>87</v>
      </c>
      <c r="Q5847" s="3">
        <v>43.28</v>
      </c>
      <c r="R5847" s="3">
        <v>73.760000000000005</v>
      </c>
      <c r="S5847" s="3">
        <v>49.75</v>
      </c>
      <c r="T5847" s="3">
        <v>58.68</v>
      </c>
      <c r="U5847" s="3" t="s">
        <v>60</v>
      </c>
      <c r="V5847" s="3" t="s">
        <v>60</v>
      </c>
      <c r="W5847" s="3" t="s">
        <v>60</v>
      </c>
      <c r="X5847" s="3" t="s">
        <v>60</v>
      </c>
      <c r="Y5847" s="3" t="s">
        <v>60</v>
      </c>
      <c r="Z5847" s="3" t="s">
        <v>60</v>
      </c>
    </row>
    <row r="5848" spans="1:26" x14ac:dyDescent="0.3">
      <c r="A5848" s="2" t="s">
        <v>828</v>
      </c>
      <c r="B5848" s="2" t="s">
        <v>829</v>
      </c>
      <c r="C5848" s="2">
        <v>718</v>
      </c>
      <c r="D5848" s="2" t="s">
        <v>25</v>
      </c>
      <c r="E5848" s="2" t="s">
        <v>566</v>
      </c>
      <c r="F5848" s="2" t="s">
        <v>58</v>
      </c>
      <c r="G5848" s="2" t="s">
        <v>603</v>
      </c>
      <c r="H5848" s="2" t="s">
        <v>60</v>
      </c>
      <c r="I5848" s="2">
        <v>70</v>
      </c>
      <c r="J5848" s="2">
        <v>300</v>
      </c>
      <c r="K5848" s="2">
        <v>32</v>
      </c>
      <c r="L5848" s="2">
        <v>13.62</v>
      </c>
      <c r="M5848" s="2">
        <v>57.4</v>
      </c>
      <c r="N5848" s="2">
        <v>42.56</v>
      </c>
      <c r="O5848" s="2">
        <v>23.73</v>
      </c>
      <c r="P5848" s="2">
        <v>264</v>
      </c>
      <c r="Q5848" s="2">
        <v>202.87</v>
      </c>
      <c r="R5848" s="2">
        <v>249.85</v>
      </c>
      <c r="S5848" s="2">
        <v>76.84</v>
      </c>
      <c r="T5848" s="2">
        <v>81.2</v>
      </c>
      <c r="U5848" s="2" t="s">
        <v>60</v>
      </c>
      <c r="V5848" s="2" t="s">
        <v>60</v>
      </c>
      <c r="W5848" s="2" t="s">
        <v>60</v>
      </c>
      <c r="X5848" s="2" t="s">
        <v>60</v>
      </c>
      <c r="Y5848" s="2" t="s">
        <v>60</v>
      </c>
      <c r="Z5848" s="2" t="s">
        <v>60</v>
      </c>
    </row>
    <row r="5849" spans="1:26" x14ac:dyDescent="0.3">
      <c r="A5849" s="3" t="s">
        <v>828</v>
      </c>
      <c r="B5849" s="3" t="s">
        <v>829</v>
      </c>
      <c r="C5849" s="3">
        <v>719</v>
      </c>
      <c r="D5849" s="3" t="s">
        <v>25</v>
      </c>
      <c r="E5849" s="3" t="s">
        <v>566</v>
      </c>
      <c r="F5849" s="3" t="s">
        <v>58</v>
      </c>
      <c r="G5849" s="3" t="s">
        <v>604</v>
      </c>
      <c r="H5849" s="3" t="s">
        <v>60</v>
      </c>
      <c r="I5849" s="3">
        <v>35</v>
      </c>
      <c r="J5849" s="3">
        <v>86</v>
      </c>
      <c r="K5849" s="3">
        <v>10</v>
      </c>
      <c r="L5849" s="3">
        <v>0</v>
      </c>
      <c r="M5849" s="3">
        <v>0</v>
      </c>
      <c r="N5849" s="3">
        <v>0</v>
      </c>
      <c r="O5849" s="3">
        <v>0</v>
      </c>
      <c r="P5849" s="3">
        <v>53</v>
      </c>
      <c r="Q5849" s="3">
        <v>1.91</v>
      </c>
      <c r="R5849" s="3">
        <v>0</v>
      </c>
      <c r="S5849" s="3">
        <v>3.6</v>
      </c>
      <c r="T5849" s="3">
        <v>0</v>
      </c>
      <c r="U5849" s="3" t="s">
        <v>60</v>
      </c>
      <c r="V5849" s="3" t="s">
        <v>60</v>
      </c>
      <c r="W5849" s="3" t="s">
        <v>60</v>
      </c>
      <c r="X5849" s="3" t="s">
        <v>60</v>
      </c>
      <c r="Y5849" s="3" t="s">
        <v>60</v>
      </c>
      <c r="Z5849" s="3" t="s">
        <v>60</v>
      </c>
    </row>
    <row r="5850" spans="1:26" x14ac:dyDescent="0.3">
      <c r="A5850" s="2" t="s">
        <v>828</v>
      </c>
      <c r="B5850" s="2" t="s">
        <v>829</v>
      </c>
      <c r="C5850" s="2">
        <v>720</v>
      </c>
      <c r="D5850" s="2" t="s">
        <v>25</v>
      </c>
      <c r="E5850" s="2" t="s">
        <v>566</v>
      </c>
      <c r="F5850" s="2" t="s">
        <v>58</v>
      </c>
      <c r="G5850" s="2" t="s">
        <v>573</v>
      </c>
      <c r="H5850" s="2" t="s">
        <v>12</v>
      </c>
      <c r="I5850" s="2">
        <v>2178.1999999999998</v>
      </c>
      <c r="J5850" s="2">
        <v>4220</v>
      </c>
      <c r="K5850" s="2">
        <v>415</v>
      </c>
      <c r="L5850" s="2">
        <v>305.69</v>
      </c>
      <c r="M5850" s="2">
        <v>518.41999999999996</v>
      </c>
      <c r="N5850" s="2">
        <v>73.66</v>
      </c>
      <c r="O5850" s="2">
        <v>58.97</v>
      </c>
      <c r="P5850" s="2">
        <v>3408</v>
      </c>
      <c r="Q5850" s="2">
        <v>2860.98</v>
      </c>
      <c r="R5850" s="2">
        <v>4746.82</v>
      </c>
      <c r="S5850" s="2">
        <v>83.95</v>
      </c>
      <c r="T5850" s="2">
        <v>60.27</v>
      </c>
      <c r="U5850" s="2" t="s">
        <v>60</v>
      </c>
      <c r="V5850" s="2" t="s">
        <v>60</v>
      </c>
      <c r="W5850" s="2" t="s">
        <v>60</v>
      </c>
      <c r="X5850" s="2" t="s">
        <v>60</v>
      </c>
      <c r="Y5850" s="2" t="s">
        <v>60</v>
      </c>
      <c r="Z5850" s="2" t="s">
        <v>60</v>
      </c>
    </row>
    <row r="5851" spans="1:26" x14ac:dyDescent="0.3">
      <c r="A5851" s="3" t="s">
        <v>828</v>
      </c>
      <c r="B5851" s="3" t="s">
        <v>829</v>
      </c>
      <c r="C5851" s="3">
        <v>721</v>
      </c>
      <c r="D5851" s="3" t="s">
        <v>25</v>
      </c>
      <c r="E5851" s="3" t="s">
        <v>566</v>
      </c>
      <c r="F5851" s="3" t="s">
        <v>58</v>
      </c>
      <c r="G5851" s="3" t="s">
        <v>58</v>
      </c>
      <c r="H5851" s="3" t="s">
        <v>12</v>
      </c>
      <c r="I5851" s="3">
        <v>2178.1999999999998</v>
      </c>
      <c r="J5851" s="3">
        <v>4220</v>
      </c>
      <c r="K5851" s="3">
        <v>415</v>
      </c>
      <c r="L5851" s="3">
        <v>305.69</v>
      </c>
      <c r="M5851" s="3">
        <v>518.41999999999996</v>
      </c>
      <c r="N5851" s="3">
        <v>73.66</v>
      </c>
      <c r="O5851" s="3">
        <v>58.97</v>
      </c>
      <c r="P5851" s="3">
        <v>3408</v>
      </c>
      <c r="Q5851" s="3">
        <v>2860.98</v>
      </c>
      <c r="R5851" s="3">
        <v>4746.82</v>
      </c>
      <c r="S5851" s="3">
        <v>83.95</v>
      </c>
      <c r="T5851" s="3">
        <v>60.27</v>
      </c>
      <c r="U5851" s="3" t="s">
        <v>60</v>
      </c>
      <c r="V5851" s="3" t="s">
        <v>60</v>
      </c>
      <c r="W5851" s="3" t="s">
        <v>60</v>
      </c>
      <c r="X5851" s="3" t="s">
        <v>60</v>
      </c>
      <c r="Y5851" s="3" t="s">
        <v>60</v>
      </c>
      <c r="Z5851" s="3" t="s">
        <v>60</v>
      </c>
    </row>
    <row r="5852" spans="1:26" x14ac:dyDescent="0.3">
      <c r="A5852" s="2" t="s">
        <v>828</v>
      </c>
      <c r="B5852" s="2" t="s">
        <v>829</v>
      </c>
      <c r="C5852" s="2">
        <v>722</v>
      </c>
      <c r="D5852" s="2" t="s">
        <v>25</v>
      </c>
      <c r="E5852" s="2" t="s">
        <v>566</v>
      </c>
      <c r="F5852" s="2" t="s">
        <v>65</v>
      </c>
      <c r="G5852" s="2" t="s">
        <v>605</v>
      </c>
      <c r="H5852" s="2" t="s">
        <v>60</v>
      </c>
      <c r="I5852" s="2">
        <v>1200</v>
      </c>
      <c r="J5852" s="2">
        <v>2000</v>
      </c>
      <c r="K5852" s="2">
        <v>150</v>
      </c>
      <c r="L5852" s="2">
        <v>215.79</v>
      </c>
      <c r="M5852" s="2">
        <v>238.14</v>
      </c>
      <c r="N5852" s="2">
        <v>143.86000000000001</v>
      </c>
      <c r="O5852" s="2">
        <v>90.61</v>
      </c>
      <c r="P5852" s="2">
        <v>1433</v>
      </c>
      <c r="Q5852" s="2">
        <v>3819.33</v>
      </c>
      <c r="R5852" s="2">
        <v>1798.56</v>
      </c>
      <c r="S5852" s="2">
        <v>266.52999999999997</v>
      </c>
      <c r="T5852" s="2">
        <v>212.35</v>
      </c>
      <c r="U5852" s="2">
        <v>16.8</v>
      </c>
      <c r="V5852" s="2">
        <v>24.17</v>
      </c>
      <c r="W5852" s="2">
        <v>26.67</v>
      </c>
      <c r="X5852" s="2">
        <v>18.09</v>
      </c>
      <c r="Y5852" s="2">
        <v>48.22</v>
      </c>
      <c r="Z5852" s="2">
        <v>22.71</v>
      </c>
    </row>
    <row r="5853" spans="1:26" x14ac:dyDescent="0.3">
      <c r="A5853" s="3" t="s">
        <v>828</v>
      </c>
      <c r="B5853" s="3" t="s">
        <v>829</v>
      </c>
      <c r="C5853" s="3">
        <v>723</v>
      </c>
      <c r="D5853" s="3" t="s">
        <v>25</v>
      </c>
      <c r="E5853" s="3" t="s">
        <v>566</v>
      </c>
      <c r="F5853" s="3" t="s">
        <v>65</v>
      </c>
      <c r="G5853" s="3" t="s">
        <v>606</v>
      </c>
      <c r="H5853" s="3" t="s">
        <v>74</v>
      </c>
      <c r="I5853" s="3">
        <v>1200</v>
      </c>
      <c r="J5853" s="3">
        <v>2000</v>
      </c>
      <c r="K5853" s="3">
        <v>150</v>
      </c>
      <c r="L5853" s="3">
        <v>215.79</v>
      </c>
      <c r="M5853" s="3">
        <v>238.14</v>
      </c>
      <c r="N5853" s="3">
        <v>143.86000000000001</v>
      </c>
      <c r="O5853" s="3">
        <v>90.61</v>
      </c>
      <c r="P5853" s="3">
        <v>1433</v>
      </c>
      <c r="Q5853" s="3">
        <v>3819.33</v>
      </c>
      <c r="R5853" s="3">
        <v>1798.56</v>
      </c>
      <c r="S5853" s="3">
        <v>266.52999999999997</v>
      </c>
      <c r="T5853" s="3">
        <v>212.35</v>
      </c>
      <c r="U5853" s="3">
        <v>16.8</v>
      </c>
      <c r="V5853" s="3">
        <v>24.17</v>
      </c>
      <c r="W5853" s="3">
        <v>26.67</v>
      </c>
      <c r="X5853" s="3">
        <v>18.09</v>
      </c>
      <c r="Y5853" s="3">
        <v>48.22</v>
      </c>
      <c r="Z5853" s="3">
        <v>22.71</v>
      </c>
    </row>
    <row r="5854" spans="1:26" x14ac:dyDescent="0.3">
      <c r="A5854" s="2" t="s">
        <v>828</v>
      </c>
      <c r="B5854" s="2" t="s">
        <v>829</v>
      </c>
      <c r="C5854" s="2">
        <v>724</v>
      </c>
      <c r="D5854" s="2" t="s">
        <v>25</v>
      </c>
      <c r="E5854" s="2" t="s">
        <v>566</v>
      </c>
      <c r="F5854" s="2" t="s">
        <v>65</v>
      </c>
      <c r="G5854" s="2" t="s">
        <v>607</v>
      </c>
      <c r="H5854" s="2" t="s">
        <v>60</v>
      </c>
      <c r="I5854" s="2">
        <v>300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</row>
    <row r="5855" spans="1:26" x14ac:dyDescent="0.3">
      <c r="A5855" s="3" t="s">
        <v>828</v>
      </c>
      <c r="B5855" s="3" t="s">
        <v>829</v>
      </c>
      <c r="C5855" s="3">
        <v>725</v>
      </c>
      <c r="D5855" s="3" t="s">
        <v>25</v>
      </c>
      <c r="E5855" s="3" t="s">
        <v>566</v>
      </c>
      <c r="F5855" s="3" t="s">
        <v>65</v>
      </c>
      <c r="G5855" s="3" t="s">
        <v>608</v>
      </c>
      <c r="H5855" s="3" t="s">
        <v>74</v>
      </c>
      <c r="I5855" s="3">
        <v>300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</row>
    <row r="5856" spans="1:26" x14ac:dyDescent="0.3">
      <c r="A5856" s="2" t="s">
        <v>828</v>
      </c>
      <c r="B5856" s="2" t="s">
        <v>829</v>
      </c>
      <c r="C5856" s="2">
        <v>726</v>
      </c>
      <c r="D5856" s="2" t="s">
        <v>25</v>
      </c>
      <c r="E5856" s="2" t="s">
        <v>566</v>
      </c>
      <c r="F5856" s="2" t="s">
        <v>65</v>
      </c>
      <c r="G5856" s="2" t="s">
        <v>609</v>
      </c>
      <c r="H5856" s="2" t="s">
        <v>60</v>
      </c>
      <c r="I5856" s="2">
        <v>1200</v>
      </c>
      <c r="J5856" s="2">
        <v>4000</v>
      </c>
      <c r="K5856" s="2">
        <v>316</v>
      </c>
      <c r="L5856" s="2">
        <v>726.36</v>
      </c>
      <c r="M5856" s="2">
        <v>226</v>
      </c>
      <c r="N5856" s="2">
        <v>229.86</v>
      </c>
      <c r="O5856" s="2">
        <v>321.39999999999998</v>
      </c>
      <c r="P5856" s="2">
        <v>2926</v>
      </c>
      <c r="Q5856" s="2">
        <v>5190.18</v>
      </c>
      <c r="R5856" s="2">
        <v>1998.99</v>
      </c>
      <c r="S5856" s="2">
        <v>177.38</v>
      </c>
      <c r="T5856" s="2">
        <v>259.64</v>
      </c>
      <c r="U5856" s="2">
        <v>35.39</v>
      </c>
      <c r="V5856" s="2">
        <v>81.36</v>
      </c>
      <c r="W5856" s="2">
        <v>25.31</v>
      </c>
      <c r="X5856" s="2">
        <v>36.94</v>
      </c>
      <c r="Y5856" s="2">
        <v>65.53</v>
      </c>
      <c r="Z5856" s="2">
        <v>25.24</v>
      </c>
    </row>
    <row r="5857" spans="1:26" x14ac:dyDescent="0.3">
      <c r="A5857" s="3" t="s">
        <v>828</v>
      </c>
      <c r="B5857" s="3" t="s">
        <v>829</v>
      </c>
      <c r="C5857" s="3">
        <v>727</v>
      </c>
      <c r="D5857" s="3" t="s">
        <v>25</v>
      </c>
      <c r="E5857" s="3" t="s">
        <v>566</v>
      </c>
      <c r="F5857" s="3" t="s">
        <v>65</v>
      </c>
      <c r="G5857" s="3" t="s">
        <v>610</v>
      </c>
      <c r="H5857" s="3" t="s">
        <v>74</v>
      </c>
      <c r="I5857" s="3">
        <v>1200</v>
      </c>
      <c r="J5857" s="3">
        <v>4000</v>
      </c>
      <c r="K5857" s="3">
        <v>316</v>
      </c>
      <c r="L5857" s="3">
        <v>726.36</v>
      </c>
      <c r="M5857" s="3">
        <v>226</v>
      </c>
      <c r="N5857" s="3">
        <v>229.86</v>
      </c>
      <c r="O5857" s="3">
        <v>321.39999999999998</v>
      </c>
      <c r="P5857" s="3">
        <v>2926</v>
      </c>
      <c r="Q5857" s="3">
        <v>5190.18</v>
      </c>
      <c r="R5857" s="3">
        <v>1998.99</v>
      </c>
      <c r="S5857" s="3">
        <v>177.38</v>
      </c>
      <c r="T5857" s="3">
        <v>259.64</v>
      </c>
      <c r="U5857" s="3">
        <v>35.39</v>
      </c>
      <c r="V5857" s="3">
        <v>81.36</v>
      </c>
      <c r="W5857" s="3">
        <v>25.31</v>
      </c>
      <c r="X5857" s="3">
        <v>36.94</v>
      </c>
      <c r="Y5857" s="3">
        <v>65.53</v>
      </c>
      <c r="Z5857" s="3">
        <v>25.24</v>
      </c>
    </row>
    <row r="5858" spans="1:26" x14ac:dyDescent="0.3">
      <c r="A5858" s="2" t="s">
        <v>828</v>
      </c>
      <c r="B5858" s="2" t="s">
        <v>829</v>
      </c>
      <c r="C5858" s="2">
        <v>728</v>
      </c>
      <c r="D5858" s="2" t="s">
        <v>25</v>
      </c>
      <c r="E5858" s="2" t="s">
        <v>566</v>
      </c>
      <c r="F5858" s="2" t="s">
        <v>65</v>
      </c>
      <c r="G5858" s="2" t="s">
        <v>611</v>
      </c>
      <c r="H5858" s="2" t="s">
        <v>60</v>
      </c>
      <c r="I5858" s="2">
        <v>106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 t="s">
        <v>60</v>
      </c>
      <c r="V5858" s="2" t="s">
        <v>60</v>
      </c>
      <c r="W5858" s="2" t="s">
        <v>60</v>
      </c>
      <c r="X5858" s="2" t="s">
        <v>60</v>
      </c>
      <c r="Y5858" s="2" t="s">
        <v>60</v>
      </c>
      <c r="Z5858" s="2" t="s">
        <v>60</v>
      </c>
    </row>
    <row r="5859" spans="1:26" x14ac:dyDescent="0.3">
      <c r="A5859" s="3" t="s">
        <v>828</v>
      </c>
      <c r="B5859" s="3" t="s">
        <v>829</v>
      </c>
      <c r="C5859" s="3">
        <v>729</v>
      </c>
      <c r="D5859" s="3" t="s">
        <v>25</v>
      </c>
      <c r="E5859" s="3" t="s">
        <v>566</v>
      </c>
      <c r="F5859" s="3" t="s">
        <v>65</v>
      </c>
      <c r="G5859" s="3" t="s">
        <v>612</v>
      </c>
      <c r="H5859" s="3" t="s">
        <v>476</v>
      </c>
      <c r="I5859" s="3">
        <v>106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  <c r="T5859" s="3">
        <v>0</v>
      </c>
      <c r="U5859" s="3" t="s">
        <v>60</v>
      </c>
      <c r="V5859" s="3" t="s">
        <v>60</v>
      </c>
      <c r="W5859" s="3" t="s">
        <v>60</v>
      </c>
      <c r="X5859" s="3" t="s">
        <v>60</v>
      </c>
      <c r="Y5859" s="3" t="s">
        <v>60</v>
      </c>
      <c r="Z5859" s="3" t="s">
        <v>60</v>
      </c>
    </row>
    <row r="5860" spans="1:26" x14ac:dyDescent="0.3">
      <c r="A5860" s="2" t="s">
        <v>828</v>
      </c>
      <c r="B5860" s="2" t="s">
        <v>829</v>
      </c>
      <c r="C5860" s="2">
        <v>730</v>
      </c>
      <c r="D5860" s="2" t="s">
        <v>25</v>
      </c>
      <c r="E5860" s="2" t="s">
        <v>566</v>
      </c>
      <c r="F5860" s="2" t="s">
        <v>65</v>
      </c>
      <c r="G5860" s="2" t="s">
        <v>613</v>
      </c>
      <c r="H5860" s="2" t="s">
        <v>60</v>
      </c>
      <c r="I5860" s="2">
        <v>105.7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 t="s">
        <v>60</v>
      </c>
      <c r="V5860" s="2" t="s">
        <v>60</v>
      </c>
      <c r="W5860" s="2" t="s">
        <v>60</v>
      </c>
      <c r="X5860" s="2" t="s">
        <v>60</v>
      </c>
      <c r="Y5860" s="2" t="s">
        <v>60</v>
      </c>
      <c r="Z5860" s="2" t="s">
        <v>60</v>
      </c>
    </row>
    <row r="5861" spans="1:26" x14ac:dyDescent="0.3">
      <c r="A5861" s="3" t="s">
        <v>828</v>
      </c>
      <c r="B5861" s="3" t="s">
        <v>829</v>
      </c>
      <c r="C5861" s="3">
        <v>731</v>
      </c>
      <c r="D5861" s="3" t="s">
        <v>25</v>
      </c>
      <c r="E5861" s="3" t="s">
        <v>566</v>
      </c>
      <c r="F5861" s="3" t="s">
        <v>65</v>
      </c>
      <c r="G5861" s="3" t="s">
        <v>614</v>
      </c>
      <c r="H5861" s="3" t="s">
        <v>476</v>
      </c>
      <c r="I5861" s="3">
        <v>105.7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>
        <v>0</v>
      </c>
      <c r="S5861" s="3">
        <v>0</v>
      </c>
      <c r="T5861" s="3">
        <v>0</v>
      </c>
      <c r="U5861" s="3" t="s">
        <v>60</v>
      </c>
      <c r="V5861" s="3" t="s">
        <v>60</v>
      </c>
      <c r="W5861" s="3" t="s">
        <v>60</v>
      </c>
      <c r="X5861" s="3" t="s">
        <v>60</v>
      </c>
      <c r="Y5861" s="3" t="s">
        <v>60</v>
      </c>
      <c r="Z5861" s="3" t="s">
        <v>60</v>
      </c>
    </row>
    <row r="5862" spans="1:26" x14ac:dyDescent="0.3">
      <c r="A5862" s="2" t="s">
        <v>828</v>
      </c>
      <c r="B5862" s="2" t="s">
        <v>829</v>
      </c>
      <c r="C5862" s="2">
        <v>732</v>
      </c>
      <c r="D5862" s="2" t="s">
        <v>25</v>
      </c>
      <c r="E5862" s="2" t="s">
        <v>566</v>
      </c>
      <c r="F5862" s="2" t="s">
        <v>65</v>
      </c>
      <c r="G5862" s="2" t="s">
        <v>615</v>
      </c>
      <c r="H5862" s="2" t="s">
        <v>60</v>
      </c>
      <c r="I5862" s="2">
        <v>525</v>
      </c>
      <c r="J5862" s="2">
        <v>2000</v>
      </c>
      <c r="K5862" s="2">
        <v>152</v>
      </c>
      <c r="L5862" s="2">
        <v>256.5</v>
      </c>
      <c r="M5862" s="2">
        <v>0</v>
      </c>
      <c r="N5862" s="2">
        <v>168.75</v>
      </c>
      <c r="O5862" s="2">
        <v>0</v>
      </c>
      <c r="P5862" s="2">
        <v>1478</v>
      </c>
      <c r="Q5862" s="2">
        <v>2220.2199999999998</v>
      </c>
      <c r="R5862" s="2">
        <v>922.46</v>
      </c>
      <c r="S5862" s="2">
        <v>150.22</v>
      </c>
      <c r="T5862" s="2">
        <v>240.68</v>
      </c>
      <c r="U5862" s="2">
        <v>38.909999999999997</v>
      </c>
      <c r="V5862" s="2">
        <v>65.67</v>
      </c>
      <c r="W5862" s="2">
        <v>0</v>
      </c>
      <c r="X5862" s="2">
        <v>42.66</v>
      </c>
      <c r="Y5862" s="2">
        <v>64.08</v>
      </c>
      <c r="Z5862" s="2">
        <v>26.62</v>
      </c>
    </row>
    <row r="5863" spans="1:26" x14ac:dyDescent="0.3">
      <c r="A5863" s="3" t="s">
        <v>828</v>
      </c>
      <c r="B5863" s="3" t="s">
        <v>829</v>
      </c>
      <c r="C5863" s="3">
        <v>733</v>
      </c>
      <c r="D5863" s="3" t="s">
        <v>25</v>
      </c>
      <c r="E5863" s="3" t="s">
        <v>566</v>
      </c>
      <c r="F5863" s="3" t="s">
        <v>65</v>
      </c>
      <c r="G5863" s="3" t="s">
        <v>616</v>
      </c>
      <c r="H5863" s="3" t="s">
        <v>74</v>
      </c>
      <c r="I5863" s="3">
        <v>525</v>
      </c>
      <c r="J5863" s="3">
        <v>2000</v>
      </c>
      <c r="K5863" s="3">
        <v>152</v>
      </c>
      <c r="L5863" s="3">
        <v>256.5</v>
      </c>
      <c r="M5863" s="3">
        <v>0</v>
      </c>
      <c r="N5863" s="3">
        <v>168.75</v>
      </c>
      <c r="O5863" s="3">
        <v>0</v>
      </c>
      <c r="P5863" s="3">
        <v>1478</v>
      </c>
      <c r="Q5863" s="3">
        <v>2220.2199999999998</v>
      </c>
      <c r="R5863" s="3">
        <v>922.46</v>
      </c>
      <c r="S5863" s="3">
        <v>150.22</v>
      </c>
      <c r="T5863" s="3">
        <v>240.68</v>
      </c>
      <c r="U5863" s="3">
        <v>38.909999999999997</v>
      </c>
      <c r="V5863" s="3">
        <v>65.67</v>
      </c>
      <c r="W5863" s="3">
        <v>0</v>
      </c>
      <c r="X5863" s="3">
        <v>42.66</v>
      </c>
      <c r="Y5863" s="3">
        <v>64.08</v>
      </c>
      <c r="Z5863" s="3">
        <v>26.62</v>
      </c>
    </row>
    <row r="5864" spans="1:26" x14ac:dyDescent="0.3">
      <c r="A5864" s="2" t="s">
        <v>828</v>
      </c>
      <c r="B5864" s="2" t="s">
        <v>829</v>
      </c>
      <c r="C5864" s="2">
        <v>734</v>
      </c>
      <c r="D5864" s="2" t="s">
        <v>25</v>
      </c>
      <c r="E5864" s="2" t="s">
        <v>566</v>
      </c>
      <c r="F5864" s="2" t="s">
        <v>65</v>
      </c>
      <c r="G5864" s="2" t="s">
        <v>617</v>
      </c>
      <c r="H5864" s="2" t="s">
        <v>60</v>
      </c>
      <c r="I5864" s="2">
        <v>250</v>
      </c>
      <c r="J5864" s="2">
        <v>1600</v>
      </c>
      <c r="K5864" s="2">
        <v>129</v>
      </c>
      <c r="L5864" s="2">
        <v>145.28</v>
      </c>
      <c r="M5864" s="2">
        <v>0</v>
      </c>
      <c r="N5864" s="2">
        <v>112.62</v>
      </c>
      <c r="O5864" s="2">
        <v>0</v>
      </c>
      <c r="P5864" s="2">
        <v>1207</v>
      </c>
      <c r="Q5864" s="2">
        <v>1021.9</v>
      </c>
      <c r="R5864" s="2">
        <v>985.3</v>
      </c>
      <c r="S5864" s="2">
        <v>84.66</v>
      </c>
      <c r="T5864" s="2">
        <v>103.71</v>
      </c>
      <c r="U5864" s="2">
        <v>69.349999999999994</v>
      </c>
      <c r="V5864" s="2">
        <v>78.11</v>
      </c>
      <c r="W5864" s="2">
        <v>0</v>
      </c>
      <c r="X5864" s="2">
        <v>73.150000000000006</v>
      </c>
      <c r="Y5864" s="2">
        <v>61.93</v>
      </c>
      <c r="Z5864" s="2">
        <v>59.72</v>
      </c>
    </row>
    <row r="5865" spans="1:26" x14ac:dyDescent="0.3">
      <c r="A5865" s="3" t="s">
        <v>828</v>
      </c>
      <c r="B5865" s="3" t="s">
        <v>829</v>
      </c>
      <c r="C5865" s="3">
        <v>735</v>
      </c>
      <c r="D5865" s="3" t="s">
        <v>25</v>
      </c>
      <c r="E5865" s="3" t="s">
        <v>566</v>
      </c>
      <c r="F5865" s="3" t="s">
        <v>65</v>
      </c>
      <c r="G5865" s="3" t="s">
        <v>618</v>
      </c>
      <c r="H5865" s="3" t="s">
        <v>74</v>
      </c>
      <c r="I5865" s="3">
        <v>250</v>
      </c>
      <c r="J5865" s="3">
        <v>1600</v>
      </c>
      <c r="K5865" s="3">
        <v>129</v>
      </c>
      <c r="L5865" s="3">
        <v>145.28</v>
      </c>
      <c r="M5865" s="3">
        <v>0</v>
      </c>
      <c r="N5865" s="3">
        <v>112.62</v>
      </c>
      <c r="O5865" s="3">
        <v>0</v>
      </c>
      <c r="P5865" s="3">
        <v>1207</v>
      </c>
      <c r="Q5865" s="3">
        <v>1021.9</v>
      </c>
      <c r="R5865" s="3">
        <v>985.3</v>
      </c>
      <c r="S5865" s="3">
        <v>84.66</v>
      </c>
      <c r="T5865" s="3">
        <v>103.71</v>
      </c>
      <c r="U5865" s="3">
        <v>69.349999999999994</v>
      </c>
      <c r="V5865" s="3">
        <v>78.11</v>
      </c>
      <c r="W5865" s="3">
        <v>0</v>
      </c>
      <c r="X5865" s="3">
        <v>73.150000000000006</v>
      </c>
      <c r="Y5865" s="3">
        <v>61.93</v>
      </c>
      <c r="Z5865" s="3">
        <v>59.72</v>
      </c>
    </row>
    <row r="5866" spans="1:26" x14ac:dyDescent="0.3">
      <c r="A5866" s="2" t="s">
        <v>828</v>
      </c>
      <c r="B5866" s="2" t="s">
        <v>829</v>
      </c>
      <c r="C5866" s="2">
        <v>736</v>
      </c>
      <c r="D5866" s="2" t="s">
        <v>25</v>
      </c>
      <c r="E5866" s="2" t="s">
        <v>566</v>
      </c>
      <c r="F5866" s="2" t="s">
        <v>65</v>
      </c>
      <c r="G5866" s="2" t="s">
        <v>65</v>
      </c>
      <c r="H5866" s="2" t="s">
        <v>75</v>
      </c>
      <c r="I5866" s="2">
        <v>3686.7</v>
      </c>
      <c r="J5866" s="2">
        <v>9600</v>
      </c>
      <c r="K5866" s="2">
        <v>747</v>
      </c>
      <c r="L5866" s="2">
        <v>1343.93</v>
      </c>
      <c r="M5866" s="2">
        <v>464.14</v>
      </c>
      <c r="N5866" s="2">
        <v>179.91</v>
      </c>
      <c r="O5866" s="2">
        <v>289.55</v>
      </c>
      <c r="P5866" s="2">
        <v>7044</v>
      </c>
      <c r="Q5866" s="2">
        <v>12251.63</v>
      </c>
      <c r="R5866" s="2">
        <v>5705.31</v>
      </c>
      <c r="S5866" s="2">
        <v>173.93</v>
      </c>
      <c r="T5866" s="2">
        <v>214.74</v>
      </c>
      <c r="U5866" s="2">
        <v>28.89</v>
      </c>
      <c r="V5866" s="2">
        <v>51.98</v>
      </c>
      <c r="W5866" s="2">
        <v>17.95</v>
      </c>
      <c r="X5866" s="2">
        <v>30.71</v>
      </c>
      <c r="Y5866" s="2">
        <v>53.42</v>
      </c>
      <c r="Z5866" s="2">
        <v>24.88</v>
      </c>
    </row>
    <row r="5867" spans="1:26" x14ac:dyDescent="0.3">
      <c r="A5867" s="3" t="s">
        <v>828</v>
      </c>
      <c r="B5867" s="3" t="s">
        <v>829</v>
      </c>
      <c r="C5867" s="3">
        <v>737</v>
      </c>
      <c r="D5867" s="3" t="s">
        <v>25</v>
      </c>
      <c r="E5867" s="3" t="s">
        <v>566</v>
      </c>
      <c r="F5867" s="3" t="s">
        <v>65</v>
      </c>
      <c r="G5867" s="3" t="s">
        <v>619</v>
      </c>
      <c r="H5867" s="3" t="s">
        <v>60</v>
      </c>
      <c r="I5867" s="3">
        <v>119.8</v>
      </c>
      <c r="J5867" s="3">
        <v>200</v>
      </c>
      <c r="K5867" s="3">
        <v>16</v>
      </c>
      <c r="L5867" s="3">
        <v>0</v>
      </c>
      <c r="M5867" s="3">
        <v>0</v>
      </c>
      <c r="N5867" s="3">
        <v>0</v>
      </c>
      <c r="O5867" s="3">
        <v>0</v>
      </c>
      <c r="P5867" s="3">
        <v>150</v>
      </c>
      <c r="Q5867" s="3">
        <v>0</v>
      </c>
      <c r="R5867" s="3">
        <v>55.15</v>
      </c>
      <c r="S5867" s="3">
        <v>0</v>
      </c>
      <c r="T5867" s="3">
        <v>0</v>
      </c>
      <c r="U5867" s="3" t="s">
        <v>60</v>
      </c>
      <c r="V5867" s="3" t="s">
        <v>60</v>
      </c>
      <c r="W5867" s="3" t="s">
        <v>60</v>
      </c>
      <c r="X5867" s="3" t="s">
        <v>60</v>
      </c>
      <c r="Y5867" s="3" t="s">
        <v>60</v>
      </c>
      <c r="Z5867" s="3" t="s">
        <v>60</v>
      </c>
    </row>
    <row r="5868" spans="1:26" x14ac:dyDescent="0.3">
      <c r="A5868" s="2" t="s">
        <v>828</v>
      </c>
      <c r="B5868" s="2" t="s">
        <v>829</v>
      </c>
      <c r="C5868" s="2">
        <v>738</v>
      </c>
      <c r="D5868" s="2" t="s">
        <v>25</v>
      </c>
      <c r="E5868" s="2" t="s">
        <v>566</v>
      </c>
      <c r="F5868" s="2" t="s">
        <v>65</v>
      </c>
      <c r="G5868" s="2" t="s">
        <v>620</v>
      </c>
      <c r="H5868" s="2" t="s">
        <v>16</v>
      </c>
      <c r="I5868" s="2">
        <v>119.8</v>
      </c>
      <c r="J5868" s="2">
        <v>200</v>
      </c>
      <c r="K5868" s="2">
        <v>16</v>
      </c>
      <c r="L5868" s="2">
        <v>0</v>
      </c>
      <c r="M5868" s="2">
        <v>0</v>
      </c>
      <c r="N5868" s="2">
        <v>0</v>
      </c>
      <c r="O5868" s="2">
        <v>0</v>
      </c>
      <c r="P5868" s="2">
        <v>150</v>
      </c>
      <c r="Q5868" s="2">
        <v>0</v>
      </c>
      <c r="R5868" s="2">
        <v>55.15</v>
      </c>
      <c r="S5868" s="2">
        <v>0</v>
      </c>
      <c r="T5868" s="2">
        <v>0</v>
      </c>
      <c r="U5868" s="2" t="s">
        <v>60</v>
      </c>
      <c r="V5868" s="2" t="s">
        <v>60</v>
      </c>
      <c r="W5868" s="2" t="s">
        <v>60</v>
      </c>
      <c r="X5868" s="2" t="s">
        <v>60</v>
      </c>
      <c r="Y5868" s="2" t="s">
        <v>60</v>
      </c>
      <c r="Z5868" s="2" t="s">
        <v>60</v>
      </c>
    </row>
    <row r="5869" spans="1:26" x14ac:dyDescent="0.3">
      <c r="A5869" s="3" t="s">
        <v>828</v>
      </c>
      <c r="B5869" s="3" t="s">
        <v>829</v>
      </c>
      <c r="C5869" s="3">
        <v>739</v>
      </c>
      <c r="D5869" s="3" t="s">
        <v>25</v>
      </c>
      <c r="E5869" s="3" t="s">
        <v>566</v>
      </c>
      <c r="F5869" s="3" t="s">
        <v>65</v>
      </c>
      <c r="G5869" s="3" t="s">
        <v>621</v>
      </c>
      <c r="H5869" s="3" t="s">
        <v>60</v>
      </c>
      <c r="I5869" s="3">
        <v>52.8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 t="s">
        <v>60</v>
      </c>
      <c r="V5869" s="3" t="s">
        <v>60</v>
      </c>
      <c r="W5869" s="3" t="s">
        <v>60</v>
      </c>
      <c r="X5869" s="3" t="s">
        <v>60</v>
      </c>
      <c r="Y5869" s="3" t="s">
        <v>60</v>
      </c>
      <c r="Z5869" s="3" t="s">
        <v>60</v>
      </c>
    </row>
    <row r="5870" spans="1:26" x14ac:dyDescent="0.3">
      <c r="A5870" s="2" t="s">
        <v>828</v>
      </c>
      <c r="B5870" s="2" t="s">
        <v>829</v>
      </c>
      <c r="C5870" s="2">
        <v>740</v>
      </c>
      <c r="D5870" s="2" t="s">
        <v>25</v>
      </c>
      <c r="E5870" s="2" t="s">
        <v>566</v>
      </c>
      <c r="F5870" s="2" t="s">
        <v>65</v>
      </c>
      <c r="G5870" s="2" t="s">
        <v>622</v>
      </c>
      <c r="H5870" s="2" t="s">
        <v>16</v>
      </c>
      <c r="I5870" s="2">
        <v>52.8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 t="s">
        <v>60</v>
      </c>
      <c r="V5870" s="2" t="s">
        <v>60</v>
      </c>
      <c r="W5870" s="2" t="s">
        <v>60</v>
      </c>
      <c r="X5870" s="2" t="s">
        <v>60</v>
      </c>
      <c r="Y5870" s="2" t="s">
        <v>60</v>
      </c>
      <c r="Z5870" s="2" t="s">
        <v>60</v>
      </c>
    </row>
    <row r="5871" spans="1:26" x14ac:dyDescent="0.3">
      <c r="A5871" s="3" t="s">
        <v>828</v>
      </c>
      <c r="B5871" s="3" t="s">
        <v>829</v>
      </c>
      <c r="C5871" s="3">
        <v>741</v>
      </c>
      <c r="D5871" s="3" t="s">
        <v>25</v>
      </c>
      <c r="E5871" s="3" t="s">
        <v>566</v>
      </c>
      <c r="F5871" s="3" t="s">
        <v>65</v>
      </c>
      <c r="G5871" s="3" t="s">
        <v>623</v>
      </c>
      <c r="H5871" s="3" t="s">
        <v>60</v>
      </c>
      <c r="I5871" s="3">
        <v>330.5</v>
      </c>
      <c r="J5871" s="3">
        <v>100</v>
      </c>
      <c r="K5871" s="3">
        <v>8</v>
      </c>
      <c r="L5871" s="3">
        <v>0</v>
      </c>
      <c r="M5871" s="3">
        <v>0</v>
      </c>
      <c r="N5871" s="3">
        <v>0</v>
      </c>
      <c r="O5871" s="3">
        <v>0</v>
      </c>
      <c r="P5871" s="3">
        <v>75</v>
      </c>
      <c r="Q5871" s="3">
        <v>0</v>
      </c>
      <c r="R5871" s="3">
        <v>69.11</v>
      </c>
      <c r="S5871" s="3">
        <v>0</v>
      </c>
      <c r="T5871" s="3">
        <v>0</v>
      </c>
      <c r="U5871" s="3" t="s">
        <v>60</v>
      </c>
      <c r="V5871" s="3" t="s">
        <v>60</v>
      </c>
      <c r="W5871" s="3" t="s">
        <v>60</v>
      </c>
      <c r="X5871" s="3" t="s">
        <v>60</v>
      </c>
      <c r="Y5871" s="3" t="s">
        <v>60</v>
      </c>
      <c r="Z5871" s="3" t="s">
        <v>60</v>
      </c>
    </row>
    <row r="5872" spans="1:26" x14ac:dyDescent="0.3">
      <c r="A5872" s="2" t="s">
        <v>828</v>
      </c>
      <c r="B5872" s="2" t="s">
        <v>829</v>
      </c>
      <c r="C5872" s="2">
        <v>742</v>
      </c>
      <c r="D5872" s="2" t="s">
        <v>25</v>
      </c>
      <c r="E5872" s="2" t="s">
        <v>566</v>
      </c>
      <c r="F5872" s="2" t="s">
        <v>65</v>
      </c>
      <c r="G5872" s="2" t="s">
        <v>624</v>
      </c>
      <c r="H5872" s="2" t="s">
        <v>16</v>
      </c>
      <c r="I5872" s="2">
        <v>330.5</v>
      </c>
      <c r="J5872" s="2">
        <v>100</v>
      </c>
      <c r="K5872" s="2">
        <v>8</v>
      </c>
      <c r="L5872" s="2">
        <v>0</v>
      </c>
      <c r="M5872" s="2">
        <v>0</v>
      </c>
      <c r="N5872" s="2">
        <v>0</v>
      </c>
      <c r="O5872" s="2">
        <v>0</v>
      </c>
      <c r="P5872" s="2">
        <v>75</v>
      </c>
      <c r="Q5872" s="2">
        <v>0</v>
      </c>
      <c r="R5872" s="2">
        <v>69.11</v>
      </c>
      <c r="S5872" s="2">
        <v>0</v>
      </c>
      <c r="T5872" s="2">
        <v>0</v>
      </c>
      <c r="U5872" s="2" t="s">
        <v>60</v>
      </c>
      <c r="V5872" s="2" t="s">
        <v>60</v>
      </c>
      <c r="W5872" s="2" t="s">
        <v>60</v>
      </c>
      <c r="X5872" s="2" t="s">
        <v>60</v>
      </c>
      <c r="Y5872" s="2" t="s">
        <v>60</v>
      </c>
      <c r="Z5872" s="2" t="s">
        <v>60</v>
      </c>
    </row>
    <row r="5873" spans="1:26" x14ac:dyDescent="0.3">
      <c r="A5873" s="3" t="s">
        <v>828</v>
      </c>
      <c r="B5873" s="3" t="s">
        <v>829</v>
      </c>
      <c r="C5873" s="3">
        <v>743</v>
      </c>
      <c r="D5873" s="3" t="s">
        <v>25</v>
      </c>
      <c r="E5873" s="3" t="s">
        <v>566</v>
      </c>
      <c r="F5873" s="3" t="s">
        <v>65</v>
      </c>
      <c r="G5873" s="3" t="s">
        <v>65</v>
      </c>
      <c r="H5873" s="3" t="s">
        <v>16</v>
      </c>
      <c r="I5873" s="3">
        <v>503.1</v>
      </c>
      <c r="J5873" s="3">
        <v>300</v>
      </c>
      <c r="K5873" s="3">
        <v>24</v>
      </c>
      <c r="L5873" s="3">
        <v>0</v>
      </c>
      <c r="M5873" s="3">
        <v>0</v>
      </c>
      <c r="N5873" s="3">
        <v>0</v>
      </c>
      <c r="O5873" s="3">
        <v>0</v>
      </c>
      <c r="P5873" s="3">
        <v>225</v>
      </c>
      <c r="Q5873" s="3">
        <v>0</v>
      </c>
      <c r="R5873" s="3">
        <v>124.26</v>
      </c>
      <c r="S5873" s="3">
        <v>0</v>
      </c>
      <c r="T5873" s="3">
        <v>0</v>
      </c>
      <c r="U5873" s="3" t="s">
        <v>60</v>
      </c>
      <c r="V5873" s="3" t="s">
        <v>60</v>
      </c>
      <c r="W5873" s="3" t="s">
        <v>60</v>
      </c>
      <c r="X5873" s="3" t="s">
        <v>60</v>
      </c>
      <c r="Y5873" s="3" t="s">
        <v>60</v>
      </c>
      <c r="Z5873" s="3" t="s">
        <v>60</v>
      </c>
    </row>
    <row r="5874" spans="1:26" x14ac:dyDescent="0.3">
      <c r="A5874" s="2" t="s">
        <v>828</v>
      </c>
      <c r="B5874" s="2" t="s">
        <v>829</v>
      </c>
      <c r="C5874" s="2">
        <v>744</v>
      </c>
      <c r="D5874" s="2" t="s">
        <v>25</v>
      </c>
      <c r="E5874" s="2" t="s">
        <v>566</v>
      </c>
      <c r="F5874" s="2" t="s">
        <v>78</v>
      </c>
      <c r="G5874" s="2" t="s">
        <v>625</v>
      </c>
      <c r="H5874" s="2" t="s">
        <v>60</v>
      </c>
      <c r="I5874" s="2">
        <v>420</v>
      </c>
      <c r="J5874" s="2">
        <v>3000</v>
      </c>
      <c r="K5874" s="2">
        <v>271</v>
      </c>
      <c r="L5874" s="2">
        <v>170.47</v>
      </c>
      <c r="M5874" s="2">
        <v>275.95999999999998</v>
      </c>
      <c r="N5874" s="2">
        <v>62.9</v>
      </c>
      <c r="O5874" s="2">
        <v>61.77</v>
      </c>
      <c r="P5874" s="2">
        <v>2180</v>
      </c>
      <c r="Q5874" s="2">
        <v>1973.72</v>
      </c>
      <c r="R5874" s="2">
        <v>2354.2800000000002</v>
      </c>
      <c r="S5874" s="2">
        <v>90.54</v>
      </c>
      <c r="T5874" s="2">
        <v>83.84</v>
      </c>
      <c r="U5874" s="2">
        <v>86.73</v>
      </c>
      <c r="V5874" s="2">
        <v>54.55</v>
      </c>
      <c r="W5874" s="2">
        <v>88.31</v>
      </c>
      <c r="X5874" s="2">
        <v>78.64</v>
      </c>
      <c r="Y5874" s="2">
        <v>71.2</v>
      </c>
      <c r="Z5874" s="2">
        <v>84.93</v>
      </c>
    </row>
    <row r="5875" spans="1:26" x14ac:dyDescent="0.3">
      <c r="A5875" s="3" t="s">
        <v>828</v>
      </c>
      <c r="B5875" s="3" t="s">
        <v>829</v>
      </c>
      <c r="C5875" s="3">
        <v>745</v>
      </c>
      <c r="D5875" s="3" t="s">
        <v>25</v>
      </c>
      <c r="E5875" s="3" t="s">
        <v>566</v>
      </c>
      <c r="F5875" s="3" t="s">
        <v>78</v>
      </c>
      <c r="G5875" s="3" t="s">
        <v>626</v>
      </c>
      <c r="H5875" s="3" t="s">
        <v>60</v>
      </c>
      <c r="I5875" s="3">
        <v>1000</v>
      </c>
      <c r="J5875" s="3">
        <v>6200</v>
      </c>
      <c r="K5875" s="3">
        <v>550</v>
      </c>
      <c r="L5875" s="3">
        <v>678.92</v>
      </c>
      <c r="M5875" s="3">
        <v>247.07</v>
      </c>
      <c r="N5875" s="3">
        <v>123.44</v>
      </c>
      <c r="O5875" s="3">
        <v>274.79000000000002</v>
      </c>
      <c r="P5875" s="3">
        <v>4403</v>
      </c>
      <c r="Q5875" s="3">
        <v>5151.72</v>
      </c>
      <c r="R5875" s="3">
        <v>5246.97</v>
      </c>
      <c r="S5875" s="3">
        <v>117</v>
      </c>
      <c r="T5875" s="3">
        <v>98.18</v>
      </c>
      <c r="U5875" s="3">
        <v>73.92</v>
      </c>
      <c r="V5875" s="3">
        <v>91.25</v>
      </c>
      <c r="W5875" s="3">
        <v>33.21</v>
      </c>
      <c r="X5875" s="3">
        <v>66.709999999999994</v>
      </c>
      <c r="Y5875" s="3">
        <v>78.06</v>
      </c>
      <c r="Z5875" s="3">
        <v>79.5</v>
      </c>
    </row>
    <row r="5876" spans="1:26" x14ac:dyDescent="0.3">
      <c r="A5876" s="2" t="s">
        <v>828</v>
      </c>
      <c r="B5876" s="2" t="s">
        <v>829</v>
      </c>
      <c r="C5876" s="2">
        <v>746</v>
      </c>
      <c r="D5876" s="2" t="s">
        <v>25</v>
      </c>
      <c r="E5876" s="2" t="s">
        <v>566</v>
      </c>
      <c r="F5876" s="2" t="s">
        <v>78</v>
      </c>
      <c r="G5876" s="2" t="s">
        <v>627</v>
      </c>
      <c r="H5876" s="2" t="s">
        <v>60</v>
      </c>
      <c r="I5876" s="2">
        <v>1470</v>
      </c>
      <c r="J5876" s="2">
        <v>9100</v>
      </c>
      <c r="K5876" s="2">
        <v>711</v>
      </c>
      <c r="L5876" s="2">
        <v>424</v>
      </c>
      <c r="M5876" s="2">
        <v>447.85</v>
      </c>
      <c r="N5876" s="2">
        <v>59.63</v>
      </c>
      <c r="O5876" s="2">
        <v>94.67</v>
      </c>
      <c r="P5876" s="2">
        <v>6627</v>
      </c>
      <c r="Q5876" s="2">
        <v>3947.17</v>
      </c>
      <c r="R5876" s="2">
        <v>6169.38</v>
      </c>
      <c r="S5876" s="2">
        <v>59.56</v>
      </c>
      <c r="T5876" s="2">
        <v>63.98</v>
      </c>
      <c r="U5876" s="2">
        <v>65.010000000000005</v>
      </c>
      <c r="V5876" s="2">
        <v>38.770000000000003</v>
      </c>
      <c r="W5876" s="2">
        <v>40.950000000000003</v>
      </c>
      <c r="X5876" s="2">
        <v>68.31</v>
      </c>
      <c r="Y5876" s="2">
        <v>40.68</v>
      </c>
      <c r="Z5876" s="2">
        <v>63.59</v>
      </c>
    </row>
    <row r="5877" spans="1:26" x14ac:dyDescent="0.3">
      <c r="A5877" s="3" t="s">
        <v>828</v>
      </c>
      <c r="B5877" s="3" t="s">
        <v>829</v>
      </c>
      <c r="C5877" s="3">
        <v>747</v>
      </c>
      <c r="D5877" s="3" t="s">
        <v>25</v>
      </c>
      <c r="E5877" s="3" t="s">
        <v>566</v>
      </c>
      <c r="F5877" s="3" t="s">
        <v>78</v>
      </c>
      <c r="G5877" s="3" t="s">
        <v>628</v>
      </c>
      <c r="H5877" s="3" t="s">
        <v>60</v>
      </c>
      <c r="I5877" s="3">
        <v>500</v>
      </c>
      <c r="J5877" s="3">
        <v>2500</v>
      </c>
      <c r="K5877" s="3">
        <v>157</v>
      </c>
      <c r="L5877" s="3">
        <v>131.54</v>
      </c>
      <c r="M5877" s="3">
        <v>155.37</v>
      </c>
      <c r="N5877" s="3">
        <v>83.78</v>
      </c>
      <c r="O5877" s="3">
        <v>84.66</v>
      </c>
      <c r="P5877" s="3">
        <v>1813</v>
      </c>
      <c r="Q5877" s="3">
        <v>1682.36</v>
      </c>
      <c r="R5877" s="3">
        <v>1601.81</v>
      </c>
      <c r="S5877" s="3">
        <v>92.79</v>
      </c>
      <c r="T5877" s="3">
        <v>105.03</v>
      </c>
      <c r="U5877" s="3">
        <v>42.2</v>
      </c>
      <c r="V5877" s="3">
        <v>35.36</v>
      </c>
      <c r="W5877" s="3">
        <v>41.77</v>
      </c>
      <c r="X5877" s="3">
        <v>54.94</v>
      </c>
      <c r="Y5877" s="3">
        <v>50.98</v>
      </c>
      <c r="Z5877" s="3">
        <v>48.54</v>
      </c>
    </row>
    <row r="5878" spans="1:26" x14ac:dyDescent="0.3">
      <c r="A5878" s="2" t="s">
        <v>828</v>
      </c>
      <c r="B5878" s="2" t="s">
        <v>829</v>
      </c>
      <c r="C5878" s="2">
        <v>748</v>
      </c>
      <c r="D5878" s="2" t="s">
        <v>25</v>
      </c>
      <c r="E5878" s="2" t="s">
        <v>566</v>
      </c>
      <c r="F5878" s="2" t="s">
        <v>78</v>
      </c>
      <c r="G5878" s="2" t="s">
        <v>188</v>
      </c>
      <c r="H5878" s="2" t="s">
        <v>74</v>
      </c>
      <c r="I5878" s="2">
        <v>3390</v>
      </c>
      <c r="J5878" s="2">
        <v>20800</v>
      </c>
      <c r="K5878" s="2">
        <v>1689</v>
      </c>
      <c r="L5878" s="2">
        <v>1404.93</v>
      </c>
      <c r="M5878" s="2">
        <v>1126.25</v>
      </c>
      <c r="N5878" s="2">
        <v>83.18</v>
      </c>
      <c r="O5878" s="2">
        <v>124.74</v>
      </c>
      <c r="P5878" s="2">
        <v>15023</v>
      </c>
      <c r="Q5878" s="2">
        <v>12754.97</v>
      </c>
      <c r="R5878" s="2">
        <v>15372.44</v>
      </c>
      <c r="S5878" s="2">
        <v>84.9</v>
      </c>
      <c r="T5878" s="2">
        <v>82.97</v>
      </c>
      <c r="U5878" s="2">
        <v>66.97</v>
      </c>
      <c r="V5878" s="2">
        <v>55.7</v>
      </c>
      <c r="W5878" s="2">
        <v>44.65</v>
      </c>
      <c r="X5878" s="2">
        <v>67.14</v>
      </c>
      <c r="Y5878" s="2">
        <v>57.01</v>
      </c>
      <c r="Z5878" s="2">
        <v>68.709999999999994</v>
      </c>
    </row>
    <row r="5879" spans="1:26" x14ac:dyDescent="0.3">
      <c r="A5879" s="3" t="s">
        <v>828</v>
      </c>
      <c r="B5879" s="3" t="s">
        <v>829</v>
      </c>
      <c r="C5879" s="3">
        <v>749</v>
      </c>
      <c r="D5879" s="3" t="s">
        <v>25</v>
      </c>
      <c r="E5879" s="3" t="s">
        <v>566</v>
      </c>
      <c r="F5879" s="3" t="s">
        <v>78</v>
      </c>
      <c r="G5879" s="3" t="s">
        <v>629</v>
      </c>
      <c r="H5879" s="3" t="s">
        <v>60</v>
      </c>
      <c r="I5879" s="3">
        <v>1500</v>
      </c>
      <c r="J5879" s="3">
        <v>9500</v>
      </c>
      <c r="K5879" s="3">
        <v>532</v>
      </c>
      <c r="L5879" s="3">
        <v>299.55</v>
      </c>
      <c r="M5879" s="3">
        <v>831.41</v>
      </c>
      <c r="N5879" s="3">
        <v>56.31</v>
      </c>
      <c r="O5879" s="3">
        <v>36.03</v>
      </c>
      <c r="P5879" s="3">
        <v>7160</v>
      </c>
      <c r="Q5879" s="3">
        <v>5743.08</v>
      </c>
      <c r="R5879" s="3">
        <v>7055.65</v>
      </c>
      <c r="S5879" s="3">
        <v>80.209999999999994</v>
      </c>
      <c r="T5879" s="3">
        <v>81.400000000000006</v>
      </c>
      <c r="U5879" s="3">
        <v>47.67</v>
      </c>
      <c r="V5879" s="3">
        <v>26.84</v>
      </c>
      <c r="W5879" s="3">
        <v>74.5</v>
      </c>
      <c r="X5879" s="3">
        <v>72.319999999999993</v>
      </c>
      <c r="Y5879" s="3">
        <v>58.01</v>
      </c>
      <c r="Z5879" s="3">
        <v>71.27</v>
      </c>
    </row>
    <row r="5880" spans="1:26" x14ac:dyDescent="0.3">
      <c r="A5880" s="2" t="s">
        <v>828</v>
      </c>
      <c r="B5880" s="2" t="s">
        <v>829</v>
      </c>
      <c r="C5880" s="2">
        <v>750</v>
      </c>
      <c r="D5880" s="2" t="s">
        <v>25</v>
      </c>
      <c r="E5880" s="2" t="s">
        <v>566</v>
      </c>
      <c r="F5880" s="2" t="s">
        <v>78</v>
      </c>
      <c r="G5880" s="2" t="s">
        <v>630</v>
      </c>
      <c r="H5880" s="2" t="s">
        <v>74</v>
      </c>
      <c r="I5880" s="2">
        <v>1500</v>
      </c>
      <c r="J5880" s="2">
        <v>9500</v>
      </c>
      <c r="K5880" s="2">
        <v>532</v>
      </c>
      <c r="L5880" s="2">
        <v>299.55</v>
      </c>
      <c r="M5880" s="2">
        <v>831.41</v>
      </c>
      <c r="N5880" s="2">
        <v>56.31</v>
      </c>
      <c r="O5880" s="2">
        <v>36.03</v>
      </c>
      <c r="P5880" s="2">
        <v>7160</v>
      </c>
      <c r="Q5880" s="2">
        <v>5743.08</v>
      </c>
      <c r="R5880" s="2">
        <v>7055.65</v>
      </c>
      <c r="S5880" s="2">
        <v>80.209999999999994</v>
      </c>
      <c r="T5880" s="2">
        <v>81.400000000000006</v>
      </c>
      <c r="U5880" s="2">
        <v>47.67</v>
      </c>
      <c r="V5880" s="2">
        <v>26.84</v>
      </c>
      <c r="W5880" s="2">
        <v>74.5</v>
      </c>
      <c r="X5880" s="2">
        <v>72.319999999999993</v>
      </c>
      <c r="Y5880" s="2">
        <v>58.01</v>
      </c>
      <c r="Z5880" s="2">
        <v>71.27</v>
      </c>
    </row>
    <row r="5881" spans="1:26" x14ac:dyDescent="0.3">
      <c r="A5881" s="3" t="s">
        <v>828</v>
      </c>
      <c r="B5881" s="3" t="s">
        <v>829</v>
      </c>
      <c r="C5881" s="3">
        <v>751</v>
      </c>
      <c r="D5881" s="3" t="s">
        <v>25</v>
      </c>
      <c r="E5881" s="3" t="s">
        <v>566</v>
      </c>
      <c r="F5881" s="3" t="s">
        <v>78</v>
      </c>
      <c r="G5881" s="3" t="s">
        <v>631</v>
      </c>
      <c r="H5881" s="3" t="s">
        <v>60</v>
      </c>
      <c r="I5881" s="3">
        <v>1000</v>
      </c>
      <c r="J5881" s="3">
        <v>7000</v>
      </c>
      <c r="K5881" s="3">
        <v>649</v>
      </c>
      <c r="L5881" s="3">
        <v>391.46</v>
      </c>
      <c r="M5881" s="3">
        <v>569.25</v>
      </c>
      <c r="N5881" s="3">
        <v>60.32</v>
      </c>
      <c r="O5881" s="3">
        <v>68.77</v>
      </c>
      <c r="P5881" s="3">
        <v>5089</v>
      </c>
      <c r="Q5881" s="3">
        <v>4120.3999999999996</v>
      </c>
      <c r="R5881" s="3">
        <v>4306.05</v>
      </c>
      <c r="S5881" s="3">
        <v>80.97</v>
      </c>
      <c r="T5881" s="3">
        <v>95.69</v>
      </c>
      <c r="U5881" s="3">
        <v>87.23</v>
      </c>
      <c r="V5881" s="3">
        <v>52.62</v>
      </c>
      <c r="W5881" s="3">
        <v>76.510000000000005</v>
      </c>
      <c r="X5881" s="3">
        <v>77.11</v>
      </c>
      <c r="Y5881" s="3">
        <v>62.43</v>
      </c>
      <c r="Z5881" s="3">
        <v>65.239999999999995</v>
      </c>
    </row>
    <row r="5882" spans="1:26" x14ac:dyDescent="0.3">
      <c r="A5882" s="2" t="s">
        <v>828</v>
      </c>
      <c r="B5882" s="2" t="s">
        <v>829</v>
      </c>
      <c r="C5882" s="2">
        <v>752</v>
      </c>
      <c r="D5882" s="2" t="s">
        <v>25</v>
      </c>
      <c r="E5882" s="2" t="s">
        <v>566</v>
      </c>
      <c r="F5882" s="2" t="s">
        <v>78</v>
      </c>
      <c r="G5882" s="2" t="s">
        <v>632</v>
      </c>
      <c r="H5882" s="2" t="s">
        <v>74</v>
      </c>
      <c r="I5882" s="2">
        <v>1000</v>
      </c>
      <c r="J5882" s="2">
        <v>7000</v>
      </c>
      <c r="K5882" s="2">
        <v>649</v>
      </c>
      <c r="L5882" s="2">
        <v>391.46</v>
      </c>
      <c r="M5882" s="2">
        <v>569.25</v>
      </c>
      <c r="N5882" s="2">
        <v>60.32</v>
      </c>
      <c r="O5882" s="2">
        <v>68.77</v>
      </c>
      <c r="P5882" s="2">
        <v>5089</v>
      </c>
      <c r="Q5882" s="2">
        <v>4120.3999999999996</v>
      </c>
      <c r="R5882" s="2">
        <v>4306.05</v>
      </c>
      <c r="S5882" s="2">
        <v>80.97</v>
      </c>
      <c r="T5882" s="2">
        <v>95.69</v>
      </c>
      <c r="U5882" s="2">
        <v>87.23</v>
      </c>
      <c r="V5882" s="2">
        <v>52.62</v>
      </c>
      <c r="W5882" s="2">
        <v>76.510000000000005</v>
      </c>
      <c r="X5882" s="2">
        <v>77.11</v>
      </c>
      <c r="Y5882" s="2">
        <v>62.43</v>
      </c>
      <c r="Z5882" s="2">
        <v>65.239999999999995</v>
      </c>
    </row>
    <row r="5883" spans="1:26" x14ac:dyDescent="0.3">
      <c r="A5883" s="3" t="s">
        <v>828</v>
      </c>
      <c r="B5883" s="3" t="s">
        <v>829</v>
      </c>
      <c r="C5883" s="3">
        <v>753</v>
      </c>
      <c r="D5883" s="3" t="s">
        <v>25</v>
      </c>
      <c r="E5883" s="3" t="s">
        <v>566</v>
      </c>
      <c r="F5883" s="3" t="s">
        <v>78</v>
      </c>
      <c r="G5883" s="3" t="s">
        <v>84</v>
      </c>
      <c r="H5883" s="3" t="s">
        <v>75</v>
      </c>
      <c r="I5883" s="3">
        <v>5890</v>
      </c>
      <c r="J5883" s="3">
        <v>37300</v>
      </c>
      <c r="K5883" s="3">
        <v>2870</v>
      </c>
      <c r="L5883" s="3">
        <v>2095.94</v>
      </c>
      <c r="M5883" s="3">
        <v>2526.91</v>
      </c>
      <c r="N5883" s="3">
        <v>73.03</v>
      </c>
      <c r="O5883" s="3">
        <v>82.94</v>
      </c>
      <c r="P5883" s="3">
        <v>27272</v>
      </c>
      <c r="Q5883" s="3">
        <v>22618.45</v>
      </c>
      <c r="R5883" s="3">
        <v>26734.14</v>
      </c>
      <c r="S5883" s="3">
        <v>82.94</v>
      </c>
      <c r="T5883" s="3">
        <v>84.61</v>
      </c>
      <c r="U5883" s="3">
        <v>65.489999999999995</v>
      </c>
      <c r="V5883" s="3">
        <v>47.83</v>
      </c>
      <c r="W5883" s="3">
        <v>57.66</v>
      </c>
      <c r="X5883" s="3">
        <v>70.150000000000006</v>
      </c>
      <c r="Y5883" s="3">
        <v>58.18</v>
      </c>
      <c r="Z5883" s="3">
        <v>68.77</v>
      </c>
    </row>
    <row r="5884" spans="1:26" x14ac:dyDescent="0.3">
      <c r="A5884" s="2" t="s">
        <v>828</v>
      </c>
      <c r="B5884" s="2" t="s">
        <v>829</v>
      </c>
      <c r="C5884" s="2">
        <v>754</v>
      </c>
      <c r="D5884" s="2" t="s">
        <v>25</v>
      </c>
      <c r="E5884" s="2" t="s">
        <v>566</v>
      </c>
      <c r="F5884" s="2" t="s">
        <v>78</v>
      </c>
      <c r="G5884" s="2" t="s">
        <v>633</v>
      </c>
      <c r="H5884" s="2" t="s">
        <v>60</v>
      </c>
      <c r="I5884" s="2">
        <v>2000</v>
      </c>
      <c r="J5884" s="2">
        <v>12071</v>
      </c>
      <c r="K5884" s="2">
        <v>934</v>
      </c>
      <c r="L5884" s="2">
        <v>1318.08</v>
      </c>
      <c r="M5884" s="2">
        <v>1484.67</v>
      </c>
      <c r="N5884" s="2">
        <v>141.12</v>
      </c>
      <c r="O5884" s="2">
        <v>88.78</v>
      </c>
      <c r="P5884" s="2">
        <v>9482</v>
      </c>
      <c r="Q5884" s="2">
        <v>10351.43</v>
      </c>
      <c r="R5884" s="2">
        <v>9996.51</v>
      </c>
      <c r="S5884" s="2">
        <v>109.17</v>
      </c>
      <c r="T5884" s="2">
        <v>103.55</v>
      </c>
      <c r="U5884" s="2">
        <v>62.77</v>
      </c>
      <c r="V5884" s="2">
        <v>88.58</v>
      </c>
      <c r="W5884" s="2">
        <v>99.78</v>
      </c>
      <c r="X5884" s="2">
        <v>71.83</v>
      </c>
      <c r="Y5884" s="2">
        <v>78.42</v>
      </c>
      <c r="Z5884" s="2">
        <v>75.73</v>
      </c>
    </row>
    <row r="5885" spans="1:26" x14ac:dyDescent="0.3">
      <c r="A5885" s="3" t="s">
        <v>828</v>
      </c>
      <c r="B5885" s="3" t="s">
        <v>829</v>
      </c>
      <c r="C5885" s="3">
        <v>755</v>
      </c>
      <c r="D5885" s="3" t="s">
        <v>25</v>
      </c>
      <c r="E5885" s="3" t="s">
        <v>566</v>
      </c>
      <c r="F5885" s="3" t="s">
        <v>78</v>
      </c>
      <c r="G5885" s="3" t="s">
        <v>634</v>
      </c>
      <c r="H5885" s="3" t="s">
        <v>60</v>
      </c>
      <c r="I5885" s="3">
        <v>440</v>
      </c>
      <c r="J5885" s="3">
        <v>1459</v>
      </c>
      <c r="K5885" s="3">
        <v>124</v>
      </c>
      <c r="L5885" s="3">
        <v>169.85</v>
      </c>
      <c r="M5885" s="3">
        <v>170.46</v>
      </c>
      <c r="N5885" s="3">
        <v>136.97999999999999</v>
      </c>
      <c r="O5885" s="3">
        <v>99.64</v>
      </c>
      <c r="P5885" s="3">
        <v>1087</v>
      </c>
      <c r="Q5885" s="3">
        <v>1098.9000000000001</v>
      </c>
      <c r="R5885" s="3">
        <v>1329.53</v>
      </c>
      <c r="S5885" s="3">
        <v>101.09</v>
      </c>
      <c r="T5885" s="3">
        <v>82.65</v>
      </c>
      <c r="U5885" s="3">
        <v>37.880000000000003</v>
      </c>
      <c r="V5885" s="3">
        <v>51.88</v>
      </c>
      <c r="W5885" s="3">
        <v>52.07</v>
      </c>
      <c r="X5885" s="3">
        <v>37.43</v>
      </c>
      <c r="Y5885" s="3">
        <v>37.840000000000003</v>
      </c>
      <c r="Z5885" s="3">
        <v>45.78</v>
      </c>
    </row>
    <row r="5886" spans="1:26" x14ac:dyDescent="0.3">
      <c r="A5886" s="2" t="s">
        <v>828</v>
      </c>
      <c r="B5886" s="2" t="s">
        <v>829</v>
      </c>
      <c r="C5886" s="2">
        <v>756</v>
      </c>
      <c r="D5886" s="2" t="s">
        <v>25</v>
      </c>
      <c r="E5886" s="2" t="s">
        <v>566</v>
      </c>
      <c r="F5886" s="2" t="s">
        <v>78</v>
      </c>
      <c r="G5886" s="2" t="s">
        <v>193</v>
      </c>
      <c r="H5886" s="2" t="s">
        <v>14</v>
      </c>
      <c r="I5886" s="2">
        <v>2440</v>
      </c>
      <c r="J5886" s="2">
        <v>13530</v>
      </c>
      <c r="K5886" s="2">
        <v>1058</v>
      </c>
      <c r="L5886" s="2">
        <v>1487.93</v>
      </c>
      <c r="M5886" s="2">
        <v>1655.13</v>
      </c>
      <c r="N5886" s="2">
        <v>140.63999999999999</v>
      </c>
      <c r="O5886" s="2">
        <v>89.9</v>
      </c>
      <c r="P5886" s="2">
        <v>10569</v>
      </c>
      <c r="Q5886" s="2">
        <v>11450.33</v>
      </c>
      <c r="R5886" s="2">
        <v>11326.04</v>
      </c>
      <c r="S5886" s="2">
        <v>108.34</v>
      </c>
      <c r="T5886" s="2">
        <v>101.1</v>
      </c>
      <c r="U5886" s="2">
        <v>58.28</v>
      </c>
      <c r="V5886" s="2">
        <v>81.96</v>
      </c>
      <c r="W5886" s="2">
        <v>91.17</v>
      </c>
      <c r="X5886" s="2">
        <v>65.63</v>
      </c>
      <c r="Y5886" s="2">
        <v>71.099999999999994</v>
      </c>
      <c r="Z5886" s="2">
        <v>70.33</v>
      </c>
    </row>
    <row r="5887" spans="1:26" x14ac:dyDescent="0.3">
      <c r="A5887" s="3" t="s">
        <v>828</v>
      </c>
      <c r="B5887" s="3" t="s">
        <v>829</v>
      </c>
      <c r="C5887" s="3">
        <v>757</v>
      </c>
      <c r="D5887" s="3" t="s">
        <v>25</v>
      </c>
      <c r="E5887" s="3" t="s">
        <v>566</v>
      </c>
      <c r="F5887" s="3" t="s">
        <v>78</v>
      </c>
      <c r="G5887" s="3" t="s">
        <v>84</v>
      </c>
      <c r="H5887" s="3" t="s">
        <v>14</v>
      </c>
      <c r="I5887" s="3">
        <v>2440</v>
      </c>
      <c r="J5887" s="3">
        <v>13530</v>
      </c>
      <c r="K5887" s="3">
        <v>1058</v>
      </c>
      <c r="L5887" s="3">
        <v>1487.93</v>
      </c>
      <c r="M5887" s="3">
        <v>1655.13</v>
      </c>
      <c r="N5887" s="3">
        <v>140.63999999999999</v>
      </c>
      <c r="O5887" s="3">
        <v>89.9</v>
      </c>
      <c r="P5887" s="3">
        <v>10569</v>
      </c>
      <c r="Q5887" s="3">
        <v>11450.33</v>
      </c>
      <c r="R5887" s="3">
        <v>11326.04</v>
      </c>
      <c r="S5887" s="3">
        <v>108.34</v>
      </c>
      <c r="T5887" s="3">
        <v>101.1</v>
      </c>
      <c r="U5887" s="3">
        <v>58.28</v>
      </c>
      <c r="V5887" s="3">
        <v>81.96</v>
      </c>
      <c r="W5887" s="3">
        <v>91.17</v>
      </c>
      <c r="X5887" s="3">
        <v>65.63</v>
      </c>
      <c r="Y5887" s="3">
        <v>71.099999999999994</v>
      </c>
      <c r="Z5887" s="3">
        <v>70.33</v>
      </c>
    </row>
    <row r="5888" spans="1:26" x14ac:dyDescent="0.3">
      <c r="A5888" s="2" t="s">
        <v>828</v>
      </c>
      <c r="B5888" s="2" t="s">
        <v>829</v>
      </c>
      <c r="C5888" s="2">
        <v>758</v>
      </c>
      <c r="D5888" s="2" t="s">
        <v>25</v>
      </c>
      <c r="E5888" s="2" t="s">
        <v>566</v>
      </c>
      <c r="F5888" s="2" t="s">
        <v>78</v>
      </c>
      <c r="G5888" s="2" t="s">
        <v>68</v>
      </c>
      <c r="H5888" s="2" t="s">
        <v>75</v>
      </c>
      <c r="I5888" s="2">
        <v>13896.7</v>
      </c>
      <c r="J5888" s="2">
        <v>73550</v>
      </c>
      <c r="K5888" s="2">
        <v>5849</v>
      </c>
      <c r="L5888" s="2">
        <v>5400.74</v>
      </c>
      <c r="M5888" s="2">
        <v>5079.9799999999996</v>
      </c>
      <c r="N5888" s="2">
        <v>92.34</v>
      </c>
      <c r="O5888" s="2">
        <v>106.31</v>
      </c>
      <c r="P5888" s="2">
        <v>53681</v>
      </c>
      <c r="Q5888" s="2">
        <v>53074.95</v>
      </c>
      <c r="R5888" s="2">
        <v>48383.03</v>
      </c>
      <c r="S5888" s="2">
        <v>98.87</v>
      </c>
      <c r="T5888" s="2">
        <v>109.7</v>
      </c>
      <c r="U5888" s="2">
        <v>54.27</v>
      </c>
      <c r="V5888" s="2">
        <v>53.04</v>
      </c>
      <c r="W5888" s="2">
        <v>49.89</v>
      </c>
      <c r="X5888" s="2">
        <v>56.15</v>
      </c>
      <c r="Y5888" s="2">
        <v>58.76</v>
      </c>
      <c r="Z5888" s="2">
        <v>53.57</v>
      </c>
    </row>
    <row r="5889" spans="1:26" x14ac:dyDescent="0.3">
      <c r="A5889" s="3" t="s">
        <v>828</v>
      </c>
      <c r="B5889" s="3" t="s">
        <v>829</v>
      </c>
      <c r="C5889" s="3">
        <v>759</v>
      </c>
      <c r="D5889" s="3" t="s">
        <v>25</v>
      </c>
      <c r="E5889" s="3" t="s">
        <v>566</v>
      </c>
      <c r="F5889" s="3" t="s">
        <v>78</v>
      </c>
      <c r="G5889" s="3" t="s">
        <v>68</v>
      </c>
      <c r="H5889" s="3" t="s">
        <v>14</v>
      </c>
      <c r="I5889" s="3">
        <v>2440</v>
      </c>
      <c r="J5889" s="3">
        <v>13530</v>
      </c>
      <c r="K5889" s="3">
        <v>1058</v>
      </c>
      <c r="L5889" s="3">
        <v>1487.93</v>
      </c>
      <c r="M5889" s="3">
        <v>1655.13</v>
      </c>
      <c r="N5889" s="3">
        <v>140.63999999999999</v>
      </c>
      <c r="O5889" s="3">
        <v>89.9</v>
      </c>
      <c r="P5889" s="3">
        <v>10569</v>
      </c>
      <c r="Q5889" s="3">
        <v>11450.33</v>
      </c>
      <c r="R5889" s="3">
        <v>11326.04</v>
      </c>
      <c r="S5889" s="3">
        <v>108.34</v>
      </c>
      <c r="T5889" s="3">
        <v>101.1</v>
      </c>
      <c r="U5889" s="3">
        <v>58.28</v>
      </c>
      <c r="V5889" s="3">
        <v>81.96</v>
      </c>
      <c r="W5889" s="3">
        <v>91.17</v>
      </c>
      <c r="X5889" s="3">
        <v>65.63</v>
      </c>
      <c r="Y5889" s="3">
        <v>71.099999999999994</v>
      </c>
      <c r="Z5889" s="3">
        <v>70.33</v>
      </c>
    </row>
    <row r="5890" spans="1:26" x14ac:dyDescent="0.3">
      <c r="A5890" s="2" t="s">
        <v>828</v>
      </c>
      <c r="B5890" s="2" t="s">
        <v>829</v>
      </c>
      <c r="C5890" s="2">
        <v>760</v>
      </c>
      <c r="D5890" s="2" t="s">
        <v>25</v>
      </c>
      <c r="E5890" s="2" t="s">
        <v>566</v>
      </c>
      <c r="F5890" s="2" t="s">
        <v>78</v>
      </c>
      <c r="G5890" s="2" t="s">
        <v>68</v>
      </c>
      <c r="H5890" s="2" t="s">
        <v>16</v>
      </c>
      <c r="I5890" s="2">
        <v>1017.18</v>
      </c>
      <c r="J5890" s="2">
        <v>2200</v>
      </c>
      <c r="K5890" s="2">
        <v>165</v>
      </c>
      <c r="L5890" s="2">
        <v>145.69</v>
      </c>
      <c r="M5890" s="2">
        <v>105.41</v>
      </c>
      <c r="N5890" s="2">
        <v>88.3</v>
      </c>
      <c r="O5890" s="2">
        <v>138.21</v>
      </c>
      <c r="P5890" s="2">
        <v>1625</v>
      </c>
      <c r="Q5890" s="2">
        <v>1417.95</v>
      </c>
      <c r="R5890" s="2">
        <v>1377.75</v>
      </c>
      <c r="S5890" s="2">
        <v>87.26</v>
      </c>
      <c r="T5890" s="2">
        <v>102.92</v>
      </c>
      <c r="U5890" s="2" t="s">
        <v>60</v>
      </c>
      <c r="V5890" s="2" t="s">
        <v>60</v>
      </c>
      <c r="W5890" s="2" t="s">
        <v>60</v>
      </c>
      <c r="X5890" s="2" t="s">
        <v>60</v>
      </c>
      <c r="Y5890" s="2" t="s">
        <v>60</v>
      </c>
      <c r="Z5890" s="2" t="s">
        <v>60</v>
      </c>
    </row>
    <row r="5891" spans="1:26" x14ac:dyDescent="0.3">
      <c r="A5891" s="3" t="s">
        <v>828</v>
      </c>
      <c r="B5891" s="3" t="s">
        <v>829</v>
      </c>
      <c r="C5891" s="3">
        <v>761</v>
      </c>
      <c r="D5891" s="3" t="s">
        <v>25</v>
      </c>
      <c r="E5891" s="3" t="s">
        <v>566</v>
      </c>
      <c r="F5891" s="3" t="s">
        <v>78</v>
      </c>
      <c r="G5891" s="3" t="s">
        <v>68</v>
      </c>
      <c r="H5891" s="3" t="s">
        <v>12</v>
      </c>
      <c r="I5891" s="3">
        <v>2178.1999999999998</v>
      </c>
      <c r="J5891" s="3">
        <v>4220</v>
      </c>
      <c r="K5891" s="3">
        <v>415</v>
      </c>
      <c r="L5891" s="3">
        <v>305.69</v>
      </c>
      <c r="M5891" s="3">
        <v>518.41999999999996</v>
      </c>
      <c r="N5891" s="3">
        <v>73.66</v>
      </c>
      <c r="O5891" s="3">
        <v>58.97</v>
      </c>
      <c r="P5891" s="3">
        <v>3408</v>
      </c>
      <c r="Q5891" s="3">
        <v>2860.98</v>
      </c>
      <c r="R5891" s="3">
        <v>4746.82</v>
      </c>
      <c r="S5891" s="3">
        <v>83.95</v>
      </c>
      <c r="T5891" s="3">
        <v>60.27</v>
      </c>
      <c r="U5891" s="3" t="s">
        <v>60</v>
      </c>
      <c r="V5891" s="3" t="s">
        <v>60</v>
      </c>
      <c r="W5891" s="3" t="s">
        <v>60</v>
      </c>
      <c r="X5891" s="3" t="s">
        <v>60</v>
      </c>
      <c r="Y5891" s="3" t="s">
        <v>60</v>
      </c>
      <c r="Z5891" s="3" t="s">
        <v>60</v>
      </c>
    </row>
    <row r="5892" spans="1:26" x14ac:dyDescent="0.3">
      <c r="A5892" s="2" t="s">
        <v>828</v>
      </c>
      <c r="B5892" s="2" t="s">
        <v>829</v>
      </c>
      <c r="C5892" s="2">
        <v>762</v>
      </c>
      <c r="D5892" s="2" t="s">
        <v>25</v>
      </c>
      <c r="E5892" s="2" t="s">
        <v>566</v>
      </c>
      <c r="F5892" s="2" t="s">
        <v>78</v>
      </c>
      <c r="G5892" s="2" t="s">
        <v>68</v>
      </c>
      <c r="H5892" s="2" t="s">
        <v>566</v>
      </c>
      <c r="I5892" s="2">
        <v>19532.080000000002</v>
      </c>
      <c r="J5892" s="2">
        <v>93500</v>
      </c>
      <c r="K5892" s="2">
        <v>7487</v>
      </c>
      <c r="L5892" s="2">
        <v>7340.05</v>
      </c>
      <c r="M5892" s="2">
        <v>7358.94</v>
      </c>
      <c r="N5892" s="2">
        <v>98.04</v>
      </c>
      <c r="O5892" s="2">
        <v>99.74</v>
      </c>
      <c r="P5892" s="2">
        <v>69283</v>
      </c>
      <c r="Q5892" s="2">
        <v>68804.210000000006</v>
      </c>
      <c r="R5892" s="2">
        <v>65833.64</v>
      </c>
      <c r="S5892" s="2">
        <v>99.31</v>
      </c>
      <c r="T5892" s="2">
        <v>104.51</v>
      </c>
      <c r="U5892" s="2" t="s">
        <v>60</v>
      </c>
      <c r="V5892" s="2" t="s">
        <v>60</v>
      </c>
      <c r="W5892" s="2" t="s">
        <v>60</v>
      </c>
      <c r="X5892" s="2" t="s">
        <v>60</v>
      </c>
      <c r="Y5892" s="2" t="s">
        <v>60</v>
      </c>
      <c r="Z5892" s="2" t="s">
        <v>60</v>
      </c>
    </row>
    <row r="5893" spans="1:26" x14ac:dyDescent="0.3">
      <c r="A5893" s="3" t="s">
        <v>828</v>
      </c>
      <c r="B5893" s="3" t="s">
        <v>829</v>
      </c>
      <c r="C5893" s="3">
        <v>763</v>
      </c>
      <c r="D5893" s="3" t="s">
        <v>25</v>
      </c>
      <c r="E5893" s="3" t="s">
        <v>635</v>
      </c>
      <c r="F5893" s="3" t="s">
        <v>58</v>
      </c>
      <c r="G5893" s="3" t="s">
        <v>636</v>
      </c>
      <c r="H5893" s="3" t="s">
        <v>60</v>
      </c>
      <c r="I5893" s="3">
        <v>1200</v>
      </c>
      <c r="J5893" s="3">
        <v>9000</v>
      </c>
      <c r="K5893" s="3">
        <v>764</v>
      </c>
      <c r="L5893" s="3">
        <v>584.76</v>
      </c>
      <c r="M5893" s="3">
        <v>834.13</v>
      </c>
      <c r="N5893" s="3">
        <v>76.540000000000006</v>
      </c>
      <c r="O5893" s="3">
        <v>70.099999999999994</v>
      </c>
      <c r="P5893" s="3">
        <v>6731</v>
      </c>
      <c r="Q5893" s="3">
        <v>6517.53</v>
      </c>
      <c r="R5893" s="3">
        <v>7219.99</v>
      </c>
      <c r="S5893" s="3">
        <v>96.83</v>
      </c>
      <c r="T5893" s="3">
        <v>90.27</v>
      </c>
      <c r="U5893" s="3">
        <v>85.57</v>
      </c>
      <c r="V5893" s="3">
        <v>65.5</v>
      </c>
      <c r="W5893" s="3">
        <v>93.43</v>
      </c>
      <c r="X5893" s="3">
        <v>84.99</v>
      </c>
      <c r="Y5893" s="3">
        <v>82.29</v>
      </c>
      <c r="Z5893" s="3">
        <v>91.16</v>
      </c>
    </row>
    <row r="5894" spans="1:26" x14ac:dyDescent="0.3">
      <c r="A5894" s="2" t="s">
        <v>828</v>
      </c>
      <c r="B5894" s="2" t="s">
        <v>829</v>
      </c>
      <c r="C5894" s="2">
        <v>764</v>
      </c>
      <c r="D5894" s="2" t="s">
        <v>25</v>
      </c>
      <c r="E5894" s="2" t="s">
        <v>635</v>
      </c>
      <c r="F5894" s="2" t="s">
        <v>58</v>
      </c>
      <c r="G5894" s="2" t="s">
        <v>637</v>
      </c>
      <c r="H5894" s="2" t="s">
        <v>74</v>
      </c>
      <c r="I5894" s="2">
        <v>1200</v>
      </c>
      <c r="J5894" s="2">
        <v>9000</v>
      </c>
      <c r="K5894" s="2">
        <v>764</v>
      </c>
      <c r="L5894" s="2">
        <v>584.76</v>
      </c>
      <c r="M5894" s="2">
        <v>834.13</v>
      </c>
      <c r="N5894" s="2">
        <v>76.540000000000006</v>
      </c>
      <c r="O5894" s="2">
        <v>70.099999999999994</v>
      </c>
      <c r="P5894" s="2">
        <v>6731</v>
      </c>
      <c r="Q5894" s="2">
        <v>6517.53</v>
      </c>
      <c r="R5894" s="2">
        <v>7219.99</v>
      </c>
      <c r="S5894" s="2">
        <v>96.83</v>
      </c>
      <c r="T5894" s="2">
        <v>90.27</v>
      </c>
      <c r="U5894" s="2">
        <v>85.57</v>
      </c>
      <c r="V5894" s="2">
        <v>65.5</v>
      </c>
      <c r="W5894" s="2">
        <v>93.43</v>
      </c>
      <c r="X5894" s="2">
        <v>84.99</v>
      </c>
      <c r="Y5894" s="2">
        <v>82.29</v>
      </c>
      <c r="Z5894" s="2">
        <v>91.16</v>
      </c>
    </row>
    <row r="5895" spans="1:26" x14ac:dyDescent="0.3">
      <c r="A5895" s="3" t="s">
        <v>828</v>
      </c>
      <c r="B5895" s="3" t="s">
        <v>829</v>
      </c>
      <c r="C5895" s="3">
        <v>765</v>
      </c>
      <c r="D5895" s="3" t="s">
        <v>25</v>
      </c>
      <c r="E5895" s="3" t="s">
        <v>635</v>
      </c>
      <c r="F5895" s="3" t="s">
        <v>58</v>
      </c>
      <c r="G5895" s="3" t="s">
        <v>638</v>
      </c>
      <c r="H5895" s="3" t="s">
        <v>60</v>
      </c>
      <c r="I5895" s="3">
        <v>1080</v>
      </c>
      <c r="J5895" s="3">
        <v>6500</v>
      </c>
      <c r="K5895" s="3">
        <v>549</v>
      </c>
      <c r="L5895" s="3">
        <v>620.01</v>
      </c>
      <c r="M5895" s="3">
        <v>506.2</v>
      </c>
      <c r="N5895" s="3">
        <v>112.93</v>
      </c>
      <c r="O5895" s="3">
        <v>122.48</v>
      </c>
      <c r="P5895" s="3">
        <v>4926</v>
      </c>
      <c r="Q5895" s="3">
        <v>5013.37</v>
      </c>
      <c r="R5895" s="3">
        <v>4259.68</v>
      </c>
      <c r="S5895" s="3">
        <v>101.77</v>
      </c>
      <c r="T5895" s="3">
        <v>117.69</v>
      </c>
      <c r="U5895" s="3">
        <v>68.319999999999993</v>
      </c>
      <c r="V5895" s="3">
        <v>77.16</v>
      </c>
      <c r="W5895" s="3">
        <v>63</v>
      </c>
      <c r="X5895" s="3">
        <v>69.11</v>
      </c>
      <c r="Y5895" s="3">
        <v>70.33</v>
      </c>
      <c r="Z5895" s="3">
        <v>59.76</v>
      </c>
    </row>
    <row r="5896" spans="1:26" x14ac:dyDescent="0.3">
      <c r="A5896" s="2" t="s">
        <v>828</v>
      </c>
      <c r="B5896" s="2" t="s">
        <v>829</v>
      </c>
      <c r="C5896" s="2">
        <v>766</v>
      </c>
      <c r="D5896" s="2" t="s">
        <v>25</v>
      </c>
      <c r="E5896" s="2" t="s">
        <v>635</v>
      </c>
      <c r="F5896" s="2" t="s">
        <v>58</v>
      </c>
      <c r="G5896" s="2" t="s">
        <v>639</v>
      </c>
      <c r="H5896" s="2" t="s">
        <v>60</v>
      </c>
      <c r="I5896" s="2">
        <v>1100</v>
      </c>
      <c r="J5896" s="2">
        <v>7700</v>
      </c>
      <c r="K5896" s="2">
        <v>322</v>
      </c>
      <c r="L5896" s="2">
        <v>694.78</v>
      </c>
      <c r="M5896" s="2">
        <v>731.61</v>
      </c>
      <c r="N5896" s="2">
        <v>215.77</v>
      </c>
      <c r="O5896" s="2">
        <v>94.97</v>
      </c>
      <c r="P5896" s="2">
        <v>5615</v>
      </c>
      <c r="Q5896" s="2">
        <v>6103.49</v>
      </c>
      <c r="R5896" s="2">
        <v>5422.43</v>
      </c>
      <c r="S5896" s="2">
        <v>108.7</v>
      </c>
      <c r="T5896" s="2">
        <v>112.56</v>
      </c>
      <c r="U5896" s="2">
        <v>39.35</v>
      </c>
      <c r="V5896" s="2">
        <v>84.89</v>
      </c>
      <c r="W5896" s="2">
        <v>89.4</v>
      </c>
      <c r="X5896" s="2">
        <v>77.34</v>
      </c>
      <c r="Y5896" s="2">
        <v>84.07</v>
      </c>
      <c r="Z5896" s="2">
        <v>74.69</v>
      </c>
    </row>
    <row r="5897" spans="1:26" x14ac:dyDescent="0.3">
      <c r="A5897" s="3" t="s">
        <v>828</v>
      </c>
      <c r="B5897" s="3" t="s">
        <v>829</v>
      </c>
      <c r="C5897" s="3">
        <v>767</v>
      </c>
      <c r="D5897" s="3" t="s">
        <v>25</v>
      </c>
      <c r="E5897" s="3" t="s">
        <v>635</v>
      </c>
      <c r="F5897" s="3" t="s">
        <v>58</v>
      </c>
      <c r="G5897" s="3" t="s">
        <v>640</v>
      </c>
      <c r="H5897" s="3" t="s">
        <v>60</v>
      </c>
      <c r="I5897" s="3">
        <v>1000</v>
      </c>
      <c r="J5897" s="3">
        <v>7400</v>
      </c>
      <c r="K5897" s="3">
        <v>665</v>
      </c>
      <c r="L5897" s="3">
        <v>521.09</v>
      </c>
      <c r="M5897" s="3">
        <v>633.32000000000005</v>
      </c>
      <c r="N5897" s="3">
        <v>78.36</v>
      </c>
      <c r="O5897" s="3">
        <v>82.28</v>
      </c>
      <c r="P5897" s="3">
        <v>5431</v>
      </c>
      <c r="Q5897" s="3">
        <v>5145.3599999999997</v>
      </c>
      <c r="R5897" s="3">
        <v>5313.06</v>
      </c>
      <c r="S5897" s="3">
        <v>94.74</v>
      </c>
      <c r="T5897" s="3">
        <v>96.84</v>
      </c>
      <c r="U5897" s="3">
        <v>89.38</v>
      </c>
      <c r="V5897" s="3">
        <v>70.040000000000006</v>
      </c>
      <c r="W5897" s="3">
        <v>85.12</v>
      </c>
      <c r="X5897" s="3">
        <v>82.29</v>
      </c>
      <c r="Y5897" s="3">
        <v>77.959999999999994</v>
      </c>
      <c r="Z5897" s="3">
        <v>80.5</v>
      </c>
    </row>
    <row r="5898" spans="1:26" x14ac:dyDescent="0.3">
      <c r="A5898" s="2" t="s">
        <v>828</v>
      </c>
      <c r="B5898" s="2" t="s">
        <v>829</v>
      </c>
      <c r="C5898" s="2">
        <v>768</v>
      </c>
      <c r="D5898" s="2" t="s">
        <v>25</v>
      </c>
      <c r="E5898" s="2" t="s">
        <v>635</v>
      </c>
      <c r="F5898" s="2" t="s">
        <v>58</v>
      </c>
      <c r="G5898" s="2" t="s">
        <v>641</v>
      </c>
      <c r="H5898" s="2" t="s">
        <v>60</v>
      </c>
      <c r="I5898" s="2">
        <v>800</v>
      </c>
      <c r="J5898" s="2">
        <v>6000</v>
      </c>
      <c r="K5898" s="2">
        <v>509</v>
      </c>
      <c r="L5898" s="2">
        <v>528.6</v>
      </c>
      <c r="M5898" s="2">
        <v>466.72</v>
      </c>
      <c r="N5898" s="2">
        <v>103.85</v>
      </c>
      <c r="O5898" s="2">
        <v>113.26</v>
      </c>
      <c r="P5898" s="2">
        <v>4476</v>
      </c>
      <c r="Q5898" s="2">
        <v>4525.09</v>
      </c>
      <c r="R5898" s="2">
        <v>2780.31</v>
      </c>
      <c r="S5898" s="2">
        <v>101.1</v>
      </c>
      <c r="T5898" s="2">
        <v>162.75</v>
      </c>
      <c r="U5898" s="2">
        <v>85.52</v>
      </c>
      <c r="V5898" s="2">
        <v>88.81</v>
      </c>
      <c r="W5898" s="2">
        <v>78.41</v>
      </c>
      <c r="X5898" s="2">
        <v>84.77</v>
      </c>
      <c r="Y5898" s="2">
        <v>85.7</v>
      </c>
      <c r="Z5898" s="2">
        <v>52.66</v>
      </c>
    </row>
    <row r="5899" spans="1:26" x14ac:dyDescent="0.3">
      <c r="A5899" s="3" t="s">
        <v>828</v>
      </c>
      <c r="B5899" s="3" t="s">
        <v>829</v>
      </c>
      <c r="C5899" s="3">
        <v>769</v>
      </c>
      <c r="D5899" s="3" t="s">
        <v>25</v>
      </c>
      <c r="E5899" s="3" t="s">
        <v>635</v>
      </c>
      <c r="F5899" s="3" t="s">
        <v>58</v>
      </c>
      <c r="G5899" s="3" t="s">
        <v>642</v>
      </c>
      <c r="H5899" s="3" t="s">
        <v>60</v>
      </c>
      <c r="I5899" s="3">
        <v>62.5</v>
      </c>
      <c r="J5899" s="3">
        <v>420</v>
      </c>
      <c r="K5899" s="3">
        <v>37</v>
      </c>
      <c r="L5899" s="3">
        <v>26.67</v>
      </c>
      <c r="M5899" s="3">
        <v>12.76</v>
      </c>
      <c r="N5899" s="3">
        <v>72.08</v>
      </c>
      <c r="O5899" s="3">
        <v>209.01</v>
      </c>
      <c r="P5899" s="3">
        <v>307</v>
      </c>
      <c r="Q5899" s="3">
        <v>190.01</v>
      </c>
      <c r="R5899" s="3">
        <v>204.92</v>
      </c>
      <c r="S5899" s="3">
        <v>61.89</v>
      </c>
      <c r="T5899" s="3">
        <v>92.72</v>
      </c>
      <c r="U5899" s="3">
        <v>79.569999999999993</v>
      </c>
      <c r="V5899" s="3">
        <v>57.35</v>
      </c>
      <c r="W5899" s="3">
        <v>27.44</v>
      </c>
      <c r="X5899" s="3">
        <v>74.42</v>
      </c>
      <c r="Y5899" s="3">
        <v>46.06</v>
      </c>
      <c r="Z5899" s="3">
        <v>49.68</v>
      </c>
    </row>
    <row r="5900" spans="1:26" x14ac:dyDescent="0.3">
      <c r="A5900" s="2" t="s">
        <v>828</v>
      </c>
      <c r="B5900" s="2" t="s">
        <v>829</v>
      </c>
      <c r="C5900" s="2">
        <v>770</v>
      </c>
      <c r="D5900" s="2" t="s">
        <v>25</v>
      </c>
      <c r="E5900" s="2" t="s">
        <v>635</v>
      </c>
      <c r="F5900" s="2" t="s">
        <v>58</v>
      </c>
      <c r="G5900" s="2" t="s">
        <v>643</v>
      </c>
      <c r="H5900" s="2" t="s">
        <v>60</v>
      </c>
      <c r="I5900" s="2">
        <v>0</v>
      </c>
      <c r="J5900" s="2">
        <v>4700</v>
      </c>
      <c r="K5900" s="2">
        <v>493</v>
      </c>
      <c r="L5900" s="2">
        <v>0</v>
      </c>
      <c r="M5900" s="2">
        <v>0</v>
      </c>
      <c r="N5900" s="2">
        <v>0</v>
      </c>
      <c r="O5900" s="2">
        <v>0</v>
      </c>
      <c r="P5900" s="2">
        <v>2422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 s="2">
        <v>0</v>
      </c>
    </row>
    <row r="5901" spans="1:26" x14ac:dyDescent="0.3">
      <c r="A5901" s="3" t="s">
        <v>828</v>
      </c>
      <c r="B5901" s="3" t="s">
        <v>829</v>
      </c>
      <c r="C5901" s="3">
        <v>771</v>
      </c>
      <c r="D5901" s="3" t="s">
        <v>25</v>
      </c>
      <c r="E5901" s="3" t="s">
        <v>635</v>
      </c>
      <c r="F5901" s="3" t="s">
        <v>58</v>
      </c>
      <c r="G5901" s="3" t="s">
        <v>644</v>
      </c>
      <c r="H5901" s="3" t="s">
        <v>74</v>
      </c>
      <c r="I5901" s="3">
        <v>4042.5</v>
      </c>
      <c r="J5901" s="3">
        <v>32720</v>
      </c>
      <c r="K5901" s="3">
        <v>2575</v>
      </c>
      <c r="L5901" s="3">
        <v>2391.15</v>
      </c>
      <c r="M5901" s="3">
        <v>2350.61</v>
      </c>
      <c r="N5901" s="3">
        <v>92.86</v>
      </c>
      <c r="O5901" s="3">
        <v>101.72</v>
      </c>
      <c r="P5901" s="3">
        <v>23177</v>
      </c>
      <c r="Q5901" s="3">
        <v>20977.32</v>
      </c>
      <c r="R5901" s="3">
        <v>17980.400000000001</v>
      </c>
      <c r="S5901" s="3">
        <v>90.51</v>
      </c>
      <c r="T5901" s="3">
        <v>116.67</v>
      </c>
      <c r="U5901" s="3">
        <v>69.22</v>
      </c>
      <c r="V5901" s="3">
        <v>79.5</v>
      </c>
      <c r="W5901" s="3">
        <v>78.16</v>
      </c>
      <c r="X5901" s="3">
        <v>77.790000000000006</v>
      </c>
      <c r="Y5901" s="3">
        <v>78.62</v>
      </c>
      <c r="Z5901" s="3">
        <v>67.39</v>
      </c>
    </row>
    <row r="5902" spans="1:26" x14ac:dyDescent="0.3">
      <c r="A5902" s="2" t="s">
        <v>828</v>
      </c>
      <c r="B5902" s="2" t="s">
        <v>829</v>
      </c>
      <c r="C5902" s="2">
        <v>772</v>
      </c>
      <c r="D5902" s="2" t="s">
        <v>25</v>
      </c>
      <c r="E5902" s="2" t="s">
        <v>635</v>
      </c>
      <c r="F5902" s="2" t="s">
        <v>58</v>
      </c>
      <c r="G5902" s="2" t="s">
        <v>58</v>
      </c>
      <c r="H5902" s="2" t="s">
        <v>75</v>
      </c>
      <c r="I5902" s="2">
        <v>5242.5</v>
      </c>
      <c r="J5902" s="2">
        <v>41720</v>
      </c>
      <c r="K5902" s="2">
        <v>3339</v>
      </c>
      <c r="L5902" s="2">
        <v>2975.91</v>
      </c>
      <c r="M5902" s="2">
        <v>3184.74</v>
      </c>
      <c r="N5902" s="2">
        <v>89.13</v>
      </c>
      <c r="O5902" s="2">
        <v>93.44</v>
      </c>
      <c r="P5902" s="2">
        <v>29908</v>
      </c>
      <c r="Q5902" s="2">
        <v>27494.85</v>
      </c>
      <c r="R5902" s="2">
        <v>25200.39</v>
      </c>
      <c r="S5902" s="2">
        <v>91.93</v>
      </c>
      <c r="T5902" s="2">
        <v>109.1</v>
      </c>
      <c r="U5902" s="2">
        <v>72.97</v>
      </c>
      <c r="V5902" s="2">
        <v>76.3</v>
      </c>
      <c r="W5902" s="2">
        <v>81.650000000000006</v>
      </c>
      <c r="X5902" s="2">
        <v>79.44</v>
      </c>
      <c r="Y5902" s="2">
        <v>79.459999999999994</v>
      </c>
      <c r="Z5902" s="2">
        <v>72.83</v>
      </c>
    </row>
    <row r="5903" spans="1:26" x14ac:dyDescent="0.3">
      <c r="A5903" s="3" t="s">
        <v>828</v>
      </c>
      <c r="B5903" s="3" t="s">
        <v>829</v>
      </c>
      <c r="C5903" s="3">
        <v>773</v>
      </c>
      <c r="D5903" s="3" t="s">
        <v>25</v>
      </c>
      <c r="E5903" s="3" t="s">
        <v>635</v>
      </c>
      <c r="F5903" s="3" t="s">
        <v>58</v>
      </c>
      <c r="G5903" s="3" t="s">
        <v>645</v>
      </c>
      <c r="H5903" s="3" t="s">
        <v>60</v>
      </c>
      <c r="I5903" s="3">
        <v>240</v>
      </c>
      <c r="J5903" s="3">
        <v>320</v>
      </c>
      <c r="K5903" s="3">
        <v>10</v>
      </c>
      <c r="L5903" s="3">
        <v>0.28000000000000003</v>
      </c>
      <c r="M5903" s="3">
        <v>1.2</v>
      </c>
      <c r="N5903" s="3">
        <v>2.8</v>
      </c>
      <c r="O5903" s="3">
        <v>23.33</v>
      </c>
      <c r="P5903" s="3">
        <v>310</v>
      </c>
      <c r="Q5903" s="3">
        <v>111.45</v>
      </c>
      <c r="R5903" s="3">
        <v>430.99</v>
      </c>
      <c r="S5903" s="3">
        <v>35.950000000000003</v>
      </c>
      <c r="T5903" s="3">
        <v>25.86</v>
      </c>
      <c r="U5903" s="3" t="s">
        <v>60</v>
      </c>
      <c r="V5903" s="3" t="s">
        <v>60</v>
      </c>
      <c r="W5903" s="3" t="s">
        <v>60</v>
      </c>
      <c r="X5903" s="3" t="s">
        <v>60</v>
      </c>
      <c r="Y5903" s="3" t="s">
        <v>60</v>
      </c>
      <c r="Z5903" s="3" t="s">
        <v>60</v>
      </c>
    </row>
    <row r="5904" spans="1:26" x14ac:dyDescent="0.3">
      <c r="A5904" s="2" t="s">
        <v>828</v>
      </c>
      <c r="B5904" s="2" t="s">
        <v>829</v>
      </c>
      <c r="C5904" s="2">
        <v>774</v>
      </c>
      <c r="D5904" s="2" t="s">
        <v>25</v>
      </c>
      <c r="E5904" s="2" t="s">
        <v>635</v>
      </c>
      <c r="F5904" s="2" t="s">
        <v>58</v>
      </c>
      <c r="G5904" s="2" t="s">
        <v>646</v>
      </c>
      <c r="H5904" s="2" t="s">
        <v>60</v>
      </c>
      <c r="I5904" s="2">
        <v>815.6</v>
      </c>
      <c r="J5904" s="2">
        <v>1400</v>
      </c>
      <c r="K5904" s="2">
        <v>34</v>
      </c>
      <c r="L5904" s="2">
        <v>60.85</v>
      </c>
      <c r="M5904" s="2">
        <v>65.900000000000006</v>
      </c>
      <c r="N5904" s="2">
        <v>178.97</v>
      </c>
      <c r="O5904" s="2">
        <v>92.34</v>
      </c>
      <c r="P5904" s="2">
        <v>1280</v>
      </c>
      <c r="Q5904" s="2">
        <v>408.04</v>
      </c>
      <c r="R5904" s="2">
        <v>2162.42</v>
      </c>
      <c r="S5904" s="2">
        <v>31.88</v>
      </c>
      <c r="T5904" s="2">
        <v>18.87</v>
      </c>
      <c r="U5904" s="2" t="s">
        <v>60</v>
      </c>
      <c r="V5904" s="2" t="s">
        <v>60</v>
      </c>
      <c r="W5904" s="2" t="s">
        <v>60</v>
      </c>
      <c r="X5904" s="2" t="s">
        <v>60</v>
      </c>
      <c r="Y5904" s="2" t="s">
        <v>60</v>
      </c>
      <c r="Z5904" s="2" t="s">
        <v>60</v>
      </c>
    </row>
    <row r="5905" spans="1:26" x14ac:dyDescent="0.3">
      <c r="A5905" s="3" t="s">
        <v>828</v>
      </c>
      <c r="B5905" s="3" t="s">
        <v>829</v>
      </c>
      <c r="C5905" s="3">
        <v>775</v>
      </c>
      <c r="D5905" s="3" t="s">
        <v>25</v>
      </c>
      <c r="E5905" s="3" t="s">
        <v>635</v>
      </c>
      <c r="F5905" s="3" t="s">
        <v>58</v>
      </c>
      <c r="G5905" s="3" t="s">
        <v>647</v>
      </c>
      <c r="H5905" s="3" t="s">
        <v>60</v>
      </c>
      <c r="I5905" s="3">
        <v>60</v>
      </c>
      <c r="J5905" s="3">
        <v>69</v>
      </c>
      <c r="K5905" s="3">
        <v>8</v>
      </c>
      <c r="L5905" s="3">
        <v>0</v>
      </c>
      <c r="M5905" s="3">
        <v>21.52</v>
      </c>
      <c r="N5905" s="3">
        <v>0</v>
      </c>
      <c r="O5905" s="3">
        <v>0</v>
      </c>
      <c r="P5905" s="3">
        <v>60</v>
      </c>
      <c r="Q5905" s="3">
        <v>0</v>
      </c>
      <c r="R5905" s="3">
        <v>108.06</v>
      </c>
      <c r="S5905" s="3">
        <v>0</v>
      </c>
      <c r="T5905" s="3">
        <v>0</v>
      </c>
      <c r="U5905" s="3" t="s">
        <v>60</v>
      </c>
      <c r="V5905" s="3" t="s">
        <v>60</v>
      </c>
      <c r="W5905" s="3" t="s">
        <v>60</v>
      </c>
      <c r="X5905" s="3" t="s">
        <v>60</v>
      </c>
      <c r="Y5905" s="3" t="s">
        <v>60</v>
      </c>
      <c r="Z5905" s="3" t="s">
        <v>60</v>
      </c>
    </row>
    <row r="5906" spans="1:26" x14ac:dyDescent="0.3">
      <c r="A5906" s="2" t="s">
        <v>828</v>
      </c>
      <c r="B5906" s="2" t="s">
        <v>829</v>
      </c>
      <c r="C5906" s="2">
        <v>776</v>
      </c>
      <c r="D5906" s="2" t="s">
        <v>25</v>
      </c>
      <c r="E5906" s="2" t="s">
        <v>635</v>
      </c>
      <c r="F5906" s="2" t="s">
        <v>58</v>
      </c>
      <c r="G5906" s="2" t="s">
        <v>648</v>
      </c>
      <c r="H5906" s="2" t="s">
        <v>60</v>
      </c>
      <c r="I5906" s="2">
        <v>36</v>
      </c>
      <c r="J5906" s="2">
        <v>60</v>
      </c>
      <c r="K5906" s="2">
        <v>4</v>
      </c>
      <c r="L5906" s="2">
        <v>3.35</v>
      </c>
      <c r="M5906" s="2">
        <v>6.96</v>
      </c>
      <c r="N5906" s="2">
        <v>83.75</v>
      </c>
      <c r="O5906" s="2">
        <v>48.13</v>
      </c>
      <c r="P5906" s="2">
        <v>41</v>
      </c>
      <c r="Q5906" s="2">
        <v>54.77</v>
      </c>
      <c r="R5906" s="2">
        <v>107.01</v>
      </c>
      <c r="S5906" s="2">
        <v>133.59</v>
      </c>
      <c r="T5906" s="2">
        <v>51.18</v>
      </c>
      <c r="U5906" s="2" t="s">
        <v>60</v>
      </c>
      <c r="V5906" s="2" t="s">
        <v>60</v>
      </c>
      <c r="W5906" s="2" t="s">
        <v>60</v>
      </c>
      <c r="X5906" s="2" t="s">
        <v>60</v>
      </c>
      <c r="Y5906" s="2" t="s">
        <v>60</v>
      </c>
      <c r="Z5906" s="2" t="s">
        <v>60</v>
      </c>
    </row>
    <row r="5907" spans="1:26" x14ac:dyDescent="0.3">
      <c r="A5907" s="3" t="s">
        <v>828</v>
      </c>
      <c r="B5907" s="3" t="s">
        <v>829</v>
      </c>
      <c r="C5907" s="3">
        <v>777</v>
      </c>
      <c r="D5907" s="3" t="s">
        <v>25</v>
      </c>
      <c r="E5907" s="3" t="s">
        <v>635</v>
      </c>
      <c r="F5907" s="3" t="s">
        <v>58</v>
      </c>
      <c r="G5907" s="3" t="s">
        <v>649</v>
      </c>
      <c r="H5907" s="3" t="s">
        <v>60</v>
      </c>
      <c r="I5907" s="3">
        <v>234</v>
      </c>
      <c r="J5907" s="3">
        <v>320</v>
      </c>
      <c r="K5907" s="3">
        <v>10</v>
      </c>
      <c r="L5907" s="3">
        <v>0</v>
      </c>
      <c r="M5907" s="3">
        <v>0.3</v>
      </c>
      <c r="N5907" s="3">
        <v>0</v>
      </c>
      <c r="O5907" s="3">
        <v>0</v>
      </c>
      <c r="P5907" s="3">
        <v>310</v>
      </c>
      <c r="Q5907" s="3">
        <v>101.15</v>
      </c>
      <c r="R5907" s="3">
        <v>452.87</v>
      </c>
      <c r="S5907" s="3">
        <v>32.630000000000003</v>
      </c>
      <c r="T5907" s="3">
        <v>22.34</v>
      </c>
      <c r="U5907" s="3" t="s">
        <v>60</v>
      </c>
      <c r="V5907" s="3" t="s">
        <v>60</v>
      </c>
      <c r="W5907" s="3" t="s">
        <v>60</v>
      </c>
      <c r="X5907" s="3" t="s">
        <v>60</v>
      </c>
      <c r="Y5907" s="3" t="s">
        <v>60</v>
      </c>
      <c r="Z5907" s="3" t="s">
        <v>60</v>
      </c>
    </row>
    <row r="5908" spans="1:26" x14ac:dyDescent="0.3">
      <c r="A5908" s="2" t="s">
        <v>828</v>
      </c>
      <c r="B5908" s="2" t="s">
        <v>829</v>
      </c>
      <c r="C5908" s="2">
        <v>778</v>
      </c>
      <c r="D5908" s="2" t="s">
        <v>25</v>
      </c>
      <c r="E5908" s="2" t="s">
        <v>635</v>
      </c>
      <c r="F5908" s="2" t="s">
        <v>58</v>
      </c>
      <c r="G5908" s="2" t="s">
        <v>650</v>
      </c>
      <c r="H5908" s="2" t="s">
        <v>60</v>
      </c>
      <c r="I5908" s="2">
        <v>120</v>
      </c>
      <c r="J5908" s="2">
        <v>200</v>
      </c>
      <c r="K5908" s="2">
        <v>11</v>
      </c>
      <c r="L5908" s="2">
        <v>0</v>
      </c>
      <c r="M5908" s="2">
        <v>28.8</v>
      </c>
      <c r="N5908" s="2">
        <v>0</v>
      </c>
      <c r="O5908" s="2">
        <v>0</v>
      </c>
      <c r="P5908" s="2">
        <v>176</v>
      </c>
      <c r="Q5908" s="2">
        <v>95.77</v>
      </c>
      <c r="R5908" s="2">
        <v>276.45999999999998</v>
      </c>
      <c r="S5908" s="2">
        <v>54.41</v>
      </c>
      <c r="T5908" s="2">
        <v>34.64</v>
      </c>
      <c r="U5908" s="2" t="s">
        <v>60</v>
      </c>
      <c r="V5908" s="2" t="s">
        <v>60</v>
      </c>
      <c r="W5908" s="2" t="s">
        <v>60</v>
      </c>
      <c r="X5908" s="2" t="s">
        <v>60</v>
      </c>
      <c r="Y5908" s="2" t="s">
        <v>60</v>
      </c>
      <c r="Z5908" s="2" t="s">
        <v>60</v>
      </c>
    </row>
    <row r="5909" spans="1:26" x14ac:dyDescent="0.3">
      <c r="A5909" s="3" t="s">
        <v>828</v>
      </c>
      <c r="B5909" s="3" t="s">
        <v>829</v>
      </c>
      <c r="C5909" s="3">
        <v>779</v>
      </c>
      <c r="D5909" s="3" t="s">
        <v>25</v>
      </c>
      <c r="E5909" s="3" t="s">
        <v>635</v>
      </c>
      <c r="F5909" s="3" t="s">
        <v>58</v>
      </c>
      <c r="G5909" s="3" t="s">
        <v>651</v>
      </c>
      <c r="H5909" s="3" t="s">
        <v>60</v>
      </c>
      <c r="I5909" s="3">
        <v>900</v>
      </c>
      <c r="J5909" s="3">
        <v>1600</v>
      </c>
      <c r="K5909" s="3">
        <v>67</v>
      </c>
      <c r="L5909" s="3">
        <v>30.26</v>
      </c>
      <c r="M5909" s="3">
        <v>97</v>
      </c>
      <c r="N5909" s="3">
        <v>45.16</v>
      </c>
      <c r="O5909" s="3">
        <v>31.2</v>
      </c>
      <c r="P5909" s="3">
        <v>1359</v>
      </c>
      <c r="Q5909" s="3">
        <v>300.58999999999997</v>
      </c>
      <c r="R5909" s="3">
        <v>2052.29</v>
      </c>
      <c r="S5909" s="3">
        <v>22.12</v>
      </c>
      <c r="T5909" s="3">
        <v>14.65</v>
      </c>
      <c r="U5909" s="3" t="s">
        <v>60</v>
      </c>
      <c r="V5909" s="3" t="s">
        <v>60</v>
      </c>
      <c r="W5909" s="3" t="s">
        <v>60</v>
      </c>
      <c r="X5909" s="3" t="s">
        <v>60</v>
      </c>
      <c r="Y5909" s="3" t="s">
        <v>60</v>
      </c>
      <c r="Z5909" s="3" t="s">
        <v>60</v>
      </c>
    </row>
    <row r="5910" spans="1:26" x14ac:dyDescent="0.3">
      <c r="A5910" s="2" t="s">
        <v>828</v>
      </c>
      <c r="B5910" s="2" t="s">
        <v>829</v>
      </c>
      <c r="C5910" s="2">
        <v>780</v>
      </c>
      <c r="D5910" s="2" t="s">
        <v>25</v>
      </c>
      <c r="E5910" s="2" t="s">
        <v>635</v>
      </c>
      <c r="F5910" s="2" t="s">
        <v>58</v>
      </c>
      <c r="G5910" s="2" t="s">
        <v>644</v>
      </c>
      <c r="H5910" s="2" t="s">
        <v>12</v>
      </c>
      <c r="I5910" s="2">
        <v>2405.6</v>
      </c>
      <c r="J5910" s="2">
        <v>3969</v>
      </c>
      <c r="K5910" s="2">
        <v>144</v>
      </c>
      <c r="L5910" s="2">
        <v>94.74</v>
      </c>
      <c r="M5910" s="2">
        <v>221.68</v>
      </c>
      <c r="N5910" s="2">
        <v>65.790000000000006</v>
      </c>
      <c r="O5910" s="2">
        <v>42.74</v>
      </c>
      <c r="P5910" s="2">
        <v>3536</v>
      </c>
      <c r="Q5910" s="2">
        <v>1071.77</v>
      </c>
      <c r="R5910" s="2">
        <v>5590.1</v>
      </c>
      <c r="S5910" s="2">
        <v>30.31</v>
      </c>
      <c r="T5910" s="2">
        <v>19.170000000000002</v>
      </c>
      <c r="U5910" s="2" t="s">
        <v>60</v>
      </c>
      <c r="V5910" s="2" t="s">
        <v>60</v>
      </c>
      <c r="W5910" s="2" t="s">
        <v>60</v>
      </c>
      <c r="X5910" s="2" t="s">
        <v>60</v>
      </c>
      <c r="Y5910" s="2" t="s">
        <v>60</v>
      </c>
      <c r="Z5910" s="2" t="s">
        <v>60</v>
      </c>
    </row>
    <row r="5911" spans="1:26" x14ac:dyDescent="0.3">
      <c r="A5911" s="3" t="s">
        <v>828</v>
      </c>
      <c r="B5911" s="3" t="s">
        <v>829</v>
      </c>
      <c r="C5911" s="3">
        <v>781</v>
      </c>
      <c r="D5911" s="3" t="s">
        <v>25</v>
      </c>
      <c r="E5911" s="3" t="s">
        <v>635</v>
      </c>
      <c r="F5911" s="3" t="s">
        <v>58</v>
      </c>
      <c r="G5911" s="3" t="s">
        <v>58</v>
      </c>
      <c r="H5911" s="3" t="s">
        <v>12</v>
      </c>
      <c r="I5911" s="3">
        <v>2405.6</v>
      </c>
      <c r="J5911" s="3">
        <v>3969</v>
      </c>
      <c r="K5911" s="3">
        <v>144</v>
      </c>
      <c r="L5911" s="3">
        <v>94.74</v>
      </c>
      <c r="M5911" s="3">
        <v>221.68</v>
      </c>
      <c r="N5911" s="3">
        <v>65.790000000000006</v>
      </c>
      <c r="O5911" s="3">
        <v>42.74</v>
      </c>
      <c r="P5911" s="3">
        <v>3536</v>
      </c>
      <c r="Q5911" s="3">
        <v>1071.77</v>
      </c>
      <c r="R5911" s="3">
        <v>5590.1</v>
      </c>
      <c r="S5911" s="3">
        <v>30.31</v>
      </c>
      <c r="T5911" s="3">
        <v>19.170000000000002</v>
      </c>
      <c r="U5911" s="3" t="s">
        <v>60</v>
      </c>
      <c r="V5911" s="3" t="s">
        <v>60</v>
      </c>
      <c r="W5911" s="3" t="s">
        <v>60</v>
      </c>
      <c r="X5911" s="3" t="s">
        <v>60</v>
      </c>
      <c r="Y5911" s="3" t="s">
        <v>60</v>
      </c>
      <c r="Z5911" s="3" t="s">
        <v>60</v>
      </c>
    </row>
    <row r="5912" spans="1:26" x14ac:dyDescent="0.3">
      <c r="A5912" s="2" t="s">
        <v>828</v>
      </c>
      <c r="B5912" s="2" t="s">
        <v>829</v>
      </c>
      <c r="C5912" s="2">
        <v>782</v>
      </c>
      <c r="D5912" s="2" t="s">
        <v>25</v>
      </c>
      <c r="E5912" s="2" t="s">
        <v>635</v>
      </c>
      <c r="F5912" s="2" t="s">
        <v>78</v>
      </c>
      <c r="G5912" s="2" t="s">
        <v>652</v>
      </c>
      <c r="H5912" s="2" t="s">
        <v>60</v>
      </c>
      <c r="I5912" s="2">
        <v>2600</v>
      </c>
      <c r="J5912" s="2">
        <v>20150</v>
      </c>
      <c r="K5912" s="2">
        <v>1494</v>
      </c>
      <c r="L5912" s="2">
        <v>1414.7</v>
      </c>
      <c r="M5912" s="2">
        <v>1160.5899999999999</v>
      </c>
      <c r="N5912" s="2">
        <v>94.69</v>
      </c>
      <c r="O5912" s="2">
        <v>121.89</v>
      </c>
      <c r="P5912" s="2">
        <v>15072</v>
      </c>
      <c r="Q5912" s="2">
        <v>12418.53</v>
      </c>
      <c r="R5912" s="2">
        <v>11521.97</v>
      </c>
      <c r="S5912" s="2">
        <v>82.39</v>
      </c>
      <c r="T5912" s="2">
        <v>107.78</v>
      </c>
      <c r="U5912" s="2">
        <v>77.23</v>
      </c>
      <c r="V5912" s="2">
        <v>73.13</v>
      </c>
      <c r="W5912" s="2">
        <v>60</v>
      </c>
      <c r="X5912" s="2">
        <v>87.83</v>
      </c>
      <c r="Y5912" s="2">
        <v>72.37</v>
      </c>
      <c r="Z5912" s="2">
        <v>67.14</v>
      </c>
    </row>
    <row r="5913" spans="1:26" x14ac:dyDescent="0.3">
      <c r="A5913" s="3" t="s">
        <v>828</v>
      </c>
      <c r="B5913" s="3" t="s">
        <v>829</v>
      </c>
      <c r="C5913" s="3">
        <v>783</v>
      </c>
      <c r="D5913" s="3" t="s">
        <v>25</v>
      </c>
      <c r="E5913" s="3" t="s">
        <v>635</v>
      </c>
      <c r="F5913" s="3" t="s">
        <v>78</v>
      </c>
      <c r="G5913" s="3" t="s">
        <v>653</v>
      </c>
      <c r="H5913" s="3" t="s">
        <v>60</v>
      </c>
      <c r="I5913" s="3">
        <v>800</v>
      </c>
      <c r="J5913" s="3">
        <v>7000</v>
      </c>
      <c r="K5913" s="3">
        <v>645</v>
      </c>
      <c r="L5913" s="3">
        <v>270.38</v>
      </c>
      <c r="M5913" s="3">
        <v>0</v>
      </c>
      <c r="N5913" s="3">
        <v>41.92</v>
      </c>
      <c r="O5913" s="3">
        <v>0</v>
      </c>
      <c r="P5913" s="3">
        <v>4997</v>
      </c>
      <c r="Q5913" s="3">
        <v>1051.6099999999999</v>
      </c>
      <c r="R5913" s="3">
        <v>0</v>
      </c>
      <c r="S5913" s="3">
        <v>21.04</v>
      </c>
      <c r="T5913" s="3">
        <v>0</v>
      </c>
      <c r="U5913" s="3">
        <v>55.44</v>
      </c>
      <c r="V5913" s="3">
        <v>45.43</v>
      </c>
      <c r="W5913" s="3">
        <v>0</v>
      </c>
      <c r="X5913" s="3">
        <v>60.08</v>
      </c>
      <c r="Y5913" s="3">
        <v>44.89</v>
      </c>
      <c r="Z5913" s="3">
        <v>0</v>
      </c>
    </row>
    <row r="5914" spans="1:26" x14ac:dyDescent="0.3">
      <c r="A5914" s="2" t="s">
        <v>828</v>
      </c>
      <c r="B5914" s="2" t="s">
        <v>829</v>
      </c>
      <c r="C5914" s="2">
        <v>784</v>
      </c>
      <c r="D5914" s="2" t="s">
        <v>25</v>
      </c>
      <c r="E5914" s="2" t="s">
        <v>635</v>
      </c>
      <c r="F5914" s="2" t="s">
        <v>78</v>
      </c>
      <c r="G5914" s="2" t="s">
        <v>83</v>
      </c>
      <c r="H5914" s="2" t="s">
        <v>74</v>
      </c>
      <c r="I5914" s="2">
        <v>3400</v>
      </c>
      <c r="J5914" s="2">
        <v>27150</v>
      </c>
      <c r="K5914" s="2">
        <v>2139</v>
      </c>
      <c r="L5914" s="2">
        <v>1685.08</v>
      </c>
      <c r="M5914" s="2">
        <v>1160.5899999999999</v>
      </c>
      <c r="N5914" s="2">
        <v>78.78</v>
      </c>
      <c r="O5914" s="2">
        <v>145.19</v>
      </c>
      <c r="P5914" s="2">
        <v>20069</v>
      </c>
      <c r="Q5914" s="2">
        <v>13470.14</v>
      </c>
      <c r="R5914" s="2">
        <v>11521.97</v>
      </c>
      <c r="S5914" s="2">
        <v>67.12</v>
      </c>
      <c r="T5914" s="2">
        <v>116.91</v>
      </c>
      <c r="U5914" s="2">
        <v>72.11</v>
      </c>
      <c r="V5914" s="2">
        <v>66.61</v>
      </c>
      <c r="W5914" s="2">
        <v>60</v>
      </c>
      <c r="X5914" s="2">
        <v>81.3</v>
      </c>
      <c r="Y5914" s="2">
        <v>69.069999999999993</v>
      </c>
      <c r="Z5914" s="2">
        <v>67.14</v>
      </c>
    </row>
    <row r="5915" spans="1:26" x14ac:dyDescent="0.3">
      <c r="A5915" s="3" t="s">
        <v>828</v>
      </c>
      <c r="B5915" s="3" t="s">
        <v>829</v>
      </c>
      <c r="C5915" s="3">
        <v>785</v>
      </c>
      <c r="D5915" s="3" t="s">
        <v>25</v>
      </c>
      <c r="E5915" s="3" t="s">
        <v>635</v>
      </c>
      <c r="F5915" s="3" t="s">
        <v>78</v>
      </c>
      <c r="G5915" s="3" t="s">
        <v>84</v>
      </c>
      <c r="H5915" s="3" t="s">
        <v>75</v>
      </c>
      <c r="I5915" s="3">
        <v>3400</v>
      </c>
      <c r="J5915" s="3">
        <v>27150</v>
      </c>
      <c r="K5915" s="3">
        <v>2139</v>
      </c>
      <c r="L5915" s="3">
        <v>1685.08</v>
      </c>
      <c r="M5915" s="3">
        <v>1160.5899999999999</v>
      </c>
      <c r="N5915" s="3">
        <v>78.78</v>
      </c>
      <c r="O5915" s="3">
        <v>145.19</v>
      </c>
      <c r="P5915" s="3">
        <v>20069</v>
      </c>
      <c r="Q5915" s="3">
        <v>13470.14</v>
      </c>
      <c r="R5915" s="3">
        <v>11521.97</v>
      </c>
      <c r="S5915" s="3">
        <v>67.12</v>
      </c>
      <c r="T5915" s="3">
        <v>116.91</v>
      </c>
      <c r="U5915" s="3">
        <v>72.11</v>
      </c>
      <c r="V5915" s="3">
        <v>66.61</v>
      </c>
      <c r="W5915" s="3">
        <v>60</v>
      </c>
      <c r="X5915" s="3">
        <v>81.3</v>
      </c>
      <c r="Y5915" s="3">
        <v>69.069999999999993</v>
      </c>
      <c r="Z5915" s="3">
        <v>67.14</v>
      </c>
    </row>
    <row r="5916" spans="1:26" x14ac:dyDescent="0.3">
      <c r="A5916" s="2" t="s">
        <v>828</v>
      </c>
      <c r="B5916" s="2" t="s">
        <v>829</v>
      </c>
      <c r="C5916" s="2">
        <v>786</v>
      </c>
      <c r="D5916" s="2" t="s">
        <v>25</v>
      </c>
      <c r="E5916" s="2" t="s">
        <v>635</v>
      </c>
      <c r="F5916" s="2" t="s">
        <v>78</v>
      </c>
      <c r="G5916" s="2" t="s">
        <v>68</v>
      </c>
      <c r="H5916" s="2" t="s">
        <v>75</v>
      </c>
      <c r="I5916" s="2">
        <v>8642.5</v>
      </c>
      <c r="J5916" s="2">
        <v>68870</v>
      </c>
      <c r="K5916" s="2">
        <v>5478</v>
      </c>
      <c r="L5916" s="2">
        <v>4660.99</v>
      </c>
      <c r="M5916" s="2">
        <v>4345.33</v>
      </c>
      <c r="N5916" s="2">
        <v>85.09</v>
      </c>
      <c r="O5916" s="2">
        <v>107.26</v>
      </c>
      <c r="P5916" s="2">
        <v>49977</v>
      </c>
      <c r="Q5916" s="2">
        <v>40964.99</v>
      </c>
      <c r="R5916" s="2">
        <v>36722.36</v>
      </c>
      <c r="S5916" s="2">
        <v>81.97</v>
      </c>
      <c r="T5916" s="2">
        <v>111.55</v>
      </c>
      <c r="U5916" s="2">
        <v>72.63</v>
      </c>
      <c r="V5916" s="2">
        <v>72.489999999999995</v>
      </c>
      <c r="W5916" s="2">
        <v>74.47</v>
      </c>
      <c r="X5916" s="2">
        <v>80.17</v>
      </c>
      <c r="Y5916" s="2">
        <v>75.72</v>
      </c>
      <c r="Z5916" s="2">
        <v>70.95</v>
      </c>
    </row>
    <row r="5917" spans="1:26" x14ac:dyDescent="0.3">
      <c r="A5917" s="3" t="s">
        <v>828</v>
      </c>
      <c r="B5917" s="3" t="s">
        <v>829</v>
      </c>
      <c r="C5917" s="3">
        <v>787</v>
      </c>
      <c r="D5917" s="3" t="s">
        <v>25</v>
      </c>
      <c r="E5917" s="3" t="s">
        <v>635</v>
      </c>
      <c r="F5917" s="3" t="s">
        <v>78</v>
      </c>
      <c r="G5917" s="3" t="s">
        <v>68</v>
      </c>
      <c r="H5917" s="3" t="s">
        <v>16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 t="s">
        <v>60</v>
      </c>
      <c r="V5917" s="3" t="s">
        <v>60</v>
      </c>
      <c r="W5917" s="3" t="s">
        <v>60</v>
      </c>
      <c r="X5917" s="3" t="s">
        <v>60</v>
      </c>
      <c r="Y5917" s="3" t="s">
        <v>60</v>
      </c>
      <c r="Z5917" s="3" t="s">
        <v>60</v>
      </c>
    </row>
    <row r="5918" spans="1:26" x14ac:dyDescent="0.3">
      <c r="A5918" s="2" t="s">
        <v>828</v>
      </c>
      <c r="B5918" s="2" t="s">
        <v>829</v>
      </c>
      <c r="C5918" s="2">
        <v>788</v>
      </c>
      <c r="D5918" s="2" t="s">
        <v>25</v>
      </c>
      <c r="E5918" s="2" t="s">
        <v>635</v>
      </c>
      <c r="F5918" s="2" t="s">
        <v>78</v>
      </c>
      <c r="G5918" s="2" t="s">
        <v>68</v>
      </c>
      <c r="H5918" s="2" t="s">
        <v>12</v>
      </c>
      <c r="I5918" s="2">
        <v>2405.6</v>
      </c>
      <c r="J5918" s="2">
        <v>3969</v>
      </c>
      <c r="K5918" s="2">
        <v>144</v>
      </c>
      <c r="L5918" s="2">
        <v>94.74</v>
      </c>
      <c r="M5918" s="2">
        <v>221.68</v>
      </c>
      <c r="N5918" s="2">
        <v>65.790000000000006</v>
      </c>
      <c r="O5918" s="2">
        <v>42.74</v>
      </c>
      <c r="P5918" s="2">
        <v>3536</v>
      </c>
      <c r="Q5918" s="2">
        <v>1071.77</v>
      </c>
      <c r="R5918" s="2">
        <v>5590.1</v>
      </c>
      <c r="S5918" s="2">
        <v>30.31</v>
      </c>
      <c r="T5918" s="2">
        <v>19.170000000000002</v>
      </c>
      <c r="U5918" s="2" t="s">
        <v>60</v>
      </c>
      <c r="V5918" s="2" t="s">
        <v>60</v>
      </c>
      <c r="W5918" s="2" t="s">
        <v>60</v>
      </c>
      <c r="X5918" s="2" t="s">
        <v>60</v>
      </c>
      <c r="Y5918" s="2" t="s">
        <v>60</v>
      </c>
      <c r="Z5918" s="2" t="s">
        <v>60</v>
      </c>
    </row>
    <row r="5919" spans="1:26" x14ac:dyDescent="0.3">
      <c r="A5919" s="3" t="s">
        <v>828</v>
      </c>
      <c r="B5919" s="3" t="s">
        <v>829</v>
      </c>
      <c r="C5919" s="3">
        <v>789</v>
      </c>
      <c r="D5919" s="3" t="s">
        <v>25</v>
      </c>
      <c r="E5919" s="3" t="s">
        <v>635</v>
      </c>
      <c r="F5919" s="3" t="s">
        <v>78</v>
      </c>
      <c r="G5919" s="3" t="s">
        <v>68</v>
      </c>
      <c r="H5919" s="3" t="s">
        <v>635</v>
      </c>
      <c r="I5919" s="3">
        <v>11048.1</v>
      </c>
      <c r="J5919" s="3">
        <v>72839</v>
      </c>
      <c r="K5919" s="3">
        <v>5622</v>
      </c>
      <c r="L5919" s="3">
        <v>4755.7299999999996</v>
      </c>
      <c r="M5919" s="3">
        <v>4567.01</v>
      </c>
      <c r="N5919" s="3">
        <v>84.59</v>
      </c>
      <c r="O5919" s="3">
        <v>104.13</v>
      </c>
      <c r="P5919" s="3">
        <v>53513</v>
      </c>
      <c r="Q5919" s="3">
        <v>42036.76</v>
      </c>
      <c r="R5919" s="3">
        <v>42312.46</v>
      </c>
      <c r="S5919" s="3">
        <v>78.55</v>
      </c>
      <c r="T5919" s="3">
        <v>99.35</v>
      </c>
      <c r="U5919" s="3" t="s">
        <v>60</v>
      </c>
      <c r="V5919" s="3" t="s">
        <v>60</v>
      </c>
      <c r="W5919" s="3" t="s">
        <v>60</v>
      </c>
      <c r="X5919" s="3" t="s">
        <v>60</v>
      </c>
      <c r="Y5919" s="3" t="s">
        <v>60</v>
      </c>
      <c r="Z5919" s="3" t="s">
        <v>60</v>
      </c>
    </row>
    <row r="5920" spans="1:26" x14ac:dyDescent="0.3">
      <c r="A5920" s="2" t="s">
        <v>828</v>
      </c>
      <c r="B5920" s="2" t="s">
        <v>829</v>
      </c>
      <c r="C5920" s="2">
        <v>790</v>
      </c>
      <c r="D5920" s="2" t="s">
        <v>26</v>
      </c>
      <c r="E5920" s="2" t="s">
        <v>654</v>
      </c>
      <c r="F5920" s="2" t="s">
        <v>58</v>
      </c>
      <c r="G5920" s="2" t="s">
        <v>655</v>
      </c>
      <c r="H5920" s="2" t="s">
        <v>60</v>
      </c>
      <c r="I5920" s="2">
        <v>57.52</v>
      </c>
      <c r="J5920" s="2">
        <v>69</v>
      </c>
      <c r="K5920" s="2">
        <v>6</v>
      </c>
      <c r="L5920" s="2">
        <v>6.85</v>
      </c>
      <c r="M5920" s="2">
        <v>6.83</v>
      </c>
      <c r="N5920" s="2">
        <v>114.17</v>
      </c>
      <c r="O5920" s="2">
        <v>100.29</v>
      </c>
      <c r="P5920" s="2">
        <v>53</v>
      </c>
      <c r="Q5920" s="2">
        <v>65.680000000000007</v>
      </c>
      <c r="R5920" s="2">
        <v>76.86</v>
      </c>
      <c r="S5920" s="2">
        <v>123.92</v>
      </c>
      <c r="T5920" s="2">
        <v>85.45</v>
      </c>
      <c r="U5920" s="2" t="s">
        <v>60</v>
      </c>
      <c r="V5920" s="2" t="s">
        <v>60</v>
      </c>
      <c r="W5920" s="2" t="s">
        <v>60</v>
      </c>
      <c r="X5920" s="2" t="s">
        <v>60</v>
      </c>
      <c r="Y5920" s="2" t="s">
        <v>60</v>
      </c>
      <c r="Z5920" s="2" t="s">
        <v>60</v>
      </c>
    </row>
    <row r="5921" spans="1:26" x14ac:dyDescent="0.3">
      <c r="A5921" s="3" t="s">
        <v>828</v>
      </c>
      <c r="B5921" s="3" t="s">
        <v>829</v>
      </c>
      <c r="C5921" s="3">
        <v>791</v>
      </c>
      <c r="D5921" s="3" t="s">
        <v>26</v>
      </c>
      <c r="E5921" s="3" t="s">
        <v>654</v>
      </c>
      <c r="F5921" s="3" t="s">
        <v>58</v>
      </c>
      <c r="G5921" s="3" t="s">
        <v>656</v>
      </c>
      <c r="H5921" s="3" t="s">
        <v>476</v>
      </c>
      <c r="I5921" s="3">
        <v>57.52</v>
      </c>
      <c r="J5921" s="3">
        <v>69</v>
      </c>
      <c r="K5921" s="3">
        <v>6</v>
      </c>
      <c r="L5921" s="3">
        <v>6.85</v>
      </c>
      <c r="M5921" s="3">
        <v>6.83</v>
      </c>
      <c r="N5921" s="3">
        <v>114.17</v>
      </c>
      <c r="O5921" s="3">
        <v>100.29</v>
      </c>
      <c r="P5921" s="3">
        <v>53</v>
      </c>
      <c r="Q5921" s="3">
        <v>65.680000000000007</v>
      </c>
      <c r="R5921" s="3">
        <v>76.86</v>
      </c>
      <c r="S5921" s="3">
        <v>123.92</v>
      </c>
      <c r="T5921" s="3">
        <v>85.45</v>
      </c>
      <c r="U5921" s="3" t="s">
        <v>60</v>
      </c>
      <c r="V5921" s="3" t="s">
        <v>60</v>
      </c>
      <c r="W5921" s="3" t="s">
        <v>60</v>
      </c>
      <c r="X5921" s="3" t="s">
        <v>60</v>
      </c>
      <c r="Y5921" s="3" t="s">
        <v>60</v>
      </c>
      <c r="Z5921" s="3" t="s">
        <v>60</v>
      </c>
    </row>
    <row r="5922" spans="1:26" x14ac:dyDescent="0.3">
      <c r="A5922" s="2" t="s">
        <v>828</v>
      </c>
      <c r="B5922" s="2" t="s">
        <v>829</v>
      </c>
      <c r="C5922" s="2">
        <v>792</v>
      </c>
      <c r="D5922" s="2" t="s">
        <v>26</v>
      </c>
      <c r="E5922" s="2" t="s">
        <v>654</v>
      </c>
      <c r="F5922" s="2" t="s">
        <v>58</v>
      </c>
      <c r="G5922" s="2" t="s">
        <v>58</v>
      </c>
      <c r="H5922" s="2" t="s">
        <v>75</v>
      </c>
      <c r="I5922" s="2">
        <v>57.52</v>
      </c>
      <c r="J5922" s="2">
        <v>69</v>
      </c>
      <c r="K5922" s="2">
        <v>6</v>
      </c>
      <c r="L5922" s="2">
        <v>6.85</v>
      </c>
      <c r="M5922" s="2">
        <v>6.83</v>
      </c>
      <c r="N5922" s="2">
        <v>114.17</v>
      </c>
      <c r="O5922" s="2">
        <v>100.29</v>
      </c>
      <c r="P5922" s="2">
        <v>53</v>
      </c>
      <c r="Q5922" s="2">
        <v>65.680000000000007</v>
      </c>
      <c r="R5922" s="2">
        <v>76.86</v>
      </c>
      <c r="S5922" s="2">
        <v>123.92</v>
      </c>
      <c r="T5922" s="2">
        <v>85.45</v>
      </c>
      <c r="U5922" s="2" t="s">
        <v>60</v>
      </c>
      <c r="V5922" s="2" t="s">
        <v>60</v>
      </c>
      <c r="W5922" s="2" t="s">
        <v>60</v>
      </c>
      <c r="X5922" s="2" t="s">
        <v>60</v>
      </c>
      <c r="Y5922" s="2" t="s">
        <v>60</v>
      </c>
      <c r="Z5922" s="2" t="s">
        <v>60</v>
      </c>
    </row>
    <row r="5923" spans="1:26" x14ac:dyDescent="0.3">
      <c r="A5923" s="3" t="s">
        <v>828</v>
      </c>
      <c r="B5923" s="3" t="s">
        <v>829</v>
      </c>
      <c r="C5923" s="3">
        <v>793</v>
      </c>
      <c r="D5923" s="3" t="s">
        <v>26</v>
      </c>
      <c r="E5923" s="3" t="s">
        <v>654</v>
      </c>
      <c r="F5923" s="3" t="s">
        <v>65</v>
      </c>
      <c r="G5923" s="3" t="s">
        <v>657</v>
      </c>
      <c r="H5923" s="3" t="s">
        <v>60</v>
      </c>
      <c r="I5923" s="3">
        <v>35.19</v>
      </c>
      <c r="J5923" s="3">
        <v>41</v>
      </c>
      <c r="K5923" s="3">
        <v>3</v>
      </c>
      <c r="L5923" s="3">
        <v>22.66</v>
      </c>
      <c r="M5923" s="3">
        <v>20.420000000000002</v>
      </c>
      <c r="N5923" s="3">
        <v>755.33</v>
      </c>
      <c r="O5923" s="3">
        <v>110.97</v>
      </c>
      <c r="P5923" s="3">
        <v>31</v>
      </c>
      <c r="Q5923" s="3">
        <v>187.02</v>
      </c>
      <c r="R5923" s="3">
        <v>57.92</v>
      </c>
      <c r="S5923" s="3">
        <v>603.29</v>
      </c>
      <c r="T5923" s="3">
        <v>322.89</v>
      </c>
      <c r="U5923" s="3" t="s">
        <v>60</v>
      </c>
      <c r="V5923" s="3" t="s">
        <v>60</v>
      </c>
      <c r="W5923" s="3" t="s">
        <v>60</v>
      </c>
      <c r="X5923" s="3" t="s">
        <v>60</v>
      </c>
      <c r="Y5923" s="3" t="s">
        <v>60</v>
      </c>
      <c r="Z5923" s="3" t="s">
        <v>60</v>
      </c>
    </row>
    <row r="5924" spans="1:26" x14ac:dyDescent="0.3">
      <c r="A5924" s="2" t="s">
        <v>828</v>
      </c>
      <c r="B5924" s="2" t="s">
        <v>829</v>
      </c>
      <c r="C5924" s="2">
        <v>794</v>
      </c>
      <c r="D5924" s="2" t="s">
        <v>26</v>
      </c>
      <c r="E5924" s="2" t="s">
        <v>654</v>
      </c>
      <c r="F5924" s="2" t="s">
        <v>65</v>
      </c>
      <c r="G5924" s="2" t="s">
        <v>656</v>
      </c>
      <c r="H5924" s="2" t="s">
        <v>476</v>
      </c>
      <c r="I5924" s="2">
        <v>35.19</v>
      </c>
      <c r="J5924" s="2">
        <v>41</v>
      </c>
      <c r="K5924" s="2">
        <v>3</v>
      </c>
      <c r="L5924" s="2">
        <v>22.66</v>
      </c>
      <c r="M5924" s="2">
        <v>20.420000000000002</v>
      </c>
      <c r="N5924" s="2">
        <v>755.33</v>
      </c>
      <c r="O5924" s="2">
        <v>110.97</v>
      </c>
      <c r="P5924" s="2">
        <v>31</v>
      </c>
      <c r="Q5924" s="2">
        <v>187.02</v>
      </c>
      <c r="R5924" s="2">
        <v>57.92</v>
      </c>
      <c r="S5924" s="2">
        <v>603.29</v>
      </c>
      <c r="T5924" s="2">
        <v>322.89</v>
      </c>
      <c r="U5924" s="2" t="s">
        <v>60</v>
      </c>
      <c r="V5924" s="2" t="s">
        <v>60</v>
      </c>
      <c r="W5924" s="2" t="s">
        <v>60</v>
      </c>
      <c r="X5924" s="2" t="s">
        <v>60</v>
      </c>
      <c r="Y5924" s="2" t="s">
        <v>60</v>
      </c>
      <c r="Z5924" s="2" t="s">
        <v>60</v>
      </c>
    </row>
    <row r="5925" spans="1:26" x14ac:dyDescent="0.3">
      <c r="A5925" s="3" t="s">
        <v>828</v>
      </c>
      <c r="B5925" s="3" t="s">
        <v>829</v>
      </c>
      <c r="C5925" s="3">
        <v>795</v>
      </c>
      <c r="D5925" s="3" t="s">
        <v>26</v>
      </c>
      <c r="E5925" s="3" t="s">
        <v>654</v>
      </c>
      <c r="F5925" s="3" t="s">
        <v>65</v>
      </c>
      <c r="G5925" s="3" t="s">
        <v>65</v>
      </c>
      <c r="H5925" s="3" t="s">
        <v>75</v>
      </c>
      <c r="I5925" s="3">
        <v>35.19</v>
      </c>
      <c r="J5925" s="3">
        <v>41</v>
      </c>
      <c r="K5925" s="3">
        <v>3</v>
      </c>
      <c r="L5925" s="3">
        <v>22.66</v>
      </c>
      <c r="M5925" s="3">
        <v>20.420000000000002</v>
      </c>
      <c r="N5925" s="3">
        <v>755.33</v>
      </c>
      <c r="O5925" s="3">
        <v>110.97</v>
      </c>
      <c r="P5925" s="3">
        <v>31</v>
      </c>
      <c r="Q5925" s="3">
        <v>187.02</v>
      </c>
      <c r="R5925" s="3">
        <v>57.92</v>
      </c>
      <c r="S5925" s="3">
        <v>603.29</v>
      </c>
      <c r="T5925" s="3">
        <v>322.89</v>
      </c>
      <c r="U5925" s="3" t="s">
        <v>60</v>
      </c>
      <c r="V5925" s="3" t="s">
        <v>60</v>
      </c>
      <c r="W5925" s="3" t="s">
        <v>60</v>
      </c>
      <c r="X5925" s="3" t="s">
        <v>60</v>
      </c>
      <c r="Y5925" s="3" t="s">
        <v>60</v>
      </c>
      <c r="Z5925" s="3" t="s">
        <v>60</v>
      </c>
    </row>
    <row r="5926" spans="1:26" x14ac:dyDescent="0.3">
      <c r="A5926" s="2" t="s">
        <v>828</v>
      </c>
      <c r="B5926" s="2" t="s">
        <v>829</v>
      </c>
      <c r="C5926" s="2">
        <v>796</v>
      </c>
      <c r="D5926" s="2" t="s">
        <v>26</v>
      </c>
      <c r="E5926" s="2" t="s">
        <v>654</v>
      </c>
      <c r="F5926" s="2" t="s">
        <v>65</v>
      </c>
      <c r="G5926" s="2" t="s">
        <v>68</v>
      </c>
      <c r="H5926" s="2" t="s">
        <v>75</v>
      </c>
      <c r="I5926" s="2">
        <v>92.71</v>
      </c>
      <c r="J5926" s="2">
        <v>110</v>
      </c>
      <c r="K5926" s="2">
        <v>9</v>
      </c>
      <c r="L5926" s="2">
        <v>29.51</v>
      </c>
      <c r="M5926" s="2">
        <v>27.25</v>
      </c>
      <c r="N5926" s="2">
        <v>327.89</v>
      </c>
      <c r="O5926" s="2">
        <v>108.29</v>
      </c>
      <c r="P5926" s="2">
        <v>84</v>
      </c>
      <c r="Q5926" s="2">
        <v>252.7</v>
      </c>
      <c r="R5926" s="2">
        <v>134.78</v>
      </c>
      <c r="S5926" s="2">
        <v>300.83</v>
      </c>
      <c r="T5926" s="2">
        <v>187.49</v>
      </c>
      <c r="U5926" s="2" t="s">
        <v>60</v>
      </c>
      <c r="V5926" s="2" t="s">
        <v>60</v>
      </c>
      <c r="W5926" s="2" t="s">
        <v>60</v>
      </c>
      <c r="X5926" s="2" t="s">
        <v>60</v>
      </c>
      <c r="Y5926" s="2" t="s">
        <v>60</v>
      </c>
      <c r="Z5926" s="2" t="s">
        <v>60</v>
      </c>
    </row>
    <row r="5927" spans="1:26" x14ac:dyDescent="0.3">
      <c r="A5927" s="3" t="s">
        <v>828</v>
      </c>
      <c r="B5927" s="3" t="s">
        <v>829</v>
      </c>
      <c r="C5927" s="3">
        <v>797</v>
      </c>
      <c r="D5927" s="3" t="s">
        <v>26</v>
      </c>
      <c r="E5927" s="3" t="s">
        <v>654</v>
      </c>
      <c r="F5927" s="3" t="s">
        <v>65</v>
      </c>
      <c r="G5927" s="3" t="s">
        <v>68</v>
      </c>
      <c r="H5927" s="3" t="s">
        <v>16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 t="s">
        <v>60</v>
      </c>
      <c r="V5927" s="3" t="s">
        <v>60</v>
      </c>
      <c r="W5927" s="3" t="s">
        <v>60</v>
      </c>
      <c r="X5927" s="3" t="s">
        <v>60</v>
      </c>
      <c r="Y5927" s="3" t="s">
        <v>60</v>
      </c>
      <c r="Z5927" s="3" t="s">
        <v>60</v>
      </c>
    </row>
    <row r="5928" spans="1:26" x14ac:dyDescent="0.3">
      <c r="A5928" s="2" t="s">
        <v>828</v>
      </c>
      <c r="B5928" s="2" t="s">
        <v>829</v>
      </c>
      <c r="C5928" s="2">
        <v>798</v>
      </c>
      <c r="D5928" s="2" t="s">
        <v>26</v>
      </c>
      <c r="E5928" s="2" t="s">
        <v>654</v>
      </c>
      <c r="F5928" s="2" t="s">
        <v>65</v>
      </c>
      <c r="G5928" s="2" t="s">
        <v>68</v>
      </c>
      <c r="H5928" s="2" t="s">
        <v>654</v>
      </c>
      <c r="I5928" s="2">
        <v>92.71</v>
      </c>
      <c r="J5928" s="2">
        <v>110</v>
      </c>
      <c r="K5928" s="2">
        <v>9</v>
      </c>
      <c r="L5928" s="2">
        <v>29.51</v>
      </c>
      <c r="M5928" s="2">
        <v>27.25</v>
      </c>
      <c r="N5928" s="2">
        <v>327.89</v>
      </c>
      <c r="O5928" s="2">
        <v>108.29</v>
      </c>
      <c r="P5928" s="2">
        <v>84</v>
      </c>
      <c r="Q5928" s="2">
        <v>252.7</v>
      </c>
      <c r="R5928" s="2">
        <v>134.78</v>
      </c>
      <c r="S5928" s="2">
        <v>300.83</v>
      </c>
      <c r="T5928" s="2">
        <v>187.49</v>
      </c>
      <c r="U5928" s="2" t="s">
        <v>60</v>
      </c>
      <c r="V5928" s="2" t="s">
        <v>60</v>
      </c>
      <c r="W5928" s="2" t="s">
        <v>60</v>
      </c>
      <c r="X5928" s="2" t="s">
        <v>60</v>
      </c>
      <c r="Y5928" s="2" t="s">
        <v>60</v>
      </c>
      <c r="Z5928" s="2" t="s">
        <v>60</v>
      </c>
    </row>
    <row r="5929" spans="1:26" x14ac:dyDescent="0.3">
      <c r="A5929" s="3" t="s">
        <v>828</v>
      </c>
      <c r="B5929" s="3" t="s">
        <v>829</v>
      </c>
      <c r="C5929" s="3">
        <v>799</v>
      </c>
      <c r="D5929" s="3" t="s">
        <v>26</v>
      </c>
      <c r="E5929" s="3" t="s">
        <v>658</v>
      </c>
      <c r="F5929" s="3" t="s">
        <v>78</v>
      </c>
      <c r="G5929" s="3" t="s">
        <v>659</v>
      </c>
      <c r="H5929" s="3" t="s">
        <v>60</v>
      </c>
      <c r="I5929" s="3">
        <v>1000</v>
      </c>
      <c r="J5929" s="3">
        <v>6700</v>
      </c>
      <c r="K5929" s="3">
        <v>444</v>
      </c>
      <c r="L5929" s="3">
        <v>468.44</v>
      </c>
      <c r="M5929" s="3">
        <v>647.03</v>
      </c>
      <c r="N5929" s="3">
        <v>105.5</v>
      </c>
      <c r="O5929" s="3">
        <v>72.400000000000006</v>
      </c>
      <c r="P5929" s="3">
        <v>4929</v>
      </c>
      <c r="Q5929" s="3">
        <v>5119.25</v>
      </c>
      <c r="R5929" s="3">
        <v>5289.47</v>
      </c>
      <c r="S5929" s="3">
        <v>103.86</v>
      </c>
      <c r="T5929" s="3">
        <v>96.78</v>
      </c>
      <c r="U5929" s="3">
        <v>59.68</v>
      </c>
      <c r="V5929" s="3">
        <v>62.96</v>
      </c>
      <c r="W5929" s="3">
        <v>86.97</v>
      </c>
      <c r="X5929" s="3">
        <v>74.680000000000007</v>
      </c>
      <c r="Y5929" s="3">
        <v>77.56</v>
      </c>
      <c r="Z5929" s="3">
        <v>80.14</v>
      </c>
    </row>
    <row r="5930" spans="1:26" x14ac:dyDescent="0.3">
      <c r="A5930" s="2" t="s">
        <v>828</v>
      </c>
      <c r="B5930" s="2" t="s">
        <v>829</v>
      </c>
      <c r="C5930" s="2">
        <v>800</v>
      </c>
      <c r="D5930" s="2" t="s">
        <v>26</v>
      </c>
      <c r="E5930" s="2" t="s">
        <v>658</v>
      </c>
      <c r="F5930" s="2" t="s">
        <v>78</v>
      </c>
      <c r="G5930" s="2" t="s">
        <v>660</v>
      </c>
      <c r="H5930" s="2" t="s">
        <v>74</v>
      </c>
      <c r="I5930" s="2">
        <v>1000</v>
      </c>
      <c r="J5930" s="2">
        <v>6700</v>
      </c>
      <c r="K5930" s="2">
        <v>444</v>
      </c>
      <c r="L5930" s="2">
        <v>468.44</v>
      </c>
      <c r="M5930" s="2">
        <v>647.03</v>
      </c>
      <c r="N5930" s="2">
        <v>105.5</v>
      </c>
      <c r="O5930" s="2">
        <v>72.400000000000006</v>
      </c>
      <c r="P5930" s="2">
        <v>4929</v>
      </c>
      <c r="Q5930" s="2">
        <v>5119.25</v>
      </c>
      <c r="R5930" s="2">
        <v>5289.47</v>
      </c>
      <c r="S5930" s="2">
        <v>103.86</v>
      </c>
      <c r="T5930" s="2">
        <v>96.78</v>
      </c>
      <c r="U5930" s="2">
        <v>59.68</v>
      </c>
      <c r="V5930" s="2">
        <v>62.96</v>
      </c>
      <c r="W5930" s="2">
        <v>86.97</v>
      </c>
      <c r="X5930" s="2">
        <v>74.680000000000007</v>
      </c>
      <c r="Y5930" s="2">
        <v>77.56</v>
      </c>
      <c r="Z5930" s="2">
        <v>80.14</v>
      </c>
    </row>
    <row r="5931" spans="1:26" x14ac:dyDescent="0.3">
      <c r="A5931" s="3" t="s">
        <v>828</v>
      </c>
      <c r="B5931" s="3" t="s">
        <v>829</v>
      </c>
      <c r="C5931" s="3">
        <v>801</v>
      </c>
      <c r="D5931" s="3" t="s">
        <v>26</v>
      </c>
      <c r="E5931" s="3" t="s">
        <v>658</v>
      </c>
      <c r="F5931" s="3" t="s">
        <v>78</v>
      </c>
      <c r="G5931" s="3" t="s">
        <v>661</v>
      </c>
      <c r="H5931" s="3" t="s">
        <v>60</v>
      </c>
      <c r="I5931" s="3">
        <v>390</v>
      </c>
      <c r="J5931" s="3">
        <v>3000</v>
      </c>
      <c r="K5931" s="3">
        <v>271</v>
      </c>
      <c r="L5931" s="3">
        <v>131.30000000000001</v>
      </c>
      <c r="M5931" s="3">
        <v>272.93</v>
      </c>
      <c r="N5931" s="3">
        <v>48.45</v>
      </c>
      <c r="O5931" s="3">
        <v>48.11</v>
      </c>
      <c r="P5931" s="3">
        <v>2205</v>
      </c>
      <c r="Q5931" s="3">
        <v>2159.89</v>
      </c>
      <c r="R5931" s="3">
        <v>2191.11</v>
      </c>
      <c r="S5931" s="3">
        <v>97.95</v>
      </c>
      <c r="T5931" s="3">
        <v>98.58</v>
      </c>
      <c r="U5931" s="3">
        <v>93.4</v>
      </c>
      <c r="V5931" s="3">
        <v>45.25</v>
      </c>
      <c r="W5931" s="3">
        <v>94.06</v>
      </c>
      <c r="X5931" s="3">
        <v>85.66</v>
      </c>
      <c r="Y5931" s="3">
        <v>83.91</v>
      </c>
      <c r="Z5931" s="3">
        <v>85.12</v>
      </c>
    </row>
    <row r="5932" spans="1:26" x14ac:dyDescent="0.3">
      <c r="A5932" s="2" t="s">
        <v>828</v>
      </c>
      <c r="B5932" s="2" t="s">
        <v>829</v>
      </c>
      <c r="C5932" s="2">
        <v>802</v>
      </c>
      <c r="D5932" s="2" t="s">
        <v>26</v>
      </c>
      <c r="E5932" s="2" t="s">
        <v>658</v>
      </c>
      <c r="F5932" s="2" t="s">
        <v>78</v>
      </c>
      <c r="G5932" s="2" t="s">
        <v>662</v>
      </c>
      <c r="H5932" s="2" t="s">
        <v>74</v>
      </c>
      <c r="I5932" s="2">
        <v>390</v>
      </c>
      <c r="J5932" s="2">
        <v>3000</v>
      </c>
      <c r="K5932" s="2">
        <v>271</v>
      </c>
      <c r="L5932" s="2">
        <v>131.30000000000001</v>
      </c>
      <c r="M5932" s="2">
        <v>272.93</v>
      </c>
      <c r="N5932" s="2">
        <v>48.45</v>
      </c>
      <c r="O5932" s="2">
        <v>48.11</v>
      </c>
      <c r="P5932" s="2">
        <v>2205</v>
      </c>
      <c r="Q5932" s="2">
        <v>2159.89</v>
      </c>
      <c r="R5932" s="2">
        <v>2191.11</v>
      </c>
      <c r="S5932" s="2">
        <v>97.95</v>
      </c>
      <c r="T5932" s="2">
        <v>98.58</v>
      </c>
      <c r="U5932" s="2">
        <v>93.4</v>
      </c>
      <c r="V5932" s="2">
        <v>45.25</v>
      </c>
      <c r="W5932" s="2">
        <v>94.06</v>
      </c>
      <c r="X5932" s="2">
        <v>85.66</v>
      </c>
      <c r="Y5932" s="2">
        <v>83.91</v>
      </c>
      <c r="Z5932" s="2">
        <v>85.12</v>
      </c>
    </row>
    <row r="5933" spans="1:26" x14ac:dyDescent="0.3">
      <c r="A5933" s="3" t="s">
        <v>828</v>
      </c>
      <c r="B5933" s="3" t="s">
        <v>829</v>
      </c>
      <c r="C5933" s="3">
        <v>803</v>
      </c>
      <c r="D5933" s="3" t="s">
        <v>26</v>
      </c>
      <c r="E5933" s="3" t="s">
        <v>658</v>
      </c>
      <c r="F5933" s="3" t="s">
        <v>78</v>
      </c>
      <c r="G5933" s="3" t="s">
        <v>663</v>
      </c>
      <c r="H5933" s="3" t="s">
        <v>60</v>
      </c>
      <c r="I5933" s="3">
        <v>1980</v>
      </c>
      <c r="J5933" s="3">
        <v>14200</v>
      </c>
      <c r="K5933" s="3">
        <v>1297</v>
      </c>
      <c r="L5933" s="3">
        <v>1104.6500000000001</v>
      </c>
      <c r="M5933" s="3">
        <v>851.08</v>
      </c>
      <c r="N5933" s="3">
        <v>85.17</v>
      </c>
      <c r="O5933" s="3">
        <v>129.79</v>
      </c>
      <c r="P5933" s="3">
        <v>10304</v>
      </c>
      <c r="Q5933" s="3">
        <v>11442.66</v>
      </c>
      <c r="R5933" s="3">
        <v>9241.86</v>
      </c>
      <c r="S5933" s="3">
        <v>111.05</v>
      </c>
      <c r="T5933" s="3">
        <v>123.81</v>
      </c>
      <c r="U5933" s="3">
        <v>88.04</v>
      </c>
      <c r="V5933" s="3">
        <v>74.989999999999995</v>
      </c>
      <c r="W5933" s="3">
        <v>57.77</v>
      </c>
      <c r="X5933" s="3">
        <v>78.849999999999994</v>
      </c>
      <c r="Y5933" s="3">
        <v>87.56</v>
      </c>
      <c r="Z5933" s="3">
        <v>75.819999999999993</v>
      </c>
    </row>
    <row r="5934" spans="1:26" x14ac:dyDescent="0.3">
      <c r="A5934" s="2" t="s">
        <v>828</v>
      </c>
      <c r="B5934" s="2" t="s">
        <v>829</v>
      </c>
      <c r="C5934" s="2">
        <v>804</v>
      </c>
      <c r="D5934" s="2" t="s">
        <v>26</v>
      </c>
      <c r="E5934" s="2" t="s">
        <v>658</v>
      </c>
      <c r="F5934" s="2" t="s">
        <v>78</v>
      </c>
      <c r="G5934" s="2" t="s">
        <v>664</v>
      </c>
      <c r="H5934" s="2" t="s">
        <v>74</v>
      </c>
      <c r="I5934" s="2">
        <v>1980</v>
      </c>
      <c r="J5934" s="2">
        <v>14200</v>
      </c>
      <c r="K5934" s="2">
        <v>1297</v>
      </c>
      <c r="L5934" s="2">
        <v>1104.6500000000001</v>
      </c>
      <c r="M5934" s="2">
        <v>851.08</v>
      </c>
      <c r="N5934" s="2">
        <v>85.17</v>
      </c>
      <c r="O5934" s="2">
        <v>129.79</v>
      </c>
      <c r="P5934" s="2">
        <v>10304</v>
      </c>
      <c r="Q5934" s="2">
        <v>11442.66</v>
      </c>
      <c r="R5934" s="2">
        <v>9241.86</v>
      </c>
      <c r="S5934" s="2">
        <v>111.05</v>
      </c>
      <c r="T5934" s="2">
        <v>123.81</v>
      </c>
      <c r="U5934" s="2">
        <v>88.04</v>
      </c>
      <c r="V5934" s="2">
        <v>74.989999999999995</v>
      </c>
      <c r="W5934" s="2">
        <v>57.77</v>
      </c>
      <c r="X5934" s="2">
        <v>78.849999999999994</v>
      </c>
      <c r="Y5934" s="2">
        <v>87.56</v>
      </c>
      <c r="Z5934" s="2">
        <v>75.819999999999993</v>
      </c>
    </row>
    <row r="5935" spans="1:26" x14ac:dyDescent="0.3">
      <c r="A5935" s="3" t="s">
        <v>828</v>
      </c>
      <c r="B5935" s="3" t="s">
        <v>829</v>
      </c>
      <c r="C5935" s="3">
        <v>805</v>
      </c>
      <c r="D5935" s="3" t="s">
        <v>26</v>
      </c>
      <c r="E5935" s="3" t="s">
        <v>658</v>
      </c>
      <c r="F5935" s="3" t="s">
        <v>78</v>
      </c>
      <c r="G5935" s="3" t="s">
        <v>665</v>
      </c>
      <c r="H5935" s="3" t="s">
        <v>60</v>
      </c>
      <c r="I5935" s="3">
        <v>710</v>
      </c>
      <c r="J5935" s="3">
        <v>3300</v>
      </c>
      <c r="K5935" s="3">
        <v>292</v>
      </c>
      <c r="L5935" s="3">
        <v>169.52</v>
      </c>
      <c r="M5935" s="3">
        <v>348.41</v>
      </c>
      <c r="N5935" s="3">
        <v>58.05</v>
      </c>
      <c r="O5935" s="3">
        <v>48.66</v>
      </c>
      <c r="P5935" s="3">
        <v>2572</v>
      </c>
      <c r="Q5935" s="3">
        <v>2250.4299999999998</v>
      </c>
      <c r="R5935" s="3">
        <v>2675.91</v>
      </c>
      <c r="S5935" s="3">
        <v>87.5</v>
      </c>
      <c r="T5935" s="3">
        <v>84.1</v>
      </c>
      <c r="U5935" s="3">
        <v>55.28</v>
      </c>
      <c r="V5935" s="3">
        <v>32.090000000000003</v>
      </c>
      <c r="W5935" s="3">
        <v>65.959999999999994</v>
      </c>
      <c r="X5935" s="3">
        <v>54.89</v>
      </c>
      <c r="Y5935" s="3">
        <v>48.02</v>
      </c>
      <c r="Z5935" s="3">
        <v>57.1</v>
      </c>
    </row>
    <row r="5936" spans="1:26" x14ac:dyDescent="0.3">
      <c r="A5936" s="2" t="s">
        <v>828</v>
      </c>
      <c r="B5936" s="2" t="s">
        <v>829</v>
      </c>
      <c r="C5936" s="2">
        <v>806</v>
      </c>
      <c r="D5936" s="2" t="s">
        <v>26</v>
      </c>
      <c r="E5936" s="2" t="s">
        <v>658</v>
      </c>
      <c r="F5936" s="2" t="s">
        <v>78</v>
      </c>
      <c r="G5936" s="2" t="s">
        <v>666</v>
      </c>
      <c r="H5936" s="2" t="s">
        <v>60</v>
      </c>
      <c r="I5936" s="2">
        <v>2640</v>
      </c>
      <c r="J5936" s="2">
        <v>17860</v>
      </c>
      <c r="K5936" s="2">
        <v>1295</v>
      </c>
      <c r="L5936" s="2">
        <v>949.73</v>
      </c>
      <c r="M5936" s="2">
        <v>1240.07</v>
      </c>
      <c r="N5936" s="2">
        <v>73.34</v>
      </c>
      <c r="O5936" s="2">
        <v>76.59</v>
      </c>
      <c r="P5936" s="2">
        <v>13579</v>
      </c>
      <c r="Q5936" s="2">
        <v>10349.780000000001</v>
      </c>
      <c r="R5936" s="2">
        <v>9892.8799999999992</v>
      </c>
      <c r="S5936" s="2">
        <v>76.22</v>
      </c>
      <c r="T5936" s="2">
        <v>104.62</v>
      </c>
      <c r="U5936" s="2">
        <v>65.930000000000007</v>
      </c>
      <c r="V5936" s="2">
        <v>48.35</v>
      </c>
      <c r="W5936" s="2">
        <v>84.18</v>
      </c>
      <c r="X5936" s="2">
        <v>77.930000000000007</v>
      </c>
      <c r="Y5936" s="2">
        <v>64.760000000000005</v>
      </c>
      <c r="Z5936" s="2">
        <v>75.7</v>
      </c>
    </row>
    <row r="5937" spans="1:26" x14ac:dyDescent="0.3">
      <c r="A5937" s="3" t="s">
        <v>828</v>
      </c>
      <c r="B5937" s="3" t="s">
        <v>829</v>
      </c>
      <c r="C5937" s="3">
        <v>807</v>
      </c>
      <c r="D5937" s="3" t="s">
        <v>26</v>
      </c>
      <c r="E5937" s="3" t="s">
        <v>658</v>
      </c>
      <c r="F5937" s="3" t="s">
        <v>78</v>
      </c>
      <c r="G5937" s="3" t="s">
        <v>667</v>
      </c>
      <c r="H5937" s="3" t="s">
        <v>60</v>
      </c>
      <c r="I5937" s="3">
        <v>2340</v>
      </c>
      <c r="J5937" s="3">
        <v>17850</v>
      </c>
      <c r="K5937" s="3">
        <v>1129</v>
      </c>
      <c r="L5937" s="3">
        <v>1319.43</v>
      </c>
      <c r="M5937" s="3">
        <v>1197.68</v>
      </c>
      <c r="N5937" s="3">
        <v>116.87</v>
      </c>
      <c r="O5937" s="3">
        <v>110.17</v>
      </c>
      <c r="P5937" s="3">
        <v>13877</v>
      </c>
      <c r="Q5937" s="3">
        <v>11945.05</v>
      </c>
      <c r="R5937" s="3">
        <v>11811.93</v>
      </c>
      <c r="S5937" s="3">
        <v>86.08</v>
      </c>
      <c r="T5937" s="3">
        <v>101.13</v>
      </c>
      <c r="U5937" s="3">
        <v>64.849999999999994</v>
      </c>
      <c r="V5937" s="3">
        <v>75.790000000000006</v>
      </c>
      <c r="W5937" s="3">
        <v>68.790000000000006</v>
      </c>
      <c r="X5937" s="3">
        <v>89.85</v>
      </c>
      <c r="Y5937" s="3">
        <v>77.34</v>
      </c>
      <c r="Z5937" s="3">
        <v>76.48</v>
      </c>
    </row>
    <row r="5938" spans="1:26" x14ac:dyDescent="0.3">
      <c r="A5938" s="2" t="s">
        <v>828</v>
      </c>
      <c r="B5938" s="2" t="s">
        <v>829</v>
      </c>
      <c r="C5938" s="2">
        <v>808</v>
      </c>
      <c r="D5938" s="2" t="s">
        <v>26</v>
      </c>
      <c r="E5938" s="2" t="s">
        <v>658</v>
      </c>
      <c r="F5938" s="2" t="s">
        <v>78</v>
      </c>
      <c r="G5938" s="2" t="s">
        <v>83</v>
      </c>
      <c r="H5938" s="2" t="s">
        <v>74</v>
      </c>
      <c r="I5938" s="2">
        <v>5690</v>
      </c>
      <c r="J5938" s="2">
        <v>39010</v>
      </c>
      <c r="K5938" s="2">
        <v>2716</v>
      </c>
      <c r="L5938" s="2">
        <v>2438.6799999999998</v>
      </c>
      <c r="M5938" s="2">
        <v>2786.16</v>
      </c>
      <c r="N5938" s="2">
        <v>89.79</v>
      </c>
      <c r="O5938" s="2">
        <v>87.53</v>
      </c>
      <c r="P5938" s="2">
        <v>30028</v>
      </c>
      <c r="Q5938" s="2">
        <v>24545.26</v>
      </c>
      <c r="R5938" s="2">
        <v>24380.720000000001</v>
      </c>
      <c r="S5938" s="2">
        <v>81.739999999999995</v>
      </c>
      <c r="T5938" s="2">
        <v>100.67</v>
      </c>
      <c r="U5938" s="2">
        <v>64.16</v>
      </c>
      <c r="V5938" s="2">
        <v>57.61</v>
      </c>
      <c r="W5938" s="2">
        <v>74.45</v>
      </c>
      <c r="X5938" s="2">
        <v>79.959999999999994</v>
      </c>
      <c r="Y5938" s="2">
        <v>67.97</v>
      </c>
      <c r="Z5938" s="2">
        <v>73.44</v>
      </c>
    </row>
    <row r="5939" spans="1:26" x14ac:dyDescent="0.3">
      <c r="A5939" s="3" t="s">
        <v>828</v>
      </c>
      <c r="B5939" s="3" t="s">
        <v>829</v>
      </c>
      <c r="C5939" s="3">
        <v>809</v>
      </c>
      <c r="D5939" s="3" t="s">
        <v>26</v>
      </c>
      <c r="E5939" s="3" t="s">
        <v>658</v>
      </c>
      <c r="F5939" s="3" t="s">
        <v>78</v>
      </c>
      <c r="G5939" s="3" t="s">
        <v>668</v>
      </c>
      <c r="H5939" s="3" t="s">
        <v>60</v>
      </c>
      <c r="I5939" s="3">
        <v>0</v>
      </c>
      <c r="J5939" s="3">
        <v>2000</v>
      </c>
      <c r="K5939" s="3">
        <v>170</v>
      </c>
      <c r="L5939" s="3">
        <v>0</v>
      </c>
      <c r="M5939" s="3">
        <v>0</v>
      </c>
      <c r="N5939" s="3">
        <v>0</v>
      </c>
      <c r="O5939" s="3">
        <v>0</v>
      </c>
      <c r="P5939" s="3">
        <v>990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</row>
    <row r="5940" spans="1:26" x14ac:dyDescent="0.3">
      <c r="A5940" s="2" t="s">
        <v>828</v>
      </c>
      <c r="B5940" s="2" t="s">
        <v>829</v>
      </c>
      <c r="C5940" s="2">
        <v>810</v>
      </c>
      <c r="D5940" s="2" t="s">
        <v>26</v>
      </c>
      <c r="E5940" s="2" t="s">
        <v>658</v>
      </c>
      <c r="F5940" s="2" t="s">
        <v>78</v>
      </c>
      <c r="G5940" s="2" t="s">
        <v>132</v>
      </c>
      <c r="H5940" s="2" t="s">
        <v>74</v>
      </c>
      <c r="I5940" s="2">
        <v>0</v>
      </c>
      <c r="J5940" s="2">
        <v>2000</v>
      </c>
      <c r="K5940" s="2">
        <v>170</v>
      </c>
      <c r="L5940" s="2">
        <v>0</v>
      </c>
      <c r="M5940" s="2">
        <v>0</v>
      </c>
      <c r="N5940" s="2">
        <v>0</v>
      </c>
      <c r="O5940" s="2">
        <v>0</v>
      </c>
      <c r="P5940" s="2">
        <v>990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 s="2">
        <v>0</v>
      </c>
    </row>
    <row r="5941" spans="1:26" x14ac:dyDescent="0.3">
      <c r="A5941" s="3" t="s">
        <v>828</v>
      </c>
      <c r="B5941" s="3" t="s">
        <v>829</v>
      </c>
      <c r="C5941" s="3">
        <v>811</v>
      </c>
      <c r="D5941" s="3" t="s">
        <v>26</v>
      </c>
      <c r="E5941" s="3" t="s">
        <v>658</v>
      </c>
      <c r="F5941" s="3" t="s">
        <v>78</v>
      </c>
      <c r="G5941" s="3" t="s">
        <v>84</v>
      </c>
      <c r="H5941" s="3" t="s">
        <v>75</v>
      </c>
      <c r="I5941" s="3">
        <v>9060</v>
      </c>
      <c r="J5941" s="3">
        <v>64910</v>
      </c>
      <c r="K5941" s="3">
        <v>4898</v>
      </c>
      <c r="L5941" s="3">
        <v>4143.07</v>
      </c>
      <c r="M5941" s="3">
        <v>4557.2</v>
      </c>
      <c r="N5941" s="3">
        <v>84.59</v>
      </c>
      <c r="O5941" s="3">
        <v>90.91</v>
      </c>
      <c r="P5941" s="3">
        <v>48456</v>
      </c>
      <c r="Q5941" s="3">
        <v>43267.06</v>
      </c>
      <c r="R5941" s="3">
        <v>41103.160000000003</v>
      </c>
      <c r="S5941" s="3">
        <v>89.29</v>
      </c>
      <c r="T5941" s="3">
        <v>105.26</v>
      </c>
      <c r="U5941" s="3">
        <v>70.14</v>
      </c>
      <c r="V5941" s="3">
        <v>61.46</v>
      </c>
      <c r="W5941" s="3">
        <v>72.92</v>
      </c>
      <c r="X5941" s="3">
        <v>79.38</v>
      </c>
      <c r="Y5941" s="3">
        <v>74.150000000000006</v>
      </c>
      <c r="Z5941" s="3">
        <v>75.33</v>
      </c>
    </row>
    <row r="5942" spans="1:26" x14ac:dyDescent="0.3">
      <c r="A5942" s="2" t="s">
        <v>828</v>
      </c>
      <c r="B5942" s="2" t="s">
        <v>829</v>
      </c>
      <c r="C5942" s="2">
        <v>812</v>
      </c>
      <c r="D5942" s="2" t="s">
        <v>26</v>
      </c>
      <c r="E5942" s="2" t="s">
        <v>658</v>
      </c>
      <c r="F5942" s="2" t="s">
        <v>78</v>
      </c>
      <c r="G5942" s="2" t="s">
        <v>68</v>
      </c>
      <c r="H5942" s="2" t="s">
        <v>75</v>
      </c>
      <c r="I5942" s="2">
        <v>9060</v>
      </c>
      <c r="J5942" s="2">
        <v>64910</v>
      </c>
      <c r="K5942" s="2">
        <v>4898</v>
      </c>
      <c r="L5942" s="2">
        <v>4143.07</v>
      </c>
      <c r="M5942" s="2">
        <v>4557.2</v>
      </c>
      <c r="N5942" s="2">
        <v>84.59</v>
      </c>
      <c r="O5942" s="2">
        <v>90.91</v>
      </c>
      <c r="P5942" s="2">
        <v>48456</v>
      </c>
      <c r="Q5942" s="2">
        <v>43267.06</v>
      </c>
      <c r="R5942" s="2">
        <v>41103.160000000003</v>
      </c>
      <c r="S5942" s="2">
        <v>89.29</v>
      </c>
      <c r="T5942" s="2">
        <v>105.26</v>
      </c>
      <c r="U5942" s="2">
        <v>70.14</v>
      </c>
      <c r="V5942" s="2">
        <v>61.46</v>
      </c>
      <c r="W5942" s="2">
        <v>72.92</v>
      </c>
      <c r="X5942" s="2">
        <v>79.38</v>
      </c>
      <c r="Y5942" s="2">
        <v>74.150000000000006</v>
      </c>
      <c r="Z5942" s="2">
        <v>75.33</v>
      </c>
    </row>
    <row r="5943" spans="1:26" x14ac:dyDescent="0.3">
      <c r="A5943" s="3" t="s">
        <v>828</v>
      </c>
      <c r="B5943" s="3" t="s">
        <v>829</v>
      </c>
      <c r="C5943" s="3">
        <v>813</v>
      </c>
      <c r="D5943" s="3" t="s">
        <v>26</v>
      </c>
      <c r="E5943" s="3" t="s">
        <v>658</v>
      </c>
      <c r="F5943" s="3" t="s">
        <v>78</v>
      </c>
      <c r="G5943" s="3" t="s">
        <v>68</v>
      </c>
      <c r="H5943" s="3" t="s">
        <v>16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 t="s">
        <v>60</v>
      </c>
      <c r="V5943" s="3" t="s">
        <v>60</v>
      </c>
      <c r="W5943" s="3" t="s">
        <v>60</v>
      </c>
      <c r="X5943" s="3" t="s">
        <v>60</v>
      </c>
      <c r="Y5943" s="3" t="s">
        <v>60</v>
      </c>
      <c r="Z5943" s="3" t="s">
        <v>60</v>
      </c>
    </row>
    <row r="5944" spans="1:26" x14ac:dyDescent="0.3">
      <c r="A5944" s="2" t="s">
        <v>828</v>
      </c>
      <c r="B5944" s="2" t="s">
        <v>829</v>
      </c>
      <c r="C5944" s="2">
        <v>814</v>
      </c>
      <c r="D5944" s="2" t="s">
        <v>26</v>
      </c>
      <c r="E5944" s="2" t="s">
        <v>658</v>
      </c>
      <c r="F5944" s="2" t="s">
        <v>78</v>
      </c>
      <c r="G5944" s="2" t="s">
        <v>68</v>
      </c>
      <c r="H5944" s="2" t="s">
        <v>658</v>
      </c>
      <c r="I5944" s="2">
        <v>9060</v>
      </c>
      <c r="J5944" s="2">
        <v>64910</v>
      </c>
      <c r="K5944" s="2">
        <v>4898</v>
      </c>
      <c r="L5944" s="2">
        <v>4143.07</v>
      </c>
      <c r="M5944" s="2">
        <v>4557.2</v>
      </c>
      <c r="N5944" s="2">
        <v>84.59</v>
      </c>
      <c r="O5944" s="2">
        <v>90.91</v>
      </c>
      <c r="P5944" s="2">
        <v>48456</v>
      </c>
      <c r="Q5944" s="2">
        <v>43267.06</v>
      </c>
      <c r="R5944" s="2">
        <v>41103.160000000003</v>
      </c>
      <c r="S5944" s="2">
        <v>89.29</v>
      </c>
      <c r="T5944" s="2">
        <v>105.26</v>
      </c>
      <c r="U5944" s="2" t="s">
        <v>60</v>
      </c>
      <c r="V5944" s="2" t="s">
        <v>60</v>
      </c>
      <c r="W5944" s="2" t="s">
        <v>60</v>
      </c>
      <c r="X5944" s="2" t="s">
        <v>60</v>
      </c>
      <c r="Y5944" s="2" t="s">
        <v>60</v>
      </c>
      <c r="Z5944" s="2" t="s">
        <v>60</v>
      </c>
    </row>
    <row r="5945" spans="1:26" x14ac:dyDescent="0.3">
      <c r="A5945" s="3" t="s">
        <v>828</v>
      </c>
      <c r="B5945" s="3" t="s">
        <v>829</v>
      </c>
      <c r="C5945" s="3">
        <v>815</v>
      </c>
      <c r="D5945" s="3" t="s">
        <v>26</v>
      </c>
      <c r="E5945" s="3" t="s">
        <v>669</v>
      </c>
      <c r="F5945" s="3" t="s">
        <v>58</v>
      </c>
      <c r="G5945" s="3" t="s">
        <v>670</v>
      </c>
      <c r="H5945" s="3" t="s">
        <v>60</v>
      </c>
      <c r="I5945" s="3">
        <v>420</v>
      </c>
      <c r="J5945" s="3">
        <v>2300</v>
      </c>
      <c r="K5945" s="3">
        <v>201</v>
      </c>
      <c r="L5945" s="3">
        <v>216.2</v>
      </c>
      <c r="M5945" s="3">
        <v>229.35</v>
      </c>
      <c r="N5945" s="3">
        <v>107.56</v>
      </c>
      <c r="O5945" s="3">
        <v>94.27</v>
      </c>
      <c r="P5945" s="3">
        <v>1699</v>
      </c>
      <c r="Q5945" s="3">
        <v>1679.32</v>
      </c>
      <c r="R5945" s="3">
        <v>1979.37</v>
      </c>
      <c r="S5945" s="3">
        <v>98.84</v>
      </c>
      <c r="T5945" s="3">
        <v>84.84</v>
      </c>
      <c r="U5945" s="3">
        <v>64.319999999999993</v>
      </c>
      <c r="V5945" s="3">
        <v>69.19</v>
      </c>
      <c r="W5945" s="3">
        <v>73.400000000000006</v>
      </c>
      <c r="X5945" s="3">
        <v>61.29</v>
      </c>
      <c r="Y5945" s="3">
        <v>60.58</v>
      </c>
      <c r="Z5945" s="3">
        <v>71.41</v>
      </c>
    </row>
    <row r="5946" spans="1:26" x14ac:dyDescent="0.3">
      <c r="A5946" s="2" t="s">
        <v>828</v>
      </c>
      <c r="B5946" s="2" t="s">
        <v>829</v>
      </c>
      <c r="C5946" s="2">
        <v>816</v>
      </c>
      <c r="D5946" s="2" t="s">
        <v>26</v>
      </c>
      <c r="E5946" s="2" t="s">
        <v>669</v>
      </c>
      <c r="F5946" s="2" t="s">
        <v>58</v>
      </c>
      <c r="G5946" s="2" t="s">
        <v>671</v>
      </c>
      <c r="H5946" s="2" t="s">
        <v>74</v>
      </c>
      <c r="I5946" s="2">
        <v>420</v>
      </c>
      <c r="J5946" s="2">
        <v>2300</v>
      </c>
      <c r="K5946" s="2">
        <v>201</v>
      </c>
      <c r="L5946" s="2">
        <v>216.2</v>
      </c>
      <c r="M5946" s="2">
        <v>229.35</v>
      </c>
      <c r="N5946" s="2">
        <v>107.56</v>
      </c>
      <c r="O5946" s="2">
        <v>94.27</v>
      </c>
      <c r="P5946" s="2">
        <v>1699</v>
      </c>
      <c r="Q5946" s="2">
        <v>1679.32</v>
      </c>
      <c r="R5946" s="2">
        <v>1979.37</v>
      </c>
      <c r="S5946" s="2">
        <v>98.84</v>
      </c>
      <c r="T5946" s="2">
        <v>84.84</v>
      </c>
      <c r="U5946" s="2">
        <v>64.319999999999993</v>
      </c>
      <c r="V5946" s="2">
        <v>69.19</v>
      </c>
      <c r="W5946" s="2">
        <v>73.400000000000006</v>
      </c>
      <c r="X5946" s="2">
        <v>61.29</v>
      </c>
      <c r="Y5946" s="2">
        <v>60.58</v>
      </c>
      <c r="Z5946" s="2">
        <v>71.41</v>
      </c>
    </row>
    <row r="5947" spans="1:26" x14ac:dyDescent="0.3">
      <c r="A5947" s="3" t="s">
        <v>828</v>
      </c>
      <c r="B5947" s="3" t="s">
        <v>829</v>
      </c>
      <c r="C5947" s="3">
        <v>817</v>
      </c>
      <c r="D5947" s="3" t="s">
        <v>26</v>
      </c>
      <c r="E5947" s="3" t="s">
        <v>669</v>
      </c>
      <c r="F5947" s="3" t="s">
        <v>58</v>
      </c>
      <c r="G5947" s="3" t="s">
        <v>58</v>
      </c>
      <c r="H5947" s="3" t="s">
        <v>75</v>
      </c>
      <c r="I5947" s="3">
        <v>420</v>
      </c>
      <c r="J5947" s="3">
        <v>2300</v>
      </c>
      <c r="K5947" s="3">
        <v>201</v>
      </c>
      <c r="L5947" s="3">
        <v>216.2</v>
      </c>
      <c r="M5947" s="3">
        <v>229.35</v>
      </c>
      <c r="N5947" s="3">
        <v>107.56</v>
      </c>
      <c r="O5947" s="3">
        <v>94.27</v>
      </c>
      <c r="P5947" s="3">
        <v>1699</v>
      </c>
      <c r="Q5947" s="3">
        <v>1679.32</v>
      </c>
      <c r="R5947" s="3">
        <v>1979.37</v>
      </c>
      <c r="S5947" s="3">
        <v>98.84</v>
      </c>
      <c r="T5947" s="3">
        <v>84.84</v>
      </c>
      <c r="U5947" s="3">
        <v>64.319999999999993</v>
      </c>
      <c r="V5947" s="3">
        <v>69.19</v>
      </c>
      <c r="W5947" s="3">
        <v>73.400000000000006</v>
      </c>
      <c r="X5947" s="3">
        <v>61.29</v>
      </c>
      <c r="Y5947" s="3">
        <v>60.58</v>
      </c>
      <c r="Z5947" s="3">
        <v>71.41</v>
      </c>
    </row>
    <row r="5948" spans="1:26" x14ac:dyDescent="0.3">
      <c r="A5948" s="2" t="s">
        <v>828</v>
      </c>
      <c r="B5948" s="2" t="s">
        <v>829</v>
      </c>
      <c r="C5948" s="2">
        <v>818</v>
      </c>
      <c r="D5948" s="2" t="s">
        <v>26</v>
      </c>
      <c r="E5948" s="2" t="s">
        <v>669</v>
      </c>
      <c r="F5948" s="2" t="s">
        <v>58</v>
      </c>
      <c r="G5948" s="2" t="s">
        <v>672</v>
      </c>
      <c r="H5948" s="2" t="s">
        <v>60</v>
      </c>
      <c r="I5948" s="2">
        <v>65</v>
      </c>
      <c r="J5948" s="2">
        <v>55</v>
      </c>
      <c r="K5948" s="2">
        <v>4</v>
      </c>
      <c r="L5948" s="2">
        <v>8.75</v>
      </c>
      <c r="M5948" s="2">
        <v>0.28000000000000003</v>
      </c>
      <c r="N5948" s="2">
        <v>218.75</v>
      </c>
      <c r="O5948" s="2">
        <v>3125</v>
      </c>
      <c r="P5948" s="2">
        <v>49</v>
      </c>
      <c r="Q5948" s="2">
        <v>46.98</v>
      </c>
      <c r="R5948" s="2">
        <v>87.31</v>
      </c>
      <c r="S5948" s="2">
        <v>95.88</v>
      </c>
      <c r="T5948" s="2">
        <v>53.81</v>
      </c>
      <c r="U5948" s="2" t="s">
        <v>60</v>
      </c>
      <c r="V5948" s="2" t="s">
        <v>60</v>
      </c>
      <c r="W5948" s="2" t="s">
        <v>60</v>
      </c>
      <c r="X5948" s="2" t="s">
        <v>60</v>
      </c>
      <c r="Y5948" s="2" t="s">
        <v>60</v>
      </c>
      <c r="Z5948" s="2" t="s">
        <v>60</v>
      </c>
    </row>
    <row r="5949" spans="1:26" x14ac:dyDescent="0.3">
      <c r="A5949" s="3" t="s">
        <v>828</v>
      </c>
      <c r="B5949" s="3" t="s">
        <v>829</v>
      </c>
      <c r="C5949" s="3">
        <v>819</v>
      </c>
      <c r="D5949" s="3" t="s">
        <v>26</v>
      </c>
      <c r="E5949" s="3" t="s">
        <v>669</v>
      </c>
      <c r="F5949" s="3" t="s">
        <v>58</v>
      </c>
      <c r="G5949" s="3" t="s">
        <v>673</v>
      </c>
      <c r="H5949" s="3" t="s">
        <v>60</v>
      </c>
      <c r="I5949" s="3">
        <v>65</v>
      </c>
      <c r="J5949" s="3">
        <v>55</v>
      </c>
      <c r="K5949" s="3">
        <v>4</v>
      </c>
      <c r="L5949" s="3">
        <v>8.2899999999999991</v>
      </c>
      <c r="M5949" s="3">
        <v>0.23</v>
      </c>
      <c r="N5949" s="3">
        <v>207.25</v>
      </c>
      <c r="O5949" s="3">
        <v>3604.35</v>
      </c>
      <c r="P5949" s="3">
        <v>49</v>
      </c>
      <c r="Q5949" s="3">
        <v>45.01</v>
      </c>
      <c r="R5949" s="3">
        <v>71.22</v>
      </c>
      <c r="S5949" s="3">
        <v>91.86</v>
      </c>
      <c r="T5949" s="3">
        <v>63.2</v>
      </c>
      <c r="U5949" s="3" t="s">
        <v>60</v>
      </c>
      <c r="V5949" s="3" t="s">
        <v>60</v>
      </c>
      <c r="W5949" s="3" t="s">
        <v>60</v>
      </c>
      <c r="X5949" s="3" t="s">
        <v>60</v>
      </c>
      <c r="Y5949" s="3" t="s">
        <v>60</v>
      </c>
      <c r="Z5949" s="3" t="s">
        <v>60</v>
      </c>
    </row>
    <row r="5950" spans="1:26" x14ac:dyDescent="0.3">
      <c r="A5950" s="2" t="s">
        <v>828</v>
      </c>
      <c r="B5950" s="2" t="s">
        <v>829</v>
      </c>
      <c r="C5950" s="2">
        <v>820</v>
      </c>
      <c r="D5950" s="2" t="s">
        <v>26</v>
      </c>
      <c r="E5950" s="2" t="s">
        <v>669</v>
      </c>
      <c r="F5950" s="2" t="s">
        <v>58</v>
      </c>
      <c r="G5950" s="2" t="s">
        <v>674</v>
      </c>
      <c r="H5950" s="2" t="s">
        <v>12</v>
      </c>
      <c r="I5950" s="2">
        <v>130</v>
      </c>
      <c r="J5950" s="2">
        <v>110</v>
      </c>
      <c r="K5950" s="2">
        <v>8</v>
      </c>
      <c r="L5950" s="2">
        <v>17.04</v>
      </c>
      <c r="M5950" s="2">
        <v>0.51</v>
      </c>
      <c r="N5950" s="2">
        <v>213</v>
      </c>
      <c r="O5950" s="2">
        <v>3341.18</v>
      </c>
      <c r="P5950" s="2">
        <v>98</v>
      </c>
      <c r="Q5950" s="2">
        <v>91.99</v>
      </c>
      <c r="R5950" s="2">
        <v>158.53</v>
      </c>
      <c r="S5950" s="2">
        <v>93.87</v>
      </c>
      <c r="T5950" s="2">
        <v>58.03</v>
      </c>
      <c r="U5950" s="2" t="s">
        <v>60</v>
      </c>
      <c r="V5950" s="2" t="s">
        <v>60</v>
      </c>
      <c r="W5950" s="2" t="s">
        <v>60</v>
      </c>
      <c r="X5950" s="2" t="s">
        <v>60</v>
      </c>
      <c r="Y5950" s="2" t="s">
        <v>60</v>
      </c>
      <c r="Z5950" s="2" t="s">
        <v>60</v>
      </c>
    </row>
    <row r="5951" spans="1:26" x14ac:dyDescent="0.3">
      <c r="A5951" s="3" t="s">
        <v>828</v>
      </c>
      <c r="B5951" s="3" t="s">
        <v>829</v>
      </c>
      <c r="C5951" s="3">
        <v>821</v>
      </c>
      <c r="D5951" s="3" t="s">
        <v>26</v>
      </c>
      <c r="E5951" s="3" t="s">
        <v>669</v>
      </c>
      <c r="F5951" s="3" t="s">
        <v>58</v>
      </c>
      <c r="G5951" s="3" t="s">
        <v>58</v>
      </c>
      <c r="H5951" s="3" t="s">
        <v>12</v>
      </c>
      <c r="I5951" s="3">
        <v>130</v>
      </c>
      <c r="J5951" s="3">
        <v>110</v>
      </c>
      <c r="K5951" s="3">
        <v>8</v>
      </c>
      <c r="L5951" s="3">
        <v>17.04</v>
      </c>
      <c r="M5951" s="3">
        <v>0.51</v>
      </c>
      <c r="N5951" s="3">
        <v>213</v>
      </c>
      <c r="O5951" s="3">
        <v>3341.18</v>
      </c>
      <c r="P5951" s="3">
        <v>98</v>
      </c>
      <c r="Q5951" s="3">
        <v>91.99</v>
      </c>
      <c r="R5951" s="3">
        <v>158.53</v>
      </c>
      <c r="S5951" s="3">
        <v>93.87</v>
      </c>
      <c r="T5951" s="3">
        <v>58.03</v>
      </c>
      <c r="U5951" s="3" t="s">
        <v>60</v>
      </c>
      <c r="V5951" s="3" t="s">
        <v>60</v>
      </c>
      <c r="W5951" s="3" t="s">
        <v>60</v>
      </c>
      <c r="X5951" s="3" t="s">
        <v>60</v>
      </c>
      <c r="Y5951" s="3" t="s">
        <v>60</v>
      </c>
      <c r="Z5951" s="3" t="s">
        <v>60</v>
      </c>
    </row>
    <row r="5952" spans="1:26" x14ac:dyDescent="0.3">
      <c r="A5952" s="2" t="s">
        <v>828</v>
      </c>
      <c r="B5952" s="2" t="s">
        <v>829</v>
      </c>
      <c r="C5952" s="2">
        <v>822</v>
      </c>
      <c r="D5952" s="2" t="s">
        <v>26</v>
      </c>
      <c r="E5952" s="2" t="s">
        <v>669</v>
      </c>
      <c r="F5952" s="2" t="s">
        <v>65</v>
      </c>
      <c r="G5952" s="2" t="s">
        <v>675</v>
      </c>
      <c r="H5952" s="2" t="s">
        <v>60</v>
      </c>
      <c r="I5952" s="2">
        <v>540</v>
      </c>
      <c r="J5952" s="2">
        <v>3700</v>
      </c>
      <c r="K5952" s="2">
        <v>323</v>
      </c>
      <c r="L5952" s="2">
        <v>316.08999999999997</v>
      </c>
      <c r="M5952" s="2">
        <v>324.76</v>
      </c>
      <c r="N5952" s="2">
        <v>97.86</v>
      </c>
      <c r="O5952" s="2">
        <v>97.33</v>
      </c>
      <c r="P5952" s="2">
        <v>2734</v>
      </c>
      <c r="Q5952" s="2">
        <v>2720.61</v>
      </c>
      <c r="R5952" s="2">
        <v>2638.82</v>
      </c>
      <c r="S5952" s="2">
        <v>99.51</v>
      </c>
      <c r="T5952" s="2">
        <v>103.1</v>
      </c>
      <c r="U5952" s="2">
        <v>80.400000000000006</v>
      </c>
      <c r="V5952" s="2">
        <v>78.680000000000007</v>
      </c>
      <c r="W5952" s="2">
        <v>80.83</v>
      </c>
      <c r="X5952" s="2">
        <v>76.709999999999994</v>
      </c>
      <c r="Y5952" s="2">
        <v>76.34</v>
      </c>
      <c r="Z5952" s="2">
        <v>74.040000000000006</v>
      </c>
    </row>
    <row r="5953" spans="1:26" x14ac:dyDescent="0.3">
      <c r="A5953" s="3" t="s">
        <v>828</v>
      </c>
      <c r="B5953" s="3" t="s">
        <v>829</v>
      </c>
      <c r="C5953" s="3">
        <v>823</v>
      </c>
      <c r="D5953" s="3" t="s">
        <v>26</v>
      </c>
      <c r="E5953" s="3" t="s">
        <v>669</v>
      </c>
      <c r="F5953" s="3" t="s">
        <v>65</v>
      </c>
      <c r="G5953" s="3" t="s">
        <v>676</v>
      </c>
      <c r="H5953" s="3" t="s">
        <v>74</v>
      </c>
      <c r="I5953" s="3">
        <v>540</v>
      </c>
      <c r="J5953" s="3">
        <v>3700</v>
      </c>
      <c r="K5953" s="3">
        <v>323</v>
      </c>
      <c r="L5953" s="3">
        <v>316.08999999999997</v>
      </c>
      <c r="M5953" s="3">
        <v>324.76</v>
      </c>
      <c r="N5953" s="3">
        <v>97.86</v>
      </c>
      <c r="O5953" s="3">
        <v>97.33</v>
      </c>
      <c r="P5953" s="3">
        <v>2734</v>
      </c>
      <c r="Q5953" s="3">
        <v>2720.61</v>
      </c>
      <c r="R5953" s="3">
        <v>2638.82</v>
      </c>
      <c r="S5953" s="3">
        <v>99.51</v>
      </c>
      <c r="T5953" s="3">
        <v>103.1</v>
      </c>
      <c r="U5953" s="3">
        <v>80.400000000000006</v>
      </c>
      <c r="V5953" s="3">
        <v>78.680000000000007</v>
      </c>
      <c r="W5953" s="3">
        <v>80.83</v>
      </c>
      <c r="X5953" s="3">
        <v>76.709999999999994</v>
      </c>
      <c r="Y5953" s="3">
        <v>76.34</v>
      </c>
      <c r="Z5953" s="3">
        <v>74.040000000000006</v>
      </c>
    </row>
    <row r="5954" spans="1:26" x14ac:dyDescent="0.3">
      <c r="A5954" s="2" t="s">
        <v>828</v>
      </c>
      <c r="B5954" s="2" t="s">
        <v>829</v>
      </c>
      <c r="C5954" s="2">
        <v>824</v>
      </c>
      <c r="D5954" s="2" t="s">
        <v>26</v>
      </c>
      <c r="E5954" s="2" t="s">
        <v>669</v>
      </c>
      <c r="F5954" s="2" t="s">
        <v>65</v>
      </c>
      <c r="G5954" s="2" t="s">
        <v>677</v>
      </c>
      <c r="H5954" s="2" t="s">
        <v>60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 s="2">
        <v>0</v>
      </c>
    </row>
    <row r="5955" spans="1:26" x14ac:dyDescent="0.3">
      <c r="A5955" s="3" t="s">
        <v>828</v>
      </c>
      <c r="B5955" s="3" t="s">
        <v>829</v>
      </c>
      <c r="C5955" s="3">
        <v>825</v>
      </c>
      <c r="D5955" s="3" t="s">
        <v>26</v>
      </c>
      <c r="E5955" s="3" t="s">
        <v>669</v>
      </c>
      <c r="F5955" s="3" t="s">
        <v>65</v>
      </c>
      <c r="G5955" s="3" t="s">
        <v>678</v>
      </c>
      <c r="H5955" s="3" t="s">
        <v>74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</row>
    <row r="5956" spans="1:26" x14ac:dyDescent="0.3">
      <c r="A5956" s="2" t="s">
        <v>828</v>
      </c>
      <c r="B5956" s="2" t="s">
        <v>829</v>
      </c>
      <c r="C5956" s="2">
        <v>826</v>
      </c>
      <c r="D5956" s="2" t="s">
        <v>26</v>
      </c>
      <c r="E5956" s="2" t="s">
        <v>669</v>
      </c>
      <c r="F5956" s="2" t="s">
        <v>65</v>
      </c>
      <c r="G5956" s="2" t="s">
        <v>679</v>
      </c>
      <c r="H5956" s="2" t="s">
        <v>60</v>
      </c>
      <c r="I5956" s="2">
        <v>1050</v>
      </c>
      <c r="J5956" s="2">
        <v>7400</v>
      </c>
      <c r="K5956" s="2">
        <v>499</v>
      </c>
      <c r="L5956" s="2">
        <v>706.78</v>
      </c>
      <c r="M5956" s="2">
        <v>715.06</v>
      </c>
      <c r="N5956" s="2">
        <v>141.63999999999999</v>
      </c>
      <c r="O5956" s="2">
        <v>98.84</v>
      </c>
      <c r="P5956" s="2">
        <v>5679</v>
      </c>
      <c r="Q5956" s="2">
        <v>6124.82</v>
      </c>
      <c r="R5956" s="2">
        <v>6097.07</v>
      </c>
      <c r="S5956" s="2">
        <v>107.85</v>
      </c>
      <c r="T5956" s="2">
        <v>100.46</v>
      </c>
      <c r="U5956" s="2">
        <v>63.88</v>
      </c>
      <c r="V5956" s="2">
        <v>90.47</v>
      </c>
      <c r="W5956" s="2">
        <v>91.53</v>
      </c>
      <c r="X5956" s="2">
        <v>81.95</v>
      </c>
      <c r="Y5956" s="2">
        <v>88.38</v>
      </c>
      <c r="Z5956" s="2">
        <v>87.98</v>
      </c>
    </row>
    <row r="5957" spans="1:26" x14ac:dyDescent="0.3">
      <c r="A5957" s="3" t="s">
        <v>828</v>
      </c>
      <c r="B5957" s="3" t="s">
        <v>829</v>
      </c>
      <c r="C5957" s="3">
        <v>827</v>
      </c>
      <c r="D5957" s="3" t="s">
        <v>26</v>
      </c>
      <c r="E5957" s="3" t="s">
        <v>669</v>
      </c>
      <c r="F5957" s="3" t="s">
        <v>65</v>
      </c>
      <c r="G5957" s="3" t="s">
        <v>680</v>
      </c>
      <c r="H5957" s="3" t="s">
        <v>74</v>
      </c>
      <c r="I5957" s="3">
        <v>1050</v>
      </c>
      <c r="J5957" s="3">
        <v>7400</v>
      </c>
      <c r="K5957" s="3">
        <v>499</v>
      </c>
      <c r="L5957" s="3">
        <v>706.78</v>
      </c>
      <c r="M5957" s="3">
        <v>715.06</v>
      </c>
      <c r="N5957" s="3">
        <v>141.63999999999999</v>
      </c>
      <c r="O5957" s="3">
        <v>98.84</v>
      </c>
      <c r="P5957" s="3">
        <v>5679</v>
      </c>
      <c r="Q5957" s="3">
        <v>6124.82</v>
      </c>
      <c r="R5957" s="3">
        <v>6097.07</v>
      </c>
      <c r="S5957" s="3">
        <v>107.85</v>
      </c>
      <c r="T5957" s="3">
        <v>100.46</v>
      </c>
      <c r="U5957" s="3">
        <v>63.88</v>
      </c>
      <c r="V5957" s="3">
        <v>90.47</v>
      </c>
      <c r="W5957" s="3">
        <v>91.53</v>
      </c>
      <c r="X5957" s="3">
        <v>81.95</v>
      </c>
      <c r="Y5957" s="3">
        <v>88.38</v>
      </c>
      <c r="Z5957" s="3">
        <v>87.98</v>
      </c>
    </row>
    <row r="5958" spans="1:26" x14ac:dyDescent="0.3">
      <c r="A5958" s="2" t="s">
        <v>828</v>
      </c>
      <c r="B5958" s="2" t="s">
        <v>829</v>
      </c>
      <c r="C5958" s="2">
        <v>828</v>
      </c>
      <c r="D5958" s="2" t="s">
        <v>26</v>
      </c>
      <c r="E5958" s="2" t="s">
        <v>669</v>
      </c>
      <c r="F5958" s="2" t="s">
        <v>65</v>
      </c>
      <c r="G5958" s="2" t="s">
        <v>681</v>
      </c>
      <c r="H5958" s="2" t="s">
        <v>60</v>
      </c>
      <c r="I5958" s="2">
        <v>240</v>
      </c>
      <c r="J5958" s="2">
        <v>1700</v>
      </c>
      <c r="K5958" s="2">
        <v>144</v>
      </c>
      <c r="L5958" s="2">
        <v>84.77</v>
      </c>
      <c r="M5958" s="2">
        <v>130.19999999999999</v>
      </c>
      <c r="N5958" s="2">
        <v>58.87</v>
      </c>
      <c r="O5958" s="2">
        <v>65.11</v>
      </c>
      <c r="P5958" s="2">
        <v>1264</v>
      </c>
      <c r="Q5958" s="2">
        <v>1325.82</v>
      </c>
      <c r="R5958" s="2">
        <v>1323.64</v>
      </c>
      <c r="S5958" s="2">
        <v>104.89</v>
      </c>
      <c r="T5958" s="2">
        <v>100.16</v>
      </c>
      <c r="U5958" s="2">
        <v>80.650000000000006</v>
      </c>
      <c r="V5958" s="2">
        <v>47.47</v>
      </c>
      <c r="W5958" s="2">
        <v>72.92</v>
      </c>
      <c r="X5958" s="2">
        <v>79.8</v>
      </c>
      <c r="Y5958" s="2">
        <v>83.7</v>
      </c>
      <c r="Z5958" s="2">
        <v>83.56</v>
      </c>
    </row>
    <row r="5959" spans="1:26" x14ac:dyDescent="0.3">
      <c r="A5959" s="3" t="s">
        <v>828</v>
      </c>
      <c r="B5959" s="3" t="s">
        <v>829</v>
      </c>
      <c r="C5959" s="3">
        <v>829</v>
      </c>
      <c r="D5959" s="3" t="s">
        <v>26</v>
      </c>
      <c r="E5959" s="3" t="s">
        <v>669</v>
      </c>
      <c r="F5959" s="3" t="s">
        <v>65</v>
      </c>
      <c r="G5959" s="3" t="s">
        <v>439</v>
      </c>
      <c r="H5959" s="3" t="s">
        <v>74</v>
      </c>
      <c r="I5959" s="3">
        <v>240</v>
      </c>
      <c r="J5959" s="3">
        <v>1700</v>
      </c>
      <c r="K5959" s="3">
        <v>144</v>
      </c>
      <c r="L5959" s="3">
        <v>84.77</v>
      </c>
      <c r="M5959" s="3">
        <v>130.19999999999999</v>
      </c>
      <c r="N5959" s="3">
        <v>58.87</v>
      </c>
      <c r="O5959" s="3">
        <v>65.11</v>
      </c>
      <c r="P5959" s="3">
        <v>1264</v>
      </c>
      <c r="Q5959" s="3">
        <v>1325.82</v>
      </c>
      <c r="R5959" s="3">
        <v>1323.64</v>
      </c>
      <c r="S5959" s="3">
        <v>104.89</v>
      </c>
      <c r="T5959" s="3">
        <v>100.16</v>
      </c>
      <c r="U5959" s="3">
        <v>80.650000000000006</v>
      </c>
      <c r="V5959" s="3">
        <v>47.47</v>
      </c>
      <c r="W5959" s="3">
        <v>72.92</v>
      </c>
      <c r="X5959" s="3">
        <v>79.8</v>
      </c>
      <c r="Y5959" s="3">
        <v>83.7</v>
      </c>
      <c r="Z5959" s="3">
        <v>83.56</v>
      </c>
    </row>
    <row r="5960" spans="1:26" x14ac:dyDescent="0.3">
      <c r="A5960" s="2" t="s">
        <v>828</v>
      </c>
      <c r="B5960" s="2" t="s">
        <v>829</v>
      </c>
      <c r="C5960" s="2">
        <v>830</v>
      </c>
      <c r="D5960" s="2" t="s">
        <v>26</v>
      </c>
      <c r="E5960" s="2" t="s">
        <v>669</v>
      </c>
      <c r="F5960" s="2" t="s">
        <v>65</v>
      </c>
      <c r="G5960" s="2" t="s">
        <v>65</v>
      </c>
      <c r="H5960" s="2" t="s">
        <v>75</v>
      </c>
      <c r="I5960" s="2">
        <v>1830</v>
      </c>
      <c r="J5960" s="2">
        <v>12800</v>
      </c>
      <c r="K5960" s="2">
        <v>966</v>
      </c>
      <c r="L5960" s="2">
        <v>1107.6400000000001</v>
      </c>
      <c r="M5960" s="2">
        <v>1170.02</v>
      </c>
      <c r="N5960" s="2">
        <v>114.66</v>
      </c>
      <c r="O5960" s="2">
        <v>94.67</v>
      </c>
      <c r="P5960" s="2">
        <v>9677</v>
      </c>
      <c r="Q5960" s="2">
        <v>10171.25</v>
      </c>
      <c r="R5960" s="2">
        <v>10059.530000000001</v>
      </c>
      <c r="S5960" s="2">
        <v>105.11</v>
      </c>
      <c r="T5960" s="2">
        <v>101.11</v>
      </c>
      <c r="U5960" s="2">
        <v>70.95</v>
      </c>
      <c r="V5960" s="2">
        <v>81.349999999999994</v>
      </c>
      <c r="W5960" s="2">
        <v>85.93</v>
      </c>
      <c r="X5960" s="2">
        <v>80.12</v>
      </c>
      <c r="Y5960" s="2">
        <v>84.21</v>
      </c>
      <c r="Z5960" s="2">
        <v>83.29</v>
      </c>
    </row>
    <row r="5961" spans="1:26" x14ac:dyDescent="0.3">
      <c r="A5961" s="3" t="s">
        <v>828</v>
      </c>
      <c r="B5961" s="3" t="s">
        <v>829</v>
      </c>
      <c r="C5961" s="3">
        <v>831</v>
      </c>
      <c r="D5961" s="3" t="s">
        <v>26</v>
      </c>
      <c r="E5961" s="3" t="s">
        <v>669</v>
      </c>
      <c r="F5961" s="3" t="s">
        <v>78</v>
      </c>
      <c r="G5961" s="3" t="s">
        <v>682</v>
      </c>
      <c r="H5961" s="3" t="s">
        <v>60</v>
      </c>
      <c r="I5961" s="3">
        <v>500</v>
      </c>
      <c r="J5961" s="3">
        <v>3500</v>
      </c>
      <c r="K5961" s="3">
        <v>329</v>
      </c>
      <c r="L5961" s="3">
        <v>324.58</v>
      </c>
      <c r="M5961" s="3">
        <v>336.57</v>
      </c>
      <c r="N5961" s="3">
        <v>98.66</v>
      </c>
      <c r="O5961" s="3">
        <v>96.44</v>
      </c>
      <c r="P5961" s="3">
        <v>2893</v>
      </c>
      <c r="Q5961" s="3">
        <v>2653.65</v>
      </c>
      <c r="R5961" s="3">
        <v>2817.74</v>
      </c>
      <c r="S5961" s="3">
        <v>91.73</v>
      </c>
      <c r="T5961" s="3">
        <v>94.18</v>
      </c>
      <c r="U5961" s="3">
        <v>88.44</v>
      </c>
      <c r="V5961" s="3">
        <v>87.25</v>
      </c>
      <c r="W5961" s="3">
        <v>90.48</v>
      </c>
      <c r="X5961" s="3">
        <v>87.67</v>
      </c>
      <c r="Y5961" s="3">
        <v>80.41</v>
      </c>
      <c r="Z5961" s="3">
        <v>85.39</v>
      </c>
    </row>
    <row r="5962" spans="1:26" x14ac:dyDescent="0.3">
      <c r="A5962" s="2" t="s">
        <v>828</v>
      </c>
      <c r="B5962" s="2" t="s">
        <v>829</v>
      </c>
      <c r="C5962" s="2">
        <v>832</v>
      </c>
      <c r="D5962" s="2" t="s">
        <v>26</v>
      </c>
      <c r="E5962" s="2" t="s">
        <v>669</v>
      </c>
      <c r="F5962" s="2" t="s">
        <v>78</v>
      </c>
      <c r="G5962" s="2" t="s">
        <v>683</v>
      </c>
      <c r="H5962" s="2" t="s">
        <v>60</v>
      </c>
      <c r="I5962" s="2">
        <v>500</v>
      </c>
      <c r="J5962" s="2">
        <v>3500</v>
      </c>
      <c r="K5962" s="2">
        <v>296</v>
      </c>
      <c r="L5962" s="2">
        <v>315.32</v>
      </c>
      <c r="M5962" s="2">
        <v>333.04</v>
      </c>
      <c r="N5962" s="2">
        <v>106.53</v>
      </c>
      <c r="O5962" s="2">
        <v>94.68</v>
      </c>
      <c r="P5962" s="2">
        <v>2602</v>
      </c>
      <c r="Q5962" s="2">
        <v>2824.92</v>
      </c>
      <c r="R5962" s="2">
        <v>2750.42</v>
      </c>
      <c r="S5962" s="2">
        <v>108.57</v>
      </c>
      <c r="T5962" s="2">
        <v>102.71</v>
      </c>
      <c r="U5962" s="2">
        <v>79.569999999999993</v>
      </c>
      <c r="V5962" s="2">
        <v>84.76</v>
      </c>
      <c r="W5962" s="2">
        <v>89.53</v>
      </c>
      <c r="X5962" s="2">
        <v>78.849999999999994</v>
      </c>
      <c r="Y5962" s="2">
        <v>85.6</v>
      </c>
      <c r="Z5962" s="2">
        <v>83.35</v>
      </c>
    </row>
    <row r="5963" spans="1:26" x14ac:dyDescent="0.3">
      <c r="A5963" s="3" t="s">
        <v>828</v>
      </c>
      <c r="B5963" s="3" t="s">
        <v>829</v>
      </c>
      <c r="C5963" s="3">
        <v>833</v>
      </c>
      <c r="D5963" s="3" t="s">
        <v>26</v>
      </c>
      <c r="E5963" s="3" t="s">
        <v>669</v>
      </c>
      <c r="F5963" s="3" t="s">
        <v>78</v>
      </c>
      <c r="G5963" s="3" t="s">
        <v>684</v>
      </c>
      <c r="H5963" s="3" t="s">
        <v>60</v>
      </c>
      <c r="I5963" s="3">
        <v>1000</v>
      </c>
      <c r="J5963" s="3">
        <v>7000</v>
      </c>
      <c r="K5963" s="3">
        <v>615</v>
      </c>
      <c r="L5963" s="3">
        <v>507.34</v>
      </c>
      <c r="M5963" s="3">
        <v>666.28</v>
      </c>
      <c r="N5963" s="3">
        <v>82.49</v>
      </c>
      <c r="O5963" s="3">
        <v>76.150000000000006</v>
      </c>
      <c r="P5963" s="3">
        <v>5150</v>
      </c>
      <c r="Q5963" s="3">
        <v>5139.6400000000003</v>
      </c>
      <c r="R5963" s="3">
        <v>5339.34</v>
      </c>
      <c r="S5963" s="3">
        <v>99.8</v>
      </c>
      <c r="T5963" s="3">
        <v>96.26</v>
      </c>
      <c r="U5963" s="3">
        <v>82.66</v>
      </c>
      <c r="V5963" s="3">
        <v>68.19</v>
      </c>
      <c r="W5963" s="3">
        <v>89.55</v>
      </c>
      <c r="X5963" s="3">
        <v>78.03</v>
      </c>
      <c r="Y5963" s="3">
        <v>77.87</v>
      </c>
      <c r="Z5963" s="3">
        <v>80.900000000000006</v>
      </c>
    </row>
    <row r="5964" spans="1:26" x14ac:dyDescent="0.3">
      <c r="A5964" s="2" t="s">
        <v>828</v>
      </c>
      <c r="B5964" s="2" t="s">
        <v>829</v>
      </c>
      <c r="C5964" s="2">
        <v>834</v>
      </c>
      <c r="D5964" s="2" t="s">
        <v>26</v>
      </c>
      <c r="E5964" s="2" t="s">
        <v>669</v>
      </c>
      <c r="F5964" s="2" t="s">
        <v>78</v>
      </c>
      <c r="G5964" s="2" t="s">
        <v>685</v>
      </c>
      <c r="H5964" s="2" t="s">
        <v>74</v>
      </c>
      <c r="I5964" s="2">
        <v>2000</v>
      </c>
      <c r="J5964" s="2">
        <v>14000</v>
      </c>
      <c r="K5964" s="2">
        <v>1240</v>
      </c>
      <c r="L5964" s="2">
        <v>1147.24</v>
      </c>
      <c r="M5964" s="2">
        <v>1335.89</v>
      </c>
      <c r="N5964" s="2">
        <v>92.52</v>
      </c>
      <c r="O5964" s="2">
        <v>85.88</v>
      </c>
      <c r="P5964" s="2">
        <v>10645</v>
      </c>
      <c r="Q5964" s="2">
        <v>10618.21</v>
      </c>
      <c r="R5964" s="2">
        <v>10907.5</v>
      </c>
      <c r="S5964" s="2">
        <v>99.75</v>
      </c>
      <c r="T5964" s="2">
        <v>97.35</v>
      </c>
      <c r="U5964" s="2">
        <v>83.33</v>
      </c>
      <c r="V5964" s="2">
        <v>77.099999999999994</v>
      </c>
      <c r="W5964" s="2">
        <v>89.78</v>
      </c>
      <c r="X5964" s="2">
        <v>80.64</v>
      </c>
      <c r="Y5964" s="2">
        <v>80.44</v>
      </c>
      <c r="Z5964" s="2">
        <v>82.63</v>
      </c>
    </row>
    <row r="5965" spans="1:26" x14ac:dyDescent="0.3">
      <c r="A5965" s="3" t="s">
        <v>828</v>
      </c>
      <c r="B5965" s="3" t="s">
        <v>829</v>
      </c>
      <c r="C5965" s="3">
        <v>835</v>
      </c>
      <c r="D5965" s="3" t="s">
        <v>26</v>
      </c>
      <c r="E5965" s="3" t="s">
        <v>669</v>
      </c>
      <c r="F5965" s="3" t="s">
        <v>78</v>
      </c>
      <c r="G5965" s="3" t="s">
        <v>686</v>
      </c>
      <c r="H5965" s="3" t="s">
        <v>60</v>
      </c>
      <c r="I5965" s="3">
        <v>660</v>
      </c>
      <c r="J5965" s="3">
        <v>4500</v>
      </c>
      <c r="K5965" s="3">
        <v>494</v>
      </c>
      <c r="L5965" s="3">
        <v>435.49</v>
      </c>
      <c r="M5965" s="3">
        <v>0</v>
      </c>
      <c r="N5965" s="3">
        <v>88.16</v>
      </c>
      <c r="O5965" s="3">
        <v>0</v>
      </c>
      <c r="P5965" s="3">
        <v>2863</v>
      </c>
      <c r="Q5965" s="3">
        <v>3788.92</v>
      </c>
      <c r="R5965" s="3">
        <v>0</v>
      </c>
      <c r="S5965" s="3">
        <v>132.34</v>
      </c>
      <c r="T5965" s="3">
        <v>0</v>
      </c>
      <c r="U5965" s="3">
        <v>57.84</v>
      </c>
      <c r="V5965" s="3">
        <v>88.69</v>
      </c>
      <c r="W5965" s="3">
        <v>0</v>
      </c>
      <c r="X5965" s="3">
        <v>60.9</v>
      </c>
      <c r="Y5965" s="3">
        <v>86.98</v>
      </c>
      <c r="Z5965" s="3">
        <v>0</v>
      </c>
    </row>
    <row r="5966" spans="1:26" x14ac:dyDescent="0.3">
      <c r="A5966" s="2" t="s">
        <v>828</v>
      </c>
      <c r="B5966" s="2" t="s">
        <v>829</v>
      </c>
      <c r="C5966" s="2">
        <v>836</v>
      </c>
      <c r="D5966" s="2" t="s">
        <v>26</v>
      </c>
      <c r="E5966" s="2" t="s">
        <v>669</v>
      </c>
      <c r="F5966" s="2" t="s">
        <v>78</v>
      </c>
      <c r="G5966" s="2" t="s">
        <v>83</v>
      </c>
      <c r="H5966" s="2" t="s">
        <v>74</v>
      </c>
      <c r="I5966" s="2">
        <v>660</v>
      </c>
      <c r="J5966" s="2">
        <v>4500</v>
      </c>
      <c r="K5966" s="2">
        <v>494</v>
      </c>
      <c r="L5966" s="2">
        <v>435.49</v>
      </c>
      <c r="M5966" s="2">
        <v>0</v>
      </c>
      <c r="N5966" s="2">
        <v>88.16</v>
      </c>
      <c r="O5966" s="2">
        <v>0</v>
      </c>
      <c r="P5966" s="2">
        <v>2863</v>
      </c>
      <c r="Q5966" s="2">
        <v>3788.92</v>
      </c>
      <c r="R5966" s="2">
        <v>0</v>
      </c>
      <c r="S5966" s="2">
        <v>132.34</v>
      </c>
      <c r="T5966" s="2">
        <v>0</v>
      </c>
      <c r="U5966" s="2">
        <v>57.84</v>
      </c>
      <c r="V5966" s="2">
        <v>88.69</v>
      </c>
      <c r="W5966" s="2">
        <v>0</v>
      </c>
      <c r="X5966" s="2">
        <v>60.9</v>
      </c>
      <c r="Y5966" s="2">
        <v>86.98</v>
      </c>
      <c r="Z5966" s="2">
        <v>0</v>
      </c>
    </row>
    <row r="5967" spans="1:26" x14ac:dyDescent="0.3">
      <c r="A5967" s="3" t="s">
        <v>828</v>
      </c>
      <c r="B5967" s="3" t="s">
        <v>829</v>
      </c>
      <c r="C5967" s="3">
        <v>837</v>
      </c>
      <c r="D5967" s="3" t="s">
        <v>26</v>
      </c>
      <c r="E5967" s="3" t="s">
        <v>669</v>
      </c>
      <c r="F5967" s="3" t="s">
        <v>78</v>
      </c>
      <c r="G5967" s="3" t="s">
        <v>84</v>
      </c>
      <c r="H5967" s="3" t="s">
        <v>75</v>
      </c>
      <c r="I5967" s="3">
        <v>2660</v>
      </c>
      <c r="J5967" s="3">
        <v>18500</v>
      </c>
      <c r="K5967" s="3">
        <v>1734</v>
      </c>
      <c r="L5967" s="3">
        <v>1582.73</v>
      </c>
      <c r="M5967" s="3">
        <v>1335.89</v>
      </c>
      <c r="N5967" s="3">
        <v>91.28</v>
      </c>
      <c r="O5967" s="3">
        <v>118.48</v>
      </c>
      <c r="P5967" s="3">
        <v>13508</v>
      </c>
      <c r="Q5967" s="3">
        <v>14407.13</v>
      </c>
      <c r="R5967" s="3">
        <v>10907.5</v>
      </c>
      <c r="S5967" s="3">
        <v>106.66</v>
      </c>
      <c r="T5967" s="3">
        <v>132.08000000000001</v>
      </c>
      <c r="U5967" s="3">
        <v>77.010000000000005</v>
      </c>
      <c r="V5967" s="3">
        <v>79.97</v>
      </c>
      <c r="W5967" s="3">
        <v>89.78</v>
      </c>
      <c r="X5967" s="3">
        <v>75.75</v>
      </c>
      <c r="Y5967" s="3">
        <v>82.06</v>
      </c>
      <c r="Z5967" s="3">
        <v>82.63</v>
      </c>
    </row>
    <row r="5968" spans="1:26" x14ac:dyDescent="0.3">
      <c r="A5968" s="2" t="s">
        <v>828</v>
      </c>
      <c r="B5968" s="2" t="s">
        <v>829</v>
      </c>
      <c r="C5968" s="2">
        <v>838</v>
      </c>
      <c r="D5968" s="2" t="s">
        <v>26</v>
      </c>
      <c r="E5968" s="2" t="s">
        <v>669</v>
      </c>
      <c r="F5968" s="2" t="s">
        <v>78</v>
      </c>
      <c r="G5968" s="2" t="s">
        <v>687</v>
      </c>
      <c r="H5968" s="2" t="s">
        <v>60</v>
      </c>
      <c r="I5968" s="2">
        <v>80</v>
      </c>
      <c r="J5968" s="2">
        <v>142</v>
      </c>
      <c r="K5968" s="2">
        <v>3</v>
      </c>
      <c r="L5968" s="2">
        <v>2.94</v>
      </c>
      <c r="M5968" s="2">
        <v>2.4900000000000002</v>
      </c>
      <c r="N5968" s="2">
        <v>98</v>
      </c>
      <c r="O5968" s="2">
        <v>118.07</v>
      </c>
      <c r="P5968" s="2">
        <v>126</v>
      </c>
      <c r="Q5968" s="2">
        <v>87.22</v>
      </c>
      <c r="R5968" s="2">
        <v>122.54</v>
      </c>
      <c r="S5968" s="2">
        <v>69.22</v>
      </c>
      <c r="T5968" s="2">
        <v>71.180000000000007</v>
      </c>
      <c r="U5968" s="2" t="s">
        <v>60</v>
      </c>
      <c r="V5968" s="2" t="s">
        <v>60</v>
      </c>
      <c r="W5968" s="2" t="s">
        <v>60</v>
      </c>
      <c r="X5968" s="2" t="s">
        <v>60</v>
      </c>
      <c r="Y5968" s="2" t="s">
        <v>60</v>
      </c>
      <c r="Z5968" s="2" t="s">
        <v>60</v>
      </c>
    </row>
    <row r="5969" spans="1:26" x14ac:dyDescent="0.3">
      <c r="A5969" s="3" t="s">
        <v>828</v>
      </c>
      <c r="B5969" s="3" t="s">
        <v>829</v>
      </c>
      <c r="C5969" s="3">
        <v>839</v>
      </c>
      <c r="D5969" s="3" t="s">
        <v>26</v>
      </c>
      <c r="E5969" s="3" t="s">
        <v>669</v>
      </c>
      <c r="F5969" s="3" t="s">
        <v>78</v>
      </c>
      <c r="G5969" s="3" t="s">
        <v>685</v>
      </c>
      <c r="H5969" s="3" t="s">
        <v>12</v>
      </c>
      <c r="I5969" s="3">
        <v>80</v>
      </c>
      <c r="J5969" s="3">
        <v>142</v>
      </c>
      <c r="K5969" s="3">
        <v>3</v>
      </c>
      <c r="L5969" s="3">
        <v>2.94</v>
      </c>
      <c r="M5969" s="3">
        <v>2.4900000000000002</v>
      </c>
      <c r="N5969" s="3">
        <v>98</v>
      </c>
      <c r="O5969" s="3">
        <v>118.07</v>
      </c>
      <c r="P5969" s="3">
        <v>126</v>
      </c>
      <c r="Q5969" s="3">
        <v>87.22</v>
      </c>
      <c r="R5969" s="3">
        <v>122.54</v>
      </c>
      <c r="S5969" s="3">
        <v>69.22</v>
      </c>
      <c r="T5969" s="3">
        <v>71.180000000000007</v>
      </c>
      <c r="U5969" s="3" t="s">
        <v>60</v>
      </c>
      <c r="V5969" s="3" t="s">
        <v>60</v>
      </c>
      <c r="W5969" s="3" t="s">
        <v>60</v>
      </c>
      <c r="X5969" s="3" t="s">
        <v>60</v>
      </c>
      <c r="Y5969" s="3" t="s">
        <v>60</v>
      </c>
      <c r="Z5969" s="3" t="s">
        <v>60</v>
      </c>
    </row>
    <row r="5970" spans="1:26" x14ac:dyDescent="0.3">
      <c r="A5970" s="2" t="s">
        <v>828</v>
      </c>
      <c r="B5970" s="2" t="s">
        <v>829</v>
      </c>
      <c r="C5970" s="2">
        <v>840</v>
      </c>
      <c r="D5970" s="2" t="s">
        <v>26</v>
      </c>
      <c r="E5970" s="2" t="s">
        <v>669</v>
      </c>
      <c r="F5970" s="2" t="s">
        <v>78</v>
      </c>
      <c r="G5970" s="2" t="s">
        <v>84</v>
      </c>
      <c r="H5970" s="2" t="s">
        <v>12</v>
      </c>
      <c r="I5970" s="2">
        <v>80</v>
      </c>
      <c r="J5970" s="2">
        <v>142</v>
      </c>
      <c r="K5970" s="2">
        <v>3</v>
      </c>
      <c r="L5970" s="2">
        <v>2.94</v>
      </c>
      <c r="M5970" s="2">
        <v>2.4900000000000002</v>
      </c>
      <c r="N5970" s="2">
        <v>98</v>
      </c>
      <c r="O5970" s="2">
        <v>118.07</v>
      </c>
      <c r="P5970" s="2">
        <v>126</v>
      </c>
      <c r="Q5970" s="2">
        <v>87.22</v>
      </c>
      <c r="R5970" s="2">
        <v>122.54</v>
      </c>
      <c r="S5970" s="2">
        <v>69.22</v>
      </c>
      <c r="T5970" s="2">
        <v>71.180000000000007</v>
      </c>
      <c r="U5970" s="2" t="s">
        <v>60</v>
      </c>
      <c r="V5970" s="2" t="s">
        <v>60</v>
      </c>
      <c r="W5970" s="2" t="s">
        <v>60</v>
      </c>
      <c r="X5970" s="2" t="s">
        <v>60</v>
      </c>
      <c r="Y5970" s="2" t="s">
        <v>60</v>
      </c>
      <c r="Z5970" s="2" t="s">
        <v>60</v>
      </c>
    </row>
    <row r="5971" spans="1:26" x14ac:dyDescent="0.3">
      <c r="A5971" s="3" t="s">
        <v>828</v>
      </c>
      <c r="B5971" s="3" t="s">
        <v>829</v>
      </c>
      <c r="C5971" s="3">
        <v>841</v>
      </c>
      <c r="D5971" s="3" t="s">
        <v>26</v>
      </c>
      <c r="E5971" s="3" t="s">
        <v>669</v>
      </c>
      <c r="F5971" s="3" t="s">
        <v>78</v>
      </c>
      <c r="G5971" s="3" t="s">
        <v>68</v>
      </c>
      <c r="H5971" s="3" t="s">
        <v>75</v>
      </c>
      <c r="I5971" s="3">
        <v>4910</v>
      </c>
      <c r="J5971" s="3">
        <v>33600</v>
      </c>
      <c r="K5971" s="3">
        <v>2901</v>
      </c>
      <c r="L5971" s="3">
        <v>2906.57</v>
      </c>
      <c r="M5971" s="3">
        <v>2735.26</v>
      </c>
      <c r="N5971" s="3">
        <v>100.19</v>
      </c>
      <c r="O5971" s="3">
        <v>106.26</v>
      </c>
      <c r="P5971" s="3">
        <v>24884</v>
      </c>
      <c r="Q5971" s="3">
        <v>26257.7</v>
      </c>
      <c r="R5971" s="3">
        <v>22946.400000000001</v>
      </c>
      <c r="S5971" s="3">
        <v>105.52</v>
      </c>
      <c r="T5971" s="3">
        <v>114.43</v>
      </c>
      <c r="U5971" s="3">
        <v>73.66</v>
      </c>
      <c r="V5971" s="3">
        <v>79.569999999999993</v>
      </c>
      <c r="W5971" s="3">
        <v>86.5</v>
      </c>
      <c r="X5971" s="3">
        <v>76.14</v>
      </c>
      <c r="Y5971" s="3">
        <v>81.03</v>
      </c>
      <c r="Z5971" s="3">
        <v>81.81</v>
      </c>
    </row>
    <row r="5972" spans="1:26" x14ac:dyDescent="0.3">
      <c r="A5972" s="2" t="s">
        <v>828</v>
      </c>
      <c r="B5972" s="2" t="s">
        <v>829</v>
      </c>
      <c r="C5972" s="2">
        <v>842</v>
      </c>
      <c r="D5972" s="2" t="s">
        <v>26</v>
      </c>
      <c r="E5972" s="2" t="s">
        <v>669</v>
      </c>
      <c r="F5972" s="2" t="s">
        <v>78</v>
      </c>
      <c r="G5972" s="2" t="s">
        <v>68</v>
      </c>
      <c r="H5972" s="2" t="s">
        <v>16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 t="s">
        <v>60</v>
      </c>
      <c r="V5972" s="2" t="s">
        <v>60</v>
      </c>
      <c r="W5972" s="2" t="s">
        <v>60</v>
      </c>
      <c r="X5972" s="2" t="s">
        <v>60</v>
      </c>
      <c r="Y5972" s="2" t="s">
        <v>60</v>
      </c>
      <c r="Z5972" s="2" t="s">
        <v>60</v>
      </c>
    </row>
    <row r="5973" spans="1:26" x14ac:dyDescent="0.3">
      <c r="A5973" s="3" t="s">
        <v>828</v>
      </c>
      <c r="B5973" s="3" t="s">
        <v>829</v>
      </c>
      <c r="C5973" s="3">
        <v>843</v>
      </c>
      <c r="D5973" s="3" t="s">
        <v>26</v>
      </c>
      <c r="E5973" s="3" t="s">
        <v>669</v>
      </c>
      <c r="F5973" s="3" t="s">
        <v>78</v>
      </c>
      <c r="G5973" s="3" t="s">
        <v>68</v>
      </c>
      <c r="H5973" s="3" t="s">
        <v>12</v>
      </c>
      <c r="I5973" s="3">
        <v>210</v>
      </c>
      <c r="J5973" s="3">
        <v>252</v>
      </c>
      <c r="K5973" s="3">
        <v>11</v>
      </c>
      <c r="L5973" s="3">
        <v>19.98</v>
      </c>
      <c r="M5973" s="3">
        <v>3</v>
      </c>
      <c r="N5973" s="3">
        <v>181.64</v>
      </c>
      <c r="O5973" s="3">
        <v>666</v>
      </c>
      <c r="P5973" s="3">
        <v>224</v>
      </c>
      <c r="Q5973" s="3">
        <v>179.21</v>
      </c>
      <c r="R5973" s="3">
        <v>281.07</v>
      </c>
      <c r="S5973" s="3">
        <v>80</v>
      </c>
      <c r="T5973" s="3">
        <v>63.76</v>
      </c>
      <c r="U5973" s="3" t="s">
        <v>60</v>
      </c>
      <c r="V5973" s="3" t="s">
        <v>60</v>
      </c>
      <c r="W5973" s="3" t="s">
        <v>60</v>
      </c>
      <c r="X5973" s="3" t="s">
        <v>60</v>
      </c>
      <c r="Y5973" s="3" t="s">
        <v>60</v>
      </c>
      <c r="Z5973" s="3" t="s">
        <v>60</v>
      </c>
    </row>
    <row r="5974" spans="1:26" x14ac:dyDescent="0.3">
      <c r="A5974" s="2" t="s">
        <v>828</v>
      </c>
      <c r="B5974" s="2" t="s">
        <v>829</v>
      </c>
      <c r="C5974" s="2">
        <v>844</v>
      </c>
      <c r="D5974" s="2" t="s">
        <v>26</v>
      </c>
      <c r="E5974" s="2" t="s">
        <v>669</v>
      </c>
      <c r="F5974" s="2" t="s">
        <v>78</v>
      </c>
      <c r="G5974" s="2" t="s">
        <v>68</v>
      </c>
      <c r="H5974" s="2" t="s">
        <v>669</v>
      </c>
      <c r="I5974" s="2">
        <v>5120</v>
      </c>
      <c r="J5974" s="2">
        <v>33852</v>
      </c>
      <c r="K5974" s="2">
        <v>2912</v>
      </c>
      <c r="L5974" s="2">
        <v>2926.55</v>
      </c>
      <c r="M5974" s="2">
        <v>2738.26</v>
      </c>
      <c r="N5974" s="2">
        <v>100.5</v>
      </c>
      <c r="O5974" s="2">
        <v>106.88</v>
      </c>
      <c r="P5974" s="2">
        <v>25108</v>
      </c>
      <c r="Q5974" s="2">
        <v>26436.91</v>
      </c>
      <c r="R5974" s="2">
        <v>23227.47</v>
      </c>
      <c r="S5974" s="2">
        <v>105.29</v>
      </c>
      <c r="T5974" s="2">
        <v>113.82</v>
      </c>
      <c r="U5974" s="2" t="s">
        <v>60</v>
      </c>
      <c r="V5974" s="2" t="s">
        <v>60</v>
      </c>
      <c r="W5974" s="2" t="s">
        <v>60</v>
      </c>
      <c r="X5974" s="2" t="s">
        <v>60</v>
      </c>
      <c r="Y5974" s="2" t="s">
        <v>60</v>
      </c>
      <c r="Z5974" s="2" t="s">
        <v>60</v>
      </c>
    </row>
    <row r="5975" spans="1:26" x14ac:dyDescent="0.3">
      <c r="A5975" s="3" t="s">
        <v>828</v>
      </c>
      <c r="B5975" s="3" t="s">
        <v>829</v>
      </c>
      <c r="C5975" s="3">
        <v>845</v>
      </c>
      <c r="D5975" s="3" t="s">
        <v>26</v>
      </c>
      <c r="E5975" s="3" t="s">
        <v>688</v>
      </c>
      <c r="F5975" s="3" t="s">
        <v>58</v>
      </c>
      <c r="G5975" s="3" t="s">
        <v>689</v>
      </c>
      <c r="H5975" s="3" t="s">
        <v>60</v>
      </c>
      <c r="I5975" s="3">
        <v>1740</v>
      </c>
      <c r="J5975" s="3">
        <v>12800</v>
      </c>
      <c r="K5975" s="3">
        <v>1161</v>
      </c>
      <c r="L5975" s="3">
        <v>817.41</v>
      </c>
      <c r="M5975" s="3">
        <v>1102.43</v>
      </c>
      <c r="N5975" s="3">
        <v>70.41</v>
      </c>
      <c r="O5975" s="3">
        <v>74.150000000000006</v>
      </c>
      <c r="P5975" s="3">
        <v>9482</v>
      </c>
      <c r="Q5975" s="3">
        <v>8821.81</v>
      </c>
      <c r="R5975" s="3">
        <v>8725.0400000000009</v>
      </c>
      <c r="S5975" s="3">
        <v>93.04</v>
      </c>
      <c r="T5975" s="3">
        <v>101.11</v>
      </c>
      <c r="U5975" s="3">
        <v>89.68</v>
      </c>
      <c r="V5975" s="3">
        <v>63.14</v>
      </c>
      <c r="W5975" s="3">
        <v>85.16</v>
      </c>
      <c r="X5975" s="3">
        <v>82.57</v>
      </c>
      <c r="Y5975" s="3">
        <v>76.819999999999993</v>
      </c>
      <c r="Z5975" s="3">
        <v>75.98</v>
      </c>
    </row>
    <row r="5976" spans="1:26" x14ac:dyDescent="0.3">
      <c r="A5976" s="2" t="s">
        <v>828</v>
      </c>
      <c r="B5976" s="2" t="s">
        <v>829</v>
      </c>
      <c r="C5976" s="2">
        <v>846</v>
      </c>
      <c r="D5976" s="2" t="s">
        <v>26</v>
      </c>
      <c r="E5976" s="2" t="s">
        <v>688</v>
      </c>
      <c r="F5976" s="2" t="s">
        <v>58</v>
      </c>
      <c r="G5976" s="2" t="s">
        <v>690</v>
      </c>
      <c r="H5976" s="2" t="s">
        <v>74</v>
      </c>
      <c r="I5976" s="2">
        <v>1740</v>
      </c>
      <c r="J5976" s="2">
        <v>12800</v>
      </c>
      <c r="K5976" s="2">
        <v>1161</v>
      </c>
      <c r="L5976" s="2">
        <v>817.41</v>
      </c>
      <c r="M5976" s="2">
        <v>1102.43</v>
      </c>
      <c r="N5976" s="2">
        <v>70.41</v>
      </c>
      <c r="O5976" s="2">
        <v>74.150000000000006</v>
      </c>
      <c r="P5976" s="2">
        <v>9482</v>
      </c>
      <c r="Q5976" s="2">
        <v>8821.81</v>
      </c>
      <c r="R5976" s="2">
        <v>8725.0400000000009</v>
      </c>
      <c r="S5976" s="2">
        <v>93.04</v>
      </c>
      <c r="T5976" s="2">
        <v>101.11</v>
      </c>
      <c r="U5976" s="2">
        <v>89.68</v>
      </c>
      <c r="V5976" s="2">
        <v>63.14</v>
      </c>
      <c r="W5976" s="2">
        <v>85.16</v>
      </c>
      <c r="X5976" s="2">
        <v>82.57</v>
      </c>
      <c r="Y5976" s="2">
        <v>76.819999999999993</v>
      </c>
      <c r="Z5976" s="2">
        <v>75.98</v>
      </c>
    </row>
    <row r="5977" spans="1:26" x14ac:dyDescent="0.3">
      <c r="A5977" s="3" t="s">
        <v>828</v>
      </c>
      <c r="B5977" s="3" t="s">
        <v>829</v>
      </c>
      <c r="C5977" s="3">
        <v>847</v>
      </c>
      <c r="D5977" s="3" t="s">
        <v>26</v>
      </c>
      <c r="E5977" s="3" t="s">
        <v>688</v>
      </c>
      <c r="F5977" s="3" t="s">
        <v>58</v>
      </c>
      <c r="G5977" s="3" t="s">
        <v>58</v>
      </c>
      <c r="H5977" s="3" t="s">
        <v>75</v>
      </c>
      <c r="I5977" s="3">
        <v>1740</v>
      </c>
      <c r="J5977" s="3">
        <v>12800</v>
      </c>
      <c r="K5977" s="3">
        <v>1161</v>
      </c>
      <c r="L5977" s="3">
        <v>817.41</v>
      </c>
      <c r="M5977" s="3">
        <v>1102.43</v>
      </c>
      <c r="N5977" s="3">
        <v>70.41</v>
      </c>
      <c r="O5977" s="3">
        <v>74.150000000000006</v>
      </c>
      <c r="P5977" s="3">
        <v>9482</v>
      </c>
      <c r="Q5977" s="3">
        <v>8821.81</v>
      </c>
      <c r="R5977" s="3">
        <v>8725.0400000000009</v>
      </c>
      <c r="S5977" s="3">
        <v>93.04</v>
      </c>
      <c r="T5977" s="3">
        <v>101.11</v>
      </c>
      <c r="U5977" s="3">
        <v>89.68</v>
      </c>
      <c r="V5977" s="3">
        <v>63.14</v>
      </c>
      <c r="W5977" s="3">
        <v>85.16</v>
      </c>
      <c r="X5977" s="3">
        <v>82.57</v>
      </c>
      <c r="Y5977" s="3">
        <v>76.819999999999993</v>
      </c>
      <c r="Z5977" s="3">
        <v>75.98</v>
      </c>
    </row>
    <row r="5978" spans="1:26" x14ac:dyDescent="0.3">
      <c r="A5978" s="2" t="s">
        <v>828</v>
      </c>
      <c r="B5978" s="2" t="s">
        <v>829</v>
      </c>
      <c r="C5978" s="2">
        <v>848</v>
      </c>
      <c r="D5978" s="2" t="s">
        <v>26</v>
      </c>
      <c r="E5978" s="2" t="s">
        <v>688</v>
      </c>
      <c r="F5978" s="2" t="s">
        <v>58</v>
      </c>
      <c r="G5978" s="2" t="s">
        <v>691</v>
      </c>
      <c r="H5978" s="2" t="s">
        <v>60</v>
      </c>
      <c r="I5978" s="2">
        <v>114.75</v>
      </c>
      <c r="J5978" s="2">
        <v>626</v>
      </c>
      <c r="K5978" s="2">
        <v>51</v>
      </c>
      <c r="L5978" s="2">
        <v>88.64</v>
      </c>
      <c r="M5978" s="2">
        <v>51.14</v>
      </c>
      <c r="N5978" s="2">
        <v>173.8</v>
      </c>
      <c r="O5978" s="2">
        <v>173.33</v>
      </c>
      <c r="P5978" s="2">
        <v>467</v>
      </c>
      <c r="Q5978" s="2">
        <v>691.35</v>
      </c>
      <c r="R5978" s="2">
        <v>420.63</v>
      </c>
      <c r="S5978" s="2">
        <v>148.04</v>
      </c>
      <c r="T5978" s="2">
        <v>164.36</v>
      </c>
      <c r="U5978" s="2" t="s">
        <v>60</v>
      </c>
      <c r="V5978" s="2" t="s">
        <v>60</v>
      </c>
      <c r="W5978" s="2" t="s">
        <v>60</v>
      </c>
      <c r="X5978" s="2" t="s">
        <v>60</v>
      </c>
      <c r="Y5978" s="2" t="s">
        <v>60</v>
      </c>
      <c r="Z5978" s="2" t="s">
        <v>60</v>
      </c>
    </row>
    <row r="5979" spans="1:26" x14ac:dyDescent="0.3">
      <c r="A5979" s="3" t="s">
        <v>828</v>
      </c>
      <c r="B5979" s="3" t="s">
        <v>829</v>
      </c>
      <c r="C5979" s="3">
        <v>849</v>
      </c>
      <c r="D5979" s="3" t="s">
        <v>26</v>
      </c>
      <c r="E5979" s="3" t="s">
        <v>688</v>
      </c>
      <c r="F5979" s="3" t="s">
        <v>58</v>
      </c>
      <c r="G5979" s="3" t="s">
        <v>461</v>
      </c>
      <c r="H5979" s="3" t="s">
        <v>12</v>
      </c>
      <c r="I5979" s="3">
        <v>114.75</v>
      </c>
      <c r="J5979" s="3">
        <v>626</v>
      </c>
      <c r="K5979" s="3">
        <v>51</v>
      </c>
      <c r="L5979" s="3">
        <v>88.64</v>
      </c>
      <c r="M5979" s="3">
        <v>51.14</v>
      </c>
      <c r="N5979" s="3">
        <v>173.8</v>
      </c>
      <c r="O5979" s="3">
        <v>173.33</v>
      </c>
      <c r="P5979" s="3">
        <v>467</v>
      </c>
      <c r="Q5979" s="3">
        <v>691.35</v>
      </c>
      <c r="R5979" s="3">
        <v>420.63</v>
      </c>
      <c r="S5979" s="3">
        <v>148.04</v>
      </c>
      <c r="T5979" s="3">
        <v>164.36</v>
      </c>
      <c r="U5979" s="3" t="s">
        <v>60</v>
      </c>
      <c r="V5979" s="3" t="s">
        <v>60</v>
      </c>
      <c r="W5979" s="3" t="s">
        <v>60</v>
      </c>
      <c r="X5979" s="3" t="s">
        <v>60</v>
      </c>
      <c r="Y5979" s="3" t="s">
        <v>60</v>
      </c>
      <c r="Z5979" s="3" t="s">
        <v>60</v>
      </c>
    </row>
    <row r="5980" spans="1:26" x14ac:dyDescent="0.3">
      <c r="A5980" s="2" t="s">
        <v>828</v>
      </c>
      <c r="B5980" s="2" t="s">
        <v>829</v>
      </c>
      <c r="C5980" s="2">
        <v>850</v>
      </c>
      <c r="D5980" s="2" t="s">
        <v>26</v>
      </c>
      <c r="E5980" s="2" t="s">
        <v>688</v>
      </c>
      <c r="F5980" s="2" t="s">
        <v>58</v>
      </c>
      <c r="G5980" s="2" t="s">
        <v>692</v>
      </c>
      <c r="H5980" s="2" t="s">
        <v>60</v>
      </c>
      <c r="I5980" s="2">
        <v>510</v>
      </c>
      <c r="J5980" s="2">
        <v>1183</v>
      </c>
      <c r="K5980" s="2">
        <v>92</v>
      </c>
      <c r="L5980" s="2">
        <v>78.59</v>
      </c>
      <c r="M5980" s="2">
        <v>62.17</v>
      </c>
      <c r="N5980" s="2">
        <v>85.42</v>
      </c>
      <c r="O5980" s="2">
        <v>126.41</v>
      </c>
      <c r="P5980" s="2">
        <v>989</v>
      </c>
      <c r="Q5980" s="2">
        <v>841.23</v>
      </c>
      <c r="R5980" s="2">
        <v>883.84</v>
      </c>
      <c r="S5980" s="2">
        <v>85.06</v>
      </c>
      <c r="T5980" s="2">
        <v>95.18</v>
      </c>
      <c r="U5980" s="2" t="s">
        <v>60</v>
      </c>
      <c r="V5980" s="2" t="s">
        <v>60</v>
      </c>
      <c r="W5980" s="2" t="s">
        <v>60</v>
      </c>
      <c r="X5980" s="2" t="s">
        <v>60</v>
      </c>
      <c r="Y5980" s="2" t="s">
        <v>60</v>
      </c>
      <c r="Z5980" s="2" t="s">
        <v>60</v>
      </c>
    </row>
    <row r="5981" spans="1:26" x14ac:dyDescent="0.3">
      <c r="A5981" s="3" t="s">
        <v>828</v>
      </c>
      <c r="B5981" s="3" t="s">
        <v>829</v>
      </c>
      <c r="C5981" s="3">
        <v>851</v>
      </c>
      <c r="D5981" s="3" t="s">
        <v>26</v>
      </c>
      <c r="E5981" s="3" t="s">
        <v>688</v>
      </c>
      <c r="F5981" s="3" t="s">
        <v>58</v>
      </c>
      <c r="G5981" s="3" t="s">
        <v>693</v>
      </c>
      <c r="H5981" s="3" t="s">
        <v>60</v>
      </c>
      <c r="I5981" s="3">
        <v>72</v>
      </c>
      <c r="J5981" s="3">
        <v>650</v>
      </c>
      <c r="K5981" s="3">
        <v>24</v>
      </c>
      <c r="L5981" s="3">
        <v>14.45</v>
      </c>
      <c r="M5981" s="3">
        <v>13.75</v>
      </c>
      <c r="N5981" s="3">
        <v>60.21</v>
      </c>
      <c r="O5981" s="3">
        <v>105.09</v>
      </c>
      <c r="P5981" s="3">
        <v>565</v>
      </c>
      <c r="Q5981" s="3">
        <v>249.44</v>
      </c>
      <c r="R5981" s="3">
        <v>287.58</v>
      </c>
      <c r="S5981" s="3">
        <v>44.15</v>
      </c>
      <c r="T5981" s="3">
        <v>86.74</v>
      </c>
      <c r="U5981" s="3" t="s">
        <v>60</v>
      </c>
      <c r="V5981" s="3" t="s">
        <v>60</v>
      </c>
      <c r="W5981" s="3" t="s">
        <v>60</v>
      </c>
      <c r="X5981" s="3" t="s">
        <v>60</v>
      </c>
      <c r="Y5981" s="3" t="s">
        <v>60</v>
      </c>
      <c r="Z5981" s="3" t="s">
        <v>60</v>
      </c>
    </row>
    <row r="5982" spans="1:26" x14ac:dyDescent="0.3">
      <c r="A5982" s="2" t="s">
        <v>828</v>
      </c>
      <c r="B5982" s="2" t="s">
        <v>829</v>
      </c>
      <c r="C5982" s="2">
        <v>852</v>
      </c>
      <c r="D5982" s="2" t="s">
        <v>26</v>
      </c>
      <c r="E5982" s="2" t="s">
        <v>688</v>
      </c>
      <c r="F5982" s="2" t="s">
        <v>58</v>
      </c>
      <c r="G5982" s="2" t="s">
        <v>694</v>
      </c>
      <c r="H5982" s="2" t="s">
        <v>60</v>
      </c>
      <c r="I5982" s="2">
        <v>287.8</v>
      </c>
      <c r="J5982" s="2">
        <v>330</v>
      </c>
      <c r="K5982" s="2">
        <v>19</v>
      </c>
      <c r="L5982" s="2">
        <v>22.44</v>
      </c>
      <c r="M5982" s="2">
        <v>23.61</v>
      </c>
      <c r="N5982" s="2">
        <v>118.11</v>
      </c>
      <c r="O5982" s="2">
        <v>95.04</v>
      </c>
      <c r="P5982" s="2">
        <v>280</v>
      </c>
      <c r="Q5982" s="2">
        <v>788.68</v>
      </c>
      <c r="R5982" s="2">
        <v>844.04</v>
      </c>
      <c r="S5982" s="2">
        <v>281.67</v>
      </c>
      <c r="T5982" s="2">
        <v>93.44</v>
      </c>
      <c r="U5982" s="2" t="s">
        <v>60</v>
      </c>
      <c r="V5982" s="2" t="s">
        <v>60</v>
      </c>
      <c r="W5982" s="2" t="s">
        <v>60</v>
      </c>
      <c r="X5982" s="2" t="s">
        <v>60</v>
      </c>
      <c r="Y5982" s="2" t="s">
        <v>60</v>
      </c>
      <c r="Z5982" s="2" t="s">
        <v>60</v>
      </c>
    </row>
    <row r="5983" spans="1:26" x14ac:dyDescent="0.3">
      <c r="A5983" s="3" t="s">
        <v>828</v>
      </c>
      <c r="B5983" s="3" t="s">
        <v>829</v>
      </c>
      <c r="C5983" s="3">
        <v>853</v>
      </c>
      <c r="D5983" s="3" t="s">
        <v>26</v>
      </c>
      <c r="E5983" s="3" t="s">
        <v>688</v>
      </c>
      <c r="F5983" s="3" t="s">
        <v>58</v>
      </c>
      <c r="G5983" s="3" t="s">
        <v>695</v>
      </c>
      <c r="H5983" s="3" t="s">
        <v>60</v>
      </c>
      <c r="I5983" s="3">
        <v>250</v>
      </c>
      <c r="J5983" s="3">
        <v>950</v>
      </c>
      <c r="K5983" s="3">
        <v>21</v>
      </c>
      <c r="L5983" s="3">
        <v>39.11</v>
      </c>
      <c r="M5983" s="3">
        <v>38.909999999999997</v>
      </c>
      <c r="N5983" s="3">
        <v>186.24</v>
      </c>
      <c r="O5983" s="3">
        <v>100.51</v>
      </c>
      <c r="P5983" s="3">
        <v>882</v>
      </c>
      <c r="Q5983" s="3">
        <v>684.13</v>
      </c>
      <c r="R5983" s="3">
        <v>660.18</v>
      </c>
      <c r="S5983" s="3">
        <v>77.569999999999993</v>
      </c>
      <c r="T5983" s="3">
        <v>103.63</v>
      </c>
      <c r="U5983" s="3" t="s">
        <v>60</v>
      </c>
      <c r="V5983" s="3" t="s">
        <v>60</v>
      </c>
      <c r="W5983" s="3" t="s">
        <v>60</v>
      </c>
      <c r="X5983" s="3" t="s">
        <v>60</v>
      </c>
      <c r="Y5983" s="3" t="s">
        <v>60</v>
      </c>
      <c r="Z5983" s="3" t="s">
        <v>60</v>
      </c>
    </row>
    <row r="5984" spans="1:26" x14ac:dyDescent="0.3">
      <c r="A5984" s="2" t="s">
        <v>828</v>
      </c>
      <c r="B5984" s="2" t="s">
        <v>829</v>
      </c>
      <c r="C5984" s="2">
        <v>854</v>
      </c>
      <c r="D5984" s="2" t="s">
        <v>26</v>
      </c>
      <c r="E5984" s="2" t="s">
        <v>688</v>
      </c>
      <c r="F5984" s="2" t="s">
        <v>58</v>
      </c>
      <c r="G5984" s="2" t="s">
        <v>696</v>
      </c>
      <c r="H5984" s="2" t="s">
        <v>60</v>
      </c>
      <c r="I5984" s="2">
        <v>600</v>
      </c>
      <c r="J5984" s="2">
        <v>1600</v>
      </c>
      <c r="K5984" s="2">
        <v>11</v>
      </c>
      <c r="L5984" s="2">
        <v>16.98</v>
      </c>
      <c r="M5984" s="2">
        <v>8.4600000000000009</v>
      </c>
      <c r="N5984" s="2">
        <v>154.36000000000001</v>
      </c>
      <c r="O5984" s="2">
        <v>200.71</v>
      </c>
      <c r="P5984" s="2">
        <v>1207</v>
      </c>
      <c r="Q5984" s="2">
        <v>1259.67</v>
      </c>
      <c r="R5984" s="2">
        <v>1051.08</v>
      </c>
      <c r="S5984" s="2">
        <v>104.36</v>
      </c>
      <c r="T5984" s="2">
        <v>119.85</v>
      </c>
      <c r="U5984" s="2" t="s">
        <v>60</v>
      </c>
      <c r="V5984" s="2" t="s">
        <v>60</v>
      </c>
      <c r="W5984" s="2" t="s">
        <v>60</v>
      </c>
      <c r="X5984" s="2" t="s">
        <v>60</v>
      </c>
      <c r="Y5984" s="2" t="s">
        <v>60</v>
      </c>
      <c r="Z5984" s="2" t="s">
        <v>60</v>
      </c>
    </row>
    <row r="5985" spans="1:26" x14ac:dyDescent="0.3">
      <c r="A5985" s="3" t="s">
        <v>828</v>
      </c>
      <c r="B5985" s="3" t="s">
        <v>829</v>
      </c>
      <c r="C5985" s="3">
        <v>855</v>
      </c>
      <c r="D5985" s="3" t="s">
        <v>26</v>
      </c>
      <c r="E5985" s="3" t="s">
        <v>688</v>
      </c>
      <c r="F5985" s="3" t="s">
        <v>58</v>
      </c>
      <c r="G5985" s="3" t="s">
        <v>697</v>
      </c>
      <c r="H5985" s="3" t="s">
        <v>60</v>
      </c>
      <c r="I5985" s="3">
        <v>320</v>
      </c>
      <c r="J5985" s="3">
        <v>650</v>
      </c>
      <c r="K5985" s="3">
        <v>33</v>
      </c>
      <c r="L5985" s="3">
        <v>9.66</v>
      </c>
      <c r="M5985" s="3">
        <v>20.91</v>
      </c>
      <c r="N5985" s="3">
        <v>29.27</v>
      </c>
      <c r="O5985" s="3">
        <v>46.2</v>
      </c>
      <c r="P5985" s="3">
        <v>438</v>
      </c>
      <c r="Q5985" s="3">
        <v>382.88</v>
      </c>
      <c r="R5985" s="3">
        <v>317.25</v>
      </c>
      <c r="S5985" s="3">
        <v>87.42</v>
      </c>
      <c r="T5985" s="3">
        <v>120.69</v>
      </c>
      <c r="U5985" s="3" t="s">
        <v>60</v>
      </c>
      <c r="V5985" s="3" t="s">
        <v>60</v>
      </c>
      <c r="W5985" s="3" t="s">
        <v>60</v>
      </c>
      <c r="X5985" s="3" t="s">
        <v>60</v>
      </c>
      <c r="Y5985" s="3" t="s">
        <v>60</v>
      </c>
      <c r="Z5985" s="3" t="s">
        <v>60</v>
      </c>
    </row>
    <row r="5986" spans="1:26" x14ac:dyDescent="0.3">
      <c r="A5986" s="2" t="s">
        <v>828</v>
      </c>
      <c r="B5986" s="2" t="s">
        <v>829</v>
      </c>
      <c r="C5986" s="2">
        <v>856</v>
      </c>
      <c r="D5986" s="2" t="s">
        <v>26</v>
      </c>
      <c r="E5986" s="2" t="s">
        <v>688</v>
      </c>
      <c r="F5986" s="2" t="s">
        <v>58</v>
      </c>
      <c r="G5986" s="2" t="s">
        <v>698</v>
      </c>
      <c r="H5986" s="2" t="s">
        <v>12</v>
      </c>
      <c r="I5986" s="2">
        <v>2039.8</v>
      </c>
      <c r="J5986" s="2">
        <v>5363</v>
      </c>
      <c r="K5986" s="2">
        <v>200</v>
      </c>
      <c r="L5986" s="2">
        <v>181.23</v>
      </c>
      <c r="M5986" s="2">
        <v>167.81</v>
      </c>
      <c r="N5986" s="2">
        <v>90.62</v>
      </c>
      <c r="O5986" s="2">
        <v>108</v>
      </c>
      <c r="P5986" s="2">
        <v>4361</v>
      </c>
      <c r="Q5986" s="2">
        <v>4206.03</v>
      </c>
      <c r="R5986" s="2">
        <v>4043.97</v>
      </c>
      <c r="S5986" s="2">
        <v>96.45</v>
      </c>
      <c r="T5986" s="2">
        <v>104.01</v>
      </c>
      <c r="U5986" s="2" t="s">
        <v>60</v>
      </c>
      <c r="V5986" s="2" t="s">
        <v>60</v>
      </c>
      <c r="W5986" s="2" t="s">
        <v>60</v>
      </c>
      <c r="X5986" s="2" t="s">
        <v>60</v>
      </c>
      <c r="Y5986" s="2" t="s">
        <v>60</v>
      </c>
      <c r="Z5986" s="2" t="s">
        <v>60</v>
      </c>
    </row>
    <row r="5987" spans="1:26" x14ac:dyDescent="0.3">
      <c r="A5987" s="3" t="s">
        <v>828</v>
      </c>
      <c r="B5987" s="3" t="s">
        <v>829</v>
      </c>
      <c r="C5987" s="3">
        <v>857</v>
      </c>
      <c r="D5987" s="3" t="s">
        <v>26</v>
      </c>
      <c r="E5987" s="3" t="s">
        <v>688</v>
      </c>
      <c r="F5987" s="3" t="s">
        <v>58</v>
      </c>
      <c r="G5987" s="3" t="s">
        <v>58</v>
      </c>
      <c r="H5987" s="3" t="s">
        <v>12</v>
      </c>
      <c r="I5987" s="3">
        <v>2154.5500000000002</v>
      </c>
      <c r="J5987" s="3">
        <v>5989</v>
      </c>
      <c r="K5987" s="3">
        <v>251</v>
      </c>
      <c r="L5987" s="3">
        <v>269.87</v>
      </c>
      <c r="M5987" s="3">
        <v>218.95</v>
      </c>
      <c r="N5987" s="3">
        <v>107.52</v>
      </c>
      <c r="O5987" s="3">
        <v>123.26</v>
      </c>
      <c r="P5987" s="3">
        <v>4828</v>
      </c>
      <c r="Q5987" s="3">
        <v>4897.38</v>
      </c>
      <c r="R5987" s="3">
        <v>4464.6000000000004</v>
      </c>
      <c r="S5987" s="3">
        <v>101.44</v>
      </c>
      <c r="T5987" s="3">
        <v>109.69</v>
      </c>
      <c r="U5987" s="3" t="s">
        <v>60</v>
      </c>
      <c r="V5987" s="3" t="s">
        <v>60</v>
      </c>
      <c r="W5987" s="3" t="s">
        <v>60</v>
      </c>
      <c r="X5987" s="3" t="s">
        <v>60</v>
      </c>
      <c r="Y5987" s="3" t="s">
        <v>60</v>
      </c>
      <c r="Z5987" s="3" t="s">
        <v>60</v>
      </c>
    </row>
    <row r="5988" spans="1:26" x14ac:dyDescent="0.3">
      <c r="A5988" s="2" t="s">
        <v>828</v>
      </c>
      <c r="B5988" s="2" t="s">
        <v>829</v>
      </c>
      <c r="C5988" s="2">
        <v>858</v>
      </c>
      <c r="D5988" s="2" t="s">
        <v>26</v>
      </c>
      <c r="E5988" s="2" t="s">
        <v>688</v>
      </c>
      <c r="F5988" s="2" t="s">
        <v>65</v>
      </c>
      <c r="G5988" s="2" t="s">
        <v>699</v>
      </c>
      <c r="H5988" s="2" t="s">
        <v>60</v>
      </c>
      <c r="I5988" s="2">
        <v>1050</v>
      </c>
      <c r="J5988" s="2">
        <v>7200</v>
      </c>
      <c r="K5988" s="2">
        <v>523</v>
      </c>
      <c r="L5988" s="2">
        <v>608.9</v>
      </c>
      <c r="M5988" s="2">
        <v>628.89</v>
      </c>
      <c r="N5988" s="2">
        <v>116.42</v>
      </c>
      <c r="O5988" s="2">
        <v>96.82</v>
      </c>
      <c r="P5988" s="2">
        <v>5212</v>
      </c>
      <c r="Q5988" s="2">
        <v>5622.41</v>
      </c>
      <c r="R5988" s="2">
        <v>5066.68</v>
      </c>
      <c r="S5988" s="2">
        <v>107.87</v>
      </c>
      <c r="T5988" s="2">
        <v>110.97</v>
      </c>
      <c r="U5988" s="2">
        <v>66.95</v>
      </c>
      <c r="V5988" s="2">
        <v>77.94</v>
      </c>
      <c r="W5988" s="2">
        <v>80.5</v>
      </c>
      <c r="X5988" s="2">
        <v>75.209999999999994</v>
      </c>
      <c r="Y5988" s="2">
        <v>81.13</v>
      </c>
      <c r="Z5988" s="2">
        <v>73.11</v>
      </c>
    </row>
    <row r="5989" spans="1:26" x14ac:dyDescent="0.3">
      <c r="A5989" s="3" t="s">
        <v>828</v>
      </c>
      <c r="B5989" s="3" t="s">
        <v>829</v>
      </c>
      <c r="C5989" s="3">
        <v>859</v>
      </c>
      <c r="D5989" s="3" t="s">
        <v>26</v>
      </c>
      <c r="E5989" s="3" t="s">
        <v>688</v>
      </c>
      <c r="F5989" s="3" t="s">
        <v>65</v>
      </c>
      <c r="G5989" s="3" t="s">
        <v>425</v>
      </c>
      <c r="H5989" s="3" t="s">
        <v>74</v>
      </c>
      <c r="I5989" s="3">
        <v>1050</v>
      </c>
      <c r="J5989" s="3">
        <v>7200</v>
      </c>
      <c r="K5989" s="3">
        <v>523</v>
      </c>
      <c r="L5989" s="3">
        <v>608.9</v>
      </c>
      <c r="M5989" s="3">
        <v>628.89</v>
      </c>
      <c r="N5989" s="3">
        <v>116.42</v>
      </c>
      <c r="O5989" s="3">
        <v>96.82</v>
      </c>
      <c r="P5989" s="3">
        <v>5212</v>
      </c>
      <c r="Q5989" s="3">
        <v>5622.41</v>
      </c>
      <c r="R5989" s="3">
        <v>5066.68</v>
      </c>
      <c r="S5989" s="3">
        <v>107.87</v>
      </c>
      <c r="T5989" s="3">
        <v>110.97</v>
      </c>
      <c r="U5989" s="3">
        <v>66.95</v>
      </c>
      <c r="V5989" s="3">
        <v>77.94</v>
      </c>
      <c r="W5989" s="3">
        <v>80.5</v>
      </c>
      <c r="X5989" s="3">
        <v>75.209999999999994</v>
      </c>
      <c r="Y5989" s="3">
        <v>81.13</v>
      </c>
      <c r="Z5989" s="3">
        <v>73.11</v>
      </c>
    </row>
    <row r="5990" spans="1:26" x14ac:dyDescent="0.3">
      <c r="A5990" s="2" t="s">
        <v>828</v>
      </c>
      <c r="B5990" s="2" t="s">
        <v>829</v>
      </c>
      <c r="C5990" s="2">
        <v>860</v>
      </c>
      <c r="D5990" s="2" t="s">
        <v>26</v>
      </c>
      <c r="E5990" s="2" t="s">
        <v>688</v>
      </c>
      <c r="F5990" s="2" t="s">
        <v>65</v>
      </c>
      <c r="G5990" s="2" t="s">
        <v>700</v>
      </c>
      <c r="H5990" s="2" t="s">
        <v>60</v>
      </c>
      <c r="I5990" s="2">
        <v>350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 s="2">
        <v>0</v>
      </c>
    </row>
    <row r="5991" spans="1:26" x14ac:dyDescent="0.3">
      <c r="A5991" s="3" t="s">
        <v>828</v>
      </c>
      <c r="B5991" s="3" t="s">
        <v>829</v>
      </c>
      <c r="C5991" s="3">
        <v>861</v>
      </c>
      <c r="D5991" s="3" t="s">
        <v>26</v>
      </c>
      <c r="E5991" s="3" t="s">
        <v>688</v>
      </c>
      <c r="F5991" s="3" t="s">
        <v>65</v>
      </c>
      <c r="G5991" s="3" t="s">
        <v>608</v>
      </c>
      <c r="H5991" s="3" t="s">
        <v>74</v>
      </c>
      <c r="I5991" s="3">
        <v>350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</row>
    <row r="5992" spans="1:26" x14ac:dyDescent="0.3">
      <c r="A5992" s="2" t="s">
        <v>828</v>
      </c>
      <c r="B5992" s="2" t="s">
        <v>829</v>
      </c>
      <c r="C5992" s="2">
        <v>862</v>
      </c>
      <c r="D5992" s="2" t="s">
        <v>26</v>
      </c>
      <c r="E5992" s="2" t="s">
        <v>688</v>
      </c>
      <c r="F5992" s="2" t="s">
        <v>65</v>
      </c>
      <c r="G5992" s="2" t="s">
        <v>701</v>
      </c>
      <c r="H5992" s="2" t="s">
        <v>60</v>
      </c>
      <c r="I5992" s="2">
        <v>0</v>
      </c>
      <c r="J5992" s="2">
        <v>250</v>
      </c>
      <c r="K5992" s="2">
        <v>21</v>
      </c>
      <c r="L5992" s="2">
        <v>31.63</v>
      </c>
      <c r="M5992" s="2">
        <v>30.69</v>
      </c>
      <c r="N5992" s="2">
        <v>150.62</v>
      </c>
      <c r="O5992" s="2">
        <v>103.06</v>
      </c>
      <c r="P5992" s="2">
        <v>188</v>
      </c>
      <c r="Q5992" s="2">
        <v>253.26</v>
      </c>
      <c r="R5992" s="2">
        <v>237.94</v>
      </c>
      <c r="S5992" s="2">
        <v>134.71</v>
      </c>
      <c r="T5992" s="2">
        <v>106.44</v>
      </c>
      <c r="U5992" s="2" t="s">
        <v>60</v>
      </c>
      <c r="V5992" s="2" t="s">
        <v>60</v>
      </c>
      <c r="W5992" s="2" t="s">
        <v>60</v>
      </c>
      <c r="X5992" s="2" t="s">
        <v>60</v>
      </c>
      <c r="Y5992" s="2" t="s">
        <v>60</v>
      </c>
      <c r="Z5992" s="2" t="s">
        <v>60</v>
      </c>
    </row>
    <row r="5993" spans="1:26" x14ac:dyDescent="0.3">
      <c r="A5993" s="3" t="s">
        <v>828</v>
      </c>
      <c r="B5993" s="3" t="s">
        <v>829</v>
      </c>
      <c r="C5993" s="3">
        <v>863</v>
      </c>
      <c r="D5993" s="3" t="s">
        <v>26</v>
      </c>
      <c r="E5993" s="3" t="s">
        <v>688</v>
      </c>
      <c r="F5993" s="3" t="s">
        <v>65</v>
      </c>
      <c r="G5993" s="3" t="s">
        <v>702</v>
      </c>
      <c r="H5993" s="3" t="s">
        <v>74</v>
      </c>
      <c r="I5993" s="3">
        <v>0</v>
      </c>
      <c r="J5993" s="3">
        <v>250</v>
      </c>
      <c r="K5993" s="3">
        <v>21</v>
      </c>
      <c r="L5993" s="3">
        <v>31.63</v>
      </c>
      <c r="M5993" s="3">
        <v>30.69</v>
      </c>
      <c r="N5993" s="3">
        <v>150.62</v>
      </c>
      <c r="O5993" s="3">
        <v>103.06</v>
      </c>
      <c r="P5993" s="3">
        <v>188</v>
      </c>
      <c r="Q5993" s="3">
        <v>253.26</v>
      </c>
      <c r="R5993" s="3">
        <v>237.94</v>
      </c>
      <c r="S5993" s="3">
        <v>134.71</v>
      </c>
      <c r="T5993" s="3">
        <v>106.44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</row>
    <row r="5994" spans="1:26" x14ac:dyDescent="0.3">
      <c r="A5994" s="2" t="s">
        <v>828</v>
      </c>
      <c r="B5994" s="2" t="s">
        <v>829</v>
      </c>
      <c r="C5994" s="2">
        <v>864</v>
      </c>
      <c r="D5994" s="2" t="s">
        <v>26</v>
      </c>
      <c r="E5994" s="2" t="s">
        <v>688</v>
      </c>
      <c r="F5994" s="2" t="s">
        <v>65</v>
      </c>
      <c r="G5994" s="2" t="s">
        <v>703</v>
      </c>
      <c r="H5994" s="2" t="s">
        <v>60</v>
      </c>
      <c r="I5994" s="2">
        <v>1200</v>
      </c>
      <c r="J5994" s="2">
        <v>6800</v>
      </c>
      <c r="K5994" s="2">
        <v>611</v>
      </c>
      <c r="L5994" s="2">
        <v>863.94</v>
      </c>
      <c r="M5994" s="2">
        <v>753.07</v>
      </c>
      <c r="N5994" s="2">
        <v>141.4</v>
      </c>
      <c r="O5994" s="2">
        <v>114.72</v>
      </c>
      <c r="P5994" s="2">
        <v>4961</v>
      </c>
      <c r="Q5994" s="2">
        <v>6309.14</v>
      </c>
      <c r="R5994" s="2">
        <v>5676.4</v>
      </c>
      <c r="S5994" s="2">
        <v>127.17</v>
      </c>
      <c r="T5994" s="2">
        <v>111.15</v>
      </c>
      <c r="U5994" s="2">
        <v>68.44</v>
      </c>
      <c r="V5994" s="2">
        <v>96.77</v>
      </c>
      <c r="W5994" s="2">
        <v>84.35</v>
      </c>
      <c r="X5994" s="2">
        <v>62.64</v>
      </c>
      <c r="Y5994" s="2">
        <v>79.66</v>
      </c>
      <c r="Z5994" s="2">
        <v>71.67</v>
      </c>
    </row>
    <row r="5995" spans="1:26" x14ac:dyDescent="0.3">
      <c r="A5995" s="3" t="s">
        <v>828</v>
      </c>
      <c r="B5995" s="3" t="s">
        <v>829</v>
      </c>
      <c r="C5995" s="3">
        <v>865</v>
      </c>
      <c r="D5995" s="3" t="s">
        <v>26</v>
      </c>
      <c r="E5995" s="3" t="s">
        <v>688</v>
      </c>
      <c r="F5995" s="3" t="s">
        <v>65</v>
      </c>
      <c r="G5995" s="3" t="s">
        <v>704</v>
      </c>
      <c r="H5995" s="3" t="s">
        <v>74</v>
      </c>
      <c r="I5995" s="3">
        <v>1200</v>
      </c>
      <c r="J5995" s="3">
        <v>6800</v>
      </c>
      <c r="K5995" s="3">
        <v>611</v>
      </c>
      <c r="L5995" s="3">
        <v>863.94</v>
      </c>
      <c r="M5995" s="3">
        <v>753.07</v>
      </c>
      <c r="N5995" s="3">
        <v>141.4</v>
      </c>
      <c r="O5995" s="3">
        <v>114.72</v>
      </c>
      <c r="P5995" s="3">
        <v>4961</v>
      </c>
      <c r="Q5995" s="3">
        <v>6309.14</v>
      </c>
      <c r="R5995" s="3">
        <v>5676.4</v>
      </c>
      <c r="S5995" s="3">
        <v>127.17</v>
      </c>
      <c r="T5995" s="3">
        <v>111.15</v>
      </c>
      <c r="U5995" s="3">
        <v>68.44</v>
      </c>
      <c r="V5995" s="3">
        <v>96.77</v>
      </c>
      <c r="W5995" s="3">
        <v>84.35</v>
      </c>
      <c r="X5995" s="3">
        <v>62.64</v>
      </c>
      <c r="Y5995" s="3">
        <v>79.66</v>
      </c>
      <c r="Z5995" s="3">
        <v>71.67</v>
      </c>
    </row>
    <row r="5996" spans="1:26" x14ac:dyDescent="0.3">
      <c r="A5996" s="2" t="s">
        <v>828</v>
      </c>
      <c r="B5996" s="2" t="s">
        <v>829</v>
      </c>
      <c r="C5996" s="2">
        <v>866</v>
      </c>
      <c r="D5996" s="2" t="s">
        <v>26</v>
      </c>
      <c r="E5996" s="2" t="s">
        <v>688</v>
      </c>
      <c r="F5996" s="2" t="s">
        <v>65</v>
      </c>
      <c r="G5996" s="2" t="s">
        <v>705</v>
      </c>
      <c r="H5996" s="2" t="s">
        <v>60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 s="2">
        <v>0</v>
      </c>
    </row>
    <row r="5997" spans="1:26" x14ac:dyDescent="0.3">
      <c r="A5997" s="3" t="s">
        <v>828</v>
      </c>
      <c r="B5997" s="3" t="s">
        <v>829</v>
      </c>
      <c r="C5997" s="3">
        <v>867</v>
      </c>
      <c r="D5997" s="3" t="s">
        <v>26</v>
      </c>
      <c r="E5997" s="3" t="s">
        <v>688</v>
      </c>
      <c r="F5997" s="3" t="s">
        <v>65</v>
      </c>
      <c r="G5997" s="3" t="s">
        <v>706</v>
      </c>
      <c r="H5997" s="3" t="s">
        <v>74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</row>
    <row r="5998" spans="1:26" x14ac:dyDescent="0.3">
      <c r="A5998" s="2" t="s">
        <v>828</v>
      </c>
      <c r="B5998" s="2" t="s">
        <v>829</v>
      </c>
      <c r="C5998" s="2">
        <v>868</v>
      </c>
      <c r="D5998" s="2" t="s">
        <v>26</v>
      </c>
      <c r="E5998" s="2" t="s">
        <v>688</v>
      </c>
      <c r="F5998" s="2" t="s">
        <v>65</v>
      </c>
      <c r="G5998" s="2" t="s">
        <v>707</v>
      </c>
      <c r="H5998" s="2" t="s">
        <v>60</v>
      </c>
      <c r="I5998" s="2">
        <v>0</v>
      </c>
      <c r="J5998" s="2">
        <v>100</v>
      </c>
      <c r="K5998" s="2">
        <v>8</v>
      </c>
      <c r="L5998" s="2">
        <v>3.54</v>
      </c>
      <c r="M5998" s="2">
        <v>0</v>
      </c>
      <c r="N5998" s="2">
        <v>44.25</v>
      </c>
      <c r="O5998" s="2">
        <v>0</v>
      </c>
      <c r="P5998" s="2">
        <v>75</v>
      </c>
      <c r="Q5998" s="2">
        <v>64.63</v>
      </c>
      <c r="R5998" s="2">
        <v>0</v>
      </c>
      <c r="S5998" s="2">
        <v>86.17</v>
      </c>
      <c r="T5998" s="2">
        <v>0</v>
      </c>
      <c r="U5998" s="2" t="s">
        <v>60</v>
      </c>
      <c r="V5998" s="2" t="s">
        <v>60</v>
      </c>
      <c r="W5998" s="2" t="s">
        <v>60</v>
      </c>
      <c r="X5998" s="2" t="s">
        <v>60</v>
      </c>
      <c r="Y5998" s="2" t="s">
        <v>60</v>
      </c>
      <c r="Z5998" s="2" t="s">
        <v>60</v>
      </c>
    </row>
    <row r="5999" spans="1:26" x14ac:dyDescent="0.3">
      <c r="A5999" s="3" t="s">
        <v>828</v>
      </c>
      <c r="B5999" s="3" t="s">
        <v>829</v>
      </c>
      <c r="C5999" s="3">
        <v>869</v>
      </c>
      <c r="D5999" s="3" t="s">
        <v>26</v>
      </c>
      <c r="E5999" s="3" t="s">
        <v>688</v>
      </c>
      <c r="F5999" s="3" t="s">
        <v>65</v>
      </c>
      <c r="G5999" s="3" t="s">
        <v>708</v>
      </c>
      <c r="H5999" s="3" t="s">
        <v>74</v>
      </c>
      <c r="I5999" s="3">
        <v>0</v>
      </c>
      <c r="J5999" s="3">
        <v>100</v>
      </c>
      <c r="K5999" s="3">
        <v>8</v>
      </c>
      <c r="L5999" s="3">
        <v>3.54</v>
      </c>
      <c r="M5999" s="3">
        <v>0</v>
      </c>
      <c r="N5999" s="3">
        <v>44.25</v>
      </c>
      <c r="O5999" s="3">
        <v>0</v>
      </c>
      <c r="P5999" s="3">
        <v>75</v>
      </c>
      <c r="Q5999" s="3">
        <v>64.63</v>
      </c>
      <c r="R5999" s="3">
        <v>0</v>
      </c>
      <c r="S5999" s="3">
        <v>86.17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</row>
    <row r="6000" spans="1:26" x14ac:dyDescent="0.3">
      <c r="A6000" s="2" t="s">
        <v>828</v>
      </c>
      <c r="B6000" s="2" t="s">
        <v>829</v>
      </c>
      <c r="C6000" s="2">
        <v>870</v>
      </c>
      <c r="D6000" s="2" t="s">
        <v>26</v>
      </c>
      <c r="E6000" s="2" t="s">
        <v>688</v>
      </c>
      <c r="F6000" s="2" t="s">
        <v>65</v>
      </c>
      <c r="G6000" s="2" t="s">
        <v>709</v>
      </c>
      <c r="H6000" s="2" t="s">
        <v>60</v>
      </c>
      <c r="I6000" s="2">
        <v>600</v>
      </c>
      <c r="J6000" s="2">
        <v>3000</v>
      </c>
      <c r="K6000" s="2">
        <v>244</v>
      </c>
      <c r="L6000" s="2">
        <v>279.99</v>
      </c>
      <c r="M6000" s="2">
        <v>219.62</v>
      </c>
      <c r="N6000" s="2">
        <v>114.75</v>
      </c>
      <c r="O6000" s="2">
        <v>127.49</v>
      </c>
      <c r="P6000" s="2">
        <v>2263</v>
      </c>
      <c r="Q6000" s="2">
        <v>1999.63</v>
      </c>
      <c r="R6000" s="2">
        <v>2410.35</v>
      </c>
      <c r="S6000" s="2">
        <v>88.36</v>
      </c>
      <c r="T6000" s="2">
        <v>82.96</v>
      </c>
      <c r="U6000" s="2">
        <v>54.66</v>
      </c>
      <c r="V6000" s="2">
        <v>62.72</v>
      </c>
      <c r="W6000" s="2">
        <v>49.2</v>
      </c>
      <c r="X6000" s="2">
        <v>57.15</v>
      </c>
      <c r="Y6000" s="2">
        <v>50.5</v>
      </c>
      <c r="Z6000" s="2">
        <v>60.87</v>
      </c>
    </row>
    <row r="6001" spans="1:26" x14ac:dyDescent="0.3">
      <c r="A6001" s="3" t="s">
        <v>828</v>
      </c>
      <c r="B6001" s="3" t="s">
        <v>829</v>
      </c>
      <c r="C6001" s="3">
        <v>871</v>
      </c>
      <c r="D6001" s="3" t="s">
        <v>26</v>
      </c>
      <c r="E6001" s="3" t="s">
        <v>688</v>
      </c>
      <c r="F6001" s="3" t="s">
        <v>65</v>
      </c>
      <c r="G6001" s="3" t="s">
        <v>710</v>
      </c>
      <c r="H6001" s="3" t="s">
        <v>74</v>
      </c>
      <c r="I6001" s="3">
        <v>600</v>
      </c>
      <c r="J6001" s="3">
        <v>3000</v>
      </c>
      <c r="K6001" s="3">
        <v>244</v>
      </c>
      <c r="L6001" s="3">
        <v>279.99</v>
      </c>
      <c r="M6001" s="3">
        <v>219.62</v>
      </c>
      <c r="N6001" s="3">
        <v>114.75</v>
      </c>
      <c r="O6001" s="3">
        <v>127.49</v>
      </c>
      <c r="P6001" s="3">
        <v>2263</v>
      </c>
      <c r="Q6001" s="3">
        <v>1999.63</v>
      </c>
      <c r="R6001" s="3">
        <v>2410.35</v>
      </c>
      <c r="S6001" s="3">
        <v>88.36</v>
      </c>
      <c r="T6001" s="3">
        <v>82.96</v>
      </c>
      <c r="U6001" s="3">
        <v>54.66</v>
      </c>
      <c r="V6001" s="3">
        <v>62.72</v>
      </c>
      <c r="W6001" s="3">
        <v>49.2</v>
      </c>
      <c r="X6001" s="3">
        <v>57.15</v>
      </c>
      <c r="Y6001" s="3">
        <v>50.5</v>
      </c>
      <c r="Z6001" s="3">
        <v>60.87</v>
      </c>
    </row>
    <row r="6002" spans="1:26" x14ac:dyDescent="0.3">
      <c r="A6002" s="2" t="s">
        <v>828</v>
      </c>
      <c r="B6002" s="2" t="s">
        <v>829</v>
      </c>
      <c r="C6002" s="2">
        <v>872</v>
      </c>
      <c r="D6002" s="2" t="s">
        <v>26</v>
      </c>
      <c r="E6002" s="2" t="s">
        <v>688</v>
      </c>
      <c r="F6002" s="2" t="s">
        <v>65</v>
      </c>
      <c r="G6002" s="2" t="s">
        <v>65</v>
      </c>
      <c r="H6002" s="2" t="s">
        <v>75</v>
      </c>
      <c r="I6002" s="2">
        <v>3200</v>
      </c>
      <c r="J6002" s="2">
        <v>17350</v>
      </c>
      <c r="K6002" s="2">
        <v>1407</v>
      </c>
      <c r="L6002" s="2">
        <v>1788</v>
      </c>
      <c r="M6002" s="2">
        <v>1632.27</v>
      </c>
      <c r="N6002" s="2">
        <v>127.08</v>
      </c>
      <c r="O6002" s="2">
        <v>109.54</v>
      </c>
      <c r="P6002" s="2">
        <v>12699</v>
      </c>
      <c r="Q6002" s="2">
        <v>14249.07</v>
      </c>
      <c r="R6002" s="2">
        <v>13391.37</v>
      </c>
      <c r="S6002" s="2">
        <v>112.21</v>
      </c>
      <c r="T6002" s="2">
        <v>106.4</v>
      </c>
      <c r="U6002" s="2">
        <v>57.88</v>
      </c>
      <c r="V6002" s="2">
        <v>73.62</v>
      </c>
      <c r="W6002" s="2">
        <v>67.27</v>
      </c>
      <c r="X6002" s="2">
        <v>58.88</v>
      </c>
      <c r="Y6002" s="2">
        <v>65.959999999999994</v>
      </c>
      <c r="Z6002" s="2">
        <v>62.28</v>
      </c>
    </row>
    <row r="6003" spans="1:26" x14ac:dyDescent="0.3">
      <c r="A6003" s="3" t="s">
        <v>828</v>
      </c>
      <c r="B6003" s="3" t="s">
        <v>829</v>
      </c>
      <c r="C6003" s="3">
        <v>873</v>
      </c>
      <c r="D6003" s="3" t="s">
        <v>26</v>
      </c>
      <c r="E6003" s="3" t="s">
        <v>688</v>
      </c>
      <c r="F6003" s="3" t="s">
        <v>78</v>
      </c>
      <c r="G6003" s="3" t="s">
        <v>711</v>
      </c>
      <c r="H6003" s="3" t="s">
        <v>60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</row>
    <row r="6004" spans="1:26" x14ac:dyDescent="0.3">
      <c r="A6004" s="2" t="s">
        <v>828</v>
      </c>
      <c r="B6004" s="2" t="s">
        <v>829</v>
      </c>
      <c r="C6004" s="2">
        <v>874</v>
      </c>
      <c r="D6004" s="2" t="s">
        <v>26</v>
      </c>
      <c r="E6004" s="2" t="s">
        <v>688</v>
      </c>
      <c r="F6004" s="2" t="s">
        <v>78</v>
      </c>
      <c r="G6004" s="2" t="s">
        <v>312</v>
      </c>
      <c r="H6004" s="2" t="s">
        <v>74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 s="2">
        <v>0</v>
      </c>
    </row>
    <row r="6005" spans="1:26" x14ac:dyDescent="0.3">
      <c r="A6005" s="3" t="s">
        <v>828</v>
      </c>
      <c r="B6005" s="3" t="s">
        <v>829</v>
      </c>
      <c r="C6005" s="3">
        <v>875</v>
      </c>
      <c r="D6005" s="3" t="s">
        <v>26</v>
      </c>
      <c r="E6005" s="3" t="s">
        <v>688</v>
      </c>
      <c r="F6005" s="3" t="s">
        <v>78</v>
      </c>
      <c r="G6005" s="3" t="s">
        <v>712</v>
      </c>
      <c r="H6005" s="3" t="s">
        <v>60</v>
      </c>
      <c r="I6005" s="3">
        <v>1600</v>
      </c>
      <c r="J6005" s="3">
        <v>12700</v>
      </c>
      <c r="K6005" s="3">
        <v>584</v>
      </c>
      <c r="L6005" s="3">
        <v>1076.19</v>
      </c>
      <c r="M6005" s="3">
        <v>1129.54</v>
      </c>
      <c r="N6005" s="3">
        <v>184.28</v>
      </c>
      <c r="O6005" s="3">
        <v>95.28</v>
      </c>
      <c r="P6005" s="3">
        <v>9506</v>
      </c>
      <c r="Q6005" s="3">
        <v>8637</v>
      </c>
      <c r="R6005" s="3">
        <v>8107.79</v>
      </c>
      <c r="S6005" s="3">
        <v>90.86</v>
      </c>
      <c r="T6005" s="3">
        <v>106.53</v>
      </c>
      <c r="U6005" s="3">
        <v>49.06</v>
      </c>
      <c r="V6005" s="3">
        <v>90.41</v>
      </c>
      <c r="W6005" s="3">
        <v>94.89</v>
      </c>
      <c r="X6005" s="3">
        <v>90.02</v>
      </c>
      <c r="Y6005" s="3">
        <v>81.790000000000006</v>
      </c>
      <c r="Z6005" s="3">
        <v>76.78</v>
      </c>
    </row>
    <row r="6006" spans="1:26" x14ac:dyDescent="0.3">
      <c r="A6006" s="2" t="s">
        <v>828</v>
      </c>
      <c r="B6006" s="2" t="s">
        <v>829</v>
      </c>
      <c r="C6006" s="2">
        <v>876</v>
      </c>
      <c r="D6006" s="2" t="s">
        <v>26</v>
      </c>
      <c r="E6006" s="2" t="s">
        <v>688</v>
      </c>
      <c r="F6006" s="2" t="s">
        <v>78</v>
      </c>
      <c r="G6006" s="2" t="s">
        <v>713</v>
      </c>
      <c r="H6006" s="2" t="s">
        <v>60</v>
      </c>
      <c r="I6006" s="2">
        <v>3000</v>
      </c>
      <c r="J6006" s="2">
        <v>24125</v>
      </c>
      <c r="K6006" s="2">
        <v>2166</v>
      </c>
      <c r="L6006" s="2">
        <v>2083.5500000000002</v>
      </c>
      <c r="M6006" s="2">
        <v>1919.39</v>
      </c>
      <c r="N6006" s="2">
        <v>96.19</v>
      </c>
      <c r="O6006" s="2">
        <v>108.55</v>
      </c>
      <c r="P6006" s="2">
        <v>17759</v>
      </c>
      <c r="Q6006" s="2">
        <v>16922.099999999999</v>
      </c>
      <c r="R6006" s="2">
        <v>17367.97</v>
      </c>
      <c r="S6006" s="2">
        <v>95.29</v>
      </c>
      <c r="T6006" s="2">
        <v>97.43</v>
      </c>
      <c r="U6006" s="2">
        <v>97.04</v>
      </c>
      <c r="V6006" s="2">
        <v>93.35</v>
      </c>
      <c r="W6006" s="2">
        <v>85.99</v>
      </c>
      <c r="X6006" s="2">
        <v>89.69</v>
      </c>
      <c r="Y6006" s="2">
        <v>85.47</v>
      </c>
      <c r="Z6006" s="2">
        <v>87.72</v>
      </c>
    </row>
    <row r="6007" spans="1:26" x14ac:dyDescent="0.3">
      <c r="A6007" s="3" t="s">
        <v>828</v>
      </c>
      <c r="B6007" s="3" t="s">
        <v>829</v>
      </c>
      <c r="C6007" s="3">
        <v>877</v>
      </c>
      <c r="D6007" s="3" t="s">
        <v>26</v>
      </c>
      <c r="E6007" s="3" t="s">
        <v>688</v>
      </c>
      <c r="F6007" s="3" t="s">
        <v>78</v>
      </c>
      <c r="G6007" s="3" t="s">
        <v>83</v>
      </c>
      <c r="H6007" s="3" t="s">
        <v>74</v>
      </c>
      <c r="I6007" s="3">
        <v>4600</v>
      </c>
      <c r="J6007" s="3">
        <v>36825</v>
      </c>
      <c r="K6007" s="3">
        <v>2750</v>
      </c>
      <c r="L6007" s="3">
        <v>3159.74</v>
      </c>
      <c r="M6007" s="3">
        <v>3048.93</v>
      </c>
      <c r="N6007" s="3">
        <v>114.9</v>
      </c>
      <c r="O6007" s="3">
        <v>103.63</v>
      </c>
      <c r="P6007" s="3">
        <v>27265</v>
      </c>
      <c r="Q6007" s="3">
        <v>25559.1</v>
      </c>
      <c r="R6007" s="3">
        <v>25475.759999999998</v>
      </c>
      <c r="S6007" s="3">
        <v>93.74</v>
      </c>
      <c r="T6007" s="3">
        <v>100.33</v>
      </c>
      <c r="U6007" s="3">
        <v>80.349999999999994</v>
      </c>
      <c r="V6007" s="3">
        <v>92.33</v>
      </c>
      <c r="W6007" s="3">
        <v>89.09</v>
      </c>
      <c r="X6007" s="3">
        <v>89.81</v>
      </c>
      <c r="Y6007" s="3">
        <v>84.19</v>
      </c>
      <c r="Z6007" s="3">
        <v>83.91</v>
      </c>
    </row>
    <row r="6008" spans="1:26" x14ac:dyDescent="0.3">
      <c r="A6008" s="2" t="s">
        <v>828</v>
      </c>
      <c r="B6008" s="2" t="s">
        <v>829</v>
      </c>
      <c r="C6008" s="2">
        <v>878</v>
      </c>
      <c r="D6008" s="2" t="s">
        <v>26</v>
      </c>
      <c r="E6008" s="2" t="s">
        <v>688</v>
      </c>
      <c r="F6008" s="2" t="s">
        <v>78</v>
      </c>
      <c r="G6008" s="2" t="s">
        <v>84</v>
      </c>
      <c r="H6008" s="2" t="s">
        <v>75</v>
      </c>
      <c r="I6008" s="2">
        <v>4600</v>
      </c>
      <c r="J6008" s="2">
        <v>36825</v>
      </c>
      <c r="K6008" s="2">
        <v>2750</v>
      </c>
      <c r="L6008" s="2">
        <v>3159.74</v>
      </c>
      <c r="M6008" s="2">
        <v>3048.93</v>
      </c>
      <c r="N6008" s="2">
        <v>114.9</v>
      </c>
      <c r="O6008" s="2">
        <v>103.63</v>
      </c>
      <c r="P6008" s="2">
        <v>27265</v>
      </c>
      <c r="Q6008" s="2">
        <v>25559.1</v>
      </c>
      <c r="R6008" s="2">
        <v>25475.759999999998</v>
      </c>
      <c r="S6008" s="2">
        <v>93.74</v>
      </c>
      <c r="T6008" s="2">
        <v>100.33</v>
      </c>
      <c r="U6008" s="2">
        <v>76.209999999999994</v>
      </c>
      <c r="V6008" s="2">
        <v>92.33</v>
      </c>
      <c r="W6008" s="2">
        <v>89.09</v>
      </c>
      <c r="X6008" s="2">
        <v>85.18</v>
      </c>
      <c r="Y6008" s="2">
        <v>84.19</v>
      </c>
      <c r="Z6008" s="2">
        <v>83.91</v>
      </c>
    </row>
    <row r="6009" spans="1:26" x14ac:dyDescent="0.3">
      <c r="A6009" s="3" t="s">
        <v>828</v>
      </c>
      <c r="B6009" s="3" t="s">
        <v>829</v>
      </c>
      <c r="C6009" s="3">
        <v>879</v>
      </c>
      <c r="D6009" s="3" t="s">
        <v>26</v>
      </c>
      <c r="E6009" s="3" t="s">
        <v>688</v>
      </c>
      <c r="F6009" s="3" t="s">
        <v>78</v>
      </c>
      <c r="G6009" s="3" t="s">
        <v>68</v>
      </c>
      <c r="H6009" s="3" t="s">
        <v>75</v>
      </c>
      <c r="I6009" s="3">
        <v>9540</v>
      </c>
      <c r="J6009" s="3">
        <v>66975</v>
      </c>
      <c r="K6009" s="3">
        <v>5318</v>
      </c>
      <c r="L6009" s="3">
        <v>5765.15</v>
      </c>
      <c r="M6009" s="3">
        <v>5783.63</v>
      </c>
      <c r="N6009" s="3">
        <v>108.41</v>
      </c>
      <c r="O6009" s="3">
        <v>99.68</v>
      </c>
      <c r="P6009" s="3">
        <v>49446</v>
      </c>
      <c r="Q6009" s="3">
        <v>48629.98</v>
      </c>
      <c r="R6009" s="3">
        <v>47592.17</v>
      </c>
      <c r="S6009" s="3">
        <v>98.35</v>
      </c>
      <c r="T6009" s="3">
        <v>102.18</v>
      </c>
      <c r="U6009" s="3">
        <v>72.61</v>
      </c>
      <c r="V6009" s="3">
        <v>80.73</v>
      </c>
      <c r="W6009" s="3">
        <v>81.05</v>
      </c>
      <c r="X6009" s="3">
        <v>76.12</v>
      </c>
      <c r="Y6009" s="3">
        <v>76.73</v>
      </c>
      <c r="Z6009" s="3">
        <v>75.209999999999994</v>
      </c>
    </row>
    <row r="6010" spans="1:26" x14ac:dyDescent="0.3">
      <c r="A6010" s="2" t="s">
        <v>828</v>
      </c>
      <c r="B6010" s="2" t="s">
        <v>829</v>
      </c>
      <c r="C6010" s="2">
        <v>880</v>
      </c>
      <c r="D6010" s="2" t="s">
        <v>26</v>
      </c>
      <c r="E6010" s="2" t="s">
        <v>688</v>
      </c>
      <c r="F6010" s="2" t="s">
        <v>78</v>
      </c>
      <c r="G6010" s="2" t="s">
        <v>68</v>
      </c>
      <c r="H6010" s="2" t="s">
        <v>16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 t="s">
        <v>60</v>
      </c>
      <c r="V6010" s="2" t="s">
        <v>60</v>
      </c>
      <c r="W6010" s="2" t="s">
        <v>60</v>
      </c>
      <c r="X6010" s="2" t="s">
        <v>60</v>
      </c>
      <c r="Y6010" s="2" t="s">
        <v>60</v>
      </c>
      <c r="Z6010" s="2" t="s">
        <v>60</v>
      </c>
    </row>
    <row r="6011" spans="1:26" x14ac:dyDescent="0.3">
      <c r="A6011" s="3" t="s">
        <v>828</v>
      </c>
      <c r="B6011" s="3" t="s">
        <v>829</v>
      </c>
      <c r="C6011" s="3">
        <v>881</v>
      </c>
      <c r="D6011" s="3" t="s">
        <v>26</v>
      </c>
      <c r="E6011" s="3" t="s">
        <v>688</v>
      </c>
      <c r="F6011" s="3" t="s">
        <v>78</v>
      </c>
      <c r="G6011" s="3" t="s">
        <v>68</v>
      </c>
      <c r="H6011" s="3" t="s">
        <v>12</v>
      </c>
      <c r="I6011" s="3">
        <v>2154.5500000000002</v>
      </c>
      <c r="J6011" s="3">
        <v>5989</v>
      </c>
      <c r="K6011" s="3">
        <v>251</v>
      </c>
      <c r="L6011" s="3">
        <v>269.87</v>
      </c>
      <c r="M6011" s="3">
        <v>218.95</v>
      </c>
      <c r="N6011" s="3">
        <v>107.52</v>
      </c>
      <c r="O6011" s="3">
        <v>123.26</v>
      </c>
      <c r="P6011" s="3">
        <v>4828</v>
      </c>
      <c r="Q6011" s="3">
        <v>4897.38</v>
      </c>
      <c r="R6011" s="3">
        <v>4464.6000000000004</v>
      </c>
      <c r="S6011" s="3">
        <v>101.44</v>
      </c>
      <c r="T6011" s="3">
        <v>109.69</v>
      </c>
      <c r="U6011" s="3" t="s">
        <v>60</v>
      </c>
      <c r="V6011" s="3" t="s">
        <v>60</v>
      </c>
      <c r="W6011" s="3" t="s">
        <v>60</v>
      </c>
      <c r="X6011" s="3" t="s">
        <v>60</v>
      </c>
      <c r="Y6011" s="3" t="s">
        <v>60</v>
      </c>
      <c r="Z6011" s="3" t="s">
        <v>60</v>
      </c>
    </row>
    <row r="6012" spans="1:26" x14ac:dyDescent="0.3">
      <c r="A6012" s="2" t="s">
        <v>828</v>
      </c>
      <c r="B6012" s="2" t="s">
        <v>829</v>
      </c>
      <c r="C6012" s="2">
        <v>882</v>
      </c>
      <c r="D6012" s="2" t="s">
        <v>26</v>
      </c>
      <c r="E6012" s="2" t="s">
        <v>688</v>
      </c>
      <c r="F6012" s="2" t="s">
        <v>78</v>
      </c>
      <c r="G6012" s="2" t="s">
        <v>68</v>
      </c>
      <c r="H6012" s="2" t="s">
        <v>688</v>
      </c>
      <c r="I6012" s="2">
        <v>11694.55</v>
      </c>
      <c r="J6012" s="2">
        <v>72964</v>
      </c>
      <c r="K6012" s="2">
        <v>5569</v>
      </c>
      <c r="L6012" s="2">
        <v>6035.02</v>
      </c>
      <c r="M6012" s="2">
        <v>6002.58</v>
      </c>
      <c r="N6012" s="2">
        <v>108.37</v>
      </c>
      <c r="O6012" s="2">
        <v>100.54</v>
      </c>
      <c r="P6012" s="2">
        <v>54274</v>
      </c>
      <c r="Q6012" s="2">
        <v>53527.360000000001</v>
      </c>
      <c r="R6012" s="2">
        <v>52056.77</v>
      </c>
      <c r="S6012" s="2">
        <v>98.62</v>
      </c>
      <c r="T6012" s="2">
        <v>102.82</v>
      </c>
      <c r="U6012" s="2" t="s">
        <v>60</v>
      </c>
      <c r="V6012" s="2" t="s">
        <v>60</v>
      </c>
      <c r="W6012" s="2" t="s">
        <v>60</v>
      </c>
      <c r="X6012" s="2" t="s">
        <v>60</v>
      </c>
      <c r="Y6012" s="2" t="s">
        <v>60</v>
      </c>
      <c r="Z6012" s="2" t="s">
        <v>60</v>
      </c>
    </row>
    <row r="6013" spans="1:26" x14ac:dyDescent="0.3">
      <c r="A6013" s="3" t="s">
        <v>828</v>
      </c>
      <c r="B6013" s="3" t="s">
        <v>829</v>
      </c>
      <c r="C6013" s="3">
        <v>883</v>
      </c>
      <c r="D6013" s="3" t="s">
        <v>26</v>
      </c>
      <c r="E6013" s="3" t="s">
        <v>714</v>
      </c>
      <c r="F6013" s="3" t="s">
        <v>58</v>
      </c>
      <c r="G6013" s="3" t="s">
        <v>715</v>
      </c>
      <c r="H6013" s="3" t="s">
        <v>60</v>
      </c>
      <c r="I6013" s="3">
        <v>1200</v>
      </c>
      <c r="J6013" s="3">
        <v>5652</v>
      </c>
      <c r="K6013" s="3">
        <v>205</v>
      </c>
      <c r="L6013" s="3">
        <v>0</v>
      </c>
      <c r="M6013" s="3">
        <v>214.35</v>
      </c>
      <c r="N6013" s="3">
        <v>0</v>
      </c>
      <c r="O6013" s="3">
        <v>0</v>
      </c>
      <c r="P6013" s="3">
        <v>5095</v>
      </c>
      <c r="Q6013" s="3">
        <v>4292.76</v>
      </c>
      <c r="R6013" s="3">
        <v>5702.48</v>
      </c>
      <c r="S6013" s="3">
        <v>84.25</v>
      </c>
      <c r="T6013" s="3">
        <v>75.28</v>
      </c>
      <c r="U6013" s="3" t="s">
        <v>60</v>
      </c>
      <c r="V6013" s="3" t="s">
        <v>60</v>
      </c>
      <c r="W6013" s="3" t="s">
        <v>60</v>
      </c>
      <c r="X6013" s="3" t="s">
        <v>60</v>
      </c>
      <c r="Y6013" s="3" t="s">
        <v>60</v>
      </c>
      <c r="Z6013" s="3" t="s">
        <v>60</v>
      </c>
    </row>
    <row r="6014" spans="1:26" x14ac:dyDescent="0.3">
      <c r="A6014" s="2" t="s">
        <v>828</v>
      </c>
      <c r="B6014" s="2" t="s">
        <v>829</v>
      </c>
      <c r="C6014" s="2">
        <v>884</v>
      </c>
      <c r="D6014" s="2" t="s">
        <v>26</v>
      </c>
      <c r="E6014" s="2" t="s">
        <v>714</v>
      </c>
      <c r="F6014" s="2" t="s">
        <v>58</v>
      </c>
      <c r="G6014" s="2" t="s">
        <v>716</v>
      </c>
      <c r="H6014" s="2" t="s">
        <v>12</v>
      </c>
      <c r="I6014" s="2">
        <v>1200</v>
      </c>
      <c r="J6014" s="2">
        <v>5652</v>
      </c>
      <c r="K6014" s="2">
        <v>205</v>
      </c>
      <c r="L6014" s="2">
        <v>0</v>
      </c>
      <c r="M6014" s="2">
        <v>214.35</v>
      </c>
      <c r="N6014" s="2">
        <v>0</v>
      </c>
      <c r="O6014" s="2">
        <v>0</v>
      </c>
      <c r="P6014" s="2">
        <v>5095</v>
      </c>
      <c r="Q6014" s="2">
        <v>4292.76</v>
      </c>
      <c r="R6014" s="2">
        <v>5702.48</v>
      </c>
      <c r="S6014" s="2">
        <v>84.25</v>
      </c>
      <c r="T6014" s="2">
        <v>75.28</v>
      </c>
      <c r="U6014" s="2" t="s">
        <v>60</v>
      </c>
      <c r="V6014" s="2" t="s">
        <v>60</v>
      </c>
      <c r="W6014" s="2" t="s">
        <v>60</v>
      </c>
      <c r="X6014" s="2" t="s">
        <v>60</v>
      </c>
      <c r="Y6014" s="2" t="s">
        <v>60</v>
      </c>
      <c r="Z6014" s="2" t="s">
        <v>60</v>
      </c>
    </row>
    <row r="6015" spans="1:26" x14ac:dyDescent="0.3">
      <c r="A6015" s="3" t="s">
        <v>828</v>
      </c>
      <c r="B6015" s="3" t="s">
        <v>829</v>
      </c>
      <c r="C6015" s="3">
        <v>885</v>
      </c>
      <c r="D6015" s="3" t="s">
        <v>26</v>
      </c>
      <c r="E6015" s="3" t="s">
        <v>714</v>
      </c>
      <c r="F6015" s="3" t="s">
        <v>58</v>
      </c>
      <c r="G6015" s="3" t="s">
        <v>58</v>
      </c>
      <c r="H6015" s="3" t="s">
        <v>12</v>
      </c>
      <c r="I6015" s="3">
        <v>1200</v>
      </c>
      <c r="J6015" s="3">
        <v>5652</v>
      </c>
      <c r="K6015" s="3">
        <v>205</v>
      </c>
      <c r="L6015" s="3">
        <v>0</v>
      </c>
      <c r="M6015" s="3">
        <v>214.35</v>
      </c>
      <c r="N6015" s="3">
        <v>0</v>
      </c>
      <c r="O6015" s="3">
        <v>0</v>
      </c>
      <c r="P6015" s="3">
        <v>5095</v>
      </c>
      <c r="Q6015" s="3">
        <v>4292.76</v>
      </c>
      <c r="R6015" s="3">
        <v>5702.48</v>
      </c>
      <c r="S6015" s="3">
        <v>84.25</v>
      </c>
      <c r="T6015" s="3">
        <v>75.28</v>
      </c>
      <c r="U6015" s="3" t="s">
        <v>60</v>
      </c>
      <c r="V6015" s="3" t="s">
        <v>60</v>
      </c>
      <c r="W6015" s="3" t="s">
        <v>60</v>
      </c>
      <c r="X6015" s="3" t="s">
        <v>60</v>
      </c>
      <c r="Y6015" s="3" t="s">
        <v>60</v>
      </c>
      <c r="Z6015" s="3" t="s">
        <v>60</v>
      </c>
    </row>
    <row r="6016" spans="1:26" x14ac:dyDescent="0.3">
      <c r="A6016" s="2" t="s">
        <v>828</v>
      </c>
      <c r="B6016" s="2" t="s">
        <v>829</v>
      </c>
      <c r="C6016" s="2">
        <v>886</v>
      </c>
      <c r="D6016" s="2" t="s">
        <v>26</v>
      </c>
      <c r="E6016" s="2" t="s">
        <v>714</v>
      </c>
      <c r="F6016" s="2" t="s">
        <v>65</v>
      </c>
      <c r="G6016" s="2" t="s">
        <v>717</v>
      </c>
      <c r="H6016" s="2" t="s">
        <v>60</v>
      </c>
      <c r="I6016" s="2">
        <v>96</v>
      </c>
      <c r="J6016" s="2">
        <v>412</v>
      </c>
      <c r="K6016" s="2">
        <v>16</v>
      </c>
      <c r="L6016" s="2">
        <v>16.28</v>
      </c>
      <c r="M6016" s="2">
        <v>14.07</v>
      </c>
      <c r="N6016" s="2">
        <v>101.75</v>
      </c>
      <c r="O6016" s="2">
        <v>115.71</v>
      </c>
      <c r="P6016" s="2">
        <v>380</v>
      </c>
      <c r="Q6016" s="2">
        <v>350.59</v>
      </c>
      <c r="R6016" s="2">
        <v>406.74</v>
      </c>
      <c r="S6016" s="2">
        <v>92.26</v>
      </c>
      <c r="T6016" s="2">
        <v>86.2</v>
      </c>
      <c r="U6016" s="2" t="s">
        <v>60</v>
      </c>
      <c r="V6016" s="2" t="s">
        <v>60</v>
      </c>
      <c r="W6016" s="2" t="s">
        <v>60</v>
      </c>
      <c r="X6016" s="2" t="s">
        <v>60</v>
      </c>
      <c r="Y6016" s="2" t="s">
        <v>60</v>
      </c>
      <c r="Z6016" s="2" t="s">
        <v>60</v>
      </c>
    </row>
    <row r="6017" spans="1:26" x14ac:dyDescent="0.3">
      <c r="A6017" s="3" t="s">
        <v>828</v>
      </c>
      <c r="B6017" s="3" t="s">
        <v>829</v>
      </c>
      <c r="C6017" s="3">
        <v>887</v>
      </c>
      <c r="D6017" s="3" t="s">
        <v>26</v>
      </c>
      <c r="E6017" s="3" t="s">
        <v>714</v>
      </c>
      <c r="F6017" s="3" t="s">
        <v>65</v>
      </c>
      <c r="G6017" s="3" t="s">
        <v>718</v>
      </c>
      <c r="H6017" s="3" t="s">
        <v>12</v>
      </c>
      <c r="I6017" s="3">
        <v>96</v>
      </c>
      <c r="J6017" s="3">
        <v>412</v>
      </c>
      <c r="K6017" s="3">
        <v>16</v>
      </c>
      <c r="L6017" s="3">
        <v>16.28</v>
      </c>
      <c r="M6017" s="3">
        <v>14.07</v>
      </c>
      <c r="N6017" s="3">
        <v>101.75</v>
      </c>
      <c r="O6017" s="3">
        <v>115.71</v>
      </c>
      <c r="P6017" s="3">
        <v>380</v>
      </c>
      <c r="Q6017" s="3">
        <v>350.59</v>
      </c>
      <c r="R6017" s="3">
        <v>406.74</v>
      </c>
      <c r="S6017" s="3">
        <v>92.26</v>
      </c>
      <c r="T6017" s="3">
        <v>86.2</v>
      </c>
      <c r="U6017" s="3" t="s">
        <v>60</v>
      </c>
      <c r="V6017" s="3" t="s">
        <v>60</v>
      </c>
      <c r="W6017" s="3" t="s">
        <v>60</v>
      </c>
      <c r="X6017" s="3" t="s">
        <v>60</v>
      </c>
      <c r="Y6017" s="3" t="s">
        <v>60</v>
      </c>
      <c r="Z6017" s="3" t="s">
        <v>60</v>
      </c>
    </row>
    <row r="6018" spans="1:26" x14ac:dyDescent="0.3">
      <c r="A6018" s="2" t="s">
        <v>828</v>
      </c>
      <c r="B6018" s="2" t="s">
        <v>829</v>
      </c>
      <c r="C6018" s="2">
        <v>888</v>
      </c>
      <c r="D6018" s="2" t="s">
        <v>26</v>
      </c>
      <c r="E6018" s="2" t="s">
        <v>714</v>
      </c>
      <c r="F6018" s="2" t="s">
        <v>65</v>
      </c>
      <c r="G6018" s="2" t="s">
        <v>719</v>
      </c>
      <c r="H6018" s="2" t="s">
        <v>60</v>
      </c>
      <c r="I6018" s="2">
        <v>110</v>
      </c>
      <c r="J6018" s="2">
        <v>537</v>
      </c>
      <c r="K6018" s="2">
        <v>12</v>
      </c>
      <c r="L6018" s="2">
        <v>12.45</v>
      </c>
      <c r="M6018" s="2">
        <v>11.48</v>
      </c>
      <c r="N6018" s="2">
        <v>103.75</v>
      </c>
      <c r="O6018" s="2">
        <v>108.45</v>
      </c>
      <c r="P6018" s="2">
        <v>506</v>
      </c>
      <c r="Q6018" s="2">
        <v>451.87</v>
      </c>
      <c r="R6018" s="2">
        <v>482.97</v>
      </c>
      <c r="S6018" s="2">
        <v>89.3</v>
      </c>
      <c r="T6018" s="2">
        <v>93.56</v>
      </c>
      <c r="U6018" s="2" t="s">
        <v>60</v>
      </c>
      <c r="V6018" s="2" t="s">
        <v>60</v>
      </c>
      <c r="W6018" s="2" t="s">
        <v>60</v>
      </c>
      <c r="X6018" s="2" t="s">
        <v>60</v>
      </c>
      <c r="Y6018" s="2" t="s">
        <v>60</v>
      </c>
      <c r="Z6018" s="2" t="s">
        <v>60</v>
      </c>
    </row>
    <row r="6019" spans="1:26" x14ac:dyDescent="0.3">
      <c r="A6019" s="3" t="s">
        <v>828</v>
      </c>
      <c r="B6019" s="3" t="s">
        <v>829</v>
      </c>
      <c r="C6019" s="3">
        <v>889</v>
      </c>
      <c r="D6019" s="3" t="s">
        <v>26</v>
      </c>
      <c r="E6019" s="3" t="s">
        <v>714</v>
      </c>
      <c r="F6019" s="3" t="s">
        <v>65</v>
      </c>
      <c r="G6019" s="3" t="s">
        <v>210</v>
      </c>
      <c r="H6019" s="3" t="s">
        <v>12</v>
      </c>
      <c r="I6019" s="3">
        <v>110</v>
      </c>
      <c r="J6019" s="3">
        <v>537</v>
      </c>
      <c r="K6019" s="3">
        <v>12</v>
      </c>
      <c r="L6019" s="3">
        <v>12.45</v>
      </c>
      <c r="M6019" s="3">
        <v>11.48</v>
      </c>
      <c r="N6019" s="3">
        <v>103.75</v>
      </c>
      <c r="O6019" s="3">
        <v>108.45</v>
      </c>
      <c r="P6019" s="3">
        <v>506</v>
      </c>
      <c r="Q6019" s="3">
        <v>451.87</v>
      </c>
      <c r="R6019" s="3">
        <v>482.97</v>
      </c>
      <c r="S6019" s="3">
        <v>89.3</v>
      </c>
      <c r="T6019" s="3">
        <v>93.56</v>
      </c>
      <c r="U6019" s="3" t="s">
        <v>60</v>
      </c>
      <c r="V6019" s="3" t="s">
        <v>60</v>
      </c>
      <c r="W6019" s="3" t="s">
        <v>60</v>
      </c>
      <c r="X6019" s="3" t="s">
        <v>60</v>
      </c>
      <c r="Y6019" s="3" t="s">
        <v>60</v>
      </c>
      <c r="Z6019" s="3" t="s">
        <v>60</v>
      </c>
    </row>
    <row r="6020" spans="1:26" x14ac:dyDescent="0.3">
      <c r="A6020" s="2" t="s">
        <v>828</v>
      </c>
      <c r="B6020" s="2" t="s">
        <v>829</v>
      </c>
      <c r="C6020" s="2">
        <v>890</v>
      </c>
      <c r="D6020" s="2" t="s">
        <v>26</v>
      </c>
      <c r="E6020" s="2" t="s">
        <v>714</v>
      </c>
      <c r="F6020" s="2" t="s">
        <v>65</v>
      </c>
      <c r="G6020" s="2" t="s">
        <v>720</v>
      </c>
      <c r="H6020" s="2" t="s">
        <v>60</v>
      </c>
      <c r="I6020" s="2">
        <v>113</v>
      </c>
      <c r="J6020" s="2">
        <v>442</v>
      </c>
      <c r="K6020" s="2">
        <v>16</v>
      </c>
      <c r="L6020" s="2">
        <v>10.29</v>
      </c>
      <c r="M6020" s="2">
        <v>10.81</v>
      </c>
      <c r="N6020" s="2">
        <v>64.31</v>
      </c>
      <c r="O6020" s="2">
        <v>95.19</v>
      </c>
      <c r="P6020" s="2">
        <v>407</v>
      </c>
      <c r="Q6020" s="2">
        <v>378.72</v>
      </c>
      <c r="R6020" s="2">
        <v>413.07</v>
      </c>
      <c r="S6020" s="2">
        <v>93.05</v>
      </c>
      <c r="T6020" s="2">
        <v>91.68</v>
      </c>
      <c r="U6020" s="2" t="s">
        <v>60</v>
      </c>
      <c r="V6020" s="2" t="s">
        <v>60</v>
      </c>
      <c r="W6020" s="2" t="s">
        <v>60</v>
      </c>
      <c r="X6020" s="2" t="s">
        <v>60</v>
      </c>
      <c r="Y6020" s="2" t="s">
        <v>60</v>
      </c>
      <c r="Z6020" s="2" t="s">
        <v>60</v>
      </c>
    </row>
    <row r="6021" spans="1:26" x14ac:dyDescent="0.3">
      <c r="A6021" s="3" t="s">
        <v>828</v>
      </c>
      <c r="B6021" s="3" t="s">
        <v>829</v>
      </c>
      <c r="C6021" s="3">
        <v>891</v>
      </c>
      <c r="D6021" s="3" t="s">
        <v>26</v>
      </c>
      <c r="E6021" s="3" t="s">
        <v>714</v>
      </c>
      <c r="F6021" s="3" t="s">
        <v>65</v>
      </c>
      <c r="G6021" s="3" t="s">
        <v>721</v>
      </c>
      <c r="H6021" s="3" t="s">
        <v>12</v>
      </c>
      <c r="I6021" s="3">
        <v>113</v>
      </c>
      <c r="J6021" s="3">
        <v>442</v>
      </c>
      <c r="K6021" s="3">
        <v>16</v>
      </c>
      <c r="L6021" s="3">
        <v>10.29</v>
      </c>
      <c r="M6021" s="3">
        <v>10.81</v>
      </c>
      <c r="N6021" s="3">
        <v>64.31</v>
      </c>
      <c r="O6021" s="3">
        <v>95.19</v>
      </c>
      <c r="P6021" s="3">
        <v>407</v>
      </c>
      <c r="Q6021" s="3">
        <v>378.72</v>
      </c>
      <c r="R6021" s="3">
        <v>413.07</v>
      </c>
      <c r="S6021" s="3">
        <v>93.05</v>
      </c>
      <c r="T6021" s="3">
        <v>91.68</v>
      </c>
      <c r="U6021" s="3" t="s">
        <v>60</v>
      </c>
      <c r="V6021" s="3" t="s">
        <v>60</v>
      </c>
      <c r="W6021" s="3" t="s">
        <v>60</v>
      </c>
      <c r="X6021" s="3" t="s">
        <v>60</v>
      </c>
      <c r="Y6021" s="3" t="s">
        <v>60</v>
      </c>
      <c r="Z6021" s="3" t="s">
        <v>60</v>
      </c>
    </row>
    <row r="6022" spans="1:26" x14ac:dyDescent="0.3">
      <c r="A6022" s="2" t="s">
        <v>828</v>
      </c>
      <c r="B6022" s="2" t="s">
        <v>829</v>
      </c>
      <c r="C6022" s="2">
        <v>892</v>
      </c>
      <c r="D6022" s="2" t="s">
        <v>26</v>
      </c>
      <c r="E6022" s="2" t="s">
        <v>714</v>
      </c>
      <c r="F6022" s="2" t="s">
        <v>65</v>
      </c>
      <c r="G6022" s="2" t="s">
        <v>722</v>
      </c>
      <c r="H6022" s="2" t="s">
        <v>60</v>
      </c>
      <c r="I6022" s="2">
        <v>97</v>
      </c>
      <c r="J6022" s="2">
        <v>436</v>
      </c>
      <c r="K6022" s="2">
        <v>16</v>
      </c>
      <c r="L6022" s="2">
        <v>16.88</v>
      </c>
      <c r="M6022" s="2">
        <v>15.41</v>
      </c>
      <c r="N6022" s="2">
        <v>105.5</v>
      </c>
      <c r="O6022" s="2">
        <v>109.54</v>
      </c>
      <c r="P6022" s="2">
        <v>405</v>
      </c>
      <c r="Q6022" s="2">
        <v>398.04</v>
      </c>
      <c r="R6022" s="2">
        <v>425.33</v>
      </c>
      <c r="S6022" s="2">
        <v>98.28</v>
      </c>
      <c r="T6022" s="2">
        <v>93.58</v>
      </c>
      <c r="U6022" s="2" t="s">
        <v>60</v>
      </c>
      <c r="V6022" s="2" t="s">
        <v>60</v>
      </c>
      <c r="W6022" s="2" t="s">
        <v>60</v>
      </c>
      <c r="X6022" s="2" t="s">
        <v>60</v>
      </c>
      <c r="Y6022" s="2" t="s">
        <v>60</v>
      </c>
      <c r="Z6022" s="2" t="s">
        <v>60</v>
      </c>
    </row>
    <row r="6023" spans="1:26" x14ac:dyDescent="0.3">
      <c r="A6023" s="3" t="s">
        <v>828</v>
      </c>
      <c r="B6023" s="3" t="s">
        <v>829</v>
      </c>
      <c r="C6023" s="3">
        <v>893</v>
      </c>
      <c r="D6023" s="3" t="s">
        <v>26</v>
      </c>
      <c r="E6023" s="3" t="s">
        <v>714</v>
      </c>
      <c r="F6023" s="3" t="s">
        <v>65</v>
      </c>
      <c r="G6023" s="3" t="s">
        <v>483</v>
      </c>
      <c r="H6023" s="3" t="s">
        <v>12</v>
      </c>
      <c r="I6023" s="3">
        <v>97</v>
      </c>
      <c r="J6023" s="3">
        <v>436</v>
      </c>
      <c r="K6023" s="3">
        <v>16</v>
      </c>
      <c r="L6023" s="3">
        <v>16.88</v>
      </c>
      <c r="M6023" s="3">
        <v>15.41</v>
      </c>
      <c r="N6023" s="3">
        <v>105.5</v>
      </c>
      <c r="O6023" s="3">
        <v>109.54</v>
      </c>
      <c r="P6023" s="3">
        <v>405</v>
      </c>
      <c r="Q6023" s="3">
        <v>398.04</v>
      </c>
      <c r="R6023" s="3">
        <v>425.33</v>
      </c>
      <c r="S6023" s="3">
        <v>98.28</v>
      </c>
      <c r="T6023" s="3">
        <v>93.58</v>
      </c>
      <c r="U6023" s="3" t="s">
        <v>60</v>
      </c>
      <c r="V6023" s="3" t="s">
        <v>60</v>
      </c>
      <c r="W6023" s="3" t="s">
        <v>60</v>
      </c>
      <c r="X6023" s="3" t="s">
        <v>60</v>
      </c>
      <c r="Y6023" s="3" t="s">
        <v>60</v>
      </c>
      <c r="Z6023" s="3" t="s">
        <v>60</v>
      </c>
    </row>
    <row r="6024" spans="1:26" x14ac:dyDescent="0.3">
      <c r="A6024" s="2" t="s">
        <v>828</v>
      </c>
      <c r="B6024" s="2" t="s">
        <v>829</v>
      </c>
      <c r="C6024" s="2">
        <v>894</v>
      </c>
      <c r="D6024" s="2" t="s">
        <v>26</v>
      </c>
      <c r="E6024" s="2" t="s">
        <v>714</v>
      </c>
      <c r="F6024" s="2" t="s">
        <v>65</v>
      </c>
      <c r="G6024" s="2" t="s">
        <v>723</v>
      </c>
      <c r="H6024" s="2" t="s">
        <v>60</v>
      </c>
      <c r="I6024" s="2">
        <v>96</v>
      </c>
      <c r="J6024" s="2">
        <v>463</v>
      </c>
      <c r="K6024" s="2">
        <v>10</v>
      </c>
      <c r="L6024" s="2">
        <v>0</v>
      </c>
      <c r="M6024" s="2">
        <v>11.81</v>
      </c>
      <c r="N6024" s="2">
        <v>0</v>
      </c>
      <c r="O6024" s="2">
        <v>0</v>
      </c>
      <c r="P6024" s="2">
        <v>437</v>
      </c>
      <c r="Q6024" s="2">
        <v>394.08</v>
      </c>
      <c r="R6024" s="2">
        <v>507.08</v>
      </c>
      <c r="S6024" s="2">
        <v>90.18</v>
      </c>
      <c r="T6024" s="2">
        <v>77.72</v>
      </c>
      <c r="U6024" s="2" t="s">
        <v>60</v>
      </c>
      <c r="V6024" s="2" t="s">
        <v>60</v>
      </c>
      <c r="W6024" s="2" t="s">
        <v>60</v>
      </c>
      <c r="X6024" s="2" t="s">
        <v>60</v>
      </c>
      <c r="Y6024" s="2" t="s">
        <v>60</v>
      </c>
      <c r="Z6024" s="2" t="s">
        <v>60</v>
      </c>
    </row>
    <row r="6025" spans="1:26" x14ac:dyDescent="0.3">
      <c r="A6025" s="3" t="s">
        <v>828</v>
      </c>
      <c r="B6025" s="3" t="s">
        <v>829</v>
      </c>
      <c r="C6025" s="3">
        <v>895</v>
      </c>
      <c r="D6025" s="3" t="s">
        <v>26</v>
      </c>
      <c r="E6025" s="3" t="s">
        <v>714</v>
      </c>
      <c r="F6025" s="3" t="s">
        <v>65</v>
      </c>
      <c r="G6025" s="3" t="s">
        <v>724</v>
      </c>
      <c r="H6025" s="3" t="s">
        <v>12</v>
      </c>
      <c r="I6025" s="3">
        <v>96</v>
      </c>
      <c r="J6025" s="3">
        <v>463</v>
      </c>
      <c r="K6025" s="3">
        <v>10</v>
      </c>
      <c r="L6025" s="3">
        <v>0</v>
      </c>
      <c r="M6025" s="3">
        <v>11.81</v>
      </c>
      <c r="N6025" s="3">
        <v>0</v>
      </c>
      <c r="O6025" s="3">
        <v>0</v>
      </c>
      <c r="P6025" s="3">
        <v>437</v>
      </c>
      <c r="Q6025" s="3">
        <v>394.08</v>
      </c>
      <c r="R6025" s="3">
        <v>507.08</v>
      </c>
      <c r="S6025" s="3">
        <v>90.18</v>
      </c>
      <c r="T6025" s="3">
        <v>77.72</v>
      </c>
      <c r="U6025" s="3" t="s">
        <v>60</v>
      </c>
      <c r="V6025" s="3" t="s">
        <v>60</v>
      </c>
      <c r="W6025" s="3" t="s">
        <v>60</v>
      </c>
      <c r="X6025" s="3" t="s">
        <v>60</v>
      </c>
      <c r="Y6025" s="3" t="s">
        <v>60</v>
      </c>
      <c r="Z6025" s="3" t="s">
        <v>60</v>
      </c>
    </row>
    <row r="6026" spans="1:26" x14ac:dyDescent="0.3">
      <c r="A6026" s="2" t="s">
        <v>828</v>
      </c>
      <c r="B6026" s="2" t="s">
        <v>829</v>
      </c>
      <c r="C6026" s="2">
        <v>896</v>
      </c>
      <c r="D6026" s="2" t="s">
        <v>26</v>
      </c>
      <c r="E6026" s="2" t="s">
        <v>714</v>
      </c>
      <c r="F6026" s="2" t="s">
        <v>65</v>
      </c>
      <c r="G6026" s="2" t="s">
        <v>65</v>
      </c>
      <c r="H6026" s="2" t="s">
        <v>12</v>
      </c>
      <c r="I6026" s="2">
        <v>512</v>
      </c>
      <c r="J6026" s="2">
        <v>2290</v>
      </c>
      <c r="K6026" s="2">
        <v>70</v>
      </c>
      <c r="L6026" s="2">
        <v>55.9</v>
      </c>
      <c r="M6026" s="2">
        <v>63.58</v>
      </c>
      <c r="N6026" s="2">
        <v>79.86</v>
      </c>
      <c r="O6026" s="2">
        <v>87.92</v>
      </c>
      <c r="P6026" s="2">
        <v>2135</v>
      </c>
      <c r="Q6026" s="2">
        <v>1973.3</v>
      </c>
      <c r="R6026" s="2">
        <v>2235.19</v>
      </c>
      <c r="S6026" s="2">
        <v>92.43</v>
      </c>
      <c r="T6026" s="2">
        <v>88.28</v>
      </c>
      <c r="U6026" s="2" t="s">
        <v>60</v>
      </c>
      <c r="V6026" s="2" t="s">
        <v>60</v>
      </c>
      <c r="W6026" s="2" t="s">
        <v>60</v>
      </c>
      <c r="X6026" s="2" t="s">
        <v>60</v>
      </c>
      <c r="Y6026" s="2" t="s">
        <v>60</v>
      </c>
      <c r="Z6026" s="2" t="s">
        <v>60</v>
      </c>
    </row>
    <row r="6027" spans="1:26" x14ac:dyDescent="0.3">
      <c r="A6027" s="3" t="s">
        <v>828</v>
      </c>
      <c r="B6027" s="3" t="s">
        <v>829</v>
      </c>
      <c r="C6027" s="3">
        <v>897</v>
      </c>
      <c r="D6027" s="3" t="s">
        <v>26</v>
      </c>
      <c r="E6027" s="3" t="s">
        <v>714</v>
      </c>
      <c r="F6027" s="3" t="s">
        <v>78</v>
      </c>
      <c r="G6027" s="3" t="s">
        <v>725</v>
      </c>
      <c r="H6027" s="3" t="s">
        <v>60</v>
      </c>
      <c r="I6027" s="3">
        <v>60</v>
      </c>
      <c r="J6027" s="3">
        <v>318</v>
      </c>
      <c r="K6027" s="3">
        <v>16</v>
      </c>
      <c r="L6027" s="3">
        <v>14.85</v>
      </c>
      <c r="M6027" s="3">
        <v>16.07</v>
      </c>
      <c r="N6027" s="3">
        <v>92.81</v>
      </c>
      <c r="O6027" s="3">
        <v>92.41</v>
      </c>
      <c r="P6027" s="3">
        <v>283</v>
      </c>
      <c r="Q6027" s="3">
        <v>260.31</v>
      </c>
      <c r="R6027" s="3">
        <v>314.29000000000002</v>
      </c>
      <c r="S6027" s="3">
        <v>91.98</v>
      </c>
      <c r="T6027" s="3">
        <v>82.82</v>
      </c>
      <c r="U6027" s="3" t="s">
        <v>60</v>
      </c>
      <c r="V6027" s="3" t="s">
        <v>60</v>
      </c>
      <c r="W6027" s="3" t="s">
        <v>60</v>
      </c>
      <c r="X6027" s="3" t="s">
        <v>60</v>
      </c>
      <c r="Y6027" s="3" t="s">
        <v>60</v>
      </c>
      <c r="Z6027" s="3" t="s">
        <v>60</v>
      </c>
    </row>
    <row r="6028" spans="1:26" x14ac:dyDescent="0.3">
      <c r="A6028" s="2" t="s">
        <v>828</v>
      </c>
      <c r="B6028" s="2" t="s">
        <v>829</v>
      </c>
      <c r="C6028" s="2">
        <v>898</v>
      </c>
      <c r="D6028" s="2" t="s">
        <v>26</v>
      </c>
      <c r="E6028" s="2" t="s">
        <v>714</v>
      </c>
      <c r="F6028" s="2" t="s">
        <v>78</v>
      </c>
      <c r="G6028" s="2" t="s">
        <v>726</v>
      </c>
      <c r="H6028" s="2" t="s">
        <v>60</v>
      </c>
      <c r="I6028" s="2">
        <v>510</v>
      </c>
      <c r="J6028" s="2">
        <v>2694</v>
      </c>
      <c r="K6028" s="2">
        <v>89</v>
      </c>
      <c r="L6028" s="2">
        <v>0</v>
      </c>
      <c r="M6028" s="2">
        <v>99.02</v>
      </c>
      <c r="N6028" s="2">
        <v>0</v>
      </c>
      <c r="O6028" s="2">
        <v>0</v>
      </c>
      <c r="P6028" s="2">
        <v>2460</v>
      </c>
      <c r="Q6028" s="2">
        <v>1965.98</v>
      </c>
      <c r="R6028" s="2">
        <v>2606.9</v>
      </c>
      <c r="S6028" s="2">
        <v>79.92</v>
      </c>
      <c r="T6028" s="2">
        <v>75.41</v>
      </c>
      <c r="U6028" s="2" t="s">
        <v>60</v>
      </c>
      <c r="V6028" s="2" t="s">
        <v>60</v>
      </c>
      <c r="W6028" s="2" t="s">
        <v>60</v>
      </c>
      <c r="X6028" s="2" t="s">
        <v>60</v>
      </c>
      <c r="Y6028" s="2" t="s">
        <v>60</v>
      </c>
      <c r="Z6028" s="2" t="s">
        <v>60</v>
      </c>
    </row>
    <row r="6029" spans="1:26" x14ac:dyDescent="0.3">
      <c r="A6029" s="3" t="s">
        <v>828</v>
      </c>
      <c r="B6029" s="3" t="s">
        <v>829</v>
      </c>
      <c r="C6029" s="3">
        <v>899</v>
      </c>
      <c r="D6029" s="3" t="s">
        <v>26</v>
      </c>
      <c r="E6029" s="3" t="s">
        <v>714</v>
      </c>
      <c r="F6029" s="3" t="s">
        <v>78</v>
      </c>
      <c r="G6029" s="3" t="s">
        <v>128</v>
      </c>
      <c r="H6029" s="3" t="s">
        <v>12</v>
      </c>
      <c r="I6029" s="3">
        <v>570</v>
      </c>
      <c r="J6029" s="3">
        <v>3012</v>
      </c>
      <c r="K6029" s="3">
        <v>105</v>
      </c>
      <c r="L6029" s="3">
        <v>14.85</v>
      </c>
      <c r="M6029" s="3">
        <v>115.09</v>
      </c>
      <c r="N6029" s="3">
        <v>14.14</v>
      </c>
      <c r="O6029" s="3">
        <v>12.9</v>
      </c>
      <c r="P6029" s="3">
        <v>2743</v>
      </c>
      <c r="Q6029" s="3">
        <v>2226.29</v>
      </c>
      <c r="R6029" s="3">
        <v>2921.19</v>
      </c>
      <c r="S6029" s="3">
        <v>81.16</v>
      </c>
      <c r="T6029" s="3">
        <v>76.209999999999994</v>
      </c>
      <c r="U6029" s="3" t="s">
        <v>60</v>
      </c>
      <c r="V6029" s="3" t="s">
        <v>60</v>
      </c>
      <c r="W6029" s="3" t="s">
        <v>60</v>
      </c>
      <c r="X6029" s="3" t="s">
        <v>60</v>
      </c>
      <c r="Y6029" s="3" t="s">
        <v>60</v>
      </c>
      <c r="Z6029" s="3" t="s">
        <v>60</v>
      </c>
    </row>
    <row r="6030" spans="1:26" x14ac:dyDescent="0.3">
      <c r="A6030" s="2" t="s">
        <v>828</v>
      </c>
      <c r="B6030" s="2" t="s">
        <v>829</v>
      </c>
      <c r="C6030" s="2">
        <v>900</v>
      </c>
      <c r="D6030" s="2" t="s">
        <v>26</v>
      </c>
      <c r="E6030" s="2" t="s">
        <v>714</v>
      </c>
      <c r="F6030" s="2" t="s">
        <v>78</v>
      </c>
      <c r="G6030" s="2" t="s">
        <v>84</v>
      </c>
      <c r="H6030" s="2" t="s">
        <v>12</v>
      </c>
      <c r="I6030" s="2">
        <v>570</v>
      </c>
      <c r="J6030" s="2">
        <v>3012</v>
      </c>
      <c r="K6030" s="2">
        <v>105</v>
      </c>
      <c r="L6030" s="2">
        <v>14.85</v>
      </c>
      <c r="M6030" s="2">
        <v>115.09</v>
      </c>
      <c r="N6030" s="2">
        <v>14.14</v>
      </c>
      <c r="O6030" s="2">
        <v>12.9</v>
      </c>
      <c r="P6030" s="2">
        <v>2743</v>
      </c>
      <c r="Q6030" s="2">
        <v>2226.29</v>
      </c>
      <c r="R6030" s="2">
        <v>2921.19</v>
      </c>
      <c r="S6030" s="2">
        <v>81.16</v>
      </c>
      <c r="T6030" s="2">
        <v>76.209999999999994</v>
      </c>
      <c r="U6030" s="2" t="s">
        <v>60</v>
      </c>
      <c r="V6030" s="2" t="s">
        <v>60</v>
      </c>
      <c r="W6030" s="2" t="s">
        <v>60</v>
      </c>
      <c r="X6030" s="2" t="s">
        <v>60</v>
      </c>
      <c r="Y6030" s="2" t="s">
        <v>60</v>
      </c>
      <c r="Z6030" s="2" t="s">
        <v>60</v>
      </c>
    </row>
    <row r="6031" spans="1:26" x14ac:dyDescent="0.3">
      <c r="A6031" s="3" t="s">
        <v>828</v>
      </c>
      <c r="B6031" s="3" t="s">
        <v>829</v>
      </c>
      <c r="C6031" s="3">
        <v>901</v>
      </c>
      <c r="D6031" s="3" t="s">
        <v>26</v>
      </c>
      <c r="E6031" s="3" t="s">
        <v>714</v>
      </c>
      <c r="F6031" s="3" t="s">
        <v>78</v>
      </c>
      <c r="G6031" s="3" t="s">
        <v>68</v>
      </c>
      <c r="H6031" s="3" t="s">
        <v>16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 t="s">
        <v>60</v>
      </c>
      <c r="V6031" s="3" t="s">
        <v>60</v>
      </c>
      <c r="W6031" s="3" t="s">
        <v>60</v>
      </c>
      <c r="X6031" s="3" t="s">
        <v>60</v>
      </c>
      <c r="Y6031" s="3" t="s">
        <v>60</v>
      </c>
      <c r="Z6031" s="3" t="s">
        <v>60</v>
      </c>
    </row>
    <row r="6032" spans="1:26" x14ac:dyDescent="0.3">
      <c r="A6032" s="2" t="s">
        <v>828</v>
      </c>
      <c r="B6032" s="2" t="s">
        <v>829</v>
      </c>
      <c r="C6032" s="2">
        <v>902</v>
      </c>
      <c r="D6032" s="2" t="s">
        <v>26</v>
      </c>
      <c r="E6032" s="2" t="s">
        <v>714</v>
      </c>
      <c r="F6032" s="2" t="s">
        <v>78</v>
      </c>
      <c r="G6032" s="2" t="s">
        <v>68</v>
      </c>
      <c r="H6032" s="2" t="s">
        <v>12</v>
      </c>
      <c r="I6032" s="2">
        <v>2282</v>
      </c>
      <c r="J6032" s="2">
        <v>10954</v>
      </c>
      <c r="K6032" s="2">
        <v>380</v>
      </c>
      <c r="L6032" s="2">
        <v>70.75</v>
      </c>
      <c r="M6032" s="2">
        <v>393.02</v>
      </c>
      <c r="N6032" s="2">
        <v>18.62</v>
      </c>
      <c r="O6032" s="2">
        <v>18</v>
      </c>
      <c r="P6032" s="2">
        <v>9973</v>
      </c>
      <c r="Q6032" s="2">
        <v>8492.35</v>
      </c>
      <c r="R6032" s="2">
        <v>10858.86</v>
      </c>
      <c r="S6032" s="2">
        <v>85.15</v>
      </c>
      <c r="T6032" s="2">
        <v>78.209999999999994</v>
      </c>
      <c r="U6032" s="2" t="s">
        <v>60</v>
      </c>
      <c r="V6032" s="2" t="s">
        <v>60</v>
      </c>
      <c r="W6032" s="2" t="s">
        <v>60</v>
      </c>
      <c r="X6032" s="2" t="s">
        <v>60</v>
      </c>
      <c r="Y6032" s="2" t="s">
        <v>60</v>
      </c>
      <c r="Z6032" s="2" t="s">
        <v>60</v>
      </c>
    </row>
    <row r="6033" spans="1:26" x14ac:dyDescent="0.3">
      <c r="A6033" s="3" t="s">
        <v>828</v>
      </c>
      <c r="B6033" s="3" t="s">
        <v>829</v>
      </c>
      <c r="C6033" s="3">
        <v>903</v>
      </c>
      <c r="D6033" s="3" t="s">
        <v>26</v>
      </c>
      <c r="E6033" s="3" t="s">
        <v>714</v>
      </c>
      <c r="F6033" s="3" t="s">
        <v>78</v>
      </c>
      <c r="G6033" s="3" t="s">
        <v>68</v>
      </c>
      <c r="H6033" s="3" t="s">
        <v>714</v>
      </c>
      <c r="I6033" s="3">
        <v>2282</v>
      </c>
      <c r="J6033" s="3">
        <v>10954</v>
      </c>
      <c r="K6033" s="3">
        <v>380</v>
      </c>
      <c r="L6033" s="3">
        <v>70.75</v>
      </c>
      <c r="M6033" s="3">
        <v>393.02</v>
      </c>
      <c r="N6033" s="3">
        <v>18.62</v>
      </c>
      <c r="O6033" s="3">
        <v>18</v>
      </c>
      <c r="P6033" s="3">
        <v>9973</v>
      </c>
      <c r="Q6033" s="3">
        <v>8492.35</v>
      </c>
      <c r="R6033" s="3">
        <v>10858.86</v>
      </c>
      <c r="S6033" s="3">
        <v>85.15</v>
      </c>
      <c r="T6033" s="3">
        <v>78.209999999999994</v>
      </c>
      <c r="U6033" s="3" t="s">
        <v>60</v>
      </c>
      <c r="V6033" s="3" t="s">
        <v>60</v>
      </c>
      <c r="W6033" s="3" t="s">
        <v>60</v>
      </c>
      <c r="X6033" s="3" t="s">
        <v>60</v>
      </c>
      <c r="Y6033" s="3" t="s">
        <v>60</v>
      </c>
      <c r="Z6033" s="3" t="s">
        <v>60</v>
      </c>
    </row>
    <row r="6034" spans="1:26" x14ac:dyDescent="0.3">
      <c r="A6034" s="2" t="s">
        <v>828</v>
      </c>
      <c r="B6034" s="2" t="s">
        <v>829</v>
      </c>
      <c r="C6034" s="2">
        <v>904</v>
      </c>
      <c r="D6034" s="2" t="s">
        <v>26</v>
      </c>
      <c r="E6034" s="2" t="s">
        <v>727</v>
      </c>
      <c r="F6034" s="2" t="s">
        <v>58</v>
      </c>
      <c r="G6034" s="2" t="s">
        <v>728</v>
      </c>
      <c r="H6034" s="2" t="s">
        <v>60</v>
      </c>
      <c r="I6034" s="2">
        <v>550</v>
      </c>
      <c r="J6034" s="2">
        <v>2500</v>
      </c>
      <c r="K6034" s="2">
        <v>222</v>
      </c>
      <c r="L6034" s="2">
        <v>62.9</v>
      </c>
      <c r="M6034" s="2">
        <v>245.53</v>
      </c>
      <c r="N6034" s="2">
        <v>28.33</v>
      </c>
      <c r="O6034" s="2">
        <v>25.62</v>
      </c>
      <c r="P6034" s="2">
        <v>1861</v>
      </c>
      <c r="Q6034" s="2">
        <v>1594.72</v>
      </c>
      <c r="R6034" s="2">
        <v>1956.94</v>
      </c>
      <c r="S6034" s="2">
        <v>85.69</v>
      </c>
      <c r="T6034" s="2">
        <v>81.489999999999995</v>
      </c>
      <c r="U6034" s="2">
        <v>54.25</v>
      </c>
      <c r="V6034" s="2">
        <v>15.37</v>
      </c>
      <c r="W6034" s="2">
        <v>60</v>
      </c>
      <c r="X6034" s="2">
        <v>51.27</v>
      </c>
      <c r="Y6034" s="2">
        <v>43.93</v>
      </c>
      <c r="Z6034" s="2">
        <v>53.91</v>
      </c>
    </row>
    <row r="6035" spans="1:26" x14ac:dyDescent="0.3">
      <c r="A6035" s="3" t="s">
        <v>828</v>
      </c>
      <c r="B6035" s="3" t="s">
        <v>829</v>
      </c>
      <c r="C6035" s="3">
        <v>905</v>
      </c>
      <c r="D6035" s="3" t="s">
        <v>26</v>
      </c>
      <c r="E6035" s="3" t="s">
        <v>727</v>
      </c>
      <c r="F6035" s="3" t="s">
        <v>58</v>
      </c>
      <c r="G6035" s="3" t="s">
        <v>729</v>
      </c>
      <c r="H6035" s="3" t="s">
        <v>74</v>
      </c>
      <c r="I6035" s="3">
        <v>550</v>
      </c>
      <c r="J6035" s="3">
        <v>2500</v>
      </c>
      <c r="K6035" s="3">
        <v>222</v>
      </c>
      <c r="L6035" s="3">
        <v>62.9</v>
      </c>
      <c r="M6035" s="3">
        <v>245.53</v>
      </c>
      <c r="N6035" s="3">
        <v>28.33</v>
      </c>
      <c r="O6035" s="3">
        <v>25.62</v>
      </c>
      <c r="P6035" s="3">
        <v>1861</v>
      </c>
      <c r="Q6035" s="3">
        <v>1594.72</v>
      </c>
      <c r="R6035" s="3">
        <v>1956.94</v>
      </c>
      <c r="S6035" s="3">
        <v>85.69</v>
      </c>
      <c r="T6035" s="3">
        <v>81.489999999999995</v>
      </c>
      <c r="U6035" s="3">
        <v>54.25</v>
      </c>
      <c r="V6035" s="3">
        <v>15.37</v>
      </c>
      <c r="W6035" s="3">
        <v>60</v>
      </c>
      <c r="X6035" s="3">
        <v>51.27</v>
      </c>
      <c r="Y6035" s="3">
        <v>43.93</v>
      </c>
      <c r="Z6035" s="3">
        <v>53.91</v>
      </c>
    </row>
    <row r="6036" spans="1:26" x14ac:dyDescent="0.3">
      <c r="A6036" s="2" t="s">
        <v>828</v>
      </c>
      <c r="B6036" s="2" t="s">
        <v>829</v>
      </c>
      <c r="C6036" s="2">
        <v>906</v>
      </c>
      <c r="D6036" s="2" t="s">
        <v>26</v>
      </c>
      <c r="E6036" s="2" t="s">
        <v>727</v>
      </c>
      <c r="F6036" s="2" t="s">
        <v>58</v>
      </c>
      <c r="G6036" s="2" t="s">
        <v>730</v>
      </c>
      <c r="H6036" s="2" t="s">
        <v>60</v>
      </c>
      <c r="I6036" s="2">
        <v>1050</v>
      </c>
      <c r="J6036" s="2">
        <v>8425</v>
      </c>
      <c r="K6036" s="2">
        <v>725</v>
      </c>
      <c r="L6036" s="2">
        <v>682.51</v>
      </c>
      <c r="M6036" s="2">
        <v>691.06</v>
      </c>
      <c r="N6036" s="2">
        <v>94.14</v>
      </c>
      <c r="O6036" s="2">
        <v>98.76</v>
      </c>
      <c r="P6036" s="2">
        <v>6199</v>
      </c>
      <c r="Q6036" s="2">
        <v>5911.46</v>
      </c>
      <c r="R6036" s="2">
        <v>6197.41</v>
      </c>
      <c r="S6036" s="2">
        <v>95.36</v>
      </c>
      <c r="T6036" s="2">
        <v>95.39</v>
      </c>
      <c r="U6036" s="2">
        <v>92.81</v>
      </c>
      <c r="V6036" s="2">
        <v>87.37</v>
      </c>
      <c r="W6036" s="2">
        <v>88.46</v>
      </c>
      <c r="X6036" s="2">
        <v>89.45</v>
      </c>
      <c r="Y6036" s="2">
        <v>85.3</v>
      </c>
      <c r="Z6036" s="2">
        <v>89.43</v>
      </c>
    </row>
    <row r="6037" spans="1:26" x14ac:dyDescent="0.3">
      <c r="A6037" s="3" t="s">
        <v>828</v>
      </c>
      <c r="B6037" s="3" t="s">
        <v>829</v>
      </c>
      <c r="C6037" s="3">
        <v>907</v>
      </c>
      <c r="D6037" s="3" t="s">
        <v>26</v>
      </c>
      <c r="E6037" s="3" t="s">
        <v>727</v>
      </c>
      <c r="F6037" s="3" t="s">
        <v>58</v>
      </c>
      <c r="G6037" s="3" t="s">
        <v>731</v>
      </c>
      <c r="H6037" s="3" t="s">
        <v>60</v>
      </c>
      <c r="I6037" s="3">
        <v>270</v>
      </c>
      <c r="J6037" s="3">
        <v>1750</v>
      </c>
      <c r="K6037" s="3">
        <v>70</v>
      </c>
      <c r="L6037" s="3">
        <v>158.52000000000001</v>
      </c>
      <c r="M6037" s="3">
        <v>144.63999999999999</v>
      </c>
      <c r="N6037" s="3">
        <v>226.46</v>
      </c>
      <c r="O6037" s="3">
        <v>109.6</v>
      </c>
      <c r="P6037" s="3">
        <v>1279</v>
      </c>
      <c r="Q6037" s="3">
        <v>1369.09</v>
      </c>
      <c r="R6037" s="3">
        <v>1345.17</v>
      </c>
      <c r="S6037" s="3">
        <v>107.04</v>
      </c>
      <c r="T6037" s="3">
        <v>101.78</v>
      </c>
      <c r="U6037" s="3">
        <v>34.85</v>
      </c>
      <c r="V6037" s="3">
        <v>78.91</v>
      </c>
      <c r="W6037" s="3">
        <v>72</v>
      </c>
      <c r="X6037" s="3">
        <v>71.77</v>
      </c>
      <c r="Y6037" s="3">
        <v>76.83</v>
      </c>
      <c r="Z6037" s="3">
        <v>75.489999999999995</v>
      </c>
    </row>
    <row r="6038" spans="1:26" x14ac:dyDescent="0.3">
      <c r="A6038" s="2" t="s">
        <v>828</v>
      </c>
      <c r="B6038" s="2" t="s">
        <v>829</v>
      </c>
      <c r="C6038" s="2">
        <v>908</v>
      </c>
      <c r="D6038" s="2" t="s">
        <v>26</v>
      </c>
      <c r="E6038" s="2" t="s">
        <v>727</v>
      </c>
      <c r="F6038" s="2" t="s">
        <v>58</v>
      </c>
      <c r="G6038" s="2" t="s">
        <v>732</v>
      </c>
      <c r="H6038" s="2" t="s">
        <v>60</v>
      </c>
      <c r="I6038" s="2">
        <v>840</v>
      </c>
      <c r="J6038" s="2">
        <v>4500</v>
      </c>
      <c r="K6038" s="2">
        <v>377</v>
      </c>
      <c r="L6038" s="2">
        <v>541.84</v>
      </c>
      <c r="M6038" s="2">
        <v>443.69</v>
      </c>
      <c r="N6038" s="2">
        <v>143.72</v>
      </c>
      <c r="O6038" s="2">
        <v>122.12</v>
      </c>
      <c r="P6038" s="2">
        <v>3440</v>
      </c>
      <c r="Q6038" s="2">
        <v>3887.77</v>
      </c>
      <c r="R6038" s="2">
        <v>3580.93</v>
      </c>
      <c r="S6038" s="2">
        <v>113.02</v>
      </c>
      <c r="T6038" s="2">
        <v>108.57</v>
      </c>
      <c r="U6038" s="2">
        <v>60.32</v>
      </c>
      <c r="V6038" s="2">
        <v>86.7</v>
      </c>
      <c r="W6038" s="2">
        <v>70.989999999999995</v>
      </c>
      <c r="X6038" s="2">
        <v>62.05</v>
      </c>
      <c r="Y6038" s="2">
        <v>70.13</v>
      </c>
      <c r="Z6038" s="2">
        <v>64.59</v>
      </c>
    </row>
    <row r="6039" spans="1:26" x14ac:dyDescent="0.3">
      <c r="A6039" s="3" t="s">
        <v>828</v>
      </c>
      <c r="B6039" s="3" t="s">
        <v>829</v>
      </c>
      <c r="C6039" s="3">
        <v>909</v>
      </c>
      <c r="D6039" s="3" t="s">
        <v>26</v>
      </c>
      <c r="E6039" s="3" t="s">
        <v>727</v>
      </c>
      <c r="F6039" s="3" t="s">
        <v>58</v>
      </c>
      <c r="G6039" s="3" t="s">
        <v>733</v>
      </c>
      <c r="H6039" s="3" t="s">
        <v>60</v>
      </c>
      <c r="I6039" s="3">
        <v>1600</v>
      </c>
      <c r="J6039" s="3">
        <v>11000</v>
      </c>
      <c r="K6039" s="3">
        <v>989</v>
      </c>
      <c r="L6039" s="3">
        <v>786.98</v>
      </c>
      <c r="M6039" s="3">
        <v>1143.51</v>
      </c>
      <c r="N6039" s="3">
        <v>79.569999999999993</v>
      </c>
      <c r="O6039" s="3">
        <v>68.819999999999993</v>
      </c>
      <c r="P6039" s="3">
        <v>8015</v>
      </c>
      <c r="Q6039" s="3">
        <v>8206.81</v>
      </c>
      <c r="R6039" s="3">
        <v>9112.68</v>
      </c>
      <c r="S6039" s="3">
        <v>102.39</v>
      </c>
      <c r="T6039" s="3">
        <v>90.06</v>
      </c>
      <c r="U6039" s="3">
        <v>83.08</v>
      </c>
      <c r="V6039" s="3">
        <v>66.11</v>
      </c>
      <c r="W6039" s="3">
        <v>96.06</v>
      </c>
      <c r="X6039" s="3">
        <v>75.900000000000006</v>
      </c>
      <c r="Y6039" s="3">
        <v>77.72</v>
      </c>
      <c r="Z6039" s="3">
        <v>86.29</v>
      </c>
    </row>
    <row r="6040" spans="1:26" x14ac:dyDescent="0.3">
      <c r="A6040" s="2" t="s">
        <v>828</v>
      </c>
      <c r="B6040" s="2" t="s">
        <v>829</v>
      </c>
      <c r="C6040" s="2">
        <v>910</v>
      </c>
      <c r="D6040" s="2" t="s">
        <v>26</v>
      </c>
      <c r="E6040" s="2" t="s">
        <v>727</v>
      </c>
      <c r="F6040" s="2" t="s">
        <v>58</v>
      </c>
      <c r="G6040" s="2" t="s">
        <v>734</v>
      </c>
      <c r="H6040" s="2" t="s">
        <v>60</v>
      </c>
      <c r="I6040" s="2">
        <v>500</v>
      </c>
      <c r="J6040" s="2">
        <v>3500</v>
      </c>
      <c r="K6040" s="2">
        <v>309</v>
      </c>
      <c r="L6040" s="2">
        <v>347.8</v>
      </c>
      <c r="M6040" s="2">
        <v>368.1</v>
      </c>
      <c r="N6040" s="2">
        <v>112.56</v>
      </c>
      <c r="O6040" s="2">
        <v>94.49</v>
      </c>
      <c r="P6040" s="2">
        <v>2667</v>
      </c>
      <c r="Q6040" s="2">
        <v>3015.97</v>
      </c>
      <c r="R6040" s="2">
        <v>2912.31</v>
      </c>
      <c r="S6040" s="2">
        <v>113.08</v>
      </c>
      <c r="T6040" s="2">
        <v>103.56</v>
      </c>
      <c r="U6040" s="2">
        <v>83.06</v>
      </c>
      <c r="V6040" s="2">
        <v>93.49</v>
      </c>
      <c r="W6040" s="2">
        <v>98.95</v>
      </c>
      <c r="X6040" s="2">
        <v>80.819999999999993</v>
      </c>
      <c r="Y6040" s="2">
        <v>91.39</v>
      </c>
      <c r="Z6040" s="2">
        <v>88.25</v>
      </c>
    </row>
    <row r="6041" spans="1:26" x14ac:dyDescent="0.3">
      <c r="A6041" s="3" t="s">
        <v>828</v>
      </c>
      <c r="B6041" s="3" t="s">
        <v>829</v>
      </c>
      <c r="C6041" s="3">
        <v>911</v>
      </c>
      <c r="D6041" s="3" t="s">
        <v>26</v>
      </c>
      <c r="E6041" s="3" t="s">
        <v>727</v>
      </c>
      <c r="F6041" s="3" t="s">
        <v>58</v>
      </c>
      <c r="G6041" s="3" t="s">
        <v>735</v>
      </c>
      <c r="H6041" s="3" t="s">
        <v>74</v>
      </c>
      <c r="I6041" s="3">
        <v>4260</v>
      </c>
      <c r="J6041" s="3">
        <v>29175</v>
      </c>
      <c r="K6041" s="3">
        <v>2470</v>
      </c>
      <c r="L6041" s="3">
        <v>2517.65</v>
      </c>
      <c r="M6041" s="3">
        <v>2791</v>
      </c>
      <c r="N6041" s="3">
        <v>101.93</v>
      </c>
      <c r="O6041" s="3">
        <v>90.21</v>
      </c>
      <c r="P6041" s="3">
        <v>21600</v>
      </c>
      <c r="Q6041" s="3">
        <v>22391.1</v>
      </c>
      <c r="R6041" s="3">
        <v>23148.5</v>
      </c>
      <c r="S6041" s="3">
        <v>103.66</v>
      </c>
      <c r="T6041" s="3">
        <v>96.73</v>
      </c>
      <c r="U6041" s="3">
        <v>77.930000000000007</v>
      </c>
      <c r="V6041" s="3">
        <v>79.44</v>
      </c>
      <c r="W6041" s="3">
        <v>88.06</v>
      </c>
      <c r="X6041" s="3">
        <v>76.819999999999993</v>
      </c>
      <c r="Y6041" s="3">
        <v>79.64</v>
      </c>
      <c r="Z6041" s="3">
        <v>82.33</v>
      </c>
    </row>
    <row r="6042" spans="1:26" x14ac:dyDescent="0.3">
      <c r="A6042" s="2" t="s">
        <v>828</v>
      </c>
      <c r="B6042" s="2" t="s">
        <v>829</v>
      </c>
      <c r="C6042" s="2">
        <v>912</v>
      </c>
      <c r="D6042" s="2" t="s">
        <v>26</v>
      </c>
      <c r="E6042" s="2" t="s">
        <v>727</v>
      </c>
      <c r="F6042" s="2" t="s">
        <v>58</v>
      </c>
      <c r="G6042" s="2" t="s">
        <v>58</v>
      </c>
      <c r="H6042" s="2" t="s">
        <v>75</v>
      </c>
      <c r="I6042" s="2">
        <v>4810</v>
      </c>
      <c r="J6042" s="2">
        <v>31675</v>
      </c>
      <c r="K6042" s="2">
        <v>2692</v>
      </c>
      <c r="L6042" s="2">
        <v>2580.5500000000002</v>
      </c>
      <c r="M6042" s="2">
        <v>3036.53</v>
      </c>
      <c r="N6042" s="2">
        <v>95.86</v>
      </c>
      <c r="O6042" s="2">
        <v>84.98</v>
      </c>
      <c r="P6042" s="2">
        <v>23461</v>
      </c>
      <c r="Q6042" s="2">
        <v>23985.82</v>
      </c>
      <c r="R6042" s="2">
        <v>25105.439999999999</v>
      </c>
      <c r="S6042" s="2">
        <v>102.24</v>
      </c>
      <c r="T6042" s="2">
        <v>95.54</v>
      </c>
      <c r="U6042" s="2">
        <v>75.22</v>
      </c>
      <c r="V6042" s="2">
        <v>72.11</v>
      </c>
      <c r="W6042" s="2">
        <v>84.85</v>
      </c>
      <c r="X6042" s="2">
        <v>73.900000000000006</v>
      </c>
      <c r="Y6042" s="2">
        <v>75.56</v>
      </c>
      <c r="Z6042" s="2">
        <v>79.08</v>
      </c>
    </row>
    <row r="6043" spans="1:26" x14ac:dyDescent="0.3">
      <c r="A6043" s="3" t="s">
        <v>828</v>
      </c>
      <c r="B6043" s="3" t="s">
        <v>829</v>
      </c>
      <c r="C6043" s="3">
        <v>913</v>
      </c>
      <c r="D6043" s="3" t="s">
        <v>26</v>
      </c>
      <c r="E6043" s="3" t="s">
        <v>727</v>
      </c>
      <c r="F6043" s="3" t="s">
        <v>58</v>
      </c>
      <c r="G6043" s="3" t="s">
        <v>736</v>
      </c>
      <c r="H6043" s="3" t="s">
        <v>60</v>
      </c>
      <c r="I6043" s="3">
        <v>40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 t="s">
        <v>60</v>
      </c>
      <c r="V6043" s="3" t="s">
        <v>60</v>
      </c>
      <c r="W6043" s="3" t="s">
        <v>60</v>
      </c>
      <c r="X6043" s="3" t="s">
        <v>60</v>
      </c>
      <c r="Y6043" s="3" t="s">
        <v>60</v>
      </c>
      <c r="Z6043" s="3" t="s">
        <v>60</v>
      </c>
    </row>
    <row r="6044" spans="1:26" x14ac:dyDescent="0.3">
      <c r="A6044" s="2" t="s">
        <v>828</v>
      </c>
      <c r="B6044" s="2" t="s">
        <v>829</v>
      </c>
      <c r="C6044" s="2">
        <v>914</v>
      </c>
      <c r="D6044" s="2" t="s">
        <v>26</v>
      </c>
      <c r="E6044" s="2" t="s">
        <v>727</v>
      </c>
      <c r="F6044" s="2" t="s">
        <v>58</v>
      </c>
      <c r="G6044" s="2" t="s">
        <v>737</v>
      </c>
      <c r="H6044" s="2" t="s">
        <v>60</v>
      </c>
      <c r="I6044" s="2">
        <v>40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 t="s">
        <v>60</v>
      </c>
      <c r="V6044" s="2" t="s">
        <v>60</v>
      </c>
      <c r="W6044" s="2" t="s">
        <v>60</v>
      </c>
      <c r="X6044" s="2" t="s">
        <v>60</v>
      </c>
      <c r="Y6044" s="2" t="s">
        <v>60</v>
      </c>
      <c r="Z6044" s="2" t="s">
        <v>60</v>
      </c>
    </row>
    <row r="6045" spans="1:26" x14ac:dyDescent="0.3">
      <c r="A6045" s="3" t="s">
        <v>828</v>
      </c>
      <c r="B6045" s="3" t="s">
        <v>829</v>
      </c>
      <c r="C6045" s="3">
        <v>915</v>
      </c>
      <c r="D6045" s="3" t="s">
        <v>26</v>
      </c>
      <c r="E6045" s="3" t="s">
        <v>727</v>
      </c>
      <c r="F6045" s="3" t="s">
        <v>58</v>
      </c>
      <c r="G6045" s="3" t="s">
        <v>735</v>
      </c>
      <c r="H6045" s="3" t="s">
        <v>16</v>
      </c>
      <c r="I6045" s="3">
        <v>80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 t="s">
        <v>60</v>
      </c>
      <c r="V6045" s="3" t="s">
        <v>60</v>
      </c>
      <c r="W6045" s="3" t="s">
        <v>60</v>
      </c>
      <c r="X6045" s="3" t="s">
        <v>60</v>
      </c>
      <c r="Y6045" s="3" t="s">
        <v>60</v>
      </c>
      <c r="Z6045" s="3" t="s">
        <v>60</v>
      </c>
    </row>
    <row r="6046" spans="1:26" x14ac:dyDescent="0.3">
      <c r="A6046" s="2" t="s">
        <v>828</v>
      </c>
      <c r="B6046" s="2" t="s">
        <v>829</v>
      </c>
      <c r="C6046" s="2">
        <v>916</v>
      </c>
      <c r="D6046" s="2" t="s">
        <v>26</v>
      </c>
      <c r="E6046" s="2" t="s">
        <v>727</v>
      </c>
      <c r="F6046" s="2" t="s">
        <v>58</v>
      </c>
      <c r="G6046" s="2" t="s">
        <v>58</v>
      </c>
      <c r="H6046" s="2" t="s">
        <v>16</v>
      </c>
      <c r="I6046" s="2">
        <v>80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 t="s">
        <v>60</v>
      </c>
      <c r="V6046" s="2" t="s">
        <v>60</v>
      </c>
      <c r="W6046" s="2" t="s">
        <v>60</v>
      </c>
      <c r="X6046" s="2" t="s">
        <v>60</v>
      </c>
      <c r="Y6046" s="2" t="s">
        <v>60</v>
      </c>
      <c r="Z6046" s="2" t="s">
        <v>60</v>
      </c>
    </row>
    <row r="6047" spans="1:26" x14ac:dyDescent="0.3">
      <c r="A6047" s="3" t="s">
        <v>828</v>
      </c>
      <c r="B6047" s="3" t="s">
        <v>829</v>
      </c>
      <c r="C6047" s="3">
        <v>917</v>
      </c>
      <c r="D6047" s="3" t="s">
        <v>26</v>
      </c>
      <c r="E6047" s="3" t="s">
        <v>727</v>
      </c>
      <c r="F6047" s="3" t="s">
        <v>58</v>
      </c>
      <c r="G6047" s="3" t="s">
        <v>738</v>
      </c>
      <c r="H6047" s="3" t="s">
        <v>60</v>
      </c>
      <c r="I6047" s="3">
        <v>36</v>
      </c>
      <c r="J6047" s="3">
        <v>142</v>
      </c>
      <c r="K6047" s="3">
        <v>5</v>
      </c>
      <c r="L6047" s="3">
        <v>6.85</v>
      </c>
      <c r="M6047" s="3">
        <v>9.24</v>
      </c>
      <c r="N6047" s="3">
        <v>137</v>
      </c>
      <c r="O6047" s="3">
        <v>74.13</v>
      </c>
      <c r="P6047" s="3">
        <v>137</v>
      </c>
      <c r="Q6047" s="3">
        <v>148.63</v>
      </c>
      <c r="R6047" s="3">
        <v>160.79</v>
      </c>
      <c r="S6047" s="3">
        <v>108.49</v>
      </c>
      <c r="T6047" s="3">
        <v>92.44</v>
      </c>
      <c r="U6047" s="3" t="s">
        <v>60</v>
      </c>
      <c r="V6047" s="3" t="s">
        <v>60</v>
      </c>
      <c r="W6047" s="3" t="s">
        <v>60</v>
      </c>
      <c r="X6047" s="3" t="s">
        <v>60</v>
      </c>
      <c r="Y6047" s="3" t="s">
        <v>60</v>
      </c>
      <c r="Z6047" s="3" t="s">
        <v>60</v>
      </c>
    </row>
    <row r="6048" spans="1:26" x14ac:dyDescent="0.3">
      <c r="A6048" s="2" t="s">
        <v>828</v>
      </c>
      <c r="B6048" s="2" t="s">
        <v>829</v>
      </c>
      <c r="C6048" s="2">
        <v>918</v>
      </c>
      <c r="D6048" s="2" t="s">
        <v>26</v>
      </c>
      <c r="E6048" s="2" t="s">
        <v>727</v>
      </c>
      <c r="F6048" s="2" t="s">
        <v>58</v>
      </c>
      <c r="G6048" s="2" t="s">
        <v>739</v>
      </c>
      <c r="H6048" s="2" t="s">
        <v>60</v>
      </c>
      <c r="I6048" s="2">
        <v>900</v>
      </c>
      <c r="J6048" s="2">
        <v>1200</v>
      </c>
      <c r="K6048" s="2">
        <v>110</v>
      </c>
      <c r="L6048" s="2">
        <v>117.4</v>
      </c>
      <c r="M6048" s="2">
        <v>162.51</v>
      </c>
      <c r="N6048" s="2">
        <v>106.73</v>
      </c>
      <c r="O6048" s="2">
        <v>72.239999999999995</v>
      </c>
      <c r="P6048" s="2">
        <v>900</v>
      </c>
      <c r="Q6048" s="2">
        <v>994.47</v>
      </c>
      <c r="R6048" s="2">
        <v>1123.1500000000001</v>
      </c>
      <c r="S6048" s="2">
        <v>110.5</v>
      </c>
      <c r="T6048" s="2">
        <v>88.54</v>
      </c>
      <c r="U6048" s="2" t="s">
        <v>60</v>
      </c>
      <c r="V6048" s="2" t="s">
        <v>60</v>
      </c>
      <c r="W6048" s="2" t="s">
        <v>60</v>
      </c>
      <c r="X6048" s="2" t="s">
        <v>60</v>
      </c>
      <c r="Y6048" s="2" t="s">
        <v>60</v>
      </c>
      <c r="Z6048" s="2" t="s">
        <v>60</v>
      </c>
    </row>
    <row r="6049" spans="1:26" x14ac:dyDescent="0.3">
      <c r="A6049" s="3" t="s">
        <v>828</v>
      </c>
      <c r="B6049" s="3" t="s">
        <v>829</v>
      </c>
      <c r="C6049" s="3">
        <v>919</v>
      </c>
      <c r="D6049" s="3" t="s">
        <v>26</v>
      </c>
      <c r="E6049" s="3" t="s">
        <v>727</v>
      </c>
      <c r="F6049" s="3" t="s">
        <v>58</v>
      </c>
      <c r="G6049" s="3" t="s">
        <v>740</v>
      </c>
      <c r="H6049" s="3" t="s">
        <v>60</v>
      </c>
      <c r="I6049" s="3">
        <v>50</v>
      </c>
      <c r="J6049" s="3">
        <v>218</v>
      </c>
      <c r="K6049" s="3">
        <v>12</v>
      </c>
      <c r="L6049" s="3">
        <v>11.15</v>
      </c>
      <c r="M6049" s="3">
        <v>12.9</v>
      </c>
      <c r="N6049" s="3">
        <v>92.92</v>
      </c>
      <c r="O6049" s="3">
        <v>86.43</v>
      </c>
      <c r="P6049" s="3">
        <v>210</v>
      </c>
      <c r="Q6049" s="3">
        <v>136.72</v>
      </c>
      <c r="R6049" s="3">
        <v>219.21</v>
      </c>
      <c r="S6049" s="3">
        <v>65.099999999999994</v>
      </c>
      <c r="T6049" s="3">
        <v>62.37</v>
      </c>
      <c r="U6049" s="3" t="s">
        <v>60</v>
      </c>
      <c r="V6049" s="3" t="s">
        <v>60</v>
      </c>
      <c r="W6049" s="3" t="s">
        <v>60</v>
      </c>
      <c r="X6049" s="3" t="s">
        <v>60</v>
      </c>
      <c r="Y6049" s="3" t="s">
        <v>60</v>
      </c>
      <c r="Z6049" s="3" t="s">
        <v>60</v>
      </c>
    </row>
    <row r="6050" spans="1:26" x14ac:dyDescent="0.3">
      <c r="A6050" s="2" t="s">
        <v>828</v>
      </c>
      <c r="B6050" s="2" t="s">
        <v>829</v>
      </c>
      <c r="C6050" s="2">
        <v>920</v>
      </c>
      <c r="D6050" s="2" t="s">
        <v>26</v>
      </c>
      <c r="E6050" s="2" t="s">
        <v>727</v>
      </c>
      <c r="F6050" s="2" t="s">
        <v>58</v>
      </c>
      <c r="G6050" s="2" t="s">
        <v>741</v>
      </c>
      <c r="H6050" s="2" t="s">
        <v>12</v>
      </c>
      <c r="I6050" s="2">
        <v>986</v>
      </c>
      <c r="J6050" s="2">
        <v>1560</v>
      </c>
      <c r="K6050" s="2">
        <v>127</v>
      </c>
      <c r="L6050" s="2">
        <v>135.4</v>
      </c>
      <c r="M6050" s="2">
        <v>184.65</v>
      </c>
      <c r="N6050" s="2">
        <v>106.61</v>
      </c>
      <c r="O6050" s="2">
        <v>73.33</v>
      </c>
      <c r="P6050" s="2">
        <v>1247</v>
      </c>
      <c r="Q6050" s="2">
        <v>1279.82</v>
      </c>
      <c r="R6050" s="2">
        <v>1503.15</v>
      </c>
      <c r="S6050" s="2">
        <v>102.63</v>
      </c>
      <c r="T6050" s="2">
        <v>85.14</v>
      </c>
      <c r="U6050" s="2" t="s">
        <v>60</v>
      </c>
      <c r="V6050" s="2" t="s">
        <v>60</v>
      </c>
      <c r="W6050" s="2" t="s">
        <v>60</v>
      </c>
      <c r="X6050" s="2" t="s">
        <v>60</v>
      </c>
      <c r="Y6050" s="2" t="s">
        <v>60</v>
      </c>
      <c r="Z6050" s="2" t="s">
        <v>60</v>
      </c>
    </row>
    <row r="6051" spans="1:26" x14ac:dyDescent="0.3">
      <c r="A6051" s="3" t="s">
        <v>828</v>
      </c>
      <c r="B6051" s="3" t="s">
        <v>829</v>
      </c>
      <c r="C6051" s="3">
        <v>921</v>
      </c>
      <c r="D6051" s="3" t="s">
        <v>26</v>
      </c>
      <c r="E6051" s="3" t="s">
        <v>727</v>
      </c>
      <c r="F6051" s="3" t="s">
        <v>58</v>
      </c>
      <c r="G6051" s="3" t="s">
        <v>58</v>
      </c>
      <c r="H6051" s="3" t="s">
        <v>12</v>
      </c>
      <c r="I6051" s="3">
        <v>986</v>
      </c>
      <c r="J6051" s="3">
        <v>1560</v>
      </c>
      <c r="K6051" s="3">
        <v>127</v>
      </c>
      <c r="L6051" s="3">
        <v>135.4</v>
      </c>
      <c r="M6051" s="3">
        <v>184.65</v>
      </c>
      <c r="N6051" s="3">
        <v>106.61</v>
      </c>
      <c r="O6051" s="3">
        <v>73.33</v>
      </c>
      <c r="P6051" s="3">
        <v>1247</v>
      </c>
      <c r="Q6051" s="3">
        <v>1279.82</v>
      </c>
      <c r="R6051" s="3">
        <v>1503.15</v>
      </c>
      <c r="S6051" s="3">
        <v>102.63</v>
      </c>
      <c r="T6051" s="3">
        <v>85.14</v>
      </c>
      <c r="U6051" s="3" t="s">
        <v>60</v>
      </c>
      <c r="V6051" s="3" t="s">
        <v>60</v>
      </c>
      <c r="W6051" s="3" t="s">
        <v>60</v>
      </c>
      <c r="X6051" s="3" t="s">
        <v>60</v>
      </c>
      <c r="Y6051" s="3" t="s">
        <v>60</v>
      </c>
      <c r="Z6051" s="3" t="s">
        <v>60</v>
      </c>
    </row>
    <row r="6052" spans="1:26" x14ac:dyDescent="0.3">
      <c r="A6052" s="2" t="s">
        <v>828</v>
      </c>
      <c r="B6052" s="2" t="s">
        <v>829</v>
      </c>
      <c r="C6052" s="2">
        <v>922</v>
      </c>
      <c r="D6052" s="2" t="s">
        <v>26</v>
      </c>
      <c r="E6052" s="2" t="s">
        <v>727</v>
      </c>
      <c r="F6052" s="2" t="s">
        <v>65</v>
      </c>
      <c r="G6052" s="2" t="s">
        <v>742</v>
      </c>
      <c r="H6052" s="2" t="s">
        <v>60</v>
      </c>
      <c r="I6052" s="2">
        <v>750</v>
      </c>
      <c r="J6052" s="2">
        <v>5900</v>
      </c>
      <c r="K6052" s="2">
        <v>374</v>
      </c>
      <c r="L6052" s="2">
        <v>426.44</v>
      </c>
      <c r="M6052" s="2">
        <v>337.37</v>
      </c>
      <c r="N6052" s="2">
        <v>114.02</v>
      </c>
      <c r="O6052" s="2">
        <v>126.4</v>
      </c>
      <c r="P6052" s="2">
        <v>4373</v>
      </c>
      <c r="Q6052" s="2">
        <v>4494.05</v>
      </c>
      <c r="R6052" s="2">
        <v>3979.73</v>
      </c>
      <c r="S6052" s="2">
        <v>102.77</v>
      </c>
      <c r="T6052" s="2">
        <v>112.92</v>
      </c>
      <c r="U6052" s="2">
        <v>67.03</v>
      </c>
      <c r="V6052" s="2">
        <v>76.42</v>
      </c>
      <c r="W6052" s="2">
        <v>60.46</v>
      </c>
      <c r="X6052" s="2">
        <v>88.34</v>
      </c>
      <c r="Y6052" s="2">
        <v>90.79</v>
      </c>
      <c r="Z6052" s="2">
        <v>80.400000000000006</v>
      </c>
    </row>
    <row r="6053" spans="1:26" x14ac:dyDescent="0.3">
      <c r="A6053" s="3" t="s">
        <v>828</v>
      </c>
      <c r="B6053" s="3" t="s">
        <v>829</v>
      </c>
      <c r="C6053" s="3">
        <v>923</v>
      </c>
      <c r="D6053" s="3" t="s">
        <v>26</v>
      </c>
      <c r="E6053" s="3" t="s">
        <v>727</v>
      </c>
      <c r="F6053" s="3" t="s">
        <v>65</v>
      </c>
      <c r="G6053" s="3" t="s">
        <v>743</v>
      </c>
      <c r="H6053" s="3" t="s">
        <v>60</v>
      </c>
      <c r="I6053" s="3">
        <v>135</v>
      </c>
      <c r="J6053" s="3">
        <v>360</v>
      </c>
      <c r="K6053" s="3">
        <v>26</v>
      </c>
      <c r="L6053" s="3">
        <v>32.880000000000003</v>
      </c>
      <c r="M6053" s="3">
        <v>0.76</v>
      </c>
      <c r="N6053" s="3">
        <v>126.46</v>
      </c>
      <c r="O6053" s="3">
        <v>4326.32</v>
      </c>
      <c r="P6053" s="3">
        <v>271</v>
      </c>
      <c r="Q6053" s="3">
        <v>589.59</v>
      </c>
      <c r="R6053" s="3">
        <v>571.92999999999995</v>
      </c>
      <c r="S6053" s="3">
        <v>217.56</v>
      </c>
      <c r="T6053" s="3">
        <v>103.09</v>
      </c>
      <c r="U6053" s="3">
        <v>25.89</v>
      </c>
      <c r="V6053" s="3">
        <v>32.74</v>
      </c>
      <c r="W6053" s="3">
        <v>0.76</v>
      </c>
      <c r="X6053" s="3">
        <v>30.42</v>
      </c>
      <c r="Y6053" s="3">
        <v>66.17</v>
      </c>
      <c r="Z6053" s="3">
        <v>64.19</v>
      </c>
    </row>
    <row r="6054" spans="1:26" x14ac:dyDescent="0.3">
      <c r="A6054" s="2" t="s">
        <v>828</v>
      </c>
      <c r="B6054" s="2" t="s">
        <v>829</v>
      </c>
      <c r="C6054" s="2">
        <v>924</v>
      </c>
      <c r="D6054" s="2" t="s">
        <v>26</v>
      </c>
      <c r="E6054" s="2" t="s">
        <v>727</v>
      </c>
      <c r="F6054" s="2" t="s">
        <v>65</v>
      </c>
      <c r="G6054" s="2" t="s">
        <v>744</v>
      </c>
      <c r="H6054" s="2" t="s">
        <v>60</v>
      </c>
      <c r="I6054" s="2">
        <v>240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 s="2">
        <v>0</v>
      </c>
    </row>
    <row r="6055" spans="1:26" x14ac:dyDescent="0.3">
      <c r="A6055" s="3" t="s">
        <v>828</v>
      </c>
      <c r="B6055" s="3" t="s">
        <v>829</v>
      </c>
      <c r="C6055" s="3">
        <v>925</v>
      </c>
      <c r="D6055" s="3" t="s">
        <v>26</v>
      </c>
      <c r="E6055" s="3" t="s">
        <v>727</v>
      </c>
      <c r="F6055" s="3" t="s">
        <v>65</v>
      </c>
      <c r="G6055" s="3" t="s">
        <v>745</v>
      </c>
      <c r="H6055" s="3" t="s">
        <v>74</v>
      </c>
      <c r="I6055" s="3">
        <v>1125</v>
      </c>
      <c r="J6055" s="3">
        <v>6260</v>
      </c>
      <c r="K6055" s="3">
        <v>400</v>
      </c>
      <c r="L6055" s="3">
        <v>459.32</v>
      </c>
      <c r="M6055" s="3">
        <v>338.13</v>
      </c>
      <c r="N6055" s="3">
        <v>114.83</v>
      </c>
      <c r="O6055" s="3">
        <v>135.84</v>
      </c>
      <c r="P6055" s="3">
        <v>4644</v>
      </c>
      <c r="Q6055" s="3">
        <v>5083.6400000000003</v>
      </c>
      <c r="R6055" s="3">
        <v>4551.66</v>
      </c>
      <c r="S6055" s="3">
        <v>109.47</v>
      </c>
      <c r="T6055" s="3">
        <v>111.69</v>
      </c>
      <c r="U6055" s="3">
        <v>47.79</v>
      </c>
      <c r="V6055" s="3">
        <v>54.88</v>
      </c>
      <c r="W6055" s="3">
        <v>40.4</v>
      </c>
      <c r="X6055" s="3">
        <v>62.55</v>
      </c>
      <c r="Y6055" s="3">
        <v>68.47</v>
      </c>
      <c r="Z6055" s="3">
        <v>61.3</v>
      </c>
    </row>
    <row r="6056" spans="1:26" x14ac:dyDescent="0.3">
      <c r="A6056" s="2" t="s">
        <v>828</v>
      </c>
      <c r="B6056" s="2" t="s">
        <v>829</v>
      </c>
      <c r="C6056" s="2">
        <v>926</v>
      </c>
      <c r="D6056" s="2" t="s">
        <v>26</v>
      </c>
      <c r="E6056" s="2" t="s">
        <v>727</v>
      </c>
      <c r="F6056" s="2" t="s">
        <v>65</v>
      </c>
      <c r="G6056" s="2" t="s">
        <v>746</v>
      </c>
      <c r="H6056" s="2" t="s">
        <v>60</v>
      </c>
      <c r="I6056" s="2">
        <v>12</v>
      </c>
      <c r="J6056" s="2">
        <v>0</v>
      </c>
      <c r="K6056" s="2">
        <v>0</v>
      </c>
      <c r="L6056" s="2">
        <v>2.89</v>
      </c>
      <c r="M6056" s="2">
        <v>8.86</v>
      </c>
      <c r="N6056" s="2">
        <v>0</v>
      </c>
      <c r="O6056" s="2">
        <v>32.619999999999997</v>
      </c>
      <c r="P6056" s="2">
        <v>0</v>
      </c>
      <c r="Q6056" s="2">
        <v>33.159999999999997</v>
      </c>
      <c r="R6056" s="2">
        <v>25.24</v>
      </c>
      <c r="S6056" s="2">
        <v>0</v>
      </c>
      <c r="T6056" s="2">
        <v>131.38</v>
      </c>
      <c r="U6056" s="2">
        <v>0</v>
      </c>
      <c r="V6056" s="2">
        <v>32.369999999999997</v>
      </c>
      <c r="W6056" s="2">
        <v>99.24</v>
      </c>
      <c r="X6056" s="2">
        <v>0</v>
      </c>
      <c r="Y6056" s="2">
        <v>41.87</v>
      </c>
      <c r="Z6056" s="2">
        <v>31.87</v>
      </c>
    </row>
    <row r="6057" spans="1:26" x14ac:dyDescent="0.3">
      <c r="A6057" s="3" t="s">
        <v>828</v>
      </c>
      <c r="B6057" s="3" t="s">
        <v>829</v>
      </c>
      <c r="C6057" s="3">
        <v>927</v>
      </c>
      <c r="D6057" s="3" t="s">
        <v>26</v>
      </c>
      <c r="E6057" s="3" t="s">
        <v>727</v>
      </c>
      <c r="F6057" s="3" t="s">
        <v>65</v>
      </c>
      <c r="G6057" s="3" t="s">
        <v>747</v>
      </c>
      <c r="H6057" s="3" t="s">
        <v>74</v>
      </c>
      <c r="I6057" s="3">
        <v>12</v>
      </c>
      <c r="J6057" s="3">
        <v>0</v>
      </c>
      <c r="K6057" s="3">
        <v>0</v>
      </c>
      <c r="L6057" s="3">
        <v>2.89</v>
      </c>
      <c r="M6057" s="3">
        <v>8.86</v>
      </c>
      <c r="N6057" s="3">
        <v>0</v>
      </c>
      <c r="O6057" s="3">
        <v>32.619999999999997</v>
      </c>
      <c r="P6057" s="3">
        <v>0</v>
      </c>
      <c r="Q6057" s="3">
        <v>33.159999999999997</v>
      </c>
      <c r="R6057" s="3">
        <v>25.24</v>
      </c>
      <c r="S6057" s="3">
        <v>0</v>
      </c>
      <c r="T6057" s="3">
        <v>131.38</v>
      </c>
      <c r="U6057" s="3">
        <v>0</v>
      </c>
      <c r="V6057" s="3">
        <v>32.369999999999997</v>
      </c>
      <c r="W6057" s="3">
        <v>99.24</v>
      </c>
      <c r="X6057" s="3">
        <v>0</v>
      </c>
      <c r="Y6057" s="3">
        <v>41.87</v>
      </c>
      <c r="Z6057" s="3">
        <v>31.87</v>
      </c>
    </row>
    <row r="6058" spans="1:26" x14ac:dyDescent="0.3">
      <c r="A6058" s="2" t="s">
        <v>828</v>
      </c>
      <c r="B6058" s="2" t="s">
        <v>829</v>
      </c>
      <c r="C6058" s="2">
        <v>928</v>
      </c>
      <c r="D6058" s="2" t="s">
        <v>26</v>
      </c>
      <c r="E6058" s="2" t="s">
        <v>727</v>
      </c>
      <c r="F6058" s="2" t="s">
        <v>65</v>
      </c>
      <c r="G6058" s="2" t="s">
        <v>748</v>
      </c>
      <c r="H6058" s="2" t="s">
        <v>60</v>
      </c>
      <c r="I6058" s="2">
        <v>600</v>
      </c>
      <c r="J6058" s="2">
        <v>4500</v>
      </c>
      <c r="K6058" s="2">
        <v>391</v>
      </c>
      <c r="L6058" s="2">
        <v>286.77</v>
      </c>
      <c r="M6058" s="2">
        <v>332.81</v>
      </c>
      <c r="N6058" s="2">
        <v>73.34</v>
      </c>
      <c r="O6058" s="2">
        <v>86.17</v>
      </c>
      <c r="P6058" s="2">
        <v>3440</v>
      </c>
      <c r="Q6058" s="2">
        <v>3452.67</v>
      </c>
      <c r="R6058" s="2">
        <v>3347.71</v>
      </c>
      <c r="S6058" s="2">
        <v>100.37</v>
      </c>
      <c r="T6058" s="2">
        <v>103.14</v>
      </c>
      <c r="U6058" s="2">
        <v>87.59</v>
      </c>
      <c r="V6058" s="2">
        <v>64.239999999999995</v>
      </c>
      <c r="W6058" s="2">
        <v>74.55</v>
      </c>
      <c r="X6058" s="2">
        <v>86.87</v>
      </c>
      <c r="Y6058" s="2">
        <v>87.19</v>
      </c>
      <c r="Z6058" s="2">
        <v>84.54</v>
      </c>
    </row>
    <row r="6059" spans="1:26" x14ac:dyDescent="0.3">
      <c r="A6059" s="3" t="s">
        <v>828</v>
      </c>
      <c r="B6059" s="3" t="s">
        <v>829</v>
      </c>
      <c r="C6059" s="3">
        <v>929</v>
      </c>
      <c r="D6059" s="3" t="s">
        <v>26</v>
      </c>
      <c r="E6059" s="3" t="s">
        <v>727</v>
      </c>
      <c r="F6059" s="3" t="s">
        <v>65</v>
      </c>
      <c r="G6059" s="3" t="s">
        <v>749</v>
      </c>
      <c r="H6059" s="3" t="s">
        <v>74</v>
      </c>
      <c r="I6059" s="3">
        <v>600</v>
      </c>
      <c r="J6059" s="3">
        <v>4500</v>
      </c>
      <c r="K6059" s="3">
        <v>391</v>
      </c>
      <c r="L6059" s="3">
        <v>286.77</v>
      </c>
      <c r="M6059" s="3">
        <v>332.81</v>
      </c>
      <c r="N6059" s="3">
        <v>73.34</v>
      </c>
      <c r="O6059" s="3">
        <v>86.17</v>
      </c>
      <c r="P6059" s="3">
        <v>3440</v>
      </c>
      <c r="Q6059" s="3">
        <v>3452.67</v>
      </c>
      <c r="R6059" s="3">
        <v>3347.71</v>
      </c>
      <c r="S6059" s="3">
        <v>100.37</v>
      </c>
      <c r="T6059" s="3">
        <v>103.14</v>
      </c>
      <c r="U6059" s="3">
        <v>87.59</v>
      </c>
      <c r="V6059" s="3">
        <v>64.239999999999995</v>
      </c>
      <c r="W6059" s="3">
        <v>74.55</v>
      </c>
      <c r="X6059" s="3">
        <v>86.87</v>
      </c>
      <c r="Y6059" s="3">
        <v>87.19</v>
      </c>
      <c r="Z6059" s="3">
        <v>84.54</v>
      </c>
    </row>
    <row r="6060" spans="1:26" x14ac:dyDescent="0.3">
      <c r="A6060" s="2" t="s">
        <v>828</v>
      </c>
      <c r="B6060" s="2" t="s">
        <v>829</v>
      </c>
      <c r="C6060" s="2">
        <v>930</v>
      </c>
      <c r="D6060" s="2" t="s">
        <v>26</v>
      </c>
      <c r="E6060" s="2" t="s">
        <v>727</v>
      </c>
      <c r="F6060" s="2" t="s">
        <v>65</v>
      </c>
      <c r="G6060" s="2" t="s">
        <v>750</v>
      </c>
      <c r="H6060" s="2" t="s">
        <v>60</v>
      </c>
      <c r="I6060" s="2">
        <v>300</v>
      </c>
      <c r="J6060" s="2">
        <v>1800</v>
      </c>
      <c r="K6060" s="2">
        <v>145</v>
      </c>
      <c r="L6060" s="2">
        <v>141.06</v>
      </c>
      <c r="M6060" s="2">
        <v>166.33</v>
      </c>
      <c r="N6060" s="2">
        <v>97.28</v>
      </c>
      <c r="O6060" s="2">
        <v>84.81</v>
      </c>
      <c r="P6060" s="2">
        <v>1359</v>
      </c>
      <c r="Q6060" s="2">
        <v>1371.23</v>
      </c>
      <c r="R6060" s="2">
        <v>1405.82</v>
      </c>
      <c r="S6060" s="2">
        <v>100.9</v>
      </c>
      <c r="T6060" s="2">
        <v>97.54</v>
      </c>
      <c r="U6060" s="2">
        <v>64.959999999999994</v>
      </c>
      <c r="V6060" s="2">
        <v>63.2</v>
      </c>
      <c r="W6060" s="2">
        <v>74.52</v>
      </c>
      <c r="X6060" s="2">
        <v>68.64</v>
      </c>
      <c r="Y6060" s="2">
        <v>69.25</v>
      </c>
      <c r="Z6060" s="2">
        <v>71</v>
      </c>
    </row>
    <row r="6061" spans="1:26" x14ac:dyDescent="0.3">
      <c r="A6061" s="3" t="s">
        <v>828</v>
      </c>
      <c r="B6061" s="3" t="s">
        <v>829</v>
      </c>
      <c r="C6061" s="3">
        <v>931</v>
      </c>
      <c r="D6061" s="3" t="s">
        <v>26</v>
      </c>
      <c r="E6061" s="3" t="s">
        <v>727</v>
      </c>
      <c r="F6061" s="3" t="s">
        <v>65</v>
      </c>
      <c r="G6061" s="3" t="s">
        <v>751</v>
      </c>
      <c r="H6061" s="3" t="s">
        <v>74</v>
      </c>
      <c r="I6061" s="3">
        <v>300</v>
      </c>
      <c r="J6061" s="3">
        <v>1800</v>
      </c>
      <c r="K6061" s="3">
        <v>145</v>
      </c>
      <c r="L6061" s="3">
        <v>141.06</v>
      </c>
      <c r="M6061" s="3">
        <v>166.33</v>
      </c>
      <c r="N6061" s="3">
        <v>97.28</v>
      </c>
      <c r="O6061" s="3">
        <v>84.81</v>
      </c>
      <c r="P6061" s="3">
        <v>1359</v>
      </c>
      <c r="Q6061" s="3">
        <v>1371.23</v>
      </c>
      <c r="R6061" s="3">
        <v>1405.82</v>
      </c>
      <c r="S6061" s="3">
        <v>100.9</v>
      </c>
      <c r="T6061" s="3">
        <v>97.54</v>
      </c>
      <c r="U6061" s="3">
        <v>64.959999999999994</v>
      </c>
      <c r="V6061" s="3">
        <v>63.2</v>
      </c>
      <c r="W6061" s="3">
        <v>74.52</v>
      </c>
      <c r="X6061" s="3">
        <v>68.64</v>
      </c>
      <c r="Y6061" s="3">
        <v>69.25</v>
      </c>
      <c r="Z6061" s="3">
        <v>71</v>
      </c>
    </row>
    <row r="6062" spans="1:26" x14ac:dyDescent="0.3">
      <c r="A6062" s="2" t="s">
        <v>828</v>
      </c>
      <c r="B6062" s="2" t="s">
        <v>829</v>
      </c>
      <c r="C6062" s="2">
        <v>932</v>
      </c>
      <c r="D6062" s="2" t="s">
        <v>26</v>
      </c>
      <c r="E6062" s="2" t="s">
        <v>727</v>
      </c>
      <c r="F6062" s="2" t="s">
        <v>65</v>
      </c>
      <c r="G6062" s="2" t="s">
        <v>65</v>
      </c>
      <c r="H6062" s="2" t="s">
        <v>75</v>
      </c>
      <c r="I6062" s="2">
        <v>2037</v>
      </c>
      <c r="J6062" s="2">
        <v>12560</v>
      </c>
      <c r="K6062" s="2">
        <v>936</v>
      </c>
      <c r="L6062" s="2">
        <v>890.04</v>
      </c>
      <c r="M6062" s="2">
        <v>846.13</v>
      </c>
      <c r="N6062" s="2">
        <v>95.09</v>
      </c>
      <c r="O6062" s="2">
        <v>105.19</v>
      </c>
      <c r="P6062" s="2">
        <v>9443</v>
      </c>
      <c r="Q6062" s="2">
        <v>9940.7000000000007</v>
      </c>
      <c r="R6062" s="2">
        <v>9330.43</v>
      </c>
      <c r="S6062" s="2">
        <v>105.27</v>
      </c>
      <c r="T6062" s="2">
        <v>106.54</v>
      </c>
      <c r="U6062" s="2">
        <v>62.13</v>
      </c>
      <c r="V6062" s="2">
        <v>58.73</v>
      </c>
      <c r="W6062" s="2">
        <v>55.83</v>
      </c>
      <c r="X6062" s="2">
        <v>70.650000000000006</v>
      </c>
      <c r="Y6062" s="2">
        <v>73.94</v>
      </c>
      <c r="Z6062" s="2">
        <v>69.400000000000006</v>
      </c>
    </row>
    <row r="6063" spans="1:26" x14ac:dyDescent="0.3">
      <c r="A6063" s="3" t="s">
        <v>828</v>
      </c>
      <c r="B6063" s="3" t="s">
        <v>829</v>
      </c>
      <c r="C6063" s="3">
        <v>933</v>
      </c>
      <c r="D6063" s="3" t="s">
        <v>26</v>
      </c>
      <c r="E6063" s="3" t="s">
        <v>727</v>
      </c>
      <c r="F6063" s="3" t="s">
        <v>78</v>
      </c>
      <c r="G6063" s="3" t="s">
        <v>752</v>
      </c>
      <c r="H6063" s="3" t="s">
        <v>60</v>
      </c>
      <c r="I6063" s="3">
        <v>1000</v>
      </c>
      <c r="J6063" s="3">
        <v>6900</v>
      </c>
      <c r="K6063" s="3">
        <v>326</v>
      </c>
      <c r="L6063" s="3">
        <v>539.25</v>
      </c>
      <c r="M6063" s="3">
        <v>660.1</v>
      </c>
      <c r="N6063" s="3">
        <v>165.41</v>
      </c>
      <c r="O6063" s="3">
        <v>81.69</v>
      </c>
      <c r="P6063" s="3">
        <v>5069</v>
      </c>
      <c r="Q6063" s="3">
        <v>5558.85</v>
      </c>
      <c r="R6063" s="3">
        <v>5109.2299999999996</v>
      </c>
      <c r="S6063" s="3">
        <v>109.66</v>
      </c>
      <c r="T6063" s="3">
        <v>108.8</v>
      </c>
      <c r="U6063" s="3">
        <v>43.82</v>
      </c>
      <c r="V6063" s="3">
        <v>72.48</v>
      </c>
      <c r="W6063" s="3">
        <v>88.72</v>
      </c>
      <c r="X6063" s="3">
        <v>76.8</v>
      </c>
      <c r="Y6063" s="3">
        <v>84.23</v>
      </c>
      <c r="Z6063" s="3">
        <v>77.41</v>
      </c>
    </row>
    <row r="6064" spans="1:26" x14ac:dyDescent="0.3">
      <c r="A6064" s="2" t="s">
        <v>828</v>
      </c>
      <c r="B6064" s="2" t="s">
        <v>829</v>
      </c>
      <c r="C6064" s="2">
        <v>934</v>
      </c>
      <c r="D6064" s="2" t="s">
        <v>26</v>
      </c>
      <c r="E6064" s="2" t="s">
        <v>727</v>
      </c>
      <c r="F6064" s="2" t="s">
        <v>78</v>
      </c>
      <c r="G6064" s="2" t="s">
        <v>753</v>
      </c>
      <c r="H6064" s="2" t="s">
        <v>60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135.12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 s="2">
        <v>9.75</v>
      </c>
    </row>
    <row r="6065" spans="1:26" x14ac:dyDescent="0.3">
      <c r="A6065" s="3" t="s">
        <v>828</v>
      </c>
      <c r="B6065" s="3" t="s">
        <v>829</v>
      </c>
      <c r="C6065" s="3">
        <v>935</v>
      </c>
      <c r="D6065" s="3" t="s">
        <v>26</v>
      </c>
      <c r="E6065" s="3" t="s">
        <v>727</v>
      </c>
      <c r="F6065" s="3" t="s">
        <v>78</v>
      </c>
      <c r="G6065" s="3" t="s">
        <v>754</v>
      </c>
      <c r="H6065" s="3" t="s">
        <v>60</v>
      </c>
      <c r="I6065" s="3">
        <v>2340</v>
      </c>
      <c r="J6065" s="3">
        <v>16100</v>
      </c>
      <c r="K6065" s="3">
        <v>1401</v>
      </c>
      <c r="L6065" s="3">
        <v>1430.93</v>
      </c>
      <c r="M6065" s="3">
        <v>1367.1</v>
      </c>
      <c r="N6065" s="3">
        <v>102.14</v>
      </c>
      <c r="O6065" s="3">
        <v>104.67</v>
      </c>
      <c r="P6065" s="3">
        <v>12179</v>
      </c>
      <c r="Q6065" s="3">
        <v>11498.88</v>
      </c>
      <c r="R6065" s="3">
        <v>11571.45</v>
      </c>
      <c r="S6065" s="3">
        <v>94.42</v>
      </c>
      <c r="T6065" s="3">
        <v>99.37</v>
      </c>
      <c r="U6065" s="3">
        <v>80.47</v>
      </c>
      <c r="V6065" s="3">
        <v>82.19</v>
      </c>
      <c r="W6065" s="3">
        <v>78.53</v>
      </c>
      <c r="X6065" s="3">
        <v>78.86</v>
      </c>
      <c r="Y6065" s="3">
        <v>74.459999999999994</v>
      </c>
      <c r="Z6065" s="3">
        <v>74.930000000000007</v>
      </c>
    </row>
    <row r="6066" spans="1:26" x14ac:dyDescent="0.3">
      <c r="A6066" s="2" t="s">
        <v>828</v>
      </c>
      <c r="B6066" s="2" t="s">
        <v>829</v>
      </c>
      <c r="C6066" s="2">
        <v>936</v>
      </c>
      <c r="D6066" s="2" t="s">
        <v>26</v>
      </c>
      <c r="E6066" s="2" t="s">
        <v>727</v>
      </c>
      <c r="F6066" s="2" t="s">
        <v>78</v>
      </c>
      <c r="G6066" s="2" t="s">
        <v>755</v>
      </c>
      <c r="H6066" s="2" t="s">
        <v>60</v>
      </c>
      <c r="I6066" s="2">
        <v>1200</v>
      </c>
      <c r="J6066" s="2">
        <v>6700</v>
      </c>
      <c r="K6066" s="2">
        <v>585</v>
      </c>
      <c r="L6066" s="2">
        <v>583.97</v>
      </c>
      <c r="M6066" s="2">
        <v>289.01</v>
      </c>
      <c r="N6066" s="2">
        <v>99.82</v>
      </c>
      <c r="O6066" s="2">
        <v>202.06</v>
      </c>
      <c r="P6066" s="2">
        <v>4886</v>
      </c>
      <c r="Q6066" s="2">
        <v>5336.15</v>
      </c>
      <c r="R6066" s="2">
        <v>4003.5</v>
      </c>
      <c r="S6066" s="2">
        <v>109.21</v>
      </c>
      <c r="T6066" s="2">
        <v>133.29</v>
      </c>
      <c r="U6066" s="2">
        <v>65.52</v>
      </c>
      <c r="V6066" s="2">
        <v>65.41</v>
      </c>
      <c r="W6066" s="2">
        <v>32.369999999999997</v>
      </c>
      <c r="X6066" s="2">
        <v>61.69</v>
      </c>
      <c r="Y6066" s="2">
        <v>67.38</v>
      </c>
      <c r="Z6066" s="2">
        <v>50.55</v>
      </c>
    </row>
    <row r="6067" spans="1:26" x14ac:dyDescent="0.3">
      <c r="A6067" s="3" t="s">
        <v>828</v>
      </c>
      <c r="B6067" s="3" t="s">
        <v>829</v>
      </c>
      <c r="C6067" s="3">
        <v>937</v>
      </c>
      <c r="D6067" s="3" t="s">
        <v>26</v>
      </c>
      <c r="E6067" s="3" t="s">
        <v>727</v>
      </c>
      <c r="F6067" s="3" t="s">
        <v>78</v>
      </c>
      <c r="G6067" s="3" t="s">
        <v>685</v>
      </c>
      <c r="H6067" s="3" t="s">
        <v>74</v>
      </c>
      <c r="I6067" s="3">
        <v>4540</v>
      </c>
      <c r="J6067" s="3">
        <v>29700</v>
      </c>
      <c r="K6067" s="3">
        <v>2312</v>
      </c>
      <c r="L6067" s="3">
        <v>2554.15</v>
      </c>
      <c r="M6067" s="3">
        <v>2316.21</v>
      </c>
      <c r="N6067" s="3">
        <v>110.47</v>
      </c>
      <c r="O6067" s="3">
        <v>110.27</v>
      </c>
      <c r="P6067" s="3">
        <v>22134</v>
      </c>
      <c r="Q6067" s="3">
        <v>22393.88</v>
      </c>
      <c r="R6067" s="3">
        <v>20819.3</v>
      </c>
      <c r="S6067" s="3">
        <v>101.17</v>
      </c>
      <c r="T6067" s="3">
        <v>107.56</v>
      </c>
      <c r="U6067" s="3">
        <v>68.45</v>
      </c>
      <c r="V6067" s="3">
        <v>75.62</v>
      </c>
      <c r="W6067" s="3">
        <v>65.540000000000006</v>
      </c>
      <c r="X6067" s="3">
        <v>73.87</v>
      </c>
      <c r="Y6067" s="3">
        <v>74.739999999999995</v>
      </c>
      <c r="Z6067" s="3">
        <v>66.41</v>
      </c>
    </row>
    <row r="6068" spans="1:26" x14ac:dyDescent="0.3">
      <c r="A6068" s="2" t="s">
        <v>828</v>
      </c>
      <c r="B6068" s="2" t="s">
        <v>829</v>
      </c>
      <c r="C6068" s="2">
        <v>938</v>
      </c>
      <c r="D6068" s="2" t="s">
        <v>26</v>
      </c>
      <c r="E6068" s="2" t="s">
        <v>727</v>
      </c>
      <c r="F6068" s="2" t="s">
        <v>78</v>
      </c>
      <c r="G6068" s="2" t="s">
        <v>756</v>
      </c>
      <c r="H6068" s="2" t="s">
        <v>60</v>
      </c>
      <c r="I6068" s="2">
        <v>2100</v>
      </c>
      <c r="J6068" s="2">
        <v>13700</v>
      </c>
      <c r="K6068" s="2">
        <v>1001</v>
      </c>
      <c r="L6068" s="2">
        <v>1086.75</v>
      </c>
      <c r="M6068" s="2">
        <v>837.79</v>
      </c>
      <c r="N6068" s="2">
        <v>108.57</v>
      </c>
      <c r="O6068" s="2">
        <v>129.72</v>
      </c>
      <c r="P6068" s="2">
        <v>10148</v>
      </c>
      <c r="Q6068" s="2">
        <v>10361.61</v>
      </c>
      <c r="R6068" s="2">
        <v>8823.61</v>
      </c>
      <c r="S6068" s="2">
        <v>102.1</v>
      </c>
      <c r="T6068" s="2">
        <v>117.43</v>
      </c>
      <c r="U6068" s="2">
        <v>64.069999999999993</v>
      </c>
      <c r="V6068" s="2">
        <v>69.56</v>
      </c>
      <c r="W6068" s="2">
        <v>53.62</v>
      </c>
      <c r="X6068" s="2">
        <v>73.22</v>
      </c>
      <c r="Y6068" s="2">
        <v>74.760000000000005</v>
      </c>
      <c r="Z6068" s="2">
        <v>63.66</v>
      </c>
    </row>
    <row r="6069" spans="1:26" x14ac:dyDescent="0.3">
      <c r="A6069" s="3" t="s">
        <v>828</v>
      </c>
      <c r="B6069" s="3" t="s">
        <v>829</v>
      </c>
      <c r="C6069" s="3">
        <v>939</v>
      </c>
      <c r="D6069" s="3" t="s">
        <v>26</v>
      </c>
      <c r="E6069" s="3" t="s">
        <v>727</v>
      </c>
      <c r="F6069" s="3" t="s">
        <v>78</v>
      </c>
      <c r="G6069" s="3" t="s">
        <v>83</v>
      </c>
      <c r="H6069" s="3" t="s">
        <v>74</v>
      </c>
      <c r="I6069" s="3">
        <v>2100</v>
      </c>
      <c r="J6069" s="3">
        <v>13700</v>
      </c>
      <c r="K6069" s="3">
        <v>1001</v>
      </c>
      <c r="L6069" s="3">
        <v>1086.75</v>
      </c>
      <c r="M6069" s="3">
        <v>837.79</v>
      </c>
      <c r="N6069" s="3">
        <v>108.57</v>
      </c>
      <c r="O6069" s="3">
        <v>129.72</v>
      </c>
      <c r="P6069" s="3">
        <v>10148</v>
      </c>
      <c r="Q6069" s="3">
        <v>10361.61</v>
      </c>
      <c r="R6069" s="3">
        <v>8823.61</v>
      </c>
      <c r="S6069" s="3">
        <v>102.1</v>
      </c>
      <c r="T6069" s="3">
        <v>117.43</v>
      </c>
      <c r="U6069" s="3">
        <v>64.069999999999993</v>
      </c>
      <c r="V6069" s="3">
        <v>69.56</v>
      </c>
      <c r="W6069" s="3">
        <v>53.62</v>
      </c>
      <c r="X6069" s="3">
        <v>73.22</v>
      </c>
      <c r="Y6069" s="3">
        <v>74.760000000000005</v>
      </c>
      <c r="Z6069" s="3">
        <v>63.66</v>
      </c>
    </row>
    <row r="6070" spans="1:26" x14ac:dyDescent="0.3">
      <c r="A6070" s="2" t="s">
        <v>828</v>
      </c>
      <c r="B6070" s="2" t="s">
        <v>829</v>
      </c>
      <c r="C6070" s="2">
        <v>940</v>
      </c>
      <c r="D6070" s="2" t="s">
        <v>26</v>
      </c>
      <c r="E6070" s="2" t="s">
        <v>727</v>
      </c>
      <c r="F6070" s="2" t="s">
        <v>78</v>
      </c>
      <c r="G6070" s="2" t="s">
        <v>81</v>
      </c>
      <c r="H6070" s="2" t="s">
        <v>75</v>
      </c>
      <c r="I6070" s="2">
        <v>6640</v>
      </c>
      <c r="J6070" s="2">
        <v>43400</v>
      </c>
      <c r="K6070" s="2">
        <v>3313</v>
      </c>
      <c r="L6070" s="2">
        <v>3640.9</v>
      </c>
      <c r="M6070" s="2">
        <v>3154</v>
      </c>
      <c r="N6070" s="2">
        <v>109.9</v>
      </c>
      <c r="O6070" s="2">
        <v>115.44</v>
      </c>
      <c r="P6070" s="2">
        <v>32282</v>
      </c>
      <c r="Q6070" s="2">
        <v>32755.49</v>
      </c>
      <c r="R6070" s="2">
        <v>29642.91</v>
      </c>
      <c r="S6070" s="2">
        <v>101.47</v>
      </c>
      <c r="T6070" s="2">
        <v>110.5</v>
      </c>
      <c r="U6070" s="2">
        <v>67.06</v>
      </c>
      <c r="V6070" s="2">
        <v>73.7</v>
      </c>
      <c r="W6070" s="2">
        <v>61.89</v>
      </c>
      <c r="X6070" s="2">
        <v>73.66</v>
      </c>
      <c r="Y6070" s="2">
        <v>74.739999999999995</v>
      </c>
      <c r="Z6070" s="2">
        <v>65.569999999999993</v>
      </c>
    </row>
    <row r="6071" spans="1:26" x14ac:dyDescent="0.3">
      <c r="A6071" s="3" t="s">
        <v>828</v>
      </c>
      <c r="B6071" s="3" t="s">
        <v>829</v>
      </c>
      <c r="C6071" s="3">
        <v>941</v>
      </c>
      <c r="D6071" s="3" t="s">
        <v>26</v>
      </c>
      <c r="E6071" s="3" t="s">
        <v>727</v>
      </c>
      <c r="F6071" s="3" t="s">
        <v>78</v>
      </c>
      <c r="G6071" s="3" t="s">
        <v>757</v>
      </c>
      <c r="H6071" s="3" t="s">
        <v>60</v>
      </c>
      <c r="I6071" s="3">
        <v>63.2</v>
      </c>
      <c r="J6071" s="3">
        <v>144</v>
      </c>
      <c r="K6071" s="3">
        <v>4</v>
      </c>
      <c r="L6071" s="3">
        <v>1.26</v>
      </c>
      <c r="M6071" s="3">
        <v>2.92</v>
      </c>
      <c r="N6071" s="3">
        <v>31.5</v>
      </c>
      <c r="O6071" s="3">
        <v>43.15</v>
      </c>
      <c r="P6071" s="3">
        <v>126</v>
      </c>
      <c r="Q6071" s="3">
        <v>70.92</v>
      </c>
      <c r="R6071" s="3">
        <v>85.1</v>
      </c>
      <c r="S6071" s="3">
        <v>56.29</v>
      </c>
      <c r="T6071" s="3">
        <v>83.34</v>
      </c>
      <c r="U6071" s="3" t="s">
        <v>60</v>
      </c>
      <c r="V6071" s="3" t="s">
        <v>60</v>
      </c>
      <c r="W6071" s="3" t="s">
        <v>60</v>
      </c>
      <c r="X6071" s="3" t="s">
        <v>60</v>
      </c>
      <c r="Y6071" s="3" t="s">
        <v>60</v>
      </c>
      <c r="Z6071" s="3" t="s">
        <v>60</v>
      </c>
    </row>
    <row r="6072" spans="1:26" x14ac:dyDescent="0.3">
      <c r="A6072" s="2" t="s">
        <v>828</v>
      </c>
      <c r="B6072" s="2" t="s">
        <v>829</v>
      </c>
      <c r="C6072" s="2">
        <v>942</v>
      </c>
      <c r="D6072" s="2" t="s">
        <v>26</v>
      </c>
      <c r="E6072" s="2" t="s">
        <v>727</v>
      </c>
      <c r="F6072" s="2" t="s">
        <v>78</v>
      </c>
      <c r="G6072" s="2" t="s">
        <v>685</v>
      </c>
      <c r="H6072" s="2" t="s">
        <v>12</v>
      </c>
      <c r="I6072" s="2">
        <v>63.2</v>
      </c>
      <c r="J6072" s="2">
        <v>144</v>
      </c>
      <c r="K6072" s="2">
        <v>4</v>
      </c>
      <c r="L6072" s="2">
        <v>1.26</v>
      </c>
      <c r="M6072" s="2">
        <v>2.92</v>
      </c>
      <c r="N6072" s="2">
        <v>31.5</v>
      </c>
      <c r="O6072" s="2">
        <v>43.15</v>
      </c>
      <c r="P6072" s="2">
        <v>126</v>
      </c>
      <c r="Q6072" s="2">
        <v>70.92</v>
      </c>
      <c r="R6072" s="2">
        <v>85.1</v>
      </c>
      <c r="S6072" s="2">
        <v>56.29</v>
      </c>
      <c r="T6072" s="2">
        <v>83.34</v>
      </c>
      <c r="U6072" s="2" t="s">
        <v>60</v>
      </c>
      <c r="V6072" s="2" t="s">
        <v>60</v>
      </c>
      <c r="W6072" s="2" t="s">
        <v>60</v>
      </c>
      <c r="X6072" s="2" t="s">
        <v>60</v>
      </c>
      <c r="Y6072" s="2" t="s">
        <v>60</v>
      </c>
      <c r="Z6072" s="2" t="s">
        <v>60</v>
      </c>
    </row>
    <row r="6073" spans="1:26" x14ac:dyDescent="0.3">
      <c r="A6073" s="3" t="s">
        <v>828</v>
      </c>
      <c r="B6073" s="3" t="s">
        <v>829</v>
      </c>
      <c r="C6073" s="3">
        <v>943</v>
      </c>
      <c r="D6073" s="3" t="s">
        <v>26</v>
      </c>
      <c r="E6073" s="3" t="s">
        <v>727</v>
      </c>
      <c r="F6073" s="3" t="s">
        <v>78</v>
      </c>
      <c r="G6073" s="3" t="s">
        <v>758</v>
      </c>
      <c r="H6073" s="3" t="s">
        <v>60</v>
      </c>
      <c r="I6073" s="3">
        <v>132</v>
      </c>
      <c r="J6073" s="3">
        <v>559</v>
      </c>
      <c r="K6073" s="3">
        <v>16</v>
      </c>
      <c r="L6073" s="3">
        <v>0</v>
      </c>
      <c r="M6073" s="3">
        <v>17.920000000000002</v>
      </c>
      <c r="N6073" s="3">
        <v>0</v>
      </c>
      <c r="O6073" s="3">
        <v>0</v>
      </c>
      <c r="P6073" s="3">
        <v>520</v>
      </c>
      <c r="Q6073" s="3">
        <v>405.28</v>
      </c>
      <c r="R6073" s="3">
        <v>570.94000000000005</v>
      </c>
      <c r="S6073" s="3">
        <v>77.94</v>
      </c>
      <c r="T6073" s="3">
        <v>70.98</v>
      </c>
      <c r="U6073" s="3" t="s">
        <v>60</v>
      </c>
      <c r="V6073" s="3" t="s">
        <v>60</v>
      </c>
      <c r="W6073" s="3" t="s">
        <v>60</v>
      </c>
      <c r="X6073" s="3" t="s">
        <v>60</v>
      </c>
      <c r="Y6073" s="3" t="s">
        <v>60</v>
      </c>
      <c r="Z6073" s="3" t="s">
        <v>60</v>
      </c>
    </row>
    <row r="6074" spans="1:26" x14ac:dyDescent="0.3">
      <c r="A6074" s="2" t="s">
        <v>828</v>
      </c>
      <c r="B6074" s="2" t="s">
        <v>829</v>
      </c>
      <c r="C6074" s="2">
        <v>944</v>
      </c>
      <c r="D6074" s="2" t="s">
        <v>26</v>
      </c>
      <c r="E6074" s="2" t="s">
        <v>727</v>
      </c>
      <c r="F6074" s="2" t="s">
        <v>78</v>
      </c>
      <c r="G6074" s="2" t="s">
        <v>759</v>
      </c>
      <c r="H6074" s="2" t="s">
        <v>60</v>
      </c>
      <c r="I6074" s="2">
        <v>160</v>
      </c>
      <c r="J6074" s="2">
        <v>720</v>
      </c>
      <c r="K6074" s="2">
        <v>21</v>
      </c>
      <c r="L6074" s="2">
        <v>24.79</v>
      </c>
      <c r="M6074" s="2">
        <v>18.329999999999998</v>
      </c>
      <c r="N6074" s="2">
        <v>118.05</v>
      </c>
      <c r="O6074" s="2">
        <v>135.24</v>
      </c>
      <c r="P6074" s="2">
        <v>673</v>
      </c>
      <c r="Q6074" s="2">
        <v>596.74</v>
      </c>
      <c r="R6074" s="2">
        <v>702.1</v>
      </c>
      <c r="S6074" s="2">
        <v>88.67</v>
      </c>
      <c r="T6074" s="2">
        <v>84.99</v>
      </c>
      <c r="U6074" s="2" t="s">
        <v>60</v>
      </c>
      <c r="V6074" s="2" t="s">
        <v>60</v>
      </c>
      <c r="W6074" s="2" t="s">
        <v>60</v>
      </c>
      <c r="X6074" s="2" t="s">
        <v>60</v>
      </c>
      <c r="Y6074" s="2" t="s">
        <v>60</v>
      </c>
      <c r="Z6074" s="2" t="s">
        <v>60</v>
      </c>
    </row>
    <row r="6075" spans="1:26" x14ac:dyDescent="0.3">
      <c r="A6075" s="3" t="s">
        <v>828</v>
      </c>
      <c r="B6075" s="3" t="s">
        <v>829</v>
      </c>
      <c r="C6075" s="3">
        <v>945</v>
      </c>
      <c r="D6075" s="3" t="s">
        <v>26</v>
      </c>
      <c r="E6075" s="3" t="s">
        <v>727</v>
      </c>
      <c r="F6075" s="3" t="s">
        <v>78</v>
      </c>
      <c r="G6075" s="3" t="s">
        <v>128</v>
      </c>
      <c r="H6075" s="3" t="s">
        <v>12</v>
      </c>
      <c r="I6075" s="3">
        <v>292</v>
      </c>
      <c r="J6075" s="3">
        <v>1279</v>
      </c>
      <c r="K6075" s="3">
        <v>37</v>
      </c>
      <c r="L6075" s="3">
        <v>24.79</v>
      </c>
      <c r="M6075" s="3">
        <v>36.25</v>
      </c>
      <c r="N6075" s="3">
        <v>67</v>
      </c>
      <c r="O6075" s="3">
        <v>68.39</v>
      </c>
      <c r="P6075" s="3">
        <v>1193</v>
      </c>
      <c r="Q6075" s="3">
        <v>1002.02</v>
      </c>
      <c r="R6075" s="3">
        <v>1273.04</v>
      </c>
      <c r="S6075" s="3">
        <v>83.99</v>
      </c>
      <c r="T6075" s="3">
        <v>78.709999999999994</v>
      </c>
      <c r="U6075" s="3" t="s">
        <v>60</v>
      </c>
      <c r="V6075" s="3" t="s">
        <v>60</v>
      </c>
      <c r="W6075" s="3" t="s">
        <v>60</v>
      </c>
      <c r="X6075" s="3" t="s">
        <v>60</v>
      </c>
      <c r="Y6075" s="3" t="s">
        <v>60</v>
      </c>
      <c r="Z6075" s="3" t="s">
        <v>60</v>
      </c>
    </row>
    <row r="6076" spans="1:26" x14ac:dyDescent="0.3">
      <c r="A6076" s="2" t="s">
        <v>828</v>
      </c>
      <c r="B6076" s="2" t="s">
        <v>829</v>
      </c>
      <c r="C6076" s="2">
        <v>946</v>
      </c>
      <c r="D6076" s="2" t="s">
        <v>26</v>
      </c>
      <c r="E6076" s="2" t="s">
        <v>727</v>
      </c>
      <c r="F6076" s="2" t="s">
        <v>78</v>
      </c>
      <c r="G6076" s="2" t="s">
        <v>84</v>
      </c>
      <c r="H6076" s="2" t="s">
        <v>12</v>
      </c>
      <c r="I6076" s="2">
        <v>355.2</v>
      </c>
      <c r="J6076" s="2">
        <v>1423</v>
      </c>
      <c r="K6076" s="2">
        <v>41</v>
      </c>
      <c r="L6076" s="2">
        <v>26.05</v>
      </c>
      <c r="M6076" s="2">
        <v>39.17</v>
      </c>
      <c r="N6076" s="2">
        <v>63.54</v>
      </c>
      <c r="O6076" s="2">
        <v>66.5</v>
      </c>
      <c r="P6076" s="2">
        <v>1319</v>
      </c>
      <c r="Q6076" s="2">
        <v>1072.94</v>
      </c>
      <c r="R6076" s="2">
        <v>1358.14</v>
      </c>
      <c r="S6076" s="2">
        <v>81.34</v>
      </c>
      <c r="T6076" s="2">
        <v>79</v>
      </c>
      <c r="U6076" s="2" t="s">
        <v>60</v>
      </c>
      <c r="V6076" s="2" t="s">
        <v>60</v>
      </c>
      <c r="W6076" s="2" t="s">
        <v>60</v>
      </c>
      <c r="X6076" s="2" t="s">
        <v>60</v>
      </c>
      <c r="Y6076" s="2" t="s">
        <v>60</v>
      </c>
      <c r="Z6076" s="2" t="s">
        <v>60</v>
      </c>
    </row>
    <row r="6077" spans="1:26" x14ac:dyDescent="0.3">
      <c r="A6077" s="3" t="s">
        <v>828</v>
      </c>
      <c r="B6077" s="3" t="s">
        <v>829</v>
      </c>
      <c r="C6077" s="3">
        <v>947</v>
      </c>
      <c r="D6077" s="3" t="s">
        <v>26</v>
      </c>
      <c r="E6077" s="3" t="s">
        <v>727</v>
      </c>
      <c r="F6077" s="3" t="s">
        <v>78</v>
      </c>
      <c r="G6077" s="3" t="s">
        <v>68</v>
      </c>
      <c r="H6077" s="3" t="s">
        <v>75</v>
      </c>
      <c r="I6077" s="3">
        <v>13487</v>
      </c>
      <c r="J6077" s="3">
        <v>87635</v>
      </c>
      <c r="K6077" s="3">
        <v>6941</v>
      </c>
      <c r="L6077" s="3">
        <v>7111.49</v>
      </c>
      <c r="M6077" s="3">
        <v>7036.66</v>
      </c>
      <c r="N6077" s="3">
        <v>102.46</v>
      </c>
      <c r="O6077" s="3">
        <v>101.06</v>
      </c>
      <c r="P6077" s="3">
        <v>65186</v>
      </c>
      <c r="Q6077" s="3">
        <v>66682.009999999995</v>
      </c>
      <c r="R6077" s="3">
        <v>64078.78</v>
      </c>
      <c r="S6077" s="3">
        <v>102.29</v>
      </c>
      <c r="T6077" s="3">
        <v>104.06</v>
      </c>
      <c r="U6077" s="3">
        <v>69.23</v>
      </c>
      <c r="V6077" s="3">
        <v>70.87</v>
      </c>
      <c r="W6077" s="3">
        <v>69.05</v>
      </c>
      <c r="X6077" s="3">
        <v>73.3</v>
      </c>
      <c r="Y6077" s="3">
        <v>74.91</v>
      </c>
      <c r="Z6077" s="3">
        <v>70.88</v>
      </c>
    </row>
    <row r="6078" spans="1:26" x14ac:dyDescent="0.3">
      <c r="A6078" s="2" t="s">
        <v>828</v>
      </c>
      <c r="B6078" s="2" t="s">
        <v>829</v>
      </c>
      <c r="C6078" s="2">
        <v>948</v>
      </c>
      <c r="D6078" s="2" t="s">
        <v>26</v>
      </c>
      <c r="E6078" s="2" t="s">
        <v>727</v>
      </c>
      <c r="F6078" s="2" t="s">
        <v>78</v>
      </c>
      <c r="G6078" s="2" t="s">
        <v>68</v>
      </c>
      <c r="H6078" s="2" t="s">
        <v>16</v>
      </c>
      <c r="I6078" s="2">
        <v>80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 t="s">
        <v>60</v>
      </c>
      <c r="V6078" s="2" t="s">
        <v>60</v>
      </c>
      <c r="W6078" s="2" t="s">
        <v>60</v>
      </c>
      <c r="X6078" s="2" t="s">
        <v>60</v>
      </c>
      <c r="Y6078" s="2" t="s">
        <v>60</v>
      </c>
      <c r="Z6078" s="2" t="s">
        <v>60</v>
      </c>
    </row>
    <row r="6079" spans="1:26" x14ac:dyDescent="0.3">
      <c r="A6079" s="3" t="s">
        <v>828</v>
      </c>
      <c r="B6079" s="3" t="s">
        <v>829</v>
      </c>
      <c r="C6079" s="3">
        <v>949</v>
      </c>
      <c r="D6079" s="3" t="s">
        <v>26</v>
      </c>
      <c r="E6079" s="3" t="s">
        <v>727</v>
      </c>
      <c r="F6079" s="3" t="s">
        <v>78</v>
      </c>
      <c r="G6079" s="3" t="s">
        <v>68</v>
      </c>
      <c r="H6079" s="3" t="s">
        <v>12</v>
      </c>
      <c r="I6079" s="3">
        <v>1341.2</v>
      </c>
      <c r="J6079" s="3">
        <v>2983</v>
      </c>
      <c r="K6079" s="3">
        <v>168</v>
      </c>
      <c r="L6079" s="3">
        <v>161.44999999999999</v>
      </c>
      <c r="M6079" s="3">
        <v>223.82</v>
      </c>
      <c r="N6079" s="3">
        <v>96.1</v>
      </c>
      <c r="O6079" s="3">
        <v>72.13</v>
      </c>
      <c r="P6079" s="3">
        <v>2566</v>
      </c>
      <c r="Q6079" s="3">
        <v>2352.7600000000002</v>
      </c>
      <c r="R6079" s="3">
        <v>2861.29</v>
      </c>
      <c r="S6079" s="3">
        <v>91.69</v>
      </c>
      <c r="T6079" s="3">
        <v>82.23</v>
      </c>
      <c r="U6079" s="3" t="s">
        <v>60</v>
      </c>
      <c r="V6079" s="3" t="s">
        <v>60</v>
      </c>
      <c r="W6079" s="3" t="s">
        <v>60</v>
      </c>
      <c r="X6079" s="3" t="s">
        <v>60</v>
      </c>
      <c r="Y6079" s="3" t="s">
        <v>60</v>
      </c>
      <c r="Z6079" s="3" t="s">
        <v>60</v>
      </c>
    </row>
    <row r="6080" spans="1:26" x14ac:dyDescent="0.3">
      <c r="A6080" s="2" t="s">
        <v>828</v>
      </c>
      <c r="B6080" s="2" t="s">
        <v>829</v>
      </c>
      <c r="C6080" s="2">
        <v>950</v>
      </c>
      <c r="D6080" s="2" t="s">
        <v>26</v>
      </c>
      <c r="E6080" s="2" t="s">
        <v>727</v>
      </c>
      <c r="F6080" s="2" t="s">
        <v>78</v>
      </c>
      <c r="G6080" s="2" t="s">
        <v>68</v>
      </c>
      <c r="H6080" s="2" t="s">
        <v>727</v>
      </c>
      <c r="I6080" s="2">
        <v>14908.2</v>
      </c>
      <c r="J6080" s="2">
        <v>90618</v>
      </c>
      <c r="K6080" s="2">
        <v>7109</v>
      </c>
      <c r="L6080" s="2">
        <v>7272.94</v>
      </c>
      <c r="M6080" s="2">
        <v>7260.48</v>
      </c>
      <c r="N6080" s="2">
        <v>102.31</v>
      </c>
      <c r="O6080" s="2">
        <v>100.17</v>
      </c>
      <c r="P6080" s="2">
        <v>67752</v>
      </c>
      <c r="Q6080" s="2">
        <v>69034.77</v>
      </c>
      <c r="R6080" s="2">
        <v>66940.070000000007</v>
      </c>
      <c r="S6080" s="2">
        <v>101.89</v>
      </c>
      <c r="T6080" s="2">
        <v>103.13</v>
      </c>
      <c r="U6080" s="2" t="s">
        <v>60</v>
      </c>
      <c r="V6080" s="2" t="s">
        <v>60</v>
      </c>
      <c r="W6080" s="2" t="s">
        <v>60</v>
      </c>
      <c r="X6080" s="2" t="s">
        <v>60</v>
      </c>
      <c r="Y6080" s="2" t="s">
        <v>60</v>
      </c>
      <c r="Z6080" s="2" t="s">
        <v>60</v>
      </c>
    </row>
    <row r="6081" spans="1:26" x14ac:dyDescent="0.3">
      <c r="A6081" s="3" t="s">
        <v>828</v>
      </c>
      <c r="B6081" s="3" t="s">
        <v>829</v>
      </c>
      <c r="C6081" s="3">
        <v>951</v>
      </c>
      <c r="D6081" s="3" t="s">
        <v>27</v>
      </c>
      <c r="E6081" s="3" t="s">
        <v>760</v>
      </c>
      <c r="F6081" s="3" t="s">
        <v>78</v>
      </c>
      <c r="G6081" s="3" t="s">
        <v>761</v>
      </c>
      <c r="H6081" s="3" t="s">
        <v>60</v>
      </c>
      <c r="I6081" s="3">
        <v>600</v>
      </c>
      <c r="J6081" s="3">
        <v>2500</v>
      </c>
      <c r="K6081" s="3">
        <v>125</v>
      </c>
      <c r="L6081" s="3">
        <v>128.22999999999999</v>
      </c>
      <c r="M6081" s="3">
        <v>157.94999999999999</v>
      </c>
      <c r="N6081" s="3">
        <v>102.58</v>
      </c>
      <c r="O6081" s="3">
        <v>81.180000000000007</v>
      </c>
      <c r="P6081" s="3">
        <v>2165</v>
      </c>
      <c r="Q6081" s="3">
        <v>2297.61</v>
      </c>
      <c r="R6081" s="3">
        <v>2558.6999999999998</v>
      </c>
      <c r="S6081" s="3">
        <v>106.13</v>
      </c>
      <c r="T6081" s="3">
        <v>89.8</v>
      </c>
      <c r="U6081" s="3" t="s">
        <v>60</v>
      </c>
      <c r="V6081" s="3" t="s">
        <v>60</v>
      </c>
      <c r="W6081" s="3" t="s">
        <v>60</v>
      </c>
      <c r="X6081" s="3" t="s">
        <v>60</v>
      </c>
      <c r="Y6081" s="3" t="s">
        <v>60</v>
      </c>
      <c r="Z6081" s="3" t="s">
        <v>60</v>
      </c>
    </row>
    <row r="6082" spans="1:26" x14ac:dyDescent="0.3">
      <c r="A6082" s="2" t="s">
        <v>828</v>
      </c>
      <c r="B6082" s="2" t="s">
        <v>829</v>
      </c>
      <c r="C6082" s="2">
        <v>952</v>
      </c>
      <c r="D6082" s="2" t="s">
        <v>27</v>
      </c>
      <c r="E6082" s="2" t="s">
        <v>760</v>
      </c>
      <c r="F6082" s="2" t="s">
        <v>78</v>
      </c>
      <c r="G6082" s="2" t="s">
        <v>762</v>
      </c>
      <c r="H6082" s="2" t="s">
        <v>60</v>
      </c>
      <c r="I6082" s="2">
        <v>110</v>
      </c>
      <c r="J6082" s="2">
        <v>480</v>
      </c>
      <c r="K6082" s="2">
        <v>12</v>
      </c>
      <c r="L6082" s="2">
        <v>15.64</v>
      </c>
      <c r="M6082" s="2">
        <v>21.19</v>
      </c>
      <c r="N6082" s="2">
        <v>130.33000000000001</v>
      </c>
      <c r="O6082" s="2">
        <v>73.81</v>
      </c>
      <c r="P6082" s="2">
        <v>444</v>
      </c>
      <c r="Q6082" s="2">
        <v>403.65</v>
      </c>
      <c r="R6082" s="2">
        <v>483.62</v>
      </c>
      <c r="S6082" s="2">
        <v>90.91</v>
      </c>
      <c r="T6082" s="2">
        <v>83.46</v>
      </c>
      <c r="U6082" s="2" t="s">
        <v>60</v>
      </c>
      <c r="V6082" s="2" t="s">
        <v>60</v>
      </c>
      <c r="W6082" s="2" t="s">
        <v>60</v>
      </c>
      <c r="X6082" s="2" t="s">
        <v>60</v>
      </c>
      <c r="Y6082" s="2" t="s">
        <v>60</v>
      </c>
      <c r="Z6082" s="2" t="s">
        <v>60</v>
      </c>
    </row>
    <row r="6083" spans="1:26" x14ac:dyDescent="0.3">
      <c r="A6083" s="3" t="s">
        <v>828</v>
      </c>
      <c r="B6083" s="3" t="s">
        <v>829</v>
      </c>
      <c r="C6083" s="3">
        <v>953</v>
      </c>
      <c r="D6083" s="3" t="s">
        <v>27</v>
      </c>
      <c r="E6083" s="3" t="s">
        <v>760</v>
      </c>
      <c r="F6083" s="3" t="s">
        <v>78</v>
      </c>
      <c r="G6083" s="3" t="s">
        <v>763</v>
      </c>
      <c r="H6083" s="3" t="s">
        <v>60</v>
      </c>
      <c r="I6083" s="3">
        <v>405</v>
      </c>
      <c r="J6083" s="3">
        <v>1233</v>
      </c>
      <c r="K6083" s="3">
        <v>44</v>
      </c>
      <c r="L6083" s="3">
        <v>38.979999999999997</v>
      </c>
      <c r="M6083" s="3">
        <v>51.79</v>
      </c>
      <c r="N6083" s="3">
        <v>88.59</v>
      </c>
      <c r="O6083" s="3">
        <v>75.27</v>
      </c>
      <c r="P6083" s="3">
        <v>1132</v>
      </c>
      <c r="Q6083" s="3">
        <v>1051.72</v>
      </c>
      <c r="R6083" s="3">
        <v>1242.45</v>
      </c>
      <c r="S6083" s="3">
        <v>92.91</v>
      </c>
      <c r="T6083" s="3">
        <v>84.65</v>
      </c>
      <c r="U6083" s="3" t="s">
        <v>60</v>
      </c>
      <c r="V6083" s="3" t="s">
        <v>60</v>
      </c>
      <c r="W6083" s="3" t="s">
        <v>60</v>
      </c>
      <c r="X6083" s="3" t="s">
        <v>60</v>
      </c>
      <c r="Y6083" s="3" t="s">
        <v>60</v>
      </c>
      <c r="Z6083" s="3" t="s">
        <v>60</v>
      </c>
    </row>
    <row r="6084" spans="1:26" x14ac:dyDescent="0.3">
      <c r="A6084" s="2" t="s">
        <v>828</v>
      </c>
      <c r="B6084" s="2" t="s">
        <v>829</v>
      </c>
      <c r="C6084" s="2">
        <v>954</v>
      </c>
      <c r="D6084" s="2" t="s">
        <v>27</v>
      </c>
      <c r="E6084" s="2" t="s">
        <v>760</v>
      </c>
      <c r="F6084" s="2" t="s">
        <v>78</v>
      </c>
      <c r="G6084" s="2" t="s">
        <v>764</v>
      </c>
      <c r="H6084" s="2" t="s">
        <v>12</v>
      </c>
      <c r="I6084" s="2">
        <v>1115</v>
      </c>
      <c r="J6084" s="2">
        <v>4213</v>
      </c>
      <c r="K6084" s="2">
        <v>181</v>
      </c>
      <c r="L6084" s="2">
        <v>182.85</v>
      </c>
      <c r="M6084" s="2">
        <v>230.93</v>
      </c>
      <c r="N6084" s="2">
        <v>101.02</v>
      </c>
      <c r="O6084" s="2">
        <v>79.180000000000007</v>
      </c>
      <c r="P6084" s="2">
        <v>3741</v>
      </c>
      <c r="Q6084" s="2">
        <v>3752.98</v>
      </c>
      <c r="R6084" s="2">
        <v>4284.7700000000004</v>
      </c>
      <c r="S6084" s="2">
        <v>100.32</v>
      </c>
      <c r="T6084" s="2">
        <v>87.59</v>
      </c>
      <c r="U6084" s="2" t="s">
        <v>60</v>
      </c>
      <c r="V6084" s="2" t="s">
        <v>60</v>
      </c>
      <c r="W6084" s="2" t="s">
        <v>60</v>
      </c>
      <c r="X6084" s="2" t="s">
        <v>60</v>
      </c>
      <c r="Y6084" s="2" t="s">
        <v>60</v>
      </c>
      <c r="Z6084" s="2" t="s">
        <v>60</v>
      </c>
    </row>
    <row r="6085" spans="1:26" x14ac:dyDescent="0.3">
      <c r="A6085" s="3" t="s">
        <v>828</v>
      </c>
      <c r="B6085" s="3" t="s">
        <v>829</v>
      </c>
      <c r="C6085" s="3">
        <v>955</v>
      </c>
      <c r="D6085" s="3" t="s">
        <v>27</v>
      </c>
      <c r="E6085" s="3" t="s">
        <v>760</v>
      </c>
      <c r="F6085" s="3" t="s">
        <v>78</v>
      </c>
      <c r="G6085" s="3" t="s">
        <v>765</v>
      </c>
      <c r="H6085" s="3" t="s">
        <v>60</v>
      </c>
      <c r="I6085" s="3">
        <v>0</v>
      </c>
      <c r="J6085" s="3">
        <v>5429</v>
      </c>
      <c r="K6085" s="3">
        <v>249</v>
      </c>
      <c r="L6085" s="3">
        <v>0</v>
      </c>
      <c r="M6085" s="3">
        <v>0</v>
      </c>
      <c r="N6085" s="3">
        <v>0</v>
      </c>
      <c r="O6085" s="3">
        <v>0</v>
      </c>
      <c r="P6085" s="3">
        <v>4816</v>
      </c>
      <c r="Q6085" s="3">
        <v>0</v>
      </c>
      <c r="R6085" s="3">
        <v>0</v>
      </c>
      <c r="S6085" s="3">
        <v>0</v>
      </c>
      <c r="T6085" s="3">
        <v>0</v>
      </c>
      <c r="U6085" s="3" t="s">
        <v>60</v>
      </c>
      <c r="V6085" s="3" t="s">
        <v>60</v>
      </c>
      <c r="W6085" s="3" t="s">
        <v>60</v>
      </c>
      <c r="X6085" s="3" t="s">
        <v>60</v>
      </c>
      <c r="Y6085" s="3" t="s">
        <v>60</v>
      </c>
      <c r="Z6085" s="3" t="s">
        <v>60</v>
      </c>
    </row>
    <row r="6086" spans="1:26" x14ac:dyDescent="0.3">
      <c r="A6086" s="2" t="s">
        <v>828</v>
      </c>
      <c r="B6086" s="2" t="s">
        <v>829</v>
      </c>
      <c r="C6086" s="2">
        <v>956</v>
      </c>
      <c r="D6086" s="2" t="s">
        <v>27</v>
      </c>
      <c r="E6086" s="2" t="s">
        <v>760</v>
      </c>
      <c r="F6086" s="2" t="s">
        <v>78</v>
      </c>
      <c r="G6086" s="2" t="s">
        <v>128</v>
      </c>
      <c r="H6086" s="2" t="s">
        <v>12</v>
      </c>
      <c r="I6086" s="2">
        <v>0</v>
      </c>
      <c r="J6086" s="2">
        <v>5429</v>
      </c>
      <c r="K6086" s="2">
        <v>249</v>
      </c>
      <c r="L6086" s="2">
        <v>0</v>
      </c>
      <c r="M6086" s="2">
        <v>0</v>
      </c>
      <c r="N6086" s="2">
        <v>0</v>
      </c>
      <c r="O6086" s="2">
        <v>0</v>
      </c>
      <c r="P6086" s="2">
        <v>4816</v>
      </c>
      <c r="Q6086" s="2">
        <v>0</v>
      </c>
      <c r="R6086" s="2">
        <v>0</v>
      </c>
      <c r="S6086" s="2">
        <v>0</v>
      </c>
      <c r="T6086" s="2">
        <v>0</v>
      </c>
      <c r="U6086" s="2" t="s">
        <v>60</v>
      </c>
      <c r="V6086" s="2" t="s">
        <v>60</v>
      </c>
      <c r="W6086" s="2" t="s">
        <v>60</v>
      </c>
      <c r="X6086" s="2" t="s">
        <v>60</v>
      </c>
      <c r="Y6086" s="2" t="s">
        <v>60</v>
      </c>
      <c r="Z6086" s="2" t="s">
        <v>60</v>
      </c>
    </row>
    <row r="6087" spans="1:26" x14ac:dyDescent="0.3">
      <c r="A6087" s="3" t="s">
        <v>828</v>
      </c>
      <c r="B6087" s="3" t="s">
        <v>829</v>
      </c>
      <c r="C6087" s="3">
        <v>957</v>
      </c>
      <c r="D6087" s="3" t="s">
        <v>27</v>
      </c>
      <c r="E6087" s="3" t="s">
        <v>760</v>
      </c>
      <c r="F6087" s="3" t="s">
        <v>78</v>
      </c>
      <c r="G6087" s="3" t="s">
        <v>84</v>
      </c>
      <c r="H6087" s="3" t="s">
        <v>12</v>
      </c>
      <c r="I6087" s="3">
        <v>1115</v>
      </c>
      <c r="J6087" s="3">
        <v>9642</v>
      </c>
      <c r="K6087" s="3">
        <v>430</v>
      </c>
      <c r="L6087" s="3">
        <v>182.85</v>
      </c>
      <c r="M6087" s="3">
        <v>230.93</v>
      </c>
      <c r="N6087" s="3">
        <v>42.52</v>
      </c>
      <c r="O6087" s="3">
        <v>79.180000000000007</v>
      </c>
      <c r="P6087" s="3">
        <v>8557</v>
      </c>
      <c r="Q6087" s="3">
        <v>3752.98</v>
      </c>
      <c r="R6087" s="3">
        <v>4284.7700000000004</v>
      </c>
      <c r="S6087" s="3">
        <v>43.86</v>
      </c>
      <c r="T6087" s="3">
        <v>87.59</v>
      </c>
      <c r="U6087" s="3" t="s">
        <v>60</v>
      </c>
      <c r="V6087" s="3" t="s">
        <v>60</v>
      </c>
      <c r="W6087" s="3" t="s">
        <v>60</v>
      </c>
      <c r="X6087" s="3" t="s">
        <v>60</v>
      </c>
      <c r="Y6087" s="3" t="s">
        <v>60</v>
      </c>
      <c r="Z6087" s="3" t="s">
        <v>60</v>
      </c>
    </row>
    <row r="6088" spans="1:26" x14ac:dyDescent="0.3">
      <c r="A6088" s="2" t="s">
        <v>828</v>
      </c>
      <c r="B6088" s="2" t="s">
        <v>829</v>
      </c>
      <c r="C6088" s="2">
        <v>958</v>
      </c>
      <c r="D6088" s="2" t="s">
        <v>27</v>
      </c>
      <c r="E6088" s="2" t="s">
        <v>760</v>
      </c>
      <c r="F6088" s="2" t="s">
        <v>78</v>
      </c>
      <c r="G6088" s="2" t="s">
        <v>68</v>
      </c>
      <c r="H6088" s="2" t="s">
        <v>16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 t="s">
        <v>60</v>
      </c>
      <c r="V6088" s="2" t="s">
        <v>60</v>
      </c>
      <c r="W6088" s="2" t="s">
        <v>60</v>
      </c>
      <c r="X6088" s="2" t="s">
        <v>60</v>
      </c>
      <c r="Y6088" s="2" t="s">
        <v>60</v>
      </c>
      <c r="Z6088" s="2" t="s">
        <v>60</v>
      </c>
    </row>
    <row r="6089" spans="1:26" x14ac:dyDescent="0.3">
      <c r="A6089" s="3" t="s">
        <v>828</v>
      </c>
      <c r="B6089" s="3" t="s">
        <v>829</v>
      </c>
      <c r="C6089" s="3">
        <v>959</v>
      </c>
      <c r="D6089" s="3" t="s">
        <v>27</v>
      </c>
      <c r="E6089" s="3" t="s">
        <v>760</v>
      </c>
      <c r="F6089" s="3" t="s">
        <v>78</v>
      </c>
      <c r="G6089" s="3" t="s">
        <v>68</v>
      </c>
      <c r="H6089" s="3" t="s">
        <v>12</v>
      </c>
      <c r="I6089" s="3">
        <v>1115</v>
      </c>
      <c r="J6089" s="3">
        <v>9642</v>
      </c>
      <c r="K6089" s="3">
        <v>430</v>
      </c>
      <c r="L6089" s="3">
        <v>182.85</v>
      </c>
      <c r="M6089" s="3">
        <v>230.93</v>
      </c>
      <c r="N6089" s="3">
        <v>42.52</v>
      </c>
      <c r="O6089" s="3">
        <v>79.180000000000007</v>
      </c>
      <c r="P6089" s="3">
        <v>8557</v>
      </c>
      <c r="Q6089" s="3">
        <v>3752.98</v>
      </c>
      <c r="R6089" s="3">
        <v>4284.7700000000004</v>
      </c>
      <c r="S6089" s="3">
        <v>43.86</v>
      </c>
      <c r="T6089" s="3">
        <v>87.59</v>
      </c>
      <c r="U6089" s="3" t="s">
        <v>60</v>
      </c>
      <c r="V6089" s="3" t="s">
        <v>60</v>
      </c>
      <c r="W6089" s="3" t="s">
        <v>60</v>
      </c>
      <c r="X6089" s="3" t="s">
        <v>60</v>
      </c>
      <c r="Y6089" s="3" t="s">
        <v>60</v>
      </c>
      <c r="Z6089" s="3" t="s">
        <v>60</v>
      </c>
    </row>
    <row r="6090" spans="1:26" x14ac:dyDescent="0.3">
      <c r="A6090" s="2" t="s">
        <v>828</v>
      </c>
      <c r="B6090" s="2" t="s">
        <v>829</v>
      </c>
      <c r="C6090" s="2">
        <v>960</v>
      </c>
      <c r="D6090" s="2" t="s">
        <v>27</v>
      </c>
      <c r="E6090" s="2" t="s">
        <v>760</v>
      </c>
      <c r="F6090" s="2" t="s">
        <v>78</v>
      </c>
      <c r="G6090" s="2" t="s">
        <v>68</v>
      </c>
      <c r="H6090" s="2" t="s">
        <v>760</v>
      </c>
      <c r="I6090" s="2">
        <v>1115</v>
      </c>
      <c r="J6090" s="2">
        <v>9642</v>
      </c>
      <c r="K6090" s="2">
        <v>430</v>
      </c>
      <c r="L6090" s="2">
        <v>182.85</v>
      </c>
      <c r="M6090" s="2">
        <v>230.93</v>
      </c>
      <c r="N6090" s="2">
        <v>42.52</v>
      </c>
      <c r="O6090" s="2">
        <v>79.180000000000007</v>
      </c>
      <c r="P6090" s="2">
        <v>8557</v>
      </c>
      <c r="Q6090" s="2">
        <v>3752.98</v>
      </c>
      <c r="R6090" s="2">
        <v>4284.7700000000004</v>
      </c>
      <c r="S6090" s="2">
        <v>43.86</v>
      </c>
      <c r="T6090" s="2">
        <v>87.59</v>
      </c>
      <c r="U6090" s="2" t="s">
        <v>60</v>
      </c>
      <c r="V6090" s="2" t="s">
        <v>60</v>
      </c>
      <c r="W6090" s="2" t="s">
        <v>60</v>
      </c>
      <c r="X6090" s="2" t="s">
        <v>60</v>
      </c>
      <c r="Y6090" s="2" t="s">
        <v>60</v>
      </c>
      <c r="Z6090" s="2" t="s">
        <v>60</v>
      </c>
    </row>
    <row r="6091" spans="1:26" x14ac:dyDescent="0.3">
      <c r="A6091" s="3" t="s">
        <v>828</v>
      </c>
      <c r="B6091" s="3" t="s">
        <v>829</v>
      </c>
      <c r="C6091" s="3">
        <v>961</v>
      </c>
      <c r="D6091" s="3" t="s">
        <v>27</v>
      </c>
      <c r="E6091" s="3" t="s">
        <v>766</v>
      </c>
      <c r="F6091" s="3" t="s">
        <v>58</v>
      </c>
      <c r="G6091" s="3" t="s">
        <v>767</v>
      </c>
      <c r="H6091" s="3" t="s">
        <v>60</v>
      </c>
      <c r="I6091" s="3">
        <v>97.2</v>
      </c>
      <c r="J6091" s="3">
        <v>500</v>
      </c>
      <c r="K6091" s="3">
        <v>44</v>
      </c>
      <c r="L6091" s="3">
        <v>8.01</v>
      </c>
      <c r="M6091" s="3">
        <v>44.26</v>
      </c>
      <c r="N6091" s="3">
        <v>18.2</v>
      </c>
      <c r="O6091" s="3">
        <v>18.100000000000001</v>
      </c>
      <c r="P6091" s="3">
        <v>382</v>
      </c>
      <c r="Q6091" s="3">
        <v>335.49</v>
      </c>
      <c r="R6091" s="3">
        <v>406.24</v>
      </c>
      <c r="S6091" s="3">
        <v>87.82</v>
      </c>
      <c r="T6091" s="3">
        <v>82.58</v>
      </c>
      <c r="U6091" s="3" t="s">
        <v>60</v>
      </c>
      <c r="V6091" s="3" t="s">
        <v>60</v>
      </c>
      <c r="W6091" s="3" t="s">
        <v>60</v>
      </c>
      <c r="X6091" s="3" t="s">
        <v>60</v>
      </c>
      <c r="Y6091" s="3" t="s">
        <v>60</v>
      </c>
      <c r="Z6091" s="3" t="s">
        <v>60</v>
      </c>
    </row>
    <row r="6092" spans="1:26" x14ac:dyDescent="0.3">
      <c r="A6092" s="2" t="s">
        <v>828</v>
      </c>
      <c r="B6092" s="2" t="s">
        <v>829</v>
      </c>
      <c r="C6092" s="2">
        <v>962</v>
      </c>
      <c r="D6092" s="2" t="s">
        <v>27</v>
      </c>
      <c r="E6092" s="2" t="s">
        <v>766</v>
      </c>
      <c r="F6092" s="2" t="s">
        <v>58</v>
      </c>
      <c r="G6092" s="2" t="s">
        <v>768</v>
      </c>
      <c r="H6092" s="2" t="s">
        <v>60</v>
      </c>
      <c r="I6092" s="2">
        <v>69.760000000000005</v>
      </c>
      <c r="J6092" s="2">
        <v>560</v>
      </c>
      <c r="K6092" s="2">
        <v>48</v>
      </c>
      <c r="L6092" s="2">
        <v>39.25</v>
      </c>
      <c r="M6092" s="2">
        <v>45.77</v>
      </c>
      <c r="N6092" s="2">
        <v>81.77</v>
      </c>
      <c r="O6092" s="2">
        <v>85.75</v>
      </c>
      <c r="P6092" s="2">
        <v>424</v>
      </c>
      <c r="Q6092" s="2">
        <v>357.08</v>
      </c>
      <c r="R6092" s="2">
        <v>370.45</v>
      </c>
      <c r="S6092" s="2">
        <v>84.22</v>
      </c>
      <c r="T6092" s="2">
        <v>96.39</v>
      </c>
      <c r="U6092" s="2" t="s">
        <v>60</v>
      </c>
      <c r="V6092" s="2" t="s">
        <v>60</v>
      </c>
      <c r="W6092" s="2" t="s">
        <v>60</v>
      </c>
      <c r="X6092" s="2" t="s">
        <v>60</v>
      </c>
      <c r="Y6092" s="2" t="s">
        <v>60</v>
      </c>
      <c r="Z6092" s="2" t="s">
        <v>60</v>
      </c>
    </row>
    <row r="6093" spans="1:26" x14ac:dyDescent="0.3">
      <c r="A6093" s="3" t="s">
        <v>828</v>
      </c>
      <c r="B6093" s="3" t="s">
        <v>829</v>
      </c>
      <c r="C6093" s="3">
        <v>963</v>
      </c>
      <c r="D6093" s="3" t="s">
        <v>27</v>
      </c>
      <c r="E6093" s="3" t="s">
        <v>766</v>
      </c>
      <c r="F6093" s="3" t="s">
        <v>58</v>
      </c>
      <c r="G6093" s="3" t="s">
        <v>769</v>
      </c>
      <c r="H6093" s="3" t="s">
        <v>60</v>
      </c>
      <c r="I6093" s="3">
        <v>139.4</v>
      </c>
      <c r="J6093" s="3">
        <v>775</v>
      </c>
      <c r="K6093" s="3">
        <v>68</v>
      </c>
      <c r="L6093" s="3">
        <v>74.73</v>
      </c>
      <c r="M6093" s="3">
        <v>65.02</v>
      </c>
      <c r="N6093" s="3">
        <v>109.9</v>
      </c>
      <c r="O6093" s="3">
        <v>114.93</v>
      </c>
      <c r="P6093" s="3">
        <v>593</v>
      </c>
      <c r="Q6093" s="3">
        <v>606.45000000000005</v>
      </c>
      <c r="R6093" s="3">
        <v>470.98</v>
      </c>
      <c r="S6093" s="3">
        <v>102.27</v>
      </c>
      <c r="T6093" s="3">
        <v>128.76</v>
      </c>
      <c r="U6093" s="3" t="s">
        <v>60</v>
      </c>
      <c r="V6093" s="3" t="s">
        <v>60</v>
      </c>
      <c r="W6093" s="3" t="s">
        <v>60</v>
      </c>
      <c r="X6093" s="3" t="s">
        <v>60</v>
      </c>
      <c r="Y6093" s="3" t="s">
        <v>60</v>
      </c>
      <c r="Z6093" s="3" t="s">
        <v>60</v>
      </c>
    </row>
    <row r="6094" spans="1:26" x14ac:dyDescent="0.3">
      <c r="A6094" s="2" t="s">
        <v>828</v>
      </c>
      <c r="B6094" s="2" t="s">
        <v>829</v>
      </c>
      <c r="C6094" s="2">
        <v>964</v>
      </c>
      <c r="D6094" s="2" t="s">
        <v>27</v>
      </c>
      <c r="E6094" s="2" t="s">
        <v>766</v>
      </c>
      <c r="F6094" s="2" t="s">
        <v>58</v>
      </c>
      <c r="G6094" s="2" t="s">
        <v>770</v>
      </c>
      <c r="H6094" s="2" t="s">
        <v>16</v>
      </c>
      <c r="I6094" s="2">
        <v>306.36</v>
      </c>
      <c r="J6094" s="2">
        <v>1835</v>
      </c>
      <c r="K6094" s="2">
        <v>160</v>
      </c>
      <c r="L6094" s="2">
        <v>121.99</v>
      </c>
      <c r="M6094" s="2">
        <v>155.05000000000001</v>
      </c>
      <c r="N6094" s="2">
        <v>76.239999999999995</v>
      </c>
      <c r="O6094" s="2">
        <v>78.680000000000007</v>
      </c>
      <c r="P6094" s="2">
        <v>1399</v>
      </c>
      <c r="Q6094" s="2">
        <v>1299.02</v>
      </c>
      <c r="R6094" s="2">
        <v>1247.67</v>
      </c>
      <c r="S6094" s="2">
        <v>92.85</v>
      </c>
      <c r="T6094" s="2">
        <v>104.12</v>
      </c>
      <c r="U6094" s="2" t="s">
        <v>60</v>
      </c>
      <c r="V6094" s="2" t="s">
        <v>60</v>
      </c>
      <c r="W6094" s="2" t="s">
        <v>60</v>
      </c>
      <c r="X6094" s="2" t="s">
        <v>60</v>
      </c>
      <c r="Y6094" s="2" t="s">
        <v>60</v>
      </c>
      <c r="Z6094" s="2" t="s">
        <v>60</v>
      </c>
    </row>
    <row r="6095" spans="1:26" x14ac:dyDescent="0.3">
      <c r="A6095" s="3" t="s">
        <v>828</v>
      </c>
      <c r="B6095" s="3" t="s">
        <v>829</v>
      </c>
      <c r="C6095" s="3">
        <v>965</v>
      </c>
      <c r="D6095" s="3" t="s">
        <v>27</v>
      </c>
      <c r="E6095" s="3" t="s">
        <v>766</v>
      </c>
      <c r="F6095" s="3" t="s">
        <v>58</v>
      </c>
      <c r="G6095" s="3" t="s">
        <v>58</v>
      </c>
      <c r="H6095" s="3" t="s">
        <v>16</v>
      </c>
      <c r="I6095" s="3">
        <v>306.36</v>
      </c>
      <c r="J6095" s="3">
        <v>1835</v>
      </c>
      <c r="K6095" s="3">
        <v>160</v>
      </c>
      <c r="L6095" s="3">
        <v>121.99</v>
      </c>
      <c r="M6095" s="3">
        <v>155.05000000000001</v>
      </c>
      <c r="N6095" s="3">
        <v>76.239999999999995</v>
      </c>
      <c r="O6095" s="3">
        <v>78.680000000000007</v>
      </c>
      <c r="P6095" s="3">
        <v>1399</v>
      </c>
      <c r="Q6095" s="3">
        <v>1299.02</v>
      </c>
      <c r="R6095" s="3">
        <v>1247.67</v>
      </c>
      <c r="S6095" s="3">
        <v>92.85</v>
      </c>
      <c r="T6095" s="3">
        <v>104.12</v>
      </c>
      <c r="U6095" s="3" t="s">
        <v>60</v>
      </c>
      <c r="V6095" s="3" t="s">
        <v>60</v>
      </c>
      <c r="W6095" s="3" t="s">
        <v>60</v>
      </c>
      <c r="X6095" s="3" t="s">
        <v>60</v>
      </c>
      <c r="Y6095" s="3" t="s">
        <v>60</v>
      </c>
      <c r="Z6095" s="3" t="s">
        <v>60</v>
      </c>
    </row>
    <row r="6096" spans="1:26" x14ac:dyDescent="0.3">
      <c r="A6096" s="2" t="s">
        <v>828</v>
      </c>
      <c r="B6096" s="2" t="s">
        <v>829</v>
      </c>
      <c r="C6096" s="2">
        <v>966</v>
      </c>
      <c r="D6096" s="2" t="s">
        <v>27</v>
      </c>
      <c r="E6096" s="2" t="s">
        <v>766</v>
      </c>
      <c r="F6096" s="2" t="s">
        <v>58</v>
      </c>
      <c r="G6096" s="2" t="s">
        <v>771</v>
      </c>
      <c r="H6096" s="2" t="s">
        <v>60</v>
      </c>
      <c r="I6096" s="2">
        <v>100</v>
      </c>
      <c r="J6096" s="2">
        <v>380</v>
      </c>
      <c r="K6096" s="2">
        <v>14</v>
      </c>
      <c r="L6096" s="2">
        <v>22.29</v>
      </c>
      <c r="M6096" s="2">
        <v>26.52</v>
      </c>
      <c r="N6096" s="2">
        <v>159.21</v>
      </c>
      <c r="O6096" s="2">
        <v>84.05</v>
      </c>
      <c r="P6096" s="2">
        <v>359</v>
      </c>
      <c r="Q6096" s="2">
        <v>315.66000000000003</v>
      </c>
      <c r="R6096" s="2">
        <v>435.53</v>
      </c>
      <c r="S6096" s="2">
        <v>87.93</v>
      </c>
      <c r="T6096" s="2">
        <v>72.48</v>
      </c>
      <c r="U6096" s="2" t="s">
        <v>60</v>
      </c>
      <c r="V6096" s="2" t="s">
        <v>60</v>
      </c>
      <c r="W6096" s="2" t="s">
        <v>60</v>
      </c>
      <c r="X6096" s="2" t="s">
        <v>60</v>
      </c>
      <c r="Y6096" s="2" t="s">
        <v>60</v>
      </c>
      <c r="Z6096" s="2" t="s">
        <v>60</v>
      </c>
    </row>
    <row r="6097" spans="1:26" x14ac:dyDescent="0.3">
      <c r="A6097" s="3" t="s">
        <v>828</v>
      </c>
      <c r="B6097" s="3" t="s">
        <v>829</v>
      </c>
      <c r="C6097" s="3">
        <v>967</v>
      </c>
      <c r="D6097" s="3" t="s">
        <v>27</v>
      </c>
      <c r="E6097" s="3" t="s">
        <v>766</v>
      </c>
      <c r="F6097" s="3" t="s">
        <v>58</v>
      </c>
      <c r="G6097" s="3" t="s">
        <v>770</v>
      </c>
      <c r="H6097" s="3" t="s">
        <v>12</v>
      </c>
      <c r="I6097" s="3">
        <v>100</v>
      </c>
      <c r="J6097" s="3">
        <v>380</v>
      </c>
      <c r="K6097" s="3">
        <v>14</v>
      </c>
      <c r="L6097" s="3">
        <v>22.29</v>
      </c>
      <c r="M6097" s="3">
        <v>26.52</v>
      </c>
      <c r="N6097" s="3">
        <v>159.21</v>
      </c>
      <c r="O6097" s="3">
        <v>84.05</v>
      </c>
      <c r="P6097" s="3">
        <v>359</v>
      </c>
      <c r="Q6097" s="3">
        <v>315.66000000000003</v>
      </c>
      <c r="R6097" s="3">
        <v>435.53</v>
      </c>
      <c r="S6097" s="3">
        <v>87.93</v>
      </c>
      <c r="T6097" s="3">
        <v>72.48</v>
      </c>
      <c r="U6097" s="3" t="s">
        <v>60</v>
      </c>
      <c r="V6097" s="3" t="s">
        <v>60</v>
      </c>
      <c r="W6097" s="3" t="s">
        <v>60</v>
      </c>
      <c r="X6097" s="3" t="s">
        <v>60</v>
      </c>
      <c r="Y6097" s="3" t="s">
        <v>60</v>
      </c>
      <c r="Z6097" s="3" t="s">
        <v>60</v>
      </c>
    </row>
    <row r="6098" spans="1:26" x14ac:dyDescent="0.3">
      <c r="A6098" s="2" t="s">
        <v>828</v>
      </c>
      <c r="B6098" s="2" t="s">
        <v>829</v>
      </c>
      <c r="C6098" s="2">
        <v>968</v>
      </c>
      <c r="D6098" s="2" t="s">
        <v>27</v>
      </c>
      <c r="E6098" s="2" t="s">
        <v>766</v>
      </c>
      <c r="F6098" s="2" t="s">
        <v>58</v>
      </c>
      <c r="G6098" s="2" t="s">
        <v>58</v>
      </c>
      <c r="H6098" s="2" t="s">
        <v>12</v>
      </c>
      <c r="I6098" s="2">
        <v>100</v>
      </c>
      <c r="J6098" s="2">
        <v>380</v>
      </c>
      <c r="K6098" s="2">
        <v>14</v>
      </c>
      <c r="L6098" s="2">
        <v>22.29</v>
      </c>
      <c r="M6098" s="2">
        <v>26.52</v>
      </c>
      <c r="N6098" s="2">
        <v>159.21</v>
      </c>
      <c r="O6098" s="2">
        <v>84.05</v>
      </c>
      <c r="P6098" s="2">
        <v>359</v>
      </c>
      <c r="Q6098" s="2">
        <v>315.66000000000003</v>
      </c>
      <c r="R6098" s="2">
        <v>435.53</v>
      </c>
      <c r="S6098" s="2">
        <v>87.93</v>
      </c>
      <c r="T6098" s="2">
        <v>72.48</v>
      </c>
      <c r="U6098" s="2" t="s">
        <v>60</v>
      </c>
      <c r="V6098" s="2" t="s">
        <v>60</v>
      </c>
      <c r="W6098" s="2" t="s">
        <v>60</v>
      </c>
      <c r="X6098" s="2" t="s">
        <v>60</v>
      </c>
      <c r="Y6098" s="2" t="s">
        <v>60</v>
      </c>
      <c r="Z6098" s="2" t="s">
        <v>60</v>
      </c>
    </row>
    <row r="6099" spans="1:26" x14ac:dyDescent="0.3">
      <c r="A6099" s="3" t="s">
        <v>828</v>
      </c>
      <c r="B6099" s="3" t="s">
        <v>829</v>
      </c>
      <c r="C6099" s="3">
        <v>969</v>
      </c>
      <c r="D6099" s="3" t="s">
        <v>27</v>
      </c>
      <c r="E6099" s="3" t="s">
        <v>766</v>
      </c>
      <c r="F6099" s="3" t="s">
        <v>78</v>
      </c>
      <c r="G6099" s="3" t="s">
        <v>772</v>
      </c>
      <c r="H6099" s="3" t="s">
        <v>60</v>
      </c>
      <c r="I6099" s="3">
        <v>750</v>
      </c>
      <c r="J6099" s="3">
        <v>5650</v>
      </c>
      <c r="K6099" s="3">
        <v>495</v>
      </c>
      <c r="L6099" s="3">
        <v>420.66</v>
      </c>
      <c r="M6099" s="3">
        <v>358.02</v>
      </c>
      <c r="N6099" s="3">
        <v>84.98</v>
      </c>
      <c r="O6099" s="3">
        <v>117.5</v>
      </c>
      <c r="P6099" s="3">
        <v>4371</v>
      </c>
      <c r="Q6099" s="3">
        <v>3930.55</v>
      </c>
      <c r="R6099" s="3">
        <v>3816.98</v>
      </c>
      <c r="S6099" s="3">
        <v>89.92</v>
      </c>
      <c r="T6099" s="3">
        <v>102.98</v>
      </c>
      <c r="U6099" s="3">
        <v>88.71</v>
      </c>
      <c r="V6099" s="3">
        <v>75.39</v>
      </c>
      <c r="W6099" s="3">
        <v>64.16</v>
      </c>
      <c r="X6099" s="3">
        <v>88.3</v>
      </c>
      <c r="Y6099" s="3">
        <v>79.41</v>
      </c>
      <c r="Z6099" s="3">
        <v>77.11</v>
      </c>
    </row>
    <row r="6100" spans="1:26" x14ac:dyDescent="0.3">
      <c r="A6100" s="2" t="s">
        <v>828</v>
      </c>
      <c r="B6100" s="2" t="s">
        <v>829</v>
      </c>
      <c r="C6100" s="2">
        <v>970</v>
      </c>
      <c r="D6100" s="2" t="s">
        <v>27</v>
      </c>
      <c r="E6100" s="2" t="s">
        <v>766</v>
      </c>
      <c r="F6100" s="2" t="s">
        <v>78</v>
      </c>
      <c r="G6100" s="2" t="s">
        <v>83</v>
      </c>
      <c r="H6100" s="2" t="s">
        <v>74</v>
      </c>
      <c r="I6100" s="2">
        <v>750</v>
      </c>
      <c r="J6100" s="2">
        <v>5650</v>
      </c>
      <c r="K6100" s="2">
        <v>495</v>
      </c>
      <c r="L6100" s="2">
        <v>420.66</v>
      </c>
      <c r="M6100" s="2">
        <v>358.02</v>
      </c>
      <c r="N6100" s="2">
        <v>84.98</v>
      </c>
      <c r="O6100" s="2">
        <v>117.5</v>
      </c>
      <c r="P6100" s="2">
        <v>4371</v>
      </c>
      <c r="Q6100" s="2">
        <v>3930.55</v>
      </c>
      <c r="R6100" s="2">
        <v>3816.98</v>
      </c>
      <c r="S6100" s="2">
        <v>89.92</v>
      </c>
      <c r="T6100" s="2">
        <v>102.98</v>
      </c>
      <c r="U6100" s="2">
        <v>88.71</v>
      </c>
      <c r="V6100" s="2">
        <v>75.39</v>
      </c>
      <c r="W6100" s="2">
        <v>64.16</v>
      </c>
      <c r="X6100" s="2">
        <v>88.3</v>
      </c>
      <c r="Y6100" s="2">
        <v>79.41</v>
      </c>
      <c r="Z6100" s="2">
        <v>77.11</v>
      </c>
    </row>
    <row r="6101" spans="1:26" x14ac:dyDescent="0.3">
      <c r="A6101" s="3" t="s">
        <v>828</v>
      </c>
      <c r="B6101" s="3" t="s">
        <v>829</v>
      </c>
      <c r="C6101" s="3">
        <v>971</v>
      </c>
      <c r="D6101" s="3" t="s">
        <v>27</v>
      </c>
      <c r="E6101" s="3" t="s">
        <v>766</v>
      </c>
      <c r="F6101" s="3" t="s">
        <v>78</v>
      </c>
      <c r="G6101" s="3" t="s">
        <v>81</v>
      </c>
      <c r="H6101" s="3" t="s">
        <v>75</v>
      </c>
      <c r="I6101" s="3">
        <v>750</v>
      </c>
      <c r="J6101" s="3">
        <v>5650</v>
      </c>
      <c r="K6101" s="3">
        <v>495</v>
      </c>
      <c r="L6101" s="3">
        <v>420.66</v>
      </c>
      <c r="M6101" s="3">
        <v>358.02</v>
      </c>
      <c r="N6101" s="3">
        <v>84.98</v>
      </c>
      <c r="O6101" s="3">
        <v>117.5</v>
      </c>
      <c r="P6101" s="3">
        <v>4371</v>
      </c>
      <c r="Q6101" s="3">
        <v>3930.55</v>
      </c>
      <c r="R6101" s="3">
        <v>3816.98</v>
      </c>
      <c r="S6101" s="3">
        <v>89.92</v>
      </c>
      <c r="T6101" s="3">
        <v>102.98</v>
      </c>
      <c r="U6101" s="3">
        <v>88.71</v>
      </c>
      <c r="V6101" s="3">
        <v>75.39</v>
      </c>
      <c r="W6101" s="3">
        <v>64.16</v>
      </c>
      <c r="X6101" s="3">
        <v>88.3</v>
      </c>
      <c r="Y6101" s="3">
        <v>79.41</v>
      </c>
      <c r="Z6101" s="3">
        <v>77.11</v>
      </c>
    </row>
    <row r="6102" spans="1:26" x14ac:dyDescent="0.3">
      <c r="A6102" s="2" t="s">
        <v>828</v>
      </c>
      <c r="B6102" s="2" t="s">
        <v>829</v>
      </c>
      <c r="C6102" s="2">
        <v>972</v>
      </c>
      <c r="D6102" s="2" t="s">
        <v>27</v>
      </c>
      <c r="E6102" s="2" t="s">
        <v>766</v>
      </c>
      <c r="F6102" s="2" t="s">
        <v>78</v>
      </c>
      <c r="G6102" s="2" t="s">
        <v>773</v>
      </c>
      <c r="H6102" s="2" t="s">
        <v>60</v>
      </c>
      <c r="I6102" s="2">
        <v>291</v>
      </c>
      <c r="J6102" s="2">
        <v>1800</v>
      </c>
      <c r="K6102" s="2">
        <v>131</v>
      </c>
      <c r="L6102" s="2">
        <v>136.51</v>
      </c>
      <c r="M6102" s="2">
        <v>137.52000000000001</v>
      </c>
      <c r="N6102" s="2">
        <v>104.21</v>
      </c>
      <c r="O6102" s="2">
        <v>99.27</v>
      </c>
      <c r="P6102" s="2">
        <v>1349</v>
      </c>
      <c r="Q6102" s="2">
        <v>1242.56</v>
      </c>
      <c r="R6102" s="2">
        <v>1273.05</v>
      </c>
      <c r="S6102" s="2">
        <v>92.11</v>
      </c>
      <c r="T6102" s="2">
        <v>97.6</v>
      </c>
      <c r="U6102" s="2" t="s">
        <v>60</v>
      </c>
      <c r="V6102" s="2" t="s">
        <v>60</v>
      </c>
      <c r="W6102" s="2" t="s">
        <v>60</v>
      </c>
      <c r="X6102" s="2" t="s">
        <v>60</v>
      </c>
      <c r="Y6102" s="2" t="s">
        <v>60</v>
      </c>
      <c r="Z6102" s="2" t="s">
        <v>60</v>
      </c>
    </row>
    <row r="6103" spans="1:26" x14ac:dyDescent="0.3">
      <c r="A6103" s="3" t="s">
        <v>828</v>
      </c>
      <c r="B6103" s="3" t="s">
        <v>829</v>
      </c>
      <c r="C6103" s="3">
        <v>973</v>
      </c>
      <c r="D6103" s="3" t="s">
        <v>27</v>
      </c>
      <c r="E6103" s="3" t="s">
        <v>766</v>
      </c>
      <c r="F6103" s="3" t="s">
        <v>78</v>
      </c>
      <c r="G6103" s="3" t="s">
        <v>764</v>
      </c>
      <c r="H6103" s="3" t="s">
        <v>16</v>
      </c>
      <c r="I6103" s="3">
        <v>291</v>
      </c>
      <c r="J6103" s="3">
        <v>1800</v>
      </c>
      <c r="K6103" s="3">
        <v>131</v>
      </c>
      <c r="L6103" s="3">
        <v>136.51</v>
      </c>
      <c r="M6103" s="3">
        <v>137.52000000000001</v>
      </c>
      <c r="N6103" s="3">
        <v>104.21</v>
      </c>
      <c r="O6103" s="3">
        <v>99.27</v>
      </c>
      <c r="P6103" s="3">
        <v>1349</v>
      </c>
      <c r="Q6103" s="3">
        <v>1242.56</v>
      </c>
      <c r="R6103" s="3">
        <v>1273.05</v>
      </c>
      <c r="S6103" s="3">
        <v>92.11</v>
      </c>
      <c r="T6103" s="3">
        <v>97.6</v>
      </c>
      <c r="U6103" s="3" t="s">
        <v>60</v>
      </c>
      <c r="V6103" s="3" t="s">
        <v>60</v>
      </c>
      <c r="W6103" s="3" t="s">
        <v>60</v>
      </c>
      <c r="X6103" s="3" t="s">
        <v>60</v>
      </c>
      <c r="Y6103" s="3" t="s">
        <v>60</v>
      </c>
      <c r="Z6103" s="3" t="s">
        <v>60</v>
      </c>
    </row>
    <row r="6104" spans="1:26" x14ac:dyDescent="0.3">
      <c r="A6104" s="2" t="s">
        <v>828</v>
      </c>
      <c r="B6104" s="2" t="s">
        <v>829</v>
      </c>
      <c r="C6104" s="2">
        <v>974</v>
      </c>
      <c r="D6104" s="2" t="s">
        <v>27</v>
      </c>
      <c r="E6104" s="2" t="s">
        <v>766</v>
      </c>
      <c r="F6104" s="2" t="s">
        <v>78</v>
      </c>
      <c r="G6104" s="2" t="s">
        <v>81</v>
      </c>
      <c r="H6104" s="2" t="s">
        <v>16</v>
      </c>
      <c r="I6104" s="2">
        <v>291</v>
      </c>
      <c r="J6104" s="2">
        <v>1800</v>
      </c>
      <c r="K6104" s="2">
        <v>131</v>
      </c>
      <c r="L6104" s="2">
        <v>136.51</v>
      </c>
      <c r="M6104" s="2">
        <v>137.52000000000001</v>
      </c>
      <c r="N6104" s="2">
        <v>104.21</v>
      </c>
      <c r="O6104" s="2">
        <v>99.27</v>
      </c>
      <c r="P6104" s="2">
        <v>1349</v>
      </c>
      <c r="Q6104" s="2">
        <v>1242.56</v>
      </c>
      <c r="R6104" s="2">
        <v>1273.05</v>
      </c>
      <c r="S6104" s="2">
        <v>92.11</v>
      </c>
      <c r="T6104" s="2">
        <v>97.6</v>
      </c>
      <c r="U6104" s="2" t="s">
        <v>60</v>
      </c>
      <c r="V6104" s="2" t="s">
        <v>60</v>
      </c>
      <c r="W6104" s="2" t="s">
        <v>60</v>
      </c>
      <c r="X6104" s="2" t="s">
        <v>60</v>
      </c>
      <c r="Y6104" s="2" t="s">
        <v>60</v>
      </c>
      <c r="Z6104" s="2" t="s">
        <v>60</v>
      </c>
    </row>
    <row r="6105" spans="1:26" x14ac:dyDescent="0.3">
      <c r="A6105" s="3" t="s">
        <v>828</v>
      </c>
      <c r="B6105" s="3" t="s">
        <v>829</v>
      </c>
      <c r="C6105" s="3">
        <v>975</v>
      </c>
      <c r="D6105" s="3" t="s">
        <v>27</v>
      </c>
      <c r="E6105" s="3" t="s">
        <v>766</v>
      </c>
      <c r="F6105" s="3" t="s">
        <v>78</v>
      </c>
      <c r="G6105" s="3" t="s">
        <v>774</v>
      </c>
      <c r="H6105" s="3" t="s">
        <v>60</v>
      </c>
      <c r="I6105" s="3">
        <v>50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  <c r="T6105" s="3">
        <v>0</v>
      </c>
      <c r="U6105" s="3" t="s">
        <v>60</v>
      </c>
      <c r="V6105" s="3" t="s">
        <v>60</v>
      </c>
      <c r="W6105" s="3" t="s">
        <v>60</v>
      </c>
      <c r="X6105" s="3" t="s">
        <v>60</v>
      </c>
      <c r="Y6105" s="3" t="s">
        <v>60</v>
      </c>
      <c r="Z6105" s="3" t="s">
        <v>60</v>
      </c>
    </row>
    <row r="6106" spans="1:26" x14ac:dyDescent="0.3">
      <c r="A6106" s="2" t="s">
        <v>828</v>
      </c>
      <c r="B6106" s="2" t="s">
        <v>829</v>
      </c>
      <c r="C6106" s="2">
        <v>976</v>
      </c>
      <c r="D6106" s="2" t="s">
        <v>27</v>
      </c>
      <c r="E6106" s="2" t="s">
        <v>766</v>
      </c>
      <c r="F6106" s="2" t="s">
        <v>78</v>
      </c>
      <c r="G6106" s="2" t="s">
        <v>775</v>
      </c>
      <c r="H6106" s="2" t="s">
        <v>60</v>
      </c>
      <c r="I6106" s="2">
        <v>200</v>
      </c>
      <c r="J6106" s="2">
        <v>338</v>
      </c>
      <c r="K6106" s="2">
        <v>32</v>
      </c>
      <c r="L6106" s="2">
        <v>18.5</v>
      </c>
      <c r="M6106" s="2">
        <v>0</v>
      </c>
      <c r="N6106" s="2">
        <v>57.81</v>
      </c>
      <c r="O6106" s="2">
        <v>0</v>
      </c>
      <c r="P6106" s="2">
        <v>282</v>
      </c>
      <c r="Q6106" s="2">
        <v>202.86</v>
      </c>
      <c r="R6106" s="2">
        <v>0</v>
      </c>
      <c r="S6106" s="2">
        <v>71.94</v>
      </c>
      <c r="T6106" s="2">
        <v>0</v>
      </c>
      <c r="U6106" s="2" t="s">
        <v>60</v>
      </c>
      <c r="V6106" s="2" t="s">
        <v>60</v>
      </c>
      <c r="W6106" s="2" t="s">
        <v>60</v>
      </c>
      <c r="X6106" s="2" t="s">
        <v>60</v>
      </c>
      <c r="Y6106" s="2" t="s">
        <v>60</v>
      </c>
      <c r="Z6106" s="2" t="s">
        <v>60</v>
      </c>
    </row>
    <row r="6107" spans="1:26" x14ac:dyDescent="0.3">
      <c r="A6107" s="3" t="s">
        <v>828</v>
      </c>
      <c r="B6107" s="3" t="s">
        <v>829</v>
      </c>
      <c r="C6107" s="3">
        <v>977</v>
      </c>
      <c r="D6107" s="3" t="s">
        <v>27</v>
      </c>
      <c r="E6107" s="3" t="s">
        <v>766</v>
      </c>
      <c r="F6107" s="3" t="s">
        <v>78</v>
      </c>
      <c r="G6107" s="3" t="s">
        <v>764</v>
      </c>
      <c r="H6107" s="3" t="s">
        <v>12</v>
      </c>
      <c r="I6107" s="3">
        <v>250</v>
      </c>
      <c r="J6107" s="3">
        <v>338</v>
      </c>
      <c r="K6107" s="3">
        <v>32</v>
      </c>
      <c r="L6107" s="3">
        <v>18.5</v>
      </c>
      <c r="M6107" s="3">
        <v>0</v>
      </c>
      <c r="N6107" s="3">
        <v>57.81</v>
      </c>
      <c r="O6107" s="3">
        <v>0</v>
      </c>
      <c r="P6107" s="3">
        <v>282</v>
      </c>
      <c r="Q6107" s="3">
        <v>202.86</v>
      </c>
      <c r="R6107" s="3">
        <v>0</v>
      </c>
      <c r="S6107" s="3">
        <v>71.94</v>
      </c>
      <c r="T6107" s="3">
        <v>0</v>
      </c>
      <c r="U6107" s="3" t="s">
        <v>60</v>
      </c>
      <c r="V6107" s="3" t="s">
        <v>60</v>
      </c>
      <c r="W6107" s="3" t="s">
        <v>60</v>
      </c>
      <c r="X6107" s="3" t="s">
        <v>60</v>
      </c>
      <c r="Y6107" s="3" t="s">
        <v>60</v>
      </c>
      <c r="Z6107" s="3" t="s">
        <v>60</v>
      </c>
    </row>
    <row r="6108" spans="1:26" x14ac:dyDescent="0.3">
      <c r="A6108" s="2" t="s">
        <v>828</v>
      </c>
      <c r="B6108" s="2" t="s">
        <v>829</v>
      </c>
      <c r="C6108" s="2">
        <v>978</v>
      </c>
      <c r="D6108" s="2" t="s">
        <v>27</v>
      </c>
      <c r="E6108" s="2" t="s">
        <v>766</v>
      </c>
      <c r="F6108" s="2" t="s">
        <v>78</v>
      </c>
      <c r="G6108" s="2" t="s">
        <v>84</v>
      </c>
      <c r="H6108" s="2" t="s">
        <v>12</v>
      </c>
      <c r="I6108" s="2">
        <v>250</v>
      </c>
      <c r="J6108" s="2">
        <v>338</v>
      </c>
      <c r="K6108" s="2">
        <v>32</v>
      </c>
      <c r="L6108" s="2">
        <v>18.5</v>
      </c>
      <c r="M6108" s="2">
        <v>0</v>
      </c>
      <c r="N6108" s="2">
        <v>57.81</v>
      </c>
      <c r="O6108" s="2">
        <v>0</v>
      </c>
      <c r="P6108" s="2">
        <v>282</v>
      </c>
      <c r="Q6108" s="2">
        <v>202.86</v>
      </c>
      <c r="R6108" s="2">
        <v>0</v>
      </c>
      <c r="S6108" s="2">
        <v>71.94</v>
      </c>
      <c r="T6108" s="2">
        <v>0</v>
      </c>
      <c r="U6108" s="2" t="s">
        <v>60</v>
      </c>
      <c r="V6108" s="2" t="s">
        <v>60</v>
      </c>
      <c r="W6108" s="2" t="s">
        <v>60</v>
      </c>
      <c r="X6108" s="2" t="s">
        <v>60</v>
      </c>
      <c r="Y6108" s="2" t="s">
        <v>60</v>
      </c>
      <c r="Z6108" s="2" t="s">
        <v>60</v>
      </c>
    </row>
    <row r="6109" spans="1:26" x14ac:dyDescent="0.3">
      <c r="A6109" s="3" t="s">
        <v>828</v>
      </c>
      <c r="B6109" s="3" t="s">
        <v>829</v>
      </c>
      <c r="C6109" s="3">
        <v>979</v>
      </c>
      <c r="D6109" s="3" t="s">
        <v>27</v>
      </c>
      <c r="E6109" s="3" t="s">
        <v>766</v>
      </c>
      <c r="F6109" s="3" t="s">
        <v>78</v>
      </c>
      <c r="G6109" s="3" t="s">
        <v>68</v>
      </c>
      <c r="H6109" s="3" t="s">
        <v>75</v>
      </c>
      <c r="I6109" s="3">
        <v>750</v>
      </c>
      <c r="J6109" s="3">
        <v>5650</v>
      </c>
      <c r="K6109" s="3">
        <v>495</v>
      </c>
      <c r="L6109" s="3">
        <v>420.66</v>
      </c>
      <c r="M6109" s="3">
        <v>358.02</v>
      </c>
      <c r="N6109" s="3">
        <v>84.98</v>
      </c>
      <c r="O6109" s="3">
        <v>117.5</v>
      </c>
      <c r="P6109" s="3">
        <v>4371</v>
      </c>
      <c r="Q6109" s="3">
        <v>3930.55</v>
      </c>
      <c r="R6109" s="3">
        <v>3816.98</v>
      </c>
      <c r="S6109" s="3">
        <v>89.92</v>
      </c>
      <c r="T6109" s="3">
        <v>102.98</v>
      </c>
      <c r="U6109" s="3">
        <v>88.71</v>
      </c>
      <c r="V6109" s="3">
        <v>75.39</v>
      </c>
      <c r="W6109" s="3">
        <v>64.16</v>
      </c>
      <c r="X6109" s="3">
        <v>88.3</v>
      </c>
      <c r="Y6109" s="3">
        <v>79.41</v>
      </c>
      <c r="Z6109" s="3">
        <v>77.11</v>
      </c>
    </row>
    <row r="6110" spans="1:26" x14ac:dyDescent="0.3">
      <c r="A6110" s="2" t="s">
        <v>828</v>
      </c>
      <c r="B6110" s="2" t="s">
        <v>829</v>
      </c>
      <c r="C6110" s="2">
        <v>980</v>
      </c>
      <c r="D6110" s="2" t="s">
        <v>27</v>
      </c>
      <c r="E6110" s="2" t="s">
        <v>766</v>
      </c>
      <c r="F6110" s="2" t="s">
        <v>78</v>
      </c>
      <c r="G6110" s="2" t="s">
        <v>68</v>
      </c>
      <c r="H6110" s="2" t="s">
        <v>16</v>
      </c>
      <c r="I6110" s="2">
        <v>597.36</v>
      </c>
      <c r="J6110" s="2">
        <v>3635</v>
      </c>
      <c r="K6110" s="2">
        <v>291</v>
      </c>
      <c r="L6110" s="2">
        <v>258.5</v>
      </c>
      <c r="M6110" s="2">
        <v>292.57</v>
      </c>
      <c r="N6110" s="2">
        <v>88.83</v>
      </c>
      <c r="O6110" s="2">
        <v>88.35</v>
      </c>
      <c r="P6110" s="2">
        <v>2748</v>
      </c>
      <c r="Q6110" s="2">
        <v>2541.58</v>
      </c>
      <c r="R6110" s="2">
        <v>2520.7199999999998</v>
      </c>
      <c r="S6110" s="2">
        <v>92.49</v>
      </c>
      <c r="T6110" s="2">
        <v>100.83</v>
      </c>
      <c r="U6110" s="2" t="s">
        <v>60</v>
      </c>
      <c r="V6110" s="2" t="s">
        <v>60</v>
      </c>
      <c r="W6110" s="2" t="s">
        <v>60</v>
      </c>
      <c r="X6110" s="2" t="s">
        <v>60</v>
      </c>
      <c r="Y6110" s="2" t="s">
        <v>60</v>
      </c>
      <c r="Z6110" s="2" t="s">
        <v>60</v>
      </c>
    </row>
    <row r="6111" spans="1:26" x14ac:dyDescent="0.3">
      <c r="A6111" s="3" t="s">
        <v>828</v>
      </c>
      <c r="B6111" s="3" t="s">
        <v>829</v>
      </c>
      <c r="C6111" s="3">
        <v>981</v>
      </c>
      <c r="D6111" s="3" t="s">
        <v>27</v>
      </c>
      <c r="E6111" s="3" t="s">
        <v>766</v>
      </c>
      <c r="F6111" s="3" t="s">
        <v>78</v>
      </c>
      <c r="G6111" s="3" t="s">
        <v>68</v>
      </c>
      <c r="H6111" s="3" t="s">
        <v>12</v>
      </c>
      <c r="I6111" s="3">
        <v>350</v>
      </c>
      <c r="J6111" s="3">
        <v>718</v>
      </c>
      <c r="K6111" s="3">
        <v>46</v>
      </c>
      <c r="L6111" s="3">
        <v>40.79</v>
      </c>
      <c r="M6111" s="3">
        <v>26.52</v>
      </c>
      <c r="N6111" s="3">
        <v>88.67</v>
      </c>
      <c r="O6111" s="3">
        <v>153.81</v>
      </c>
      <c r="P6111" s="3">
        <v>641</v>
      </c>
      <c r="Q6111" s="3">
        <v>518.52</v>
      </c>
      <c r="R6111" s="3">
        <v>435.53</v>
      </c>
      <c r="S6111" s="3">
        <v>80.89</v>
      </c>
      <c r="T6111" s="3">
        <v>119.05</v>
      </c>
      <c r="U6111" s="3" t="s">
        <v>60</v>
      </c>
      <c r="V6111" s="3" t="s">
        <v>60</v>
      </c>
      <c r="W6111" s="3" t="s">
        <v>60</v>
      </c>
      <c r="X6111" s="3" t="s">
        <v>60</v>
      </c>
      <c r="Y6111" s="3" t="s">
        <v>60</v>
      </c>
      <c r="Z6111" s="3" t="s">
        <v>60</v>
      </c>
    </row>
    <row r="6112" spans="1:26" x14ac:dyDescent="0.3">
      <c r="A6112" s="2" t="s">
        <v>828</v>
      </c>
      <c r="B6112" s="2" t="s">
        <v>829</v>
      </c>
      <c r="C6112" s="2">
        <v>982</v>
      </c>
      <c r="D6112" s="2" t="s">
        <v>27</v>
      </c>
      <c r="E6112" s="2" t="s">
        <v>766</v>
      </c>
      <c r="F6112" s="2" t="s">
        <v>78</v>
      </c>
      <c r="G6112" s="2" t="s">
        <v>68</v>
      </c>
      <c r="H6112" s="2" t="s">
        <v>766</v>
      </c>
      <c r="I6112" s="2">
        <v>1697.36</v>
      </c>
      <c r="J6112" s="2">
        <v>10003</v>
      </c>
      <c r="K6112" s="2">
        <v>832</v>
      </c>
      <c r="L6112" s="2">
        <v>719.95</v>
      </c>
      <c r="M6112" s="2">
        <v>677.11</v>
      </c>
      <c r="N6112" s="2">
        <v>86.53</v>
      </c>
      <c r="O6112" s="2">
        <v>106.33</v>
      </c>
      <c r="P6112" s="2">
        <v>7760</v>
      </c>
      <c r="Q6112" s="2">
        <v>6990.65</v>
      </c>
      <c r="R6112" s="2">
        <v>6773.23</v>
      </c>
      <c r="S6112" s="2">
        <v>90.09</v>
      </c>
      <c r="T6112" s="2">
        <v>103.21</v>
      </c>
      <c r="U6112" s="2" t="s">
        <v>60</v>
      </c>
      <c r="V6112" s="2" t="s">
        <v>60</v>
      </c>
      <c r="W6112" s="2" t="s">
        <v>60</v>
      </c>
      <c r="X6112" s="2" t="s">
        <v>60</v>
      </c>
      <c r="Y6112" s="2" t="s">
        <v>60</v>
      </c>
      <c r="Z6112" s="2" t="s">
        <v>60</v>
      </c>
    </row>
    <row r="6113" spans="1:26" x14ac:dyDescent="0.3">
      <c r="A6113" s="3" t="s">
        <v>828</v>
      </c>
      <c r="B6113" s="3" t="s">
        <v>829</v>
      </c>
      <c r="C6113" s="3">
        <v>983</v>
      </c>
      <c r="D6113" s="3" t="s">
        <v>27</v>
      </c>
      <c r="E6113" s="3" t="s">
        <v>776</v>
      </c>
      <c r="F6113" s="3" t="s">
        <v>58</v>
      </c>
      <c r="G6113" s="3" t="s">
        <v>777</v>
      </c>
      <c r="H6113" s="3" t="s">
        <v>60</v>
      </c>
      <c r="I6113" s="3">
        <v>36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 t="s">
        <v>60</v>
      </c>
      <c r="V6113" s="3" t="s">
        <v>60</v>
      </c>
      <c r="W6113" s="3" t="s">
        <v>60</v>
      </c>
      <c r="X6113" s="3" t="s">
        <v>60</v>
      </c>
      <c r="Y6113" s="3" t="s">
        <v>60</v>
      </c>
      <c r="Z6113" s="3" t="s">
        <v>60</v>
      </c>
    </row>
    <row r="6114" spans="1:26" x14ac:dyDescent="0.3">
      <c r="A6114" s="2" t="s">
        <v>828</v>
      </c>
      <c r="B6114" s="2" t="s">
        <v>829</v>
      </c>
      <c r="C6114" s="2">
        <v>984</v>
      </c>
      <c r="D6114" s="2" t="s">
        <v>27</v>
      </c>
      <c r="E6114" s="2" t="s">
        <v>776</v>
      </c>
      <c r="F6114" s="2" t="s">
        <v>58</v>
      </c>
      <c r="G6114" s="2" t="s">
        <v>778</v>
      </c>
      <c r="H6114" s="2" t="s">
        <v>476</v>
      </c>
      <c r="I6114" s="2">
        <v>36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 t="s">
        <v>60</v>
      </c>
      <c r="V6114" s="2" t="s">
        <v>60</v>
      </c>
      <c r="W6114" s="2" t="s">
        <v>60</v>
      </c>
      <c r="X6114" s="2" t="s">
        <v>60</v>
      </c>
      <c r="Y6114" s="2" t="s">
        <v>60</v>
      </c>
      <c r="Z6114" s="2" t="s">
        <v>60</v>
      </c>
    </row>
    <row r="6115" spans="1:26" x14ac:dyDescent="0.3">
      <c r="A6115" s="3" t="s">
        <v>828</v>
      </c>
      <c r="B6115" s="3" t="s">
        <v>829</v>
      </c>
      <c r="C6115" s="3">
        <v>985</v>
      </c>
      <c r="D6115" s="3" t="s">
        <v>27</v>
      </c>
      <c r="E6115" s="3" t="s">
        <v>776</v>
      </c>
      <c r="F6115" s="3" t="s">
        <v>58</v>
      </c>
      <c r="G6115" s="3" t="s">
        <v>58</v>
      </c>
      <c r="H6115" s="3" t="s">
        <v>75</v>
      </c>
      <c r="I6115" s="3">
        <v>36</v>
      </c>
      <c r="J6115" s="3">
        <v>0</v>
      </c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  <c r="T6115" s="3">
        <v>0</v>
      </c>
      <c r="U6115" s="3" t="s">
        <v>60</v>
      </c>
      <c r="V6115" s="3" t="s">
        <v>60</v>
      </c>
      <c r="W6115" s="3" t="s">
        <v>60</v>
      </c>
      <c r="X6115" s="3" t="s">
        <v>60</v>
      </c>
      <c r="Y6115" s="3" t="s">
        <v>60</v>
      </c>
      <c r="Z6115" s="3" t="s">
        <v>60</v>
      </c>
    </row>
    <row r="6116" spans="1:26" x14ac:dyDescent="0.3">
      <c r="A6116" s="2" t="s">
        <v>828</v>
      </c>
      <c r="B6116" s="2" t="s">
        <v>829</v>
      </c>
      <c r="C6116" s="2">
        <v>986</v>
      </c>
      <c r="D6116" s="2" t="s">
        <v>27</v>
      </c>
      <c r="E6116" s="2" t="s">
        <v>776</v>
      </c>
      <c r="F6116" s="2" t="s">
        <v>78</v>
      </c>
      <c r="G6116" s="2" t="s">
        <v>779</v>
      </c>
      <c r="H6116" s="2" t="s">
        <v>60</v>
      </c>
      <c r="I6116" s="2">
        <v>105</v>
      </c>
      <c r="J6116" s="2">
        <v>304</v>
      </c>
      <c r="K6116" s="2">
        <v>0</v>
      </c>
      <c r="L6116" s="2">
        <v>33.159999999999997</v>
      </c>
      <c r="M6116" s="2">
        <v>20.49</v>
      </c>
      <c r="N6116" s="2">
        <v>0</v>
      </c>
      <c r="O6116" s="2">
        <v>161.84</v>
      </c>
      <c r="P6116" s="2">
        <v>304</v>
      </c>
      <c r="Q6116" s="2">
        <v>248.72</v>
      </c>
      <c r="R6116" s="2">
        <v>446.43</v>
      </c>
      <c r="S6116" s="2">
        <v>81.819999999999993</v>
      </c>
      <c r="T6116" s="2">
        <v>55.71</v>
      </c>
      <c r="U6116" s="2" t="s">
        <v>60</v>
      </c>
      <c r="V6116" s="2" t="s">
        <v>60</v>
      </c>
      <c r="W6116" s="2" t="s">
        <v>60</v>
      </c>
      <c r="X6116" s="2" t="s">
        <v>60</v>
      </c>
      <c r="Y6116" s="2" t="s">
        <v>60</v>
      </c>
      <c r="Z6116" s="2" t="s">
        <v>60</v>
      </c>
    </row>
    <row r="6117" spans="1:26" x14ac:dyDescent="0.3">
      <c r="A6117" s="3" t="s">
        <v>828</v>
      </c>
      <c r="B6117" s="3" t="s">
        <v>829</v>
      </c>
      <c r="C6117" s="3">
        <v>987</v>
      </c>
      <c r="D6117" s="3" t="s">
        <v>27</v>
      </c>
      <c r="E6117" s="3" t="s">
        <v>776</v>
      </c>
      <c r="F6117" s="3" t="s">
        <v>78</v>
      </c>
      <c r="G6117" s="3" t="s">
        <v>128</v>
      </c>
      <c r="H6117" s="3" t="s">
        <v>12</v>
      </c>
      <c r="I6117" s="3">
        <v>105</v>
      </c>
      <c r="J6117" s="3">
        <v>304</v>
      </c>
      <c r="K6117" s="3">
        <v>0</v>
      </c>
      <c r="L6117" s="3">
        <v>33.159999999999997</v>
      </c>
      <c r="M6117" s="3">
        <v>20.49</v>
      </c>
      <c r="N6117" s="3">
        <v>0</v>
      </c>
      <c r="O6117" s="3">
        <v>161.84</v>
      </c>
      <c r="P6117" s="3">
        <v>304</v>
      </c>
      <c r="Q6117" s="3">
        <v>248.72</v>
      </c>
      <c r="R6117" s="3">
        <v>446.43</v>
      </c>
      <c r="S6117" s="3">
        <v>81.819999999999993</v>
      </c>
      <c r="T6117" s="3">
        <v>55.71</v>
      </c>
      <c r="U6117" s="3" t="s">
        <v>60</v>
      </c>
      <c r="V6117" s="3" t="s">
        <v>60</v>
      </c>
      <c r="W6117" s="3" t="s">
        <v>60</v>
      </c>
      <c r="X6117" s="3" t="s">
        <v>60</v>
      </c>
      <c r="Y6117" s="3" t="s">
        <v>60</v>
      </c>
      <c r="Z6117" s="3" t="s">
        <v>60</v>
      </c>
    </row>
    <row r="6118" spans="1:26" x14ac:dyDescent="0.3">
      <c r="A6118" s="2" t="s">
        <v>828</v>
      </c>
      <c r="B6118" s="2" t="s">
        <v>829</v>
      </c>
      <c r="C6118" s="2">
        <v>988</v>
      </c>
      <c r="D6118" s="2" t="s">
        <v>27</v>
      </c>
      <c r="E6118" s="2" t="s">
        <v>776</v>
      </c>
      <c r="F6118" s="2" t="s">
        <v>78</v>
      </c>
      <c r="G6118" s="2" t="s">
        <v>84</v>
      </c>
      <c r="H6118" s="2" t="s">
        <v>12</v>
      </c>
      <c r="I6118" s="2">
        <v>105</v>
      </c>
      <c r="J6118" s="2">
        <v>304</v>
      </c>
      <c r="K6118" s="2">
        <v>0</v>
      </c>
      <c r="L6118" s="2">
        <v>33.159999999999997</v>
      </c>
      <c r="M6118" s="2">
        <v>20.49</v>
      </c>
      <c r="N6118" s="2">
        <v>0</v>
      </c>
      <c r="O6118" s="2">
        <v>161.84</v>
      </c>
      <c r="P6118" s="2">
        <v>304</v>
      </c>
      <c r="Q6118" s="2">
        <v>248.72</v>
      </c>
      <c r="R6118" s="2">
        <v>446.43</v>
      </c>
      <c r="S6118" s="2">
        <v>81.819999999999993</v>
      </c>
      <c r="T6118" s="2">
        <v>55.71</v>
      </c>
      <c r="U6118" s="2" t="s">
        <v>60</v>
      </c>
      <c r="V6118" s="2" t="s">
        <v>60</v>
      </c>
      <c r="W6118" s="2" t="s">
        <v>60</v>
      </c>
      <c r="X6118" s="2" t="s">
        <v>60</v>
      </c>
      <c r="Y6118" s="2" t="s">
        <v>60</v>
      </c>
      <c r="Z6118" s="2" t="s">
        <v>60</v>
      </c>
    </row>
    <row r="6119" spans="1:26" x14ac:dyDescent="0.3">
      <c r="A6119" s="3" t="s">
        <v>828</v>
      </c>
      <c r="B6119" s="3" t="s">
        <v>829</v>
      </c>
      <c r="C6119" s="3">
        <v>989</v>
      </c>
      <c r="D6119" s="3" t="s">
        <v>27</v>
      </c>
      <c r="E6119" s="3" t="s">
        <v>776</v>
      </c>
      <c r="F6119" s="3" t="s">
        <v>78</v>
      </c>
      <c r="G6119" s="3" t="s">
        <v>68</v>
      </c>
      <c r="H6119" s="3" t="s">
        <v>75</v>
      </c>
      <c r="I6119" s="3">
        <v>36</v>
      </c>
      <c r="J6119" s="3">
        <v>0</v>
      </c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  <c r="T6119" s="3">
        <v>0</v>
      </c>
      <c r="U6119" s="3" t="s">
        <v>60</v>
      </c>
      <c r="V6119" s="3" t="s">
        <v>60</v>
      </c>
      <c r="W6119" s="3" t="s">
        <v>60</v>
      </c>
      <c r="X6119" s="3" t="s">
        <v>60</v>
      </c>
      <c r="Y6119" s="3" t="s">
        <v>60</v>
      </c>
      <c r="Z6119" s="3" t="s">
        <v>60</v>
      </c>
    </row>
    <row r="6120" spans="1:26" x14ac:dyDescent="0.3">
      <c r="A6120" s="2" t="s">
        <v>828</v>
      </c>
      <c r="B6120" s="2" t="s">
        <v>829</v>
      </c>
      <c r="C6120" s="2">
        <v>990</v>
      </c>
      <c r="D6120" s="2" t="s">
        <v>27</v>
      </c>
      <c r="E6120" s="2" t="s">
        <v>776</v>
      </c>
      <c r="F6120" s="2" t="s">
        <v>78</v>
      </c>
      <c r="G6120" s="2" t="s">
        <v>68</v>
      </c>
      <c r="H6120" s="2" t="s">
        <v>16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 t="s">
        <v>60</v>
      </c>
      <c r="V6120" s="2" t="s">
        <v>60</v>
      </c>
      <c r="W6120" s="2" t="s">
        <v>60</v>
      </c>
      <c r="X6120" s="2" t="s">
        <v>60</v>
      </c>
      <c r="Y6120" s="2" t="s">
        <v>60</v>
      </c>
      <c r="Z6120" s="2" t="s">
        <v>60</v>
      </c>
    </row>
    <row r="6121" spans="1:26" x14ac:dyDescent="0.3">
      <c r="A6121" s="3" t="s">
        <v>828</v>
      </c>
      <c r="B6121" s="3" t="s">
        <v>829</v>
      </c>
      <c r="C6121" s="3">
        <v>991</v>
      </c>
      <c r="D6121" s="3" t="s">
        <v>27</v>
      </c>
      <c r="E6121" s="3" t="s">
        <v>776</v>
      </c>
      <c r="F6121" s="3" t="s">
        <v>78</v>
      </c>
      <c r="G6121" s="3" t="s">
        <v>68</v>
      </c>
      <c r="H6121" s="3" t="s">
        <v>12</v>
      </c>
      <c r="I6121" s="3">
        <v>105</v>
      </c>
      <c r="J6121" s="3">
        <v>304</v>
      </c>
      <c r="K6121" s="3">
        <v>0</v>
      </c>
      <c r="L6121" s="3">
        <v>33.159999999999997</v>
      </c>
      <c r="M6121" s="3">
        <v>20.49</v>
      </c>
      <c r="N6121" s="3">
        <v>0</v>
      </c>
      <c r="O6121" s="3">
        <v>161.84</v>
      </c>
      <c r="P6121" s="3">
        <v>304</v>
      </c>
      <c r="Q6121" s="3">
        <v>248.72</v>
      </c>
      <c r="R6121" s="3">
        <v>446.43</v>
      </c>
      <c r="S6121" s="3">
        <v>81.819999999999993</v>
      </c>
      <c r="T6121" s="3">
        <v>55.71</v>
      </c>
      <c r="U6121" s="3" t="s">
        <v>60</v>
      </c>
      <c r="V6121" s="3" t="s">
        <v>60</v>
      </c>
      <c r="W6121" s="3" t="s">
        <v>60</v>
      </c>
      <c r="X6121" s="3" t="s">
        <v>60</v>
      </c>
      <c r="Y6121" s="3" t="s">
        <v>60</v>
      </c>
      <c r="Z6121" s="3" t="s">
        <v>60</v>
      </c>
    </row>
    <row r="6122" spans="1:26" x14ac:dyDescent="0.3">
      <c r="A6122" s="2" t="s">
        <v>828</v>
      </c>
      <c r="B6122" s="2" t="s">
        <v>829</v>
      </c>
      <c r="C6122" s="2">
        <v>992</v>
      </c>
      <c r="D6122" s="2" t="s">
        <v>27</v>
      </c>
      <c r="E6122" s="2" t="s">
        <v>776</v>
      </c>
      <c r="F6122" s="2" t="s">
        <v>78</v>
      </c>
      <c r="G6122" s="2" t="s">
        <v>68</v>
      </c>
      <c r="H6122" s="2" t="s">
        <v>776</v>
      </c>
      <c r="I6122" s="2">
        <v>141</v>
      </c>
      <c r="J6122" s="2">
        <v>304</v>
      </c>
      <c r="K6122" s="2">
        <v>0</v>
      </c>
      <c r="L6122" s="2">
        <v>33.159999999999997</v>
      </c>
      <c r="M6122" s="2">
        <v>20.49</v>
      </c>
      <c r="N6122" s="2">
        <v>0</v>
      </c>
      <c r="O6122" s="2">
        <v>161.84</v>
      </c>
      <c r="P6122" s="2">
        <v>304</v>
      </c>
      <c r="Q6122" s="2">
        <v>248.72</v>
      </c>
      <c r="R6122" s="2">
        <v>446.43</v>
      </c>
      <c r="S6122" s="2">
        <v>81.819999999999993</v>
      </c>
      <c r="T6122" s="2">
        <v>55.71</v>
      </c>
      <c r="U6122" s="2" t="s">
        <v>60</v>
      </c>
      <c r="V6122" s="2" t="s">
        <v>60</v>
      </c>
      <c r="W6122" s="2" t="s">
        <v>60</v>
      </c>
      <c r="X6122" s="2" t="s">
        <v>60</v>
      </c>
      <c r="Y6122" s="2" t="s">
        <v>60</v>
      </c>
      <c r="Z6122" s="2" t="s">
        <v>60</v>
      </c>
    </row>
    <row r="6123" spans="1:26" x14ac:dyDescent="0.3">
      <c r="A6123" s="3" t="s">
        <v>828</v>
      </c>
      <c r="B6123" s="3" t="s">
        <v>829</v>
      </c>
      <c r="C6123" s="3">
        <v>993</v>
      </c>
      <c r="D6123" s="3" t="s">
        <v>27</v>
      </c>
      <c r="E6123" s="3" t="s">
        <v>780</v>
      </c>
      <c r="F6123" s="3" t="s">
        <v>58</v>
      </c>
      <c r="G6123" s="3" t="s">
        <v>781</v>
      </c>
      <c r="H6123" s="3" t="s">
        <v>60</v>
      </c>
      <c r="I6123" s="3">
        <v>60</v>
      </c>
      <c r="J6123" s="3">
        <v>139</v>
      </c>
      <c r="K6123" s="3">
        <v>11</v>
      </c>
      <c r="L6123" s="3">
        <v>8.01</v>
      </c>
      <c r="M6123" s="3">
        <v>8.5</v>
      </c>
      <c r="N6123" s="3">
        <v>72.819999999999993</v>
      </c>
      <c r="O6123" s="3">
        <v>94.24</v>
      </c>
      <c r="P6123" s="3">
        <v>113</v>
      </c>
      <c r="Q6123" s="3">
        <v>90.47</v>
      </c>
      <c r="R6123" s="3">
        <v>109.38</v>
      </c>
      <c r="S6123" s="3">
        <v>80.06</v>
      </c>
      <c r="T6123" s="3">
        <v>82.71</v>
      </c>
      <c r="U6123" s="3" t="s">
        <v>60</v>
      </c>
      <c r="V6123" s="3" t="s">
        <v>60</v>
      </c>
      <c r="W6123" s="3" t="s">
        <v>60</v>
      </c>
      <c r="X6123" s="3" t="s">
        <v>60</v>
      </c>
      <c r="Y6123" s="3" t="s">
        <v>60</v>
      </c>
      <c r="Z6123" s="3" t="s">
        <v>60</v>
      </c>
    </row>
    <row r="6124" spans="1:26" x14ac:dyDescent="0.3">
      <c r="A6124" s="2" t="s">
        <v>828</v>
      </c>
      <c r="B6124" s="2" t="s">
        <v>829</v>
      </c>
      <c r="C6124" s="2">
        <v>994</v>
      </c>
      <c r="D6124" s="2" t="s">
        <v>27</v>
      </c>
      <c r="E6124" s="2" t="s">
        <v>780</v>
      </c>
      <c r="F6124" s="2" t="s">
        <v>58</v>
      </c>
      <c r="G6124" s="2" t="s">
        <v>782</v>
      </c>
      <c r="H6124" s="2" t="s">
        <v>60</v>
      </c>
      <c r="I6124" s="2">
        <v>126</v>
      </c>
      <c r="J6124" s="2">
        <v>461</v>
      </c>
      <c r="K6124" s="2">
        <v>5</v>
      </c>
      <c r="L6124" s="2">
        <v>7.82</v>
      </c>
      <c r="M6124" s="2">
        <v>2.34</v>
      </c>
      <c r="N6124" s="2">
        <v>156.4</v>
      </c>
      <c r="O6124" s="2">
        <v>334.19</v>
      </c>
      <c r="P6124" s="2">
        <v>449</v>
      </c>
      <c r="Q6124" s="2">
        <v>290.55</v>
      </c>
      <c r="R6124" s="2">
        <v>350.46</v>
      </c>
      <c r="S6124" s="2">
        <v>64.709999999999994</v>
      </c>
      <c r="T6124" s="2">
        <v>82.91</v>
      </c>
      <c r="U6124" s="2" t="s">
        <v>60</v>
      </c>
      <c r="V6124" s="2" t="s">
        <v>60</v>
      </c>
      <c r="W6124" s="2" t="s">
        <v>60</v>
      </c>
      <c r="X6124" s="2" t="s">
        <v>60</v>
      </c>
      <c r="Y6124" s="2" t="s">
        <v>60</v>
      </c>
      <c r="Z6124" s="2" t="s">
        <v>60</v>
      </c>
    </row>
    <row r="6125" spans="1:26" x14ac:dyDescent="0.3">
      <c r="A6125" s="3" t="s">
        <v>828</v>
      </c>
      <c r="B6125" s="3" t="s">
        <v>829</v>
      </c>
      <c r="C6125" s="3">
        <v>995</v>
      </c>
      <c r="D6125" s="3" t="s">
        <v>27</v>
      </c>
      <c r="E6125" s="3" t="s">
        <v>780</v>
      </c>
      <c r="F6125" s="3" t="s">
        <v>58</v>
      </c>
      <c r="G6125" s="3" t="s">
        <v>783</v>
      </c>
      <c r="H6125" s="3" t="s">
        <v>60</v>
      </c>
      <c r="I6125" s="3">
        <v>40</v>
      </c>
      <c r="J6125" s="3">
        <v>183</v>
      </c>
      <c r="K6125" s="3">
        <v>14</v>
      </c>
      <c r="L6125" s="3">
        <v>9.58</v>
      </c>
      <c r="M6125" s="3">
        <v>10.68</v>
      </c>
      <c r="N6125" s="3">
        <v>68.430000000000007</v>
      </c>
      <c r="O6125" s="3">
        <v>89.7</v>
      </c>
      <c r="P6125" s="3">
        <v>159</v>
      </c>
      <c r="Q6125" s="3">
        <v>143.19999999999999</v>
      </c>
      <c r="R6125" s="3">
        <v>173.51</v>
      </c>
      <c r="S6125" s="3">
        <v>90.06</v>
      </c>
      <c r="T6125" s="3">
        <v>82.53</v>
      </c>
      <c r="U6125" s="3" t="s">
        <v>60</v>
      </c>
      <c r="V6125" s="3" t="s">
        <v>60</v>
      </c>
      <c r="W6125" s="3" t="s">
        <v>60</v>
      </c>
      <c r="X6125" s="3" t="s">
        <v>60</v>
      </c>
      <c r="Y6125" s="3" t="s">
        <v>60</v>
      </c>
      <c r="Z6125" s="3" t="s">
        <v>60</v>
      </c>
    </row>
    <row r="6126" spans="1:26" x14ac:dyDescent="0.3">
      <c r="A6126" s="2" t="s">
        <v>828</v>
      </c>
      <c r="B6126" s="2" t="s">
        <v>829</v>
      </c>
      <c r="C6126" s="2">
        <v>996</v>
      </c>
      <c r="D6126" s="2" t="s">
        <v>27</v>
      </c>
      <c r="E6126" s="2" t="s">
        <v>780</v>
      </c>
      <c r="F6126" s="2" t="s">
        <v>58</v>
      </c>
      <c r="G6126" s="2" t="s">
        <v>784</v>
      </c>
      <c r="H6126" s="2" t="s">
        <v>60</v>
      </c>
      <c r="I6126" s="2">
        <v>36</v>
      </c>
      <c r="J6126" s="2">
        <v>116</v>
      </c>
      <c r="K6126" s="2">
        <v>9</v>
      </c>
      <c r="L6126" s="2">
        <v>5.87</v>
      </c>
      <c r="M6126" s="2">
        <v>5.55</v>
      </c>
      <c r="N6126" s="2">
        <v>65.22</v>
      </c>
      <c r="O6126" s="2">
        <v>105.77</v>
      </c>
      <c r="P6126" s="2">
        <v>96</v>
      </c>
      <c r="Q6126" s="2">
        <v>68.680000000000007</v>
      </c>
      <c r="R6126" s="2">
        <v>100.78</v>
      </c>
      <c r="S6126" s="2">
        <v>71.540000000000006</v>
      </c>
      <c r="T6126" s="2">
        <v>68.150000000000006</v>
      </c>
      <c r="U6126" s="2" t="s">
        <v>60</v>
      </c>
      <c r="V6126" s="2" t="s">
        <v>60</v>
      </c>
      <c r="W6126" s="2" t="s">
        <v>60</v>
      </c>
      <c r="X6126" s="2" t="s">
        <v>60</v>
      </c>
      <c r="Y6126" s="2" t="s">
        <v>60</v>
      </c>
      <c r="Z6126" s="2" t="s">
        <v>60</v>
      </c>
    </row>
    <row r="6127" spans="1:26" x14ac:dyDescent="0.3">
      <c r="A6127" s="3" t="s">
        <v>828</v>
      </c>
      <c r="B6127" s="3" t="s">
        <v>829</v>
      </c>
      <c r="C6127" s="3">
        <v>997</v>
      </c>
      <c r="D6127" s="3" t="s">
        <v>27</v>
      </c>
      <c r="E6127" s="3" t="s">
        <v>780</v>
      </c>
      <c r="F6127" s="3" t="s">
        <v>58</v>
      </c>
      <c r="G6127" s="3" t="s">
        <v>785</v>
      </c>
      <c r="H6127" s="3" t="s">
        <v>60</v>
      </c>
      <c r="I6127" s="3">
        <v>60</v>
      </c>
      <c r="J6127" s="3">
        <v>207</v>
      </c>
      <c r="K6127" s="3">
        <v>13</v>
      </c>
      <c r="L6127" s="3">
        <v>8.92</v>
      </c>
      <c r="M6127" s="3">
        <v>9.16</v>
      </c>
      <c r="N6127" s="3">
        <v>68.62</v>
      </c>
      <c r="O6127" s="3">
        <v>97.38</v>
      </c>
      <c r="P6127" s="3">
        <v>176</v>
      </c>
      <c r="Q6127" s="3">
        <v>121.22</v>
      </c>
      <c r="R6127" s="3">
        <v>153.62</v>
      </c>
      <c r="S6127" s="3">
        <v>68.88</v>
      </c>
      <c r="T6127" s="3">
        <v>78.91</v>
      </c>
      <c r="U6127" s="3" t="s">
        <v>60</v>
      </c>
      <c r="V6127" s="3" t="s">
        <v>60</v>
      </c>
      <c r="W6127" s="3" t="s">
        <v>60</v>
      </c>
      <c r="X6127" s="3" t="s">
        <v>60</v>
      </c>
      <c r="Y6127" s="3" t="s">
        <v>60</v>
      </c>
      <c r="Z6127" s="3" t="s">
        <v>60</v>
      </c>
    </row>
    <row r="6128" spans="1:26" x14ac:dyDescent="0.3">
      <c r="A6128" s="2" t="s">
        <v>828</v>
      </c>
      <c r="B6128" s="2" t="s">
        <v>829</v>
      </c>
      <c r="C6128" s="2">
        <v>998</v>
      </c>
      <c r="D6128" s="2" t="s">
        <v>27</v>
      </c>
      <c r="E6128" s="2" t="s">
        <v>780</v>
      </c>
      <c r="F6128" s="2" t="s">
        <v>58</v>
      </c>
      <c r="G6128" s="2" t="s">
        <v>786</v>
      </c>
      <c r="H6128" s="2" t="s">
        <v>12</v>
      </c>
      <c r="I6128" s="2">
        <v>322</v>
      </c>
      <c r="J6128" s="2">
        <v>1106</v>
      </c>
      <c r="K6128" s="2">
        <v>52</v>
      </c>
      <c r="L6128" s="2">
        <v>40.200000000000003</v>
      </c>
      <c r="M6128" s="2">
        <v>36.229999999999997</v>
      </c>
      <c r="N6128" s="2">
        <v>77.31</v>
      </c>
      <c r="O6128" s="2">
        <v>110.96</v>
      </c>
      <c r="P6128" s="2">
        <v>993</v>
      </c>
      <c r="Q6128" s="2">
        <v>714.12</v>
      </c>
      <c r="R6128" s="2">
        <v>887.75</v>
      </c>
      <c r="S6128" s="2">
        <v>71.92</v>
      </c>
      <c r="T6128" s="2">
        <v>80.44</v>
      </c>
      <c r="U6128" s="2" t="s">
        <v>60</v>
      </c>
      <c r="V6128" s="2" t="s">
        <v>60</v>
      </c>
      <c r="W6128" s="2" t="s">
        <v>60</v>
      </c>
      <c r="X6128" s="2" t="s">
        <v>60</v>
      </c>
      <c r="Y6128" s="2" t="s">
        <v>60</v>
      </c>
      <c r="Z6128" s="2" t="s">
        <v>60</v>
      </c>
    </row>
    <row r="6129" spans="1:26" x14ac:dyDescent="0.3">
      <c r="A6129" s="3" t="s">
        <v>828</v>
      </c>
      <c r="B6129" s="3" t="s">
        <v>829</v>
      </c>
      <c r="C6129" s="3">
        <v>999</v>
      </c>
      <c r="D6129" s="3" t="s">
        <v>27</v>
      </c>
      <c r="E6129" s="3" t="s">
        <v>780</v>
      </c>
      <c r="F6129" s="3" t="s">
        <v>58</v>
      </c>
      <c r="G6129" s="3" t="s">
        <v>58</v>
      </c>
      <c r="H6129" s="3" t="s">
        <v>12</v>
      </c>
      <c r="I6129" s="3">
        <v>322</v>
      </c>
      <c r="J6129" s="3">
        <v>1106</v>
      </c>
      <c r="K6129" s="3">
        <v>52</v>
      </c>
      <c r="L6129" s="3">
        <v>40.200000000000003</v>
      </c>
      <c r="M6129" s="3">
        <v>36.229999999999997</v>
      </c>
      <c r="N6129" s="3">
        <v>77.31</v>
      </c>
      <c r="O6129" s="3">
        <v>110.96</v>
      </c>
      <c r="P6129" s="3">
        <v>993</v>
      </c>
      <c r="Q6129" s="3">
        <v>714.12</v>
      </c>
      <c r="R6129" s="3">
        <v>887.75</v>
      </c>
      <c r="S6129" s="3">
        <v>71.92</v>
      </c>
      <c r="T6129" s="3">
        <v>80.44</v>
      </c>
      <c r="U6129" s="3" t="s">
        <v>60</v>
      </c>
      <c r="V6129" s="3" t="s">
        <v>60</v>
      </c>
      <c r="W6129" s="3" t="s">
        <v>60</v>
      </c>
      <c r="X6129" s="3" t="s">
        <v>60</v>
      </c>
      <c r="Y6129" s="3" t="s">
        <v>60</v>
      </c>
      <c r="Z6129" s="3" t="s">
        <v>60</v>
      </c>
    </row>
    <row r="6130" spans="1:26" x14ac:dyDescent="0.3">
      <c r="A6130" s="2" t="s">
        <v>828</v>
      </c>
      <c r="B6130" s="2" t="s">
        <v>829</v>
      </c>
      <c r="C6130" s="2">
        <v>1000</v>
      </c>
      <c r="D6130" s="2" t="s">
        <v>27</v>
      </c>
      <c r="E6130" s="2" t="s">
        <v>780</v>
      </c>
      <c r="F6130" s="2" t="s">
        <v>58</v>
      </c>
      <c r="G6130" s="2" t="s">
        <v>68</v>
      </c>
      <c r="H6130" s="2" t="s">
        <v>16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 t="s">
        <v>60</v>
      </c>
      <c r="V6130" s="2" t="s">
        <v>60</v>
      </c>
      <c r="W6130" s="2" t="s">
        <v>60</v>
      </c>
      <c r="X6130" s="2" t="s">
        <v>60</v>
      </c>
      <c r="Y6130" s="2" t="s">
        <v>60</v>
      </c>
      <c r="Z6130" s="2" t="s">
        <v>60</v>
      </c>
    </row>
    <row r="6131" spans="1:26" x14ac:dyDescent="0.3">
      <c r="A6131" s="3" t="s">
        <v>828</v>
      </c>
      <c r="B6131" s="3" t="s">
        <v>829</v>
      </c>
      <c r="C6131" s="3">
        <v>1001</v>
      </c>
      <c r="D6131" s="3" t="s">
        <v>27</v>
      </c>
      <c r="E6131" s="3" t="s">
        <v>780</v>
      </c>
      <c r="F6131" s="3" t="s">
        <v>58</v>
      </c>
      <c r="G6131" s="3" t="s">
        <v>68</v>
      </c>
      <c r="H6131" s="3" t="s">
        <v>12</v>
      </c>
      <c r="I6131" s="3">
        <v>322</v>
      </c>
      <c r="J6131" s="3">
        <v>1106</v>
      </c>
      <c r="K6131" s="3">
        <v>52</v>
      </c>
      <c r="L6131" s="3">
        <v>40.200000000000003</v>
      </c>
      <c r="M6131" s="3">
        <v>36.229999999999997</v>
      </c>
      <c r="N6131" s="3">
        <v>77.31</v>
      </c>
      <c r="O6131" s="3">
        <v>110.96</v>
      </c>
      <c r="P6131" s="3">
        <v>993</v>
      </c>
      <c r="Q6131" s="3">
        <v>714.12</v>
      </c>
      <c r="R6131" s="3">
        <v>887.75</v>
      </c>
      <c r="S6131" s="3">
        <v>71.92</v>
      </c>
      <c r="T6131" s="3">
        <v>80.44</v>
      </c>
      <c r="U6131" s="3" t="s">
        <v>60</v>
      </c>
      <c r="V6131" s="3" t="s">
        <v>60</v>
      </c>
      <c r="W6131" s="3" t="s">
        <v>60</v>
      </c>
      <c r="X6131" s="3" t="s">
        <v>60</v>
      </c>
      <c r="Y6131" s="3" t="s">
        <v>60</v>
      </c>
      <c r="Z6131" s="3" t="s">
        <v>60</v>
      </c>
    </row>
    <row r="6132" spans="1:26" x14ac:dyDescent="0.3">
      <c r="A6132" s="2" t="s">
        <v>828</v>
      </c>
      <c r="B6132" s="2" t="s">
        <v>829</v>
      </c>
      <c r="C6132" s="2">
        <v>1002</v>
      </c>
      <c r="D6132" s="2" t="s">
        <v>27</v>
      </c>
      <c r="E6132" s="2" t="s">
        <v>780</v>
      </c>
      <c r="F6132" s="2" t="s">
        <v>58</v>
      </c>
      <c r="G6132" s="2" t="s">
        <v>68</v>
      </c>
      <c r="H6132" s="2" t="s">
        <v>780</v>
      </c>
      <c r="I6132" s="2">
        <v>322</v>
      </c>
      <c r="J6132" s="2">
        <v>1106</v>
      </c>
      <c r="K6132" s="2">
        <v>52</v>
      </c>
      <c r="L6132" s="2">
        <v>40.200000000000003</v>
      </c>
      <c r="M6132" s="2">
        <v>36.229999999999997</v>
      </c>
      <c r="N6132" s="2">
        <v>77.31</v>
      </c>
      <c r="O6132" s="2">
        <v>110.96</v>
      </c>
      <c r="P6132" s="2">
        <v>993</v>
      </c>
      <c r="Q6132" s="2">
        <v>714.12</v>
      </c>
      <c r="R6132" s="2">
        <v>887.75</v>
      </c>
      <c r="S6132" s="2">
        <v>71.92</v>
      </c>
      <c r="T6132" s="2">
        <v>80.44</v>
      </c>
      <c r="U6132" s="2" t="s">
        <v>60</v>
      </c>
      <c r="V6132" s="2" t="s">
        <v>60</v>
      </c>
      <c r="W6132" s="2" t="s">
        <v>60</v>
      </c>
      <c r="X6132" s="2" t="s">
        <v>60</v>
      </c>
      <c r="Y6132" s="2" t="s">
        <v>60</v>
      </c>
      <c r="Z6132" s="2" t="s">
        <v>60</v>
      </c>
    </row>
    <row r="6133" spans="1:26" x14ac:dyDescent="0.3">
      <c r="A6133" s="3" t="s">
        <v>828</v>
      </c>
      <c r="B6133" s="3" t="s">
        <v>829</v>
      </c>
      <c r="C6133" s="3">
        <v>1003</v>
      </c>
      <c r="D6133" s="3" t="s">
        <v>27</v>
      </c>
      <c r="E6133" s="3" t="s">
        <v>787</v>
      </c>
      <c r="F6133" s="3" t="s">
        <v>78</v>
      </c>
      <c r="G6133" s="3" t="s">
        <v>788</v>
      </c>
      <c r="H6133" s="3" t="s">
        <v>60</v>
      </c>
      <c r="I6133" s="3">
        <v>60</v>
      </c>
      <c r="J6133" s="3">
        <v>170</v>
      </c>
      <c r="K6133" s="3">
        <v>15</v>
      </c>
      <c r="L6133" s="3">
        <v>8.5399999999999991</v>
      </c>
      <c r="M6133" s="3">
        <v>11.82</v>
      </c>
      <c r="N6133" s="3">
        <v>56.93</v>
      </c>
      <c r="O6133" s="3">
        <v>72.25</v>
      </c>
      <c r="P6133" s="3">
        <v>140</v>
      </c>
      <c r="Q6133" s="3">
        <v>81.709999999999994</v>
      </c>
      <c r="R6133" s="3">
        <v>166.49</v>
      </c>
      <c r="S6133" s="3">
        <v>58.36</v>
      </c>
      <c r="T6133" s="3">
        <v>49.08</v>
      </c>
      <c r="U6133" s="3" t="s">
        <v>60</v>
      </c>
      <c r="V6133" s="3" t="s">
        <v>60</v>
      </c>
      <c r="W6133" s="3" t="s">
        <v>60</v>
      </c>
      <c r="X6133" s="3" t="s">
        <v>60</v>
      </c>
      <c r="Y6133" s="3" t="s">
        <v>60</v>
      </c>
      <c r="Z6133" s="3" t="s">
        <v>60</v>
      </c>
    </row>
    <row r="6134" spans="1:26" x14ac:dyDescent="0.3">
      <c r="A6134" s="2" t="s">
        <v>828</v>
      </c>
      <c r="B6134" s="2" t="s">
        <v>829</v>
      </c>
      <c r="C6134" s="2">
        <v>1004</v>
      </c>
      <c r="D6134" s="2" t="s">
        <v>27</v>
      </c>
      <c r="E6134" s="2" t="s">
        <v>787</v>
      </c>
      <c r="F6134" s="2" t="s">
        <v>78</v>
      </c>
      <c r="G6134" s="2" t="s">
        <v>764</v>
      </c>
      <c r="H6134" s="2" t="s">
        <v>12</v>
      </c>
      <c r="I6134" s="2">
        <v>60</v>
      </c>
      <c r="J6134" s="2">
        <v>170</v>
      </c>
      <c r="K6134" s="2">
        <v>15</v>
      </c>
      <c r="L6134" s="2">
        <v>8.5399999999999991</v>
      </c>
      <c r="M6134" s="2">
        <v>11.82</v>
      </c>
      <c r="N6134" s="2">
        <v>56.93</v>
      </c>
      <c r="O6134" s="2">
        <v>72.25</v>
      </c>
      <c r="P6134" s="2">
        <v>140</v>
      </c>
      <c r="Q6134" s="2">
        <v>81.709999999999994</v>
      </c>
      <c r="R6134" s="2">
        <v>166.49</v>
      </c>
      <c r="S6134" s="2">
        <v>58.36</v>
      </c>
      <c r="T6134" s="2">
        <v>49.08</v>
      </c>
      <c r="U6134" s="2" t="s">
        <v>60</v>
      </c>
      <c r="V6134" s="2" t="s">
        <v>60</v>
      </c>
      <c r="W6134" s="2" t="s">
        <v>60</v>
      </c>
      <c r="X6134" s="2" t="s">
        <v>60</v>
      </c>
      <c r="Y6134" s="2" t="s">
        <v>60</v>
      </c>
      <c r="Z6134" s="2" t="s">
        <v>60</v>
      </c>
    </row>
    <row r="6135" spans="1:26" x14ac:dyDescent="0.3">
      <c r="A6135" s="3" t="s">
        <v>828</v>
      </c>
      <c r="B6135" s="3" t="s">
        <v>829</v>
      </c>
      <c r="C6135" s="3">
        <v>1005</v>
      </c>
      <c r="D6135" s="3" t="s">
        <v>27</v>
      </c>
      <c r="E6135" s="3" t="s">
        <v>787</v>
      </c>
      <c r="F6135" s="3" t="s">
        <v>78</v>
      </c>
      <c r="G6135" s="3" t="s">
        <v>84</v>
      </c>
      <c r="H6135" s="3" t="s">
        <v>12</v>
      </c>
      <c r="I6135" s="3">
        <v>60</v>
      </c>
      <c r="J6135" s="3">
        <v>170</v>
      </c>
      <c r="K6135" s="3">
        <v>15</v>
      </c>
      <c r="L6135" s="3">
        <v>8.5399999999999991</v>
      </c>
      <c r="M6135" s="3">
        <v>11.82</v>
      </c>
      <c r="N6135" s="3">
        <v>56.93</v>
      </c>
      <c r="O6135" s="3">
        <v>72.25</v>
      </c>
      <c r="P6135" s="3">
        <v>140</v>
      </c>
      <c r="Q6135" s="3">
        <v>81.709999999999994</v>
      </c>
      <c r="R6135" s="3">
        <v>166.49</v>
      </c>
      <c r="S6135" s="3">
        <v>58.36</v>
      </c>
      <c r="T6135" s="3">
        <v>49.08</v>
      </c>
      <c r="U6135" s="3" t="s">
        <v>60</v>
      </c>
      <c r="V6135" s="3" t="s">
        <v>60</v>
      </c>
      <c r="W6135" s="3" t="s">
        <v>60</v>
      </c>
      <c r="X6135" s="3" t="s">
        <v>60</v>
      </c>
      <c r="Y6135" s="3" t="s">
        <v>60</v>
      </c>
      <c r="Z6135" s="3" t="s">
        <v>60</v>
      </c>
    </row>
    <row r="6136" spans="1:26" x14ac:dyDescent="0.3">
      <c r="A6136" s="2" t="s">
        <v>828</v>
      </c>
      <c r="B6136" s="2" t="s">
        <v>829</v>
      </c>
      <c r="C6136" s="2">
        <v>1006</v>
      </c>
      <c r="D6136" s="2" t="s">
        <v>27</v>
      </c>
      <c r="E6136" s="2" t="s">
        <v>787</v>
      </c>
      <c r="F6136" s="2" t="s">
        <v>78</v>
      </c>
      <c r="G6136" s="2" t="s">
        <v>68</v>
      </c>
      <c r="H6136" s="2" t="s">
        <v>16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 t="s">
        <v>60</v>
      </c>
      <c r="V6136" s="2" t="s">
        <v>60</v>
      </c>
      <c r="W6136" s="2" t="s">
        <v>60</v>
      </c>
      <c r="X6136" s="2" t="s">
        <v>60</v>
      </c>
      <c r="Y6136" s="2" t="s">
        <v>60</v>
      </c>
      <c r="Z6136" s="2" t="s">
        <v>60</v>
      </c>
    </row>
    <row r="6137" spans="1:26" x14ac:dyDescent="0.3">
      <c r="A6137" s="3" t="s">
        <v>828</v>
      </c>
      <c r="B6137" s="3" t="s">
        <v>829</v>
      </c>
      <c r="C6137" s="3">
        <v>1007</v>
      </c>
      <c r="D6137" s="3" t="s">
        <v>27</v>
      </c>
      <c r="E6137" s="3" t="s">
        <v>787</v>
      </c>
      <c r="F6137" s="3" t="s">
        <v>78</v>
      </c>
      <c r="G6137" s="3" t="s">
        <v>68</v>
      </c>
      <c r="H6137" s="3" t="s">
        <v>12</v>
      </c>
      <c r="I6137" s="3">
        <v>60</v>
      </c>
      <c r="J6137" s="3">
        <v>170</v>
      </c>
      <c r="K6137" s="3">
        <v>15</v>
      </c>
      <c r="L6137" s="3">
        <v>8.5399999999999991</v>
      </c>
      <c r="M6137" s="3">
        <v>11.82</v>
      </c>
      <c r="N6137" s="3">
        <v>56.93</v>
      </c>
      <c r="O6137" s="3">
        <v>72.25</v>
      </c>
      <c r="P6137" s="3">
        <v>140</v>
      </c>
      <c r="Q6137" s="3">
        <v>81.709999999999994</v>
      </c>
      <c r="R6137" s="3">
        <v>166.49</v>
      </c>
      <c r="S6137" s="3">
        <v>58.36</v>
      </c>
      <c r="T6137" s="3">
        <v>49.08</v>
      </c>
      <c r="U6137" s="3" t="s">
        <v>60</v>
      </c>
      <c r="V6137" s="3" t="s">
        <v>60</v>
      </c>
      <c r="W6137" s="3" t="s">
        <v>60</v>
      </c>
      <c r="X6137" s="3" t="s">
        <v>60</v>
      </c>
      <c r="Y6137" s="3" t="s">
        <v>60</v>
      </c>
      <c r="Z6137" s="3" t="s">
        <v>60</v>
      </c>
    </row>
    <row r="6138" spans="1:26" x14ac:dyDescent="0.3">
      <c r="A6138" s="2" t="s">
        <v>828</v>
      </c>
      <c r="B6138" s="2" t="s">
        <v>829</v>
      </c>
      <c r="C6138" s="2">
        <v>1008</v>
      </c>
      <c r="D6138" s="2" t="s">
        <v>27</v>
      </c>
      <c r="E6138" s="2" t="s">
        <v>787</v>
      </c>
      <c r="F6138" s="2" t="s">
        <v>78</v>
      </c>
      <c r="G6138" s="2" t="s">
        <v>68</v>
      </c>
      <c r="H6138" s="2" t="s">
        <v>787</v>
      </c>
      <c r="I6138" s="2">
        <v>60</v>
      </c>
      <c r="J6138" s="2">
        <v>170</v>
      </c>
      <c r="K6138" s="2">
        <v>15</v>
      </c>
      <c r="L6138" s="2">
        <v>8.5399999999999991</v>
      </c>
      <c r="M6138" s="2">
        <v>11.82</v>
      </c>
      <c r="N6138" s="2">
        <v>56.93</v>
      </c>
      <c r="O6138" s="2">
        <v>72.25</v>
      </c>
      <c r="P6138" s="2">
        <v>140</v>
      </c>
      <c r="Q6138" s="2">
        <v>81.709999999999994</v>
      </c>
      <c r="R6138" s="2">
        <v>166.49</v>
      </c>
      <c r="S6138" s="2">
        <v>58.36</v>
      </c>
      <c r="T6138" s="2">
        <v>49.08</v>
      </c>
      <c r="U6138" s="2" t="s">
        <v>60</v>
      </c>
      <c r="V6138" s="2" t="s">
        <v>60</v>
      </c>
      <c r="W6138" s="2" t="s">
        <v>60</v>
      </c>
      <c r="X6138" s="2" t="s">
        <v>60</v>
      </c>
      <c r="Y6138" s="2" t="s">
        <v>60</v>
      </c>
      <c r="Z6138" s="2" t="s">
        <v>60</v>
      </c>
    </row>
    <row r="6139" spans="1:26" x14ac:dyDescent="0.3">
      <c r="A6139" s="3" t="s">
        <v>828</v>
      </c>
      <c r="B6139" s="3" t="s">
        <v>829</v>
      </c>
      <c r="C6139" s="3">
        <v>1009</v>
      </c>
      <c r="D6139" s="3" t="s">
        <v>27</v>
      </c>
      <c r="E6139" s="3" t="s">
        <v>789</v>
      </c>
      <c r="F6139" s="3" t="s">
        <v>78</v>
      </c>
      <c r="G6139" s="3" t="s">
        <v>790</v>
      </c>
      <c r="H6139" s="3" t="s">
        <v>60</v>
      </c>
      <c r="I6139" s="3">
        <v>75</v>
      </c>
      <c r="J6139" s="3">
        <v>216</v>
      </c>
      <c r="K6139" s="3">
        <v>7</v>
      </c>
      <c r="L6139" s="3">
        <v>5.91</v>
      </c>
      <c r="M6139" s="3">
        <v>6.27</v>
      </c>
      <c r="N6139" s="3">
        <v>84.43</v>
      </c>
      <c r="O6139" s="3">
        <v>94.26</v>
      </c>
      <c r="P6139" s="3">
        <v>205</v>
      </c>
      <c r="Q6139" s="3">
        <v>155.53</v>
      </c>
      <c r="R6139" s="3">
        <v>164.46</v>
      </c>
      <c r="S6139" s="3">
        <v>75.87</v>
      </c>
      <c r="T6139" s="3">
        <v>94.57</v>
      </c>
      <c r="U6139" s="3" t="s">
        <v>60</v>
      </c>
      <c r="V6139" s="3" t="s">
        <v>60</v>
      </c>
      <c r="W6139" s="3" t="s">
        <v>60</v>
      </c>
      <c r="X6139" s="3" t="s">
        <v>60</v>
      </c>
      <c r="Y6139" s="3" t="s">
        <v>60</v>
      </c>
      <c r="Z6139" s="3" t="s">
        <v>60</v>
      </c>
    </row>
    <row r="6140" spans="1:26" x14ac:dyDescent="0.3">
      <c r="A6140" s="2" t="s">
        <v>828</v>
      </c>
      <c r="B6140" s="2" t="s">
        <v>829</v>
      </c>
      <c r="C6140" s="2">
        <v>1010</v>
      </c>
      <c r="D6140" s="2" t="s">
        <v>27</v>
      </c>
      <c r="E6140" s="2" t="s">
        <v>789</v>
      </c>
      <c r="F6140" s="2" t="s">
        <v>78</v>
      </c>
      <c r="G6140" s="2" t="s">
        <v>764</v>
      </c>
      <c r="H6140" s="2" t="s">
        <v>12</v>
      </c>
      <c r="I6140" s="2">
        <v>75</v>
      </c>
      <c r="J6140" s="2">
        <v>216</v>
      </c>
      <c r="K6140" s="2">
        <v>7</v>
      </c>
      <c r="L6140" s="2">
        <v>5.91</v>
      </c>
      <c r="M6140" s="2">
        <v>6.27</v>
      </c>
      <c r="N6140" s="2">
        <v>84.43</v>
      </c>
      <c r="O6140" s="2">
        <v>94.26</v>
      </c>
      <c r="P6140" s="2">
        <v>205</v>
      </c>
      <c r="Q6140" s="2">
        <v>155.53</v>
      </c>
      <c r="R6140" s="2">
        <v>164.46</v>
      </c>
      <c r="S6140" s="2">
        <v>75.87</v>
      </c>
      <c r="T6140" s="2">
        <v>94.57</v>
      </c>
      <c r="U6140" s="2" t="s">
        <v>60</v>
      </c>
      <c r="V6140" s="2" t="s">
        <v>60</v>
      </c>
      <c r="W6140" s="2" t="s">
        <v>60</v>
      </c>
      <c r="X6140" s="2" t="s">
        <v>60</v>
      </c>
      <c r="Y6140" s="2" t="s">
        <v>60</v>
      </c>
      <c r="Z6140" s="2" t="s">
        <v>60</v>
      </c>
    </row>
    <row r="6141" spans="1:26" x14ac:dyDescent="0.3">
      <c r="A6141" s="3" t="s">
        <v>828</v>
      </c>
      <c r="B6141" s="3" t="s">
        <v>829</v>
      </c>
      <c r="C6141" s="3">
        <v>1011</v>
      </c>
      <c r="D6141" s="3" t="s">
        <v>27</v>
      </c>
      <c r="E6141" s="3" t="s">
        <v>789</v>
      </c>
      <c r="F6141" s="3" t="s">
        <v>78</v>
      </c>
      <c r="G6141" s="3" t="s">
        <v>84</v>
      </c>
      <c r="H6141" s="3" t="s">
        <v>12</v>
      </c>
      <c r="I6141" s="3">
        <v>75</v>
      </c>
      <c r="J6141" s="3">
        <v>216</v>
      </c>
      <c r="K6141" s="3">
        <v>7</v>
      </c>
      <c r="L6141" s="3">
        <v>5.91</v>
      </c>
      <c r="M6141" s="3">
        <v>6.27</v>
      </c>
      <c r="N6141" s="3">
        <v>84.43</v>
      </c>
      <c r="O6141" s="3">
        <v>94.26</v>
      </c>
      <c r="P6141" s="3">
        <v>205</v>
      </c>
      <c r="Q6141" s="3">
        <v>155.53</v>
      </c>
      <c r="R6141" s="3">
        <v>164.46</v>
      </c>
      <c r="S6141" s="3">
        <v>75.87</v>
      </c>
      <c r="T6141" s="3">
        <v>94.57</v>
      </c>
      <c r="U6141" s="3" t="s">
        <v>60</v>
      </c>
      <c r="V6141" s="3" t="s">
        <v>60</v>
      </c>
      <c r="W6141" s="3" t="s">
        <v>60</v>
      </c>
      <c r="X6141" s="3" t="s">
        <v>60</v>
      </c>
      <c r="Y6141" s="3" t="s">
        <v>60</v>
      </c>
      <c r="Z6141" s="3" t="s">
        <v>60</v>
      </c>
    </row>
    <row r="6142" spans="1:26" x14ac:dyDescent="0.3">
      <c r="A6142" s="2" t="s">
        <v>828</v>
      </c>
      <c r="B6142" s="2" t="s">
        <v>829</v>
      </c>
      <c r="C6142" s="2">
        <v>1012</v>
      </c>
      <c r="D6142" s="2" t="s">
        <v>27</v>
      </c>
      <c r="E6142" s="2" t="s">
        <v>789</v>
      </c>
      <c r="F6142" s="2" t="s">
        <v>78</v>
      </c>
      <c r="G6142" s="2" t="s">
        <v>68</v>
      </c>
      <c r="H6142" s="2" t="s">
        <v>16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 t="s">
        <v>60</v>
      </c>
      <c r="V6142" s="2" t="s">
        <v>60</v>
      </c>
      <c r="W6142" s="2" t="s">
        <v>60</v>
      </c>
      <c r="X6142" s="2" t="s">
        <v>60</v>
      </c>
      <c r="Y6142" s="2" t="s">
        <v>60</v>
      </c>
      <c r="Z6142" s="2" t="s">
        <v>60</v>
      </c>
    </row>
    <row r="6143" spans="1:26" x14ac:dyDescent="0.3">
      <c r="A6143" s="3" t="s">
        <v>828</v>
      </c>
      <c r="B6143" s="3" t="s">
        <v>829</v>
      </c>
      <c r="C6143" s="3">
        <v>1013</v>
      </c>
      <c r="D6143" s="3" t="s">
        <v>27</v>
      </c>
      <c r="E6143" s="3" t="s">
        <v>789</v>
      </c>
      <c r="F6143" s="3" t="s">
        <v>78</v>
      </c>
      <c r="G6143" s="3" t="s">
        <v>68</v>
      </c>
      <c r="H6143" s="3" t="s">
        <v>12</v>
      </c>
      <c r="I6143" s="3">
        <v>75</v>
      </c>
      <c r="J6143" s="3">
        <v>216</v>
      </c>
      <c r="K6143" s="3">
        <v>7</v>
      </c>
      <c r="L6143" s="3">
        <v>5.91</v>
      </c>
      <c r="M6143" s="3">
        <v>6.27</v>
      </c>
      <c r="N6143" s="3">
        <v>84.43</v>
      </c>
      <c r="O6143" s="3">
        <v>94.26</v>
      </c>
      <c r="P6143" s="3">
        <v>205</v>
      </c>
      <c r="Q6143" s="3">
        <v>155.53</v>
      </c>
      <c r="R6143" s="3">
        <v>164.46</v>
      </c>
      <c r="S6143" s="3">
        <v>75.87</v>
      </c>
      <c r="T6143" s="3">
        <v>94.57</v>
      </c>
      <c r="U6143" s="3" t="s">
        <v>60</v>
      </c>
      <c r="V6143" s="3" t="s">
        <v>60</v>
      </c>
      <c r="W6143" s="3" t="s">
        <v>60</v>
      </c>
      <c r="X6143" s="3" t="s">
        <v>60</v>
      </c>
      <c r="Y6143" s="3" t="s">
        <v>60</v>
      </c>
      <c r="Z6143" s="3" t="s">
        <v>60</v>
      </c>
    </row>
    <row r="6144" spans="1:26" x14ac:dyDescent="0.3">
      <c r="A6144" s="2" t="s">
        <v>828</v>
      </c>
      <c r="B6144" s="2" t="s">
        <v>829</v>
      </c>
      <c r="C6144" s="2">
        <v>1014</v>
      </c>
      <c r="D6144" s="2" t="s">
        <v>27</v>
      </c>
      <c r="E6144" s="2" t="s">
        <v>789</v>
      </c>
      <c r="F6144" s="2" t="s">
        <v>78</v>
      </c>
      <c r="G6144" s="2" t="s">
        <v>68</v>
      </c>
      <c r="H6144" s="2" t="s">
        <v>789</v>
      </c>
      <c r="I6144" s="2">
        <v>75</v>
      </c>
      <c r="J6144" s="2">
        <v>216</v>
      </c>
      <c r="K6144" s="2">
        <v>7</v>
      </c>
      <c r="L6144" s="2">
        <v>5.91</v>
      </c>
      <c r="M6144" s="2">
        <v>6.27</v>
      </c>
      <c r="N6144" s="2">
        <v>84.43</v>
      </c>
      <c r="O6144" s="2">
        <v>94.26</v>
      </c>
      <c r="P6144" s="2">
        <v>205</v>
      </c>
      <c r="Q6144" s="2">
        <v>155.53</v>
      </c>
      <c r="R6144" s="2">
        <v>164.46</v>
      </c>
      <c r="S6144" s="2">
        <v>75.87</v>
      </c>
      <c r="T6144" s="2">
        <v>94.57</v>
      </c>
      <c r="U6144" s="2" t="s">
        <v>60</v>
      </c>
      <c r="V6144" s="2" t="s">
        <v>60</v>
      </c>
      <c r="W6144" s="2" t="s">
        <v>60</v>
      </c>
      <c r="X6144" s="2" t="s">
        <v>60</v>
      </c>
      <c r="Y6144" s="2" t="s">
        <v>60</v>
      </c>
      <c r="Z6144" s="2" t="s">
        <v>60</v>
      </c>
    </row>
    <row r="6145" spans="1:26" x14ac:dyDescent="0.3">
      <c r="A6145" s="3" t="s">
        <v>828</v>
      </c>
      <c r="B6145" s="3" t="s">
        <v>829</v>
      </c>
      <c r="C6145" s="3">
        <v>1015</v>
      </c>
      <c r="D6145" s="3" t="s">
        <v>27</v>
      </c>
      <c r="E6145" s="3" t="s">
        <v>791</v>
      </c>
      <c r="F6145" s="3" t="s">
        <v>58</v>
      </c>
      <c r="G6145" s="3" t="s">
        <v>792</v>
      </c>
      <c r="H6145" s="3" t="s">
        <v>60</v>
      </c>
      <c r="I6145" s="3">
        <v>42</v>
      </c>
      <c r="J6145" s="3">
        <v>200</v>
      </c>
      <c r="K6145" s="3">
        <v>18</v>
      </c>
      <c r="L6145" s="3">
        <v>14.86</v>
      </c>
      <c r="M6145" s="3">
        <v>30.06</v>
      </c>
      <c r="N6145" s="3">
        <v>82.56</v>
      </c>
      <c r="O6145" s="3">
        <v>49.43</v>
      </c>
      <c r="P6145" s="3">
        <v>147</v>
      </c>
      <c r="Q6145" s="3">
        <v>123.52</v>
      </c>
      <c r="R6145" s="3">
        <v>242.48</v>
      </c>
      <c r="S6145" s="3">
        <v>84.03</v>
      </c>
      <c r="T6145" s="3">
        <v>50.94</v>
      </c>
      <c r="U6145" s="3" t="s">
        <v>60</v>
      </c>
      <c r="V6145" s="3" t="s">
        <v>60</v>
      </c>
      <c r="W6145" s="3" t="s">
        <v>60</v>
      </c>
      <c r="X6145" s="3" t="s">
        <v>60</v>
      </c>
      <c r="Y6145" s="3" t="s">
        <v>60</v>
      </c>
      <c r="Z6145" s="3" t="s">
        <v>60</v>
      </c>
    </row>
    <row r="6146" spans="1:26" x14ac:dyDescent="0.3">
      <c r="A6146" s="2" t="s">
        <v>828</v>
      </c>
      <c r="B6146" s="2" t="s">
        <v>829</v>
      </c>
      <c r="C6146" s="2">
        <v>1016</v>
      </c>
      <c r="D6146" s="2" t="s">
        <v>27</v>
      </c>
      <c r="E6146" s="2" t="s">
        <v>791</v>
      </c>
      <c r="F6146" s="2" t="s">
        <v>58</v>
      </c>
      <c r="G6146" s="2" t="s">
        <v>793</v>
      </c>
      <c r="H6146" s="2" t="s">
        <v>60</v>
      </c>
      <c r="I6146" s="2">
        <v>63</v>
      </c>
      <c r="J6146" s="2">
        <v>300</v>
      </c>
      <c r="K6146" s="2">
        <v>27</v>
      </c>
      <c r="L6146" s="2">
        <v>28.09</v>
      </c>
      <c r="M6146" s="2">
        <v>28.41</v>
      </c>
      <c r="N6146" s="2">
        <v>104.04</v>
      </c>
      <c r="O6146" s="2">
        <v>98.87</v>
      </c>
      <c r="P6146" s="2">
        <v>219</v>
      </c>
      <c r="Q6146" s="2">
        <v>241.46</v>
      </c>
      <c r="R6146" s="2">
        <v>168.14</v>
      </c>
      <c r="S6146" s="2">
        <v>110.26</v>
      </c>
      <c r="T6146" s="2">
        <v>143.61000000000001</v>
      </c>
      <c r="U6146" s="2" t="s">
        <v>60</v>
      </c>
      <c r="V6146" s="2" t="s">
        <v>60</v>
      </c>
      <c r="W6146" s="2" t="s">
        <v>60</v>
      </c>
      <c r="X6146" s="2" t="s">
        <v>60</v>
      </c>
      <c r="Y6146" s="2" t="s">
        <v>60</v>
      </c>
      <c r="Z6146" s="2" t="s">
        <v>60</v>
      </c>
    </row>
    <row r="6147" spans="1:26" x14ac:dyDescent="0.3">
      <c r="A6147" s="3" t="s">
        <v>828</v>
      </c>
      <c r="B6147" s="3" t="s">
        <v>829</v>
      </c>
      <c r="C6147" s="3">
        <v>1017</v>
      </c>
      <c r="D6147" s="3" t="s">
        <v>27</v>
      </c>
      <c r="E6147" s="3" t="s">
        <v>791</v>
      </c>
      <c r="F6147" s="3" t="s">
        <v>58</v>
      </c>
      <c r="G6147" s="3" t="s">
        <v>794</v>
      </c>
      <c r="H6147" s="3" t="s">
        <v>16</v>
      </c>
      <c r="I6147" s="3">
        <v>105</v>
      </c>
      <c r="J6147" s="3">
        <v>500</v>
      </c>
      <c r="K6147" s="3">
        <v>45</v>
      </c>
      <c r="L6147" s="3">
        <v>42.95</v>
      </c>
      <c r="M6147" s="3">
        <v>58.47</v>
      </c>
      <c r="N6147" s="3">
        <v>95.44</v>
      </c>
      <c r="O6147" s="3">
        <v>73.459999999999994</v>
      </c>
      <c r="P6147" s="3">
        <v>366</v>
      </c>
      <c r="Q6147" s="3">
        <v>364.98</v>
      </c>
      <c r="R6147" s="3">
        <v>410.62</v>
      </c>
      <c r="S6147" s="3">
        <v>99.72</v>
      </c>
      <c r="T6147" s="3">
        <v>88.89</v>
      </c>
      <c r="U6147" s="3" t="s">
        <v>60</v>
      </c>
      <c r="V6147" s="3" t="s">
        <v>60</v>
      </c>
      <c r="W6147" s="3" t="s">
        <v>60</v>
      </c>
      <c r="X6147" s="3" t="s">
        <v>60</v>
      </c>
      <c r="Y6147" s="3" t="s">
        <v>60</v>
      </c>
      <c r="Z6147" s="3" t="s">
        <v>60</v>
      </c>
    </row>
    <row r="6148" spans="1:26" x14ac:dyDescent="0.3">
      <c r="A6148" s="2" t="s">
        <v>828</v>
      </c>
      <c r="B6148" s="2" t="s">
        <v>829</v>
      </c>
      <c r="C6148" s="2">
        <v>1018</v>
      </c>
      <c r="D6148" s="2" t="s">
        <v>27</v>
      </c>
      <c r="E6148" s="2" t="s">
        <v>791</v>
      </c>
      <c r="F6148" s="2" t="s">
        <v>58</v>
      </c>
      <c r="G6148" s="2" t="s">
        <v>58</v>
      </c>
      <c r="H6148" s="2" t="s">
        <v>16</v>
      </c>
      <c r="I6148" s="2">
        <v>105</v>
      </c>
      <c r="J6148" s="2">
        <v>500</v>
      </c>
      <c r="K6148" s="2">
        <v>45</v>
      </c>
      <c r="L6148" s="2">
        <v>42.95</v>
      </c>
      <c r="M6148" s="2">
        <v>58.47</v>
      </c>
      <c r="N6148" s="2">
        <v>95.44</v>
      </c>
      <c r="O6148" s="2">
        <v>73.459999999999994</v>
      </c>
      <c r="P6148" s="2">
        <v>366</v>
      </c>
      <c r="Q6148" s="2">
        <v>364.98</v>
      </c>
      <c r="R6148" s="2">
        <v>410.62</v>
      </c>
      <c r="S6148" s="2">
        <v>99.72</v>
      </c>
      <c r="T6148" s="2">
        <v>88.89</v>
      </c>
      <c r="U6148" s="2" t="s">
        <v>60</v>
      </c>
      <c r="V6148" s="2" t="s">
        <v>60</v>
      </c>
      <c r="W6148" s="2" t="s">
        <v>60</v>
      </c>
      <c r="X6148" s="2" t="s">
        <v>60</v>
      </c>
      <c r="Y6148" s="2" t="s">
        <v>60</v>
      </c>
      <c r="Z6148" s="2" t="s">
        <v>60</v>
      </c>
    </row>
    <row r="6149" spans="1:26" x14ac:dyDescent="0.3">
      <c r="A6149" s="3" t="s">
        <v>828</v>
      </c>
      <c r="B6149" s="3" t="s">
        <v>829</v>
      </c>
      <c r="C6149" s="3">
        <v>1019</v>
      </c>
      <c r="D6149" s="3" t="s">
        <v>27</v>
      </c>
      <c r="E6149" s="3" t="s">
        <v>791</v>
      </c>
      <c r="F6149" s="3" t="s">
        <v>78</v>
      </c>
      <c r="G6149" s="3" t="s">
        <v>795</v>
      </c>
      <c r="H6149" s="3" t="s">
        <v>60</v>
      </c>
      <c r="I6149" s="3">
        <v>135</v>
      </c>
      <c r="J6149" s="3">
        <v>1000</v>
      </c>
      <c r="K6149" s="3">
        <v>71</v>
      </c>
      <c r="L6149" s="3">
        <v>49.31</v>
      </c>
      <c r="M6149" s="3">
        <v>65.03</v>
      </c>
      <c r="N6149" s="3">
        <v>69.45</v>
      </c>
      <c r="O6149" s="3">
        <v>75.83</v>
      </c>
      <c r="P6149" s="3">
        <v>766</v>
      </c>
      <c r="Q6149" s="3">
        <v>523.21</v>
      </c>
      <c r="R6149" s="3">
        <v>648.61</v>
      </c>
      <c r="S6149" s="3">
        <v>68.3</v>
      </c>
      <c r="T6149" s="3">
        <v>80.67</v>
      </c>
      <c r="U6149" s="3" t="s">
        <v>60</v>
      </c>
      <c r="V6149" s="3" t="s">
        <v>60</v>
      </c>
      <c r="W6149" s="3" t="s">
        <v>60</v>
      </c>
      <c r="X6149" s="3" t="s">
        <v>60</v>
      </c>
      <c r="Y6149" s="3" t="s">
        <v>60</v>
      </c>
      <c r="Z6149" s="3" t="s">
        <v>60</v>
      </c>
    </row>
    <row r="6150" spans="1:26" x14ac:dyDescent="0.3">
      <c r="A6150" s="2" t="s">
        <v>828</v>
      </c>
      <c r="B6150" s="2" t="s">
        <v>829</v>
      </c>
      <c r="C6150" s="2">
        <v>1020</v>
      </c>
      <c r="D6150" s="2" t="s">
        <v>27</v>
      </c>
      <c r="E6150" s="2" t="s">
        <v>791</v>
      </c>
      <c r="F6150" s="2" t="s">
        <v>78</v>
      </c>
      <c r="G6150" s="2" t="s">
        <v>796</v>
      </c>
      <c r="H6150" s="2" t="s">
        <v>60</v>
      </c>
      <c r="I6150" s="2">
        <v>101</v>
      </c>
      <c r="J6150" s="2">
        <v>600</v>
      </c>
      <c r="K6150" s="2">
        <v>56</v>
      </c>
      <c r="L6150" s="2">
        <v>42.34</v>
      </c>
      <c r="M6150" s="2">
        <v>43.23</v>
      </c>
      <c r="N6150" s="2">
        <v>75.61</v>
      </c>
      <c r="O6150" s="2">
        <v>97.94</v>
      </c>
      <c r="P6150" s="2">
        <v>430</v>
      </c>
      <c r="Q6150" s="2">
        <v>507.19</v>
      </c>
      <c r="R6150" s="2">
        <v>542.04999999999995</v>
      </c>
      <c r="S6150" s="2">
        <v>117.95</v>
      </c>
      <c r="T6150" s="2">
        <v>93.57</v>
      </c>
      <c r="U6150" s="2" t="s">
        <v>60</v>
      </c>
      <c r="V6150" s="2" t="s">
        <v>60</v>
      </c>
      <c r="W6150" s="2" t="s">
        <v>60</v>
      </c>
      <c r="X6150" s="2" t="s">
        <v>60</v>
      </c>
      <c r="Y6150" s="2" t="s">
        <v>60</v>
      </c>
      <c r="Z6150" s="2" t="s">
        <v>60</v>
      </c>
    </row>
    <row r="6151" spans="1:26" x14ac:dyDescent="0.3">
      <c r="A6151" s="3" t="s">
        <v>828</v>
      </c>
      <c r="B6151" s="3" t="s">
        <v>829</v>
      </c>
      <c r="C6151" s="3">
        <v>1021</v>
      </c>
      <c r="D6151" s="3" t="s">
        <v>27</v>
      </c>
      <c r="E6151" s="3" t="s">
        <v>791</v>
      </c>
      <c r="F6151" s="3" t="s">
        <v>78</v>
      </c>
      <c r="G6151" s="3" t="s">
        <v>764</v>
      </c>
      <c r="H6151" s="3" t="s">
        <v>16</v>
      </c>
      <c r="I6151" s="3">
        <v>236</v>
      </c>
      <c r="J6151" s="3">
        <v>1600</v>
      </c>
      <c r="K6151" s="3">
        <v>127</v>
      </c>
      <c r="L6151" s="3">
        <v>91.65</v>
      </c>
      <c r="M6151" s="3">
        <v>108.26</v>
      </c>
      <c r="N6151" s="3">
        <v>72.17</v>
      </c>
      <c r="O6151" s="3">
        <v>84.66</v>
      </c>
      <c r="P6151" s="3">
        <v>1196</v>
      </c>
      <c r="Q6151" s="3">
        <v>1030.4000000000001</v>
      </c>
      <c r="R6151" s="3">
        <v>1190.6600000000001</v>
      </c>
      <c r="S6151" s="3">
        <v>86.15</v>
      </c>
      <c r="T6151" s="3">
        <v>86.54</v>
      </c>
      <c r="U6151" s="3" t="s">
        <v>60</v>
      </c>
      <c r="V6151" s="3" t="s">
        <v>60</v>
      </c>
      <c r="W6151" s="3" t="s">
        <v>60</v>
      </c>
      <c r="X6151" s="3" t="s">
        <v>60</v>
      </c>
      <c r="Y6151" s="3" t="s">
        <v>60</v>
      </c>
      <c r="Z6151" s="3" t="s">
        <v>60</v>
      </c>
    </row>
    <row r="6152" spans="1:26" x14ac:dyDescent="0.3">
      <c r="A6152" s="2" t="s">
        <v>828</v>
      </c>
      <c r="B6152" s="2" t="s">
        <v>829</v>
      </c>
      <c r="C6152" s="2">
        <v>1022</v>
      </c>
      <c r="D6152" s="2" t="s">
        <v>27</v>
      </c>
      <c r="E6152" s="2" t="s">
        <v>791</v>
      </c>
      <c r="F6152" s="2" t="s">
        <v>78</v>
      </c>
      <c r="G6152" s="2" t="s">
        <v>797</v>
      </c>
      <c r="H6152" s="2" t="s">
        <v>60</v>
      </c>
      <c r="I6152" s="2">
        <v>726.6</v>
      </c>
      <c r="J6152" s="2">
        <v>4800</v>
      </c>
      <c r="K6152" s="2">
        <v>427</v>
      </c>
      <c r="L6152" s="2">
        <v>386.46</v>
      </c>
      <c r="M6152" s="2">
        <v>459.66</v>
      </c>
      <c r="N6152" s="2">
        <v>90.51</v>
      </c>
      <c r="O6152" s="2">
        <v>84.08</v>
      </c>
      <c r="P6152" s="2">
        <v>3508</v>
      </c>
      <c r="Q6152" s="2">
        <v>3550.34</v>
      </c>
      <c r="R6152" s="2">
        <v>3605.41</v>
      </c>
      <c r="S6152" s="2">
        <v>101.21</v>
      </c>
      <c r="T6152" s="2">
        <v>98.47</v>
      </c>
      <c r="U6152" s="2" t="s">
        <v>60</v>
      </c>
      <c r="V6152" s="2" t="s">
        <v>60</v>
      </c>
      <c r="W6152" s="2" t="s">
        <v>60</v>
      </c>
      <c r="X6152" s="2" t="s">
        <v>60</v>
      </c>
      <c r="Y6152" s="2" t="s">
        <v>60</v>
      </c>
      <c r="Z6152" s="2" t="s">
        <v>60</v>
      </c>
    </row>
    <row r="6153" spans="1:26" x14ac:dyDescent="0.3">
      <c r="A6153" s="3" t="s">
        <v>828</v>
      </c>
      <c r="B6153" s="3" t="s">
        <v>829</v>
      </c>
      <c r="C6153" s="3">
        <v>1023</v>
      </c>
      <c r="D6153" s="3" t="s">
        <v>27</v>
      </c>
      <c r="E6153" s="3" t="s">
        <v>791</v>
      </c>
      <c r="F6153" s="3" t="s">
        <v>78</v>
      </c>
      <c r="G6153" s="3" t="s">
        <v>798</v>
      </c>
      <c r="H6153" s="3" t="s">
        <v>16</v>
      </c>
      <c r="I6153" s="3">
        <v>726.6</v>
      </c>
      <c r="J6153" s="3">
        <v>4800</v>
      </c>
      <c r="K6153" s="3">
        <v>427</v>
      </c>
      <c r="L6153" s="3">
        <v>386.46</v>
      </c>
      <c r="M6153" s="3">
        <v>459.66</v>
      </c>
      <c r="N6153" s="3">
        <v>90.51</v>
      </c>
      <c r="O6153" s="3">
        <v>84.08</v>
      </c>
      <c r="P6153" s="3">
        <v>3508</v>
      </c>
      <c r="Q6153" s="3">
        <v>3550.34</v>
      </c>
      <c r="R6153" s="3">
        <v>3605.41</v>
      </c>
      <c r="S6153" s="3">
        <v>101.21</v>
      </c>
      <c r="T6153" s="3">
        <v>98.47</v>
      </c>
      <c r="U6153" s="3" t="s">
        <v>60</v>
      </c>
      <c r="V6153" s="3" t="s">
        <v>60</v>
      </c>
      <c r="W6153" s="3" t="s">
        <v>60</v>
      </c>
      <c r="X6153" s="3" t="s">
        <v>60</v>
      </c>
      <c r="Y6153" s="3" t="s">
        <v>60</v>
      </c>
      <c r="Z6153" s="3" t="s">
        <v>60</v>
      </c>
    </row>
    <row r="6154" spans="1:26" x14ac:dyDescent="0.3">
      <c r="A6154" s="2" t="s">
        <v>828</v>
      </c>
      <c r="B6154" s="2" t="s">
        <v>829</v>
      </c>
      <c r="C6154" s="2">
        <v>1024</v>
      </c>
      <c r="D6154" s="2" t="s">
        <v>27</v>
      </c>
      <c r="E6154" s="2" t="s">
        <v>791</v>
      </c>
      <c r="F6154" s="2" t="s">
        <v>78</v>
      </c>
      <c r="G6154" s="2" t="s">
        <v>84</v>
      </c>
      <c r="H6154" s="2" t="s">
        <v>16</v>
      </c>
      <c r="I6154" s="2">
        <v>962.6</v>
      </c>
      <c r="J6154" s="2">
        <v>6400</v>
      </c>
      <c r="K6154" s="2">
        <v>554</v>
      </c>
      <c r="L6154" s="2">
        <v>478.11</v>
      </c>
      <c r="M6154" s="2">
        <v>567.91999999999996</v>
      </c>
      <c r="N6154" s="2">
        <v>86.3</v>
      </c>
      <c r="O6154" s="2">
        <v>84.19</v>
      </c>
      <c r="P6154" s="2">
        <v>4704</v>
      </c>
      <c r="Q6154" s="2">
        <v>4580.74</v>
      </c>
      <c r="R6154" s="2">
        <v>4796.07</v>
      </c>
      <c r="S6154" s="2">
        <v>97.38</v>
      </c>
      <c r="T6154" s="2">
        <v>95.51</v>
      </c>
      <c r="U6154" s="2" t="s">
        <v>60</v>
      </c>
      <c r="V6154" s="2" t="s">
        <v>60</v>
      </c>
      <c r="W6154" s="2" t="s">
        <v>60</v>
      </c>
      <c r="X6154" s="2" t="s">
        <v>60</v>
      </c>
      <c r="Y6154" s="2" t="s">
        <v>60</v>
      </c>
      <c r="Z6154" s="2" t="s">
        <v>60</v>
      </c>
    </row>
    <row r="6155" spans="1:26" x14ac:dyDescent="0.3">
      <c r="A6155" s="3" t="s">
        <v>828</v>
      </c>
      <c r="B6155" s="3" t="s">
        <v>829</v>
      </c>
      <c r="C6155" s="3">
        <v>1025</v>
      </c>
      <c r="D6155" s="3" t="s">
        <v>27</v>
      </c>
      <c r="E6155" s="3" t="s">
        <v>791</v>
      </c>
      <c r="F6155" s="3" t="s">
        <v>78</v>
      </c>
      <c r="G6155" s="3" t="s">
        <v>68</v>
      </c>
      <c r="H6155" s="3" t="s">
        <v>16</v>
      </c>
      <c r="I6155" s="3">
        <v>1067.5999999999999</v>
      </c>
      <c r="J6155" s="3">
        <v>6900</v>
      </c>
      <c r="K6155" s="3">
        <v>599</v>
      </c>
      <c r="L6155" s="3">
        <v>521.05999999999995</v>
      </c>
      <c r="M6155" s="3">
        <v>626.39</v>
      </c>
      <c r="N6155" s="3">
        <v>86.99</v>
      </c>
      <c r="O6155" s="3">
        <v>83.18</v>
      </c>
      <c r="P6155" s="3">
        <v>5070</v>
      </c>
      <c r="Q6155" s="3">
        <v>4945.72</v>
      </c>
      <c r="R6155" s="3">
        <v>5206.6899999999996</v>
      </c>
      <c r="S6155" s="3">
        <v>97.55</v>
      </c>
      <c r="T6155" s="3">
        <v>94.99</v>
      </c>
      <c r="U6155" s="3" t="s">
        <v>60</v>
      </c>
      <c r="V6155" s="3" t="s">
        <v>60</v>
      </c>
      <c r="W6155" s="3" t="s">
        <v>60</v>
      </c>
      <c r="X6155" s="3" t="s">
        <v>60</v>
      </c>
      <c r="Y6155" s="3" t="s">
        <v>60</v>
      </c>
      <c r="Z6155" s="3" t="s">
        <v>60</v>
      </c>
    </row>
    <row r="6156" spans="1:26" x14ac:dyDescent="0.3">
      <c r="A6156" s="2" t="s">
        <v>828</v>
      </c>
      <c r="B6156" s="2" t="s">
        <v>829</v>
      </c>
      <c r="C6156" s="2">
        <v>1026</v>
      </c>
      <c r="D6156" s="2" t="s">
        <v>27</v>
      </c>
      <c r="E6156" s="2" t="s">
        <v>791</v>
      </c>
      <c r="F6156" s="2" t="s">
        <v>78</v>
      </c>
      <c r="G6156" s="2" t="s">
        <v>68</v>
      </c>
      <c r="H6156" s="2" t="s">
        <v>791</v>
      </c>
      <c r="I6156" s="2">
        <v>1067.5999999999999</v>
      </c>
      <c r="J6156" s="2">
        <v>6900</v>
      </c>
      <c r="K6156" s="2">
        <v>599</v>
      </c>
      <c r="L6156" s="2">
        <v>521.05999999999995</v>
      </c>
      <c r="M6156" s="2">
        <v>626.39</v>
      </c>
      <c r="N6156" s="2">
        <v>86.99</v>
      </c>
      <c r="O6156" s="2">
        <v>83.18</v>
      </c>
      <c r="P6156" s="2">
        <v>5070</v>
      </c>
      <c r="Q6156" s="2">
        <v>4945.72</v>
      </c>
      <c r="R6156" s="2">
        <v>5206.6899999999996</v>
      </c>
      <c r="S6156" s="2">
        <v>97.55</v>
      </c>
      <c r="T6156" s="2">
        <v>94.99</v>
      </c>
      <c r="U6156" s="2" t="s">
        <v>60</v>
      </c>
      <c r="V6156" s="2" t="s">
        <v>60</v>
      </c>
      <c r="W6156" s="2" t="s">
        <v>60</v>
      </c>
      <c r="X6156" s="2" t="s">
        <v>60</v>
      </c>
      <c r="Y6156" s="2" t="s">
        <v>60</v>
      </c>
      <c r="Z6156" s="2" t="s">
        <v>60</v>
      </c>
    </row>
    <row r="6157" spans="1:26" x14ac:dyDescent="0.3">
      <c r="A6157" s="3" t="s">
        <v>830</v>
      </c>
      <c r="B6157" s="3" t="s">
        <v>831</v>
      </c>
      <c r="C6157" s="3">
        <v>1</v>
      </c>
      <c r="D6157" s="3" t="s">
        <v>24</v>
      </c>
      <c r="E6157" s="3" t="s">
        <v>57</v>
      </c>
      <c r="F6157" s="3" t="s">
        <v>58</v>
      </c>
      <c r="G6157" s="3" t="s">
        <v>59</v>
      </c>
      <c r="H6157" s="3" t="s">
        <v>60</v>
      </c>
      <c r="I6157" s="3">
        <v>270</v>
      </c>
      <c r="J6157" s="3">
        <v>175</v>
      </c>
      <c r="K6157" s="3">
        <v>14</v>
      </c>
      <c r="L6157" s="3">
        <v>6.82</v>
      </c>
      <c r="M6157" s="3">
        <v>29.53</v>
      </c>
      <c r="N6157" s="3">
        <v>48.71</v>
      </c>
      <c r="O6157" s="3">
        <v>23.1</v>
      </c>
      <c r="P6157" s="3">
        <v>147</v>
      </c>
      <c r="Q6157" s="3">
        <v>244.19</v>
      </c>
      <c r="R6157" s="3">
        <v>285.93</v>
      </c>
      <c r="S6157" s="3">
        <v>166.12</v>
      </c>
      <c r="T6157" s="3">
        <v>85.4</v>
      </c>
      <c r="U6157" s="3" t="s">
        <v>60</v>
      </c>
      <c r="V6157" s="3" t="s">
        <v>60</v>
      </c>
      <c r="W6157" s="3" t="s">
        <v>60</v>
      </c>
      <c r="X6157" s="3" t="s">
        <v>60</v>
      </c>
      <c r="Y6157" s="3" t="s">
        <v>60</v>
      </c>
      <c r="Z6157" s="3" t="s">
        <v>60</v>
      </c>
    </row>
    <row r="6158" spans="1:26" x14ac:dyDescent="0.3">
      <c r="A6158" s="2" t="s">
        <v>830</v>
      </c>
      <c r="B6158" s="2" t="s">
        <v>831</v>
      </c>
      <c r="C6158" s="2">
        <v>2</v>
      </c>
      <c r="D6158" s="2" t="s">
        <v>24</v>
      </c>
      <c r="E6158" s="2" t="s">
        <v>57</v>
      </c>
      <c r="F6158" s="2" t="s">
        <v>58</v>
      </c>
      <c r="G6158" s="2" t="s">
        <v>61</v>
      </c>
      <c r="H6158" s="2" t="s">
        <v>16</v>
      </c>
      <c r="I6158" s="2">
        <v>270</v>
      </c>
      <c r="J6158" s="2">
        <v>175</v>
      </c>
      <c r="K6158" s="2">
        <v>14</v>
      </c>
      <c r="L6158" s="2">
        <v>6.82</v>
      </c>
      <c r="M6158" s="2">
        <v>29.53</v>
      </c>
      <c r="N6158" s="2">
        <v>48.71</v>
      </c>
      <c r="O6158" s="2">
        <v>23.1</v>
      </c>
      <c r="P6158" s="2">
        <v>147</v>
      </c>
      <c r="Q6158" s="2">
        <v>244.19</v>
      </c>
      <c r="R6158" s="2">
        <v>285.93</v>
      </c>
      <c r="S6158" s="2">
        <v>166.12</v>
      </c>
      <c r="T6158" s="2">
        <v>85.4</v>
      </c>
      <c r="U6158" s="2" t="s">
        <v>60</v>
      </c>
      <c r="V6158" s="2" t="s">
        <v>60</v>
      </c>
      <c r="W6158" s="2" t="s">
        <v>60</v>
      </c>
      <c r="X6158" s="2" t="s">
        <v>60</v>
      </c>
      <c r="Y6158" s="2" t="s">
        <v>60</v>
      </c>
      <c r="Z6158" s="2" t="s">
        <v>60</v>
      </c>
    </row>
    <row r="6159" spans="1:26" x14ac:dyDescent="0.3">
      <c r="A6159" s="3" t="s">
        <v>830</v>
      </c>
      <c r="B6159" s="3" t="s">
        <v>831</v>
      </c>
      <c r="C6159" s="3">
        <v>3</v>
      </c>
      <c r="D6159" s="3" t="s">
        <v>24</v>
      </c>
      <c r="E6159" s="3" t="s">
        <v>57</v>
      </c>
      <c r="F6159" s="3" t="s">
        <v>58</v>
      </c>
      <c r="G6159" s="3" t="s">
        <v>62</v>
      </c>
      <c r="H6159" s="3" t="s">
        <v>60</v>
      </c>
      <c r="I6159" s="3">
        <v>1500</v>
      </c>
      <c r="J6159" s="3">
        <v>4100</v>
      </c>
      <c r="K6159" s="3">
        <v>350</v>
      </c>
      <c r="L6159" s="3">
        <v>329.32</v>
      </c>
      <c r="M6159" s="3">
        <v>226.11</v>
      </c>
      <c r="N6159" s="3">
        <v>94.09</v>
      </c>
      <c r="O6159" s="3">
        <v>145.65</v>
      </c>
      <c r="P6159" s="3">
        <v>3360</v>
      </c>
      <c r="Q6159" s="3">
        <v>2206.8200000000002</v>
      </c>
      <c r="R6159" s="3">
        <v>2313.66</v>
      </c>
      <c r="S6159" s="3">
        <v>65.680000000000007</v>
      </c>
      <c r="T6159" s="3">
        <v>95.38</v>
      </c>
      <c r="U6159" s="3" t="s">
        <v>60</v>
      </c>
      <c r="V6159" s="3" t="s">
        <v>60</v>
      </c>
      <c r="W6159" s="3" t="s">
        <v>60</v>
      </c>
      <c r="X6159" s="3" t="s">
        <v>60</v>
      </c>
      <c r="Y6159" s="3" t="s">
        <v>60</v>
      </c>
      <c r="Z6159" s="3" t="s">
        <v>60</v>
      </c>
    </row>
    <row r="6160" spans="1:26" x14ac:dyDescent="0.3">
      <c r="A6160" s="2" t="s">
        <v>830</v>
      </c>
      <c r="B6160" s="2" t="s">
        <v>831</v>
      </c>
      <c r="C6160" s="2">
        <v>4</v>
      </c>
      <c r="D6160" s="2" t="s">
        <v>24</v>
      </c>
      <c r="E6160" s="2" t="s">
        <v>57</v>
      </c>
      <c r="F6160" s="2" t="s">
        <v>58</v>
      </c>
      <c r="G6160" s="2" t="s">
        <v>63</v>
      </c>
      <c r="H6160" s="2" t="s">
        <v>60</v>
      </c>
      <c r="I6160" s="2">
        <v>330.4</v>
      </c>
      <c r="J6160" s="2">
        <v>1500</v>
      </c>
      <c r="K6160" s="2">
        <v>126</v>
      </c>
      <c r="L6160" s="2">
        <v>39.549999999999997</v>
      </c>
      <c r="M6160" s="2">
        <v>53.09</v>
      </c>
      <c r="N6160" s="2">
        <v>31.39</v>
      </c>
      <c r="O6160" s="2">
        <v>74.5</v>
      </c>
      <c r="P6160" s="2">
        <v>1245</v>
      </c>
      <c r="Q6160" s="2">
        <v>815.78</v>
      </c>
      <c r="R6160" s="2">
        <v>819.05</v>
      </c>
      <c r="S6160" s="2">
        <v>65.52</v>
      </c>
      <c r="T6160" s="2">
        <v>99.6</v>
      </c>
      <c r="U6160" s="2" t="s">
        <v>60</v>
      </c>
      <c r="V6160" s="2" t="s">
        <v>60</v>
      </c>
      <c r="W6160" s="2" t="s">
        <v>60</v>
      </c>
      <c r="X6160" s="2" t="s">
        <v>60</v>
      </c>
      <c r="Y6160" s="2" t="s">
        <v>60</v>
      </c>
      <c r="Z6160" s="2" t="s">
        <v>60</v>
      </c>
    </row>
    <row r="6161" spans="1:26" x14ac:dyDescent="0.3">
      <c r="A6161" s="3" t="s">
        <v>830</v>
      </c>
      <c r="B6161" s="3" t="s">
        <v>831</v>
      </c>
      <c r="C6161" s="3">
        <v>5</v>
      </c>
      <c r="D6161" s="3" t="s">
        <v>24</v>
      </c>
      <c r="E6161" s="3" t="s">
        <v>57</v>
      </c>
      <c r="F6161" s="3" t="s">
        <v>58</v>
      </c>
      <c r="G6161" s="3" t="s">
        <v>64</v>
      </c>
      <c r="H6161" s="3" t="s">
        <v>16</v>
      </c>
      <c r="I6161" s="3">
        <v>1830.4</v>
      </c>
      <c r="J6161" s="3">
        <v>5600</v>
      </c>
      <c r="K6161" s="3">
        <v>476</v>
      </c>
      <c r="L6161" s="3">
        <v>368.87</v>
      </c>
      <c r="M6161" s="3">
        <v>279.2</v>
      </c>
      <c r="N6161" s="3">
        <v>77.489999999999995</v>
      </c>
      <c r="O6161" s="3">
        <v>132.12</v>
      </c>
      <c r="P6161" s="3">
        <v>4605</v>
      </c>
      <c r="Q6161" s="3">
        <v>3022.6</v>
      </c>
      <c r="R6161" s="3">
        <v>3132.71</v>
      </c>
      <c r="S6161" s="3">
        <v>65.64</v>
      </c>
      <c r="T6161" s="3">
        <v>96.49</v>
      </c>
      <c r="U6161" s="3" t="s">
        <v>60</v>
      </c>
      <c r="V6161" s="3" t="s">
        <v>60</v>
      </c>
      <c r="W6161" s="3" t="s">
        <v>60</v>
      </c>
      <c r="X6161" s="3" t="s">
        <v>60</v>
      </c>
      <c r="Y6161" s="3" t="s">
        <v>60</v>
      </c>
      <c r="Z6161" s="3" t="s">
        <v>60</v>
      </c>
    </row>
    <row r="6162" spans="1:26" x14ac:dyDescent="0.3">
      <c r="A6162" s="2" t="s">
        <v>830</v>
      </c>
      <c r="B6162" s="2" t="s">
        <v>831</v>
      </c>
      <c r="C6162" s="2">
        <v>6</v>
      </c>
      <c r="D6162" s="2" t="s">
        <v>24</v>
      </c>
      <c r="E6162" s="2" t="s">
        <v>57</v>
      </c>
      <c r="F6162" s="2" t="s">
        <v>58</v>
      </c>
      <c r="G6162" s="2" t="s">
        <v>58</v>
      </c>
      <c r="H6162" s="2" t="s">
        <v>16</v>
      </c>
      <c r="I6162" s="2">
        <v>2100.4</v>
      </c>
      <c r="J6162" s="2">
        <v>5775</v>
      </c>
      <c r="K6162" s="2">
        <v>490</v>
      </c>
      <c r="L6162" s="2">
        <v>375.69</v>
      </c>
      <c r="M6162" s="2">
        <v>308.73</v>
      </c>
      <c r="N6162" s="2">
        <v>76.67</v>
      </c>
      <c r="O6162" s="2">
        <v>121.69</v>
      </c>
      <c r="P6162" s="2">
        <v>4752</v>
      </c>
      <c r="Q6162" s="2">
        <v>3266.79</v>
      </c>
      <c r="R6162" s="2">
        <v>3418.64</v>
      </c>
      <c r="S6162" s="2">
        <v>68.75</v>
      </c>
      <c r="T6162" s="2">
        <v>95.56</v>
      </c>
      <c r="U6162" s="2" t="s">
        <v>60</v>
      </c>
      <c r="V6162" s="2" t="s">
        <v>60</v>
      </c>
      <c r="W6162" s="2" t="s">
        <v>60</v>
      </c>
      <c r="X6162" s="2" t="s">
        <v>60</v>
      </c>
      <c r="Y6162" s="2" t="s">
        <v>60</v>
      </c>
      <c r="Z6162" s="2" t="s">
        <v>60</v>
      </c>
    </row>
    <row r="6163" spans="1:26" x14ac:dyDescent="0.3">
      <c r="A6163" s="3" t="s">
        <v>830</v>
      </c>
      <c r="B6163" s="3" t="s">
        <v>831</v>
      </c>
      <c r="C6163" s="3">
        <v>7</v>
      </c>
      <c r="D6163" s="3" t="s">
        <v>24</v>
      </c>
      <c r="E6163" s="3" t="s">
        <v>57</v>
      </c>
      <c r="F6163" s="3" t="s">
        <v>65</v>
      </c>
      <c r="G6163" s="3" t="s">
        <v>66</v>
      </c>
      <c r="H6163" s="3" t="s">
        <v>60</v>
      </c>
      <c r="I6163" s="3">
        <v>108</v>
      </c>
      <c r="J6163" s="3">
        <v>0</v>
      </c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  <c r="T6163" s="3">
        <v>0</v>
      </c>
      <c r="U6163" s="3" t="s">
        <v>60</v>
      </c>
      <c r="V6163" s="3" t="s">
        <v>60</v>
      </c>
      <c r="W6163" s="3" t="s">
        <v>60</v>
      </c>
      <c r="X6163" s="3" t="s">
        <v>60</v>
      </c>
      <c r="Y6163" s="3" t="s">
        <v>60</v>
      </c>
      <c r="Z6163" s="3" t="s">
        <v>60</v>
      </c>
    </row>
    <row r="6164" spans="1:26" x14ac:dyDescent="0.3">
      <c r="A6164" s="2" t="s">
        <v>830</v>
      </c>
      <c r="B6164" s="2" t="s">
        <v>831</v>
      </c>
      <c r="C6164" s="2">
        <v>8</v>
      </c>
      <c r="D6164" s="2" t="s">
        <v>24</v>
      </c>
      <c r="E6164" s="2" t="s">
        <v>57</v>
      </c>
      <c r="F6164" s="2" t="s">
        <v>65</v>
      </c>
      <c r="G6164" s="2" t="s">
        <v>67</v>
      </c>
      <c r="H6164" s="2" t="s">
        <v>16</v>
      </c>
      <c r="I6164" s="2">
        <v>108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 t="s">
        <v>60</v>
      </c>
      <c r="V6164" s="2" t="s">
        <v>60</v>
      </c>
      <c r="W6164" s="2" t="s">
        <v>60</v>
      </c>
      <c r="X6164" s="2" t="s">
        <v>60</v>
      </c>
      <c r="Y6164" s="2" t="s">
        <v>60</v>
      </c>
      <c r="Z6164" s="2" t="s">
        <v>60</v>
      </c>
    </row>
    <row r="6165" spans="1:26" x14ac:dyDescent="0.3">
      <c r="A6165" s="3" t="s">
        <v>830</v>
      </c>
      <c r="B6165" s="3" t="s">
        <v>831</v>
      </c>
      <c r="C6165" s="3">
        <v>9</v>
      </c>
      <c r="D6165" s="3" t="s">
        <v>24</v>
      </c>
      <c r="E6165" s="3" t="s">
        <v>57</v>
      </c>
      <c r="F6165" s="3" t="s">
        <v>65</v>
      </c>
      <c r="G6165" s="3" t="s">
        <v>65</v>
      </c>
      <c r="H6165" s="3" t="s">
        <v>16</v>
      </c>
      <c r="I6165" s="3">
        <v>108</v>
      </c>
      <c r="J6165" s="3">
        <v>0</v>
      </c>
      <c r="K6165" s="3">
        <v>0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  <c r="S6165" s="3">
        <v>0</v>
      </c>
      <c r="T6165" s="3">
        <v>0</v>
      </c>
      <c r="U6165" s="3" t="s">
        <v>60</v>
      </c>
      <c r="V6165" s="3" t="s">
        <v>60</v>
      </c>
      <c r="W6165" s="3" t="s">
        <v>60</v>
      </c>
      <c r="X6165" s="3" t="s">
        <v>60</v>
      </c>
      <c r="Y6165" s="3" t="s">
        <v>60</v>
      </c>
      <c r="Z6165" s="3" t="s">
        <v>60</v>
      </c>
    </row>
    <row r="6166" spans="1:26" x14ac:dyDescent="0.3">
      <c r="A6166" s="2" t="s">
        <v>830</v>
      </c>
      <c r="B6166" s="2" t="s">
        <v>831</v>
      </c>
      <c r="C6166" s="2">
        <v>10</v>
      </c>
      <c r="D6166" s="2" t="s">
        <v>24</v>
      </c>
      <c r="E6166" s="2" t="s">
        <v>57</v>
      </c>
      <c r="F6166" s="2" t="s">
        <v>65</v>
      </c>
      <c r="G6166" s="2" t="s">
        <v>68</v>
      </c>
      <c r="H6166" s="2" t="s">
        <v>16</v>
      </c>
      <c r="I6166" s="2">
        <v>2208.4</v>
      </c>
      <c r="J6166" s="2">
        <v>5775</v>
      </c>
      <c r="K6166" s="2">
        <v>490</v>
      </c>
      <c r="L6166" s="2">
        <v>375.69</v>
      </c>
      <c r="M6166" s="2">
        <v>308.73</v>
      </c>
      <c r="N6166" s="2">
        <v>76.67</v>
      </c>
      <c r="O6166" s="2">
        <v>121.69</v>
      </c>
      <c r="P6166" s="2">
        <v>4752</v>
      </c>
      <c r="Q6166" s="2">
        <v>3266.79</v>
      </c>
      <c r="R6166" s="2">
        <v>3418.64</v>
      </c>
      <c r="S6166" s="2">
        <v>68.75</v>
      </c>
      <c r="T6166" s="2">
        <v>95.56</v>
      </c>
      <c r="U6166" s="2" t="s">
        <v>60</v>
      </c>
      <c r="V6166" s="2" t="s">
        <v>60</v>
      </c>
      <c r="W6166" s="2" t="s">
        <v>60</v>
      </c>
      <c r="X6166" s="2" t="s">
        <v>60</v>
      </c>
      <c r="Y6166" s="2" t="s">
        <v>60</v>
      </c>
      <c r="Z6166" s="2" t="s">
        <v>60</v>
      </c>
    </row>
    <row r="6167" spans="1:26" x14ac:dyDescent="0.3">
      <c r="A6167" s="3" t="s">
        <v>830</v>
      </c>
      <c r="B6167" s="3" t="s">
        <v>831</v>
      </c>
      <c r="C6167" s="3">
        <v>11</v>
      </c>
      <c r="D6167" s="3" t="s">
        <v>24</v>
      </c>
      <c r="E6167" s="3" t="s">
        <v>57</v>
      </c>
      <c r="F6167" s="3" t="s">
        <v>65</v>
      </c>
      <c r="G6167" s="3" t="s">
        <v>832</v>
      </c>
      <c r="H6167" s="3" t="s">
        <v>57</v>
      </c>
      <c r="I6167" s="3">
        <v>2208.4</v>
      </c>
      <c r="J6167" s="3">
        <v>5775</v>
      </c>
      <c r="K6167" s="3">
        <v>490</v>
      </c>
      <c r="L6167" s="3">
        <v>375.69</v>
      </c>
      <c r="M6167" s="3">
        <v>308.73</v>
      </c>
      <c r="N6167" s="3">
        <v>76.67</v>
      </c>
      <c r="O6167" s="3">
        <v>121.69</v>
      </c>
      <c r="P6167" s="3">
        <v>4752</v>
      </c>
      <c r="Q6167" s="3">
        <v>3266.79</v>
      </c>
      <c r="R6167" s="3">
        <v>3418.64</v>
      </c>
      <c r="S6167" s="3">
        <v>68.75</v>
      </c>
      <c r="T6167" s="3">
        <v>95.56</v>
      </c>
      <c r="U6167" s="3" t="s">
        <v>60</v>
      </c>
      <c r="V6167" s="3" t="s">
        <v>60</v>
      </c>
      <c r="W6167" s="3" t="s">
        <v>60</v>
      </c>
      <c r="X6167" s="3" t="s">
        <v>60</v>
      </c>
      <c r="Y6167" s="3" t="s">
        <v>60</v>
      </c>
      <c r="Z6167" s="3" t="s">
        <v>60</v>
      </c>
    </row>
    <row r="6168" spans="1:26" x14ac:dyDescent="0.3">
      <c r="A6168" s="2" t="s">
        <v>830</v>
      </c>
      <c r="B6168" s="2" t="s">
        <v>831</v>
      </c>
      <c r="C6168" s="2">
        <v>12</v>
      </c>
      <c r="D6168" s="2" t="s">
        <v>24</v>
      </c>
      <c r="E6168" s="2" t="s">
        <v>69</v>
      </c>
      <c r="F6168" s="2" t="s">
        <v>58</v>
      </c>
      <c r="G6168" s="2" t="s">
        <v>70</v>
      </c>
      <c r="H6168" s="2" t="s">
        <v>60</v>
      </c>
      <c r="I6168" s="2">
        <v>710</v>
      </c>
      <c r="J6168" s="2">
        <v>4000</v>
      </c>
      <c r="K6168" s="2">
        <v>322</v>
      </c>
      <c r="L6168" s="2">
        <v>386.66</v>
      </c>
      <c r="M6168" s="2">
        <v>455.67</v>
      </c>
      <c r="N6168" s="2">
        <v>120.08</v>
      </c>
      <c r="O6168" s="2">
        <v>84.86</v>
      </c>
      <c r="P6168" s="2">
        <v>3338</v>
      </c>
      <c r="Q6168" s="2">
        <v>3173.99</v>
      </c>
      <c r="R6168" s="2">
        <v>4410.57</v>
      </c>
      <c r="S6168" s="2">
        <v>95.09</v>
      </c>
      <c r="T6168" s="2">
        <v>71.959999999999994</v>
      </c>
      <c r="U6168" s="2">
        <v>60.96</v>
      </c>
      <c r="V6168" s="2">
        <v>73.2</v>
      </c>
      <c r="W6168" s="2">
        <v>86.26</v>
      </c>
      <c r="X6168" s="2">
        <v>64.02</v>
      </c>
      <c r="Y6168" s="2">
        <v>60.87</v>
      </c>
      <c r="Z6168" s="2">
        <v>84.59</v>
      </c>
    </row>
    <row r="6169" spans="1:26" x14ac:dyDescent="0.3">
      <c r="A6169" s="3" t="s">
        <v>830</v>
      </c>
      <c r="B6169" s="3" t="s">
        <v>831</v>
      </c>
      <c r="C6169" s="3">
        <v>13</v>
      </c>
      <c r="D6169" s="3" t="s">
        <v>24</v>
      </c>
      <c r="E6169" s="3" t="s">
        <v>69</v>
      </c>
      <c r="F6169" s="3" t="s">
        <v>58</v>
      </c>
      <c r="G6169" s="3" t="s">
        <v>71</v>
      </c>
      <c r="H6169" s="3" t="s">
        <v>60</v>
      </c>
      <c r="I6169" s="3">
        <v>1200</v>
      </c>
      <c r="J6169" s="3">
        <v>6100</v>
      </c>
      <c r="K6169" s="3">
        <v>614</v>
      </c>
      <c r="L6169" s="3">
        <v>343.51</v>
      </c>
      <c r="M6169" s="3">
        <v>572.04999999999995</v>
      </c>
      <c r="N6169" s="3">
        <v>55.95</v>
      </c>
      <c r="O6169" s="3">
        <v>60.05</v>
      </c>
      <c r="P6169" s="3">
        <v>4845</v>
      </c>
      <c r="Q6169" s="3">
        <v>3735.84</v>
      </c>
      <c r="R6169" s="3">
        <v>5590.77</v>
      </c>
      <c r="S6169" s="3">
        <v>77.11</v>
      </c>
      <c r="T6169" s="3">
        <v>66.819999999999993</v>
      </c>
      <c r="U6169" s="3">
        <v>68.77</v>
      </c>
      <c r="V6169" s="3">
        <v>38.479999999999997</v>
      </c>
      <c r="W6169" s="3">
        <v>64.069999999999993</v>
      </c>
      <c r="X6169" s="3">
        <v>54.98</v>
      </c>
      <c r="Y6169" s="3">
        <v>42.39</v>
      </c>
      <c r="Z6169" s="3">
        <v>63.44</v>
      </c>
    </row>
    <row r="6170" spans="1:26" x14ac:dyDescent="0.3">
      <c r="A6170" s="2" t="s">
        <v>830</v>
      </c>
      <c r="B6170" s="2" t="s">
        <v>831</v>
      </c>
      <c r="C6170" s="2">
        <v>14</v>
      </c>
      <c r="D6170" s="2" t="s">
        <v>24</v>
      </c>
      <c r="E6170" s="2" t="s">
        <v>69</v>
      </c>
      <c r="F6170" s="2" t="s">
        <v>58</v>
      </c>
      <c r="G6170" s="2" t="s">
        <v>72</v>
      </c>
      <c r="H6170" s="2" t="s">
        <v>60</v>
      </c>
      <c r="I6170" s="2">
        <v>600</v>
      </c>
      <c r="J6170" s="2">
        <v>4200</v>
      </c>
      <c r="K6170" s="2">
        <v>356</v>
      </c>
      <c r="L6170" s="2">
        <v>356.9</v>
      </c>
      <c r="M6170" s="2">
        <v>380.96</v>
      </c>
      <c r="N6170" s="2">
        <v>100.25</v>
      </c>
      <c r="O6170" s="2">
        <v>93.68</v>
      </c>
      <c r="P6170" s="2">
        <v>3478</v>
      </c>
      <c r="Q6170" s="2">
        <v>2860.83</v>
      </c>
      <c r="R6170" s="2">
        <v>3546.77</v>
      </c>
      <c r="S6170" s="2">
        <v>82.26</v>
      </c>
      <c r="T6170" s="2">
        <v>80.66</v>
      </c>
      <c r="U6170" s="2">
        <v>79.75</v>
      </c>
      <c r="V6170" s="2">
        <v>79.95</v>
      </c>
      <c r="W6170" s="2">
        <v>85.34</v>
      </c>
      <c r="X6170" s="2">
        <v>78.930000000000007</v>
      </c>
      <c r="Y6170" s="2">
        <v>64.92</v>
      </c>
      <c r="Z6170" s="2">
        <v>80.489999999999995</v>
      </c>
    </row>
    <row r="6171" spans="1:26" x14ac:dyDescent="0.3">
      <c r="A6171" s="3" t="s">
        <v>830</v>
      </c>
      <c r="B6171" s="3" t="s">
        <v>831</v>
      </c>
      <c r="C6171" s="3">
        <v>15</v>
      </c>
      <c r="D6171" s="3" t="s">
        <v>24</v>
      </c>
      <c r="E6171" s="3" t="s">
        <v>69</v>
      </c>
      <c r="F6171" s="3" t="s">
        <v>58</v>
      </c>
      <c r="G6171" s="3" t="s">
        <v>73</v>
      </c>
      <c r="H6171" s="3" t="s">
        <v>74</v>
      </c>
      <c r="I6171" s="3">
        <v>2510</v>
      </c>
      <c r="J6171" s="3">
        <v>14300</v>
      </c>
      <c r="K6171" s="3">
        <v>1292</v>
      </c>
      <c r="L6171" s="3">
        <v>1087.07</v>
      </c>
      <c r="M6171" s="3">
        <v>1408.68</v>
      </c>
      <c r="N6171" s="3">
        <v>84.14</v>
      </c>
      <c r="O6171" s="3">
        <v>77.17</v>
      </c>
      <c r="P6171" s="3">
        <v>11661</v>
      </c>
      <c r="Q6171" s="3">
        <v>9770.66</v>
      </c>
      <c r="R6171" s="3">
        <v>13548.11</v>
      </c>
      <c r="S6171" s="3">
        <v>83.79</v>
      </c>
      <c r="T6171" s="3">
        <v>72.12</v>
      </c>
      <c r="U6171" s="3">
        <v>69.19</v>
      </c>
      <c r="V6171" s="3">
        <v>58.21</v>
      </c>
      <c r="W6171" s="3">
        <v>75.430000000000007</v>
      </c>
      <c r="X6171" s="3">
        <v>63.26</v>
      </c>
      <c r="Y6171" s="3">
        <v>53.01</v>
      </c>
      <c r="Z6171" s="3">
        <v>73.5</v>
      </c>
    </row>
    <row r="6172" spans="1:26" x14ac:dyDescent="0.3">
      <c r="A6172" s="2" t="s">
        <v>830</v>
      </c>
      <c r="B6172" s="2" t="s">
        <v>831</v>
      </c>
      <c r="C6172" s="2">
        <v>16</v>
      </c>
      <c r="D6172" s="2" t="s">
        <v>24</v>
      </c>
      <c r="E6172" s="2" t="s">
        <v>69</v>
      </c>
      <c r="F6172" s="2" t="s">
        <v>58</v>
      </c>
      <c r="G6172" s="2" t="s">
        <v>58</v>
      </c>
      <c r="H6172" s="2" t="s">
        <v>75</v>
      </c>
      <c r="I6172" s="2">
        <v>2510</v>
      </c>
      <c r="J6172" s="2">
        <v>14300</v>
      </c>
      <c r="K6172" s="2">
        <v>1292</v>
      </c>
      <c r="L6172" s="2">
        <v>1087.07</v>
      </c>
      <c r="M6172" s="2">
        <v>1408.68</v>
      </c>
      <c r="N6172" s="2">
        <v>84.14</v>
      </c>
      <c r="O6172" s="2">
        <v>77.17</v>
      </c>
      <c r="P6172" s="2">
        <v>11661</v>
      </c>
      <c r="Q6172" s="2">
        <v>9770.66</v>
      </c>
      <c r="R6172" s="2">
        <v>13548.11</v>
      </c>
      <c r="S6172" s="2">
        <v>83.79</v>
      </c>
      <c r="T6172" s="2">
        <v>72.12</v>
      </c>
      <c r="U6172" s="2">
        <v>69.19</v>
      </c>
      <c r="V6172" s="2">
        <v>58.21</v>
      </c>
      <c r="W6172" s="2">
        <v>75.430000000000007</v>
      </c>
      <c r="X6172" s="2">
        <v>63.26</v>
      </c>
      <c r="Y6172" s="2">
        <v>53.01</v>
      </c>
      <c r="Z6172" s="2">
        <v>73.5</v>
      </c>
    </row>
    <row r="6173" spans="1:26" x14ac:dyDescent="0.3">
      <c r="A6173" s="3" t="s">
        <v>830</v>
      </c>
      <c r="B6173" s="3" t="s">
        <v>831</v>
      </c>
      <c r="C6173" s="3">
        <v>17</v>
      </c>
      <c r="D6173" s="3" t="s">
        <v>24</v>
      </c>
      <c r="E6173" s="3" t="s">
        <v>69</v>
      </c>
      <c r="F6173" s="3" t="s">
        <v>65</v>
      </c>
      <c r="G6173" s="3" t="s">
        <v>76</v>
      </c>
      <c r="H6173" s="3" t="s">
        <v>60</v>
      </c>
      <c r="I6173" s="3">
        <v>1320</v>
      </c>
      <c r="J6173" s="3">
        <v>7600</v>
      </c>
      <c r="K6173" s="3">
        <v>638</v>
      </c>
      <c r="L6173" s="3">
        <v>873.94</v>
      </c>
      <c r="M6173" s="3">
        <v>790.49</v>
      </c>
      <c r="N6173" s="3">
        <v>136.97999999999999</v>
      </c>
      <c r="O6173" s="3">
        <v>110.56</v>
      </c>
      <c r="P6173" s="3">
        <v>6646</v>
      </c>
      <c r="Q6173" s="3">
        <v>7378.14</v>
      </c>
      <c r="R6173" s="3">
        <v>7005.92</v>
      </c>
      <c r="S6173" s="3">
        <v>111.02</v>
      </c>
      <c r="T6173" s="3">
        <v>105.31</v>
      </c>
      <c r="U6173" s="3">
        <v>64.959999999999994</v>
      </c>
      <c r="V6173" s="3">
        <v>88.99</v>
      </c>
      <c r="W6173" s="3">
        <v>80.489999999999995</v>
      </c>
      <c r="X6173" s="3">
        <v>68.56</v>
      </c>
      <c r="Y6173" s="3">
        <v>76.11</v>
      </c>
      <c r="Z6173" s="3">
        <v>72.27</v>
      </c>
    </row>
    <row r="6174" spans="1:26" x14ac:dyDescent="0.3">
      <c r="A6174" s="2" t="s">
        <v>830</v>
      </c>
      <c r="B6174" s="2" t="s">
        <v>831</v>
      </c>
      <c r="C6174" s="2">
        <v>18</v>
      </c>
      <c r="D6174" s="2" t="s">
        <v>24</v>
      </c>
      <c r="E6174" s="2" t="s">
        <v>69</v>
      </c>
      <c r="F6174" s="2" t="s">
        <v>65</v>
      </c>
      <c r="G6174" s="2" t="s">
        <v>813</v>
      </c>
      <c r="H6174" s="2" t="s">
        <v>74</v>
      </c>
      <c r="I6174" s="2">
        <v>1320</v>
      </c>
      <c r="J6174" s="2">
        <v>7600</v>
      </c>
      <c r="K6174" s="2">
        <v>638</v>
      </c>
      <c r="L6174" s="2">
        <v>873.94</v>
      </c>
      <c r="M6174" s="2">
        <v>790.49</v>
      </c>
      <c r="N6174" s="2">
        <v>136.97999999999999</v>
      </c>
      <c r="O6174" s="2">
        <v>110.56</v>
      </c>
      <c r="P6174" s="2">
        <v>6646</v>
      </c>
      <c r="Q6174" s="2">
        <v>7378.14</v>
      </c>
      <c r="R6174" s="2">
        <v>7005.92</v>
      </c>
      <c r="S6174" s="2">
        <v>111.02</v>
      </c>
      <c r="T6174" s="2">
        <v>105.31</v>
      </c>
      <c r="U6174" s="2">
        <v>64.959999999999994</v>
      </c>
      <c r="V6174" s="2">
        <v>88.99</v>
      </c>
      <c r="W6174" s="2">
        <v>80.489999999999995</v>
      </c>
      <c r="X6174" s="2">
        <v>68.56</v>
      </c>
      <c r="Y6174" s="2">
        <v>76.11</v>
      </c>
      <c r="Z6174" s="2">
        <v>72.27</v>
      </c>
    </row>
    <row r="6175" spans="1:26" x14ac:dyDescent="0.3">
      <c r="A6175" s="3" t="s">
        <v>830</v>
      </c>
      <c r="B6175" s="3" t="s">
        <v>831</v>
      </c>
      <c r="C6175" s="3">
        <v>19</v>
      </c>
      <c r="D6175" s="3" t="s">
        <v>24</v>
      </c>
      <c r="E6175" s="3" t="s">
        <v>69</v>
      </c>
      <c r="F6175" s="3" t="s">
        <v>65</v>
      </c>
      <c r="G6175" s="3" t="s">
        <v>65</v>
      </c>
      <c r="H6175" s="3" t="s">
        <v>75</v>
      </c>
      <c r="I6175" s="3">
        <v>1320</v>
      </c>
      <c r="J6175" s="3">
        <v>7600</v>
      </c>
      <c r="K6175" s="3">
        <v>638</v>
      </c>
      <c r="L6175" s="3">
        <v>873.94</v>
      </c>
      <c r="M6175" s="3">
        <v>790.49</v>
      </c>
      <c r="N6175" s="3">
        <v>136.97999999999999</v>
      </c>
      <c r="O6175" s="3">
        <v>110.56</v>
      </c>
      <c r="P6175" s="3">
        <v>6646</v>
      </c>
      <c r="Q6175" s="3">
        <v>7378.14</v>
      </c>
      <c r="R6175" s="3">
        <v>7005.92</v>
      </c>
      <c r="S6175" s="3">
        <v>111.02</v>
      </c>
      <c r="T6175" s="3">
        <v>105.31</v>
      </c>
      <c r="U6175" s="3">
        <v>64.959999999999994</v>
      </c>
      <c r="V6175" s="3">
        <v>88.99</v>
      </c>
      <c r="W6175" s="3">
        <v>80.489999999999995</v>
      </c>
      <c r="X6175" s="3">
        <v>68.56</v>
      </c>
      <c r="Y6175" s="3">
        <v>76.11</v>
      </c>
      <c r="Z6175" s="3">
        <v>72.27</v>
      </c>
    </row>
    <row r="6176" spans="1:26" x14ac:dyDescent="0.3">
      <c r="A6176" s="2" t="s">
        <v>830</v>
      </c>
      <c r="B6176" s="2" t="s">
        <v>831</v>
      </c>
      <c r="C6176" s="2">
        <v>20</v>
      </c>
      <c r="D6176" s="2" t="s">
        <v>24</v>
      </c>
      <c r="E6176" s="2" t="s">
        <v>69</v>
      </c>
      <c r="F6176" s="2" t="s">
        <v>78</v>
      </c>
      <c r="G6176" s="2" t="s">
        <v>79</v>
      </c>
      <c r="H6176" s="2" t="s">
        <v>60</v>
      </c>
      <c r="I6176" s="2">
        <v>1500</v>
      </c>
      <c r="J6176" s="2">
        <v>7600</v>
      </c>
      <c r="K6176" s="2">
        <v>638</v>
      </c>
      <c r="L6176" s="2">
        <v>763.93</v>
      </c>
      <c r="M6176" s="2">
        <v>745.39</v>
      </c>
      <c r="N6176" s="2">
        <v>119.74</v>
      </c>
      <c r="O6176" s="2">
        <v>102.49</v>
      </c>
      <c r="P6176" s="2">
        <v>6522</v>
      </c>
      <c r="Q6176" s="2">
        <v>7017.52</v>
      </c>
      <c r="R6176" s="2">
        <v>7075.87</v>
      </c>
      <c r="S6176" s="2">
        <v>107.6</v>
      </c>
      <c r="T6176" s="2">
        <v>99.18</v>
      </c>
      <c r="U6176" s="2">
        <v>57.17</v>
      </c>
      <c r="V6176" s="2">
        <v>68.45</v>
      </c>
      <c r="W6176" s="2">
        <v>66.790000000000006</v>
      </c>
      <c r="X6176" s="2">
        <v>59.2</v>
      </c>
      <c r="Y6176" s="2">
        <v>63.7</v>
      </c>
      <c r="Z6176" s="2">
        <v>64.23</v>
      </c>
    </row>
    <row r="6177" spans="1:26" x14ac:dyDescent="0.3">
      <c r="A6177" s="3" t="s">
        <v>830</v>
      </c>
      <c r="B6177" s="3" t="s">
        <v>831</v>
      </c>
      <c r="C6177" s="3">
        <v>21</v>
      </c>
      <c r="D6177" s="3" t="s">
        <v>24</v>
      </c>
      <c r="E6177" s="3" t="s">
        <v>69</v>
      </c>
      <c r="F6177" s="3" t="s">
        <v>78</v>
      </c>
      <c r="G6177" s="3" t="s">
        <v>80</v>
      </c>
      <c r="H6177" s="3" t="s">
        <v>74</v>
      </c>
      <c r="I6177" s="3">
        <v>1500</v>
      </c>
      <c r="J6177" s="3">
        <v>7600</v>
      </c>
      <c r="K6177" s="3">
        <v>638</v>
      </c>
      <c r="L6177" s="3">
        <v>763.93</v>
      </c>
      <c r="M6177" s="3">
        <v>745.39</v>
      </c>
      <c r="N6177" s="3">
        <v>119.74</v>
      </c>
      <c r="O6177" s="3">
        <v>102.49</v>
      </c>
      <c r="P6177" s="3">
        <v>6522</v>
      </c>
      <c r="Q6177" s="3">
        <v>7017.52</v>
      </c>
      <c r="R6177" s="3">
        <v>7075.87</v>
      </c>
      <c r="S6177" s="3">
        <v>107.6</v>
      </c>
      <c r="T6177" s="3">
        <v>99.18</v>
      </c>
      <c r="U6177" s="3">
        <v>57.17</v>
      </c>
      <c r="V6177" s="3">
        <v>68.45</v>
      </c>
      <c r="W6177" s="3">
        <v>66.790000000000006</v>
      </c>
      <c r="X6177" s="3">
        <v>59.2</v>
      </c>
      <c r="Y6177" s="3">
        <v>63.7</v>
      </c>
      <c r="Z6177" s="3">
        <v>64.23</v>
      </c>
    </row>
    <row r="6178" spans="1:26" x14ac:dyDescent="0.3">
      <c r="A6178" s="2" t="s">
        <v>830</v>
      </c>
      <c r="B6178" s="2" t="s">
        <v>831</v>
      </c>
      <c r="C6178" s="2">
        <v>22</v>
      </c>
      <c r="D6178" s="2" t="s">
        <v>24</v>
      </c>
      <c r="E6178" s="2" t="s">
        <v>69</v>
      </c>
      <c r="F6178" s="2" t="s">
        <v>78</v>
      </c>
      <c r="G6178" s="2" t="s">
        <v>81</v>
      </c>
      <c r="H6178" s="2" t="s">
        <v>75</v>
      </c>
      <c r="I6178" s="2">
        <v>1500</v>
      </c>
      <c r="J6178" s="2">
        <v>7600</v>
      </c>
      <c r="K6178" s="2">
        <v>638</v>
      </c>
      <c r="L6178" s="2">
        <v>763.93</v>
      </c>
      <c r="M6178" s="2">
        <v>745.39</v>
      </c>
      <c r="N6178" s="2">
        <v>119.74</v>
      </c>
      <c r="O6178" s="2">
        <v>102.49</v>
      </c>
      <c r="P6178" s="2">
        <v>6522</v>
      </c>
      <c r="Q6178" s="2">
        <v>7017.52</v>
      </c>
      <c r="R6178" s="2">
        <v>7075.87</v>
      </c>
      <c r="S6178" s="2">
        <v>107.6</v>
      </c>
      <c r="T6178" s="2">
        <v>99.18</v>
      </c>
      <c r="U6178" s="2">
        <v>57.17</v>
      </c>
      <c r="V6178" s="2">
        <v>68.45</v>
      </c>
      <c r="W6178" s="2">
        <v>66.790000000000006</v>
      </c>
      <c r="X6178" s="2">
        <v>59.2</v>
      </c>
      <c r="Y6178" s="2">
        <v>63.7</v>
      </c>
      <c r="Z6178" s="2">
        <v>64.23</v>
      </c>
    </row>
    <row r="6179" spans="1:26" x14ac:dyDescent="0.3">
      <c r="A6179" s="3" t="s">
        <v>830</v>
      </c>
      <c r="B6179" s="3" t="s">
        <v>831</v>
      </c>
      <c r="C6179" s="3">
        <v>23</v>
      </c>
      <c r="D6179" s="3" t="s">
        <v>24</v>
      </c>
      <c r="E6179" s="3" t="s">
        <v>69</v>
      </c>
      <c r="F6179" s="3" t="s">
        <v>78</v>
      </c>
      <c r="G6179" s="3" t="s">
        <v>82</v>
      </c>
      <c r="H6179" s="3" t="s">
        <v>60</v>
      </c>
      <c r="I6179" s="3">
        <v>431.59</v>
      </c>
      <c r="J6179" s="3">
        <v>150</v>
      </c>
      <c r="K6179" s="3">
        <v>12</v>
      </c>
      <c r="L6179" s="3">
        <v>0</v>
      </c>
      <c r="M6179" s="3">
        <v>0</v>
      </c>
      <c r="N6179" s="3">
        <v>0</v>
      </c>
      <c r="O6179" s="3">
        <v>0</v>
      </c>
      <c r="P6179" s="3">
        <v>123</v>
      </c>
      <c r="Q6179" s="3">
        <v>137.28</v>
      </c>
      <c r="R6179" s="3">
        <v>2.59</v>
      </c>
      <c r="S6179" s="3">
        <v>111.61</v>
      </c>
      <c r="T6179" s="3">
        <v>5300.39</v>
      </c>
      <c r="U6179" s="3" t="s">
        <v>60</v>
      </c>
      <c r="V6179" s="3" t="s">
        <v>60</v>
      </c>
      <c r="W6179" s="3" t="s">
        <v>60</v>
      </c>
      <c r="X6179" s="3" t="s">
        <v>60</v>
      </c>
      <c r="Y6179" s="3" t="s">
        <v>60</v>
      </c>
      <c r="Z6179" s="3" t="s">
        <v>60</v>
      </c>
    </row>
    <row r="6180" spans="1:26" x14ac:dyDescent="0.3">
      <c r="A6180" s="2" t="s">
        <v>830</v>
      </c>
      <c r="B6180" s="2" t="s">
        <v>831</v>
      </c>
      <c r="C6180" s="2">
        <v>24</v>
      </c>
      <c r="D6180" s="2" t="s">
        <v>24</v>
      </c>
      <c r="E6180" s="2" t="s">
        <v>69</v>
      </c>
      <c r="F6180" s="2" t="s">
        <v>78</v>
      </c>
      <c r="G6180" s="2" t="s">
        <v>83</v>
      </c>
      <c r="H6180" s="2" t="s">
        <v>16</v>
      </c>
      <c r="I6180" s="2">
        <v>431.59</v>
      </c>
      <c r="J6180" s="2">
        <v>150</v>
      </c>
      <c r="K6180" s="2">
        <v>12</v>
      </c>
      <c r="L6180" s="2">
        <v>0</v>
      </c>
      <c r="M6180" s="2">
        <v>0</v>
      </c>
      <c r="N6180" s="2">
        <v>0</v>
      </c>
      <c r="O6180" s="2">
        <v>0</v>
      </c>
      <c r="P6180" s="2">
        <v>123</v>
      </c>
      <c r="Q6180" s="2">
        <v>137.28</v>
      </c>
      <c r="R6180" s="2">
        <v>2.59</v>
      </c>
      <c r="S6180" s="2">
        <v>111.61</v>
      </c>
      <c r="T6180" s="2">
        <v>5300.39</v>
      </c>
      <c r="U6180" s="2" t="s">
        <v>60</v>
      </c>
      <c r="V6180" s="2" t="s">
        <v>60</v>
      </c>
      <c r="W6180" s="2" t="s">
        <v>60</v>
      </c>
      <c r="X6180" s="2" t="s">
        <v>60</v>
      </c>
      <c r="Y6180" s="2" t="s">
        <v>60</v>
      </c>
      <c r="Z6180" s="2" t="s">
        <v>60</v>
      </c>
    </row>
    <row r="6181" spans="1:26" x14ac:dyDescent="0.3">
      <c r="A6181" s="3" t="s">
        <v>830</v>
      </c>
      <c r="B6181" s="3" t="s">
        <v>831</v>
      </c>
      <c r="C6181" s="3">
        <v>25</v>
      </c>
      <c r="D6181" s="3" t="s">
        <v>24</v>
      </c>
      <c r="E6181" s="3" t="s">
        <v>69</v>
      </c>
      <c r="F6181" s="3" t="s">
        <v>78</v>
      </c>
      <c r="G6181" s="3" t="s">
        <v>84</v>
      </c>
      <c r="H6181" s="3" t="s">
        <v>16</v>
      </c>
      <c r="I6181" s="3">
        <v>431.59</v>
      </c>
      <c r="J6181" s="3">
        <v>150</v>
      </c>
      <c r="K6181" s="3">
        <v>12</v>
      </c>
      <c r="L6181" s="3">
        <v>0</v>
      </c>
      <c r="M6181" s="3">
        <v>0</v>
      </c>
      <c r="N6181" s="3">
        <v>0</v>
      </c>
      <c r="O6181" s="3">
        <v>0</v>
      </c>
      <c r="P6181" s="3">
        <v>123</v>
      </c>
      <c r="Q6181" s="3">
        <v>137.28</v>
      </c>
      <c r="R6181" s="3">
        <v>2.59</v>
      </c>
      <c r="S6181" s="3">
        <v>111.61</v>
      </c>
      <c r="T6181" s="3">
        <v>5300.39</v>
      </c>
      <c r="U6181" s="3" t="s">
        <v>60</v>
      </c>
      <c r="V6181" s="3" t="s">
        <v>60</v>
      </c>
      <c r="W6181" s="3" t="s">
        <v>60</v>
      </c>
      <c r="X6181" s="3" t="s">
        <v>60</v>
      </c>
      <c r="Y6181" s="3" t="s">
        <v>60</v>
      </c>
      <c r="Z6181" s="3" t="s">
        <v>60</v>
      </c>
    </row>
    <row r="6182" spans="1:26" x14ac:dyDescent="0.3">
      <c r="A6182" s="2" t="s">
        <v>830</v>
      </c>
      <c r="B6182" s="2" t="s">
        <v>831</v>
      </c>
      <c r="C6182" s="2">
        <v>26</v>
      </c>
      <c r="D6182" s="2" t="s">
        <v>24</v>
      </c>
      <c r="E6182" s="2" t="s">
        <v>69</v>
      </c>
      <c r="F6182" s="2" t="s">
        <v>78</v>
      </c>
      <c r="G6182" s="2" t="s">
        <v>68</v>
      </c>
      <c r="H6182" s="2" t="s">
        <v>75</v>
      </c>
      <c r="I6182" s="2">
        <v>5330</v>
      </c>
      <c r="J6182" s="2">
        <v>29500</v>
      </c>
      <c r="K6182" s="2">
        <v>2568</v>
      </c>
      <c r="L6182" s="2">
        <v>2724.94</v>
      </c>
      <c r="M6182" s="2">
        <v>2944.56</v>
      </c>
      <c r="N6182" s="2">
        <v>106.11</v>
      </c>
      <c r="O6182" s="2">
        <v>92.54</v>
      </c>
      <c r="P6182" s="2">
        <v>24829</v>
      </c>
      <c r="Q6182" s="2">
        <v>24166.32</v>
      </c>
      <c r="R6182" s="2">
        <v>27629.9</v>
      </c>
      <c r="S6182" s="2">
        <v>97.33</v>
      </c>
      <c r="T6182" s="2">
        <v>87.46</v>
      </c>
      <c r="U6182" s="2">
        <v>64.760000000000005</v>
      </c>
      <c r="V6182" s="2">
        <v>68.72</v>
      </c>
      <c r="W6182" s="2">
        <v>74.25</v>
      </c>
      <c r="X6182" s="2">
        <v>63.43</v>
      </c>
      <c r="Y6182" s="2">
        <v>61.74</v>
      </c>
      <c r="Z6182" s="2">
        <v>70.59</v>
      </c>
    </row>
    <row r="6183" spans="1:26" x14ac:dyDescent="0.3">
      <c r="A6183" s="3" t="s">
        <v>830</v>
      </c>
      <c r="B6183" s="3" t="s">
        <v>831</v>
      </c>
      <c r="C6183" s="3">
        <v>27</v>
      </c>
      <c r="D6183" s="3" t="s">
        <v>24</v>
      </c>
      <c r="E6183" s="3" t="s">
        <v>69</v>
      </c>
      <c r="F6183" s="3" t="s">
        <v>78</v>
      </c>
      <c r="G6183" s="3" t="s">
        <v>68</v>
      </c>
      <c r="H6183" s="3" t="s">
        <v>16</v>
      </c>
      <c r="I6183" s="3">
        <v>431.59</v>
      </c>
      <c r="J6183" s="3">
        <v>150</v>
      </c>
      <c r="K6183" s="3">
        <v>12</v>
      </c>
      <c r="L6183" s="3">
        <v>0</v>
      </c>
      <c r="M6183" s="3">
        <v>0</v>
      </c>
      <c r="N6183" s="3">
        <v>0</v>
      </c>
      <c r="O6183" s="3">
        <v>0</v>
      </c>
      <c r="P6183" s="3">
        <v>123</v>
      </c>
      <c r="Q6183" s="3">
        <v>137.28</v>
      </c>
      <c r="R6183" s="3">
        <v>2.59</v>
      </c>
      <c r="S6183" s="3">
        <v>111.61</v>
      </c>
      <c r="T6183" s="3">
        <v>5300.39</v>
      </c>
      <c r="U6183" s="3" t="s">
        <v>60</v>
      </c>
      <c r="V6183" s="3" t="s">
        <v>60</v>
      </c>
      <c r="W6183" s="3" t="s">
        <v>60</v>
      </c>
      <c r="X6183" s="3" t="s">
        <v>60</v>
      </c>
      <c r="Y6183" s="3" t="s">
        <v>60</v>
      </c>
      <c r="Z6183" s="3" t="s">
        <v>60</v>
      </c>
    </row>
    <row r="6184" spans="1:26" x14ac:dyDescent="0.3">
      <c r="A6184" s="2" t="s">
        <v>830</v>
      </c>
      <c r="B6184" s="2" t="s">
        <v>831</v>
      </c>
      <c r="C6184" s="2">
        <v>28</v>
      </c>
      <c r="D6184" s="2" t="s">
        <v>24</v>
      </c>
      <c r="E6184" s="2"/>
      <c r="F6184" s="2" t="s">
        <v>78</v>
      </c>
      <c r="G6184" s="2" t="s">
        <v>832</v>
      </c>
      <c r="H6184" s="2" t="s">
        <v>69</v>
      </c>
      <c r="I6184" s="2">
        <v>5761.59</v>
      </c>
      <c r="J6184" s="2">
        <v>29650</v>
      </c>
      <c r="K6184" s="2">
        <v>2580</v>
      </c>
      <c r="L6184" s="2">
        <v>2724.94</v>
      </c>
      <c r="M6184" s="2">
        <v>2944.56</v>
      </c>
      <c r="N6184" s="2">
        <v>105.62</v>
      </c>
      <c r="O6184" s="2">
        <v>92.54</v>
      </c>
      <c r="P6184" s="2">
        <v>24952</v>
      </c>
      <c r="Q6184" s="2">
        <v>24303.599999999999</v>
      </c>
      <c r="R6184" s="2">
        <v>27632.49</v>
      </c>
      <c r="S6184" s="2">
        <v>97.4</v>
      </c>
      <c r="T6184" s="2">
        <v>87.95</v>
      </c>
      <c r="U6184" s="2" t="s">
        <v>60</v>
      </c>
      <c r="V6184" s="2" t="s">
        <v>60</v>
      </c>
      <c r="W6184" s="2" t="s">
        <v>60</v>
      </c>
      <c r="X6184" s="2" t="s">
        <v>60</v>
      </c>
      <c r="Y6184" s="2" t="s">
        <v>60</v>
      </c>
      <c r="Z6184" s="2" t="s">
        <v>60</v>
      </c>
    </row>
    <row r="6185" spans="1:26" x14ac:dyDescent="0.3">
      <c r="A6185" s="3" t="s">
        <v>830</v>
      </c>
      <c r="B6185" s="3" t="s">
        <v>831</v>
      </c>
      <c r="C6185" s="3">
        <v>29</v>
      </c>
      <c r="D6185" s="3" t="s">
        <v>24</v>
      </c>
      <c r="E6185" s="3" t="s">
        <v>85</v>
      </c>
      <c r="F6185" s="3" t="s">
        <v>58</v>
      </c>
      <c r="G6185" s="3" t="s">
        <v>86</v>
      </c>
      <c r="H6185" s="3" t="s">
        <v>60</v>
      </c>
      <c r="I6185" s="3">
        <v>195</v>
      </c>
      <c r="J6185" s="3">
        <v>185</v>
      </c>
      <c r="K6185" s="3">
        <v>4</v>
      </c>
      <c r="L6185" s="3">
        <v>4.5</v>
      </c>
      <c r="M6185" s="3">
        <v>4.41</v>
      </c>
      <c r="N6185" s="3">
        <v>112.5</v>
      </c>
      <c r="O6185" s="3">
        <v>102.04</v>
      </c>
      <c r="P6185" s="3">
        <v>176</v>
      </c>
      <c r="Q6185" s="3">
        <v>167.3</v>
      </c>
      <c r="R6185" s="3">
        <v>146.43</v>
      </c>
      <c r="S6185" s="3">
        <v>95.06</v>
      </c>
      <c r="T6185" s="3">
        <v>114.25</v>
      </c>
      <c r="U6185" s="3" t="s">
        <v>60</v>
      </c>
      <c r="V6185" s="3" t="s">
        <v>60</v>
      </c>
      <c r="W6185" s="3" t="s">
        <v>60</v>
      </c>
      <c r="X6185" s="3" t="s">
        <v>60</v>
      </c>
      <c r="Y6185" s="3" t="s">
        <v>60</v>
      </c>
      <c r="Z6185" s="3" t="s">
        <v>60</v>
      </c>
    </row>
    <row r="6186" spans="1:26" x14ac:dyDescent="0.3">
      <c r="A6186" s="2" t="s">
        <v>830</v>
      </c>
      <c r="B6186" s="2" t="s">
        <v>831</v>
      </c>
      <c r="C6186" s="2">
        <v>30</v>
      </c>
      <c r="D6186" s="2" t="s">
        <v>24</v>
      </c>
      <c r="E6186" s="2" t="s">
        <v>85</v>
      </c>
      <c r="F6186" s="2" t="s">
        <v>58</v>
      </c>
      <c r="G6186" s="2" t="s">
        <v>87</v>
      </c>
      <c r="H6186" s="2" t="s">
        <v>60</v>
      </c>
      <c r="I6186" s="2">
        <v>100</v>
      </c>
      <c r="J6186" s="2">
        <v>389</v>
      </c>
      <c r="K6186" s="2">
        <v>10</v>
      </c>
      <c r="L6186" s="2">
        <v>10.16</v>
      </c>
      <c r="M6186" s="2">
        <v>10.69</v>
      </c>
      <c r="N6186" s="2">
        <v>101.6</v>
      </c>
      <c r="O6186" s="2">
        <v>95.04</v>
      </c>
      <c r="P6186" s="2">
        <v>370</v>
      </c>
      <c r="Q6186" s="2">
        <v>339.86</v>
      </c>
      <c r="R6186" s="2">
        <v>403.4</v>
      </c>
      <c r="S6186" s="2">
        <v>91.85</v>
      </c>
      <c r="T6186" s="2">
        <v>84.25</v>
      </c>
      <c r="U6186" s="2" t="s">
        <v>60</v>
      </c>
      <c r="V6186" s="2" t="s">
        <v>60</v>
      </c>
      <c r="W6186" s="2" t="s">
        <v>60</v>
      </c>
      <c r="X6186" s="2" t="s">
        <v>60</v>
      </c>
      <c r="Y6186" s="2" t="s">
        <v>60</v>
      </c>
      <c r="Z6186" s="2" t="s">
        <v>60</v>
      </c>
    </row>
    <row r="6187" spans="1:26" x14ac:dyDescent="0.3">
      <c r="A6187" s="3" t="s">
        <v>830</v>
      </c>
      <c r="B6187" s="3" t="s">
        <v>831</v>
      </c>
      <c r="C6187" s="3">
        <v>31</v>
      </c>
      <c r="D6187" s="3" t="s">
        <v>24</v>
      </c>
      <c r="E6187" s="3" t="s">
        <v>85</v>
      </c>
      <c r="F6187" s="3" t="s">
        <v>58</v>
      </c>
      <c r="G6187" s="3" t="s">
        <v>88</v>
      </c>
      <c r="H6187" s="3" t="s">
        <v>60</v>
      </c>
      <c r="I6187" s="3">
        <v>111</v>
      </c>
      <c r="J6187" s="3">
        <v>300</v>
      </c>
      <c r="K6187" s="3">
        <v>12</v>
      </c>
      <c r="L6187" s="3">
        <v>8.2200000000000006</v>
      </c>
      <c r="M6187" s="3">
        <v>10.23</v>
      </c>
      <c r="N6187" s="3">
        <v>68.5</v>
      </c>
      <c r="O6187" s="3">
        <v>80.349999999999994</v>
      </c>
      <c r="P6187" s="3">
        <v>279</v>
      </c>
      <c r="Q6187" s="3">
        <v>284.58</v>
      </c>
      <c r="R6187" s="3">
        <v>305.54000000000002</v>
      </c>
      <c r="S6187" s="3">
        <v>102</v>
      </c>
      <c r="T6187" s="3">
        <v>93.14</v>
      </c>
      <c r="U6187" s="3" t="s">
        <v>60</v>
      </c>
      <c r="V6187" s="3" t="s">
        <v>60</v>
      </c>
      <c r="W6187" s="3" t="s">
        <v>60</v>
      </c>
      <c r="X6187" s="3" t="s">
        <v>60</v>
      </c>
      <c r="Y6187" s="3" t="s">
        <v>60</v>
      </c>
      <c r="Z6187" s="3" t="s">
        <v>60</v>
      </c>
    </row>
    <row r="6188" spans="1:26" x14ac:dyDescent="0.3">
      <c r="A6188" s="2" t="s">
        <v>830</v>
      </c>
      <c r="B6188" s="2" t="s">
        <v>831</v>
      </c>
      <c r="C6188" s="2">
        <v>32</v>
      </c>
      <c r="D6188" s="2" t="s">
        <v>24</v>
      </c>
      <c r="E6188" s="2" t="s">
        <v>85</v>
      </c>
      <c r="F6188" s="2" t="s">
        <v>58</v>
      </c>
      <c r="G6188" s="2" t="s">
        <v>89</v>
      </c>
      <c r="H6188" s="2" t="s">
        <v>12</v>
      </c>
      <c r="I6188" s="2">
        <v>406</v>
      </c>
      <c r="J6188" s="2">
        <v>874</v>
      </c>
      <c r="K6188" s="2">
        <v>26</v>
      </c>
      <c r="L6188" s="2">
        <v>22.88</v>
      </c>
      <c r="M6188" s="2">
        <v>25.33</v>
      </c>
      <c r="N6188" s="2">
        <v>88</v>
      </c>
      <c r="O6188" s="2">
        <v>90.33</v>
      </c>
      <c r="P6188" s="2">
        <v>825</v>
      </c>
      <c r="Q6188" s="2">
        <v>791.74</v>
      </c>
      <c r="R6188" s="2">
        <v>855.37</v>
      </c>
      <c r="S6188" s="2">
        <v>95.97</v>
      </c>
      <c r="T6188" s="2">
        <v>92.56</v>
      </c>
      <c r="U6188" s="2" t="s">
        <v>60</v>
      </c>
      <c r="V6188" s="2" t="s">
        <v>60</v>
      </c>
      <c r="W6188" s="2" t="s">
        <v>60</v>
      </c>
      <c r="X6188" s="2" t="s">
        <v>60</v>
      </c>
      <c r="Y6188" s="2" t="s">
        <v>60</v>
      </c>
      <c r="Z6188" s="2" t="s">
        <v>60</v>
      </c>
    </row>
    <row r="6189" spans="1:26" x14ac:dyDescent="0.3">
      <c r="A6189" s="3" t="s">
        <v>830</v>
      </c>
      <c r="B6189" s="3" t="s">
        <v>831</v>
      </c>
      <c r="C6189" s="3">
        <v>33</v>
      </c>
      <c r="D6189" s="3" t="s">
        <v>24</v>
      </c>
      <c r="E6189" s="3" t="s">
        <v>85</v>
      </c>
      <c r="F6189" s="3" t="s">
        <v>58</v>
      </c>
      <c r="G6189" s="3" t="s">
        <v>90</v>
      </c>
      <c r="H6189" s="3" t="s">
        <v>60</v>
      </c>
      <c r="I6189" s="3">
        <v>66</v>
      </c>
      <c r="J6189" s="3">
        <v>304</v>
      </c>
      <c r="K6189" s="3">
        <v>8</v>
      </c>
      <c r="L6189" s="3">
        <v>6.33</v>
      </c>
      <c r="M6189" s="3">
        <v>8.44</v>
      </c>
      <c r="N6189" s="3">
        <v>79.13</v>
      </c>
      <c r="O6189" s="3">
        <v>75</v>
      </c>
      <c r="P6189" s="3">
        <v>281</v>
      </c>
      <c r="Q6189" s="3">
        <v>270.06</v>
      </c>
      <c r="R6189" s="3">
        <v>283.43</v>
      </c>
      <c r="S6189" s="3">
        <v>96.11</v>
      </c>
      <c r="T6189" s="3">
        <v>95.28</v>
      </c>
      <c r="U6189" s="3" t="s">
        <v>60</v>
      </c>
      <c r="V6189" s="3" t="s">
        <v>60</v>
      </c>
      <c r="W6189" s="3" t="s">
        <v>60</v>
      </c>
      <c r="X6189" s="3" t="s">
        <v>60</v>
      </c>
      <c r="Y6189" s="3" t="s">
        <v>60</v>
      </c>
      <c r="Z6189" s="3" t="s">
        <v>60</v>
      </c>
    </row>
    <row r="6190" spans="1:26" x14ac:dyDescent="0.3">
      <c r="A6190" s="2" t="s">
        <v>830</v>
      </c>
      <c r="B6190" s="2" t="s">
        <v>831</v>
      </c>
      <c r="C6190" s="2">
        <v>34</v>
      </c>
      <c r="D6190" s="2" t="s">
        <v>24</v>
      </c>
      <c r="E6190" s="2" t="s">
        <v>85</v>
      </c>
      <c r="F6190" s="2" t="s">
        <v>58</v>
      </c>
      <c r="G6190" s="2" t="s">
        <v>91</v>
      </c>
      <c r="H6190" s="2" t="s">
        <v>60</v>
      </c>
      <c r="I6190" s="2">
        <v>60</v>
      </c>
      <c r="J6190" s="2">
        <v>180</v>
      </c>
      <c r="K6190" s="2">
        <v>9</v>
      </c>
      <c r="L6190" s="2">
        <v>8.4499999999999993</v>
      </c>
      <c r="M6190" s="2">
        <v>11.56</v>
      </c>
      <c r="N6190" s="2">
        <v>93.89</v>
      </c>
      <c r="O6190" s="2">
        <v>73.099999999999994</v>
      </c>
      <c r="P6190" s="2">
        <v>160</v>
      </c>
      <c r="Q6190" s="2">
        <v>210.86</v>
      </c>
      <c r="R6190" s="2">
        <v>213.53</v>
      </c>
      <c r="S6190" s="2">
        <v>131.79</v>
      </c>
      <c r="T6190" s="2">
        <v>98.75</v>
      </c>
      <c r="U6190" s="2" t="s">
        <v>60</v>
      </c>
      <c r="V6190" s="2" t="s">
        <v>60</v>
      </c>
      <c r="W6190" s="2" t="s">
        <v>60</v>
      </c>
      <c r="X6190" s="2" t="s">
        <v>60</v>
      </c>
      <c r="Y6190" s="2" t="s">
        <v>60</v>
      </c>
      <c r="Z6190" s="2" t="s">
        <v>60</v>
      </c>
    </row>
    <row r="6191" spans="1:26" x14ac:dyDescent="0.3">
      <c r="A6191" s="3" t="s">
        <v>830</v>
      </c>
      <c r="B6191" s="3" t="s">
        <v>831</v>
      </c>
      <c r="C6191" s="3">
        <v>35</v>
      </c>
      <c r="D6191" s="3" t="s">
        <v>24</v>
      </c>
      <c r="E6191" s="3" t="s">
        <v>85</v>
      </c>
      <c r="F6191" s="3" t="s">
        <v>58</v>
      </c>
      <c r="G6191" s="3" t="s">
        <v>92</v>
      </c>
      <c r="H6191" s="3" t="s">
        <v>60</v>
      </c>
      <c r="I6191" s="3">
        <v>126</v>
      </c>
      <c r="J6191" s="3">
        <v>619</v>
      </c>
      <c r="K6191" s="3">
        <v>15</v>
      </c>
      <c r="L6191" s="3">
        <v>0</v>
      </c>
      <c r="M6191" s="3">
        <v>19.440000000000001</v>
      </c>
      <c r="N6191" s="3">
        <v>0</v>
      </c>
      <c r="O6191" s="3">
        <v>0</v>
      </c>
      <c r="P6191" s="3">
        <v>580</v>
      </c>
      <c r="Q6191" s="3">
        <v>213.47</v>
      </c>
      <c r="R6191" s="3">
        <v>566.86</v>
      </c>
      <c r="S6191" s="3">
        <v>36.81</v>
      </c>
      <c r="T6191" s="3">
        <v>37.659999999999997</v>
      </c>
      <c r="U6191" s="3" t="s">
        <v>60</v>
      </c>
      <c r="V6191" s="3" t="s">
        <v>60</v>
      </c>
      <c r="W6191" s="3" t="s">
        <v>60</v>
      </c>
      <c r="X6191" s="3" t="s">
        <v>60</v>
      </c>
      <c r="Y6191" s="3" t="s">
        <v>60</v>
      </c>
      <c r="Z6191" s="3" t="s">
        <v>60</v>
      </c>
    </row>
    <row r="6192" spans="1:26" x14ac:dyDescent="0.3">
      <c r="A6192" s="2" t="s">
        <v>830</v>
      </c>
      <c r="B6192" s="2" t="s">
        <v>831</v>
      </c>
      <c r="C6192" s="2">
        <v>36</v>
      </c>
      <c r="D6192" s="2" t="s">
        <v>24</v>
      </c>
      <c r="E6192" s="2" t="s">
        <v>85</v>
      </c>
      <c r="F6192" s="2" t="s">
        <v>58</v>
      </c>
      <c r="G6192" s="2" t="s">
        <v>93</v>
      </c>
      <c r="H6192" s="2" t="s">
        <v>60</v>
      </c>
      <c r="I6192" s="2">
        <v>120</v>
      </c>
      <c r="J6192" s="2">
        <v>550</v>
      </c>
      <c r="K6192" s="2">
        <v>24</v>
      </c>
      <c r="L6192" s="2">
        <v>16.170000000000002</v>
      </c>
      <c r="M6192" s="2">
        <v>20.41</v>
      </c>
      <c r="N6192" s="2">
        <v>67.38</v>
      </c>
      <c r="O6192" s="2">
        <v>79.23</v>
      </c>
      <c r="P6192" s="2">
        <v>506</v>
      </c>
      <c r="Q6192" s="2">
        <v>505.32</v>
      </c>
      <c r="R6192" s="2">
        <v>602.84</v>
      </c>
      <c r="S6192" s="2">
        <v>99.87</v>
      </c>
      <c r="T6192" s="2">
        <v>83.82</v>
      </c>
      <c r="U6192" s="2" t="s">
        <v>60</v>
      </c>
      <c r="V6192" s="2" t="s">
        <v>60</v>
      </c>
      <c r="W6192" s="2" t="s">
        <v>60</v>
      </c>
      <c r="X6192" s="2" t="s">
        <v>60</v>
      </c>
      <c r="Y6192" s="2" t="s">
        <v>60</v>
      </c>
      <c r="Z6192" s="2" t="s">
        <v>60</v>
      </c>
    </row>
    <row r="6193" spans="1:26" x14ac:dyDescent="0.3">
      <c r="A6193" s="3" t="s">
        <v>830</v>
      </c>
      <c r="B6193" s="3" t="s">
        <v>831</v>
      </c>
      <c r="C6193" s="3">
        <v>37</v>
      </c>
      <c r="D6193" s="3" t="s">
        <v>24</v>
      </c>
      <c r="E6193" s="3" t="s">
        <v>85</v>
      </c>
      <c r="F6193" s="3" t="s">
        <v>58</v>
      </c>
      <c r="G6193" s="3" t="s">
        <v>94</v>
      </c>
      <c r="H6193" s="3" t="s">
        <v>60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  <c r="T6193" s="3">
        <v>0</v>
      </c>
      <c r="U6193" s="3" t="s">
        <v>60</v>
      </c>
      <c r="V6193" s="3" t="s">
        <v>60</v>
      </c>
      <c r="W6193" s="3" t="s">
        <v>60</v>
      </c>
      <c r="X6193" s="3" t="s">
        <v>60</v>
      </c>
      <c r="Y6193" s="3" t="s">
        <v>60</v>
      </c>
      <c r="Z6193" s="3" t="s">
        <v>60</v>
      </c>
    </row>
    <row r="6194" spans="1:26" x14ac:dyDescent="0.3">
      <c r="A6194" s="2" t="s">
        <v>830</v>
      </c>
      <c r="B6194" s="2" t="s">
        <v>831</v>
      </c>
      <c r="C6194" s="2">
        <v>38</v>
      </c>
      <c r="D6194" s="2" t="s">
        <v>24</v>
      </c>
      <c r="E6194" s="2" t="s">
        <v>85</v>
      </c>
      <c r="F6194" s="2" t="s">
        <v>58</v>
      </c>
      <c r="G6194" s="2" t="s">
        <v>95</v>
      </c>
      <c r="H6194" s="2" t="s">
        <v>12</v>
      </c>
      <c r="I6194" s="2">
        <v>372</v>
      </c>
      <c r="J6194" s="2">
        <v>1653</v>
      </c>
      <c r="K6194" s="2">
        <v>56</v>
      </c>
      <c r="L6194" s="2">
        <v>30.95</v>
      </c>
      <c r="M6194" s="2">
        <v>59.85</v>
      </c>
      <c r="N6194" s="2">
        <v>55.27</v>
      </c>
      <c r="O6194" s="2">
        <v>51.71</v>
      </c>
      <c r="P6194" s="2">
        <v>1527</v>
      </c>
      <c r="Q6194" s="2">
        <v>1199.71</v>
      </c>
      <c r="R6194" s="2">
        <v>1666.66</v>
      </c>
      <c r="S6194" s="2">
        <v>78.569999999999993</v>
      </c>
      <c r="T6194" s="2">
        <v>71.98</v>
      </c>
      <c r="U6194" s="2" t="s">
        <v>60</v>
      </c>
      <c r="V6194" s="2" t="s">
        <v>60</v>
      </c>
      <c r="W6194" s="2" t="s">
        <v>60</v>
      </c>
      <c r="X6194" s="2" t="s">
        <v>60</v>
      </c>
      <c r="Y6194" s="2" t="s">
        <v>60</v>
      </c>
      <c r="Z6194" s="2" t="s">
        <v>60</v>
      </c>
    </row>
    <row r="6195" spans="1:26" x14ac:dyDescent="0.3">
      <c r="A6195" s="3" t="s">
        <v>830</v>
      </c>
      <c r="B6195" s="3" t="s">
        <v>831</v>
      </c>
      <c r="C6195" s="3">
        <v>39</v>
      </c>
      <c r="D6195" s="3" t="s">
        <v>24</v>
      </c>
      <c r="E6195" s="3" t="s">
        <v>85</v>
      </c>
      <c r="F6195" s="3" t="s">
        <v>58</v>
      </c>
      <c r="G6195" s="3" t="s">
        <v>96</v>
      </c>
      <c r="H6195" s="3" t="s">
        <v>60</v>
      </c>
      <c r="I6195" s="3">
        <v>110</v>
      </c>
      <c r="J6195" s="3">
        <v>475</v>
      </c>
      <c r="K6195" s="3">
        <v>15</v>
      </c>
      <c r="L6195" s="3">
        <v>10.220000000000001</v>
      </c>
      <c r="M6195" s="3">
        <v>13.71</v>
      </c>
      <c r="N6195" s="3">
        <v>68.13</v>
      </c>
      <c r="O6195" s="3">
        <v>74.540000000000006</v>
      </c>
      <c r="P6195" s="3">
        <v>435</v>
      </c>
      <c r="Q6195" s="3">
        <v>451.74</v>
      </c>
      <c r="R6195" s="3">
        <v>464.68</v>
      </c>
      <c r="S6195" s="3">
        <v>103.85</v>
      </c>
      <c r="T6195" s="3">
        <v>97.22</v>
      </c>
      <c r="U6195" s="3" t="s">
        <v>60</v>
      </c>
      <c r="V6195" s="3" t="s">
        <v>60</v>
      </c>
      <c r="W6195" s="3" t="s">
        <v>60</v>
      </c>
      <c r="X6195" s="3" t="s">
        <v>60</v>
      </c>
      <c r="Y6195" s="3" t="s">
        <v>60</v>
      </c>
      <c r="Z6195" s="3" t="s">
        <v>60</v>
      </c>
    </row>
    <row r="6196" spans="1:26" x14ac:dyDescent="0.3">
      <c r="A6196" s="2" t="s">
        <v>830</v>
      </c>
      <c r="B6196" s="2" t="s">
        <v>831</v>
      </c>
      <c r="C6196" s="2">
        <v>40</v>
      </c>
      <c r="D6196" s="2" t="s">
        <v>24</v>
      </c>
      <c r="E6196" s="2" t="s">
        <v>85</v>
      </c>
      <c r="F6196" s="2" t="s">
        <v>58</v>
      </c>
      <c r="G6196" s="2" t="s">
        <v>97</v>
      </c>
      <c r="H6196" s="2" t="s">
        <v>12</v>
      </c>
      <c r="I6196" s="2">
        <v>110</v>
      </c>
      <c r="J6196" s="2">
        <v>475</v>
      </c>
      <c r="K6196" s="2">
        <v>15</v>
      </c>
      <c r="L6196" s="2">
        <v>10.220000000000001</v>
      </c>
      <c r="M6196" s="2">
        <v>13.71</v>
      </c>
      <c r="N6196" s="2">
        <v>68.13</v>
      </c>
      <c r="O6196" s="2">
        <v>74.540000000000006</v>
      </c>
      <c r="P6196" s="2">
        <v>435</v>
      </c>
      <c r="Q6196" s="2">
        <v>451.74</v>
      </c>
      <c r="R6196" s="2">
        <v>464.68</v>
      </c>
      <c r="S6196" s="2">
        <v>103.85</v>
      </c>
      <c r="T6196" s="2">
        <v>97.22</v>
      </c>
      <c r="U6196" s="2" t="s">
        <v>60</v>
      </c>
      <c r="V6196" s="2" t="s">
        <v>60</v>
      </c>
      <c r="W6196" s="2" t="s">
        <v>60</v>
      </c>
      <c r="X6196" s="2" t="s">
        <v>60</v>
      </c>
      <c r="Y6196" s="2" t="s">
        <v>60</v>
      </c>
      <c r="Z6196" s="2" t="s">
        <v>60</v>
      </c>
    </row>
    <row r="6197" spans="1:26" x14ac:dyDescent="0.3">
      <c r="A6197" s="3" t="s">
        <v>830</v>
      </c>
      <c r="B6197" s="3" t="s">
        <v>831</v>
      </c>
      <c r="C6197" s="3">
        <v>41</v>
      </c>
      <c r="D6197" s="3" t="s">
        <v>24</v>
      </c>
      <c r="E6197" s="3" t="s">
        <v>85</v>
      </c>
      <c r="F6197" s="3" t="s">
        <v>58</v>
      </c>
      <c r="G6197" s="3" t="s">
        <v>58</v>
      </c>
      <c r="H6197" s="3" t="s">
        <v>12</v>
      </c>
      <c r="I6197" s="3">
        <v>888</v>
      </c>
      <c r="J6197" s="3">
        <v>3002</v>
      </c>
      <c r="K6197" s="3">
        <v>97</v>
      </c>
      <c r="L6197" s="3">
        <v>64.05</v>
      </c>
      <c r="M6197" s="3">
        <v>98.89</v>
      </c>
      <c r="N6197" s="3">
        <v>66.03</v>
      </c>
      <c r="O6197" s="3">
        <v>64.77</v>
      </c>
      <c r="P6197" s="3">
        <v>2787</v>
      </c>
      <c r="Q6197" s="3">
        <v>2443.19</v>
      </c>
      <c r="R6197" s="3">
        <v>2986.71</v>
      </c>
      <c r="S6197" s="3">
        <v>87.66</v>
      </c>
      <c r="T6197" s="3">
        <v>81.8</v>
      </c>
      <c r="U6197" s="3" t="s">
        <v>60</v>
      </c>
      <c r="V6197" s="3" t="s">
        <v>60</v>
      </c>
      <c r="W6197" s="3" t="s">
        <v>60</v>
      </c>
      <c r="X6197" s="3" t="s">
        <v>60</v>
      </c>
      <c r="Y6197" s="3" t="s">
        <v>60</v>
      </c>
      <c r="Z6197" s="3" t="s">
        <v>60</v>
      </c>
    </row>
    <row r="6198" spans="1:26" x14ac:dyDescent="0.3">
      <c r="A6198" s="2" t="s">
        <v>830</v>
      </c>
      <c r="B6198" s="2" t="s">
        <v>831</v>
      </c>
      <c r="C6198" s="2">
        <v>42</v>
      </c>
      <c r="D6198" s="2" t="s">
        <v>24</v>
      </c>
      <c r="E6198" s="2" t="s">
        <v>85</v>
      </c>
      <c r="F6198" s="2" t="s">
        <v>65</v>
      </c>
      <c r="G6198" s="2" t="s">
        <v>98</v>
      </c>
      <c r="H6198" s="2" t="s">
        <v>60</v>
      </c>
      <c r="I6198" s="2">
        <v>192</v>
      </c>
      <c r="J6198" s="2">
        <v>653</v>
      </c>
      <c r="K6198" s="2">
        <v>14</v>
      </c>
      <c r="L6198" s="2">
        <v>12.98</v>
      </c>
      <c r="M6198" s="2">
        <v>14.72</v>
      </c>
      <c r="N6198" s="2">
        <v>92.71</v>
      </c>
      <c r="O6198" s="2">
        <v>88.18</v>
      </c>
      <c r="P6198" s="2">
        <v>627</v>
      </c>
      <c r="Q6198" s="2">
        <v>562.34</v>
      </c>
      <c r="R6198" s="2">
        <v>609.84</v>
      </c>
      <c r="S6198" s="2">
        <v>89.69</v>
      </c>
      <c r="T6198" s="2">
        <v>92.21</v>
      </c>
      <c r="U6198" s="2" t="s">
        <v>60</v>
      </c>
      <c r="V6198" s="2" t="s">
        <v>60</v>
      </c>
      <c r="W6198" s="2" t="s">
        <v>60</v>
      </c>
      <c r="X6198" s="2" t="s">
        <v>60</v>
      </c>
      <c r="Y6198" s="2" t="s">
        <v>60</v>
      </c>
      <c r="Z6198" s="2" t="s">
        <v>60</v>
      </c>
    </row>
    <row r="6199" spans="1:26" x14ac:dyDescent="0.3">
      <c r="A6199" s="3" t="s">
        <v>830</v>
      </c>
      <c r="B6199" s="3" t="s">
        <v>831</v>
      </c>
      <c r="C6199" s="3">
        <v>43</v>
      </c>
      <c r="D6199" s="3" t="s">
        <v>24</v>
      </c>
      <c r="E6199" s="3" t="s">
        <v>85</v>
      </c>
      <c r="F6199" s="3" t="s">
        <v>65</v>
      </c>
      <c r="G6199" s="3" t="s">
        <v>99</v>
      </c>
      <c r="H6199" s="3" t="s">
        <v>12</v>
      </c>
      <c r="I6199" s="3">
        <v>192</v>
      </c>
      <c r="J6199" s="3">
        <v>653</v>
      </c>
      <c r="K6199" s="3">
        <v>14</v>
      </c>
      <c r="L6199" s="3">
        <v>12.98</v>
      </c>
      <c r="M6199" s="3">
        <v>14.72</v>
      </c>
      <c r="N6199" s="3">
        <v>92.71</v>
      </c>
      <c r="O6199" s="3">
        <v>88.18</v>
      </c>
      <c r="P6199" s="3">
        <v>627</v>
      </c>
      <c r="Q6199" s="3">
        <v>562.34</v>
      </c>
      <c r="R6199" s="3">
        <v>609.84</v>
      </c>
      <c r="S6199" s="3">
        <v>89.69</v>
      </c>
      <c r="T6199" s="3">
        <v>92.21</v>
      </c>
      <c r="U6199" s="3" t="s">
        <v>60</v>
      </c>
      <c r="V6199" s="3" t="s">
        <v>60</v>
      </c>
      <c r="W6199" s="3" t="s">
        <v>60</v>
      </c>
      <c r="X6199" s="3" t="s">
        <v>60</v>
      </c>
      <c r="Y6199" s="3" t="s">
        <v>60</v>
      </c>
      <c r="Z6199" s="3" t="s">
        <v>60</v>
      </c>
    </row>
    <row r="6200" spans="1:26" x14ac:dyDescent="0.3">
      <c r="A6200" s="2" t="s">
        <v>830</v>
      </c>
      <c r="B6200" s="2" t="s">
        <v>831</v>
      </c>
      <c r="C6200" s="2">
        <v>44</v>
      </c>
      <c r="D6200" s="2" t="s">
        <v>24</v>
      </c>
      <c r="E6200" s="2" t="s">
        <v>85</v>
      </c>
      <c r="F6200" s="2" t="s">
        <v>65</v>
      </c>
      <c r="G6200" s="2" t="s">
        <v>100</v>
      </c>
      <c r="H6200" s="2" t="s">
        <v>60</v>
      </c>
      <c r="I6200" s="2">
        <v>100</v>
      </c>
      <c r="J6200" s="2">
        <v>348</v>
      </c>
      <c r="K6200" s="2">
        <v>6</v>
      </c>
      <c r="L6200" s="2">
        <v>0.68</v>
      </c>
      <c r="M6200" s="2">
        <v>5.88</v>
      </c>
      <c r="N6200" s="2">
        <v>11.33</v>
      </c>
      <c r="O6200" s="2">
        <v>11.56</v>
      </c>
      <c r="P6200" s="2">
        <v>337</v>
      </c>
      <c r="Q6200" s="2">
        <v>132.84</v>
      </c>
      <c r="R6200" s="2">
        <v>329.94</v>
      </c>
      <c r="S6200" s="2">
        <v>39.42</v>
      </c>
      <c r="T6200" s="2">
        <v>40.26</v>
      </c>
      <c r="U6200" s="2" t="s">
        <v>60</v>
      </c>
      <c r="V6200" s="2" t="s">
        <v>60</v>
      </c>
      <c r="W6200" s="2" t="s">
        <v>60</v>
      </c>
      <c r="X6200" s="2" t="s">
        <v>60</v>
      </c>
      <c r="Y6200" s="2" t="s">
        <v>60</v>
      </c>
      <c r="Z6200" s="2" t="s">
        <v>60</v>
      </c>
    </row>
    <row r="6201" spans="1:26" x14ac:dyDescent="0.3">
      <c r="A6201" s="3" t="s">
        <v>830</v>
      </c>
      <c r="B6201" s="3" t="s">
        <v>831</v>
      </c>
      <c r="C6201" s="3">
        <v>45</v>
      </c>
      <c r="D6201" s="3" t="s">
        <v>24</v>
      </c>
      <c r="E6201" s="3" t="s">
        <v>85</v>
      </c>
      <c r="F6201" s="3" t="s">
        <v>65</v>
      </c>
      <c r="G6201" s="3" t="s">
        <v>101</v>
      </c>
      <c r="H6201" s="3" t="s">
        <v>12</v>
      </c>
      <c r="I6201" s="3">
        <v>100</v>
      </c>
      <c r="J6201" s="3">
        <v>348</v>
      </c>
      <c r="K6201" s="3">
        <v>6</v>
      </c>
      <c r="L6201" s="3">
        <v>0.68</v>
      </c>
      <c r="M6201" s="3">
        <v>5.88</v>
      </c>
      <c r="N6201" s="3">
        <v>11.33</v>
      </c>
      <c r="O6201" s="3">
        <v>11.56</v>
      </c>
      <c r="P6201" s="3">
        <v>337</v>
      </c>
      <c r="Q6201" s="3">
        <v>132.84</v>
      </c>
      <c r="R6201" s="3">
        <v>329.94</v>
      </c>
      <c r="S6201" s="3">
        <v>39.42</v>
      </c>
      <c r="T6201" s="3">
        <v>40.26</v>
      </c>
      <c r="U6201" s="3" t="s">
        <v>60</v>
      </c>
      <c r="V6201" s="3" t="s">
        <v>60</v>
      </c>
      <c r="W6201" s="3" t="s">
        <v>60</v>
      </c>
      <c r="X6201" s="3" t="s">
        <v>60</v>
      </c>
      <c r="Y6201" s="3" t="s">
        <v>60</v>
      </c>
      <c r="Z6201" s="3" t="s">
        <v>60</v>
      </c>
    </row>
    <row r="6202" spans="1:26" x14ac:dyDescent="0.3">
      <c r="A6202" s="2" t="s">
        <v>830</v>
      </c>
      <c r="B6202" s="2" t="s">
        <v>831</v>
      </c>
      <c r="C6202" s="2">
        <v>46</v>
      </c>
      <c r="D6202" s="2" t="s">
        <v>24</v>
      </c>
      <c r="E6202" s="2" t="s">
        <v>85</v>
      </c>
      <c r="F6202" s="2" t="s">
        <v>65</v>
      </c>
      <c r="G6202" s="2" t="s">
        <v>102</v>
      </c>
      <c r="H6202" s="2" t="s">
        <v>60</v>
      </c>
      <c r="I6202" s="2">
        <v>70</v>
      </c>
      <c r="J6202" s="2">
        <v>293</v>
      </c>
      <c r="K6202" s="2">
        <v>6</v>
      </c>
      <c r="L6202" s="2">
        <v>4.62</v>
      </c>
      <c r="M6202" s="2">
        <v>6.19</v>
      </c>
      <c r="N6202" s="2">
        <v>77</v>
      </c>
      <c r="O6202" s="2">
        <v>74.64</v>
      </c>
      <c r="P6202" s="2">
        <v>281</v>
      </c>
      <c r="Q6202" s="2">
        <v>244.72</v>
      </c>
      <c r="R6202" s="2">
        <v>254.02</v>
      </c>
      <c r="S6202" s="2">
        <v>87.09</v>
      </c>
      <c r="T6202" s="2">
        <v>96.34</v>
      </c>
      <c r="U6202" s="2" t="s">
        <v>60</v>
      </c>
      <c r="V6202" s="2" t="s">
        <v>60</v>
      </c>
      <c r="W6202" s="2" t="s">
        <v>60</v>
      </c>
      <c r="X6202" s="2" t="s">
        <v>60</v>
      </c>
      <c r="Y6202" s="2" t="s">
        <v>60</v>
      </c>
      <c r="Z6202" s="2" t="s">
        <v>60</v>
      </c>
    </row>
    <row r="6203" spans="1:26" x14ac:dyDescent="0.3">
      <c r="A6203" s="3" t="s">
        <v>830</v>
      </c>
      <c r="B6203" s="3" t="s">
        <v>831</v>
      </c>
      <c r="C6203" s="3">
        <v>47</v>
      </c>
      <c r="D6203" s="3" t="s">
        <v>24</v>
      </c>
      <c r="E6203" s="3" t="s">
        <v>85</v>
      </c>
      <c r="F6203" s="3" t="s">
        <v>65</v>
      </c>
      <c r="G6203" s="3" t="s">
        <v>103</v>
      </c>
      <c r="H6203" s="3" t="s">
        <v>12</v>
      </c>
      <c r="I6203" s="3">
        <v>70</v>
      </c>
      <c r="J6203" s="3">
        <v>293</v>
      </c>
      <c r="K6203" s="3">
        <v>6</v>
      </c>
      <c r="L6203" s="3">
        <v>4.62</v>
      </c>
      <c r="M6203" s="3">
        <v>6.19</v>
      </c>
      <c r="N6203" s="3">
        <v>77</v>
      </c>
      <c r="O6203" s="3">
        <v>74.64</v>
      </c>
      <c r="P6203" s="3">
        <v>281</v>
      </c>
      <c r="Q6203" s="3">
        <v>244.72</v>
      </c>
      <c r="R6203" s="3">
        <v>254.02</v>
      </c>
      <c r="S6203" s="3">
        <v>87.09</v>
      </c>
      <c r="T6203" s="3">
        <v>96.34</v>
      </c>
      <c r="U6203" s="3" t="s">
        <v>60</v>
      </c>
      <c r="V6203" s="3" t="s">
        <v>60</v>
      </c>
      <c r="W6203" s="3" t="s">
        <v>60</v>
      </c>
      <c r="X6203" s="3" t="s">
        <v>60</v>
      </c>
      <c r="Y6203" s="3" t="s">
        <v>60</v>
      </c>
      <c r="Z6203" s="3" t="s">
        <v>60</v>
      </c>
    </row>
    <row r="6204" spans="1:26" x14ac:dyDescent="0.3">
      <c r="A6204" s="2" t="s">
        <v>830</v>
      </c>
      <c r="B6204" s="2" t="s">
        <v>831</v>
      </c>
      <c r="C6204" s="2">
        <v>48</v>
      </c>
      <c r="D6204" s="2" t="s">
        <v>24</v>
      </c>
      <c r="E6204" s="2" t="s">
        <v>85</v>
      </c>
      <c r="F6204" s="2" t="s">
        <v>65</v>
      </c>
      <c r="G6204" s="2" t="s">
        <v>104</v>
      </c>
      <c r="H6204" s="2" t="s">
        <v>60</v>
      </c>
      <c r="I6204" s="2">
        <v>180</v>
      </c>
      <c r="J6204" s="2">
        <v>770</v>
      </c>
      <c r="K6204" s="2">
        <v>16</v>
      </c>
      <c r="L6204" s="2">
        <v>12.95</v>
      </c>
      <c r="M6204" s="2">
        <v>0.39</v>
      </c>
      <c r="N6204" s="2">
        <v>80.94</v>
      </c>
      <c r="O6204" s="2">
        <v>3320.51</v>
      </c>
      <c r="P6204" s="2">
        <v>735</v>
      </c>
      <c r="Q6204" s="2">
        <v>671.37</v>
      </c>
      <c r="R6204" s="2">
        <v>401.02</v>
      </c>
      <c r="S6204" s="2">
        <v>91.34</v>
      </c>
      <c r="T6204" s="2">
        <v>167.42</v>
      </c>
      <c r="U6204" s="2" t="s">
        <v>60</v>
      </c>
      <c r="V6204" s="2" t="s">
        <v>60</v>
      </c>
      <c r="W6204" s="2" t="s">
        <v>60</v>
      </c>
      <c r="X6204" s="2" t="s">
        <v>60</v>
      </c>
      <c r="Y6204" s="2" t="s">
        <v>60</v>
      </c>
      <c r="Z6204" s="2" t="s">
        <v>60</v>
      </c>
    </row>
    <row r="6205" spans="1:26" x14ac:dyDescent="0.3">
      <c r="A6205" s="3" t="s">
        <v>830</v>
      </c>
      <c r="B6205" s="3" t="s">
        <v>831</v>
      </c>
      <c r="C6205" s="3">
        <v>49</v>
      </c>
      <c r="D6205" s="3" t="s">
        <v>24</v>
      </c>
      <c r="E6205" s="3" t="s">
        <v>85</v>
      </c>
      <c r="F6205" s="3" t="s">
        <v>65</v>
      </c>
      <c r="G6205" s="3" t="s">
        <v>105</v>
      </c>
      <c r="H6205" s="3" t="s">
        <v>12</v>
      </c>
      <c r="I6205" s="3">
        <v>180</v>
      </c>
      <c r="J6205" s="3">
        <v>770</v>
      </c>
      <c r="K6205" s="3">
        <v>16</v>
      </c>
      <c r="L6205" s="3">
        <v>12.95</v>
      </c>
      <c r="M6205" s="3">
        <v>0.39</v>
      </c>
      <c r="N6205" s="3">
        <v>80.94</v>
      </c>
      <c r="O6205" s="3">
        <v>3320.51</v>
      </c>
      <c r="P6205" s="3">
        <v>735</v>
      </c>
      <c r="Q6205" s="3">
        <v>671.37</v>
      </c>
      <c r="R6205" s="3">
        <v>401.02</v>
      </c>
      <c r="S6205" s="3">
        <v>91.34</v>
      </c>
      <c r="T6205" s="3">
        <v>167.42</v>
      </c>
      <c r="U6205" s="3" t="s">
        <v>60</v>
      </c>
      <c r="V6205" s="3" t="s">
        <v>60</v>
      </c>
      <c r="W6205" s="3" t="s">
        <v>60</v>
      </c>
      <c r="X6205" s="3" t="s">
        <v>60</v>
      </c>
      <c r="Y6205" s="3" t="s">
        <v>60</v>
      </c>
      <c r="Z6205" s="3" t="s">
        <v>60</v>
      </c>
    </row>
    <row r="6206" spans="1:26" x14ac:dyDescent="0.3">
      <c r="A6206" s="2" t="s">
        <v>830</v>
      </c>
      <c r="B6206" s="2" t="s">
        <v>831</v>
      </c>
      <c r="C6206" s="2">
        <v>50</v>
      </c>
      <c r="D6206" s="2" t="s">
        <v>24</v>
      </c>
      <c r="E6206" s="2" t="s">
        <v>85</v>
      </c>
      <c r="F6206" s="2" t="s">
        <v>65</v>
      </c>
      <c r="G6206" s="2" t="s">
        <v>106</v>
      </c>
      <c r="H6206" s="2" t="s">
        <v>60</v>
      </c>
      <c r="I6206" s="2">
        <v>300</v>
      </c>
      <c r="J6206" s="2">
        <v>1213</v>
      </c>
      <c r="K6206" s="2">
        <v>44</v>
      </c>
      <c r="L6206" s="2">
        <v>28.72</v>
      </c>
      <c r="M6206" s="2">
        <v>31.44</v>
      </c>
      <c r="N6206" s="2">
        <v>65.27</v>
      </c>
      <c r="O6206" s="2">
        <v>91.35</v>
      </c>
      <c r="P6206" s="2">
        <v>1131</v>
      </c>
      <c r="Q6206" s="2">
        <v>1111.26</v>
      </c>
      <c r="R6206" s="2">
        <v>1297.48</v>
      </c>
      <c r="S6206" s="2">
        <v>98.25</v>
      </c>
      <c r="T6206" s="2">
        <v>85.65</v>
      </c>
      <c r="U6206" s="2" t="s">
        <v>60</v>
      </c>
      <c r="V6206" s="2" t="s">
        <v>60</v>
      </c>
      <c r="W6206" s="2" t="s">
        <v>60</v>
      </c>
      <c r="X6206" s="2" t="s">
        <v>60</v>
      </c>
      <c r="Y6206" s="2" t="s">
        <v>60</v>
      </c>
      <c r="Z6206" s="2" t="s">
        <v>60</v>
      </c>
    </row>
    <row r="6207" spans="1:26" x14ac:dyDescent="0.3">
      <c r="A6207" s="3" t="s">
        <v>830</v>
      </c>
      <c r="B6207" s="3" t="s">
        <v>831</v>
      </c>
      <c r="C6207" s="3">
        <v>51</v>
      </c>
      <c r="D6207" s="3" t="s">
        <v>24</v>
      </c>
      <c r="E6207" s="3" t="s">
        <v>85</v>
      </c>
      <c r="F6207" s="3" t="s">
        <v>65</v>
      </c>
      <c r="G6207" s="3" t="s">
        <v>107</v>
      </c>
      <c r="H6207" s="3" t="s">
        <v>60</v>
      </c>
      <c r="I6207" s="3">
        <v>1045</v>
      </c>
      <c r="J6207" s="3">
        <v>4132</v>
      </c>
      <c r="K6207" s="3">
        <v>127</v>
      </c>
      <c r="L6207" s="3">
        <v>95.06</v>
      </c>
      <c r="M6207" s="3">
        <v>106.12</v>
      </c>
      <c r="N6207" s="3">
        <v>74.849999999999994</v>
      </c>
      <c r="O6207" s="3">
        <v>89.58</v>
      </c>
      <c r="P6207" s="3">
        <v>3890</v>
      </c>
      <c r="Q6207" s="3">
        <v>3590.45</v>
      </c>
      <c r="R6207" s="3">
        <v>4071.04</v>
      </c>
      <c r="S6207" s="3">
        <v>92.3</v>
      </c>
      <c r="T6207" s="3">
        <v>88.19</v>
      </c>
      <c r="U6207" s="3" t="s">
        <v>60</v>
      </c>
      <c r="V6207" s="3" t="s">
        <v>60</v>
      </c>
      <c r="W6207" s="3" t="s">
        <v>60</v>
      </c>
      <c r="X6207" s="3" t="s">
        <v>60</v>
      </c>
      <c r="Y6207" s="3" t="s">
        <v>60</v>
      </c>
      <c r="Z6207" s="3" t="s">
        <v>60</v>
      </c>
    </row>
    <row r="6208" spans="1:26" x14ac:dyDescent="0.3">
      <c r="A6208" s="2" t="s">
        <v>830</v>
      </c>
      <c r="B6208" s="2" t="s">
        <v>831</v>
      </c>
      <c r="C6208" s="2">
        <v>52</v>
      </c>
      <c r="D6208" s="2" t="s">
        <v>24</v>
      </c>
      <c r="E6208" s="2" t="s">
        <v>85</v>
      </c>
      <c r="F6208" s="2" t="s">
        <v>65</v>
      </c>
      <c r="G6208" s="2" t="s">
        <v>108</v>
      </c>
      <c r="H6208" s="2" t="s">
        <v>12</v>
      </c>
      <c r="I6208" s="2">
        <v>1345</v>
      </c>
      <c r="J6208" s="2">
        <v>5345</v>
      </c>
      <c r="K6208" s="2">
        <v>171</v>
      </c>
      <c r="L6208" s="2">
        <v>123.78</v>
      </c>
      <c r="M6208" s="2">
        <v>137.56</v>
      </c>
      <c r="N6208" s="2">
        <v>72.39</v>
      </c>
      <c r="O6208" s="2">
        <v>89.98</v>
      </c>
      <c r="P6208" s="2">
        <v>5021</v>
      </c>
      <c r="Q6208" s="2">
        <v>4701.71</v>
      </c>
      <c r="R6208" s="2">
        <v>5368.52</v>
      </c>
      <c r="S6208" s="2">
        <v>93.64</v>
      </c>
      <c r="T6208" s="2">
        <v>87.58</v>
      </c>
      <c r="U6208" s="2" t="s">
        <v>60</v>
      </c>
      <c r="V6208" s="2" t="s">
        <v>60</v>
      </c>
      <c r="W6208" s="2" t="s">
        <v>60</v>
      </c>
      <c r="X6208" s="2" t="s">
        <v>60</v>
      </c>
      <c r="Y6208" s="2" t="s">
        <v>60</v>
      </c>
      <c r="Z6208" s="2" t="s">
        <v>60</v>
      </c>
    </row>
    <row r="6209" spans="1:26" x14ac:dyDescent="0.3">
      <c r="A6209" s="3" t="s">
        <v>830</v>
      </c>
      <c r="B6209" s="3" t="s">
        <v>831</v>
      </c>
      <c r="C6209" s="3">
        <v>53</v>
      </c>
      <c r="D6209" s="3" t="s">
        <v>24</v>
      </c>
      <c r="E6209" s="3" t="s">
        <v>85</v>
      </c>
      <c r="F6209" s="3" t="s">
        <v>65</v>
      </c>
      <c r="G6209" s="3" t="s">
        <v>109</v>
      </c>
      <c r="H6209" s="3" t="s">
        <v>60</v>
      </c>
      <c r="I6209" s="3">
        <v>100</v>
      </c>
      <c r="J6209" s="3">
        <v>402</v>
      </c>
      <c r="K6209" s="3">
        <v>8</v>
      </c>
      <c r="L6209" s="3">
        <v>7.26</v>
      </c>
      <c r="M6209" s="3">
        <v>8.2899999999999991</v>
      </c>
      <c r="N6209" s="3">
        <v>90.75</v>
      </c>
      <c r="O6209" s="3">
        <v>87.58</v>
      </c>
      <c r="P6209" s="3">
        <v>380</v>
      </c>
      <c r="Q6209" s="3">
        <v>220.42</v>
      </c>
      <c r="R6209" s="3">
        <v>302.64999999999998</v>
      </c>
      <c r="S6209" s="3">
        <v>58.01</v>
      </c>
      <c r="T6209" s="3">
        <v>72.83</v>
      </c>
      <c r="U6209" s="3" t="s">
        <v>60</v>
      </c>
      <c r="V6209" s="3" t="s">
        <v>60</v>
      </c>
      <c r="W6209" s="3" t="s">
        <v>60</v>
      </c>
      <c r="X6209" s="3" t="s">
        <v>60</v>
      </c>
      <c r="Y6209" s="3" t="s">
        <v>60</v>
      </c>
      <c r="Z6209" s="3" t="s">
        <v>60</v>
      </c>
    </row>
    <row r="6210" spans="1:26" x14ac:dyDescent="0.3">
      <c r="A6210" s="2" t="s">
        <v>830</v>
      </c>
      <c r="B6210" s="2" t="s">
        <v>831</v>
      </c>
      <c r="C6210" s="2">
        <v>54</v>
      </c>
      <c r="D6210" s="2" t="s">
        <v>24</v>
      </c>
      <c r="E6210" s="2" t="s">
        <v>85</v>
      </c>
      <c r="F6210" s="2" t="s">
        <v>65</v>
      </c>
      <c r="G6210" s="2" t="s">
        <v>110</v>
      </c>
      <c r="H6210" s="2" t="s">
        <v>12</v>
      </c>
      <c r="I6210" s="2">
        <v>100</v>
      </c>
      <c r="J6210" s="2">
        <v>402</v>
      </c>
      <c r="K6210" s="2">
        <v>8</v>
      </c>
      <c r="L6210" s="2">
        <v>7.26</v>
      </c>
      <c r="M6210" s="2">
        <v>8.2899999999999991</v>
      </c>
      <c r="N6210" s="2">
        <v>90.75</v>
      </c>
      <c r="O6210" s="2">
        <v>87.58</v>
      </c>
      <c r="P6210" s="2">
        <v>380</v>
      </c>
      <c r="Q6210" s="2">
        <v>220.42</v>
      </c>
      <c r="R6210" s="2">
        <v>302.64999999999998</v>
      </c>
      <c r="S6210" s="2">
        <v>58.01</v>
      </c>
      <c r="T6210" s="2">
        <v>72.83</v>
      </c>
      <c r="U6210" s="2" t="s">
        <v>60</v>
      </c>
      <c r="V6210" s="2" t="s">
        <v>60</v>
      </c>
      <c r="W6210" s="2" t="s">
        <v>60</v>
      </c>
      <c r="X6210" s="2" t="s">
        <v>60</v>
      </c>
      <c r="Y6210" s="2" t="s">
        <v>60</v>
      </c>
      <c r="Z6210" s="2" t="s">
        <v>60</v>
      </c>
    </row>
    <row r="6211" spans="1:26" x14ac:dyDescent="0.3">
      <c r="A6211" s="3" t="s">
        <v>830</v>
      </c>
      <c r="B6211" s="3" t="s">
        <v>831</v>
      </c>
      <c r="C6211" s="3">
        <v>55</v>
      </c>
      <c r="D6211" s="3" t="s">
        <v>24</v>
      </c>
      <c r="E6211" s="3" t="s">
        <v>85</v>
      </c>
      <c r="F6211" s="3" t="s">
        <v>65</v>
      </c>
      <c r="G6211" s="3" t="s">
        <v>111</v>
      </c>
      <c r="H6211" s="3" t="s">
        <v>60</v>
      </c>
      <c r="I6211" s="3">
        <v>36</v>
      </c>
      <c r="J6211" s="3">
        <v>158</v>
      </c>
      <c r="K6211" s="3">
        <v>5</v>
      </c>
      <c r="L6211" s="3">
        <v>1.99</v>
      </c>
      <c r="M6211" s="3">
        <v>3.99</v>
      </c>
      <c r="N6211" s="3">
        <v>39.799999999999997</v>
      </c>
      <c r="O6211" s="3">
        <v>49.87</v>
      </c>
      <c r="P6211" s="3">
        <v>143</v>
      </c>
      <c r="Q6211" s="3">
        <v>142.26</v>
      </c>
      <c r="R6211" s="3">
        <v>128.88999999999999</v>
      </c>
      <c r="S6211" s="3">
        <v>99.48</v>
      </c>
      <c r="T6211" s="3">
        <v>110.37</v>
      </c>
      <c r="U6211" s="3" t="s">
        <v>60</v>
      </c>
      <c r="V6211" s="3" t="s">
        <v>60</v>
      </c>
      <c r="W6211" s="3" t="s">
        <v>60</v>
      </c>
      <c r="X6211" s="3" t="s">
        <v>60</v>
      </c>
      <c r="Y6211" s="3" t="s">
        <v>60</v>
      </c>
      <c r="Z6211" s="3" t="s">
        <v>60</v>
      </c>
    </row>
    <row r="6212" spans="1:26" x14ac:dyDescent="0.3">
      <c r="A6212" s="2" t="s">
        <v>830</v>
      </c>
      <c r="B6212" s="2" t="s">
        <v>831</v>
      </c>
      <c r="C6212" s="2">
        <v>56</v>
      </c>
      <c r="D6212" s="2" t="s">
        <v>24</v>
      </c>
      <c r="E6212" s="2" t="s">
        <v>85</v>
      </c>
      <c r="F6212" s="2" t="s">
        <v>65</v>
      </c>
      <c r="G6212" s="2" t="s">
        <v>112</v>
      </c>
      <c r="H6212" s="2" t="s">
        <v>12</v>
      </c>
      <c r="I6212" s="2">
        <v>36</v>
      </c>
      <c r="J6212" s="2">
        <v>158</v>
      </c>
      <c r="K6212" s="2">
        <v>5</v>
      </c>
      <c r="L6212" s="2">
        <v>1.99</v>
      </c>
      <c r="M6212" s="2">
        <v>3.99</v>
      </c>
      <c r="N6212" s="2">
        <v>39.799999999999997</v>
      </c>
      <c r="O6212" s="2">
        <v>49.87</v>
      </c>
      <c r="P6212" s="2">
        <v>143</v>
      </c>
      <c r="Q6212" s="2">
        <v>142.26</v>
      </c>
      <c r="R6212" s="2">
        <v>128.88999999999999</v>
      </c>
      <c r="S6212" s="2">
        <v>99.48</v>
      </c>
      <c r="T6212" s="2">
        <v>110.37</v>
      </c>
      <c r="U6212" s="2" t="s">
        <v>60</v>
      </c>
      <c r="V6212" s="2" t="s">
        <v>60</v>
      </c>
      <c r="W6212" s="2" t="s">
        <v>60</v>
      </c>
      <c r="X6212" s="2" t="s">
        <v>60</v>
      </c>
      <c r="Y6212" s="2" t="s">
        <v>60</v>
      </c>
      <c r="Z6212" s="2" t="s">
        <v>60</v>
      </c>
    </row>
    <row r="6213" spans="1:26" x14ac:dyDescent="0.3">
      <c r="A6213" s="3" t="s">
        <v>830</v>
      </c>
      <c r="B6213" s="3" t="s">
        <v>831</v>
      </c>
      <c r="C6213" s="3">
        <v>57</v>
      </c>
      <c r="D6213" s="3" t="s">
        <v>24</v>
      </c>
      <c r="E6213" s="3" t="s">
        <v>85</v>
      </c>
      <c r="F6213" s="3" t="s">
        <v>65</v>
      </c>
      <c r="G6213" s="3" t="s">
        <v>113</v>
      </c>
      <c r="H6213" s="3" t="s">
        <v>60</v>
      </c>
      <c r="I6213" s="3">
        <v>86</v>
      </c>
      <c r="J6213" s="3">
        <v>332</v>
      </c>
      <c r="K6213" s="3">
        <v>7</v>
      </c>
      <c r="L6213" s="3">
        <v>6.4</v>
      </c>
      <c r="M6213" s="3">
        <v>6.98</v>
      </c>
      <c r="N6213" s="3">
        <v>91.43</v>
      </c>
      <c r="O6213" s="3">
        <v>91.69</v>
      </c>
      <c r="P6213" s="3">
        <v>317</v>
      </c>
      <c r="Q6213" s="3">
        <v>233.9</v>
      </c>
      <c r="R6213" s="3">
        <v>305.60000000000002</v>
      </c>
      <c r="S6213" s="3">
        <v>73.790000000000006</v>
      </c>
      <c r="T6213" s="3">
        <v>76.540000000000006</v>
      </c>
      <c r="U6213" s="3" t="s">
        <v>60</v>
      </c>
      <c r="V6213" s="3" t="s">
        <v>60</v>
      </c>
      <c r="W6213" s="3" t="s">
        <v>60</v>
      </c>
      <c r="X6213" s="3" t="s">
        <v>60</v>
      </c>
      <c r="Y6213" s="3" t="s">
        <v>60</v>
      </c>
      <c r="Z6213" s="3" t="s">
        <v>60</v>
      </c>
    </row>
    <row r="6214" spans="1:26" x14ac:dyDescent="0.3">
      <c r="A6214" s="2" t="s">
        <v>830</v>
      </c>
      <c r="B6214" s="2" t="s">
        <v>831</v>
      </c>
      <c r="C6214" s="2">
        <v>58</v>
      </c>
      <c r="D6214" s="2" t="s">
        <v>24</v>
      </c>
      <c r="E6214" s="2" t="s">
        <v>85</v>
      </c>
      <c r="F6214" s="2" t="s">
        <v>65</v>
      </c>
      <c r="G6214" s="2" t="s">
        <v>114</v>
      </c>
      <c r="H6214" s="2" t="s">
        <v>12</v>
      </c>
      <c r="I6214" s="2">
        <v>86</v>
      </c>
      <c r="J6214" s="2">
        <v>332</v>
      </c>
      <c r="K6214" s="2">
        <v>7</v>
      </c>
      <c r="L6214" s="2">
        <v>6.4</v>
      </c>
      <c r="M6214" s="2">
        <v>6.98</v>
      </c>
      <c r="N6214" s="2">
        <v>91.43</v>
      </c>
      <c r="O6214" s="2">
        <v>91.69</v>
      </c>
      <c r="P6214" s="2">
        <v>317</v>
      </c>
      <c r="Q6214" s="2">
        <v>233.9</v>
      </c>
      <c r="R6214" s="2">
        <v>305.60000000000002</v>
      </c>
      <c r="S6214" s="2">
        <v>73.790000000000006</v>
      </c>
      <c r="T6214" s="2">
        <v>76.540000000000006</v>
      </c>
      <c r="U6214" s="2" t="s">
        <v>60</v>
      </c>
      <c r="V6214" s="2" t="s">
        <v>60</v>
      </c>
      <c r="W6214" s="2" t="s">
        <v>60</v>
      </c>
      <c r="X6214" s="2" t="s">
        <v>60</v>
      </c>
      <c r="Y6214" s="2" t="s">
        <v>60</v>
      </c>
      <c r="Z6214" s="2" t="s">
        <v>60</v>
      </c>
    </row>
    <row r="6215" spans="1:26" x14ac:dyDescent="0.3">
      <c r="A6215" s="3" t="s">
        <v>830</v>
      </c>
      <c r="B6215" s="3" t="s">
        <v>831</v>
      </c>
      <c r="C6215" s="3">
        <v>59</v>
      </c>
      <c r="D6215" s="3" t="s">
        <v>24</v>
      </c>
      <c r="E6215" s="3" t="s">
        <v>85</v>
      </c>
      <c r="F6215" s="3" t="s">
        <v>65</v>
      </c>
      <c r="G6215" s="3" t="s">
        <v>115</v>
      </c>
      <c r="H6215" s="3" t="s">
        <v>60</v>
      </c>
      <c r="I6215" s="3">
        <v>0</v>
      </c>
      <c r="J6215" s="3">
        <v>50</v>
      </c>
      <c r="K6215" s="3">
        <v>9</v>
      </c>
      <c r="L6215" s="3">
        <v>0</v>
      </c>
      <c r="M6215" s="3">
        <v>0</v>
      </c>
      <c r="N6215" s="3">
        <v>0</v>
      </c>
      <c r="O6215" s="3">
        <v>0</v>
      </c>
      <c r="P6215" s="3">
        <v>29</v>
      </c>
      <c r="Q6215" s="3">
        <v>0</v>
      </c>
      <c r="R6215" s="3">
        <v>0</v>
      </c>
      <c r="S6215" s="3">
        <v>0</v>
      </c>
      <c r="T6215" s="3">
        <v>0</v>
      </c>
      <c r="U6215" s="3" t="s">
        <v>60</v>
      </c>
      <c r="V6215" s="3" t="s">
        <v>60</v>
      </c>
      <c r="W6215" s="3" t="s">
        <v>60</v>
      </c>
      <c r="X6215" s="3" t="s">
        <v>60</v>
      </c>
      <c r="Y6215" s="3" t="s">
        <v>60</v>
      </c>
      <c r="Z6215" s="3" t="s">
        <v>60</v>
      </c>
    </row>
    <row r="6216" spans="1:26" x14ac:dyDescent="0.3">
      <c r="A6216" s="2" t="s">
        <v>830</v>
      </c>
      <c r="B6216" s="2" t="s">
        <v>831</v>
      </c>
      <c r="C6216" s="2">
        <v>60</v>
      </c>
      <c r="D6216" s="2" t="s">
        <v>24</v>
      </c>
      <c r="E6216" s="2" t="s">
        <v>85</v>
      </c>
      <c r="F6216" s="2" t="s">
        <v>65</v>
      </c>
      <c r="G6216" s="2" t="s">
        <v>116</v>
      </c>
      <c r="H6216" s="2" t="s">
        <v>12</v>
      </c>
      <c r="I6216" s="2">
        <v>0</v>
      </c>
      <c r="J6216" s="2">
        <v>50</v>
      </c>
      <c r="K6216" s="2">
        <v>9</v>
      </c>
      <c r="L6216" s="2">
        <v>0</v>
      </c>
      <c r="M6216" s="2">
        <v>0</v>
      </c>
      <c r="N6216" s="2">
        <v>0</v>
      </c>
      <c r="O6216" s="2">
        <v>0</v>
      </c>
      <c r="P6216" s="2">
        <v>29</v>
      </c>
      <c r="Q6216" s="2">
        <v>0</v>
      </c>
      <c r="R6216" s="2">
        <v>0</v>
      </c>
      <c r="S6216" s="2">
        <v>0</v>
      </c>
      <c r="T6216" s="2">
        <v>0</v>
      </c>
      <c r="U6216" s="2" t="s">
        <v>60</v>
      </c>
      <c r="V6216" s="2" t="s">
        <v>60</v>
      </c>
      <c r="W6216" s="2" t="s">
        <v>60</v>
      </c>
      <c r="X6216" s="2" t="s">
        <v>60</v>
      </c>
      <c r="Y6216" s="2" t="s">
        <v>60</v>
      </c>
      <c r="Z6216" s="2" t="s">
        <v>60</v>
      </c>
    </row>
    <row r="6217" spans="1:26" x14ac:dyDescent="0.3">
      <c r="A6217" s="3" t="s">
        <v>830</v>
      </c>
      <c r="B6217" s="3" t="s">
        <v>831</v>
      </c>
      <c r="C6217" s="3">
        <v>61</v>
      </c>
      <c r="D6217" s="3" t="s">
        <v>24</v>
      </c>
      <c r="E6217" s="3" t="s">
        <v>85</v>
      </c>
      <c r="F6217" s="3" t="s">
        <v>65</v>
      </c>
      <c r="G6217" s="3" t="s">
        <v>65</v>
      </c>
      <c r="H6217" s="3" t="s">
        <v>12</v>
      </c>
      <c r="I6217" s="3">
        <v>2109</v>
      </c>
      <c r="J6217" s="3">
        <v>8351</v>
      </c>
      <c r="K6217" s="3">
        <v>242</v>
      </c>
      <c r="L6217" s="3">
        <v>170.66</v>
      </c>
      <c r="M6217" s="3">
        <v>184</v>
      </c>
      <c r="N6217" s="3">
        <v>70.52</v>
      </c>
      <c r="O6217" s="3">
        <v>92.75</v>
      </c>
      <c r="P6217" s="3">
        <v>7870</v>
      </c>
      <c r="Q6217" s="3">
        <v>6909.56</v>
      </c>
      <c r="R6217" s="3">
        <v>7700.48</v>
      </c>
      <c r="S6217" s="3">
        <v>87.8</v>
      </c>
      <c r="T6217" s="3">
        <v>89.73</v>
      </c>
      <c r="U6217" s="3" t="s">
        <v>60</v>
      </c>
      <c r="V6217" s="3" t="s">
        <v>60</v>
      </c>
      <c r="W6217" s="3" t="s">
        <v>60</v>
      </c>
      <c r="X6217" s="3" t="s">
        <v>60</v>
      </c>
      <c r="Y6217" s="3" t="s">
        <v>60</v>
      </c>
      <c r="Z6217" s="3" t="s">
        <v>60</v>
      </c>
    </row>
    <row r="6218" spans="1:26" x14ac:dyDescent="0.3">
      <c r="A6218" s="2" t="s">
        <v>830</v>
      </c>
      <c r="B6218" s="2" t="s">
        <v>831</v>
      </c>
      <c r="C6218" s="2">
        <v>62</v>
      </c>
      <c r="D6218" s="2" t="s">
        <v>24</v>
      </c>
      <c r="E6218" s="2" t="s">
        <v>85</v>
      </c>
      <c r="F6218" s="2" t="s">
        <v>78</v>
      </c>
      <c r="G6218" s="2" t="s">
        <v>117</v>
      </c>
      <c r="H6218" s="2" t="s">
        <v>60</v>
      </c>
      <c r="I6218" s="2">
        <v>630</v>
      </c>
      <c r="J6218" s="2">
        <v>2014</v>
      </c>
      <c r="K6218" s="2">
        <v>131</v>
      </c>
      <c r="L6218" s="2">
        <v>170.91</v>
      </c>
      <c r="M6218" s="2">
        <v>147.55000000000001</v>
      </c>
      <c r="N6218" s="2">
        <v>130.47</v>
      </c>
      <c r="O6218" s="2">
        <v>115.83</v>
      </c>
      <c r="P6218" s="2">
        <v>1792</v>
      </c>
      <c r="Q6218" s="2">
        <v>2370.7600000000002</v>
      </c>
      <c r="R6218" s="2">
        <v>1938.87</v>
      </c>
      <c r="S6218" s="2">
        <v>132.30000000000001</v>
      </c>
      <c r="T6218" s="2">
        <v>122.28</v>
      </c>
      <c r="U6218" s="2" t="s">
        <v>60</v>
      </c>
      <c r="V6218" s="2" t="s">
        <v>60</v>
      </c>
      <c r="W6218" s="2" t="s">
        <v>60</v>
      </c>
      <c r="X6218" s="2" t="s">
        <v>60</v>
      </c>
      <c r="Y6218" s="2" t="s">
        <v>60</v>
      </c>
      <c r="Z6218" s="2" t="s">
        <v>60</v>
      </c>
    </row>
    <row r="6219" spans="1:26" x14ac:dyDescent="0.3">
      <c r="A6219" s="3" t="s">
        <v>830</v>
      </c>
      <c r="B6219" s="3" t="s">
        <v>831</v>
      </c>
      <c r="C6219" s="3">
        <v>63</v>
      </c>
      <c r="D6219" s="3" t="s">
        <v>24</v>
      </c>
      <c r="E6219" s="3" t="s">
        <v>85</v>
      </c>
      <c r="F6219" s="3" t="s">
        <v>78</v>
      </c>
      <c r="G6219" s="3" t="s">
        <v>118</v>
      </c>
      <c r="H6219" s="3" t="s">
        <v>60</v>
      </c>
      <c r="I6219" s="3">
        <v>785</v>
      </c>
      <c r="J6219" s="3">
        <v>2586</v>
      </c>
      <c r="K6219" s="3">
        <v>169</v>
      </c>
      <c r="L6219" s="3">
        <v>182.8</v>
      </c>
      <c r="M6219" s="3">
        <v>171.13</v>
      </c>
      <c r="N6219" s="3">
        <v>108.17</v>
      </c>
      <c r="O6219" s="3">
        <v>106.82</v>
      </c>
      <c r="P6219" s="3">
        <v>2303</v>
      </c>
      <c r="Q6219" s="3">
        <v>2719.71</v>
      </c>
      <c r="R6219" s="3">
        <v>2406.91</v>
      </c>
      <c r="S6219" s="3">
        <v>118.09</v>
      </c>
      <c r="T6219" s="3">
        <v>113</v>
      </c>
      <c r="U6219" s="3" t="s">
        <v>60</v>
      </c>
      <c r="V6219" s="3" t="s">
        <v>60</v>
      </c>
      <c r="W6219" s="3" t="s">
        <v>60</v>
      </c>
      <c r="X6219" s="3" t="s">
        <v>60</v>
      </c>
      <c r="Y6219" s="3" t="s">
        <v>60</v>
      </c>
      <c r="Z6219" s="3" t="s">
        <v>60</v>
      </c>
    </row>
    <row r="6220" spans="1:26" x14ac:dyDescent="0.3">
      <c r="A6220" s="2" t="s">
        <v>830</v>
      </c>
      <c r="B6220" s="2" t="s">
        <v>831</v>
      </c>
      <c r="C6220" s="2">
        <v>64</v>
      </c>
      <c r="D6220" s="2" t="s">
        <v>24</v>
      </c>
      <c r="E6220" s="2" t="s">
        <v>85</v>
      </c>
      <c r="F6220" s="2" t="s">
        <v>78</v>
      </c>
      <c r="G6220" s="2" t="s">
        <v>119</v>
      </c>
      <c r="H6220" s="2" t="s">
        <v>60</v>
      </c>
      <c r="I6220" s="2">
        <v>990</v>
      </c>
      <c r="J6220" s="2">
        <v>3000</v>
      </c>
      <c r="K6220" s="2">
        <v>100</v>
      </c>
      <c r="L6220" s="2">
        <v>75.069999999999993</v>
      </c>
      <c r="M6220" s="2">
        <v>95.38</v>
      </c>
      <c r="N6220" s="2">
        <v>75.069999999999993</v>
      </c>
      <c r="O6220" s="2">
        <v>78.709999999999994</v>
      </c>
      <c r="P6220" s="2">
        <v>2800</v>
      </c>
      <c r="Q6220" s="2">
        <v>2554</v>
      </c>
      <c r="R6220" s="2">
        <v>2827.83</v>
      </c>
      <c r="S6220" s="2">
        <v>91.21</v>
      </c>
      <c r="T6220" s="2">
        <v>90.32</v>
      </c>
      <c r="U6220" s="2" t="s">
        <v>60</v>
      </c>
      <c r="V6220" s="2" t="s">
        <v>60</v>
      </c>
      <c r="W6220" s="2" t="s">
        <v>60</v>
      </c>
      <c r="X6220" s="2" t="s">
        <v>60</v>
      </c>
      <c r="Y6220" s="2" t="s">
        <v>60</v>
      </c>
      <c r="Z6220" s="2" t="s">
        <v>60</v>
      </c>
    </row>
    <row r="6221" spans="1:26" x14ac:dyDescent="0.3">
      <c r="A6221" s="3" t="s">
        <v>830</v>
      </c>
      <c r="B6221" s="3" t="s">
        <v>831</v>
      </c>
      <c r="C6221" s="3">
        <v>65</v>
      </c>
      <c r="D6221" s="3" t="s">
        <v>24</v>
      </c>
      <c r="E6221" s="3" t="s">
        <v>85</v>
      </c>
      <c r="F6221" s="3" t="s">
        <v>78</v>
      </c>
      <c r="G6221" s="3" t="s">
        <v>120</v>
      </c>
      <c r="H6221" s="3" t="s">
        <v>60</v>
      </c>
      <c r="I6221" s="3">
        <v>396</v>
      </c>
      <c r="J6221" s="3">
        <v>1100</v>
      </c>
      <c r="K6221" s="3">
        <v>80</v>
      </c>
      <c r="L6221" s="3">
        <v>170.89</v>
      </c>
      <c r="M6221" s="3">
        <v>155.03</v>
      </c>
      <c r="N6221" s="3">
        <v>213.61</v>
      </c>
      <c r="O6221" s="3">
        <v>110.23</v>
      </c>
      <c r="P6221" s="3">
        <v>970</v>
      </c>
      <c r="Q6221" s="3">
        <v>1512.22</v>
      </c>
      <c r="R6221" s="3">
        <v>1293.6600000000001</v>
      </c>
      <c r="S6221" s="3">
        <v>155.9</v>
      </c>
      <c r="T6221" s="3">
        <v>116.89</v>
      </c>
      <c r="U6221" s="3" t="s">
        <v>60</v>
      </c>
      <c r="V6221" s="3" t="s">
        <v>60</v>
      </c>
      <c r="W6221" s="3" t="s">
        <v>60</v>
      </c>
      <c r="X6221" s="3" t="s">
        <v>60</v>
      </c>
      <c r="Y6221" s="3" t="s">
        <v>60</v>
      </c>
      <c r="Z6221" s="3" t="s">
        <v>60</v>
      </c>
    </row>
    <row r="6222" spans="1:26" x14ac:dyDescent="0.3">
      <c r="A6222" s="2" t="s">
        <v>830</v>
      </c>
      <c r="B6222" s="2" t="s">
        <v>831</v>
      </c>
      <c r="C6222" s="2">
        <v>66</v>
      </c>
      <c r="D6222" s="2" t="s">
        <v>24</v>
      </c>
      <c r="E6222" s="2" t="s">
        <v>85</v>
      </c>
      <c r="F6222" s="2" t="s">
        <v>78</v>
      </c>
      <c r="G6222" s="2" t="s">
        <v>121</v>
      </c>
      <c r="H6222" s="2" t="s">
        <v>12</v>
      </c>
      <c r="I6222" s="2">
        <v>2801</v>
      </c>
      <c r="J6222" s="2">
        <v>8700</v>
      </c>
      <c r="K6222" s="2">
        <v>480</v>
      </c>
      <c r="L6222" s="2">
        <v>599.66999999999996</v>
      </c>
      <c r="M6222" s="2">
        <v>569.09</v>
      </c>
      <c r="N6222" s="2">
        <v>124.93</v>
      </c>
      <c r="O6222" s="2">
        <v>105.37</v>
      </c>
      <c r="P6222" s="2">
        <v>7865</v>
      </c>
      <c r="Q6222" s="2">
        <v>9156.69</v>
      </c>
      <c r="R6222" s="2">
        <v>8467.27</v>
      </c>
      <c r="S6222" s="2">
        <v>116.42</v>
      </c>
      <c r="T6222" s="2">
        <v>108.14</v>
      </c>
      <c r="U6222" s="2" t="s">
        <v>60</v>
      </c>
      <c r="V6222" s="2" t="s">
        <v>60</v>
      </c>
      <c r="W6222" s="2" t="s">
        <v>60</v>
      </c>
      <c r="X6222" s="2" t="s">
        <v>60</v>
      </c>
      <c r="Y6222" s="2" t="s">
        <v>60</v>
      </c>
      <c r="Z6222" s="2" t="s">
        <v>60</v>
      </c>
    </row>
    <row r="6223" spans="1:26" x14ac:dyDescent="0.3">
      <c r="A6223" s="3" t="s">
        <v>830</v>
      </c>
      <c r="B6223" s="3" t="s">
        <v>831</v>
      </c>
      <c r="C6223" s="3">
        <v>67</v>
      </c>
      <c r="D6223" s="3" t="s">
        <v>24</v>
      </c>
      <c r="E6223" s="3" t="s">
        <v>85</v>
      </c>
      <c r="F6223" s="3" t="s">
        <v>78</v>
      </c>
      <c r="G6223" s="3" t="s">
        <v>122</v>
      </c>
      <c r="H6223" s="3" t="s">
        <v>60</v>
      </c>
      <c r="I6223" s="3">
        <v>180</v>
      </c>
      <c r="J6223" s="3">
        <v>692</v>
      </c>
      <c r="K6223" s="3">
        <v>18</v>
      </c>
      <c r="L6223" s="3">
        <v>14.3</v>
      </c>
      <c r="M6223" s="3">
        <v>23.26</v>
      </c>
      <c r="N6223" s="3">
        <v>79.44</v>
      </c>
      <c r="O6223" s="3">
        <v>61.48</v>
      </c>
      <c r="P6223" s="3">
        <v>647</v>
      </c>
      <c r="Q6223" s="3">
        <v>457</v>
      </c>
      <c r="R6223" s="3">
        <v>517.5</v>
      </c>
      <c r="S6223" s="3">
        <v>70.63</v>
      </c>
      <c r="T6223" s="3">
        <v>88.31</v>
      </c>
      <c r="U6223" s="3" t="s">
        <v>60</v>
      </c>
      <c r="V6223" s="3" t="s">
        <v>60</v>
      </c>
      <c r="W6223" s="3" t="s">
        <v>60</v>
      </c>
      <c r="X6223" s="3" t="s">
        <v>60</v>
      </c>
      <c r="Y6223" s="3" t="s">
        <v>60</v>
      </c>
      <c r="Z6223" s="3" t="s">
        <v>60</v>
      </c>
    </row>
    <row r="6224" spans="1:26" x14ac:dyDescent="0.3">
      <c r="A6224" s="2" t="s">
        <v>830</v>
      </c>
      <c r="B6224" s="2" t="s">
        <v>831</v>
      </c>
      <c r="C6224" s="2">
        <v>68</v>
      </c>
      <c r="D6224" s="2" t="s">
        <v>24</v>
      </c>
      <c r="E6224" s="2" t="s">
        <v>85</v>
      </c>
      <c r="F6224" s="2" t="s">
        <v>78</v>
      </c>
      <c r="G6224" s="2" t="s">
        <v>123</v>
      </c>
      <c r="H6224" s="2" t="s">
        <v>60</v>
      </c>
      <c r="I6224" s="2">
        <v>540</v>
      </c>
      <c r="J6224" s="2">
        <v>2224</v>
      </c>
      <c r="K6224" s="2">
        <v>46</v>
      </c>
      <c r="L6224" s="2">
        <v>37.72</v>
      </c>
      <c r="M6224" s="2">
        <v>36.200000000000003</v>
      </c>
      <c r="N6224" s="2">
        <v>82</v>
      </c>
      <c r="O6224" s="2">
        <v>104.2</v>
      </c>
      <c r="P6224" s="2">
        <v>1988</v>
      </c>
      <c r="Q6224" s="2">
        <v>1970.02</v>
      </c>
      <c r="R6224" s="2">
        <v>1754.72</v>
      </c>
      <c r="S6224" s="2">
        <v>99.1</v>
      </c>
      <c r="T6224" s="2">
        <v>112.27</v>
      </c>
      <c r="U6224" s="2" t="s">
        <v>60</v>
      </c>
      <c r="V6224" s="2" t="s">
        <v>60</v>
      </c>
      <c r="W6224" s="2" t="s">
        <v>60</v>
      </c>
      <c r="X6224" s="2" t="s">
        <v>60</v>
      </c>
      <c r="Y6224" s="2" t="s">
        <v>60</v>
      </c>
      <c r="Z6224" s="2" t="s">
        <v>60</v>
      </c>
    </row>
    <row r="6225" spans="1:26" x14ac:dyDescent="0.3">
      <c r="A6225" s="3" t="s">
        <v>830</v>
      </c>
      <c r="B6225" s="3" t="s">
        <v>831</v>
      </c>
      <c r="C6225" s="3">
        <v>69</v>
      </c>
      <c r="D6225" s="3" t="s">
        <v>24</v>
      </c>
      <c r="E6225" s="3" t="s">
        <v>85</v>
      </c>
      <c r="F6225" s="3" t="s">
        <v>78</v>
      </c>
      <c r="G6225" s="3" t="s">
        <v>124</v>
      </c>
      <c r="H6225" s="3" t="s">
        <v>60</v>
      </c>
      <c r="I6225" s="3">
        <v>300</v>
      </c>
      <c r="J6225" s="3">
        <v>1433</v>
      </c>
      <c r="K6225" s="3">
        <v>31</v>
      </c>
      <c r="L6225" s="3">
        <v>27.98</v>
      </c>
      <c r="M6225" s="3">
        <v>32.21</v>
      </c>
      <c r="N6225" s="3">
        <v>90.26</v>
      </c>
      <c r="O6225" s="3">
        <v>86.87</v>
      </c>
      <c r="P6225" s="3">
        <v>1273</v>
      </c>
      <c r="Q6225" s="3">
        <v>1112.21</v>
      </c>
      <c r="R6225" s="3">
        <v>1237.8</v>
      </c>
      <c r="S6225" s="3">
        <v>87.37</v>
      </c>
      <c r="T6225" s="3">
        <v>89.85</v>
      </c>
      <c r="U6225" s="3" t="s">
        <v>60</v>
      </c>
      <c r="V6225" s="3" t="s">
        <v>60</v>
      </c>
      <c r="W6225" s="3" t="s">
        <v>60</v>
      </c>
      <c r="X6225" s="3" t="s">
        <v>60</v>
      </c>
      <c r="Y6225" s="3" t="s">
        <v>60</v>
      </c>
      <c r="Z6225" s="3" t="s">
        <v>60</v>
      </c>
    </row>
    <row r="6226" spans="1:26" x14ac:dyDescent="0.3">
      <c r="A6226" s="2" t="s">
        <v>830</v>
      </c>
      <c r="B6226" s="2" t="s">
        <v>831</v>
      </c>
      <c r="C6226" s="2">
        <v>70</v>
      </c>
      <c r="D6226" s="2" t="s">
        <v>24</v>
      </c>
      <c r="E6226" s="2" t="s">
        <v>85</v>
      </c>
      <c r="F6226" s="2" t="s">
        <v>78</v>
      </c>
      <c r="G6226" s="2" t="s">
        <v>125</v>
      </c>
      <c r="H6226" s="2" t="s">
        <v>60</v>
      </c>
      <c r="I6226" s="2">
        <v>231</v>
      </c>
      <c r="J6226" s="2">
        <v>1063</v>
      </c>
      <c r="K6226" s="2">
        <v>25</v>
      </c>
      <c r="L6226" s="2">
        <v>6.11</v>
      </c>
      <c r="M6226" s="2">
        <v>16.05</v>
      </c>
      <c r="N6226" s="2">
        <v>24.44</v>
      </c>
      <c r="O6226" s="2">
        <v>38.07</v>
      </c>
      <c r="P6226" s="2">
        <v>1001</v>
      </c>
      <c r="Q6226" s="2">
        <v>796.97</v>
      </c>
      <c r="R6226" s="2">
        <v>939.59</v>
      </c>
      <c r="S6226" s="2">
        <v>79.62</v>
      </c>
      <c r="T6226" s="2">
        <v>84.82</v>
      </c>
      <c r="U6226" s="2" t="s">
        <v>60</v>
      </c>
      <c r="V6226" s="2" t="s">
        <v>60</v>
      </c>
      <c r="W6226" s="2" t="s">
        <v>60</v>
      </c>
      <c r="X6226" s="2" t="s">
        <v>60</v>
      </c>
      <c r="Y6226" s="2" t="s">
        <v>60</v>
      </c>
      <c r="Z6226" s="2" t="s">
        <v>60</v>
      </c>
    </row>
    <row r="6227" spans="1:26" x14ac:dyDescent="0.3">
      <c r="A6227" s="3" t="s">
        <v>830</v>
      </c>
      <c r="B6227" s="3" t="s">
        <v>831</v>
      </c>
      <c r="C6227" s="3">
        <v>71</v>
      </c>
      <c r="D6227" s="3" t="s">
        <v>24</v>
      </c>
      <c r="E6227" s="3" t="s">
        <v>85</v>
      </c>
      <c r="F6227" s="3" t="s">
        <v>78</v>
      </c>
      <c r="G6227" s="3" t="s">
        <v>126</v>
      </c>
      <c r="H6227" s="3" t="s">
        <v>60</v>
      </c>
      <c r="I6227" s="3">
        <v>0</v>
      </c>
      <c r="J6227" s="3">
        <v>285</v>
      </c>
      <c r="K6227" s="3">
        <v>77</v>
      </c>
      <c r="L6227" s="3">
        <v>0</v>
      </c>
      <c r="M6227" s="3">
        <v>0</v>
      </c>
      <c r="N6227" s="3">
        <v>0</v>
      </c>
      <c r="O6227" s="3">
        <v>0</v>
      </c>
      <c r="P6227" s="3">
        <v>122</v>
      </c>
      <c r="Q6227" s="3">
        <v>0</v>
      </c>
      <c r="R6227" s="3">
        <v>0</v>
      </c>
      <c r="S6227" s="3">
        <v>0</v>
      </c>
      <c r="T6227" s="3">
        <v>0</v>
      </c>
      <c r="U6227" s="3" t="s">
        <v>60</v>
      </c>
      <c r="V6227" s="3" t="s">
        <v>60</v>
      </c>
      <c r="W6227" s="3" t="s">
        <v>60</v>
      </c>
      <c r="X6227" s="3" t="s">
        <v>60</v>
      </c>
      <c r="Y6227" s="3" t="s">
        <v>60</v>
      </c>
      <c r="Z6227" s="3" t="s">
        <v>60</v>
      </c>
    </row>
    <row r="6228" spans="1:26" x14ac:dyDescent="0.3">
      <c r="A6228" s="2" t="s">
        <v>830</v>
      </c>
      <c r="B6228" s="2" t="s">
        <v>831</v>
      </c>
      <c r="C6228" s="2">
        <v>72</v>
      </c>
      <c r="D6228" s="2" t="s">
        <v>24</v>
      </c>
      <c r="E6228" s="2" t="s">
        <v>85</v>
      </c>
      <c r="F6228" s="2" t="s">
        <v>78</v>
      </c>
      <c r="G6228" s="2" t="s">
        <v>127</v>
      </c>
      <c r="H6228" s="2" t="s">
        <v>60</v>
      </c>
      <c r="I6228" s="2">
        <v>520</v>
      </c>
      <c r="J6228" s="2">
        <v>809</v>
      </c>
      <c r="K6228" s="2">
        <v>54</v>
      </c>
      <c r="L6228" s="2">
        <v>3.48</v>
      </c>
      <c r="M6228" s="2">
        <v>12.29</v>
      </c>
      <c r="N6228" s="2">
        <v>6.44</v>
      </c>
      <c r="O6228" s="2">
        <v>28.32</v>
      </c>
      <c r="P6228" s="2">
        <v>695</v>
      </c>
      <c r="Q6228" s="2">
        <v>293.16000000000003</v>
      </c>
      <c r="R6228" s="2">
        <v>632.19000000000005</v>
      </c>
      <c r="S6228" s="2">
        <v>42.18</v>
      </c>
      <c r="T6228" s="2">
        <v>46.37</v>
      </c>
      <c r="U6228" s="2" t="s">
        <v>60</v>
      </c>
      <c r="V6228" s="2" t="s">
        <v>60</v>
      </c>
      <c r="W6228" s="2" t="s">
        <v>60</v>
      </c>
      <c r="X6228" s="2" t="s">
        <v>60</v>
      </c>
      <c r="Y6228" s="2" t="s">
        <v>60</v>
      </c>
      <c r="Z6228" s="2" t="s">
        <v>60</v>
      </c>
    </row>
    <row r="6229" spans="1:26" x14ac:dyDescent="0.3">
      <c r="A6229" s="3" t="s">
        <v>830</v>
      </c>
      <c r="B6229" s="3" t="s">
        <v>831</v>
      </c>
      <c r="C6229" s="3">
        <v>73</v>
      </c>
      <c r="D6229" s="3" t="s">
        <v>24</v>
      </c>
      <c r="E6229" s="3" t="s">
        <v>85</v>
      </c>
      <c r="F6229" s="3" t="s">
        <v>78</v>
      </c>
      <c r="G6229" s="3" t="s">
        <v>128</v>
      </c>
      <c r="H6229" s="3" t="s">
        <v>12</v>
      </c>
      <c r="I6229" s="3">
        <v>1771</v>
      </c>
      <c r="J6229" s="3">
        <v>6506</v>
      </c>
      <c r="K6229" s="3">
        <v>251</v>
      </c>
      <c r="L6229" s="3">
        <v>89.59</v>
      </c>
      <c r="M6229" s="3">
        <v>120.01</v>
      </c>
      <c r="N6229" s="3">
        <v>35.69</v>
      </c>
      <c r="O6229" s="3">
        <v>74.650000000000006</v>
      </c>
      <c r="P6229" s="3">
        <v>5726</v>
      </c>
      <c r="Q6229" s="3">
        <v>4629.3599999999997</v>
      </c>
      <c r="R6229" s="3">
        <v>5081.8</v>
      </c>
      <c r="S6229" s="3">
        <v>80.849999999999994</v>
      </c>
      <c r="T6229" s="3">
        <v>91.1</v>
      </c>
      <c r="U6229" s="3" t="s">
        <v>60</v>
      </c>
      <c r="V6229" s="3" t="s">
        <v>60</v>
      </c>
      <c r="W6229" s="3" t="s">
        <v>60</v>
      </c>
      <c r="X6229" s="3" t="s">
        <v>60</v>
      </c>
      <c r="Y6229" s="3" t="s">
        <v>60</v>
      </c>
      <c r="Z6229" s="3" t="s">
        <v>60</v>
      </c>
    </row>
    <row r="6230" spans="1:26" x14ac:dyDescent="0.3">
      <c r="A6230" s="2" t="s">
        <v>830</v>
      </c>
      <c r="B6230" s="2" t="s">
        <v>831</v>
      </c>
      <c r="C6230" s="2">
        <v>74</v>
      </c>
      <c r="D6230" s="2" t="s">
        <v>24</v>
      </c>
      <c r="E6230" s="2" t="s">
        <v>85</v>
      </c>
      <c r="F6230" s="2" t="s">
        <v>78</v>
      </c>
      <c r="G6230" s="2" t="s">
        <v>129</v>
      </c>
      <c r="H6230" s="2" t="s">
        <v>60</v>
      </c>
      <c r="I6230" s="2">
        <v>800</v>
      </c>
      <c r="J6230" s="2">
        <v>3100</v>
      </c>
      <c r="K6230" s="2">
        <v>76</v>
      </c>
      <c r="L6230" s="2">
        <v>74.39</v>
      </c>
      <c r="M6230" s="2">
        <v>79.44</v>
      </c>
      <c r="N6230" s="2">
        <v>97.88</v>
      </c>
      <c r="O6230" s="2">
        <v>93.64</v>
      </c>
      <c r="P6230" s="2">
        <v>2933</v>
      </c>
      <c r="Q6230" s="2">
        <v>2786.91</v>
      </c>
      <c r="R6230" s="2">
        <v>2971.03</v>
      </c>
      <c r="S6230" s="2">
        <v>95.02</v>
      </c>
      <c r="T6230" s="2">
        <v>93.8</v>
      </c>
      <c r="U6230" s="2" t="s">
        <v>60</v>
      </c>
      <c r="V6230" s="2" t="s">
        <v>60</v>
      </c>
      <c r="W6230" s="2" t="s">
        <v>60</v>
      </c>
      <c r="X6230" s="2" t="s">
        <v>60</v>
      </c>
      <c r="Y6230" s="2" t="s">
        <v>60</v>
      </c>
      <c r="Z6230" s="2" t="s">
        <v>60</v>
      </c>
    </row>
    <row r="6231" spans="1:26" x14ac:dyDescent="0.3">
      <c r="A6231" s="3" t="s">
        <v>830</v>
      </c>
      <c r="B6231" s="3" t="s">
        <v>831</v>
      </c>
      <c r="C6231" s="3">
        <v>75</v>
      </c>
      <c r="D6231" s="3" t="s">
        <v>24</v>
      </c>
      <c r="E6231" s="3" t="s">
        <v>85</v>
      </c>
      <c r="F6231" s="3" t="s">
        <v>78</v>
      </c>
      <c r="G6231" s="3" t="s">
        <v>83</v>
      </c>
      <c r="H6231" s="3" t="s">
        <v>12</v>
      </c>
      <c r="I6231" s="3">
        <v>800</v>
      </c>
      <c r="J6231" s="3">
        <v>3100</v>
      </c>
      <c r="K6231" s="3">
        <v>76</v>
      </c>
      <c r="L6231" s="3">
        <v>74.39</v>
      </c>
      <c r="M6231" s="3">
        <v>79.44</v>
      </c>
      <c r="N6231" s="3">
        <v>97.88</v>
      </c>
      <c r="O6231" s="3">
        <v>93.64</v>
      </c>
      <c r="P6231" s="3">
        <v>2933</v>
      </c>
      <c r="Q6231" s="3">
        <v>2786.91</v>
      </c>
      <c r="R6231" s="3">
        <v>2971.03</v>
      </c>
      <c r="S6231" s="3">
        <v>95.02</v>
      </c>
      <c r="T6231" s="3">
        <v>93.8</v>
      </c>
      <c r="U6231" s="3" t="s">
        <v>60</v>
      </c>
      <c r="V6231" s="3" t="s">
        <v>60</v>
      </c>
      <c r="W6231" s="3" t="s">
        <v>60</v>
      </c>
      <c r="X6231" s="3" t="s">
        <v>60</v>
      </c>
      <c r="Y6231" s="3" t="s">
        <v>60</v>
      </c>
      <c r="Z6231" s="3" t="s">
        <v>60</v>
      </c>
    </row>
    <row r="6232" spans="1:26" x14ac:dyDescent="0.3">
      <c r="A6232" s="2" t="s">
        <v>830</v>
      </c>
      <c r="B6232" s="2" t="s">
        <v>831</v>
      </c>
      <c r="C6232" s="2">
        <v>76</v>
      </c>
      <c r="D6232" s="2" t="s">
        <v>24</v>
      </c>
      <c r="E6232" s="2" t="s">
        <v>85</v>
      </c>
      <c r="F6232" s="2" t="s">
        <v>78</v>
      </c>
      <c r="G6232" s="2" t="s">
        <v>130</v>
      </c>
      <c r="H6232" s="2" t="s">
        <v>60</v>
      </c>
      <c r="I6232" s="2">
        <v>1500</v>
      </c>
      <c r="J6232" s="2">
        <v>6925</v>
      </c>
      <c r="K6232" s="2">
        <v>207</v>
      </c>
      <c r="L6232" s="2">
        <v>189.55</v>
      </c>
      <c r="M6232" s="2">
        <v>207.14</v>
      </c>
      <c r="N6232" s="2">
        <v>91.57</v>
      </c>
      <c r="O6232" s="2">
        <v>91.51</v>
      </c>
      <c r="P6232" s="2">
        <v>6522</v>
      </c>
      <c r="Q6232" s="2">
        <v>5918.96</v>
      </c>
      <c r="R6232" s="2">
        <v>6719.41</v>
      </c>
      <c r="S6232" s="2">
        <v>90.75</v>
      </c>
      <c r="T6232" s="2">
        <v>88.09</v>
      </c>
      <c r="U6232" s="2" t="s">
        <v>60</v>
      </c>
      <c r="V6232" s="2" t="s">
        <v>60</v>
      </c>
      <c r="W6232" s="2" t="s">
        <v>60</v>
      </c>
      <c r="X6232" s="2" t="s">
        <v>60</v>
      </c>
      <c r="Y6232" s="2" t="s">
        <v>60</v>
      </c>
      <c r="Z6232" s="2" t="s">
        <v>60</v>
      </c>
    </row>
    <row r="6233" spans="1:26" x14ac:dyDescent="0.3">
      <c r="A6233" s="3" t="s">
        <v>830</v>
      </c>
      <c r="B6233" s="3" t="s">
        <v>831</v>
      </c>
      <c r="C6233" s="3">
        <v>77</v>
      </c>
      <c r="D6233" s="3" t="s">
        <v>24</v>
      </c>
      <c r="E6233" s="3" t="s">
        <v>85</v>
      </c>
      <c r="F6233" s="3" t="s">
        <v>78</v>
      </c>
      <c r="G6233" s="3" t="s">
        <v>131</v>
      </c>
      <c r="H6233" s="3" t="s">
        <v>60</v>
      </c>
      <c r="I6233" s="3">
        <v>412.02</v>
      </c>
      <c r="J6233" s="3">
        <v>1940</v>
      </c>
      <c r="K6233" s="3">
        <v>58</v>
      </c>
      <c r="L6233" s="3">
        <v>54.05</v>
      </c>
      <c r="M6233" s="3">
        <v>59.05</v>
      </c>
      <c r="N6233" s="3">
        <v>93.19</v>
      </c>
      <c r="O6233" s="3">
        <v>91.53</v>
      </c>
      <c r="P6233" s="3">
        <v>1828</v>
      </c>
      <c r="Q6233" s="3">
        <v>1666.09</v>
      </c>
      <c r="R6233" s="3">
        <v>1878.69</v>
      </c>
      <c r="S6233" s="3">
        <v>91.14</v>
      </c>
      <c r="T6233" s="3">
        <v>88.68</v>
      </c>
      <c r="U6233" s="3" t="s">
        <v>60</v>
      </c>
      <c r="V6233" s="3" t="s">
        <v>60</v>
      </c>
      <c r="W6233" s="3" t="s">
        <v>60</v>
      </c>
      <c r="X6233" s="3" t="s">
        <v>60</v>
      </c>
      <c r="Y6233" s="3" t="s">
        <v>60</v>
      </c>
      <c r="Z6233" s="3" t="s">
        <v>60</v>
      </c>
    </row>
    <row r="6234" spans="1:26" x14ac:dyDescent="0.3">
      <c r="A6234" s="2" t="s">
        <v>830</v>
      </c>
      <c r="B6234" s="2" t="s">
        <v>831</v>
      </c>
      <c r="C6234" s="2">
        <v>78</v>
      </c>
      <c r="D6234" s="2" t="s">
        <v>24</v>
      </c>
      <c r="E6234" s="2" t="s">
        <v>85</v>
      </c>
      <c r="F6234" s="2" t="s">
        <v>78</v>
      </c>
      <c r="G6234" s="2" t="s">
        <v>132</v>
      </c>
      <c r="H6234" s="2" t="s">
        <v>12</v>
      </c>
      <c r="I6234" s="2">
        <v>1912.02</v>
      </c>
      <c r="J6234" s="2">
        <v>8865</v>
      </c>
      <c r="K6234" s="2">
        <v>265</v>
      </c>
      <c r="L6234" s="2">
        <v>243.6</v>
      </c>
      <c r="M6234" s="2">
        <v>266.19</v>
      </c>
      <c r="N6234" s="2">
        <v>91.92</v>
      </c>
      <c r="O6234" s="2">
        <v>91.51</v>
      </c>
      <c r="P6234" s="2">
        <v>8350</v>
      </c>
      <c r="Q6234" s="2">
        <v>7585.05</v>
      </c>
      <c r="R6234" s="2">
        <v>8598.1</v>
      </c>
      <c r="S6234" s="2">
        <v>90.84</v>
      </c>
      <c r="T6234" s="2">
        <v>88.22</v>
      </c>
      <c r="U6234" s="2" t="s">
        <v>60</v>
      </c>
      <c r="V6234" s="2" t="s">
        <v>60</v>
      </c>
      <c r="W6234" s="2" t="s">
        <v>60</v>
      </c>
      <c r="X6234" s="2" t="s">
        <v>60</v>
      </c>
      <c r="Y6234" s="2" t="s">
        <v>60</v>
      </c>
      <c r="Z6234" s="2" t="s">
        <v>60</v>
      </c>
    </row>
    <row r="6235" spans="1:26" x14ac:dyDescent="0.3">
      <c r="A6235" s="3" t="s">
        <v>830</v>
      </c>
      <c r="B6235" s="3" t="s">
        <v>831</v>
      </c>
      <c r="C6235" s="3">
        <v>79</v>
      </c>
      <c r="D6235" s="3" t="s">
        <v>24</v>
      </c>
      <c r="E6235" s="3" t="s">
        <v>85</v>
      </c>
      <c r="F6235" s="3" t="s">
        <v>78</v>
      </c>
      <c r="G6235" s="3" t="s">
        <v>84</v>
      </c>
      <c r="H6235" s="3" t="s">
        <v>12</v>
      </c>
      <c r="I6235" s="3">
        <v>7284.02</v>
      </c>
      <c r="J6235" s="3">
        <v>27171</v>
      </c>
      <c r="K6235" s="3">
        <v>1072</v>
      </c>
      <c r="L6235" s="3">
        <v>1007.25</v>
      </c>
      <c r="M6235" s="3">
        <v>1034.73</v>
      </c>
      <c r="N6235" s="3">
        <v>93.96</v>
      </c>
      <c r="O6235" s="3">
        <v>97.34</v>
      </c>
      <c r="P6235" s="3">
        <v>24874</v>
      </c>
      <c r="Q6235" s="3">
        <v>24158.01</v>
      </c>
      <c r="R6235" s="3">
        <v>25118.2</v>
      </c>
      <c r="S6235" s="3">
        <v>97.12</v>
      </c>
      <c r="T6235" s="3">
        <v>96.18</v>
      </c>
      <c r="U6235" s="3" t="s">
        <v>60</v>
      </c>
      <c r="V6235" s="3" t="s">
        <v>60</v>
      </c>
      <c r="W6235" s="3" t="s">
        <v>60</v>
      </c>
      <c r="X6235" s="3" t="s">
        <v>60</v>
      </c>
      <c r="Y6235" s="3" t="s">
        <v>60</v>
      </c>
      <c r="Z6235" s="3" t="s">
        <v>60</v>
      </c>
    </row>
    <row r="6236" spans="1:26" x14ac:dyDescent="0.3">
      <c r="A6236" s="2" t="s">
        <v>830</v>
      </c>
      <c r="B6236" s="2" t="s">
        <v>831</v>
      </c>
      <c r="C6236" s="2">
        <v>80</v>
      </c>
      <c r="D6236" s="2" t="s">
        <v>24</v>
      </c>
      <c r="E6236" s="2" t="s">
        <v>85</v>
      </c>
      <c r="F6236" s="2" t="s">
        <v>78</v>
      </c>
      <c r="G6236" s="2" t="s">
        <v>68</v>
      </c>
      <c r="H6236" s="2" t="s">
        <v>16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 t="s">
        <v>60</v>
      </c>
      <c r="V6236" s="2" t="s">
        <v>60</v>
      </c>
      <c r="W6236" s="2" t="s">
        <v>60</v>
      </c>
      <c r="X6236" s="2" t="s">
        <v>60</v>
      </c>
      <c r="Y6236" s="2" t="s">
        <v>60</v>
      </c>
      <c r="Z6236" s="2" t="s">
        <v>60</v>
      </c>
    </row>
    <row r="6237" spans="1:26" x14ac:dyDescent="0.3">
      <c r="A6237" s="3" t="s">
        <v>830</v>
      </c>
      <c r="B6237" s="3" t="s">
        <v>831</v>
      </c>
      <c r="C6237" s="3">
        <v>81</v>
      </c>
      <c r="D6237" s="3" t="s">
        <v>24</v>
      </c>
      <c r="E6237" s="3" t="s">
        <v>85</v>
      </c>
      <c r="F6237" s="3" t="s">
        <v>78</v>
      </c>
      <c r="G6237" s="3" t="s">
        <v>68</v>
      </c>
      <c r="H6237" s="3" t="s">
        <v>12</v>
      </c>
      <c r="I6237" s="3">
        <v>10281.02</v>
      </c>
      <c r="J6237" s="3">
        <v>38524</v>
      </c>
      <c r="K6237" s="3">
        <v>1411</v>
      </c>
      <c r="L6237" s="3">
        <v>1241.96</v>
      </c>
      <c r="M6237" s="3">
        <v>1317.62</v>
      </c>
      <c r="N6237" s="3">
        <v>88.02</v>
      </c>
      <c r="O6237" s="3">
        <v>94.26</v>
      </c>
      <c r="P6237" s="3">
        <v>35531</v>
      </c>
      <c r="Q6237" s="3">
        <v>33510.76</v>
      </c>
      <c r="R6237" s="3">
        <v>35805.39</v>
      </c>
      <c r="S6237" s="3">
        <v>94.31</v>
      </c>
      <c r="T6237" s="3">
        <v>93.59</v>
      </c>
      <c r="U6237" s="3" t="s">
        <v>60</v>
      </c>
      <c r="V6237" s="3" t="s">
        <v>60</v>
      </c>
      <c r="W6237" s="3" t="s">
        <v>60</v>
      </c>
      <c r="X6237" s="3" t="s">
        <v>60</v>
      </c>
      <c r="Y6237" s="3" t="s">
        <v>60</v>
      </c>
      <c r="Z6237" s="3" t="s">
        <v>60</v>
      </c>
    </row>
    <row r="6238" spans="1:26" x14ac:dyDescent="0.3">
      <c r="A6238" s="2" t="s">
        <v>830</v>
      </c>
      <c r="B6238" s="2" t="s">
        <v>831</v>
      </c>
      <c r="C6238" s="2">
        <v>82</v>
      </c>
      <c r="D6238" s="2" t="s">
        <v>24</v>
      </c>
      <c r="E6238" s="2" t="s">
        <v>85</v>
      </c>
      <c r="F6238" s="2" t="s">
        <v>78</v>
      </c>
      <c r="G6238" s="2" t="s">
        <v>68</v>
      </c>
      <c r="H6238" s="2" t="s">
        <v>85</v>
      </c>
      <c r="I6238" s="2">
        <v>10281.02</v>
      </c>
      <c r="J6238" s="2">
        <v>38524</v>
      </c>
      <c r="K6238" s="2">
        <v>1411</v>
      </c>
      <c r="L6238" s="2">
        <v>1241.96</v>
      </c>
      <c r="M6238" s="2">
        <v>1317.62</v>
      </c>
      <c r="N6238" s="2">
        <v>88.02</v>
      </c>
      <c r="O6238" s="2">
        <v>94.26</v>
      </c>
      <c r="P6238" s="2">
        <v>35531</v>
      </c>
      <c r="Q6238" s="2">
        <v>33510.76</v>
      </c>
      <c r="R6238" s="2">
        <v>35805.39</v>
      </c>
      <c r="S6238" s="2">
        <v>94.31</v>
      </c>
      <c r="T6238" s="2">
        <v>93.59</v>
      </c>
      <c r="U6238" s="2" t="s">
        <v>60</v>
      </c>
      <c r="V6238" s="2" t="s">
        <v>60</v>
      </c>
      <c r="W6238" s="2" t="s">
        <v>60</v>
      </c>
      <c r="X6238" s="2" t="s">
        <v>60</v>
      </c>
      <c r="Y6238" s="2" t="s">
        <v>60</v>
      </c>
      <c r="Z6238" s="2" t="s">
        <v>60</v>
      </c>
    </row>
    <row r="6239" spans="1:26" x14ac:dyDescent="0.3">
      <c r="A6239" s="3" t="s">
        <v>830</v>
      </c>
      <c r="B6239" s="3" t="s">
        <v>831</v>
      </c>
      <c r="C6239" s="3">
        <v>83</v>
      </c>
      <c r="D6239" s="3" t="s">
        <v>24</v>
      </c>
      <c r="E6239" s="3" t="s">
        <v>133</v>
      </c>
      <c r="F6239" s="3" t="s">
        <v>58</v>
      </c>
      <c r="G6239" s="3" t="s">
        <v>134</v>
      </c>
      <c r="H6239" s="3" t="s">
        <v>60</v>
      </c>
      <c r="I6239" s="3">
        <v>175</v>
      </c>
      <c r="J6239" s="3">
        <v>0</v>
      </c>
      <c r="K6239" s="3">
        <v>0</v>
      </c>
      <c r="L6239" s="3">
        <v>0</v>
      </c>
      <c r="M6239" s="3">
        <v>0</v>
      </c>
      <c r="N6239" s="3">
        <v>0</v>
      </c>
      <c r="O6239" s="3">
        <v>0</v>
      </c>
      <c r="P6239" s="3">
        <v>0</v>
      </c>
      <c r="Q6239" s="3">
        <v>0</v>
      </c>
      <c r="R6239" s="3">
        <v>0</v>
      </c>
      <c r="S6239" s="3">
        <v>0</v>
      </c>
      <c r="T6239" s="3">
        <v>0</v>
      </c>
      <c r="U6239" s="3" t="s">
        <v>60</v>
      </c>
      <c r="V6239" s="3" t="s">
        <v>60</v>
      </c>
      <c r="W6239" s="3" t="s">
        <v>60</v>
      </c>
      <c r="X6239" s="3" t="s">
        <v>60</v>
      </c>
      <c r="Y6239" s="3" t="s">
        <v>60</v>
      </c>
      <c r="Z6239" s="3" t="s">
        <v>60</v>
      </c>
    </row>
    <row r="6240" spans="1:26" x14ac:dyDescent="0.3">
      <c r="A6240" s="2" t="s">
        <v>830</v>
      </c>
      <c r="B6240" s="2" t="s">
        <v>831</v>
      </c>
      <c r="C6240" s="2">
        <v>84</v>
      </c>
      <c r="D6240" s="2" t="s">
        <v>24</v>
      </c>
      <c r="E6240" s="2" t="s">
        <v>133</v>
      </c>
      <c r="F6240" s="2" t="s">
        <v>58</v>
      </c>
      <c r="G6240" s="2" t="s">
        <v>135</v>
      </c>
      <c r="H6240" s="2" t="s">
        <v>16</v>
      </c>
      <c r="I6240" s="2">
        <v>175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 t="s">
        <v>60</v>
      </c>
      <c r="V6240" s="2" t="s">
        <v>60</v>
      </c>
      <c r="W6240" s="2" t="s">
        <v>60</v>
      </c>
      <c r="X6240" s="2" t="s">
        <v>60</v>
      </c>
      <c r="Y6240" s="2" t="s">
        <v>60</v>
      </c>
      <c r="Z6240" s="2" t="s">
        <v>60</v>
      </c>
    </row>
    <row r="6241" spans="1:26" x14ac:dyDescent="0.3">
      <c r="A6241" s="3" t="s">
        <v>830</v>
      </c>
      <c r="B6241" s="3" t="s">
        <v>831</v>
      </c>
      <c r="C6241" s="3">
        <v>85</v>
      </c>
      <c r="D6241" s="3" t="s">
        <v>24</v>
      </c>
      <c r="E6241" s="3" t="s">
        <v>133</v>
      </c>
      <c r="F6241" s="3" t="s">
        <v>58</v>
      </c>
      <c r="G6241" s="3" t="s">
        <v>58</v>
      </c>
      <c r="H6241" s="3" t="s">
        <v>16</v>
      </c>
      <c r="I6241" s="3">
        <v>175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 t="s">
        <v>60</v>
      </c>
      <c r="V6241" s="3" t="s">
        <v>60</v>
      </c>
      <c r="W6241" s="3" t="s">
        <v>60</v>
      </c>
      <c r="X6241" s="3" t="s">
        <v>60</v>
      </c>
      <c r="Y6241" s="3" t="s">
        <v>60</v>
      </c>
      <c r="Z6241" s="3" t="s">
        <v>60</v>
      </c>
    </row>
    <row r="6242" spans="1:26" x14ac:dyDescent="0.3">
      <c r="A6242" s="2" t="s">
        <v>830</v>
      </c>
      <c r="B6242" s="2" t="s">
        <v>831</v>
      </c>
      <c r="C6242" s="2">
        <v>86</v>
      </c>
      <c r="D6242" s="2" t="s">
        <v>24</v>
      </c>
      <c r="E6242" s="2" t="s">
        <v>133</v>
      </c>
      <c r="F6242" s="2" t="s">
        <v>58</v>
      </c>
      <c r="G6242" s="2" t="s">
        <v>136</v>
      </c>
      <c r="H6242" s="2" t="s">
        <v>60</v>
      </c>
      <c r="I6242" s="2">
        <v>450</v>
      </c>
      <c r="J6242" s="2">
        <v>2751</v>
      </c>
      <c r="K6242" s="2">
        <v>120</v>
      </c>
      <c r="L6242" s="2">
        <v>93.79</v>
      </c>
      <c r="M6242" s="2">
        <v>94.62</v>
      </c>
      <c r="N6242" s="2">
        <v>78.16</v>
      </c>
      <c r="O6242" s="2">
        <v>99.12</v>
      </c>
      <c r="P6242" s="2">
        <v>2485</v>
      </c>
      <c r="Q6242" s="2">
        <v>2329.96</v>
      </c>
      <c r="R6242" s="2">
        <v>2407.7399999999998</v>
      </c>
      <c r="S6242" s="2">
        <v>93.76</v>
      </c>
      <c r="T6242" s="2">
        <v>96.77</v>
      </c>
      <c r="U6242" s="2" t="s">
        <v>60</v>
      </c>
      <c r="V6242" s="2" t="s">
        <v>60</v>
      </c>
      <c r="W6242" s="2" t="s">
        <v>60</v>
      </c>
      <c r="X6242" s="2" t="s">
        <v>60</v>
      </c>
      <c r="Y6242" s="2" t="s">
        <v>60</v>
      </c>
      <c r="Z6242" s="2" t="s">
        <v>60</v>
      </c>
    </row>
    <row r="6243" spans="1:26" x14ac:dyDescent="0.3">
      <c r="A6243" s="3" t="s">
        <v>830</v>
      </c>
      <c r="B6243" s="3" t="s">
        <v>831</v>
      </c>
      <c r="C6243" s="3">
        <v>87</v>
      </c>
      <c r="D6243" s="3" t="s">
        <v>24</v>
      </c>
      <c r="E6243" s="3" t="s">
        <v>133</v>
      </c>
      <c r="F6243" s="3" t="s">
        <v>58</v>
      </c>
      <c r="G6243" s="3" t="s">
        <v>137</v>
      </c>
      <c r="H6243" s="3" t="s">
        <v>60</v>
      </c>
      <c r="I6243" s="3">
        <v>450</v>
      </c>
      <c r="J6243" s="3">
        <v>1700</v>
      </c>
      <c r="K6243" s="3">
        <v>0</v>
      </c>
      <c r="L6243" s="3">
        <v>6.2</v>
      </c>
      <c r="M6243" s="3">
        <v>0.98</v>
      </c>
      <c r="N6243" s="3">
        <v>0</v>
      </c>
      <c r="O6243" s="3">
        <v>632.65</v>
      </c>
      <c r="P6243" s="3">
        <v>1700</v>
      </c>
      <c r="Q6243" s="3">
        <v>1524.51</v>
      </c>
      <c r="R6243" s="3">
        <v>1463.53</v>
      </c>
      <c r="S6243" s="3">
        <v>89.68</v>
      </c>
      <c r="T6243" s="3">
        <v>104.17</v>
      </c>
      <c r="U6243" s="3" t="s">
        <v>60</v>
      </c>
      <c r="V6243" s="3" t="s">
        <v>60</v>
      </c>
      <c r="W6243" s="3" t="s">
        <v>60</v>
      </c>
      <c r="X6243" s="3" t="s">
        <v>60</v>
      </c>
      <c r="Y6243" s="3" t="s">
        <v>60</v>
      </c>
      <c r="Z6243" s="3" t="s">
        <v>60</v>
      </c>
    </row>
    <row r="6244" spans="1:26" x14ac:dyDescent="0.3">
      <c r="A6244" s="2" t="s">
        <v>830</v>
      </c>
      <c r="B6244" s="2" t="s">
        <v>831</v>
      </c>
      <c r="C6244" s="2">
        <v>88</v>
      </c>
      <c r="D6244" s="2" t="s">
        <v>24</v>
      </c>
      <c r="E6244" s="2" t="s">
        <v>133</v>
      </c>
      <c r="F6244" s="2" t="s">
        <v>58</v>
      </c>
      <c r="G6244" s="2" t="s">
        <v>138</v>
      </c>
      <c r="H6244" s="2" t="s">
        <v>60</v>
      </c>
      <c r="I6244" s="2">
        <v>105</v>
      </c>
      <c r="J6244" s="2">
        <v>650</v>
      </c>
      <c r="K6244" s="2">
        <v>35</v>
      </c>
      <c r="L6244" s="2">
        <v>16.04</v>
      </c>
      <c r="M6244" s="2">
        <v>26.07</v>
      </c>
      <c r="N6244" s="2">
        <v>45.83</v>
      </c>
      <c r="O6244" s="2">
        <v>61.53</v>
      </c>
      <c r="P6244" s="2">
        <v>545</v>
      </c>
      <c r="Q6244" s="2">
        <v>427.3</v>
      </c>
      <c r="R6244" s="2">
        <v>491.58</v>
      </c>
      <c r="S6244" s="2">
        <v>78.400000000000006</v>
      </c>
      <c r="T6244" s="2">
        <v>86.92</v>
      </c>
      <c r="U6244" s="2" t="s">
        <v>60</v>
      </c>
      <c r="V6244" s="2" t="s">
        <v>60</v>
      </c>
      <c r="W6244" s="2" t="s">
        <v>60</v>
      </c>
      <c r="X6244" s="2" t="s">
        <v>60</v>
      </c>
      <c r="Y6244" s="2" t="s">
        <v>60</v>
      </c>
      <c r="Z6244" s="2" t="s">
        <v>60</v>
      </c>
    </row>
    <row r="6245" spans="1:26" x14ac:dyDescent="0.3">
      <c r="A6245" s="3" t="s">
        <v>830</v>
      </c>
      <c r="B6245" s="3" t="s">
        <v>831</v>
      </c>
      <c r="C6245" s="3">
        <v>89</v>
      </c>
      <c r="D6245" s="3" t="s">
        <v>24</v>
      </c>
      <c r="E6245" s="3" t="s">
        <v>133</v>
      </c>
      <c r="F6245" s="3" t="s">
        <v>58</v>
      </c>
      <c r="G6245" s="3" t="s">
        <v>139</v>
      </c>
      <c r="H6245" s="3" t="s">
        <v>60</v>
      </c>
      <c r="I6245" s="3">
        <v>105</v>
      </c>
      <c r="J6245" s="3">
        <v>450</v>
      </c>
      <c r="K6245" s="3">
        <v>10</v>
      </c>
      <c r="L6245" s="3">
        <v>6.44</v>
      </c>
      <c r="M6245" s="3">
        <v>7.12</v>
      </c>
      <c r="N6245" s="3">
        <v>64.400000000000006</v>
      </c>
      <c r="O6245" s="3">
        <v>90.45</v>
      </c>
      <c r="P6245" s="3">
        <v>424</v>
      </c>
      <c r="Q6245" s="3">
        <v>125.47</v>
      </c>
      <c r="R6245" s="3">
        <v>247.29</v>
      </c>
      <c r="S6245" s="3">
        <v>29.59</v>
      </c>
      <c r="T6245" s="3">
        <v>50.74</v>
      </c>
      <c r="U6245" s="3" t="s">
        <v>60</v>
      </c>
      <c r="V6245" s="3" t="s">
        <v>60</v>
      </c>
      <c r="W6245" s="3" t="s">
        <v>60</v>
      </c>
      <c r="X6245" s="3" t="s">
        <v>60</v>
      </c>
      <c r="Y6245" s="3" t="s">
        <v>60</v>
      </c>
      <c r="Z6245" s="3" t="s">
        <v>60</v>
      </c>
    </row>
    <row r="6246" spans="1:26" x14ac:dyDescent="0.3">
      <c r="A6246" s="2" t="s">
        <v>830</v>
      </c>
      <c r="B6246" s="2" t="s">
        <v>831</v>
      </c>
      <c r="C6246" s="2">
        <v>90</v>
      </c>
      <c r="D6246" s="2" t="s">
        <v>24</v>
      </c>
      <c r="E6246" s="2" t="s">
        <v>133</v>
      </c>
      <c r="F6246" s="2" t="s">
        <v>58</v>
      </c>
      <c r="G6246" s="2" t="s">
        <v>135</v>
      </c>
      <c r="H6246" s="2" t="s">
        <v>12</v>
      </c>
      <c r="I6246" s="2">
        <v>1110</v>
      </c>
      <c r="J6246" s="2">
        <v>5551</v>
      </c>
      <c r="K6246" s="2">
        <v>165</v>
      </c>
      <c r="L6246" s="2">
        <v>122.47</v>
      </c>
      <c r="M6246" s="2">
        <v>128.79</v>
      </c>
      <c r="N6246" s="2">
        <v>74.22</v>
      </c>
      <c r="O6246" s="2">
        <v>95.09</v>
      </c>
      <c r="P6246" s="2">
        <v>5154</v>
      </c>
      <c r="Q6246" s="2">
        <v>4407.24</v>
      </c>
      <c r="R6246" s="2">
        <v>4610.1400000000003</v>
      </c>
      <c r="S6246" s="2">
        <v>85.51</v>
      </c>
      <c r="T6246" s="2">
        <v>95.6</v>
      </c>
      <c r="U6246" s="2" t="s">
        <v>60</v>
      </c>
      <c r="V6246" s="2" t="s">
        <v>60</v>
      </c>
      <c r="W6246" s="2" t="s">
        <v>60</v>
      </c>
      <c r="X6246" s="2" t="s">
        <v>60</v>
      </c>
      <c r="Y6246" s="2" t="s">
        <v>60</v>
      </c>
      <c r="Z6246" s="2" t="s">
        <v>60</v>
      </c>
    </row>
    <row r="6247" spans="1:26" x14ac:dyDescent="0.3">
      <c r="A6247" s="3" t="s">
        <v>830</v>
      </c>
      <c r="B6247" s="3" t="s">
        <v>831</v>
      </c>
      <c r="C6247" s="3">
        <v>91</v>
      </c>
      <c r="D6247" s="3" t="s">
        <v>24</v>
      </c>
      <c r="E6247" s="3" t="s">
        <v>133</v>
      </c>
      <c r="F6247" s="3" t="s">
        <v>58</v>
      </c>
      <c r="G6247" s="3" t="s">
        <v>58</v>
      </c>
      <c r="H6247" s="3" t="s">
        <v>12</v>
      </c>
      <c r="I6247" s="3">
        <v>1110</v>
      </c>
      <c r="J6247" s="3">
        <v>5551</v>
      </c>
      <c r="K6247" s="3">
        <v>165</v>
      </c>
      <c r="L6247" s="3">
        <v>122.47</v>
      </c>
      <c r="M6247" s="3">
        <v>128.79</v>
      </c>
      <c r="N6247" s="3">
        <v>74.22</v>
      </c>
      <c r="O6247" s="3">
        <v>95.09</v>
      </c>
      <c r="P6247" s="3">
        <v>5154</v>
      </c>
      <c r="Q6247" s="3">
        <v>4407.24</v>
      </c>
      <c r="R6247" s="3">
        <v>4610.1400000000003</v>
      </c>
      <c r="S6247" s="3">
        <v>85.51</v>
      </c>
      <c r="T6247" s="3">
        <v>95.6</v>
      </c>
      <c r="U6247" s="3" t="s">
        <v>60</v>
      </c>
      <c r="V6247" s="3" t="s">
        <v>60</v>
      </c>
      <c r="W6247" s="3" t="s">
        <v>60</v>
      </c>
      <c r="X6247" s="3" t="s">
        <v>60</v>
      </c>
      <c r="Y6247" s="3" t="s">
        <v>60</v>
      </c>
      <c r="Z6247" s="3" t="s">
        <v>60</v>
      </c>
    </row>
    <row r="6248" spans="1:26" x14ac:dyDescent="0.3">
      <c r="A6248" s="2" t="s">
        <v>830</v>
      </c>
      <c r="B6248" s="2" t="s">
        <v>831</v>
      </c>
      <c r="C6248" s="2">
        <v>92</v>
      </c>
      <c r="D6248" s="2" t="s">
        <v>24</v>
      </c>
      <c r="E6248" s="2" t="s">
        <v>133</v>
      </c>
      <c r="F6248" s="2" t="s">
        <v>78</v>
      </c>
      <c r="G6248" s="2" t="s">
        <v>140</v>
      </c>
      <c r="H6248" s="2" t="s">
        <v>60</v>
      </c>
      <c r="I6248" s="2">
        <v>390</v>
      </c>
      <c r="J6248" s="2">
        <v>2267</v>
      </c>
      <c r="K6248" s="2">
        <v>75</v>
      </c>
      <c r="L6248" s="2">
        <v>74.66</v>
      </c>
      <c r="M6248" s="2">
        <v>70.59</v>
      </c>
      <c r="N6248" s="2">
        <v>99.55</v>
      </c>
      <c r="O6248" s="2">
        <v>105.77</v>
      </c>
      <c r="P6248" s="2">
        <v>2111</v>
      </c>
      <c r="Q6248" s="2">
        <v>1929.59</v>
      </c>
      <c r="R6248" s="2">
        <v>2017.09</v>
      </c>
      <c r="S6248" s="2">
        <v>91.41</v>
      </c>
      <c r="T6248" s="2">
        <v>95.66</v>
      </c>
      <c r="U6248" s="2" t="s">
        <v>60</v>
      </c>
      <c r="V6248" s="2" t="s">
        <v>60</v>
      </c>
      <c r="W6248" s="2" t="s">
        <v>60</v>
      </c>
      <c r="X6248" s="2" t="s">
        <v>60</v>
      </c>
      <c r="Y6248" s="2" t="s">
        <v>60</v>
      </c>
      <c r="Z6248" s="2" t="s">
        <v>60</v>
      </c>
    </row>
    <row r="6249" spans="1:26" x14ac:dyDescent="0.3">
      <c r="A6249" s="3" t="s">
        <v>830</v>
      </c>
      <c r="B6249" s="3" t="s">
        <v>831</v>
      </c>
      <c r="C6249" s="3">
        <v>93</v>
      </c>
      <c r="D6249" s="3" t="s">
        <v>24</v>
      </c>
      <c r="E6249" s="3" t="s">
        <v>133</v>
      </c>
      <c r="F6249" s="3" t="s">
        <v>78</v>
      </c>
      <c r="G6249" s="3" t="s">
        <v>141</v>
      </c>
      <c r="H6249" s="3" t="s">
        <v>60</v>
      </c>
      <c r="I6249" s="3">
        <v>330</v>
      </c>
      <c r="J6249" s="3">
        <v>1712</v>
      </c>
      <c r="K6249" s="3">
        <v>27</v>
      </c>
      <c r="L6249" s="3">
        <v>6.51</v>
      </c>
      <c r="M6249" s="3">
        <v>17.28</v>
      </c>
      <c r="N6249" s="3">
        <v>24.11</v>
      </c>
      <c r="O6249" s="3">
        <v>37.67</v>
      </c>
      <c r="P6249" s="3">
        <v>1512</v>
      </c>
      <c r="Q6249" s="3">
        <v>1208.75</v>
      </c>
      <c r="R6249" s="3">
        <v>1312.43</v>
      </c>
      <c r="S6249" s="3">
        <v>79.94</v>
      </c>
      <c r="T6249" s="3">
        <v>92.1</v>
      </c>
      <c r="U6249" s="3" t="s">
        <v>60</v>
      </c>
      <c r="V6249" s="3" t="s">
        <v>60</v>
      </c>
      <c r="W6249" s="3" t="s">
        <v>60</v>
      </c>
      <c r="X6249" s="3" t="s">
        <v>60</v>
      </c>
      <c r="Y6249" s="3" t="s">
        <v>60</v>
      </c>
      <c r="Z6249" s="3" t="s">
        <v>60</v>
      </c>
    </row>
    <row r="6250" spans="1:26" x14ac:dyDescent="0.3">
      <c r="A6250" s="2" t="s">
        <v>830</v>
      </c>
      <c r="B6250" s="2" t="s">
        <v>831</v>
      </c>
      <c r="C6250" s="2">
        <v>94</v>
      </c>
      <c r="D6250" s="2" t="s">
        <v>24</v>
      </c>
      <c r="E6250" s="2" t="s">
        <v>133</v>
      </c>
      <c r="F6250" s="2" t="s">
        <v>78</v>
      </c>
      <c r="G6250" s="2" t="s">
        <v>142</v>
      </c>
      <c r="H6250" s="2" t="s">
        <v>60</v>
      </c>
      <c r="I6250" s="2">
        <v>690</v>
      </c>
      <c r="J6250" s="2">
        <v>3503</v>
      </c>
      <c r="K6250" s="2">
        <v>125</v>
      </c>
      <c r="L6250" s="2">
        <v>56.47</v>
      </c>
      <c r="M6250" s="2">
        <v>77.209999999999994</v>
      </c>
      <c r="N6250" s="2">
        <v>45.18</v>
      </c>
      <c r="O6250" s="2">
        <v>73.14</v>
      </c>
      <c r="P6250" s="2">
        <v>3200</v>
      </c>
      <c r="Q6250" s="2">
        <v>3074.21</v>
      </c>
      <c r="R6250" s="2">
        <v>2999.4</v>
      </c>
      <c r="S6250" s="2">
        <v>96.07</v>
      </c>
      <c r="T6250" s="2">
        <v>102.49</v>
      </c>
      <c r="U6250" s="2" t="s">
        <v>60</v>
      </c>
      <c r="V6250" s="2" t="s">
        <v>60</v>
      </c>
      <c r="W6250" s="2" t="s">
        <v>60</v>
      </c>
      <c r="X6250" s="2" t="s">
        <v>60</v>
      </c>
      <c r="Y6250" s="2" t="s">
        <v>60</v>
      </c>
      <c r="Z6250" s="2" t="s">
        <v>60</v>
      </c>
    </row>
    <row r="6251" spans="1:26" x14ac:dyDescent="0.3">
      <c r="A6251" s="3" t="s">
        <v>830</v>
      </c>
      <c r="B6251" s="3" t="s">
        <v>831</v>
      </c>
      <c r="C6251" s="3">
        <v>95</v>
      </c>
      <c r="D6251" s="3" t="s">
        <v>24</v>
      </c>
      <c r="E6251" s="3" t="s">
        <v>133</v>
      </c>
      <c r="F6251" s="3" t="s">
        <v>78</v>
      </c>
      <c r="G6251" s="3" t="s">
        <v>143</v>
      </c>
      <c r="H6251" s="3" t="s">
        <v>60</v>
      </c>
      <c r="I6251" s="3">
        <v>120</v>
      </c>
      <c r="J6251" s="3">
        <v>507</v>
      </c>
      <c r="K6251" s="3">
        <v>7</v>
      </c>
      <c r="L6251" s="3">
        <v>6.44</v>
      </c>
      <c r="M6251" s="3">
        <v>19.440000000000001</v>
      </c>
      <c r="N6251" s="3">
        <v>92</v>
      </c>
      <c r="O6251" s="3">
        <v>33.130000000000003</v>
      </c>
      <c r="P6251" s="3">
        <v>415</v>
      </c>
      <c r="Q6251" s="3">
        <v>442.02</v>
      </c>
      <c r="R6251" s="3">
        <v>387.72</v>
      </c>
      <c r="S6251" s="3">
        <v>106.51</v>
      </c>
      <c r="T6251" s="3">
        <v>114</v>
      </c>
      <c r="U6251" s="3" t="s">
        <v>60</v>
      </c>
      <c r="V6251" s="3" t="s">
        <v>60</v>
      </c>
      <c r="W6251" s="3" t="s">
        <v>60</v>
      </c>
      <c r="X6251" s="3" t="s">
        <v>60</v>
      </c>
      <c r="Y6251" s="3" t="s">
        <v>60</v>
      </c>
      <c r="Z6251" s="3" t="s">
        <v>60</v>
      </c>
    </row>
    <row r="6252" spans="1:26" x14ac:dyDescent="0.3">
      <c r="A6252" s="2" t="s">
        <v>830</v>
      </c>
      <c r="B6252" s="2" t="s">
        <v>831</v>
      </c>
      <c r="C6252" s="2">
        <v>96</v>
      </c>
      <c r="D6252" s="2" t="s">
        <v>24</v>
      </c>
      <c r="E6252" s="2" t="s">
        <v>133</v>
      </c>
      <c r="F6252" s="2" t="s">
        <v>78</v>
      </c>
      <c r="G6252" s="2" t="s">
        <v>144</v>
      </c>
      <c r="H6252" s="2" t="s">
        <v>60</v>
      </c>
      <c r="I6252" s="2">
        <v>480</v>
      </c>
      <c r="J6252" s="2">
        <v>2821</v>
      </c>
      <c r="K6252" s="2">
        <v>167</v>
      </c>
      <c r="L6252" s="2">
        <v>42.14</v>
      </c>
      <c r="M6252" s="2">
        <v>84.38</v>
      </c>
      <c r="N6252" s="2">
        <v>25.23</v>
      </c>
      <c r="O6252" s="2">
        <v>49.94</v>
      </c>
      <c r="P6252" s="2">
        <v>2511</v>
      </c>
      <c r="Q6252" s="2">
        <v>2061.29</v>
      </c>
      <c r="R6252" s="2">
        <v>2301.84</v>
      </c>
      <c r="S6252" s="2">
        <v>82.09</v>
      </c>
      <c r="T6252" s="2">
        <v>89.55</v>
      </c>
      <c r="U6252" s="2" t="s">
        <v>60</v>
      </c>
      <c r="V6252" s="2" t="s">
        <v>60</v>
      </c>
      <c r="W6252" s="2" t="s">
        <v>60</v>
      </c>
      <c r="X6252" s="2" t="s">
        <v>60</v>
      </c>
      <c r="Y6252" s="2" t="s">
        <v>60</v>
      </c>
      <c r="Z6252" s="2" t="s">
        <v>60</v>
      </c>
    </row>
    <row r="6253" spans="1:26" x14ac:dyDescent="0.3">
      <c r="A6253" s="3" t="s">
        <v>830</v>
      </c>
      <c r="B6253" s="3" t="s">
        <v>831</v>
      </c>
      <c r="C6253" s="3">
        <v>97</v>
      </c>
      <c r="D6253" s="3" t="s">
        <v>24</v>
      </c>
      <c r="E6253" s="3" t="s">
        <v>133</v>
      </c>
      <c r="F6253" s="3" t="s">
        <v>78</v>
      </c>
      <c r="G6253" s="3" t="s">
        <v>145</v>
      </c>
      <c r="H6253" s="3" t="s">
        <v>60</v>
      </c>
      <c r="I6253" s="3">
        <v>240</v>
      </c>
      <c r="J6253" s="3">
        <v>1623</v>
      </c>
      <c r="K6253" s="3">
        <v>96</v>
      </c>
      <c r="L6253" s="3">
        <v>31.59</v>
      </c>
      <c r="M6253" s="3">
        <v>58.4</v>
      </c>
      <c r="N6253" s="3">
        <v>32.909999999999997</v>
      </c>
      <c r="O6253" s="3">
        <v>54.09</v>
      </c>
      <c r="P6253" s="3">
        <v>1342</v>
      </c>
      <c r="Q6253" s="3">
        <v>1143.8399999999999</v>
      </c>
      <c r="R6253" s="3">
        <v>1260.67</v>
      </c>
      <c r="S6253" s="3">
        <v>85.23</v>
      </c>
      <c r="T6253" s="3">
        <v>90.73</v>
      </c>
      <c r="U6253" s="3" t="s">
        <v>60</v>
      </c>
      <c r="V6253" s="3" t="s">
        <v>60</v>
      </c>
      <c r="W6253" s="3" t="s">
        <v>60</v>
      </c>
      <c r="X6253" s="3" t="s">
        <v>60</v>
      </c>
      <c r="Y6253" s="3" t="s">
        <v>60</v>
      </c>
      <c r="Z6253" s="3" t="s">
        <v>60</v>
      </c>
    </row>
    <row r="6254" spans="1:26" x14ac:dyDescent="0.3">
      <c r="A6254" s="2" t="s">
        <v>830</v>
      </c>
      <c r="B6254" s="2" t="s">
        <v>831</v>
      </c>
      <c r="C6254" s="2">
        <v>98</v>
      </c>
      <c r="D6254" s="2" t="s">
        <v>24</v>
      </c>
      <c r="E6254" s="2" t="s">
        <v>133</v>
      </c>
      <c r="F6254" s="2" t="s">
        <v>78</v>
      </c>
      <c r="G6254" s="2" t="s">
        <v>128</v>
      </c>
      <c r="H6254" s="2" t="s">
        <v>12</v>
      </c>
      <c r="I6254" s="2">
        <v>2250</v>
      </c>
      <c r="J6254" s="2">
        <v>12433</v>
      </c>
      <c r="K6254" s="2">
        <v>497</v>
      </c>
      <c r="L6254" s="2">
        <v>217.81</v>
      </c>
      <c r="M6254" s="2">
        <v>327.3</v>
      </c>
      <c r="N6254" s="2">
        <v>43.82</v>
      </c>
      <c r="O6254" s="2">
        <v>66.55</v>
      </c>
      <c r="P6254" s="2">
        <v>11091</v>
      </c>
      <c r="Q6254" s="2">
        <v>9859.7000000000007</v>
      </c>
      <c r="R6254" s="2">
        <v>10279.15</v>
      </c>
      <c r="S6254" s="2">
        <v>88.9</v>
      </c>
      <c r="T6254" s="2">
        <v>95.92</v>
      </c>
      <c r="U6254" s="2" t="s">
        <v>60</v>
      </c>
      <c r="V6254" s="2" t="s">
        <v>60</v>
      </c>
      <c r="W6254" s="2" t="s">
        <v>60</v>
      </c>
      <c r="X6254" s="2" t="s">
        <v>60</v>
      </c>
      <c r="Y6254" s="2" t="s">
        <v>60</v>
      </c>
      <c r="Z6254" s="2" t="s">
        <v>60</v>
      </c>
    </row>
    <row r="6255" spans="1:26" x14ac:dyDescent="0.3">
      <c r="A6255" s="3" t="s">
        <v>830</v>
      </c>
      <c r="B6255" s="3" t="s">
        <v>831</v>
      </c>
      <c r="C6255" s="3">
        <v>99</v>
      </c>
      <c r="D6255" s="3" t="s">
        <v>24</v>
      </c>
      <c r="E6255" s="3" t="s">
        <v>133</v>
      </c>
      <c r="F6255" s="3" t="s">
        <v>78</v>
      </c>
      <c r="G6255" s="3" t="s">
        <v>84</v>
      </c>
      <c r="H6255" s="3" t="s">
        <v>12</v>
      </c>
      <c r="I6255" s="3">
        <v>2250</v>
      </c>
      <c r="J6255" s="3">
        <v>12433</v>
      </c>
      <c r="K6255" s="3">
        <v>497</v>
      </c>
      <c r="L6255" s="3">
        <v>217.81</v>
      </c>
      <c r="M6255" s="3">
        <v>327.3</v>
      </c>
      <c r="N6255" s="3">
        <v>43.82</v>
      </c>
      <c r="O6255" s="3">
        <v>66.55</v>
      </c>
      <c r="P6255" s="3">
        <v>11091</v>
      </c>
      <c r="Q6255" s="3">
        <v>9859.7000000000007</v>
      </c>
      <c r="R6255" s="3">
        <v>10279.15</v>
      </c>
      <c r="S6255" s="3">
        <v>88.9</v>
      </c>
      <c r="T6255" s="3">
        <v>95.92</v>
      </c>
      <c r="U6255" s="3" t="s">
        <v>60</v>
      </c>
      <c r="V6255" s="3" t="s">
        <v>60</v>
      </c>
      <c r="W6255" s="3" t="s">
        <v>60</v>
      </c>
      <c r="X6255" s="3" t="s">
        <v>60</v>
      </c>
      <c r="Y6255" s="3" t="s">
        <v>60</v>
      </c>
      <c r="Z6255" s="3" t="s">
        <v>60</v>
      </c>
    </row>
    <row r="6256" spans="1:26" x14ac:dyDescent="0.3">
      <c r="A6256" s="2" t="s">
        <v>830</v>
      </c>
      <c r="B6256" s="2" t="s">
        <v>831</v>
      </c>
      <c r="C6256" s="2">
        <v>100</v>
      </c>
      <c r="D6256" s="2" t="s">
        <v>24</v>
      </c>
      <c r="E6256" s="2" t="s">
        <v>133</v>
      </c>
      <c r="F6256" s="2" t="s">
        <v>78</v>
      </c>
      <c r="G6256" s="2" t="s">
        <v>68</v>
      </c>
      <c r="H6256" s="2" t="s">
        <v>16</v>
      </c>
      <c r="I6256" s="2">
        <v>175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 t="s">
        <v>60</v>
      </c>
      <c r="V6256" s="2" t="s">
        <v>60</v>
      </c>
      <c r="W6256" s="2" t="s">
        <v>60</v>
      </c>
      <c r="X6256" s="2" t="s">
        <v>60</v>
      </c>
      <c r="Y6256" s="2" t="s">
        <v>60</v>
      </c>
      <c r="Z6256" s="2" t="s">
        <v>60</v>
      </c>
    </row>
    <row r="6257" spans="1:26" x14ac:dyDescent="0.3">
      <c r="A6257" s="3" t="s">
        <v>830</v>
      </c>
      <c r="B6257" s="3" t="s">
        <v>831</v>
      </c>
      <c r="C6257" s="3">
        <v>101</v>
      </c>
      <c r="D6257" s="3" t="s">
        <v>24</v>
      </c>
      <c r="E6257" s="3" t="s">
        <v>133</v>
      </c>
      <c r="F6257" s="3" t="s">
        <v>78</v>
      </c>
      <c r="G6257" s="3" t="s">
        <v>68</v>
      </c>
      <c r="H6257" s="3" t="s">
        <v>12</v>
      </c>
      <c r="I6257" s="3">
        <v>3360</v>
      </c>
      <c r="J6257" s="3">
        <v>17984</v>
      </c>
      <c r="K6257" s="3">
        <v>662</v>
      </c>
      <c r="L6257" s="3">
        <v>340.28</v>
      </c>
      <c r="M6257" s="3">
        <v>456.09</v>
      </c>
      <c r="N6257" s="3">
        <v>51.4</v>
      </c>
      <c r="O6257" s="3">
        <v>74.61</v>
      </c>
      <c r="P6257" s="3">
        <v>16245</v>
      </c>
      <c r="Q6257" s="3">
        <v>14266.94</v>
      </c>
      <c r="R6257" s="3">
        <v>14889.29</v>
      </c>
      <c r="S6257" s="3">
        <v>87.82</v>
      </c>
      <c r="T6257" s="3">
        <v>95.82</v>
      </c>
      <c r="U6257" s="3" t="s">
        <v>60</v>
      </c>
      <c r="V6257" s="3" t="s">
        <v>60</v>
      </c>
      <c r="W6257" s="3" t="s">
        <v>60</v>
      </c>
      <c r="X6257" s="3" t="s">
        <v>60</v>
      </c>
      <c r="Y6257" s="3" t="s">
        <v>60</v>
      </c>
      <c r="Z6257" s="3" t="s">
        <v>60</v>
      </c>
    </row>
    <row r="6258" spans="1:26" x14ac:dyDescent="0.3">
      <c r="A6258" s="2" t="s">
        <v>830</v>
      </c>
      <c r="B6258" s="2" t="s">
        <v>831</v>
      </c>
      <c r="C6258" s="2">
        <v>102</v>
      </c>
      <c r="D6258" s="2" t="s">
        <v>24</v>
      </c>
      <c r="E6258" s="2" t="s">
        <v>133</v>
      </c>
      <c r="F6258" s="2" t="s">
        <v>78</v>
      </c>
      <c r="G6258" s="2" t="s">
        <v>68</v>
      </c>
      <c r="H6258" s="2" t="s">
        <v>133</v>
      </c>
      <c r="I6258" s="2">
        <v>3535</v>
      </c>
      <c r="J6258" s="2">
        <v>17984</v>
      </c>
      <c r="K6258" s="2">
        <v>662</v>
      </c>
      <c r="L6258" s="2">
        <v>340.28</v>
      </c>
      <c r="M6258" s="2">
        <v>456.09</v>
      </c>
      <c r="N6258" s="2">
        <v>51.4</v>
      </c>
      <c r="O6258" s="2">
        <v>74.61</v>
      </c>
      <c r="P6258" s="2">
        <v>16245</v>
      </c>
      <c r="Q6258" s="2">
        <v>14266.94</v>
      </c>
      <c r="R6258" s="2">
        <v>14889.29</v>
      </c>
      <c r="S6258" s="2">
        <v>87.82</v>
      </c>
      <c r="T6258" s="2">
        <v>95.82</v>
      </c>
      <c r="U6258" s="2" t="s">
        <v>60</v>
      </c>
      <c r="V6258" s="2" t="s">
        <v>60</v>
      </c>
      <c r="W6258" s="2" t="s">
        <v>60</v>
      </c>
      <c r="X6258" s="2" t="s">
        <v>60</v>
      </c>
      <c r="Y6258" s="2" t="s">
        <v>60</v>
      </c>
      <c r="Z6258" s="2" t="s">
        <v>60</v>
      </c>
    </row>
    <row r="6259" spans="1:26" x14ac:dyDescent="0.3">
      <c r="A6259" s="3" t="s">
        <v>830</v>
      </c>
      <c r="B6259" s="3" t="s">
        <v>831</v>
      </c>
      <c r="C6259" s="3">
        <v>103</v>
      </c>
      <c r="D6259" s="3" t="s">
        <v>24</v>
      </c>
      <c r="E6259" s="3" t="s">
        <v>146</v>
      </c>
      <c r="F6259" s="3" t="s">
        <v>78</v>
      </c>
      <c r="G6259" s="3" t="s">
        <v>147</v>
      </c>
      <c r="H6259" s="3" t="s">
        <v>60</v>
      </c>
      <c r="I6259" s="3">
        <v>44</v>
      </c>
      <c r="J6259" s="3">
        <v>204</v>
      </c>
      <c r="K6259" s="3">
        <v>7</v>
      </c>
      <c r="L6259" s="3">
        <v>3.45</v>
      </c>
      <c r="M6259" s="3">
        <v>4.2</v>
      </c>
      <c r="N6259" s="3">
        <v>49.29</v>
      </c>
      <c r="O6259" s="3">
        <v>82.14</v>
      </c>
      <c r="P6259" s="3">
        <v>188</v>
      </c>
      <c r="Q6259" s="3">
        <v>152.69999999999999</v>
      </c>
      <c r="R6259" s="3">
        <v>158.94999999999999</v>
      </c>
      <c r="S6259" s="3">
        <v>81.22</v>
      </c>
      <c r="T6259" s="3">
        <v>96.07</v>
      </c>
      <c r="U6259" s="3" t="s">
        <v>60</v>
      </c>
      <c r="V6259" s="3" t="s">
        <v>60</v>
      </c>
      <c r="W6259" s="3" t="s">
        <v>60</v>
      </c>
      <c r="X6259" s="3" t="s">
        <v>60</v>
      </c>
      <c r="Y6259" s="3" t="s">
        <v>60</v>
      </c>
      <c r="Z6259" s="3" t="s">
        <v>60</v>
      </c>
    </row>
    <row r="6260" spans="1:26" x14ac:dyDescent="0.3">
      <c r="A6260" s="2" t="s">
        <v>830</v>
      </c>
      <c r="B6260" s="2" t="s">
        <v>831</v>
      </c>
      <c r="C6260" s="2">
        <v>104</v>
      </c>
      <c r="D6260" s="2" t="s">
        <v>24</v>
      </c>
      <c r="E6260" s="2" t="s">
        <v>146</v>
      </c>
      <c r="F6260" s="2" t="s">
        <v>78</v>
      </c>
      <c r="G6260" s="2" t="s">
        <v>148</v>
      </c>
      <c r="H6260" s="2" t="s">
        <v>60</v>
      </c>
      <c r="I6260" s="2">
        <v>45</v>
      </c>
      <c r="J6260" s="2">
        <v>226</v>
      </c>
      <c r="K6260" s="2">
        <v>10</v>
      </c>
      <c r="L6260" s="2">
        <v>10.53</v>
      </c>
      <c r="M6260" s="2">
        <v>9.7899999999999991</v>
      </c>
      <c r="N6260" s="2">
        <v>105.3</v>
      </c>
      <c r="O6260" s="2">
        <v>107.56</v>
      </c>
      <c r="P6260" s="2">
        <v>209</v>
      </c>
      <c r="Q6260" s="2">
        <v>208.67</v>
      </c>
      <c r="R6260" s="2">
        <v>214.88</v>
      </c>
      <c r="S6260" s="2">
        <v>99.84</v>
      </c>
      <c r="T6260" s="2">
        <v>97.11</v>
      </c>
      <c r="U6260" s="2" t="s">
        <v>60</v>
      </c>
      <c r="V6260" s="2" t="s">
        <v>60</v>
      </c>
      <c r="W6260" s="2" t="s">
        <v>60</v>
      </c>
      <c r="X6260" s="2" t="s">
        <v>60</v>
      </c>
      <c r="Y6260" s="2" t="s">
        <v>60</v>
      </c>
      <c r="Z6260" s="2" t="s">
        <v>60</v>
      </c>
    </row>
    <row r="6261" spans="1:26" x14ac:dyDescent="0.3">
      <c r="A6261" s="3" t="s">
        <v>830</v>
      </c>
      <c r="B6261" s="3" t="s">
        <v>831</v>
      </c>
      <c r="C6261" s="3">
        <v>105</v>
      </c>
      <c r="D6261" s="3" t="s">
        <v>24</v>
      </c>
      <c r="E6261" s="3" t="s">
        <v>146</v>
      </c>
      <c r="F6261" s="3" t="s">
        <v>78</v>
      </c>
      <c r="G6261" s="3" t="s">
        <v>128</v>
      </c>
      <c r="H6261" s="3" t="s">
        <v>12</v>
      </c>
      <c r="I6261" s="3">
        <v>89</v>
      </c>
      <c r="J6261" s="3">
        <v>430</v>
      </c>
      <c r="K6261" s="3">
        <v>17</v>
      </c>
      <c r="L6261" s="3">
        <v>13.98</v>
      </c>
      <c r="M6261" s="3">
        <v>13.99</v>
      </c>
      <c r="N6261" s="3">
        <v>82.24</v>
      </c>
      <c r="O6261" s="3">
        <v>99.93</v>
      </c>
      <c r="P6261" s="3">
        <v>397</v>
      </c>
      <c r="Q6261" s="3">
        <v>361.37</v>
      </c>
      <c r="R6261" s="3">
        <v>373.83</v>
      </c>
      <c r="S6261" s="3">
        <v>91.03</v>
      </c>
      <c r="T6261" s="3">
        <v>96.67</v>
      </c>
      <c r="U6261" s="3" t="s">
        <v>60</v>
      </c>
      <c r="V6261" s="3" t="s">
        <v>60</v>
      </c>
      <c r="W6261" s="3" t="s">
        <v>60</v>
      </c>
      <c r="X6261" s="3" t="s">
        <v>60</v>
      </c>
      <c r="Y6261" s="3" t="s">
        <v>60</v>
      </c>
      <c r="Z6261" s="3" t="s">
        <v>60</v>
      </c>
    </row>
    <row r="6262" spans="1:26" x14ac:dyDescent="0.3">
      <c r="A6262" s="2" t="s">
        <v>830</v>
      </c>
      <c r="B6262" s="2" t="s">
        <v>831</v>
      </c>
      <c r="C6262" s="2">
        <v>106</v>
      </c>
      <c r="D6262" s="2" t="s">
        <v>24</v>
      </c>
      <c r="E6262" s="2" t="s">
        <v>146</v>
      </c>
      <c r="F6262" s="2" t="s">
        <v>78</v>
      </c>
      <c r="G6262" s="2" t="s">
        <v>84</v>
      </c>
      <c r="H6262" s="2" t="s">
        <v>12</v>
      </c>
      <c r="I6262" s="2">
        <v>89</v>
      </c>
      <c r="J6262" s="2">
        <v>430</v>
      </c>
      <c r="K6262" s="2">
        <v>17</v>
      </c>
      <c r="L6262" s="2">
        <v>13.98</v>
      </c>
      <c r="M6262" s="2">
        <v>13.99</v>
      </c>
      <c r="N6262" s="2">
        <v>82.24</v>
      </c>
      <c r="O6262" s="2">
        <v>99.93</v>
      </c>
      <c r="P6262" s="2">
        <v>397</v>
      </c>
      <c r="Q6262" s="2">
        <v>361.37</v>
      </c>
      <c r="R6262" s="2">
        <v>373.83</v>
      </c>
      <c r="S6262" s="2">
        <v>91.03</v>
      </c>
      <c r="T6262" s="2">
        <v>96.67</v>
      </c>
      <c r="U6262" s="2" t="s">
        <v>60</v>
      </c>
      <c r="V6262" s="2" t="s">
        <v>60</v>
      </c>
      <c r="W6262" s="2" t="s">
        <v>60</v>
      </c>
      <c r="X6262" s="2" t="s">
        <v>60</v>
      </c>
      <c r="Y6262" s="2" t="s">
        <v>60</v>
      </c>
      <c r="Z6262" s="2" t="s">
        <v>60</v>
      </c>
    </row>
    <row r="6263" spans="1:26" x14ac:dyDescent="0.3">
      <c r="A6263" s="3" t="s">
        <v>830</v>
      </c>
      <c r="B6263" s="3" t="s">
        <v>831</v>
      </c>
      <c r="C6263" s="3">
        <v>107</v>
      </c>
      <c r="D6263" s="3" t="s">
        <v>24</v>
      </c>
      <c r="E6263" s="3" t="s">
        <v>146</v>
      </c>
      <c r="F6263" s="3" t="s">
        <v>78</v>
      </c>
      <c r="G6263" s="3" t="s">
        <v>68</v>
      </c>
      <c r="H6263" s="3" t="s">
        <v>16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 t="s">
        <v>60</v>
      </c>
      <c r="V6263" s="3" t="s">
        <v>60</v>
      </c>
      <c r="W6263" s="3" t="s">
        <v>60</v>
      </c>
      <c r="X6263" s="3" t="s">
        <v>60</v>
      </c>
      <c r="Y6263" s="3" t="s">
        <v>60</v>
      </c>
      <c r="Z6263" s="3" t="s">
        <v>60</v>
      </c>
    </row>
    <row r="6264" spans="1:26" x14ac:dyDescent="0.3">
      <c r="A6264" s="2" t="s">
        <v>830</v>
      </c>
      <c r="B6264" s="2" t="s">
        <v>831</v>
      </c>
      <c r="C6264" s="2">
        <v>108</v>
      </c>
      <c r="D6264" s="2" t="s">
        <v>24</v>
      </c>
      <c r="E6264" s="2" t="s">
        <v>146</v>
      </c>
      <c r="F6264" s="2" t="s">
        <v>78</v>
      </c>
      <c r="G6264" s="2" t="s">
        <v>68</v>
      </c>
      <c r="H6264" s="2" t="s">
        <v>12</v>
      </c>
      <c r="I6264" s="2">
        <v>89</v>
      </c>
      <c r="J6264" s="2">
        <v>430</v>
      </c>
      <c r="K6264" s="2">
        <v>17</v>
      </c>
      <c r="L6264" s="2">
        <v>13.98</v>
      </c>
      <c r="M6264" s="2">
        <v>13.99</v>
      </c>
      <c r="N6264" s="2">
        <v>82.24</v>
      </c>
      <c r="O6264" s="2">
        <v>99.93</v>
      </c>
      <c r="P6264" s="2">
        <v>397</v>
      </c>
      <c r="Q6264" s="2">
        <v>361.37</v>
      </c>
      <c r="R6264" s="2">
        <v>373.83</v>
      </c>
      <c r="S6264" s="2">
        <v>91.03</v>
      </c>
      <c r="T6264" s="2">
        <v>96.67</v>
      </c>
      <c r="U6264" s="2" t="s">
        <v>60</v>
      </c>
      <c r="V6264" s="2" t="s">
        <v>60</v>
      </c>
      <c r="W6264" s="2" t="s">
        <v>60</v>
      </c>
      <c r="X6264" s="2" t="s">
        <v>60</v>
      </c>
      <c r="Y6264" s="2" t="s">
        <v>60</v>
      </c>
      <c r="Z6264" s="2" t="s">
        <v>60</v>
      </c>
    </row>
    <row r="6265" spans="1:26" x14ac:dyDescent="0.3">
      <c r="A6265" s="3" t="s">
        <v>830</v>
      </c>
      <c r="B6265" s="3" t="s">
        <v>831</v>
      </c>
      <c r="C6265" s="3">
        <v>109</v>
      </c>
      <c r="D6265" s="3" t="s">
        <v>24</v>
      </c>
      <c r="E6265" s="3" t="s">
        <v>146</v>
      </c>
      <c r="F6265" s="3" t="s">
        <v>78</v>
      </c>
      <c r="G6265" s="3" t="s">
        <v>68</v>
      </c>
      <c r="H6265" s="3" t="s">
        <v>146</v>
      </c>
      <c r="I6265" s="3">
        <v>89</v>
      </c>
      <c r="J6265" s="3">
        <v>430</v>
      </c>
      <c r="K6265" s="3">
        <v>17</v>
      </c>
      <c r="L6265" s="3">
        <v>13.98</v>
      </c>
      <c r="M6265" s="3">
        <v>13.99</v>
      </c>
      <c r="N6265" s="3">
        <v>82.24</v>
      </c>
      <c r="O6265" s="3">
        <v>99.93</v>
      </c>
      <c r="P6265" s="3">
        <v>397</v>
      </c>
      <c r="Q6265" s="3">
        <v>361.37</v>
      </c>
      <c r="R6265" s="3">
        <v>373.83</v>
      </c>
      <c r="S6265" s="3">
        <v>91.03</v>
      </c>
      <c r="T6265" s="3">
        <v>96.67</v>
      </c>
      <c r="U6265" s="3" t="s">
        <v>60</v>
      </c>
      <c r="V6265" s="3" t="s">
        <v>60</v>
      </c>
      <c r="W6265" s="3" t="s">
        <v>60</v>
      </c>
      <c r="X6265" s="3" t="s">
        <v>60</v>
      </c>
      <c r="Y6265" s="3" t="s">
        <v>60</v>
      </c>
      <c r="Z6265" s="3" t="s">
        <v>60</v>
      </c>
    </row>
    <row r="6266" spans="1:26" x14ac:dyDescent="0.3">
      <c r="A6266" s="2" t="s">
        <v>830</v>
      </c>
      <c r="B6266" s="2" t="s">
        <v>831</v>
      </c>
      <c r="C6266" s="2">
        <v>110</v>
      </c>
      <c r="D6266" s="2" t="s">
        <v>24</v>
      </c>
      <c r="E6266" s="2" t="s">
        <v>149</v>
      </c>
      <c r="F6266" s="2" t="s">
        <v>58</v>
      </c>
      <c r="G6266" s="2" t="s">
        <v>818</v>
      </c>
      <c r="H6266" s="2" t="s">
        <v>60</v>
      </c>
      <c r="I6266" s="2">
        <v>920</v>
      </c>
      <c r="J6266" s="2">
        <v>3150</v>
      </c>
      <c r="K6266" s="2">
        <v>230</v>
      </c>
      <c r="L6266" s="2">
        <v>472.23</v>
      </c>
      <c r="M6266" s="2">
        <v>438.46</v>
      </c>
      <c r="N6266" s="2">
        <v>205.32</v>
      </c>
      <c r="O6266" s="2">
        <v>107.7</v>
      </c>
      <c r="P6266" s="2">
        <v>2731</v>
      </c>
      <c r="Q6266" s="2">
        <v>3832.32</v>
      </c>
      <c r="R6266" s="2">
        <v>3255.67</v>
      </c>
      <c r="S6266" s="2">
        <v>140.33000000000001</v>
      </c>
      <c r="T6266" s="2">
        <v>117.71</v>
      </c>
      <c r="U6266" s="2">
        <v>33.6</v>
      </c>
      <c r="V6266" s="2">
        <v>68.989999999999995</v>
      </c>
      <c r="W6266" s="2">
        <v>64.06</v>
      </c>
      <c r="X6266" s="2">
        <v>40.42</v>
      </c>
      <c r="Y6266" s="2">
        <v>56.72</v>
      </c>
      <c r="Z6266" s="2">
        <v>48.19</v>
      </c>
    </row>
    <row r="6267" spans="1:26" x14ac:dyDescent="0.3">
      <c r="A6267" s="3" t="s">
        <v>830</v>
      </c>
      <c r="B6267" s="3" t="s">
        <v>831</v>
      </c>
      <c r="C6267" s="3">
        <v>111</v>
      </c>
      <c r="D6267" s="3" t="s">
        <v>24</v>
      </c>
      <c r="E6267" s="3" t="s">
        <v>149</v>
      </c>
      <c r="F6267" s="3" t="s">
        <v>58</v>
      </c>
      <c r="G6267" s="3" t="s">
        <v>159</v>
      </c>
      <c r="H6267" s="3" t="s">
        <v>60</v>
      </c>
      <c r="I6267" s="3">
        <v>540</v>
      </c>
      <c r="J6267" s="3">
        <v>3000</v>
      </c>
      <c r="K6267" s="3">
        <v>242</v>
      </c>
      <c r="L6267" s="3">
        <v>245.82</v>
      </c>
      <c r="M6267" s="3">
        <v>224.15</v>
      </c>
      <c r="N6267" s="3">
        <v>101.58</v>
      </c>
      <c r="O6267" s="3">
        <v>109.67</v>
      </c>
      <c r="P6267" s="3">
        <v>2502</v>
      </c>
      <c r="Q6267" s="3">
        <v>2054.9699999999998</v>
      </c>
      <c r="R6267" s="3">
        <v>1638.25</v>
      </c>
      <c r="S6267" s="3">
        <v>82.13</v>
      </c>
      <c r="T6267" s="3">
        <v>125.44</v>
      </c>
      <c r="U6267" s="3">
        <v>60.23</v>
      </c>
      <c r="V6267" s="3">
        <v>61.19</v>
      </c>
      <c r="W6267" s="3">
        <v>55.79</v>
      </c>
      <c r="X6267" s="3">
        <v>63.09</v>
      </c>
      <c r="Y6267" s="3">
        <v>51.82</v>
      </c>
      <c r="Z6267" s="3">
        <v>41.31</v>
      </c>
    </row>
    <row r="6268" spans="1:26" x14ac:dyDescent="0.3">
      <c r="A6268" s="2" t="s">
        <v>830</v>
      </c>
      <c r="B6268" s="2" t="s">
        <v>831</v>
      </c>
      <c r="C6268" s="2">
        <v>112</v>
      </c>
      <c r="D6268" s="2" t="s">
        <v>24</v>
      </c>
      <c r="E6268" s="2" t="s">
        <v>149</v>
      </c>
      <c r="F6268" s="2" t="s">
        <v>58</v>
      </c>
      <c r="G6268" s="2" t="s">
        <v>151</v>
      </c>
      <c r="H6268" s="2" t="s">
        <v>60</v>
      </c>
      <c r="I6268" s="2">
        <v>840</v>
      </c>
      <c r="J6268" s="2">
        <v>3200</v>
      </c>
      <c r="K6268" s="2">
        <v>265</v>
      </c>
      <c r="L6268" s="2">
        <v>393.45</v>
      </c>
      <c r="M6268" s="2">
        <v>367.84</v>
      </c>
      <c r="N6268" s="2">
        <v>148.47</v>
      </c>
      <c r="O6268" s="2">
        <v>106.96</v>
      </c>
      <c r="P6268" s="2">
        <v>2654</v>
      </c>
      <c r="Q6268" s="2">
        <v>3282.3</v>
      </c>
      <c r="R6268" s="2">
        <v>2973.56</v>
      </c>
      <c r="S6268" s="2">
        <v>123.67</v>
      </c>
      <c r="T6268" s="2">
        <v>110.38</v>
      </c>
      <c r="U6268" s="2">
        <v>42.4</v>
      </c>
      <c r="V6268" s="2">
        <v>62.96</v>
      </c>
      <c r="W6268" s="2">
        <v>58.86</v>
      </c>
      <c r="X6268" s="2">
        <v>43.02</v>
      </c>
      <c r="Y6268" s="2">
        <v>53.21</v>
      </c>
      <c r="Z6268" s="2">
        <v>48.2</v>
      </c>
    </row>
    <row r="6269" spans="1:26" x14ac:dyDescent="0.3">
      <c r="A6269" s="3" t="s">
        <v>830</v>
      </c>
      <c r="B6269" s="3" t="s">
        <v>831</v>
      </c>
      <c r="C6269" s="3">
        <v>113</v>
      </c>
      <c r="D6269" s="3" t="s">
        <v>24</v>
      </c>
      <c r="E6269" s="3" t="s">
        <v>149</v>
      </c>
      <c r="F6269" s="3" t="s">
        <v>58</v>
      </c>
      <c r="G6269" s="3" t="s">
        <v>97</v>
      </c>
      <c r="H6269" s="3" t="s">
        <v>74</v>
      </c>
      <c r="I6269" s="3">
        <v>2300</v>
      </c>
      <c r="J6269" s="3">
        <v>9350</v>
      </c>
      <c r="K6269" s="3">
        <v>737</v>
      </c>
      <c r="L6269" s="3">
        <v>1111.5</v>
      </c>
      <c r="M6269" s="3">
        <v>1030.45</v>
      </c>
      <c r="N6269" s="3">
        <v>150.81</v>
      </c>
      <c r="O6269" s="3">
        <v>107.87</v>
      </c>
      <c r="P6269" s="3">
        <v>7887</v>
      </c>
      <c r="Q6269" s="3">
        <v>9169.59</v>
      </c>
      <c r="R6269" s="3">
        <v>7867.48</v>
      </c>
      <c r="S6269" s="3">
        <v>116.26</v>
      </c>
      <c r="T6269" s="3">
        <v>116.55</v>
      </c>
      <c r="U6269" s="3">
        <v>43.07</v>
      </c>
      <c r="V6269" s="3">
        <v>64.95</v>
      </c>
      <c r="W6269" s="3">
        <v>60.22</v>
      </c>
      <c r="X6269" s="3">
        <v>46.69</v>
      </c>
      <c r="Y6269" s="3">
        <v>54.29</v>
      </c>
      <c r="Z6269" s="3">
        <v>46.58</v>
      </c>
    </row>
    <row r="6270" spans="1:26" x14ac:dyDescent="0.3">
      <c r="A6270" s="2" t="s">
        <v>830</v>
      </c>
      <c r="B6270" s="2" t="s">
        <v>831</v>
      </c>
      <c r="C6270" s="2">
        <v>114</v>
      </c>
      <c r="D6270" s="2" t="s">
        <v>24</v>
      </c>
      <c r="E6270" s="2" t="s">
        <v>149</v>
      </c>
      <c r="F6270" s="2" t="s">
        <v>58</v>
      </c>
      <c r="G6270" s="2" t="s">
        <v>58</v>
      </c>
      <c r="H6270" s="2" t="s">
        <v>75</v>
      </c>
      <c r="I6270" s="2">
        <v>2300</v>
      </c>
      <c r="J6270" s="2">
        <v>9350</v>
      </c>
      <c r="K6270" s="2">
        <v>737</v>
      </c>
      <c r="L6270" s="2">
        <v>1111.5</v>
      </c>
      <c r="M6270" s="2">
        <v>1030.45</v>
      </c>
      <c r="N6270" s="2">
        <v>150.81</v>
      </c>
      <c r="O6270" s="2">
        <v>107.87</v>
      </c>
      <c r="P6270" s="2">
        <v>7887</v>
      </c>
      <c r="Q6270" s="2">
        <v>9169.59</v>
      </c>
      <c r="R6270" s="2">
        <v>7867.48</v>
      </c>
      <c r="S6270" s="2">
        <v>116.26</v>
      </c>
      <c r="T6270" s="2">
        <v>116.55</v>
      </c>
      <c r="U6270" s="2">
        <v>43.07</v>
      </c>
      <c r="V6270" s="2">
        <v>64.95</v>
      </c>
      <c r="W6270" s="2">
        <v>60.22</v>
      </c>
      <c r="X6270" s="2">
        <v>46.69</v>
      </c>
      <c r="Y6270" s="2">
        <v>54.29</v>
      </c>
      <c r="Z6270" s="2">
        <v>46.58</v>
      </c>
    </row>
    <row r="6271" spans="1:26" x14ac:dyDescent="0.3">
      <c r="A6271" s="3" t="s">
        <v>830</v>
      </c>
      <c r="B6271" s="3" t="s">
        <v>831</v>
      </c>
      <c r="C6271" s="3">
        <v>115</v>
      </c>
      <c r="D6271" s="3" t="s">
        <v>24</v>
      </c>
      <c r="E6271" s="3" t="s">
        <v>149</v>
      </c>
      <c r="F6271" s="3" t="s">
        <v>58</v>
      </c>
      <c r="G6271" s="3" t="s">
        <v>152</v>
      </c>
      <c r="H6271" s="3" t="s">
        <v>60</v>
      </c>
      <c r="I6271" s="3">
        <v>67</v>
      </c>
      <c r="J6271" s="3">
        <v>265</v>
      </c>
      <c r="K6271" s="3">
        <v>10</v>
      </c>
      <c r="L6271" s="3">
        <v>5.41</v>
      </c>
      <c r="M6271" s="3">
        <v>3.21</v>
      </c>
      <c r="N6271" s="3">
        <v>54.1</v>
      </c>
      <c r="O6271" s="3">
        <v>168.54</v>
      </c>
      <c r="P6271" s="3">
        <v>240</v>
      </c>
      <c r="Q6271" s="3">
        <v>218.48</v>
      </c>
      <c r="R6271" s="3">
        <v>212.12</v>
      </c>
      <c r="S6271" s="3">
        <v>91.03</v>
      </c>
      <c r="T6271" s="3">
        <v>103</v>
      </c>
      <c r="U6271" s="3" t="s">
        <v>60</v>
      </c>
      <c r="V6271" s="3" t="s">
        <v>60</v>
      </c>
      <c r="W6271" s="3" t="s">
        <v>60</v>
      </c>
      <c r="X6271" s="3" t="s">
        <v>60</v>
      </c>
      <c r="Y6271" s="3" t="s">
        <v>60</v>
      </c>
      <c r="Z6271" s="3" t="s">
        <v>60</v>
      </c>
    </row>
    <row r="6272" spans="1:26" x14ac:dyDescent="0.3">
      <c r="A6272" s="2" t="s">
        <v>830</v>
      </c>
      <c r="B6272" s="2" t="s">
        <v>831</v>
      </c>
      <c r="C6272" s="2">
        <v>116</v>
      </c>
      <c r="D6272" s="2" t="s">
        <v>24</v>
      </c>
      <c r="E6272" s="2" t="s">
        <v>149</v>
      </c>
      <c r="F6272" s="2" t="s">
        <v>58</v>
      </c>
      <c r="G6272" s="2" t="s">
        <v>153</v>
      </c>
      <c r="H6272" s="2" t="s">
        <v>60</v>
      </c>
      <c r="I6272" s="2">
        <v>67</v>
      </c>
      <c r="J6272" s="2">
        <v>265</v>
      </c>
      <c r="K6272" s="2">
        <v>10</v>
      </c>
      <c r="L6272" s="2">
        <v>5.25</v>
      </c>
      <c r="M6272" s="2">
        <v>2.88</v>
      </c>
      <c r="N6272" s="2">
        <v>52.5</v>
      </c>
      <c r="O6272" s="2">
        <v>182.29</v>
      </c>
      <c r="P6272" s="2">
        <v>240</v>
      </c>
      <c r="Q6272" s="2">
        <v>218.68</v>
      </c>
      <c r="R6272" s="2">
        <v>219.66</v>
      </c>
      <c r="S6272" s="2">
        <v>91.12</v>
      </c>
      <c r="T6272" s="2">
        <v>99.55</v>
      </c>
      <c r="U6272" s="2" t="s">
        <v>60</v>
      </c>
      <c r="V6272" s="2" t="s">
        <v>60</v>
      </c>
      <c r="W6272" s="2" t="s">
        <v>60</v>
      </c>
      <c r="X6272" s="2" t="s">
        <v>60</v>
      </c>
      <c r="Y6272" s="2" t="s">
        <v>60</v>
      </c>
      <c r="Z6272" s="2" t="s">
        <v>60</v>
      </c>
    </row>
    <row r="6273" spans="1:26" x14ac:dyDescent="0.3">
      <c r="A6273" s="3" t="s">
        <v>830</v>
      </c>
      <c r="B6273" s="3" t="s">
        <v>831</v>
      </c>
      <c r="C6273" s="3">
        <v>117</v>
      </c>
      <c r="D6273" s="3" t="s">
        <v>24</v>
      </c>
      <c r="E6273" s="3" t="s">
        <v>149</v>
      </c>
      <c r="F6273" s="3" t="s">
        <v>58</v>
      </c>
      <c r="G6273" s="3" t="s">
        <v>154</v>
      </c>
      <c r="H6273" s="3" t="s">
        <v>60</v>
      </c>
      <c r="I6273" s="3">
        <v>45</v>
      </c>
      <c r="J6273" s="3">
        <v>234</v>
      </c>
      <c r="K6273" s="3">
        <v>26</v>
      </c>
      <c r="L6273" s="3">
        <v>29.12</v>
      </c>
      <c r="M6273" s="3">
        <v>25.96</v>
      </c>
      <c r="N6273" s="3">
        <v>112</v>
      </c>
      <c r="O6273" s="3">
        <v>112.17</v>
      </c>
      <c r="P6273" s="3">
        <v>196</v>
      </c>
      <c r="Q6273" s="3">
        <v>212.81</v>
      </c>
      <c r="R6273" s="3">
        <v>622.9</v>
      </c>
      <c r="S6273" s="3">
        <v>108.58</v>
      </c>
      <c r="T6273" s="3">
        <v>34.159999999999997</v>
      </c>
      <c r="U6273" s="3" t="s">
        <v>60</v>
      </c>
      <c r="V6273" s="3" t="s">
        <v>60</v>
      </c>
      <c r="W6273" s="3" t="s">
        <v>60</v>
      </c>
      <c r="X6273" s="3" t="s">
        <v>60</v>
      </c>
      <c r="Y6273" s="3" t="s">
        <v>60</v>
      </c>
      <c r="Z6273" s="3" t="s">
        <v>60</v>
      </c>
    </row>
    <row r="6274" spans="1:26" x14ac:dyDescent="0.3">
      <c r="A6274" s="2" t="s">
        <v>830</v>
      </c>
      <c r="B6274" s="2" t="s">
        <v>831</v>
      </c>
      <c r="C6274" s="2">
        <v>118</v>
      </c>
      <c r="D6274" s="2" t="s">
        <v>24</v>
      </c>
      <c r="E6274" s="2" t="s">
        <v>149</v>
      </c>
      <c r="F6274" s="2" t="s">
        <v>58</v>
      </c>
      <c r="G6274" s="2" t="s">
        <v>155</v>
      </c>
      <c r="H6274" s="2" t="s">
        <v>60</v>
      </c>
      <c r="I6274" s="2">
        <v>45</v>
      </c>
      <c r="J6274" s="2">
        <v>234</v>
      </c>
      <c r="K6274" s="2">
        <v>26</v>
      </c>
      <c r="L6274" s="2">
        <v>29.7</v>
      </c>
      <c r="M6274" s="2">
        <v>26.36</v>
      </c>
      <c r="N6274" s="2">
        <v>114.23</v>
      </c>
      <c r="O6274" s="2">
        <v>112.67</v>
      </c>
      <c r="P6274" s="2">
        <v>196</v>
      </c>
      <c r="Q6274" s="2">
        <v>219.52</v>
      </c>
      <c r="R6274" s="2">
        <v>102.37</v>
      </c>
      <c r="S6274" s="2">
        <v>112</v>
      </c>
      <c r="T6274" s="2">
        <v>214.44</v>
      </c>
      <c r="U6274" s="2" t="s">
        <v>60</v>
      </c>
      <c r="V6274" s="2" t="s">
        <v>60</v>
      </c>
      <c r="W6274" s="2" t="s">
        <v>60</v>
      </c>
      <c r="X6274" s="2" t="s">
        <v>60</v>
      </c>
      <c r="Y6274" s="2" t="s">
        <v>60</v>
      </c>
      <c r="Z6274" s="2" t="s">
        <v>60</v>
      </c>
    </row>
    <row r="6275" spans="1:26" x14ac:dyDescent="0.3">
      <c r="A6275" s="3" t="s">
        <v>830</v>
      </c>
      <c r="B6275" s="3" t="s">
        <v>831</v>
      </c>
      <c r="C6275" s="3">
        <v>119</v>
      </c>
      <c r="D6275" s="3" t="s">
        <v>24</v>
      </c>
      <c r="E6275" s="3" t="s">
        <v>149</v>
      </c>
      <c r="F6275" s="3" t="s">
        <v>58</v>
      </c>
      <c r="G6275" s="3" t="s">
        <v>156</v>
      </c>
      <c r="H6275" s="3" t="s">
        <v>60</v>
      </c>
      <c r="I6275" s="3">
        <v>58.5</v>
      </c>
      <c r="J6275" s="3">
        <v>306</v>
      </c>
      <c r="K6275" s="3">
        <v>34</v>
      </c>
      <c r="L6275" s="3">
        <v>37.57</v>
      </c>
      <c r="M6275" s="3">
        <v>30.98</v>
      </c>
      <c r="N6275" s="3">
        <v>110.5</v>
      </c>
      <c r="O6275" s="3">
        <v>121.27</v>
      </c>
      <c r="P6275" s="3">
        <v>258</v>
      </c>
      <c r="Q6275" s="3">
        <v>273.99</v>
      </c>
      <c r="R6275" s="3">
        <v>128.72999999999999</v>
      </c>
      <c r="S6275" s="3">
        <v>106.2</v>
      </c>
      <c r="T6275" s="3">
        <v>212.84</v>
      </c>
      <c r="U6275" s="3" t="s">
        <v>60</v>
      </c>
      <c r="V6275" s="3" t="s">
        <v>60</v>
      </c>
      <c r="W6275" s="3" t="s">
        <v>60</v>
      </c>
      <c r="X6275" s="3" t="s">
        <v>60</v>
      </c>
      <c r="Y6275" s="3" t="s">
        <v>60</v>
      </c>
      <c r="Z6275" s="3" t="s">
        <v>60</v>
      </c>
    </row>
    <row r="6276" spans="1:26" x14ac:dyDescent="0.3">
      <c r="A6276" s="2" t="s">
        <v>830</v>
      </c>
      <c r="B6276" s="2" t="s">
        <v>831</v>
      </c>
      <c r="C6276" s="2">
        <v>120</v>
      </c>
      <c r="D6276" s="2" t="s">
        <v>24</v>
      </c>
      <c r="E6276" s="2" t="s">
        <v>149</v>
      </c>
      <c r="F6276" s="2" t="s">
        <v>58</v>
      </c>
      <c r="G6276" s="2" t="s">
        <v>157</v>
      </c>
      <c r="H6276" s="2" t="s">
        <v>60</v>
      </c>
      <c r="I6276" s="2">
        <v>58.5</v>
      </c>
      <c r="J6276" s="2">
        <v>306</v>
      </c>
      <c r="K6276" s="2">
        <v>34</v>
      </c>
      <c r="L6276" s="2">
        <v>36.75</v>
      </c>
      <c r="M6276" s="2">
        <v>34.07</v>
      </c>
      <c r="N6276" s="2">
        <v>108.09</v>
      </c>
      <c r="O6276" s="2">
        <v>107.87</v>
      </c>
      <c r="P6276" s="2">
        <v>258</v>
      </c>
      <c r="Q6276" s="2">
        <v>228.81</v>
      </c>
      <c r="R6276" s="2">
        <v>130.91999999999999</v>
      </c>
      <c r="S6276" s="2">
        <v>88.69</v>
      </c>
      <c r="T6276" s="2">
        <v>174.77</v>
      </c>
      <c r="U6276" s="2" t="s">
        <v>60</v>
      </c>
      <c r="V6276" s="2" t="s">
        <v>60</v>
      </c>
      <c r="W6276" s="2" t="s">
        <v>60</v>
      </c>
      <c r="X6276" s="2" t="s">
        <v>60</v>
      </c>
      <c r="Y6276" s="2" t="s">
        <v>60</v>
      </c>
      <c r="Z6276" s="2" t="s">
        <v>60</v>
      </c>
    </row>
    <row r="6277" spans="1:26" x14ac:dyDescent="0.3">
      <c r="A6277" s="3" t="s">
        <v>830</v>
      </c>
      <c r="B6277" s="3" t="s">
        <v>831</v>
      </c>
      <c r="C6277" s="3">
        <v>121</v>
      </c>
      <c r="D6277" s="3" t="s">
        <v>24</v>
      </c>
      <c r="E6277" s="3" t="s">
        <v>149</v>
      </c>
      <c r="F6277" s="3" t="s">
        <v>58</v>
      </c>
      <c r="G6277" s="3" t="s">
        <v>158</v>
      </c>
      <c r="H6277" s="3" t="s">
        <v>60</v>
      </c>
      <c r="I6277" s="3">
        <v>600</v>
      </c>
      <c r="J6277" s="3">
        <v>1580</v>
      </c>
      <c r="K6277" s="3">
        <v>80</v>
      </c>
      <c r="L6277" s="3">
        <v>31.44</v>
      </c>
      <c r="M6277" s="3">
        <v>87.02</v>
      </c>
      <c r="N6277" s="3">
        <v>39.299999999999997</v>
      </c>
      <c r="O6277" s="3">
        <v>36.130000000000003</v>
      </c>
      <c r="P6277" s="3">
        <v>1420</v>
      </c>
      <c r="Q6277" s="3">
        <v>1771.5</v>
      </c>
      <c r="R6277" s="3">
        <v>1334.64</v>
      </c>
      <c r="S6277" s="3">
        <v>124.75</v>
      </c>
      <c r="T6277" s="3">
        <v>132.72999999999999</v>
      </c>
      <c r="U6277" s="3" t="s">
        <v>60</v>
      </c>
      <c r="V6277" s="3" t="s">
        <v>60</v>
      </c>
      <c r="W6277" s="3" t="s">
        <v>60</v>
      </c>
      <c r="X6277" s="3" t="s">
        <v>60</v>
      </c>
      <c r="Y6277" s="3" t="s">
        <v>60</v>
      </c>
      <c r="Z6277" s="3" t="s">
        <v>60</v>
      </c>
    </row>
    <row r="6278" spans="1:26" x14ac:dyDescent="0.3">
      <c r="A6278" s="2" t="s">
        <v>830</v>
      </c>
      <c r="B6278" s="2" t="s">
        <v>831</v>
      </c>
      <c r="C6278" s="2">
        <v>122</v>
      </c>
      <c r="D6278" s="2" t="s">
        <v>24</v>
      </c>
      <c r="E6278" s="2" t="s">
        <v>149</v>
      </c>
      <c r="F6278" s="2" t="s">
        <v>58</v>
      </c>
      <c r="G6278" s="2" t="s">
        <v>97</v>
      </c>
      <c r="H6278" s="2" t="s">
        <v>12</v>
      </c>
      <c r="I6278" s="2">
        <v>941</v>
      </c>
      <c r="J6278" s="2">
        <v>3190</v>
      </c>
      <c r="K6278" s="2">
        <v>220</v>
      </c>
      <c r="L6278" s="2">
        <v>175.24</v>
      </c>
      <c r="M6278" s="2">
        <v>210.48</v>
      </c>
      <c r="N6278" s="2">
        <v>79.650000000000006</v>
      </c>
      <c r="O6278" s="2">
        <v>83.26</v>
      </c>
      <c r="P6278" s="2">
        <v>2808</v>
      </c>
      <c r="Q6278" s="2">
        <v>3143.79</v>
      </c>
      <c r="R6278" s="2">
        <v>2751.34</v>
      </c>
      <c r="S6278" s="2">
        <v>111.96</v>
      </c>
      <c r="T6278" s="2">
        <v>114.26</v>
      </c>
      <c r="U6278" s="2" t="s">
        <v>60</v>
      </c>
      <c r="V6278" s="2" t="s">
        <v>60</v>
      </c>
      <c r="W6278" s="2" t="s">
        <v>60</v>
      </c>
      <c r="X6278" s="2" t="s">
        <v>60</v>
      </c>
      <c r="Y6278" s="2" t="s">
        <v>60</v>
      </c>
      <c r="Z6278" s="2" t="s">
        <v>60</v>
      </c>
    </row>
    <row r="6279" spans="1:26" x14ac:dyDescent="0.3">
      <c r="A6279" s="3" t="s">
        <v>830</v>
      </c>
      <c r="B6279" s="3" t="s">
        <v>831</v>
      </c>
      <c r="C6279" s="3">
        <v>123</v>
      </c>
      <c r="D6279" s="3" t="s">
        <v>24</v>
      </c>
      <c r="E6279" s="3" t="s">
        <v>149</v>
      </c>
      <c r="F6279" s="3" t="s">
        <v>58</v>
      </c>
      <c r="G6279" s="3" t="s">
        <v>58</v>
      </c>
      <c r="H6279" s="3" t="s">
        <v>12</v>
      </c>
      <c r="I6279" s="3">
        <v>941</v>
      </c>
      <c r="J6279" s="3">
        <v>3190</v>
      </c>
      <c r="K6279" s="3">
        <v>220</v>
      </c>
      <c r="L6279" s="3">
        <v>175.24</v>
      </c>
      <c r="M6279" s="3">
        <v>210.48</v>
      </c>
      <c r="N6279" s="3">
        <v>79.650000000000006</v>
      </c>
      <c r="O6279" s="3">
        <v>83.26</v>
      </c>
      <c r="P6279" s="3">
        <v>2808</v>
      </c>
      <c r="Q6279" s="3">
        <v>3143.79</v>
      </c>
      <c r="R6279" s="3">
        <v>2751.34</v>
      </c>
      <c r="S6279" s="3">
        <v>111.96</v>
      </c>
      <c r="T6279" s="3">
        <v>114.26</v>
      </c>
      <c r="U6279" s="3" t="s">
        <v>60</v>
      </c>
      <c r="V6279" s="3" t="s">
        <v>60</v>
      </c>
      <c r="W6279" s="3" t="s">
        <v>60</v>
      </c>
      <c r="X6279" s="3" t="s">
        <v>60</v>
      </c>
      <c r="Y6279" s="3" t="s">
        <v>60</v>
      </c>
      <c r="Z6279" s="3" t="s">
        <v>60</v>
      </c>
    </row>
    <row r="6280" spans="1:26" x14ac:dyDescent="0.3">
      <c r="A6280" s="2" t="s">
        <v>830</v>
      </c>
      <c r="B6280" s="2" t="s">
        <v>831</v>
      </c>
      <c r="C6280" s="2">
        <v>124</v>
      </c>
      <c r="D6280" s="2" t="s">
        <v>24</v>
      </c>
      <c r="E6280" s="2" t="s">
        <v>149</v>
      </c>
      <c r="F6280" s="2" t="s">
        <v>65</v>
      </c>
      <c r="G6280" s="2" t="s">
        <v>161</v>
      </c>
      <c r="H6280" s="2" t="s">
        <v>60</v>
      </c>
      <c r="I6280" s="2">
        <v>1400</v>
      </c>
      <c r="J6280" s="2">
        <v>10400</v>
      </c>
      <c r="K6280" s="2">
        <v>947</v>
      </c>
      <c r="L6280" s="2">
        <v>959.5</v>
      </c>
      <c r="M6280" s="2">
        <v>965.09</v>
      </c>
      <c r="N6280" s="2">
        <v>101.32</v>
      </c>
      <c r="O6280" s="2">
        <v>99.42</v>
      </c>
      <c r="P6280" s="2">
        <v>8915</v>
      </c>
      <c r="Q6280" s="2">
        <v>8759.52</v>
      </c>
      <c r="R6280" s="2">
        <v>8882.9500000000007</v>
      </c>
      <c r="S6280" s="2">
        <v>98.26</v>
      </c>
      <c r="T6280" s="2">
        <v>98.61</v>
      </c>
      <c r="U6280" s="2">
        <v>90.92</v>
      </c>
      <c r="V6280" s="2">
        <v>92.12</v>
      </c>
      <c r="W6280" s="2">
        <v>92.65</v>
      </c>
      <c r="X6280" s="2">
        <v>86.71</v>
      </c>
      <c r="Y6280" s="2">
        <v>85.2</v>
      </c>
      <c r="Z6280" s="2">
        <v>86.4</v>
      </c>
    </row>
    <row r="6281" spans="1:26" x14ac:dyDescent="0.3">
      <c r="A6281" s="3" t="s">
        <v>830</v>
      </c>
      <c r="B6281" s="3" t="s">
        <v>831</v>
      </c>
      <c r="C6281" s="3">
        <v>125</v>
      </c>
      <c r="D6281" s="3" t="s">
        <v>24</v>
      </c>
      <c r="E6281" s="3" t="s">
        <v>149</v>
      </c>
      <c r="F6281" s="3" t="s">
        <v>65</v>
      </c>
      <c r="G6281" s="3" t="s">
        <v>162</v>
      </c>
      <c r="H6281" s="3" t="s">
        <v>74</v>
      </c>
      <c r="I6281" s="3">
        <v>1400</v>
      </c>
      <c r="J6281" s="3">
        <v>10400</v>
      </c>
      <c r="K6281" s="3">
        <v>947</v>
      </c>
      <c r="L6281" s="3">
        <v>959.5</v>
      </c>
      <c r="M6281" s="3">
        <v>965.09</v>
      </c>
      <c r="N6281" s="3">
        <v>101.32</v>
      </c>
      <c r="O6281" s="3">
        <v>99.42</v>
      </c>
      <c r="P6281" s="3">
        <v>8915</v>
      </c>
      <c r="Q6281" s="3">
        <v>8759.52</v>
      </c>
      <c r="R6281" s="3">
        <v>8882.9500000000007</v>
      </c>
      <c r="S6281" s="3">
        <v>98.26</v>
      </c>
      <c r="T6281" s="3">
        <v>98.61</v>
      </c>
      <c r="U6281" s="3">
        <v>90.92</v>
      </c>
      <c r="V6281" s="3">
        <v>92.12</v>
      </c>
      <c r="W6281" s="3">
        <v>92.65</v>
      </c>
      <c r="X6281" s="3">
        <v>86.71</v>
      </c>
      <c r="Y6281" s="3">
        <v>85.2</v>
      </c>
      <c r="Z6281" s="3">
        <v>86.4</v>
      </c>
    </row>
    <row r="6282" spans="1:26" x14ac:dyDescent="0.3">
      <c r="A6282" s="2" t="s">
        <v>830</v>
      </c>
      <c r="B6282" s="2" t="s">
        <v>831</v>
      </c>
      <c r="C6282" s="2">
        <v>126</v>
      </c>
      <c r="D6282" s="2" t="s">
        <v>24</v>
      </c>
      <c r="E6282" s="2" t="s">
        <v>149</v>
      </c>
      <c r="F6282" s="2" t="s">
        <v>65</v>
      </c>
      <c r="G6282" s="2" t="s">
        <v>163</v>
      </c>
      <c r="H6282" s="2" t="s">
        <v>60</v>
      </c>
      <c r="I6282" s="2">
        <v>1980</v>
      </c>
      <c r="J6282" s="2">
        <v>12400</v>
      </c>
      <c r="K6282" s="2">
        <v>815</v>
      </c>
      <c r="L6282" s="2">
        <v>842.76</v>
      </c>
      <c r="M6282" s="2">
        <v>1049.44</v>
      </c>
      <c r="N6282" s="2">
        <v>103.41</v>
      </c>
      <c r="O6282" s="2">
        <v>80.31</v>
      </c>
      <c r="P6282" s="2">
        <v>10199</v>
      </c>
      <c r="Q6282" s="2">
        <v>9551.5</v>
      </c>
      <c r="R6282" s="2">
        <v>9742.6</v>
      </c>
      <c r="S6282" s="2">
        <v>93.65</v>
      </c>
      <c r="T6282" s="2">
        <v>98.04</v>
      </c>
      <c r="U6282" s="2">
        <v>55.32</v>
      </c>
      <c r="V6282" s="2">
        <v>57.21</v>
      </c>
      <c r="W6282" s="2">
        <v>71.239999999999995</v>
      </c>
      <c r="X6282" s="2">
        <v>70.14</v>
      </c>
      <c r="Y6282" s="2">
        <v>65.69</v>
      </c>
      <c r="Z6282" s="2">
        <v>67</v>
      </c>
    </row>
    <row r="6283" spans="1:26" x14ac:dyDescent="0.3">
      <c r="A6283" s="3" t="s">
        <v>830</v>
      </c>
      <c r="B6283" s="3" t="s">
        <v>831</v>
      </c>
      <c r="C6283" s="3">
        <v>127</v>
      </c>
      <c r="D6283" s="3" t="s">
        <v>24</v>
      </c>
      <c r="E6283" s="3" t="s">
        <v>149</v>
      </c>
      <c r="F6283" s="3" t="s">
        <v>65</v>
      </c>
      <c r="G6283" s="3" t="s">
        <v>164</v>
      </c>
      <c r="H6283" s="3" t="s">
        <v>74</v>
      </c>
      <c r="I6283" s="3">
        <v>1980</v>
      </c>
      <c r="J6283" s="3">
        <v>12400</v>
      </c>
      <c r="K6283" s="3">
        <v>815</v>
      </c>
      <c r="L6283" s="3">
        <v>842.76</v>
      </c>
      <c r="M6283" s="3">
        <v>1049.44</v>
      </c>
      <c r="N6283" s="3">
        <v>103.41</v>
      </c>
      <c r="O6283" s="3">
        <v>80.31</v>
      </c>
      <c r="P6283" s="3">
        <v>10199</v>
      </c>
      <c r="Q6283" s="3">
        <v>9551.5</v>
      </c>
      <c r="R6283" s="3">
        <v>9742.6</v>
      </c>
      <c r="S6283" s="3">
        <v>93.65</v>
      </c>
      <c r="T6283" s="3">
        <v>98.04</v>
      </c>
      <c r="U6283" s="3">
        <v>55.32</v>
      </c>
      <c r="V6283" s="3">
        <v>57.21</v>
      </c>
      <c r="W6283" s="3">
        <v>71.239999999999995</v>
      </c>
      <c r="X6283" s="3">
        <v>70.14</v>
      </c>
      <c r="Y6283" s="3">
        <v>65.69</v>
      </c>
      <c r="Z6283" s="3">
        <v>67</v>
      </c>
    </row>
    <row r="6284" spans="1:26" x14ac:dyDescent="0.3">
      <c r="A6284" s="2" t="s">
        <v>830</v>
      </c>
      <c r="B6284" s="2" t="s">
        <v>831</v>
      </c>
      <c r="C6284" s="2">
        <v>128</v>
      </c>
      <c r="D6284" s="2" t="s">
        <v>24</v>
      </c>
      <c r="E6284" s="2" t="s">
        <v>149</v>
      </c>
      <c r="F6284" s="2" t="s">
        <v>65</v>
      </c>
      <c r="G6284" s="2" t="s">
        <v>65</v>
      </c>
      <c r="H6284" s="2" t="s">
        <v>75</v>
      </c>
      <c r="I6284" s="2">
        <v>3380</v>
      </c>
      <c r="J6284" s="2">
        <v>22800</v>
      </c>
      <c r="K6284" s="2">
        <v>1762</v>
      </c>
      <c r="L6284" s="2">
        <v>1802.26</v>
      </c>
      <c r="M6284" s="2">
        <v>2014.53</v>
      </c>
      <c r="N6284" s="2">
        <v>102.28</v>
      </c>
      <c r="O6284" s="2">
        <v>89.46</v>
      </c>
      <c r="P6284" s="2">
        <v>19114</v>
      </c>
      <c r="Q6284" s="2">
        <v>18311.02</v>
      </c>
      <c r="R6284" s="2">
        <v>18625.55</v>
      </c>
      <c r="S6284" s="2">
        <v>95.8</v>
      </c>
      <c r="T6284" s="2">
        <v>98.31</v>
      </c>
      <c r="U6284" s="2">
        <v>70.069999999999993</v>
      </c>
      <c r="V6284" s="2">
        <v>71.67</v>
      </c>
      <c r="W6284" s="2">
        <v>80.11</v>
      </c>
      <c r="X6284" s="2">
        <v>77</v>
      </c>
      <c r="Y6284" s="2">
        <v>73.77</v>
      </c>
      <c r="Z6284" s="2">
        <v>75.03</v>
      </c>
    </row>
    <row r="6285" spans="1:26" x14ac:dyDescent="0.3">
      <c r="A6285" s="3" t="s">
        <v>830</v>
      </c>
      <c r="B6285" s="3" t="s">
        <v>831</v>
      </c>
      <c r="C6285" s="3">
        <v>129</v>
      </c>
      <c r="D6285" s="3" t="s">
        <v>24</v>
      </c>
      <c r="E6285" s="3" t="s">
        <v>149</v>
      </c>
      <c r="F6285" s="3" t="s">
        <v>78</v>
      </c>
      <c r="G6285" s="3" t="s">
        <v>165</v>
      </c>
      <c r="H6285" s="3" t="s">
        <v>60</v>
      </c>
      <c r="I6285" s="3">
        <v>77.650000000000006</v>
      </c>
      <c r="J6285" s="3">
        <v>500</v>
      </c>
      <c r="K6285" s="3">
        <v>41</v>
      </c>
      <c r="L6285" s="3">
        <v>55.26</v>
      </c>
      <c r="M6285" s="3">
        <v>50.05</v>
      </c>
      <c r="N6285" s="3">
        <v>134.78</v>
      </c>
      <c r="O6285" s="3">
        <v>110.41</v>
      </c>
      <c r="P6285" s="3">
        <v>416</v>
      </c>
      <c r="Q6285" s="3">
        <v>506.15</v>
      </c>
      <c r="R6285" s="3">
        <v>499.99</v>
      </c>
      <c r="S6285" s="3">
        <v>121.67</v>
      </c>
      <c r="T6285" s="3">
        <v>101.23</v>
      </c>
      <c r="U6285" s="3" t="s">
        <v>60</v>
      </c>
      <c r="V6285" s="3" t="s">
        <v>60</v>
      </c>
      <c r="W6285" s="3" t="s">
        <v>60</v>
      </c>
      <c r="X6285" s="3" t="s">
        <v>60</v>
      </c>
      <c r="Y6285" s="3" t="s">
        <v>60</v>
      </c>
      <c r="Z6285" s="3" t="s">
        <v>60</v>
      </c>
    </row>
    <row r="6286" spans="1:26" x14ac:dyDescent="0.3">
      <c r="A6286" s="2" t="s">
        <v>830</v>
      </c>
      <c r="B6286" s="2" t="s">
        <v>831</v>
      </c>
      <c r="C6286" s="2">
        <v>130</v>
      </c>
      <c r="D6286" s="2" t="s">
        <v>24</v>
      </c>
      <c r="E6286" s="2" t="s">
        <v>149</v>
      </c>
      <c r="F6286" s="2" t="s">
        <v>78</v>
      </c>
      <c r="G6286" s="2" t="s">
        <v>166</v>
      </c>
      <c r="H6286" s="2" t="s">
        <v>60</v>
      </c>
      <c r="I6286" s="2">
        <v>77.650000000000006</v>
      </c>
      <c r="J6286" s="2">
        <v>500</v>
      </c>
      <c r="K6286" s="2">
        <v>41</v>
      </c>
      <c r="L6286" s="2">
        <v>49.45</v>
      </c>
      <c r="M6286" s="2">
        <v>49.14</v>
      </c>
      <c r="N6286" s="2">
        <v>120.61</v>
      </c>
      <c r="O6286" s="2">
        <v>100.63</v>
      </c>
      <c r="P6286" s="2">
        <v>416</v>
      </c>
      <c r="Q6286" s="2">
        <v>505.18</v>
      </c>
      <c r="R6286" s="2">
        <v>501.82</v>
      </c>
      <c r="S6286" s="2">
        <v>121.44</v>
      </c>
      <c r="T6286" s="2">
        <v>100.67</v>
      </c>
      <c r="U6286" s="2" t="s">
        <v>60</v>
      </c>
      <c r="V6286" s="2" t="s">
        <v>60</v>
      </c>
      <c r="W6286" s="2" t="s">
        <v>60</v>
      </c>
      <c r="X6286" s="2" t="s">
        <v>60</v>
      </c>
      <c r="Y6286" s="2" t="s">
        <v>60</v>
      </c>
      <c r="Z6286" s="2" t="s">
        <v>60</v>
      </c>
    </row>
    <row r="6287" spans="1:26" x14ac:dyDescent="0.3">
      <c r="A6287" s="3" t="s">
        <v>830</v>
      </c>
      <c r="B6287" s="3" t="s">
        <v>831</v>
      </c>
      <c r="C6287" s="3">
        <v>131</v>
      </c>
      <c r="D6287" s="3" t="s">
        <v>24</v>
      </c>
      <c r="E6287" s="3" t="s">
        <v>149</v>
      </c>
      <c r="F6287" s="3" t="s">
        <v>78</v>
      </c>
      <c r="G6287" s="3" t="s">
        <v>121</v>
      </c>
      <c r="H6287" s="3" t="s">
        <v>12</v>
      </c>
      <c r="I6287" s="3">
        <v>155.30000000000001</v>
      </c>
      <c r="J6287" s="3">
        <v>1000</v>
      </c>
      <c r="K6287" s="3">
        <v>82</v>
      </c>
      <c r="L6287" s="3">
        <v>104.71</v>
      </c>
      <c r="M6287" s="3">
        <v>99.19</v>
      </c>
      <c r="N6287" s="3">
        <v>127.7</v>
      </c>
      <c r="O6287" s="3">
        <v>105.57</v>
      </c>
      <c r="P6287" s="3">
        <v>832</v>
      </c>
      <c r="Q6287" s="3">
        <v>1011.33</v>
      </c>
      <c r="R6287" s="3">
        <v>1001.81</v>
      </c>
      <c r="S6287" s="3">
        <v>121.55</v>
      </c>
      <c r="T6287" s="3">
        <v>100.95</v>
      </c>
      <c r="U6287" s="3" t="s">
        <v>60</v>
      </c>
      <c r="V6287" s="3" t="s">
        <v>60</v>
      </c>
      <c r="W6287" s="3" t="s">
        <v>60</v>
      </c>
      <c r="X6287" s="3" t="s">
        <v>60</v>
      </c>
      <c r="Y6287" s="3" t="s">
        <v>60</v>
      </c>
      <c r="Z6287" s="3" t="s">
        <v>60</v>
      </c>
    </row>
    <row r="6288" spans="1:26" x14ac:dyDescent="0.3">
      <c r="A6288" s="2" t="s">
        <v>830</v>
      </c>
      <c r="B6288" s="2" t="s">
        <v>831</v>
      </c>
      <c r="C6288" s="2">
        <v>132</v>
      </c>
      <c r="D6288" s="2" t="s">
        <v>24</v>
      </c>
      <c r="E6288" s="2" t="s">
        <v>149</v>
      </c>
      <c r="F6288" s="2" t="s">
        <v>78</v>
      </c>
      <c r="G6288" s="2" t="s">
        <v>84</v>
      </c>
      <c r="H6288" s="2" t="s">
        <v>12</v>
      </c>
      <c r="I6288" s="2">
        <v>155.30000000000001</v>
      </c>
      <c r="J6288" s="2">
        <v>1000</v>
      </c>
      <c r="K6288" s="2">
        <v>82</v>
      </c>
      <c r="L6288" s="2">
        <v>104.71</v>
      </c>
      <c r="M6288" s="2">
        <v>99.19</v>
      </c>
      <c r="N6288" s="2">
        <v>127.7</v>
      </c>
      <c r="O6288" s="2">
        <v>105.57</v>
      </c>
      <c r="P6288" s="2">
        <v>832</v>
      </c>
      <c r="Q6288" s="2">
        <v>1011.33</v>
      </c>
      <c r="R6288" s="2">
        <v>1001.81</v>
      </c>
      <c r="S6288" s="2">
        <v>121.55</v>
      </c>
      <c r="T6288" s="2">
        <v>100.95</v>
      </c>
      <c r="U6288" s="2" t="s">
        <v>60</v>
      </c>
      <c r="V6288" s="2" t="s">
        <v>60</v>
      </c>
      <c r="W6288" s="2" t="s">
        <v>60</v>
      </c>
      <c r="X6288" s="2" t="s">
        <v>60</v>
      </c>
      <c r="Y6288" s="2" t="s">
        <v>60</v>
      </c>
      <c r="Z6288" s="2" t="s">
        <v>60</v>
      </c>
    </row>
    <row r="6289" spans="1:26" x14ac:dyDescent="0.3">
      <c r="A6289" s="3" t="s">
        <v>830</v>
      </c>
      <c r="B6289" s="3" t="s">
        <v>831</v>
      </c>
      <c r="C6289" s="3">
        <v>133</v>
      </c>
      <c r="D6289" s="3" t="s">
        <v>24</v>
      </c>
      <c r="E6289" s="3" t="s">
        <v>149</v>
      </c>
      <c r="F6289" s="3" t="s">
        <v>78</v>
      </c>
      <c r="G6289" s="3" t="s">
        <v>68</v>
      </c>
      <c r="H6289" s="3" t="s">
        <v>75</v>
      </c>
      <c r="I6289" s="3">
        <v>5680</v>
      </c>
      <c r="J6289" s="3">
        <v>32150</v>
      </c>
      <c r="K6289" s="3">
        <v>2499</v>
      </c>
      <c r="L6289" s="3">
        <v>2913.76</v>
      </c>
      <c r="M6289" s="3">
        <v>3044.98</v>
      </c>
      <c r="N6289" s="3">
        <v>116.6</v>
      </c>
      <c r="O6289" s="3">
        <v>95.69</v>
      </c>
      <c r="P6289" s="3">
        <v>27001</v>
      </c>
      <c r="Q6289" s="3">
        <v>27480.61</v>
      </c>
      <c r="R6289" s="3">
        <v>26493.03</v>
      </c>
      <c r="S6289" s="3">
        <v>101.78</v>
      </c>
      <c r="T6289" s="3">
        <v>103.73</v>
      </c>
      <c r="U6289" s="3">
        <v>59.14</v>
      </c>
      <c r="V6289" s="3">
        <v>68.95</v>
      </c>
      <c r="W6289" s="3">
        <v>72.05</v>
      </c>
      <c r="X6289" s="3">
        <v>64.73</v>
      </c>
      <c r="Y6289" s="3">
        <v>65.88</v>
      </c>
      <c r="Z6289" s="3">
        <v>63.51</v>
      </c>
    </row>
    <row r="6290" spans="1:26" x14ac:dyDescent="0.3">
      <c r="A6290" s="2" t="s">
        <v>830</v>
      </c>
      <c r="B6290" s="2" t="s">
        <v>831</v>
      </c>
      <c r="C6290" s="2">
        <v>134</v>
      </c>
      <c r="D6290" s="2" t="s">
        <v>24</v>
      </c>
      <c r="E6290" s="2" t="s">
        <v>149</v>
      </c>
      <c r="F6290" s="2" t="s">
        <v>78</v>
      </c>
      <c r="G6290" s="2" t="s">
        <v>68</v>
      </c>
      <c r="H6290" s="2" t="s">
        <v>16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 t="s">
        <v>60</v>
      </c>
      <c r="V6290" s="2" t="s">
        <v>60</v>
      </c>
      <c r="W6290" s="2" t="s">
        <v>60</v>
      </c>
      <c r="X6290" s="2" t="s">
        <v>60</v>
      </c>
      <c r="Y6290" s="2" t="s">
        <v>60</v>
      </c>
      <c r="Z6290" s="2" t="s">
        <v>60</v>
      </c>
    </row>
    <row r="6291" spans="1:26" x14ac:dyDescent="0.3">
      <c r="A6291" s="3" t="s">
        <v>830</v>
      </c>
      <c r="B6291" s="3" t="s">
        <v>831</v>
      </c>
      <c r="C6291" s="3">
        <v>135</v>
      </c>
      <c r="D6291" s="3" t="s">
        <v>24</v>
      </c>
      <c r="E6291" s="3" t="s">
        <v>149</v>
      </c>
      <c r="F6291" s="3" t="s">
        <v>78</v>
      </c>
      <c r="G6291" s="3" t="s">
        <v>68</v>
      </c>
      <c r="H6291" s="3" t="s">
        <v>12</v>
      </c>
      <c r="I6291" s="3">
        <v>1096.3</v>
      </c>
      <c r="J6291" s="3">
        <v>4190</v>
      </c>
      <c r="K6291" s="3">
        <v>302</v>
      </c>
      <c r="L6291" s="3">
        <v>279.95</v>
      </c>
      <c r="M6291" s="3">
        <v>309.67</v>
      </c>
      <c r="N6291" s="3">
        <v>92.7</v>
      </c>
      <c r="O6291" s="3">
        <v>90.4</v>
      </c>
      <c r="P6291" s="3">
        <v>3640</v>
      </c>
      <c r="Q6291" s="3">
        <v>4155.12</v>
      </c>
      <c r="R6291" s="3">
        <v>3753.15</v>
      </c>
      <c r="S6291" s="3">
        <v>114.15</v>
      </c>
      <c r="T6291" s="3">
        <v>110.71</v>
      </c>
      <c r="U6291" s="3" t="s">
        <v>60</v>
      </c>
      <c r="V6291" s="3" t="s">
        <v>60</v>
      </c>
      <c r="W6291" s="3" t="s">
        <v>60</v>
      </c>
      <c r="X6291" s="3" t="s">
        <v>60</v>
      </c>
      <c r="Y6291" s="3" t="s">
        <v>60</v>
      </c>
      <c r="Z6291" s="3" t="s">
        <v>60</v>
      </c>
    </row>
    <row r="6292" spans="1:26" x14ac:dyDescent="0.3">
      <c r="A6292" s="2" t="s">
        <v>830</v>
      </c>
      <c r="B6292" s="2" t="s">
        <v>831</v>
      </c>
      <c r="C6292" s="2">
        <v>136</v>
      </c>
      <c r="D6292" s="2" t="s">
        <v>24</v>
      </c>
      <c r="E6292" s="2" t="s">
        <v>149</v>
      </c>
      <c r="F6292" s="2" t="s">
        <v>78</v>
      </c>
      <c r="G6292" s="2" t="s">
        <v>68</v>
      </c>
      <c r="H6292" s="2" t="s">
        <v>149</v>
      </c>
      <c r="I6292" s="2">
        <v>6776.3</v>
      </c>
      <c r="J6292" s="2">
        <v>36340</v>
      </c>
      <c r="K6292" s="2">
        <v>2801</v>
      </c>
      <c r="L6292" s="2">
        <v>3193.71</v>
      </c>
      <c r="M6292" s="2">
        <v>3354.65</v>
      </c>
      <c r="N6292" s="2">
        <v>114.02</v>
      </c>
      <c r="O6292" s="2">
        <v>95.2</v>
      </c>
      <c r="P6292" s="2">
        <v>30641</v>
      </c>
      <c r="Q6292" s="2">
        <v>31635.73</v>
      </c>
      <c r="R6292" s="2">
        <v>30246.18</v>
      </c>
      <c r="S6292" s="2">
        <v>103.25</v>
      </c>
      <c r="T6292" s="2">
        <v>104.59</v>
      </c>
      <c r="U6292" s="2" t="s">
        <v>60</v>
      </c>
      <c r="V6292" s="2" t="s">
        <v>60</v>
      </c>
      <c r="W6292" s="2" t="s">
        <v>60</v>
      </c>
      <c r="X6292" s="2" t="s">
        <v>60</v>
      </c>
      <c r="Y6292" s="2" t="s">
        <v>60</v>
      </c>
      <c r="Z6292" s="2" t="s">
        <v>60</v>
      </c>
    </row>
    <row r="6293" spans="1:26" x14ac:dyDescent="0.3">
      <c r="A6293" s="3" t="s">
        <v>830</v>
      </c>
      <c r="B6293" s="3" t="s">
        <v>831</v>
      </c>
      <c r="C6293" s="3">
        <v>137</v>
      </c>
      <c r="D6293" s="3" t="s">
        <v>24</v>
      </c>
      <c r="E6293" s="3" t="s">
        <v>167</v>
      </c>
      <c r="F6293" s="3" t="s">
        <v>58</v>
      </c>
      <c r="G6293" s="3" t="s">
        <v>168</v>
      </c>
      <c r="H6293" s="3" t="s">
        <v>60</v>
      </c>
      <c r="I6293" s="3">
        <v>1320</v>
      </c>
      <c r="J6293" s="3">
        <v>8400</v>
      </c>
      <c r="K6293" s="3">
        <v>756</v>
      </c>
      <c r="L6293" s="3">
        <v>656.84</v>
      </c>
      <c r="M6293" s="3">
        <v>562.32000000000005</v>
      </c>
      <c r="N6293" s="3">
        <v>86.88</v>
      </c>
      <c r="O6293" s="3">
        <v>116.81</v>
      </c>
      <c r="P6293" s="3">
        <v>6852</v>
      </c>
      <c r="Q6293" s="3">
        <v>5813.85</v>
      </c>
      <c r="R6293" s="3">
        <v>6201</v>
      </c>
      <c r="S6293" s="3">
        <v>84.85</v>
      </c>
      <c r="T6293" s="3">
        <v>93.76</v>
      </c>
      <c r="U6293" s="3">
        <v>76.98</v>
      </c>
      <c r="V6293" s="3">
        <v>66.88</v>
      </c>
      <c r="W6293" s="3">
        <v>57.26</v>
      </c>
      <c r="X6293" s="3">
        <v>70.680000000000007</v>
      </c>
      <c r="Y6293" s="3">
        <v>59.97</v>
      </c>
      <c r="Z6293" s="3">
        <v>63.97</v>
      </c>
    </row>
    <row r="6294" spans="1:26" x14ac:dyDescent="0.3">
      <c r="A6294" s="2" t="s">
        <v>830</v>
      </c>
      <c r="B6294" s="2" t="s">
        <v>831</v>
      </c>
      <c r="C6294" s="2">
        <v>138</v>
      </c>
      <c r="D6294" s="2" t="s">
        <v>24</v>
      </c>
      <c r="E6294" s="2" t="s">
        <v>167</v>
      </c>
      <c r="F6294" s="2" t="s">
        <v>58</v>
      </c>
      <c r="G6294" s="2" t="s">
        <v>169</v>
      </c>
      <c r="H6294" s="2" t="s">
        <v>60</v>
      </c>
      <c r="I6294" s="2">
        <v>500</v>
      </c>
      <c r="J6294" s="2">
        <v>3400</v>
      </c>
      <c r="K6294" s="2">
        <v>304</v>
      </c>
      <c r="L6294" s="2">
        <v>324.27999999999997</v>
      </c>
      <c r="M6294" s="2">
        <v>293.19</v>
      </c>
      <c r="N6294" s="2">
        <v>106.67</v>
      </c>
      <c r="O6294" s="2">
        <v>110.6</v>
      </c>
      <c r="P6294" s="2">
        <v>2785</v>
      </c>
      <c r="Q6294" s="2">
        <v>2880.73</v>
      </c>
      <c r="R6294" s="2">
        <v>2730.34</v>
      </c>
      <c r="S6294" s="2">
        <v>103.44</v>
      </c>
      <c r="T6294" s="2">
        <v>105.51</v>
      </c>
      <c r="U6294" s="2">
        <v>81.72</v>
      </c>
      <c r="V6294" s="2">
        <v>87.17</v>
      </c>
      <c r="W6294" s="2">
        <v>78.81</v>
      </c>
      <c r="X6294" s="2">
        <v>75.84</v>
      </c>
      <c r="Y6294" s="2">
        <v>78.45</v>
      </c>
      <c r="Z6294" s="2">
        <v>74.36</v>
      </c>
    </row>
    <row r="6295" spans="1:26" x14ac:dyDescent="0.3">
      <c r="A6295" s="3" t="s">
        <v>830</v>
      </c>
      <c r="B6295" s="3" t="s">
        <v>831</v>
      </c>
      <c r="C6295" s="3">
        <v>139</v>
      </c>
      <c r="D6295" s="3" t="s">
        <v>24</v>
      </c>
      <c r="E6295" s="3" t="s">
        <v>167</v>
      </c>
      <c r="F6295" s="3" t="s">
        <v>58</v>
      </c>
      <c r="G6295" s="3" t="s">
        <v>170</v>
      </c>
      <c r="H6295" s="3" t="s">
        <v>60</v>
      </c>
      <c r="I6295" s="3">
        <v>500</v>
      </c>
      <c r="J6295" s="3">
        <v>3000</v>
      </c>
      <c r="K6295" s="3">
        <v>272</v>
      </c>
      <c r="L6295" s="3">
        <v>319.51</v>
      </c>
      <c r="M6295" s="3">
        <v>256.36</v>
      </c>
      <c r="N6295" s="3">
        <v>117.47</v>
      </c>
      <c r="O6295" s="3">
        <v>124.63</v>
      </c>
      <c r="P6295" s="3">
        <v>2444</v>
      </c>
      <c r="Q6295" s="3">
        <v>2032.45</v>
      </c>
      <c r="R6295" s="3">
        <v>1842.75</v>
      </c>
      <c r="S6295" s="3">
        <v>83.16</v>
      </c>
      <c r="T6295" s="3">
        <v>110.29</v>
      </c>
      <c r="U6295" s="3">
        <v>73.12</v>
      </c>
      <c r="V6295" s="3">
        <v>85.89</v>
      </c>
      <c r="W6295" s="3">
        <v>68.91</v>
      </c>
      <c r="X6295" s="3">
        <v>66.56</v>
      </c>
      <c r="Y6295" s="3">
        <v>55.35</v>
      </c>
      <c r="Z6295" s="3">
        <v>50.18</v>
      </c>
    </row>
    <row r="6296" spans="1:26" x14ac:dyDescent="0.3">
      <c r="A6296" s="2" t="s">
        <v>830</v>
      </c>
      <c r="B6296" s="2" t="s">
        <v>831</v>
      </c>
      <c r="C6296" s="2">
        <v>140</v>
      </c>
      <c r="D6296" s="2" t="s">
        <v>24</v>
      </c>
      <c r="E6296" s="2" t="s">
        <v>167</v>
      </c>
      <c r="F6296" s="2" t="s">
        <v>58</v>
      </c>
      <c r="G6296" s="2" t="s">
        <v>171</v>
      </c>
      <c r="H6296" s="2" t="s">
        <v>60</v>
      </c>
      <c r="I6296" s="2">
        <v>250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 s="2">
        <v>0</v>
      </c>
    </row>
    <row r="6297" spans="1:26" x14ac:dyDescent="0.3">
      <c r="A6297" s="3" t="s">
        <v>830</v>
      </c>
      <c r="B6297" s="3" t="s">
        <v>831</v>
      </c>
      <c r="C6297" s="3">
        <v>141</v>
      </c>
      <c r="D6297" s="3" t="s">
        <v>24</v>
      </c>
      <c r="E6297" s="3" t="s">
        <v>167</v>
      </c>
      <c r="F6297" s="3" t="s">
        <v>58</v>
      </c>
      <c r="G6297" s="3" t="s">
        <v>172</v>
      </c>
      <c r="H6297" s="3" t="s">
        <v>60</v>
      </c>
      <c r="I6297" s="3">
        <v>1200</v>
      </c>
      <c r="J6297" s="3">
        <v>7000</v>
      </c>
      <c r="K6297" s="3">
        <v>640</v>
      </c>
      <c r="L6297" s="3">
        <v>589.48</v>
      </c>
      <c r="M6297" s="3">
        <v>719.1</v>
      </c>
      <c r="N6297" s="3">
        <v>92.11</v>
      </c>
      <c r="O6297" s="3">
        <v>81.97</v>
      </c>
      <c r="P6297" s="3">
        <v>6240</v>
      </c>
      <c r="Q6297" s="3">
        <v>5858.22</v>
      </c>
      <c r="R6297" s="3">
        <v>5054.1899999999996</v>
      </c>
      <c r="S6297" s="3">
        <v>93.88</v>
      </c>
      <c r="T6297" s="3">
        <v>115.91</v>
      </c>
      <c r="U6297" s="3">
        <v>71.680000000000007</v>
      </c>
      <c r="V6297" s="3">
        <v>66.03</v>
      </c>
      <c r="W6297" s="3">
        <v>80.540000000000006</v>
      </c>
      <c r="X6297" s="3">
        <v>70.81</v>
      </c>
      <c r="Y6297" s="3">
        <v>66.47</v>
      </c>
      <c r="Z6297" s="3">
        <v>57.35</v>
      </c>
    </row>
    <row r="6298" spans="1:26" x14ac:dyDescent="0.3">
      <c r="A6298" s="2" t="s">
        <v>830</v>
      </c>
      <c r="B6298" s="2" t="s">
        <v>831</v>
      </c>
      <c r="C6298" s="2">
        <v>142</v>
      </c>
      <c r="D6298" s="2" t="s">
        <v>24</v>
      </c>
      <c r="E6298" s="2" t="s">
        <v>167</v>
      </c>
      <c r="F6298" s="2" t="s">
        <v>58</v>
      </c>
      <c r="G6298" s="2" t="s">
        <v>173</v>
      </c>
      <c r="H6298" s="2" t="s">
        <v>60</v>
      </c>
      <c r="I6298" s="2">
        <v>1240</v>
      </c>
      <c r="J6298" s="2">
        <v>8000</v>
      </c>
      <c r="K6298" s="2">
        <v>687</v>
      </c>
      <c r="L6298" s="2">
        <v>780.4</v>
      </c>
      <c r="M6298" s="2">
        <v>643.45000000000005</v>
      </c>
      <c r="N6298" s="2">
        <v>113.6</v>
      </c>
      <c r="O6298" s="2">
        <v>121.28</v>
      </c>
      <c r="P6298" s="2">
        <v>6677</v>
      </c>
      <c r="Q6298" s="2">
        <v>7001.01</v>
      </c>
      <c r="R6298" s="2">
        <v>6505.73</v>
      </c>
      <c r="S6298" s="2">
        <v>104.85</v>
      </c>
      <c r="T6298" s="2">
        <v>107.61</v>
      </c>
      <c r="U6298" s="2">
        <v>74.47</v>
      </c>
      <c r="V6298" s="2">
        <v>84.59</v>
      </c>
      <c r="W6298" s="2">
        <v>69.75</v>
      </c>
      <c r="X6298" s="2">
        <v>73.319999999999993</v>
      </c>
      <c r="Y6298" s="2">
        <v>76.88</v>
      </c>
      <c r="Z6298" s="2">
        <v>71.44</v>
      </c>
    </row>
    <row r="6299" spans="1:26" x14ac:dyDescent="0.3">
      <c r="A6299" s="3" t="s">
        <v>830</v>
      </c>
      <c r="B6299" s="3" t="s">
        <v>831</v>
      </c>
      <c r="C6299" s="3">
        <v>143</v>
      </c>
      <c r="D6299" s="3" t="s">
        <v>24</v>
      </c>
      <c r="E6299" s="3" t="s">
        <v>167</v>
      </c>
      <c r="F6299" s="3" t="s">
        <v>58</v>
      </c>
      <c r="G6299" s="3" t="s">
        <v>174</v>
      </c>
      <c r="H6299" s="3" t="s">
        <v>60</v>
      </c>
      <c r="I6299" s="3">
        <v>1320</v>
      </c>
      <c r="J6299" s="3">
        <v>6000</v>
      </c>
      <c r="K6299" s="3">
        <v>509</v>
      </c>
      <c r="L6299" s="3">
        <v>348.93</v>
      </c>
      <c r="M6299" s="3">
        <v>458.98</v>
      </c>
      <c r="N6299" s="3">
        <v>68.55</v>
      </c>
      <c r="O6299" s="3">
        <v>76.02</v>
      </c>
      <c r="P6299" s="3">
        <v>4935</v>
      </c>
      <c r="Q6299" s="3">
        <v>5594.32</v>
      </c>
      <c r="R6299" s="3">
        <v>3573.82</v>
      </c>
      <c r="S6299" s="3">
        <v>113.36</v>
      </c>
      <c r="T6299" s="3">
        <v>156.54</v>
      </c>
      <c r="U6299" s="3">
        <v>51.83</v>
      </c>
      <c r="V6299" s="3">
        <v>35.53</v>
      </c>
      <c r="W6299" s="3">
        <v>46.74</v>
      </c>
      <c r="X6299" s="3">
        <v>50.91</v>
      </c>
      <c r="Y6299" s="3">
        <v>57.71</v>
      </c>
      <c r="Z6299" s="3">
        <v>36.869999999999997</v>
      </c>
    </row>
    <row r="6300" spans="1:26" x14ac:dyDescent="0.3">
      <c r="A6300" s="2" t="s">
        <v>830</v>
      </c>
      <c r="B6300" s="2" t="s">
        <v>831</v>
      </c>
      <c r="C6300" s="2">
        <v>144</v>
      </c>
      <c r="D6300" s="2" t="s">
        <v>24</v>
      </c>
      <c r="E6300" s="2" t="s">
        <v>167</v>
      </c>
      <c r="F6300" s="2" t="s">
        <v>58</v>
      </c>
      <c r="G6300" s="2" t="s">
        <v>175</v>
      </c>
      <c r="H6300" s="2" t="s">
        <v>60</v>
      </c>
      <c r="I6300" s="2">
        <v>1500</v>
      </c>
      <c r="J6300" s="2">
        <v>6100</v>
      </c>
      <c r="K6300" s="2">
        <v>496</v>
      </c>
      <c r="L6300" s="2">
        <v>740.94</v>
      </c>
      <c r="M6300" s="2">
        <v>576.99</v>
      </c>
      <c r="N6300" s="2">
        <v>149.38</v>
      </c>
      <c r="O6300" s="2">
        <v>128.41</v>
      </c>
      <c r="P6300" s="2">
        <v>5070</v>
      </c>
      <c r="Q6300" s="2">
        <v>5819.46</v>
      </c>
      <c r="R6300" s="2">
        <v>5511.82</v>
      </c>
      <c r="S6300" s="2">
        <v>114.78</v>
      </c>
      <c r="T6300" s="2">
        <v>105.58</v>
      </c>
      <c r="U6300" s="2">
        <v>44.44</v>
      </c>
      <c r="V6300" s="2">
        <v>66.39</v>
      </c>
      <c r="W6300" s="2">
        <v>51.7</v>
      </c>
      <c r="X6300" s="2">
        <v>46.02</v>
      </c>
      <c r="Y6300" s="2">
        <v>52.83</v>
      </c>
      <c r="Z6300" s="2">
        <v>50.03</v>
      </c>
    </row>
    <row r="6301" spans="1:26" x14ac:dyDescent="0.3">
      <c r="A6301" s="3" t="s">
        <v>830</v>
      </c>
      <c r="B6301" s="3" t="s">
        <v>831</v>
      </c>
      <c r="C6301" s="3">
        <v>145</v>
      </c>
      <c r="D6301" s="3" t="s">
        <v>24</v>
      </c>
      <c r="E6301" s="3" t="s">
        <v>167</v>
      </c>
      <c r="F6301" s="3" t="s">
        <v>58</v>
      </c>
      <c r="G6301" s="3" t="s">
        <v>176</v>
      </c>
      <c r="H6301" s="3" t="s">
        <v>74</v>
      </c>
      <c r="I6301" s="3">
        <v>7830</v>
      </c>
      <c r="J6301" s="3">
        <v>41900</v>
      </c>
      <c r="K6301" s="3">
        <v>3664</v>
      </c>
      <c r="L6301" s="3">
        <v>3760.38</v>
      </c>
      <c r="M6301" s="3">
        <v>3510.39</v>
      </c>
      <c r="N6301" s="3">
        <v>102.63</v>
      </c>
      <c r="O6301" s="3">
        <v>107.12</v>
      </c>
      <c r="P6301" s="3">
        <v>35003</v>
      </c>
      <c r="Q6301" s="3">
        <v>35000.04</v>
      </c>
      <c r="R6301" s="3">
        <v>31419.65</v>
      </c>
      <c r="S6301" s="3">
        <v>99.99</v>
      </c>
      <c r="T6301" s="3">
        <v>111.4</v>
      </c>
      <c r="U6301" s="3">
        <v>62.9</v>
      </c>
      <c r="V6301" s="3">
        <v>64.55</v>
      </c>
      <c r="W6301" s="3">
        <v>60.26</v>
      </c>
      <c r="X6301" s="3">
        <v>60.87</v>
      </c>
      <c r="Y6301" s="3">
        <v>60.87</v>
      </c>
      <c r="Z6301" s="3">
        <v>54.64</v>
      </c>
    </row>
    <row r="6302" spans="1:26" x14ac:dyDescent="0.3">
      <c r="A6302" s="2" t="s">
        <v>830</v>
      </c>
      <c r="B6302" s="2" t="s">
        <v>831</v>
      </c>
      <c r="C6302" s="2">
        <v>146</v>
      </c>
      <c r="D6302" s="2" t="s">
        <v>24</v>
      </c>
      <c r="E6302" s="2" t="s">
        <v>167</v>
      </c>
      <c r="F6302" s="2" t="s">
        <v>58</v>
      </c>
      <c r="G6302" s="2" t="s">
        <v>58</v>
      </c>
      <c r="H6302" s="2" t="s">
        <v>75</v>
      </c>
      <c r="I6302" s="2">
        <v>7830</v>
      </c>
      <c r="J6302" s="2">
        <v>41900</v>
      </c>
      <c r="K6302" s="2">
        <v>3664</v>
      </c>
      <c r="L6302" s="2">
        <v>3760.38</v>
      </c>
      <c r="M6302" s="2">
        <v>3510.39</v>
      </c>
      <c r="N6302" s="2">
        <v>102.63</v>
      </c>
      <c r="O6302" s="2">
        <v>107.12</v>
      </c>
      <c r="P6302" s="2">
        <v>35003</v>
      </c>
      <c r="Q6302" s="2">
        <v>35000.04</v>
      </c>
      <c r="R6302" s="2">
        <v>31419.65</v>
      </c>
      <c r="S6302" s="2">
        <v>99.99</v>
      </c>
      <c r="T6302" s="2">
        <v>111.4</v>
      </c>
      <c r="U6302" s="2">
        <v>62.9</v>
      </c>
      <c r="V6302" s="2">
        <v>64.55</v>
      </c>
      <c r="W6302" s="2">
        <v>60.26</v>
      </c>
      <c r="X6302" s="2">
        <v>60.87</v>
      </c>
      <c r="Y6302" s="2">
        <v>60.87</v>
      </c>
      <c r="Z6302" s="2">
        <v>54.64</v>
      </c>
    </row>
    <row r="6303" spans="1:26" x14ac:dyDescent="0.3">
      <c r="A6303" s="3" t="s">
        <v>830</v>
      </c>
      <c r="B6303" s="3" t="s">
        <v>831</v>
      </c>
      <c r="C6303" s="3">
        <v>147</v>
      </c>
      <c r="D6303" s="3" t="s">
        <v>24</v>
      </c>
      <c r="E6303" s="3" t="s">
        <v>167</v>
      </c>
      <c r="F6303" s="3" t="s">
        <v>58</v>
      </c>
      <c r="G6303" s="3" t="s">
        <v>177</v>
      </c>
      <c r="H6303" s="3" t="s">
        <v>60</v>
      </c>
      <c r="I6303" s="3">
        <v>330</v>
      </c>
      <c r="J6303" s="3">
        <v>150</v>
      </c>
      <c r="K6303" s="3">
        <v>12</v>
      </c>
      <c r="L6303" s="3">
        <v>0</v>
      </c>
      <c r="M6303" s="3">
        <v>0</v>
      </c>
      <c r="N6303" s="3">
        <v>0</v>
      </c>
      <c r="O6303" s="3">
        <v>0</v>
      </c>
      <c r="P6303" s="3">
        <v>123</v>
      </c>
      <c r="Q6303" s="3">
        <v>28.17</v>
      </c>
      <c r="R6303" s="3">
        <v>0</v>
      </c>
      <c r="S6303" s="3">
        <v>22.9</v>
      </c>
      <c r="T6303" s="3">
        <v>0</v>
      </c>
      <c r="U6303" s="3" t="s">
        <v>60</v>
      </c>
      <c r="V6303" s="3" t="s">
        <v>60</v>
      </c>
      <c r="W6303" s="3" t="s">
        <v>60</v>
      </c>
      <c r="X6303" s="3" t="s">
        <v>60</v>
      </c>
      <c r="Y6303" s="3" t="s">
        <v>60</v>
      </c>
      <c r="Z6303" s="3" t="s">
        <v>60</v>
      </c>
    </row>
    <row r="6304" spans="1:26" x14ac:dyDescent="0.3">
      <c r="A6304" s="2" t="s">
        <v>830</v>
      </c>
      <c r="B6304" s="2" t="s">
        <v>831</v>
      </c>
      <c r="C6304" s="2">
        <v>148</v>
      </c>
      <c r="D6304" s="2" t="s">
        <v>24</v>
      </c>
      <c r="E6304" s="2" t="s">
        <v>167</v>
      </c>
      <c r="F6304" s="2" t="s">
        <v>58</v>
      </c>
      <c r="G6304" s="2" t="s">
        <v>178</v>
      </c>
      <c r="H6304" s="2" t="s">
        <v>60</v>
      </c>
      <c r="I6304" s="2">
        <v>273.5</v>
      </c>
      <c r="J6304" s="2">
        <v>1050</v>
      </c>
      <c r="K6304" s="2">
        <v>88</v>
      </c>
      <c r="L6304" s="2">
        <v>40.64</v>
      </c>
      <c r="M6304" s="2">
        <v>123.93</v>
      </c>
      <c r="N6304" s="2">
        <v>46.18</v>
      </c>
      <c r="O6304" s="2">
        <v>32.79</v>
      </c>
      <c r="P6304" s="2">
        <v>866</v>
      </c>
      <c r="Q6304" s="2">
        <v>697.18</v>
      </c>
      <c r="R6304" s="2">
        <v>1134.8</v>
      </c>
      <c r="S6304" s="2">
        <v>80.510000000000005</v>
      </c>
      <c r="T6304" s="2">
        <v>61.44</v>
      </c>
      <c r="U6304" s="2" t="s">
        <v>60</v>
      </c>
      <c r="V6304" s="2" t="s">
        <v>60</v>
      </c>
      <c r="W6304" s="2" t="s">
        <v>60</v>
      </c>
      <c r="X6304" s="2" t="s">
        <v>60</v>
      </c>
      <c r="Y6304" s="2" t="s">
        <v>60</v>
      </c>
      <c r="Z6304" s="2" t="s">
        <v>60</v>
      </c>
    </row>
    <row r="6305" spans="1:26" x14ac:dyDescent="0.3">
      <c r="A6305" s="3" t="s">
        <v>830</v>
      </c>
      <c r="B6305" s="3" t="s">
        <v>831</v>
      </c>
      <c r="C6305" s="3">
        <v>149</v>
      </c>
      <c r="D6305" s="3" t="s">
        <v>24</v>
      </c>
      <c r="E6305" s="3" t="s">
        <v>167</v>
      </c>
      <c r="F6305" s="3" t="s">
        <v>58</v>
      </c>
      <c r="G6305" s="3" t="s">
        <v>176</v>
      </c>
      <c r="H6305" s="3" t="s">
        <v>16</v>
      </c>
      <c r="I6305" s="3">
        <v>603.5</v>
      </c>
      <c r="J6305" s="3">
        <v>1200</v>
      </c>
      <c r="K6305" s="3">
        <v>100</v>
      </c>
      <c r="L6305" s="3">
        <v>40.64</v>
      </c>
      <c r="M6305" s="3">
        <v>123.93</v>
      </c>
      <c r="N6305" s="3">
        <v>40.64</v>
      </c>
      <c r="O6305" s="3">
        <v>32.79</v>
      </c>
      <c r="P6305" s="3">
        <v>989</v>
      </c>
      <c r="Q6305" s="3">
        <v>725.35</v>
      </c>
      <c r="R6305" s="3">
        <v>1134.8</v>
      </c>
      <c r="S6305" s="3">
        <v>73.34</v>
      </c>
      <c r="T6305" s="3">
        <v>63.92</v>
      </c>
      <c r="U6305" s="3" t="s">
        <v>60</v>
      </c>
      <c r="V6305" s="3" t="s">
        <v>60</v>
      </c>
      <c r="W6305" s="3" t="s">
        <v>60</v>
      </c>
      <c r="X6305" s="3" t="s">
        <v>60</v>
      </c>
      <c r="Y6305" s="3" t="s">
        <v>60</v>
      </c>
      <c r="Z6305" s="3" t="s">
        <v>60</v>
      </c>
    </row>
    <row r="6306" spans="1:26" x14ac:dyDescent="0.3">
      <c r="A6306" s="2" t="s">
        <v>830</v>
      </c>
      <c r="B6306" s="2" t="s">
        <v>831</v>
      </c>
      <c r="C6306" s="2">
        <v>150</v>
      </c>
      <c r="D6306" s="2" t="s">
        <v>24</v>
      </c>
      <c r="E6306" s="2" t="s">
        <v>167</v>
      </c>
      <c r="F6306" s="2" t="s">
        <v>58</v>
      </c>
      <c r="G6306" s="2" t="s">
        <v>58</v>
      </c>
      <c r="H6306" s="2" t="s">
        <v>16</v>
      </c>
      <c r="I6306" s="2">
        <v>603.5</v>
      </c>
      <c r="J6306" s="2">
        <v>1200</v>
      </c>
      <c r="K6306" s="2">
        <v>100</v>
      </c>
      <c r="L6306" s="2">
        <v>40.64</v>
      </c>
      <c r="M6306" s="2">
        <v>123.93</v>
      </c>
      <c r="N6306" s="2">
        <v>40.64</v>
      </c>
      <c r="O6306" s="2">
        <v>32.79</v>
      </c>
      <c r="P6306" s="2">
        <v>989</v>
      </c>
      <c r="Q6306" s="2">
        <v>725.35</v>
      </c>
      <c r="R6306" s="2">
        <v>1134.8</v>
      </c>
      <c r="S6306" s="2">
        <v>73.34</v>
      </c>
      <c r="T6306" s="2">
        <v>63.92</v>
      </c>
      <c r="U6306" s="2" t="s">
        <v>60</v>
      </c>
      <c r="V6306" s="2" t="s">
        <v>60</v>
      </c>
      <c r="W6306" s="2" t="s">
        <v>60</v>
      </c>
      <c r="X6306" s="2" t="s">
        <v>60</v>
      </c>
      <c r="Y6306" s="2" t="s">
        <v>60</v>
      </c>
      <c r="Z6306" s="2" t="s">
        <v>60</v>
      </c>
    </row>
    <row r="6307" spans="1:26" x14ac:dyDescent="0.3">
      <c r="A6307" s="3" t="s">
        <v>830</v>
      </c>
      <c r="B6307" s="3" t="s">
        <v>831</v>
      </c>
      <c r="C6307" s="3">
        <v>151</v>
      </c>
      <c r="D6307" s="3" t="s">
        <v>24</v>
      </c>
      <c r="E6307" s="3" t="s">
        <v>167</v>
      </c>
      <c r="F6307" s="3" t="s">
        <v>58</v>
      </c>
      <c r="G6307" s="3" t="s">
        <v>179</v>
      </c>
      <c r="H6307" s="3" t="s">
        <v>60</v>
      </c>
      <c r="I6307" s="3">
        <v>99</v>
      </c>
      <c r="J6307" s="3">
        <v>200</v>
      </c>
      <c r="K6307" s="3">
        <v>41</v>
      </c>
      <c r="L6307" s="3">
        <v>42.69</v>
      </c>
      <c r="M6307" s="3">
        <v>42.65</v>
      </c>
      <c r="N6307" s="3">
        <v>104.12</v>
      </c>
      <c r="O6307" s="3">
        <v>100.09</v>
      </c>
      <c r="P6307" s="3">
        <v>165</v>
      </c>
      <c r="Q6307" s="3">
        <v>229.89</v>
      </c>
      <c r="R6307" s="3">
        <v>253.84</v>
      </c>
      <c r="S6307" s="3">
        <v>139.33000000000001</v>
      </c>
      <c r="T6307" s="3">
        <v>90.56</v>
      </c>
      <c r="U6307" s="3" t="s">
        <v>60</v>
      </c>
      <c r="V6307" s="3" t="s">
        <v>60</v>
      </c>
      <c r="W6307" s="3" t="s">
        <v>60</v>
      </c>
      <c r="X6307" s="3" t="s">
        <v>60</v>
      </c>
      <c r="Y6307" s="3" t="s">
        <v>60</v>
      </c>
      <c r="Z6307" s="3" t="s">
        <v>60</v>
      </c>
    </row>
    <row r="6308" spans="1:26" x14ac:dyDescent="0.3">
      <c r="A6308" s="2" t="s">
        <v>830</v>
      </c>
      <c r="B6308" s="2" t="s">
        <v>831</v>
      </c>
      <c r="C6308" s="2">
        <v>152</v>
      </c>
      <c r="D6308" s="2" t="s">
        <v>24</v>
      </c>
      <c r="E6308" s="2" t="s">
        <v>167</v>
      </c>
      <c r="F6308" s="2" t="s">
        <v>58</v>
      </c>
      <c r="G6308" s="2" t="s">
        <v>180</v>
      </c>
      <c r="H6308" s="2" t="s">
        <v>60</v>
      </c>
      <c r="I6308" s="2">
        <v>50</v>
      </c>
      <c r="J6308" s="2">
        <v>130</v>
      </c>
      <c r="K6308" s="2">
        <v>24</v>
      </c>
      <c r="L6308" s="2">
        <v>23.83</v>
      </c>
      <c r="M6308" s="2">
        <v>23.06</v>
      </c>
      <c r="N6308" s="2">
        <v>99.29</v>
      </c>
      <c r="O6308" s="2">
        <v>103.34</v>
      </c>
      <c r="P6308" s="2">
        <v>92</v>
      </c>
      <c r="Q6308" s="2">
        <v>106.13</v>
      </c>
      <c r="R6308" s="2">
        <v>138.84</v>
      </c>
      <c r="S6308" s="2">
        <v>115.36</v>
      </c>
      <c r="T6308" s="2">
        <v>76.44</v>
      </c>
      <c r="U6308" s="2" t="s">
        <v>60</v>
      </c>
      <c r="V6308" s="2" t="s">
        <v>60</v>
      </c>
      <c r="W6308" s="2" t="s">
        <v>60</v>
      </c>
      <c r="X6308" s="2" t="s">
        <v>60</v>
      </c>
      <c r="Y6308" s="2" t="s">
        <v>60</v>
      </c>
      <c r="Z6308" s="2" t="s">
        <v>60</v>
      </c>
    </row>
    <row r="6309" spans="1:26" x14ac:dyDescent="0.3">
      <c r="A6309" s="3" t="s">
        <v>830</v>
      </c>
      <c r="B6309" s="3" t="s">
        <v>831</v>
      </c>
      <c r="C6309" s="3">
        <v>153</v>
      </c>
      <c r="D6309" s="3" t="s">
        <v>24</v>
      </c>
      <c r="E6309" s="3" t="s">
        <v>167</v>
      </c>
      <c r="F6309" s="3" t="s">
        <v>58</v>
      </c>
      <c r="G6309" s="3" t="s">
        <v>181</v>
      </c>
      <c r="H6309" s="3" t="s">
        <v>60</v>
      </c>
      <c r="I6309" s="3">
        <v>90</v>
      </c>
      <c r="J6309" s="3">
        <v>30</v>
      </c>
      <c r="K6309" s="3">
        <v>4</v>
      </c>
      <c r="L6309" s="3">
        <v>4.1399999999999997</v>
      </c>
      <c r="M6309" s="3">
        <v>5.51</v>
      </c>
      <c r="N6309" s="3">
        <v>103.5</v>
      </c>
      <c r="O6309" s="3">
        <v>75.14</v>
      </c>
      <c r="P6309" s="3">
        <v>24</v>
      </c>
      <c r="Q6309" s="3">
        <v>51.94</v>
      </c>
      <c r="R6309" s="3">
        <v>64.2</v>
      </c>
      <c r="S6309" s="3">
        <v>216.42</v>
      </c>
      <c r="T6309" s="3">
        <v>80.900000000000006</v>
      </c>
      <c r="U6309" s="3" t="s">
        <v>60</v>
      </c>
      <c r="V6309" s="3" t="s">
        <v>60</v>
      </c>
      <c r="W6309" s="3" t="s">
        <v>60</v>
      </c>
      <c r="X6309" s="3" t="s">
        <v>60</v>
      </c>
      <c r="Y6309" s="3" t="s">
        <v>60</v>
      </c>
      <c r="Z6309" s="3" t="s">
        <v>60</v>
      </c>
    </row>
    <row r="6310" spans="1:26" x14ac:dyDescent="0.3">
      <c r="A6310" s="2" t="s">
        <v>830</v>
      </c>
      <c r="B6310" s="2" t="s">
        <v>831</v>
      </c>
      <c r="C6310" s="2">
        <v>154</v>
      </c>
      <c r="D6310" s="2" t="s">
        <v>24</v>
      </c>
      <c r="E6310" s="2" t="s">
        <v>167</v>
      </c>
      <c r="F6310" s="2" t="s">
        <v>58</v>
      </c>
      <c r="G6310" s="2" t="s">
        <v>182</v>
      </c>
      <c r="H6310" s="2" t="s">
        <v>60</v>
      </c>
      <c r="I6310" s="2">
        <v>172</v>
      </c>
      <c r="J6310" s="2">
        <v>312</v>
      </c>
      <c r="K6310" s="2">
        <v>45</v>
      </c>
      <c r="L6310" s="2">
        <v>70.489999999999995</v>
      </c>
      <c r="M6310" s="2">
        <v>60.09</v>
      </c>
      <c r="N6310" s="2">
        <v>156.63999999999999</v>
      </c>
      <c r="O6310" s="2">
        <v>117.31</v>
      </c>
      <c r="P6310" s="2">
        <v>227</v>
      </c>
      <c r="Q6310" s="2">
        <v>362.97</v>
      </c>
      <c r="R6310" s="2">
        <v>316.95999999999998</v>
      </c>
      <c r="S6310" s="2">
        <v>159.9</v>
      </c>
      <c r="T6310" s="2">
        <v>114.52</v>
      </c>
      <c r="U6310" s="2" t="s">
        <v>60</v>
      </c>
      <c r="V6310" s="2" t="s">
        <v>60</v>
      </c>
      <c r="W6310" s="2" t="s">
        <v>60</v>
      </c>
      <c r="X6310" s="2" t="s">
        <v>60</v>
      </c>
      <c r="Y6310" s="2" t="s">
        <v>60</v>
      </c>
      <c r="Z6310" s="2" t="s">
        <v>60</v>
      </c>
    </row>
    <row r="6311" spans="1:26" x14ac:dyDescent="0.3">
      <c r="A6311" s="3" t="s">
        <v>830</v>
      </c>
      <c r="B6311" s="3" t="s">
        <v>831</v>
      </c>
      <c r="C6311" s="3">
        <v>155</v>
      </c>
      <c r="D6311" s="3" t="s">
        <v>24</v>
      </c>
      <c r="E6311" s="3" t="s">
        <v>167</v>
      </c>
      <c r="F6311" s="3" t="s">
        <v>58</v>
      </c>
      <c r="G6311" s="3" t="s">
        <v>176</v>
      </c>
      <c r="H6311" s="3" t="s">
        <v>12</v>
      </c>
      <c r="I6311" s="3">
        <v>411</v>
      </c>
      <c r="J6311" s="3">
        <v>672</v>
      </c>
      <c r="K6311" s="3">
        <v>114</v>
      </c>
      <c r="L6311" s="3">
        <v>141.15</v>
      </c>
      <c r="M6311" s="3">
        <v>131.31</v>
      </c>
      <c r="N6311" s="3">
        <v>123.82</v>
      </c>
      <c r="O6311" s="3">
        <v>107.49</v>
      </c>
      <c r="P6311" s="3">
        <v>508</v>
      </c>
      <c r="Q6311" s="3">
        <v>750.93</v>
      </c>
      <c r="R6311" s="3">
        <v>773.84</v>
      </c>
      <c r="S6311" s="3">
        <v>147.82</v>
      </c>
      <c r="T6311" s="3">
        <v>97.04</v>
      </c>
      <c r="U6311" s="3" t="s">
        <v>60</v>
      </c>
      <c r="V6311" s="3" t="s">
        <v>60</v>
      </c>
      <c r="W6311" s="3" t="s">
        <v>60</v>
      </c>
      <c r="X6311" s="3" t="s">
        <v>60</v>
      </c>
      <c r="Y6311" s="3" t="s">
        <v>60</v>
      </c>
      <c r="Z6311" s="3" t="s">
        <v>60</v>
      </c>
    </row>
    <row r="6312" spans="1:26" x14ac:dyDescent="0.3">
      <c r="A6312" s="2" t="s">
        <v>830</v>
      </c>
      <c r="B6312" s="2" t="s">
        <v>831</v>
      </c>
      <c r="C6312" s="2">
        <v>156</v>
      </c>
      <c r="D6312" s="2" t="s">
        <v>24</v>
      </c>
      <c r="E6312" s="2" t="s">
        <v>167</v>
      </c>
      <c r="F6312" s="2" t="s">
        <v>58</v>
      </c>
      <c r="G6312" s="2" t="s">
        <v>58</v>
      </c>
      <c r="H6312" s="2" t="s">
        <v>12</v>
      </c>
      <c r="I6312" s="2">
        <v>411</v>
      </c>
      <c r="J6312" s="2">
        <v>672</v>
      </c>
      <c r="K6312" s="2">
        <v>114</v>
      </c>
      <c r="L6312" s="2">
        <v>141.15</v>
      </c>
      <c r="M6312" s="2">
        <v>131.31</v>
      </c>
      <c r="N6312" s="2">
        <v>123.82</v>
      </c>
      <c r="O6312" s="2">
        <v>107.49</v>
      </c>
      <c r="P6312" s="2">
        <v>508</v>
      </c>
      <c r="Q6312" s="2">
        <v>750.93</v>
      </c>
      <c r="R6312" s="2">
        <v>773.84</v>
      </c>
      <c r="S6312" s="2">
        <v>147.82</v>
      </c>
      <c r="T6312" s="2">
        <v>97.04</v>
      </c>
      <c r="U6312" s="2" t="s">
        <v>60</v>
      </c>
      <c r="V6312" s="2" t="s">
        <v>60</v>
      </c>
      <c r="W6312" s="2" t="s">
        <v>60</v>
      </c>
      <c r="X6312" s="2" t="s">
        <v>60</v>
      </c>
      <c r="Y6312" s="2" t="s">
        <v>60</v>
      </c>
      <c r="Z6312" s="2" t="s">
        <v>60</v>
      </c>
    </row>
    <row r="6313" spans="1:26" x14ac:dyDescent="0.3">
      <c r="A6313" s="3" t="s">
        <v>830</v>
      </c>
      <c r="B6313" s="3" t="s">
        <v>831</v>
      </c>
      <c r="C6313" s="3">
        <v>157</v>
      </c>
      <c r="D6313" s="3" t="s">
        <v>24</v>
      </c>
      <c r="E6313" s="3" t="s">
        <v>167</v>
      </c>
      <c r="F6313" s="3" t="s">
        <v>65</v>
      </c>
      <c r="G6313" s="3" t="s">
        <v>801</v>
      </c>
      <c r="H6313" s="3" t="s">
        <v>60</v>
      </c>
      <c r="I6313" s="3">
        <v>1320</v>
      </c>
      <c r="J6313" s="3">
        <v>9300</v>
      </c>
      <c r="K6313" s="3">
        <v>828</v>
      </c>
      <c r="L6313" s="3">
        <v>902.05</v>
      </c>
      <c r="M6313" s="3">
        <v>825.5</v>
      </c>
      <c r="N6313" s="3">
        <v>108.94</v>
      </c>
      <c r="O6313" s="3">
        <v>109.27</v>
      </c>
      <c r="P6313" s="3">
        <v>7628</v>
      </c>
      <c r="Q6313" s="3">
        <v>7276.36</v>
      </c>
      <c r="R6313" s="3">
        <v>7754.19</v>
      </c>
      <c r="S6313" s="3">
        <v>95.39</v>
      </c>
      <c r="T6313" s="3">
        <v>93.84</v>
      </c>
      <c r="U6313" s="3">
        <v>84.31</v>
      </c>
      <c r="V6313" s="3">
        <v>91.85</v>
      </c>
      <c r="W6313" s="3">
        <v>84.06</v>
      </c>
      <c r="X6313" s="3">
        <v>78.69</v>
      </c>
      <c r="Y6313" s="3">
        <v>75.06</v>
      </c>
      <c r="Z6313" s="3">
        <v>79.989999999999995</v>
      </c>
    </row>
    <row r="6314" spans="1:26" x14ac:dyDescent="0.3">
      <c r="A6314" s="2" t="s">
        <v>830</v>
      </c>
      <c r="B6314" s="2" t="s">
        <v>831</v>
      </c>
      <c r="C6314" s="2">
        <v>158</v>
      </c>
      <c r="D6314" s="2" t="s">
        <v>24</v>
      </c>
      <c r="E6314" s="2" t="s">
        <v>167</v>
      </c>
      <c r="F6314" s="2" t="s">
        <v>65</v>
      </c>
      <c r="G6314" s="2" t="s">
        <v>184</v>
      </c>
      <c r="H6314" s="2" t="s">
        <v>74</v>
      </c>
      <c r="I6314" s="2">
        <v>1320</v>
      </c>
      <c r="J6314" s="2">
        <v>9300</v>
      </c>
      <c r="K6314" s="2">
        <v>828</v>
      </c>
      <c r="L6314" s="2">
        <v>902.05</v>
      </c>
      <c r="M6314" s="2">
        <v>825.5</v>
      </c>
      <c r="N6314" s="2">
        <v>108.94</v>
      </c>
      <c r="O6314" s="2">
        <v>109.27</v>
      </c>
      <c r="P6314" s="2">
        <v>7628</v>
      </c>
      <c r="Q6314" s="2">
        <v>7276.36</v>
      </c>
      <c r="R6314" s="2">
        <v>7754.19</v>
      </c>
      <c r="S6314" s="2">
        <v>95.39</v>
      </c>
      <c r="T6314" s="2">
        <v>93.84</v>
      </c>
      <c r="U6314" s="2">
        <v>84.31</v>
      </c>
      <c r="V6314" s="2">
        <v>91.85</v>
      </c>
      <c r="W6314" s="2">
        <v>84.06</v>
      </c>
      <c r="X6314" s="2">
        <v>78.69</v>
      </c>
      <c r="Y6314" s="2">
        <v>75.06</v>
      </c>
      <c r="Z6314" s="2">
        <v>79.989999999999995</v>
      </c>
    </row>
    <row r="6315" spans="1:26" x14ac:dyDescent="0.3">
      <c r="A6315" s="3" t="s">
        <v>830</v>
      </c>
      <c r="B6315" s="3" t="s">
        <v>831</v>
      </c>
      <c r="C6315" s="3">
        <v>159</v>
      </c>
      <c r="D6315" s="3" t="s">
        <v>24</v>
      </c>
      <c r="E6315" s="3" t="s">
        <v>167</v>
      </c>
      <c r="F6315" s="3" t="s">
        <v>65</v>
      </c>
      <c r="G6315" s="3" t="s">
        <v>185</v>
      </c>
      <c r="H6315" s="3" t="s">
        <v>60</v>
      </c>
      <c r="I6315" s="3">
        <v>1080</v>
      </c>
      <c r="J6315" s="3">
        <v>7200</v>
      </c>
      <c r="K6315" s="3">
        <v>608</v>
      </c>
      <c r="L6315" s="3">
        <v>678.88</v>
      </c>
      <c r="M6315" s="3">
        <v>645.07000000000005</v>
      </c>
      <c r="N6315" s="3">
        <v>111.66</v>
      </c>
      <c r="O6315" s="3">
        <v>105.24</v>
      </c>
      <c r="P6315" s="3">
        <v>5968</v>
      </c>
      <c r="Q6315" s="3">
        <v>5808.18</v>
      </c>
      <c r="R6315" s="3">
        <v>6008.78</v>
      </c>
      <c r="S6315" s="3">
        <v>97.32</v>
      </c>
      <c r="T6315" s="3">
        <v>96.66</v>
      </c>
      <c r="U6315" s="3">
        <v>75.67</v>
      </c>
      <c r="V6315" s="3">
        <v>84.49</v>
      </c>
      <c r="W6315" s="3">
        <v>80.28</v>
      </c>
      <c r="X6315" s="3">
        <v>75.239999999999995</v>
      </c>
      <c r="Y6315" s="3">
        <v>73.23</v>
      </c>
      <c r="Z6315" s="3">
        <v>75.760000000000005</v>
      </c>
    </row>
    <row r="6316" spans="1:26" x14ac:dyDescent="0.3">
      <c r="A6316" s="2" t="s">
        <v>830</v>
      </c>
      <c r="B6316" s="2" t="s">
        <v>831</v>
      </c>
      <c r="C6316" s="2">
        <v>160</v>
      </c>
      <c r="D6316" s="2" t="s">
        <v>24</v>
      </c>
      <c r="E6316" s="2" t="s">
        <v>167</v>
      </c>
      <c r="F6316" s="2" t="s">
        <v>65</v>
      </c>
      <c r="G6316" s="2" t="s">
        <v>186</v>
      </c>
      <c r="H6316" s="2" t="s">
        <v>74</v>
      </c>
      <c r="I6316" s="2">
        <v>1080</v>
      </c>
      <c r="J6316" s="2">
        <v>7200</v>
      </c>
      <c r="K6316" s="2">
        <v>608</v>
      </c>
      <c r="L6316" s="2">
        <v>678.88</v>
      </c>
      <c r="M6316" s="2">
        <v>645.07000000000005</v>
      </c>
      <c r="N6316" s="2">
        <v>111.66</v>
      </c>
      <c r="O6316" s="2">
        <v>105.24</v>
      </c>
      <c r="P6316" s="2">
        <v>5968</v>
      </c>
      <c r="Q6316" s="2">
        <v>5808.18</v>
      </c>
      <c r="R6316" s="2">
        <v>6008.78</v>
      </c>
      <c r="S6316" s="2">
        <v>97.32</v>
      </c>
      <c r="T6316" s="2">
        <v>96.66</v>
      </c>
      <c r="U6316" s="2">
        <v>75.67</v>
      </c>
      <c r="V6316" s="2">
        <v>84.49</v>
      </c>
      <c r="W6316" s="2">
        <v>80.28</v>
      </c>
      <c r="X6316" s="2">
        <v>75.239999999999995</v>
      </c>
      <c r="Y6316" s="2">
        <v>73.23</v>
      </c>
      <c r="Z6316" s="2">
        <v>75.760000000000005</v>
      </c>
    </row>
    <row r="6317" spans="1:26" x14ac:dyDescent="0.3">
      <c r="A6317" s="3" t="s">
        <v>830</v>
      </c>
      <c r="B6317" s="3" t="s">
        <v>831</v>
      </c>
      <c r="C6317" s="3">
        <v>161</v>
      </c>
      <c r="D6317" s="3" t="s">
        <v>24</v>
      </c>
      <c r="E6317" s="3" t="s">
        <v>167</v>
      </c>
      <c r="F6317" s="3" t="s">
        <v>65</v>
      </c>
      <c r="G6317" s="3" t="s">
        <v>802</v>
      </c>
      <c r="H6317" s="3" t="s">
        <v>60</v>
      </c>
      <c r="I6317" s="3">
        <v>300</v>
      </c>
      <c r="J6317" s="3">
        <v>0</v>
      </c>
      <c r="K6317" s="3">
        <v>0</v>
      </c>
      <c r="L6317" s="3">
        <v>145.38</v>
      </c>
      <c r="M6317" s="3">
        <v>0</v>
      </c>
      <c r="N6317" s="3">
        <v>0</v>
      </c>
      <c r="O6317" s="3">
        <v>0</v>
      </c>
      <c r="P6317" s="3">
        <v>0</v>
      </c>
      <c r="Q6317" s="3">
        <v>145.38</v>
      </c>
      <c r="R6317" s="3">
        <v>0</v>
      </c>
      <c r="S6317" s="3">
        <v>0</v>
      </c>
      <c r="T6317" s="3">
        <v>0</v>
      </c>
      <c r="U6317" s="3">
        <v>0</v>
      </c>
      <c r="V6317" s="3">
        <v>65.13</v>
      </c>
      <c r="W6317" s="3">
        <v>0</v>
      </c>
      <c r="X6317" s="3">
        <v>0</v>
      </c>
      <c r="Y6317" s="3">
        <v>6.6</v>
      </c>
      <c r="Z6317" s="3">
        <v>0</v>
      </c>
    </row>
    <row r="6318" spans="1:26" x14ac:dyDescent="0.3">
      <c r="A6318" s="2" t="s">
        <v>830</v>
      </c>
      <c r="B6318" s="2" t="s">
        <v>831</v>
      </c>
      <c r="C6318" s="2">
        <v>162</v>
      </c>
      <c r="D6318" s="2" t="s">
        <v>24</v>
      </c>
      <c r="E6318" s="2" t="s">
        <v>167</v>
      </c>
      <c r="F6318" s="2" t="s">
        <v>65</v>
      </c>
      <c r="G6318" s="2" t="s">
        <v>803</v>
      </c>
      <c r="H6318" s="2" t="s">
        <v>74</v>
      </c>
      <c r="I6318" s="2">
        <v>300</v>
      </c>
      <c r="J6318" s="2">
        <v>0</v>
      </c>
      <c r="K6318" s="2">
        <v>0</v>
      </c>
      <c r="L6318" s="2">
        <v>145.38</v>
      </c>
      <c r="M6318" s="2">
        <v>0</v>
      </c>
      <c r="N6318" s="2">
        <v>0</v>
      </c>
      <c r="O6318" s="2">
        <v>0</v>
      </c>
      <c r="P6318" s="2">
        <v>0</v>
      </c>
      <c r="Q6318" s="2">
        <v>145.38</v>
      </c>
      <c r="R6318" s="2">
        <v>0</v>
      </c>
      <c r="S6318" s="2">
        <v>0</v>
      </c>
      <c r="T6318" s="2">
        <v>0</v>
      </c>
      <c r="U6318" s="2">
        <v>0</v>
      </c>
      <c r="V6318" s="2">
        <v>65.13</v>
      </c>
      <c r="W6318" s="2">
        <v>0</v>
      </c>
      <c r="X6318" s="2">
        <v>0</v>
      </c>
      <c r="Y6318" s="2">
        <v>6.6</v>
      </c>
      <c r="Z6318" s="2">
        <v>0</v>
      </c>
    </row>
    <row r="6319" spans="1:26" x14ac:dyDescent="0.3">
      <c r="A6319" s="3" t="s">
        <v>830</v>
      </c>
      <c r="B6319" s="3" t="s">
        <v>831</v>
      </c>
      <c r="C6319" s="3">
        <v>163</v>
      </c>
      <c r="D6319" s="3" t="s">
        <v>24</v>
      </c>
      <c r="E6319" s="3" t="s">
        <v>167</v>
      </c>
      <c r="F6319" s="3" t="s">
        <v>65</v>
      </c>
      <c r="G6319" s="3" t="s">
        <v>65</v>
      </c>
      <c r="H6319" s="3" t="s">
        <v>75</v>
      </c>
      <c r="I6319" s="3">
        <v>2700</v>
      </c>
      <c r="J6319" s="3">
        <v>16500</v>
      </c>
      <c r="K6319" s="3">
        <v>1436</v>
      </c>
      <c r="L6319" s="3">
        <v>1726.31</v>
      </c>
      <c r="M6319" s="3">
        <v>1470.57</v>
      </c>
      <c r="N6319" s="3">
        <v>120.22</v>
      </c>
      <c r="O6319" s="3">
        <v>117.39</v>
      </c>
      <c r="P6319" s="3">
        <v>13596</v>
      </c>
      <c r="Q6319" s="3">
        <v>13229.92</v>
      </c>
      <c r="R6319" s="3">
        <v>13762.97</v>
      </c>
      <c r="S6319" s="3">
        <v>97.31</v>
      </c>
      <c r="T6319" s="3">
        <v>96.13</v>
      </c>
      <c r="U6319" s="3">
        <v>80.42</v>
      </c>
      <c r="V6319" s="3">
        <v>85.94</v>
      </c>
      <c r="W6319" s="3">
        <v>73.209999999999994</v>
      </c>
      <c r="X6319" s="3">
        <v>77.14</v>
      </c>
      <c r="Y6319" s="3">
        <v>66.72</v>
      </c>
      <c r="Z6319" s="3">
        <v>69.41</v>
      </c>
    </row>
    <row r="6320" spans="1:26" x14ac:dyDescent="0.3">
      <c r="A6320" s="2" t="s">
        <v>830</v>
      </c>
      <c r="B6320" s="2" t="s">
        <v>831</v>
      </c>
      <c r="C6320" s="2">
        <v>164</v>
      </c>
      <c r="D6320" s="2" t="s">
        <v>24</v>
      </c>
      <c r="E6320" s="2" t="s">
        <v>167</v>
      </c>
      <c r="F6320" s="2" t="s">
        <v>78</v>
      </c>
      <c r="G6320" s="2" t="s">
        <v>187</v>
      </c>
      <c r="H6320" s="2" t="s">
        <v>60</v>
      </c>
      <c r="I6320" s="2">
        <v>250</v>
      </c>
      <c r="J6320" s="2">
        <v>1500</v>
      </c>
      <c r="K6320" s="2">
        <v>117</v>
      </c>
      <c r="L6320" s="2">
        <v>166.51</v>
      </c>
      <c r="M6320" s="2">
        <v>177.5</v>
      </c>
      <c r="N6320" s="2">
        <v>142.32</v>
      </c>
      <c r="O6320" s="2">
        <v>93.81</v>
      </c>
      <c r="P6320" s="2">
        <v>1252</v>
      </c>
      <c r="Q6320" s="2">
        <v>1375.97</v>
      </c>
      <c r="R6320" s="2">
        <v>1414.02</v>
      </c>
      <c r="S6320" s="2">
        <v>109.9</v>
      </c>
      <c r="T6320" s="2">
        <v>97.31</v>
      </c>
      <c r="U6320" s="2">
        <v>62.9</v>
      </c>
      <c r="V6320" s="2">
        <v>89.52</v>
      </c>
      <c r="W6320" s="2">
        <v>95.43</v>
      </c>
      <c r="X6320" s="2">
        <v>68.19</v>
      </c>
      <c r="Y6320" s="2">
        <v>74.94</v>
      </c>
      <c r="Z6320" s="2">
        <v>77.02</v>
      </c>
    </row>
    <row r="6321" spans="1:26" x14ac:dyDescent="0.3">
      <c r="A6321" s="3" t="s">
        <v>830</v>
      </c>
      <c r="B6321" s="3" t="s">
        <v>831</v>
      </c>
      <c r="C6321" s="3">
        <v>165</v>
      </c>
      <c r="D6321" s="3" t="s">
        <v>24</v>
      </c>
      <c r="E6321" s="3" t="s">
        <v>167</v>
      </c>
      <c r="F6321" s="3" t="s">
        <v>78</v>
      </c>
      <c r="G6321" s="3" t="s">
        <v>188</v>
      </c>
      <c r="H6321" s="3" t="s">
        <v>74</v>
      </c>
      <c r="I6321" s="3">
        <v>250</v>
      </c>
      <c r="J6321" s="3">
        <v>1500</v>
      </c>
      <c r="K6321" s="3">
        <v>117</v>
      </c>
      <c r="L6321" s="3">
        <v>166.51</v>
      </c>
      <c r="M6321" s="3">
        <v>177.5</v>
      </c>
      <c r="N6321" s="3">
        <v>142.32</v>
      </c>
      <c r="O6321" s="3">
        <v>93.81</v>
      </c>
      <c r="P6321" s="3">
        <v>1252</v>
      </c>
      <c r="Q6321" s="3">
        <v>1375.97</v>
      </c>
      <c r="R6321" s="3">
        <v>1414.02</v>
      </c>
      <c r="S6321" s="3">
        <v>109.9</v>
      </c>
      <c r="T6321" s="3">
        <v>97.31</v>
      </c>
      <c r="U6321" s="3">
        <v>62.9</v>
      </c>
      <c r="V6321" s="3">
        <v>89.52</v>
      </c>
      <c r="W6321" s="3">
        <v>95.43</v>
      </c>
      <c r="X6321" s="3">
        <v>68.19</v>
      </c>
      <c r="Y6321" s="3">
        <v>74.94</v>
      </c>
      <c r="Z6321" s="3">
        <v>77.02</v>
      </c>
    </row>
    <row r="6322" spans="1:26" x14ac:dyDescent="0.3">
      <c r="A6322" s="2" t="s">
        <v>830</v>
      </c>
      <c r="B6322" s="2" t="s">
        <v>831</v>
      </c>
      <c r="C6322" s="2">
        <v>166</v>
      </c>
      <c r="D6322" s="2" t="s">
        <v>24</v>
      </c>
      <c r="E6322" s="2" t="s">
        <v>167</v>
      </c>
      <c r="F6322" s="2" t="s">
        <v>78</v>
      </c>
      <c r="G6322" s="2" t="s">
        <v>81</v>
      </c>
      <c r="H6322" s="2" t="s">
        <v>75</v>
      </c>
      <c r="I6322" s="2">
        <v>250</v>
      </c>
      <c r="J6322" s="2">
        <v>1500</v>
      </c>
      <c r="K6322" s="2">
        <v>117</v>
      </c>
      <c r="L6322" s="2">
        <v>166.51</v>
      </c>
      <c r="M6322" s="2">
        <v>177.5</v>
      </c>
      <c r="N6322" s="2">
        <v>142.32</v>
      </c>
      <c r="O6322" s="2">
        <v>93.81</v>
      </c>
      <c r="P6322" s="2">
        <v>1252</v>
      </c>
      <c r="Q6322" s="2">
        <v>1375.97</v>
      </c>
      <c r="R6322" s="2">
        <v>1414.02</v>
      </c>
      <c r="S6322" s="2">
        <v>109.9</v>
      </c>
      <c r="T6322" s="2">
        <v>97.31</v>
      </c>
      <c r="U6322" s="2">
        <v>62.9</v>
      </c>
      <c r="V6322" s="2">
        <v>89.52</v>
      </c>
      <c r="W6322" s="2">
        <v>95.43</v>
      </c>
      <c r="X6322" s="2">
        <v>68.19</v>
      </c>
      <c r="Y6322" s="2">
        <v>74.94</v>
      </c>
      <c r="Z6322" s="2">
        <v>77.02</v>
      </c>
    </row>
    <row r="6323" spans="1:26" x14ac:dyDescent="0.3">
      <c r="A6323" s="3" t="s">
        <v>830</v>
      </c>
      <c r="B6323" s="3" t="s">
        <v>831</v>
      </c>
      <c r="C6323" s="3">
        <v>167</v>
      </c>
      <c r="D6323" s="3" t="s">
        <v>24</v>
      </c>
      <c r="E6323" s="3" t="s">
        <v>167</v>
      </c>
      <c r="F6323" s="3" t="s">
        <v>78</v>
      </c>
      <c r="G6323" s="3" t="s">
        <v>189</v>
      </c>
      <c r="H6323" s="3" t="s">
        <v>60</v>
      </c>
      <c r="I6323" s="3">
        <v>419.33</v>
      </c>
      <c r="J6323" s="3">
        <v>140</v>
      </c>
      <c r="K6323" s="3">
        <v>13</v>
      </c>
      <c r="L6323" s="3">
        <v>14.93</v>
      </c>
      <c r="M6323" s="3">
        <v>10.029999999999999</v>
      </c>
      <c r="N6323" s="3">
        <v>114.85</v>
      </c>
      <c r="O6323" s="3">
        <v>148.85</v>
      </c>
      <c r="P6323" s="3">
        <v>114</v>
      </c>
      <c r="Q6323" s="3">
        <v>351.43</v>
      </c>
      <c r="R6323" s="3">
        <v>122.29</v>
      </c>
      <c r="S6323" s="3">
        <v>308.27</v>
      </c>
      <c r="T6323" s="3">
        <v>287.37</v>
      </c>
      <c r="U6323" s="3" t="s">
        <v>60</v>
      </c>
      <c r="V6323" s="3" t="s">
        <v>60</v>
      </c>
      <c r="W6323" s="3" t="s">
        <v>60</v>
      </c>
      <c r="X6323" s="3" t="s">
        <v>60</v>
      </c>
      <c r="Y6323" s="3" t="s">
        <v>60</v>
      </c>
      <c r="Z6323" s="3" t="s">
        <v>60</v>
      </c>
    </row>
    <row r="6324" spans="1:26" x14ac:dyDescent="0.3">
      <c r="A6324" s="2" t="s">
        <v>830</v>
      </c>
      <c r="B6324" s="2" t="s">
        <v>831</v>
      </c>
      <c r="C6324" s="2">
        <v>168</v>
      </c>
      <c r="D6324" s="2" t="s">
        <v>24</v>
      </c>
      <c r="E6324" s="2" t="s">
        <v>167</v>
      </c>
      <c r="F6324" s="2" t="s">
        <v>78</v>
      </c>
      <c r="G6324" s="2" t="s">
        <v>83</v>
      </c>
      <c r="H6324" s="2" t="s">
        <v>16</v>
      </c>
      <c r="I6324" s="2">
        <v>419.33</v>
      </c>
      <c r="J6324" s="2">
        <v>140</v>
      </c>
      <c r="K6324" s="2">
        <v>13</v>
      </c>
      <c r="L6324" s="2">
        <v>14.93</v>
      </c>
      <c r="M6324" s="2">
        <v>10.029999999999999</v>
      </c>
      <c r="N6324" s="2">
        <v>114.85</v>
      </c>
      <c r="O6324" s="2">
        <v>148.85</v>
      </c>
      <c r="P6324" s="2">
        <v>114</v>
      </c>
      <c r="Q6324" s="2">
        <v>351.43</v>
      </c>
      <c r="R6324" s="2">
        <v>122.29</v>
      </c>
      <c r="S6324" s="2">
        <v>308.27</v>
      </c>
      <c r="T6324" s="2">
        <v>287.37</v>
      </c>
      <c r="U6324" s="2" t="s">
        <v>60</v>
      </c>
      <c r="V6324" s="2" t="s">
        <v>60</v>
      </c>
      <c r="W6324" s="2" t="s">
        <v>60</v>
      </c>
      <c r="X6324" s="2" t="s">
        <v>60</v>
      </c>
      <c r="Y6324" s="2" t="s">
        <v>60</v>
      </c>
      <c r="Z6324" s="2" t="s">
        <v>60</v>
      </c>
    </row>
    <row r="6325" spans="1:26" x14ac:dyDescent="0.3">
      <c r="A6325" s="3" t="s">
        <v>830</v>
      </c>
      <c r="B6325" s="3" t="s">
        <v>831</v>
      </c>
      <c r="C6325" s="3">
        <v>169</v>
      </c>
      <c r="D6325" s="3" t="s">
        <v>24</v>
      </c>
      <c r="E6325" s="3" t="s">
        <v>167</v>
      </c>
      <c r="F6325" s="3" t="s">
        <v>78</v>
      </c>
      <c r="G6325" s="3" t="s">
        <v>81</v>
      </c>
      <c r="H6325" s="3" t="s">
        <v>16</v>
      </c>
      <c r="I6325" s="3">
        <v>419.33</v>
      </c>
      <c r="J6325" s="3">
        <v>140</v>
      </c>
      <c r="K6325" s="3">
        <v>13</v>
      </c>
      <c r="L6325" s="3">
        <v>14.93</v>
      </c>
      <c r="M6325" s="3">
        <v>10.029999999999999</v>
      </c>
      <c r="N6325" s="3">
        <v>114.85</v>
      </c>
      <c r="O6325" s="3">
        <v>148.85</v>
      </c>
      <c r="P6325" s="3">
        <v>114</v>
      </c>
      <c r="Q6325" s="3">
        <v>351.43</v>
      </c>
      <c r="R6325" s="3">
        <v>122.29</v>
      </c>
      <c r="S6325" s="3">
        <v>308.27</v>
      </c>
      <c r="T6325" s="3">
        <v>287.37</v>
      </c>
      <c r="U6325" s="3" t="s">
        <v>60</v>
      </c>
      <c r="V6325" s="3" t="s">
        <v>60</v>
      </c>
      <c r="W6325" s="3" t="s">
        <v>60</v>
      </c>
      <c r="X6325" s="3" t="s">
        <v>60</v>
      </c>
      <c r="Y6325" s="3" t="s">
        <v>60</v>
      </c>
      <c r="Z6325" s="3" t="s">
        <v>60</v>
      </c>
    </row>
    <row r="6326" spans="1:26" x14ac:dyDescent="0.3">
      <c r="A6326" s="2" t="s">
        <v>830</v>
      </c>
      <c r="B6326" s="2" t="s">
        <v>831</v>
      </c>
      <c r="C6326" s="2">
        <v>170</v>
      </c>
      <c r="D6326" s="2" t="s">
        <v>24</v>
      </c>
      <c r="E6326" s="2" t="s">
        <v>167</v>
      </c>
      <c r="F6326" s="2" t="s">
        <v>78</v>
      </c>
      <c r="G6326" s="2" t="s">
        <v>190</v>
      </c>
      <c r="H6326" s="2" t="s">
        <v>60</v>
      </c>
      <c r="I6326" s="2">
        <v>100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 s="2">
        <v>0</v>
      </c>
    </row>
    <row r="6327" spans="1:26" x14ac:dyDescent="0.3">
      <c r="A6327" s="3" t="s">
        <v>830</v>
      </c>
      <c r="B6327" s="3" t="s">
        <v>831</v>
      </c>
      <c r="C6327" s="3">
        <v>171</v>
      </c>
      <c r="D6327" s="3" t="s">
        <v>24</v>
      </c>
      <c r="E6327" s="3" t="s">
        <v>167</v>
      </c>
      <c r="F6327" s="3" t="s">
        <v>78</v>
      </c>
      <c r="G6327" s="3" t="s">
        <v>191</v>
      </c>
      <c r="H6327" s="3" t="s">
        <v>14</v>
      </c>
      <c r="I6327" s="3">
        <v>100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</row>
    <row r="6328" spans="1:26" x14ac:dyDescent="0.3">
      <c r="A6328" s="2" t="s">
        <v>830</v>
      </c>
      <c r="B6328" s="2" t="s">
        <v>831</v>
      </c>
      <c r="C6328" s="2">
        <v>172</v>
      </c>
      <c r="D6328" s="2" t="s">
        <v>24</v>
      </c>
      <c r="E6328" s="2" t="s">
        <v>167</v>
      </c>
      <c r="F6328" s="2" t="s">
        <v>78</v>
      </c>
      <c r="G6328" s="2" t="s">
        <v>192</v>
      </c>
      <c r="H6328" s="2" t="s">
        <v>60</v>
      </c>
      <c r="I6328" s="2">
        <v>1080</v>
      </c>
      <c r="J6328" s="2">
        <v>6141</v>
      </c>
      <c r="K6328" s="2">
        <v>488</v>
      </c>
      <c r="L6328" s="2">
        <v>574.88</v>
      </c>
      <c r="M6328" s="2">
        <v>465.74</v>
      </c>
      <c r="N6328" s="2">
        <v>117.8</v>
      </c>
      <c r="O6328" s="2">
        <v>123.43</v>
      </c>
      <c r="P6328" s="2">
        <v>5057</v>
      </c>
      <c r="Q6328" s="2">
        <v>5838.9</v>
      </c>
      <c r="R6328" s="2">
        <v>5755.98</v>
      </c>
      <c r="S6328" s="2">
        <v>115.46</v>
      </c>
      <c r="T6328" s="2">
        <v>101.44</v>
      </c>
      <c r="U6328" s="2">
        <v>60.73</v>
      </c>
      <c r="V6328" s="2">
        <v>71.55</v>
      </c>
      <c r="W6328" s="2">
        <v>57.96</v>
      </c>
      <c r="X6328" s="2">
        <v>63.76</v>
      </c>
      <c r="Y6328" s="2">
        <v>73.62</v>
      </c>
      <c r="Z6328" s="2">
        <v>72.569999999999993</v>
      </c>
    </row>
    <row r="6329" spans="1:26" x14ac:dyDescent="0.3">
      <c r="A6329" s="3" t="s">
        <v>830</v>
      </c>
      <c r="B6329" s="3" t="s">
        <v>831</v>
      </c>
      <c r="C6329" s="3">
        <v>173</v>
      </c>
      <c r="D6329" s="3" t="s">
        <v>24</v>
      </c>
      <c r="E6329" s="3" t="s">
        <v>167</v>
      </c>
      <c r="F6329" s="3" t="s">
        <v>78</v>
      </c>
      <c r="G6329" s="3" t="s">
        <v>193</v>
      </c>
      <c r="H6329" s="3" t="s">
        <v>14</v>
      </c>
      <c r="I6329" s="3">
        <v>1080</v>
      </c>
      <c r="J6329" s="3">
        <v>6141</v>
      </c>
      <c r="K6329" s="3">
        <v>488</v>
      </c>
      <c r="L6329" s="3">
        <v>574.88</v>
      </c>
      <c r="M6329" s="3">
        <v>465.74</v>
      </c>
      <c r="N6329" s="3">
        <v>117.8</v>
      </c>
      <c r="O6329" s="3">
        <v>123.43</v>
      </c>
      <c r="P6329" s="3">
        <v>5057</v>
      </c>
      <c r="Q6329" s="3">
        <v>5838.9</v>
      </c>
      <c r="R6329" s="3">
        <v>5755.98</v>
      </c>
      <c r="S6329" s="3">
        <v>115.46</v>
      </c>
      <c r="T6329" s="3">
        <v>101.44</v>
      </c>
      <c r="U6329" s="3">
        <v>60.73</v>
      </c>
      <c r="V6329" s="3">
        <v>71.55</v>
      </c>
      <c r="W6329" s="3">
        <v>57.96</v>
      </c>
      <c r="X6329" s="3">
        <v>63.76</v>
      </c>
      <c r="Y6329" s="3">
        <v>73.62</v>
      </c>
      <c r="Z6329" s="3">
        <v>72.569999999999993</v>
      </c>
    </row>
    <row r="6330" spans="1:26" x14ac:dyDescent="0.3">
      <c r="A6330" s="2" t="s">
        <v>830</v>
      </c>
      <c r="B6330" s="2" t="s">
        <v>831</v>
      </c>
      <c r="C6330" s="2">
        <v>174</v>
      </c>
      <c r="D6330" s="2" t="s">
        <v>24</v>
      </c>
      <c r="E6330" s="2" t="s">
        <v>167</v>
      </c>
      <c r="F6330" s="2" t="s">
        <v>78</v>
      </c>
      <c r="G6330" s="2" t="s">
        <v>84</v>
      </c>
      <c r="H6330" s="2" t="s">
        <v>14</v>
      </c>
      <c r="I6330" s="2">
        <v>1180</v>
      </c>
      <c r="J6330" s="2">
        <v>6141</v>
      </c>
      <c r="K6330" s="2">
        <v>488</v>
      </c>
      <c r="L6330" s="2">
        <v>574.88</v>
      </c>
      <c r="M6330" s="2">
        <v>465.74</v>
      </c>
      <c r="N6330" s="2">
        <v>117.8</v>
      </c>
      <c r="O6330" s="2">
        <v>123.43</v>
      </c>
      <c r="P6330" s="2">
        <v>5057</v>
      </c>
      <c r="Q6330" s="2">
        <v>5838.9</v>
      </c>
      <c r="R6330" s="2">
        <v>5755.98</v>
      </c>
      <c r="S6330" s="2">
        <v>115.46</v>
      </c>
      <c r="T6330" s="2">
        <v>101.44</v>
      </c>
      <c r="U6330" s="2">
        <v>60.73</v>
      </c>
      <c r="V6330" s="2">
        <v>65.48</v>
      </c>
      <c r="W6330" s="2">
        <v>53.05</v>
      </c>
      <c r="X6330" s="2">
        <v>63.76</v>
      </c>
      <c r="Y6330" s="2">
        <v>67.38</v>
      </c>
      <c r="Z6330" s="2">
        <v>66.42</v>
      </c>
    </row>
    <row r="6331" spans="1:26" x14ac:dyDescent="0.3">
      <c r="A6331" s="3" t="s">
        <v>830</v>
      </c>
      <c r="B6331" s="3" t="s">
        <v>831</v>
      </c>
      <c r="C6331" s="3">
        <v>175</v>
      </c>
      <c r="D6331" s="3" t="s">
        <v>24</v>
      </c>
      <c r="E6331" s="3" t="s">
        <v>167</v>
      </c>
      <c r="F6331" s="3" t="s">
        <v>78</v>
      </c>
      <c r="G6331" s="3" t="s">
        <v>68</v>
      </c>
      <c r="H6331" s="3" t="s">
        <v>75</v>
      </c>
      <c r="I6331" s="3">
        <v>10780</v>
      </c>
      <c r="J6331" s="3">
        <v>59900</v>
      </c>
      <c r="K6331" s="3">
        <v>5217</v>
      </c>
      <c r="L6331" s="3">
        <v>5653.2</v>
      </c>
      <c r="M6331" s="3">
        <v>5158.46</v>
      </c>
      <c r="N6331" s="3">
        <v>108.36</v>
      </c>
      <c r="O6331" s="3">
        <v>109.59</v>
      </c>
      <c r="P6331" s="3">
        <v>49851</v>
      </c>
      <c r="Q6331" s="3">
        <v>49605.93</v>
      </c>
      <c r="R6331" s="3">
        <v>46596.639999999999</v>
      </c>
      <c r="S6331" s="3">
        <v>99.51</v>
      </c>
      <c r="T6331" s="3">
        <v>106.46</v>
      </c>
      <c r="U6331" s="3">
        <v>66.91</v>
      </c>
      <c r="V6331" s="3">
        <v>70.489999999999995</v>
      </c>
      <c r="W6331" s="3">
        <v>64.319999999999993</v>
      </c>
      <c r="X6331" s="3">
        <v>64.77</v>
      </c>
      <c r="Y6331" s="3">
        <v>62.66</v>
      </c>
      <c r="Z6331" s="3">
        <v>58.86</v>
      </c>
    </row>
    <row r="6332" spans="1:26" x14ac:dyDescent="0.3">
      <c r="A6332" s="2" t="s">
        <v>830</v>
      </c>
      <c r="B6332" s="2" t="s">
        <v>831</v>
      </c>
      <c r="C6332" s="2">
        <v>176</v>
      </c>
      <c r="D6332" s="2" t="s">
        <v>24</v>
      </c>
      <c r="E6332" s="2" t="s">
        <v>167</v>
      </c>
      <c r="F6332" s="2" t="s">
        <v>78</v>
      </c>
      <c r="G6332" s="2" t="s">
        <v>68</v>
      </c>
      <c r="H6332" s="2" t="s">
        <v>14</v>
      </c>
      <c r="I6332" s="2">
        <v>1180</v>
      </c>
      <c r="J6332" s="2">
        <v>6141</v>
      </c>
      <c r="K6332" s="2">
        <v>488</v>
      </c>
      <c r="L6332" s="2">
        <v>574.88</v>
      </c>
      <c r="M6332" s="2">
        <v>465.74</v>
      </c>
      <c r="N6332" s="2">
        <v>117.8</v>
      </c>
      <c r="O6332" s="2">
        <v>123.43</v>
      </c>
      <c r="P6332" s="2">
        <v>5057</v>
      </c>
      <c r="Q6332" s="2">
        <v>5838.9</v>
      </c>
      <c r="R6332" s="2">
        <v>5755.98</v>
      </c>
      <c r="S6332" s="2">
        <v>115.46</v>
      </c>
      <c r="T6332" s="2">
        <v>101.44</v>
      </c>
      <c r="U6332" s="2">
        <v>60.73</v>
      </c>
      <c r="V6332" s="2">
        <v>65.48</v>
      </c>
      <c r="W6332" s="2">
        <v>53.05</v>
      </c>
      <c r="X6332" s="2">
        <v>63.76</v>
      </c>
      <c r="Y6332" s="2">
        <v>67.38</v>
      </c>
      <c r="Z6332" s="2">
        <v>66.42</v>
      </c>
    </row>
    <row r="6333" spans="1:26" x14ac:dyDescent="0.3">
      <c r="A6333" s="3" t="s">
        <v>830</v>
      </c>
      <c r="B6333" s="3" t="s">
        <v>831</v>
      </c>
      <c r="C6333" s="3">
        <v>177</v>
      </c>
      <c r="D6333" s="3" t="s">
        <v>24</v>
      </c>
      <c r="E6333" s="3" t="s">
        <v>167</v>
      </c>
      <c r="F6333" s="3" t="s">
        <v>78</v>
      </c>
      <c r="G6333" s="3" t="s">
        <v>68</v>
      </c>
      <c r="H6333" s="3" t="s">
        <v>16</v>
      </c>
      <c r="I6333" s="3">
        <v>1022.83</v>
      </c>
      <c r="J6333" s="3">
        <v>1340</v>
      </c>
      <c r="K6333" s="3">
        <v>113</v>
      </c>
      <c r="L6333" s="3">
        <v>55.57</v>
      </c>
      <c r="M6333" s="3">
        <v>133.96</v>
      </c>
      <c r="N6333" s="3">
        <v>49.18</v>
      </c>
      <c r="O6333" s="3">
        <v>41.48</v>
      </c>
      <c r="P6333" s="3">
        <v>1103</v>
      </c>
      <c r="Q6333" s="3">
        <v>1076.78</v>
      </c>
      <c r="R6333" s="3">
        <v>1257.0899999999999</v>
      </c>
      <c r="S6333" s="3">
        <v>97.62</v>
      </c>
      <c r="T6333" s="3">
        <v>85.66</v>
      </c>
      <c r="U6333" s="3" t="s">
        <v>60</v>
      </c>
      <c r="V6333" s="3" t="s">
        <v>60</v>
      </c>
      <c r="W6333" s="3" t="s">
        <v>60</v>
      </c>
      <c r="X6333" s="3" t="s">
        <v>60</v>
      </c>
      <c r="Y6333" s="3" t="s">
        <v>60</v>
      </c>
      <c r="Z6333" s="3" t="s">
        <v>60</v>
      </c>
    </row>
    <row r="6334" spans="1:26" x14ac:dyDescent="0.3">
      <c r="A6334" s="2" t="s">
        <v>830</v>
      </c>
      <c r="B6334" s="2" t="s">
        <v>831</v>
      </c>
      <c r="C6334" s="2">
        <v>178</v>
      </c>
      <c r="D6334" s="2" t="s">
        <v>24</v>
      </c>
      <c r="E6334" s="2" t="s">
        <v>167</v>
      </c>
      <c r="F6334" s="2" t="s">
        <v>78</v>
      </c>
      <c r="G6334" s="2" t="s">
        <v>68</v>
      </c>
      <c r="H6334" s="2" t="s">
        <v>12</v>
      </c>
      <c r="I6334" s="2">
        <v>411</v>
      </c>
      <c r="J6334" s="2">
        <v>672</v>
      </c>
      <c r="K6334" s="2">
        <v>114</v>
      </c>
      <c r="L6334" s="2">
        <v>141.15</v>
      </c>
      <c r="M6334" s="2">
        <v>131.31</v>
      </c>
      <c r="N6334" s="2">
        <v>123.82</v>
      </c>
      <c r="O6334" s="2">
        <v>107.49</v>
      </c>
      <c r="P6334" s="2">
        <v>508</v>
      </c>
      <c r="Q6334" s="2">
        <v>750.93</v>
      </c>
      <c r="R6334" s="2">
        <v>773.84</v>
      </c>
      <c r="S6334" s="2">
        <v>147.82</v>
      </c>
      <c r="T6334" s="2">
        <v>97.04</v>
      </c>
      <c r="U6334" s="2" t="s">
        <v>60</v>
      </c>
      <c r="V6334" s="2" t="s">
        <v>60</v>
      </c>
      <c r="W6334" s="2" t="s">
        <v>60</v>
      </c>
      <c r="X6334" s="2" t="s">
        <v>60</v>
      </c>
      <c r="Y6334" s="2" t="s">
        <v>60</v>
      </c>
      <c r="Z6334" s="2" t="s">
        <v>60</v>
      </c>
    </row>
    <row r="6335" spans="1:26" x14ac:dyDescent="0.3">
      <c r="A6335" s="3" t="s">
        <v>830</v>
      </c>
      <c r="B6335" s="3" t="s">
        <v>831</v>
      </c>
      <c r="C6335" s="3">
        <v>179</v>
      </c>
      <c r="D6335" s="3" t="s">
        <v>24</v>
      </c>
      <c r="E6335" s="3" t="s">
        <v>167</v>
      </c>
      <c r="F6335" s="3" t="s">
        <v>78</v>
      </c>
      <c r="G6335" s="3" t="s">
        <v>68</v>
      </c>
      <c r="H6335" s="3" t="s">
        <v>167</v>
      </c>
      <c r="I6335" s="3">
        <v>13393.83</v>
      </c>
      <c r="J6335" s="3">
        <v>68053</v>
      </c>
      <c r="K6335" s="3">
        <v>5932</v>
      </c>
      <c r="L6335" s="3">
        <v>6424.8</v>
      </c>
      <c r="M6335" s="3">
        <v>5889.47</v>
      </c>
      <c r="N6335" s="3">
        <v>108.31</v>
      </c>
      <c r="O6335" s="3">
        <v>109.09</v>
      </c>
      <c r="P6335" s="3">
        <v>56519</v>
      </c>
      <c r="Q6335" s="3">
        <v>57272.54</v>
      </c>
      <c r="R6335" s="3">
        <v>54383.55</v>
      </c>
      <c r="S6335" s="3">
        <v>101.33</v>
      </c>
      <c r="T6335" s="3">
        <v>105.31</v>
      </c>
      <c r="U6335" s="3" t="s">
        <v>60</v>
      </c>
      <c r="V6335" s="3" t="s">
        <v>60</v>
      </c>
      <c r="W6335" s="3" t="s">
        <v>60</v>
      </c>
      <c r="X6335" s="3" t="s">
        <v>60</v>
      </c>
      <c r="Y6335" s="3" t="s">
        <v>60</v>
      </c>
      <c r="Z6335" s="3" t="s">
        <v>60</v>
      </c>
    </row>
    <row r="6336" spans="1:26" x14ac:dyDescent="0.3">
      <c r="A6336" s="2" t="s">
        <v>830</v>
      </c>
      <c r="B6336" s="2" t="s">
        <v>831</v>
      </c>
      <c r="C6336" s="2">
        <v>180</v>
      </c>
      <c r="D6336" s="2" t="s">
        <v>24</v>
      </c>
      <c r="E6336" s="2" t="s">
        <v>194</v>
      </c>
      <c r="F6336" s="2" t="s">
        <v>58</v>
      </c>
      <c r="G6336" s="2" t="s">
        <v>195</v>
      </c>
      <c r="H6336" s="2" t="s">
        <v>60</v>
      </c>
      <c r="I6336" s="2">
        <v>240</v>
      </c>
      <c r="J6336" s="2">
        <v>857</v>
      </c>
      <c r="K6336" s="2">
        <v>34</v>
      </c>
      <c r="L6336" s="2">
        <v>23.94</v>
      </c>
      <c r="M6336" s="2">
        <v>32.5</v>
      </c>
      <c r="N6336" s="2">
        <v>70.41</v>
      </c>
      <c r="O6336" s="2">
        <v>73.66</v>
      </c>
      <c r="P6336" s="2">
        <v>772</v>
      </c>
      <c r="Q6336" s="2">
        <v>691.94</v>
      </c>
      <c r="R6336" s="2">
        <v>774.32</v>
      </c>
      <c r="S6336" s="2">
        <v>89.63</v>
      </c>
      <c r="T6336" s="2">
        <v>89.36</v>
      </c>
      <c r="U6336" s="2" t="s">
        <v>60</v>
      </c>
      <c r="V6336" s="2" t="s">
        <v>60</v>
      </c>
      <c r="W6336" s="2" t="s">
        <v>60</v>
      </c>
      <c r="X6336" s="2" t="s">
        <v>60</v>
      </c>
      <c r="Y6336" s="2" t="s">
        <v>60</v>
      </c>
      <c r="Z6336" s="2" t="s">
        <v>60</v>
      </c>
    </row>
    <row r="6337" spans="1:26" x14ac:dyDescent="0.3">
      <c r="A6337" s="3" t="s">
        <v>830</v>
      </c>
      <c r="B6337" s="3" t="s">
        <v>831</v>
      </c>
      <c r="C6337" s="3">
        <v>181</v>
      </c>
      <c r="D6337" s="3" t="s">
        <v>24</v>
      </c>
      <c r="E6337" s="3" t="s">
        <v>194</v>
      </c>
      <c r="F6337" s="3" t="s">
        <v>58</v>
      </c>
      <c r="G6337" s="3" t="s">
        <v>196</v>
      </c>
      <c r="H6337" s="3" t="s">
        <v>60</v>
      </c>
      <c r="I6337" s="3">
        <v>144</v>
      </c>
      <c r="J6337" s="3">
        <v>780</v>
      </c>
      <c r="K6337" s="3">
        <v>57</v>
      </c>
      <c r="L6337" s="3">
        <v>48.21</v>
      </c>
      <c r="M6337" s="3">
        <v>61.67</v>
      </c>
      <c r="N6337" s="3">
        <v>84.58</v>
      </c>
      <c r="O6337" s="3">
        <v>78.17</v>
      </c>
      <c r="P6337" s="3">
        <v>683</v>
      </c>
      <c r="Q6337" s="3">
        <v>600.91</v>
      </c>
      <c r="R6337" s="3">
        <v>700.68</v>
      </c>
      <c r="S6337" s="3">
        <v>87.98</v>
      </c>
      <c r="T6337" s="3">
        <v>85.76</v>
      </c>
      <c r="U6337" s="3" t="s">
        <v>60</v>
      </c>
      <c r="V6337" s="3" t="s">
        <v>60</v>
      </c>
      <c r="W6337" s="3" t="s">
        <v>60</v>
      </c>
      <c r="X6337" s="3" t="s">
        <v>60</v>
      </c>
      <c r="Y6337" s="3" t="s">
        <v>60</v>
      </c>
      <c r="Z6337" s="3" t="s">
        <v>60</v>
      </c>
    </row>
    <row r="6338" spans="1:26" x14ac:dyDescent="0.3">
      <c r="A6338" s="2" t="s">
        <v>830</v>
      </c>
      <c r="B6338" s="2" t="s">
        <v>831</v>
      </c>
      <c r="C6338" s="2">
        <v>182</v>
      </c>
      <c r="D6338" s="2" t="s">
        <v>24</v>
      </c>
      <c r="E6338" s="2" t="s">
        <v>194</v>
      </c>
      <c r="F6338" s="2" t="s">
        <v>58</v>
      </c>
      <c r="G6338" s="2" t="s">
        <v>197</v>
      </c>
      <c r="H6338" s="2" t="s">
        <v>60</v>
      </c>
      <c r="I6338" s="2">
        <v>33.75</v>
      </c>
      <c r="J6338" s="2">
        <v>150</v>
      </c>
      <c r="K6338" s="2">
        <v>7</v>
      </c>
      <c r="L6338" s="2">
        <v>5.04</v>
      </c>
      <c r="M6338" s="2">
        <v>6.38</v>
      </c>
      <c r="N6338" s="2">
        <v>72</v>
      </c>
      <c r="O6338" s="2">
        <v>79</v>
      </c>
      <c r="P6338" s="2">
        <v>133</v>
      </c>
      <c r="Q6338" s="2">
        <v>102.37</v>
      </c>
      <c r="R6338" s="2">
        <v>124.16</v>
      </c>
      <c r="S6338" s="2">
        <v>76.97</v>
      </c>
      <c r="T6338" s="2">
        <v>82.45</v>
      </c>
      <c r="U6338" s="2" t="s">
        <v>60</v>
      </c>
      <c r="V6338" s="2" t="s">
        <v>60</v>
      </c>
      <c r="W6338" s="2" t="s">
        <v>60</v>
      </c>
      <c r="X6338" s="2" t="s">
        <v>60</v>
      </c>
      <c r="Y6338" s="2" t="s">
        <v>60</v>
      </c>
      <c r="Z6338" s="2" t="s">
        <v>60</v>
      </c>
    </row>
    <row r="6339" spans="1:26" x14ac:dyDescent="0.3">
      <c r="A6339" s="3" t="s">
        <v>830</v>
      </c>
      <c r="B6339" s="3" t="s">
        <v>831</v>
      </c>
      <c r="C6339" s="3">
        <v>183</v>
      </c>
      <c r="D6339" s="3" t="s">
        <v>24</v>
      </c>
      <c r="E6339" s="3" t="s">
        <v>194</v>
      </c>
      <c r="F6339" s="3" t="s">
        <v>58</v>
      </c>
      <c r="G6339" s="3" t="s">
        <v>198</v>
      </c>
      <c r="H6339" s="3" t="s">
        <v>60</v>
      </c>
      <c r="I6339" s="3">
        <v>51</v>
      </c>
      <c r="J6339" s="3">
        <v>223</v>
      </c>
      <c r="K6339" s="3">
        <v>10</v>
      </c>
      <c r="L6339" s="3">
        <v>8.4499999999999993</v>
      </c>
      <c r="M6339" s="3">
        <v>11.01</v>
      </c>
      <c r="N6339" s="3">
        <v>84.5</v>
      </c>
      <c r="O6339" s="3">
        <v>76.75</v>
      </c>
      <c r="P6339" s="3">
        <v>202</v>
      </c>
      <c r="Q6339" s="3">
        <v>131.34</v>
      </c>
      <c r="R6339" s="3">
        <v>184.89</v>
      </c>
      <c r="S6339" s="3">
        <v>65.02</v>
      </c>
      <c r="T6339" s="3">
        <v>71.040000000000006</v>
      </c>
      <c r="U6339" s="3" t="s">
        <v>60</v>
      </c>
      <c r="V6339" s="3" t="s">
        <v>60</v>
      </c>
      <c r="W6339" s="3" t="s">
        <v>60</v>
      </c>
      <c r="X6339" s="3" t="s">
        <v>60</v>
      </c>
      <c r="Y6339" s="3" t="s">
        <v>60</v>
      </c>
      <c r="Z6339" s="3" t="s">
        <v>60</v>
      </c>
    </row>
    <row r="6340" spans="1:26" x14ac:dyDescent="0.3">
      <c r="A6340" s="2" t="s">
        <v>830</v>
      </c>
      <c r="B6340" s="2" t="s">
        <v>831</v>
      </c>
      <c r="C6340" s="2">
        <v>184</v>
      </c>
      <c r="D6340" s="2" t="s">
        <v>24</v>
      </c>
      <c r="E6340" s="2" t="s">
        <v>194</v>
      </c>
      <c r="F6340" s="2" t="s">
        <v>58</v>
      </c>
      <c r="G6340" s="2" t="s">
        <v>199</v>
      </c>
      <c r="H6340" s="2" t="s">
        <v>60</v>
      </c>
      <c r="I6340" s="2">
        <v>41.4</v>
      </c>
      <c r="J6340" s="2">
        <v>210</v>
      </c>
      <c r="K6340" s="2">
        <v>13</v>
      </c>
      <c r="L6340" s="2">
        <v>12.51</v>
      </c>
      <c r="M6340" s="2">
        <v>14.34</v>
      </c>
      <c r="N6340" s="2">
        <v>96.23</v>
      </c>
      <c r="O6340" s="2">
        <v>87.24</v>
      </c>
      <c r="P6340" s="2">
        <v>189</v>
      </c>
      <c r="Q6340" s="2">
        <v>181.02</v>
      </c>
      <c r="R6340" s="2">
        <v>205.88</v>
      </c>
      <c r="S6340" s="2">
        <v>95.78</v>
      </c>
      <c r="T6340" s="2">
        <v>87.93</v>
      </c>
      <c r="U6340" s="2" t="s">
        <v>60</v>
      </c>
      <c r="V6340" s="2" t="s">
        <v>60</v>
      </c>
      <c r="W6340" s="2" t="s">
        <v>60</v>
      </c>
      <c r="X6340" s="2" t="s">
        <v>60</v>
      </c>
      <c r="Y6340" s="2" t="s">
        <v>60</v>
      </c>
      <c r="Z6340" s="2" t="s">
        <v>60</v>
      </c>
    </row>
    <row r="6341" spans="1:26" x14ac:dyDescent="0.3">
      <c r="A6341" s="3" t="s">
        <v>830</v>
      </c>
      <c r="B6341" s="3" t="s">
        <v>831</v>
      </c>
      <c r="C6341" s="3">
        <v>185</v>
      </c>
      <c r="D6341" s="3" t="s">
        <v>24</v>
      </c>
      <c r="E6341" s="3" t="s">
        <v>194</v>
      </c>
      <c r="F6341" s="3" t="s">
        <v>58</v>
      </c>
      <c r="G6341" s="3" t="s">
        <v>200</v>
      </c>
      <c r="H6341" s="3" t="s">
        <v>60</v>
      </c>
      <c r="I6341" s="3">
        <v>120</v>
      </c>
      <c r="J6341" s="3">
        <v>390</v>
      </c>
      <c r="K6341" s="3">
        <v>15</v>
      </c>
      <c r="L6341" s="3">
        <v>12.02</v>
      </c>
      <c r="M6341" s="3">
        <v>16.29</v>
      </c>
      <c r="N6341" s="3">
        <v>80.13</v>
      </c>
      <c r="O6341" s="3">
        <v>73.790000000000006</v>
      </c>
      <c r="P6341" s="3">
        <v>349</v>
      </c>
      <c r="Q6341" s="3">
        <v>332.82</v>
      </c>
      <c r="R6341" s="3">
        <v>371.65</v>
      </c>
      <c r="S6341" s="3">
        <v>95.36</v>
      </c>
      <c r="T6341" s="3">
        <v>89.55</v>
      </c>
      <c r="U6341" s="3" t="s">
        <v>60</v>
      </c>
      <c r="V6341" s="3" t="s">
        <v>60</v>
      </c>
      <c r="W6341" s="3" t="s">
        <v>60</v>
      </c>
      <c r="X6341" s="3" t="s">
        <v>60</v>
      </c>
      <c r="Y6341" s="3" t="s">
        <v>60</v>
      </c>
      <c r="Z6341" s="3" t="s">
        <v>60</v>
      </c>
    </row>
    <row r="6342" spans="1:26" x14ac:dyDescent="0.3">
      <c r="A6342" s="2" t="s">
        <v>830</v>
      </c>
      <c r="B6342" s="2" t="s">
        <v>831</v>
      </c>
      <c r="C6342" s="2">
        <v>186</v>
      </c>
      <c r="D6342" s="2" t="s">
        <v>24</v>
      </c>
      <c r="E6342" s="2" t="s">
        <v>194</v>
      </c>
      <c r="F6342" s="2" t="s">
        <v>58</v>
      </c>
      <c r="G6342" s="2" t="s">
        <v>201</v>
      </c>
      <c r="H6342" s="2" t="s">
        <v>60</v>
      </c>
      <c r="I6342" s="2">
        <v>30</v>
      </c>
      <c r="J6342" s="2">
        <v>140</v>
      </c>
      <c r="K6342" s="2">
        <v>6</v>
      </c>
      <c r="L6342" s="2">
        <v>6.98</v>
      </c>
      <c r="M6342" s="2">
        <v>7.66</v>
      </c>
      <c r="N6342" s="2">
        <v>116.33</v>
      </c>
      <c r="O6342" s="2">
        <v>91.12</v>
      </c>
      <c r="P6342" s="2">
        <v>126</v>
      </c>
      <c r="Q6342" s="2">
        <v>111.71</v>
      </c>
      <c r="R6342" s="2">
        <v>138.63999999999999</v>
      </c>
      <c r="S6342" s="2">
        <v>88.66</v>
      </c>
      <c r="T6342" s="2">
        <v>80.58</v>
      </c>
      <c r="U6342" s="2" t="s">
        <v>60</v>
      </c>
      <c r="V6342" s="2" t="s">
        <v>60</v>
      </c>
      <c r="W6342" s="2" t="s">
        <v>60</v>
      </c>
      <c r="X6342" s="2" t="s">
        <v>60</v>
      </c>
      <c r="Y6342" s="2" t="s">
        <v>60</v>
      </c>
      <c r="Z6342" s="2" t="s">
        <v>60</v>
      </c>
    </row>
    <row r="6343" spans="1:26" x14ac:dyDescent="0.3">
      <c r="A6343" s="3" t="s">
        <v>830</v>
      </c>
      <c r="B6343" s="3" t="s">
        <v>831</v>
      </c>
      <c r="C6343" s="3">
        <v>187</v>
      </c>
      <c r="D6343" s="3" t="s">
        <v>24</v>
      </c>
      <c r="E6343" s="3" t="s">
        <v>194</v>
      </c>
      <c r="F6343" s="3" t="s">
        <v>58</v>
      </c>
      <c r="G6343" s="3" t="s">
        <v>202</v>
      </c>
      <c r="H6343" s="3" t="s">
        <v>60</v>
      </c>
      <c r="I6343" s="3">
        <v>90</v>
      </c>
      <c r="J6343" s="3">
        <v>462</v>
      </c>
      <c r="K6343" s="3">
        <v>19</v>
      </c>
      <c r="L6343" s="3">
        <v>20.73</v>
      </c>
      <c r="M6343" s="3">
        <v>16.53</v>
      </c>
      <c r="N6343" s="3">
        <v>109.11</v>
      </c>
      <c r="O6343" s="3">
        <v>125.41</v>
      </c>
      <c r="P6343" s="3">
        <v>424</v>
      </c>
      <c r="Q6343" s="3">
        <v>442</v>
      </c>
      <c r="R6343" s="3">
        <v>363.38</v>
      </c>
      <c r="S6343" s="3">
        <v>104.25</v>
      </c>
      <c r="T6343" s="3">
        <v>121.64</v>
      </c>
      <c r="U6343" s="3" t="s">
        <v>60</v>
      </c>
      <c r="V6343" s="3" t="s">
        <v>60</v>
      </c>
      <c r="W6343" s="3" t="s">
        <v>60</v>
      </c>
      <c r="X6343" s="3" t="s">
        <v>60</v>
      </c>
      <c r="Y6343" s="3" t="s">
        <v>60</v>
      </c>
      <c r="Z6343" s="3" t="s">
        <v>60</v>
      </c>
    </row>
    <row r="6344" spans="1:26" x14ac:dyDescent="0.3">
      <c r="A6344" s="2" t="s">
        <v>830</v>
      </c>
      <c r="B6344" s="2" t="s">
        <v>831</v>
      </c>
      <c r="C6344" s="2">
        <v>188</v>
      </c>
      <c r="D6344" s="2" t="s">
        <v>24</v>
      </c>
      <c r="E6344" s="2" t="s">
        <v>194</v>
      </c>
      <c r="F6344" s="2" t="s">
        <v>58</v>
      </c>
      <c r="G6344" s="2" t="s">
        <v>203</v>
      </c>
      <c r="H6344" s="2" t="s">
        <v>60</v>
      </c>
      <c r="I6344" s="2">
        <v>304</v>
      </c>
      <c r="J6344" s="2">
        <v>1310</v>
      </c>
      <c r="K6344" s="2">
        <v>40</v>
      </c>
      <c r="L6344" s="2">
        <v>37.79</v>
      </c>
      <c r="M6344" s="2">
        <v>40.47</v>
      </c>
      <c r="N6344" s="2">
        <v>94.48</v>
      </c>
      <c r="O6344" s="2">
        <v>93.38</v>
      </c>
      <c r="P6344" s="2">
        <v>1218</v>
      </c>
      <c r="Q6344" s="2">
        <v>1136.08</v>
      </c>
      <c r="R6344" s="2">
        <v>1216.6099999999999</v>
      </c>
      <c r="S6344" s="2">
        <v>93.27</v>
      </c>
      <c r="T6344" s="2">
        <v>93.38</v>
      </c>
      <c r="U6344" s="2" t="s">
        <v>60</v>
      </c>
      <c r="V6344" s="2" t="s">
        <v>60</v>
      </c>
      <c r="W6344" s="2" t="s">
        <v>60</v>
      </c>
      <c r="X6344" s="2" t="s">
        <v>60</v>
      </c>
      <c r="Y6344" s="2" t="s">
        <v>60</v>
      </c>
      <c r="Z6344" s="2" t="s">
        <v>60</v>
      </c>
    </row>
    <row r="6345" spans="1:26" x14ac:dyDescent="0.3">
      <c r="A6345" s="3" t="s">
        <v>830</v>
      </c>
      <c r="B6345" s="3" t="s">
        <v>831</v>
      </c>
      <c r="C6345" s="3">
        <v>189</v>
      </c>
      <c r="D6345" s="3" t="s">
        <v>24</v>
      </c>
      <c r="E6345" s="3" t="s">
        <v>194</v>
      </c>
      <c r="F6345" s="3" t="s">
        <v>58</v>
      </c>
      <c r="G6345" s="3" t="s">
        <v>204</v>
      </c>
      <c r="H6345" s="3" t="s">
        <v>60</v>
      </c>
      <c r="I6345" s="3">
        <v>198</v>
      </c>
      <c r="J6345" s="3">
        <v>260</v>
      </c>
      <c r="K6345" s="3">
        <v>51</v>
      </c>
      <c r="L6345" s="3">
        <v>41.03</v>
      </c>
      <c r="M6345" s="3">
        <v>60.91</v>
      </c>
      <c r="N6345" s="3">
        <v>80.45</v>
      </c>
      <c r="O6345" s="3">
        <v>67.36</v>
      </c>
      <c r="P6345" s="3">
        <v>170</v>
      </c>
      <c r="Q6345" s="3">
        <v>215.19</v>
      </c>
      <c r="R6345" s="3">
        <v>316.70999999999998</v>
      </c>
      <c r="S6345" s="3">
        <v>126.58</v>
      </c>
      <c r="T6345" s="3">
        <v>67.95</v>
      </c>
      <c r="U6345" s="3" t="s">
        <v>60</v>
      </c>
      <c r="V6345" s="3" t="s">
        <v>60</v>
      </c>
      <c r="W6345" s="3" t="s">
        <v>60</v>
      </c>
      <c r="X6345" s="3" t="s">
        <v>60</v>
      </c>
      <c r="Y6345" s="3" t="s">
        <v>60</v>
      </c>
      <c r="Z6345" s="3" t="s">
        <v>60</v>
      </c>
    </row>
    <row r="6346" spans="1:26" x14ac:dyDescent="0.3">
      <c r="A6346" s="2" t="s">
        <v>830</v>
      </c>
      <c r="B6346" s="2" t="s">
        <v>831</v>
      </c>
      <c r="C6346" s="2">
        <v>190</v>
      </c>
      <c r="D6346" s="2" t="s">
        <v>24</v>
      </c>
      <c r="E6346" s="2" t="s">
        <v>194</v>
      </c>
      <c r="F6346" s="2" t="s">
        <v>58</v>
      </c>
      <c r="G6346" s="2" t="s">
        <v>205</v>
      </c>
      <c r="H6346" s="2" t="s">
        <v>60</v>
      </c>
      <c r="I6346" s="2">
        <v>120</v>
      </c>
      <c r="J6346" s="2">
        <v>353</v>
      </c>
      <c r="K6346" s="2">
        <v>10</v>
      </c>
      <c r="L6346" s="2">
        <v>5.9</v>
      </c>
      <c r="M6346" s="2">
        <v>10.83</v>
      </c>
      <c r="N6346" s="2">
        <v>59</v>
      </c>
      <c r="O6346" s="2">
        <v>54.48</v>
      </c>
      <c r="P6346" s="2">
        <v>311</v>
      </c>
      <c r="Q6346" s="2">
        <v>290.41000000000003</v>
      </c>
      <c r="R6346" s="2">
        <v>316.47000000000003</v>
      </c>
      <c r="S6346" s="2">
        <v>93.38</v>
      </c>
      <c r="T6346" s="2">
        <v>91.77</v>
      </c>
      <c r="U6346" s="2" t="s">
        <v>60</v>
      </c>
      <c r="V6346" s="2" t="s">
        <v>60</v>
      </c>
      <c r="W6346" s="2" t="s">
        <v>60</v>
      </c>
      <c r="X6346" s="2" t="s">
        <v>60</v>
      </c>
      <c r="Y6346" s="2" t="s">
        <v>60</v>
      </c>
      <c r="Z6346" s="2" t="s">
        <v>60</v>
      </c>
    </row>
    <row r="6347" spans="1:26" x14ac:dyDescent="0.3">
      <c r="A6347" s="3" t="s">
        <v>830</v>
      </c>
      <c r="B6347" s="3" t="s">
        <v>831</v>
      </c>
      <c r="C6347" s="3">
        <v>191</v>
      </c>
      <c r="D6347" s="3" t="s">
        <v>24</v>
      </c>
      <c r="E6347" s="3" t="s">
        <v>194</v>
      </c>
      <c r="F6347" s="3" t="s">
        <v>58</v>
      </c>
      <c r="G6347" s="3" t="s">
        <v>206</v>
      </c>
      <c r="H6347" s="3" t="s">
        <v>12</v>
      </c>
      <c r="I6347" s="3">
        <v>1372.15</v>
      </c>
      <c r="J6347" s="3">
        <v>5135</v>
      </c>
      <c r="K6347" s="3">
        <v>262</v>
      </c>
      <c r="L6347" s="3">
        <v>222.6</v>
      </c>
      <c r="M6347" s="3">
        <v>278.58999999999997</v>
      </c>
      <c r="N6347" s="3">
        <v>84.96</v>
      </c>
      <c r="O6347" s="3">
        <v>79.900000000000006</v>
      </c>
      <c r="P6347" s="3">
        <v>4577</v>
      </c>
      <c r="Q6347" s="3">
        <v>4235.79</v>
      </c>
      <c r="R6347" s="3">
        <v>4713.3900000000003</v>
      </c>
      <c r="S6347" s="3">
        <v>92.55</v>
      </c>
      <c r="T6347" s="3">
        <v>89.87</v>
      </c>
      <c r="U6347" s="3" t="s">
        <v>60</v>
      </c>
      <c r="V6347" s="3" t="s">
        <v>60</v>
      </c>
      <c r="W6347" s="3" t="s">
        <v>60</v>
      </c>
      <c r="X6347" s="3" t="s">
        <v>60</v>
      </c>
      <c r="Y6347" s="3" t="s">
        <v>60</v>
      </c>
      <c r="Z6347" s="3" t="s">
        <v>60</v>
      </c>
    </row>
    <row r="6348" spans="1:26" x14ac:dyDescent="0.3">
      <c r="A6348" s="2" t="s">
        <v>830</v>
      </c>
      <c r="B6348" s="2" t="s">
        <v>831</v>
      </c>
      <c r="C6348" s="2">
        <v>192</v>
      </c>
      <c r="D6348" s="2" t="s">
        <v>24</v>
      </c>
      <c r="E6348" s="2" t="s">
        <v>194</v>
      </c>
      <c r="F6348" s="2" t="s">
        <v>58</v>
      </c>
      <c r="G6348" s="2" t="s">
        <v>58</v>
      </c>
      <c r="H6348" s="2" t="s">
        <v>12</v>
      </c>
      <c r="I6348" s="2">
        <v>1372.15</v>
      </c>
      <c r="J6348" s="2">
        <v>5135</v>
      </c>
      <c r="K6348" s="2">
        <v>262</v>
      </c>
      <c r="L6348" s="2">
        <v>222.6</v>
      </c>
      <c r="M6348" s="2">
        <v>278.58999999999997</v>
      </c>
      <c r="N6348" s="2">
        <v>84.96</v>
      </c>
      <c r="O6348" s="2">
        <v>79.900000000000006</v>
      </c>
      <c r="P6348" s="2">
        <v>4577</v>
      </c>
      <c r="Q6348" s="2">
        <v>4235.79</v>
      </c>
      <c r="R6348" s="2">
        <v>4713.3900000000003</v>
      </c>
      <c r="S6348" s="2">
        <v>92.55</v>
      </c>
      <c r="T6348" s="2">
        <v>89.87</v>
      </c>
      <c r="U6348" s="2" t="s">
        <v>60</v>
      </c>
      <c r="V6348" s="2" t="s">
        <v>60</v>
      </c>
      <c r="W6348" s="2" t="s">
        <v>60</v>
      </c>
      <c r="X6348" s="2" t="s">
        <v>60</v>
      </c>
      <c r="Y6348" s="2" t="s">
        <v>60</v>
      </c>
      <c r="Z6348" s="2" t="s">
        <v>60</v>
      </c>
    </row>
    <row r="6349" spans="1:26" x14ac:dyDescent="0.3">
      <c r="A6349" s="3" t="s">
        <v>830</v>
      </c>
      <c r="B6349" s="3" t="s">
        <v>831</v>
      </c>
      <c r="C6349" s="3">
        <v>193</v>
      </c>
      <c r="D6349" s="3" t="s">
        <v>24</v>
      </c>
      <c r="E6349" s="3" t="s">
        <v>194</v>
      </c>
      <c r="F6349" s="3" t="s">
        <v>65</v>
      </c>
      <c r="G6349" s="3" t="s">
        <v>207</v>
      </c>
      <c r="H6349" s="3" t="s">
        <v>60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 t="s">
        <v>60</v>
      </c>
      <c r="V6349" s="3" t="s">
        <v>60</v>
      </c>
      <c r="W6349" s="3" t="s">
        <v>60</v>
      </c>
      <c r="X6349" s="3" t="s">
        <v>60</v>
      </c>
      <c r="Y6349" s="3" t="s">
        <v>60</v>
      </c>
      <c r="Z6349" s="3" t="s">
        <v>60</v>
      </c>
    </row>
    <row r="6350" spans="1:26" x14ac:dyDescent="0.3">
      <c r="A6350" s="2" t="s">
        <v>830</v>
      </c>
      <c r="B6350" s="2" t="s">
        <v>831</v>
      </c>
      <c r="C6350" s="2">
        <v>194</v>
      </c>
      <c r="D6350" s="2" t="s">
        <v>24</v>
      </c>
      <c r="E6350" s="2" t="s">
        <v>194</v>
      </c>
      <c r="F6350" s="2" t="s">
        <v>65</v>
      </c>
      <c r="G6350" s="2" t="s">
        <v>208</v>
      </c>
      <c r="H6350" s="2" t="s">
        <v>16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 t="s">
        <v>60</v>
      </c>
      <c r="V6350" s="2" t="s">
        <v>60</v>
      </c>
      <c r="W6350" s="2" t="s">
        <v>60</v>
      </c>
      <c r="X6350" s="2" t="s">
        <v>60</v>
      </c>
      <c r="Y6350" s="2" t="s">
        <v>60</v>
      </c>
      <c r="Z6350" s="2" t="s">
        <v>60</v>
      </c>
    </row>
    <row r="6351" spans="1:26" x14ac:dyDescent="0.3">
      <c r="A6351" s="3" t="s">
        <v>830</v>
      </c>
      <c r="B6351" s="3" t="s">
        <v>831</v>
      </c>
      <c r="C6351" s="3">
        <v>195</v>
      </c>
      <c r="D6351" s="3" t="s">
        <v>24</v>
      </c>
      <c r="E6351" s="3" t="s">
        <v>194</v>
      </c>
      <c r="F6351" s="3" t="s">
        <v>65</v>
      </c>
      <c r="G6351" s="3" t="s">
        <v>209</v>
      </c>
      <c r="H6351" s="3" t="s">
        <v>60</v>
      </c>
      <c r="I6351" s="3">
        <v>225</v>
      </c>
      <c r="J6351" s="3">
        <v>50</v>
      </c>
      <c r="K6351" s="3">
        <v>4</v>
      </c>
      <c r="L6351" s="3">
        <v>19.64</v>
      </c>
      <c r="M6351" s="3">
        <v>0</v>
      </c>
      <c r="N6351" s="3">
        <v>491</v>
      </c>
      <c r="O6351" s="3">
        <v>0</v>
      </c>
      <c r="P6351" s="3">
        <v>42</v>
      </c>
      <c r="Q6351" s="3">
        <v>201.52</v>
      </c>
      <c r="R6351" s="3">
        <v>0</v>
      </c>
      <c r="S6351" s="3">
        <v>479.81</v>
      </c>
      <c r="T6351" s="3">
        <v>0</v>
      </c>
      <c r="U6351" s="3" t="s">
        <v>60</v>
      </c>
      <c r="V6351" s="3" t="s">
        <v>60</v>
      </c>
      <c r="W6351" s="3" t="s">
        <v>60</v>
      </c>
      <c r="X6351" s="3" t="s">
        <v>60</v>
      </c>
      <c r="Y6351" s="3" t="s">
        <v>60</v>
      </c>
      <c r="Z6351" s="3" t="s">
        <v>60</v>
      </c>
    </row>
    <row r="6352" spans="1:26" x14ac:dyDescent="0.3">
      <c r="A6352" s="2" t="s">
        <v>830</v>
      </c>
      <c r="B6352" s="2" t="s">
        <v>831</v>
      </c>
      <c r="C6352" s="2">
        <v>196</v>
      </c>
      <c r="D6352" s="2" t="s">
        <v>24</v>
      </c>
      <c r="E6352" s="2" t="s">
        <v>194</v>
      </c>
      <c r="F6352" s="2" t="s">
        <v>65</v>
      </c>
      <c r="G6352" s="2" t="s">
        <v>210</v>
      </c>
      <c r="H6352" s="2" t="s">
        <v>16</v>
      </c>
      <c r="I6352" s="2">
        <v>225</v>
      </c>
      <c r="J6352" s="2">
        <v>50</v>
      </c>
      <c r="K6352" s="2">
        <v>4</v>
      </c>
      <c r="L6352" s="2">
        <v>19.64</v>
      </c>
      <c r="M6352" s="2">
        <v>0</v>
      </c>
      <c r="N6352" s="2">
        <v>491</v>
      </c>
      <c r="O6352" s="2">
        <v>0</v>
      </c>
      <c r="P6352" s="2">
        <v>42</v>
      </c>
      <c r="Q6352" s="2">
        <v>201.52</v>
      </c>
      <c r="R6352" s="2">
        <v>0</v>
      </c>
      <c r="S6352" s="2">
        <v>479.81</v>
      </c>
      <c r="T6352" s="2">
        <v>0</v>
      </c>
      <c r="U6352" s="2" t="s">
        <v>60</v>
      </c>
      <c r="V6352" s="2" t="s">
        <v>60</v>
      </c>
      <c r="W6352" s="2" t="s">
        <v>60</v>
      </c>
      <c r="X6352" s="2" t="s">
        <v>60</v>
      </c>
      <c r="Y6352" s="2" t="s">
        <v>60</v>
      </c>
      <c r="Z6352" s="2" t="s">
        <v>60</v>
      </c>
    </row>
    <row r="6353" spans="1:26" x14ac:dyDescent="0.3">
      <c r="A6353" s="3" t="s">
        <v>830</v>
      </c>
      <c r="B6353" s="3" t="s">
        <v>831</v>
      </c>
      <c r="C6353" s="3">
        <v>197</v>
      </c>
      <c r="D6353" s="3" t="s">
        <v>24</v>
      </c>
      <c r="E6353" s="3" t="s">
        <v>194</v>
      </c>
      <c r="F6353" s="3" t="s">
        <v>65</v>
      </c>
      <c r="G6353" s="3" t="s">
        <v>211</v>
      </c>
      <c r="H6353" s="3" t="s">
        <v>60</v>
      </c>
      <c r="I6353" s="3">
        <v>439</v>
      </c>
      <c r="J6353" s="3">
        <v>200</v>
      </c>
      <c r="K6353" s="3">
        <v>17</v>
      </c>
      <c r="L6353" s="3">
        <v>71.53</v>
      </c>
      <c r="M6353" s="3">
        <v>0</v>
      </c>
      <c r="N6353" s="3">
        <v>420.76</v>
      </c>
      <c r="O6353" s="3">
        <v>0</v>
      </c>
      <c r="P6353" s="3">
        <v>167</v>
      </c>
      <c r="Q6353" s="3">
        <v>243.89</v>
      </c>
      <c r="R6353" s="3">
        <v>0</v>
      </c>
      <c r="S6353" s="3">
        <v>146.04</v>
      </c>
      <c r="T6353" s="3">
        <v>0</v>
      </c>
      <c r="U6353" s="3" t="s">
        <v>60</v>
      </c>
      <c r="V6353" s="3" t="s">
        <v>60</v>
      </c>
      <c r="W6353" s="3" t="s">
        <v>60</v>
      </c>
      <c r="X6353" s="3" t="s">
        <v>60</v>
      </c>
      <c r="Y6353" s="3" t="s">
        <v>60</v>
      </c>
      <c r="Z6353" s="3" t="s">
        <v>60</v>
      </c>
    </row>
    <row r="6354" spans="1:26" x14ac:dyDescent="0.3">
      <c r="A6354" s="2" t="s">
        <v>830</v>
      </c>
      <c r="B6354" s="2" t="s">
        <v>831</v>
      </c>
      <c r="C6354" s="2">
        <v>198</v>
      </c>
      <c r="D6354" s="2" t="s">
        <v>24</v>
      </c>
      <c r="E6354" s="2" t="s">
        <v>194</v>
      </c>
      <c r="F6354" s="2" t="s">
        <v>65</v>
      </c>
      <c r="G6354" s="2" t="s">
        <v>212</v>
      </c>
      <c r="H6354" s="2" t="s">
        <v>16</v>
      </c>
      <c r="I6354" s="2">
        <v>439</v>
      </c>
      <c r="J6354" s="2">
        <v>200</v>
      </c>
      <c r="K6354" s="2">
        <v>17</v>
      </c>
      <c r="L6354" s="2">
        <v>71.53</v>
      </c>
      <c r="M6354" s="2">
        <v>0</v>
      </c>
      <c r="N6354" s="2">
        <v>420.76</v>
      </c>
      <c r="O6354" s="2">
        <v>0</v>
      </c>
      <c r="P6354" s="2">
        <v>167</v>
      </c>
      <c r="Q6354" s="2">
        <v>243.89</v>
      </c>
      <c r="R6354" s="2">
        <v>0</v>
      </c>
      <c r="S6354" s="2">
        <v>146.04</v>
      </c>
      <c r="T6354" s="2">
        <v>0</v>
      </c>
      <c r="U6354" s="2" t="s">
        <v>60</v>
      </c>
      <c r="V6354" s="2" t="s">
        <v>60</v>
      </c>
      <c r="W6354" s="2" t="s">
        <v>60</v>
      </c>
      <c r="X6354" s="2" t="s">
        <v>60</v>
      </c>
      <c r="Y6354" s="2" t="s">
        <v>60</v>
      </c>
      <c r="Z6354" s="2" t="s">
        <v>60</v>
      </c>
    </row>
    <row r="6355" spans="1:26" x14ac:dyDescent="0.3">
      <c r="A6355" s="3" t="s">
        <v>830</v>
      </c>
      <c r="B6355" s="3" t="s">
        <v>831</v>
      </c>
      <c r="C6355" s="3">
        <v>199</v>
      </c>
      <c r="D6355" s="3" t="s">
        <v>24</v>
      </c>
      <c r="E6355" s="3" t="s">
        <v>194</v>
      </c>
      <c r="F6355" s="3" t="s">
        <v>65</v>
      </c>
      <c r="G6355" s="3" t="s">
        <v>833</v>
      </c>
      <c r="H6355" s="3" t="s">
        <v>16</v>
      </c>
      <c r="I6355" s="3">
        <v>664</v>
      </c>
      <c r="J6355" s="3">
        <v>250</v>
      </c>
      <c r="K6355" s="3">
        <v>21</v>
      </c>
      <c r="L6355" s="3">
        <v>91.17</v>
      </c>
      <c r="M6355" s="3">
        <v>0</v>
      </c>
      <c r="N6355" s="3">
        <v>434.14</v>
      </c>
      <c r="O6355" s="3">
        <v>0</v>
      </c>
      <c r="P6355" s="3">
        <v>209</v>
      </c>
      <c r="Q6355" s="3">
        <v>445.41</v>
      </c>
      <c r="R6355" s="3">
        <v>0</v>
      </c>
      <c r="S6355" s="3">
        <v>213.11</v>
      </c>
      <c r="T6355" s="3">
        <v>0</v>
      </c>
      <c r="U6355" s="3" t="s">
        <v>60</v>
      </c>
      <c r="V6355" s="3" t="s">
        <v>60</v>
      </c>
      <c r="W6355" s="3" t="s">
        <v>60</v>
      </c>
      <c r="X6355" s="3" t="s">
        <v>60</v>
      </c>
      <c r="Y6355" s="3">
        <v>0</v>
      </c>
      <c r="Z6355" s="3" t="s">
        <v>60</v>
      </c>
    </row>
    <row r="6356" spans="1:26" x14ac:dyDescent="0.3">
      <c r="A6356" s="2" t="s">
        <v>830</v>
      </c>
      <c r="B6356" s="2" t="s">
        <v>831</v>
      </c>
      <c r="C6356" s="2">
        <v>200</v>
      </c>
      <c r="D6356" s="2" t="s">
        <v>24</v>
      </c>
      <c r="E6356" s="2" t="s">
        <v>194</v>
      </c>
      <c r="F6356" s="2" t="s">
        <v>65</v>
      </c>
      <c r="G6356" s="2" t="s">
        <v>213</v>
      </c>
      <c r="H6356" s="2" t="s">
        <v>60</v>
      </c>
      <c r="I6356" s="2">
        <v>330</v>
      </c>
      <c r="J6356" s="2">
        <v>1310</v>
      </c>
      <c r="K6356" s="2">
        <v>44</v>
      </c>
      <c r="L6356" s="2">
        <v>36.33</v>
      </c>
      <c r="M6356" s="2">
        <v>44.5</v>
      </c>
      <c r="N6356" s="2">
        <v>82.57</v>
      </c>
      <c r="O6356" s="2">
        <v>81.64</v>
      </c>
      <c r="P6356" s="2">
        <v>1232</v>
      </c>
      <c r="Q6356" s="2">
        <v>1231.76</v>
      </c>
      <c r="R6356" s="2">
        <v>1440.14</v>
      </c>
      <c r="S6356" s="2">
        <v>99.98</v>
      </c>
      <c r="T6356" s="2">
        <v>85.53</v>
      </c>
      <c r="U6356" s="2" t="s">
        <v>60</v>
      </c>
      <c r="V6356" s="2" t="s">
        <v>60</v>
      </c>
      <c r="W6356" s="2" t="s">
        <v>60</v>
      </c>
      <c r="X6356" s="2" t="s">
        <v>60</v>
      </c>
      <c r="Y6356" s="2" t="s">
        <v>60</v>
      </c>
      <c r="Z6356" s="2" t="s">
        <v>60</v>
      </c>
    </row>
    <row r="6357" spans="1:26" x14ac:dyDescent="0.3">
      <c r="A6357" s="3" t="s">
        <v>830</v>
      </c>
      <c r="B6357" s="3" t="s">
        <v>831</v>
      </c>
      <c r="C6357" s="3">
        <v>201</v>
      </c>
      <c r="D6357" s="3" t="s">
        <v>24</v>
      </c>
      <c r="E6357" s="3" t="s">
        <v>194</v>
      </c>
      <c r="F6357" s="3" t="s">
        <v>65</v>
      </c>
      <c r="G6357" s="3" t="s">
        <v>214</v>
      </c>
      <c r="H6357" s="3" t="s">
        <v>12</v>
      </c>
      <c r="I6357" s="3">
        <v>330</v>
      </c>
      <c r="J6357" s="3">
        <v>1310</v>
      </c>
      <c r="K6357" s="3">
        <v>44</v>
      </c>
      <c r="L6357" s="3">
        <v>36.33</v>
      </c>
      <c r="M6357" s="3">
        <v>44.5</v>
      </c>
      <c r="N6357" s="3">
        <v>82.57</v>
      </c>
      <c r="O6357" s="3">
        <v>81.64</v>
      </c>
      <c r="P6357" s="3">
        <v>1232</v>
      </c>
      <c r="Q6357" s="3">
        <v>1231.76</v>
      </c>
      <c r="R6357" s="3">
        <v>1440.14</v>
      </c>
      <c r="S6357" s="3">
        <v>99.98</v>
      </c>
      <c r="T6357" s="3">
        <v>85.53</v>
      </c>
      <c r="U6357" s="3" t="s">
        <v>60</v>
      </c>
      <c r="V6357" s="3" t="s">
        <v>60</v>
      </c>
      <c r="W6357" s="3" t="s">
        <v>60</v>
      </c>
      <c r="X6357" s="3" t="s">
        <v>60</v>
      </c>
      <c r="Y6357" s="3" t="s">
        <v>60</v>
      </c>
      <c r="Z6357" s="3" t="s">
        <v>60</v>
      </c>
    </row>
    <row r="6358" spans="1:26" x14ac:dyDescent="0.3">
      <c r="A6358" s="2" t="s">
        <v>830</v>
      </c>
      <c r="B6358" s="2" t="s">
        <v>831</v>
      </c>
      <c r="C6358" s="2">
        <v>202</v>
      </c>
      <c r="D6358" s="2" t="s">
        <v>24</v>
      </c>
      <c r="E6358" s="2" t="s">
        <v>194</v>
      </c>
      <c r="F6358" s="2" t="s">
        <v>65</v>
      </c>
      <c r="G6358" s="2" t="s">
        <v>215</v>
      </c>
      <c r="H6358" s="2" t="s">
        <v>60</v>
      </c>
      <c r="I6358" s="2">
        <v>400</v>
      </c>
      <c r="J6358" s="2">
        <v>1750</v>
      </c>
      <c r="K6358" s="2">
        <v>50</v>
      </c>
      <c r="L6358" s="2">
        <v>34.630000000000003</v>
      </c>
      <c r="M6358" s="2">
        <v>47.91</v>
      </c>
      <c r="N6358" s="2">
        <v>69.260000000000005</v>
      </c>
      <c r="O6358" s="2">
        <v>72.28</v>
      </c>
      <c r="P6358" s="2">
        <v>1650</v>
      </c>
      <c r="Q6358" s="2">
        <v>1543.85</v>
      </c>
      <c r="R6358" s="2">
        <v>1824.17</v>
      </c>
      <c r="S6358" s="2">
        <v>93.57</v>
      </c>
      <c r="T6358" s="2">
        <v>84.63</v>
      </c>
      <c r="U6358" s="2" t="s">
        <v>60</v>
      </c>
      <c r="V6358" s="2" t="s">
        <v>60</v>
      </c>
      <c r="W6358" s="2" t="s">
        <v>60</v>
      </c>
      <c r="X6358" s="2" t="s">
        <v>60</v>
      </c>
      <c r="Y6358" s="2" t="s">
        <v>60</v>
      </c>
      <c r="Z6358" s="2" t="s">
        <v>60</v>
      </c>
    </row>
    <row r="6359" spans="1:26" x14ac:dyDescent="0.3">
      <c r="A6359" s="3" t="s">
        <v>830</v>
      </c>
      <c r="B6359" s="3" t="s">
        <v>831</v>
      </c>
      <c r="C6359" s="3">
        <v>203</v>
      </c>
      <c r="D6359" s="3" t="s">
        <v>24</v>
      </c>
      <c r="E6359" s="3" t="s">
        <v>194</v>
      </c>
      <c r="F6359" s="3" t="s">
        <v>65</v>
      </c>
      <c r="G6359" s="3" t="s">
        <v>216</v>
      </c>
      <c r="H6359" s="3" t="s">
        <v>12</v>
      </c>
      <c r="I6359" s="3">
        <v>400</v>
      </c>
      <c r="J6359" s="3">
        <v>1750</v>
      </c>
      <c r="K6359" s="3">
        <v>50</v>
      </c>
      <c r="L6359" s="3">
        <v>34.630000000000003</v>
      </c>
      <c r="M6359" s="3">
        <v>47.91</v>
      </c>
      <c r="N6359" s="3">
        <v>69.260000000000005</v>
      </c>
      <c r="O6359" s="3">
        <v>72.28</v>
      </c>
      <c r="P6359" s="3">
        <v>1650</v>
      </c>
      <c r="Q6359" s="3">
        <v>1543.85</v>
      </c>
      <c r="R6359" s="3">
        <v>1824.17</v>
      </c>
      <c r="S6359" s="3">
        <v>93.57</v>
      </c>
      <c r="T6359" s="3">
        <v>84.63</v>
      </c>
      <c r="U6359" s="3" t="s">
        <v>60</v>
      </c>
      <c r="V6359" s="3" t="s">
        <v>60</v>
      </c>
      <c r="W6359" s="3" t="s">
        <v>60</v>
      </c>
      <c r="X6359" s="3" t="s">
        <v>60</v>
      </c>
      <c r="Y6359" s="3" t="s">
        <v>60</v>
      </c>
      <c r="Z6359" s="3" t="s">
        <v>60</v>
      </c>
    </row>
    <row r="6360" spans="1:26" x14ac:dyDescent="0.3">
      <c r="A6360" s="2" t="s">
        <v>830</v>
      </c>
      <c r="B6360" s="2" t="s">
        <v>831</v>
      </c>
      <c r="C6360" s="2">
        <v>204</v>
      </c>
      <c r="D6360" s="2" t="s">
        <v>24</v>
      </c>
      <c r="E6360" s="2" t="s">
        <v>194</v>
      </c>
      <c r="F6360" s="2" t="s">
        <v>65</v>
      </c>
      <c r="G6360" s="2" t="s">
        <v>217</v>
      </c>
      <c r="H6360" s="2" t="s">
        <v>60</v>
      </c>
      <c r="I6360" s="2">
        <v>99</v>
      </c>
      <c r="J6360" s="2">
        <v>439</v>
      </c>
      <c r="K6360" s="2">
        <v>13</v>
      </c>
      <c r="L6360" s="2">
        <v>10.07</v>
      </c>
      <c r="M6360" s="2">
        <v>13.21</v>
      </c>
      <c r="N6360" s="2">
        <v>77.459999999999994</v>
      </c>
      <c r="O6360" s="2">
        <v>76.23</v>
      </c>
      <c r="P6360" s="2">
        <v>412</v>
      </c>
      <c r="Q6360" s="2">
        <v>369.3</v>
      </c>
      <c r="R6360" s="2">
        <v>439.11</v>
      </c>
      <c r="S6360" s="2">
        <v>89.64</v>
      </c>
      <c r="T6360" s="2">
        <v>84.1</v>
      </c>
      <c r="U6360" s="2" t="s">
        <v>60</v>
      </c>
      <c r="V6360" s="2" t="s">
        <v>60</v>
      </c>
      <c r="W6360" s="2" t="s">
        <v>60</v>
      </c>
      <c r="X6360" s="2" t="s">
        <v>60</v>
      </c>
      <c r="Y6360" s="2" t="s">
        <v>60</v>
      </c>
      <c r="Z6360" s="2" t="s">
        <v>60</v>
      </c>
    </row>
    <row r="6361" spans="1:26" x14ac:dyDescent="0.3">
      <c r="A6361" s="3" t="s">
        <v>830</v>
      </c>
      <c r="B6361" s="3" t="s">
        <v>831</v>
      </c>
      <c r="C6361" s="3">
        <v>205</v>
      </c>
      <c r="D6361" s="3" t="s">
        <v>24</v>
      </c>
      <c r="E6361" s="3" t="s">
        <v>194</v>
      </c>
      <c r="F6361" s="3" t="s">
        <v>65</v>
      </c>
      <c r="G6361" s="3" t="s">
        <v>218</v>
      </c>
      <c r="H6361" s="3" t="s">
        <v>12</v>
      </c>
      <c r="I6361" s="3">
        <v>99</v>
      </c>
      <c r="J6361" s="3">
        <v>439</v>
      </c>
      <c r="K6361" s="3">
        <v>13</v>
      </c>
      <c r="L6361" s="3">
        <v>10.07</v>
      </c>
      <c r="M6361" s="3">
        <v>13.21</v>
      </c>
      <c r="N6361" s="3">
        <v>77.459999999999994</v>
      </c>
      <c r="O6361" s="3">
        <v>76.23</v>
      </c>
      <c r="P6361" s="3">
        <v>412</v>
      </c>
      <c r="Q6361" s="3">
        <v>369.3</v>
      </c>
      <c r="R6361" s="3">
        <v>439.11</v>
      </c>
      <c r="S6361" s="3">
        <v>89.64</v>
      </c>
      <c r="T6361" s="3">
        <v>84.1</v>
      </c>
      <c r="U6361" s="3" t="s">
        <v>60</v>
      </c>
      <c r="V6361" s="3" t="s">
        <v>60</v>
      </c>
      <c r="W6361" s="3" t="s">
        <v>60</v>
      </c>
      <c r="X6361" s="3" t="s">
        <v>60</v>
      </c>
      <c r="Y6361" s="3" t="s">
        <v>60</v>
      </c>
      <c r="Z6361" s="3" t="s">
        <v>60</v>
      </c>
    </row>
    <row r="6362" spans="1:26" x14ac:dyDescent="0.3">
      <c r="A6362" s="2" t="s">
        <v>830</v>
      </c>
      <c r="B6362" s="2" t="s">
        <v>831</v>
      </c>
      <c r="C6362" s="2">
        <v>206</v>
      </c>
      <c r="D6362" s="2" t="s">
        <v>24</v>
      </c>
      <c r="E6362" s="2" t="s">
        <v>194</v>
      </c>
      <c r="F6362" s="2" t="s">
        <v>65</v>
      </c>
      <c r="G6362" s="2" t="s">
        <v>65</v>
      </c>
      <c r="H6362" s="2" t="s">
        <v>12</v>
      </c>
      <c r="I6362" s="2">
        <v>829</v>
      </c>
      <c r="J6362" s="2">
        <v>3499</v>
      </c>
      <c r="K6362" s="2">
        <v>107</v>
      </c>
      <c r="L6362" s="2">
        <v>81.03</v>
      </c>
      <c r="M6362" s="2">
        <v>105.62</v>
      </c>
      <c r="N6362" s="2">
        <v>75.73</v>
      </c>
      <c r="O6362" s="2">
        <v>76.72</v>
      </c>
      <c r="P6362" s="2">
        <v>3294</v>
      </c>
      <c r="Q6362" s="2">
        <v>3144.91</v>
      </c>
      <c r="R6362" s="2">
        <v>3703.42</v>
      </c>
      <c r="S6362" s="2">
        <v>95.47</v>
      </c>
      <c r="T6362" s="2">
        <v>84.92</v>
      </c>
      <c r="U6362" s="2" t="s">
        <v>60</v>
      </c>
      <c r="V6362" s="2" t="s">
        <v>60</v>
      </c>
      <c r="W6362" s="2" t="s">
        <v>60</v>
      </c>
      <c r="X6362" s="2" t="s">
        <v>60</v>
      </c>
      <c r="Y6362" s="2" t="s">
        <v>60</v>
      </c>
      <c r="Z6362" s="2" t="s">
        <v>60</v>
      </c>
    </row>
    <row r="6363" spans="1:26" x14ac:dyDescent="0.3">
      <c r="A6363" s="3" t="s">
        <v>830</v>
      </c>
      <c r="B6363" s="3" t="s">
        <v>831</v>
      </c>
      <c r="C6363" s="3">
        <v>207</v>
      </c>
      <c r="D6363" s="3" t="s">
        <v>24</v>
      </c>
      <c r="E6363" s="3" t="s">
        <v>194</v>
      </c>
      <c r="F6363" s="3" t="s">
        <v>78</v>
      </c>
      <c r="G6363" s="3" t="s">
        <v>219</v>
      </c>
      <c r="H6363" s="3" t="s">
        <v>60</v>
      </c>
      <c r="I6363" s="3">
        <v>280</v>
      </c>
      <c r="J6363" s="3">
        <v>1165</v>
      </c>
      <c r="K6363" s="3">
        <v>26</v>
      </c>
      <c r="L6363" s="3">
        <v>23.63</v>
      </c>
      <c r="M6363" s="3">
        <v>30.87</v>
      </c>
      <c r="N6363" s="3">
        <v>90.88</v>
      </c>
      <c r="O6363" s="3">
        <v>76.55</v>
      </c>
      <c r="P6363" s="3">
        <v>1117</v>
      </c>
      <c r="Q6363" s="3">
        <v>926.35</v>
      </c>
      <c r="R6363" s="3">
        <v>1240.97</v>
      </c>
      <c r="S6363" s="3">
        <v>82.93</v>
      </c>
      <c r="T6363" s="3">
        <v>74.650000000000006</v>
      </c>
      <c r="U6363" s="3" t="s">
        <v>60</v>
      </c>
      <c r="V6363" s="3" t="s">
        <v>60</v>
      </c>
      <c r="W6363" s="3" t="s">
        <v>60</v>
      </c>
      <c r="X6363" s="3" t="s">
        <v>60</v>
      </c>
      <c r="Y6363" s="3" t="s">
        <v>60</v>
      </c>
      <c r="Z6363" s="3" t="s">
        <v>60</v>
      </c>
    </row>
    <row r="6364" spans="1:26" x14ac:dyDescent="0.3">
      <c r="A6364" s="2" t="s">
        <v>830</v>
      </c>
      <c r="B6364" s="2" t="s">
        <v>831</v>
      </c>
      <c r="C6364" s="2">
        <v>208</v>
      </c>
      <c r="D6364" s="2" t="s">
        <v>24</v>
      </c>
      <c r="E6364" s="2" t="s">
        <v>194</v>
      </c>
      <c r="F6364" s="2" t="s">
        <v>78</v>
      </c>
      <c r="G6364" s="2" t="s">
        <v>220</v>
      </c>
      <c r="H6364" s="2" t="s">
        <v>60</v>
      </c>
      <c r="I6364" s="2">
        <v>94.2</v>
      </c>
      <c r="J6364" s="2">
        <v>499</v>
      </c>
      <c r="K6364" s="2">
        <v>23</v>
      </c>
      <c r="L6364" s="2">
        <v>16.11</v>
      </c>
      <c r="M6364" s="2">
        <v>23.38</v>
      </c>
      <c r="N6364" s="2">
        <v>70.040000000000006</v>
      </c>
      <c r="O6364" s="2">
        <v>68.91</v>
      </c>
      <c r="P6364" s="2">
        <v>467</v>
      </c>
      <c r="Q6364" s="2">
        <v>425.68</v>
      </c>
      <c r="R6364" s="2">
        <v>499.78</v>
      </c>
      <c r="S6364" s="2">
        <v>91.15</v>
      </c>
      <c r="T6364" s="2">
        <v>85.17</v>
      </c>
      <c r="U6364" s="2" t="s">
        <v>60</v>
      </c>
      <c r="V6364" s="2" t="s">
        <v>60</v>
      </c>
      <c r="W6364" s="2" t="s">
        <v>60</v>
      </c>
      <c r="X6364" s="2" t="s">
        <v>60</v>
      </c>
      <c r="Y6364" s="2" t="s">
        <v>60</v>
      </c>
      <c r="Z6364" s="2" t="s">
        <v>60</v>
      </c>
    </row>
    <row r="6365" spans="1:26" x14ac:dyDescent="0.3">
      <c r="A6365" s="3" t="s">
        <v>830</v>
      </c>
      <c r="B6365" s="3" t="s">
        <v>831</v>
      </c>
      <c r="C6365" s="3">
        <v>209</v>
      </c>
      <c r="D6365" s="3" t="s">
        <v>24</v>
      </c>
      <c r="E6365" s="3" t="s">
        <v>194</v>
      </c>
      <c r="F6365" s="3" t="s">
        <v>78</v>
      </c>
      <c r="G6365" s="3" t="s">
        <v>128</v>
      </c>
      <c r="H6365" s="3" t="s">
        <v>12</v>
      </c>
      <c r="I6365" s="3">
        <v>374.2</v>
      </c>
      <c r="J6365" s="3">
        <v>1664</v>
      </c>
      <c r="K6365" s="3">
        <v>49</v>
      </c>
      <c r="L6365" s="3">
        <v>39.74</v>
      </c>
      <c r="M6365" s="3">
        <v>54.25</v>
      </c>
      <c r="N6365" s="3">
        <v>81.099999999999994</v>
      </c>
      <c r="O6365" s="3">
        <v>73.25</v>
      </c>
      <c r="P6365" s="3">
        <v>1584</v>
      </c>
      <c r="Q6365" s="3">
        <v>1352.03</v>
      </c>
      <c r="R6365" s="3">
        <v>1740.75</v>
      </c>
      <c r="S6365" s="3">
        <v>85.36</v>
      </c>
      <c r="T6365" s="3">
        <v>77.67</v>
      </c>
      <c r="U6365" s="3" t="s">
        <v>60</v>
      </c>
      <c r="V6365" s="3" t="s">
        <v>60</v>
      </c>
      <c r="W6365" s="3" t="s">
        <v>60</v>
      </c>
      <c r="X6365" s="3" t="s">
        <v>60</v>
      </c>
      <c r="Y6365" s="3" t="s">
        <v>60</v>
      </c>
      <c r="Z6365" s="3" t="s">
        <v>60</v>
      </c>
    </row>
    <row r="6366" spans="1:26" x14ac:dyDescent="0.3">
      <c r="A6366" s="2" t="s">
        <v>830</v>
      </c>
      <c r="B6366" s="2" t="s">
        <v>831</v>
      </c>
      <c r="C6366" s="2">
        <v>210</v>
      </c>
      <c r="D6366" s="2" t="s">
        <v>24</v>
      </c>
      <c r="E6366" s="2" t="s">
        <v>194</v>
      </c>
      <c r="F6366" s="2" t="s">
        <v>78</v>
      </c>
      <c r="G6366" s="2" t="s">
        <v>221</v>
      </c>
      <c r="H6366" s="2" t="s">
        <v>60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 t="s">
        <v>60</v>
      </c>
      <c r="V6366" s="2" t="s">
        <v>60</v>
      </c>
      <c r="W6366" s="2" t="s">
        <v>60</v>
      </c>
      <c r="X6366" s="2" t="s">
        <v>60</v>
      </c>
      <c r="Y6366" s="2" t="s">
        <v>60</v>
      </c>
      <c r="Z6366" s="2" t="s">
        <v>60</v>
      </c>
    </row>
    <row r="6367" spans="1:26" x14ac:dyDescent="0.3">
      <c r="A6367" s="3" t="s">
        <v>830</v>
      </c>
      <c r="B6367" s="3" t="s">
        <v>831</v>
      </c>
      <c r="C6367" s="3">
        <v>211</v>
      </c>
      <c r="D6367" s="3" t="s">
        <v>24</v>
      </c>
      <c r="E6367" s="3" t="s">
        <v>194</v>
      </c>
      <c r="F6367" s="3" t="s">
        <v>78</v>
      </c>
      <c r="G6367" s="3" t="s">
        <v>83</v>
      </c>
      <c r="H6367" s="3" t="s">
        <v>12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 t="s">
        <v>60</v>
      </c>
      <c r="V6367" s="3" t="s">
        <v>60</v>
      </c>
      <c r="W6367" s="3" t="s">
        <v>60</v>
      </c>
      <c r="X6367" s="3" t="s">
        <v>60</v>
      </c>
      <c r="Y6367" s="3" t="s">
        <v>60</v>
      </c>
      <c r="Z6367" s="3" t="s">
        <v>60</v>
      </c>
    </row>
    <row r="6368" spans="1:26" x14ac:dyDescent="0.3">
      <c r="A6368" s="2" t="s">
        <v>830</v>
      </c>
      <c r="B6368" s="2" t="s">
        <v>831</v>
      </c>
      <c r="C6368" s="2">
        <v>212</v>
      </c>
      <c r="D6368" s="2" t="s">
        <v>24</v>
      </c>
      <c r="E6368" s="2" t="s">
        <v>194</v>
      </c>
      <c r="F6368" s="2" t="s">
        <v>78</v>
      </c>
      <c r="G6368" s="2" t="s">
        <v>222</v>
      </c>
      <c r="H6368" s="2" t="s">
        <v>60</v>
      </c>
      <c r="I6368" s="2">
        <v>60</v>
      </c>
      <c r="J6368" s="2">
        <v>215</v>
      </c>
      <c r="K6368" s="2">
        <v>7</v>
      </c>
      <c r="L6368" s="2">
        <v>0</v>
      </c>
      <c r="M6368" s="2">
        <v>0</v>
      </c>
      <c r="N6368" s="2">
        <v>0</v>
      </c>
      <c r="O6368" s="2">
        <v>0</v>
      </c>
      <c r="P6368" s="2">
        <v>199</v>
      </c>
      <c r="Q6368" s="2">
        <v>0</v>
      </c>
      <c r="R6368" s="2">
        <v>0</v>
      </c>
      <c r="S6368" s="2">
        <v>0</v>
      </c>
      <c r="T6368" s="2">
        <v>0</v>
      </c>
      <c r="U6368" s="2" t="s">
        <v>60</v>
      </c>
      <c r="V6368" s="2" t="s">
        <v>60</v>
      </c>
      <c r="W6368" s="2" t="s">
        <v>60</v>
      </c>
      <c r="X6368" s="2" t="s">
        <v>60</v>
      </c>
      <c r="Y6368" s="2" t="s">
        <v>60</v>
      </c>
      <c r="Z6368" s="2" t="s">
        <v>60</v>
      </c>
    </row>
    <row r="6369" spans="1:26" x14ac:dyDescent="0.3">
      <c r="A6369" s="3" t="s">
        <v>830</v>
      </c>
      <c r="B6369" s="3" t="s">
        <v>831</v>
      </c>
      <c r="C6369" s="3">
        <v>213</v>
      </c>
      <c r="D6369" s="3" t="s">
        <v>24</v>
      </c>
      <c r="E6369" s="3" t="s">
        <v>194</v>
      </c>
      <c r="F6369" s="3" t="s">
        <v>78</v>
      </c>
      <c r="G6369" s="3" t="s">
        <v>132</v>
      </c>
      <c r="H6369" s="3" t="s">
        <v>12</v>
      </c>
      <c r="I6369" s="3">
        <v>60</v>
      </c>
      <c r="J6369" s="3">
        <v>215</v>
      </c>
      <c r="K6369" s="3">
        <v>7</v>
      </c>
      <c r="L6369" s="3">
        <v>0</v>
      </c>
      <c r="M6369" s="3">
        <v>0</v>
      </c>
      <c r="N6369" s="3">
        <v>0</v>
      </c>
      <c r="O6369" s="3">
        <v>0</v>
      </c>
      <c r="P6369" s="3">
        <v>199</v>
      </c>
      <c r="Q6369" s="3">
        <v>0</v>
      </c>
      <c r="R6369" s="3">
        <v>0</v>
      </c>
      <c r="S6369" s="3">
        <v>0</v>
      </c>
      <c r="T6369" s="3">
        <v>0</v>
      </c>
      <c r="U6369" s="3" t="s">
        <v>60</v>
      </c>
      <c r="V6369" s="3" t="s">
        <v>60</v>
      </c>
      <c r="W6369" s="3" t="s">
        <v>60</v>
      </c>
      <c r="X6369" s="3" t="s">
        <v>60</v>
      </c>
      <c r="Y6369" s="3" t="s">
        <v>60</v>
      </c>
      <c r="Z6369" s="3" t="s">
        <v>60</v>
      </c>
    </row>
    <row r="6370" spans="1:26" x14ac:dyDescent="0.3">
      <c r="A6370" s="2" t="s">
        <v>830</v>
      </c>
      <c r="B6370" s="2" t="s">
        <v>831</v>
      </c>
      <c r="C6370" s="2">
        <v>214</v>
      </c>
      <c r="D6370" s="2" t="s">
        <v>24</v>
      </c>
      <c r="E6370" s="2" t="s">
        <v>194</v>
      </c>
      <c r="F6370" s="2" t="s">
        <v>78</v>
      </c>
      <c r="G6370" s="2" t="s">
        <v>223</v>
      </c>
      <c r="H6370" s="2" t="s">
        <v>60</v>
      </c>
      <c r="I6370" s="2">
        <v>400</v>
      </c>
      <c r="J6370" s="2">
        <v>1160</v>
      </c>
      <c r="K6370" s="2">
        <v>111</v>
      </c>
      <c r="L6370" s="2">
        <v>93.14</v>
      </c>
      <c r="M6370" s="2">
        <v>111.87</v>
      </c>
      <c r="N6370" s="2">
        <v>83.91</v>
      </c>
      <c r="O6370" s="2">
        <v>83.26</v>
      </c>
      <c r="P6370" s="2">
        <v>989</v>
      </c>
      <c r="Q6370" s="2">
        <v>1026.6500000000001</v>
      </c>
      <c r="R6370" s="2">
        <v>1076.51</v>
      </c>
      <c r="S6370" s="2">
        <v>103.81</v>
      </c>
      <c r="T6370" s="2">
        <v>95.37</v>
      </c>
      <c r="U6370" s="2" t="s">
        <v>60</v>
      </c>
      <c r="V6370" s="2" t="s">
        <v>60</v>
      </c>
      <c r="W6370" s="2" t="s">
        <v>60</v>
      </c>
      <c r="X6370" s="2" t="s">
        <v>60</v>
      </c>
      <c r="Y6370" s="2" t="s">
        <v>60</v>
      </c>
      <c r="Z6370" s="2" t="s">
        <v>60</v>
      </c>
    </row>
    <row r="6371" spans="1:26" x14ac:dyDescent="0.3">
      <c r="A6371" s="3" t="s">
        <v>830</v>
      </c>
      <c r="B6371" s="3" t="s">
        <v>831</v>
      </c>
      <c r="C6371" s="3">
        <v>215</v>
      </c>
      <c r="D6371" s="3" t="s">
        <v>24</v>
      </c>
      <c r="E6371" s="3" t="s">
        <v>194</v>
      </c>
      <c r="F6371" s="3" t="s">
        <v>78</v>
      </c>
      <c r="G6371" s="3" t="s">
        <v>834</v>
      </c>
      <c r="H6371" s="3" t="s">
        <v>60</v>
      </c>
      <c r="I6371" s="3" t="s">
        <v>60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  <c r="T6371" s="3">
        <v>0</v>
      </c>
      <c r="U6371" s="3" t="s">
        <v>60</v>
      </c>
      <c r="V6371" s="3" t="s">
        <v>60</v>
      </c>
      <c r="W6371" s="3" t="s">
        <v>60</v>
      </c>
      <c r="X6371" s="3" t="s">
        <v>60</v>
      </c>
      <c r="Y6371" s="3" t="s">
        <v>60</v>
      </c>
      <c r="Z6371" s="3" t="s">
        <v>60</v>
      </c>
    </row>
    <row r="6372" spans="1:26" x14ac:dyDescent="0.3">
      <c r="A6372" s="2" t="s">
        <v>830</v>
      </c>
      <c r="B6372" s="2" t="s">
        <v>831</v>
      </c>
      <c r="C6372" s="2">
        <v>216</v>
      </c>
      <c r="D6372" s="2" t="s">
        <v>24</v>
      </c>
      <c r="E6372" s="2" t="s">
        <v>194</v>
      </c>
      <c r="F6372" s="2" t="s">
        <v>78</v>
      </c>
      <c r="G6372" s="2" t="s">
        <v>224</v>
      </c>
      <c r="H6372" s="2" t="s">
        <v>60</v>
      </c>
      <c r="I6372" s="2">
        <v>1000</v>
      </c>
      <c r="J6372" s="2">
        <v>3000</v>
      </c>
      <c r="K6372" s="2">
        <v>303</v>
      </c>
      <c r="L6372" s="2">
        <v>253.72</v>
      </c>
      <c r="M6372" s="2">
        <v>301.77999999999997</v>
      </c>
      <c r="N6372" s="2">
        <v>83.74</v>
      </c>
      <c r="O6372" s="2">
        <v>84.07</v>
      </c>
      <c r="P6372" s="2">
        <v>2576</v>
      </c>
      <c r="Q6372" s="2">
        <v>2815.71</v>
      </c>
      <c r="R6372" s="2">
        <v>2795.57</v>
      </c>
      <c r="S6372" s="2">
        <v>109.31</v>
      </c>
      <c r="T6372" s="2">
        <v>100.72</v>
      </c>
      <c r="U6372" s="2" t="s">
        <v>60</v>
      </c>
      <c r="V6372" s="2" t="s">
        <v>60</v>
      </c>
      <c r="W6372" s="2" t="s">
        <v>60</v>
      </c>
      <c r="X6372" s="2" t="s">
        <v>60</v>
      </c>
      <c r="Y6372" s="2" t="s">
        <v>60</v>
      </c>
      <c r="Z6372" s="2" t="s">
        <v>60</v>
      </c>
    </row>
    <row r="6373" spans="1:26" x14ac:dyDescent="0.3">
      <c r="A6373" s="3" t="s">
        <v>830</v>
      </c>
      <c r="B6373" s="3" t="s">
        <v>831</v>
      </c>
      <c r="C6373" s="3">
        <v>217</v>
      </c>
      <c r="D6373" s="3" t="s">
        <v>24</v>
      </c>
      <c r="E6373" s="3" t="s">
        <v>194</v>
      </c>
      <c r="F6373" s="3" t="s">
        <v>78</v>
      </c>
      <c r="G6373" s="3" t="s">
        <v>225</v>
      </c>
      <c r="H6373" s="3" t="s">
        <v>12</v>
      </c>
      <c r="I6373" s="3">
        <v>1400</v>
      </c>
      <c r="J6373" s="3">
        <v>4160</v>
      </c>
      <c r="K6373" s="3">
        <v>414</v>
      </c>
      <c r="L6373" s="3">
        <v>346.86</v>
      </c>
      <c r="M6373" s="3">
        <v>413.65</v>
      </c>
      <c r="N6373" s="3">
        <v>83.78</v>
      </c>
      <c r="O6373" s="3">
        <v>83.85</v>
      </c>
      <c r="P6373" s="3">
        <v>3565</v>
      </c>
      <c r="Q6373" s="3">
        <v>3842.36</v>
      </c>
      <c r="R6373" s="3">
        <v>3872.08</v>
      </c>
      <c r="S6373" s="3">
        <v>107.78</v>
      </c>
      <c r="T6373" s="3">
        <v>99.23</v>
      </c>
      <c r="U6373" s="3" t="s">
        <v>60</v>
      </c>
      <c r="V6373" s="3" t="s">
        <v>60</v>
      </c>
      <c r="W6373" s="3" t="s">
        <v>60</v>
      </c>
      <c r="X6373" s="3" t="s">
        <v>60</v>
      </c>
      <c r="Y6373" s="3" t="s">
        <v>60</v>
      </c>
      <c r="Z6373" s="3" t="s">
        <v>60</v>
      </c>
    </row>
    <row r="6374" spans="1:26" x14ac:dyDescent="0.3">
      <c r="A6374" s="2" t="s">
        <v>830</v>
      </c>
      <c r="B6374" s="2" t="s">
        <v>831</v>
      </c>
      <c r="C6374" s="2">
        <v>218</v>
      </c>
      <c r="D6374" s="2" t="s">
        <v>24</v>
      </c>
      <c r="E6374" s="2" t="s">
        <v>194</v>
      </c>
      <c r="F6374" s="2" t="s">
        <v>78</v>
      </c>
      <c r="G6374" s="2" t="s">
        <v>84</v>
      </c>
      <c r="H6374" s="2" t="s">
        <v>12</v>
      </c>
      <c r="I6374" s="2">
        <v>1834.2</v>
      </c>
      <c r="J6374" s="2">
        <v>6039</v>
      </c>
      <c r="K6374" s="2">
        <v>470</v>
      </c>
      <c r="L6374" s="2">
        <v>386.6</v>
      </c>
      <c r="M6374" s="2">
        <v>467.9</v>
      </c>
      <c r="N6374" s="2">
        <v>82.26</v>
      </c>
      <c r="O6374" s="2">
        <v>82.62</v>
      </c>
      <c r="P6374" s="2">
        <v>5348</v>
      </c>
      <c r="Q6374" s="2">
        <v>5194.3900000000003</v>
      </c>
      <c r="R6374" s="2">
        <v>5612.83</v>
      </c>
      <c r="S6374" s="2">
        <v>97.13</v>
      </c>
      <c r="T6374" s="2">
        <v>92.54</v>
      </c>
      <c r="U6374" s="2" t="s">
        <v>60</v>
      </c>
      <c r="V6374" s="2" t="s">
        <v>60</v>
      </c>
      <c r="W6374" s="2" t="s">
        <v>60</v>
      </c>
      <c r="X6374" s="2" t="s">
        <v>60</v>
      </c>
      <c r="Y6374" s="2" t="s">
        <v>60</v>
      </c>
      <c r="Z6374" s="2" t="s">
        <v>60</v>
      </c>
    </row>
    <row r="6375" spans="1:26" x14ac:dyDescent="0.3">
      <c r="A6375" s="3" t="s">
        <v>830</v>
      </c>
      <c r="B6375" s="3" t="s">
        <v>831</v>
      </c>
      <c r="C6375" s="3">
        <v>219</v>
      </c>
      <c r="D6375" s="3" t="s">
        <v>24</v>
      </c>
      <c r="E6375" s="3" t="s">
        <v>194</v>
      </c>
      <c r="F6375" s="3" t="s">
        <v>78</v>
      </c>
      <c r="G6375" s="3" t="s">
        <v>68</v>
      </c>
      <c r="H6375" s="3" t="s">
        <v>16</v>
      </c>
      <c r="I6375" s="3">
        <v>664</v>
      </c>
      <c r="J6375" s="3">
        <v>250</v>
      </c>
      <c r="K6375" s="3">
        <v>21</v>
      </c>
      <c r="L6375" s="3">
        <v>91.17</v>
      </c>
      <c r="M6375" s="3">
        <v>0</v>
      </c>
      <c r="N6375" s="3">
        <v>434.14</v>
      </c>
      <c r="O6375" s="3">
        <v>0</v>
      </c>
      <c r="P6375" s="3">
        <v>209</v>
      </c>
      <c r="Q6375" s="3">
        <v>445.41</v>
      </c>
      <c r="R6375" s="3">
        <v>0</v>
      </c>
      <c r="S6375" s="3">
        <v>213.11</v>
      </c>
      <c r="T6375" s="3">
        <v>0</v>
      </c>
      <c r="U6375" s="3" t="s">
        <v>60</v>
      </c>
      <c r="V6375" s="3" t="s">
        <v>60</v>
      </c>
      <c r="W6375" s="3" t="s">
        <v>60</v>
      </c>
      <c r="X6375" s="3" t="s">
        <v>60</v>
      </c>
      <c r="Y6375" s="3" t="s">
        <v>60</v>
      </c>
      <c r="Z6375" s="3" t="s">
        <v>60</v>
      </c>
    </row>
    <row r="6376" spans="1:26" x14ac:dyDescent="0.3">
      <c r="A6376" s="2" t="s">
        <v>830</v>
      </c>
      <c r="B6376" s="2" t="s">
        <v>831</v>
      </c>
      <c r="C6376" s="2">
        <v>220</v>
      </c>
      <c r="D6376" s="2" t="s">
        <v>24</v>
      </c>
      <c r="E6376" s="2" t="s">
        <v>194</v>
      </c>
      <c r="F6376" s="2" t="s">
        <v>78</v>
      </c>
      <c r="G6376" s="2" t="s">
        <v>68</v>
      </c>
      <c r="H6376" s="2" t="s">
        <v>12</v>
      </c>
      <c r="I6376" s="2">
        <v>4035.35</v>
      </c>
      <c r="J6376" s="2">
        <v>14673</v>
      </c>
      <c r="K6376" s="2">
        <v>839</v>
      </c>
      <c r="L6376" s="2">
        <v>690.23</v>
      </c>
      <c r="M6376" s="2">
        <v>852.11</v>
      </c>
      <c r="N6376" s="2">
        <v>82.27</v>
      </c>
      <c r="O6376" s="2">
        <v>81</v>
      </c>
      <c r="P6376" s="2">
        <v>13219</v>
      </c>
      <c r="Q6376" s="2">
        <v>12575.09</v>
      </c>
      <c r="R6376" s="2">
        <v>14029.64</v>
      </c>
      <c r="S6376" s="2">
        <v>95.13</v>
      </c>
      <c r="T6376" s="2">
        <v>89.63</v>
      </c>
      <c r="U6376" s="2" t="s">
        <v>60</v>
      </c>
      <c r="V6376" s="2" t="s">
        <v>60</v>
      </c>
      <c r="W6376" s="2" t="s">
        <v>60</v>
      </c>
      <c r="X6376" s="2" t="s">
        <v>60</v>
      </c>
      <c r="Y6376" s="2" t="s">
        <v>60</v>
      </c>
      <c r="Z6376" s="2" t="s">
        <v>60</v>
      </c>
    </row>
    <row r="6377" spans="1:26" x14ac:dyDescent="0.3">
      <c r="A6377" s="3" t="s">
        <v>830</v>
      </c>
      <c r="B6377" s="3" t="s">
        <v>831</v>
      </c>
      <c r="C6377" s="3">
        <v>221</v>
      </c>
      <c r="D6377" s="3" t="s">
        <v>24</v>
      </c>
      <c r="E6377" s="3" t="s">
        <v>194</v>
      </c>
      <c r="F6377" s="3" t="s">
        <v>78</v>
      </c>
      <c r="G6377" s="3" t="s">
        <v>68</v>
      </c>
      <c r="H6377" s="3" t="s">
        <v>194</v>
      </c>
      <c r="I6377" s="3">
        <v>4699.3500000000004</v>
      </c>
      <c r="J6377" s="3">
        <v>14923</v>
      </c>
      <c r="K6377" s="3">
        <v>860</v>
      </c>
      <c r="L6377" s="3">
        <v>781.4</v>
      </c>
      <c r="M6377" s="3">
        <v>852.11</v>
      </c>
      <c r="N6377" s="3">
        <v>90.86</v>
      </c>
      <c r="O6377" s="3">
        <v>91.7</v>
      </c>
      <c r="P6377" s="3">
        <v>13428</v>
      </c>
      <c r="Q6377" s="3">
        <v>13020.5</v>
      </c>
      <c r="R6377" s="3">
        <v>14029.64</v>
      </c>
      <c r="S6377" s="3">
        <v>96.97</v>
      </c>
      <c r="T6377" s="3">
        <v>92.81</v>
      </c>
      <c r="U6377" s="3" t="s">
        <v>60</v>
      </c>
      <c r="V6377" s="3" t="s">
        <v>60</v>
      </c>
      <c r="W6377" s="3" t="s">
        <v>60</v>
      </c>
      <c r="X6377" s="3" t="s">
        <v>60</v>
      </c>
      <c r="Y6377" s="3" t="s">
        <v>60</v>
      </c>
      <c r="Z6377" s="3" t="s">
        <v>60</v>
      </c>
    </row>
    <row r="6378" spans="1:26" x14ac:dyDescent="0.3">
      <c r="A6378" s="2" t="s">
        <v>830</v>
      </c>
      <c r="B6378" s="2" t="s">
        <v>831</v>
      </c>
      <c r="C6378" s="2">
        <v>222</v>
      </c>
      <c r="D6378" s="2" t="s">
        <v>24</v>
      </c>
      <c r="E6378" s="2" t="s">
        <v>226</v>
      </c>
      <c r="F6378" s="2" t="s">
        <v>58</v>
      </c>
      <c r="G6378" s="2" t="s">
        <v>227</v>
      </c>
      <c r="H6378" s="2" t="s">
        <v>60</v>
      </c>
      <c r="I6378" s="2">
        <v>2630</v>
      </c>
      <c r="J6378" s="2">
        <v>19700</v>
      </c>
      <c r="K6378" s="2">
        <v>1608</v>
      </c>
      <c r="L6378" s="2">
        <v>1289.47</v>
      </c>
      <c r="M6378" s="2">
        <v>1278.8599999999999</v>
      </c>
      <c r="N6378" s="2">
        <v>80.19</v>
      </c>
      <c r="O6378" s="2">
        <v>100.83</v>
      </c>
      <c r="P6378" s="2">
        <v>16641</v>
      </c>
      <c r="Q6378" s="2">
        <v>14422.89</v>
      </c>
      <c r="R6378" s="2">
        <v>16005.75</v>
      </c>
      <c r="S6378" s="2">
        <v>86.67</v>
      </c>
      <c r="T6378" s="2">
        <v>90.11</v>
      </c>
      <c r="U6378" s="2">
        <v>82.18</v>
      </c>
      <c r="V6378" s="2">
        <v>65.900000000000006</v>
      </c>
      <c r="W6378" s="2">
        <v>65.36</v>
      </c>
      <c r="X6378" s="2">
        <v>86.16</v>
      </c>
      <c r="Y6378" s="2">
        <v>74.67</v>
      </c>
      <c r="Z6378" s="2">
        <v>82.87</v>
      </c>
    </row>
    <row r="6379" spans="1:26" x14ac:dyDescent="0.3">
      <c r="A6379" s="3" t="s">
        <v>830</v>
      </c>
      <c r="B6379" s="3" t="s">
        <v>831</v>
      </c>
      <c r="C6379" s="3">
        <v>223</v>
      </c>
      <c r="D6379" s="3" t="s">
        <v>24</v>
      </c>
      <c r="E6379" s="3" t="s">
        <v>226</v>
      </c>
      <c r="F6379" s="3" t="s">
        <v>58</v>
      </c>
      <c r="G6379" s="3" t="s">
        <v>228</v>
      </c>
      <c r="H6379" s="3" t="s">
        <v>60</v>
      </c>
      <c r="I6379" s="3">
        <v>1265</v>
      </c>
      <c r="J6379" s="3">
        <v>6800</v>
      </c>
      <c r="K6379" s="3">
        <v>541</v>
      </c>
      <c r="L6379" s="3">
        <v>686.14</v>
      </c>
      <c r="M6379" s="3">
        <v>389.68</v>
      </c>
      <c r="N6379" s="3">
        <v>126.83</v>
      </c>
      <c r="O6379" s="3">
        <v>176.08</v>
      </c>
      <c r="P6379" s="3">
        <v>5670</v>
      </c>
      <c r="Q6379" s="3">
        <v>5463.12</v>
      </c>
      <c r="R6379" s="3">
        <v>4870.46</v>
      </c>
      <c r="S6379" s="3">
        <v>96.35</v>
      </c>
      <c r="T6379" s="3">
        <v>112.17</v>
      </c>
      <c r="U6379" s="3">
        <v>57.48</v>
      </c>
      <c r="V6379" s="3">
        <v>72.900000000000006</v>
      </c>
      <c r="W6379" s="3">
        <v>41.4</v>
      </c>
      <c r="X6379" s="3">
        <v>61.03</v>
      </c>
      <c r="Y6379" s="3">
        <v>58.81</v>
      </c>
      <c r="Z6379" s="3">
        <v>52.43</v>
      </c>
    </row>
    <row r="6380" spans="1:26" x14ac:dyDescent="0.3">
      <c r="A6380" s="2" t="s">
        <v>830</v>
      </c>
      <c r="B6380" s="2" t="s">
        <v>831</v>
      </c>
      <c r="C6380" s="2">
        <v>224</v>
      </c>
      <c r="D6380" s="2" t="s">
        <v>24</v>
      </c>
      <c r="E6380" s="2" t="s">
        <v>226</v>
      </c>
      <c r="F6380" s="2" t="s">
        <v>58</v>
      </c>
      <c r="G6380" s="2" t="s">
        <v>229</v>
      </c>
      <c r="H6380" s="2" t="s">
        <v>60</v>
      </c>
      <c r="I6380" s="2">
        <v>0</v>
      </c>
      <c r="J6380" s="2">
        <v>2000</v>
      </c>
      <c r="K6380" s="2">
        <v>334</v>
      </c>
      <c r="L6380" s="2">
        <v>0</v>
      </c>
      <c r="M6380" s="2">
        <v>0</v>
      </c>
      <c r="N6380" s="2">
        <v>0</v>
      </c>
      <c r="O6380" s="2">
        <v>0</v>
      </c>
      <c r="P6380" s="2">
        <v>1313</v>
      </c>
      <c r="Q6380" s="2">
        <v>0</v>
      </c>
      <c r="R6380" s="2">
        <v>0</v>
      </c>
      <c r="S6380" s="2">
        <v>0</v>
      </c>
      <c r="T6380" s="2">
        <v>0</v>
      </c>
      <c r="U6380" s="2">
        <v>34.619999999999997</v>
      </c>
      <c r="V6380" s="2">
        <v>0</v>
      </c>
      <c r="W6380" s="2">
        <v>0</v>
      </c>
      <c r="X6380" s="2">
        <v>23.71</v>
      </c>
      <c r="Y6380" s="2">
        <v>0</v>
      </c>
      <c r="Z6380" s="2">
        <v>0</v>
      </c>
    </row>
    <row r="6381" spans="1:26" x14ac:dyDescent="0.3">
      <c r="A6381" s="3" t="s">
        <v>830</v>
      </c>
      <c r="B6381" s="3" t="s">
        <v>831</v>
      </c>
      <c r="C6381" s="3">
        <v>225</v>
      </c>
      <c r="D6381" s="3" t="s">
        <v>24</v>
      </c>
      <c r="E6381" s="3" t="s">
        <v>226</v>
      </c>
      <c r="F6381" s="3" t="s">
        <v>58</v>
      </c>
      <c r="G6381" s="3" t="s">
        <v>231</v>
      </c>
      <c r="H6381" s="3" t="s">
        <v>60</v>
      </c>
      <c r="I6381" s="3">
        <v>1000</v>
      </c>
      <c r="J6381" s="3">
        <v>7700</v>
      </c>
      <c r="K6381" s="3">
        <v>795</v>
      </c>
      <c r="L6381" s="3">
        <v>447.51</v>
      </c>
      <c r="M6381" s="3">
        <v>501.74</v>
      </c>
      <c r="N6381" s="3">
        <v>56.29</v>
      </c>
      <c r="O6381" s="3">
        <v>89.19</v>
      </c>
      <c r="P6381" s="3">
        <v>6078</v>
      </c>
      <c r="Q6381" s="3">
        <v>4087.26</v>
      </c>
      <c r="R6381" s="3">
        <v>4728.84</v>
      </c>
      <c r="S6381" s="3">
        <v>67.25</v>
      </c>
      <c r="T6381" s="3">
        <v>86.43</v>
      </c>
      <c r="U6381" s="3">
        <v>51.01</v>
      </c>
      <c r="V6381" s="3">
        <v>60.15</v>
      </c>
      <c r="W6381" s="3">
        <v>67.44</v>
      </c>
      <c r="X6381" s="3">
        <v>48.5</v>
      </c>
      <c r="Y6381" s="3">
        <v>55.65</v>
      </c>
      <c r="Z6381" s="3">
        <v>60.42</v>
      </c>
    </row>
    <row r="6382" spans="1:26" x14ac:dyDescent="0.3">
      <c r="A6382" s="2" t="s">
        <v>830</v>
      </c>
      <c r="B6382" s="2" t="s">
        <v>831</v>
      </c>
      <c r="C6382" s="2">
        <v>226</v>
      </c>
      <c r="D6382" s="2" t="s">
        <v>24</v>
      </c>
      <c r="E6382" s="2" t="s">
        <v>226</v>
      </c>
      <c r="F6382" s="2" t="s">
        <v>58</v>
      </c>
      <c r="G6382" s="2" t="s">
        <v>232</v>
      </c>
      <c r="H6382" s="2" t="s">
        <v>60</v>
      </c>
      <c r="I6382" s="2" t="s">
        <v>60</v>
      </c>
      <c r="J6382" s="2">
        <v>400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 s="2">
        <v>0</v>
      </c>
    </row>
    <row r="6383" spans="1:26" x14ac:dyDescent="0.3">
      <c r="A6383" s="3" t="s">
        <v>830</v>
      </c>
      <c r="B6383" s="3" t="s">
        <v>831</v>
      </c>
      <c r="C6383" s="3">
        <v>227</v>
      </c>
      <c r="D6383" s="3" t="s">
        <v>24</v>
      </c>
      <c r="E6383" s="3" t="s">
        <v>226</v>
      </c>
      <c r="F6383" s="3" t="s">
        <v>58</v>
      </c>
      <c r="G6383" s="3" t="s">
        <v>233</v>
      </c>
      <c r="H6383" s="3" t="s">
        <v>60</v>
      </c>
      <c r="I6383" s="3">
        <v>920</v>
      </c>
      <c r="J6383" s="3">
        <v>5300</v>
      </c>
      <c r="K6383" s="3">
        <v>325</v>
      </c>
      <c r="L6383" s="3">
        <v>345.17</v>
      </c>
      <c r="M6383" s="3">
        <v>403.33</v>
      </c>
      <c r="N6383" s="3">
        <v>106.21</v>
      </c>
      <c r="O6383" s="3">
        <v>85.58</v>
      </c>
      <c r="P6383" s="3">
        <v>4384</v>
      </c>
      <c r="Q6383" s="3">
        <v>4327.33</v>
      </c>
      <c r="R6383" s="3">
        <v>4468.76</v>
      </c>
      <c r="S6383" s="3">
        <v>98.71</v>
      </c>
      <c r="T6383" s="3">
        <v>96.84</v>
      </c>
      <c r="U6383" s="3">
        <v>38.32</v>
      </c>
      <c r="V6383" s="3">
        <v>50.43</v>
      </c>
      <c r="W6383" s="3">
        <v>47.55</v>
      </c>
      <c r="X6383" s="3">
        <v>52.36</v>
      </c>
      <c r="Y6383" s="3">
        <v>54.87</v>
      </c>
      <c r="Z6383" s="3">
        <v>53.38</v>
      </c>
    </row>
    <row r="6384" spans="1:26" x14ac:dyDescent="0.3">
      <c r="A6384" s="2" t="s">
        <v>830</v>
      </c>
      <c r="B6384" s="2" t="s">
        <v>831</v>
      </c>
      <c r="C6384" s="2">
        <v>228</v>
      </c>
      <c r="D6384" s="2" t="s">
        <v>24</v>
      </c>
      <c r="E6384" s="2" t="s">
        <v>226</v>
      </c>
      <c r="F6384" s="2" t="s">
        <v>58</v>
      </c>
      <c r="G6384" s="2" t="s">
        <v>234</v>
      </c>
      <c r="H6384" s="2" t="s">
        <v>74</v>
      </c>
      <c r="I6384" s="2">
        <v>5815</v>
      </c>
      <c r="J6384" s="2">
        <v>41900</v>
      </c>
      <c r="K6384" s="2">
        <v>3603</v>
      </c>
      <c r="L6384" s="2">
        <v>2768.29</v>
      </c>
      <c r="M6384" s="2">
        <v>2573.61</v>
      </c>
      <c r="N6384" s="2">
        <v>76.83</v>
      </c>
      <c r="O6384" s="2">
        <v>107.56</v>
      </c>
      <c r="P6384" s="2">
        <v>34086</v>
      </c>
      <c r="Q6384" s="2">
        <v>28300.6</v>
      </c>
      <c r="R6384" s="2">
        <v>30073.81</v>
      </c>
      <c r="S6384" s="2">
        <v>83.03</v>
      </c>
      <c r="T6384" s="2">
        <v>94.1</v>
      </c>
      <c r="U6384" s="2">
        <v>59.83</v>
      </c>
      <c r="V6384" s="2">
        <v>63.99</v>
      </c>
      <c r="W6384" s="2">
        <v>57.32</v>
      </c>
      <c r="X6384" s="2">
        <v>62.5</v>
      </c>
      <c r="Y6384" s="2">
        <v>64.56</v>
      </c>
      <c r="Z6384" s="2">
        <v>67.12</v>
      </c>
    </row>
    <row r="6385" spans="1:26" x14ac:dyDescent="0.3">
      <c r="A6385" s="3" t="s">
        <v>830</v>
      </c>
      <c r="B6385" s="3" t="s">
        <v>831</v>
      </c>
      <c r="C6385" s="3">
        <v>229</v>
      </c>
      <c r="D6385" s="3" t="s">
        <v>24</v>
      </c>
      <c r="E6385" s="3" t="s">
        <v>226</v>
      </c>
      <c r="F6385" s="3" t="s">
        <v>58</v>
      </c>
      <c r="G6385" s="3" t="s">
        <v>835</v>
      </c>
      <c r="H6385" s="3" t="s">
        <v>75</v>
      </c>
      <c r="I6385" s="3">
        <v>5815</v>
      </c>
      <c r="J6385" s="3">
        <v>41900</v>
      </c>
      <c r="K6385" s="3">
        <v>3603</v>
      </c>
      <c r="L6385" s="3">
        <v>2768.29</v>
      </c>
      <c r="M6385" s="3">
        <v>2573.61</v>
      </c>
      <c r="N6385" s="3">
        <v>76.83</v>
      </c>
      <c r="O6385" s="3">
        <v>107.56</v>
      </c>
      <c r="P6385" s="3">
        <v>34086</v>
      </c>
      <c r="Q6385" s="3">
        <v>28300.6</v>
      </c>
      <c r="R6385" s="3">
        <v>30073.81</v>
      </c>
      <c r="S6385" s="3">
        <v>83.03</v>
      </c>
      <c r="T6385" s="3">
        <v>94.1</v>
      </c>
      <c r="U6385" s="3">
        <v>59.83</v>
      </c>
      <c r="V6385" s="3">
        <v>63.99</v>
      </c>
      <c r="W6385" s="3">
        <v>57.32</v>
      </c>
      <c r="X6385" s="3">
        <v>62.5</v>
      </c>
      <c r="Y6385" s="3">
        <v>64.56</v>
      </c>
      <c r="Z6385" s="3">
        <v>67.12</v>
      </c>
    </row>
    <row r="6386" spans="1:26" x14ac:dyDescent="0.3">
      <c r="A6386" s="2" t="s">
        <v>830</v>
      </c>
      <c r="B6386" s="2" t="s">
        <v>831</v>
      </c>
      <c r="C6386" s="2">
        <v>230</v>
      </c>
      <c r="D6386" s="2" t="s">
        <v>24</v>
      </c>
      <c r="E6386" s="2" t="s">
        <v>226</v>
      </c>
      <c r="F6386" s="2" t="s">
        <v>58</v>
      </c>
      <c r="G6386" s="2" t="s">
        <v>235</v>
      </c>
      <c r="H6386" s="2" t="s">
        <v>60</v>
      </c>
      <c r="I6386" s="2">
        <v>72</v>
      </c>
      <c r="J6386" s="2">
        <v>334</v>
      </c>
      <c r="K6386" s="2">
        <v>12</v>
      </c>
      <c r="L6386" s="2">
        <v>12.5</v>
      </c>
      <c r="M6386" s="2">
        <v>15.43</v>
      </c>
      <c r="N6386" s="2">
        <v>104.17</v>
      </c>
      <c r="O6386" s="2">
        <v>81.010000000000005</v>
      </c>
      <c r="P6386" s="2">
        <v>299</v>
      </c>
      <c r="Q6386" s="2">
        <v>246.18</v>
      </c>
      <c r="R6386" s="2">
        <v>304.88</v>
      </c>
      <c r="S6386" s="2">
        <v>82.33</v>
      </c>
      <c r="T6386" s="2">
        <v>80.75</v>
      </c>
      <c r="U6386" s="2" t="s">
        <v>60</v>
      </c>
      <c r="V6386" s="2" t="s">
        <v>60</v>
      </c>
      <c r="W6386" s="2" t="s">
        <v>60</v>
      </c>
      <c r="X6386" s="2" t="s">
        <v>60</v>
      </c>
      <c r="Y6386" s="2" t="s">
        <v>60</v>
      </c>
      <c r="Z6386" s="2" t="s">
        <v>60</v>
      </c>
    </row>
    <row r="6387" spans="1:26" x14ac:dyDescent="0.3">
      <c r="A6387" s="3" t="s">
        <v>830</v>
      </c>
      <c r="B6387" s="3" t="s">
        <v>831</v>
      </c>
      <c r="C6387" s="3">
        <v>231</v>
      </c>
      <c r="D6387" s="3" t="s">
        <v>24</v>
      </c>
      <c r="E6387" s="3" t="s">
        <v>226</v>
      </c>
      <c r="F6387" s="3" t="s">
        <v>58</v>
      </c>
      <c r="G6387" s="3" t="s">
        <v>236</v>
      </c>
      <c r="H6387" s="3" t="s">
        <v>60</v>
      </c>
      <c r="I6387" s="3">
        <v>30.6</v>
      </c>
      <c r="J6387" s="3">
        <v>120</v>
      </c>
      <c r="K6387" s="3">
        <v>13</v>
      </c>
      <c r="L6387" s="3">
        <v>12.55</v>
      </c>
      <c r="M6387" s="3">
        <v>13.09</v>
      </c>
      <c r="N6387" s="3">
        <v>96.54</v>
      </c>
      <c r="O6387" s="3">
        <v>95.87</v>
      </c>
      <c r="P6387" s="3">
        <v>99</v>
      </c>
      <c r="Q6387" s="3">
        <v>82.88</v>
      </c>
      <c r="R6387" s="3">
        <v>106.58</v>
      </c>
      <c r="S6387" s="3">
        <v>83.72</v>
      </c>
      <c r="T6387" s="3">
        <v>77.760000000000005</v>
      </c>
      <c r="U6387" s="3" t="s">
        <v>60</v>
      </c>
      <c r="V6387" s="3" t="s">
        <v>60</v>
      </c>
      <c r="W6387" s="3" t="s">
        <v>60</v>
      </c>
      <c r="X6387" s="3" t="s">
        <v>60</v>
      </c>
      <c r="Y6387" s="3" t="s">
        <v>60</v>
      </c>
      <c r="Z6387" s="3" t="s">
        <v>60</v>
      </c>
    </row>
    <row r="6388" spans="1:26" x14ac:dyDescent="0.3">
      <c r="A6388" s="2" t="s">
        <v>830</v>
      </c>
      <c r="B6388" s="2" t="s">
        <v>831</v>
      </c>
      <c r="C6388" s="2">
        <v>232</v>
      </c>
      <c r="D6388" s="2" t="s">
        <v>24</v>
      </c>
      <c r="E6388" s="2" t="s">
        <v>226</v>
      </c>
      <c r="F6388" s="2" t="s">
        <v>58</v>
      </c>
      <c r="G6388" s="2" t="s">
        <v>237</v>
      </c>
      <c r="H6388" s="2" t="s">
        <v>60</v>
      </c>
      <c r="I6388" s="2">
        <v>99</v>
      </c>
      <c r="J6388" s="2">
        <v>220</v>
      </c>
      <c r="K6388" s="2">
        <v>20</v>
      </c>
      <c r="L6388" s="2">
        <v>17.14</v>
      </c>
      <c r="M6388" s="2">
        <v>29.81</v>
      </c>
      <c r="N6388" s="2">
        <v>85.7</v>
      </c>
      <c r="O6388" s="2">
        <v>57.5</v>
      </c>
      <c r="P6388" s="2">
        <v>190</v>
      </c>
      <c r="Q6388" s="2">
        <v>127.74</v>
      </c>
      <c r="R6388" s="2">
        <v>129.05000000000001</v>
      </c>
      <c r="S6388" s="2">
        <v>67.23</v>
      </c>
      <c r="T6388" s="2">
        <v>98.98</v>
      </c>
      <c r="U6388" s="2" t="s">
        <v>60</v>
      </c>
      <c r="V6388" s="2" t="s">
        <v>60</v>
      </c>
      <c r="W6388" s="2" t="s">
        <v>60</v>
      </c>
      <c r="X6388" s="2" t="s">
        <v>60</v>
      </c>
      <c r="Y6388" s="2" t="s">
        <v>60</v>
      </c>
      <c r="Z6388" s="2" t="s">
        <v>60</v>
      </c>
    </row>
    <row r="6389" spans="1:26" x14ac:dyDescent="0.3">
      <c r="A6389" s="3" t="s">
        <v>830</v>
      </c>
      <c r="B6389" s="3" t="s">
        <v>831</v>
      </c>
      <c r="C6389" s="3">
        <v>233</v>
      </c>
      <c r="D6389" s="3" t="s">
        <v>24</v>
      </c>
      <c r="E6389" s="3" t="s">
        <v>226</v>
      </c>
      <c r="F6389" s="3" t="s">
        <v>58</v>
      </c>
      <c r="G6389" s="3" t="s">
        <v>238</v>
      </c>
      <c r="H6389" s="3" t="s">
        <v>60</v>
      </c>
      <c r="I6389" s="3">
        <v>300</v>
      </c>
      <c r="J6389" s="3">
        <v>650</v>
      </c>
      <c r="K6389" s="3">
        <v>60</v>
      </c>
      <c r="L6389" s="3">
        <v>39.03</v>
      </c>
      <c r="M6389" s="3">
        <v>71.45</v>
      </c>
      <c r="N6389" s="3">
        <v>65.05</v>
      </c>
      <c r="O6389" s="3">
        <v>54.63</v>
      </c>
      <c r="P6389" s="3">
        <v>550</v>
      </c>
      <c r="Q6389" s="3">
        <v>291.25</v>
      </c>
      <c r="R6389" s="3">
        <v>286.07</v>
      </c>
      <c r="S6389" s="3">
        <v>52.95</v>
      </c>
      <c r="T6389" s="3">
        <v>101.81</v>
      </c>
      <c r="U6389" s="3" t="s">
        <v>60</v>
      </c>
      <c r="V6389" s="3" t="s">
        <v>60</v>
      </c>
      <c r="W6389" s="3" t="s">
        <v>60</v>
      </c>
      <c r="X6389" s="3" t="s">
        <v>60</v>
      </c>
      <c r="Y6389" s="3" t="s">
        <v>60</v>
      </c>
      <c r="Z6389" s="3" t="s">
        <v>60</v>
      </c>
    </row>
    <row r="6390" spans="1:26" x14ac:dyDescent="0.3">
      <c r="A6390" s="2" t="s">
        <v>830</v>
      </c>
      <c r="B6390" s="2" t="s">
        <v>831</v>
      </c>
      <c r="C6390" s="2">
        <v>234</v>
      </c>
      <c r="D6390" s="2" t="s">
        <v>24</v>
      </c>
      <c r="E6390" s="2" t="s">
        <v>226</v>
      </c>
      <c r="F6390" s="2" t="s">
        <v>58</v>
      </c>
      <c r="G6390" s="2" t="s">
        <v>239</v>
      </c>
      <c r="H6390" s="2" t="s">
        <v>12</v>
      </c>
      <c r="I6390" s="2">
        <v>501.6</v>
      </c>
      <c r="J6390" s="2">
        <v>1324</v>
      </c>
      <c r="K6390" s="2">
        <v>105</v>
      </c>
      <c r="L6390" s="2">
        <v>81.22</v>
      </c>
      <c r="M6390" s="2">
        <v>129.78</v>
      </c>
      <c r="N6390" s="2">
        <v>77.349999999999994</v>
      </c>
      <c r="O6390" s="2">
        <v>62.58</v>
      </c>
      <c r="P6390" s="2">
        <v>1138</v>
      </c>
      <c r="Q6390" s="2">
        <v>748.05</v>
      </c>
      <c r="R6390" s="2">
        <v>826.58</v>
      </c>
      <c r="S6390" s="2">
        <v>65.73</v>
      </c>
      <c r="T6390" s="2">
        <v>90.5</v>
      </c>
      <c r="U6390" s="2" t="s">
        <v>60</v>
      </c>
      <c r="V6390" s="2" t="s">
        <v>60</v>
      </c>
      <c r="W6390" s="2" t="s">
        <v>60</v>
      </c>
      <c r="X6390" s="2" t="s">
        <v>60</v>
      </c>
      <c r="Y6390" s="2" t="s">
        <v>60</v>
      </c>
      <c r="Z6390" s="2" t="s">
        <v>60</v>
      </c>
    </row>
    <row r="6391" spans="1:26" x14ac:dyDescent="0.3">
      <c r="A6391" s="3" t="s">
        <v>830</v>
      </c>
      <c r="B6391" s="3" t="s">
        <v>831</v>
      </c>
      <c r="C6391" s="3">
        <v>235</v>
      </c>
      <c r="D6391" s="3" t="s">
        <v>24</v>
      </c>
      <c r="E6391" s="3" t="s">
        <v>226</v>
      </c>
      <c r="F6391" s="3" t="s">
        <v>58</v>
      </c>
      <c r="G6391" s="3" t="s">
        <v>58</v>
      </c>
      <c r="H6391" s="3" t="s">
        <v>12</v>
      </c>
      <c r="I6391" s="3">
        <v>501.6</v>
      </c>
      <c r="J6391" s="3">
        <v>1324</v>
      </c>
      <c r="K6391" s="3">
        <v>105</v>
      </c>
      <c r="L6391" s="3">
        <v>81.22</v>
      </c>
      <c r="M6391" s="3">
        <v>129.78</v>
      </c>
      <c r="N6391" s="3">
        <v>77.349999999999994</v>
      </c>
      <c r="O6391" s="3">
        <v>62.58</v>
      </c>
      <c r="P6391" s="3">
        <v>1138</v>
      </c>
      <c r="Q6391" s="3">
        <v>748.05</v>
      </c>
      <c r="R6391" s="3">
        <v>826.58</v>
      </c>
      <c r="S6391" s="3">
        <v>65.73</v>
      </c>
      <c r="T6391" s="3">
        <v>90.5</v>
      </c>
      <c r="U6391" s="3" t="s">
        <v>60</v>
      </c>
      <c r="V6391" s="3" t="s">
        <v>60</v>
      </c>
      <c r="W6391" s="3" t="s">
        <v>60</v>
      </c>
      <c r="X6391" s="3" t="s">
        <v>60</v>
      </c>
      <c r="Y6391" s="3" t="s">
        <v>60</v>
      </c>
      <c r="Z6391" s="3" t="s">
        <v>60</v>
      </c>
    </row>
    <row r="6392" spans="1:26" x14ac:dyDescent="0.3">
      <c r="A6392" s="2" t="s">
        <v>830</v>
      </c>
      <c r="B6392" s="2" t="s">
        <v>831</v>
      </c>
      <c r="C6392" s="2">
        <v>236</v>
      </c>
      <c r="D6392" s="2" t="s">
        <v>24</v>
      </c>
      <c r="E6392" s="2" t="s">
        <v>226</v>
      </c>
      <c r="F6392" s="2" t="s">
        <v>65</v>
      </c>
      <c r="G6392" s="2" t="s">
        <v>240</v>
      </c>
      <c r="H6392" s="2" t="s">
        <v>60</v>
      </c>
      <c r="I6392" s="2">
        <v>90</v>
      </c>
      <c r="J6392" s="2">
        <v>300</v>
      </c>
      <c r="K6392" s="2">
        <v>24</v>
      </c>
      <c r="L6392" s="2">
        <v>37.92</v>
      </c>
      <c r="M6392" s="2">
        <v>40.58</v>
      </c>
      <c r="N6392" s="2">
        <v>158</v>
      </c>
      <c r="O6392" s="2">
        <v>93.45</v>
      </c>
      <c r="P6392" s="2">
        <v>250</v>
      </c>
      <c r="Q6392" s="2">
        <v>318.91000000000003</v>
      </c>
      <c r="R6392" s="2">
        <v>241.92</v>
      </c>
      <c r="S6392" s="2">
        <v>127.56</v>
      </c>
      <c r="T6392" s="2">
        <v>131.82</v>
      </c>
      <c r="U6392" s="2">
        <v>35.840000000000003</v>
      </c>
      <c r="V6392" s="2">
        <v>56.63</v>
      </c>
      <c r="W6392" s="2">
        <v>60.6</v>
      </c>
      <c r="X6392" s="2">
        <v>37.82</v>
      </c>
      <c r="Y6392" s="2">
        <v>48.25</v>
      </c>
      <c r="Z6392" s="2">
        <v>36.6</v>
      </c>
    </row>
    <row r="6393" spans="1:26" x14ac:dyDescent="0.3">
      <c r="A6393" s="3" t="s">
        <v>830</v>
      </c>
      <c r="B6393" s="3" t="s">
        <v>831</v>
      </c>
      <c r="C6393" s="3">
        <v>237</v>
      </c>
      <c r="D6393" s="3" t="s">
        <v>24</v>
      </c>
      <c r="E6393" s="3" t="s">
        <v>226</v>
      </c>
      <c r="F6393" s="3" t="s">
        <v>65</v>
      </c>
      <c r="G6393" s="3" t="s">
        <v>241</v>
      </c>
      <c r="H6393" s="3" t="s">
        <v>60</v>
      </c>
      <c r="I6393" s="3">
        <v>90</v>
      </c>
      <c r="J6393" s="3">
        <v>280</v>
      </c>
      <c r="K6393" s="3">
        <v>22</v>
      </c>
      <c r="L6393" s="3">
        <v>26.78</v>
      </c>
      <c r="M6393" s="3">
        <v>31.85</v>
      </c>
      <c r="N6393" s="3">
        <v>121.73</v>
      </c>
      <c r="O6393" s="3">
        <v>84.08</v>
      </c>
      <c r="P6393" s="3">
        <v>234</v>
      </c>
      <c r="Q6393" s="3">
        <v>314.69</v>
      </c>
      <c r="R6393" s="3">
        <v>224.94</v>
      </c>
      <c r="S6393" s="3">
        <v>134.47999999999999</v>
      </c>
      <c r="T6393" s="3">
        <v>139.9</v>
      </c>
      <c r="U6393" s="3">
        <v>32.86</v>
      </c>
      <c r="V6393" s="3">
        <v>39.99</v>
      </c>
      <c r="W6393" s="3">
        <v>47.57</v>
      </c>
      <c r="X6393" s="3">
        <v>35.4</v>
      </c>
      <c r="Y6393" s="3">
        <v>47.61</v>
      </c>
      <c r="Z6393" s="3">
        <v>34.03</v>
      </c>
    </row>
    <row r="6394" spans="1:26" x14ac:dyDescent="0.3">
      <c r="A6394" s="2" t="s">
        <v>830</v>
      </c>
      <c r="B6394" s="2" t="s">
        <v>831</v>
      </c>
      <c r="C6394" s="2">
        <v>238</v>
      </c>
      <c r="D6394" s="2" t="s">
        <v>24</v>
      </c>
      <c r="E6394" s="2" t="s">
        <v>226</v>
      </c>
      <c r="F6394" s="2" t="s">
        <v>65</v>
      </c>
      <c r="G6394" s="2" t="s">
        <v>242</v>
      </c>
      <c r="H6394" s="2" t="s">
        <v>60</v>
      </c>
      <c r="I6394" s="2">
        <v>90</v>
      </c>
      <c r="J6394" s="2">
        <v>325</v>
      </c>
      <c r="K6394" s="2">
        <v>26</v>
      </c>
      <c r="L6394" s="2">
        <v>19.61</v>
      </c>
      <c r="M6394" s="2">
        <v>48.71</v>
      </c>
      <c r="N6394" s="2">
        <v>75.42</v>
      </c>
      <c r="O6394" s="2">
        <v>40.26</v>
      </c>
      <c r="P6394" s="2">
        <v>272</v>
      </c>
      <c r="Q6394" s="2">
        <v>295.98</v>
      </c>
      <c r="R6394" s="2">
        <v>247.35</v>
      </c>
      <c r="S6394" s="2">
        <v>108.82</v>
      </c>
      <c r="T6394" s="2">
        <v>119.66</v>
      </c>
      <c r="U6394" s="2">
        <v>38.83</v>
      </c>
      <c r="V6394" s="2">
        <v>29.29</v>
      </c>
      <c r="W6394" s="2">
        <v>72.739999999999995</v>
      </c>
      <c r="X6394" s="2">
        <v>41.15</v>
      </c>
      <c r="Y6394" s="2">
        <v>44.78</v>
      </c>
      <c r="Z6394" s="2">
        <v>37.42</v>
      </c>
    </row>
    <row r="6395" spans="1:26" x14ac:dyDescent="0.3">
      <c r="A6395" s="3" t="s">
        <v>830</v>
      </c>
      <c r="B6395" s="3" t="s">
        <v>831</v>
      </c>
      <c r="C6395" s="3">
        <v>239</v>
      </c>
      <c r="D6395" s="3" t="s">
        <v>24</v>
      </c>
      <c r="E6395" s="3" t="s">
        <v>226</v>
      </c>
      <c r="F6395" s="3" t="s">
        <v>65</v>
      </c>
      <c r="G6395" s="3" t="s">
        <v>243</v>
      </c>
      <c r="H6395" s="3" t="s">
        <v>60</v>
      </c>
      <c r="I6395" s="3">
        <v>90</v>
      </c>
      <c r="J6395" s="3">
        <v>280</v>
      </c>
      <c r="K6395" s="3">
        <v>22</v>
      </c>
      <c r="L6395" s="3">
        <v>34.04</v>
      </c>
      <c r="M6395" s="3">
        <v>44.9</v>
      </c>
      <c r="N6395" s="3">
        <v>154.72999999999999</v>
      </c>
      <c r="O6395" s="3">
        <v>75.81</v>
      </c>
      <c r="P6395" s="3">
        <v>234</v>
      </c>
      <c r="Q6395" s="3">
        <v>320.72000000000003</v>
      </c>
      <c r="R6395" s="3">
        <v>242.91</v>
      </c>
      <c r="S6395" s="3">
        <v>137.06</v>
      </c>
      <c r="T6395" s="3">
        <v>132.03</v>
      </c>
      <c r="U6395" s="3">
        <v>32.86</v>
      </c>
      <c r="V6395" s="3">
        <v>50.84</v>
      </c>
      <c r="W6395" s="3">
        <v>67.05</v>
      </c>
      <c r="X6395" s="3">
        <v>35.4</v>
      </c>
      <c r="Y6395" s="3">
        <v>48.52</v>
      </c>
      <c r="Z6395" s="3">
        <v>36.75</v>
      </c>
    </row>
    <row r="6396" spans="1:26" x14ac:dyDescent="0.3">
      <c r="A6396" s="2" t="s">
        <v>830</v>
      </c>
      <c r="B6396" s="2" t="s">
        <v>831</v>
      </c>
      <c r="C6396" s="2">
        <v>240</v>
      </c>
      <c r="D6396" s="2" t="s">
        <v>24</v>
      </c>
      <c r="E6396" s="2" t="s">
        <v>226</v>
      </c>
      <c r="F6396" s="2" t="s">
        <v>65</v>
      </c>
      <c r="G6396" s="2" t="s">
        <v>244</v>
      </c>
      <c r="H6396" s="2" t="s">
        <v>60</v>
      </c>
      <c r="I6396" s="2">
        <v>90</v>
      </c>
      <c r="J6396" s="2">
        <v>350</v>
      </c>
      <c r="K6396" s="2">
        <v>28</v>
      </c>
      <c r="L6396" s="2">
        <v>27.01</v>
      </c>
      <c r="M6396" s="2">
        <v>32.07</v>
      </c>
      <c r="N6396" s="2">
        <v>96.46</v>
      </c>
      <c r="O6396" s="2">
        <v>84.22</v>
      </c>
      <c r="P6396" s="2">
        <v>294</v>
      </c>
      <c r="Q6396" s="2">
        <v>297.45999999999998</v>
      </c>
      <c r="R6396" s="2">
        <v>233.76</v>
      </c>
      <c r="S6396" s="2">
        <v>101.18</v>
      </c>
      <c r="T6396" s="2">
        <v>127.25</v>
      </c>
      <c r="U6396" s="2">
        <v>41.82</v>
      </c>
      <c r="V6396" s="2">
        <v>40.340000000000003</v>
      </c>
      <c r="W6396" s="2">
        <v>47.89</v>
      </c>
      <c r="X6396" s="2">
        <v>44.48</v>
      </c>
      <c r="Y6396" s="2">
        <v>45</v>
      </c>
      <c r="Z6396" s="2">
        <v>35.369999999999997</v>
      </c>
    </row>
    <row r="6397" spans="1:26" x14ac:dyDescent="0.3">
      <c r="A6397" s="3" t="s">
        <v>830</v>
      </c>
      <c r="B6397" s="3" t="s">
        <v>831</v>
      </c>
      <c r="C6397" s="3">
        <v>241</v>
      </c>
      <c r="D6397" s="3" t="s">
        <v>24</v>
      </c>
      <c r="E6397" s="3" t="s">
        <v>226</v>
      </c>
      <c r="F6397" s="3" t="s">
        <v>65</v>
      </c>
      <c r="G6397" s="3" t="s">
        <v>245</v>
      </c>
      <c r="H6397" s="3" t="s">
        <v>74</v>
      </c>
      <c r="I6397" s="3">
        <v>450</v>
      </c>
      <c r="J6397" s="3">
        <v>1535</v>
      </c>
      <c r="K6397" s="3">
        <v>122</v>
      </c>
      <c r="L6397" s="3">
        <v>145.36000000000001</v>
      </c>
      <c r="M6397" s="3">
        <v>198.11</v>
      </c>
      <c r="N6397" s="3">
        <v>119.15</v>
      </c>
      <c r="O6397" s="3">
        <v>73.37</v>
      </c>
      <c r="P6397" s="3">
        <v>1284</v>
      </c>
      <c r="Q6397" s="3">
        <v>1547.76</v>
      </c>
      <c r="R6397" s="3">
        <v>1190.8800000000001</v>
      </c>
      <c r="S6397" s="3">
        <v>120.54</v>
      </c>
      <c r="T6397" s="3">
        <v>129.97</v>
      </c>
      <c r="U6397" s="3">
        <v>36.44</v>
      </c>
      <c r="V6397" s="3">
        <v>43.42</v>
      </c>
      <c r="W6397" s="3">
        <v>59.17</v>
      </c>
      <c r="X6397" s="3">
        <v>38.85</v>
      </c>
      <c r="Y6397" s="3">
        <v>46.83</v>
      </c>
      <c r="Z6397" s="3">
        <v>36.03</v>
      </c>
    </row>
    <row r="6398" spans="1:26" x14ac:dyDescent="0.3">
      <c r="A6398" s="2" t="s">
        <v>830</v>
      </c>
      <c r="B6398" s="2" t="s">
        <v>831</v>
      </c>
      <c r="C6398" s="2">
        <v>242</v>
      </c>
      <c r="D6398" s="2" t="s">
        <v>24</v>
      </c>
      <c r="E6398" s="2" t="s">
        <v>226</v>
      </c>
      <c r="F6398" s="2" t="s">
        <v>65</v>
      </c>
      <c r="G6398" s="2" t="s">
        <v>246</v>
      </c>
      <c r="H6398" s="2" t="s">
        <v>60</v>
      </c>
      <c r="I6398" s="2">
        <v>1200</v>
      </c>
      <c r="J6398" s="2">
        <v>8900</v>
      </c>
      <c r="K6398" s="2">
        <v>774</v>
      </c>
      <c r="L6398" s="2">
        <v>567.84</v>
      </c>
      <c r="M6398" s="2">
        <v>721.2</v>
      </c>
      <c r="N6398" s="2">
        <v>73.36</v>
      </c>
      <c r="O6398" s="2">
        <v>78.739999999999995</v>
      </c>
      <c r="P6398" s="2">
        <v>7361</v>
      </c>
      <c r="Q6398" s="2">
        <v>6687.25</v>
      </c>
      <c r="R6398" s="2">
        <v>6603.64</v>
      </c>
      <c r="S6398" s="2">
        <v>90.85</v>
      </c>
      <c r="T6398" s="2">
        <v>101.27</v>
      </c>
      <c r="U6398" s="2">
        <v>86.69</v>
      </c>
      <c r="V6398" s="2">
        <v>63.6</v>
      </c>
      <c r="W6398" s="2">
        <v>80.78</v>
      </c>
      <c r="X6398" s="2">
        <v>83.53</v>
      </c>
      <c r="Y6398" s="2">
        <v>75.88</v>
      </c>
      <c r="Z6398" s="2">
        <v>74.930000000000007</v>
      </c>
    </row>
    <row r="6399" spans="1:26" x14ac:dyDescent="0.3">
      <c r="A6399" s="3" t="s">
        <v>830</v>
      </c>
      <c r="B6399" s="3" t="s">
        <v>831</v>
      </c>
      <c r="C6399" s="3">
        <v>243</v>
      </c>
      <c r="D6399" s="3" t="s">
        <v>24</v>
      </c>
      <c r="E6399" s="3" t="s">
        <v>226</v>
      </c>
      <c r="F6399" s="3" t="s">
        <v>65</v>
      </c>
      <c r="G6399" s="3" t="s">
        <v>247</v>
      </c>
      <c r="H6399" s="3" t="s">
        <v>74</v>
      </c>
      <c r="I6399" s="3">
        <v>1200</v>
      </c>
      <c r="J6399" s="3">
        <v>8900</v>
      </c>
      <c r="K6399" s="3">
        <v>774</v>
      </c>
      <c r="L6399" s="3">
        <v>567.84</v>
      </c>
      <c r="M6399" s="3">
        <v>721.2</v>
      </c>
      <c r="N6399" s="3">
        <v>73.36</v>
      </c>
      <c r="O6399" s="3">
        <v>78.739999999999995</v>
      </c>
      <c r="P6399" s="3">
        <v>7361</v>
      </c>
      <c r="Q6399" s="3">
        <v>6687.25</v>
      </c>
      <c r="R6399" s="3">
        <v>6603.64</v>
      </c>
      <c r="S6399" s="3">
        <v>90.85</v>
      </c>
      <c r="T6399" s="3">
        <v>101.27</v>
      </c>
      <c r="U6399" s="3">
        <v>86.69</v>
      </c>
      <c r="V6399" s="3">
        <v>63.6</v>
      </c>
      <c r="W6399" s="3">
        <v>80.78</v>
      </c>
      <c r="X6399" s="3">
        <v>83.53</v>
      </c>
      <c r="Y6399" s="3">
        <v>75.88</v>
      </c>
      <c r="Z6399" s="3">
        <v>74.930000000000007</v>
      </c>
    </row>
    <row r="6400" spans="1:26" x14ac:dyDescent="0.3">
      <c r="A6400" s="2" t="s">
        <v>830</v>
      </c>
      <c r="B6400" s="2" t="s">
        <v>831</v>
      </c>
      <c r="C6400" s="2">
        <v>244</v>
      </c>
      <c r="D6400" s="2" t="s">
        <v>24</v>
      </c>
      <c r="E6400" s="2" t="s">
        <v>226</v>
      </c>
      <c r="F6400" s="2" t="s">
        <v>65</v>
      </c>
      <c r="G6400" s="2" t="s">
        <v>248</v>
      </c>
      <c r="H6400" s="2" t="s">
        <v>60</v>
      </c>
      <c r="I6400" s="2">
        <v>1980</v>
      </c>
      <c r="J6400" s="2">
        <v>10500</v>
      </c>
      <c r="K6400" s="2">
        <v>868</v>
      </c>
      <c r="L6400" s="2">
        <v>1030.25</v>
      </c>
      <c r="M6400" s="2">
        <v>798.99</v>
      </c>
      <c r="N6400" s="2">
        <v>118.69</v>
      </c>
      <c r="O6400" s="2">
        <v>128.94</v>
      </c>
      <c r="P6400" s="2">
        <v>8760</v>
      </c>
      <c r="Q6400" s="2">
        <v>10577.43</v>
      </c>
      <c r="R6400" s="2">
        <v>9688.6299999999992</v>
      </c>
      <c r="S6400" s="2">
        <v>120.75</v>
      </c>
      <c r="T6400" s="2">
        <v>109.17</v>
      </c>
      <c r="U6400" s="2">
        <v>58.92</v>
      </c>
      <c r="V6400" s="2">
        <v>69.94</v>
      </c>
      <c r="W6400" s="2">
        <v>54.24</v>
      </c>
      <c r="X6400" s="2">
        <v>60.24</v>
      </c>
      <c r="Y6400" s="2">
        <v>72.739999999999995</v>
      </c>
      <c r="Z6400" s="2">
        <v>66.63</v>
      </c>
    </row>
    <row r="6401" spans="1:26" x14ac:dyDescent="0.3">
      <c r="A6401" s="3" t="s">
        <v>830</v>
      </c>
      <c r="B6401" s="3" t="s">
        <v>831</v>
      </c>
      <c r="C6401" s="3">
        <v>245</v>
      </c>
      <c r="D6401" s="3" t="s">
        <v>24</v>
      </c>
      <c r="E6401" s="3" t="s">
        <v>226</v>
      </c>
      <c r="F6401" s="3" t="s">
        <v>65</v>
      </c>
      <c r="G6401" s="3" t="s">
        <v>249</v>
      </c>
      <c r="H6401" s="3" t="s">
        <v>74</v>
      </c>
      <c r="I6401" s="3">
        <v>1980</v>
      </c>
      <c r="J6401" s="3">
        <v>10500</v>
      </c>
      <c r="K6401" s="3">
        <v>868</v>
      </c>
      <c r="L6401" s="3">
        <v>1030.25</v>
      </c>
      <c r="M6401" s="3">
        <v>798.99</v>
      </c>
      <c r="N6401" s="3">
        <v>118.69</v>
      </c>
      <c r="O6401" s="3">
        <v>128.94</v>
      </c>
      <c r="P6401" s="3">
        <v>8760</v>
      </c>
      <c r="Q6401" s="3">
        <v>10577.43</v>
      </c>
      <c r="R6401" s="3">
        <v>9688.6299999999992</v>
      </c>
      <c r="S6401" s="3">
        <v>120.75</v>
      </c>
      <c r="T6401" s="3">
        <v>109.17</v>
      </c>
      <c r="U6401" s="3">
        <v>58.92</v>
      </c>
      <c r="V6401" s="3">
        <v>69.94</v>
      </c>
      <c r="W6401" s="3">
        <v>54.24</v>
      </c>
      <c r="X6401" s="3">
        <v>60.24</v>
      </c>
      <c r="Y6401" s="3">
        <v>72.739999999999995</v>
      </c>
      <c r="Z6401" s="3">
        <v>66.63</v>
      </c>
    </row>
    <row r="6402" spans="1:26" x14ac:dyDescent="0.3">
      <c r="A6402" s="2" t="s">
        <v>830</v>
      </c>
      <c r="B6402" s="2" t="s">
        <v>831</v>
      </c>
      <c r="C6402" s="2">
        <v>246</v>
      </c>
      <c r="D6402" s="2" t="s">
        <v>24</v>
      </c>
      <c r="E6402" s="2" t="s">
        <v>226</v>
      </c>
      <c r="F6402" s="2" t="s">
        <v>65</v>
      </c>
      <c r="G6402" s="2" t="s">
        <v>250</v>
      </c>
      <c r="H6402" s="2" t="s">
        <v>60</v>
      </c>
      <c r="I6402" s="2">
        <v>1980</v>
      </c>
      <c r="J6402" s="2">
        <v>12600</v>
      </c>
      <c r="K6402" s="2">
        <v>735</v>
      </c>
      <c r="L6402" s="2">
        <v>1110.22</v>
      </c>
      <c r="M6402" s="2">
        <v>1099.8399999999999</v>
      </c>
      <c r="N6402" s="2">
        <v>151.05000000000001</v>
      </c>
      <c r="O6402" s="2">
        <v>100.94</v>
      </c>
      <c r="P6402" s="2">
        <v>10389</v>
      </c>
      <c r="Q6402" s="2">
        <v>10809.8</v>
      </c>
      <c r="R6402" s="2">
        <v>10731.54</v>
      </c>
      <c r="S6402" s="2">
        <v>104.05</v>
      </c>
      <c r="T6402" s="2">
        <v>100.73</v>
      </c>
      <c r="U6402" s="2">
        <v>49.89</v>
      </c>
      <c r="V6402" s="2">
        <v>75.37</v>
      </c>
      <c r="W6402" s="2">
        <v>74.66</v>
      </c>
      <c r="X6402" s="2">
        <v>71.45</v>
      </c>
      <c r="Y6402" s="2">
        <v>74.34</v>
      </c>
      <c r="Z6402" s="2">
        <v>73.8</v>
      </c>
    </row>
    <row r="6403" spans="1:26" x14ac:dyDescent="0.3">
      <c r="A6403" s="3" t="s">
        <v>830</v>
      </c>
      <c r="B6403" s="3" t="s">
        <v>831</v>
      </c>
      <c r="C6403" s="3">
        <v>247</v>
      </c>
      <c r="D6403" s="3" t="s">
        <v>24</v>
      </c>
      <c r="E6403" s="3" t="s">
        <v>226</v>
      </c>
      <c r="F6403" s="3" t="s">
        <v>65</v>
      </c>
      <c r="G6403" s="3" t="s">
        <v>251</v>
      </c>
      <c r="H6403" s="3" t="s">
        <v>74</v>
      </c>
      <c r="I6403" s="3">
        <v>1980</v>
      </c>
      <c r="J6403" s="3">
        <v>12600</v>
      </c>
      <c r="K6403" s="3">
        <v>735</v>
      </c>
      <c r="L6403" s="3">
        <v>1110.22</v>
      </c>
      <c r="M6403" s="3">
        <v>1099.8399999999999</v>
      </c>
      <c r="N6403" s="3">
        <v>151.05000000000001</v>
      </c>
      <c r="O6403" s="3">
        <v>100.94</v>
      </c>
      <c r="P6403" s="3">
        <v>10389</v>
      </c>
      <c r="Q6403" s="3">
        <v>10809.8</v>
      </c>
      <c r="R6403" s="3">
        <v>10731.54</v>
      </c>
      <c r="S6403" s="3">
        <v>104.05</v>
      </c>
      <c r="T6403" s="3">
        <v>100.73</v>
      </c>
      <c r="U6403" s="3">
        <v>49.89</v>
      </c>
      <c r="V6403" s="3">
        <v>75.37</v>
      </c>
      <c r="W6403" s="3">
        <v>74.66</v>
      </c>
      <c r="X6403" s="3">
        <v>71.45</v>
      </c>
      <c r="Y6403" s="3">
        <v>74.34</v>
      </c>
      <c r="Z6403" s="3">
        <v>73.8</v>
      </c>
    </row>
    <row r="6404" spans="1:26" x14ac:dyDescent="0.3">
      <c r="A6404" s="2" t="s">
        <v>830</v>
      </c>
      <c r="B6404" s="2" t="s">
        <v>831</v>
      </c>
      <c r="C6404" s="2">
        <v>248</v>
      </c>
      <c r="D6404" s="2" t="s">
        <v>24</v>
      </c>
      <c r="E6404" s="2" t="s">
        <v>226</v>
      </c>
      <c r="F6404" s="2" t="s">
        <v>65</v>
      </c>
      <c r="G6404" s="2" t="s">
        <v>252</v>
      </c>
      <c r="H6404" s="2" t="s">
        <v>60</v>
      </c>
      <c r="I6404" s="2">
        <v>1200</v>
      </c>
      <c r="J6404" s="2">
        <v>6700</v>
      </c>
      <c r="K6404" s="2">
        <v>560</v>
      </c>
      <c r="L6404" s="2">
        <v>692.7</v>
      </c>
      <c r="M6404" s="2">
        <v>728.9</v>
      </c>
      <c r="N6404" s="2">
        <v>123.7</v>
      </c>
      <c r="O6404" s="2">
        <v>95.03</v>
      </c>
      <c r="P6404" s="2">
        <v>5630</v>
      </c>
      <c r="Q6404" s="2">
        <v>6397.1</v>
      </c>
      <c r="R6404" s="2">
        <v>6656.65</v>
      </c>
      <c r="S6404" s="2">
        <v>113.63</v>
      </c>
      <c r="T6404" s="2">
        <v>96.1</v>
      </c>
      <c r="U6404" s="2">
        <v>62.72</v>
      </c>
      <c r="V6404" s="2">
        <v>77.59</v>
      </c>
      <c r="W6404" s="2">
        <v>81.64</v>
      </c>
      <c r="X6404" s="2">
        <v>63.88</v>
      </c>
      <c r="Y6404" s="2">
        <v>72.59</v>
      </c>
      <c r="Z6404" s="2">
        <v>75.53</v>
      </c>
    </row>
    <row r="6405" spans="1:26" x14ac:dyDescent="0.3">
      <c r="A6405" s="3" t="s">
        <v>830</v>
      </c>
      <c r="B6405" s="3" t="s">
        <v>831</v>
      </c>
      <c r="C6405" s="3">
        <v>249</v>
      </c>
      <c r="D6405" s="3" t="s">
        <v>24</v>
      </c>
      <c r="E6405" s="3" t="s">
        <v>226</v>
      </c>
      <c r="F6405" s="3" t="s">
        <v>65</v>
      </c>
      <c r="G6405" s="3" t="s">
        <v>253</v>
      </c>
      <c r="H6405" s="3" t="s">
        <v>74</v>
      </c>
      <c r="I6405" s="3">
        <v>1200</v>
      </c>
      <c r="J6405" s="3">
        <v>6700</v>
      </c>
      <c r="K6405" s="3">
        <v>560</v>
      </c>
      <c r="L6405" s="3">
        <v>692.7</v>
      </c>
      <c r="M6405" s="3">
        <v>728.9</v>
      </c>
      <c r="N6405" s="3">
        <v>123.7</v>
      </c>
      <c r="O6405" s="3">
        <v>95.03</v>
      </c>
      <c r="P6405" s="3">
        <v>5630</v>
      </c>
      <c r="Q6405" s="3">
        <v>6397.1</v>
      </c>
      <c r="R6405" s="3">
        <v>6656.65</v>
      </c>
      <c r="S6405" s="3">
        <v>113.63</v>
      </c>
      <c r="T6405" s="3">
        <v>96.1</v>
      </c>
      <c r="U6405" s="3">
        <v>62.72</v>
      </c>
      <c r="V6405" s="3">
        <v>77.59</v>
      </c>
      <c r="W6405" s="3">
        <v>81.64</v>
      </c>
      <c r="X6405" s="3">
        <v>63.88</v>
      </c>
      <c r="Y6405" s="3">
        <v>72.59</v>
      </c>
      <c r="Z6405" s="3">
        <v>75.53</v>
      </c>
    </row>
    <row r="6406" spans="1:26" x14ac:dyDescent="0.3">
      <c r="A6406" s="2" t="s">
        <v>830</v>
      </c>
      <c r="B6406" s="2" t="s">
        <v>831</v>
      </c>
      <c r="C6406" s="2">
        <v>250</v>
      </c>
      <c r="D6406" s="2" t="s">
        <v>24</v>
      </c>
      <c r="E6406" s="2" t="s">
        <v>226</v>
      </c>
      <c r="F6406" s="2" t="s">
        <v>65</v>
      </c>
      <c r="G6406" s="2" t="s">
        <v>65</v>
      </c>
      <c r="H6406" s="2" t="s">
        <v>75</v>
      </c>
      <c r="I6406" s="2">
        <v>6810</v>
      </c>
      <c r="J6406" s="2">
        <v>40235</v>
      </c>
      <c r="K6406" s="2">
        <v>3059</v>
      </c>
      <c r="L6406" s="2">
        <v>3546.37</v>
      </c>
      <c r="M6406" s="2">
        <v>3547.04</v>
      </c>
      <c r="N6406" s="2">
        <v>115.93</v>
      </c>
      <c r="O6406" s="2">
        <v>99.98</v>
      </c>
      <c r="P6406" s="2">
        <v>33424</v>
      </c>
      <c r="Q6406" s="2">
        <v>36019.339999999997</v>
      </c>
      <c r="R6406" s="2">
        <v>34871.339999999997</v>
      </c>
      <c r="S6406" s="2">
        <v>107.76</v>
      </c>
      <c r="T6406" s="2">
        <v>103.29</v>
      </c>
      <c r="U6406" s="2">
        <v>60.38</v>
      </c>
      <c r="V6406" s="2">
        <v>69.989999999999995</v>
      </c>
      <c r="W6406" s="2">
        <v>70.010000000000005</v>
      </c>
      <c r="X6406" s="2">
        <v>66.83</v>
      </c>
      <c r="Y6406" s="2">
        <v>72.02</v>
      </c>
      <c r="Z6406" s="2">
        <v>69.73</v>
      </c>
    </row>
    <row r="6407" spans="1:26" x14ac:dyDescent="0.3">
      <c r="A6407" s="3" t="s">
        <v>830</v>
      </c>
      <c r="B6407" s="3" t="s">
        <v>831</v>
      </c>
      <c r="C6407" s="3">
        <v>251</v>
      </c>
      <c r="D6407" s="3" t="s">
        <v>24</v>
      </c>
      <c r="E6407" s="3" t="s">
        <v>226</v>
      </c>
      <c r="F6407" s="3" t="s">
        <v>78</v>
      </c>
      <c r="G6407" s="3" t="s">
        <v>254</v>
      </c>
      <c r="H6407" s="3" t="s">
        <v>60</v>
      </c>
      <c r="I6407" s="3">
        <v>1320</v>
      </c>
      <c r="J6407" s="3">
        <v>7700</v>
      </c>
      <c r="K6407" s="3">
        <v>704</v>
      </c>
      <c r="L6407" s="3">
        <v>844.15</v>
      </c>
      <c r="M6407" s="3">
        <v>632.71</v>
      </c>
      <c r="N6407" s="3">
        <v>119.91</v>
      </c>
      <c r="O6407" s="3">
        <v>133.41999999999999</v>
      </c>
      <c r="P6407" s="3">
        <v>6267</v>
      </c>
      <c r="Q6407" s="3">
        <v>6723.56</v>
      </c>
      <c r="R6407" s="3">
        <v>5713.83</v>
      </c>
      <c r="S6407" s="3">
        <v>107.29</v>
      </c>
      <c r="T6407" s="3">
        <v>117.67</v>
      </c>
      <c r="U6407" s="3">
        <v>71.680000000000007</v>
      </c>
      <c r="V6407" s="3">
        <v>85.96</v>
      </c>
      <c r="W6407" s="3">
        <v>64.430000000000007</v>
      </c>
      <c r="X6407" s="3">
        <v>64.650000000000006</v>
      </c>
      <c r="Y6407" s="3">
        <v>69.36</v>
      </c>
      <c r="Z6407" s="3">
        <v>58.94</v>
      </c>
    </row>
    <row r="6408" spans="1:26" x14ac:dyDescent="0.3">
      <c r="A6408" s="2" t="s">
        <v>830</v>
      </c>
      <c r="B6408" s="2" t="s">
        <v>831</v>
      </c>
      <c r="C6408" s="2">
        <v>252</v>
      </c>
      <c r="D6408" s="2" t="s">
        <v>24</v>
      </c>
      <c r="E6408" s="2" t="s">
        <v>226</v>
      </c>
      <c r="F6408" s="2" t="s">
        <v>78</v>
      </c>
      <c r="G6408" s="2" t="s">
        <v>255</v>
      </c>
      <c r="H6408" s="2" t="s">
        <v>74</v>
      </c>
      <c r="I6408" s="2">
        <v>1320</v>
      </c>
      <c r="J6408" s="2">
        <v>7700</v>
      </c>
      <c r="K6408" s="2">
        <v>704</v>
      </c>
      <c r="L6408" s="2">
        <v>844.15</v>
      </c>
      <c r="M6408" s="2">
        <v>632.71</v>
      </c>
      <c r="N6408" s="2">
        <v>119.91</v>
      </c>
      <c r="O6408" s="2">
        <v>133.41999999999999</v>
      </c>
      <c r="P6408" s="2">
        <v>6267</v>
      </c>
      <c r="Q6408" s="2">
        <v>6723.56</v>
      </c>
      <c r="R6408" s="2">
        <v>5713.83</v>
      </c>
      <c r="S6408" s="2">
        <v>107.29</v>
      </c>
      <c r="T6408" s="2">
        <v>117.67</v>
      </c>
      <c r="U6408" s="2">
        <v>71.680000000000007</v>
      </c>
      <c r="V6408" s="2">
        <v>85.96</v>
      </c>
      <c r="W6408" s="2">
        <v>64.430000000000007</v>
      </c>
      <c r="X6408" s="2">
        <v>64.650000000000006</v>
      </c>
      <c r="Y6408" s="2">
        <v>69.36</v>
      </c>
      <c r="Z6408" s="2">
        <v>58.94</v>
      </c>
    </row>
    <row r="6409" spans="1:26" x14ac:dyDescent="0.3">
      <c r="A6409" s="3" t="s">
        <v>830</v>
      </c>
      <c r="B6409" s="3" t="s">
        <v>831</v>
      </c>
      <c r="C6409" s="3">
        <v>253</v>
      </c>
      <c r="D6409" s="3" t="s">
        <v>24</v>
      </c>
      <c r="E6409" s="3" t="s">
        <v>226</v>
      </c>
      <c r="F6409" s="3" t="s">
        <v>78</v>
      </c>
      <c r="G6409" s="3" t="s">
        <v>256</v>
      </c>
      <c r="H6409" s="3" t="s">
        <v>60</v>
      </c>
      <c r="I6409" s="3">
        <v>1820</v>
      </c>
      <c r="J6409" s="3">
        <v>12600</v>
      </c>
      <c r="K6409" s="3">
        <v>1117</v>
      </c>
      <c r="L6409" s="3">
        <v>1046.0899999999999</v>
      </c>
      <c r="M6409" s="3">
        <v>984.73</v>
      </c>
      <c r="N6409" s="3">
        <v>93.65</v>
      </c>
      <c r="O6409" s="3">
        <v>106.23</v>
      </c>
      <c r="P6409" s="3">
        <v>10783</v>
      </c>
      <c r="Q6409" s="3">
        <v>8612.44</v>
      </c>
      <c r="R6409" s="3">
        <v>8984.18</v>
      </c>
      <c r="S6409" s="3">
        <v>79.87</v>
      </c>
      <c r="T6409" s="3">
        <v>95.86</v>
      </c>
      <c r="U6409" s="3">
        <v>82.49</v>
      </c>
      <c r="V6409" s="3">
        <v>77.25</v>
      </c>
      <c r="W6409" s="3">
        <v>72.72</v>
      </c>
      <c r="X6409" s="3">
        <v>80.67</v>
      </c>
      <c r="Y6409" s="3">
        <v>64.44</v>
      </c>
      <c r="Z6409" s="3">
        <v>67.22</v>
      </c>
    </row>
    <row r="6410" spans="1:26" x14ac:dyDescent="0.3">
      <c r="A6410" s="2" t="s">
        <v>830</v>
      </c>
      <c r="B6410" s="2" t="s">
        <v>831</v>
      </c>
      <c r="C6410" s="2">
        <v>254</v>
      </c>
      <c r="D6410" s="2" t="s">
        <v>24</v>
      </c>
      <c r="E6410" s="2" t="s">
        <v>226</v>
      </c>
      <c r="F6410" s="2" t="s">
        <v>78</v>
      </c>
      <c r="G6410" s="2" t="s">
        <v>257</v>
      </c>
      <c r="H6410" s="2" t="s">
        <v>60</v>
      </c>
      <c r="I6410" s="2">
        <v>3000</v>
      </c>
      <c r="J6410" s="2">
        <v>24600</v>
      </c>
      <c r="K6410" s="2">
        <v>1912</v>
      </c>
      <c r="L6410" s="2">
        <v>1777.6</v>
      </c>
      <c r="M6410" s="2">
        <v>2126.29</v>
      </c>
      <c r="N6410" s="2">
        <v>92.97</v>
      </c>
      <c r="O6410" s="2">
        <v>83.6</v>
      </c>
      <c r="P6410" s="2">
        <v>20733</v>
      </c>
      <c r="Q6410" s="2">
        <v>19697.05</v>
      </c>
      <c r="R6410" s="2">
        <v>19790.47</v>
      </c>
      <c r="S6410" s="2">
        <v>95</v>
      </c>
      <c r="T6410" s="2">
        <v>99.53</v>
      </c>
      <c r="U6410" s="2">
        <v>85.66</v>
      </c>
      <c r="V6410" s="2">
        <v>79.64</v>
      </c>
      <c r="W6410" s="2">
        <v>95.26</v>
      </c>
      <c r="X6410" s="2">
        <v>94.1</v>
      </c>
      <c r="Y6410" s="2">
        <v>89.4</v>
      </c>
      <c r="Z6410" s="2">
        <v>89.83</v>
      </c>
    </row>
    <row r="6411" spans="1:26" x14ac:dyDescent="0.3">
      <c r="A6411" s="3" t="s">
        <v>830</v>
      </c>
      <c r="B6411" s="3" t="s">
        <v>831</v>
      </c>
      <c r="C6411" s="3">
        <v>255</v>
      </c>
      <c r="D6411" s="3" t="s">
        <v>24</v>
      </c>
      <c r="E6411" s="3" t="s">
        <v>226</v>
      </c>
      <c r="F6411" s="3" t="s">
        <v>78</v>
      </c>
      <c r="G6411" s="3" t="s">
        <v>258</v>
      </c>
      <c r="H6411" s="3" t="s">
        <v>60</v>
      </c>
      <c r="I6411" s="3">
        <v>2000</v>
      </c>
      <c r="J6411" s="3">
        <v>15700</v>
      </c>
      <c r="K6411" s="3">
        <v>1372</v>
      </c>
      <c r="L6411" s="3">
        <v>1361.42</v>
      </c>
      <c r="M6411" s="3">
        <v>1324.06</v>
      </c>
      <c r="N6411" s="3">
        <v>99.23</v>
      </c>
      <c r="O6411" s="3">
        <v>102.82</v>
      </c>
      <c r="P6411" s="3">
        <v>13015</v>
      </c>
      <c r="Q6411" s="3">
        <v>13110.92</v>
      </c>
      <c r="R6411" s="3">
        <v>13267.13</v>
      </c>
      <c r="S6411" s="3">
        <v>100.74</v>
      </c>
      <c r="T6411" s="3">
        <v>98.82</v>
      </c>
      <c r="U6411" s="3">
        <v>92.2</v>
      </c>
      <c r="V6411" s="3">
        <v>91.49</v>
      </c>
      <c r="W6411" s="3">
        <v>88.98</v>
      </c>
      <c r="X6411" s="3">
        <v>88.61</v>
      </c>
      <c r="Y6411" s="3">
        <v>89.26</v>
      </c>
      <c r="Z6411" s="3">
        <v>90.33</v>
      </c>
    </row>
    <row r="6412" spans="1:26" x14ac:dyDescent="0.3">
      <c r="A6412" s="2" t="s">
        <v>830</v>
      </c>
      <c r="B6412" s="2" t="s">
        <v>831</v>
      </c>
      <c r="C6412" s="2">
        <v>256</v>
      </c>
      <c r="D6412" s="2" t="s">
        <v>24</v>
      </c>
      <c r="E6412" s="2" t="s">
        <v>226</v>
      </c>
      <c r="F6412" s="2" t="s">
        <v>78</v>
      </c>
      <c r="G6412" s="2" t="s">
        <v>259</v>
      </c>
      <c r="H6412" s="2" t="s">
        <v>60</v>
      </c>
      <c r="I6412" s="2">
        <v>1760</v>
      </c>
      <c r="J6412" s="2">
        <v>12800</v>
      </c>
      <c r="K6412" s="2">
        <v>1138</v>
      </c>
      <c r="L6412" s="2">
        <v>763.16</v>
      </c>
      <c r="M6412" s="2">
        <v>1031.28</v>
      </c>
      <c r="N6412" s="2">
        <v>67.06</v>
      </c>
      <c r="O6412" s="2">
        <v>74</v>
      </c>
      <c r="P6412" s="2">
        <v>10504</v>
      </c>
      <c r="Q6412" s="2">
        <v>8688.32</v>
      </c>
      <c r="R6412" s="2">
        <v>8155.08</v>
      </c>
      <c r="S6412" s="2">
        <v>82.71</v>
      </c>
      <c r="T6412" s="2">
        <v>106.54</v>
      </c>
      <c r="U6412" s="2">
        <v>86.91</v>
      </c>
      <c r="V6412" s="2">
        <v>58.28</v>
      </c>
      <c r="W6412" s="2">
        <v>78.760000000000005</v>
      </c>
      <c r="X6412" s="2">
        <v>81.27</v>
      </c>
      <c r="Y6412" s="2">
        <v>67.22</v>
      </c>
      <c r="Z6412" s="2">
        <v>63.09</v>
      </c>
    </row>
    <row r="6413" spans="1:26" x14ac:dyDescent="0.3">
      <c r="A6413" s="3" t="s">
        <v>830</v>
      </c>
      <c r="B6413" s="3" t="s">
        <v>831</v>
      </c>
      <c r="C6413" s="3">
        <v>257</v>
      </c>
      <c r="D6413" s="3" t="s">
        <v>24</v>
      </c>
      <c r="E6413" s="3" t="s">
        <v>226</v>
      </c>
      <c r="F6413" s="3" t="s">
        <v>78</v>
      </c>
      <c r="G6413" s="3" t="s">
        <v>260</v>
      </c>
      <c r="H6413" s="3" t="s">
        <v>60</v>
      </c>
      <c r="I6413" s="3">
        <v>1550</v>
      </c>
      <c r="J6413" s="3">
        <v>10600</v>
      </c>
      <c r="K6413" s="3">
        <v>920</v>
      </c>
      <c r="L6413" s="3">
        <v>707.47</v>
      </c>
      <c r="M6413" s="3">
        <v>909.9</v>
      </c>
      <c r="N6413" s="3">
        <v>76.900000000000006</v>
      </c>
      <c r="O6413" s="3">
        <v>77.75</v>
      </c>
      <c r="P6413" s="3">
        <v>8811</v>
      </c>
      <c r="Q6413" s="3">
        <v>7254.03</v>
      </c>
      <c r="R6413" s="3">
        <v>7103.16</v>
      </c>
      <c r="S6413" s="3">
        <v>82.33</v>
      </c>
      <c r="T6413" s="3">
        <v>102.12</v>
      </c>
      <c r="U6413" s="3">
        <v>79.78</v>
      </c>
      <c r="V6413" s="3">
        <v>61.35</v>
      </c>
      <c r="W6413" s="3">
        <v>78.900000000000006</v>
      </c>
      <c r="X6413" s="3">
        <v>77.400000000000006</v>
      </c>
      <c r="Y6413" s="3">
        <v>63.73</v>
      </c>
      <c r="Z6413" s="3">
        <v>62.4</v>
      </c>
    </row>
    <row r="6414" spans="1:26" x14ac:dyDescent="0.3">
      <c r="A6414" s="2" t="s">
        <v>830</v>
      </c>
      <c r="B6414" s="2" t="s">
        <v>831</v>
      </c>
      <c r="C6414" s="2">
        <v>258</v>
      </c>
      <c r="D6414" s="2" t="s">
        <v>24</v>
      </c>
      <c r="E6414" s="2" t="s">
        <v>226</v>
      </c>
      <c r="F6414" s="2" t="s">
        <v>78</v>
      </c>
      <c r="G6414" s="2" t="s">
        <v>83</v>
      </c>
      <c r="H6414" s="2" t="s">
        <v>74</v>
      </c>
      <c r="I6414" s="2">
        <v>10130</v>
      </c>
      <c r="J6414" s="2">
        <v>76300</v>
      </c>
      <c r="K6414" s="2">
        <v>6459</v>
      </c>
      <c r="L6414" s="2">
        <v>5655.74</v>
      </c>
      <c r="M6414" s="2">
        <v>6376.26</v>
      </c>
      <c r="N6414" s="2">
        <v>87.56</v>
      </c>
      <c r="O6414" s="2">
        <v>88.7</v>
      </c>
      <c r="P6414" s="2">
        <v>63846</v>
      </c>
      <c r="Q6414" s="2">
        <v>57362.76</v>
      </c>
      <c r="R6414" s="2">
        <v>57300.02</v>
      </c>
      <c r="S6414" s="2">
        <v>89.85</v>
      </c>
      <c r="T6414" s="2">
        <v>100.11</v>
      </c>
      <c r="U6414" s="2">
        <v>85.7</v>
      </c>
      <c r="V6414" s="2">
        <v>75.040000000000006</v>
      </c>
      <c r="W6414" s="2">
        <v>84.6</v>
      </c>
      <c r="X6414" s="2">
        <v>85.82</v>
      </c>
      <c r="Y6414" s="2">
        <v>77.11</v>
      </c>
      <c r="Z6414" s="2">
        <v>77.02</v>
      </c>
    </row>
    <row r="6415" spans="1:26" x14ac:dyDescent="0.3">
      <c r="A6415" s="3" t="s">
        <v>830</v>
      </c>
      <c r="B6415" s="3" t="s">
        <v>831</v>
      </c>
      <c r="C6415" s="3">
        <v>259</v>
      </c>
      <c r="D6415" s="3" t="s">
        <v>24</v>
      </c>
      <c r="E6415" s="3" t="s">
        <v>226</v>
      </c>
      <c r="F6415" s="3" t="s">
        <v>78</v>
      </c>
      <c r="G6415" s="3" t="s">
        <v>261</v>
      </c>
      <c r="H6415" s="3" t="s">
        <v>60</v>
      </c>
      <c r="I6415" s="3">
        <v>0</v>
      </c>
      <c r="J6415" s="3">
        <v>3300</v>
      </c>
      <c r="K6415" s="3">
        <v>467</v>
      </c>
      <c r="L6415" s="3">
        <v>0</v>
      </c>
      <c r="M6415" s="3">
        <v>0</v>
      </c>
      <c r="N6415" s="3">
        <v>0</v>
      </c>
      <c r="O6415" s="3">
        <v>0</v>
      </c>
      <c r="P6415" s="3">
        <v>2304</v>
      </c>
      <c r="Q6415" s="3">
        <v>0</v>
      </c>
      <c r="R6415" s="3">
        <v>0</v>
      </c>
      <c r="S6415" s="3">
        <v>0</v>
      </c>
      <c r="T6415" s="3">
        <v>0</v>
      </c>
      <c r="U6415" s="3">
        <v>29.33</v>
      </c>
      <c r="V6415" s="3">
        <v>0</v>
      </c>
      <c r="W6415" s="3">
        <v>0</v>
      </c>
      <c r="X6415" s="3">
        <v>24.78</v>
      </c>
      <c r="Y6415" s="3">
        <v>0</v>
      </c>
      <c r="Z6415" s="3">
        <v>0</v>
      </c>
    </row>
    <row r="6416" spans="1:26" x14ac:dyDescent="0.3">
      <c r="A6416" s="2" t="s">
        <v>830</v>
      </c>
      <c r="B6416" s="2" t="s">
        <v>831</v>
      </c>
      <c r="C6416" s="2">
        <v>260</v>
      </c>
      <c r="D6416" s="2" t="s">
        <v>24</v>
      </c>
      <c r="E6416" s="2" t="s">
        <v>226</v>
      </c>
      <c r="F6416" s="2" t="s">
        <v>78</v>
      </c>
      <c r="G6416" s="2" t="s">
        <v>262</v>
      </c>
      <c r="H6416" s="2" t="s">
        <v>74</v>
      </c>
      <c r="I6416" s="2">
        <v>0</v>
      </c>
      <c r="J6416" s="2">
        <v>3300</v>
      </c>
      <c r="K6416" s="2">
        <v>467</v>
      </c>
      <c r="L6416" s="2">
        <v>0</v>
      </c>
      <c r="M6416" s="2">
        <v>0</v>
      </c>
      <c r="N6416" s="2">
        <v>0</v>
      </c>
      <c r="O6416" s="2">
        <v>0</v>
      </c>
      <c r="P6416" s="2">
        <v>2304</v>
      </c>
      <c r="Q6416" s="2">
        <v>0</v>
      </c>
      <c r="R6416" s="2">
        <v>0</v>
      </c>
      <c r="S6416" s="2">
        <v>0</v>
      </c>
      <c r="T6416" s="2">
        <v>0</v>
      </c>
      <c r="U6416" s="2">
        <v>29.33</v>
      </c>
      <c r="V6416" s="2">
        <v>0</v>
      </c>
      <c r="W6416" s="2">
        <v>0</v>
      </c>
      <c r="X6416" s="2">
        <v>24.78</v>
      </c>
      <c r="Y6416" s="2">
        <v>0</v>
      </c>
      <c r="Z6416" s="2">
        <v>0</v>
      </c>
    </row>
    <row r="6417" spans="1:26" x14ac:dyDescent="0.3">
      <c r="A6417" s="3" t="s">
        <v>830</v>
      </c>
      <c r="B6417" s="3" t="s">
        <v>831</v>
      </c>
      <c r="C6417" s="3">
        <v>261</v>
      </c>
      <c r="D6417" s="3" t="s">
        <v>24</v>
      </c>
      <c r="E6417" s="3" t="s">
        <v>226</v>
      </c>
      <c r="F6417" s="3" t="s">
        <v>78</v>
      </c>
      <c r="G6417" s="3" t="s">
        <v>263</v>
      </c>
      <c r="H6417" s="3" t="s">
        <v>60</v>
      </c>
      <c r="I6417" s="3">
        <v>0</v>
      </c>
      <c r="J6417" s="3">
        <v>200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</row>
    <row r="6418" spans="1:26" x14ac:dyDescent="0.3">
      <c r="A6418" s="2" t="s">
        <v>830</v>
      </c>
      <c r="B6418" s="2" t="s">
        <v>831</v>
      </c>
      <c r="C6418" s="2">
        <v>262</v>
      </c>
      <c r="D6418" s="2" t="s">
        <v>24</v>
      </c>
      <c r="E6418" s="2" t="s">
        <v>226</v>
      </c>
      <c r="F6418" s="2" t="s">
        <v>78</v>
      </c>
      <c r="G6418" s="2" t="s">
        <v>225</v>
      </c>
      <c r="H6418" s="2" t="s">
        <v>74</v>
      </c>
      <c r="I6418" s="2">
        <v>0</v>
      </c>
      <c r="J6418" s="2">
        <v>200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 s="2">
        <v>0</v>
      </c>
    </row>
    <row r="6419" spans="1:26" x14ac:dyDescent="0.3">
      <c r="A6419" s="3" t="s">
        <v>830</v>
      </c>
      <c r="B6419" s="3" t="s">
        <v>831</v>
      </c>
      <c r="C6419" s="3">
        <v>263</v>
      </c>
      <c r="D6419" s="3" t="s">
        <v>24</v>
      </c>
      <c r="E6419" s="3" t="s">
        <v>226</v>
      </c>
      <c r="F6419" s="3" t="s">
        <v>78</v>
      </c>
      <c r="G6419" s="3" t="s">
        <v>84</v>
      </c>
      <c r="H6419" s="3" t="s">
        <v>75</v>
      </c>
      <c r="I6419" s="3">
        <v>11450</v>
      </c>
      <c r="J6419" s="3">
        <v>87500</v>
      </c>
      <c r="K6419" s="3">
        <v>7630</v>
      </c>
      <c r="L6419" s="3">
        <v>6499.89</v>
      </c>
      <c r="M6419" s="3">
        <v>7008.97</v>
      </c>
      <c r="N6419" s="3">
        <v>85.19</v>
      </c>
      <c r="O6419" s="3">
        <v>92.74</v>
      </c>
      <c r="P6419" s="3">
        <v>72417</v>
      </c>
      <c r="Q6419" s="3">
        <v>64086.32</v>
      </c>
      <c r="R6419" s="3">
        <v>63013.85</v>
      </c>
      <c r="S6419" s="3">
        <v>88.5</v>
      </c>
      <c r="T6419" s="3">
        <v>101.7</v>
      </c>
      <c r="U6419" s="3">
        <v>81.099999999999994</v>
      </c>
      <c r="V6419" s="3">
        <v>76.3</v>
      </c>
      <c r="W6419" s="3">
        <v>82.28</v>
      </c>
      <c r="X6419" s="3">
        <v>80.19</v>
      </c>
      <c r="Y6419" s="3">
        <v>76.209999999999994</v>
      </c>
      <c r="Z6419" s="3">
        <v>74.94</v>
      </c>
    </row>
    <row r="6420" spans="1:26" x14ac:dyDescent="0.3">
      <c r="A6420" s="2" t="s">
        <v>830</v>
      </c>
      <c r="B6420" s="2" t="s">
        <v>831</v>
      </c>
      <c r="C6420" s="2">
        <v>264</v>
      </c>
      <c r="D6420" s="2" t="s">
        <v>24</v>
      </c>
      <c r="E6420" s="2" t="s">
        <v>226</v>
      </c>
      <c r="F6420" s="2" t="s">
        <v>78</v>
      </c>
      <c r="G6420" s="2" t="s">
        <v>264</v>
      </c>
      <c r="H6420" s="2" t="s">
        <v>60</v>
      </c>
      <c r="I6420" s="2">
        <v>663.36</v>
      </c>
      <c r="J6420" s="2">
        <v>480</v>
      </c>
      <c r="K6420" s="2">
        <v>42</v>
      </c>
      <c r="L6420" s="2">
        <v>20.5</v>
      </c>
      <c r="M6420" s="2">
        <v>17.079999999999998</v>
      </c>
      <c r="N6420" s="2">
        <v>48.81</v>
      </c>
      <c r="O6420" s="2">
        <v>120.02</v>
      </c>
      <c r="P6420" s="2">
        <v>398</v>
      </c>
      <c r="Q6420" s="2">
        <v>692.88</v>
      </c>
      <c r="R6420" s="2">
        <v>213.1</v>
      </c>
      <c r="S6420" s="2">
        <v>174.09</v>
      </c>
      <c r="T6420" s="2">
        <v>325.14</v>
      </c>
      <c r="U6420" s="2" t="s">
        <v>60</v>
      </c>
      <c r="V6420" s="2" t="s">
        <v>60</v>
      </c>
      <c r="W6420" s="2" t="s">
        <v>60</v>
      </c>
      <c r="X6420" s="2" t="s">
        <v>60</v>
      </c>
      <c r="Y6420" s="2" t="s">
        <v>60</v>
      </c>
      <c r="Z6420" s="2" t="s">
        <v>60</v>
      </c>
    </row>
    <row r="6421" spans="1:26" x14ac:dyDescent="0.3">
      <c r="A6421" s="3" t="s">
        <v>830</v>
      </c>
      <c r="B6421" s="3" t="s">
        <v>831</v>
      </c>
      <c r="C6421" s="3">
        <v>265</v>
      </c>
      <c r="D6421" s="3" t="s">
        <v>24</v>
      </c>
      <c r="E6421" s="3" t="s">
        <v>226</v>
      </c>
      <c r="F6421" s="3" t="s">
        <v>78</v>
      </c>
      <c r="G6421" s="3" t="s">
        <v>265</v>
      </c>
      <c r="H6421" s="3" t="s">
        <v>60</v>
      </c>
      <c r="I6421" s="3">
        <v>829.78</v>
      </c>
      <c r="J6421" s="3">
        <v>1040</v>
      </c>
      <c r="K6421" s="3">
        <v>89</v>
      </c>
      <c r="L6421" s="3">
        <v>34</v>
      </c>
      <c r="M6421" s="3">
        <v>22.68</v>
      </c>
      <c r="N6421" s="3">
        <v>38.200000000000003</v>
      </c>
      <c r="O6421" s="3">
        <v>149.91</v>
      </c>
      <c r="P6421" s="3">
        <v>863</v>
      </c>
      <c r="Q6421" s="3">
        <v>916.48</v>
      </c>
      <c r="R6421" s="3">
        <v>669.73</v>
      </c>
      <c r="S6421" s="3">
        <v>106.2</v>
      </c>
      <c r="T6421" s="3">
        <v>136.84</v>
      </c>
      <c r="U6421" s="3" t="s">
        <v>60</v>
      </c>
      <c r="V6421" s="3" t="s">
        <v>60</v>
      </c>
      <c r="W6421" s="3" t="s">
        <v>60</v>
      </c>
      <c r="X6421" s="3" t="s">
        <v>60</v>
      </c>
      <c r="Y6421" s="3" t="s">
        <v>60</v>
      </c>
      <c r="Z6421" s="3" t="s">
        <v>60</v>
      </c>
    </row>
    <row r="6422" spans="1:26" x14ac:dyDescent="0.3">
      <c r="A6422" s="2" t="s">
        <v>830</v>
      </c>
      <c r="B6422" s="2" t="s">
        <v>831</v>
      </c>
      <c r="C6422" s="2">
        <v>266</v>
      </c>
      <c r="D6422" s="2" t="s">
        <v>24</v>
      </c>
      <c r="E6422" s="2" t="s">
        <v>226</v>
      </c>
      <c r="F6422" s="2" t="s">
        <v>78</v>
      </c>
      <c r="G6422" s="2" t="s">
        <v>83</v>
      </c>
      <c r="H6422" s="2" t="s">
        <v>16</v>
      </c>
      <c r="I6422" s="2">
        <v>1493.14</v>
      </c>
      <c r="J6422" s="2">
        <v>1520</v>
      </c>
      <c r="K6422" s="2">
        <v>131</v>
      </c>
      <c r="L6422" s="2">
        <v>54.5</v>
      </c>
      <c r="M6422" s="2">
        <v>39.76</v>
      </c>
      <c r="N6422" s="2">
        <v>41.6</v>
      </c>
      <c r="O6422" s="2">
        <v>137.07</v>
      </c>
      <c r="P6422" s="2">
        <v>1261</v>
      </c>
      <c r="Q6422" s="2">
        <v>1609.36</v>
      </c>
      <c r="R6422" s="2">
        <v>882.83</v>
      </c>
      <c r="S6422" s="2">
        <v>127.63</v>
      </c>
      <c r="T6422" s="2">
        <v>182.3</v>
      </c>
      <c r="U6422" s="2" t="s">
        <v>60</v>
      </c>
      <c r="V6422" s="2" t="s">
        <v>60</v>
      </c>
      <c r="W6422" s="2" t="s">
        <v>60</v>
      </c>
      <c r="X6422" s="2" t="s">
        <v>60</v>
      </c>
      <c r="Y6422" s="2" t="s">
        <v>60</v>
      </c>
      <c r="Z6422" s="2" t="s">
        <v>60</v>
      </c>
    </row>
    <row r="6423" spans="1:26" x14ac:dyDescent="0.3">
      <c r="A6423" s="3" t="s">
        <v>830</v>
      </c>
      <c r="B6423" s="3" t="s">
        <v>831</v>
      </c>
      <c r="C6423" s="3">
        <v>267</v>
      </c>
      <c r="D6423" s="3" t="s">
        <v>24</v>
      </c>
      <c r="E6423" s="3" t="s">
        <v>226</v>
      </c>
      <c r="F6423" s="3" t="s">
        <v>78</v>
      </c>
      <c r="G6423" s="3" t="s">
        <v>84</v>
      </c>
      <c r="H6423" s="3" t="s">
        <v>16</v>
      </c>
      <c r="I6423" s="3">
        <v>1493.14</v>
      </c>
      <c r="J6423" s="3">
        <v>1520</v>
      </c>
      <c r="K6423" s="3">
        <v>131</v>
      </c>
      <c r="L6423" s="3">
        <v>54.5</v>
      </c>
      <c r="M6423" s="3">
        <v>39.76</v>
      </c>
      <c r="N6423" s="3">
        <v>41.6</v>
      </c>
      <c r="O6423" s="3">
        <v>137.07</v>
      </c>
      <c r="P6423" s="3">
        <v>1261</v>
      </c>
      <c r="Q6423" s="3">
        <v>1609.36</v>
      </c>
      <c r="R6423" s="3">
        <v>882.83</v>
      </c>
      <c r="S6423" s="3">
        <v>127.63</v>
      </c>
      <c r="T6423" s="3">
        <v>182.3</v>
      </c>
      <c r="U6423" s="3" t="s">
        <v>60</v>
      </c>
      <c r="V6423" s="3" t="s">
        <v>60</v>
      </c>
      <c r="W6423" s="3" t="s">
        <v>60</v>
      </c>
      <c r="X6423" s="3" t="s">
        <v>60</v>
      </c>
      <c r="Y6423" s="3" t="s">
        <v>60</v>
      </c>
      <c r="Z6423" s="3" t="s">
        <v>60</v>
      </c>
    </row>
    <row r="6424" spans="1:26" x14ac:dyDescent="0.3">
      <c r="A6424" s="2" t="s">
        <v>830</v>
      </c>
      <c r="B6424" s="2" t="s">
        <v>831</v>
      </c>
      <c r="C6424" s="2">
        <v>268</v>
      </c>
      <c r="D6424" s="2" t="s">
        <v>24</v>
      </c>
      <c r="E6424" s="2" t="s">
        <v>226</v>
      </c>
      <c r="F6424" s="2" t="s">
        <v>78</v>
      </c>
      <c r="G6424" s="2" t="s">
        <v>266</v>
      </c>
      <c r="H6424" s="2" t="s">
        <v>60</v>
      </c>
      <c r="I6424" s="2">
        <v>440</v>
      </c>
      <c r="J6424" s="2">
        <v>3098</v>
      </c>
      <c r="K6424" s="2">
        <v>287</v>
      </c>
      <c r="L6424" s="2">
        <v>182.5</v>
      </c>
      <c r="M6424" s="2">
        <v>329.92</v>
      </c>
      <c r="N6424" s="2">
        <v>63.59</v>
      </c>
      <c r="O6424" s="2">
        <v>55.32</v>
      </c>
      <c r="P6424" s="2">
        <v>2527</v>
      </c>
      <c r="Q6424" s="2">
        <v>2236.11</v>
      </c>
      <c r="R6424" s="2">
        <v>2587.04</v>
      </c>
      <c r="S6424" s="2">
        <v>88.49</v>
      </c>
      <c r="T6424" s="2">
        <v>86.44</v>
      </c>
      <c r="U6424" s="2">
        <v>87.67</v>
      </c>
      <c r="V6424" s="2">
        <v>55.75</v>
      </c>
      <c r="W6424" s="2">
        <v>100.78</v>
      </c>
      <c r="X6424" s="2">
        <v>78.2</v>
      </c>
      <c r="Y6424" s="2">
        <v>69.2</v>
      </c>
      <c r="Z6424" s="2">
        <v>80.06</v>
      </c>
    </row>
    <row r="6425" spans="1:26" x14ac:dyDescent="0.3">
      <c r="A6425" s="3" t="s">
        <v>830</v>
      </c>
      <c r="B6425" s="3" t="s">
        <v>831</v>
      </c>
      <c r="C6425" s="3">
        <v>269</v>
      </c>
      <c r="D6425" s="3" t="s">
        <v>24</v>
      </c>
      <c r="E6425" s="3" t="s">
        <v>226</v>
      </c>
      <c r="F6425" s="3" t="s">
        <v>78</v>
      </c>
      <c r="G6425" s="3" t="s">
        <v>193</v>
      </c>
      <c r="H6425" s="3" t="s">
        <v>14</v>
      </c>
      <c r="I6425" s="3">
        <v>440</v>
      </c>
      <c r="J6425" s="3">
        <v>3098</v>
      </c>
      <c r="K6425" s="3">
        <v>287</v>
      </c>
      <c r="L6425" s="3">
        <v>182.5</v>
      </c>
      <c r="M6425" s="3">
        <v>329.92</v>
      </c>
      <c r="N6425" s="3">
        <v>63.59</v>
      </c>
      <c r="O6425" s="3">
        <v>55.32</v>
      </c>
      <c r="P6425" s="3">
        <v>2527</v>
      </c>
      <c r="Q6425" s="3">
        <v>2236.11</v>
      </c>
      <c r="R6425" s="3">
        <v>2587.04</v>
      </c>
      <c r="S6425" s="3">
        <v>88.49</v>
      </c>
      <c r="T6425" s="3">
        <v>86.44</v>
      </c>
      <c r="U6425" s="3">
        <v>87.67</v>
      </c>
      <c r="V6425" s="3">
        <v>55.75</v>
      </c>
      <c r="W6425" s="3">
        <v>100.78</v>
      </c>
      <c r="X6425" s="3">
        <v>78.2</v>
      </c>
      <c r="Y6425" s="3">
        <v>69.2</v>
      </c>
      <c r="Z6425" s="3">
        <v>80.06</v>
      </c>
    </row>
    <row r="6426" spans="1:26" x14ac:dyDescent="0.3">
      <c r="A6426" s="2" t="s">
        <v>830</v>
      </c>
      <c r="B6426" s="2" t="s">
        <v>831</v>
      </c>
      <c r="C6426" s="2">
        <v>270</v>
      </c>
      <c r="D6426" s="2" t="s">
        <v>24</v>
      </c>
      <c r="E6426" s="2" t="s">
        <v>226</v>
      </c>
      <c r="F6426" s="2" t="s">
        <v>78</v>
      </c>
      <c r="G6426" s="2" t="s">
        <v>84</v>
      </c>
      <c r="H6426" s="2" t="s">
        <v>14</v>
      </c>
      <c r="I6426" s="2">
        <v>440</v>
      </c>
      <c r="J6426" s="2">
        <v>3098</v>
      </c>
      <c r="K6426" s="2">
        <v>287</v>
      </c>
      <c r="L6426" s="2">
        <v>182.5</v>
      </c>
      <c r="M6426" s="2">
        <v>329.92</v>
      </c>
      <c r="N6426" s="2">
        <v>63.59</v>
      </c>
      <c r="O6426" s="2">
        <v>55.32</v>
      </c>
      <c r="P6426" s="2">
        <v>2527</v>
      </c>
      <c r="Q6426" s="2">
        <v>2236.11</v>
      </c>
      <c r="R6426" s="2">
        <v>2587.04</v>
      </c>
      <c r="S6426" s="2">
        <v>88.49</v>
      </c>
      <c r="T6426" s="2">
        <v>86.44</v>
      </c>
      <c r="U6426" s="2">
        <v>87.67</v>
      </c>
      <c r="V6426" s="2">
        <v>55.75</v>
      </c>
      <c r="W6426" s="2">
        <v>100.78</v>
      </c>
      <c r="X6426" s="2">
        <v>78.2</v>
      </c>
      <c r="Y6426" s="2">
        <v>69.2</v>
      </c>
      <c r="Z6426" s="2">
        <v>80.06</v>
      </c>
    </row>
    <row r="6427" spans="1:26" x14ac:dyDescent="0.3">
      <c r="A6427" s="3" t="s">
        <v>830</v>
      </c>
      <c r="B6427" s="3" t="s">
        <v>831</v>
      </c>
      <c r="C6427" s="3">
        <v>271</v>
      </c>
      <c r="D6427" s="3" t="s">
        <v>24</v>
      </c>
      <c r="E6427" s="3" t="s">
        <v>226</v>
      </c>
      <c r="F6427" s="3" t="s">
        <v>78</v>
      </c>
      <c r="G6427" s="3" t="s">
        <v>68</v>
      </c>
      <c r="H6427" s="3" t="s">
        <v>75</v>
      </c>
      <c r="I6427" s="3">
        <v>24075</v>
      </c>
      <c r="J6427" s="3">
        <v>169635</v>
      </c>
      <c r="K6427" s="3">
        <v>14292</v>
      </c>
      <c r="L6427" s="3">
        <v>12814.55</v>
      </c>
      <c r="M6427" s="3">
        <v>13129.62</v>
      </c>
      <c r="N6427" s="3">
        <v>89.66</v>
      </c>
      <c r="O6427" s="3">
        <v>97.6</v>
      </c>
      <c r="P6427" s="3">
        <v>139927</v>
      </c>
      <c r="Q6427" s="3">
        <v>128406.26</v>
      </c>
      <c r="R6427" s="3">
        <v>127959</v>
      </c>
      <c r="S6427" s="3">
        <v>91.77</v>
      </c>
      <c r="T6427" s="3">
        <v>100.35</v>
      </c>
      <c r="U6427" s="3">
        <v>69.77</v>
      </c>
      <c r="V6427" s="3">
        <v>71.540000000000006</v>
      </c>
      <c r="W6427" s="3">
        <v>72.64</v>
      </c>
      <c r="X6427" s="3">
        <v>71.77</v>
      </c>
      <c r="Y6427" s="3">
        <v>72.16</v>
      </c>
      <c r="Z6427" s="3">
        <v>71.52</v>
      </c>
    </row>
    <row r="6428" spans="1:26" x14ac:dyDescent="0.3">
      <c r="A6428" s="2" t="s">
        <v>830</v>
      </c>
      <c r="B6428" s="2" t="s">
        <v>831</v>
      </c>
      <c r="C6428" s="2">
        <v>272</v>
      </c>
      <c r="D6428" s="2" t="s">
        <v>24</v>
      </c>
      <c r="E6428" s="2" t="s">
        <v>226</v>
      </c>
      <c r="F6428" s="2" t="s">
        <v>78</v>
      </c>
      <c r="G6428" s="2" t="s">
        <v>68</v>
      </c>
      <c r="H6428" s="2" t="s">
        <v>14</v>
      </c>
      <c r="I6428" s="2">
        <v>440</v>
      </c>
      <c r="J6428" s="2">
        <v>3098</v>
      </c>
      <c r="K6428" s="2">
        <v>287</v>
      </c>
      <c r="L6428" s="2">
        <v>182.5</v>
      </c>
      <c r="M6428" s="2">
        <v>329.92</v>
      </c>
      <c r="N6428" s="2">
        <v>63.59</v>
      </c>
      <c r="O6428" s="2">
        <v>55.32</v>
      </c>
      <c r="P6428" s="2">
        <v>2527</v>
      </c>
      <c r="Q6428" s="2">
        <v>2236.11</v>
      </c>
      <c r="R6428" s="2">
        <v>2587.04</v>
      </c>
      <c r="S6428" s="2">
        <v>88.49</v>
      </c>
      <c r="T6428" s="2">
        <v>86.44</v>
      </c>
      <c r="U6428" s="2">
        <v>87.67</v>
      </c>
      <c r="V6428" s="2">
        <v>55.75</v>
      </c>
      <c r="W6428" s="2">
        <v>100.78</v>
      </c>
      <c r="X6428" s="2">
        <v>78.2</v>
      </c>
      <c r="Y6428" s="2">
        <v>69.2</v>
      </c>
      <c r="Z6428" s="2">
        <v>80.06</v>
      </c>
    </row>
    <row r="6429" spans="1:26" x14ac:dyDescent="0.3">
      <c r="A6429" s="3" t="s">
        <v>830</v>
      </c>
      <c r="B6429" s="3" t="s">
        <v>831</v>
      </c>
      <c r="C6429" s="3">
        <v>273</v>
      </c>
      <c r="D6429" s="3" t="s">
        <v>24</v>
      </c>
      <c r="E6429" s="3" t="s">
        <v>226</v>
      </c>
      <c r="F6429" s="3" t="s">
        <v>78</v>
      </c>
      <c r="G6429" s="3" t="s">
        <v>68</v>
      </c>
      <c r="H6429" s="3" t="s">
        <v>16</v>
      </c>
      <c r="I6429" s="3">
        <v>1493.14</v>
      </c>
      <c r="J6429" s="3">
        <v>1520</v>
      </c>
      <c r="K6429" s="3">
        <v>131</v>
      </c>
      <c r="L6429" s="3">
        <v>54.5</v>
      </c>
      <c r="M6429" s="3">
        <v>39.76</v>
      </c>
      <c r="N6429" s="3">
        <v>41.6</v>
      </c>
      <c r="O6429" s="3">
        <v>137.07</v>
      </c>
      <c r="P6429" s="3">
        <v>1261</v>
      </c>
      <c r="Q6429" s="3">
        <v>1609.36</v>
      </c>
      <c r="R6429" s="3">
        <v>882.83</v>
      </c>
      <c r="S6429" s="3">
        <v>127.63</v>
      </c>
      <c r="T6429" s="3">
        <v>182.3</v>
      </c>
      <c r="U6429" s="3" t="s">
        <v>60</v>
      </c>
      <c r="V6429" s="3" t="s">
        <v>60</v>
      </c>
      <c r="W6429" s="3" t="s">
        <v>60</v>
      </c>
      <c r="X6429" s="3" t="s">
        <v>60</v>
      </c>
      <c r="Y6429" s="3" t="s">
        <v>60</v>
      </c>
      <c r="Z6429" s="3" t="s">
        <v>60</v>
      </c>
    </row>
    <row r="6430" spans="1:26" x14ac:dyDescent="0.3">
      <c r="A6430" s="2" t="s">
        <v>830</v>
      </c>
      <c r="B6430" s="2" t="s">
        <v>831</v>
      </c>
      <c r="C6430" s="2">
        <v>274</v>
      </c>
      <c r="D6430" s="2" t="s">
        <v>24</v>
      </c>
      <c r="E6430" s="2" t="s">
        <v>226</v>
      </c>
      <c r="F6430" s="2" t="s">
        <v>78</v>
      </c>
      <c r="G6430" s="2" t="s">
        <v>68</v>
      </c>
      <c r="H6430" s="2" t="s">
        <v>12</v>
      </c>
      <c r="I6430" s="2">
        <v>501.6</v>
      </c>
      <c r="J6430" s="2">
        <v>1324</v>
      </c>
      <c r="K6430" s="2">
        <v>105</v>
      </c>
      <c r="L6430" s="2">
        <v>81.22</v>
      </c>
      <c r="M6430" s="2">
        <v>129.78</v>
      </c>
      <c r="N6430" s="2">
        <v>77.349999999999994</v>
      </c>
      <c r="O6430" s="2">
        <v>62.58</v>
      </c>
      <c r="P6430" s="2">
        <v>1138</v>
      </c>
      <c r="Q6430" s="2">
        <v>748.05</v>
      </c>
      <c r="R6430" s="2">
        <v>826.58</v>
      </c>
      <c r="S6430" s="2">
        <v>65.73</v>
      </c>
      <c r="T6430" s="2">
        <v>90.5</v>
      </c>
      <c r="U6430" s="2" t="s">
        <v>60</v>
      </c>
      <c r="V6430" s="2" t="s">
        <v>60</v>
      </c>
      <c r="W6430" s="2" t="s">
        <v>60</v>
      </c>
      <c r="X6430" s="2" t="s">
        <v>60</v>
      </c>
      <c r="Y6430" s="2" t="s">
        <v>60</v>
      </c>
      <c r="Z6430" s="2" t="s">
        <v>60</v>
      </c>
    </row>
    <row r="6431" spans="1:26" x14ac:dyDescent="0.3">
      <c r="A6431" s="3" t="s">
        <v>830</v>
      </c>
      <c r="B6431" s="3" t="s">
        <v>831</v>
      </c>
      <c r="C6431" s="3">
        <v>275</v>
      </c>
      <c r="D6431" s="3" t="s">
        <v>24</v>
      </c>
      <c r="E6431" s="3" t="s">
        <v>226</v>
      </c>
      <c r="F6431" s="3" t="s">
        <v>78</v>
      </c>
      <c r="G6431" s="3" t="s">
        <v>68</v>
      </c>
      <c r="H6431" s="3" t="s">
        <v>226</v>
      </c>
      <c r="I6431" s="3">
        <v>26509.74</v>
      </c>
      <c r="J6431" s="3">
        <v>175577</v>
      </c>
      <c r="K6431" s="3">
        <v>14815</v>
      </c>
      <c r="L6431" s="3">
        <v>13132.77</v>
      </c>
      <c r="M6431" s="3">
        <v>13629.08</v>
      </c>
      <c r="N6431" s="3">
        <v>88.65</v>
      </c>
      <c r="O6431" s="3">
        <v>96.36</v>
      </c>
      <c r="P6431" s="3">
        <v>144853</v>
      </c>
      <c r="Q6431" s="3">
        <v>132999.78</v>
      </c>
      <c r="R6431" s="3">
        <v>132255.45000000001</v>
      </c>
      <c r="S6431" s="3">
        <v>91.82</v>
      </c>
      <c r="T6431" s="3">
        <v>100.56</v>
      </c>
      <c r="U6431" s="3" t="s">
        <v>60</v>
      </c>
      <c r="V6431" s="3" t="s">
        <v>60</v>
      </c>
      <c r="W6431" s="3" t="s">
        <v>60</v>
      </c>
      <c r="X6431" s="3" t="s">
        <v>60</v>
      </c>
      <c r="Y6431" s="3" t="s">
        <v>60</v>
      </c>
      <c r="Z6431" s="3" t="s">
        <v>60</v>
      </c>
    </row>
    <row r="6432" spans="1:26" x14ac:dyDescent="0.3">
      <c r="A6432" s="2" t="s">
        <v>830</v>
      </c>
      <c r="B6432" s="2" t="s">
        <v>831</v>
      </c>
      <c r="C6432" s="2">
        <v>276</v>
      </c>
      <c r="D6432" s="2" t="s">
        <v>23</v>
      </c>
      <c r="E6432" s="2" t="s">
        <v>267</v>
      </c>
      <c r="F6432" s="2" t="s">
        <v>58</v>
      </c>
      <c r="G6432" s="2" t="s">
        <v>268</v>
      </c>
      <c r="H6432" s="2" t="s">
        <v>60</v>
      </c>
      <c r="I6432" s="2">
        <v>500</v>
      </c>
      <c r="J6432" s="2">
        <v>3600</v>
      </c>
      <c r="K6432" s="2">
        <v>312</v>
      </c>
      <c r="L6432" s="2">
        <v>331.91</v>
      </c>
      <c r="M6432" s="2">
        <v>355.27</v>
      </c>
      <c r="N6432" s="2">
        <v>106.38</v>
      </c>
      <c r="O6432" s="2">
        <v>93.42</v>
      </c>
      <c r="P6432" s="2">
        <v>2964</v>
      </c>
      <c r="Q6432" s="2">
        <v>3399.59</v>
      </c>
      <c r="R6432" s="2">
        <v>3064.73</v>
      </c>
      <c r="S6432" s="2">
        <v>114.7</v>
      </c>
      <c r="T6432" s="2">
        <v>110.93</v>
      </c>
      <c r="U6432" s="2">
        <v>83.87</v>
      </c>
      <c r="V6432" s="2">
        <v>89.22</v>
      </c>
      <c r="W6432" s="2">
        <v>95.5</v>
      </c>
      <c r="X6432" s="2">
        <v>80.72</v>
      </c>
      <c r="Y6432" s="2">
        <v>92.58</v>
      </c>
      <c r="Z6432" s="2">
        <v>83.46</v>
      </c>
    </row>
    <row r="6433" spans="1:26" x14ac:dyDescent="0.3">
      <c r="A6433" s="3" t="s">
        <v>830</v>
      </c>
      <c r="B6433" s="3" t="s">
        <v>831</v>
      </c>
      <c r="C6433" s="3">
        <v>277</v>
      </c>
      <c r="D6433" s="3" t="s">
        <v>23</v>
      </c>
      <c r="E6433" s="3" t="s">
        <v>267</v>
      </c>
      <c r="F6433" s="3" t="s">
        <v>58</v>
      </c>
      <c r="G6433" s="3" t="s">
        <v>269</v>
      </c>
      <c r="H6433" s="3" t="s">
        <v>60</v>
      </c>
      <c r="I6433" s="3">
        <v>1340</v>
      </c>
      <c r="J6433" s="3">
        <v>9600</v>
      </c>
      <c r="K6433" s="3">
        <v>742</v>
      </c>
      <c r="L6433" s="3">
        <v>890.46</v>
      </c>
      <c r="M6433" s="3">
        <v>788.85</v>
      </c>
      <c r="N6433" s="3">
        <v>120.01</v>
      </c>
      <c r="O6433" s="3">
        <v>112.88</v>
      </c>
      <c r="P6433" s="3">
        <v>7982</v>
      </c>
      <c r="Q6433" s="3">
        <v>7920.88</v>
      </c>
      <c r="R6433" s="3">
        <v>8040.04</v>
      </c>
      <c r="S6433" s="3">
        <v>99.23</v>
      </c>
      <c r="T6433" s="3">
        <v>98.52</v>
      </c>
      <c r="U6433" s="3">
        <v>74.430000000000007</v>
      </c>
      <c r="V6433" s="3">
        <v>89.32</v>
      </c>
      <c r="W6433" s="3">
        <v>79.13</v>
      </c>
      <c r="X6433" s="3">
        <v>81.11</v>
      </c>
      <c r="Y6433" s="3">
        <v>80.489999999999995</v>
      </c>
      <c r="Z6433" s="3">
        <v>81.7</v>
      </c>
    </row>
    <row r="6434" spans="1:26" x14ac:dyDescent="0.3">
      <c r="A6434" s="2" t="s">
        <v>830</v>
      </c>
      <c r="B6434" s="2" t="s">
        <v>831</v>
      </c>
      <c r="C6434" s="2">
        <v>278</v>
      </c>
      <c r="D6434" s="2" t="s">
        <v>23</v>
      </c>
      <c r="E6434" s="2" t="s">
        <v>267</v>
      </c>
      <c r="F6434" s="2" t="s">
        <v>58</v>
      </c>
      <c r="G6434" s="2" t="s">
        <v>270</v>
      </c>
      <c r="H6434" s="2" t="s">
        <v>60</v>
      </c>
      <c r="I6434" s="2">
        <v>1000</v>
      </c>
      <c r="J6434" s="2">
        <v>5000</v>
      </c>
      <c r="K6434" s="2">
        <v>212</v>
      </c>
      <c r="L6434" s="2">
        <v>593.71</v>
      </c>
      <c r="M6434" s="2">
        <v>329.81</v>
      </c>
      <c r="N6434" s="2">
        <v>280.05</v>
      </c>
      <c r="O6434" s="2">
        <v>180.02</v>
      </c>
      <c r="P6434" s="2">
        <v>4113</v>
      </c>
      <c r="Q6434" s="2">
        <v>6065.59</v>
      </c>
      <c r="R6434" s="2">
        <v>3545.52</v>
      </c>
      <c r="S6434" s="2">
        <v>147.47</v>
      </c>
      <c r="T6434" s="2">
        <v>171.08</v>
      </c>
      <c r="U6434" s="2">
        <v>28.49</v>
      </c>
      <c r="V6434" s="2">
        <v>79.8</v>
      </c>
      <c r="W6434" s="2">
        <v>44.33</v>
      </c>
      <c r="X6434" s="2">
        <v>56</v>
      </c>
      <c r="Y6434" s="2">
        <v>82.59</v>
      </c>
      <c r="Z6434" s="2">
        <v>48.28</v>
      </c>
    </row>
    <row r="6435" spans="1:26" x14ac:dyDescent="0.3">
      <c r="A6435" s="3" t="s">
        <v>830</v>
      </c>
      <c r="B6435" s="3" t="s">
        <v>831</v>
      </c>
      <c r="C6435" s="3">
        <v>279</v>
      </c>
      <c r="D6435" s="3" t="s">
        <v>23</v>
      </c>
      <c r="E6435" s="3" t="s">
        <v>267</v>
      </c>
      <c r="F6435" s="3" t="s">
        <v>58</v>
      </c>
      <c r="G6435" s="3" t="s">
        <v>271</v>
      </c>
      <c r="H6435" s="3" t="s">
        <v>74</v>
      </c>
      <c r="I6435" s="3">
        <v>2840</v>
      </c>
      <c r="J6435" s="3">
        <v>18200</v>
      </c>
      <c r="K6435" s="3">
        <v>1266</v>
      </c>
      <c r="L6435" s="3">
        <v>1816.08</v>
      </c>
      <c r="M6435" s="3">
        <v>1473.93</v>
      </c>
      <c r="N6435" s="3">
        <v>143.44999999999999</v>
      </c>
      <c r="O6435" s="3">
        <v>123.21</v>
      </c>
      <c r="P6435" s="3">
        <v>15059</v>
      </c>
      <c r="Q6435" s="3">
        <v>17386.060000000001</v>
      </c>
      <c r="R6435" s="3">
        <v>14650.29</v>
      </c>
      <c r="S6435" s="3">
        <v>115.45</v>
      </c>
      <c r="T6435" s="3">
        <v>118.67</v>
      </c>
      <c r="U6435" s="3">
        <v>59.92</v>
      </c>
      <c r="V6435" s="3">
        <v>85.95</v>
      </c>
      <c r="W6435" s="3">
        <v>69.760000000000005</v>
      </c>
      <c r="X6435" s="3">
        <v>72.2</v>
      </c>
      <c r="Y6435" s="3">
        <v>83.36</v>
      </c>
      <c r="Z6435" s="3">
        <v>70.239999999999995</v>
      </c>
    </row>
    <row r="6436" spans="1:26" x14ac:dyDescent="0.3">
      <c r="A6436" s="2" t="s">
        <v>830</v>
      </c>
      <c r="B6436" s="2" t="s">
        <v>831</v>
      </c>
      <c r="C6436" s="2">
        <v>280</v>
      </c>
      <c r="D6436" s="2" t="s">
        <v>23</v>
      </c>
      <c r="E6436" s="2" t="s">
        <v>267</v>
      </c>
      <c r="F6436" s="2" t="s">
        <v>58</v>
      </c>
      <c r="G6436" s="2" t="s">
        <v>835</v>
      </c>
      <c r="H6436" s="2" t="s">
        <v>75</v>
      </c>
      <c r="I6436" s="2">
        <v>2840</v>
      </c>
      <c r="J6436" s="2">
        <v>18200</v>
      </c>
      <c r="K6436" s="2">
        <v>1266</v>
      </c>
      <c r="L6436" s="2">
        <v>1816.08</v>
      </c>
      <c r="M6436" s="2">
        <v>1473.93</v>
      </c>
      <c r="N6436" s="2">
        <v>143.44999999999999</v>
      </c>
      <c r="O6436" s="2">
        <v>123.21</v>
      </c>
      <c r="P6436" s="2">
        <v>15059</v>
      </c>
      <c r="Q6436" s="2">
        <v>17386.060000000001</v>
      </c>
      <c r="R6436" s="2">
        <v>14650.29</v>
      </c>
      <c r="S6436" s="2">
        <v>115.45</v>
      </c>
      <c r="T6436" s="2">
        <v>118.67</v>
      </c>
      <c r="U6436" s="2">
        <v>59.92</v>
      </c>
      <c r="V6436" s="2">
        <v>85.95</v>
      </c>
      <c r="W6436" s="2">
        <v>69.760000000000005</v>
      </c>
      <c r="X6436" s="2">
        <v>72.2</v>
      </c>
      <c r="Y6436" s="2">
        <v>83.36</v>
      </c>
      <c r="Z6436" s="2">
        <v>70.239999999999995</v>
      </c>
    </row>
    <row r="6437" spans="1:26" x14ac:dyDescent="0.3">
      <c r="A6437" s="3" t="s">
        <v>830</v>
      </c>
      <c r="B6437" s="3" t="s">
        <v>831</v>
      </c>
      <c r="C6437" s="3">
        <v>281</v>
      </c>
      <c r="D6437" s="3" t="s">
        <v>23</v>
      </c>
      <c r="E6437" s="3" t="s">
        <v>267</v>
      </c>
      <c r="F6437" s="3" t="s">
        <v>58</v>
      </c>
      <c r="G6437" s="3" t="s">
        <v>272</v>
      </c>
      <c r="H6437" s="3" t="s">
        <v>60</v>
      </c>
      <c r="I6437" s="3">
        <v>120</v>
      </c>
      <c r="J6437" s="3">
        <v>274</v>
      </c>
      <c r="K6437" s="3">
        <v>10</v>
      </c>
      <c r="L6437" s="3">
        <v>16.989999999999998</v>
      </c>
      <c r="M6437" s="3">
        <v>3.73</v>
      </c>
      <c r="N6437" s="3">
        <v>169.9</v>
      </c>
      <c r="O6437" s="3">
        <v>455.5</v>
      </c>
      <c r="P6437" s="3">
        <v>254</v>
      </c>
      <c r="Q6437" s="3">
        <v>274.92</v>
      </c>
      <c r="R6437" s="3">
        <v>194</v>
      </c>
      <c r="S6437" s="3">
        <v>108.24</v>
      </c>
      <c r="T6437" s="3">
        <v>141.71</v>
      </c>
      <c r="U6437" s="3" t="s">
        <v>60</v>
      </c>
      <c r="V6437" s="3" t="s">
        <v>60</v>
      </c>
      <c r="W6437" s="3" t="s">
        <v>60</v>
      </c>
      <c r="X6437" s="3" t="s">
        <v>60</v>
      </c>
      <c r="Y6437" s="3" t="s">
        <v>60</v>
      </c>
      <c r="Z6437" s="3" t="s">
        <v>60</v>
      </c>
    </row>
    <row r="6438" spans="1:26" x14ac:dyDescent="0.3">
      <c r="A6438" s="2" t="s">
        <v>830</v>
      </c>
      <c r="B6438" s="2" t="s">
        <v>831</v>
      </c>
      <c r="C6438" s="2">
        <v>282</v>
      </c>
      <c r="D6438" s="2" t="s">
        <v>23</v>
      </c>
      <c r="E6438" s="2" t="s">
        <v>267</v>
      </c>
      <c r="F6438" s="2" t="s">
        <v>58</v>
      </c>
      <c r="G6438" s="2" t="s">
        <v>271</v>
      </c>
      <c r="H6438" s="2" t="s">
        <v>12</v>
      </c>
      <c r="I6438" s="2">
        <v>120</v>
      </c>
      <c r="J6438" s="2">
        <v>274</v>
      </c>
      <c r="K6438" s="2">
        <v>10</v>
      </c>
      <c r="L6438" s="2">
        <v>16.989999999999998</v>
      </c>
      <c r="M6438" s="2">
        <v>3.73</v>
      </c>
      <c r="N6438" s="2">
        <v>169.9</v>
      </c>
      <c r="O6438" s="2">
        <v>455.5</v>
      </c>
      <c r="P6438" s="2">
        <v>254</v>
      </c>
      <c r="Q6438" s="2">
        <v>274.92</v>
      </c>
      <c r="R6438" s="2">
        <v>194</v>
      </c>
      <c r="S6438" s="2">
        <v>108.24</v>
      </c>
      <c r="T6438" s="2">
        <v>141.71</v>
      </c>
      <c r="U6438" s="2" t="s">
        <v>60</v>
      </c>
      <c r="V6438" s="2" t="s">
        <v>60</v>
      </c>
      <c r="W6438" s="2" t="s">
        <v>60</v>
      </c>
      <c r="X6438" s="2" t="s">
        <v>60</v>
      </c>
      <c r="Y6438" s="2" t="s">
        <v>60</v>
      </c>
      <c r="Z6438" s="2" t="s">
        <v>60</v>
      </c>
    </row>
    <row r="6439" spans="1:26" x14ac:dyDescent="0.3">
      <c r="A6439" s="3" t="s">
        <v>830</v>
      </c>
      <c r="B6439" s="3" t="s">
        <v>831</v>
      </c>
      <c r="C6439" s="3">
        <v>283</v>
      </c>
      <c r="D6439" s="3" t="s">
        <v>23</v>
      </c>
      <c r="E6439" s="3" t="s">
        <v>267</v>
      </c>
      <c r="F6439" s="3" t="s">
        <v>58</v>
      </c>
      <c r="G6439" s="3" t="s">
        <v>58</v>
      </c>
      <c r="H6439" s="3" t="s">
        <v>12</v>
      </c>
      <c r="I6439" s="3">
        <v>120</v>
      </c>
      <c r="J6439" s="3">
        <v>274</v>
      </c>
      <c r="K6439" s="3">
        <v>10</v>
      </c>
      <c r="L6439" s="3">
        <v>16.989999999999998</v>
      </c>
      <c r="M6439" s="3">
        <v>3.73</v>
      </c>
      <c r="N6439" s="3">
        <v>169.9</v>
      </c>
      <c r="O6439" s="3">
        <v>455.5</v>
      </c>
      <c r="P6439" s="3">
        <v>254</v>
      </c>
      <c r="Q6439" s="3">
        <v>274.92</v>
      </c>
      <c r="R6439" s="3">
        <v>194</v>
      </c>
      <c r="S6439" s="3">
        <v>108.24</v>
      </c>
      <c r="T6439" s="3">
        <v>141.71</v>
      </c>
      <c r="U6439" s="3" t="s">
        <v>60</v>
      </c>
      <c r="V6439" s="3" t="s">
        <v>60</v>
      </c>
      <c r="W6439" s="3" t="s">
        <v>60</v>
      </c>
      <c r="X6439" s="3" t="s">
        <v>60</v>
      </c>
      <c r="Y6439" s="3" t="s">
        <v>60</v>
      </c>
      <c r="Z6439" s="3" t="s">
        <v>60</v>
      </c>
    </row>
    <row r="6440" spans="1:26" x14ac:dyDescent="0.3">
      <c r="A6440" s="2" t="s">
        <v>830</v>
      </c>
      <c r="B6440" s="2" t="s">
        <v>831</v>
      </c>
      <c r="C6440" s="2">
        <v>284</v>
      </c>
      <c r="D6440" s="2" t="s">
        <v>23</v>
      </c>
      <c r="E6440" s="2" t="s">
        <v>267</v>
      </c>
      <c r="F6440" s="2" t="s">
        <v>65</v>
      </c>
      <c r="G6440" s="2" t="s">
        <v>273</v>
      </c>
      <c r="H6440" s="2" t="s">
        <v>60</v>
      </c>
      <c r="I6440" s="2">
        <v>30</v>
      </c>
      <c r="J6440" s="2">
        <v>200</v>
      </c>
      <c r="K6440" s="2">
        <v>15</v>
      </c>
      <c r="L6440" s="2">
        <v>17.29</v>
      </c>
      <c r="M6440" s="2">
        <v>20.94</v>
      </c>
      <c r="N6440" s="2">
        <v>115.27</v>
      </c>
      <c r="O6440" s="2">
        <v>82.57</v>
      </c>
      <c r="P6440" s="2">
        <v>165</v>
      </c>
      <c r="Q6440" s="2">
        <v>185.19</v>
      </c>
      <c r="R6440" s="2">
        <v>156.96</v>
      </c>
      <c r="S6440" s="2">
        <v>112.24</v>
      </c>
      <c r="T6440" s="2">
        <v>117.99</v>
      </c>
      <c r="U6440" s="2">
        <v>67.2</v>
      </c>
      <c r="V6440" s="2">
        <v>77.459999999999994</v>
      </c>
      <c r="W6440" s="2">
        <v>93.82</v>
      </c>
      <c r="X6440" s="2">
        <v>74.89</v>
      </c>
      <c r="Y6440" s="2">
        <v>84.06</v>
      </c>
      <c r="Z6440" s="2">
        <v>71.239999999999995</v>
      </c>
    </row>
    <row r="6441" spans="1:26" x14ac:dyDescent="0.3">
      <c r="A6441" s="3" t="s">
        <v>830</v>
      </c>
      <c r="B6441" s="3" t="s">
        <v>831</v>
      </c>
      <c r="C6441" s="3">
        <v>285</v>
      </c>
      <c r="D6441" s="3" t="s">
        <v>23</v>
      </c>
      <c r="E6441" s="3" t="s">
        <v>267</v>
      </c>
      <c r="F6441" s="3" t="s">
        <v>65</v>
      </c>
      <c r="G6441" s="3" t="s">
        <v>274</v>
      </c>
      <c r="H6441" s="3" t="s">
        <v>60</v>
      </c>
      <c r="I6441" s="3">
        <v>270</v>
      </c>
      <c r="J6441" s="3">
        <v>1700</v>
      </c>
      <c r="K6441" s="3">
        <v>150</v>
      </c>
      <c r="L6441" s="3">
        <v>94.24</v>
      </c>
      <c r="M6441" s="3">
        <v>176.83</v>
      </c>
      <c r="N6441" s="3">
        <v>62.83</v>
      </c>
      <c r="O6441" s="3">
        <v>53.29</v>
      </c>
      <c r="P6441" s="3">
        <v>1399</v>
      </c>
      <c r="Q6441" s="3">
        <v>1388.8</v>
      </c>
      <c r="R6441" s="3">
        <v>838.83</v>
      </c>
      <c r="S6441" s="3">
        <v>99.27</v>
      </c>
      <c r="T6441" s="3">
        <v>165.56</v>
      </c>
      <c r="U6441" s="3">
        <v>74.67</v>
      </c>
      <c r="V6441" s="3">
        <v>46.91</v>
      </c>
      <c r="W6441" s="3">
        <v>88.03</v>
      </c>
      <c r="X6441" s="3">
        <v>70.55</v>
      </c>
      <c r="Y6441" s="3">
        <v>70.040000000000006</v>
      </c>
      <c r="Z6441" s="3">
        <v>42.3</v>
      </c>
    </row>
    <row r="6442" spans="1:26" x14ac:dyDescent="0.3">
      <c r="A6442" s="2" t="s">
        <v>830</v>
      </c>
      <c r="B6442" s="2" t="s">
        <v>831</v>
      </c>
      <c r="C6442" s="2">
        <v>286</v>
      </c>
      <c r="D6442" s="2" t="s">
        <v>23</v>
      </c>
      <c r="E6442" s="2" t="s">
        <v>267</v>
      </c>
      <c r="F6442" s="2" t="s">
        <v>65</v>
      </c>
      <c r="G6442" s="2" t="s">
        <v>275</v>
      </c>
      <c r="H6442" s="2" t="s">
        <v>60</v>
      </c>
      <c r="I6442" s="2">
        <v>25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 s="2">
        <v>0</v>
      </c>
    </row>
    <row r="6443" spans="1:26" x14ac:dyDescent="0.3">
      <c r="A6443" s="3" t="s">
        <v>830</v>
      </c>
      <c r="B6443" s="3" t="s">
        <v>831</v>
      </c>
      <c r="C6443" s="3">
        <v>287</v>
      </c>
      <c r="D6443" s="3" t="s">
        <v>23</v>
      </c>
      <c r="E6443" s="3" t="s">
        <v>267</v>
      </c>
      <c r="F6443" s="3" t="s">
        <v>65</v>
      </c>
      <c r="G6443" s="3" t="s">
        <v>276</v>
      </c>
      <c r="H6443" s="3" t="s">
        <v>74</v>
      </c>
      <c r="I6443" s="3">
        <v>325</v>
      </c>
      <c r="J6443" s="3">
        <v>1900</v>
      </c>
      <c r="K6443" s="3">
        <v>165</v>
      </c>
      <c r="L6443" s="3">
        <v>111.53</v>
      </c>
      <c r="M6443" s="3">
        <v>197.77</v>
      </c>
      <c r="N6443" s="3">
        <v>67.59</v>
      </c>
      <c r="O6443" s="3">
        <v>56.39</v>
      </c>
      <c r="P6443" s="3">
        <v>1564</v>
      </c>
      <c r="Q6443" s="3">
        <v>1573.99</v>
      </c>
      <c r="R6443" s="3">
        <v>995.79</v>
      </c>
      <c r="S6443" s="3">
        <v>100.64</v>
      </c>
      <c r="T6443" s="3">
        <v>158.06</v>
      </c>
      <c r="U6443" s="3">
        <v>68.239999999999995</v>
      </c>
      <c r="V6443" s="3">
        <v>46.12</v>
      </c>
      <c r="W6443" s="3">
        <v>81.790000000000006</v>
      </c>
      <c r="X6443" s="3">
        <v>65.53</v>
      </c>
      <c r="Y6443" s="3">
        <v>65.95</v>
      </c>
      <c r="Z6443" s="3">
        <v>41.72</v>
      </c>
    </row>
    <row r="6444" spans="1:26" x14ac:dyDescent="0.3">
      <c r="A6444" s="2" t="s">
        <v>830</v>
      </c>
      <c r="B6444" s="2" t="s">
        <v>831</v>
      </c>
      <c r="C6444" s="2">
        <v>288</v>
      </c>
      <c r="D6444" s="2" t="s">
        <v>23</v>
      </c>
      <c r="E6444" s="2" t="s">
        <v>267</v>
      </c>
      <c r="F6444" s="2" t="s">
        <v>65</v>
      </c>
      <c r="G6444" s="2" t="s">
        <v>277</v>
      </c>
      <c r="H6444" s="2" t="s">
        <v>60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 s="2">
        <v>0</v>
      </c>
    </row>
    <row r="6445" spans="1:26" x14ac:dyDescent="0.3">
      <c r="A6445" s="3" t="s">
        <v>830</v>
      </c>
      <c r="B6445" s="3" t="s">
        <v>831</v>
      </c>
      <c r="C6445" s="3">
        <v>289</v>
      </c>
      <c r="D6445" s="3" t="s">
        <v>23</v>
      </c>
      <c r="E6445" s="3" t="s">
        <v>267</v>
      </c>
      <c r="F6445" s="3" t="s">
        <v>65</v>
      </c>
      <c r="G6445" s="3" t="s">
        <v>278</v>
      </c>
      <c r="H6445" s="3" t="s">
        <v>74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</row>
    <row r="6446" spans="1:26" x14ac:dyDescent="0.3">
      <c r="A6446" s="2" t="s">
        <v>830</v>
      </c>
      <c r="B6446" s="2" t="s">
        <v>831</v>
      </c>
      <c r="C6446" s="2">
        <v>290</v>
      </c>
      <c r="D6446" s="2" t="s">
        <v>23</v>
      </c>
      <c r="E6446" s="2" t="s">
        <v>267</v>
      </c>
      <c r="F6446" s="2" t="s">
        <v>65</v>
      </c>
      <c r="G6446" s="2" t="s">
        <v>804</v>
      </c>
      <c r="H6446" s="2" t="s">
        <v>60</v>
      </c>
      <c r="I6446" s="2">
        <v>600</v>
      </c>
      <c r="J6446" s="2">
        <v>4200</v>
      </c>
      <c r="K6446" s="2">
        <v>74</v>
      </c>
      <c r="L6446" s="2">
        <v>379.7</v>
      </c>
      <c r="M6446" s="2">
        <v>247.41</v>
      </c>
      <c r="N6446" s="2">
        <v>513.11</v>
      </c>
      <c r="O6446" s="2">
        <v>153.47</v>
      </c>
      <c r="P6446" s="2">
        <v>3442</v>
      </c>
      <c r="Q6446" s="2">
        <v>3301.54</v>
      </c>
      <c r="R6446" s="2">
        <v>3159.63</v>
      </c>
      <c r="S6446" s="2">
        <v>95.92</v>
      </c>
      <c r="T6446" s="2">
        <v>104.49</v>
      </c>
      <c r="U6446" s="2">
        <v>16.579999999999998</v>
      </c>
      <c r="V6446" s="2">
        <v>85.06</v>
      </c>
      <c r="W6446" s="2">
        <v>55.42</v>
      </c>
      <c r="X6446" s="2">
        <v>78.11</v>
      </c>
      <c r="Y6446" s="2">
        <v>74.930000000000007</v>
      </c>
      <c r="Z6446" s="2">
        <v>71.709999999999994</v>
      </c>
    </row>
    <row r="6447" spans="1:26" x14ac:dyDescent="0.3">
      <c r="A6447" s="3" t="s">
        <v>830</v>
      </c>
      <c r="B6447" s="3" t="s">
        <v>831</v>
      </c>
      <c r="C6447" s="3">
        <v>291</v>
      </c>
      <c r="D6447" s="3" t="s">
        <v>23</v>
      </c>
      <c r="E6447" s="3" t="s">
        <v>267</v>
      </c>
      <c r="F6447" s="3" t="s">
        <v>65</v>
      </c>
      <c r="G6447" s="3" t="s">
        <v>805</v>
      </c>
      <c r="H6447" s="3" t="s">
        <v>60</v>
      </c>
      <c r="I6447" s="3">
        <v>1370</v>
      </c>
      <c r="J6447" s="3">
        <v>8500</v>
      </c>
      <c r="K6447" s="3">
        <v>715</v>
      </c>
      <c r="L6447" s="3">
        <v>745.8</v>
      </c>
      <c r="M6447" s="3">
        <v>645.74</v>
      </c>
      <c r="N6447" s="3">
        <v>104.31</v>
      </c>
      <c r="O6447" s="3">
        <v>115.5</v>
      </c>
      <c r="P6447" s="3">
        <v>7012</v>
      </c>
      <c r="Q6447" s="3">
        <v>7165.12</v>
      </c>
      <c r="R6447" s="3">
        <v>5617.2</v>
      </c>
      <c r="S6447" s="3">
        <v>102.18</v>
      </c>
      <c r="T6447" s="3">
        <v>127.56</v>
      </c>
      <c r="U6447" s="3">
        <v>70.150000000000006</v>
      </c>
      <c r="V6447" s="3">
        <v>73.17</v>
      </c>
      <c r="W6447" s="3">
        <v>63.35</v>
      </c>
      <c r="X6447" s="3">
        <v>69.69</v>
      </c>
      <c r="Y6447" s="3">
        <v>71.209999999999994</v>
      </c>
      <c r="Z6447" s="3">
        <v>55.83</v>
      </c>
    </row>
    <row r="6448" spans="1:26" x14ac:dyDescent="0.3">
      <c r="A6448" s="2" t="s">
        <v>830</v>
      </c>
      <c r="B6448" s="2" t="s">
        <v>831</v>
      </c>
      <c r="C6448" s="2">
        <v>292</v>
      </c>
      <c r="D6448" s="2" t="s">
        <v>23</v>
      </c>
      <c r="E6448" s="2" t="s">
        <v>267</v>
      </c>
      <c r="F6448" s="2" t="s">
        <v>65</v>
      </c>
      <c r="G6448" s="2" t="s">
        <v>184</v>
      </c>
      <c r="H6448" s="2" t="s">
        <v>74</v>
      </c>
      <c r="I6448" s="2">
        <v>1970</v>
      </c>
      <c r="J6448" s="2">
        <v>12700</v>
      </c>
      <c r="K6448" s="2">
        <v>789</v>
      </c>
      <c r="L6448" s="2">
        <v>1125.5</v>
      </c>
      <c r="M6448" s="2">
        <v>893.15</v>
      </c>
      <c r="N6448" s="2">
        <v>142.65</v>
      </c>
      <c r="O6448" s="2">
        <v>126.01</v>
      </c>
      <c r="P6448" s="2">
        <v>10454</v>
      </c>
      <c r="Q6448" s="2">
        <v>10466.66</v>
      </c>
      <c r="R6448" s="2">
        <v>8776.83</v>
      </c>
      <c r="S6448" s="2">
        <v>100.12</v>
      </c>
      <c r="T6448" s="2">
        <v>119.25</v>
      </c>
      <c r="U6448" s="2">
        <v>53.83</v>
      </c>
      <c r="V6448" s="2">
        <v>76.790000000000006</v>
      </c>
      <c r="W6448" s="2">
        <v>60.94</v>
      </c>
      <c r="X6448" s="2">
        <v>72.260000000000005</v>
      </c>
      <c r="Y6448" s="2">
        <v>72.349999999999994</v>
      </c>
      <c r="Z6448" s="2">
        <v>60.67</v>
      </c>
    </row>
    <row r="6449" spans="1:26" x14ac:dyDescent="0.3">
      <c r="A6449" s="3" t="s">
        <v>830</v>
      </c>
      <c r="B6449" s="3" t="s">
        <v>831</v>
      </c>
      <c r="C6449" s="3">
        <v>293</v>
      </c>
      <c r="D6449" s="3" t="s">
        <v>23</v>
      </c>
      <c r="E6449" s="3" t="s">
        <v>267</v>
      </c>
      <c r="F6449" s="3" t="s">
        <v>65</v>
      </c>
      <c r="G6449" s="3" t="s">
        <v>279</v>
      </c>
      <c r="H6449" s="3" t="s">
        <v>60</v>
      </c>
      <c r="I6449" s="3">
        <v>600</v>
      </c>
      <c r="J6449" s="3">
        <v>3300</v>
      </c>
      <c r="K6449" s="3">
        <v>262</v>
      </c>
      <c r="L6449" s="3">
        <v>333.9</v>
      </c>
      <c r="M6449" s="3">
        <v>299.76</v>
      </c>
      <c r="N6449" s="3">
        <v>127.44</v>
      </c>
      <c r="O6449" s="3">
        <v>111.39</v>
      </c>
      <c r="P6449" s="3">
        <v>2752</v>
      </c>
      <c r="Q6449" s="3">
        <v>2697.47</v>
      </c>
      <c r="R6449" s="3">
        <v>2022.79</v>
      </c>
      <c r="S6449" s="3">
        <v>98.02</v>
      </c>
      <c r="T6449" s="3">
        <v>133.35</v>
      </c>
      <c r="U6449" s="3">
        <v>58.69</v>
      </c>
      <c r="V6449" s="3">
        <v>74.8</v>
      </c>
      <c r="W6449" s="3">
        <v>67.150000000000006</v>
      </c>
      <c r="X6449" s="3">
        <v>62.45</v>
      </c>
      <c r="Y6449" s="3">
        <v>61.22</v>
      </c>
      <c r="Z6449" s="3">
        <v>45.91</v>
      </c>
    </row>
    <row r="6450" spans="1:26" x14ac:dyDescent="0.3">
      <c r="A6450" s="2" t="s">
        <v>830</v>
      </c>
      <c r="B6450" s="2" t="s">
        <v>831</v>
      </c>
      <c r="C6450" s="2">
        <v>294</v>
      </c>
      <c r="D6450" s="2" t="s">
        <v>23</v>
      </c>
      <c r="E6450" s="2" t="s">
        <v>267</v>
      </c>
      <c r="F6450" s="2" t="s">
        <v>65</v>
      </c>
      <c r="G6450" s="2" t="s">
        <v>280</v>
      </c>
      <c r="H6450" s="2" t="s">
        <v>74</v>
      </c>
      <c r="I6450" s="2">
        <v>600</v>
      </c>
      <c r="J6450" s="2">
        <v>3300</v>
      </c>
      <c r="K6450" s="2">
        <v>262</v>
      </c>
      <c r="L6450" s="2">
        <v>333.9</v>
      </c>
      <c r="M6450" s="2">
        <v>299.76</v>
      </c>
      <c r="N6450" s="2">
        <v>127.44</v>
      </c>
      <c r="O6450" s="2">
        <v>111.39</v>
      </c>
      <c r="P6450" s="2">
        <v>2752</v>
      </c>
      <c r="Q6450" s="2">
        <v>2697.47</v>
      </c>
      <c r="R6450" s="2">
        <v>2022.79</v>
      </c>
      <c r="S6450" s="2">
        <v>98.02</v>
      </c>
      <c r="T6450" s="2">
        <v>133.35</v>
      </c>
      <c r="U6450" s="2">
        <v>58.69</v>
      </c>
      <c r="V6450" s="2">
        <v>74.8</v>
      </c>
      <c r="W6450" s="2">
        <v>67.150000000000006</v>
      </c>
      <c r="X6450" s="2">
        <v>62.45</v>
      </c>
      <c r="Y6450" s="2">
        <v>61.22</v>
      </c>
      <c r="Z6450" s="2">
        <v>45.91</v>
      </c>
    </row>
    <row r="6451" spans="1:26" x14ac:dyDescent="0.3">
      <c r="A6451" s="3" t="s">
        <v>830</v>
      </c>
      <c r="B6451" s="3" t="s">
        <v>831</v>
      </c>
      <c r="C6451" s="3">
        <v>295</v>
      </c>
      <c r="D6451" s="3" t="s">
        <v>23</v>
      </c>
      <c r="E6451" s="3" t="s">
        <v>267</v>
      </c>
      <c r="F6451" s="3" t="s">
        <v>65</v>
      </c>
      <c r="G6451" s="3" t="s">
        <v>281</v>
      </c>
      <c r="H6451" s="3" t="s">
        <v>60</v>
      </c>
      <c r="I6451" s="3">
        <v>1200</v>
      </c>
      <c r="J6451" s="3">
        <v>8400</v>
      </c>
      <c r="K6451" s="3">
        <v>735</v>
      </c>
      <c r="L6451" s="3">
        <v>792.7</v>
      </c>
      <c r="M6451" s="3">
        <v>686.38</v>
      </c>
      <c r="N6451" s="3">
        <v>107.85</v>
      </c>
      <c r="O6451" s="3">
        <v>115.49</v>
      </c>
      <c r="P6451" s="3">
        <v>6908</v>
      </c>
      <c r="Q6451" s="3">
        <v>7406.54</v>
      </c>
      <c r="R6451" s="3">
        <v>6221.14</v>
      </c>
      <c r="S6451" s="3">
        <v>107.22</v>
      </c>
      <c r="T6451" s="3">
        <v>119.05</v>
      </c>
      <c r="U6451" s="3">
        <v>82.33</v>
      </c>
      <c r="V6451" s="3">
        <v>88.79</v>
      </c>
      <c r="W6451" s="3">
        <v>76.88</v>
      </c>
      <c r="X6451" s="3">
        <v>78.39</v>
      </c>
      <c r="Y6451" s="3">
        <v>84.04</v>
      </c>
      <c r="Z6451" s="3">
        <v>70.59</v>
      </c>
    </row>
    <row r="6452" spans="1:26" x14ac:dyDescent="0.3">
      <c r="A6452" s="2" t="s">
        <v>830</v>
      </c>
      <c r="B6452" s="2" t="s">
        <v>831</v>
      </c>
      <c r="C6452" s="2">
        <v>296</v>
      </c>
      <c r="D6452" s="2" t="s">
        <v>23</v>
      </c>
      <c r="E6452" s="2" t="s">
        <v>267</v>
      </c>
      <c r="F6452" s="2" t="s">
        <v>65</v>
      </c>
      <c r="G6452" s="2" t="s">
        <v>282</v>
      </c>
      <c r="H6452" s="2" t="s">
        <v>74</v>
      </c>
      <c r="I6452" s="2">
        <v>1200</v>
      </c>
      <c r="J6452" s="2">
        <v>8400</v>
      </c>
      <c r="K6452" s="2">
        <v>735</v>
      </c>
      <c r="L6452" s="2">
        <v>792.7</v>
      </c>
      <c r="M6452" s="2">
        <v>686.38</v>
      </c>
      <c r="N6452" s="2">
        <v>107.85</v>
      </c>
      <c r="O6452" s="2">
        <v>115.49</v>
      </c>
      <c r="P6452" s="2">
        <v>6908</v>
      </c>
      <c r="Q6452" s="2">
        <v>7406.54</v>
      </c>
      <c r="R6452" s="2">
        <v>6221.14</v>
      </c>
      <c r="S6452" s="2">
        <v>107.22</v>
      </c>
      <c r="T6452" s="2">
        <v>119.05</v>
      </c>
      <c r="U6452" s="2">
        <v>82.33</v>
      </c>
      <c r="V6452" s="2">
        <v>88.79</v>
      </c>
      <c r="W6452" s="2">
        <v>76.88</v>
      </c>
      <c r="X6452" s="2">
        <v>78.39</v>
      </c>
      <c r="Y6452" s="2">
        <v>84.04</v>
      </c>
      <c r="Z6452" s="2">
        <v>70.59</v>
      </c>
    </row>
    <row r="6453" spans="1:26" x14ac:dyDescent="0.3">
      <c r="A6453" s="3" t="s">
        <v>830</v>
      </c>
      <c r="B6453" s="3" t="s">
        <v>831</v>
      </c>
      <c r="C6453" s="3">
        <v>297</v>
      </c>
      <c r="D6453" s="3" t="s">
        <v>23</v>
      </c>
      <c r="E6453" s="3" t="s">
        <v>267</v>
      </c>
      <c r="F6453" s="3" t="s">
        <v>65</v>
      </c>
      <c r="G6453" s="3" t="s">
        <v>285</v>
      </c>
      <c r="H6453" s="3" t="s">
        <v>60</v>
      </c>
      <c r="I6453" s="3">
        <v>1000</v>
      </c>
      <c r="J6453" s="3">
        <v>6100</v>
      </c>
      <c r="K6453" s="3">
        <v>458</v>
      </c>
      <c r="L6453" s="3">
        <v>606.08000000000004</v>
      </c>
      <c r="M6453" s="3">
        <v>668.73</v>
      </c>
      <c r="N6453" s="3">
        <v>132.33000000000001</v>
      </c>
      <c r="O6453" s="3">
        <v>90.63</v>
      </c>
      <c r="P6453" s="3">
        <v>5074</v>
      </c>
      <c r="Q6453" s="3">
        <v>6347.01</v>
      </c>
      <c r="R6453" s="3">
        <v>4705.84</v>
      </c>
      <c r="S6453" s="3">
        <v>125.09</v>
      </c>
      <c r="T6453" s="3">
        <v>134.88</v>
      </c>
      <c r="U6453" s="3">
        <v>61.56</v>
      </c>
      <c r="V6453" s="3">
        <v>81.459999999999994</v>
      </c>
      <c r="W6453" s="3">
        <v>89.88</v>
      </c>
      <c r="X6453" s="3">
        <v>69.09</v>
      </c>
      <c r="Y6453" s="3">
        <v>86.42</v>
      </c>
      <c r="Z6453" s="3">
        <v>64.08</v>
      </c>
    </row>
    <row r="6454" spans="1:26" x14ac:dyDescent="0.3">
      <c r="A6454" s="2" t="s">
        <v>830</v>
      </c>
      <c r="B6454" s="2" t="s">
        <v>831</v>
      </c>
      <c r="C6454" s="2">
        <v>298</v>
      </c>
      <c r="D6454" s="2" t="s">
        <v>23</v>
      </c>
      <c r="E6454" s="2" t="s">
        <v>267</v>
      </c>
      <c r="F6454" s="2" t="s">
        <v>65</v>
      </c>
      <c r="G6454" s="2" t="s">
        <v>286</v>
      </c>
      <c r="H6454" s="2" t="s">
        <v>60</v>
      </c>
      <c r="I6454" s="2">
        <v>2400</v>
      </c>
      <c r="J6454" s="2">
        <v>11000</v>
      </c>
      <c r="K6454" s="2">
        <v>895</v>
      </c>
      <c r="L6454" s="2">
        <v>1581.53</v>
      </c>
      <c r="M6454" s="2">
        <v>1573.26</v>
      </c>
      <c r="N6454" s="2">
        <v>176.71</v>
      </c>
      <c r="O6454" s="2">
        <v>100.53</v>
      </c>
      <c r="P6454" s="2">
        <v>9128</v>
      </c>
      <c r="Q6454" s="2">
        <v>14121.44</v>
      </c>
      <c r="R6454" s="2">
        <v>9957.9</v>
      </c>
      <c r="S6454" s="2">
        <v>154.69999999999999</v>
      </c>
      <c r="T6454" s="2">
        <v>141.81</v>
      </c>
      <c r="U6454" s="2">
        <v>50.12</v>
      </c>
      <c r="V6454" s="2">
        <v>88.57</v>
      </c>
      <c r="W6454" s="2">
        <v>88.11</v>
      </c>
      <c r="X6454" s="2">
        <v>51.79</v>
      </c>
      <c r="Y6454" s="2">
        <v>80.12</v>
      </c>
      <c r="Z6454" s="2">
        <v>56.5</v>
      </c>
    </row>
    <row r="6455" spans="1:26" x14ac:dyDescent="0.3">
      <c r="A6455" s="3" t="s">
        <v>830</v>
      </c>
      <c r="B6455" s="3" t="s">
        <v>831</v>
      </c>
      <c r="C6455" s="3">
        <v>299</v>
      </c>
      <c r="D6455" s="3" t="s">
        <v>23</v>
      </c>
      <c r="E6455" s="3" t="s">
        <v>267</v>
      </c>
      <c r="F6455" s="3" t="s">
        <v>65</v>
      </c>
      <c r="G6455" s="3" t="s">
        <v>287</v>
      </c>
      <c r="H6455" s="3" t="s">
        <v>74</v>
      </c>
      <c r="I6455" s="3">
        <v>3400</v>
      </c>
      <c r="J6455" s="3">
        <v>17100</v>
      </c>
      <c r="K6455" s="3">
        <v>1353</v>
      </c>
      <c r="L6455" s="3">
        <v>2187.61</v>
      </c>
      <c r="M6455" s="3">
        <v>2241.9899999999998</v>
      </c>
      <c r="N6455" s="3">
        <v>161.69</v>
      </c>
      <c r="O6455" s="3">
        <v>97.57</v>
      </c>
      <c r="P6455" s="3">
        <v>14202</v>
      </c>
      <c r="Q6455" s="3">
        <v>20468.45</v>
      </c>
      <c r="R6455" s="3">
        <v>14663.74</v>
      </c>
      <c r="S6455" s="3">
        <v>144.12</v>
      </c>
      <c r="T6455" s="3">
        <v>139.59</v>
      </c>
      <c r="U6455" s="3">
        <v>53.49</v>
      </c>
      <c r="V6455" s="3">
        <v>86.48</v>
      </c>
      <c r="W6455" s="3">
        <v>88.63</v>
      </c>
      <c r="X6455" s="3">
        <v>56.88</v>
      </c>
      <c r="Y6455" s="3">
        <v>81.97</v>
      </c>
      <c r="Z6455" s="3">
        <v>58.73</v>
      </c>
    </row>
    <row r="6456" spans="1:26" x14ac:dyDescent="0.3">
      <c r="A6456" s="2" t="s">
        <v>830</v>
      </c>
      <c r="B6456" s="2" t="s">
        <v>831</v>
      </c>
      <c r="C6456" s="2">
        <v>300</v>
      </c>
      <c r="D6456" s="2" t="s">
        <v>23</v>
      </c>
      <c r="E6456" s="2" t="s">
        <v>267</v>
      </c>
      <c r="F6456" s="2" t="s">
        <v>65</v>
      </c>
      <c r="G6456" s="2" t="s">
        <v>288</v>
      </c>
      <c r="H6456" s="2" t="s">
        <v>60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 s="2">
        <v>0</v>
      </c>
    </row>
    <row r="6457" spans="1:26" x14ac:dyDescent="0.3">
      <c r="A6457" s="3" t="s">
        <v>830</v>
      </c>
      <c r="B6457" s="3" t="s">
        <v>831</v>
      </c>
      <c r="C6457" s="3">
        <v>301</v>
      </c>
      <c r="D6457" s="3" t="s">
        <v>23</v>
      </c>
      <c r="E6457" s="3" t="s">
        <v>267</v>
      </c>
      <c r="F6457" s="3" t="s">
        <v>65</v>
      </c>
      <c r="G6457" s="3" t="s">
        <v>289</v>
      </c>
      <c r="H6457" s="3" t="s">
        <v>60</v>
      </c>
      <c r="I6457" s="3">
        <v>600</v>
      </c>
      <c r="J6457" s="3">
        <v>4400</v>
      </c>
      <c r="K6457" s="3">
        <v>402</v>
      </c>
      <c r="L6457" s="3">
        <v>357.86</v>
      </c>
      <c r="M6457" s="3">
        <v>318.31</v>
      </c>
      <c r="N6457" s="3">
        <v>89.02</v>
      </c>
      <c r="O6457" s="3">
        <v>112.42</v>
      </c>
      <c r="P6457" s="3">
        <v>3612</v>
      </c>
      <c r="Q6457" s="3">
        <v>3125.98</v>
      </c>
      <c r="R6457" s="3">
        <v>2617.0100000000002</v>
      </c>
      <c r="S6457" s="3">
        <v>86.54</v>
      </c>
      <c r="T6457" s="3">
        <v>119.45</v>
      </c>
      <c r="U6457" s="3">
        <v>90.05</v>
      </c>
      <c r="V6457" s="3">
        <v>80.17</v>
      </c>
      <c r="W6457" s="3">
        <v>71.31</v>
      </c>
      <c r="X6457" s="3">
        <v>81.97</v>
      </c>
      <c r="Y6457" s="3">
        <v>70.94</v>
      </c>
      <c r="Z6457" s="3">
        <v>59.39</v>
      </c>
    </row>
    <row r="6458" spans="1:26" x14ac:dyDescent="0.3">
      <c r="A6458" s="2" t="s">
        <v>830</v>
      </c>
      <c r="B6458" s="2" t="s">
        <v>831</v>
      </c>
      <c r="C6458" s="2">
        <v>302</v>
      </c>
      <c r="D6458" s="2" t="s">
        <v>23</v>
      </c>
      <c r="E6458" s="2" t="s">
        <v>267</v>
      </c>
      <c r="F6458" s="2" t="s">
        <v>65</v>
      </c>
      <c r="G6458" s="2" t="s">
        <v>290</v>
      </c>
      <c r="H6458" s="2" t="s">
        <v>74</v>
      </c>
      <c r="I6458" s="2">
        <v>600</v>
      </c>
      <c r="J6458" s="2">
        <v>4400</v>
      </c>
      <c r="K6458" s="2">
        <v>402</v>
      </c>
      <c r="L6458" s="2">
        <v>357.86</v>
      </c>
      <c r="M6458" s="2">
        <v>318.31</v>
      </c>
      <c r="N6458" s="2">
        <v>89.02</v>
      </c>
      <c r="O6458" s="2">
        <v>112.42</v>
      </c>
      <c r="P6458" s="2">
        <v>3612</v>
      </c>
      <c r="Q6458" s="2">
        <v>3125.98</v>
      </c>
      <c r="R6458" s="2">
        <v>2617.0100000000002</v>
      </c>
      <c r="S6458" s="2">
        <v>86.54</v>
      </c>
      <c r="T6458" s="2">
        <v>119.45</v>
      </c>
      <c r="U6458" s="2">
        <v>90.05</v>
      </c>
      <c r="V6458" s="2">
        <v>80.17</v>
      </c>
      <c r="W6458" s="2">
        <v>71.31</v>
      </c>
      <c r="X6458" s="2">
        <v>81.97</v>
      </c>
      <c r="Y6458" s="2">
        <v>70.94</v>
      </c>
      <c r="Z6458" s="2">
        <v>59.39</v>
      </c>
    </row>
    <row r="6459" spans="1:26" x14ac:dyDescent="0.3">
      <c r="A6459" s="3" t="s">
        <v>830</v>
      </c>
      <c r="B6459" s="3" t="s">
        <v>831</v>
      </c>
      <c r="C6459" s="3">
        <v>303</v>
      </c>
      <c r="D6459" s="3" t="s">
        <v>23</v>
      </c>
      <c r="E6459" s="3" t="s">
        <v>267</v>
      </c>
      <c r="F6459" s="3" t="s">
        <v>65</v>
      </c>
      <c r="G6459" s="3" t="s">
        <v>291</v>
      </c>
      <c r="H6459" s="3" t="s">
        <v>60</v>
      </c>
      <c r="I6459" s="3">
        <v>300</v>
      </c>
      <c r="J6459" s="3">
        <v>2200</v>
      </c>
      <c r="K6459" s="3">
        <v>186</v>
      </c>
      <c r="L6459" s="3">
        <v>200.18</v>
      </c>
      <c r="M6459" s="3">
        <v>189.4</v>
      </c>
      <c r="N6459" s="3">
        <v>107.62</v>
      </c>
      <c r="O6459" s="3">
        <v>105.69</v>
      </c>
      <c r="P6459" s="3">
        <v>1823</v>
      </c>
      <c r="Q6459" s="3">
        <v>1837.24</v>
      </c>
      <c r="R6459" s="3">
        <v>1255.75</v>
      </c>
      <c r="S6459" s="3">
        <v>100.78</v>
      </c>
      <c r="T6459" s="3">
        <v>146.31</v>
      </c>
      <c r="U6459" s="3">
        <v>83.33</v>
      </c>
      <c r="V6459" s="3">
        <v>89.69</v>
      </c>
      <c r="W6459" s="3">
        <v>84.86</v>
      </c>
      <c r="X6459" s="3">
        <v>82.74</v>
      </c>
      <c r="Y6459" s="3">
        <v>83.39</v>
      </c>
      <c r="Z6459" s="3">
        <v>57</v>
      </c>
    </row>
    <row r="6460" spans="1:26" x14ac:dyDescent="0.3">
      <c r="A6460" s="2" t="s">
        <v>830</v>
      </c>
      <c r="B6460" s="2" t="s">
        <v>831</v>
      </c>
      <c r="C6460" s="2">
        <v>304</v>
      </c>
      <c r="D6460" s="2" t="s">
        <v>23</v>
      </c>
      <c r="E6460" s="2" t="s">
        <v>267</v>
      </c>
      <c r="F6460" s="2" t="s">
        <v>65</v>
      </c>
      <c r="G6460" s="2" t="s">
        <v>292</v>
      </c>
      <c r="H6460" s="2" t="s">
        <v>74</v>
      </c>
      <c r="I6460" s="2">
        <v>300</v>
      </c>
      <c r="J6460" s="2">
        <v>2200</v>
      </c>
      <c r="K6460" s="2">
        <v>186</v>
      </c>
      <c r="L6460" s="2">
        <v>200.18</v>
      </c>
      <c r="M6460" s="2">
        <v>189.4</v>
      </c>
      <c r="N6460" s="2">
        <v>107.62</v>
      </c>
      <c r="O6460" s="2">
        <v>105.69</v>
      </c>
      <c r="P6460" s="2">
        <v>1823</v>
      </c>
      <c r="Q6460" s="2">
        <v>1837.24</v>
      </c>
      <c r="R6460" s="2">
        <v>1255.75</v>
      </c>
      <c r="S6460" s="2">
        <v>100.78</v>
      </c>
      <c r="T6460" s="2">
        <v>146.31</v>
      </c>
      <c r="U6460" s="2">
        <v>83.33</v>
      </c>
      <c r="V6460" s="2">
        <v>89.69</v>
      </c>
      <c r="W6460" s="2">
        <v>84.86</v>
      </c>
      <c r="X6460" s="2">
        <v>82.74</v>
      </c>
      <c r="Y6460" s="2">
        <v>83.39</v>
      </c>
      <c r="Z6460" s="2">
        <v>57</v>
      </c>
    </row>
    <row r="6461" spans="1:26" x14ac:dyDescent="0.3">
      <c r="A6461" s="3" t="s">
        <v>830</v>
      </c>
      <c r="B6461" s="3" t="s">
        <v>831</v>
      </c>
      <c r="C6461" s="3">
        <v>305</v>
      </c>
      <c r="D6461" s="3" t="s">
        <v>23</v>
      </c>
      <c r="E6461" s="3" t="s">
        <v>267</v>
      </c>
      <c r="F6461" s="3" t="s">
        <v>65</v>
      </c>
      <c r="G6461" s="3" t="s">
        <v>295</v>
      </c>
      <c r="H6461" s="3" t="s">
        <v>60</v>
      </c>
      <c r="I6461" s="3">
        <v>1440</v>
      </c>
      <c r="J6461" s="3">
        <v>7100</v>
      </c>
      <c r="K6461" s="3">
        <v>565</v>
      </c>
      <c r="L6461" s="3">
        <v>486.65</v>
      </c>
      <c r="M6461" s="3">
        <v>565.32000000000005</v>
      </c>
      <c r="N6461" s="3">
        <v>86.13</v>
      </c>
      <c r="O6461" s="3">
        <v>86.08</v>
      </c>
      <c r="P6461" s="3">
        <v>5901</v>
      </c>
      <c r="Q6461" s="3">
        <v>6032.44</v>
      </c>
      <c r="R6461" s="3">
        <v>4495.87</v>
      </c>
      <c r="S6461" s="3">
        <v>102.23</v>
      </c>
      <c r="T6461" s="3">
        <v>134.18</v>
      </c>
      <c r="U6461" s="3">
        <v>52.74</v>
      </c>
      <c r="V6461" s="3">
        <v>45.42</v>
      </c>
      <c r="W6461" s="3">
        <v>52.77</v>
      </c>
      <c r="X6461" s="3">
        <v>55.8</v>
      </c>
      <c r="Y6461" s="3">
        <v>57.04</v>
      </c>
      <c r="Z6461" s="3">
        <v>42.51</v>
      </c>
    </row>
    <row r="6462" spans="1:26" x14ac:dyDescent="0.3">
      <c r="A6462" s="2" t="s">
        <v>830</v>
      </c>
      <c r="B6462" s="2" t="s">
        <v>831</v>
      </c>
      <c r="C6462" s="2">
        <v>306</v>
      </c>
      <c r="D6462" s="2" t="s">
        <v>23</v>
      </c>
      <c r="E6462" s="2" t="s">
        <v>267</v>
      </c>
      <c r="F6462" s="2" t="s">
        <v>65</v>
      </c>
      <c r="G6462" s="2" t="s">
        <v>296</v>
      </c>
      <c r="H6462" s="2" t="s">
        <v>74</v>
      </c>
      <c r="I6462" s="2">
        <v>1440</v>
      </c>
      <c r="J6462" s="2">
        <v>7100</v>
      </c>
      <c r="K6462" s="2">
        <v>565</v>
      </c>
      <c r="L6462" s="2">
        <v>486.65</v>
      </c>
      <c r="M6462" s="2">
        <v>565.32000000000005</v>
      </c>
      <c r="N6462" s="2">
        <v>86.13</v>
      </c>
      <c r="O6462" s="2">
        <v>86.08</v>
      </c>
      <c r="P6462" s="2">
        <v>5901</v>
      </c>
      <c r="Q6462" s="2">
        <v>6032.44</v>
      </c>
      <c r="R6462" s="2">
        <v>4495.87</v>
      </c>
      <c r="S6462" s="2">
        <v>102.23</v>
      </c>
      <c r="T6462" s="2">
        <v>134.18</v>
      </c>
      <c r="U6462" s="2">
        <v>52.74</v>
      </c>
      <c r="V6462" s="2">
        <v>45.42</v>
      </c>
      <c r="W6462" s="2">
        <v>52.77</v>
      </c>
      <c r="X6462" s="2">
        <v>55.8</v>
      </c>
      <c r="Y6462" s="2">
        <v>57.04</v>
      </c>
      <c r="Z6462" s="2">
        <v>42.51</v>
      </c>
    </row>
    <row r="6463" spans="1:26" x14ac:dyDescent="0.3">
      <c r="A6463" s="3" t="s">
        <v>830</v>
      </c>
      <c r="B6463" s="3" t="s">
        <v>831</v>
      </c>
      <c r="C6463" s="3">
        <v>307</v>
      </c>
      <c r="D6463" s="3" t="s">
        <v>23</v>
      </c>
      <c r="E6463" s="3" t="s">
        <v>267</v>
      </c>
      <c r="F6463" s="3" t="s">
        <v>65</v>
      </c>
      <c r="G6463" s="3" t="s">
        <v>297</v>
      </c>
      <c r="H6463" s="3" t="s">
        <v>60</v>
      </c>
      <c r="I6463" s="3">
        <v>100</v>
      </c>
      <c r="J6463" s="3">
        <v>700</v>
      </c>
      <c r="K6463" s="3">
        <v>60</v>
      </c>
      <c r="L6463" s="3">
        <v>58.13</v>
      </c>
      <c r="M6463" s="3">
        <v>51.39</v>
      </c>
      <c r="N6463" s="3">
        <v>96.88</v>
      </c>
      <c r="O6463" s="3">
        <v>113.12</v>
      </c>
      <c r="P6463" s="3">
        <v>588</v>
      </c>
      <c r="Q6463" s="3">
        <v>574.72</v>
      </c>
      <c r="R6463" s="3">
        <v>429.54</v>
      </c>
      <c r="S6463" s="3">
        <v>97.74</v>
      </c>
      <c r="T6463" s="3">
        <v>133.80000000000001</v>
      </c>
      <c r="U6463" s="3">
        <v>80.650000000000006</v>
      </c>
      <c r="V6463" s="3">
        <v>78.13</v>
      </c>
      <c r="W6463" s="3">
        <v>69.069999999999993</v>
      </c>
      <c r="X6463" s="3">
        <v>80.069999999999993</v>
      </c>
      <c r="Y6463" s="3">
        <v>78.260000000000005</v>
      </c>
      <c r="Z6463" s="3">
        <v>58.49</v>
      </c>
    </row>
    <row r="6464" spans="1:26" x14ac:dyDescent="0.3">
      <c r="A6464" s="2" t="s">
        <v>830</v>
      </c>
      <c r="B6464" s="2" t="s">
        <v>831</v>
      </c>
      <c r="C6464" s="2">
        <v>308</v>
      </c>
      <c r="D6464" s="2" t="s">
        <v>23</v>
      </c>
      <c r="E6464" s="2" t="s">
        <v>267</v>
      </c>
      <c r="F6464" s="2" t="s">
        <v>65</v>
      </c>
      <c r="G6464" s="2" t="s">
        <v>298</v>
      </c>
      <c r="H6464" s="2" t="s">
        <v>74</v>
      </c>
      <c r="I6464" s="2">
        <v>100</v>
      </c>
      <c r="J6464" s="2">
        <v>700</v>
      </c>
      <c r="K6464" s="2">
        <v>60</v>
      </c>
      <c r="L6464" s="2">
        <v>58.13</v>
      </c>
      <c r="M6464" s="2">
        <v>51.39</v>
      </c>
      <c r="N6464" s="2">
        <v>96.88</v>
      </c>
      <c r="O6464" s="2">
        <v>113.12</v>
      </c>
      <c r="P6464" s="2">
        <v>588</v>
      </c>
      <c r="Q6464" s="2">
        <v>574.72</v>
      </c>
      <c r="R6464" s="2">
        <v>429.54</v>
      </c>
      <c r="S6464" s="2">
        <v>97.74</v>
      </c>
      <c r="T6464" s="2">
        <v>133.80000000000001</v>
      </c>
      <c r="U6464" s="2">
        <v>80.650000000000006</v>
      </c>
      <c r="V6464" s="2">
        <v>78.13</v>
      </c>
      <c r="W6464" s="2">
        <v>69.069999999999993</v>
      </c>
      <c r="X6464" s="2">
        <v>80.069999999999993</v>
      </c>
      <c r="Y6464" s="2">
        <v>78.260000000000005</v>
      </c>
      <c r="Z6464" s="2">
        <v>58.49</v>
      </c>
    </row>
    <row r="6465" spans="1:26" x14ac:dyDescent="0.3">
      <c r="A6465" s="3" t="s">
        <v>830</v>
      </c>
      <c r="B6465" s="3" t="s">
        <v>831</v>
      </c>
      <c r="C6465" s="3">
        <v>309</v>
      </c>
      <c r="D6465" s="3" t="s">
        <v>23</v>
      </c>
      <c r="E6465" s="3" t="s">
        <v>267</v>
      </c>
      <c r="F6465" s="3" t="s">
        <v>65</v>
      </c>
      <c r="G6465" s="3" t="s">
        <v>299</v>
      </c>
      <c r="H6465" s="3" t="s">
        <v>60</v>
      </c>
      <c r="I6465" s="3">
        <v>600</v>
      </c>
      <c r="J6465" s="3">
        <v>2000</v>
      </c>
      <c r="K6465" s="3">
        <v>153</v>
      </c>
      <c r="L6465" s="3">
        <v>379.13</v>
      </c>
      <c r="M6465" s="3">
        <v>166.27</v>
      </c>
      <c r="N6465" s="3">
        <v>247.8</v>
      </c>
      <c r="O6465" s="3">
        <v>228.02</v>
      </c>
      <c r="P6465" s="3">
        <v>1673</v>
      </c>
      <c r="Q6465" s="3">
        <v>2382.9299999999998</v>
      </c>
      <c r="R6465" s="3">
        <v>1053.6199999999999</v>
      </c>
      <c r="S6465" s="3">
        <v>142.43</v>
      </c>
      <c r="T6465" s="3">
        <v>226.17</v>
      </c>
      <c r="U6465" s="3">
        <v>34.270000000000003</v>
      </c>
      <c r="V6465" s="3">
        <v>84.93</v>
      </c>
      <c r="W6465" s="3">
        <v>37.25</v>
      </c>
      <c r="X6465" s="3">
        <v>37.97</v>
      </c>
      <c r="Y6465" s="3">
        <v>54.08</v>
      </c>
      <c r="Z6465" s="3">
        <v>23.91</v>
      </c>
    </row>
    <row r="6466" spans="1:26" x14ac:dyDescent="0.3">
      <c r="A6466" s="2" t="s">
        <v>830</v>
      </c>
      <c r="B6466" s="2" t="s">
        <v>831</v>
      </c>
      <c r="C6466" s="2">
        <v>310</v>
      </c>
      <c r="D6466" s="2" t="s">
        <v>23</v>
      </c>
      <c r="E6466" s="2" t="s">
        <v>267</v>
      </c>
      <c r="F6466" s="2" t="s">
        <v>65</v>
      </c>
      <c r="G6466" s="2" t="s">
        <v>300</v>
      </c>
      <c r="H6466" s="2" t="s">
        <v>74</v>
      </c>
      <c r="I6466" s="2">
        <v>600</v>
      </c>
      <c r="J6466" s="2">
        <v>2000</v>
      </c>
      <c r="K6466" s="2">
        <v>153</v>
      </c>
      <c r="L6466" s="2">
        <v>379.13</v>
      </c>
      <c r="M6466" s="2">
        <v>166.27</v>
      </c>
      <c r="N6466" s="2">
        <v>247.8</v>
      </c>
      <c r="O6466" s="2">
        <v>228.02</v>
      </c>
      <c r="P6466" s="2">
        <v>1673</v>
      </c>
      <c r="Q6466" s="2">
        <v>2382.9299999999998</v>
      </c>
      <c r="R6466" s="2">
        <v>1053.6199999999999</v>
      </c>
      <c r="S6466" s="2">
        <v>142.43</v>
      </c>
      <c r="T6466" s="2">
        <v>226.17</v>
      </c>
      <c r="U6466" s="2">
        <v>34.270000000000003</v>
      </c>
      <c r="V6466" s="2">
        <v>84.93</v>
      </c>
      <c r="W6466" s="2">
        <v>37.25</v>
      </c>
      <c r="X6466" s="2">
        <v>37.97</v>
      </c>
      <c r="Y6466" s="2">
        <v>54.08</v>
      </c>
      <c r="Z6466" s="2">
        <v>23.91</v>
      </c>
    </row>
    <row r="6467" spans="1:26" x14ac:dyDescent="0.3">
      <c r="A6467" s="3" t="s">
        <v>830</v>
      </c>
      <c r="B6467" s="3" t="s">
        <v>831</v>
      </c>
      <c r="C6467" s="3">
        <v>311</v>
      </c>
      <c r="D6467" s="3" t="s">
        <v>23</v>
      </c>
      <c r="E6467" s="3" t="s">
        <v>267</v>
      </c>
      <c r="F6467" s="3" t="s">
        <v>65</v>
      </c>
      <c r="G6467" s="3" t="s">
        <v>301</v>
      </c>
      <c r="H6467" s="3" t="s">
        <v>60</v>
      </c>
      <c r="I6467" s="3">
        <v>63</v>
      </c>
      <c r="J6467" s="3">
        <v>100</v>
      </c>
      <c r="K6467" s="3">
        <v>8</v>
      </c>
      <c r="L6467" s="3">
        <v>30.19</v>
      </c>
      <c r="M6467" s="3">
        <v>0</v>
      </c>
      <c r="N6467" s="3">
        <v>377.38</v>
      </c>
      <c r="O6467" s="3">
        <v>0</v>
      </c>
      <c r="P6467" s="3">
        <v>84</v>
      </c>
      <c r="Q6467" s="3">
        <v>269.27999999999997</v>
      </c>
      <c r="R6467" s="3">
        <v>0</v>
      </c>
      <c r="S6467" s="3">
        <v>320.57</v>
      </c>
      <c r="T6467" s="3">
        <v>0</v>
      </c>
      <c r="U6467" s="3">
        <v>17.07</v>
      </c>
      <c r="V6467" s="3">
        <v>64.41</v>
      </c>
      <c r="W6467" s="3">
        <v>0</v>
      </c>
      <c r="X6467" s="3">
        <v>18.16</v>
      </c>
      <c r="Y6467" s="3">
        <v>58.2</v>
      </c>
      <c r="Z6467" s="3">
        <v>0</v>
      </c>
    </row>
    <row r="6468" spans="1:26" x14ac:dyDescent="0.3">
      <c r="A6468" s="2" t="s">
        <v>830</v>
      </c>
      <c r="B6468" s="2" t="s">
        <v>831</v>
      </c>
      <c r="C6468" s="2">
        <v>312</v>
      </c>
      <c r="D6468" s="2" t="s">
        <v>23</v>
      </c>
      <c r="E6468" s="2" t="s">
        <v>267</v>
      </c>
      <c r="F6468" s="2" t="s">
        <v>65</v>
      </c>
      <c r="G6468" s="2" t="s">
        <v>302</v>
      </c>
      <c r="H6468" s="2" t="s">
        <v>74</v>
      </c>
      <c r="I6468" s="2">
        <v>63</v>
      </c>
      <c r="J6468" s="2">
        <v>100</v>
      </c>
      <c r="K6468" s="2">
        <v>8</v>
      </c>
      <c r="L6468" s="2">
        <v>30.19</v>
      </c>
      <c r="M6468" s="2">
        <v>0</v>
      </c>
      <c r="N6468" s="2">
        <v>377.38</v>
      </c>
      <c r="O6468" s="2">
        <v>0</v>
      </c>
      <c r="P6468" s="2">
        <v>84</v>
      </c>
      <c r="Q6468" s="2">
        <v>269.27999999999997</v>
      </c>
      <c r="R6468" s="2">
        <v>0</v>
      </c>
      <c r="S6468" s="2">
        <v>320.57</v>
      </c>
      <c r="T6468" s="2">
        <v>0</v>
      </c>
      <c r="U6468" s="2">
        <v>17.07</v>
      </c>
      <c r="V6468" s="2">
        <v>64.41</v>
      </c>
      <c r="W6468" s="2">
        <v>0</v>
      </c>
      <c r="X6468" s="2">
        <v>18.16</v>
      </c>
      <c r="Y6468" s="2">
        <v>58.2</v>
      </c>
      <c r="Z6468" s="2">
        <v>0</v>
      </c>
    </row>
    <row r="6469" spans="1:26" x14ac:dyDescent="0.3">
      <c r="A6469" s="3" t="s">
        <v>830</v>
      </c>
      <c r="B6469" s="3" t="s">
        <v>831</v>
      </c>
      <c r="C6469" s="3">
        <v>313</v>
      </c>
      <c r="D6469" s="3" t="s">
        <v>23</v>
      </c>
      <c r="E6469" s="3" t="s">
        <v>267</v>
      </c>
      <c r="F6469" s="3" t="s">
        <v>65</v>
      </c>
      <c r="G6469" s="3" t="s">
        <v>303</v>
      </c>
      <c r="H6469" s="3" t="s">
        <v>60</v>
      </c>
      <c r="I6469" s="3">
        <v>600</v>
      </c>
      <c r="J6469" s="3">
        <v>3000</v>
      </c>
      <c r="K6469" s="3">
        <v>241</v>
      </c>
      <c r="L6469" s="3">
        <v>301.32</v>
      </c>
      <c r="M6469" s="3">
        <v>282.20999999999998</v>
      </c>
      <c r="N6469" s="3">
        <v>125.03</v>
      </c>
      <c r="O6469" s="3">
        <v>106.77</v>
      </c>
      <c r="P6469" s="3">
        <v>2474</v>
      </c>
      <c r="Q6469" s="3">
        <v>2859.1</v>
      </c>
      <c r="R6469" s="3">
        <v>2042.58</v>
      </c>
      <c r="S6469" s="3">
        <v>115.57</v>
      </c>
      <c r="T6469" s="3">
        <v>139.97</v>
      </c>
      <c r="U6469" s="3">
        <v>53.99</v>
      </c>
      <c r="V6469" s="3">
        <v>67.5</v>
      </c>
      <c r="W6469" s="3">
        <v>63.22</v>
      </c>
      <c r="X6469" s="3">
        <v>56.15</v>
      </c>
      <c r="Y6469" s="3">
        <v>64.89</v>
      </c>
      <c r="Z6469" s="3">
        <v>46.35</v>
      </c>
    </row>
    <row r="6470" spans="1:26" x14ac:dyDescent="0.3">
      <c r="A6470" s="2" t="s">
        <v>830</v>
      </c>
      <c r="B6470" s="2" t="s">
        <v>831</v>
      </c>
      <c r="C6470" s="2">
        <v>314</v>
      </c>
      <c r="D6470" s="2" t="s">
        <v>23</v>
      </c>
      <c r="E6470" s="2" t="s">
        <v>267</v>
      </c>
      <c r="F6470" s="2" t="s">
        <v>65</v>
      </c>
      <c r="G6470" s="2" t="s">
        <v>304</v>
      </c>
      <c r="H6470" s="2" t="s">
        <v>74</v>
      </c>
      <c r="I6470" s="2">
        <v>600</v>
      </c>
      <c r="J6470" s="2">
        <v>3000</v>
      </c>
      <c r="K6470" s="2">
        <v>241</v>
      </c>
      <c r="L6470" s="2">
        <v>301.32</v>
      </c>
      <c r="M6470" s="2">
        <v>282.20999999999998</v>
      </c>
      <c r="N6470" s="2">
        <v>125.03</v>
      </c>
      <c r="O6470" s="2">
        <v>106.77</v>
      </c>
      <c r="P6470" s="2">
        <v>2474</v>
      </c>
      <c r="Q6470" s="2">
        <v>2859.1</v>
      </c>
      <c r="R6470" s="2">
        <v>2042.58</v>
      </c>
      <c r="S6470" s="2">
        <v>115.57</v>
      </c>
      <c r="T6470" s="2">
        <v>139.97</v>
      </c>
      <c r="U6470" s="2">
        <v>53.99</v>
      </c>
      <c r="V6470" s="2">
        <v>67.5</v>
      </c>
      <c r="W6470" s="2">
        <v>63.22</v>
      </c>
      <c r="X6470" s="2">
        <v>56.15</v>
      </c>
      <c r="Y6470" s="2">
        <v>64.89</v>
      </c>
      <c r="Z6470" s="2">
        <v>46.35</v>
      </c>
    </row>
    <row r="6471" spans="1:26" x14ac:dyDescent="0.3">
      <c r="A6471" s="3" t="s">
        <v>830</v>
      </c>
      <c r="B6471" s="3" t="s">
        <v>831</v>
      </c>
      <c r="C6471" s="3">
        <v>315</v>
      </c>
      <c r="D6471" s="3" t="s">
        <v>23</v>
      </c>
      <c r="E6471" s="3" t="s">
        <v>267</v>
      </c>
      <c r="F6471" s="3" t="s">
        <v>65</v>
      </c>
      <c r="G6471" s="3" t="s">
        <v>305</v>
      </c>
      <c r="H6471" s="3" t="s">
        <v>60</v>
      </c>
      <c r="I6471" s="3">
        <v>35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</row>
    <row r="6472" spans="1:26" x14ac:dyDescent="0.3">
      <c r="A6472" s="2" t="s">
        <v>830</v>
      </c>
      <c r="B6472" s="2" t="s">
        <v>831</v>
      </c>
      <c r="C6472" s="2">
        <v>316</v>
      </c>
      <c r="D6472" s="2" t="s">
        <v>23</v>
      </c>
      <c r="E6472" s="2" t="s">
        <v>267</v>
      </c>
      <c r="F6472" s="2" t="s">
        <v>65</v>
      </c>
      <c r="G6472" s="2" t="s">
        <v>306</v>
      </c>
      <c r="H6472" s="2" t="s">
        <v>74</v>
      </c>
      <c r="I6472" s="2">
        <v>35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 s="2">
        <v>0</v>
      </c>
    </row>
    <row r="6473" spans="1:26" x14ac:dyDescent="0.3">
      <c r="A6473" s="3" t="s">
        <v>830</v>
      </c>
      <c r="B6473" s="3" t="s">
        <v>831</v>
      </c>
      <c r="C6473" s="3">
        <v>317</v>
      </c>
      <c r="D6473" s="3" t="s">
        <v>23</v>
      </c>
      <c r="E6473" s="3" t="s">
        <v>267</v>
      </c>
      <c r="F6473" s="3" t="s">
        <v>65</v>
      </c>
      <c r="G6473" s="3" t="s">
        <v>307</v>
      </c>
      <c r="H6473" s="3" t="s">
        <v>60</v>
      </c>
      <c r="I6473" s="3">
        <v>135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</row>
    <row r="6474" spans="1:26" x14ac:dyDescent="0.3">
      <c r="A6474" s="2" t="s">
        <v>830</v>
      </c>
      <c r="B6474" s="2" t="s">
        <v>831</v>
      </c>
      <c r="C6474" s="2">
        <v>318</v>
      </c>
      <c r="D6474" s="2" t="s">
        <v>23</v>
      </c>
      <c r="E6474" s="2" t="s">
        <v>267</v>
      </c>
      <c r="F6474" s="2" t="s">
        <v>65</v>
      </c>
      <c r="G6474" s="2" t="s">
        <v>308</v>
      </c>
      <c r="H6474" s="2" t="s">
        <v>74</v>
      </c>
      <c r="I6474" s="2">
        <v>135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 s="2">
        <v>0</v>
      </c>
    </row>
    <row r="6475" spans="1:26" x14ac:dyDescent="0.3">
      <c r="A6475" s="3" t="s">
        <v>830</v>
      </c>
      <c r="B6475" s="3" t="s">
        <v>831</v>
      </c>
      <c r="C6475" s="3">
        <v>319</v>
      </c>
      <c r="D6475" s="3" t="s">
        <v>23</v>
      </c>
      <c r="E6475" s="3" t="s">
        <v>267</v>
      </c>
      <c r="F6475" s="3" t="s">
        <v>65</v>
      </c>
      <c r="G6475" s="3" t="s">
        <v>309</v>
      </c>
      <c r="H6475" s="3" t="s">
        <v>60</v>
      </c>
      <c r="I6475" s="3">
        <v>1800</v>
      </c>
      <c r="J6475" s="3">
        <v>11800</v>
      </c>
      <c r="K6475" s="3">
        <v>1020</v>
      </c>
      <c r="L6475" s="3">
        <v>1060.33</v>
      </c>
      <c r="M6475" s="3">
        <v>926.14</v>
      </c>
      <c r="N6475" s="3">
        <v>103.95</v>
      </c>
      <c r="O6475" s="3">
        <v>114.49</v>
      </c>
      <c r="P6475" s="3">
        <v>9705</v>
      </c>
      <c r="Q6475" s="3">
        <v>8986.9</v>
      </c>
      <c r="R6475" s="3">
        <v>8702.0400000000009</v>
      </c>
      <c r="S6475" s="3">
        <v>92.6</v>
      </c>
      <c r="T6475" s="3">
        <v>103.27</v>
      </c>
      <c r="U6475" s="3">
        <v>76.16</v>
      </c>
      <c r="V6475" s="3">
        <v>79.180000000000007</v>
      </c>
      <c r="W6475" s="3">
        <v>69.16</v>
      </c>
      <c r="X6475" s="3">
        <v>73.42</v>
      </c>
      <c r="Y6475" s="3">
        <v>67.98</v>
      </c>
      <c r="Z6475" s="3">
        <v>65.83</v>
      </c>
    </row>
    <row r="6476" spans="1:26" x14ac:dyDescent="0.3">
      <c r="A6476" s="2" t="s">
        <v>830</v>
      </c>
      <c r="B6476" s="2" t="s">
        <v>831</v>
      </c>
      <c r="C6476" s="2">
        <v>320</v>
      </c>
      <c r="D6476" s="2" t="s">
        <v>23</v>
      </c>
      <c r="E6476" s="2" t="s">
        <v>267</v>
      </c>
      <c r="F6476" s="2" t="s">
        <v>65</v>
      </c>
      <c r="G6476" s="2" t="s">
        <v>310</v>
      </c>
      <c r="H6476" s="2" t="s">
        <v>74</v>
      </c>
      <c r="I6476" s="2">
        <v>1800</v>
      </c>
      <c r="J6476" s="2">
        <v>11800</v>
      </c>
      <c r="K6476" s="2">
        <v>1020</v>
      </c>
      <c r="L6476" s="2">
        <v>1060.33</v>
      </c>
      <c r="M6476" s="2">
        <v>926.14</v>
      </c>
      <c r="N6476" s="2">
        <v>103.95</v>
      </c>
      <c r="O6476" s="2">
        <v>114.49</v>
      </c>
      <c r="P6476" s="2">
        <v>9705</v>
      </c>
      <c r="Q6476" s="2">
        <v>8986.9</v>
      </c>
      <c r="R6476" s="2">
        <v>8702.0400000000009</v>
      </c>
      <c r="S6476" s="2">
        <v>92.6</v>
      </c>
      <c r="T6476" s="2">
        <v>103.27</v>
      </c>
      <c r="U6476" s="2">
        <v>76.16</v>
      </c>
      <c r="V6476" s="2">
        <v>79.180000000000007</v>
      </c>
      <c r="W6476" s="2">
        <v>69.16</v>
      </c>
      <c r="X6476" s="2">
        <v>73.42</v>
      </c>
      <c r="Y6476" s="2">
        <v>67.98</v>
      </c>
      <c r="Z6476" s="2">
        <v>65.83</v>
      </c>
    </row>
    <row r="6477" spans="1:26" x14ac:dyDescent="0.3">
      <c r="A6477" s="3" t="s">
        <v>830</v>
      </c>
      <c r="B6477" s="3" t="s">
        <v>831</v>
      </c>
      <c r="C6477" s="3">
        <v>321</v>
      </c>
      <c r="D6477" s="3" t="s">
        <v>23</v>
      </c>
      <c r="E6477" s="3" t="s">
        <v>267</v>
      </c>
      <c r="F6477" s="3" t="s">
        <v>65</v>
      </c>
      <c r="G6477" s="3" t="s">
        <v>65</v>
      </c>
      <c r="H6477" s="3" t="s">
        <v>75</v>
      </c>
      <c r="I6477" s="3">
        <v>13168</v>
      </c>
      <c r="J6477" s="3">
        <v>74700</v>
      </c>
      <c r="K6477" s="3">
        <v>5939</v>
      </c>
      <c r="L6477" s="3">
        <v>7425.03</v>
      </c>
      <c r="M6477" s="3">
        <v>6818.09</v>
      </c>
      <c r="N6477" s="3">
        <v>125.02</v>
      </c>
      <c r="O6477" s="3">
        <v>108.9</v>
      </c>
      <c r="P6477" s="3">
        <v>61740</v>
      </c>
      <c r="Q6477" s="3">
        <v>68681.7</v>
      </c>
      <c r="R6477" s="3">
        <v>53276.7</v>
      </c>
      <c r="S6477" s="3">
        <v>111.24</v>
      </c>
      <c r="T6477" s="3">
        <v>128.91999999999999</v>
      </c>
      <c r="U6477" s="3">
        <v>60.62</v>
      </c>
      <c r="V6477" s="3">
        <v>75.790000000000006</v>
      </c>
      <c r="W6477" s="3">
        <v>69.59</v>
      </c>
      <c r="X6477" s="3">
        <v>63.84</v>
      </c>
      <c r="Y6477" s="3">
        <v>71.02</v>
      </c>
      <c r="Z6477" s="3">
        <v>55.09</v>
      </c>
    </row>
    <row r="6478" spans="1:26" x14ac:dyDescent="0.3">
      <c r="A6478" s="2" t="s">
        <v>830</v>
      </c>
      <c r="B6478" s="2" t="s">
        <v>831</v>
      </c>
      <c r="C6478" s="2">
        <v>322</v>
      </c>
      <c r="D6478" s="2" t="s">
        <v>23</v>
      </c>
      <c r="E6478" s="2" t="s">
        <v>267</v>
      </c>
      <c r="F6478" s="2" t="s">
        <v>78</v>
      </c>
      <c r="G6478" s="2" t="s">
        <v>311</v>
      </c>
      <c r="H6478" s="2" t="s">
        <v>60</v>
      </c>
      <c r="I6478" s="2">
        <v>500</v>
      </c>
      <c r="J6478" s="2">
        <v>3700</v>
      </c>
      <c r="K6478" s="2">
        <v>317</v>
      </c>
      <c r="L6478" s="2">
        <v>339.26</v>
      </c>
      <c r="M6478" s="2">
        <v>334.75</v>
      </c>
      <c r="N6478" s="2">
        <v>107.02</v>
      </c>
      <c r="O6478" s="2">
        <v>101.35</v>
      </c>
      <c r="P6478" s="2">
        <v>3191</v>
      </c>
      <c r="Q6478" s="2">
        <v>3367.97</v>
      </c>
      <c r="R6478" s="2">
        <v>3118.19</v>
      </c>
      <c r="S6478" s="2">
        <v>105.55</v>
      </c>
      <c r="T6478" s="2">
        <v>108.01</v>
      </c>
      <c r="U6478" s="2">
        <v>85.22</v>
      </c>
      <c r="V6478" s="2">
        <v>91.2</v>
      </c>
      <c r="W6478" s="2">
        <v>89.99</v>
      </c>
      <c r="X6478" s="2">
        <v>86.9</v>
      </c>
      <c r="Y6478" s="2">
        <v>91.72</v>
      </c>
      <c r="Z6478" s="2">
        <v>84.92</v>
      </c>
    </row>
    <row r="6479" spans="1:26" x14ac:dyDescent="0.3">
      <c r="A6479" s="3" t="s">
        <v>830</v>
      </c>
      <c r="B6479" s="3" t="s">
        <v>831</v>
      </c>
      <c r="C6479" s="3">
        <v>323</v>
      </c>
      <c r="D6479" s="3" t="s">
        <v>23</v>
      </c>
      <c r="E6479" s="3" t="s">
        <v>267</v>
      </c>
      <c r="F6479" s="3" t="s">
        <v>78</v>
      </c>
      <c r="G6479" s="3" t="s">
        <v>312</v>
      </c>
      <c r="H6479" s="3" t="s">
        <v>74</v>
      </c>
      <c r="I6479" s="3">
        <v>500</v>
      </c>
      <c r="J6479" s="3">
        <v>3700</v>
      </c>
      <c r="K6479" s="3">
        <v>317</v>
      </c>
      <c r="L6479" s="3">
        <v>339.26</v>
      </c>
      <c r="M6479" s="3">
        <v>334.75</v>
      </c>
      <c r="N6479" s="3">
        <v>107.02</v>
      </c>
      <c r="O6479" s="3">
        <v>101.35</v>
      </c>
      <c r="P6479" s="3">
        <v>3191</v>
      </c>
      <c r="Q6479" s="3">
        <v>3367.97</v>
      </c>
      <c r="R6479" s="3">
        <v>3118.19</v>
      </c>
      <c r="S6479" s="3">
        <v>105.55</v>
      </c>
      <c r="T6479" s="3">
        <v>108.01</v>
      </c>
      <c r="U6479" s="3">
        <v>85.22</v>
      </c>
      <c r="V6479" s="3">
        <v>91.2</v>
      </c>
      <c r="W6479" s="3">
        <v>89.99</v>
      </c>
      <c r="X6479" s="3">
        <v>86.9</v>
      </c>
      <c r="Y6479" s="3">
        <v>91.72</v>
      </c>
      <c r="Z6479" s="3">
        <v>84.92</v>
      </c>
    </row>
    <row r="6480" spans="1:26" x14ac:dyDescent="0.3">
      <c r="A6480" s="2" t="s">
        <v>830</v>
      </c>
      <c r="B6480" s="2" t="s">
        <v>831</v>
      </c>
      <c r="C6480" s="2">
        <v>324</v>
      </c>
      <c r="D6480" s="2" t="s">
        <v>23</v>
      </c>
      <c r="E6480" s="2" t="s">
        <v>267</v>
      </c>
      <c r="F6480" s="2" t="s">
        <v>78</v>
      </c>
      <c r="G6480" s="2" t="s">
        <v>313</v>
      </c>
      <c r="H6480" s="2" t="s">
        <v>60</v>
      </c>
      <c r="I6480" s="2">
        <v>2600</v>
      </c>
      <c r="J6480" s="2">
        <v>21175</v>
      </c>
      <c r="K6480" s="2">
        <v>1887</v>
      </c>
      <c r="L6480" s="2">
        <v>1707.21</v>
      </c>
      <c r="M6480" s="2">
        <v>1867.64</v>
      </c>
      <c r="N6480" s="2">
        <v>90.47</v>
      </c>
      <c r="O6480" s="2">
        <v>91.41</v>
      </c>
      <c r="P6480" s="2">
        <v>17719</v>
      </c>
      <c r="Q6480" s="2">
        <v>17239.34</v>
      </c>
      <c r="R6480" s="2">
        <v>17429.48</v>
      </c>
      <c r="S6480" s="2">
        <v>97.29</v>
      </c>
      <c r="T6480" s="2">
        <v>98.91</v>
      </c>
      <c r="U6480" s="2">
        <v>97.55</v>
      </c>
      <c r="V6480" s="2">
        <v>88.26</v>
      </c>
      <c r="W6480" s="2">
        <v>96.55</v>
      </c>
      <c r="X6480" s="2">
        <v>92.8</v>
      </c>
      <c r="Y6480" s="2">
        <v>90.28</v>
      </c>
      <c r="Z6480" s="2">
        <v>91.28</v>
      </c>
    </row>
    <row r="6481" spans="1:26" x14ac:dyDescent="0.3">
      <c r="A6481" s="3" t="s">
        <v>830</v>
      </c>
      <c r="B6481" s="3" t="s">
        <v>831</v>
      </c>
      <c r="C6481" s="3">
        <v>325</v>
      </c>
      <c r="D6481" s="3" t="s">
        <v>23</v>
      </c>
      <c r="E6481" s="3" t="s">
        <v>267</v>
      </c>
      <c r="F6481" s="3" t="s">
        <v>78</v>
      </c>
      <c r="G6481" s="3" t="s">
        <v>314</v>
      </c>
      <c r="H6481" s="3" t="s">
        <v>60</v>
      </c>
      <c r="I6481" s="3">
        <v>1600</v>
      </c>
      <c r="J6481" s="3">
        <v>12000</v>
      </c>
      <c r="K6481" s="3">
        <v>1027</v>
      </c>
      <c r="L6481" s="3">
        <v>1110.47</v>
      </c>
      <c r="M6481" s="3">
        <v>955.89</v>
      </c>
      <c r="N6481" s="3">
        <v>108.13</v>
      </c>
      <c r="O6481" s="3">
        <v>116.17</v>
      </c>
      <c r="P6481" s="3">
        <v>10245</v>
      </c>
      <c r="Q6481" s="3">
        <v>9542.67</v>
      </c>
      <c r="R6481" s="3">
        <v>9615.32</v>
      </c>
      <c r="S6481" s="3">
        <v>93.14</v>
      </c>
      <c r="T6481" s="3">
        <v>99.24</v>
      </c>
      <c r="U6481" s="3">
        <v>86.27</v>
      </c>
      <c r="V6481" s="3">
        <v>93.29</v>
      </c>
      <c r="W6481" s="3">
        <v>80.3</v>
      </c>
      <c r="X6481" s="3">
        <v>87.19</v>
      </c>
      <c r="Y6481" s="3">
        <v>81.209999999999994</v>
      </c>
      <c r="Z6481" s="3">
        <v>81.83</v>
      </c>
    </row>
    <row r="6482" spans="1:26" x14ac:dyDescent="0.3">
      <c r="A6482" s="2" t="s">
        <v>830</v>
      </c>
      <c r="B6482" s="2" t="s">
        <v>831</v>
      </c>
      <c r="C6482" s="2">
        <v>326</v>
      </c>
      <c r="D6482" s="2" t="s">
        <v>23</v>
      </c>
      <c r="E6482" s="2" t="s">
        <v>267</v>
      </c>
      <c r="F6482" s="2" t="s">
        <v>78</v>
      </c>
      <c r="G6482" s="2" t="s">
        <v>315</v>
      </c>
      <c r="H6482" s="2" t="s">
        <v>60</v>
      </c>
      <c r="I6482" s="2">
        <v>2980</v>
      </c>
      <c r="J6482" s="2">
        <v>22700</v>
      </c>
      <c r="K6482" s="2">
        <v>2136</v>
      </c>
      <c r="L6482" s="2">
        <v>2181.73</v>
      </c>
      <c r="M6482" s="2">
        <v>2090.09</v>
      </c>
      <c r="N6482" s="2">
        <v>102.14</v>
      </c>
      <c r="O6482" s="2">
        <v>104.38</v>
      </c>
      <c r="P6482" s="2">
        <v>18563</v>
      </c>
      <c r="Q6482" s="2">
        <v>18473.36</v>
      </c>
      <c r="R6482" s="2">
        <v>17648.13</v>
      </c>
      <c r="S6482" s="2">
        <v>99.52</v>
      </c>
      <c r="T6482" s="2">
        <v>104.68</v>
      </c>
      <c r="U6482" s="2">
        <v>96.34</v>
      </c>
      <c r="V6482" s="2">
        <v>98.4</v>
      </c>
      <c r="W6482" s="2">
        <v>94.27</v>
      </c>
      <c r="X6482" s="2">
        <v>84.82</v>
      </c>
      <c r="Y6482" s="2">
        <v>84.41</v>
      </c>
      <c r="Z6482" s="2">
        <v>80.64</v>
      </c>
    </row>
    <row r="6483" spans="1:26" x14ac:dyDescent="0.3">
      <c r="A6483" s="3" t="s">
        <v>830</v>
      </c>
      <c r="B6483" s="3" t="s">
        <v>831</v>
      </c>
      <c r="C6483" s="3">
        <v>327</v>
      </c>
      <c r="D6483" s="3" t="s">
        <v>23</v>
      </c>
      <c r="E6483" s="3" t="s">
        <v>267</v>
      </c>
      <c r="F6483" s="3" t="s">
        <v>78</v>
      </c>
      <c r="G6483" s="3" t="s">
        <v>83</v>
      </c>
      <c r="H6483" s="3" t="s">
        <v>74</v>
      </c>
      <c r="I6483" s="3">
        <v>7180</v>
      </c>
      <c r="J6483" s="3">
        <v>55875</v>
      </c>
      <c r="K6483" s="3">
        <v>5050</v>
      </c>
      <c r="L6483" s="3">
        <v>4999.41</v>
      </c>
      <c r="M6483" s="3">
        <v>4913.62</v>
      </c>
      <c r="N6483" s="3">
        <v>99</v>
      </c>
      <c r="O6483" s="3">
        <v>101.75</v>
      </c>
      <c r="P6483" s="3">
        <v>46527</v>
      </c>
      <c r="Q6483" s="3">
        <v>45255.37</v>
      </c>
      <c r="R6483" s="3">
        <v>44692.93</v>
      </c>
      <c r="S6483" s="3">
        <v>97.27</v>
      </c>
      <c r="T6483" s="3">
        <v>101.26</v>
      </c>
      <c r="U6483" s="3">
        <v>94.54</v>
      </c>
      <c r="V6483" s="3">
        <v>93.59</v>
      </c>
      <c r="W6483" s="3">
        <v>91.98</v>
      </c>
      <c r="X6483" s="3">
        <v>88.24</v>
      </c>
      <c r="Y6483" s="3">
        <v>85.82</v>
      </c>
      <c r="Z6483" s="3">
        <v>84.76</v>
      </c>
    </row>
    <row r="6484" spans="1:26" x14ac:dyDescent="0.3">
      <c r="A6484" s="2" t="s">
        <v>830</v>
      </c>
      <c r="B6484" s="2" t="s">
        <v>831</v>
      </c>
      <c r="C6484" s="2">
        <v>328</v>
      </c>
      <c r="D6484" s="2" t="s">
        <v>23</v>
      </c>
      <c r="E6484" s="2" t="s">
        <v>267</v>
      </c>
      <c r="F6484" s="2" t="s">
        <v>78</v>
      </c>
      <c r="G6484" s="2" t="s">
        <v>84</v>
      </c>
      <c r="H6484" s="2" t="s">
        <v>75</v>
      </c>
      <c r="I6484" s="2">
        <v>7680</v>
      </c>
      <c r="J6484" s="2">
        <v>59575</v>
      </c>
      <c r="K6484" s="2">
        <v>5367</v>
      </c>
      <c r="L6484" s="2">
        <v>5338.67</v>
      </c>
      <c r="M6484" s="2">
        <v>5248.37</v>
      </c>
      <c r="N6484" s="2">
        <v>99.47</v>
      </c>
      <c r="O6484" s="2">
        <v>101.72</v>
      </c>
      <c r="P6484" s="2">
        <v>49718</v>
      </c>
      <c r="Q6484" s="2">
        <v>48623.34</v>
      </c>
      <c r="R6484" s="2">
        <v>47811.12</v>
      </c>
      <c r="S6484" s="2">
        <v>97.8</v>
      </c>
      <c r="T6484" s="2">
        <v>101.7</v>
      </c>
      <c r="U6484" s="2">
        <v>93.93</v>
      </c>
      <c r="V6484" s="2">
        <v>93.43</v>
      </c>
      <c r="W6484" s="2">
        <v>91.85</v>
      </c>
      <c r="X6484" s="2">
        <v>88.15</v>
      </c>
      <c r="Y6484" s="2">
        <v>86.21</v>
      </c>
      <c r="Z6484" s="2">
        <v>84.77</v>
      </c>
    </row>
    <row r="6485" spans="1:26" x14ac:dyDescent="0.3">
      <c r="A6485" s="3" t="s">
        <v>830</v>
      </c>
      <c r="B6485" s="3" t="s">
        <v>831</v>
      </c>
      <c r="C6485" s="3">
        <v>329</v>
      </c>
      <c r="D6485" s="3" t="s">
        <v>23</v>
      </c>
      <c r="E6485" s="3" t="s">
        <v>267</v>
      </c>
      <c r="F6485" s="3" t="s">
        <v>78</v>
      </c>
      <c r="G6485" s="3" t="s">
        <v>68</v>
      </c>
      <c r="H6485" s="3" t="s">
        <v>75</v>
      </c>
      <c r="I6485" s="3">
        <v>23688</v>
      </c>
      <c r="J6485" s="3">
        <v>152475</v>
      </c>
      <c r="K6485" s="3">
        <v>12572</v>
      </c>
      <c r="L6485" s="3">
        <v>14579.78</v>
      </c>
      <c r="M6485" s="3">
        <v>13540.39</v>
      </c>
      <c r="N6485" s="3">
        <v>115.97</v>
      </c>
      <c r="O6485" s="3">
        <v>107.68</v>
      </c>
      <c r="P6485" s="3">
        <v>126517</v>
      </c>
      <c r="Q6485" s="3">
        <v>134691.1</v>
      </c>
      <c r="R6485" s="3">
        <v>115738.11</v>
      </c>
      <c r="S6485" s="3">
        <v>106.46</v>
      </c>
      <c r="T6485" s="3">
        <v>116.38</v>
      </c>
      <c r="U6485" s="3">
        <v>71.34</v>
      </c>
      <c r="V6485" s="3">
        <v>82.73</v>
      </c>
      <c r="W6485" s="3">
        <v>76.83</v>
      </c>
      <c r="X6485" s="3">
        <v>72.73</v>
      </c>
      <c r="Y6485" s="3">
        <v>77.42</v>
      </c>
      <c r="Z6485" s="3">
        <v>66.53</v>
      </c>
    </row>
    <row r="6486" spans="1:26" x14ac:dyDescent="0.3">
      <c r="A6486" s="2" t="s">
        <v>830</v>
      </c>
      <c r="B6486" s="2" t="s">
        <v>831</v>
      </c>
      <c r="C6486" s="2">
        <v>330</v>
      </c>
      <c r="D6486" s="2" t="s">
        <v>23</v>
      </c>
      <c r="E6486" s="2" t="s">
        <v>267</v>
      </c>
      <c r="F6486" s="2" t="s">
        <v>78</v>
      </c>
      <c r="G6486" s="2" t="s">
        <v>68</v>
      </c>
      <c r="H6486" s="2" t="s">
        <v>16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 t="s">
        <v>60</v>
      </c>
      <c r="V6486" s="2" t="s">
        <v>60</v>
      </c>
      <c r="W6486" s="2" t="s">
        <v>60</v>
      </c>
      <c r="X6486" s="2" t="s">
        <v>60</v>
      </c>
      <c r="Y6486" s="2" t="s">
        <v>60</v>
      </c>
      <c r="Z6486" s="2" t="s">
        <v>60</v>
      </c>
    </row>
    <row r="6487" spans="1:26" x14ac:dyDescent="0.3">
      <c r="A6487" s="3" t="s">
        <v>830</v>
      </c>
      <c r="B6487" s="3" t="s">
        <v>831</v>
      </c>
      <c r="C6487" s="3">
        <v>331</v>
      </c>
      <c r="D6487" s="3" t="s">
        <v>23</v>
      </c>
      <c r="E6487" s="3" t="s">
        <v>267</v>
      </c>
      <c r="F6487" s="3" t="s">
        <v>78</v>
      </c>
      <c r="G6487" s="3" t="s">
        <v>68</v>
      </c>
      <c r="H6487" s="3" t="s">
        <v>12</v>
      </c>
      <c r="I6487" s="3">
        <v>120</v>
      </c>
      <c r="J6487" s="3">
        <v>274</v>
      </c>
      <c r="K6487" s="3">
        <v>10</v>
      </c>
      <c r="L6487" s="3">
        <v>16.989999999999998</v>
      </c>
      <c r="M6487" s="3">
        <v>3.73</v>
      </c>
      <c r="N6487" s="3">
        <v>169.9</v>
      </c>
      <c r="O6487" s="3">
        <v>455.5</v>
      </c>
      <c r="P6487" s="3">
        <v>254</v>
      </c>
      <c r="Q6487" s="3">
        <v>274.92</v>
      </c>
      <c r="R6487" s="3">
        <v>194</v>
      </c>
      <c r="S6487" s="3">
        <v>108.24</v>
      </c>
      <c r="T6487" s="3">
        <v>141.71</v>
      </c>
      <c r="U6487" s="3" t="s">
        <v>60</v>
      </c>
      <c r="V6487" s="3" t="s">
        <v>60</v>
      </c>
      <c r="W6487" s="3" t="s">
        <v>60</v>
      </c>
      <c r="X6487" s="3" t="s">
        <v>60</v>
      </c>
      <c r="Y6487" s="3" t="s">
        <v>60</v>
      </c>
      <c r="Z6487" s="3" t="s">
        <v>60</v>
      </c>
    </row>
    <row r="6488" spans="1:26" x14ac:dyDescent="0.3">
      <c r="A6488" s="2" t="s">
        <v>830</v>
      </c>
      <c r="B6488" s="2" t="s">
        <v>831</v>
      </c>
      <c r="C6488" s="2">
        <v>332</v>
      </c>
      <c r="D6488" s="2" t="s">
        <v>23</v>
      </c>
      <c r="E6488" s="2" t="s">
        <v>267</v>
      </c>
      <c r="F6488" s="2" t="s">
        <v>78</v>
      </c>
      <c r="G6488" s="2" t="s">
        <v>68</v>
      </c>
      <c r="H6488" s="2" t="s">
        <v>267</v>
      </c>
      <c r="I6488" s="2">
        <v>23808</v>
      </c>
      <c r="J6488" s="2">
        <v>152749</v>
      </c>
      <c r="K6488" s="2">
        <v>12582</v>
      </c>
      <c r="L6488" s="2">
        <v>14596.77</v>
      </c>
      <c r="M6488" s="2">
        <v>13544.12</v>
      </c>
      <c r="N6488" s="2">
        <v>116.01</v>
      </c>
      <c r="O6488" s="2">
        <v>107.77</v>
      </c>
      <c r="P6488" s="2">
        <v>126771</v>
      </c>
      <c r="Q6488" s="2">
        <v>134966.01999999999</v>
      </c>
      <c r="R6488" s="2">
        <v>115932.11</v>
      </c>
      <c r="S6488" s="2">
        <v>106.46</v>
      </c>
      <c r="T6488" s="2">
        <v>116.42</v>
      </c>
      <c r="U6488" s="2" t="s">
        <v>60</v>
      </c>
      <c r="V6488" s="2" t="s">
        <v>60</v>
      </c>
      <c r="W6488" s="2" t="s">
        <v>60</v>
      </c>
      <c r="X6488" s="2" t="s">
        <v>60</v>
      </c>
      <c r="Y6488" s="2" t="s">
        <v>60</v>
      </c>
      <c r="Z6488" s="2" t="s">
        <v>60</v>
      </c>
    </row>
    <row r="6489" spans="1:26" x14ac:dyDescent="0.3">
      <c r="A6489" s="3" t="s">
        <v>830</v>
      </c>
      <c r="B6489" s="3" t="s">
        <v>831</v>
      </c>
      <c r="C6489" s="3">
        <v>333</v>
      </c>
      <c r="D6489" s="3" t="s">
        <v>23</v>
      </c>
      <c r="E6489" s="3" t="s">
        <v>316</v>
      </c>
      <c r="F6489" s="3" t="s">
        <v>65</v>
      </c>
      <c r="G6489" s="3" t="s">
        <v>317</v>
      </c>
      <c r="H6489" s="3" t="s">
        <v>60</v>
      </c>
      <c r="I6489" s="3">
        <v>48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>
        <v>0</v>
      </c>
      <c r="S6489" s="3">
        <v>0</v>
      </c>
      <c r="T6489" s="3">
        <v>0</v>
      </c>
      <c r="U6489" s="3" t="s">
        <v>60</v>
      </c>
      <c r="V6489" s="3" t="s">
        <v>60</v>
      </c>
      <c r="W6489" s="3" t="s">
        <v>60</v>
      </c>
      <c r="X6489" s="3" t="s">
        <v>60</v>
      </c>
      <c r="Y6489" s="3" t="s">
        <v>60</v>
      </c>
      <c r="Z6489" s="3" t="s">
        <v>60</v>
      </c>
    </row>
    <row r="6490" spans="1:26" x14ac:dyDescent="0.3">
      <c r="A6490" s="2" t="s">
        <v>830</v>
      </c>
      <c r="B6490" s="2" t="s">
        <v>831</v>
      </c>
      <c r="C6490" s="2">
        <v>334</v>
      </c>
      <c r="D6490" s="2" t="s">
        <v>23</v>
      </c>
      <c r="E6490" s="2" t="s">
        <v>316</v>
      </c>
      <c r="F6490" s="2" t="s">
        <v>65</v>
      </c>
      <c r="G6490" s="2" t="s">
        <v>318</v>
      </c>
      <c r="H6490" s="2" t="s">
        <v>16</v>
      </c>
      <c r="I6490" s="2">
        <v>48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 t="s">
        <v>60</v>
      </c>
      <c r="V6490" s="2" t="s">
        <v>60</v>
      </c>
      <c r="W6490" s="2" t="s">
        <v>60</v>
      </c>
      <c r="X6490" s="2" t="s">
        <v>60</v>
      </c>
      <c r="Y6490" s="2" t="s">
        <v>60</v>
      </c>
      <c r="Z6490" s="2" t="s">
        <v>60</v>
      </c>
    </row>
    <row r="6491" spans="1:26" x14ac:dyDescent="0.3">
      <c r="A6491" s="3" t="s">
        <v>830</v>
      </c>
      <c r="B6491" s="3" t="s">
        <v>831</v>
      </c>
      <c r="C6491" s="3">
        <v>335</v>
      </c>
      <c r="D6491" s="3" t="s">
        <v>23</v>
      </c>
      <c r="E6491" s="3" t="s">
        <v>316</v>
      </c>
      <c r="F6491" s="3" t="s">
        <v>65</v>
      </c>
      <c r="G6491" s="3" t="s">
        <v>65</v>
      </c>
      <c r="H6491" s="3" t="s">
        <v>16</v>
      </c>
      <c r="I6491" s="3">
        <v>48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>
        <v>0</v>
      </c>
      <c r="S6491" s="3">
        <v>0</v>
      </c>
      <c r="T6491" s="3">
        <v>0</v>
      </c>
      <c r="U6491" s="3" t="s">
        <v>60</v>
      </c>
      <c r="V6491" s="3" t="s">
        <v>60</v>
      </c>
      <c r="W6491" s="3" t="s">
        <v>60</v>
      </c>
      <c r="X6491" s="3" t="s">
        <v>60</v>
      </c>
      <c r="Y6491" s="3" t="s">
        <v>60</v>
      </c>
      <c r="Z6491" s="3" t="s">
        <v>60</v>
      </c>
    </row>
    <row r="6492" spans="1:26" x14ac:dyDescent="0.3">
      <c r="A6492" s="2" t="s">
        <v>830</v>
      </c>
      <c r="B6492" s="2" t="s">
        <v>831</v>
      </c>
      <c r="C6492" s="2">
        <v>336</v>
      </c>
      <c r="D6492" s="2" t="s">
        <v>23</v>
      </c>
      <c r="E6492" s="2" t="s">
        <v>316</v>
      </c>
      <c r="F6492" s="2" t="s">
        <v>65</v>
      </c>
      <c r="G6492" s="2" t="s">
        <v>68</v>
      </c>
      <c r="H6492" s="2" t="s">
        <v>16</v>
      </c>
      <c r="I6492" s="2">
        <v>48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 t="s">
        <v>60</v>
      </c>
      <c r="V6492" s="2" t="s">
        <v>60</v>
      </c>
      <c r="W6492" s="2" t="s">
        <v>60</v>
      </c>
      <c r="X6492" s="2" t="s">
        <v>60</v>
      </c>
      <c r="Y6492" s="2" t="s">
        <v>60</v>
      </c>
      <c r="Z6492" s="2" t="s">
        <v>60</v>
      </c>
    </row>
    <row r="6493" spans="1:26" x14ac:dyDescent="0.3">
      <c r="A6493" s="3" t="s">
        <v>830</v>
      </c>
      <c r="B6493" s="3" t="s">
        <v>831</v>
      </c>
      <c r="C6493" s="3">
        <v>337</v>
      </c>
      <c r="D6493" s="3" t="s">
        <v>23</v>
      </c>
      <c r="E6493" s="3" t="s">
        <v>316</v>
      </c>
      <c r="F6493" s="3" t="s">
        <v>65</v>
      </c>
      <c r="G6493" s="3" t="s">
        <v>68</v>
      </c>
      <c r="H6493" s="3" t="s">
        <v>316</v>
      </c>
      <c r="I6493" s="3">
        <v>48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 t="s">
        <v>60</v>
      </c>
      <c r="V6493" s="3" t="s">
        <v>60</v>
      </c>
      <c r="W6493" s="3" t="s">
        <v>60</v>
      </c>
      <c r="X6493" s="3" t="s">
        <v>60</v>
      </c>
      <c r="Y6493" s="3" t="s">
        <v>60</v>
      </c>
      <c r="Z6493" s="3" t="s">
        <v>60</v>
      </c>
    </row>
    <row r="6494" spans="1:26" x14ac:dyDescent="0.3">
      <c r="A6494" s="2" t="s">
        <v>830</v>
      </c>
      <c r="B6494" s="2" t="s">
        <v>831</v>
      </c>
      <c r="C6494" s="2">
        <v>338</v>
      </c>
      <c r="D6494" s="2" t="s">
        <v>23</v>
      </c>
      <c r="E6494" s="2" t="s">
        <v>319</v>
      </c>
      <c r="F6494" s="2" t="s">
        <v>58</v>
      </c>
      <c r="G6494" s="2" t="s">
        <v>320</v>
      </c>
      <c r="H6494" s="2" t="s">
        <v>60</v>
      </c>
      <c r="I6494" s="2">
        <v>250</v>
      </c>
      <c r="J6494" s="2">
        <v>1000</v>
      </c>
      <c r="K6494" s="2">
        <v>90</v>
      </c>
      <c r="L6494" s="2">
        <v>16.09</v>
      </c>
      <c r="M6494" s="2">
        <v>72.84</v>
      </c>
      <c r="N6494" s="2">
        <v>17.88</v>
      </c>
      <c r="O6494" s="2">
        <v>22.09</v>
      </c>
      <c r="P6494" s="2">
        <v>810</v>
      </c>
      <c r="Q6494" s="2">
        <v>385.7</v>
      </c>
      <c r="R6494" s="2">
        <v>686.27</v>
      </c>
      <c r="S6494" s="2">
        <v>47.62</v>
      </c>
      <c r="T6494" s="2">
        <v>56.2</v>
      </c>
      <c r="U6494" s="2">
        <v>48.39</v>
      </c>
      <c r="V6494" s="2">
        <v>8.65</v>
      </c>
      <c r="W6494" s="2">
        <v>39.159999999999997</v>
      </c>
      <c r="X6494" s="2">
        <v>44.12</v>
      </c>
      <c r="Y6494" s="2">
        <v>21.01</v>
      </c>
      <c r="Z6494" s="2">
        <v>37.380000000000003</v>
      </c>
    </row>
    <row r="6495" spans="1:26" x14ac:dyDescent="0.3">
      <c r="A6495" s="3" t="s">
        <v>830</v>
      </c>
      <c r="B6495" s="3" t="s">
        <v>831</v>
      </c>
      <c r="C6495" s="3">
        <v>339</v>
      </c>
      <c r="D6495" s="3" t="s">
        <v>23</v>
      </c>
      <c r="E6495" s="3" t="s">
        <v>319</v>
      </c>
      <c r="F6495" s="3" t="s">
        <v>58</v>
      </c>
      <c r="G6495" s="3" t="s">
        <v>321</v>
      </c>
      <c r="H6495" s="3" t="s">
        <v>74</v>
      </c>
      <c r="I6495" s="3">
        <v>250</v>
      </c>
      <c r="J6495" s="3">
        <v>1000</v>
      </c>
      <c r="K6495" s="3">
        <v>90</v>
      </c>
      <c r="L6495" s="3">
        <v>16.09</v>
      </c>
      <c r="M6495" s="3">
        <v>72.84</v>
      </c>
      <c r="N6495" s="3">
        <v>17.88</v>
      </c>
      <c r="O6495" s="3">
        <v>22.09</v>
      </c>
      <c r="P6495" s="3">
        <v>810</v>
      </c>
      <c r="Q6495" s="3">
        <v>385.7</v>
      </c>
      <c r="R6495" s="3">
        <v>686.27</v>
      </c>
      <c r="S6495" s="3">
        <v>47.62</v>
      </c>
      <c r="T6495" s="3">
        <v>56.2</v>
      </c>
      <c r="U6495" s="3">
        <v>48.39</v>
      </c>
      <c r="V6495" s="3">
        <v>8.65</v>
      </c>
      <c r="W6495" s="3">
        <v>39.159999999999997</v>
      </c>
      <c r="X6495" s="3">
        <v>44.12</v>
      </c>
      <c r="Y6495" s="3">
        <v>21.01</v>
      </c>
      <c r="Z6495" s="3">
        <v>37.380000000000003</v>
      </c>
    </row>
    <row r="6496" spans="1:26" x14ac:dyDescent="0.3">
      <c r="A6496" s="2" t="s">
        <v>830</v>
      </c>
      <c r="B6496" s="2" t="s">
        <v>831</v>
      </c>
      <c r="C6496" s="2">
        <v>340</v>
      </c>
      <c r="D6496" s="2" t="s">
        <v>23</v>
      </c>
      <c r="E6496" s="2" t="s">
        <v>319</v>
      </c>
      <c r="F6496" s="2" t="s">
        <v>58</v>
      </c>
      <c r="G6496" s="2" t="s">
        <v>322</v>
      </c>
      <c r="H6496" s="2" t="s">
        <v>60</v>
      </c>
      <c r="I6496" s="2">
        <v>500</v>
      </c>
      <c r="J6496" s="2">
        <v>1200</v>
      </c>
      <c r="K6496" s="2">
        <v>101</v>
      </c>
      <c r="L6496" s="2">
        <v>217.89</v>
      </c>
      <c r="M6496" s="2">
        <v>176.98</v>
      </c>
      <c r="N6496" s="2">
        <v>215.73</v>
      </c>
      <c r="O6496" s="2">
        <v>123.12</v>
      </c>
      <c r="P6496" s="2">
        <v>984</v>
      </c>
      <c r="Q6496" s="2">
        <v>1480.03</v>
      </c>
      <c r="R6496" s="2">
        <v>1054.6199999999999</v>
      </c>
      <c r="S6496" s="2">
        <v>150.41</v>
      </c>
      <c r="T6496" s="2">
        <v>140.34</v>
      </c>
      <c r="U6496" s="2">
        <v>27.15</v>
      </c>
      <c r="V6496" s="2">
        <v>58.57</v>
      </c>
      <c r="W6496" s="2">
        <v>47.58</v>
      </c>
      <c r="X6496" s="2">
        <v>26.8</v>
      </c>
      <c r="Y6496" s="2">
        <v>40.31</v>
      </c>
      <c r="Z6496" s="2">
        <v>28.72</v>
      </c>
    </row>
    <row r="6497" spans="1:26" x14ac:dyDescent="0.3">
      <c r="A6497" s="3" t="s">
        <v>830</v>
      </c>
      <c r="B6497" s="3" t="s">
        <v>831</v>
      </c>
      <c r="C6497" s="3">
        <v>341</v>
      </c>
      <c r="D6497" s="3" t="s">
        <v>23</v>
      </c>
      <c r="E6497" s="3" t="s">
        <v>319</v>
      </c>
      <c r="F6497" s="3" t="s">
        <v>58</v>
      </c>
      <c r="G6497" s="3" t="s">
        <v>323</v>
      </c>
      <c r="H6497" s="3" t="s">
        <v>60</v>
      </c>
      <c r="I6497" s="3">
        <v>630</v>
      </c>
      <c r="J6497" s="3">
        <v>2900</v>
      </c>
      <c r="K6497" s="3">
        <v>255</v>
      </c>
      <c r="L6497" s="3">
        <v>283.67</v>
      </c>
      <c r="M6497" s="3">
        <v>304.19</v>
      </c>
      <c r="N6497" s="3">
        <v>111.24</v>
      </c>
      <c r="O6497" s="3">
        <v>93.25</v>
      </c>
      <c r="P6497" s="3">
        <v>2372</v>
      </c>
      <c r="Q6497" s="3">
        <v>2430.0500000000002</v>
      </c>
      <c r="R6497" s="3">
        <v>3117.7</v>
      </c>
      <c r="S6497" s="3">
        <v>102.45</v>
      </c>
      <c r="T6497" s="3">
        <v>77.94</v>
      </c>
      <c r="U6497" s="3">
        <v>54.4</v>
      </c>
      <c r="V6497" s="3">
        <v>60.52</v>
      </c>
      <c r="W6497" s="3">
        <v>64.900000000000006</v>
      </c>
      <c r="X6497" s="3">
        <v>51.27</v>
      </c>
      <c r="Y6497" s="3">
        <v>52.52</v>
      </c>
      <c r="Z6497" s="3">
        <v>67.38</v>
      </c>
    </row>
    <row r="6498" spans="1:26" x14ac:dyDescent="0.3">
      <c r="A6498" s="2" t="s">
        <v>830</v>
      </c>
      <c r="B6498" s="2" t="s">
        <v>831</v>
      </c>
      <c r="C6498" s="2">
        <v>342</v>
      </c>
      <c r="D6498" s="2" t="s">
        <v>23</v>
      </c>
      <c r="E6498" s="2" t="s">
        <v>319</v>
      </c>
      <c r="F6498" s="2" t="s">
        <v>58</v>
      </c>
      <c r="G6498" s="2" t="s">
        <v>324</v>
      </c>
      <c r="H6498" s="2" t="s">
        <v>60</v>
      </c>
      <c r="I6498" s="2">
        <v>150</v>
      </c>
      <c r="J6498" s="2">
        <v>900</v>
      </c>
      <c r="K6498" s="2">
        <v>77</v>
      </c>
      <c r="L6498" s="2">
        <v>14.12</v>
      </c>
      <c r="M6498" s="2">
        <v>66.83</v>
      </c>
      <c r="N6498" s="2">
        <v>18.34</v>
      </c>
      <c r="O6498" s="2">
        <v>21.13</v>
      </c>
      <c r="P6498" s="2">
        <v>743</v>
      </c>
      <c r="Q6498" s="2">
        <v>391.55</v>
      </c>
      <c r="R6498" s="2">
        <v>545.01</v>
      </c>
      <c r="S6498" s="2">
        <v>52.7</v>
      </c>
      <c r="T6498" s="2">
        <v>71.84</v>
      </c>
      <c r="U6498" s="2">
        <v>69</v>
      </c>
      <c r="V6498" s="2">
        <v>12.65</v>
      </c>
      <c r="W6498" s="2">
        <v>59.88</v>
      </c>
      <c r="X6498" s="2">
        <v>67.45</v>
      </c>
      <c r="Y6498" s="2">
        <v>35.54</v>
      </c>
      <c r="Z6498" s="2">
        <v>49.47</v>
      </c>
    </row>
    <row r="6499" spans="1:26" x14ac:dyDescent="0.3">
      <c r="A6499" s="3" t="s">
        <v>830</v>
      </c>
      <c r="B6499" s="3" t="s">
        <v>831</v>
      </c>
      <c r="C6499" s="3">
        <v>343</v>
      </c>
      <c r="D6499" s="3" t="s">
        <v>23</v>
      </c>
      <c r="E6499" s="3" t="s">
        <v>319</v>
      </c>
      <c r="F6499" s="3" t="s">
        <v>58</v>
      </c>
      <c r="G6499" s="3" t="s">
        <v>325</v>
      </c>
      <c r="H6499" s="3" t="s">
        <v>60</v>
      </c>
      <c r="I6499" s="3">
        <v>500</v>
      </c>
      <c r="J6499" s="3">
        <v>1700</v>
      </c>
      <c r="K6499" s="3">
        <v>146</v>
      </c>
      <c r="L6499" s="3">
        <v>163.02000000000001</v>
      </c>
      <c r="M6499" s="3">
        <v>164.78</v>
      </c>
      <c r="N6499" s="3">
        <v>111.66</v>
      </c>
      <c r="O6499" s="3">
        <v>98.93</v>
      </c>
      <c r="P6499" s="3">
        <v>1393</v>
      </c>
      <c r="Q6499" s="3">
        <v>724.56</v>
      </c>
      <c r="R6499" s="3">
        <v>1369.89</v>
      </c>
      <c r="S6499" s="3">
        <v>52.01</v>
      </c>
      <c r="T6499" s="3">
        <v>52.89</v>
      </c>
      <c r="U6499" s="3">
        <v>39.25</v>
      </c>
      <c r="V6499" s="3">
        <v>43.82</v>
      </c>
      <c r="W6499" s="3">
        <v>44.3</v>
      </c>
      <c r="X6499" s="3">
        <v>37.94</v>
      </c>
      <c r="Y6499" s="3">
        <v>19.73</v>
      </c>
      <c r="Z6499" s="3">
        <v>37.31</v>
      </c>
    </row>
    <row r="6500" spans="1:26" x14ac:dyDescent="0.3">
      <c r="A6500" s="2" t="s">
        <v>830</v>
      </c>
      <c r="B6500" s="2" t="s">
        <v>831</v>
      </c>
      <c r="C6500" s="2">
        <v>344</v>
      </c>
      <c r="D6500" s="2" t="s">
        <v>23</v>
      </c>
      <c r="E6500" s="2" t="s">
        <v>319</v>
      </c>
      <c r="F6500" s="2" t="s">
        <v>58</v>
      </c>
      <c r="G6500" s="2" t="s">
        <v>326</v>
      </c>
      <c r="H6500" s="2" t="s">
        <v>60</v>
      </c>
      <c r="I6500" s="2">
        <v>1110</v>
      </c>
      <c r="J6500" s="2">
        <v>5900</v>
      </c>
      <c r="K6500" s="2">
        <v>473</v>
      </c>
      <c r="L6500" s="2">
        <v>481.56</v>
      </c>
      <c r="M6500" s="2">
        <v>366.37</v>
      </c>
      <c r="N6500" s="2">
        <v>101.81</v>
      </c>
      <c r="O6500" s="2">
        <v>131.44</v>
      </c>
      <c r="P6500" s="2">
        <v>4874</v>
      </c>
      <c r="Q6500" s="2">
        <v>4342.16</v>
      </c>
      <c r="R6500" s="2">
        <v>4493.34</v>
      </c>
      <c r="S6500" s="2">
        <v>89.09</v>
      </c>
      <c r="T6500" s="2">
        <v>96.64</v>
      </c>
      <c r="U6500" s="2">
        <v>57.28</v>
      </c>
      <c r="V6500" s="2">
        <v>58.31</v>
      </c>
      <c r="W6500" s="2">
        <v>44.36</v>
      </c>
      <c r="X6500" s="2">
        <v>59.79</v>
      </c>
      <c r="Y6500" s="2">
        <v>53.27</v>
      </c>
      <c r="Z6500" s="2">
        <v>55.12</v>
      </c>
    </row>
    <row r="6501" spans="1:26" x14ac:dyDescent="0.3">
      <c r="A6501" s="3" t="s">
        <v>830</v>
      </c>
      <c r="B6501" s="3" t="s">
        <v>831</v>
      </c>
      <c r="C6501" s="3">
        <v>345</v>
      </c>
      <c r="D6501" s="3" t="s">
        <v>23</v>
      </c>
      <c r="E6501" s="3" t="s">
        <v>319</v>
      </c>
      <c r="F6501" s="3" t="s">
        <v>58</v>
      </c>
      <c r="G6501" s="3" t="s">
        <v>327</v>
      </c>
      <c r="H6501" s="3" t="s">
        <v>60</v>
      </c>
      <c r="I6501" s="3">
        <v>2270</v>
      </c>
      <c r="J6501" s="3">
        <v>10450</v>
      </c>
      <c r="K6501" s="3">
        <v>860</v>
      </c>
      <c r="L6501" s="3">
        <v>1322.75</v>
      </c>
      <c r="M6501" s="3">
        <v>965.12</v>
      </c>
      <c r="N6501" s="3">
        <v>153.81</v>
      </c>
      <c r="O6501" s="3">
        <v>137.06</v>
      </c>
      <c r="P6501" s="3">
        <v>8604</v>
      </c>
      <c r="Q6501" s="3">
        <v>10358.1</v>
      </c>
      <c r="R6501" s="3">
        <v>8874.52</v>
      </c>
      <c r="S6501" s="3">
        <v>120.39</v>
      </c>
      <c r="T6501" s="3">
        <v>116.72</v>
      </c>
      <c r="U6501" s="3">
        <v>50.92</v>
      </c>
      <c r="V6501" s="3">
        <v>78.319999999999993</v>
      </c>
      <c r="W6501" s="3">
        <v>57.15</v>
      </c>
      <c r="X6501" s="3">
        <v>51.61</v>
      </c>
      <c r="Y6501" s="3">
        <v>62.13</v>
      </c>
      <c r="Z6501" s="3">
        <v>53.23</v>
      </c>
    </row>
    <row r="6502" spans="1:26" x14ac:dyDescent="0.3">
      <c r="A6502" s="2" t="s">
        <v>830</v>
      </c>
      <c r="B6502" s="2" t="s">
        <v>831</v>
      </c>
      <c r="C6502" s="2">
        <v>346</v>
      </c>
      <c r="D6502" s="2" t="s">
        <v>23</v>
      </c>
      <c r="E6502" s="2" t="s">
        <v>319</v>
      </c>
      <c r="F6502" s="2" t="s">
        <v>58</v>
      </c>
      <c r="G6502" s="2" t="s">
        <v>328</v>
      </c>
      <c r="H6502" s="2" t="s">
        <v>74</v>
      </c>
      <c r="I6502" s="2">
        <v>5160</v>
      </c>
      <c r="J6502" s="2">
        <v>23050</v>
      </c>
      <c r="K6502" s="2">
        <v>1912</v>
      </c>
      <c r="L6502" s="2">
        <v>2483.0100000000002</v>
      </c>
      <c r="M6502" s="2">
        <v>2044.27</v>
      </c>
      <c r="N6502" s="2">
        <v>129.86000000000001</v>
      </c>
      <c r="O6502" s="2">
        <v>121.46</v>
      </c>
      <c r="P6502" s="2">
        <v>18970</v>
      </c>
      <c r="Q6502" s="2">
        <v>19726.45</v>
      </c>
      <c r="R6502" s="2">
        <v>19455.080000000002</v>
      </c>
      <c r="S6502" s="2">
        <v>103.99</v>
      </c>
      <c r="T6502" s="2">
        <v>101.39</v>
      </c>
      <c r="U6502" s="2">
        <v>49.8</v>
      </c>
      <c r="V6502" s="2">
        <v>64.680000000000007</v>
      </c>
      <c r="W6502" s="2">
        <v>53.25</v>
      </c>
      <c r="X6502" s="2">
        <v>50.06</v>
      </c>
      <c r="Y6502" s="2">
        <v>52.06</v>
      </c>
      <c r="Z6502" s="2">
        <v>51.34</v>
      </c>
    </row>
    <row r="6503" spans="1:26" x14ac:dyDescent="0.3">
      <c r="A6503" s="3" t="s">
        <v>830</v>
      </c>
      <c r="B6503" s="3" t="s">
        <v>831</v>
      </c>
      <c r="C6503" s="3">
        <v>347</v>
      </c>
      <c r="D6503" s="3" t="s">
        <v>23</v>
      </c>
      <c r="E6503" s="3" t="s">
        <v>319</v>
      </c>
      <c r="F6503" s="3" t="s">
        <v>58</v>
      </c>
      <c r="G6503" s="3" t="s">
        <v>58</v>
      </c>
      <c r="H6503" s="3" t="s">
        <v>75</v>
      </c>
      <c r="I6503" s="3">
        <v>5410</v>
      </c>
      <c r="J6503" s="3">
        <v>24050</v>
      </c>
      <c r="K6503" s="3">
        <v>2002</v>
      </c>
      <c r="L6503" s="3">
        <v>2499.1</v>
      </c>
      <c r="M6503" s="3">
        <v>2117.11</v>
      </c>
      <c r="N6503" s="3">
        <v>124.83</v>
      </c>
      <c r="O6503" s="3">
        <v>118.04</v>
      </c>
      <c r="P6503" s="3">
        <v>19780</v>
      </c>
      <c r="Q6503" s="3">
        <v>20112.150000000001</v>
      </c>
      <c r="R6503" s="3">
        <v>20141.349999999999</v>
      </c>
      <c r="S6503" s="3">
        <v>101.68</v>
      </c>
      <c r="T6503" s="3">
        <v>99.86</v>
      </c>
      <c r="U6503" s="3">
        <v>49.74</v>
      </c>
      <c r="V6503" s="3">
        <v>62.09</v>
      </c>
      <c r="W6503" s="3">
        <v>52.6</v>
      </c>
      <c r="X6503" s="3">
        <v>49.78</v>
      </c>
      <c r="Y6503" s="3">
        <v>50.62</v>
      </c>
      <c r="Z6503" s="3">
        <v>50.69</v>
      </c>
    </row>
    <row r="6504" spans="1:26" x14ac:dyDescent="0.3">
      <c r="A6504" s="2" t="s">
        <v>830</v>
      </c>
      <c r="B6504" s="2" t="s">
        <v>831</v>
      </c>
      <c r="C6504" s="2">
        <v>348</v>
      </c>
      <c r="D6504" s="2" t="s">
        <v>23</v>
      </c>
      <c r="E6504" s="2" t="s">
        <v>319</v>
      </c>
      <c r="F6504" s="2" t="s">
        <v>58</v>
      </c>
      <c r="G6504" s="2" t="s">
        <v>329</v>
      </c>
      <c r="H6504" s="2" t="s">
        <v>60</v>
      </c>
      <c r="I6504" s="2">
        <v>702</v>
      </c>
      <c r="J6504" s="2">
        <v>500</v>
      </c>
      <c r="K6504" s="2">
        <v>43</v>
      </c>
      <c r="L6504" s="2">
        <v>0</v>
      </c>
      <c r="M6504" s="2">
        <v>0</v>
      </c>
      <c r="N6504" s="2">
        <v>0</v>
      </c>
      <c r="O6504" s="2">
        <v>0</v>
      </c>
      <c r="P6504" s="2">
        <v>429</v>
      </c>
      <c r="Q6504" s="2">
        <v>200.31</v>
      </c>
      <c r="R6504" s="2">
        <v>6.56</v>
      </c>
      <c r="S6504" s="2">
        <v>46.69</v>
      </c>
      <c r="T6504" s="2">
        <v>3053.51</v>
      </c>
      <c r="U6504" s="2" t="s">
        <v>60</v>
      </c>
      <c r="V6504" s="2" t="s">
        <v>60</v>
      </c>
      <c r="W6504" s="2" t="s">
        <v>60</v>
      </c>
      <c r="X6504" s="2" t="s">
        <v>60</v>
      </c>
      <c r="Y6504" s="2" t="s">
        <v>60</v>
      </c>
      <c r="Z6504" s="2" t="s">
        <v>60</v>
      </c>
    </row>
    <row r="6505" spans="1:26" x14ac:dyDescent="0.3">
      <c r="A6505" s="3" t="s">
        <v>830</v>
      </c>
      <c r="B6505" s="3" t="s">
        <v>831</v>
      </c>
      <c r="C6505" s="3">
        <v>349</v>
      </c>
      <c r="D6505" s="3" t="s">
        <v>23</v>
      </c>
      <c r="E6505" s="3" t="s">
        <v>319</v>
      </c>
      <c r="F6505" s="3" t="s">
        <v>58</v>
      </c>
      <c r="G6505" s="3" t="s">
        <v>330</v>
      </c>
      <c r="H6505" s="3" t="s">
        <v>16</v>
      </c>
      <c r="I6505" s="3">
        <v>702</v>
      </c>
      <c r="J6505" s="3">
        <v>500</v>
      </c>
      <c r="K6505" s="3">
        <v>43</v>
      </c>
      <c r="L6505" s="3">
        <v>0</v>
      </c>
      <c r="M6505" s="3">
        <v>0</v>
      </c>
      <c r="N6505" s="3">
        <v>0</v>
      </c>
      <c r="O6505" s="3">
        <v>0</v>
      </c>
      <c r="P6505" s="3">
        <v>429</v>
      </c>
      <c r="Q6505" s="3">
        <v>200.31</v>
      </c>
      <c r="R6505" s="3">
        <v>6.56</v>
      </c>
      <c r="S6505" s="3">
        <v>46.69</v>
      </c>
      <c r="T6505" s="3">
        <v>3053.51</v>
      </c>
      <c r="U6505" s="3" t="s">
        <v>60</v>
      </c>
      <c r="V6505" s="3" t="s">
        <v>60</v>
      </c>
      <c r="W6505" s="3" t="s">
        <v>60</v>
      </c>
      <c r="X6505" s="3" t="s">
        <v>60</v>
      </c>
      <c r="Y6505" s="3" t="s">
        <v>60</v>
      </c>
      <c r="Z6505" s="3" t="s">
        <v>60</v>
      </c>
    </row>
    <row r="6506" spans="1:26" x14ac:dyDescent="0.3">
      <c r="A6506" s="2" t="s">
        <v>830</v>
      </c>
      <c r="B6506" s="2" t="s">
        <v>831</v>
      </c>
      <c r="C6506" s="2">
        <v>350</v>
      </c>
      <c r="D6506" s="2" t="s">
        <v>23</v>
      </c>
      <c r="E6506" s="2" t="s">
        <v>319</v>
      </c>
      <c r="F6506" s="2" t="s">
        <v>58</v>
      </c>
      <c r="G6506" s="2" t="s">
        <v>331</v>
      </c>
      <c r="H6506" s="2" t="s">
        <v>60</v>
      </c>
      <c r="I6506" s="2">
        <v>594.72</v>
      </c>
      <c r="J6506" s="2">
        <v>360</v>
      </c>
      <c r="K6506" s="2">
        <v>31</v>
      </c>
      <c r="L6506" s="2">
        <v>38.56</v>
      </c>
      <c r="M6506" s="2">
        <v>0</v>
      </c>
      <c r="N6506" s="2">
        <v>124.39</v>
      </c>
      <c r="O6506" s="2">
        <v>0</v>
      </c>
      <c r="P6506" s="2">
        <v>301</v>
      </c>
      <c r="Q6506" s="2">
        <v>247.33</v>
      </c>
      <c r="R6506" s="2">
        <v>0</v>
      </c>
      <c r="S6506" s="2">
        <v>82.17</v>
      </c>
      <c r="T6506" s="2">
        <v>0</v>
      </c>
      <c r="U6506" s="2" t="s">
        <v>60</v>
      </c>
      <c r="V6506" s="2" t="s">
        <v>60</v>
      </c>
      <c r="W6506" s="2" t="s">
        <v>60</v>
      </c>
      <c r="X6506" s="2" t="s">
        <v>60</v>
      </c>
      <c r="Y6506" s="2" t="s">
        <v>60</v>
      </c>
      <c r="Z6506" s="2" t="s">
        <v>60</v>
      </c>
    </row>
    <row r="6507" spans="1:26" x14ac:dyDescent="0.3">
      <c r="A6507" s="3" t="s">
        <v>830</v>
      </c>
      <c r="B6507" s="3" t="s">
        <v>831</v>
      </c>
      <c r="C6507" s="3">
        <v>351</v>
      </c>
      <c r="D6507" s="3" t="s">
        <v>23</v>
      </c>
      <c r="E6507" s="3" t="s">
        <v>319</v>
      </c>
      <c r="F6507" s="3" t="s">
        <v>58</v>
      </c>
      <c r="G6507" s="3" t="s">
        <v>332</v>
      </c>
      <c r="H6507" s="3" t="s">
        <v>60</v>
      </c>
      <c r="I6507" s="3">
        <v>374</v>
      </c>
      <c r="J6507" s="3">
        <v>200</v>
      </c>
      <c r="K6507" s="3">
        <v>18</v>
      </c>
      <c r="L6507" s="3">
        <v>36.869999999999997</v>
      </c>
      <c r="M6507" s="3">
        <v>0</v>
      </c>
      <c r="N6507" s="3">
        <v>204.83</v>
      </c>
      <c r="O6507" s="3">
        <v>0</v>
      </c>
      <c r="P6507" s="3">
        <v>166</v>
      </c>
      <c r="Q6507" s="3">
        <v>244.94</v>
      </c>
      <c r="R6507" s="3">
        <v>0</v>
      </c>
      <c r="S6507" s="3">
        <v>147.55000000000001</v>
      </c>
      <c r="T6507" s="3">
        <v>0</v>
      </c>
      <c r="U6507" s="3" t="s">
        <v>60</v>
      </c>
      <c r="V6507" s="3" t="s">
        <v>60</v>
      </c>
      <c r="W6507" s="3" t="s">
        <v>60</v>
      </c>
      <c r="X6507" s="3" t="s">
        <v>60</v>
      </c>
      <c r="Y6507" s="3" t="s">
        <v>60</v>
      </c>
      <c r="Z6507" s="3" t="s">
        <v>60</v>
      </c>
    </row>
    <row r="6508" spans="1:26" x14ac:dyDescent="0.3">
      <c r="A6508" s="2" t="s">
        <v>830</v>
      </c>
      <c r="B6508" s="2" t="s">
        <v>831</v>
      </c>
      <c r="C6508" s="2">
        <v>352</v>
      </c>
      <c r="D6508" s="2" t="s">
        <v>23</v>
      </c>
      <c r="E6508" s="2" t="s">
        <v>319</v>
      </c>
      <c r="F6508" s="2" t="s">
        <v>58</v>
      </c>
      <c r="G6508" s="2" t="s">
        <v>328</v>
      </c>
      <c r="H6508" s="2" t="s">
        <v>16</v>
      </c>
      <c r="I6508" s="2">
        <v>968.72</v>
      </c>
      <c r="J6508" s="2">
        <v>560</v>
      </c>
      <c r="K6508" s="2">
        <v>49</v>
      </c>
      <c r="L6508" s="2">
        <v>75.430000000000007</v>
      </c>
      <c r="M6508" s="2">
        <v>0</v>
      </c>
      <c r="N6508" s="2">
        <v>153.94</v>
      </c>
      <c r="O6508" s="2">
        <v>0</v>
      </c>
      <c r="P6508" s="2">
        <v>467</v>
      </c>
      <c r="Q6508" s="2">
        <v>492.27</v>
      </c>
      <c r="R6508" s="2">
        <v>0</v>
      </c>
      <c r="S6508" s="2">
        <v>105.41</v>
      </c>
      <c r="T6508" s="2">
        <v>0</v>
      </c>
      <c r="U6508" s="2" t="s">
        <v>60</v>
      </c>
      <c r="V6508" s="2" t="s">
        <v>60</v>
      </c>
      <c r="W6508" s="2" t="s">
        <v>60</v>
      </c>
      <c r="X6508" s="2" t="s">
        <v>60</v>
      </c>
      <c r="Y6508" s="2" t="s">
        <v>60</v>
      </c>
      <c r="Z6508" s="2" t="s">
        <v>60</v>
      </c>
    </row>
    <row r="6509" spans="1:26" x14ac:dyDescent="0.3">
      <c r="A6509" s="3" t="s">
        <v>830</v>
      </c>
      <c r="B6509" s="3" t="s">
        <v>831</v>
      </c>
      <c r="C6509" s="3">
        <v>353</v>
      </c>
      <c r="D6509" s="3" t="s">
        <v>23</v>
      </c>
      <c r="E6509" s="3" t="s">
        <v>319</v>
      </c>
      <c r="F6509" s="3" t="s">
        <v>58</v>
      </c>
      <c r="G6509" s="3" t="s">
        <v>333</v>
      </c>
      <c r="H6509" s="3" t="s">
        <v>60</v>
      </c>
      <c r="I6509" s="3">
        <v>156.1</v>
      </c>
      <c r="J6509" s="3">
        <v>150</v>
      </c>
      <c r="K6509" s="3">
        <v>12</v>
      </c>
      <c r="L6509" s="3">
        <v>0</v>
      </c>
      <c r="M6509" s="3">
        <v>0</v>
      </c>
      <c r="N6509" s="3">
        <v>0</v>
      </c>
      <c r="O6509" s="3">
        <v>0</v>
      </c>
      <c r="P6509" s="3">
        <v>126</v>
      </c>
      <c r="Q6509" s="3">
        <v>0</v>
      </c>
      <c r="R6509" s="3">
        <v>0</v>
      </c>
      <c r="S6509" s="3">
        <v>0</v>
      </c>
      <c r="T6509" s="3">
        <v>0</v>
      </c>
      <c r="U6509" s="3" t="s">
        <v>60</v>
      </c>
      <c r="V6509" s="3" t="s">
        <v>60</v>
      </c>
      <c r="W6509" s="3" t="s">
        <v>60</v>
      </c>
      <c r="X6509" s="3" t="s">
        <v>60</v>
      </c>
      <c r="Y6509" s="3" t="s">
        <v>60</v>
      </c>
      <c r="Z6509" s="3" t="s">
        <v>60</v>
      </c>
    </row>
    <row r="6510" spans="1:26" x14ac:dyDescent="0.3">
      <c r="A6510" s="2" t="s">
        <v>830</v>
      </c>
      <c r="B6510" s="2" t="s">
        <v>831</v>
      </c>
      <c r="C6510" s="2">
        <v>354</v>
      </c>
      <c r="D6510" s="2" t="s">
        <v>23</v>
      </c>
      <c r="E6510" s="2" t="s">
        <v>319</v>
      </c>
      <c r="F6510" s="2" t="s">
        <v>58</v>
      </c>
      <c r="G6510" s="2" t="s">
        <v>334</v>
      </c>
      <c r="H6510" s="2" t="s">
        <v>60</v>
      </c>
      <c r="I6510" s="2">
        <v>351</v>
      </c>
      <c r="J6510" s="2">
        <v>200</v>
      </c>
      <c r="K6510" s="2">
        <v>17</v>
      </c>
      <c r="L6510" s="2">
        <v>0</v>
      </c>
      <c r="M6510" s="2">
        <v>0</v>
      </c>
      <c r="N6510" s="2">
        <v>0</v>
      </c>
      <c r="O6510" s="2">
        <v>0</v>
      </c>
      <c r="P6510" s="2">
        <v>166</v>
      </c>
      <c r="Q6510" s="2">
        <v>15.03</v>
      </c>
      <c r="R6510" s="2">
        <v>0.84</v>
      </c>
      <c r="S6510" s="2">
        <v>9.0500000000000007</v>
      </c>
      <c r="T6510" s="2">
        <v>1789.29</v>
      </c>
      <c r="U6510" s="2" t="s">
        <v>60</v>
      </c>
      <c r="V6510" s="2" t="s">
        <v>60</v>
      </c>
      <c r="W6510" s="2" t="s">
        <v>60</v>
      </c>
      <c r="X6510" s="2" t="s">
        <v>60</v>
      </c>
      <c r="Y6510" s="2" t="s">
        <v>60</v>
      </c>
      <c r="Z6510" s="2" t="s">
        <v>60</v>
      </c>
    </row>
    <row r="6511" spans="1:26" x14ac:dyDescent="0.3">
      <c r="A6511" s="3" t="s">
        <v>830</v>
      </c>
      <c r="B6511" s="3" t="s">
        <v>831</v>
      </c>
      <c r="C6511" s="3">
        <v>355</v>
      </c>
      <c r="D6511" s="3" t="s">
        <v>23</v>
      </c>
      <c r="E6511" s="3" t="s">
        <v>319</v>
      </c>
      <c r="F6511" s="3" t="s">
        <v>58</v>
      </c>
      <c r="G6511" s="3" t="s">
        <v>335</v>
      </c>
      <c r="H6511" s="3" t="s">
        <v>16</v>
      </c>
      <c r="I6511" s="3">
        <v>507.1</v>
      </c>
      <c r="J6511" s="3">
        <v>350</v>
      </c>
      <c r="K6511" s="3">
        <v>29</v>
      </c>
      <c r="L6511" s="3">
        <v>0</v>
      </c>
      <c r="M6511" s="3">
        <v>0</v>
      </c>
      <c r="N6511" s="3">
        <v>0</v>
      </c>
      <c r="O6511" s="3">
        <v>0</v>
      </c>
      <c r="P6511" s="3">
        <v>292</v>
      </c>
      <c r="Q6511" s="3">
        <v>15.03</v>
      </c>
      <c r="R6511" s="3">
        <v>0.84</v>
      </c>
      <c r="S6511" s="3">
        <v>5.15</v>
      </c>
      <c r="T6511" s="3">
        <v>1789.29</v>
      </c>
      <c r="U6511" s="3" t="s">
        <v>60</v>
      </c>
      <c r="V6511" s="3" t="s">
        <v>60</v>
      </c>
      <c r="W6511" s="3" t="s">
        <v>60</v>
      </c>
      <c r="X6511" s="3" t="s">
        <v>60</v>
      </c>
      <c r="Y6511" s="3" t="s">
        <v>60</v>
      </c>
      <c r="Z6511" s="3" t="s">
        <v>60</v>
      </c>
    </row>
    <row r="6512" spans="1:26" x14ac:dyDescent="0.3">
      <c r="A6512" s="2" t="s">
        <v>830</v>
      </c>
      <c r="B6512" s="2" t="s">
        <v>831</v>
      </c>
      <c r="C6512" s="2">
        <v>356</v>
      </c>
      <c r="D6512" s="2" t="s">
        <v>23</v>
      </c>
      <c r="E6512" s="2" t="s">
        <v>319</v>
      </c>
      <c r="F6512" s="2" t="s">
        <v>58</v>
      </c>
      <c r="G6512" s="2" t="s">
        <v>58</v>
      </c>
      <c r="H6512" s="2" t="s">
        <v>16</v>
      </c>
      <c r="I6512" s="2">
        <v>2177.8200000000002</v>
      </c>
      <c r="J6512" s="2">
        <v>1410</v>
      </c>
      <c r="K6512" s="2">
        <v>121</v>
      </c>
      <c r="L6512" s="2">
        <v>75.430000000000007</v>
      </c>
      <c r="M6512" s="2">
        <v>0</v>
      </c>
      <c r="N6512" s="2">
        <v>62.34</v>
      </c>
      <c r="O6512" s="2">
        <v>0</v>
      </c>
      <c r="P6512" s="2">
        <v>1188</v>
      </c>
      <c r="Q6512" s="2">
        <v>707.61</v>
      </c>
      <c r="R6512" s="2">
        <v>7.4</v>
      </c>
      <c r="S6512" s="2">
        <v>59.56</v>
      </c>
      <c r="T6512" s="2">
        <v>9562.2999999999993</v>
      </c>
      <c r="U6512" s="2" t="s">
        <v>60</v>
      </c>
      <c r="V6512" s="2" t="s">
        <v>60</v>
      </c>
      <c r="W6512" s="2" t="s">
        <v>60</v>
      </c>
      <c r="X6512" s="2" t="s">
        <v>60</v>
      </c>
      <c r="Y6512" s="2" t="s">
        <v>60</v>
      </c>
      <c r="Z6512" s="2" t="s">
        <v>60</v>
      </c>
    </row>
    <row r="6513" spans="1:26" x14ac:dyDescent="0.3">
      <c r="A6513" s="3" t="s">
        <v>830</v>
      </c>
      <c r="B6513" s="3" t="s">
        <v>831</v>
      </c>
      <c r="C6513" s="3">
        <v>357</v>
      </c>
      <c r="D6513" s="3" t="s">
        <v>23</v>
      </c>
      <c r="E6513" s="3" t="s">
        <v>319</v>
      </c>
      <c r="F6513" s="3" t="s">
        <v>58</v>
      </c>
      <c r="G6513" s="3" t="s">
        <v>336</v>
      </c>
      <c r="H6513" s="3" t="s">
        <v>60</v>
      </c>
      <c r="I6513" s="3">
        <v>240</v>
      </c>
      <c r="J6513" s="3">
        <v>330</v>
      </c>
      <c r="K6513" s="3">
        <v>26</v>
      </c>
      <c r="L6513" s="3">
        <v>31.89</v>
      </c>
      <c r="M6513" s="3">
        <v>27.37</v>
      </c>
      <c r="N6513" s="3">
        <v>122.65</v>
      </c>
      <c r="O6513" s="3">
        <v>116.51</v>
      </c>
      <c r="P6513" s="3">
        <v>287</v>
      </c>
      <c r="Q6513" s="3">
        <v>222.66</v>
      </c>
      <c r="R6513" s="3">
        <v>316.06</v>
      </c>
      <c r="S6513" s="3">
        <v>77.58</v>
      </c>
      <c r="T6513" s="3">
        <v>70.45</v>
      </c>
      <c r="U6513" s="3" t="s">
        <v>60</v>
      </c>
      <c r="V6513" s="3" t="s">
        <v>60</v>
      </c>
      <c r="W6513" s="3" t="s">
        <v>60</v>
      </c>
      <c r="X6513" s="3" t="s">
        <v>60</v>
      </c>
      <c r="Y6513" s="3" t="s">
        <v>60</v>
      </c>
      <c r="Z6513" s="3" t="s">
        <v>60</v>
      </c>
    </row>
    <row r="6514" spans="1:26" x14ac:dyDescent="0.3">
      <c r="A6514" s="2" t="s">
        <v>830</v>
      </c>
      <c r="B6514" s="2" t="s">
        <v>831</v>
      </c>
      <c r="C6514" s="2">
        <v>358</v>
      </c>
      <c r="D6514" s="2" t="s">
        <v>23</v>
      </c>
      <c r="E6514" s="2" t="s">
        <v>319</v>
      </c>
      <c r="F6514" s="2" t="s">
        <v>58</v>
      </c>
      <c r="G6514" s="2" t="s">
        <v>337</v>
      </c>
      <c r="H6514" s="2" t="s">
        <v>60</v>
      </c>
      <c r="I6514" s="2">
        <v>300</v>
      </c>
      <c r="J6514" s="2">
        <v>721</v>
      </c>
      <c r="K6514" s="2">
        <v>12</v>
      </c>
      <c r="L6514" s="2">
        <v>9.25</v>
      </c>
      <c r="M6514" s="2">
        <v>13.51</v>
      </c>
      <c r="N6514" s="2">
        <v>77.08</v>
      </c>
      <c r="O6514" s="2">
        <v>68.47</v>
      </c>
      <c r="P6514" s="2">
        <v>618</v>
      </c>
      <c r="Q6514" s="2">
        <v>447.52</v>
      </c>
      <c r="R6514" s="2">
        <v>855.99</v>
      </c>
      <c r="S6514" s="2">
        <v>72.41</v>
      </c>
      <c r="T6514" s="2">
        <v>52.28</v>
      </c>
      <c r="U6514" s="2" t="s">
        <v>60</v>
      </c>
      <c r="V6514" s="2" t="s">
        <v>60</v>
      </c>
      <c r="W6514" s="2" t="s">
        <v>60</v>
      </c>
      <c r="X6514" s="2" t="s">
        <v>60</v>
      </c>
      <c r="Y6514" s="2" t="s">
        <v>60</v>
      </c>
      <c r="Z6514" s="2" t="s">
        <v>60</v>
      </c>
    </row>
    <row r="6515" spans="1:26" x14ac:dyDescent="0.3">
      <c r="A6515" s="3" t="s">
        <v>830</v>
      </c>
      <c r="B6515" s="3" t="s">
        <v>831</v>
      </c>
      <c r="C6515" s="3">
        <v>359</v>
      </c>
      <c r="D6515" s="3" t="s">
        <v>23</v>
      </c>
      <c r="E6515" s="3" t="s">
        <v>319</v>
      </c>
      <c r="F6515" s="3" t="s">
        <v>58</v>
      </c>
      <c r="G6515" s="3" t="s">
        <v>328</v>
      </c>
      <c r="H6515" s="3" t="s">
        <v>12</v>
      </c>
      <c r="I6515" s="3">
        <v>540</v>
      </c>
      <c r="J6515" s="3">
        <v>1051</v>
      </c>
      <c r="K6515" s="3">
        <v>38</v>
      </c>
      <c r="L6515" s="3">
        <v>41.14</v>
      </c>
      <c r="M6515" s="3">
        <v>40.880000000000003</v>
      </c>
      <c r="N6515" s="3">
        <v>108.26</v>
      </c>
      <c r="O6515" s="3">
        <v>100.64</v>
      </c>
      <c r="P6515" s="3">
        <v>905</v>
      </c>
      <c r="Q6515" s="3">
        <v>670.18</v>
      </c>
      <c r="R6515" s="3">
        <v>1172.05</v>
      </c>
      <c r="S6515" s="3">
        <v>74.05</v>
      </c>
      <c r="T6515" s="3">
        <v>57.18</v>
      </c>
      <c r="U6515" s="3" t="s">
        <v>60</v>
      </c>
      <c r="V6515" s="3" t="s">
        <v>60</v>
      </c>
      <c r="W6515" s="3" t="s">
        <v>60</v>
      </c>
      <c r="X6515" s="3" t="s">
        <v>60</v>
      </c>
      <c r="Y6515" s="3" t="s">
        <v>60</v>
      </c>
      <c r="Z6515" s="3" t="s">
        <v>60</v>
      </c>
    </row>
    <row r="6516" spans="1:26" x14ac:dyDescent="0.3">
      <c r="A6516" s="2" t="s">
        <v>830</v>
      </c>
      <c r="B6516" s="2" t="s">
        <v>831</v>
      </c>
      <c r="C6516" s="2">
        <v>360</v>
      </c>
      <c r="D6516" s="2" t="s">
        <v>23</v>
      </c>
      <c r="E6516" s="2" t="s">
        <v>319</v>
      </c>
      <c r="F6516" s="2" t="s">
        <v>58</v>
      </c>
      <c r="G6516" s="2" t="s">
        <v>338</v>
      </c>
      <c r="H6516" s="2" t="s">
        <v>60</v>
      </c>
      <c r="I6516" s="2">
        <v>250</v>
      </c>
      <c r="J6516" s="2">
        <v>986</v>
      </c>
      <c r="K6516" s="2">
        <v>136</v>
      </c>
      <c r="L6516" s="2">
        <v>164.68</v>
      </c>
      <c r="M6516" s="2">
        <v>153.13</v>
      </c>
      <c r="N6516" s="2">
        <v>121.09</v>
      </c>
      <c r="O6516" s="2">
        <v>107.54</v>
      </c>
      <c r="P6516" s="2">
        <v>759</v>
      </c>
      <c r="Q6516" s="2">
        <v>932.46</v>
      </c>
      <c r="R6516" s="2">
        <v>984.75</v>
      </c>
      <c r="S6516" s="2">
        <v>122.85</v>
      </c>
      <c r="T6516" s="2">
        <v>94.69</v>
      </c>
      <c r="U6516" s="2" t="s">
        <v>60</v>
      </c>
      <c r="V6516" s="2" t="s">
        <v>60</v>
      </c>
      <c r="W6516" s="2" t="s">
        <v>60</v>
      </c>
      <c r="X6516" s="2" t="s">
        <v>60</v>
      </c>
      <c r="Y6516" s="2" t="s">
        <v>60</v>
      </c>
      <c r="Z6516" s="2" t="s">
        <v>60</v>
      </c>
    </row>
    <row r="6517" spans="1:26" x14ac:dyDescent="0.3">
      <c r="A6517" s="3" t="s">
        <v>830</v>
      </c>
      <c r="B6517" s="3" t="s">
        <v>831</v>
      </c>
      <c r="C6517" s="3">
        <v>361</v>
      </c>
      <c r="D6517" s="3" t="s">
        <v>23</v>
      </c>
      <c r="E6517" s="3" t="s">
        <v>319</v>
      </c>
      <c r="F6517" s="3" t="s">
        <v>58</v>
      </c>
      <c r="G6517" s="3" t="s">
        <v>339</v>
      </c>
      <c r="H6517" s="3" t="s">
        <v>60</v>
      </c>
      <c r="I6517" s="3">
        <v>1200</v>
      </c>
      <c r="J6517" s="3">
        <v>2114</v>
      </c>
      <c r="K6517" s="3">
        <v>113</v>
      </c>
      <c r="L6517" s="3">
        <v>107.11</v>
      </c>
      <c r="M6517" s="3">
        <v>64.44</v>
      </c>
      <c r="N6517" s="3">
        <v>94.79</v>
      </c>
      <c r="O6517" s="3">
        <v>166.22</v>
      </c>
      <c r="P6517" s="3">
        <v>1908</v>
      </c>
      <c r="Q6517" s="3">
        <v>2427.38</v>
      </c>
      <c r="R6517" s="3">
        <v>3267.68</v>
      </c>
      <c r="S6517" s="3">
        <v>127.22</v>
      </c>
      <c r="T6517" s="3">
        <v>74.28</v>
      </c>
      <c r="U6517" s="3" t="s">
        <v>60</v>
      </c>
      <c r="V6517" s="3" t="s">
        <v>60</v>
      </c>
      <c r="W6517" s="3" t="s">
        <v>60</v>
      </c>
      <c r="X6517" s="3" t="s">
        <v>60</v>
      </c>
      <c r="Y6517" s="3" t="s">
        <v>60</v>
      </c>
      <c r="Z6517" s="3" t="s">
        <v>60</v>
      </c>
    </row>
    <row r="6518" spans="1:26" x14ac:dyDescent="0.3">
      <c r="A6518" s="2" t="s">
        <v>830</v>
      </c>
      <c r="B6518" s="2" t="s">
        <v>831</v>
      </c>
      <c r="C6518" s="2">
        <v>362</v>
      </c>
      <c r="D6518" s="2" t="s">
        <v>23</v>
      </c>
      <c r="E6518" s="2" t="s">
        <v>319</v>
      </c>
      <c r="F6518" s="2" t="s">
        <v>58</v>
      </c>
      <c r="G6518" s="2" t="s">
        <v>340</v>
      </c>
      <c r="H6518" s="2" t="s">
        <v>12</v>
      </c>
      <c r="I6518" s="2">
        <v>1450</v>
      </c>
      <c r="J6518" s="2">
        <v>3100</v>
      </c>
      <c r="K6518" s="2">
        <v>249</v>
      </c>
      <c r="L6518" s="2">
        <v>271.79000000000002</v>
      </c>
      <c r="M6518" s="2">
        <v>217.57</v>
      </c>
      <c r="N6518" s="2">
        <v>109.15</v>
      </c>
      <c r="O6518" s="2">
        <v>124.92</v>
      </c>
      <c r="P6518" s="2">
        <v>2667</v>
      </c>
      <c r="Q6518" s="2">
        <v>3359.84</v>
      </c>
      <c r="R6518" s="2">
        <v>4252.43</v>
      </c>
      <c r="S6518" s="2">
        <v>125.98</v>
      </c>
      <c r="T6518" s="2">
        <v>79.010000000000005</v>
      </c>
      <c r="U6518" s="2" t="s">
        <v>60</v>
      </c>
      <c r="V6518" s="2" t="s">
        <v>60</v>
      </c>
      <c r="W6518" s="2" t="s">
        <v>60</v>
      </c>
      <c r="X6518" s="2" t="s">
        <v>60</v>
      </c>
      <c r="Y6518" s="2" t="s">
        <v>60</v>
      </c>
      <c r="Z6518" s="2" t="s">
        <v>60</v>
      </c>
    </row>
    <row r="6519" spans="1:26" x14ac:dyDescent="0.3">
      <c r="A6519" s="3" t="s">
        <v>830</v>
      </c>
      <c r="B6519" s="3" t="s">
        <v>831</v>
      </c>
      <c r="C6519" s="3">
        <v>363</v>
      </c>
      <c r="D6519" s="3" t="s">
        <v>23</v>
      </c>
      <c r="E6519" s="3" t="s">
        <v>319</v>
      </c>
      <c r="F6519" s="3" t="s">
        <v>58</v>
      </c>
      <c r="G6519" s="3" t="s">
        <v>58</v>
      </c>
      <c r="H6519" s="3" t="s">
        <v>12</v>
      </c>
      <c r="I6519" s="3">
        <v>1990</v>
      </c>
      <c r="J6519" s="3">
        <v>4151</v>
      </c>
      <c r="K6519" s="3">
        <v>287</v>
      </c>
      <c r="L6519" s="3">
        <v>312.93</v>
      </c>
      <c r="M6519" s="3">
        <v>258.45</v>
      </c>
      <c r="N6519" s="3">
        <v>109.03</v>
      </c>
      <c r="O6519" s="3">
        <v>121.08</v>
      </c>
      <c r="P6519" s="3">
        <v>3572</v>
      </c>
      <c r="Q6519" s="3">
        <v>4030.02</v>
      </c>
      <c r="R6519" s="3">
        <v>5424.48</v>
      </c>
      <c r="S6519" s="3">
        <v>112.82</v>
      </c>
      <c r="T6519" s="3">
        <v>74.290000000000006</v>
      </c>
      <c r="U6519" s="3" t="s">
        <v>60</v>
      </c>
      <c r="V6519" s="3" t="s">
        <v>60</v>
      </c>
      <c r="W6519" s="3" t="s">
        <v>60</v>
      </c>
      <c r="X6519" s="3" t="s">
        <v>60</v>
      </c>
      <c r="Y6519" s="3" t="s">
        <v>60</v>
      </c>
      <c r="Z6519" s="3" t="s">
        <v>60</v>
      </c>
    </row>
    <row r="6520" spans="1:26" x14ac:dyDescent="0.3">
      <c r="A6520" s="2" t="s">
        <v>830</v>
      </c>
      <c r="B6520" s="2" t="s">
        <v>831</v>
      </c>
      <c r="C6520" s="2">
        <v>364</v>
      </c>
      <c r="D6520" s="2" t="s">
        <v>23</v>
      </c>
      <c r="E6520" s="2" t="s">
        <v>319</v>
      </c>
      <c r="F6520" s="2" t="s">
        <v>65</v>
      </c>
      <c r="G6520" s="2" t="s">
        <v>806</v>
      </c>
      <c r="H6520" s="2" t="s">
        <v>60</v>
      </c>
      <c r="I6520" s="2">
        <v>1980</v>
      </c>
      <c r="J6520" s="2">
        <v>6500</v>
      </c>
      <c r="K6520" s="2">
        <v>523</v>
      </c>
      <c r="L6520" s="2">
        <v>1079.07</v>
      </c>
      <c r="M6520" s="2">
        <v>286.01</v>
      </c>
      <c r="N6520" s="2">
        <v>206.32</v>
      </c>
      <c r="O6520" s="2">
        <v>377.28</v>
      </c>
      <c r="P6520" s="2">
        <v>5423</v>
      </c>
      <c r="Q6520" s="2">
        <v>10093.959999999999</v>
      </c>
      <c r="R6520" s="2">
        <v>3174.27</v>
      </c>
      <c r="S6520" s="2">
        <v>186.13</v>
      </c>
      <c r="T6520" s="2">
        <v>317.99</v>
      </c>
      <c r="U6520" s="2">
        <v>35.5</v>
      </c>
      <c r="V6520" s="2">
        <v>73.25</v>
      </c>
      <c r="W6520" s="2">
        <v>19.420000000000002</v>
      </c>
      <c r="X6520" s="2">
        <v>37.29</v>
      </c>
      <c r="Y6520" s="2">
        <v>69.42</v>
      </c>
      <c r="Z6520" s="2">
        <v>21.83</v>
      </c>
    </row>
    <row r="6521" spans="1:26" x14ac:dyDescent="0.3">
      <c r="A6521" s="3" t="s">
        <v>830</v>
      </c>
      <c r="B6521" s="3" t="s">
        <v>831</v>
      </c>
      <c r="C6521" s="3">
        <v>365</v>
      </c>
      <c r="D6521" s="3" t="s">
        <v>23</v>
      </c>
      <c r="E6521" s="3" t="s">
        <v>319</v>
      </c>
      <c r="F6521" s="3" t="s">
        <v>65</v>
      </c>
      <c r="G6521" s="3" t="s">
        <v>807</v>
      </c>
      <c r="H6521" s="3" t="s">
        <v>60</v>
      </c>
      <c r="I6521" s="3">
        <v>2640</v>
      </c>
      <c r="J6521" s="3">
        <v>9600</v>
      </c>
      <c r="K6521" s="3">
        <v>774</v>
      </c>
      <c r="L6521" s="3">
        <v>1413.32</v>
      </c>
      <c r="M6521" s="3">
        <v>513</v>
      </c>
      <c r="N6521" s="3">
        <v>182.6</v>
      </c>
      <c r="O6521" s="3">
        <v>275.5</v>
      </c>
      <c r="P6521" s="3">
        <v>7923</v>
      </c>
      <c r="Q6521" s="3">
        <v>8236.67</v>
      </c>
      <c r="R6521" s="3">
        <v>5016.55</v>
      </c>
      <c r="S6521" s="3">
        <v>103.96</v>
      </c>
      <c r="T6521" s="3">
        <v>164.19</v>
      </c>
      <c r="U6521" s="3">
        <v>39.409999999999997</v>
      </c>
      <c r="V6521" s="3">
        <v>71.959999999999994</v>
      </c>
      <c r="W6521" s="3">
        <v>26.12</v>
      </c>
      <c r="X6521" s="3">
        <v>40.869999999999997</v>
      </c>
      <c r="Y6521" s="3">
        <v>42.48</v>
      </c>
      <c r="Z6521" s="3">
        <v>25.87</v>
      </c>
    </row>
    <row r="6522" spans="1:26" x14ac:dyDescent="0.3">
      <c r="A6522" s="2" t="s">
        <v>830</v>
      </c>
      <c r="B6522" s="2" t="s">
        <v>831</v>
      </c>
      <c r="C6522" s="2">
        <v>366</v>
      </c>
      <c r="D6522" s="2" t="s">
        <v>23</v>
      </c>
      <c r="E6522" s="2" t="s">
        <v>319</v>
      </c>
      <c r="F6522" s="2" t="s">
        <v>65</v>
      </c>
      <c r="G6522" s="2" t="s">
        <v>184</v>
      </c>
      <c r="H6522" s="2" t="s">
        <v>74</v>
      </c>
      <c r="I6522" s="2">
        <v>4620</v>
      </c>
      <c r="J6522" s="2">
        <v>16100</v>
      </c>
      <c r="K6522" s="2">
        <v>1297</v>
      </c>
      <c r="L6522" s="2">
        <v>2492.39</v>
      </c>
      <c r="M6522" s="2">
        <v>799.01</v>
      </c>
      <c r="N6522" s="2">
        <v>192.17</v>
      </c>
      <c r="O6522" s="2">
        <v>311.93</v>
      </c>
      <c r="P6522" s="2">
        <v>13346</v>
      </c>
      <c r="Q6522" s="2">
        <v>18330.63</v>
      </c>
      <c r="R6522" s="2">
        <v>8190.82</v>
      </c>
      <c r="S6522" s="2">
        <v>137.35</v>
      </c>
      <c r="T6522" s="2">
        <v>223.79</v>
      </c>
      <c r="U6522" s="2">
        <v>37.729999999999997</v>
      </c>
      <c r="V6522" s="2">
        <v>72.510000000000005</v>
      </c>
      <c r="W6522" s="2">
        <v>23.25</v>
      </c>
      <c r="X6522" s="2">
        <v>39.33</v>
      </c>
      <c r="Y6522" s="2">
        <v>54.03</v>
      </c>
      <c r="Z6522" s="2">
        <v>24.14</v>
      </c>
    </row>
    <row r="6523" spans="1:26" x14ac:dyDescent="0.3">
      <c r="A6523" s="3" t="s">
        <v>830</v>
      </c>
      <c r="B6523" s="3" t="s">
        <v>831</v>
      </c>
      <c r="C6523" s="3">
        <v>367</v>
      </c>
      <c r="D6523" s="3" t="s">
        <v>23</v>
      </c>
      <c r="E6523" s="3" t="s">
        <v>319</v>
      </c>
      <c r="F6523" s="3" t="s">
        <v>65</v>
      </c>
      <c r="G6523" s="3" t="s">
        <v>343</v>
      </c>
      <c r="H6523" s="3" t="s">
        <v>60</v>
      </c>
      <c r="I6523" s="3">
        <v>4000</v>
      </c>
      <c r="J6523" s="3">
        <v>11500</v>
      </c>
      <c r="K6523" s="3">
        <v>966</v>
      </c>
      <c r="L6523" s="3">
        <v>1767.25</v>
      </c>
      <c r="M6523" s="3">
        <v>601.6</v>
      </c>
      <c r="N6523" s="3">
        <v>182.95</v>
      </c>
      <c r="O6523" s="3">
        <v>293.76</v>
      </c>
      <c r="P6523" s="3">
        <v>9490</v>
      </c>
      <c r="Q6523" s="3">
        <v>16569.240000000002</v>
      </c>
      <c r="R6523" s="3">
        <v>11613.27</v>
      </c>
      <c r="S6523" s="3">
        <v>174.6</v>
      </c>
      <c r="T6523" s="3">
        <v>142.68</v>
      </c>
      <c r="U6523" s="3">
        <v>32.46</v>
      </c>
      <c r="V6523" s="3">
        <v>59.38</v>
      </c>
      <c r="W6523" s="3">
        <v>20.22</v>
      </c>
      <c r="X6523" s="3">
        <v>32.31</v>
      </c>
      <c r="Y6523" s="3">
        <v>56.4</v>
      </c>
      <c r="Z6523" s="3">
        <v>39.53</v>
      </c>
    </row>
    <row r="6524" spans="1:26" x14ac:dyDescent="0.3">
      <c r="A6524" s="2" t="s">
        <v>830</v>
      </c>
      <c r="B6524" s="2" t="s">
        <v>831</v>
      </c>
      <c r="C6524" s="2">
        <v>368</v>
      </c>
      <c r="D6524" s="2" t="s">
        <v>23</v>
      </c>
      <c r="E6524" s="2" t="s">
        <v>319</v>
      </c>
      <c r="F6524" s="2" t="s">
        <v>65</v>
      </c>
      <c r="G6524" s="2" t="s">
        <v>344</v>
      </c>
      <c r="H6524" s="2" t="s">
        <v>74</v>
      </c>
      <c r="I6524" s="2">
        <v>4000</v>
      </c>
      <c r="J6524" s="2">
        <v>11500</v>
      </c>
      <c r="K6524" s="2">
        <v>966</v>
      </c>
      <c r="L6524" s="2">
        <v>1767.25</v>
      </c>
      <c r="M6524" s="2">
        <v>601.6</v>
      </c>
      <c r="N6524" s="2">
        <v>182.95</v>
      </c>
      <c r="O6524" s="2">
        <v>293.76</v>
      </c>
      <c r="P6524" s="2">
        <v>9490</v>
      </c>
      <c r="Q6524" s="2">
        <v>16569.240000000002</v>
      </c>
      <c r="R6524" s="2">
        <v>11613.27</v>
      </c>
      <c r="S6524" s="2">
        <v>174.6</v>
      </c>
      <c r="T6524" s="2">
        <v>142.68</v>
      </c>
      <c r="U6524" s="2">
        <v>32.46</v>
      </c>
      <c r="V6524" s="2">
        <v>59.38</v>
      </c>
      <c r="W6524" s="2">
        <v>20.22</v>
      </c>
      <c r="X6524" s="2">
        <v>32.31</v>
      </c>
      <c r="Y6524" s="2">
        <v>56.4</v>
      </c>
      <c r="Z6524" s="2">
        <v>39.53</v>
      </c>
    </row>
    <row r="6525" spans="1:26" x14ac:dyDescent="0.3">
      <c r="A6525" s="3" t="s">
        <v>830</v>
      </c>
      <c r="B6525" s="3" t="s">
        <v>831</v>
      </c>
      <c r="C6525" s="3">
        <v>369</v>
      </c>
      <c r="D6525" s="3" t="s">
        <v>23</v>
      </c>
      <c r="E6525" s="3" t="s">
        <v>319</v>
      </c>
      <c r="F6525" s="3" t="s">
        <v>65</v>
      </c>
      <c r="G6525" s="3" t="s">
        <v>345</v>
      </c>
      <c r="H6525" s="3" t="s">
        <v>60</v>
      </c>
      <c r="I6525" s="3">
        <v>1200</v>
      </c>
      <c r="J6525" s="3">
        <v>2000</v>
      </c>
      <c r="K6525" s="3">
        <v>170</v>
      </c>
      <c r="L6525" s="3">
        <v>159.75</v>
      </c>
      <c r="M6525" s="3">
        <v>100.07</v>
      </c>
      <c r="N6525" s="3">
        <v>93.97</v>
      </c>
      <c r="O6525" s="3">
        <v>159.63999999999999</v>
      </c>
      <c r="P6525" s="3">
        <v>1672</v>
      </c>
      <c r="Q6525" s="3">
        <v>3432.64</v>
      </c>
      <c r="R6525" s="3">
        <v>1348.82</v>
      </c>
      <c r="S6525" s="3">
        <v>205.3</v>
      </c>
      <c r="T6525" s="3">
        <v>254.49</v>
      </c>
      <c r="U6525" s="3">
        <v>19.04</v>
      </c>
      <c r="V6525" s="3">
        <v>17.89</v>
      </c>
      <c r="W6525" s="3">
        <v>11.21</v>
      </c>
      <c r="X6525" s="3">
        <v>18.97</v>
      </c>
      <c r="Y6525" s="3">
        <v>38.950000000000003</v>
      </c>
      <c r="Z6525" s="3">
        <v>15.31</v>
      </c>
    </row>
    <row r="6526" spans="1:26" x14ac:dyDescent="0.3">
      <c r="A6526" s="2" t="s">
        <v>830</v>
      </c>
      <c r="B6526" s="2" t="s">
        <v>831</v>
      </c>
      <c r="C6526" s="2">
        <v>370</v>
      </c>
      <c r="D6526" s="2" t="s">
        <v>23</v>
      </c>
      <c r="E6526" s="2" t="s">
        <v>319</v>
      </c>
      <c r="F6526" s="2" t="s">
        <v>65</v>
      </c>
      <c r="G6526" s="2" t="s">
        <v>346</v>
      </c>
      <c r="H6526" s="2" t="s">
        <v>74</v>
      </c>
      <c r="I6526" s="2">
        <v>1200</v>
      </c>
      <c r="J6526" s="2">
        <v>2000</v>
      </c>
      <c r="K6526" s="2">
        <v>170</v>
      </c>
      <c r="L6526" s="2">
        <v>159.75</v>
      </c>
      <c r="M6526" s="2">
        <v>100.07</v>
      </c>
      <c r="N6526" s="2">
        <v>93.97</v>
      </c>
      <c r="O6526" s="2">
        <v>159.63999999999999</v>
      </c>
      <c r="P6526" s="2">
        <v>1672</v>
      </c>
      <c r="Q6526" s="2">
        <v>3432.64</v>
      </c>
      <c r="R6526" s="2">
        <v>1348.82</v>
      </c>
      <c r="S6526" s="2">
        <v>205.3</v>
      </c>
      <c r="T6526" s="2">
        <v>254.49</v>
      </c>
      <c r="U6526" s="2">
        <v>19.04</v>
      </c>
      <c r="V6526" s="2">
        <v>17.89</v>
      </c>
      <c r="W6526" s="2">
        <v>11.21</v>
      </c>
      <c r="X6526" s="2">
        <v>18.97</v>
      </c>
      <c r="Y6526" s="2">
        <v>38.950000000000003</v>
      </c>
      <c r="Z6526" s="2">
        <v>15.31</v>
      </c>
    </row>
    <row r="6527" spans="1:26" x14ac:dyDescent="0.3">
      <c r="A6527" s="3" t="s">
        <v>830</v>
      </c>
      <c r="B6527" s="3" t="s">
        <v>831</v>
      </c>
      <c r="C6527" s="3">
        <v>371</v>
      </c>
      <c r="D6527" s="3" t="s">
        <v>23</v>
      </c>
      <c r="E6527" s="3" t="s">
        <v>319</v>
      </c>
      <c r="F6527" s="3" t="s">
        <v>65</v>
      </c>
      <c r="G6527" s="3" t="s">
        <v>347</v>
      </c>
      <c r="H6527" s="3" t="s">
        <v>60</v>
      </c>
      <c r="I6527" s="3">
        <v>500</v>
      </c>
      <c r="J6527" s="3">
        <v>2800</v>
      </c>
      <c r="K6527" s="3">
        <v>235</v>
      </c>
      <c r="L6527" s="3">
        <v>267.75</v>
      </c>
      <c r="M6527" s="3">
        <v>270.58999999999997</v>
      </c>
      <c r="N6527" s="3">
        <v>113.94</v>
      </c>
      <c r="O6527" s="3">
        <v>98.95</v>
      </c>
      <c r="P6527" s="3">
        <v>2304</v>
      </c>
      <c r="Q6527" s="3">
        <v>2467.5100000000002</v>
      </c>
      <c r="R6527" s="3">
        <v>2342.19</v>
      </c>
      <c r="S6527" s="3">
        <v>107.1</v>
      </c>
      <c r="T6527" s="3">
        <v>105.35</v>
      </c>
      <c r="U6527" s="3">
        <v>63.17</v>
      </c>
      <c r="V6527" s="3">
        <v>71.98</v>
      </c>
      <c r="W6527" s="3">
        <v>72.739999999999995</v>
      </c>
      <c r="X6527" s="3">
        <v>62.75</v>
      </c>
      <c r="Y6527" s="3">
        <v>67.2</v>
      </c>
      <c r="Z6527" s="3">
        <v>63.79</v>
      </c>
    </row>
    <row r="6528" spans="1:26" x14ac:dyDescent="0.3">
      <c r="A6528" s="2" t="s">
        <v>830</v>
      </c>
      <c r="B6528" s="2" t="s">
        <v>831</v>
      </c>
      <c r="C6528" s="2">
        <v>372</v>
      </c>
      <c r="D6528" s="2" t="s">
        <v>23</v>
      </c>
      <c r="E6528" s="2" t="s">
        <v>319</v>
      </c>
      <c r="F6528" s="2" t="s">
        <v>65</v>
      </c>
      <c r="G6528" s="2" t="s">
        <v>348</v>
      </c>
      <c r="H6528" s="2" t="s">
        <v>74</v>
      </c>
      <c r="I6528" s="2">
        <v>500</v>
      </c>
      <c r="J6528" s="2">
        <v>2800</v>
      </c>
      <c r="K6528" s="2">
        <v>235</v>
      </c>
      <c r="L6528" s="2">
        <v>267.75</v>
      </c>
      <c r="M6528" s="2">
        <v>270.58999999999997</v>
      </c>
      <c r="N6528" s="2">
        <v>113.94</v>
      </c>
      <c r="O6528" s="2">
        <v>98.95</v>
      </c>
      <c r="P6528" s="2">
        <v>2304</v>
      </c>
      <c r="Q6528" s="2">
        <v>2467.5100000000002</v>
      </c>
      <c r="R6528" s="2">
        <v>2342.19</v>
      </c>
      <c r="S6528" s="2">
        <v>107.1</v>
      </c>
      <c r="T6528" s="2">
        <v>105.35</v>
      </c>
      <c r="U6528" s="2">
        <v>63.17</v>
      </c>
      <c r="V6528" s="2">
        <v>71.98</v>
      </c>
      <c r="W6528" s="2">
        <v>72.739999999999995</v>
      </c>
      <c r="X6528" s="2">
        <v>62.75</v>
      </c>
      <c r="Y6528" s="2">
        <v>67.2</v>
      </c>
      <c r="Z6528" s="2">
        <v>63.79</v>
      </c>
    </row>
    <row r="6529" spans="1:26" x14ac:dyDescent="0.3">
      <c r="A6529" s="3" t="s">
        <v>830</v>
      </c>
      <c r="B6529" s="3" t="s">
        <v>831</v>
      </c>
      <c r="C6529" s="3">
        <v>373</v>
      </c>
      <c r="D6529" s="3" t="s">
        <v>23</v>
      </c>
      <c r="E6529" s="3" t="s">
        <v>319</v>
      </c>
      <c r="F6529" s="3" t="s">
        <v>65</v>
      </c>
      <c r="G6529" s="3" t="s">
        <v>349</v>
      </c>
      <c r="H6529" s="3" t="s">
        <v>60</v>
      </c>
      <c r="I6529" s="3">
        <v>362</v>
      </c>
      <c r="J6529" s="3">
        <v>2750</v>
      </c>
      <c r="K6529" s="3">
        <v>166</v>
      </c>
      <c r="L6529" s="3">
        <v>255.19</v>
      </c>
      <c r="M6529" s="3">
        <v>224.15</v>
      </c>
      <c r="N6529" s="3">
        <v>153.72999999999999</v>
      </c>
      <c r="O6529" s="3">
        <v>113.85</v>
      </c>
      <c r="P6529" s="3">
        <v>2269</v>
      </c>
      <c r="Q6529" s="3">
        <v>2389.9</v>
      </c>
      <c r="R6529" s="3">
        <v>2306.65</v>
      </c>
      <c r="S6529" s="3">
        <v>105.33</v>
      </c>
      <c r="T6529" s="3">
        <v>103.61</v>
      </c>
      <c r="U6529" s="3">
        <v>61.63</v>
      </c>
      <c r="V6529" s="3">
        <v>94.75</v>
      </c>
      <c r="W6529" s="3">
        <v>83.23</v>
      </c>
      <c r="X6529" s="3">
        <v>85.35</v>
      </c>
      <c r="Y6529" s="3">
        <v>89.9</v>
      </c>
      <c r="Z6529" s="3">
        <v>86.76</v>
      </c>
    </row>
    <row r="6530" spans="1:26" x14ac:dyDescent="0.3">
      <c r="A6530" s="2" t="s">
        <v>830</v>
      </c>
      <c r="B6530" s="2" t="s">
        <v>831</v>
      </c>
      <c r="C6530" s="2">
        <v>374</v>
      </c>
      <c r="D6530" s="2" t="s">
        <v>23</v>
      </c>
      <c r="E6530" s="2" t="s">
        <v>319</v>
      </c>
      <c r="F6530" s="2" t="s">
        <v>65</v>
      </c>
      <c r="G6530" s="2" t="s">
        <v>350</v>
      </c>
      <c r="H6530" s="2" t="s">
        <v>74</v>
      </c>
      <c r="I6530" s="2">
        <v>362</v>
      </c>
      <c r="J6530" s="2">
        <v>2750</v>
      </c>
      <c r="K6530" s="2">
        <v>166</v>
      </c>
      <c r="L6530" s="2">
        <v>255.19</v>
      </c>
      <c r="M6530" s="2">
        <v>224.15</v>
      </c>
      <c r="N6530" s="2">
        <v>153.72999999999999</v>
      </c>
      <c r="O6530" s="2">
        <v>113.85</v>
      </c>
      <c r="P6530" s="2">
        <v>2269</v>
      </c>
      <c r="Q6530" s="2">
        <v>2389.9</v>
      </c>
      <c r="R6530" s="2">
        <v>2306.65</v>
      </c>
      <c r="S6530" s="2">
        <v>105.33</v>
      </c>
      <c r="T6530" s="2">
        <v>103.61</v>
      </c>
      <c r="U6530" s="2">
        <v>61.63</v>
      </c>
      <c r="V6530" s="2">
        <v>94.75</v>
      </c>
      <c r="W6530" s="2">
        <v>83.23</v>
      </c>
      <c r="X6530" s="2">
        <v>85.35</v>
      </c>
      <c r="Y6530" s="2">
        <v>89.9</v>
      </c>
      <c r="Z6530" s="2">
        <v>86.76</v>
      </c>
    </row>
    <row r="6531" spans="1:26" x14ac:dyDescent="0.3">
      <c r="A6531" s="3" t="s">
        <v>830</v>
      </c>
      <c r="B6531" s="3" t="s">
        <v>831</v>
      </c>
      <c r="C6531" s="3">
        <v>375</v>
      </c>
      <c r="D6531" s="3" t="s">
        <v>23</v>
      </c>
      <c r="E6531" s="3" t="s">
        <v>319</v>
      </c>
      <c r="F6531" s="3" t="s">
        <v>65</v>
      </c>
      <c r="G6531" s="3" t="s">
        <v>65</v>
      </c>
      <c r="H6531" s="3" t="s">
        <v>75</v>
      </c>
      <c r="I6531" s="3">
        <v>10682</v>
      </c>
      <c r="J6531" s="3">
        <v>35150</v>
      </c>
      <c r="K6531" s="3">
        <v>2834</v>
      </c>
      <c r="L6531" s="3">
        <v>4942.33</v>
      </c>
      <c r="M6531" s="3">
        <v>1995.42</v>
      </c>
      <c r="N6531" s="3">
        <v>174.39</v>
      </c>
      <c r="O6531" s="3">
        <v>247.68</v>
      </c>
      <c r="P6531" s="3">
        <v>29081</v>
      </c>
      <c r="Q6531" s="3">
        <v>43189.919999999998</v>
      </c>
      <c r="R6531" s="3">
        <v>25801.75</v>
      </c>
      <c r="S6531" s="3">
        <v>148.52000000000001</v>
      </c>
      <c r="T6531" s="3">
        <v>167.39</v>
      </c>
      <c r="U6531" s="3">
        <v>35.659999999999997</v>
      </c>
      <c r="V6531" s="3">
        <v>62.19</v>
      </c>
      <c r="W6531" s="3">
        <v>25.11</v>
      </c>
      <c r="X6531" s="3">
        <v>37.07</v>
      </c>
      <c r="Y6531" s="3">
        <v>55.06</v>
      </c>
      <c r="Z6531" s="3">
        <v>32.89</v>
      </c>
    </row>
    <row r="6532" spans="1:26" x14ac:dyDescent="0.3">
      <c r="A6532" s="2" t="s">
        <v>830</v>
      </c>
      <c r="B6532" s="2" t="s">
        <v>831</v>
      </c>
      <c r="C6532" s="2">
        <v>376</v>
      </c>
      <c r="D6532" s="2" t="s">
        <v>23</v>
      </c>
      <c r="E6532" s="2" t="s">
        <v>319</v>
      </c>
      <c r="F6532" s="2" t="s">
        <v>65</v>
      </c>
      <c r="G6532" s="2" t="s">
        <v>351</v>
      </c>
      <c r="H6532" s="2" t="s">
        <v>60</v>
      </c>
      <c r="I6532" s="2">
        <v>655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 t="s">
        <v>60</v>
      </c>
      <c r="V6532" s="2" t="s">
        <v>60</v>
      </c>
      <c r="W6532" s="2" t="s">
        <v>60</v>
      </c>
      <c r="X6532" s="2" t="s">
        <v>60</v>
      </c>
      <c r="Y6532" s="2" t="s">
        <v>60</v>
      </c>
      <c r="Z6532" s="2" t="s">
        <v>60</v>
      </c>
    </row>
    <row r="6533" spans="1:26" x14ac:dyDescent="0.3">
      <c r="A6533" s="3" t="s">
        <v>830</v>
      </c>
      <c r="B6533" s="3" t="s">
        <v>831</v>
      </c>
      <c r="C6533" s="3">
        <v>377</v>
      </c>
      <c r="D6533" s="3" t="s">
        <v>23</v>
      </c>
      <c r="E6533" s="3" t="s">
        <v>319</v>
      </c>
      <c r="F6533" s="3" t="s">
        <v>65</v>
      </c>
      <c r="G6533" s="3" t="s">
        <v>352</v>
      </c>
      <c r="H6533" s="3" t="s">
        <v>16</v>
      </c>
      <c r="I6533" s="3">
        <v>655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 t="s">
        <v>60</v>
      </c>
      <c r="V6533" s="3" t="s">
        <v>60</v>
      </c>
      <c r="W6533" s="3" t="s">
        <v>60</v>
      </c>
      <c r="X6533" s="3" t="s">
        <v>60</v>
      </c>
      <c r="Y6533" s="3" t="s">
        <v>60</v>
      </c>
      <c r="Z6533" s="3" t="s">
        <v>60</v>
      </c>
    </row>
    <row r="6534" spans="1:26" x14ac:dyDescent="0.3">
      <c r="A6534" s="2" t="s">
        <v>830</v>
      </c>
      <c r="B6534" s="2" t="s">
        <v>831</v>
      </c>
      <c r="C6534" s="2">
        <v>378</v>
      </c>
      <c r="D6534" s="2" t="s">
        <v>23</v>
      </c>
      <c r="E6534" s="2" t="s">
        <v>319</v>
      </c>
      <c r="F6534" s="2" t="s">
        <v>65</v>
      </c>
      <c r="G6534" s="2" t="s">
        <v>353</v>
      </c>
      <c r="H6534" s="2" t="s">
        <v>60</v>
      </c>
      <c r="I6534" s="2">
        <v>515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 t="s">
        <v>60</v>
      </c>
      <c r="V6534" s="2" t="s">
        <v>60</v>
      </c>
      <c r="W6534" s="2" t="s">
        <v>60</v>
      </c>
      <c r="X6534" s="2" t="s">
        <v>60</v>
      </c>
      <c r="Y6534" s="2" t="s">
        <v>60</v>
      </c>
      <c r="Z6534" s="2" t="s">
        <v>60</v>
      </c>
    </row>
    <row r="6535" spans="1:26" x14ac:dyDescent="0.3">
      <c r="A6535" s="3" t="s">
        <v>830</v>
      </c>
      <c r="B6535" s="3" t="s">
        <v>831</v>
      </c>
      <c r="C6535" s="3">
        <v>379</v>
      </c>
      <c r="D6535" s="3" t="s">
        <v>23</v>
      </c>
      <c r="E6535" s="3" t="s">
        <v>319</v>
      </c>
      <c r="F6535" s="3" t="s">
        <v>65</v>
      </c>
      <c r="G6535" s="3" t="s">
        <v>354</v>
      </c>
      <c r="H6535" s="3" t="s">
        <v>16</v>
      </c>
      <c r="I6535" s="3">
        <v>515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 t="s">
        <v>60</v>
      </c>
      <c r="V6535" s="3" t="s">
        <v>60</v>
      </c>
      <c r="W6535" s="3" t="s">
        <v>60</v>
      </c>
      <c r="X6535" s="3" t="s">
        <v>60</v>
      </c>
      <c r="Y6535" s="3" t="s">
        <v>60</v>
      </c>
      <c r="Z6535" s="3" t="s">
        <v>60</v>
      </c>
    </row>
    <row r="6536" spans="1:26" x14ac:dyDescent="0.3">
      <c r="A6536" s="2" t="s">
        <v>830</v>
      </c>
      <c r="B6536" s="2" t="s">
        <v>831</v>
      </c>
      <c r="C6536" s="2">
        <v>380</v>
      </c>
      <c r="D6536" s="2" t="s">
        <v>23</v>
      </c>
      <c r="E6536" s="2" t="s">
        <v>319</v>
      </c>
      <c r="F6536" s="2" t="s">
        <v>65</v>
      </c>
      <c r="G6536" s="2" t="s">
        <v>355</v>
      </c>
      <c r="H6536" s="2" t="s">
        <v>60</v>
      </c>
      <c r="I6536" s="2">
        <v>160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 t="s">
        <v>60</v>
      </c>
      <c r="V6536" s="2" t="s">
        <v>60</v>
      </c>
      <c r="W6536" s="2" t="s">
        <v>60</v>
      </c>
      <c r="X6536" s="2" t="s">
        <v>60</v>
      </c>
      <c r="Y6536" s="2" t="s">
        <v>60</v>
      </c>
      <c r="Z6536" s="2" t="s">
        <v>60</v>
      </c>
    </row>
    <row r="6537" spans="1:26" x14ac:dyDescent="0.3">
      <c r="A6537" s="3" t="s">
        <v>830</v>
      </c>
      <c r="B6537" s="3" t="s">
        <v>831</v>
      </c>
      <c r="C6537" s="3">
        <v>381</v>
      </c>
      <c r="D6537" s="3" t="s">
        <v>23</v>
      </c>
      <c r="E6537" s="3" t="s">
        <v>319</v>
      </c>
      <c r="F6537" s="3" t="s">
        <v>65</v>
      </c>
      <c r="G6537" s="3" t="s">
        <v>356</v>
      </c>
      <c r="H6537" s="3" t="s">
        <v>60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  <c r="T6537" s="3">
        <v>0</v>
      </c>
      <c r="U6537" s="3" t="s">
        <v>60</v>
      </c>
      <c r="V6537" s="3" t="s">
        <v>60</v>
      </c>
      <c r="W6537" s="3" t="s">
        <v>60</v>
      </c>
      <c r="X6537" s="3" t="s">
        <v>60</v>
      </c>
      <c r="Y6537" s="3" t="s">
        <v>60</v>
      </c>
      <c r="Z6537" s="3" t="s">
        <v>60</v>
      </c>
    </row>
    <row r="6538" spans="1:26" x14ac:dyDescent="0.3">
      <c r="A6538" s="2" t="s">
        <v>830</v>
      </c>
      <c r="B6538" s="2" t="s">
        <v>831</v>
      </c>
      <c r="C6538" s="2">
        <v>382</v>
      </c>
      <c r="D6538" s="2" t="s">
        <v>23</v>
      </c>
      <c r="E6538" s="2" t="s">
        <v>319</v>
      </c>
      <c r="F6538" s="2" t="s">
        <v>65</v>
      </c>
      <c r="G6538" s="2" t="s">
        <v>348</v>
      </c>
      <c r="H6538" s="2" t="s">
        <v>16</v>
      </c>
      <c r="I6538" s="2">
        <v>160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 t="s">
        <v>60</v>
      </c>
      <c r="V6538" s="2" t="s">
        <v>60</v>
      </c>
      <c r="W6538" s="2" t="s">
        <v>60</v>
      </c>
      <c r="X6538" s="2" t="s">
        <v>60</v>
      </c>
      <c r="Y6538" s="2" t="s">
        <v>60</v>
      </c>
      <c r="Z6538" s="2" t="s">
        <v>60</v>
      </c>
    </row>
    <row r="6539" spans="1:26" x14ac:dyDescent="0.3">
      <c r="A6539" s="3" t="s">
        <v>830</v>
      </c>
      <c r="B6539" s="3" t="s">
        <v>831</v>
      </c>
      <c r="C6539" s="3">
        <v>383</v>
      </c>
      <c r="D6539" s="3" t="s">
        <v>23</v>
      </c>
      <c r="E6539" s="3" t="s">
        <v>319</v>
      </c>
      <c r="F6539" s="3" t="s">
        <v>65</v>
      </c>
      <c r="G6539" s="3" t="s">
        <v>357</v>
      </c>
      <c r="H6539" s="3" t="s">
        <v>60</v>
      </c>
      <c r="I6539" s="3">
        <v>1147.5</v>
      </c>
      <c r="J6539" s="3">
        <v>1700</v>
      </c>
      <c r="K6539" s="3">
        <v>135</v>
      </c>
      <c r="L6539" s="3">
        <v>265.18</v>
      </c>
      <c r="M6539" s="3">
        <v>59.71</v>
      </c>
      <c r="N6539" s="3">
        <v>196.43</v>
      </c>
      <c r="O6539" s="3">
        <v>444.11</v>
      </c>
      <c r="P6539" s="3">
        <v>1426</v>
      </c>
      <c r="Q6539" s="3">
        <v>3082.12</v>
      </c>
      <c r="R6539" s="3">
        <v>1106.6400000000001</v>
      </c>
      <c r="S6539" s="3">
        <v>216.14</v>
      </c>
      <c r="T6539" s="3">
        <v>278.51</v>
      </c>
      <c r="U6539" s="3" t="s">
        <v>60</v>
      </c>
      <c r="V6539" s="3" t="s">
        <v>60</v>
      </c>
      <c r="W6539" s="3" t="s">
        <v>60</v>
      </c>
      <c r="X6539" s="3" t="s">
        <v>60</v>
      </c>
      <c r="Y6539" s="3" t="s">
        <v>60</v>
      </c>
      <c r="Z6539" s="3" t="s">
        <v>60</v>
      </c>
    </row>
    <row r="6540" spans="1:26" x14ac:dyDescent="0.3">
      <c r="A6540" s="2" t="s">
        <v>830</v>
      </c>
      <c r="B6540" s="2" t="s">
        <v>831</v>
      </c>
      <c r="C6540" s="2">
        <v>384</v>
      </c>
      <c r="D6540" s="2" t="s">
        <v>23</v>
      </c>
      <c r="E6540" s="2" t="s">
        <v>319</v>
      </c>
      <c r="F6540" s="2" t="s">
        <v>65</v>
      </c>
      <c r="G6540" s="2" t="s">
        <v>350</v>
      </c>
      <c r="H6540" s="2" t="s">
        <v>16</v>
      </c>
      <c r="I6540" s="2">
        <v>1147.5</v>
      </c>
      <c r="J6540" s="2">
        <v>1700</v>
      </c>
      <c r="K6540" s="2">
        <v>135</v>
      </c>
      <c r="L6540" s="2">
        <v>265.18</v>
      </c>
      <c r="M6540" s="2">
        <v>59.71</v>
      </c>
      <c r="N6540" s="2">
        <v>196.43</v>
      </c>
      <c r="O6540" s="2">
        <v>444.11</v>
      </c>
      <c r="P6540" s="2">
        <v>1426</v>
      </c>
      <c r="Q6540" s="2">
        <v>3082.12</v>
      </c>
      <c r="R6540" s="2">
        <v>1106.6400000000001</v>
      </c>
      <c r="S6540" s="2">
        <v>216.14</v>
      </c>
      <c r="T6540" s="2">
        <v>278.51</v>
      </c>
      <c r="U6540" s="2" t="s">
        <v>60</v>
      </c>
      <c r="V6540" s="2" t="s">
        <v>60</v>
      </c>
      <c r="W6540" s="2" t="s">
        <v>60</v>
      </c>
      <c r="X6540" s="2" t="s">
        <v>60</v>
      </c>
      <c r="Y6540" s="2" t="s">
        <v>60</v>
      </c>
      <c r="Z6540" s="2" t="s">
        <v>60</v>
      </c>
    </row>
    <row r="6541" spans="1:26" x14ac:dyDescent="0.3">
      <c r="A6541" s="3" t="s">
        <v>830</v>
      </c>
      <c r="B6541" s="3" t="s">
        <v>831</v>
      </c>
      <c r="C6541" s="3">
        <v>385</v>
      </c>
      <c r="D6541" s="3" t="s">
        <v>23</v>
      </c>
      <c r="E6541" s="3" t="s">
        <v>319</v>
      </c>
      <c r="F6541" s="3" t="s">
        <v>65</v>
      </c>
      <c r="G6541" s="3" t="s">
        <v>358</v>
      </c>
      <c r="H6541" s="3" t="s">
        <v>60</v>
      </c>
      <c r="I6541" s="3">
        <v>1200</v>
      </c>
      <c r="J6541" s="3">
        <v>150</v>
      </c>
      <c r="K6541" s="3">
        <v>12</v>
      </c>
      <c r="L6541" s="3">
        <v>0</v>
      </c>
      <c r="M6541" s="3">
        <v>0</v>
      </c>
      <c r="N6541" s="3">
        <v>0</v>
      </c>
      <c r="O6541" s="3">
        <v>0</v>
      </c>
      <c r="P6541" s="3">
        <v>126</v>
      </c>
      <c r="Q6541" s="3">
        <v>522.69000000000005</v>
      </c>
      <c r="R6541" s="3">
        <v>0</v>
      </c>
      <c r="S6541" s="3">
        <v>414.83</v>
      </c>
      <c r="T6541" s="3">
        <v>0</v>
      </c>
      <c r="U6541" s="3" t="s">
        <v>60</v>
      </c>
      <c r="V6541" s="3" t="s">
        <v>60</v>
      </c>
      <c r="W6541" s="3" t="s">
        <v>60</v>
      </c>
      <c r="X6541" s="3" t="s">
        <v>60</v>
      </c>
      <c r="Y6541" s="3" t="s">
        <v>60</v>
      </c>
      <c r="Z6541" s="3" t="s">
        <v>60</v>
      </c>
    </row>
    <row r="6542" spans="1:26" x14ac:dyDescent="0.3">
      <c r="A6542" s="2" t="s">
        <v>830</v>
      </c>
      <c r="B6542" s="2" t="s">
        <v>831</v>
      </c>
      <c r="C6542" s="2">
        <v>386</v>
      </c>
      <c r="D6542" s="2" t="s">
        <v>23</v>
      </c>
      <c r="E6542" s="2" t="s">
        <v>319</v>
      </c>
      <c r="F6542" s="2" t="s">
        <v>65</v>
      </c>
      <c r="G6542" s="2" t="s">
        <v>359</v>
      </c>
      <c r="H6542" s="2" t="s">
        <v>60</v>
      </c>
      <c r="I6542" s="2">
        <v>382.5</v>
      </c>
      <c r="J6542" s="2">
        <v>500</v>
      </c>
      <c r="K6542" s="2">
        <v>43</v>
      </c>
      <c r="L6542" s="2">
        <v>75.77</v>
      </c>
      <c r="M6542" s="2">
        <v>0</v>
      </c>
      <c r="N6542" s="2">
        <v>176.21</v>
      </c>
      <c r="O6542" s="2">
        <v>0</v>
      </c>
      <c r="P6542" s="2">
        <v>417</v>
      </c>
      <c r="Q6542" s="2">
        <v>1149.97</v>
      </c>
      <c r="R6542" s="2">
        <v>47.23</v>
      </c>
      <c r="S6542" s="2">
        <v>275.77</v>
      </c>
      <c r="T6542" s="2">
        <v>2434.83</v>
      </c>
      <c r="U6542" s="2" t="s">
        <v>60</v>
      </c>
      <c r="V6542" s="2" t="s">
        <v>60</v>
      </c>
      <c r="W6542" s="2" t="s">
        <v>60</v>
      </c>
      <c r="X6542" s="2" t="s">
        <v>60</v>
      </c>
      <c r="Y6542" s="2" t="s">
        <v>60</v>
      </c>
      <c r="Z6542" s="2" t="s">
        <v>60</v>
      </c>
    </row>
    <row r="6543" spans="1:26" x14ac:dyDescent="0.3">
      <c r="A6543" s="3" t="s">
        <v>830</v>
      </c>
      <c r="B6543" s="3" t="s">
        <v>831</v>
      </c>
      <c r="C6543" s="3">
        <v>387</v>
      </c>
      <c r="D6543" s="3" t="s">
        <v>23</v>
      </c>
      <c r="E6543" s="3" t="s">
        <v>319</v>
      </c>
      <c r="F6543" s="3" t="s">
        <v>65</v>
      </c>
      <c r="G6543" s="3" t="s">
        <v>350</v>
      </c>
      <c r="H6543" s="3" t="s">
        <v>16</v>
      </c>
      <c r="I6543" s="3">
        <v>1582.5</v>
      </c>
      <c r="J6543" s="3">
        <v>650</v>
      </c>
      <c r="K6543" s="3">
        <v>55</v>
      </c>
      <c r="L6543" s="3">
        <v>75.77</v>
      </c>
      <c r="M6543" s="3">
        <v>0</v>
      </c>
      <c r="N6543" s="3">
        <v>137.76</v>
      </c>
      <c r="O6543" s="3">
        <v>0</v>
      </c>
      <c r="P6543" s="3">
        <v>543</v>
      </c>
      <c r="Q6543" s="3">
        <v>1672.66</v>
      </c>
      <c r="R6543" s="3">
        <v>47.23</v>
      </c>
      <c r="S6543" s="3">
        <v>308.04000000000002</v>
      </c>
      <c r="T6543" s="3">
        <v>3541.52</v>
      </c>
      <c r="U6543" s="3" t="s">
        <v>60</v>
      </c>
      <c r="V6543" s="3" t="s">
        <v>60</v>
      </c>
      <c r="W6543" s="3" t="s">
        <v>60</v>
      </c>
      <c r="X6543" s="3" t="s">
        <v>60</v>
      </c>
      <c r="Y6543" s="3" t="s">
        <v>60</v>
      </c>
      <c r="Z6543" s="3" t="s">
        <v>60</v>
      </c>
    </row>
    <row r="6544" spans="1:26" x14ac:dyDescent="0.3">
      <c r="A6544" s="2" t="s">
        <v>830</v>
      </c>
      <c r="B6544" s="2" t="s">
        <v>831</v>
      </c>
      <c r="C6544" s="2">
        <v>388</v>
      </c>
      <c r="D6544" s="2" t="s">
        <v>23</v>
      </c>
      <c r="E6544" s="2" t="s">
        <v>319</v>
      </c>
      <c r="F6544" s="2" t="s">
        <v>65</v>
      </c>
      <c r="G6544" s="2" t="s">
        <v>65</v>
      </c>
      <c r="H6544" s="2" t="s">
        <v>16</v>
      </c>
      <c r="I6544" s="2">
        <v>4060</v>
      </c>
      <c r="J6544" s="2">
        <v>2350</v>
      </c>
      <c r="K6544" s="2">
        <v>190</v>
      </c>
      <c r="L6544" s="2">
        <v>340.95</v>
      </c>
      <c r="M6544" s="2">
        <v>59.71</v>
      </c>
      <c r="N6544" s="2">
        <v>179.45</v>
      </c>
      <c r="O6544" s="2">
        <v>571.01</v>
      </c>
      <c r="P6544" s="2">
        <v>1969</v>
      </c>
      <c r="Q6544" s="2">
        <v>4754.78</v>
      </c>
      <c r="R6544" s="2">
        <v>1153.8699999999999</v>
      </c>
      <c r="S6544" s="2">
        <v>241.48</v>
      </c>
      <c r="T6544" s="2">
        <v>412.07</v>
      </c>
      <c r="U6544" s="2" t="s">
        <v>60</v>
      </c>
      <c r="V6544" s="2" t="s">
        <v>60</v>
      </c>
      <c r="W6544" s="2" t="s">
        <v>60</v>
      </c>
      <c r="X6544" s="2" t="s">
        <v>60</v>
      </c>
      <c r="Y6544" s="2" t="s">
        <v>60</v>
      </c>
      <c r="Z6544" s="2" t="s">
        <v>60</v>
      </c>
    </row>
    <row r="6545" spans="1:26" x14ac:dyDescent="0.3">
      <c r="A6545" s="3" t="s">
        <v>830</v>
      </c>
      <c r="B6545" s="3" t="s">
        <v>831</v>
      </c>
      <c r="C6545" s="3">
        <v>389</v>
      </c>
      <c r="D6545" s="3" t="s">
        <v>23</v>
      </c>
      <c r="E6545" s="3" t="s">
        <v>319</v>
      </c>
      <c r="F6545" s="3" t="s">
        <v>78</v>
      </c>
      <c r="G6545" s="3" t="s">
        <v>360</v>
      </c>
      <c r="H6545" s="3" t="s">
        <v>60</v>
      </c>
      <c r="I6545" s="3">
        <v>657.39</v>
      </c>
      <c r="J6545" s="3">
        <v>540</v>
      </c>
      <c r="K6545" s="3">
        <v>46</v>
      </c>
      <c r="L6545" s="3">
        <v>48.27</v>
      </c>
      <c r="M6545" s="3">
        <v>17.12</v>
      </c>
      <c r="N6545" s="3">
        <v>104.93</v>
      </c>
      <c r="O6545" s="3">
        <v>281.95</v>
      </c>
      <c r="P6545" s="3">
        <v>453</v>
      </c>
      <c r="Q6545" s="3">
        <v>659.07</v>
      </c>
      <c r="R6545" s="3">
        <v>252.72</v>
      </c>
      <c r="S6545" s="3">
        <v>145.49</v>
      </c>
      <c r="T6545" s="3">
        <v>260.79000000000002</v>
      </c>
      <c r="U6545" s="3" t="s">
        <v>60</v>
      </c>
      <c r="V6545" s="3" t="s">
        <v>60</v>
      </c>
      <c r="W6545" s="3" t="s">
        <v>60</v>
      </c>
      <c r="X6545" s="3" t="s">
        <v>60</v>
      </c>
      <c r="Y6545" s="3" t="s">
        <v>60</v>
      </c>
      <c r="Z6545" s="3" t="s">
        <v>60</v>
      </c>
    </row>
    <row r="6546" spans="1:26" x14ac:dyDescent="0.3">
      <c r="A6546" s="2" t="s">
        <v>830</v>
      </c>
      <c r="B6546" s="2" t="s">
        <v>831</v>
      </c>
      <c r="C6546" s="2">
        <v>390</v>
      </c>
      <c r="D6546" s="2" t="s">
        <v>23</v>
      </c>
      <c r="E6546" s="2" t="s">
        <v>319</v>
      </c>
      <c r="F6546" s="2" t="s">
        <v>78</v>
      </c>
      <c r="G6546" s="2" t="s">
        <v>361</v>
      </c>
      <c r="H6546" s="2" t="s">
        <v>60</v>
      </c>
      <c r="I6546" s="2">
        <v>656.2</v>
      </c>
      <c r="J6546" s="2">
        <v>430</v>
      </c>
      <c r="K6546" s="2">
        <v>37</v>
      </c>
      <c r="L6546" s="2">
        <v>52.04</v>
      </c>
      <c r="M6546" s="2">
        <v>16.440000000000001</v>
      </c>
      <c r="N6546" s="2">
        <v>140.65</v>
      </c>
      <c r="O6546" s="2">
        <v>316.55</v>
      </c>
      <c r="P6546" s="2">
        <v>358</v>
      </c>
      <c r="Q6546" s="2">
        <v>601.04999999999995</v>
      </c>
      <c r="R6546" s="2">
        <v>247.57</v>
      </c>
      <c r="S6546" s="2">
        <v>167.89</v>
      </c>
      <c r="T6546" s="2">
        <v>242.78</v>
      </c>
      <c r="U6546" s="2" t="s">
        <v>60</v>
      </c>
      <c r="V6546" s="2" t="s">
        <v>60</v>
      </c>
      <c r="W6546" s="2" t="s">
        <v>60</v>
      </c>
      <c r="X6546" s="2" t="s">
        <v>60</v>
      </c>
      <c r="Y6546" s="2" t="s">
        <v>60</v>
      </c>
      <c r="Z6546" s="2" t="s">
        <v>60</v>
      </c>
    </row>
    <row r="6547" spans="1:26" x14ac:dyDescent="0.3">
      <c r="A6547" s="3" t="s">
        <v>830</v>
      </c>
      <c r="B6547" s="3" t="s">
        <v>831</v>
      </c>
      <c r="C6547" s="3">
        <v>391</v>
      </c>
      <c r="D6547" s="3" t="s">
        <v>23</v>
      </c>
      <c r="E6547" s="3" t="s">
        <v>319</v>
      </c>
      <c r="F6547" s="3" t="s">
        <v>78</v>
      </c>
      <c r="G6547" s="3" t="s">
        <v>83</v>
      </c>
      <c r="H6547" s="3" t="s">
        <v>16</v>
      </c>
      <c r="I6547" s="3">
        <v>1313.59</v>
      </c>
      <c r="J6547" s="3">
        <v>970</v>
      </c>
      <c r="K6547" s="3">
        <v>83</v>
      </c>
      <c r="L6547" s="3">
        <v>100.31</v>
      </c>
      <c r="M6547" s="3">
        <v>33.56</v>
      </c>
      <c r="N6547" s="3">
        <v>120.86</v>
      </c>
      <c r="O6547" s="3">
        <v>298.89999999999998</v>
      </c>
      <c r="P6547" s="3">
        <v>811</v>
      </c>
      <c r="Q6547" s="3">
        <v>1260.1199999999999</v>
      </c>
      <c r="R6547" s="3">
        <v>500.29</v>
      </c>
      <c r="S6547" s="3">
        <v>155.38</v>
      </c>
      <c r="T6547" s="3">
        <v>251.88</v>
      </c>
      <c r="U6547" s="3" t="s">
        <v>60</v>
      </c>
      <c r="V6547" s="3" t="s">
        <v>60</v>
      </c>
      <c r="W6547" s="3" t="s">
        <v>60</v>
      </c>
      <c r="X6547" s="3" t="s">
        <v>60</v>
      </c>
      <c r="Y6547" s="3" t="s">
        <v>60</v>
      </c>
      <c r="Z6547" s="3" t="s">
        <v>60</v>
      </c>
    </row>
    <row r="6548" spans="1:26" x14ac:dyDescent="0.3">
      <c r="A6548" s="2" t="s">
        <v>830</v>
      </c>
      <c r="B6548" s="2" t="s">
        <v>831</v>
      </c>
      <c r="C6548" s="2">
        <v>392</v>
      </c>
      <c r="D6548" s="2" t="s">
        <v>23</v>
      </c>
      <c r="E6548" s="2" t="s">
        <v>319</v>
      </c>
      <c r="F6548" s="2" t="s">
        <v>78</v>
      </c>
      <c r="G6548" s="2" t="s">
        <v>81</v>
      </c>
      <c r="H6548" s="2" t="s">
        <v>16</v>
      </c>
      <c r="I6548" s="2">
        <v>1313.59</v>
      </c>
      <c r="J6548" s="2">
        <v>970</v>
      </c>
      <c r="K6548" s="2">
        <v>83</v>
      </c>
      <c r="L6548" s="2">
        <v>100.31</v>
      </c>
      <c r="M6548" s="2">
        <v>33.56</v>
      </c>
      <c r="N6548" s="2">
        <v>120.86</v>
      </c>
      <c r="O6548" s="2">
        <v>298.89999999999998</v>
      </c>
      <c r="P6548" s="2">
        <v>811</v>
      </c>
      <c r="Q6548" s="2">
        <v>1260.1199999999999</v>
      </c>
      <c r="R6548" s="2">
        <v>500.29</v>
      </c>
      <c r="S6548" s="2">
        <v>155.38</v>
      </c>
      <c r="T6548" s="2">
        <v>251.88</v>
      </c>
      <c r="U6548" s="2" t="s">
        <v>60</v>
      </c>
      <c r="V6548" s="2" t="s">
        <v>60</v>
      </c>
      <c r="W6548" s="2" t="s">
        <v>60</v>
      </c>
      <c r="X6548" s="2" t="s">
        <v>60</v>
      </c>
      <c r="Y6548" s="2" t="s">
        <v>60</v>
      </c>
      <c r="Z6548" s="2" t="s">
        <v>60</v>
      </c>
    </row>
    <row r="6549" spans="1:26" x14ac:dyDescent="0.3">
      <c r="A6549" s="3" t="s">
        <v>830</v>
      </c>
      <c r="B6549" s="3" t="s">
        <v>831</v>
      </c>
      <c r="C6549" s="3">
        <v>393</v>
      </c>
      <c r="D6549" s="3" t="s">
        <v>23</v>
      </c>
      <c r="E6549" s="3" t="s">
        <v>319</v>
      </c>
      <c r="F6549" s="3" t="s">
        <v>78</v>
      </c>
      <c r="G6549" s="3" t="s">
        <v>362</v>
      </c>
      <c r="H6549" s="3" t="s">
        <v>60</v>
      </c>
      <c r="I6549" s="3">
        <v>1140</v>
      </c>
      <c r="J6549" s="3">
        <v>9014</v>
      </c>
      <c r="K6549" s="3">
        <v>820</v>
      </c>
      <c r="L6549" s="3">
        <v>617.14</v>
      </c>
      <c r="M6549" s="3">
        <v>337.44</v>
      </c>
      <c r="N6549" s="3">
        <v>75.260000000000005</v>
      </c>
      <c r="O6549" s="3">
        <v>182.89</v>
      </c>
      <c r="P6549" s="3">
        <v>7338</v>
      </c>
      <c r="Q6549" s="3">
        <v>6180.67</v>
      </c>
      <c r="R6549" s="3">
        <v>3015.59</v>
      </c>
      <c r="S6549" s="3">
        <v>84.23</v>
      </c>
      <c r="T6549" s="3">
        <v>204.96</v>
      </c>
      <c r="U6549" s="3">
        <v>66.03</v>
      </c>
      <c r="V6549" s="3">
        <v>72.760000000000005</v>
      </c>
      <c r="W6549" s="3">
        <v>103.08</v>
      </c>
      <c r="X6549" s="3">
        <v>66.39</v>
      </c>
      <c r="Y6549" s="3">
        <v>90.32</v>
      </c>
      <c r="Z6549" s="3">
        <v>93.32</v>
      </c>
    </row>
    <row r="6550" spans="1:26" x14ac:dyDescent="0.3">
      <c r="A6550" s="2" t="s">
        <v>830</v>
      </c>
      <c r="B6550" s="2" t="s">
        <v>831</v>
      </c>
      <c r="C6550" s="2">
        <v>394</v>
      </c>
      <c r="D6550" s="2" t="s">
        <v>23</v>
      </c>
      <c r="E6550" s="2" t="s">
        <v>319</v>
      </c>
      <c r="F6550" s="2" t="s">
        <v>78</v>
      </c>
      <c r="G6550" s="2" t="s">
        <v>193</v>
      </c>
      <c r="H6550" s="2" t="s">
        <v>14</v>
      </c>
      <c r="I6550" s="2">
        <v>1140</v>
      </c>
      <c r="J6550" s="2">
        <v>9014</v>
      </c>
      <c r="K6550" s="2">
        <v>820</v>
      </c>
      <c r="L6550" s="2">
        <v>617.14</v>
      </c>
      <c r="M6550" s="2">
        <v>337.44</v>
      </c>
      <c r="N6550" s="2">
        <v>75.260000000000005</v>
      </c>
      <c r="O6550" s="2">
        <v>182.89</v>
      </c>
      <c r="P6550" s="2">
        <v>7338</v>
      </c>
      <c r="Q6550" s="2">
        <v>6180.67</v>
      </c>
      <c r="R6550" s="2">
        <v>3015.59</v>
      </c>
      <c r="S6550" s="2">
        <v>84.23</v>
      </c>
      <c r="T6550" s="2">
        <v>204.96</v>
      </c>
      <c r="U6550" s="2">
        <v>66.03</v>
      </c>
      <c r="V6550" s="2">
        <v>72.760000000000005</v>
      </c>
      <c r="W6550" s="2">
        <v>103.08</v>
      </c>
      <c r="X6550" s="2">
        <v>66.39</v>
      </c>
      <c r="Y6550" s="2">
        <v>90.32</v>
      </c>
      <c r="Z6550" s="2">
        <v>93.32</v>
      </c>
    </row>
    <row r="6551" spans="1:26" x14ac:dyDescent="0.3">
      <c r="A6551" s="3" t="s">
        <v>830</v>
      </c>
      <c r="B6551" s="3" t="s">
        <v>831</v>
      </c>
      <c r="C6551" s="3">
        <v>395</v>
      </c>
      <c r="D6551" s="3" t="s">
        <v>23</v>
      </c>
      <c r="E6551" s="3" t="s">
        <v>319</v>
      </c>
      <c r="F6551" s="3" t="s">
        <v>78</v>
      </c>
      <c r="G6551" s="3" t="s">
        <v>84</v>
      </c>
      <c r="H6551" s="3" t="s">
        <v>14</v>
      </c>
      <c r="I6551" s="3">
        <v>1140</v>
      </c>
      <c r="J6551" s="3">
        <v>9014</v>
      </c>
      <c r="K6551" s="3">
        <v>820</v>
      </c>
      <c r="L6551" s="3">
        <v>617.14</v>
      </c>
      <c r="M6551" s="3">
        <v>337.44</v>
      </c>
      <c r="N6551" s="3">
        <v>75.260000000000005</v>
      </c>
      <c r="O6551" s="3">
        <v>182.89</v>
      </c>
      <c r="P6551" s="3">
        <v>7338</v>
      </c>
      <c r="Q6551" s="3">
        <v>6180.67</v>
      </c>
      <c r="R6551" s="3">
        <v>3015.59</v>
      </c>
      <c r="S6551" s="3">
        <v>84.23</v>
      </c>
      <c r="T6551" s="3">
        <v>204.96</v>
      </c>
      <c r="U6551" s="3">
        <v>66.03</v>
      </c>
      <c r="V6551" s="3">
        <v>72.760000000000005</v>
      </c>
      <c r="W6551" s="3">
        <v>103.08</v>
      </c>
      <c r="X6551" s="3">
        <v>66.39</v>
      </c>
      <c r="Y6551" s="3">
        <v>90.32</v>
      </c>
      <c r="Z6551" s="3">
        <v>93.32</v>
      </c>
    </row>
    <row r="6552" spans="1:26" x14ac:dyDescent="0.3">
      <c r="A6552" s="2" t="s">
        <v>830</v>
      </c>
      <c r="B6552" s="2" t="s">
        <v>831</v>
      </c>
      <c r="C6552" s="2">
        <v>396</v>
      </c>
      <c r="D6552" s="2" t="s">
        <v>23</v>
      </c>
      <c r="E6552" s="2" t="s">
        <v>319</v>
      </c>
      <c r="F6552" s="2" t="s">
        <v>78</v>
      </c>
      <c r="G6552" s="2" t="s">
        <v>68</v>
      </c>
      <c r="H6552" s="2" t="s">
        <v>75</v>
      </c>
      <c r="I6552" s="2">
        <v>16092</v>
      </c>
      <c r="J6552" s="2">
        <v>59200</v>
      </c>
      <c r="K6552" s="2">
        <v>4836</v>
      </c>
      <c r="L6552" s="2">
        <v>7441.43</v>
      </c>
      <c r="M6552" s="2">
        <v>4112.53</v>
      </c>
      <c r="N6552" s="2">
        <v>153.88</v>
      </c>
      <c r="O6552" s="2">
        <v>180.95</v>
      </c>
      <c r="P6552" s="2">
        <v>48861</v>
      </c>
      <c r="Q6552" s="2">
        <v>63302.07</v>
      </c>
      <c r="R6552" s="2">
        <v>45943.1</v>
      </c>
      <c r="S6552" s="2">
        <v>129.56</v>
      </c>
      <c r="T6552" s="2">
        <v>137.78</v>
      </c>
      <c r="U6552" s="2">
        <v>40.39</v>
      </c>
      <c r="V6552" s="2">
        <v>62.15</v>
      </c>
      <c r="W6552" s="2">
        <v>34.35</v>
      </c>
      <c r="X6552" s="2">
        <v>41.34</v>
      </c>
      <c r="Y6552" s="2">
        <v>53.56</v>
      </c>
      <c r="Z6552" s="2">
        <v>38.880000000000003</v>
      </c>
    </row>
    <row r="6553" spans="1:26" x14ac:dyDescent="0.3">
      <c r="A6553" s="3" t="s">
        <v>830</v>
      </c>
      <c r="B6553" s="3" t="s">
        <v>831</v>
      </c>
      <c r="C6553" s="3">
        <v>397</v>
      </c>
      <c r="D6553" s="3" t="s">
        <v>23</v>
      </c>
      <c r="E6553" s="3" t="s">
        <v>319</v>
      </c>
      <c r="F6553" s="3" t="s">
        <v>78</v>
      </c>
      <c r="G6553" s="3" t="s">
        <v>68</v>
      </c>
      <c r="H6553" s="3" t="s">
        <v>14</v>
      </c>
      <c r="I6553" s="3">
        <v>1140</v>
      </c>
      <c r="J6553" s="3">
        <v>9014</v>
      </c>
      <c r="K6553" s="3">
        <v>820</v>
      </c>
      <c r="L6553" s="3">
        <v>617.14</v>
      </c>
      <c r="M6553" s="3">
        <v>337.44</v>
      </c>
      <c r="N6553" s="3">
        <v>75.260000000000005</v>
      </c>
      <c r="O6553" s="3">
        <v>182.89</v>
      </c>
      <c r="P6553" s="3">
        <v>7338</v>
      </c>
      <c r="Q6553" s="3">
        <v>6180.67</v>
      </c>
      <c r="R6553" s="3">
        <v>3015.59</v>
      </c>
      <c r="S6553" s="3">
        <v>84.23</v>
      </c>
      <c r="T6553" s="3">
        <v>204.96</v>
      </c>
      <c r="U6553" s="3">
        <v>66.03</v>
      </c>
      <c r="V6553" s="3">
        <v>72.760000000000005</v>
      </c>
      <c r="W6553" s="3">
        <v>103.08</v>
      </c>
      <c r="X6553" s="3">
        <v>66.39</v>
      </c>
      <c r="Y6553" s="3">
        <v>90.32</v>
      </c>
      <c r="Z6553" s="3">
        <v>93.32</v>
      </c>
    </row>
    <row r="6554" spans="1:26" x14ac:dyDescent="0.3">
      <c r="A6554" s="2" t="s">
        <v>830</v>
      </c>
      <c r="B6554" s="2" t="s">
        <v>831</v>
      </c>
      <c r="C6554" s="2">
        <v>398</v>
      </c>
      <c r="D6554" s="2" t="s">
        <v>23</v>
      </c>
      <c r="E6554" s="2" t="s">
        <v>319</v>
      </c>
      <c r="F6554" s="2" t="s">
        <v>78</v>
      </c>
      <c r="G6554" s="2" t="s">
        <v>68</v>
      </c>
      <c r="H6554" s="2" t="s">
        <v>16</v>
      </c>
      <c r="I6554" s="2">
        <v>7551.41</v>
      </c>
      <c r="J6554" s="2">
        <v>4730</v>
      </c>
      <c r="K6554" s="2">
        <v>394</v>
      </c>
      <c r="L6554" s="2">
        <v>516.69000000000005</v>
      </c>
      <c r="M6554" s="2">
        <v>93.27</v>
      </c>
      <c r="N6554" s="2">
        <v>131.13999999999999</v>
      </c>
      <c r="O6554" s="2">
        <v>553.97</v>
      </c>
      <c r="P6554" s="2">
        <v>3968</v>
      </c>
      <c r="Q6554" s="2">
        <v>6722.51</v>
      </c>
      <c r="R6554" s="2">
        <v>1661.56</v>
      </c>
      <c r="S6554" s="2">
        <v>169.42</v>
      </c>
      <c r="T6554" s="2">
        <v>404.59</v>
      </c>
      <c r="U6554" s="2" t="s">
        <v>60</v>
      </c>
      <c r="V6554" s="2" t="s">
        <v>60</v>
      </c>
      <c r="W6554" s="2" t="s">
        <v>60</v>
      </c>
      <c r="X6554" s="2" t="s">
        <v>60</v>
      </c>
      <c r="Y6554" s="2" t="s">
        <v>60</v>
      </c>
      <c r="Z6554" s="2" t="s">
        <v>60</v>
      </c>
    </row>
    <row r="6555" spans="1:26" x14ac:dyDescent="0.3">
      <c r="A6555" s="3" t="s">
        <v>830</v>
      </c>
      <c r="B6555" s="3" t="s">
        <v>831</v>
      </c>
      <c r="C6555" s="3">
        <v>399</v>
      </c>
      <c r="D6555" s="3" t="s">
        <v>23</v>
      </c>
      <c r="E6555" s="3" t="s">
        <v>319</v>
      </c>
      <c r="F6555" s="3" t="s">
        <v>78</v>
      </c>
      <c r="G6555" s="3" t="s">
        <v>68</v>
      </c>
      <c r="H6555" s="3" t="s">
        <v>12</v>
      </c>
      <c r="I6555" s="3">
        <v>1990</v>
      </c>
      <c r="J6555" s="3">
        <v>4151</v>
      </c>
      <c r="K6555" s="3">
        <v>287</v>
      </c>
      <c r="L6555" s="3">
        <v>312.93</v>
      </c>
      <c r="M6555" s="3">
        <v>258.45</v>
      </c>
      <c r="N6555" s="3">
        <v>109.03</v>
      </c>
      <c r="O6555" s="3">
        <v>121.08</v>
      </c>
      <c r="P6555" s="3">
        <v>3572</v>
      </c>
      <c r="Q6555" s="3">
        <v>4030.02</v>
      </c>
      <c r="R6555" s="3">
        <v>5424.48</v>
      </c>
      <c r="S6555" s="3">
        <v>112.82</v>
      </c>
      <c r="T6555" s="3">
        <v>74.290000000000006</v>
      </c>
      <c r="U6555" s="3" t="s">
        <v>60</v>
      </c>
      <c r="V6555" s="3" t="s">
        <v>60</v>
      </c>
      <c r="W6555" s="3" t="s">
        <v>60</v>
      </c>
      <c r="X6555" s="3" t="s">
        <v>60</v>
      </c>
      <c r="Y6555" s="3" t="s">
        <v>60</v>
      </c>
      <c r="Z6555" s="3" t="s">
        <v>60</v>
      </c>
    </row>
    <row r="6556" spans="1:26" x14ac:dyDescent="0.3">
      <c r="A6556" s="2" t="s">
        <v>830</v>
      </c>
      <c r="B6556" s="2" t="s">
        <v>831</v>
      </c>
      <c r="C6556" s="2">
        <v>400</v>
      </c>
      <c r="D6556" s="2" t="s">
        <v>23</v>
      </c>
      <c r="E6556" s="2" t="s">
        <v>319</v>
      </c>
      <c r="F6556" s="2" t="s">
        <v>78</v>
      </c>
      <c r="G6556" s="2" t="s">
        <v>68</v>
      </c>
      <c r="H6556" s="2" t="s">
        <v>319</v>
      </c>
      <c r="I6556" s="2">
        <v>26773.41</v>
      </c>
      <c r="J6556" s="2">
        <v>77095</v>
      </c>
      <c r="K6556" s="2">
        <v>6337</v>
      </c>
      <c r="L6556" s="2">
        <v>8888.19</v>
      </c>
      <c r="M6556" s="2">
        <v>4801.6899999999996</v>
      </c>
      <c r="N6556" s="2">
        <v>140.26</v>
      </c>
      <c r="O6556" s="2">
        <v>185.11</v>
      </c>
      <c r="P6556" s="2">
        <v>63739</v>
      </c>
      <c r="Q6556" s="2">
        <v>80235.27</v>
      </c>
      <c r="R6556" s="2">
        <v>56044.73</v>
      </c>
      <c r="S6556" s="2">
        <v>125.88</v>
      </c>
      <c r="T6556" s="2">
        <v>143.16</v>
      </c>
      <c r="U6556" s="2" t="s">
        <v>60</v>
      </c>
      <c r="V6556" s="2" t="s">
        <v>60</v>
      </c>
      <c r="W6556" s="2" t="s">
        <v>60</v>
      </c>
      <c r="X6556" s="2" t="s">
        <v>60</v>
      </c>
      <c r="Y6556" s="2" t="s">
        <v>60</v>
      </c>
      <c r="Z6556" s="2" t="s">
        <v>60</v>
      </c>
    </row>
    <row r="6557" spans="1:26" x14ac:dyDescent="0.3">
      <c r="A6557" s="3" t="s">
        <v>830</v>
      </c>
      <c r="B6557" s="3" t="s">
        <v>831</v>
      </c>
      <c r="C6557" s="3">
        <v>401</v>
      </c>
      <c r="D6557" s="3" t="s">
        <v>23</v>
      </c>
      <c r="E6557" s="3" t="s">
        <v>363</v>
      </c>
      <c r="F6557" s="3" t="s">
        <v>58</v>
      </c>
      <c r="G6557" s="3" t="s">
        <v>364</v>
      </c>
      <c r="H6557" s="3" t="s">
        <v>60</v>
      </c>
      <c r="I6557" s="3">
        <v>210</v>
      </c>
      <c r="J6557" s="3">
        <v>1650</v>
      </c>
      <c r="K6557" s="3">
        <v>140</v>
      </c>
      <c r="L6557" s="3">
        <v>154.97</v>
      </c>
      <c r="M6557" s="3">
        <v>136.24</v>
      </c>
      <c r="N6557" s="3">
        <v>110.69</v>
      </c>
      <c r="O6557" s="3">
        <v>113.75</v>
      </c>
      <c r="P6557" s="3">
        <v>1369</v>
      </c>
      <c r="Q6557" s="3">
        <v>1505.99</v>
      </c>
      <c r="R6557" s="3">
        <v>1134.8800000000001</v>
      </c>
      <c r="S6557" s="3">
        <v>110.01</v>
      </c>
      <c r="T6557" s="3">
        <v>132.69999999999999</v>
      </c>
      <c r="U6557" s="3">
        <v>89.61</v>
      </c>
      <c r="V6557" s="3">
        <v>99.19</v>
      </c>
      <c r="W6557" s="3">
        <v>87.2</v>
      </c>
      <c r="X6557" s="3">
        <v>88.77</v>
      </c>
      <c r="Y6557" s="3">
        <v>97.65</v>
      </c>
      <c r="Z6557" s="3">
        <v>73.59</v>
      </c>
    </row>
    <row r="6558" spans="1:26" x14ac:dyDescent="0.3">
      <c r="A6558" s="2" t="s">
        <v>830</v>
      </c>
      <c r="B6558" s="2" t="s">
        <v>831</v>
      </c>
      <c r="C6558" s="2">
        <v>402</v>
      </c>
      <c r="D6558" s="2" t="s">
        <v>23</v>
      </c>
      <c r="E6558" s="2" t="s">
        <v>363</v>
      </c>
      <c r="F6558" s="2" t="s">
        <v>58</v>
      </c>
      <c r="G6558" s="2" t="s">
        <v>365</v>
      </c>
      <c r="H6558" s="2" t="s">
        <v>60</v>
      </c>
      <c r="I6558" s="2">
        <v>1340</v>
      </c>
      <c r="J6558" s="2">
        <v>8550</v>
      </c>
      <c r="K6558" s="2">
        <v>792</v>
      </c>
      <c r="L6558" s="2">
        <v>680.26</v>
      </c>
      <c r="M6558" s="2">
        <v>801.07</v>
      </c>
      <c r="N6558" s="2">
        <v>85.89</v>
      </c>
      <c r="O6558" s="2">
        <v>84.92</v>
      </c>
      <c r="P6558" s="2">
        <v>6953</v>
      </c>
      <c r="Q6558" s="2">
        <v>6933.39</v>
      </c>
      <c r="R6558" s="2">
        <v>7243.74</v>
      </c>
      <c r="S6558" s="2">
        <v>99.72</v>
      </c>
      <c r="T6558" s="2">
        <v>95.72</v>
      </c>
      <c r="U6558" s="2">
        <v>79.44</v>
      </c>
      <c r="V6558" s="2">
        <v>68.23</v>
      </c>
      <c r="W6558" s="2">
        <v>80.349999999999994</v>
      </c>
      <c r="X6558" s="2">
        <v>70.650000000000006</v>
      </c>
      <c r="Y6558" s="2">
        <v>70.45</v>
      </c>
      <c r="Z6558" s="2">
        <v>73.61</v>
      </c>
    </row>
    <row r="6559" spans="1:26" x14ac:dyDescent="0.3">
      <c r="A6559" s="3" t="s">
        <v>830</v>
      </c>
      <c r="B6559" s="3" t="s">
        <v>831</v>
      </c>
      <c r="C6559" s="3">
        <v>403</v>
      </c>
      <c r="D6559" s="3" t="s">
        <v>23</v>
      </c>
      <c r="E6559" s="3" t="s">
        <v>363</v>
      </c>
      <c r="F6559" s="3" t="s">
        <v>58</v>
      </c>
      <c r="G6559" s="3" t="s">
        <v>366</v>
      </c>
      <c r="H6559" s="3" t="s">
        <v>60</v>
      </c>
      <c r="I6559" s="3">
        <v>1330</v>
      </c>
      <c r="J6559" s="3">
        <v>3750</v>
      </c>
      <c r="K6559" s="3">
        <v>334</v>
      </c>
      <c r="L6559" s="3">
        <v>357.47</v>
      </c>
      <c r="M6559" s="3">
        <v>366.19</v>
      </c>
      <c r="N6559" s="3">
        <v>107.03</v>
      </c>
      <c r="O6559" s="3">
        <v>97.62</v>
      </c>
      <c r="P6559" s="3">
        <v>3092</v>
      </c>
      <c r="Q6559" s="3">
        <v>3203.43</v>
      </c>
      <c r="R6559" s="3">
        <v>3269.93</v>
      </c>
      <c r="S6559" s="3">
        <v>103.6</v>
      </c>
      <c r="T6559" s="3">
        <v>97.97</v>
      </c>
      <c r="U6559" s="3">
        <v>33.75</v>
      </c>
      <c r="V6559" s="3">
        <v>36.130000000000003</v>
      </c>
      <c r="W6559" s="3">
        <v>37.01</v>
      </c>
      <c r="X6559" s="3">
        <v>31.66</v>
      </c>
      <c r="Y6559" s="3">
        <v>32.799999999999997</v>
      </c>
      <c r="Z6559" s="3">
        <v>33.479999999999997</v>
      </c>
    </row>
    <row r="6560" spans="1:26" x14ac:dyDescent="0.3">
      <c r="A6560" s="2" t="s">
        <v>830</v>
      </c>
      <c r="B6560" s="2" t="s">
        <v>831</v>
      </c>
      <c r="C6560" s="2">
        <v>404</v>
      </c>
      <c r="D6560" s="2" t="s">
        <v>23</v>
      </c>
      <c r="E6560" s="2" t="s">
        <v>363</v>
      </c>
      <c r="F6560" s="2" t="s">
        <v>58</v>
      </c>
      <c r="G6560" s="2" t="s">
        <v>367</v>
      </c>
      <c r="H6560" s="2" t="s">
        <v>60</v>
      </c>
      <c r="I6560" s="2">
        <v>2520</v>
      </c>
      <c r="J6560" s="2">
        <v>13700</v>
      </c>
      <c r="K6560" s="2">
        <v>1155</v>
      </c>
      <c r="L6560" s="2">
        <v>1518.51</v>
      </c>
      <c r="M6560" s="2">
        <v>1331.23</v>
      </c>
      <c r="N6560" s="2">
        <v>131.47</v>
      </c>
      <c r="O6560" s="2">
        <v>114.07</v>
      </c>
      <c r="P6560" s="2">
        <v>11250</v>
      </c>
      <c r="Q6560" s="2">
        <v>12211.16</v>
      </c>
      <c r="R6560" s="2">
        <v>10842.5</v>
      </c>
      <c r="S6560" s="2">
        <v>108.54</v>
      </c>
      <c r="T6560" s="2">
        <v>112.62</v>
      </c>
      <c r="U6560" s="2">
        <v>61.6</v>
      </c>
      <c r="V6560" s="2">
        <v>80.989999999999995</v>
      </c>
      <c r="W6560" s="2">
        <v>71</v>
      </c>
      <c r="X6560" s="2">
        <v>60.79</v>
      </c>
      <c r="Y6560" s="2">
        <v>65.98</v>
      </c>
      <c r="Z6560" s="2">
        <v>58.59</v>
      </c>
    </row>
    <row r="6561" spans="1:26" x14ac:dyDescent="0.3">
      <c r="A6561" s="3" t="s">
        <v>830</v>
      </c>
      <c r="B6561" s="3" t="s">
        <v>831</v>
      </c>
      <c r="C6561" s="3">
        <v>405</v>
      </c>
      <c r="D6561" s="3" t="s">
        <v>23</v>
      </c>
      <c r="E6561" s="3" t="s">
        <v>363</v>
      </c>
      <c r="F6561" s="3" t="s">
        <v>58</v>
      </c>
      <c r="G6561" s="3" t="s">
        <v>368</v>
      </c>
      <c r="H6561" s="3" t="s">
        <v>74</v>
      </c>
      <c r="I6561" s="3">
        <v>5400</v>
      </c>
      <c r="J6561" s="3">
        <v>27650</v>
      </c>
      <c r="K6561" s="3">
        <v>2421</v>
      </c>
      <c r="L6561" s="3">
        <v>2711.21</v>
      </c>
      <c r="M6561" s="3">
        <v>2634.73</v>
      </c>
      <c r="N6561" s="3">
        <v>111.99</v>
      </c>
      <c r="O6561" s="3">
        <v>102.9</v>
      </c>
      <c r="P6561" s="3">
        <v>22664</v>
      </c>
      <c r="Q6561" s="3">
        <v>23853.97</v>
      </c>
      <c r="R6561" s="3">
        <v>22491.05</v>
      </c>
      <c r="S6561" s="3">
        <v>105.25</v>
      </c>
      <c r="T6561" s="3">
        <v>106.06</v>
      </c>
      <c r="U6561" s="3">
        <v>60.26</v>
      </c>
      <c r="V6561" s="3">
        <v>67.48</v>
      </c>
      <c r="W6561" s="3">
        <v>65.58</v>
      </c>
      <c r="X6561" s="3">
        <v>57.15</v>
      </c>
      <c r="Y6561" s="3">
        <v>60.15</v>
      </c>
      <c r="Z6561" s="3">
        <v>56.71</v>
      </c>
    </row>
    <row r="6562" spans="1:26" x14ac:dyDescent="0.3">
      <c r="A6562" s="2" t="s">
        <v>830</v>
      </c>
      <c r="B6562" s="2" t="s">
        <v>831</v>
      </c>
      <c r="C6562" s="2">
        <v>406</v>
      </c>
      <c r="D6562" s="2" t="s">
        <v>23</v>
      </c>
      <c r="E6562" s="2" t="s">
        <v>363</v>
      </c>
      <c r="F6562" s="2" t="s">
        <v>58</v>
      </c>
      <c r="G6562" s="2" t="s">
        <v>58</v>
      </c>
      <c r="H6562" s="2" t="s">
        <v>75</v>
      </c>
      <c r="I6562" s="2">
        <v>5400</v>
      </c>
      <c r="J6562" s="2">
        <v>27650</v>
      </c>
      <c r="K6562" s="2">
        <v>2421</v>
      </c>
      <c r="L6562" s="2">
        <v>2711.21</v>
      </c>
      <c r="M6562" s="2">
        <v>2634.73</v>
      </c>
      <c r="N6562" s="2">
        <v>111.99</v>
      </c>
      <c r="O6562" s="2">
        <v>102.9</v>
      </c>
      <c r="P6562" s="2">
        <v>22664</v>
      </c>
      <c r="Q6562" s="2">
        <v>23853.97</v>
      </c>
      <c r="R6562" s="2">
        <v>22491.05</v>
      </c>
      <c r="S6562" s="2">
        <v>105.25</v>
      </c>
      <c r="T6562" s="2">
        <v>106.06</v>
      </c>
      <c r="U6562" s="2">
        <v>60.26</v>
      </c>
      <c r="V6562" s="2">
        <v>67.48</v>
      </c>
      <c r="W6562" s="2">
        <v>65.58</v>
      </c>
      <c r="X6562" s="2">
        <v>57.15</v>
      </c>
      <c r="Y6562" s="2">
        <v>60.15</v>
      </c>
      <c r="Z6562" s="2">
        <v>56.71</v>
      </c>
    </row>
    <row r="6563" spans="1:26" x14ac:dyDescent="0.3">
      <c r="A6563" s="3" t="s">
        <v>830</v>
      </c>
      <c r="B6563" s="3" t="s">
        <v>831</v>
      </c>
      <c r="C6563" s="3">
        <v>407</v>
      </c>
      <c r="D6563" s="3" t="s">
        <v>23</v>
      </c>
      <c r="E6563" s="3" t="s">
        <v>363</v>
      </c>
      <c r="F6563" s="3" t="s">
        <v>58</v>
      </c>
      <c r="G6563" s="3" t="s">
        <v>369</v>
      </c>
      <c r="H6563" s="3" t="s">
        <v>60</v>
      </c>
      <c r="I6563" s="3">
        <v>30</v>
      </c>
      <c r="J6563" s="3">
        <v>90</v>
      </c>
      <c r="K6563" s="3">
        <v>7</v>
      </c>
      <c r="L6563" s="3">
        <v>9.56</v>
      </c>
      <c r="M6563" s="3">
        <v>7.45</v>
      </c>
      <c r="N6563" s="3">
        <v>136.57</v>
      </c>
      <c r="O6563" s="3">
        <v>128.32</v>
      </c>
      <c r="P6563" s="3">
        <v>76</v>
      </c>
      <c r="Q6563" s="3">
        <v>86.23</v>
      </c>
      <c r="R6563" s="3">
        <v>61.92</v>
      </c>
      <c r="S6563" s="3">
        <v>113.46</v>
      </c>
      <c r="T6563" s="3">
        <v>139.26</v>
      </c>
      <c r="U6563" s="3" t="s">
        <v>60</v>
      </c>
      <c r="V6563" s="3" t="s">
        <v>60</v>
      </c>
      <c r="W6563" s="3" t="s">
        <v>60</v>
      </c>
      <c r="X6563" s="3" t="s">
        <v>60</v>
      </c>
      <c r="Y6563" s="3" t="s">
        <v>60</v>
      </c>
      <c r="Z6563" s="3" t="s">
        <v>60</v>
      </c>
    </row>
    <row r="6564" spans="1:26" x14ac:dyDescent="0.3">
      <c r="A6564" s="2" t="s">
        <v>830</v>
      </c>
      <c r="B6564" s="2" t="s">
        <v>831</v>
      </c>
      <c r="C6564" s="2">
        <v>408</v>
      </c>
      <c r="D6564" s="2" t="s">
        <v>23</v>
      </c>
      <c r="E6564" s="2" t="s">
        <v>363</v>
      </c>
      <c r="F6564" s="2" t="s">
        <v>58</v>
      </c>
      <c r="G6564" s="2" t="s">
        <v>370</v>
      </c>
      <c r="H6564" s="2" t="s">
        <v>60</v>
      </c>
      <c r="I6564" s="2">
        <v>60</v>
      </c>
      <c r="J6564" s="2">
        <v>98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98</v>
      </c>
      <c r="Q6564" s="2">
        <v>147</v>
      </c>
      <c r="R6564" s="2">
        <v>124.46</v>
      </c>
      <c r="S6564" s="2">
        <v>150</v>
      </c>
      <c r="T6564" s="2">
        <v>118.11</v>
      </c>
      <c r="U6564" s="2" t="s">
        <v>60</v>
      </c>
      <c r="V6564" s="2" t="s">
        <v>60</v>
      </c>
      <c r="W6564" s="2" t="s">
        <v>60</v>
      </c>
      <c r="X6564" s="2" t="s">
        <v>60</v>
      </c>
      <c r="Y6564" s="2" t="s">
        <v>60</v>
      </c>
      <c r="Z6564" s="2" t="s">
        <v>60</v>
      </c>
    </row>
    <row r="6565" spans="1:26" x14ac:dyDescent="0.3">
      <c r="A6565" s="3" t="s">
        <v>830</v>
      </c>
      <c r="B6565" s="3" t="s">
        <v>831</v>
      </c>
      <c r="C6565" s="3">
        <v>409</v>
      </c>
      <c r="D6565" s="3" t="s">
        <v>23</v>
      </c>
      <c r="E6565" s="3" t="s">
        <v>363</v>
      </c>
      <c r="F6565" s="3" t="s">
        <v>58</v>
      </c>
      <c r="G6565" s="3" t="s">
        <v>371</v>
      </c>
      <c r="H6565" s="3" t="s">
        <v>60</v>
      </c>
      <c r="I6565" s="3">
        <v>315</v>
      </c>
      <c r="J6565" s="3">
        <v>1000</v>
      </c>
      <c r="K6565" s="3">
        <v>80</v>
      </c>
      <c r="L6565" s="3">
        <v>57.1</v>
      </c>
      <c r="M6565" s="3">
        <v>42.96</v>
      </c>
      <c r="N6565" s="3">
        <v>71.38</v>
      </c>
      <c r="O6565" s="3">
        <v>132.91</v>
      </c>
      <c r="P6565" s="3">
        <v>840</v>
      </c>
      <c r="Q6565" s="3">
        <v>657.84</v>
      </c>
      <c r="R6565" s="3">
        <v>569.09</v>
      </c>
      <c r="S6565" s="3">
        <v>78.31</v>
      </c>
      <c r="T6565" s="3">
        <v>115.6</v>
      </c>
      <c r="U6565" s="3" t="s">
        <v>60</v>
      </c>
      <c r="V6565" s="3" t="s">
        <v>60</v>
      </c>
      <c r="W6565" s="3" t="s">
        <v>60</v>
      </c>
      <c r="X6565" s="3" t="s">
        <v>60</v>
      </c>
      <c r="Y6565" s="3" t="s">
        <v>60</v>
      </c>
      <c r="Z6565" s="3" t="s">
        <v>60</v>
      </c>
    </row>
    <row r="6566" spans="1:26" x14ac:dyDescent="0.3">
      <c r="A6566" s="2" t="s">
        <v>830</v>
      </c>
      <c r="B6566" s="2" t="s">
        <v>831</v>
      </c>
      <c r="C6566" s="2">
        <v>410</v>
      </c>
      <c r="D6566" s="2" t="s">
        <v>23</v>
      </c>
      <c r="E6566" s="2" t="s">
        <v>363</v>
      </c>
      <c r="F6566" s="2" t="s">
        <v>58</v>
      </c>
      <c r="G6566" s="2" t="s">
        <v>372</v>
      </c>
      <c r="H6566" s="2" t="s">
        <v>60</v>
      </c>
      <c r="I6566" s="2">
        <v>90</v>
      </c>
      <c r="J6566" s="2">
        <v>420</v>
      </c>
      <c r="K6566" s="2">
        <v>35</v>
      </c>
      <c r="L6566" s="2">
        <v>29.04</v>
      </c>
      <c r="M6566" s="2">
        <v>22.9</v>
      </c>
      <c r="N6566" s="2">
        <v>82.97</v>
      </c>
      <c r="O6566" s="2">
        <v>126.81</v>
      </c>
      <c r="P6566" s="2">
        <v>350</v>
      </c>
      <c r="Q6566" s="2">
        <v>410.25</v>
      </c>
      <c r="R6566" s="2">
        <v>354.16</v>
      </c>
      <c r="S6566" s="2">
        <v>117.21</v>
      </c>
      <c r="T6566" s="2">
        <v>115.84</v>
      </c>
      <c r="U6566" s="2" t="s">
        <v>60</v>
      </c>
      <c r="V6566" s="2" t="s">
        <v>60</v>
      </c>
      <c r="W6566" s="2" t="s">
        <v>60</v>
      </c>
      <c r="X6566" s="2" t="s">
        <v>60</v>
      </c>
      <c r="Y6566" s="2" t="s">
        <v>60</v>
      </c>
      <c r="Z6566" s="2" t="s">
        <v>60</v>
      </c>
    </row>
    <row r="6567" spans="1:26" x14ac:dyDescent="0.3">
      <c r="A6567" s="3" t="s">
        <v>830</v>
      </c>
      <c r="B6567" s="3" t="s">
        <v>831</v>
      </c>
      <c r="C6567" s="3">
        <v>411</v>
      </c>
      <c r="D6567" s="3" t="s">
        <v>23</v>
      </c>
      <c r="E6567" s="3" t="s">
        <v>363</v>
      </c>
      <c r="F6567" s="3" t="s">
        <v>58</v>
      </c>
      <c r="G6567" s="3" t="s">
        <v>373</v>
      </c>
      <c r="H6567" s="3" t="s">
        <v>60</v>
      </c>
      <c r="I6567" s="3">
        <v>115</v>
      </c>
      <c r="J6567" s="3">
        <v>270</v>
      </c>
      <c r="K6567" s="3">
        <v>35</v>
      </c>
      <c r="L6567" s="3">
        <v>39.72</v>
      </c>
      <c r="M6567" s="3">
        <v>40.130000000000003</v>
      </c>
      <c r="N6567" s="3">
        <v>113.49</v>
      </c>
      <c r="O6567" s="3">
        <v>98.98</v>
      </c>
      <c r="P6567" s="3">
        <v>220</v>
      </c>
      <c r="Q6567" s="3">
        <v>219.56</v>
      </c>
      <c r="R6567" s="3">
        <v>212.94</v>
      </c>
      <c r="S6567" s="3">
        <v>99.8</v>
      </c>
      <c r="T6567" s="3">
        <v>103.11</v>
      </c>
      <c r="U6567" s="3" t="s">
        <v>60</v>
      </c>
      <c r="V6567" s="3" t="s">
        <v>60</v>
      </c>
      <c r="W6567" s="3" t="s">
        <v>60</v>
      </c>
      <c r="X6567" s="3" t="s">
        <v>60</v>
      </c>
      <c r="Y6567" s="3" t="s">
        <v>60</v>
      </c>
      <c r="Z6567" s="3" t="s">
        <v>60</v>
      </c>
    </row>
    <row r="6568" spans="1:26" x14ac:dyDescent="0.3">
      <c r="A6568" s="2" t="s">
        <v>830</v>
      </c>
      <c r="B6568" s="2" t="s">
        <v>831</v>
      </c>
      <c r="C6568" s="2">
        <v>412</v>
      </c>
      <c r="D6568" s="2" t="s">
        <v>23</v>
      </c>
      <c r="E6568" s="2" t="s">
        <v>363</v>
      </c>
      <c r="F6568" s="2" t="s">
        <v>58</v>
      </c>
      <c r="G6568" s="2" t="s">
        <v>374</v>
      </c>
      <c r="H6568" s="2" t="s">
        <v>60</v>
      </c>
      <c r="I6568" s="2">
        <v>60</v>
      </c>
      <c r="J6568" s="2">
        <v>116</v>
      </c>
      <c r="K6568" s="2">
        <v>10</v>
      </c>
      <c r="L6568" s="2">
        <v>0</v>
      </c>
      <c r="M6568" s="2">
        <v>9.9700000000000006</v>
      </c>
      <c r="N6568" s="2">
        <v>0</v>
      </c>
      <c r="O6568" s="2">
        <v>0</v>
      </c>
      <c r="P6568" s="2">
        <v>106</v>
      </c>
      <c r="Q6568" s="2">
        <v>45.82</v>
      </c>
      <c r="R6568" s="2">
        <v>149.15</v>
      </c>
      <c r="S6568" s="2">
        <v>43.23</v>
      </c>
      <c r="T6568" s="2">
        <v>30.72</v>
      </c>
      <c r="U6568" s="2" t="s">
        <v>60</v>
      </c>
      <c r="V6568" s="2" t="s">
        <v>60</v>
      </c>
      <c r="W6568" s="2" t="s">
        <v>60</v>
      </c>
      <c r="X6568" s="2" t="s">
        <v>60</v>
      </c>
      <c r="Y6568" s="2" t="s">
        <v>60</v>
      </c>
      <c r="Z6568" s="2" t="s">
        <v>60</v>
      </c>
    </row>
    <row r="6569" spans="1:26" x14ac:dyDescent="0.3">
      <c r="A6569" s="3" t="s">
        <v>830</v>
      </c>
      <c r="B6569" s="3" t="s">
        <v>831</v>
      </c>
      <c r="C6569" s="3">
        <v>413</v>
      </c>
      <c r="D6569" s="3" t="s">
        <v>23</v>
      </c>
      <c r="E6569" s="3" t="s">
        <v>363</v>
      </c>
      <c r="F6569" s="3" t="s">
        <v>58</v>
      </c>
      <c r="G6569" s="3" t="s">
        <v>375</v>
      </c>
      <c r="H6569" s="3" t="s">
        <v>60</v>
      </c>
      <c r="I6569" s="3">
        <v>45</v>
      </c>
      <c r="J6569" s="3">
        <v>88</v>
      </c>
      <c r="K6569" s="3">
        <v>5</v>
      </c>
      <c r="L6569" s="3">
        <v>12.31</v>
      </c>
      <c r="M6569" s="3">
        <v>14.5</v>
      </c>
      <c r="N6569" s="3">
        <v>246.2</v>
      </c>
      <c r="O6569" s="3">
        <v>84.9</v>
      </c>
      <c r="P6569" s="3">
        <v>78</v>
      </c>
      <c r="Q6569" s="3">
        <v>87.44</v>
      </c>
      <c r="R6569" s="3">
        <v>109.45</v>
      </c>
      <c r="S6569" s="3">
        <v>112.1</v>
      </c>
      <c r="T6569" s="3">
        <v>79.89</v>
      </c>
      <c r="U6569" s="3" t="s">
        <v>60</v>
      </c>
      <c r="V6569" s="3" t="s">
        <v>60</v>
      </c>
      <c r="W6569" s="3" t="s">
        <v>60</v>
      </c>
      <c r="X6569" s="3" t="s">
        <v>60</v>
      </c>
      <c r="Y6569" s="3" t="s">
        <v>60</v>
      </c>
      <c r="Z6569" s="3" t="s">
        <v>60</v>
      </c>
    </row>
    <row r="6570" spans="1:26" x14ac:dyDescent="0.3">
      <c r="A6570" s="2" t="s">
        <v>830</v>
      </c>
      <c r="B6570" s="2" t="s">
        <v>831</v>
      </c>
      <c r="C6570" s="2">
        <v>414</v>
      </c>
      <c r="D6570" s="2" t="s">
        <v>23</v>
      </c>
      <c r="E6570" s="2" t="s">
        <v>363</v>
      </c>
      <c r="F6570" s="2" t="s">
        <v>58</v>
      </c>
      <c r="G6570" s="2" t="s">
        <v>368</v>
      </c>
      <c r="H6570" s="2" t="s">
        <v>12</v>
      </c>
      <c r="I6570" s="2">
        <v>715</v>
      </c>
      <c r="J6570" s="2">
        <v>2082</v>
      </c>
      <c r="K6570" s="2">
        <v>172</v>
      </c>
      <c r="L6570" s="2">
        <v>147.72999999999999</v>
      </c>
      <c r="M6570" s="2">
        <v>137.91</v>
      </c>
      <c r="N6570" s="2">
        <v>85.89</v>
      </c>
      <c r="O6570" s="2">
        <v>107.12</v>
      </c>
      <c r="P6570" s="2">
        <v>1768</v>
      </c>
      <c r="Q6570" s="2">
        <v>1654.14</v>
      </c>
      <c r="R6570" s="2">
        <v>1581.17</v>
      </c>
      <c r="S6570" s="2">
        <v>93.56</v>
      </c>
      <c r="T6570" s="2">
        <v>104.61</v>
      </c>
      <c r="U6570" s="2" t="s">
        <v>60</v>
      </c>
      <c r="V6570" s="2" t="s">
        <v>60</v>
      </c>
      <c r="W6570" s="2" t="s">
        <v>60</v>
      </c>
      <c r="X6570" s="2" t="s">
        <v>60</v>
      </c>
      <c r="Y6570" s="2" t="s">
        <v>60</v>
      </c>
      <c r="Z6570" s="2" t="s">
        <v>60</v>
      </c>
    </row>
    <row r="6571" spans="1:26" x14ac:dyDescent="0.3">
      <c r="A6571" s="3" t="s">
        <v>830</v>
      </c>
      <c r="B6571" s="3" t="s">
        <v>831</v>
      </c>
      <c r="C6571" s="3">
        <v>415</v>
      </c>
      <c r="D6571" s="3" t="s">
        <v>23</v>
      </c>
      <c r="E6571" s="3" t="s">
        <v>363</v>
      </c>
      <c r="F6571" s="3" t="s">
        <v>58</v>
      </c>
      <c r="G6571" s="3" t="s">
        <v>58</v>
      </c>
      <c r="H6571" s="3" t="s">
        <v>12</v>
      </c>
      <c r="I6571" s="3">
        <v>715</v>
      </c>
      <c r="J6571" s="3">
        <v>2082</v>
      </c>
      <c r="K6571" s="3">
        <v>172</v>
      </c>
      <c r="L6571" s="3">
        <v>147.72999999999999</v>
      </c>
      <c r="M6571" s="3">
        <v>137.91</v>
      </c>
      <c r="N6571" s="3">
        <v>85.89</v>
      </c>
      <c r="O6571" s="3">
        <v>107.12</v>
      </c>
      <c r="P6571" s="3">
        <v>1768</v>
      </c>
      <c r="Q6571" s="3">
        <v>1654.14</v>
      </c>
      <c r="R6571" s="3">
        <v>1581.17</v>
      </c>
      <c r="S6571" s="3">
        <v>93.56</v>
      </c>
      <c r="T6571" s="3">
        <v>104.61</v>
      </c>
      <c r="U6571" s="3" t="s">
        <v>60</v>
      </c>
      <c r="V6571" s="3" t="s">
        <v>60</v>
      </c>
      <c r="W6571" s="3" t="s">
        <v>60</v>
      </c>
      <c r="X6571" s="3" t="s">
        <v>60</v>
      </c>
      <c r="Y6571" s="3" t="s">
        <v>60</v>
      </c>
      <c r="Z6571" s="3" t="s">
        <v>60</v>
      </c>
    </row>
    <row r="6572" spans="1:26" x14ac:dyDescent="0.3">
      <c r="A6572" s="2" t="s">
        <v>830</v>
      </c>
      <c r="B6572" s="2" t="s">
        <v>831</v>
      </c>
      <c r="C6572" s="2">
        <v>416</v>
      </c>
      <c r="D6572" s="2" t="s">
        <v>23</v>
      </c>
      <c r="E6572" s="2" t="s">
        <v>363</v>
      </c>
      <c r="F6572" s="2" t="s">
        <v>65</v>
      </c>
      <c r="G6572" s="2" t="s">
        <v>376</v>
      </c>
      <c r="H6572" s="2" t="s">
        <v>60</v>
      </c>
      <c r="I6572" s="2">
        <v>90</v>
      </c>
      <c r="J6572" s="2">
        <v>600</v>
      </c>
      <c r="K6572" s="2">
        <v>52</v>
      </c>
      <c r="L6572" s="2">
        <v>51.37</v>
      </c>
      <c r="M6572" s="2">
        <v>51.97</v>
      </c>
      <c r="N6572" s="2">
        <v>98.79</v>
      </c>
      <c r="O6572" s="2">
        <v>98.85</v>
      </c>
      <c r="P6572" s="2">
        <v>494</v>
      </c>
      <c r="Q6572" s="2">
        <v>457.2</v>
      </c>
      <c r="R6572" s="2">
        <v>262.44</v>
      </c>
      <c r="S6572" s="2">
        <v>92.55</v>
      </c>
      <c r="T6572" s="2">
        <v>174.21</v>
      </c>
      <c r="U6572" s="2">
        <v>77.66</v>
      </c>
      <c r="V6572" s="2">
        <v>76.72</v>
      </c>
      <c r="W6572" s="2">
        <v>77.61</v>
      </c>
      <c r="X6572" s="2">
        <v>74.739999999999995</v>
      </c>
      <c r="Y6572" s="2">
        <v>69.17</v>
      </c>
      <c r="Z6572" s="2">
        <v>39.71</v>
      </c>
    </row>
    <row r="6573" spans="1:26" x14ac:dyDescent="0.3">
      <c r="A6573" s="3" t="s">
        <v>830</v>
      </c>
      <c r="B6573" s="3" t="s">
        <v>831</v>
      </c>
      <c r="C6573" s="3">
        <v>417</v>
      </c>
      <c r="D6573" s="3" t="s">
        <v>23</v>
      </c>
      <c r="E6573" s="3" t="s">
        <v>363</v>
      </c>
      <c r="F6573" s="3" t="s">
        <v>65</v>
      </c>
      <c r="G6573" s="3" t="s">
        <v>377</v>
      </c>
      <c r="H6573" s="3" t="s">
        <v>74</v>
      </c>
      <c r="I6573" s="3">
        <v>90</v>
      </c>
      <c r="J6573" s="3">
        <v>600</v>
      </c>
      <c r="K6573" s="3">
        <v>52</v>
      </c>
      <c r="L6573" s="3">
        <v>51.37</v>
      </c>
      <c r="M6573" s="3">
        <v>51.97</v>
      </c>
      <c r="N6573" s="3">
        <v>98.79</v>
      </c>
      <c r="O6573" s="3">
        <v>98.85</v>
      </c>
      <c r="P6573" s="3">
        <v>494</v>
      </c>
      <c r="Q6573" s="3">
        <v>457.2</v>
      </c>
      <c r="R6573" s="3">
        <v>262.44</v>
      </c>
      <c r="S6573" s="3">
        <v>92.55</v>
      </c>
      <c r="T6573" s="3">
        <v>174.21</v>
      </c>
      <c r="U6573" s="3">
        <v>77.66</v>
      </c>
      <c r="V6573" s="3">
        <v>76.72</v>
      </c>
      <c r="W6573" s="3">
        <v>77.61</v>
      </c>
      <c r="X6573" s="3">
        <v>74.739999999999995</v>
      </c>
      <c r="Y6573" s="3">
        <v>69.17</v>
      </c>
      <c r="Z6573" s="3">
        <v>39.71</v>
      </c>
    </row>
    <row r="6574" spans="1:26" x14ac:dyDescent="0.3">
      <c r="A6574" s="2" t="s">
        <v>830</v>
      </c>
      <c r="B6574" s="2" t="s">
        <v>831</v>
      </c>
      <c r="C6574" s="2">
        <v>418</v>
      </c>
      <c r="D6574" s="2" t="s">
        <v>23</v>
      </c>
      <c r="E6574" s="2" t="s">
        <v>363</v>
      </c>
      <c r="F6574" s="2" t="s">
        <v>65</v>
      </c>
      <c r="G6574" s="2" t="s">
        <v>378</v>
      </c>
      <c r="H6574" s="2" t="s">
        <v>60</v>
      </c>
      <c r="I6574" s="2">
        <v>1200</v>
      </c>
      <c r="J6574" s="2">
        <v>6000</v>
      </c>
      <c r="K6574" s="2">
        <v>502</v>
      </c>
      <c r="L6574" s="2">
        <v>685.18</v>
      </c>
      <c r="M6574" s="2">
        <v>222.35</v>
      </c>
      <c r="N6574" s="2">
        <v>136.49</v>
      </c>
      <c r="O6574" s="2">
        <v>308.14999999999998</v>
      </c>
      <c r="P6574" s="2">
        <v>4955</v>
      </c>
      <c r="Q6574" s="2">
        <v>5680.46</v>
      </c>
      <c r="R6574" s="2">
        <v>2780.44</v>
      </c>
      <c r="S6574" s="2">
        <v>114.64</v>
      </c>
      <c r="T6574" s="2">
        <v>204.3</v>
      </c>
      <c r="U6574" s="2">
        <v>56.23</v>
      </c>
      <c r="V6574" s="2">
        <v>76.75</v>
      </c>
      <c r="W6574" s="2">
        <v>24.9</v>
      </c>
      <c r="X6574" s="2">
        <v>56.23</v>
      </c>
      <c r="Y6574" s="2">
        <v>64.459999999999994</v>
      </c>
      <c r="Z6574" s="2">
        <v>31.55</v>
      </c>
    </row>
    <row r="6575" spans="1:26" x14ac:dyDescent="0.3">
      <c r="A6575" s="3" t="s">
        <v>830</v>
      </c>
      <c r="B6575" s="3" t="s">
        <v>831</v>
      </c>
      <c r="C6575" s="3">
        <v>419</v>
      </c>
      <c r="D6575" s="3" t="s">
        <v>23</v>
      </c>
      <c r="E6575" s="3" t="s">
        <v>363</v>
      </c>
      <c r="F6575" s="3" t="s">
        <v>65</v>
      </c>
      <c r="G6575" s="3" t="s">
        <v>379</v>
      </c>
      <c r="H6575" s="3" t="s">
        <v>74</v>
      </c>
      <c r="I6575" s="3">
        <v>1200</v>
      </c>
      <c r="J6575" s="3">
        <v>6000</v>
      </c>
      <c r="K6575" s="3">
        <v>502</v>
      </c>
      <c r="L6575" s="3">
        <v>685.18</v>
      </c>
      <c r="M6575" s="3">
        <v>222.35</v>
      </c>
      <c r="N6575" s="3">
        <v>136.49</v>
      </c>
      <c r="O6575" s="3">
        <v>308.14999999999998</v>
      </c>
      <c r="P6575" s="3">
        <v>4955</v>
      </c>
      <c r="Q6575" s="3">
        <v>5680.46</v>
      </c>
      <c r="R6575" s="3">
        <v>2780.44</v>
      </c>
      <c r="S6575" s="3">
        <v>114.64</v>
      </c>
      <c r="T6575" s="3">
        <v>204.3</v>
      </c>
      <c r="U6575" s="3">
        <v>56.23</v>
      </c>
      <c r="V6575" s="3">
        <v>76.75</v>
      </c>
      <c r="W6575" s="3">
        <v>24.9</v>
      </c>
      <c r="X6575" s="3">
        <v>56.23</v>
      </c>
      <c r="Y6575" s="3">
        <v>64.459999999999994</v>
      </c>
      <c r="Z6575" s="3">
        <v>31.55</v>
      </c>
    </row>
    <row r="6576" spans="1:26" x14ac:dyDescent="0.3">
      <c r="A6576" s="2" t="s">
        <v>830</v>
      </c>
      <c r="B6576" s="2" t="s">
        <v>831</v>
      </c>
      <c r="C6576" s="2">
        <v>420</v>
      </c>
      <c r="D6576" s="2" t="s">
        <v>23</v>
      </c>
      <c r="E6576" s="2" t="s">
        <v>363</v>
      </c>
      <c r="F6576" s="2" t="s">
        <v>65</v>
      </c>
      <c r="G6576" s="2" t="s">
        <v>380</v>
      </c>
      <c r="H6576" s="2" t="s">
        <v>60</v>
      </c>
      <c r="I6576" s="2">
        <v>500</v>
      </c>
      <c r="J6576" s="2">
        <v>3350</v>
      </c>
      <c r="K6576" s="2">
        <v>295</v>
      </c>
      <c r="L6576" s="2">
        <v>313.75</v>
      </c>
      <c r="M6576" s="2">
        <v>301.36</v>
      </c>
      <c r="N6576" s="2">
        <v>106.36</v>
      </c>
      <c r="O6576" s="2">
        <v>104.11</v>
      </c>
      <c r="P6576" s="2">
        <v>2742</v>
      </c>
      <c r="Q6576" s="2">
        <v>2761.97</v>
      </c>
      <c r="R6576" s="2">
        <v>2405.9499999999998</v>
      </c>
      <c r="S6576" s="2">
        <v>100.73</v>
      </c>
      <c r="T6576" s="2">
        <v>114.8</v>
      </c>
      <c r="U6576" s="2">
        <v>79.3</v>
      </c>
      <c r="V6576" s="2">
        <v>84.34</v>
      </c>
      <c r="W6576" s="2">
        <v>81.010000000000005</v>
      </c>
      <c r="X6576" s="2">
        <v>74.67</v>
      </c>
      <c r="Y6576" s="2">
        <v>75.22</v>
      </c>
      <c r="Z6576" s="2">
        <v>65.52</v>
      </c>
    </row>
    <row r="6577" spans="1:26" x14ac:dyDescent="0.3">
      <c r="A6577" s="3" t="s">
        <v>830</v>
      </c>
      <c r="B6577" s="3" t="s">
        <v>831</v>
      </c>
      <c r="C6577" s="3">
        <v>421</v>
      </c>
      <c r="D6577" s="3" t="s">
        <v>23</v>
      </c>
      <c r="E6577" s="3" t="s">
        <v>363</v>
      </c>
      <c r="F6577" s="3" t="s">
        <v>65</v>
      </c>
      <c r="G6577" s="3" t="s">
        <v>381</v>
      </c>
      <c r="H6577" s="3" t="s">
        <v>60</v>
      </c>
      <c r="I6577" s="3">
        <v>1320</v>
      </c>
      <c r="J6577" s="3">
        <v>9100</v>
      </c>
      <c r="K6577" s="3">
        <v>788</v>
      </c>
      <c r="L6577" s="3">
        <v>885.25</v>
      </c>
      <c r="M6577" s="3">
        <v>612.91</v>
      </c>
      <c r="N6577" s="3">
        <v>112.34</v>
      </c>
      <c r="O6577" s="3">
        <v>144.43</v>
      </c>
      <c r="P6577" s="3">
        <v>7554</v>
      </c>
      <c r="Q6577" s="3">
        <v>8181.91</v>
      </c>
      <c r="R6577" s="3">
        <v>7241.04</v>
      </c>
      <c r="S6577" s="3">
        <v>108.31</v>
      </c>
      <c r="T6577" s="3">
        <v>112.99</v>
      </c>
      <c r="U6577" s="3">
        <v>80.239999999999995</v>
      </c>
      <c r="V6577" s="3">
        <v>90.14</v>
      </c>
      <c r="W6577" s="3">
        <v>62.41</v>
      </c>
      <c r="X6577" s="3">
        <v>77.92</v>
      </c>
      <c r="Y6577" s="3">
        <v>84.4</v>
      </c>
      <c r="Z6577" s="3">
        <v>74.7</v>
      </c>
    </row>
    <row r="6578" spans="1:26" x14ac:dyDescent="0.3">
      <c r="A6578" s="2" t="s">
        <v>830</v>
      </c>
      <c r="B6578" s="2" t="s">
        <v>831</v>
      </c>
      <c r="C6578" s="2">
        <v>422</v>
      </c>
      <c r="D6578" s="2" t="s">
        <v>23</v>
      </c>
      <c r="E6578" s="2" t="s">
        <v>363</v>
      </c>
      <c r="F6578" s="2" t="s">
        <v>65</v>
      </c>
      <c r="G6578" s="2" t="s">
        <v>216</v>
      </c>
      <c r="H6578" s="2" t="s">
        <v>74</v>
      </c>
      <c r="I6578" s="2">
        <v>1820</v>
      </c>
      <c r="J6578" s="2">
        <v>12450</v>
      </c>
      <c r="K6578" s="2">
        <v>1083</v>
      </c>
      <c r="L6578" s="2">
        <v>1199</v>
      </c>
      <c r="M6578" s="2">
        <v>914.27</v>
      </c>
      <c r="N6578" s="2">
        <v>110.71</v>
      </c>
      <c r="O6578" s="2">
        <v>131.13999999999999</v>
      </c>
      <c r="P6578" s="2">
        <v>10296</v>
      </c>
      <c r="Q6578" s="2">
        <v>10943.88</v>
      </c>
      <c r="R6578" s="2">
        <v>9646.99</v>
      </c>
      <c r="S6578" s="2">
        <v>106.29</v>
      </c>
      <c r="T6578" s="2">
        <v>113.44</v>
      </c>
      <c r="U6578" s="2">
        <v>79.98</v>
      </c>
      <c r="V6578" s="2">
        <v>88.55</v>
      </c>
      <c r="W6578" s="2">
        <v>67.52</v>
      </c>
      <c r="X6578" s="2">
        <v>77.03</v>
      </c>
      <c r="Y6578" s="2">
        <v>81.88</v>
      </c>
      <c r="Z6578" s="2">
        <v>72.180000000000007</v>
      </c>
    </row>
    <row r="6579" spans="1:26" x14ac:dyDescent="0.3">
      <c r="A6579" s="3" t="s">
        <v>830</v>
      </c>
      <c r="B6579" s="3" t="s">
        <v>831</v>
      </c>
      <c r="C6579" s="3">
        <v>423</v>
      </c>
      <c r="D6579" s="3" t="s">
        <v>23</v>
      </c>
      <c r="E6579" s="3" t="s">
        <v>363</v>
      </c>
      <c r="F6579" s="3" t="s">
        <v>65</v>
      </c>
      <c r="G6579" s="3" t="s">
        <v>382</v>
      </c>
      <c r="H6579" s="3" t="s">
        <v>60</v>
      </c>
      <c r="I6579" s="3">
        <v>1250</v>
      </c>
      <c r="J6579" s="3">
        <v>8000</v>
      </c>
      <c r="K6579" s="3">
        <v>702</v>
      </c>
      <c r="L6579" s="3">
        <v>761.45</v>
      </c>
      <c r="M6579" s="3">
        <v>474.29</v>
      </c>
      <c r="N6579" s="3">
        <v>108.47</v>
      </c>
      <c r="O6579" s="3">
        <v>160.55000000000001</v>
      </c>
      <c r="P6579" s="3">
        <v>6761</v>
      </c>
      <c r="Q6579" s="3">
        <v>7264.23</v>
      </c>
      <c r="R6579" s="3">
        <v>6172.5</v>
      </c>
      <c r="S6579" s="3">
        <v>107.44</v>
      </c>
      <c r="T6579" s="3">
        <v>117.69</v>
      </c>
      <c r="U6579" s="3">
        <v>78.63</v>
      </c>
      <c r="V6579" s="3">
        <v>81.88</v>
      </c>
      <c r="W6579" s="3">
        <v>51</v>
      </c>
      <c r="X6579" s="3">
        <v>76.72</v>
      </c>
      <c r="Y6579" s="3">
        <v>79.13</v>
      </c>
      <c r="Z6579" s="3">
        <v>67.239999999999995</v>
      </c>
    </row>
    <row r="6580" spans="1:26" x14ac:dyDescent="0.3">
      <c r="A6580" s="2" t="s">
        <v>830</v>
      </c>
      <c r="B6580" s="2" t="s">
        <v>831</v>
      </c>
      <c r="C6580" s="2">
        <v>424</v>
      </c>
      <c r="D6580" s="2" t="s">
        <v>23</v>
      </c>
      <c r="E6580" s="2" t="s">
        <v>363</v>
      </c>
      <c r="F6580" s="2" t="s">
        <v>65</v>
      </c>
      <c r="G6580" s="2" t="s">
        <v>383</v>
      </c>
      <c r="H6580" s="2" t="s">
        <v>74</v>
      </c>
      <c r="I6580" s="2">
        <v>1250</v>
      </c>
      <c r="J6580" s="2">
        <v>8000</v>
      </c>
      <c r="K6580" s="2">
        <v>702</v>
      </c>
      <c r="L6580" s="2">
        <v>761.45</v>
      </c>
      <c r="M6580" s="2">
        <v>474.29</v>
      </c>
      <c r="N6580" s="2">
        <v>108.47</v>
      </c>
      <c r="O6580" s="2">
        <v>160.55000000000001</v>
      </c>
      <c r="P6580" s="2">
        <v>6761</v>
      </c>
      <c r="Q6580" s="2">
        <v>7264.23</v>
      </c>
      <c r="R6580" s="2">
        <v>6172.5</v>
      </c>
      <c r="S6580" s="2">
        <v>107.44</v>
      </c>
      <c r="T6580" s="2">
        <v>117.69</v>
      </c>
      <c r="U6580" s="2">
        <v>78.63</v>
      </c>
      <c r="V6580" s="2">
        <v>81.88</v>
      </c>
      <c r="W6580" s="2">
        <v>51</v>
      </c>
      <c r="X6580" s="2">
        <v>76.72</v>
      </c>
      <c r="Y6580" s="2">
        <v>79.13</v>
      </c>
      <c r="Z6580" s="2">
        <v>67.239999999999995</v>
      </c>
    </row>
    <row r="6581" spans="1:26" x14ac:dyDescent="0.3">
      <c r="A6581" s="3" t="s">
        <v>830</v>
      </c>
      <c r="B6581" s="3" t="s">
        <v>831</v>
      </c>
      <c r="C6581" s="3">
        <v>425</v>
      </c>
      <c r="D6581" s="3" t="s">
        <v>23</v>
      </c>
      <c r="E6581" s="3" t="s">
        <v>363</v>
      </c>
      <c r="F6581" s="3" t="s">
        <v>65</v>
      </c>
      <c r="G6581" s="3" t="s">
        <v>384</v>
      </c>
      <c r="H6581" s="3" t="s">
        <v>60</v>
      </c>
      <c r="I6581" s="3">
        <v>3960</v>
      </c>
      <c r="J6581" s="3">
        <v>32400</v>
      </c>
      <c r="K6581" s="3">
        <v>2825</v>
      </c>
      <c r="L6581" s="3">
        <v>2854.95</v>
      </c>
      <c r="M6581" s="3">
        <v>2302.92</v>
      </c>
      <c r="N6581" s="3">
        <v>101.06</v>
      </c>
      <c r="O6581" s="3">
        <v>123.97</v>
      </c>
      <c r="P6581" s="3">
        <v>26932</v>
      </c>
      <c r="Q6581" s="3">
        <v>26972.81</v>
      </c>
      <c r="R6581" s="3">
        <v>25101.46</v>
      </c>
      <c r="S6581" s="3">
        <v>100.15</v>
      </c>
      <c r="T6581" s="3">
        <v>107.46</v>
      </c>
      <c r="U6581" s="3">
        <v>95.88</v>
      </c>
      <c r="V6581" s="3">
        <v>96.9</v>
      </c>
      <c r="W6581" s="3">
        <v>78.16</v>
      </c>
      <c r="X6581" s="3">
        <v>92.61</v>
      </c>
      <c r="Y6581" s="3">
        <v>92.75</v>
      </c>
      <c r="Z6581" s="3">
        <v>86.31</v>
      </c>
    </row>
    <row r="6582" spans="1:26" x14ac:dyDescent="0.3">
      <c r="A6582" s="2" t="s">
        <v>830</v>
      </c>
      <c r="B6582" s="2" t="s">
        <v>831</v>
      </c>
      <c r="C6582" s="2">
        <v>426</v>
      </c>
      <c r="D6582" s="2" t="s">
        <v>23</v>
      </c>
      <c r="E6582" s="2" t="s">
        <v>363</v>
      </c>
      <c r="F6582" s="2" t="s">
        <v>65</v>
      </c>
      <c r="G6582" s="2" t="s">
        <v>385</v>
      </c>
      <c r="H6582" s="2" t="s">
        <v>74</v>
      </c>
      <c r="I6582" s="2">
        <v>3960</v>
      </c>
      <c r="J6582" s="2">
        <v>32400</v>
      </c>
      <c r="K6582" s="2">
        <v>2825</v>
      </c>
      <c r="L6582" s="2">
        <v>2854.95</v>
      </c>
      <c r="M6582" s="2">
        <v>2302.92</v>
      </c>
      <c r="N6582" s="2">
        <v>101.06</v>
      </c>
      <c r="O6582" s="2">
        <v>123.97</v>
      </c>
      <c r="P6582" s="2">
        <v>26932</v>
      </c>
      <c r="Q6582" s="2">
        <v>26972.81</v>
      </c>
      <c r="R6582" s="2">
        <v>25101.46</v>
      </c>
      <c r="S6582" s="2">
        <v>100.15</v>
      </c>
      <c r="T6582" s="2">
        <v>107.46</v>
      </c>
      <c r="U6582" s="2">
        <v>95.88</v>
      </c>
      <c r="V6582" s="2">
        <v>96.9</v>
      </c>
      <c r="W6582" s="2">
        <v>78.16</v>
      </c>
      <c r="X6582" s="2">
        <v>92.61</v>
      </c>
      <c r="Y6582" s="2">
        <v>92.75</v>
      </c>
      <c r="Z6582" s="2">
        <v>86.31</v>
      </c>
    </row>
    <row r="6583" spans="1:26" x14ac:dyDescent="0.3">
      <c r="A6583" s="3" t="s">
        <v>830</v>
      </c>
      <c r="B6583" s="3" t="s">
        <v>831</v>
      </c>
      <c r="C6583" s="3">
        <v>427</v>
      </c>
      <c r="D6583" s="3" t="s">
        <v>23</v>
      </c>
      <c r="E6583" s="3" t="s">
        <v>363</v>
      </c>
      <c r="F6583" s="3" t="s">
        <v>65</v>
      </c>
      <c r="G6583" s="3" t="s">
        <v>65</v>
      </c>
      <c r="H6583" s="3" t="s">
        <v>75</v>
      </c>
      <c r="I6583" s="3">
        <v>8320</v>
      </c>
      <c r="J6583" s="3">
        <v>59450</v>
      </c>
      <c r="K6583" s="3">
        <v>5164</v>
      </c>
      <c r="L6583" s="3">
        <v>5551.95</v>
      </c>
      <c r="M6583" s="3">
        <v>3965.8</v>
      </c>
      <c r="N6583" s="3">
        <v>107.51</v>
      </c>
      <c r="O6583" s="3">
        <v>140</v>
      </c>
      <c r="P6583" s="3">
        <v>49438</v>
      </c>
      <c r="Q6583" s="3">
        <v>51318.58</v>
      </c>
      <c r="R6583" s="3">
        <v>43963.83</v>
      </c>
      <c r="S6583" s="3">
        <v>103.8</v>
      </c>
      <c r="T6583" s="3">
        <v>116.73</v>
      </c>
      <c r="U6583" s="3">
        <v>83.96</v>
      </c>
      <c r="V6583" s="3">
        <v>89.69</v>
      </c>
      <c r="W6583" s="3">
        <v>64.069999999999993</v>
      </c>
      <c r="X6583" s="3">
        <v>81.44</v>
      </c>
      <c r="Y6583" s="3">
        <v>83.99</v>
      </c>
      <c r="Z6583" s="3">
        <v>71.95</v>
      </c>
    </row>
    <row r="6584" spans="1:26" x14ac:dyDescent="0.3">
      <c r="A6584" s="2" t="s">
        <v>830</v>
      </c>
      <c r="B6584" s="2" t="s">
        <v>831</v>
      </c>
      <c r="C6584" s="2">
        <v>428</v>
      </c>
      <c r="D6584" s="2" t="s">
        <v>23</v>
      </c>
      <c r="E6584" s="2" t="s">
        <v>363</v>
      </c>
      <c r="F6584" s="2" t="s">
        <v>65</v>
      </c>
      <c r="G6584" s="2" t="s">
        <v>386</v>
      </c>
      <c r="H6584" s="2" t="s">
        <v>60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 t="s">
        <v>60</v>
      </c>
      <c r="V6584" s="2" t="s">
        <v>60</v>
      </c>
      <c r="W6584" s="2" t="s">
        <v>60</v>
      </c>
      <c r="X6584" s="2" t="s">
        <v>60</v>
      </c>
      <c r="Y6584" s="2" t="s">
        <v>60</v>
      </c>
      <c r="Z6584" s="2" t="s">
        <v>60</v>
      </c>
    </row>
    <row r="6585" spans="1:26" x14ac:dyDescent="0.3">
      <c r="A6585" s="3" t="s">
        <v>830</v>
      </c>
      <c r="B6585" s="3" t="s">
        <v>831</v>
      </c>
      <c r="C6585" s="3">
        <v>429</v>
      </c>
      <c r="D6585" s="3" t="s">
        <v>23</v>
      </c>
      <c r="E6585" s="3" t="s">
        <v>363</v>
      </c>
      <c r="F6585" s="3" t="s">
        <v>65</v>
      </c>
      <c r="G6585" s="3" t="s">
        <v>387</v>
      </c>
      <c r="H6585" s="3" t="s">
        <v>12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  <c r="T6585" s="3">
        <v>0</v>
      </c>
      <c r="U6585" s="3" t="s">
        <v>60</v>
      </c>
      <c r="V6585" s="3" t="s">
        <v>60</v>
      </c>
      <c r="W6585" s="3" t="s">
        <v>60</v>
      </c>
      <c r="X6585" s="3" t="s">
        <v>60</v>
      </c>
      <c r="Y6585" s="3" t="s">
        <v>60</v>
      </c>
      <c r="Z6585" s="3" t="s">
        <v>60</v>
      </c>
    </row>
    <row r="6586" spans="1:26" x14ac:dyDescent="0.3">
      <c r="A6586" s="2" t="s">
        <v>830</v>
      </c>
      <c r="B6586" s="2" t="s">
        <v>831</v>
      </c>
      <c r="C6586" s="2">
        <v>430</v>
      </c>
      <c r="D6586" s="2" t="s">
        <v>23</v>
      </c>
      <c r="E6586" s="2" t="s">
        <v>363</v>
      </c>
      <c r="F6586" s="2" t="s">
        <v>65</v>
      </c>
      <c r="G6586" s="2" t="s">
        <v>65</v>
      </c>
      <c r="H6586" s="2" t="s">
        <v>12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 t="s">
        <v>60</v>
      </c>
      <c r="V6586" s="2" t="s">
        <v>60</v>
      </c>
      <c r="W6586" s="2" t="s">
        <v>60</v>
      </c>
      <c r="X6586" s="2" t="s">
        <v>60</v>
      </c>
      <c r="Y6586" s="2" t="s">
        <v>60</v>
      </c>
      <c r="Z6586" s="2" t="s">
        <v>60</v>
      </c>
    </row>
    <row r="6587" spans="1:26" x14ac:dyDescent="0.3">
      <c r="A6587" s="3" t="s">
        <v>830</v>
      </c>
      <c r="B6587" s="3" t="s">
        <v>831</v>
      </c>
      <c r="C6587" s="3">
        <v>431</v>
      </c>
      <c r="D6587" s="3" t="s">
        <v>23</v>
      </c>
      <c r="E6587" s="3" t="s">
        <v>363</v>
      </c>
      <c r="F6587" s="3" t="s">
        <v>78</v>
      </c>
      <c r="G6587" s="3" t="s">
        <v>388</v>
      </c>
      <c r="H6587" s="3" t="s">
        <v>60</v>
      </c>
      <c r="I6587" s="3">
        <v>600</v>
      </c>
      <c r="J6587" s="3">
        <v>3800</v>
      </c>
      <c r="K6587" s="3">
        <v>316</v>
      </c>
      <c r="L6587" s="3">
        <v>339.4</v>
      </c>
      <c r="M6587" s="3">
        <v>329.4</v>
      </c>
      <c r="N6587" s="3">
        <v>107.41</v>
      </c>
      <c r="O6587" s="3">
        <v>103.04</v>
      </c>
      <c r="P6587" s="3">
        <v>3291</v>
      </c>
      <c r="Q6587" s="3">
        <v>2965.93</v>
      </c>
      <c r="R6587" s="3">
        <v>3174.69</v>
      </c>
      <c r="S6587" s="3">
        <v>90.12</v>
      </c>
      <c r="T6587" s="3">
        <v>93.42</v>
      </c>
      <c r="U6587" s="3">
        <v>70.790000000000006</v>
      </c>
      <c r="V6587" s="3">
        <v>76.03</v>
      </c>
      <c r="W6587" s="3">
        <v>73.790000000000006</v>
      </c>
      <c r="X6587" s="3">
        <v>74.69</v>
      </c>
      <c r="Y6587" s="3">
        <v>67.31</v>
      </c>
      <c r="Z6587" s="3">
        <v>72.05</v>
      </c>
    </row>
    <row r="6588" spans="1:26" x14ac:dyDescent="0.3">
      <c r="A6588" s="2" t="s">
        <v>830</v>
      </c>
      <c r="B6588" s="2" t="s">
        <v>831</v>
      </c>
      <c r="C6588" s="2">
        <v>432</v>
      </c>
      <c r="D6588" s="2" t="s">
        <v>23</v>
      </c>
      <c r="E6588" s="2" t="s">
        <v>363</v>
      </c>
      <c r="F6588" s="2" t="s">
        <v>78</v>
      </c>
      <c r="G6588" s="2" t="s">
        <v>389</v>
      </c>
      <c r="H6588" s="2" t="s">
        <v>74</v>
      </c>
      <c r="I6588" s="2">
        <v>600</v>
      </c>
      <c r="J6588" s="2">
        <v>3800</v>
      </c>
      <c r="K6588" s="2">
        <v>316</v>
      </c>
      <c r="L6588" s="2">
        <v>339.4</v>
      </c>
      <c r="M6588" s="2">
        <v>329.4</v>
      </c>
      <c r="N6588" s="2">
        <v>107.41</v>
      </c>
      <c r="O6588" s="2">
        <v>103.04</v>
      </c>
      <c r="P6588" s="2">
        <v>3291</v>
      </c>
      <c r="Q6588" s="2">
        <v>2965.93</v>
      </c>
      <c r="R6588" s="2">
        <v>3174.69</v>
      </c>
      <c r="S6588" s="2">
        <v>90.12</v>
      </c>
      <c r="T6588" s="2">
        <v>93.42</v>
      </c>
      <c r="U6588" s="2">
        <v>70.790000000000006</v>
      </c>
      <c r="V6588" s="2">
        <v>76.03</v>
      </c>
      <c r="W6588" s="2">
        <v>73.790000000000006</v>
      </c>
      <c r="X6588" s="2">
        <v>74.69</v>
      </c>
      <c r="Y6588" s="2">
        <v>67.31</v>
      </c>
      <c r="Z6588" s="2">
        <v>72.05</v>
      </c>
    </row>
    <row r="6589" spans="1:26" x14ac:dyDescent="0.3">
      <c r="A6589" s="3" t="s">
        <v>830</v>
      </c>
      <c r="B6589" s="3" t="s">
        <v>831</v>
      </c>
      <c r="C6589" s="3">
        <v>433</v>
      </c>
      <c r="D6589" s="3" t="s">
        <v>23</v>
      </c>
      <c r="E6589" s="3" t="s">
        <v>363</v>
      </c>
      <c r="F6589" s="3" t="s">
        <v>78</v>
      </c>
      <c r="G6589" s="3" t="s">
        <v>390</v>
      </c>
      <c r="H6589" s="3" t="s">
        <v>60</v>
      </c>
      <c r="I6589" s="3">
        <v>1600</v>
      </c>
      <c r="J6589" s="3">
        <v>10500</v>
      </c>
      <c r="K6589" s="3">
        <v>1018</v>
      </c>
      <c r="L6589" s="3">
        <v>983.09</v>
      </c>
      <c r="M6589" s="3">
        <v>944.31</v>
      </c>
      <c r="N6589" s="3">
        <v>96.57</v>
      </c>
      <c r="O6589" s="3">
        <v>104.11</v>
      </c>
      <c r="P6589" s="3">
        <v>8607</v>
      </c>
      <c r="Q6589" s="3">
        <v>8241.81</v>
      </c>
      <c r="R6589" s="3">
        <v>8042.42</v>
      </c>
      <c r="S6589" s="3">
        <v>95.76</v>
      </c>
      <c r="T6589" s="3">
        <v>102.48</v>
      </c>
      <c r="U6589" s="3">
        <v>85.52</v>
      </c>
      <c r="V6589" s="3">
        <v>82.58</v>
      </c>
      <c r="W6589" s="3">
        <v>79.33</v>
      </c>
      <c r="X6589" s="3">
        <v>73.25</v>
      </c>
      <c r="Y6589" s="3">
        <v>70.14</v>
      </c>
      <c r="Z6589" s="3">
        <v>68.44</v>
      </c>
    </row>
    <row r="6590" spans="1:26" x14ac:dyDescent="0.3">
      <c r="A6590" s="2" t="s">
        <v>830</v>
      </c>
      <c r="B6590" s="2" t="s">
        <v>831</v>
      </c>
      <c r="C6590" s="2">
        <v>434</v>
      </c>
      <c r="D6590" s="2" t="s">
        <v>23</v>
      </c>
      <c r="E6590" s="2" t="s">
        <v>363</v>
      </c>
      <c r="F6590" s="2" t="s">
        <v>78</v>
      </c>
      <c r="G6590" s="2" t="s">
        <v>391</v>
      </c>
      <c r="H6590" s="2" t="s">
        <v>60</v>
      </c>
      <c r="I6590" s="2">
        <v>1320</v>
      </c>
      <c r="J6590" s="2">
        <v>8500</v>
      </c>
      <c r="K6590" s="2">
        <v>580</v>
      </c>
      <c r="L6590" s="2">
        <v>771.91</v>
      </c>
      <c r="M6590" s="2">
        <v>686.92</v>
      </c>
      <c r="N6590" s="2">
        <v>133.09</v>
      </c>
      <c r="O6590" s="2">
        <v>112.37</v>
      </c>
      <c r="P6590" s="2">
        <v>7146</v>
      </c>
      <c r="Q6590" s="2">
        <v>6372.8</v>
      </c>
      <c r="R6590" s="2">
        <v>4678.67</v>
      </c>
      <c r="S6590" s="2">
        <v>89.18</v>
      </c>
      <c r="T6590" s="2">
        <v>136.21</v>
      </c>
      <c r="U6590" s="2">
        <v>59.06</v>
      </c>
      <c r="V6590" s="2">
        <v>78.599999999999994</v>
      </c>
      <c r="W6590" s="2">
        <v>69.95</v>
      </c>
      <c r="X6590" s="2">
        <v>73.72</v>
      </c>
      <c r="Y6590" s="2">
        <v>65.739999999999995</v>
      </c>
      <c r="Z6590" s="2">
        <v>48.26</v>
      </c>
    </row>
    <row r="6591" spans="1:26" x14ac:dyDescent="0.3">
      <c r="A6591" s="3" t="s">
        <v>830</v>
      </c>
      <c r="B6591" s="3" t="s">
        <v>831</v>
      </c>
      <c r="C6591" s="3">
        <v>435</v>
      </c>
      <c r="D6591" s="3" t="s">
        <v>23</v>
      </c>
      <c r="E6591" s="3" t="s">
        <v>363</v>
      </c>
      <c r="F6591" s="3" t="s">
        <v>78</v>
      </c>
      <c r="G6591" s="3" t="s">
        <v>392</v>
      </c>
      <c r="H6591" s="3" t="s">
        <v>60</v>
      </c>
      <c r="I6591" s="3">
        <v>4760</v>
      </c>
      <c r="J6591" s="3">
        <v>38500</v>
      </c>
      <c r="K6591" s="3">
        <v>3431</v>
      </c>
      <c r="L6591" s="3">
        <v>3290.28</v>
      </c>
      <c r="M6591" s="3">
        <v>3265.97</v>
      </c>
      <c r="N6591" s="3">
        <v>95.9</v>
      </c>
      <c r="O6591" s="3">
        <v>100.74</v>
      </c>
      <c r="P6591" s="3">
        <v>32266</v>
      </c>
      <c r="Q6591" s="3">
        <v>31242.01</v>
      </c>
      <c r="R6591" s="3">
        <v>31516.03</v>
      </c>
      <c r="S6591" s="3">
        <v>96.83</v>
      </c>
      <c r="T6591" s="3">
        <v>99.13</v>
      </c>
      <c r="U6591" s="3">
        <v>96.88</v>
      </c>
      <c r="V6591" s="3">
        <v>92.91</v>
      </c>
      <c r="W6591" s="3">
        <v>92.22</v>
      </c>
      <c r="X6591" s="3">
        <v>92.3</v>
      </c>
      <c r="Y6591" s="3">
        <v>89.37</v>
      </c>
      <c r="Z6591" s="3">
        <v>90.16</v>
      </c>
    </row>
    <row r="6592" spans="1:26" x14ac:dyDescent="0.3">
      <c r="A6592" s="2" t="s">
        <v>830</v>
      </c>
      <c r="B6592" s="2" t="s">
        <v>831</v>
      </c>
      <c r="C6592" s="2">
        <v>436</v>
      </c>
      <c r="D6592" s="2" t="s">
        <v>23</v>
      </c>
      <c r="E6592" s="2" t="s">
        <v>363</v>
      </c>
      <c r="F6592" s="2" t="s">
        <v>78</v>
      </c>
      <c r="G6592" s="2" t="s">
        <v>83</v>
      </c>
      <c r="H6592" s="2" t="s">
        <v>74</v>
      </c>
      <c r="I6592" s="2">
        <v>7680</v>
      </c>
      <c r="J6592" s="2">
        <v>57500</v>
      </c>
      <c r="K6592" s="2">
        <v>5029</v>
      </c>
      <c r="L6592" s="2">
        <v>5045.28</v>
      </c>
      <c r="M6592" s="2">
        <v>4897.2</v>
      </c>
      <c r="N6592" s="2">
        <v>100.32</v>
      </c>
      <c r="O6592" s="2">
        <v>103.02</v>
      </c>
      <c r="P6592" s="2">
        <v>48019</v>
      </c>
      <c r="Q6592" s="2">
        <v>45856.62</v>
      </c>
      <c r="R6592" s="2">
        <v>44237.120000000003</v>
      </c>
      <c r="S6592" s="2">
        <v>95.5</v>
      </c>
      <c r="T6592" s="2">
        <v>103.66</v>
      </c>
      <c r="U6592" s="2">
        <v>88.01</v>
      </c>
      <c r="V6592" s="2">
        <v>88.3</v>
      </c>
      <c r="W6592" s="2">
        <v>85.71</v>
      </c>
      <c r="X6592" s="2">
        <v>85.14</v>
      </c>
      <c r="Y6592" s="2">
        <v>81.3</v>
      </c>
      <c r="Z6592" s="2">
        <v>78.430000000000007</v>
      </c>
    </row>
    <row r="6593" spans="1:26" x14ac:dyDescent="0.3">
      <c r="A6593" s="3" t="s">
        <v>830</v>
      </c>
      <c r="B6593" s="3" t="s">
        <v>831</v>
      </c>
      <c r="C6593" s="3">
        <v>437</v>
      </c>
      <c r="D6593" s="3" t="s">
        <v>23</v>
      </c>
      <c r="E6593" s="3" t="s">
        <v>363</v>
      </c>
      <c r="F6593" s="3" t="s">
        <v>78</v>
      </c>
      <c r="G6593" s="3" t="s">
        <v>81</v>
      </c>
      <c r="H6593" s="3" t="s">
        <v>75</v>
      </c>
      <c r="I6593" s="3">
        <v>8280</v>
      </c>
      <c r="J6593" s="3">
        <v>61300</v>
      </c>
      <c r="K6593" s="3">
        <v>5345</v>
      </c>
      <c r="L6593" s="3">
        <v>5384.68</v>
      </c>
      <c r="M6593" s="3">
        <v>5226.6000000000004</v>
      </c>
      <c r="N6593" s="3">
        <v>100.74</v>
      </c>
      <c r="O6593" s="3">
        <v>103.02</v>
      </c>
      <c r="P6593" s="3">
        <v>51310</v>
      </c>
      <c r="Q6593" s="3">
        <v>48822.55</v>
      </c>
      <c r="R6593" s="3">
        <v>47411.81</v>
      </c>
      <c r="S6593" s="3">
        <v>95.15</v>
      </c>
      <c r="T6593" s="3">
        <v>102.98</v>
      </c>
      <c r="U6593" s="3">
        <v>86.76</v>
      </c>
      <c r="V6593" s="3">
        <v>87.41</v>
      </c>
      <c r="W6593" s="3">
        <v>84.84</v>
      </c>
      <c r="X6593" s="3">
        <v>84.38</v>
      </c>
      <c r="Y6593" s="3">
        <v>80.290000000000006</v>
      </c>
      <c r="Z6593" s="3">
        <v>77.97</v>
      </c>
    </row>
    <row r="6594" spans="1:26" x14ac:dyDescent="0.3">
      <c r="A6594" s="2" t="s">
        <v>830</v>
      </c>
      <c r="B6594" s="2" t="s">
        <v>831</v>
      </c>
      <c r="C6594" s="2">
        <v>438</v>
      </c>
      <c r="D6594" s="2" t="s">
        <v>23</v>
      </c>
      <c r="E6594" s="2" t="s">
        <v>363</v>
      </c>
      <c r="F6594" s="2" t="s">
        <v>78</v>
      </c>
      <c r="G6594" s="2" t="s">
        <v>393</v>
      </c>
      <c r="H6594" s="2" t="s">
        <v>60</v>
      </c>
      <c r="I6594" s="2">
        <v>1000</v>
      </c>
      <c r="J6594" s="2">
        <v>2150</v>
      </c>
      <c r="K6594" s="2">
        <v>166</v>
      </c>
      <c r="L6594" s="2">
        <v>237.83</v>
      </c>
      <c r="M6594" s="2">
        <v>219.39</v>
      </c>
      <c r="N6594" s="2">
        <v>143.27000000000001</v>
      </c>
      <c r="O6594" s="2">
        <v>108.4</v>
      </c>
      <c r="P6594" s="2">
        <v>1888</v>
      </c>
      <c r="Q6594" s="2">
        <v>2788.76</v>
      </c>
      <c r="R6594" s="2">
        <v>3212.14</v>
      </c>
      <c r="S6594" s="2">
        <v>147.71</v>
      </c>
      <c r="T6594" s="2">
        <v>86.82</v>
      </c>
      <c r="U6594" s="2" t="s">
        <v>60</v>
      </c>
      <c r="V6594" s="2" t="s">
        <v>60</v>
      </c>
      <c r="W6594" s="2" t="s">
        <v>60</v>
      </c>
      <c r="X6594" s="2" t="s">
        <v>60</v>
      </c>
      <c r="Y6594" s="2" t="s">
        <v>60</v>
      </c>
      <c r="Z6594" s="2" t="s">
        <v>60</v>
      </c>
    </row>
    <row r="6595" spans="1:26" x14ac:dyDescent="0.3">
      <c r="A6595" s="3" t="s">
        <v>830</v>
      </c>
      <c r="B6595" s="3" t="s">
        <v>831</v>
      </c>
      <c r="C6595" s="3">
        <v>439</v>
      </c>
      <c r="D6595" s="3" t="s">
        <v>23</v>
      </c>
      <c r="E6595" s="3" t="s">
        <v>363</v>
      </c>
      <c r="F6595" s="3" t="s">
        <v>78</v>
      </c>
      <c r="G6595" s="3" t="s">
        <v>394</v>
      </c>
      <c r="H6595" s="3" t="s">
        <v>60</v>
      </c>
      <c r="I6595" s="3">
        <v>520</v>
      </c>
      <c r="J6595" s="3">
        <v>1115</v>
      </c>
      <c r="K6595" s="3">
        <v>92</v>
      </c>
      <c r="L6595" s="3">
        <v>114.92</v>
      </c>
      <c r="M6595" s="3">
        <v>101.9</v>
      </c>
      <c r="N6595" s="3">
        <v>124.91</v>
      </c>
      <c r="O6595" s="3">
        <v>112.78</v>
      </c>
      <c r="P6595" s="3">
        <v>979</v>
      </c>
      <c r="Q6595" s="3">
        <v>1370.86</v>
      </c>
      <c r="R6595" s="3">
        <v>1553.35</v>
      </c>
      <c r="S6595" s="3">
        <v>140.03</v>
      </c>
      <c r="T6595" s="3">
        <v>88.25</v>
      </c>
      <c r="U6595" s="3" t="s">
        <v>60</v>
      </c>
      <c r="V6595" s="3" t="s">
        <v>60</v>
      </c>
      <c r="W6595" s="3" t="s">
        <v>60</v>
      </c>
      <c r="X6595" s="3" t="s">
        <v>60</v>
      </c>
      <c r="Y6595" s="3" t="s">
        <v>60</v>
      </c>
      <c r="Z6595" s="3" t="s">
        <v>60</v>
      </c>
    </row>
    <row r="6596" spans="1:26" x14ac:dyDescent="0.3">
      <c r="A6596" s="2" t="s">
        <v>830</v>
      </c>
      <c r="B6596" s="2" t="s">
        <v>831</v>
      </c>
      <c r="C6596" s="2">
        <v>440</v>
      </c>
      <c r="D6596" s="2" t="s">
        <v>23</v>
      </c>
      <c r="E6596" s="2" t="s">
        <v>363</v>
      </c>
      <c r="F6596" s="2" t="s">
        <v>78</v>
      </c>
      <c r="G6596" s="2" t="s">
        <v>395</v>
      </c>
      <c r="H6596" s="2" t="s">
        <v>12</v>
      </c>
      <c r="I6596" s="2">
        <v>1520</v>
      </c>
      <c r="J6596" s="2">
        <v>3265</v>
      </c>
      <c r="K6596" s="2">
        <v>258</v>
      </c>
      <c r="L6596" s="2">
        <v>352.75</v>
      </c>
      <c r="M6596" s="2">
        <v>321.29000000000002</v>
      </c>
      <c r="N6596" s="2">
        <v>136.72</v>
      </c>
      <c r="O6596" s="2">
        <v>109.79</v>
      </c>
      <c r="P6596" s="2">
        <v>2867</v>
      </c>
      <c r="Q6596" s="2">
        <v>4159.62</v>
      </c>
      <c r="R6596" s="2">
        <v>4765.49</v>
      </c>
      <c r="S6596" s="2">
        <v>145.09</v>
      </c>
      <c r="T6596" s="2">
        <v>87.29</v>
      </c>
      <c r="U6596" s="2" t="s">
        <v>60</v>
      </c>
      <c r="V6596" s="2" t="s">
        <v>60</v>
      </c>
      <c r="W6596" s="2" t="s">
        <v>60</v>
      </c>
      <c r="X6596" s="2" t="s">
        <v>60</v>
      </c>
      <c r="Y6596" s="2" t="s">
        <v>60</v>
      </c>
      <c r="Z6596" s="2" t="s">
        <v>60</v>
      </c>
    </row>
    <row r="6597" spans="1:26" x14ac:dyDescent="0.3">
      <c r="A6597" s="3" t="s">
        <v>830</v>
      </c>
      <c r="B6597" s="3" t="s">
        <v>831</v>
      </c>
      <c r="C6597" s="3">
        <v>441</v>
      </c>
      <c r="D6597" s="3" t="s">
        <v>23</v>
      </c>
      <c r="E6597" s="3" t="s">
        <v>363</v>
      </c>
      <c r="F6597" s="3" t="s">
        <v>78</v>
      </c>
      <c r="G6597" s="3" t="s">
        <v>84</v>
      </c>
      <c r="H6597" s="3" t="s">
        <v>12</v>
      </c>
      <c r="I6597" s="3">
        <v>1520</v>
      </c>
      <c r="J6597" s="3">
        <v>3265</v>
      </c>
      <c r="K6597" s="3">
        <v>258</v>
      </c>
      <c r="L6597" s="3">
        <v>352.75</v>
      </c>
      <c r="M6597" s="3">
        <v>321.29000000000002</v>
      </c>
      <c r="N6597" s="3">
        <v>136.72</v>
      </c>
      <c r="O6597" s="3">
        <v>109.79</v>
      </c>
      <c r="P6597" s="3">
        <v>2867</v>
      </c>
      <c r="Q6597" s="3">
        <v>4159.62</v>
      </c>
      <c r="R6597" s="3">
        <v>4765.49</v>
      </c>
      <c r="S6597" s="3">
        <v>145.09</v>
      </c>
      <c r="T6597" s="3">
        <v>87.29</v>
      </c>
      <c r="U6597" s="3" t="s">
        <v>60</v>
      </c>
      <c r="V6597" s="3" t="s">
        <v>60</v>
      </c>
      <c r="W6597" s="3" t="s">
        <v>60</v>
      </c>
      <c r="X6597" s="3" t="s">
        <v>60</v>
      </c>
      <c r="Y6597" s="3" t="s">
        <v>60</v>
      </c>
      <c r="Z6597" s="3" t="s">
        <v>60</v>
      </c>
    </row>
    <row r="6598" spans="1:26" x14ac:dyDescent="0.3">
      <c r="A6598" s="2" t="s">
        <v>830</v>
      </c>
      <c r="B6598" s="2" t="s">
        <v>831</v>
      </c>
      <c r="C6598" s="2">
        <v>442</v>
      </c>
      <c r="D6598" s="2" t="s">
        <v>23</v>
      </c>
      <c r="E6598" s="2" t="s">
        <v>363</v>
      </c>
      <c r="F6598" s="2" t="s">
        <v>78</v>
      </c>
      <c r="G6598" s="2" t="s">
        <v>68</v>
      </c>
      <c r="H6598" s="2" t="s">
        <v>75</v>
      </c>
      <c r="I6598" s="2">
        <v>22000</v>
      </c>
      <c r="J6598" s="2">
        <v>148400</v>
      </c>
      <c r="K6598" s="2">
        <v>12930</v>
      </c>
      <c r="L6598" s="2">
        <v>13647.84</v>
      </c>
      <c r="M6598" s="2">
        <v>11827.13</v>
      </c>
      <c r="N6598" s="2">
        <v>105.55</v>
      </c>
      <c r="O6598" s="2">
        <v>115.39</v>
      </c>
      <c r="P6598" s="2">
        <v>123412</v>
      </c>
      <c r="Q6598" s="2">
        <v>123995.1</v>
      </c>
      <c r="R6598" s="2">
        <v>113866.69</v>
      </c>
      <c r="S6598" s="2">
        <v>100.47</v>
      </c>
      <c r="T6598" s="2">
        <v>108.89</v>
      </c>
      <c r="U6598" s="2">
        <v>79.180000000000007</v>
      </c>
      <c r="V6598" s="2">
        <v>83.38</v>
      </c>
      <c r="W6598" s="2">
        <v>72.260000000000005</v>
      </c>
      <c r="X6598" s="2">
        <v>76.56</v>
      </c>
      <c r="Y6598" s="2">
        <v>76.739999999999995</v>
      </c>
      <c r="Z6598" s="2">
        <v>70.48</v>
      </c>
    </row>
    <row r="6599" spans="1:26" x14ac:dyDescent="0.3">
      <c r="A6599" s="3" t="s">
        <v>830</v>
      </c>
      <c r="B6599" s="3" t="s">
        <v>831</v>
      </c>
      <c r="C6599" s="3">
        <v>443</v>
      </c>
      <c r="D6599" s="3" t="s">
        <v>23</v>
      </c>
      <c r="E6599" s="3" t="s">
        <v>363</v>
      </c>
      <c r="F6599" s="3" t="s">
        <v>78</v>
      </c>
      <c r="G6599" s="3" t="s">
        <v>68</v>
      </c>
      <c r="H6599" s="3" t="s">
        <v>16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  <c r="T6599" s="3">
        <v>0</v>
      </c>
      <c r="U6599" s="3" t="s">
        <v>60</v>
      </c>
      <c r="V6599" s="3" t="s">
        <v>60</v>
      </c>
      <c r="W6599" s="3" t="s">
        <v>60</v>
      </c>
      <c r="X6599" s="3" t="s">
        <v>60</v>
      </c>
      <c r="Y6599" s="3" t="s">
        <v>60</v>
      </c>
      <c r="Z6599" s="3" t="s">
        <v>60</v>
      </c>
    </row>
    <row r="6600" spans="1:26" x14ac:dyDescent="0.3">
      <c r="A6600" s="2" t="s">
        <v>830</v>
      </c>
      <c r="B6600" s="2" t="s">
        <v>831</v>
      </c>
      <c r="C6600" s="2">
        <v>444</v>
      </c>
      <c r="D6600" s="2" t="s">
        <v>23</v>
      </c>
      <c r="E6600" s="2" t="s">
        <v>363</v>
      </c>
      <c r="F6600" s="2" t="s">
        <v>78</v>
      </c>
      <c r="G6600" s="2" t="s">
        <v>68</v>
      </c>
      <c r="H6600" s="2" t="s">
        <v>12</v>
      </c>
      <c r="I6600" s="2">
        <v>2235</v>
      </c>
      <c r="J6600" s="2">
        <v>5347</v>
      </c>
      <c r="K6600" s="2">
        <v>430</v>
      </c>
      <c r="L6600" s="2">
        <v>500.48</v>
      </c>
      <c r="M6600" s="2">
        <v>459.2</v>
      </c>
      <c r="N6600" s="2">
        <v>116.39</v>
      </c>
      <c r="O6600" s="2">
        <v>108.99</v>
      </c>
      <c r="P6600" s="2">
        <v>4635</v>
      </c>
      <c r="Q6600" s="2">
        <v>5813.76</v>
      </c>
      <c r="R6600" s="2">
        <v>6346.66</v>
      </c>
      <c r="S6600" s="2">
        <v>125.43</v>
      </c>
      <c r="T6600" s="2">
        <v>91.6</v>
      </c>
      <c r="U6600" s="2" t="s">
        <v>60</v>
      </c>
      <c r="V6600" s="2" t="s">
        <v>60</v>
      </c>
      <c r="W6600" s="2" t="s">
        <v>60</v>
      </c>
      <c r="X6600" s="2" t="s">
        <v>60</v>
      </c>
      <c r="Y6600" s="2" t="s">
        <v>60</v>
      </c>
      <c r="Z6600" s="2" t="s">
        <v>60</v>
      </c>
    </row>
    <row r="6601" spans="1:26" x14ac:dyDescent="0.3">
      <c r="A6601" s="3" t="s">
        <v>830</v>
      </c>
      <c r="B6601" s="3" t="s">
        <v>831</v>
      </c>
      <c r="C6601" s="3">
        <v>445</v>
      </c>
      <c r="D6601" s="3" t="s">
        <v>23</v>
      </c>
      <c r="E6601" s="3" t="s">
        <v>363</v>
      </c>
      <c r="F6601" s="3" t="s">
        <v>78</v>
      </c>
      <c r="G6601" s="3" t="s">
        <v>68</v>
      </c>
      <c r="H6601" s="3" t="s">
        <v>363</v>
      </c>
      <c r="I6601" s="3">
        <v>24235</v>
      </c>
      <c r="J6601" s="3">
        <v>153747</v>
      </c>
      <c r="K6601" s="3">
        <v>13360</v>
      </c>
      <c r="L6601" s="3">
        <v>14148.32</v>
      </c>
      <c r="M6601" s="3">
        <v>12286.33</v>
      </c>
      <c r="N6601" s="3">
        <v>105.9</v>
      </c>
      <c r="O6601" s="3">
        <v>115.15</v>
      </c>
      <c r="P6601" s="3">
        <v>128047</v>
      </c>
      <c r="Q6601" s="3">
        <v>129808.86</v>
      </c>
      <c r="R6601" s="3">
        <v>120213.35</v>
      </c>
      <c r="S6601" s="3">
        <v>101.38</v>
      </c>
      <c r="T6601" s="3">
        <v>107.98</v>
      </c>
      <c r="U6601" s="3" t="s">
        <v>60</v>
      </c>
      <c r="V6601" s="3" t="s">
        <v>60</v>
      </c>
      <c r="W6601" s="3" t="s">
        <v>60</v>
      </c>
      <c r="X6601" s="3" t="s">
        <v>60</v>
      </c>
      <c r="Y6601" s="3" t="s">
        <v>60</v>
      </c>
      <c r="Z6601" s="3" t="s">
        <v>60</v>
      </c>
    </row>
    <row r="6602" spans="1:26" x14ac:dyDescent="0.3">
      <c r="A6602" s="2" t="s">
        <v>830</v>
      </c>
      <c r="B6602" s="2" t="s">
        <v>831</v>
      </c>
      <c r="C6602" s="2">
        <v>446</v>
      </c>
      <c r="D6602" s="2" t="s">
        <v>23</v>
      </c>
      <c r="E6602" s="2" t="s">
        <v>396</v>
      </c>
      <c r="F6602" s="2" t="s">
        <v>58</v>
      </c>
      <c r="G6602" s="2" t="s">
        <v>397</v>
      </c>
      <c r="H6602" s="2" t="s">
        <v>60</v>
      </c>
      <c r="I6602" s="2">
        <v>1210</v>
      </c>
      <c r="J6602" s="2">
        <v>8600</v>
      </c>
      <c r="K6602" s="2">
        <v>772</v>
      </c>
      <c r="L6602" s="2">
        <v>654.92999999999995</v>
      </c>
      <c r="M6602" s="2">
        <v>603.84</v>
      </c>
      <c r="N6602" s="2">
        <v>84.84</v>
      </c>
      <c r="O6602" s="2">
        <v>108.46</v>
      </c>
      <c r="P6602" s="2">
        <v>7016</v>
      </c>
      <c r="Q6602" s="2">
        <v>6392.96</v>
      </c>
      <c r="R6602" s="2">
        <v>5454.38</v>
      </c>
      <c r="S6602" s="2">
        <v>91.12</v>
      </c>
      <c r="T6602" s="2">
        <v>117.21</v>
      </c>
      <c r="U6602" s="2">
        <v>66.87</v>
      </c>
      <c r="V6602" s="2">
        <v>72.75</v>
      </c>
      <c r="W6602" s="2">
        <v>67.08</v>
      </c>
      <c r="X6602" s="2">
        <v>66.12</v>
      </c>
      <c r="Y6602" s="2">
        <v>71.94</v>
      </c>
      <c r="Z6602" s="2">
        <v>61.38</v>
      </c>
    </row>
    <row r="6603" spans="1:26" x14ac:dyDescent="0.3">
      <c r="A6603" s="3" t="s">
        <v>830</v>
      </c>
      <c r="B6603" s="3" t="s">
        <v>831</v>
      </c>
      <c r="C6603" s="3">
        <v>447</v>
      </c>
      <c r="D6603" s="3" t="s">
        <v>23</v>
      </c>
      <c r="E6603" s="3" t="s">
        <v>396</v>
      </c>
      <c r="F6603" s="3" t="s">
        <v>58</v>
      </c>
      <c r="G6603" s="3" t="s">
        <v>398</v>
      </c>
      <c r="H6603" s="3" t="s">
        <v>60</v>
      </c>
      <c r="I6603" s="3">
        <v>2920</v>
      </c>
      <c r="J6603" s="3">
        <v>18600</v>
      </c>
      <c r="K6603" s="3">
        <v>1645</v>
      </c>
      <c r="L6603" s="3">
        <v>1414.58</v>
      </c>
      <c r="M6603" s="3">
        <v>1254.67</v>
      </c>
      <c r="N6603" s="3">
        <v>85.99</v>
      </c>
      <c r="O6603" s="3">
        <v>112.75</v>
      </c>
      <c r="P6603" s="3">
        <v>15241</v>
      </c>
      <c r="Q6603" s="3">
        <v>13329.22</v>
      </c>
      <c r="R6603" s="3">
        <v>12500.61</v>
      </c>
      <c r="S6603" s="3">
        <v>87.46</v>
      </c>
      <c r="T6603" s="3">
        <v>106.63</v>
      </c>
      <c r="U6603" s="3">
        <v>75.72</v>
      </c>
      <c r="V6603" s="3">
        <v>65.11</v>
      </c>
      <c r="W6603" s="3">
        <v>57.75</v>
      </c>
      <c r="X6603" s="3">
        <v>71.069999999999993</v>
      </c>
      <c r="Y6603" s="3">
        <v>62.16</v>
      </c>
      <c r="Z6603" s="3">
        <v>58.29</v>
      </c>
    </row>
    <row r="6604" spans="1:26" x14ac:dyDescent="0.3">
      <c r="A6604" s="2" t="s">
        <v>830</v>
      </c>
      <c r="B6604" s="2" t="s">
        <v>831</v>
      </c>
      <c r="C6604" s="2">
        <v>448</v>
      </c>
      <c r="D6604" s="2" t="s">
        <v>23</v>
      </c>
      <c r="E6604" s="2" t="s">
        <v>396</v>
      </c>
      <c r="F6604" s="2" t="s">
        <v>58</v>
      </c>
      <c r="G6604" s="2" t="s">
        <v>399</v>
      </c>
      <c r="H6604" s="2" t="s">
        <v>60</v>
      </c>
      <c r="I6604" s="2">
        <v>1340</v>
      </c>
      <c r="J6604" s="2">
        <v>7500</v>
      </c>
      <c r="K6604" s="2">
        <v>591</v>
      </c>
      <c r="L6604" s="2">
        <v>698.12</v>
      </c>
      <c r="M6604" s="2">
        <v>676.36</v>
      </c>
      <c r="N6604" s="2">
        <v>118.13</v>
      </c>
      <c r="O6604" s="2">
        <v>103.22</v>
      </c>
      <c r="P6604" s="2">
        <v>6199</v>
      </c>
      <c r="Q6604" s="2">
        <v>6723.38</v>
      </c>
      <c r="R6604" s="2">
        <v>6416.29</v>
      </c>
      <c r="S6604" s="2">
        <v>108.46</v>
      </c>
      <c r="T6604" s="2">
        <v>104.79</v>
      </c>
      <c r="U6604" s="2">
        <v>59.28</v>
      </c>
      <c r="V6604" s="2">
        <v>70.02</v>
      </c>
      <c r="W6604" s="2">
        <v>67.84</v>
      </c>
      <c r="X6604" s="2">
        <v>62.99</v>
      </c>
      <c r="Y6604" s="2">
        <v>68.319999999999993</v>
      </c>
      <c r="Z6604" s="2">
        <v>65.2</v>
      </c>
    </row>
    <row r="6605" spans="1:26" x14ac:dyDescent="0.3">
      <c r="A6605" s="3" t="s">
        <v>830</v>
      </c>
      <c r="B6605" s="3" t="s">
        <v>831</v>
      </c>
      <c r="C6605" s="3">
        <v>449</v>
      </c>
      <c r="D6605" s="3" t="s">
        <v>23</v>
      </c>
      <c r="E6605" s="3" t="s">
        <v>396</v>
      </c>
      <c r="F6605" s="3" t="s">
        <v>58</v>
      </c>
      <c r="G6605" s="3" t="s">
        <v>400</v>
      </c>
      <c r="H6605" s="3" t="s">
        <v>60</v>
      </c>
      <c r="I6605" s="3">
        <v>2190</v>
      </c>
      <c r="J6605" s="3">
        <v>11650</v>
      </c>
      <c r="K6605" s="3">
        <v>1013</v>
      </c>
      <c r="L6605" s="3">
        <v>1346.89</v>
      </c>
      <c r="M6605" s="3">
        <v>1251.0999999999999</v>
      </c>
      <c r="N6605" s="3">
        <v>132.96</v>
      </c>
      <c r="O6605" s="3">
        <v>107.66</v>
      </c>
      <c r="P6605" s="3">
        <v>9569</v>
      </c>
      <c r="Q6605" s="3">
        <v>10701.38</v>
      </c>
      <c r="R6605" s="3">
        <v>10020.780000000001</v>
      </c>
      <c r="S6605" s="3">
        <v>111.83</v>
      </c>
      <c r="T6605" s="3">
        <v>106.79</v>
      </c>
      <c r="U6605" s="3">
        <v>62.17</v>
      </c>
      <c r="V6605" s="3">
        <v>82.66</v>
      </c>
      <c r="W6605" s="3">
        <v>76.78</v>
      </c>
      <c r="X6605" s="3">
        <v>59.5</v>
      </c>
      <c r="Y6605" s="3">
        <v>66.540000000000006</v>
      </c>
      <c r="Z6605" s="3">
        <v>62.31</v>
      </c>
    </row>
    <row r="6606" spans="1:26" x14ac:dyDescent="0.3">
      <c r="A6606" s="2" t="s">
        <v>830</v>
      </c>
      <c r="B6606" s="2" t="s">
        <v>831</v>
      </c>
      <c r="C6606" s="2">
        <v>450</v>
      </c>
      <c r="D6606" s="2" t="s">
        <v>23</v>
      </c>
      <c r="E6606" s="2" t="s">
        <v>396</v>
      </c>
      <c r="F6606" s="2" t="s">
        <v>58</v>
      </c>
      <c r="G6606" s="2" t="s">
        <v>401</v>
      </c>
      <c r="H6606" s="2" t="s">
        <v>60</v>
      </c>
      <c r="I6606" s="2">
        <v>630</v>
      </c>
      <c r="J6606" s="2">
        <v>3000</v>
      </c>
      <c r="K6606" s="2">
        <v>247</v>
      </c>
      <c r="L6606" s="2">
        <v>232.98</v>
      </c>
      <c r="M6606" s="2">
        <v>203.31</v>
      </c>
      <c r="N6606" s="2">
        <v>94.32</v>
      </c>
      <c r="O6606" s="2">
        <v>114.59</v>
      </c>
      <c r="P6606" s="2">
        <v>2484</v>
      </c>
      <c r="Q6606" s="2">
        <v>2249.33</v>
      </c>
      <c r="R6606" s="2">
        <v>2259.14</v>
      </c>
      <c r="S6606" s="2">
        <v>90.55</v>
      </c>
      <c r="T6606" s="2">
        <v>99.57</v>
      </c>
      <c r="U6606" s="2">
        <v>52.7</v>
      </c>
      <c r="V6606" s="2">
        <v>49.71</v>
      </c>
      <c r="W6606" s="2">
        <v>43.38</v>
      </c>
      <c r="X6606" s="2">
        <v>53.69</v>
      </c>
      <c r="Y6606" s="2">
        <v>48.62</v>
      </c>
      <c r="Z6606" s="2">
        <v>48.83</v>
      </c>
    </row>
    <row r="6607" spans="1:26" x14ac:dyDescent="0.3">
      <c r="A6607" s="3" t="s">
        <v>830</v>
      </c>
      <c r="B6607" s="3" t="s">
        <v>831</v>
      </c>
      <c r="C6607" s="3">
        <v>451</v>
      </c>
      <c r="D6607" s="3" t="s">
        <v>23</v>
      </c>
      <c r="E6607" s="3" t="s">
        <v>396</v>
      </c>
      <c r="F6607" s="3" t="s">
        <v>58</v>
      </c>
      <c r="G6607" s="3" t="s">
        <v>402</v>
      </c>
      <c r="H6607" s="3" t="s">
        <v>60</v>
      </c>
      <c r="I6607" s="3">
        <v>500</v>
      </c>
      <c r="J6607" s="3">
        <v>3200</v>
      </c>
      <c r="K6607" s="3">
        <v>272</v>
      </c>
      <c r="L6607" s="3">
        <v>335.76</v>
      </c>
      <c r="M6607" s="3">
        <v>278.51</v>
      </c>
      <c r="N6607" s="3">
        <v>123.44</v>
      </c>
      <c r="O6607" s="3">
        <v>120.56</v>
      </c>
      <c r="P6607" s="3">
        <v>2640</v>
      </c>
      <c r="Q6607" s="3">
        <v>2924.99</v>
      </c>
      <c r="R6607" s="3">
        <v>2464.88</v>
      </c>
      <c r="S6607" s="3">
        <v>110.8</v>
      </c>
      <c r="T6607" s="3">
        <v>118.67</v>
      </c>
      <c r="U6607" s="3">
        <v>73.12</v>
      </c>
      <c r="V6607" s="3">
        <v>90.26</v>
      </c>
      <c r="W6607" s="3">
        <v>74.87</v>
      </c>
      <c r="X6607" s="3">
        <v>71.900000000000006</v>
      </c>
      <c r="Y6607" s="3">
        <v>79.66</v>
      </c>
      <c r="Z6607" s="3">
        <v>67.13</v>
      </c>
    </row>
    <row r="6608" spans="1:26" x14ac:dyDescent="0.3">
      <c r="A6608" s="2" t="s">
        <v>830</v>
      </c>
      <c r="B6608" s="2" t="s">
        <v>831</v>
      </c>
      <c r="C6608" s="2">
        <v>452</v>
      </c>
      <c r="D6608" s="2" t="s">
        <v>23</v>
      </c>
      <c r="E6608" s="2" t="s">
        <v>396</v>
      </c>
      <c r="F6608" s="2" t="s">
        <v>58</v>
      </c>
      <c r="G6608" s="2" t="s">
        <v>403</v>
      </c>
      <c r="H6608" s="2" t="s">
        <v>60</v>
      </c>
      <c r="I6608" s="2">
        <v>750</v>
      </c>
      <c r="J6608" s="2">
        <v>3600</v>
      </c>
      <c r="K6608" s="2">
        <v>300</v>
      </c>
      <c r="L6608" s="2">
        <v>377.69</v>
      </c>
      <c r="M6608" s="2">
        <v>234.58</v>
      </c>
      <c r="N6608" s="2">
        <v>125.9</v>
      </c>
      <c r="O6608" s="2">
        <v>161.01</v>
      </c>
      <c r="P6608" s="2">
        <v>2987</v>
      </c>
      <c r="Q6608" s="2">
        <v>3407.19</v>
      </c>
      <c r="R6608" s="2">
        <v>3252.05</v>
      </c>
      <c r="S6608" s="2">
        <v>114.07</v>
      </c>
      <c r="T6608" s="2">
        <v>104.77</v>
      </c>
      <c r="U6608" s="2">
        <v>53.76</v>
      </c>
      <c r="V6608" s="2">
        <v>67.69</v>
      </c>
      <c r="W6608" s="2">
        <v>42.04</v>
      </c>
      <c r="X6608" s="2">
        <v>54.23</v>
      </c>
      <c r="Y6608" s="2">
        <v>61.86</v>
      </c>
      <c r="Z6608" s="2">
        <v>59.04</v>
      </c>
    </row>
    <row r="6609" spans="1:26" x14ac:dyDescent="0.3">
      <c r="A6609" s="3" t="s">
        <v>830</v>
      </c>
      <c r="B6609" s="3" t="s">
        <v>831</v>
      </c>
      <c r="C6609" s="3">
        <v>453</v>
      </c>
      <c r="D6609" s="3" t="s">
        <v>23</v>
      </c>
      <c r="E6609" s="3" t="s">
        <v>396</v>
      </c>
      <c r="F6609" s="3" t="s">
        <v>58</v>
      </c>
      <c r="G6609" s="3" t="s">
        <v>404</v>
      </c>
      <c r="H6609" s="3" t="s">
        <v>74</v>
      </c>
      <c r="I6609" s="3">
        <v>9540</v>
      </c>
      <c r="J6609" s="3">
        <v>56150</v>
      </c>
      <c r="K6609" s="3">
        <v>4840</v>
      </c>
      <c r="L6609" s="3">
        <v>5060.95</v>
      </c>
      <c r="M6609" s="3">
        <v>4502.37</v>
      </c>
      <c r="N6609" s="3">
        <v>104.57</v>
      </c>
      <c r="O6609" s="3">
        <v>112.41</v>
      </c>
      <c r="P6609" s="3">
        <v>46136</v>
      </c>
      <c r="Q6609" s="3">
        <v>45728.45</v>
      </c>
      <c r="R6609" s="3">
        <v>42368.13</v>
      </c>
      <c r="S6609" s="3">
        <v>99.12</v>
      </c>
      <c r="T6609" s="3">
        <v>107.93</v>
      </c>
      <c r="U6609" s="3">
        <v>65.8</v>
      </c>
      <c r="V6609" s="3">
        <v>71.3</v>
      </c>
      <c r="W6609" s="3">
        <v>63.43</v>
      </c>
      <c r="X6609" s="3">
        <v>64.22</v>
      </c>
      <c r="Y6609" s="3">
        <v>65.27</v>
      </c>
      <c r="Z6609" s="3">
        <v>60.47</v>
      </c>
    </row>
    <row r="6610" spans="1:26" x14ac:dyDescent="0.3">
      <c r="A6610" s="2" t="s">
        <v>830</v>
      </c>
      <c r="B6610" s="2" t="s">
        <v>831</v>
      </c>
      <c r="C6610" s="2">
        <v>454</v>
      </c>
      <c r="D6610" s="2" t="s">
        <v>23</v>
      </c>
      <c r="E6610" s="2" t="s">
        <v>396</v>
      </c>
      <c r="F6610" s="2" t="s">
        <v>58</v>
      </c>
      <c r="G6610" s="2" t="s">
        <v>58</v>
      </c>
      <c r="H6610" s="2" t="s">
        <v>75</v>
      </c>
      <c r="I6610" s="2">
        <v>9540</v>
      </c>
      <c r="J6610" s="2">
        <v>56150</v>
      </c>
      <c r="K6610" s="2">
        <v>4840</v>
      </c>
      <c r="L6610" s="2">
        <v>5060.95</v>
      </c>
      <c r="M6610" s="2">
        <v>4502.37</v>
      </c>
      <c r="N6610" s="2">
        <v>104.57</v>
      </c>
      <c r="O6610" s="2">
        <v>112.41</v>
      </c>
      <c r="P6610" s="2">
        <v>46136</v>
      </c>
      <c r="Q6610" s="2">
        <v>45728.45</v>
      </c>
      <c r="R6610" s="2">
        <v>42368.13</v>
      </c>
      <c r="S6610" s="2">
        <v>99.12</v>
      </c>
      <c r="T6610" s="2">
        <v>107.93</v>
      </c>
      <c r="U6610" s="2">
        <v>65.8</v>
      </c>
      <c r="V6610" s="2">
        <v>71.3</v>
      </c>
      <c r="W6610" s="2">
        <v>63.43</v>
      </c>
      <c r="X6610" s="2">
        <v>64.22</v>
      </c>
      <c r="Y6610" s="2">
        <v>65.27</v>
      </c>
      <c r="Z6610" s="2">
        <v>60.47</v>
      </c>
    </row>
    <row r="6611" spans="1:26" x14ac:dyDescent="0.3">
      <c r="A6611" s="3" t="s">
        <v>830</v>
      </c>
      <c r="B6611" s="3" t="s">
        <v>831</v>
      </c>
      <c r="C6611" s="3">
        <v>455</v>
      </c>
      <c r="D6611" s="3" t="s">
        <v>23</v>
      </c>
      <c r="E6611" s="3" t="s">
        <v>396</v>
      </c>
      <c r="F6611" s="3" t="s">
        <v>58</v>
      </c>
      <c r="G6611" s="3" t="s">
        <v>405</v>
      </c>
      <c r="H6611" s="3" t="s">
        <v>60</v>
      </c>
      <c r="I6611" s="3">
        <v>672</v>
      </c>
      <c r="J6611" s="3">
        <v>2100</v>
      </c>
      <c r="K6611" s="3">
        <v>173</v>
      </c>
      <c r="L6611" s="3">
        <v>212.62</v>
      </c>
      <c r="M6611" s="3">
        <v>142.86000000000001</v>
      </c>
      <c r="N6611" s="3">
        <v>122.9</v>
      </c>
      <c r="O6611" s="3">
        <v>148.83000000000001</v>
      </c>
      <c r="P6611" s="3">
        <v>1747</v>
      </c>
      <c r="Q6611" s="3">
        <v>1360.06</v>
      </c>
      <c r="R6611" s="3">
        <v>1255.8900000000001</v>
      </c>
      <c r="S6611" s="3">
        <v>77.849999999999994</v>
      </c>
      <c r="T6611" s="3">
        <v>108.29</v>
      </c>
      <c r="U6611" s="3" t="s">
        <v>60</v>
      </c>
      <c r="V6611" s="3" t="s">
        <v>60</v>
      </c>
      <c r="W6611" s="3" t="s">
        <v>60</v>
      </c>
      <c r="X6611" s="3" t="s">
        <v>60</v>
      </c>
      <c r="Y6611" s="3" t="s">
        <v>60</v>
      </c>
      <c r="Z6611" s="3" t="s">
        <v>60</v>
      </c>
    </row>
    <row r="6612" spans="1:26" x14ac:dyDescent="0.3">
      <c r="A6612" s="2" t="s">
        <v>830</v>
      </c>
      <c r="B6612" s="2" t="s">
        <v>831</v>
      </c>
      <c r="C6612" s="2">
        <v>456</v>
      </c>
      <c r="D6612" s="2" t="s">
        <v>23</v>
      </c>
      <c r="E6612" s="2" t="s">
        <v>396</v>
      </c>
      <c r="F6612" s="2" t="s">
        <v>58</v>
      </c>
      <c r="G6612" s="2" t="s">
        <v>404</v>
      </c>
      <c r="H6612" s="2" t="s">
        <v>16</v>
      </c>
      <c r="I6612" s="2">
        <v>672</v>
      </c>
      <c r="J6612" s="2">
        <v>2100</v>
      </c>
      <c r="K6612" s="2">
        <v>173</v>
      </c>
      <c r="L6612" s="2">
        <v>212.62</v>
      </c>
      <c r="M6612" s="2">
        <v>142.86000000000001</v>
      </c>
      <c r="N6612" s="2">
        <v>122.9</v>
      </c>
      <c r="O6612" s="2">
        <v>148.83000000000001</v>
      </c>
      <c r="P6612" s="2">
        <v>1747</v>
      </c>
      <c r="Q6612" s="2">
        <v>1360.06</v>
      </c>
      <c r="R6612" s="2">
        <v>1255.8900000000001</v>
      </c>
      <c r="S6612" s="2">
        <v>77.849999999999994</v>
      </c>
      <c r="T6612" s="2">
        <v>108.29</v>
      </c>
      <c r="U6612" s="2" t="s">
        <v>60</v>
      </c>
      <c r="V6612" s="2" t="s">
        <v>60</v>
      </c>
      <c r="W6612" s="2" t="s">
        <v>60</v>
      </c>
      <c r="X6612" s="2" t="s">
        <v>60</v>
      </c>
      <c r="Y6612" s="2" t="s">
        <v>60</v>
      </c>
      <c r="Z6612" s="2" t="s">
        <v>60</v>
      </c>
    </row>
    <row r="6613" spans="1:26" x14ac:dyDescent="0.3">
      <c r="A6613" s="3" t="s">
        <v>830</v>
      </c>
      <c r="B6613" s="3" t="s">
        <v>831</v>
      </c>
      <c r="C6613" s="3">
        <v>457</v>
      </c>
      <c r="D6613" s="3" t="s">
        <v>23</v>
      </c>
      <c r="E6613" s="3" t="s">
        <v>396</v>
      </c>
      <c r="F6613" s="3" t="s">
        <v>58</v>
      </c>
      <c r="G6613" s="3" t="s">
        <v>58</v>
      </c>
      <c r="H6613" s="3" t="s">
        <v>16</v>
      </c>
      <c r="I6613" s="3">
        <v>672</v>
      </c>
      <c r="J6613" s="3">
        <v>2100</v>
      </c>
      <c r="K6613" s="3">
        <v>173</v>
      </c>
      <c r="L6613" s="3">
        <v>212.62</v>
      </c>
      <c r="M6613" s="3">
        <v>142.86000000000001</v>
      </c>
      <c r="N6613" s="3">
        <v>122.9</v>
      </c>
      <c r="O6613" s="3">
        <v>148.83000000000001</v>
      </c>
      <c r="P6613" s="3">
        <v>1747</v>
      </c>
      <c r="Q6613" s="3">
        <v>1360.06</v>
      </c>
      <c r="R6613" s="3">
        <v>1255.8900000000001</v>
      </c>
      <c r="S6613" s="3">
        <v>77.849999999999994</v>
      </c>
      <c r="T6613" s="3">
        <v>108.29</v>
      </c>
      <c r="U6613" s="3" t="s">
        <v>60</v>
      </c>
      <c r="V6613" s="3" t="s">
        <v>60</v>
      </c>
      <c r="W6613" s="3" t="s">
        <v>60</v>
      </c>
      <c r="X6613" s="3" t="s">
        <v>60</v>
      </c>
      <c r="Y6613" s="3" t="s">
        <v>60</v>
      </c>
      <c r="Z6613" s="3" t="s">
        <v>60</v>
      </c>
    </row>
    <row r="6614" spans="1:26" x14ac:dyDescent="0.3">
      <c r="A6614" s="2" t="s">
        <v>830</v>
      </c>
      <c r="B6614" s="2" t="s">
        <v>831</v>
      </c>
      <c r="C6614" s="2">
        <v>458</v>
      </c>
      <c r="D6614" s="2" t="s">
        <v>23</v>
      </c>
      <c r="E6614" s="2" t="s">
        <v>396</v>
      </c>
      <c r="F6614" s="2" t="s">
        <v>58</v>
      </c>
      <c r="G6614" s="2" t="s">
        <v>406</v>
      </c>
      <c r="H6614" s="2" t="s">
        <v>60</v>
      </c>
      <c r="I6614" s="2">
        <v>80</v>
      </c>
      <c r="J6614" s="2">
        <v>85</v>
      </c>
      <c r="K6614" s="2">
        <v>6</v>
      </c>
      <c r="L6614" s="2">
        <v>0</v>
      </c>
      <c r="M6614" s="2">
        <v>0</v>
      </c>
      <c r="N6614" s="2">
        <v>0</v>
      </c>
      <c r="O6614" s="2">
        <v>0</v>
      </c>
      <c r="P6614" s="2">
        <v>75</v>
      </c>
      <c r="Q6614" s="2">
        <v>75.31</v>
      </c>
      <c r="R6614" s="2">
        <v>76.099999999999994</v>
      </c>
      <c r="S6614" s="2">
        <v>100.41</v>
      </c>
      <c r="T6614" s="2">
        <v>98.96</v>
      </c>
      <c r="U6614" s="2" t="s">
        <v>60</v>
      </c>
      <c r="V6614" s="2" t="s">
        <v>60</v>
      </c>
      <c r="W6614" s="2" t="s">
        <v>60</v>
      </c>
      <c r="X6614" s="2" t="s">
        <v>60</v>
      </c>
      <c r="Y6614" s="2" t="s">
        <v>60</v>
      </c>
      <c r="Z6614" s="2" t="s">
        <v>60</v>
      </c>
    </row>
    <row r="6615" spans="1:26" x14ac:dyDescent="0.3">
      <c r="A6615" s="3" t="s">
        <v>830</v>
      </c>
      <c r="B6615" s="3" t="s">
        <v>831</v>
      </c>
      <c r="C6615" s="3">
        <v>459</v>
      </c>
      <c r="D6615" s="3" t="s">
        <v>23</v>
      </c>
      <c r="E6615" s="3" t="s">
        <v>396</v>
      </c>
      <c r="F6615" s="3" t="s">
        <v>58</v>
      </c>
      <c r="G6615" s="3" t="s">
        <v>407</v>
      </c>
      <c r="H6615" s="3" t="s">
        <v>60</v>
      </c>
      <c r="I6615" s="3">
        <v>250</v>
      </c>
      <c r="J6615" s="3">
        <v>384</v>
      </c>
      <c r="K6615" s="3">
        <v>35</v>
      </c>
      <c r="L6615" s="3">
        <v>24.73</v>
      </c>
      <c r="M6615" s="3">
        <v>18.27</v>
      </c>
      <c r="N6615" s="3">
        <v>70.66</v>
      </c>
      <c r="O6615" s="3">
        <v>135.36000000000001</v>
      </c>
      <c r="P6615" s="3">
        <v>317</v>
      </c>
      <c r="Q6615" s="3">
        <v>81.5</v>
      </c>
      <c r="R6615" s="3">
        <v>85.6</v>
      </c>
      <c r="S6615" s="3">
        <v>25.71</v>
      </c>
      <c r="T6615" s="3">
        <v>95.21</v>
      </c>
      <c r="U6615" s="3" t="s">
        <v>60</v>
      </c>
      <c r="V6615" s="3" t="s">
        <v>60</v>
      </c>
      <c r="W6615" s="3" t="s">
        <v>60</v>
      </c>
      <c r="X6615" s="3" t="s">
        <v>60</v>
      </c>
      <c r="Y6615" s="3" t="s">
        <v>60</v>
      </c>
      <c r="Z6615" s="3" t="s">
        <v>60</v>
      </c>
    </row>
    <row r="6616" spans="1:26" x14ac:dyDescent="0.3">
      <c r="A6616" s="2" t="s">
        <v>830</v>
      </c>
      <c r="B6616" s="2" t="s">
        <v>831</v>
      </c>
      <c r="C6616" s="2">
        <v>460</v>
      </c>
      <c r="D6616" s="2" t="s">
        <v>23</v>
      </c>
      <c r="E6616" s="2" t="s">
        <v>396</v>
      </c>
      <c r="F6616" s="2" t="s">
        <v>58</v>
      </c>
      <c r="G6616" s="2" t="s">
        <v>408</v>
      </c>
      <c r="H6616" s="2" t="s">
        <v>60</v>
      </c>
      <c r="I6616" s="2">
        <v>36</v>
      </c>
      <c r="J6616" s="2">
        <v>130</v>
      </c>
      <c r="K6616" s="2">
        <v>10</v>
      </c>
      <c r="L6616" s="2">
        <v>22.19</v>
      </c>
      <c r="M6616" s="2">
        <v>9.83</v>
      </c>
      <c r="N6616" s="2">
        <v>221.9</v>
      </c>
      <c r="O6616" s="2">
        <v>225.74</v>
      </c>
      <c r="P6616" s="2">
        <v>103</v>
      </c>
      <c r="Q6616" s="2">
        <v>123.43</v>
      </c>
      <c r="R6616" s="2">
        <v>119.45</v>
      </c>
      <c r="S6616" s="2">
        <v>119.83</v>
      </c>
      <c r="T6616" s="2">
        <v>103.33</v>
      </c>
      <c r="U6616" s="2" t="s">
        <v>60</v>
      </c>
      <c r="V6616" s="2" t="s">
        <v>60</v>
      </c>
      <c r="W6616" s="2" t="s">
        <v>60</v>
      </c>
      <c r="X6616" s="2" t="s">
        <v>60</v>
      </c>
      <c r="Y6616" s="2" t="s">
        <v>60</v>
      </c>
      <c r="Z6616" s="2" t="s">
        <v>60</v>
      </c>
    </row>
    <row r="6617" spans="1:26" x14ac:dyDescent="0.3">
      <c r="A6617" s="3" t="s">
        <v>830</v>
      </c>
      <c r="B6617" s="3" t="s">
        <v>831</v>
      </c>
      <c r="C6617" s="3">
        <v>461</v>
      </c>
      <c r="D6617" s="3" t="s">
        <v>23</v>
      </c>
      <c r="E6617" s="3" t="s">
        <v>396</v>
      </c>
      <c r="F6617" s="3" t="s">
        <v>58</v>
      </c>
      <c r="G6617" s="3" t="s">
        <v>409</v>
      </c>
      <c r="H6617" s="3" t="s">
        <v>60</v>
      </c>
      <c r="I6617" s="3">
        <v>600</v>
      </c>
      <c r="J6617" s="3">
        <v>800</v>
      </c>
      <c r="K6617" s="3">
        <v>62</v>
      </c>
      <c r="L6617" s="3">
        <v>75.64</v>
      </c>
      <c r="M6617" s="3">
        <v>103.99</v>
      </c>
      <c r="N6617" s="3">
        <v>122</v>
      </c>
      <c r="O6617" s="3">
        <v>72.739999999999995</v>
      </c>
      <c r="P6617" s="3">
        <v>645</v>
      </c>
      <c r="Q6617" s="3">
        <v>877.87</v>
      </c>
      <c r="R6617" s="3">
        <v>1012.12</v>
      </c>
      <c r="S6617" s="3">
        <v>136.1</v>
      </c>
      <c r="T6617" s="3">
        <v>86.74</v>
      </c>
      <c r="U6617" s="3" t="s">
        <v>60</v>
      </c>
      <c r="V6617" s="3" t="s">
        <v>60</v>
      </c>
      <c r="W6617" s="3" t="s">
        <v>60</v>
      </c>
      <c r="X6617" s="3" t="s">
        <v>60</v>
      </c>
      <c r="Y6617" s="3" t="s">
        <v>60</v>
      </c>
      <c r="Z6617" s="3" t="s">
        <v>60</v>
      </c>
    </row>
    <row r="6618" spans="1:26" x14ac:dyDescent="0.3">
      <c r="A6618" s="2" t="s">
        <v>830</v>
      </c>
      <c r="B6618" s="2" t="s">
        <v>831</v>
      </c>
      <c r="C6618" s="2">
        <v>462</v>
      </c>
      <c r="D6618" s="2" t="s">
        <v>23</v>
      </c>
      <c r="E6618" s="2" t="s">
        <v>396</v>
      </c>
      <c r="F6618" s="2" t="s">
        <v>58</v>
      </c>
      <c r="G6618" s="2" t="s">
        <v>410</v>
      </c>
      <c r="H6618" s="2" t="s">
        <v>60</v>
      </c>
      <c r="I6618" s="2">
        <v>320</v>
      </c>
      <c r="J6618" s="2">
        <v>568</v>
      </c>
      <c r="K6618" s="2">
        <v>42</v>
      </c>
      <c r="L6618" s="2">
        <v>32.14</v>
      </c>
      <c r="M6618" s="2">
        <v>45.65</v>
      </c>
      <c r="N6618" s="2">
        <v>76.52</v>
      </c>
      <c r="O6618" s="2">
        <v>70.41</v>
      </c>
      <c r="P6618" s="2">
        <v>469</v>
      </c>
      <c r="Q6618" s="2">
        <v>489.25</v>
      </c>
      <c r="R6618" s="2">
        <v>741.62</v>
      </c>
      <c r="S6618" s="2">
        <v>104.32</v>
      </c>
      <c r="T6618" s="2">
        <v>65.97</v>
      </c>
      <c r="U6618" s="2" t="s">
        <v>60</v>
      </c>
      <c r="V6618" s="2" t="s">
        <v>60</v>
      </c>
      <c r="W6618" s="2" t="s">
        <v>60</v>
      </c>
      <c r="X6618" s="2" t="s">
        <v>60</v>
      </c>
      <c r="Y6618" s="2" t="s">
        <v>60</v>
      </c>
      <c r="Z6618" s="2" t="s">
        <v>60</v>
      </c>
    </row>
    <row r="6619" spans="1:26" x14ac:dyDescent="0.3">
      <c r="A6619" s="3" t="s">
        <v>830</v>
      </c>
      <c r="B6619" s="3" t="s">
        <v>831</v>
      </c>
      <c r="C6619" s="3">
        <v>463</v>
      </c>
      <c r="D6619" s="3" t="s">
        <v>23</v>
      </c>
      <c r="E6619" s="3" t="s">
        <v>396</v>
      </c>
      <c r="F6619" s="3" t="s">
        <v>58</v>
      </c>
      <c r="G6619" s="3" t="s">
        <v>411</v>
      </c>
      <c r="H6619" s="3" t="s">
        <v>60</v>
      </c>
      <c r="I6619" s="3">
        <v>1000</v>
      </c>
      <c r="J6619" s="3">
        <v>1667</v>
      </c>
      <c r="K6619" s="3">
        <v>140</v>
      </c>
      <c r="L6619" s="3">
        <v>72.790000000000006</v>
      </c>
      <c r="M6619" s="3">
        <v>106.8</v>
      </c>
      <c r="N6619" s="3">
        <v>51.99</v>
      </c>
      <c r="O6619" s="3">
        <v>68.16</v>
      </c>
      <c r="P6619" s="3">
        <v>1327</v>
      </c>
      <c r="Q6619" s="3">
        <v>1199.99</v>
      </c>
      <c r="R6619" s="3">
        <v>992.11</v>
      </c>
      <c r="S6619" s="3">
        <v>90.43</v>
      </c>
      <c r="T6619" s="3">
        <v>120.95</v>
      </c>
      <c r="U6619" s="3" t="s">
        <v>60</v>
      </c>
      <c r="V6619" s="3" t="s">
        <v>60</v>
      </c>
      <c r="W6619" s="3" t="s">
        <v>60</v>
      </c>
      <c r="X6619" s="3" t="s">
        <v>60</v>
      </c>
      <c r="Y6619" s="3" t="s">
        <v>60</v>
      </c>
      <c r="Z6619" s="3" t="s">
        <v>60</v>
      </c>
    </row>
    <row r="6620" spans="1:26" x14ac:dyDescent="0.3">
      <c r="A6620" s="2" t="s">
        <v>830</v>
      </c>
      <c r="B6620" s="2" t="s">
        <v>831</v>
      </c>
      <c r="C6620" s="2">
        <v>464</v>
      </c>
      <c r="D6620" s="2" t="s">
        <v>23</v>
      </c>
      <c r="E6620" s="2" t="s">
        <v>396</v>
      </c>
      <c r="F6620" s="2" t="s">
        <v>58</v>
      </c>
      <c r="G6620" s="2" t="s">
        <v>412</v>
      </c>
      <c r="H6620" s="2" t="s">
        <v>60</v>
      </c>
      <c r="I6620" s="2">
        <v>60</v>
      </c>
      <c r="J6620" s="2">
        <v>110</v>
      </c>
      <c r="K6620" s="2">
        <v>11</v>
      </c>
      <c r="L6620" s="2">
        <v>0</v>
      </c>
      <c r="M6620" s="2">
        <v>5.8</v>
      </c>
      <c r="N6620" s="2">
        <v>0</v>
      </c>
      <c r="O6620" s="2">
        <v>0</v>
      </c>
      <c r="P6620" s="2">
        <v>88</v>
      </c>
      <c r="Q6620" s="2">
        <v>23.26</v>
      </c>
      <c r="R6620" s="2">
        <v>105.89</v>
      </c>
      <c r="S6620" s="2">
        <v>26.43</v>
      </c>
      <c r="T6620" s="2">
        <v>21.97</v>
      </c>
      <c r="U6620" s="2" t="s">
        <v>60</v>
      </c>
      <c r="V6620" s="2" t="s">
        <v>60</v>
      </c>
      <c r="W6620" s="2" t="s">
        <v>60</v>
      </c>
      <c r="X6620" s="2" t="s">
        <v>60</v>
      </c>
      <c r="Y6620" s="2" t="s">
        <v>60</v>
      </c>
      <c r="Z6620" s="2" t="s">
        <v>60</v>
      </c>
    </row>
    <row r="6621" spans="1:26" x14ac:dyDescent="0.3">
      <c r="A6621" s="3" t="s">
        <v>830</v>
      </c>
      <c r="B6621" s="3" t="s">
        <v>831</v>
      </c>
      <c r="C6621" s="3">
        <v>465</v>
      </c>
      <c r="D6621" s="3" t="s">
        <v>23</v>
      </c>
      <c r="E6621" s="3" t="s">
        <v>396</v>
      </c>
      <c r="F6621" s="3" t="s">
        <v>58</v>
      </c>
      <c r="G6621" s="3" t="s">
        <v>413</v>
      </c>
      <c r="H6621" s="3" t="s">
        <v>60</v>
      </c>
      <c r="I6621" s="3">
        <v>60</v>
      </c>
      <c r="J6621" s="3">
        <v>144</v>
      </c>
      <c r="K6621" s="3">
        <v>26</v>
      </c>
      <c r="L6621" s="3">
        <v>3.23</v>
      </c>
      <c r="M6621" s="3">
        <v>6</v>
      </c>
      <c r="N6621" s="3">
        <v>12.42</v>
      </c>
      <c r="O6621" s="3">
        <v>53.83</v>
      </c>
      <c r="P6621" s="3">
        <v>92</v>
      </c>
      <c r="Q6621" s="3">
        <v>110.94</v>
      </c>
      <c r="R6621" s="3">
        <v>116.7</v>
      </c>
      <c r="S6621" s="3">
        <v>120.59</v>
      </c>
      <c r="T6621" s="3">
        <v>95.06</v>
      </c>
      <c r="U6621" s="3" t="s">
        <v>60</v>
      </c>
      <c r="V6621" s="3" t="s">
        <v>60</v>
      </c>
      <c r="W6621" s="3" t="s">
        <v>60</v>
      </c>
      <c r="X6621" s="3" t="s">
        <v>60</v>
      </c>
      <c r="Y6621" s="3" t="s">
        <v>60</v>
      </c>
      <c r="Z6621" s="3" t="s">
        <v>60</v>
      </c>
    </row>
    <row r="6622" spans="1:26" x14ac:dyDescent="0.3">
      <c r="A6622" s="2" t="s">
        <v>830</v>
      </c>
      <c r="B6622" s="2" t="s">
        <v>831</v>
      </c>
      <c r="C6622" s="2">
        <v>466</v>
      </c>
      <c r="D6622" s="2" t="s">
        <v>23</v>
      </c>
      <c r="E6622" s="2" t="s">
        <v>396</v>
      </c>
      <c r="F6622" s="2" t="s">
        <v>58</v>
      </c>
      <c r="G6622" s="2" t="s">
        <v>404</v>
      </c>
      <c r="H6622" s="2" t="s">
        <v>12</v>
      </c>
      <c r="I6622" s="2">
        <v>2406</v>
      </c>
      <c r="J6622" s="2">
        <v>3888</v>
      </c>
      <c r="K6622" s="2">
        <v>332</v>
      </c>
      <c r="L6622" s="2">
        <v>230.72</v>
      </c>
      <c r="M6622" s="2">
        <v>296.33999999999997</v>
      </c>
      <c r="N6622" s="2">
        <v>69.489999999999995</v>
      </c>
      <c r="O6622" s="2">
        <v>77.86</v>
      </c>
      <c r="P6622" s="2">
        <v>3116</v>
      </c>
      <c r="Q6622" s="2">
        <v>2981.55</v>
      </c>
      <c r="R6622" s="2">
        <v>3249.59</v>
      </c>
      <c r="S6622" s="2">
        <v>95.69</v>
      </c>
      <c r="T6622" s="2">
        <v>91.75</v>
      </c>
      <c r="U6622" s="2" t="s">
        <v>60</v>
      </c>
      <c r="V6622" s="2" t="s">
        <v>60</v>
      </c>
      <c r="W6622" s="2" t="s">
        <v>60</v>
      </c>
      <c r="X6622" s="2" t="s">
        <v>60</v>
      </c>
      <c r="Y6622" s="2" t="s">
        <v>60</v>
      </c>
      <c r="Z6622" s="2" t="s">
        <v>60</v>
      </c>
    </row>
    <row r="6623" spans="1:26" x14ac:dyDescent="0.3">
      <c r="A6623" s="3" t="s">
        <v>830</v>
      </c>
      <c r="B6623" s="3" t="s">
        <v>831</v>
      </c>
      <c r="C6623" s="3">
        <v>467</v>
      </c>
      <c r="D6623" s="3" t="s">
        <v>23</v>
      </c>
      <c r="E6623" s="3" t="s">
        <v>396</v>
      </c>
      <c r="F6623" s="3" t="s">
        <v>58</v>
      </c>
      <c r="G6623" s="3" t="s">
        <v>414</v>
      </c>
      <c r="H6623" s="3" t="s">
        <v>60</v>
      </c>
      <c r="I6623" s="3">
        <v>160</v>
      </c>
      <c r="J6623" s="3">
        <v>325</v>
      </c>
      <c r="K6623" s="3">
        <v>18</v>
      </c>
      <c r="L6623" s="3">
        <v>33.11</v>
      </c>
      <c r="M6623" s="3">
        <v>25.67</v>
      </c>
      <c r="N6623" s="3">
        <v>183.94</v>
      </c>
      <c r="O6623" s="3">
        <v>128.97999999999999</v>
      </c>
      <c r="P6623" s="3">
        <v>289</v>
      </c>
      <c r="Q6623" s="3">
        <v>349.51</v>
      </c>
      <c r="R6623" s="3">
        <v>314.18</v>
      </c>
      <c r="S6623" s="3">
        <v>120.94</v>
      </c>
      <c r="T6623" s="3">
        <v>111.25</v>
      </c>
      <c r="U6623" s="3" t="s">
        <v>60</v>
      </c>
      <c r="V6623" s="3" t="s">
        <v>60</v>
      </c>
      <c r="W6623" s="3" t="s">
        <v>60</v>
      </c>
      <c r="X6623" s="3" t="s">
        <v>60</v>
      </c>
      <c r="Y6623" s="3" t="s">
        <v>60</v>
      </c>
      <c r="Z6623" s="3" t="s">
        <v>60</v>
      </c>
    </row>
    <row r="6624" spans="1:26" x14ac:dyDescent="0.3">
      <c r="A6624" s="2" t="s">
        <v>830</v>
      </c>
      <c r="B6624" s="2" t="s">
        <v>831</v>
      </c>
      <c r="C6624" s="2">
        <v>468</v>
      </c>
      <c r="D6624" s="2" t="s">
        <v>23</v>
      </c>
      <c r="E6624" s="2" t="s">
        <v>396</v>
      </c>
      <c r="F6624" s="2" t="s">
        <v>58</v>
      </c>
      <c r="G6624" s="2" t="s">
        <v>368</v>
      </c>
      <c r="H6624" s="2" t="s">
        <v>12</v>
      </c>
      <c r="I6624" s="2">
        <v>160</v>
      </c>
      <c r="J6624" s="2">
        <v>325</v>
      </c>
      <c r="K6624" s="2">
        <v>18</v>
      </c>
      <c r="L6624" s="2">
        <v>33.11</v>
      </c>
      <c r="M6624" s="2">
        <v>25.67</v>
      </c>
      <c r="N6624" s="2">
        <v>183.94</v>
      </c>
      <c r="O6624" s="2">
        <v>128.97999999999999</v>
      </c>
      <c r="P6624" s="2">
        <v>289</v>
      </c>
      <c r="Q6624" s="2">
        <v>349.51</v>
      </c>
      <c r="R6624" s="2">
        <v>314.18</v>
      </c>
      <c r="S6624" s="2">
        <v>120.94</v>
      </c>
      <c r="T6624" s="2">
        <v>111.25</v>
      </c>
      <c r="U6624" s="2" t="s">
        <v>60</v>
      </c>
      <c r="V6624" s="2" t="s">
        <v>60</v>
      </c>
      <c r="W6624" s="2" t="s">
        <v>60</v>
      </c>
      <c r="X6624" s="2" t="s">
        <v>60</v>
      </c>
      <c r="Y6624" s="2" t="s">
        <v>60</v>
      </c>
      <c r="Z6624" s="2" t="s">
        <v>60</v>
      </c>
    </row>
    <row r="6625" spans="1:26" x14ac:dyDescent="0.3">
      <c r="A6625" s="3" t="s">
        <v>830</v>
      </c>
      <c r="B6625" s="3" t="s">
        <v>831</v>
      </c>
      <c r="C6625" s="3">
        <v>469</v>
      </c>
      <c r="D6625" s="3" t="s">
        <v>23</v>
      </c>
      <c r="E6625" s="3" t="s">
        <v>396</v>
      </c>
      <c r="F6625" s="3" t="s">
        <v>58</v>
      </c>
      <c r="G6625" s="3" t="s">
        <v>58</v>
      </c>
      <c r="H6625" s="3" t="s">
        <v>12</v>
      </c>
      <c r="I6625" s="3">
        <v>2566</v>
      </c>
      <c r="J6625" s="3">
        <v>4213</v>
      </c>
      <c r="K6625" s="3">
        <v>350</v>
      </c>
      <c r="L6625" s="3">
        <v>263.83</v>
      </c>
      <c r="M6625" s="3">
        <v>322.01</v>
      </c>
      <c r="N6625" s="3">
        <v>75.38</v>
      </c>
      <c r="O6625" s="3">
        <v>81.93</v>
      </c>
      <c r="P6625" s="3">
        <v>3405</v>
      </c>
      <c r="Q6625" s="3">
        <v>3331.06</v>
      </c>
      <c r="R6625" s="3">
        <v>3563.77</v>
      </c>
      <c r="S6625" s="3">
        <v>97.83</v>
      </c>
      <c r="T6625" s="3">
        <v>93.47</v>
      </c>
      <c r="U6625" s="3" t="s">
        <v>60</v>
      </c>
      <c r="V6625" s="3" t="s">
        <v>60</v>
      </c>
      <c r="W6625" s="3" t="s">
        <v>60</v>
      </c>
      <c r="X6625" s="3" t="s">
        <v>60</v>
      </c>
      <c r="Y6625" s="3" t="s">
        <v>60</v>
      </c>
      <c r="Z6625" s="3" t="s">
        <v>60</v>
      </c>
    </row>
    <row r="6626" spans="1:26" x14ac:dyDescent="0.3">
      <c r="A6626" s="2" t="s">
        <v>830</v>
      </c>
      <c r="B6626" s="2" t="s">
        <v>831</v>
      </c>
      <c r="C6626" s="2">
        <v>470</v>
      </c>
      <c r="D6626" s="2" t="s">
        <v>23</v>
      </c>
      <c r="E6626" s="2" t="s">
        <v>396</v>
      </c>
      <c r="F6626" s="2" t="s">
        <v>65</v>
      </c>
      <c r="G6626" s="2" t="s">
        <v>415</v>
      </c>
      <c r="H6626" s="2" t="s">
        <v>60</v>
      </c>
      <c r="I6626" s="2">
        <v>500</v>
      </c>
      <c r="J6626" s="2">
        <v>3800</v>
      </c>
      <c r="K6626" s="2">
        <v>280</v>
      </c>
      <c r="L6626" s="2">
        <v>200.92</v>
      </c>
      <c r="M6626" s="2">
        <v>282.99</v>
      </c>
      <c r="N6626" s="2">
        <v>71.760000000000005</v>
      </c>
      <c r="O6626" s="2">
        <v>71</v>
      </c>
      <c r="P6626" s="2">
        <v>3130</v>
      </c>
      <c r="Q6626" s="2">
        <v>2676.31</v>
      </c>
      <c r="R6626" s="2">
        <v>2885.96</v>
      </c>
      <c r="S6626" s="2">
        <v>85.51</v>
      </c>
      <c r="T6626" s="2">
        <v>92.74</v>
      </c>
      <c r="U6626" s="2">
        <v>75.27</v>
      </c>
      <c r="V6626" s="2">
        <v>54.01</v>
      </c>
      <c r="W6626" s="2">
        <v>76.069999999999993</v>
      </c>
      <c r="X6626" s="2">
        <v>85.24</v>
      </c>
      <c r="Y6626" s="2">
        <v>72.88</v>
      </c>
      <c r="Z6626" s="2">
        <v>78.59</v>
      </c>
    </row>
    <row r="6627" spans="1:26" x14ac:dyDescent="0.3">
      <c r="A6627" s="3" t="s">
        <v>830</v>
      </c>
      <c r="B6627" s="3" t="s">
        <v>831</v>
      </c>
      <c r="C6627" s="3">
        <v>471</v>
      </c>
      <c r="D6627" s="3" t="s">
        <v>23</v>
      </c>
      <c r="E6627" s="3" t="s">
        <v>396</v>
      </c>
      <c r="F6627" s="3" t="s">
        <v>65</v>
      </c>
      <c r="G6627" s="3" t="s">
        <v>416</v>
      </c>
      <c r="H6627" s="3" t="s">
        <v>74</v>
      </c>
      <c r="I6627" s="3">
        <v>500</v>
      </c>
      <c r="J6627" s="3">
        <v>3800</v>
      </c>
      <c r="K6627" s="3">
        <v>280</v>
      </c>
      <c r="L6627" s="3">
        <v>200.92</v>
      </c>
      <c r="M6627" s="3">
        <v>282.99</v>
      </c>
      <c r="N6627" s="3">
        <v>71.760000000000005</v>
      </c>
      <c r="O6627" s="3">
        <v>71</v>
      </c>
      <c r="P6627" s="3">
        <v>3130</v>
      </c>
      <c r="Q6627" s="3">
        <v>2676.31</v>
      </c>
      <c r="R6627" s="3">
        <v>2885.96</v>
      </c>
      <c r="S6627" s="3">
        <v>85.51</v>
      </c>
      <c r="T6627" s="3">
        <v>92.74</v>
      </c>
      <c r="U6627" s="3">
        <v>75.27</v>
      </c>
      <c r="V6627" s="3">
        <v>54.01</v>
      </c>
      <c r="W6627" s="3">
        <v>76.069999999999993</v>
      </c>
      <c r="X6627" s="3">
        <v>85.24</v>
      </c>
      <c r="Y6627" s="3">
        <v>72.88</v>
      </c>
      <c r="Z6627" s="3">
        <v>78.59</v>
      </c>
    </row>
    <row r="6628" spans="1:26" x14ac:dyDescent="0.3">
      <c r="A6628" s="2" t="s">
        <v>830</v>
      </c>
      <c r="B6628" s="2" t="s">
        <v>831</v>
      </c>
      <c r="C6628" s="2">
        <v>472</v>
      </c>
      <c r="D6628" s="2" t="s">
        <v>23</v>
      </c>
      <c r="E6628" s="2" t="s">
        <v>396</v>
      </c>
      <c r="F6628" s="2" t="s">
        <v>65</v>
      </c>
      <c r="G6628" s="2" t="s">
        <v>417</v>
      </c>
      <c r="H6628" s="2" t="s">
        <v>60</v>
      </c>
      <c r="I6628" s="2">
        <v>246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 s="2">
        <v>0</v>
      </c>
    </row>
    <row r="6629" spans="1:26" x14ac:dyDescent="0.3">
      <c r="A6629" s="3" t="s">
        <v>830</v>
      </c>
      <c r="B6629" s="3" t="s">
        <v>831</v>
      </c>
      <c r="C6629" s="3">
        <v>473</v>
      </c>
      <c r="D6629" s="3" t="s">
        <v>23</v>
      </c>
      <c r="E6629" s="3" t="s">
        <v>396</v>
      </c>
      <c r="F6629" s="3" t="s">
        <v>65</v>
      </c>
      <c r="G6629" s="3" t="s">
        <v>418</v>
      </c>
      <c r="H6629" s="3" t="s">
        <v>74</v>
      </c>
      <c r="I6629" s="3">
        <v>246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</row>
    <row r="6630" spans="1:26" x14ac:dyDescent="0.3">
      <c r="A6630" s="2" t="s">
        <v>830</v>
      </c>
      <c r="B6630" s="2" t="s">
        <v>831</v>
      </c>
      <c r="C6630" s="2">
        <v>474</v>
      </c>
      <c r="D6630" s="2" t="s">
        <v>23</v>
      </c>
      <c r="E6630" s="2" t="s">
        <v>396</v>
      </c>
      <c r="F6630" s="2" t="s">
        <v>65</v>
      </c>
      <c r="G6630" s="2" t="s">
        <v>820</v>
      </c>
      <c r="H6630" s="2" t="s">
        <v>60</v>
      </c>
      <c r="I6630" s="2">
        <v>3300</v>
      </c>
      <c r="J6630" s="2">
        <v>23800</v>
      </c>
      <c r="K6630" s="2">
        <v>1684</v>
      </c>
      <c r="L6630" s="2">
        <v>1695.28</v>
      </c>
      <c r="M6630" s="2">
        <v>1814.09</v>
      </c>
      <c r="N6630" s="2">
        <v>100.67</v>
      </c>
      <c r="O6630" s="2">
        <v>93.45</v>
      </c>
      <c r="P6630" s="2">
        <v>19622</v>
      </c>
      <c r="Q6630" s="2">
        <v>17407.28</v>
      </c>
      <c r="R6630" s="2">
        <v>18452.71</v>
      </c>
      <c r="S6630" s="2">
        <v>88.71</v>
      </c>
      <c r="T6630" s="2">
        <v>94.33</v>
      </c>
      <c r="U6630" s="2">
        <v>68.59</v>
      </c>
      <c r="V6630" s="2">
        <v>69.05</v>
      </c>
      <c r="W6630" s="2">
        <v>73.89</v>
      </c>
      <c r="X6630" s="2">
        <v>80.959999999999994</v>
      </c>
      <c r="Y6630" s="2">
        <v>71.83</v>
      </c>
      <c r="Z6630" s="2">
        <v>76.14</v>
      </c>
    </row>
    <row r="6631" spans="1:26" x14ac:dyDescent="0.3">
      <c r="A6631" s="3" t="s">
        <v>830</v>
      </c>
      <c r="B6631" s="3" t="s">
        <v>831</v>
      </c>
      <c r="C6631" s="3">
        <v>475</v>
      </c>
      <c r="D6631" s="3" t="s">
        <v>23</v>
      </c>
      <c r="E6631" s="3" t="s">
        <v>396</v>
      </c>
      <c r="F6631" s="3" t="s">
        <v>65</v>
      </c>
      <c r="G6631" s="3" t="s">
        <v>184</v>
      </c>
      <c r="H6631" s="3" t="s">
        <v>74</v>
      </c>
      <c r="I6631" s="3">
        <v>3300</v>
      </c>
      <c r="J6631" s="3">
        <v>23800</v>
      </c>
      <c r="K6631" s="3">
        <v>1684</v>
      </c>
      <c r="L6631" s="3">
        <v>1695.28</v>
      </c>
      <c r="M6631" s="3">
        <v>1814.09</v>
      </c>
      <c r="N6631" s="3">
        <v>100.67</v>
      </c>
      <c r="O6631" s="3">
        <v>93.45</v>
      </c>
      <c r="P6631" s="3">
        <v>19622</v>
      </c>
      <c r="Q6631" s="3">
        <v>17407.28</v>
      </c>
      <c r="R6631" s="3">
        <v>18452.71</v>
      </c>
      <c r="S6631" s="3">
        <v>88.71</v>
      </c>
      <c r="T6631" s="3">
        <v>94.33</v>
      </c>
      <c r="U6631" s="3">
        <v>68.59</v>
      </c>
      <c r="V6631" s="3">
        <v>69.05</v>
      </c>
      <c r="W6631" s="3">
        <v>73.89</v>
      </c>
      <c r="X6631" s="3">
        <v>80.959999999999994</v>
      </c>
      <c r="Y6631" s="3">
        <v>71.83</v>
      </c>
      <c r="Z6631" s="3">
        <v>76.14</v>
      </c>
    </row>
    <row r="6632" spans="1:26" x14ac:dyDescent="0.3">
      <c r="A6632" s="2" t="s">
        <v>830</v>
      </c>
      <c r="B6632" s="2" t="s">
        <v>831</v>
      </c>
      <c r="C6632" s="2">
        <v>476</v>
      </c>
      <c r="D6632" s="2" t="s">
        <v>23</v>
      </c>
      <c r="E6632" s="2" t="s">
        <v>396</v>
      </c>
      <c r="F6632" s="2" t="s">
        <v>65</v>
      </c>
      <c r="G6632" s="2" t="s">
        <v>420</v>
      </c>
      <c r="H6632" s="2" t="s">
        <v>60</v>
      </c>
      <c r="I6632" s="2">
        <v>600</v>
      </c>
      <c r="J6632" s="2">
        <v>3700</v>
      </c>
      <c r="K6632" s="2">
        <v>181</v>
      </c>
      <c r="L6632" s="2">
        <v>387.16</v>
      </c>
      <c r="M6632" s="2">
        <v>384.39</v>
      </c>
      <c r="N6632" s="2">
        <v>213.9</v>
      </c>
      <c r="O6632" s="2">
        <v>100.72</v>
      </c>
      <c r="P6632" s="2">
        <v>3031</v>
      </c>
      <c r="Q6632" s="2">
        <v>3618.44</v>
      </c>
      <c r="R6632" s="2">
        <v>3565.68</v>
      </c>
      <c r="S6632" s="2">
        <v>119.38</v>
      </c>
      <c r="T6632" s="2">
        <v>101.48</v>
      </c>
      <c r="U6632" s="2">
        <v>40.549999999999997</v>
      </c>
      <c r="V6632" s="2">
        <v>86.73</v>
      </c>
      <c r="W6632" s="2">
        <v>86.11</v>
      </c>
      <c r="X6632" s="2">
        <v>68.790000000000006</v>
      </c>
      <c r="Y6632" s="2">
        <v>82.12</v>
      </c>
      <c r="Z6632" s="2">
        <v>80.92</v>
      </c>
    </row>
    <row r="6633" spans="1:26" x14ac:dyDescent="0.3">
      <c r="A6633" s="3" t="s">
        <v>830</v>
      </c>
      <c r="B6633" s="3" t="s">
        <v>831</v>
      </c>
      <c r="C6633" s="3">
        <v>477</v>
      </c>
      <c r="D6633" s="3" t="s">
        <v>23</v>
      </c>
      <c r="E6633" s="3" t="s">
        <v>396</v>
      </c>
      <c r="F6633" s="3" t="s">
        <v>65</v>
      </c>
      <c r="G6633" s="3" t="s">
        <v>421</v>
      </c>
      <c r="H6633" s="3" t="s">
        <v>74</v>
      </c>
      <c r="I6633" s="3">
        <v>600</v>
      </c>
      <c r="J6633" s="3">
        <v>3700</v>
      </c>
      <c r="K6633" s="3">
        <v>181</v>
      </c>
      <c r="L6633" s="3">
        <v>387.16</v>
      </c>
      <c r="M6633" s="3">
        <v>384.39</v>
      </c>
      <c r="N6633" s="3">
        <v>213.9</v>
      </c>
      <c r="O6633" s="3">
        <v>100.72</v>
      </c>
      <c r="P6633" s="3">
        <v>3031</v>
      </c>
      <c r="Q6633" s="3">
        <v>3618.44</v>
      </c>
      <c r="R6633" s="3">
        <v>3565.68</v>
      </c>
      <c r="S6633" s="3">
        <v>119.38</v>
      </c>
      <c r="T6633" s="3">
        <v>101.48</v>
      </c>
      <c r="U6633" s="3">
        <v>40.549999999999997</v>
      </c>
      <c r="V6633" s="3">
        <v>86.73</v>
      </c>
      <c r="W6633" s="3">
        <v>86.11</v>
      </c>
      <c r="X6633" s="3">
        <v>68.790000000000006</v>
      </c>
      <c r="Y6633" s="3">
        <v>82.12</v>
      </c>
      <c r="Z6633" s="3">
        <v>80.92</v>
      </c>
    </row>
    <row r="6634" spans="1:26" x14ac:dyDescent="0.3">
      <c r="A6634" s="2" t="s">
        <v>830</v>
      </c>
      <c r="B6634" s="2" t="s">
        <v>831</v>
      </c>
      <c r="C6634" s="2">
        <v>478</v>
      </c>
      <c r="D6634" s="2" t="s">
        <v>23</v>
      </c>
      <c r="E6634" s="2" t="s">
        <v>396</v>
      </c>
      <c r="F6634" s="2" t="s">
        <v>65</v>
      </c>
      <c r="G6634" s="2" t="s">
        <v>422</v>
      </c>
      <c r="H6634" s="2" t="s">
        <v>60</v>
      </c>
      <c r="I6634" s="2">
        <v>120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 s="2">
        <v>0</v>
      </c>
    </row>
    <row r="6635" spans="1:26" x14ac:dyDescent="0.3">
      <c r="A6635" s="3" t="s">
        <v>830</v>
      </c>
      <c r="B6635" s="3" t="s">
        <v>831</v>
      </c>
      <c r="C6635" s="3">
        <v>479</v>
      </c>
      <c r="D6635" s="3" t="s">
        <v>23</v>
      </c>
      <c r="E6635" s="3" t="s">
        <v>396</v>
      </c>
      <c r="F6635" s="3" t="s">
        <v>65</v>
      </c>
      <c r="G6635" s="3" t="s">
        <v>423</v>
      </c>
      <c r="H6635" s="3" t="s">
        <v>74</v>
      </c>
      <c r="I6635" s="3">
        <v>120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</row>
    <row r="6636" spans="1:26" x14ac:dyDescent="0.3">
      <c r="A6636" s="2" t="s">
        <v>830</v>
      </c>
      <c r="B6636" s="2" t="s">
        <v>831</v>
      </c>
      <c r="C6636" s="2">
        <v>480</v>
      </c>
      <c r="D6636" s="2" t="s">
        <v>23</v>
      </c>
      <c r="E6636" s="2" t="s">
        <v>396</v>
      </c>
      <c r="F6636" s="2" t="s">
        <v>65</v>
      </c>
      <c r="G6636" s="2" t="s">
        <v>424</v>
      </c>
      <c r="H6636" s="2" t="s">
        <v>60</v>
      </c>
      <c r="I6636" s="2">
        <v>600</v>
      </c>
      <c r="J6636" s="2">
        <v>4200</v>
      </c>
      <c r="K6636" s="2">
        <v>388</v>
      </c>
      <c r="L6636" s="2">
        <v>269.92</v>
      </c>
      <c r="M6636" s="2">
        <v>382.74</v>
      </c>
      <c r="N6636" s="2">
        <v>69.569999999999993</v>
      </c>
      <c r="O6636" s="2">
        <v>70.52</v>
      </c>
      <c r="P6636" s="2">
        <v>3431</v>
      </c>
      <c r="Q6636" s="2">
        <v>3590.04</v>
      </c>
      <c r="R6636" s="2">
        <v>3528.26</v>
      </c>
      <c r="S6636" s="2">
        <v>104.64</v>
      </c>
      <c r="T6636" s="2">
        <v>101.75</v>
      </c>
      <c r="U6636" s="2">
        <v>86.92</v>
      </c>
      <c r="V6636" s="2">
        <v>60.47</v>
      </c>
      <c r="W6636" s="2">
        <v>85.74</v>
      </c>
      <c r="X6636" s="2">
        <v>77.86</v>
      </c>
      <c r="Y6636" s="2">
        <v>81.47</v>
      </c>
      <c r="Z6636" s="2">
        <v>80.069999999999993</v>
      </c>
    </row>
    <row r="6637" spans="1:26" x14ac:dyDescent="0.3">
      <c r="A6637" s="3" t="s">
        <v>830</v>
      </c>
      <c r="B6637" s="3" t="s">
        <v>831</v>
      </c>
      <c r="C6637" s="3">
        <v>481</v>
      </c>
      <c r="D6637" s="3" t="s">
        <v>23</v>
      </c>
      <c r="E6637" s="3" t="s">
        <v>396</v>
      </c>
      <c r="F6637" s="3" t="s">
        <v>65</v>
      </c>
      <c r="G6637" s="3" t="s">
        <v>425</v>
      </c>
      <c r="H6637" s="3" t="s">
        <v>74</v>
      </c>
      <c r="I6637" s="3">
        <v>600</v>
      </c>
      <c r="J6637" s="3">
        <v>4200</v>
      </c>
      <c r="K6637" s="3">
        <v>388</v>
      </c>
      <c r="L6637" s="3">
        <v>269.92</v>
      </c>
      <c r="M6637" s="3">
        <v>382.74</v>
      </c>
      <c r="N6637" s="3">
        <v>69.569999999999993</v>
      </c>
      <c r="O6637" s="3">
        <v>70.52</v>
      </c>
      <c r="P6637" s="3">
        <v>3431</v>
      </c>
      <c r="Q6637" s="3">
        <v>3590.04</v>
      </c>
      <c r="R6637" s="3">
        <v>3528.26</v>
      </c>
      <c r="S6637" s="3">
        <v>104.64</v>
      </c>
      <c r="T6637" s="3">
        <v>101.75</v>
      </c>
      <c r="U6637" s="3">
        <v>86.92</v>
      </c>
      <c r="V6637" s="3">
        <v>60.47</v>
      </c>
      <c r="W6637" s="3">
        <v>85.74</v>
      </c>
      <c r="X6637" s="3">
        <v>77.86</v>
      </c>
      <c r="Y6637" s="3">
        <v>81.47</v>
      </c>
      <c r="Z6637" s="3">
        <v>80.069999999999993</v>
      </c>
    </row>
    <row r="6638" spans="1:26" x14ac:dyDescent="0.3">
      <c r="A6638" s="2" t="s">
        <v>830</v>
      </c>
      <c r="B6638" s="2" t="s">
        <v>831</v>
      </c>
      <c r="C6638" s="2">
        <v>482</v>
      </c>
      <c r="D6638" s="2" t="s">
        <v>23</v>
      </c>
      <c r="E6638" s="2" t="s">
        <v>396</v>
      </c>
      <c r="F6638" s="2" t="s">
        <v>65</v>
      </c>
      <c r="G6638" s="2" t="s">
        <v>426</v>
      </c>
      <c r="H6638" s="2" t="s">
        <v>60</v>
      </c>
      <c r="I6638" s="2">
        <v>270</v>
      </c>
      <c r="J6638" s="2">
        <v>1000</v>
      </c>
      <c r="K6638" s="2">
        <v>78</v>
      </c>
      <c r="L6638" s="2">
        <v>160.41999999999999</v>
      </c>
      <c r="M6638" s="2">
        <v>123.32</v>
      </c>
      <c r="N6638" s="2">
        <v>205.67</v>
      </c>
      <c r="O6638" s="2">
        <v>130.08000000000001</v>
      </c>
      <c r="P6638" s="2">
        <v>838</v>
      </c>
      <c r="Q6638" s="2">
        <v>1470.33</v>
      </c>
      <c r="R6638" s="2">
        <v>454.77</v>
      </c>
      <c r="S6638" s="2">
        <v>175.46</v>
      </c>
      <c r="T6638" s="2">
        <v>323.31</v>
      </c>
      <c r="U6638" s="2">
        <v>38.83</v>
      </c>
      <c r="V6638" s="2">
        <v>79.86</v>
      </c>
      <c r="W6638" s="2">
        <v>61.39</v>
      </c>
      <c r="X6638" s="2">
        <v>42.26</v>
      </c>
      <c r="Y6638" s="2">
        <v>74.150000000000006</v>
      </c>
      <c r="Z6638" s="2">
        <v>22.93</v>
      </c>
    </row>
    <row r="6639" spans="1:26" x14ac:dyDescent="0.3">
      <c r="A6639" s="3" t="s">
        <v>830</v>
      </c>
      <c r="B6639" s="3" t="s">
        <v>831</v>
      </c>
      <c r="C6639" s="3">
        <v>483</v>
      </c>
      <c r="D6639" s="3" t="s">
        <v>23</v>
      </c>
      <c r="E6639" s="3" t="s">
        <v>396</v>
      </c>
      <c r="F6639" s="3" t="s">
        <v>65</v>
      </c>
      <c r="G6639" s="3" t="s">
        <v>427</v>
      </c>
      <c r="H6639" s="3" t="s">
        <v>74</v>
      </c>
      <c r="I6639" s="3">
        <v>270</v>
      </c>
      <c r="J6639" s="3">
        <v>1000</v>
      </c>
      <c r="K6639" s="3">
        <v>78</v>
      </c>
      <c r="L6639" s="3">
        <v>160.41999999999999</v>
      </c>
      <c r="M6639" s="3">
        <v>123.32</v>
      </c>
      <c r="N6639" s="3">
        <v>205.67</v>
      </c>
      <c r="O6639" s="3">
        <v>130.08000000000001</v>
      </c>
      <c r="P6639" s="3">
        <v>838</v>
      </c>
      <c r="Q6639" s="3">
        <v>1470.33</v>
      </c>
      <c r="R6639" s="3">
        <v>454.77</v>
      </c>
      <c r="S6639" s="3">
        <v>175.46</v>
      </c>
      <c r="T6639" s="3">
        <v>323.31</v>
      </c>
      <c r="U6639" s="3">
        <v>38.83</v>
      </c>
      <c r="V6639" s="3">
        <v>79.86</v>
      </c>
      <c r="W6639" s="3">
        <v>61.39</v>
      </c>
      <c r="X6639" s="3">
        <v>42.26</v>
      </c>
      <c r="Y6639" s="3">
        <v>74.150000000000006</v>
      </c>
      <c r="Z6639" s="3">
        <v>22.93</v>
      </c>
    </row>
    <row r="6640" spans="1:26" x14ac:dyDescent="0.3">
      <c r="A6640" s="2" t="s">
        <v>830</v>
      </c>
      <c r="B6640" s="2" t="s">
        <v>831</v>
      </c>
      <c r="C6640" s="2">
        <v>484</v>
      </c>
      <c r="D6640" s="2" t="s">
        <v>23</v>
      </c>
      <c r="E6640" s="2" t="s">
        <v>396</v>
      </c>
      <c r="F6640" s="2" t="s">
        <v>65</v>
      </c>
      <c r="G6640" s="2" t="s">
        <v>428</v>
      </c>
      <c r="H6640" s="2" t="s">
        <v>60</v>
      </c>
      <c r="I6640" s="2">
        <v>300</v>
      </c>
      <c r="J6640" s="2">
        <v>1000</v>
      </c>
      <c r="K6640" s="2">
        <v>85</v>
      </c>
      <c r="L6640" s="2">
        <v>190.98</v>
      </c>
      <c r="M6640" s="2">
        <v>167.77</v>
      </c>
      <c r="N6640" s="2">
        <v>224.68</v>
      </c>
      <c r="O6640" s="2">
        <v>113.83</v>
      </c>
      <c r="P6640" s="2">
        <v>876</v>
      </c>
      <c r="Q6640" s="2">
        <v>1654.83</v>
      </c>
      <c r="R6640" s="2">
        <v>397.51</v>
      </c>
      <c r="S6640" s="2">
        <v>188.91</v>
      </c>
      <c r="T6640" s="2">
        <v>416.3</v>
      </c>
      <c r="U6640" s="2">
        <v>38.08</v>
      </c>
      <c r="V6640" s="2">
        <v>85.56</v>
      </c>
      <c r="W6640" s="2">
        <v>75.17</v>
      </c>
      <c r="X6640" s="2">
        <v>39.76</v>
      </c>
      <c r="Y6640" s="2">
        <v>75.11</v>
      </c>
      <c r="Z6640" s="2">
        <v>18.04</v>
      </c>
    </row>
    <row r="6641" spans="1:26" x14ac:dyDescent="0.3">
      <c r="A6641" s="3" t="s">
        <v>830</v>
      </c>
      <c r="B6641" s="3" t="s">
        <v>831</v>
      </c>
      <c r="C6641" s="3">
        <v>485</v>
      </c>
      <c r="D6641" s="3" t="s">
        <v>23</v>
      </c>
      <c r="E6641" s="3" t="s">
        <v>396</v>
      </c>
      <c r="F6641" s="3" t="s">
        <v>65</v>
      </c>
      <c r="G6641" s="3" t="s">
        <v>429</v>
      </c>
      <c r="H6641" s="3" t="s">
        <v>74</v>
      </c>
      <c r="I6641" s="3">
        <v>300</v>
      </c>
      <c r="J6641" s="3">
        <v>1000</v>
      </c>
      <c r="K6641" s="3">
        <v>85</v>
      </c>
      <c r="L6641" s="3">
        <v>190.98</v>
      </c>
      <c r="M6641" s="3">
        <v>167.77</v>
      </c>
      <c r="N6641" s="3">
        <v>224.68</v>
      </c>
      <c r="O6641" s="3">
        <v>113.83</v>
      </c>
      <c r="P6641" s="3">
        <v>876</v>
      </c>
      <c r="Q6641" s="3">
        <v>1654.83</v>
      </c>
      <c r="R6641" s="3">
        <v>397.51</v>
      </c>
      <c r="S6641" s="3">
        <v>188.91</v>
      </c>
      <c r="T6641" s="3">
        <v>416.3</v>
      </c>
      <c r="U6641" s="3">
        <v>38.08</v>
      </c>
      <c r="V6641" s="3">
        <v>85.56</v>
      </c>
      <c r="W6641" s="3">
        <v>75.17</v>
      </c>
      <c r="X6641" s="3">
        <v>39.76</v>
      </c>
      <c r="Y6641" s="3">
        <v>75.11</v>
      </c>
      <c r="Z6641" s="3">
        <v>18.04</v>
      </c>
    </row>
    <row r="6642" spans="1:26" x14ac:dyDescent="0.3">
      <c r="A6642" s="2" t="s">
        <v>830</v>
      </c>
      <c r="B6642" s="2" t="s">
        <v>831</v>
      </c>
      <c r="C6642" s="2">
        <v>486</v>
      </c>
      <c r="D6642" s="2" t="s">
        <v>23</v>
      </c>
      <c r="E6642" s="2" t="s">
        <v>396</v>
      </c>
      <c r="F6642" s="2" t="s">
        <v>65</v>
      </c>
      <c r="G6642" s="2" t="s">
        <v>430</v>
      </c>
      <c r="H6642" s="2" t="s">
        <v>60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 s="2">
        <v>0</v>
      </c>
    </row>
    <row r="6643" spans="1:26" x14ac:dyDescent="0.3">
      <c r="A6643" s="3" t="s">
        <v>830</v>
      </c>
      <c r="B6643" s="3" t="s">
        <v>831</v>
      </c>
      <c r="C6643" s="3">
        <v>487</v>
      </c>
      <c r="D6643" s="3" t="s">
        <v>23</v>
      </c>
      <c r="E6643" s="3" t="s">
        <v>396</v>
      </c>
      <c r="F6643" s="3" t="s">
        <v>65</v>
      </c>
      <c r="G6643" s="3" t="s">
        <v>431</v>
      </c>
      <c r="H6643" s="3" t="s">
        <v>74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</row>
    <row r="6644" spans="1:26" x14ac:dyDescent="0.3">
      <c r="A6644" s="2" t="s">
        <v>830</v>
      </c>
      <c r="B6644" s="2" t="s">
        <v>831</v>
      </c>
      <c r="C6644" s="2">
        <v>488</v>
      </c>
      <c r="D6644" s="2" t="s">
        <v>23</v>
      </c>
      <c r="E6644" s="2" t="s">
        <v>396</v>
      </c>
      <c r="F6644" s="2" t="s">
        <v>65</v>
      </c>
      <c r="G6644" s="2" t="s">
        <v>432</v>
      </c>
      <c r="H6644" s="2" t="s">
        <v>60</v>
      </c>
      <c r="I6644" s="2">
        <v>1350</v>
      </c>
      <c r="J6644" s="2">
        <v>8550</v>
      </c>
      <c r="K6644" s="2">
        <v>718</v>
      </c>
      <c r="L6644" s="2">
        <v>858.82</v>
      </c>
      <c r="M6644" s="2">
        <v>812.72</v>
      </c>
      <c r="N6644" s="2">
        <v>119.61</v>
      </c>
      <c r="O6644" s="2">
        <v>105.67</v>
      </c>
      <c r="P6644" s="2">
        <v>7008</v>
      </c>
      <c r="Q6644" s="2">
        <v>7964.63</v>
      </c>
      <c r="R6644" s="2">
        <v>7380.75</v>
      </c>
      <c r="S6644" s="2">
        <v>113.65</v>
      </c>
      <c r="T6644" s="2">
        <v>107.91</v>
      </c>
      <c r="U6644" s="2">
        <v>71.489999999999995</v>
      </c>
      <c r="V6644" s="2">
        <v>85.51</v>
      </c>
      <c r="W6644" s="2">
        <v>80.92</v>
      </c>
      <c r="X6644" s="2">
        <v>70.69</v>
      </c>
      <c r="Y6644" s="2">
        <v>80.33</v>
      </c>
      <c r="Z6644" s="2">
        <v>74.44</v>
      </c>
    </row>
    <row r="6645" spans="1:26" x14ac:dyDescent="0.3">
      <c r="A6645" s="3" t="s">
        <v>830</v>
      </c>
      <c r="B6645" s="3" t="s">
        <v>831</v>
      </c>
      <c r="C6645" s="3">
        <v>489</v>
      </c>
      <c r="D6645" s="3" t="s">
        <v>23</v>
      </c>
      <c r="E6645" s="3" t="s">
        <v>396</v>
      </c>
      <c r="F6645" s="3" t="s">
        <v>65</v>
      </c>
      <c r="G6645" s="3" t="s">
        <v>433</v>
      </c>
      <c r="H6645" s="3" t="s">
        <v>74</v>
      </c>
      <c r="I6645" s="3">
        <v>1350</v>
      </c>
      <c r="J6645" s="3">
        <v>8550</v>
      </c>
      <c r="K6645" s="3">
        <v>718</v>
      </c>
      <c r="L6645" s="3">
        <v>858.82</v>
      </c>
      <c r="M6645" s="3">
        <v>812.72</v>
      </c>
      <c r="N6645" s="3">
        <v>119.61</v>
      </c>
      <c r="O6645" s="3">
        <v>105.67</v>
      </c>
      <c r="P6645" s="3">
        <v>7008</v>
      </c>
      <c r="Q6645" s="3">
        <v>7964.63</v>
      </c>
      <c r="R6645" s="3">
        <v>7380.75</v>
      </c>
      <c r="S6645" s="3">
        <v>113.65</v>
      </c>
      <c r="T6645" s="3">
        <v>107.91</v>
      </c>
      <c r="U6645" s="3">
        <v>71.489999999999995</v>
      </c>
      <c r="V6645" s="3">
        <v>85.51</v>
      </c>
      <c r="W6645" s="3">
        <v>80.92</v>
      </c>
      <c r="X6645" s="3">
        <v>70.69</v>
      </c>
      <c r="Y6645" s="3">
        <v>80.33</v>
      </c>
      <c r="Z6645" s="3">
        <v>74.44</v>
      </c>
    </row>
    <row r="6646" spans="1:26" x14ac:dyDescent="0.3">
      <c r="A6646" s="2" t="s">
        <v>830</v>
      </c>
      <c r="B6646" s="2" t="s">
        <v>831</v>
      </c>
      <c r="C6646" s="2">
        <v>490</v>
      </c>
      <c r="D6646" s="2" t="s">
        <v>23</v>
      </c>
      <c r="E6646" s="2" t="s">
        <v>396</v>
      </c>
      <c r="F6646" s="2" t="s">
        <v>65</v>
      </c>
      <c r="G6646" s="2" t="s">
        <v>434</v>
      </c>
      <c r="H6646" s="2" t="s">
        <v>60</v>
      </c>
      <c r="I6646" s="2">
        <v>300</v>
      </c>
      <c r="J6646" s="2">
        <v>0</v>
      </c>
      <c r="K6646" s="2">
        <v>0</v>
      </c>
      <c r="L6646" s="2">
        <v>34.450000000000003</v>
      </c>
      <c r="M6646" s="2">
        <v>0</v>
      </c>
      <c r="N6646" s="2">
        <v>0</v>
      </c>
      <c r="O6646" s="2">
        <v>0</v>
      </c>
      <c r="P6646" s="2">
        <v>0</v>
      </c>
      <c r="Q6646" s="2">
        <v>128.22999999999999</v>
      </c>
      <c r="R6646" s="2">
        <v>0</v>
      </c>
      <c r="S6646" s="2">
        <v>0</v>
      </c>
      <c r="T6646" s="2">
        <v>0</v>
      </c>
      <c r="U6646" s="2">
        <v>0</v>
      </c>
      <c r="V6646" s="2">
        <v>23.93</v>
      </c>
      <c r="W6646" s="2">
        <v>0</v>
      </c>
      <c r="X6646" s="2">
        <v>0</v>
      </c>
      <c r="Y6646" s="2">
        <v>10.94</v>
      </c>
      <c r="Z6646" s="2">
        <v>0</v>
      </c>
    </row>
    <row r="6647" spans="1:26" x14ac:dyDescent="0.3">
      <c r="A6647" s="3" t="s">
        <v>830</v>
      </c>
      <c r="B6647" s="3" t="s">
        <v>831</v>
      </c>
      <c r="C6647" s="3">
        <v>491</v>
      </c>
      <c r="D6647" s="3" t="s">
        <v>23</v>
      </c>
      <c r="E6647" s="3" t="s">
        <v>396</v>
      </c>
      <c r="F6647" s="3" t="s">
        <v>65</v>
      </c>
      <c r="G6647" s="3" t="s">
        <v>435</v>
      </c>
      <c r="H6647" s="3" t="s">
        <v>74</v>
      </c>
      <c r="I6647" s="3">
        <v>300</v>
      </c>
      <c r="J6647" s="3">
        <v>0</v>
      </c>
      <c r="K6647" s="3">
        <v>0</v>
      </c>
      <c r="L6647" s="3">
        <v>34.450000000000003</v>
      </c>
      <c r="M6647" s="3">
        <v>0</v>
      </c>
      <c r="N6647" s="3">
        <v>0</v>
      </c>
      <c r="O6647" s="3">
        <v>0</v>
      </c>
      <c r="P6647" s="3">
        <v>0</v>
      </c>
      <c r="Q6647" s="3">
        <v>128.22999999999999</v>
      </c>
      <c r="R6647" s="3">
        <v>0</v>
      </c>
      <c r="S6647" s="3">
        <v>0</v>
      </c>
      <c r="T6647" s="3">
        <v>0</v>
      </c>
      <c r="U6647" s="3">
        <v>0</v>
      </c>
      <c r="V6647" s="3">
        <v>23.93</v>
      </c>
      <c r="W6647" s="3">
        <v>0</v>
      </c>
      <c r="X6647" s="3">
        <v>0</v>
      </c>
      <c r="Y6647" s="3">
        <v>10.94</v>
      </c>
      <c r="Z6647" s="3">
        <v>0</v>
      </c>
    </row>
    <row r="6648" spans="1:26" x14ac:dyDescent="0.3">
      <c r="A6648" s="2" t="s">
        <v>830</v>
      </c>
      <c r="B6648" s="2" t="s">
        <v>831</v>
      </c>
      <c r="C6648" s="2">
        <v>492</v>
      </c>
      <c r="D6648" s="2" t="s">
        <v>23</v>
      </c>
      <c r="E6648" s="2" t="s">
        <v>396</v>
      </c>
      <c r="F6648" s="2" t="s">
        <v>65</v>
      </c>
      <c r="G6648" s="2" t="s">
        <v>436</v>
      </c>
      <c r="H6648" s="2" t="s">
        <v>60</v>
      </c>
      <c r="I6648" s="2">
        <v>1350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 s="2">
        <v>0</v>
      </c>
    </row>
    <row r="6649" spans="1:26" x14ac:dyDescent="0.3">
      <c r="A6649" s="3" t="s">
        <v>830</v>
      </c>
      <c r="B6649" s="3" t="s">
        <v>831</v>
      </c>
      <c r="C6649" s="3">
        <v>493</v>
      </c>
      <c r="D6649" s="3" t="s">
        <v>23</v>
      </c>
      <c r="E6649" s="3" t="s">
        <v>396</v>
      </c>
      <c r="F6649" s="3" t="s">
        <v>65</v>
      </c>
      <c r="G6649" s="3" t="s">
        <v>437</v>
      </c>
      <c r="H6649" s="3" t="s">
        <v>74</v>
      </c>
      <c r="I6649" s="3">
        <v>1350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</row>
    <row r="6650" spans="1:26" x14ac:dyDescent="0.3">
      <c r="A6650" s="2" t="s">
        <v>830</v>
      </c>
      <c r="B6650" s="2" t="s">
        <v>831</v>
      </c>
      <c r="C6650" s="2">
        <v>494</v>
      </c>
      <c r="D6650" s="2" t="s">
        <v>23</v>
      </c>
      <c r="E6650" s="2" t="s">
        <v>396</v>
      </c>
      <c r="F6650" s="2" t="s">
        <v>65</v>
      </c>
      <c r="G6650" s="2" t="s">
        <v>438</v>
      </c>
      <c r="H6650" s="2" t="s">
        <v>60</v>
      </c>
      <c r="I6650" s="2">
        <v>750</v>
      </c>
      <c r="J6650" s="2">
        <v>3700</v>
      </c>
      <c r="K6650" s="2">
        <v>260</v>
      </c>
      <c r="L6650" s="2">
        <v>355.69</v>
      </c>
      <c r="M6650" s="2">
        <v>238.94</v>
      </c>
      <c r="N6650" s="2">
        <v>136.80000000000001</v>
      </c>
      <c r="O6650" s="2">
        <v>148.86000000000001</v>
      </c>
      <c r="P6650" s="2">
        <v>3062</v>
      </c>
      <c r="Q6650" s="2">
        <v>3565.88</v>
      </c>
      <c r="R6650" s="2">
        <v>3560.58</v>
      </c>
      <c r="S6650" s="2">
        <v>116.46</v>
      </c>
      <c r="T6650" s="2">
        <v>100.15</v>
      </c>
      <c r="U6650" s="2">
        <v>46.59</v>
      </c>
      <c r="V6650" s="2">
        <v>63.74</v>
      </c>
      <c r="W6650" s="2">
        <v>42.82</v>
      </c>
      <c r="X6650" s="2">
        <v>55.59</v>
      </c>
      <c r="Y6650" s="2">
        <v>64.739999999999995</v>
      </c>
      <c r="Z6650" s="2">
        <v>64.64</v>
      </c>
    </row>
    <row r="6651" spans="1:26" x14ac:dyDescent="0.3">
      <c r="A6651" s="3" t="s">
        <v>830</v>
      </c>
      <c r="B6651" s="3" t="s">
        <v>831</v>
      </c>
      <c r="C6651" s="3">
        <v>495</v>
      </c>
      <c r="D6651" s="3" t="s">
        <v>23</v>
      </c>
      <c r="E6651" s="3" t="s">
        <v>396</v>
      </c>
      <c r="F6651" s="3" t="s">
        <v>65</v>
      </c>
      <c r="G6651" s="3" t="s">
        <v>439</v>
      </c>
      <c r="H6651" s="3" t="s">
        <v>74</v>
      </c>
      <c r="I6651" s="3">
        <v>750</v>
      </c>
      <c r="J6651" s="3">
        <v>3700</v>
      </c>
      <c r="K6651" s="3">
        <v>260</v>
      </c>
      <c r="L6651" s="3">
        <v>355.69</v>
      </c>
      <c r="M6651" s="3">
        <v>238.94</v>
      </c>
      <c r="N6651" s="3">
        <v>136.80000000000001</v>
      </c>
      <c r="O6651" s="3">
        <v>148.86000000000001</v>
      </c>
      <c r="P6651" s="3">
        <v>3062</v>
      </c>
      <c r="Q6651" s="3">
        <v>3565.88</v>
      </c>
      <c r="R6651" s="3">
        <v>3560.58</v>
      </c>
      <c r="S6651" s="3">
        <v>116.46</v>
      </c>
      <c r="T6651" s="3">
        <v>100.15</v>
      </c>
      <c r="U6651" s="3">
        <v>46.59</v>
      </c>
      <c r="V6651" s="3">
        <v>63.74</v>
      </c>
      <c r="W6651" s="3">
        <v>42.82</v>
      </c>
      <c r="X6651" s="3">
        <v>55.59</v>
      </c>
      <c r="Y6651" s="3">
        <v>64.739999999999995</v>
      </c>
      <c r="Z6651" s="3">
        <v>64.64</v>
      </c>
    </row>
    <row r="6652" spans="1:26" x14ac:dyDescent="0.3">
      <c r="A6652" s="2" t="s">
        <v>830</v>
      </c>
      <c r="B6652" s="2" t="s">
        <v>831</v>
      </c>
      <c r="C6652" s="2">
        <v>496</v>
      </c>
      <c r="D6652" s="2" t="s">
        <v>23</v>
      </c>
      <c r="E6652" s="2" t="s">
        <v>396</v>
      </c>
      <c r="F6652" s="2" t="s">
        <v>65</v>
      </c>
      <c r="G6652" s="2" t="s">
        <v>440</v>
      </c>
      <c r="H6652" s="2" t="s">
        <v>60</v>
      </c>
      <c r="I6652" s="2">
        <v>600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 s="2">
        <v>0</v>
      </c>
    </row>
    <row r="6653" spans="1:26" x14ac:dyDescent="0.3">
      <c r="A6653" s="3" t="s">
        <v>830</v>
      </c>
      <c r="B6653" s="3" t="s">
        <v>831</v>
      </c>
      <c r="C6653" s="3">
        <v>497</v>
      </c>
      <c r="D6653" s="3" t="s">
        <v>23</v>
      </c>
      <c r="E6653" s="3" t="s">
        <v>396</v>
      </c>
      <c r="F6653" s="3" t="s">
        <v>65</v>
      </c>
      <c r="G6653" s="3" t="s">
        <v>441</v>
      </c>
      <c r="H6653" s="3" t="s">
        <v>74</v>
      </c>
      <c r="I6653" s="3">
        <v>600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</row>
    <row r="6654" spans="1:26" x14ac:dyDescent="0.3">
      <c r="A6654" s="2" t="s">
        <v>830</v>
      </c>
      <c r="B6654" s="2" t="s">
        <v>831</v>
      </c>
      <c r="C6654" s="2">
        <v>498</v>
      </c>
      <c r="D6654" s="2" t="s">
        <v>23</v>
      </c>
      <c r="E6654" s="2" t="s">
        <v>396</v>
      </c>
      <c r="F6654" s="2" t="s">
        <v>65</v>
      </c>
      <c r="G6654" s="2" t="s">
        <v>442</v>
      </c>
      <c r="H6654" s="2" t="s">
        <v>60</v>
      </c>
      <c r="I6654" s="2">
        <v>540</v>
      </c>
      <c r="J6654" s="2">
        <v>2600</v>
      </c>
      <c r="K6654" s="2">
        <v>214</v>
      </c>
      <c r="L6654" s="2">
        <v>373.6</v>
      </c>
      <c r="M6654" s="2">
        <v>267.98</v>
      </c>
      <c r="N6654" s="2">
        <v>174.58</v>
      </c>
      <c r="O6654" s="2">
        <v>139.41</v>
      </c>
      <c r="P6654" s="2">
        <v>2156</v>
      </c>
      <c r="Q6654" s="2">
        <v>3127.11</v>
      </c>
      <c r="R6654" s="2">
        <v>2259.4299999999998</v>
      </c>
      <c r="S6654" s="2">
        <v>145.04</v>
      </c>
      <c r="T6654" s="2">
        <v>138.4</v>
      </c>
      <c r="U6654" s="2">
        <v>53.27</v>
      </c>
      <c r="V6654" s="2">
        <v>92.99</v>
      </c>
      <c r="W6654" s="2">
        <v>66.7</v>
      </c>
      <c r="X6654" s="2">
        <v>54.37</v>
      </c>
      <c r="Y6654" s="2">
        <v>78.849999999999994</v>
      </c>
      <c r="Z6654" s="2">
        <v>56.97</v>
      </c>
    </row>
    <row r="6655" spans="1:26" x14ac:dyDescent="0.3">
      <c r="A6655" s="3" t="s">
        <v>830</v>
      </c>
      <c r="B6655" s="3" t="s">
        <v>831</v>
      </c>
      <c r="C6655" s="3">
        <v>499</v>
      </c>
      <c r="D6655" s="3" t="s">
        <v>23</v>
      </c>
      <c r="E6655" s="3" t="s">
        <v>396</v>
      </c>
      <c r="F6655" s="3" t="s">
        <v>65</v>
      </c>
      <c r="G6655" s="3" t="s">
        <v>310</v>
      </c>
      <c r="H6655" s="3" t="s">
        <v>74</v>
      </c>
      <c r="I6655" s="3">
        <v>540</v>
      </c>
      <c r="J6655" s="3">
        <v>2600</v>
      </c>
      <c r="K6655" s="3">
        <v>214</v>
      </c>
      <c r="L6655" s="3">
        <v>373.6</v>
      </c>
      <c r="M6655" s="3">
        <v>267.98</v>
      </c>
      <c r="N6655" s="3">
        <v>174.58</v>
      </c>
      <c r="O6655" s="3">
        <v>139.41</v>
      </c>
      <c r="P6655" s="3">
        <v>2156</v>
      </c>
      <c r="Q6655" s="3">
        <v>3127.11</v>
      </c>
      <c r="R6655" s="3">
        <v>2259.4299999999998</v>
      </c>
      <c r="S6655" s="3">
        <v>145.04</v>
      </c>
      <c r="T6655" s="3">
        <v>138.4</v>
      </c>
      <c r="U6655" s="3">
        <v>53.27</v>
      </c>
      <c r="V6655" s="3">
        <v>92.99</v>
      </c>
      <c r="W6655" s="3">
        <v>66.7</v>
      </c>
      <c r="X6655" s="3">
        <v>54.37</v>
      </c>
      <c r="Y6655" s="3">
        <v>78.849999999999994</v>
      </c>
      <c r="Z6655" s="3">
        <v>56.97</v>
      </c>
    </row>
    <row r="6656" spans="1:26" x14ac:dyDescent="0.3">
      <c r="A6656" s="2" t="s">
        <v>830</v>
      </c>
      <c r="B6656" s="2" t="s">
        <v>831</v>
      </c>
      <c r="C6656" s="2">
        <v>500</v>
      </c>
      <c r="D6656" s="2" t="s">
        <v>23</v>
      </c>
      <c r="E6656" s="2" t="s">
        <v>396</v>
      </c>
      <c r="F6656" s="2" t="s">
        <v>65</v>
      </c>
      <c r="G6656" s="2" t="s">
        <v>65</v>
      </c>
      <c r="H6656" s="2" t="s">
        <v>75</v>
      </c>
      <c r="I6656" s="2">
        <v>10826</v>
      </c>
      <c r="J6656" s="2">
        <v>52350</v>
      </c>
      <c r="K6656" s="2">
        <v>3888</v>
      </c>
      <c r="L6656" s="2">
        <v>4527.24</v>
      </c>
      <c r="M6656" s="2">
        <v>4474.9399999999996</v>
      </c>
      <c r="N6656" s="2">
        <v>116.44</v>
      </c>
      <c r="O6656" s="2">
        <v>101.17</v>
      </c>
      <c r="P6656" s="2">
        <v>43154</v>
      </c>
      <c r="Q6656" s="2">
        <v>45203.08</v>
      </c>
      <c r="R6656" s="2">
        <v>42485.65</v>
      </c>
      <c r="S6656" s="2">
        <v>104.75</v>
      </c>
      <c r="T6656" s="2">
        <v>106.4</v>
      </c>
      <c r="U6656" s="2">
        <v>48.95</v>
      </c>
      <c r="V6656" s="2">
        <v>56.9</v>
      </c>
      <c r="W6656" s="2">
        <v>56.34</v>
      </c>
      <c r="X6656" s="2">
        <v>55.04</v>
      </c>
      <c r="Y6656" s="2">
        <v>57.64</v>
      </c>
      <c r="Z6656" s="2">
        <v>54.19</v>
      </c>
    </row>
    <row r="6657" spans="1:26" x14ac:dyDescent="0.3">
      <c r="A6657" s="3" t="s">
        <v>830</v>
      </c>
      <c r="B6657" s="3" t="s">
        <v>831</v>
      </c>
      <c r="C6657" s="3">
        <v>501</v>
      </c>
      <c r="D6657" s="3" t="s">
        <v>23</v>
      </c>
      <c r="E6657" s="3" t="s">
        <v>396</v>
      </c>
      <c r="F6657" s="3" t="s">
        <v>65</v>
      </c>
      <c r="G6657" s="3" t="s">
        <v>443</v>
      </c>
      <c r="H6657" s="3" t="s">
        <v>60</v>
      </c>
      <c r="I6657" s="3">
        <v>388</v>
      </c>
      <c r="J6657" s="3">
        <v>0</v>
      </c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  <c r="T6657" s="3">
        <v>0</v>
      </c>
      <c r="U6657" s="3" t="s">
        <v>60</v>
      </c>
      <c r="V6657" s="3" t="s">
        <v>60</v>
      </c>
      <c r="W6657" s="3" t="s">
        <v>60</v>
      </c>
      <c r="X6657" s="3" t="s">
        <v>60</v>
      </c>
      <c r="Y6657" s="3" t="s">
        <v>60</v>
      </c>
      <c r="Z6657" s="3" t="s">
        <v>60</v>
      </c>
    </row>
    <row r="6658" spans="1:26" x14ac:dyDescent="0.3">
      <c r="A6658" s="2" t="s">
        <v>830</v>
      </c>
      <c r="B6658" s="2" t="s">
        <v>831</v>
      </c>
      <c r="C6658" s="2">
        <v>502</v>
      </c>
      <c r="D6658" s="2" t="s">
        <v>23</v>
      </c>
      <c r="E6658" s="2" t="s">
        <v>396</v>
      </c>
      <c r="F6658" s="2" t="s">
        <v>65</v>
      </c>
      <c r="G6658" s="2" t="s">
        <v>444</v>
      </c>
      <c r="H6658" s="2" t="s">
        <v>16</v>
      </c>
      <c r="I6658" s="2">
        <v>388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 t="s">
        <v>60</v>
      </c>
      <c r="V6658" s="2" t="s">
        <v>60</v>
      </c>
      <c r="W6658" s="2" t="s">
        <v>60</v>
      </c>
      <c r="X6658" s="2" t="s">
        <v>60</v>
      </c>
      <c r="Y6658" s="2" t="s">
        <v>60</v>
      </c>
      <c r="Z6658" s="2" t="s">
        <v>60</v>
      </c>
    </row>
    <row r="6659" spans="1:26" x14ac:dyDescent="0.3">
      <c r="A6659" s="3" t="s">
        <v>830</v>
      </c>
      <c r="B6659" s="3" t="s">
        <v>831</v>
      </c>
      <c r="C6659" s="3">
        <v>503</v>
      </c>
      <c r="D6659" s="3" t="s">
        <v>23</v>
      </c>
      <c r="E6659" s="3" t="s">
        <v>396</v>
      </c>
      <c r="F6659" s="3" t="s">
        <v>65</v>
      </c>
      <c r="G6659" s="3" t="s">
        <v>445</v>
      </c>
      <c r="H6659" s="3" t="s">
        <v>60</v>
      </c>
      <c r="I6659" s="3">
        <v>180</v>
      </c>
      <c r="J6659" s="3">
        <v>500</v>
      </c>
      <c r="K6659" s="3">
        <v>41</v>
      </c>
      <c r="L6659" s="3">
        <v>89.21</v>
      </c>
      <c r="M6659" s="3">
        <v>73.400000000000006</v>
      </c>
      <c r="N6659" s="3">
        <v>217.59</v>
      </c>
      <c r="O6659" s="3">
        <v>121.54</v>
      </c>
      <c r="P6659" s="3">
        <v>415</v>
      </c>
      <c r="Q6659" s="3">
        <v>762.88</v>
      </c>
      <c r="R6659" s="3">
        <v>503.57</v>
      </c>
      <c r="S6659" s="3">
        <v>183.83</v>
      </c>
      <c r="T6659" s="3">
        <v>151.49</v>
      </c>
      <c r="U6659" s="3" t="s">
        <v>60</v>
      </c>
      <c r="V6659" s="3" t="s">
        <v>60</v>
      </c>
      <c r="W6659" s="3" t="s">
        <v>60</v>
      </c>
      <c r="X6659" s="3" t="s">
        <v>60</v>
      </c>
      <c r="Y6659" s="3" t="s">
        <v>60</v>
      </c>
      <c r="Z6659" s="3" t="s">
        <v>60</v>
      </c>
    </row>
    <row r="6660" spans="1:26" x14ac:dyDescent="0.3">
      <c r="A6660" s="2" t="s">
        <v>830</v>
      </c>
      <c r="B6660" s="2" t="s">
        <v>831</v>
      </c>
      <c r="C6660" s="2">
        <v>504</v>
      </c>
      <c r="D6660" s="2" t="s">
        <v>23</v>
      </c>
      <c r="E6660" s="2" t="s">
        <v>396</v>
      </c>
      <c r="F6660" s="2" t="s">
        <v>65</v>
      </c>
      <c r="G6660" s="2" t="s">
        <v>439</v>
      </c>
      <c r="H6660" s="2" t="s">
        <v>16</v>
      </c>
      <c r="I6660" s="2">
        <v>180</v>
      </c>
      <c r="J6660" s="2">
        <v>500</v>
      </c>
      <c r="K6660" s="2">
        <v>41</v>
      </c>
      <c r="L6660" s="2">
        <v>89.21</v>
      </c>
      <c r="M6660" s="2">
        <v>73.400000000000006</v>
      </c>
      <c r="N6660" s="2">
        <v>217.59</v>
      </c>
      <c r="O6660" s="2">
        <v>121.54</v>
      </c>
      <c r="P6660" s="2">
        <v>415</v>
      </c>
      <c r="Q6660" s="2">
        <v>762.88</v>
      </c>
      <c r="R6660" s="2">
        <v>503.57</v>
      </c>
      <c r="S6660" s="2">
        <v>183.83</v>
      </c>
      <c r="T6660" s="2">
        <v>151.49</v>
      </c>
      <c r="U6660" s="2" t="s">
        <v>60</v>
      </c>
      <c r="V6660" s="2" t="s">
        <v>60</v>
      </c>
      <c r="W6660" s="2" t="s">
        <v>60</v>
      </c>
      <c r="X6660" s="2" t="s">
        <v>60</v>
      </c>
      <c r="Y6660" s="2" t="s">
        <v>60</v>
      </c>
      <c r="Z6660" s="2" t="s">
        <v>60</v>
      </c>
    </row>
    <row r="6661" spans="1:26" x14ac:dyDescent="0.3">
      <c r="A6661" s="3" t="s">
        <v>830</v>
      </c>
      <c r="B6661" s="3" t="s">
        <v>831</v>
      </c>
      <c r="C6661" s="3">
        <v>505</v>
      </c>
      <c r="D6661" s="3" t="s">
        <v>23</v>
      </c>
      <c r="E6661" s="3" t="s">
        <v>396</v>
      </c>
      <c r="F6661" s="3" t="s">
        <v>65</v>
      </c>
      <c r="G6661" s="3" t="s">
        <v>65</v>
      </c>
      <c r="H6661" s="3" t="s">
        <v>16</v>
      </c>
      <c r="I6661" s="3">
        <v>568</v>
      </c>
      <c r="J6661" s="3">
        <v>500</v>
      </c>
      <c r="K6661" s="3">
        <v>41</v>
      </c>
      <c r="L6661" s="3">
        <v>89.21</v>
      </c>
      <c r="M6661" s="3">
        <v>73.400000000000006</v>
      </c>
      <c r="N6661" s="3">
        <v>217.59</v>
      </c>
      <c r="O6661" s="3">
        <v>121.54</v>
      </c>
      <c r="P6661" s="3">
        <v>415</v>
      </c>
      <c r="Q6661" s="3">
        <v>762.88</v>
      </c>
      <c r="R6661" s="3">
        <v>503.57</v>
      </c>
      <c r="S6661" s="3">
        <v>183.83</v>
      </c>
      <c r="T6661" s="3">
        <v>151.49</v>
      </c>
      <c r="U6661" s="3" t="s">
        <v>60</v>
      </c>
      <c r="V6661" s="3" t="s">
        <v>60</v>
      </c>
      <c r="W6661" s="3" t="s">
        <v>60</v>
      </c>
      <c r="X6661" s="3" t="s">
        <v>60</v>
      </c>
      <c r="Y6661" s="3" t="s">
        <v>60</v>
      </c>
      <c r="Z6661" s="3" t="s">
        <v>60</v>
      </c>
    </row>
    <row r="6662" spans="1:26" x14ac:dyDescent="0.3">
      <c r="A6662" s="2" t="s">
        <v>830</v>
      </c>
      <c r="B6662" s="2" t="s">
        <v>831</v>
      </c>
      <c r="C6662" s="2">
        <v>506</v>
      </c>
      <c r="D6662" s="2" t="s">
        <v>23</v>
      </c>
      <c r="E6662" s="2" t="s">
        <v>396</v>
      </c>
      <c r="F6662" s="2" t="s">
        <v>65</v>
      </c>
      <c r="G6662" s="2" t="s">
        <v>446</v>
      </c>
      <c r="H6662" s="2" t="s">
        <v>60</v>
      </c>
      <c r="I6662" s="2">
        <v>34</v>
      </c>
      <c r="J6662" s="2">
        <v>36</v>
      </c>
      <c r="K6662" s="2">
        <v>3</v>
      </c>
      <c r="L6662" s="2">
        <v>0.64</v>
      </c>
      <c r="M6662" s="2">
        <v>0</v>
      </c>
      <c r="N6662" s="2">
        <v>21.33</v>
      </c>
      <c r="O6662" s="2">
        <v>0</v>
      </c>
      <c r="P6662" s="2">
        <v>26</v>
      </c>
      <c r="Q6662" s="2">
        <v>19.89</v>
      </c>
      <c r="R6662" s="2">
        <v>16.34</v>
      </c>
      <c r="S6662" s="2">
        <v>76.5</v>
      </c>
      <c r="T6662" s="2">
        <v>121.73</v>
      </c>
      <c r="U6662" s="2" t="s">
        <v>60</v>
      </c>
      <c r="V6662" s="2" t="s">
        <v>60</v>
      </c>
      <c r="W6662" s="2" t="s">
        <v>60</v>
      </c>
      <c r="X6662" s="2" t="s">
        <v>60</v>
      </c>
      <c r="Y6662" s="2" t="s">
        <v>60</v>
      </c>
      <c r="Z6662" s="2" t="s">
        <v>60</v>
      </c>
    </row>
    <row r="6663" spans="1:26" x14ac:dyDescent="0.3">
      <c r="A6663" s="3" t="s">
        <v>830</v>
      </c>
      <c r="B6663" s="3" t="s">
        <v>831</v>
      </c>
      <c r="C6663" s="3">
        <v>507</v>
      </c>
      <c r="D6663" s="3" t="s">
        <v>23</v>
      </c>
      <c r="E6663" s="3" t="s">
        <v>396</v>
      </c>
      <c r="F6663" s="3" t="s">
        <v>65</v>
      </c>
      <c r="G6663" s="3" t="s">
        <v>447</v>
      </c>
      <c r="H6663" s="3" t="s">
        <v>12</v>
      </c>
      <c r="I6663" s="3">
        <v>34</v>
      </c>
      <c r="J6663" s="3">
        <v>36</v>
      </c>
      <c r="K6663" s="3">
        <v>3</v>
      </c>
      <c r="L6663" s="3">
        <v>0.64</v>
      </c>
      <c r="M6663" s="3">
        <v>0</v>
      </c>
      <c r="N6663" s="3">
        <v>21.33</v>
      </c>
      <c r="O6663" s="3">
        <v>0</v>
      </c>
      <c r="P6663" s="3">
        <v>26</v>
      </c>
      <c r="Q6663" s="3">
        <v>19.89</v>
      </c>
      <c r="R6663" s="3">
        <v>16.34</v>
      </c>
      <c r="S6663" s="3">
        <v>76.5</v>
      </c>
      <c r="T6663" s="3">
        <v>121.73</v>
      </c>
      <c r="U6663" s="3" t="s">
        <v>60</v>
      </c>
      <c r="V6663" s="3" t="s">
        <v>60</v>
      </c>
      <c r="W6663" s="3" t="s">
        <v>60</v>
      </c>
      <c r="X6663" s="3" t="s">
        <v>60</v>
      </c>
      <c r="Y6663" s="3" t="s">
        <v>60</v>
      </c>
      <c r="Z6663" s="3" t="s">
        <v>60</v>
      </c>
    </row>
    <row r="6664" spans="1:26" x14ac:dyDescent="0.3">
      <c r="A6664" s="2" t="s">
        <v>830</v>
      </c>
      <c r="B6664" s="2" t="s">
        <v>831</v>
      </c>
      <c r="C6664" s="2">
        <v>508</v>
      </c>
      <c r="D6664" s="2" t="s">
        <v>23</v>
      </c>
      <c r="E6664" s="2" t="s">
        <v>396</v>
      </c>
      <c r="F6664" s="2" t="s">
        <v>65</v>
      </c>
      <c r="G6664" s="2" t="s">
        <v>448</v>
      </c>
      <c r="H6664" s="2" t="s">
        <v>60</v>
      </c>
      <c r="I6664" s="2">
        <v>150</v>
      </c>
      <c r="J6664" s="2">
        <v>452</v>
      </c>
      <c r="K6664" s="2">
        <v>36</v>
      </c>
      <c r="L6664" s="2">
        <v>23.5</v>
      </c>
      <c r="M6664" s="2">
        <v>25.67</v>
      </c>
      <c r="N6664" s="2">
        <v>65.28</v>
      </c>
      <c r="O6664" s="2">
        <v>91.55</v>
      </c>
      <c r="P6664" s="2">
        <v>385</v>
      </c>
      <c r="Q6664" s="2">
        <v>382.24</v>
      </c>
      <c r="R6664" s="2">
        <v>343.11</v>
      </c>
      <c r="S6664" s="2">
        <v>99.28</v>
      </c>
      <c r="T6664" s="2">
        <v>111.4</v>
      </c>
      <c r="U6664" s="2" t="s">
        <v>60</v>
      </c>
      <c r="V6664" s="2" t="s">
        <v>60</v>
      </c>
      <c r="W6664" s="2" t="s">
        <v>60</v>
      </c>
      <c r="X6664" s="2" t="s">
        <v>60</v>
      </c>
      <c r="Y6664" s="2" t="s">
        <v>60</v>
      </c>
      <c r="Z6664" s="2" t="s">
        <v>60</v>
      </c>
    </row>
    <row r="6665" spans="1:26" x14ac:dyDescent="0.3">
      <c r="A6665" s="3" t="s">
        <v>830</v>
      </c>
      <c r="B6665" s="3" t="s">
        <v>831</v>
      </c>
      <c r="C6665" s="3">
        <v>509</v>
      </c>
      <c r="D6665" s="3" t="s">
        <v>23</v>
      </c>
      <c r="E6665" s="3" t="s">
        <v>396</v>
      </c>
      <c r="F6665" s="3" t="s">
        <v>65</v>
      </c>
      <c r="G6665" s="3" t="s">
        <v>449</v>
      </c>
      <c r="H6665" s="3" t="s">
        <v>60</v>
      </c>
      <c r="I6665" s="3">
        <v>150</v>
      </c>
      <c r="J6665" s="3">
        <v>448</v>
      </c>
      <c r="K6665" s="3">
        <v>35</v>
      </c>
      <c r="L6665" s="3">
        <v>40.22</v>
      </c>
      <c r="M6665" s="3">
        <v>42.39</v>
      </c>
      <c r="N6665" s="3">
        <v>114.91</v>
      </c>
      <c r="O6665" s="3">
        <v>94.88</v>
      </c>
      <c r="P6665" s="3">
        <v>381</v>
      </c>
      <c r="Q6665" s="3">
        <v>457.78</v>
      </c>
      <c r="R6665" s="3">
        <v>484.45</v>
      </c>
      <c r="S6665" s="3">
        <v>120.15</v>
      </c>
      <c r="T6665" s="3">
        <v>94.49</v>
      </c>
      <c r="U6665" s="3" t="s">
        <v>60</v>
      </c>
      <c r="V6665" s="3" t="s">
        <v>60</v>
      </c>
      <c r="W6665" s="3" t="s">
        <v>60</v>
      </c>
      <c r="X6665" s="3" t="s">
        <v>60</v>
      </c>
      <c r="Y6665" s="3" t="s">
        <v>60</v>
      </c>
      <c r="Z6665" s="3" t="s">
        <v>60</v>
      </c>
    </row>
    <row r="6666" spans="1:26" x14ac:dyDescent="0.3">
      <c r="A6666" s="2" t="s">
        <v>830</v>
      </c>
      <c r="B6666" s="2" t="s">
        <v>831</v>
      </c>
      <c r="C6666" s="2">
        <v>510</v>
      </c>
      <c r="D6666" s="2" t="s">
        <v>23</v>
      </c>
      <c r="E6666" s="2" t="s">
        <v>396</v>
      </c>
      <c r="F6666" s="2" t="s">
        <v>65</v>
      </c>
      <c r="G6666" s="2" t="s">
        <v>450</v>
      </c>
      <c r="H6666" s="2" t="s">
        <v>60</v>
      </c>
      <c r="I6666" s="2">
        <v>75</v>
      </c>
      <c r="J6666" s="2">
        <v>285</v>
      </c>
      <c r="K6666" s="2">
        <v>32</v>
      </c>
      <c r="L6666" s="2">
        <v>35.770000000000003</v>
      </c>
      <c r="M6666" s="2">
        <v>32.21</v>
      </c>
      <c r="N6666" s="2">
        <v>111.78</v>
      </c>
      <c r="O6666" s="2">
        <v>111.05</v>
      </c>
      <c r="P6666" s="2">
        <v>221</v>
      </c>
      <c r="Q6666" s="2">
        <v>245.64</v>
      </c>
      <c r="R6666" s="2">
        <v>267.45999999999998</v>
      </c>
      <c r="S6666" s="2">
        <v>111.15</v>
      </c>
      <c r="T6666" s="2">
        <v>91.84</v>
      </c>
      <c r="U6666" s="2" t="s">
        <v>60</v>
      </c>
      <c r="V6666" s="2" t="s">
        <v>60</v>
      </c>
      <c r="W6666" s="2" t="s">
        <v>60</v>
      </c>
      <c r="X6666" s="2" t="s">
        <v>60</v>
      </c>
      <c r="Y6666" s="2" t="s">
        <v>60</v>
      </c>
      <c r="Z6666" s="2" t="s">
        <v>60</v>
      </c>
    </row>
    <row r="6667" spans="1:26" x14ac:dyDescent="0.3">
      <c r="A6667" s="3" t="s">
        <v>830</v>
      </c>
      <c r="B6667" s="3" t="s">
        <v>831</v>
      </c>
      <c r="C6667" s="3">
        <v>511</v>
      </c>
      <c r="D6667" s="3" t="s">
        <v>23</v>
      </c>
      <c r="E6667" s="3" t="s">
        <v>396</v>
      </c>
      <c r="F6667" s="3" t="s">
        <v>65</v>
      </c>
      <c r="G6667" s="3" t="s">
        <v>451</v>
      </c>
      <c r="H6667" s="3" t="s">
        <v>60</v>
      </c>
      <c r="I6667" s="3">
        <v>72</v>
      </c>
      <c r="J6667" s="3">
        <v>285</v>
      </c>
      <c r="K6667" s="3">
        <v>22</v>
      </c>
      <c r="L6667" s="3">
        <v>21.82</v>
      </c>
      <c r="M6667" s="3">
        <v>18.059999999999999</v>
      </c>
      <c r="N6667" s="3">
        <v>99.18</v>
      </c>
      <c r="O6667" s="3">
        <v>120.82</v>
      </c>
      <c r="P6667" s="3">
        <v>242</v>
      </c>
      <c r="Q6667" s="3">
        <v>242.36</v>
      </c>
      <c r="R6667" s="3">
        <v>253.71</v>
      </c>
      <c r="S6667" s="3">
        <v>100.15</v>
      </c>
      <c r="T6667" s="3">
        <v>95.53</v>
      </c>
      <c r="U6667" s="3" t="s">
        <v>60</v>
      </c>
      <c r="V6667" s="3" t="s">
        <v>60</v>
      </c>
      <c r="W6667" s="3" t="s">
        <v>60</v>
      </c>
      <c r="X6667" s="3" t="s">
        <v>60</v>
      </c>
      <c r="Y6667" s="3" t="s">
        <v>60</v>
      </c>
      <c r="Z6667" s="3" t="s">
        <v>60</v>
      </c>
    </row>
    <row r="6668" spans="1:26" x14ac:dyDescent="0.3">
      <c r="A6668" s="2" t="s">
        <v>830</v>
      </c>
      <c r="B6668" s="2" t="s">
        <v>831</v>
      </c>
      <c r="C6668" s="2">
        <v>512</v>
      </c>
      <c r="D6668" s="2" t="s">
        <v>23</v>
      </c>
      <c r="E6668" s="2" t="s">
        <v>396</v>
      </c>
      <c r="F6668" s="2" t="s">
        <v>65</v>
      </c>
      <c r="G6668" s="2" t="s">
        <v>452</v>
      </c>
      <c r="H6668" s="2" t="s">
        <v>12</v>
      </c>
      <c r="I6668" s="2">
        <v>447</v>
      </c>
      <c r="J6668" s="2">
        <v>1470</v>
      </c>
      <c r="K6668" s="2">
        <v>125</v>
      </c>
      <c r="L6668" s="2">
        <v>121.31</v>
      </c>
      <c r="M6668" s="2">
        <v>118.33</v>
      </c>
      <c r="N6668" s="2">
        <v>97.05</v>
      </c>
      <c r="O6668" s="2">
        <v>102.52</v>
      </c>
      <c r="P6668" s="2">
        <v>1229</v>
      </c>
      <c r="Q6668" s="2">
        <v>1328.02</v>
      </c>
      <c r="R6668" s="2">
        <v>1348.73</v>
      </c>
      <c r="S6668" s="2">
        <v>108.06</v>
      </c>
      <c r="T6668" s="2">
        <v>98.46</v>
      </c>
      <c r="U6668" s="2" t="s">
        <v>60</v>
      </c>
      <c r="V6668" s="2" t="s">
        <v>60</v>
      </c>
      <c r="W6668" s="2" t="s">
        <v>60</v>
      </c>
      <c r="X6668" s="2" t="s">
        <v>60</v>
      </c>
      <c r="Y6668" s="2" t="s">
        <v>60</v>
      </c>
      <c r="Z6668" s="2" t="s">
        <v>60</v>
      </c>
    </row>
    <row r="6669" spans="1:26" x14ac:dyDescent="0.3">
      <c r="A6669" s="3" t="s">
        <v>830</v>
      </c>
      <c r="B6669" s="3" t="s">
        <v>831</v>
      </c>
      <c r="C6669" s="3">
        <v>513</v>
      </c>
      <c r="D6669" s="3" t="s">
        <v>23</v>
      </c>
      <c r="E6669" s="3" t="s">
        <v>396</v>
      </c>
      <c r="F6669" s="3" t="s">
        <v>65</v>
      </c>
      <c r="G6669" s="3" t="s">
        <v>65</v>
      </c>
      <c r="H6669" s="3" t="s">
        <v>12</v>
      </c>
      <c r="I6669" s="3">
        <v>481</v>
      </c>
      <c r="J6669" s="3">
        <v>1506</v>
      </c>
      <c r="K6669" s="3">
        <v>128</v>
      </c>
      <c r="L6669" s="3">
        <v>121.95</v>
      </c>
      <c r="M6669" s="3">
        <v>118.33</v>
      </c>
      <c r="N6669" s="3">
        <v>95.27</v>
      </c>
      <c r="O6669" s="3">
        <v>103.06</v>
      </c>
      <c r="P6669" s="3">
        <v>1255</v>
      </c>
      <c r="Q6669" s="3">
        <v>1347.91</v>
      </c>
      <c r="R6669" s="3">
        <v>1365.07</v>
      </c>
      <c r="S6669" s="3">
        <v>107.4</v>
      </c>
      <c r="T6669" s="3">
        <v>98.74</v>
      </c>
      <c r="U6669" s="3" t="s">
        <v>60</v>
      </c>
      <c r="V6669" s="3" t="s">
        <v>60</v>
      </c>
      <c r="W6669" s="3" t="s">
        <v>60</v>
      </c>
      <c r="X6669" s="3" t="s">
        <v>60</v>
      </c>
      <c r="Y6669" s="3" t="s">
        <v>60</v>
      </c>
      <c r="Z6669" s="3" t="s">
        <v>60</v>
      </c>
    </row>
    <row r="6670" spans="1:26" x14ac:dyDescent="0.3">
      <c r="A6670" s="2" t="s">
        <v>830</v>
      </c>
      <c r="B6670" s="2" t="s">
        <v>831</v>
      </c>
      <c r="C6670" s="2">
        <v>514</v>
      </c>
      <c r="D6670" s="2" t="s">
        <v>23</v>
      </c>
      <c r="E6670" s="2" t="s">
        <v>396</v>
      </c>
      <c r="F6670" s="2" t="s">
        <v>78</v>
      </c>
      <c r="G6670" s="2" t="s">
        <v>453</v>
      </c>
      <c r="H6670" s="2" t="s">
        <v>60</v>
      </c>
      <c r="I6670" s="2">
        <v>2320</v>
      </c>
      <c r="J6670" s="2">
        <v>15600</v>
      </c>
      <c r="K6670" s="2">
        <v>1264</v>
      </c>
      <c r="L6670" s="2">
        <v>1487.41</v>
      </c>
      <c r="M6670" s="2">
        <v>1408.49</v>
      </c>
      <c r="N6670" s="2">
        <v>117.67</v>
      </c>
      <c r="O6670" s="2">
        <v>105.6</v>
      </c>
      <c r="P6670" s="2">
        <v>13048</v>
      </c>
      <c r="Q6670" s="2">
        <v>12201.31</v>
      </c>
      <c r="R6670" s="2">
        <v>11930.13</v>
      </c>
      <c r="S6670" s="2">
        <v>93.51</v>
      </c>
      <c r="T6670" s="2">
        <v>102.27</v>
      </c>
      <c r="U6670" s="2">
        <v>73.23</v>
      </c>
      <c r="V6670" s="2">
        <v>86.17</v>
      </c>
      <c r="W6670" s="2">
        <v>81.599999999999994</v>
      </c>
      <c r="X6670" s="2">
        <v>76.58</v>
      </c>
      <c r="Y6670" s="2">
        <v>71.61</v>
      </c>
      <c r="Z6670" s="2">
        <v>70.02</v>
      </c>
    </row>
    <row r="6671" spans="1:26" x14ac:dyDescent="0.3">
      <c r="A6671" s="3" t="s">
        <v>830</v>
      </c>
      <c r="B6671" s="3" t="s">
        <v>831</v>
      </c>
      <c r="C6671" s="3">
        <v>515</v>
      </c>
      <c r="D6671" s="3" t="s">
        <v>23</v>
      </c>
      <c r="E6671" s="3" t="s">
        <v>396</v>
      </c>
      <c r="F6671" s="3" t="s">
        <v>78</v>
      </c>
      <c r="G6671" s="3" t="s">
        <v>454</v>
      </c>
      <c r="H6671" s="3" t="s">
        <v>60</v>
      </c>
      <c r="I6671" s="3">
        <v>1320</v>
      </c>
      <c r="J6671" s="3">
        <v>6900</v>
      </c>
      <c r="K6671" s="3">
        <v>565</v>
      </c>
      <c r="L6671" s="3">
        <v>598.99</v>
      </c>
      <c r="M6671" s="3">
        <v>540.37</v>
      </c>
      <c r="N6671" s="3">
        <v>106.02</v>
      </c>
      <c r="O6671" s="3">
        <v>110.85</v>
      </c>
      <c r="P6671" s="3">
        <v>5720</v>
      </c>
      <c r="Q6671" s="3">
        <v>6031.37</v>
      </c>
      <c r="R6671" s="3">
        <v>4538.5</v>
      </c>
      <c r="S6671" s="3">
        <v>105.44</v>
      </c>
      <c r="T6671" s="3">
        <v>132.88999999999999</v>
      </c>
      <c r="U6671" s="3">
        <v>57.53</v>
      </c>
      <c r="V6671" s="3">
        <v>60.99</v>
      </c>
      <c r="W6671" s="3">
        <v>55.02</v>
      </c>
      <c r="X6671" s="3">
        <v>59.01</v>
      </c>
      <c r="Y6671" s="3">
        <v>62.22</v>
      </c>
      <c r="Z6671" s="3">
        <v>46.82</v>
      </c>
    </row>
    <row r="6672" spans="1:26" x14ac:dyDescent="0.3">
      <c r="A6672" s="2" t="s">
        <v>830</v>
      </c>
      <c r="B6672" s="2" t="s">
        <v>831</v>
      </c>
      <c r="C6672" s="2">
        <v>516</v>
      </c>
      <c r="D6672" s="2" t="s">
        <v>23</v>
      </c>
      <c r="E6672" s="2" t="s">
        <v>396</v>
      </c>
      <c r="F6672" s="2" t="s">
        <v>78</v>
      </c>
      <c r="G6672" s="2" t="s">
        <v>83</v>
      </c>
      <c r="H6672" s="2" t="s">
        <v>74</v>
      </c>
      <c r="I6672" s="2">
        <v>3640</v>
      </c>
      <c r="J6672" s="2">
        <v>22500</v>
      </c>
      <c r="K6672" s="2">
        <v>1829</v>
      </c>
      <c r="L6672" s="2">
        <v>2086.4</v>
      </c>
      <c r="M6672" s="2">
        <v>1948.86</v>
      </c>
      <c r="N6672" s="2">
        <v>114.07</v>
      </c>
      <c r="O6672" s="2">
        <v>107.06</v>
      </c>
      <c r="P6672" s="2">
        <v>18768</v>
      </c>
      <c r="Q6672" s="2">
        <v>18232.68</v>
      </c>
      <c r="R6672" s="2">
        <v>16468.63</v>
      </c>
      <c r="S6672" s="2">
        <v>97.15</v>
      </c>
      <c r="T6672" s="2">
        <v>110.71</v>
      </c>
      <c r="U6672" s="2">
        <v>67.540000000000006</v>
      </c>
      <c r="V6672" s="2">
        <v>77.040000000000006</v>
      </c>
      <c r="W6672" s="2">
        <v>71.959999999999994</v>
      </c>
      <c r="X6672" s="2">
        <v>70.209999999999994</v>
      </c>
      <c r="Y6672" s="2">
        <v>68.209999999999994</v>
      </c>
      <c r="Z6672" s="2">
        <v>61.61</v>
      </c>
    </row>
    <row r="6673" spans="1:26" x14ac:dyDescent="0.3">
      <c r="A6673" s="3" t="s">
        <v>830</v>
      </c>
      <c r="B6673" s="3" t="s">
        <v>831</v>
      </c>
      <c r="C6673" s="3">
        <v>517</v>
      </c>
      <c r="D6673" s="3" t="s">
        <v>23</v>
      </c>
      <c r="E6673" s="3" t="s">
        <v>396</v>
      </c>
      <c r="F6673" s="3" t="s">
        <v>78</v>
      </c>
      <c r="G6673" s="3" t="s">
        <v>84</v>
      </c>
      <c r="H6673" s="3" t="s">
        <v>75</v>
      </c>
      <c r="I6673" s="3">
        <v>3640</v>
      </c>
      <c r="J6673" s="3">
        <v>22500</v>
      </c>
      <c r="K6673" s="3">
        <v>1829</v>
      </c>
      <c r="L6673" s="3">
        <v>2086.4</v>
      </c>
      <c r="M6673" s="3">
        <v>1948.86</v>
      </c>
      <c r="N6673" s="3">
        <v>114.07</v>
      </c>
      <c r="O6673" s="3">
        <v>107.06</v>
      </c>
      <c r="P6673" s="3">
        <v>18768</v>
      </c>
      <c r="Q6673" s="3">
        <v>18232.68</v>
      </c>
      <c r="R6673" s="3">
        <v>16468.63</v>
      </c>
      <c r="S6673" s="3">
        <v>97.15</v>
      </c>
      <c r="T6673" s="3">
        <v>110.71</v>
      </c>
      <c r="U6673" s="3">
        <v>67.540000000000006</v>
      </c>
      <c r="V6673" s="3">
        <v>77.040000000000006</v>
      </c>
      <c r="W6673" s="3">
        <v>71.959999999999994</v>
      </c>
      <c r="X6673" s="3">
        <v>70.209999999999994</v>
      </c>
      <c r="Y6673" s="3">
        <v>68.209999999999994</v>
      </c>
      <c r="Z6673" s="3">
        <v>61.61</v>
      </c>
    </row>
    <row r="6674" spans="1:26" x14ac:dyDescent="0.3">
      <c r="A6674" s="2" t="s">
        <v>830</v>
      </c>
      <c r="B6674" s="2" t="s">
        <v>831</v>
      </c>
      <c r="C6674" s="2">
        <v>518</v>
      </c>
      <c r="D6674" s="2" t="s">
        <v>23</v>
      </c>
      <c r="E6674" s="2" t="s">
        <v>396</v>
      </c>
      <c r="F6674" s="2" t="s">
        <v>78</v>
      </c>
      <c r="G6674" s="2" t="s">
        <v>455</v>
      </c>
      <c r="H6674" s="2" t="s">
        <v>60</v>
      </c>
      <c r="I6674" s="2">
        <v>1967.08</v>
      </c>
      <c r="J6674" s="2">
        <v>1050</v>
      </c>
      <c r="K6674" s="2">
        <v>96</v>
      </c>
      <c r="L6674" s="2">
        <v>186.19</v>
      </c>
      <c r="M6674" s="2">
        <v>0</v>
      </c>
      <c r="N6674" s="2">
        <v>193.95</v>
      </c>
      <c r="O6674" s="2">
        <v>0</v>
      </c>
      <c r="P6674" s="2">
        <v>864</v>
      </c>
      <c r="Q6674" s="2">
        <v>1021.26</v>
      </c>
      <c r="R6674" s="2">
        <v>302.88</v>
      </c>
      <c r="S6674" s="2">
        <v>118.2</v>
      </c>
      <c r="T6674" s="2">
        <v>337.18</v>
      </c>
      <c r="U6674" s="2" t="s">
        <v>60</v>
      </c>
      <c r="V6674" s="2" t="s">
        <v>60</v>
      </c>
      <c r="W6674" s="2" t="s">
        <v>60</v>
      </c>
      <c r="X6674" s="2" t="s">
        <v>60</v>
      </c>
      <c r="Y6674" s="2" t="s">
        <v>60</v>
      </c>
      <c r="Z6674" s="2" t="s">
        <v>60</v>
      </c>
    </row>
    <row r="6675" spans="1:26" x14ac:dyDescent="0.3">
      <c r="A6675" s="3" t="s">
        <v>830</v>
      </c>
      <c r="B6675" s="3" t="s">
        <v>831</v>
      </c>
      <c r="C6675" s="3">
        <v>519</v>
      </c>
      <c r="D6675" s="3" t="s">
        <v>23</v>
      </c>
      <c r="E6675" s="3" t="s">
        <v>396</v>
      </c>
      <c r="F6675" s="3" t="s">
        <v>78</v>
      </c>
      <c r="G6675" s="3" t="s">
        <v>456</v>
      </c>
      <c r="H6675" s="3" t="s">
        <v>16</v>
      </c>
      <c r="I6675" s="3">
        <v>1967.08</v>
      </c>
      <c r="J6675" s="3">
        <v>1050</v>
      </c>
      <c r="K6675" s="3">
        <v>96</v>
      </c>
      <c r="L6675" s="3">
        <v>186.19</v>
      </c>
      <c r="M6675" s="3">
        <v>0</v>
      </c>
      <c r="N6675" s="3">
        <v>193.95</v>
      </c>
      <c r="O6675" s="3">
        <v>0</v>
      </c>
      <c r="P6675" s="3">
        <v>864</v>
      </c>
      <c r="Q6675" s="3">
        <v>1021.26</v>
      </c>
      <c r="R6675" s="3">
        <v>302.88</v>
      </c>
      <c r="S6675" s="3">
        <v>118.2</v>
      </c>
      <c r="T6675" s="3">
        <v>337.18</v>
      </c>
      <c r="U6675" s="3" t="s">
        <v>60</v>
      </c>
      <c r="V6675" s="3" t="s">
        <v>60</v>
      </c>
      <c r="W6675" s="3" t="s">
        <v>60</v>
      </c>
      <c r="X6675" s="3" t="s">
        <v>60</v>
      </c>
      <c r="Y6675" s="3" t="s">
        <v>60</v>
      </c>
      <c r="Z6675" s="3" t="s">
        <v>60</v>
      </c>
    </row>
    <row r="6676" spans="1:26" x14ac:dyDescent="0.3">
      <c r="A6676" s="2" t="s">
        <v>830</v>
      </c>
      <c r="B6676" s="2" t="s">
        <v>831</v>
      </c>
      <c r="C6676" s="2">
        <v>520</v>
      </c>
      <c r="D6676" s="2" t="s">
        <v>23</v>
      </c>
      <c r="E6676" s="2" t="s">
        <v>396</v>
      </c>
      <c r="F6676" s="2" t="s">
        <v>78</v>
      </c>
      <c r="G6676" s="2" t="s">
        <v>81</v>
      </c>
      <c r="H6676" s="2" t="s">
        <v>16</v>
      </c>
      <c r="I6676" s="2">
        <v>1967.08</v>
      </c>
      <c r="J6676" s="2">
        <v>1050</v>
      </c>
      <c r="K6676" s="2">
        <v>96</v>
      </c>
      <c r="L6676" s="2">
        <v>186.19</v>
      </c>
      <c r="M6676" s="2">
        <v>0</v>
      </c>
      <c r="N6676" s="2">
        <v>193.95</v>
      </c>
      <c r="O6676" s="2">
        <v>0</v>
      </c>
      <c r="P6676" s="2">
        <v>864</v>
      </c>
      <c r="Q6676" s="2">
        <v>1021.26</v>
      </c>
      <c r="R6676" s="2">
        <v>302.88</v>
      </c>
      <c r="S6676" s="2">
        <v>118.2</v>
      </c>
      <c r="T6676" s="2">
        <v>337.18</v>
      </c>
      <c r="U6676" s="2" t="s">
        <v>60</v>
      </c>
      <c r="V6676" s="2" t="s">
        <v>60</v>
      </c>
      <c r="W6676" s="2" t="s">
        <v>60</v>
      </c>
      <c r="X6676" s="2" t="s">
        <v>60</v>
      </c>
      <c r="Y6676" s="2" t="s">
        <v>60</v>
      </c>
      <c r="Z6676" s="2" t="s">
        <v>60</v>
      </c>
    </row>
    <row r="6677" spans="1:26" x14ac:dyDescent="0.3">
      <c r="A6677" s="3" t="s">
        <v>830</v>
      </c>
      <c r="B6677" s="3" t="s">
        <v>831</v>
      </c>
      <c r="C6677" s="3">
        <v>521</v>
      </c>
      <c r="D6677" s="3" t="s">
        <v>23</v>
      </c>
      <c r="E6677" s="3" t="s">
        <v>396</v>
      </c>
      <c r="F6677" s="3" t="s">
        <v>78</v>
      </c>
      <c r="G6677" s="3" t="s">
        <v>457</v>
      </c>
      <c r="H6677" s="3" t="s">
        <v>60</v>
      </c>
      <c r="I6677" s="3">
        <v>1400</v>
      </c>
      <c r="J6677" s="3">
        <v>8151</v>
      </c>
      <c r="K6677" s="3">
        <v>460</v>
      </c>
      <c r="L6677" s="3">
        <v>546.95000000000005</v>
      </c>
      <c r="M6677" s="3">
        <v>779.33</v>
      </c>
      <c r="N6677" s="3">
        <v>118.9</v>
      </c>
      <c r="O6677" s="3">
        <v>70.180000000000007</v>
      </c>
      <c r="P6677" s="3">
        <v>6531</v>
      </c>
      <c r="Q6677" s="3">
        <v>6915.92</v>
      </c>
      <c r="R6677" s="3">
        <v>7642.38</v>
      </c>
      <c r="S6677" s="3">
        <v>105.89</v>
      </c>
      <c r="T6677" s="3">
        <v>90.49</v>
      </c>
      <c r="U6677" s="3">
        <v>44.16</v>
      </c>
      <c r="V6677" s="3">
        <v>52.51</v>
      </c>
      <c r="W6677" s="3">
        <v>74.819999999999993</v>
      </c>
      <c r="X6677" s="3">
        <v>63.52</v>
      </c>
      <c r="Y6677" s="3">
        <v>67.27</v>
      </c>
      <c r="Z6677" s="3">
        <v>74.33</v>
      </c>
    </row>
    <row r="6678" spans="1:26" x14ac:dyDescent="0.3">
      <c r="A6678" s="2" t="s">
        <v>830</v>
      </c>
      <c r="B6678" s="2" t="s">
        <v>831</v>
      </c>
      <c r="C6678" s="2">
        <v>522</v>
      </c>
      <c r="D6678" s="2" t="s">
        <v>23</v>
      </c>
      <c r="E6678" s="2" t="s">
        <v>396</v>
      </c>
      <c r="F6678" s="2" t="s">
        <v>78</v>
      </c>
      <c r="G6678" s="2" t="s">
        <v>193</v>
      </c>
      <c r="H6678" s="2" t="s">
        <v>14</v>
      </c>
      <c r="I6678" s="2">
        <v>1400</v>
      </c>
      <c r="J6678" s="2">
        <v>8151</v>
      </c>
      <c r="K6678" s="2">
        <v>460</v>
      </c>
      <c r="L6678" s="2">
        <v>546.95000000000005</v>
      </c>
      <c r="M6678" s="2">
        <v>779.33</v>
      </c>
      <c r="N6678" s="2">
        <v>118.9</v>
      </c>
      <c r="O6678" s="2">
        <v>70.180000000000007</v>
      </c>
      <c r="P6678" s="2">
        <v>6531</v>
      </c>
      <c r="Q6678" s="2">
        <v>6915.92</v>
      </c>
      <c r="R6678" s="2">
        <v>7642.38</v>
      </c>
      <c r="S6678" s="2">
        <v>105.89</v>
      </c>
      <c r="T6678" s="2">
        <v>90.49</v>
      </c>
      <c r="U6678" s="2">
        <v>44.16</v>
      </c>
      <c r="V6678" s="2">
        <v>52.51</v>
      </c>
      <c r="W6678" s="2">
        <v>74.819999999999993</v>
      </c>
      <c r="X6678" s="2">
        <v>63.52</v>
      </c>
      <c r="Y6678" s="2">
        <v>67.27</v>
      </c>
      <c r="Z6678" s="2">
        <v>74.33</v>
      </c>
    </row>
    <row r="6679" spans="1:26" x14ac:dyDescent="0.3">
      <c r="A6679" s="3" t="s">
        <v>830</v>
      </c>
      <c r="B6679" s="3" t="s">
        <v>831</v>
      </c>
      <c r="C6679" s="3">
        <v>523</v>
      </c>
      <c r="D6679" s="3" t="s">
        <v>23</v>
      </c>
      <c r="E6679" s="3" t="s">
        <v>396</v>
      </c>
      <c r="F6679" s="3" t="s">
        <v>78</v>
      </c>
      <c r="G6679" s="3" t="s">
        <v>84</v>
      </c>
      <c r="H6679" s="3" t="s">
        <v>14</v>
      </c>
      <c r="I6679" s="3">
        <v>1400</v>
      </c>
      <c r="J6679" s="3">
        <v>8151</v>
      </c>
      <c r="K6679" s="3">
        <v>460</v>
      </c>
      <c r="L6679" s="3">
        <v>546.95000000000005</v>
      </c>
      <c r="M6679" s="3">
        <v>779.33</v>
      </c>
      <c r="N6679" s="3">
        <v>118.9</v>
      </c>
      <c r="O6679" s="3">
        <v>70.180000000000007</v>
      </c>
      <c r="P6679" s="3">
        <v>6531</v>
      </c>
      <c r="Q6679" s="3">
        <v>6915.92</v>
      </c>
      <c r="R6679" s="3">
        <v>7642.38</v>
      </c>
      <c r="S6679" s="3">
        <v>105.89</v>
      </c>
      <c r="T6679" s="3">
        <v>90.49</v>
      </c>
      <c r="U6679" s="3">
        <v>44.16</v>
      </c>
      <c r="V6679" s="3">
        <v>52.51</v>
      </c>
      <c r="W6679" s="3">
        <v>74.819999999999993</v>
      </c>
      <c r="X6679" s="3">
        <v>63.52</v>
      </c>
      <c r="Y6679" s="3">
        <v>67.27</v>
      </c>
      <c r="Z6679" s="3">
        <v>74.33</v>
      </c>
    </row>
    <row r="6680" spans="1:26" x14ac:dyDescent="0.3">
      <c r="A6680" s="2" t="s">
        <v>830</v>
      </c>
      <c r="B6680" s="2" t="s">
        <v>831</v>
      </c>
      <c r="C6680" s="2">
        <v>524</v>
      </c>
      <c r="D6680" s="2" t="s">
        <v>23</v>
      </c>
      <c r="E6680" s="2" t="s">
        <v>396</v>
      </c>
      <c r="F6680" s="2" t="s">
        <v>78</v>
      </c>
      <c r="G6680" s="2" t="s">
        <v>68</v>
      </c>
      <c r="H6680" s="2" t="s">
        <v>75</v>
      </c>
      <c r="I6680" s="2">
        <v>24006</v>
      </c>
      <c r="J6680" s="2">
        <v>131000</v>
      </c>
      <c r="K6680" s="2">
        <v>10557</v>
      </c>
      <c r="L6680" s="2">
        <v>11674.59</v>
      </c>
      <c r="M6680" s="2">
        <v>10926.17</v>
      </c>
      <c r="N6680" s="2">
        <v>110.59</v>
      </c>
      <c r="O6680" s="2">
        <v>106.85</v>
      </c>
      <c r="P6680" s="2">
        <v>108058</v>
      </c>
      <c r="Q6680" s="2">
        <v>109164.21</v>
      </c>
      <c r="R6680" s="2">
        <v>101322.41</v>
      </c>
      <c r="S6680" s="2">
        <v>101.02</v>
      </c>
      <c r="T6680" s="2">
        <v>107.74</v>
      </c>
      <c r="U6680" s="2">
        <v>58.52</v>
      </c>
      <c r="V6680" s="2">
        <v>65.73</v>
      </c>
      <c r="W6680" s="2">
        <v>61.56</v>
      </c>
      <c r="X6680" s="2">
        <v>61.03</v>
      </c>
      <c r="Y6680" s="2">
        <v>62.3</v>
      </c>
      <c r="Z6680" s="2">
        <v>57.83</v>
      </c>
    </row>
    <row r="6681" spans="1:26" x14ac:dyDescent="0.3">
      <c r="A6681" s="3" t="s">
        <v>830</v>
      </c>
      <c r="B6681" s="3" t="s">
        <v>831</v>
      </c>
      <c r="C6681" s="3">
        <v>525</v>
      </c>
      <c r="D6681" s="3" t="s">
        <v>23</v>
      </c>
      <c r="E6681" s="3" t="s">
        <v>396</v>
      </c>
      <c r="F6681" s="3" t="s">
        <v>78</v>
      </c>
      <c r="G6681" s="3" t="s">
        <v>68</v>
      </c>
      <c r="H6681" s="3" t="s">
        <v>14</v>
      </c>
      <c r="I6681" s="3">
        <v>1400</v>
      </c>
      <c r="J6681" s="3">
        <v>8151</v>
      </c>
      <c r="K6681" s="3">
        <v>460</v>
      </c>
      <c r="L6681" s="3">
        <v>546.95000000000005</v>
      </c>
      <c r="M6681" s="3">
        <v>779.33</v>
      </c>
      <c r="N6681" s="3">
        <v>118.9</v>
      </c>
      <c r="O6681" s="3">
        <v>70.180000000000007</v>
      </c>
      <c r="P6681" s="3">
        <v>6531</v>
      </c>
      <c r="Q6681" s="3">
        <v>6915.92</v>
      </c>
      <c r="R6681" s="3">
        <v>7642.38</v>
      </c>
      <c r="S6681" s="3">
        <v>105.89</v>
      </c>
      <c r="T6681" s="3">
        <v>90.49</v>
      </c>
      <c r="U6681" s="3">
        <v>44.16</v>
      </c>
      <c r="V6681" s="3">
        <v>52.51</v>
      </c>
      <c r="W6681" s="3">
        <v>74.819999999999993</v>
      </c>
      <c r="X6681" s="3">
        <v>63.52</v>
      </c>
      <c r="Y6681" s="3">
        <v>67.27</v>
      </c>
      <c r="Z6681" s="3">
        <v>74.33</v>
      </c>
    </row>
    <row r="6682" spans="1:26" x14ac:dyDescent="0.3">
      <c r="A6682" s="2" t="s">
        <v>830</v>
      </c>
      <c r="B6682" s="2" t="s">
        <v>831</v>
      </c>
      <c r="C6682" s="2">
        <v>526</v>
      </c>
      <c r="D6682" s="2" t="s">
        <v>23</v>
      </c>
      <c r="E6682" s="2" t="s">
        <v>396</v>
      </c>
      <c r="F6682" s="2" t="s">
        <v>78</v>
      </c>
      <c r="G6682" s="2" t="s">
        <v>68</v>
      </c>
      <c r="H6682" s="2" t="s">
        <v>16</v>
      </c>
      <c r="I6682" s="2">
        <v>3207.08</v>
      </c>
      <c r="J6682" s="2">
        <v>3650</v>
      </c>
      <c r="K6682" s="2">
        <v>310</v>
      </c>
      <c r="L6682" s="2">
        <v>488.02</v>
      </c>
      <c r="M6682" s="2">
        <v>216.26</v>
      </c>
      <c r="N6682" s="2">
        <v>157.43</v>
      </c>
      <c r="O6682" s="2">
        <v>225.66</v>
      </c>
      <c r="P6682" s="2">
        <v>3026</v>
      </c>
      <c r="Q6682" s="2">
        <v>3144.2</v>
      </c>
      <c r="R6682" s="2">
        <v>2062.34</v>
      </c>
      <c r="S6682" s="2">
        <v>103.91</v>
      </c>
      <c r="T6682" s="2">
        <v>152.46</v>
      </c>
      <c r="U6682" s="2" t="s">
        <v>60</v>
      </c>
      <c r="V6682" s="2" t="s">
        <v>60</v>
      </c>
      <c r="W6682" s="2" t="s">
        <v>60</v>
      </c>
      <c r="X6682" s="2" t="s">
        <v>60</v>
      </c>
      <c r="Y6682" s="2" t="s">
        <v>60</v>
      </c>
      <c r="Z6682" s="2" t="s">
        <v>60</v>
      </c>
    </row>
    <row r="6683" spans="1:26" x14ac:dyDescent="0.3">
      <c r="A6683" s="3" t="s">
        <v>830</v>
      </c>
      <c r="B6683" s="3" t="s">
        <v>831</v>
      </c>
      <c r="C6683" s="3">
        <v>527</v>
      </c>
      <c r="D6683" s="3" t="s">
        <v>23</v>
      </c>
      <c r="E6683" s="3" t="s">
        <v>396</v>
      </c>
      <c r="F6683" s="3" t="s">
        <v>78</v>
      </c>
      <c r="G6683" s="3" t="s">
        <v>68</v>
      </c>
      <c r="H6683" s="3" t="s">
        <v>12</v>
      </c>
      <c r="I6683" s="3">
        <v>3047</v>
      </c>
      <c r="J6683" s="3">
        <v>5719</v>
      </c>
      <c r="K6683" s="3">
        <v>478</v>
      </c>
      <c r="L6683" s="3">
        <v>385.78</v>
      </c>
      <c r="M6683" s="3">
        <v>440.34</v>
      </c>
      <c r="N6683" s="3">
        <v>80.709999999999994</v>
      </c>
      <c r="O6683" s="3">
        <v>87.61</v>
      </c>
      <c r="P6683" s="3">
        <v>4660</v>
      </c>
      <c r="Q6683" s="3">
        <v>4678.97</v>
      </c>
      <c r="R6683" s="3">
        <v>4928.84</v>
      </c>
      <c r="S6683" s="3">
        <v>100.41</v>
      </c>
      <c r="T6683" s="3">
        <v>94.93</v>
      </c>
      <c r="U6683" s="3" t="s">
        <v>60</v>
      </c>
      <c r="V6683" s="3" t="s">
        <v>60</v>
      </c>
      <c r="W6683" s="3" t="s">
        <v>60</v>
      </c>
      <c r="X6683" s="3" t="s">
        <v>60</v>
      </c>
      <c r="Y6683" s="3" t="s">
        <v>60</v>
      </c>
      <c r="Z6683" s="3" t="s">
        <v>60</v>
      </c>
    </row>
    <row r="6684" spans="1:26" x14ac:dyDescent="0.3">
      <c r="A6684" s="2" t="s">
        <v>830</v>
      </c>
      <c r="B6684" s="2" t="s">
        <v>831</v>
      </c>
      <c r="C6684" s="2">
        <v>528</v>
      </c>
      <c r="D6684" s="2" t="s">
        <v>23</v>
      </c>
      <c r="E6684" s="2" t="s">
        <v>396</v>
      </c>
      <c r="F6684" s="2" t="s">
        <v>78</v>
      </c>
      <c r="G6684" s="2" t="s">
        <v>68</v>
      </c>
      <c r="H6684" s="2" t="s">
        <v>396</v>
      </c>
      <c r="I6684" s="2">
        <v>31660.080000000002</v>
      </c>
      <c r="J6684" s="2">
        <v>148520</v>
      </c>
      <c r="K6684" s="2">
        <v>11805</v>
      </c>
      <c r="L6684" s="2">
        <v>13095.34</v>
      </c>
      <c r="M6684" s="2">
        <v>12362.1</v>
      </c>
      <c r="N6684" s="2">
        <v>110.93</v>
      </c>
      <c r="O6684" s="2">
        <v>105.93</v>
      </c>
      <c r="P6684" s="2">
        <v>122275</v>
      </c>
      <c r="Q6684" s="2">
        <v>123903.3</v>
      </c>
      <c r="R6684" s="2">
        <v>115955.97</v>
      </c>
      <c r="S6684" s="2">
        <v>101.33</v>
      </c>
      <c r="T6684" s="2">
        <v>106.85</v>
      </c>
      <c r="U6684" s="2" t="s">
        <v>60</v>
      </c>
      <c r="V6684" s="2" t="s">
        <v>60</v>
      </c>
      <c r="W6684" s="2" t="s">
        <v>60</v>
      </c>
      <c r="X6684" s="2" t="s">
        <v>60</v>
      </c>
      <c r="Y6684" s="2" t="s">
        <v>60</v>
      </c>
      <c r="Z6684" s="2" t="s">
        <v>60</v>
      </c>
    </row>
    <row r="6685" spans="1:26" x14ac:dyDescent="0.3">
      <c r="A6685" s="3" t="s">
        <v>830</v>
      </c>
      <c r="B6685" s="3" t="s">
        <v>831</v>
      </c>
      <c r="C6685" s="3">
        <v>529</v>
      </c>
      <c r="D6685" s="3" t="s">
        <v>25</v>
      </c>
      <c r="E6685" s="3" t="s">
        <v>458</v>
      </c>
      <c r="F6685" s="3" t="s">
        <v>58</v>
      </c>
      <c r="G6685" s="3" t="s">
        <v>459</v>
      </c>
      <c r="H6685" s="3" t="s">
        <v>60</v>
      </c>
      <c r="I6685" s="3">
        <v>2560</v>
      </c>
      <c r="J6685" s="3">
        <v>13500</v>
      </c>
      <c r="K6685" s="3">
        <v>1235</v>
      </c>
      <c r="L6685" s="3">
        <v>1182.68</v>
      </c>
      <c r="M6685" s="3">
        <v>1050.5999999999999</v>
      </c>
      <c r="N6685" s="3">
        <v>95.76</v>
      </c>
      <c r="O6685" s="3">
        <v>112.57</v>
      </c>
      <c r="P6685" s="3">
        <v>10867</v>
      </c>
      <c r="Q6685" s="3">
        <v>9822.3799999999992</v>
      </c>
      <c r="R6685" s="3">
        <v>8985.83</v>
      </c>
      <c r="S6685" s="3">
        <v>90.39</v>
      </c>
      <c r="T6685" s="3">
        <v>109.31</v>
      </c>
      <c r="U6685" s="3">
        <v>64.84</v>
      </c>
      <c r="V6685" s="3">
        <v>74.14</v>
      </c>
      <c r="W6685" s="3">
        <v>80.23</v>
      </c>
      <c r="X6685" s="3">
        <v>57.8</v>
      </c>
      <c r="Y6685" s="3">
        <v>73.33</v>
      </c>
      <c r="Z6685" s="3">
        <v>69.52</v>
      </c>
    </row>
    <row r="6686" spans="1:26" x14ac:dyDescent="0.3">
      <c r="A6686" s="2" t="s">
        <v>830</v>
      </c>
      <c r="B6686" s="2" t="s">
        <v>831</v>
      </c>
      <c r="C6686" s="2">
        <v>530</v>
      </c>
      <c r="D6686" s="2" t="s">
        <v>25</v>
      </c>
      <c r="E6686" s="2" t="s">
        <v>458</v>
      </c>
      <c r="F6686" s="2" t="s">
        <v>58</v>
      </c>
      <c r="G6686" s="2" t="s">
        <v>460</v>
      </c>
      <c r="H6686" s="2" t="s">
        <v>60</v>
      </c>
      <c r="I6686" s="2">
        <v>1650</v>
      </c>
      <c r="J6686" s="2">
        <v>9500</v>
      </c>
      <c r="K6686" s="2">
        <v>750</v>
      </c>
      <c r="L6686" s="2">
        <v>963.02</v>
      </c>
      <c r="M6686" s="2">
        <v>835.93</v>
      </c>
      <c r="N6686" s="2">
        <v>128.4</v>
      </c>
      <c r="O6686" s="2">
        <v>115.2</v>
      </c>
      <c r="P6686" s="2">
        <v>7888</v>
      </c>
      <c r="Q6686" s="2">
        <v>8621.27</v>
      </c>
      <c r="R6686" s="2">
        <v>7542.65</v>
      </c>
      <c r="S6686" s="2">
        <v>109.3</v>
      </c>
      <c r="T6686" s="2">
        <v>114.3</v>
      </c>
      <c r="U6686" s="2">
        <v>61.09</v>
      </c>
      <c r="V6686" s="2">
        <v>78.45</v>
      </c>
      <c r="W6686" s="2">
        <v>68.09</v>
      </c>
      <c r="X6686" s="2">
        <v>65.099999999999994</v>
      </c>
      <c r="Y6686" s="2">
        <v>71.150000000000006</v>
      </c>
      <c r="Z6686" s="2">
        <v>62.25</v>
      </c>
    </row>
    <row r="6687" spans="1:26" x14ac:dyDescent="0.3">
      <c r="A6687" s="3" t="s">
        <v>830</v>
      </c>
      <c r="B6687" s="3" t="s">
        <v>831</v>
      </c>
      <c r="C6687" s="3">
        <v>531</v>
      </c>
      <c r="D6687" s="3" t="s">
        <v>25</v>
      </c>
      <c r="E6687" s="3" t="s">
        <v>458</v>
      </c>
      <c r="F6687" s="3" t="s">
        <v>58</v>
      </c>
      <c r="G6687" s="3" t="s">
        <v>461</v>
      </c>
      <c r="H6687" s="3" t="s">
        <v>74</v>
      </c>
      <c r="I6687" s="3">
        <v>4210</v>
      </c>
      <c r="J6687" s="3">
        <v>23000</v>
      </c>
      <c r="K6687" s="3">
        <v>1985</v>
      </c>
      <c r="L6687" s="3">
        <v>2145.6999999999998</v>
      </c>
      <c r="M6687" s="3">
        <v>1886.53</v>
      </c>
      <c r="N6687" s="3">
        <v>108.1</v>
      </c>
      <c r="O6687" s="3">
        <v>113.74</v>
      </c>
      <c r="P6687" s="3">
        <v>18755</v>
      </c>
      <c r="Q6687" s="3">
        <v>18443.650000000001</v>
      </c>
      <c r="R6687" s="3">
        <v>16528.48</v>
      </c>
      <c r="S6687" s="3">
        <v>98.34</v>
      </c>
      <c r="T6687" s="3">
        <v>111.59</v>
      </c>
      <c r="U6687" s="3">
        <v>63.37</v>
      </c>
      <c r="V6687" s="3">
        <v>76.22</v>
      </c>
      <c r="W6687" s="3">
        <v>74.36</v>
      </c>
      <c r="X6687" s="3">
        <v>60.66</v>
      </c>
      <c r="Y6687" s="3">
        <v>72.27</v>
      </c>
      <c r="Z6687" s="3">
        <v>66</v>
      </c>
    </row>
    <row r="6688" spans="1:26" x14ac:dyDescent="0.3">
      <c r="A6688" s="2" t="s">
        <v>830</v>
      </c>
      <c r="B6688" s="2" t="s">
        <v>831</v>
      </c>
      <c r="C6688" s="2">
        <v>532</v>
      </c>
      <c r="D6688" s="2" t="s">
        <v>25</v>
      </c>
      <c r="E6688" s="2" t="s">
        <v>458</v>
      </c>
      <c r="F6688" s="2" t="s">
        <v>58</v>
      </c>
      <c r="G6688" s="2" t="s">
        <v>462</v>
      </c>
      <c r="H6688" s="2" t="s">
        <v>60</v>
      </c>
      <c r="I6688" s="2">
        <v>2400</v>
      </c>
      <c r="J6688" s="2">
        <v>9000</v>
      </c>
      <c r="K6688" s="2">
        <v>761</v>
      </c>
      <c r="L6688" s="2">
        <v>580.62</v>
      </c>
      <c r="M6688" s="2">
        <v>435.02</v>
      </c>
      <c r="N6688" s="2">
        <v>76.3</v>
      </c>
      <c r="O6688" s="2">
        <v>133.47</v>
      </c>
      <c r="P6688" s="2">
        <v>7397</v>
      </c>
      <c r="Q6688" s="2">
        <v>7827.82</v>
      </c>
      <c r="R6688" s="2">
        <v>4857.05</v>
      </c>
      <c r="S6688" s="2">
        <v>105.82</v>
      </c>
      <c r="T6688" s="2">
        <v>161.16</v>
      </c>
      <c r="U6688" s="2">
        <v>42.62</v>
      </c>
      <c r="V6688" s="2">
        <v>28.59</v>
      </c>
      <c r="W6688" s="2">
        <v>36.54</v>
      </c>
      <c r="X6688" s="2">
        <v>41.97</v>
      </c>
      <c r="Y6688" s="2">
        <v>45.18</v>
      </c>
      <c r="Z6688" s="2">
        <v>41.34</v>
      </c>
    </row>
    <row r="6689" spans="1:26" x14ac:dyDescent="0.3">
      <c r="A6689" s="3" t="s">
        <v>830</v>
      </c>
      <c r="B6689" s="3" t="s">
        <v>831</v>
      </c>
      <c r="C6689" s="3">
        <v>533</v>
      </c>
      <c r="D6689" s="3" t="s">
        <v>25</v>
      </c>
      <c r="E6689" s="3" t="s">
        <v>458</v>
      </c>
      <c r="F6689" s="3" t="s">
        <v>58</v>
      </c>
      <c r="G6689" s="3" t="s">
        <v>463</v>
      </c>
      <c r="H6689" s="3" t="s">
        <v>74</v>
      </c>
      <c r="I6689" s="3">
        <v>2400</v>
      </c>
      <c r="J6689" s="3">
        <v>9000</v>
      </c>
      <c r="K6689" s="3">
        <v>761</v>
      </c>
      <c r="L6689" s="3">
        <v>580.62</v>
      </c>
      <c r="M6689" s="3">
        <v>435.02</v>
      </c>
      <c r="N6689" s="3">
        <v>76.3</v>
      </c>
      <c r="O6689" s="3">
        <v>133.47</v>
      </c>
      <c r="P6689" s="3">
        <v>7397</v>
      </c>
      <c r="Q6689" s="3">
        <v>7827.82</v>
      </c>
      <c r="R6689" s="3">
        <v>4857.05</v>
      </c>
      <c r="S6689" s="3">
        <v>105.82</v>
      </c>
      <c r="T6689" s="3">
        <v>161.16</v>
      </c>
      <c r="U6689" s="3">
        <v>42.62</v>
      </c>
      <c r="V6689" s="3">
        <v>28.59</v>
      </c>
      <c r="W6689" s="3">
        <v>36.54</v>
      </c>
      <c r="X6689" s="3">
        <v>41.97</v>
      </c>
      <c r="Y6689" s="3">
        <v>45.18</v>
      </c>
      <c r="Z6689" s="3">
        <v>41.34</v>
      </c>
    </row>
    <row r="6690" spans="1:26" x14ac:dyDescent="0.3">
      <c r="A6690" s="2" t="s">
        <v>830</v>
      </c>
      <c r="B6690" s="2" t="s">
        <v>831</v>
      </c>
      <c r="C6690" s="2">
        <v>534</v>
      </c>
      <c r="D6690" s="2" t="s">
        <v>25</v>
      </c>
      <c r="E6690" s="2" t="s">
        <v>458</v>
      </c>
      <c r="F6690" s="2" t="s">
        <v>58</v>
      </c>
      <c r="G6690" s="2" t="s">
        <v>835</v>
      </c>
      <c r="H6690" s="2" t="s">
        <v>75</v>
      </c>
      <c r="I6690" s="2">
        <v>6610</v>
      </c>
      <c r="J6690" s="2">
        <v>32000</v>
      </c>
      <c r="K6690" s="2">
        <v>2746</v>
      </c>
      <c r="L6690" s="2">
        <v>2726.32</v>
      </c>
      <c r="M6690" s="2">
        <v>2321.5500000000002</v>
      </c>
      <c r="N6690" s="2">
        <v>99.28</v>
      </c>
      <c r="O6690" s="2">
        <v>117.44</v>
      </c>
      <c r="P6690" s="2">
        <v>26152</v>
      </c>
      <c r="Q6690" s="2">
        <v>26271.47</v>
      </c>
      <c r="R6690" s="2">
        <v>21385.53</v>
      </c>
      <c r="S6690" s="2">
        <v>100.46</v>
      </c>
      <c r="T6690" s="2">
        <v>122.85</v>
      </c>
      <c r="U6690" s="2">
        <v>55.84</v>
      </c>
      <c r="V6690" s="2">
        <v>61.01</v>
      </c>
      <c r="W6690" s="2">
        <v>62.28</v>
      </c>
      <c r="X6690" s="2">
        <v>53.87</v>
      </c>
      <c r="Y6690" s="2">
        <v>63.62</v>
      </c>
      <c r="Z6690" s="2">
        <v>58.12</v>
      </c>
    </row>
    <row r="6691" spans="1:26" x14ac:dyDescent="0.3">
      <c r="A6691" s="3" t="s">
        <v>830</v>
      </c>
      <c r="B6691" s="3" t="s">
        <v>831</v>
      </c>
      <c r="C6691" s="3">
        <v>535</v>
      </c>
      <c r="D6691" s="3" t="s">
        <v>25</v>
      </c>
      <c r="E6691" s="3" t="s">
        <v>458</v>
      </c>
      <c r="F6691" s="3" t="s">
        <v>58</v>
      </c>
      <c r="G6691" s="3" t="s">
        <v>464</v>
      </c>
      <c r="H6691" s="3" t="s">
        <v>60</v>
      </c>
      <c r="I6691" s="3">
        <v>235.4</v>
      </c>
      <c r="J6691" s="3">
        <v>200</v>
      </c>
      <c r="K6691" s="3">
        <v>16</v>
      </c>
      <c r="L6691" s="3">
        <v>0</v>
      </c>
      <c r="M6691" s="3">
        <v>0</v>
      </c>
      <c r="N6691" s="3">
        <v>0</v>
      </c>
      <c r="O6691" s="3">
        <v>0</v>
      </c>
      <c r="P6691" s="3">
        <v>168</v>
      </c>
      <c r="Q6691" s="3">
        <v>0</v>
      </c>
      <c r="R6691" s="3">
        <v>244.66</v>
      </c>
      <c r="S6691" s="3">
        <v>0</v>
      </c>
      <c r="T6691" s="3">
        <v>0</v>
      </c>
      <c r="U6691" s="3" t="s">
        <v>60</v>
      </c>
      <c r="V6691" s="3" t="s">
        <v>60</v>
      </c>
      <c r="W6691" s="3" t="s">
        <v>60</v>
      </c>
      <c r="X6691" s="3" t="s">
        <v>60</v>
      </c>
      <c r="Y6691" s="3" t="s">
        <v>60</v>
      </c>
      <c r="Z6691" s="3" t="s">
        <v>60</v>
      </c>
    </row>
    <row r="6692" spans="1:26" x14ac:dyDescent="0.3">
      <c r="A6692" s="2" t="s">
        <v>830</v>
      </c>
      <c r="B6692" s="2" t="s">
        <v>831</v>
      </c>
      <c r="C6692" s="2">
        <v>536</v>
      </c>
      <c r="D6692" s="2" t="s">
        <v>25</v>
      </c>
      <c r="E6692" s="2" t="s">
        <v>458</v>
      </c>
      <c r="F6692" s="2" t="s">
        <v>58</v>
      </c>
      <c r="G6692" s="2" t="s">
        <v>465</v>
      </c>
      <c r="H6692" s="2" t="s">
        <v>16</v>
      </c>
      <c r="I6692" s="2">
        <v>235.4</v>
      </c>
      <c r="J6692" s="2">
        <v>200</v>
      </c>
      <c r="K6692" s="2">
        <v>16</v>
      </c>
      <c r="L6692" s="2">
        <v>0</v>
      </c>
      <c r="M6692" s="2">
        <v>0</v>
      </c>
      <c r="N6692" s="2">
        <v>0</v>
      </c>
      <c r="O6692" s="2">
        <v>0</v>
      </c>
      <c r="P6692" s="2">
        <v>168</v>
      </c>
      <c r="Q6692" s="2">
        <v>0</v>
      </c>
      <c r="R6692" s="2">
        <v>244.66</v>
      </c>
      <c r="S6692" s="2">
        <v>0</v>
      </c>
      <c r="T6692" s="2">
        <v>0</v>
      </c>
      <c r="U6692" s="2" t="s">
        <v>60</v>
      </c>
      <c r="V6692" s="2" t="s">
        <v>60</v>
      </c>
      <c r="W6692" s="2" t="s">
        <v>60</v>
      </c>
      <c r="X6692" s="2" t="s">
        <v>60</v>
      </c>
      <c r="Y6692" s="2" t="s">
        <v>60</v>
      </c>
      <c r="Z6692" s="2" t="s">
        <v>60</v>
      </c>
    </row>
    <row r="6693" spans="1:26" x14ac:dyDescent="0.3">
      <c r="A6693" s="3" t="s">
        <v>830</v>
      </c>
      <c r="B6693" s="3" t="s">
        <v>831</v>
      </c>
      <c r="C6693" s="3">
        <v>537</v>
      </c>
      <c r="D6693" s="3" t="s">
        <v>25</v>
      </c>
      <c r="E6693" s="3" t="s">
        <v>458</v>
      </c>
      <c r="F6693" s="3" t="s">
        <v>58</v>
      </c>
      <c r="G6693" s="3" t="s">
        <v>58</v>
      </c>
      <c r="H6693" s="3" t="s">
        <v>16</v>
      </c>
      <c r="I6693" s="3">
        <v>235.4</v>
      </c>
      <c r="J6693" s="3">
        <v>200</v>
      </c>
      <c r="K6693" s="3">
        <v>16</v>
      </c>
      <c r="L6693" s="3">
        <v>0</v>
      </c>
      <c r="M6693" s="3">
        <v>0</v>
      </c>
      <c r="N6693" s="3">
        <v>0</v>
      </c>
      <c r="O6693" s="3">
        <v>0</v>
      </c>
      <c r="P6693" s="3">
        <v>168</v>
      </c>
      <c r="Q6693" s="3">
        <v>0</v>
      </c>
      <c r="R6693" s="3">
        <v>244.66</v>
      </c>
      <c r="S6693" s="3">
        <v>0</v>
      </c>
      <c r="T6693" s="3">
        <v>0</v>
      </c>
      <c r="U6693" s="3" t="s">
        <v>60</v>
      </c>
      <c r="V6693" s="3" t="s">
        <v>60</v>
      </c>
      <c r="W6693" s="3" t="s">
        <v>60</v>
      </c>
      <c r="X6693" s="3" t="s">
        <v>60</v>
      </c>
      <c r="Y6693" s="3" t="s">
        <v>60</v>
      </c>
      <c r="Z6693" s="3" t="s">
        <v>60</v>
      </c>
    </row>
    <row r="6694" spans="1:26" x14ac:dyDescent="0.3">
      <c r="A6694" s="2" t="s">
        <v>830</v>
      </c>
      <c r="B6694" s="2" t="s">
        <v>831</v>
      </c>
      <c r="C6694" s="2">
        <v>538</v>
      </c>
      <c r="D6694" s="2" t="s">
        <v>25</v>
      </c>
      <c r="E6694" s="2" t="s">
        <v>458</v>
      </c>
      <c r="F6694" s="2" t="s">
        <v>58</v>
      </c>
      <c r="G6694" s="2" t="s">
        <v>466</v>
      </c>
      <c r="H6694" s="2" t="s">
        <v>60</v>
      </c>
      <c r="I6694" s="2">
        <v>460</v>
      </c>
      <c r="J6694" s="2">
        <v>1084</v>
      </c>
      <c r="K6694" s="2">
        <v>94</v>
      </c>
      <c r="L6694" s="2">
        <v>89.4</v>
      </c>
      <c r="M6694" s="2">
        <v>79.989999999999995</v>
      </c>
      <c r="N6694" s="2">
        <v>95.11</v>
      </c>
      <c r="O6694" s="2">
        <v>111.76</v>
      </c>
      <c r="P6694" s="2">
        <v>873</v>
      </c>
      <c r="Q6694" s="2">
        <v>904.58</v>
      </c>
      <c r="R6694" s="2">
        <v>875.67</v>
      </c>
      <c r="S6694" s="2">
        <v>103.62</v>
      </c>
      <c r="T6694" s="2">
        <v>103.3</v>
      </c>
      <c r="U6694" s="2" t="s">
        <v>60</v>
      </c>
      <c r="V6694" s="2" t="s">
        <v>60</v>
      </c>
      <c r="W6694" s="2" t="s">
        <v>60</v>
      </c>
      <c r="X6694" s="2" t="s">
        <v>60</v>
      </c>
      <c r="Y6694" s="2" t="s">
        <v>60</v>
      </c>
      <c r="Z6694" s="2" t="s">
        <v>60</v>
      </c>
    </row>
    <row r="6695" spans="1:26" x14ac:dyDescent="0.3">
      <c r="A6695" s="3" t="s">
        <v>830</v>
      </c>
      <c r="B6695" s="3" t="s">
        <v>831</v>
      </c>
      <c r="C6695" s="3">
        <v>539</v>
      </c>
      <c r="D6695" s="3" t="s">
        <v>25</v>
      </c>
      <c r="E6695" s="3" t="s">
        <v>458</v>
      </c>
      <c r="F6695" s="3" t="s">
        <v>58</v>
      </c>
      <c r="G6695" s="3" t="s">
        <v>467</v>
      </c>
      <c r="H6695" s="3" t="s">
        <v>60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 t="s">
        <v>60</v>
      </c>
      <c r="V6695" s="3" t="s">
        <v>60</v>
      </c>
      <c r="W6695" s="3" t="s">
        <v>60</v>
      </c>
      <c r="X6695" s="3" t="s">
        <v>60</v>
      </c>
      <c r="Y6695" s="3" t="s">
        <v>60</v>
      </c>
      <c r="Z6695" s="3" t="s">
        <v>60</v>
      </c>
    </row>
    <row r="6696" spans="1:26" x14ac:dyDescent="0.3">
      <c r="A6696" s="2" t="s">
        <v>830</v>
      </c>
      <c r="B6696" s="2" t="s">
        <v>831</v>
      </c>
      <c r="C6696" s="2">
        <v>540</v>
      </c>
      <c r="D6696" s="2" t="s">
        <v>25</v>
      </c>
      <c r="E6696" s="2" t="s">
        <v>458</v>
      </c>
      <c r="F6696" s="2" t="s">
        <v>58</v>
      </c>
      <c r="G6696" s="2" t="s">
        <v>468</v>
      </c>
      <c r="H6696" s="2" t="s">
        <v>60</v>
      </c>
      <c r="I6696" s="2">
        <v>90</v>
      </c>
      <c r="J6696" s="2">
        <v>128</v>
      </c>
      <c r="K6696" s="2">
        <v>10</v>
      </c>
      <c r="L6696" s="2">
        <v>0</v>
      </c>
      <c r="M6696" s="2">
        <v>39.54</v>
      </c>
      <c r="N6696" s="2">
        <v>0</v>
      </c>
      <c r="O6696" s="2">
        <v>0</v>
      </c>
      <c r="P6696" s="2">
        <v>118</v>
      </c>
      <c r="Q6696" s="2">
        <v>0.09</v>
      </c>
      <c r="R6696" s="2">
        <v>256.56</v>
      </c>
      <c r="S6696" s="2">
        <v>0.08</v>
      </c>
      <c r="T6696" s="2">
        <v>0.04</v>
      </c>
      <c r="U6696" s="2" t="s">
        <v>60</v>
      </c>
      <c r="V6696" s="2" t="s">
        <v>60</v>
      </c>
      <c r="W6696" s="2" t="s">
        <v>60</v>
      </c>
      <c r="X6696" s="2" t="s">
        <v>60</v>
      </c>
      <c r="Y6696" s="2" t="s">
        <v>60</v>
      </c>
      <c r="Z6696" s="2" t="s">
        <v>60</v>
      </c>
    </row>
    <row r="6697" spans="1:26" x14ac:dyDescent="0.3">
      <c r="A6697" s="3" t="s">
        <v>830</v>
      </c>
      <c r="B6697" s="3" t="s">
        <v>831</v>
      </c>
      <c r="C6697" s="3">
        <v>541</v>
      </c>
      <c r="D6697" s="3" t="s">
        <v>25</v>
      </c>
      <c r="E6697" s="3" t="s">
        <v>458</v>
      </c>
      <c r="F6697" s="3" t="s">
        <v>58</v>
      </c>
      <c r="G6697" s="3" t="s">
        <v>469</v>
      </c>
      <c r="H6697" s="3" t="s">
        <v>60</v>
      </c>
      <c r="I6697" s="3">
        <v>50</v>
      </c>
      <c r="J6697" s="3">
        <v>90</v>
      </c>
      <c r="K6697" s="3">
        <v>9</v>
      </c>
      <c r="L6697" s="3">
        <v>0</v>
      </c>
      <c r="M6697" s="3">
        <v>4.57</v>
      </c>
      <c r="N6697" s="3">
        <v>0</v>
      </c>
      <c r="O6697" s="3">
        <v>0</v>
      </c>
      <c r="P6697" s="3">
        <v>82</v>
      </c>
      <c r="Q6697" s="3">
        <v>0.68</v>
      </c>
      <c r="R6697" s="3">
        <v>90.02</v>
      </c>
      <c r="S6697" s="3">
        <v>0.83</v>
      </c>
      <c r="T6697" s="3">
        <v>0.76</v>
      </c>
      <c r="U6697" s="3" t="s">
        <v>60</v>
      </c>
      <c r="V6697" s="3" t="s">
        <v>60</v>
      </c>
      <c r="W6697" s="3" t="s">
        <v>60</v>
      </c>
      <c r="X6697" s="3" t="s">
        <v>60</v>
      </c>
      <c r="Y6697" s="3" t="s">
        <v>60</v>
      </c>
      <c r="Z6697" s="3" t="s">
        <v>60</v>
      </c>
    </row>
    <row r="6698" spans="1:26" x14ac:dyDescent="0.3">
      <c r="A6698" s="2" t="s">
        <v>830</v>
      </c>
      <c r="B6698" s="2" t="s">
        <v>831</v>
      </c>
      <c r="C6698" s="2">
        <v>542</v>
      </c>
      <c r="D6698" s="2" t="s">
        <v>25</v>
      </c>
      <c r="E6698" s="2" t="s">
        <v>458</v>
      </c>
      <c r="F6698" s="2" t="s">
        <v>58</v>
      </c>
      <c r="G6698" s="2" t="s">
        <v>470</v>
      </c>
      <c r="H6698" s="2" t="s">
        <v>60</v>
      </c>
      <c r="I6698" s="2">
        <v>770</v>
      </c>
      <c r="J6698" s="2">
        <v>1047</v>
      </c>
      <c r="K6698" s="2">
        <v>50</v>
      </c>
      <c r="L6698" s="2">
        <v>0</v>
      </c>
      <c r="M6698" s="2">
        <v>54.88</v>
      </c>
      <c r="N6698" s="2">
        <v>0</v>
      </c>
      <c r="O6698" s="2">
        <v>0</v>
      </c>
      <c r="P6698" s="2">
        <v>896</v>
      </c>
      <c r="Q6698" s="2">
        <v>6.07</v>
      </c>
      <c r="R6698" s="2">
        <v>1833.61</v>
      </c>
      <c r="S6698" s="2">
        <v>0.68</v>
      </c>
      <c r="T6698" s="2">
        <v>0.33</v>
      </c>
      <c r="U6698" s="2" t="s">
        <v>60</v>
      </c>
      <c r="V6698" s="2" t="s">
        <v>60</v>
      </c>
      <c r="W6698" s="2" t="s">
        <v>60</v>
      </c>
      <c r="X6698" s="2" t="s">
        <v>60</v>
      </c>
      <c r="Y6698" s="2" t="s">
        <v>60</v>
      </c>
      <c r="Z6698" s="2" t="s">
        <v>60</v>
      </c>
    </row>
    <row r="6699" spans="1:26" x14ac:dyDescent="0.3">
      <c r="A6699" s="3" t="s">
        <v>830</v>
      </c>
      <c r="B6699" s="3" t="s">
        <v>831</v>
      </c>
      <c r="C6699" s="3">
        <v>543</v>
      </c>
      <c r="D6699" s="3" t="s">
        <v>25</v>
      </c>
      <c r="E6699" s="3" t="s">
        <v>458</v>
      </c>
      <c r="F6699" s="3" t="s">
        <v>58</v>
      </c>
      <c r="G6699" s="3" t="s">
        <v>471</v>
      </c>
      <c r="H6699" s="3" t="s">
        <v>60</v>
      </c>
      <c r="I6699" s="3">
        <v>240</v>
      </c>
      <c r="J6699" s="3">
        <v>470</v>
      </c>
      <c r="K6699" s="3">
        <v>46</v>
      </c>
      <c r="L6699" s="3">
        <v>44.55</v>
      </c>
      <c r="M6699" s="3">
        <v>35.93</v>
      </c>
      <c r="N6699" s="3">
        <v>96.85</v>
      </c>
      <c r="O6699" s="3">
        <v>123.99</v>
      </c>
      <c r="P6699" s="3">
        <v>358</v>
      </c>
      <c r="Q6699" s="3">
        <v>335.03</v>
      </c>
      <c r="R6699" s="3">
        <v>287.35000000000002</v>
      </c>
      <c r="S6699" s="3">
        <v>93.58</v>
      </c>
      <c r="T6699" s="3">
        <v>116.59</v>
      </c>
      <c r="U6699" s="3" t="s">
        <v>60</v>
      </c>
      <c r="V6699" s="3" t="s">
        <v>60</v>
      </c>
      <c r="W6699" s="3" t="s">
        <v>60</v>
      </c>
      <c r="X6699" s="3" t="s">
        <v>60</v>
      </c>
      <c r="Y6699" s="3" t="s">
        <v>60</v>
      </c>
      <c r="Z6699" s="3" t="s">
        <v>60</v>
      </c>
    </row>
    <row r="6700" spans="1:26" x14ac:dyDescent="0.3">
      <c r="A6700" s="2" t="s">
        <v>830</v>
      </c>
      <c r="B6700" s="2" t="s">
        <v>831</v>
      </c>
      <c r="C6700" s="2">
        <v>544</v>
      </c>
      <c r="D6700" s="2" t="s">
        <v>25</v>
      </c>
      <c r="E6700" s="2" t="s">
        <v>458</v>
      </c>
      <c r="F6700" s="2" t="s">
        <v>58</v>
      </c>
      <c r="G6700" s="2" t="s">
        <v>461</v>
      </c>
      <c r="H6700" s="2" t="s">
        <v>12</v>
      </c>
      <c r="I6700" s="2">
        <v>1610</v>
      </c>
      <c r="J6700" s="2">
        <v>2819</v>
      </c>
      <c r="K6700" s="2">
        <v>209</v>
      </c>
      <c r="L6700" s="2">
        <v>133.94999999999999</v>
      </c>
      <c r="M6700" s="2">
        <v>214.91</v>
      </c>
      <c r="N6700" s="2">
        <v>64.09</v>
      </c>
      <c r="O6700" s="2">
        <v>62.33</v>
      </c>
      <c r="P6700" s="2">
        <v>2327</v>
      </c>
      <c r="Q6700" s="2">
        <v>1246.45</v>
      </c>
      <c r="R6700" s="2">
        <v>3343.21</v>
      </c>
      <c r="S6700" s="2">
        <v>53.56</v>
      </c>
      <c r="T6700" s="2">
        <v>37.28</v>
      </c>
      <c r="U6700" s="2" t="s">
        <v>60</v>
      </c>
      <c r="V6700" s="2" t="s">
        <v>60</v>
      </c>
      <c r="W6700" s="2" t="s">
        <v>60</v>
      </c>
      <c r="X6700" s="2" t="s">
        <v>60</v>
      </c>
      <c r="Y6700" s="2" t="s">
        <v>60</v>
      </c>
      <c r="Z6700" s="2" t="s">
        <v>60</v>
      </c>
    </row>
    <row r="6701" spans="1:26" x14ac:dyDescent="0.3">
      <c r="A6701" s="3" t="s">
        <v>830</v>
      </c>
      <c r="B6701" s="3" t="s">
        <v>831</v>
      </c>
      <c r="C6701" s="3">
        <v>545</v>
      </c>
      <c r="D6701" s="3" t="s">
        <v>25</v>
      </c>
      <c r="E6701" s="3" t="s">
        <v>458</v>
      </c>
      <c r="F6701" s="3" t="s">
        <v>58</v>
      </c>
      <c r="G6701" s="3" t="s">
        <v>836</v>
      </c>
      <c r="H6701" s="3" t="s">
        <v>60</v>
      </c>
      <c r="I6701" s="3" t="s">
        <v>60</v>
      </c>
      <c r="J6701" s="3">
        <v>0</v>
      </c>
      <c r="K6701" s="3">
        <v>0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 t="s">
        <v>60</v>
      </c>
      <c r="V6701" s="3" t="s">
        <v>60</v>
      </c>
      <c r="W6701" s="3" t="s">
        <v>60</v>
      </c>
      <c r="X6701" s="3" t="s">
        <v>60</v>
      </c>
      <c r="Y6701" s="3" t="s">
        <v>60</v>
      </c>
      <c r="Z6701" s="3" t="s">
        <v>60</v>
      </c>
    </row>
    <row r="6702" spans="1:26" x14ac:dyDescent="0.3">
      <c r="A6702" s="2" t="s">
        <v>830</v>
      </c>
      <c r="B6702" s="2" t="s">
        <v>831</v>
      </c>
      <c r="C6702" s="2">
        <v>546</v>
      </c>
      <c r="D6702" s="2" t="s">
        <v>25</v>
      </c>
      <c r="E6702" s="2" t="s">
        <v>458</v>
      </c>
      <c r="F6702" s="2" t="s">
        <v>58</v>
      </c>
      <c r="G6702" s="2" t="s">
        <v>837</v>
      </c>
      <c r="H6702" s="2" t="s">
        <v>12</v>
      </c>
      <c r="I6702" s="2" t="s">
        <v>60</v>
      </c>
      <c r="J6702" s="2">
        <v>0</v>
      </c>
      <c r="K6702" s="2">
        <v>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 t="s">
        <v>60</v>
      </c>
      <c r="V6702" s="2" t="s">
        <v>60</v>
      </c>
      <c r="W6702" s="2" t="s">
        <v>60</v>
      </c>
      <c r="X6702" s="2" t="s">
        <v>60</v>
      </c>
      <c r="Y6702" s="2" t="s">
        <v>60</v>
      </c>
      <c r="Z6702" s="2" t="s">
        <v>60</v>
      </c>
    </row>
    <row r="6703" spans="1:26" x14ac:dyDescent="0.3">
      <c r="A6703" s="3" t="s">
        <v>830</v>
      </c>
      <c r="B6703" s="3" t="s">
        <v>831</v>
      </c>
      <c r="C6703" s="3">
        <v>547</v>
      </c>
      <c r="D6703" s="3" t="s">
        <v>25</v>
      </c>
      <c r="E6703" s="3" t="s">
        <v>458</v>
      </c>
      <c r="F6703" s="3" t="s">
        <v>58</v>
      </c>
      <c r="G6703" s="3" t="s">
        <v>58</v>
      </c>
      <c r="H6703" s="3" t="s">
        <v>12</v>
      </c>
      <c r="I6703" s="3">
        <v>1610</v>
      </c>
      <c r="J6703" s="3">
        <v>2819</v>
      </c>
      <c r="K6703" s="3">
        <v>209</v>
      </c>
      <c r="L6703" s="3">
        <v>133.94999999999999</v>
      </c>
      <c r="M6703" s="3">
        <v>214.91</v>
      </c>
      <c r="N6703" s="3">
        <v>64.09</v>
      </c>
      <c r="O6703" s="3">
        <v>62.33</v>
      </c>
      <c r="P6703" s="3">
        <v>2327</v>
      </c>
      <c r="Q6703" s="3">
        <v>1246.45</v>
      </c>
      <c r="R6703" s="3">
        <v>3343.21</v>
      </c>
      <c r="S6703" s="3">
        <v>53.56</v>
      </c>
      <c r="T6703" s="3">
        <v>37.28</v>
      </c>
      <c r="U6703" s="3" t="s">
        <v>60</v>
      </c>
      <c r="V6703" s="3" t="s">
        <v>60</v>
      </c>
      <c r="W6703" s="3" t="s">
        <v>60</v>
      </c>
      <c r="X6703" s="3" t="s">
        <v>60</v>
      </c>
      <c r="Y6703" s="3" t="s">
        <v>60</v>
      </c>
      <c r="Z6703" s="3" t="s">
        <v>60</v>
      </c>
    </row>
    <row r="6704" spans="1:26" x14ac:dyDescent="0.3">
      <c r="A6704" s="2" t="s">
        <v>830</v>
      </c>
      <c r="B6704" s="2" t="s">
        <v>831</v>
      </c>
      <c r="C6704" s="2">
        <v>548</v>
      </c>
      <c r="D6704" s="2" t="s">
        <v>25</v>
      </c>
      <c r="E6704" s="2" t="s">
        <v>458</v>
      </c>
      <c r="F6704" s="2" t="s">
        <v>65</v>
      </c>
      <c r="G6704" s="2" t="s">
        <v>472</v>
      </c>
      <c r="H6704" s="2" t="s">
        <v>60</v>
      </c>
      <c r="I6704" s="2">
        <v>1040</v>
      </c>
      <c r="J6704" s="2">
        <v>3800</v>
      </c>
      <c r="K6704" s="2">
        <v>317</v>
      </c>
      <c r="L6704" s="2">
        <v>411.48</v>
      </c>
      <c r="M6704" s="2">
        <v>366.96</v>
      </c>
      <c r="N6704" s="2">
        <v>129.80000000000001</v>
      </c>
      <c r="O6704" s="2">
        <v>112.13</v>
      </c>
      <c r="P6704" s="2">
        <v>3148</v>
      </c>
      <c r="Q6704" s="2">
        <v>4665.3</v>
      </c>
      <c r="R6704" s="2">
        <v>3923.32</v>
      </c>
      <c r="S6704" s="2">
        <v>148.19999999999999</v>
      </c>
      <c r="T6704" s="2">
        <v>118.91</v>
      </c>
      <c r="U6704" s="2">
        <v>40.97</v>
      </c>
      <c r="V6704" s="2">
        <v>53.18</v>
      </c>
      <c r="W6704" s="2">
        <v>47.43</v>
      </c>
      <c r="X6704" s="2">
        <v>41.22</v>
      </c>
      <c r="Y6704" s="2">
        <v>61.08</v>
      </c>
      <c r="Z6704" s="2">
        <v>51.37</v>
      </c>
    </row>
    <row r="6705" spans="1:26" x14ac:dyDescent="0.3">
      <c r="A6705" s="3" t="s">
        <v>830</v>
      </c>
      <c r="B6705" s="3" t="s">
        <v>831</v>
      </c>
      <c r="C6705" s="3">
        <v>549</v>
      </c>
      <c r="D6705" s="3" t="s">
        <v>25</v>
      </c>
      <c r="E6705" s="3" t="s">
        <v>458</v>
      </c>
      <c r="F6705" s="3" t="s">
        <v>65</v>
      </c>
      <c r="G6705" s="3" t="s">
        <v>473</v>
      </c>
      <c r="H6705" s="3" t="s">
        <v>74</v>
      </c>
      <c r="I6705" s="3">
        <v>1040</v>
      </c>
      <c r="J6705" s="3">
        <v>3800</v>
      </c>
      <c r="K6705" s="3">
        <v>317</v>
      </c>
      <c r="L6705" s="3">
        <v>411.48</v>
      </c>
      <c r="M6705" s="3">
        <v>366.96</v>
      </c>
      <c r="N6705" s="3">
        <v>129.80000000000001</v>
      </c>
      <c r="O6705" s="3">
        <v>112.13</v>
      </c>
      <c r="P6705" s="3">
        <v>3148</v>
      </c>
      <c r="Q6705" s="3">
        <v>4665.3</v>
      </c>
      <c r="R6705" s="3">
        <v>3923.32</v>
      </c>
      <c r="S6705" s="3">
        <v>148.19999999999999</v>
      </c>
      <c r="T6705" s="3">
        <v>118.91</v>
      </c>
      <c r="U6705" s="3">
        <v>40.97</v>
      </c>
      <c r="V6705" s="3">
        <v>53.18</v>
      </c>
      <c r="W6705" s="3">
        <v>47.43</v>
      </c>
      <c r="X6705" s="3">
        <v>41.22</v>
      </c>
      <c r="Y6705" s="3">
        <v>61.08</v>
      </c>
      <c r="Z6705" s="3">
        <v>51.37</v>
      </c>
    </row>
    <row r="6706" spans="1:26" x14ac:dyDescent="0.3">
      <c r="A6706" s="2" t="s">
        <v>830</v>
      </c>
      <c r="B6706" s="2" t="s">
        <v>831</v>
      </c>
      <c r="C6706" s="2">
        <v>550</v>
      </c>
      <c r="D6706" s="2" t="s">
        <v>25</v>
      </c>
      <c r="E6706" s="2" t="s">
        <v>458</v>
      </c>
      <c r="F6706" s="2" t="s">
        <v>65</v>
      </c>
      <c r="G6706" s="2" t="s">
        <v>474</v>
      </c>
      <c r="H6706" s="2" t="s">
        <v>60</v>
      </c>
      <c r="I6706" s="2">
        <v>36.799999999999997</v>
      </c>
      <c r="J6706" s="2">
        <v>0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 t="s">
        <v>60</v>
      </c>
      <c r="V6706" s="2" t="s">
        <v>60</v>
      </c>
      <c r="W6706" s="2" t="s">
        <v>60</v>
      </c>
      <c r="X6706" s="2" t="s">
        <v>60</v>
      </c>
      <c r="Y6706" s="2" t="s">
        <v>60</v>
      </c>
      <c r="Z6706" s="2" t="s">
        <v>60</v>
      </c>
    </row>
    <row r="6707" spans="1:26" x14ac:dyDescent="0.3">
      <c r="A6707" s="3" t="s">
        <v>830</v>
      </c>
      <c r="B6707" s="3" t="s">
        <v>831</v>
      </c>
      <c r="C6707" s="3">
        <v>551</v>
      </c>
      <c r="D6707" s="3" t="s">
        <v>25</v>
      </c>
      <c r="E6707" s="3" t="s">
        <v>458</v>
      </c>
      <c r="F6707" s="3" t="s">
        <v>65</v>
      </c>
      <c r="G6707" s="3" t="s">
        <v>475</v>
      </c>
      <c r="H6707" s="3" t="s">
        <v>476</v>
      </c>
      <c r="I6707" s="3">
        <v>36.799999999999997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 t="s">
        <v>60</v>
      </c>
      <c r="V6707" s="3" t="s">
        <v>60</v>
      </c>
      <c r="W6707" s="3" t="s">
        <v>60</v>
      </c>
      <c r="X6707" s="3" t="s">
        <v>60</v>
      </c>
      <c r="Y6707" s="3" t="s">
        <v>60</v>
      </c>
      <c r="Z6707" s="3" t="s">
        <v>60</v>
      </c>
    </row>
    <row r="6708" spans="1:26" x14ac:dyDescent="0.3">
      <c r="A6708" s="2" t="s">
        <v>830</v>
      </c>
      <c r="B6708" s="2" t="s">
        <v>831</v>
      </c>
      <c r="C6708" s="2">
        <v>552</v>
      </c>
      <c r="D6708" s="2" t="s">
        <v>25</v>
      </c>
      <c r="E6708" s="2" t="s">
        <v>458</v>
      </c>
      <c r="F6708" s="2" t="s">
        <v>65</v>
      </c>
      <c r="G6708" s="2" t="s">
        <v>477</v>
      </c>
      <c r="H6708" s="2" t="s">
        <v>60</v>
      </c>
      <c r="I6708" s="2">
        <v>300</v>
      </c>
      <c r="J6708" s="2">
        <v>0</v>
      </c>
      <c r="K6708" s="2">
        <v>0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 s="2">
        <v>0</v>
      </c>
    </row>
    <row r="6709" spans="1:26" x14ac:dyDescent="0.3">
      <c r="A6709" s="3" t="s">
        <v>830</v>
      </c>
      <c r="B6709" s="3" t="s">
        <v>831</v>
      </c>
      <c r="C6709" s="3">
        <v>553</v>
      </c>
      <c r="D6709" s="3" t="s">
        <v>25</v>
      </c>
      <c r="E6709" s="3" t="s">
        <v>458</v>
      </c>
      <c r="F6709" s="3" t="s">
        <v>65</v>
      </c>
      <c r="G6709" s="3" t="s">
        <v>478</v>
      </c>
      <c r="H6709" s="3" t="s">
        <v>74</v>
      </c>
      <c r="I6709" s="3">
        <v>300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</row>
    <row r="6710" spans="1:26" x14ac:dyDescent="0.3">
      <c r="A6710" s="2" t="s">
        <v>830</v>
      </c>
      <c r="B6710" s="2" t="s">
        <v>831</v>
      </c>
      <c r="C6710" s="2">
        <v>554</v>
      </c>
      <c r="D6710" s="2" t="s">
        <v>25</v>
      </c>
      <c r="E6710" s="2" t="s">
        <v>458</v>
      </c>
      <c r="F6710" s="2" t="s">
        <v>65</v>
      </c>
      <c r="G6710" s="2" t="s">
        <v>479</v>
      </c>
      <c r="H6710" s="2" t="s">
        <v>60</v>
      </c>
      <c r="I6710" s="2">
        <v>1320</v>
      </c>
      <c r="J6710" s="2">
        <v>9300</v>
      </c>
      <c r="K6710" s="2">
        <v>788</v>
      </c>
      <c r="L6710" s="2">
        <v>865.96</v>
      </c>
      <c r="M6710" s="2">
        <v>735.32</v>
      </c>
      <c r="N6710" s="2">
        <v>109.89</v>
      </c>
      <c r="O6710" s="2">
        <v>117.77</v>
      </c>
      <c r="P6710" s="2">
        <v>7697</v>
      </c>
      <c r="Q6710" s="2">
        <v>7847.53</v>
      </c>
      <c r="R6710" s="2">
        <v>7237</v>
      </c>
      <c r="S6710" s="2">
        <v>101.96</v>
      </c>
      <c r="T6710" s="2">
        <v>108.44</v>
      </c>
      <c r="U6710" s="2">
        <v>80.239999999999995</v>
      </c>
      <c r="V6710" s="2">
        <v>88.18</v>
      </c>
      <c r="W6710" s="2">
        <v>74.87</v>
      </c>
      <c r="X6710" s="2">
        <v>79.400000000000006</v>
      </c>
      <c r="Y6710" s="2">
        <v>80.95</v>
      </c>
      <c r="Z6710" s="2">
        <v>74.650000000000006</v>
      </c>
    </row>
    <row r="6711" spans="1:26" x14ac:dyDescent="0.3">
      <c r="A6711" s="3" t="s">
        <v>830</v>
      </c>
      <c r="B6711" s="3" t="s">
        <v>831</v>
      </c>
      <c r="C6711" s="3">
        <v>555</v>
      </c>
      <c r="D6711" s="3" t="s">
        <v>25</v>
      </c>
      <c r="E6711" s="3" t="s">
        <v>458</v>
      </c>
      <c r="F6711" s="3" t="s">
        <v>65</v>
      </c>
      <c r="G6711" s="3" t="s">
        <v>480</v>
      </c>
      <c r="H6711" s="3" t="s">
        <v>60</v>
      </c>
      <c r="I6711" s="3">
        <v>1320</v>
      </c>
      <c r="J6711" s="3">
        <v>8500</v>
      </c>
      <c r="K6711" s="3">
        <v>781</v>
      </c>
      <c r="L6711" s="3">
        <v>646.49</v>
      </c>
      <c r="M6711" s="3">
        <v>583.52</v>
      </c>
      <c r="N6711" s="3">
        <v>82.78</v>
      </c>
      <c r="O6711" s="3">
        <v>110.79</v>
      </c>
      <c r="P6711" s="3">
        <v>6926</v>
      </c>
      <c r="Q6711" s="3">
        <v>7844.92</v>
      </c>
      <c r="R6711" s="3">
        <v>6564.67</v>
      </c>
      <c r="S6711" s="3">
        <v>113.27</v>
      </c>
      <c r="T6711" s="3">
        <v>119.5</v>
      </c>
      <c r="U6711" s="3">
        <v>79.53</v>
      </c>
      <c r="V6711" s="3">
        <v>65.83</v>
      </c>
      <c r="W6711" s="3">
        <v>59.42</v>
      </c>
      <c r="X6711" s="3">
        <v>71.45</v>
      </c>
      <c r="Y6711" s="3">
        <v>80.92</v>
      </c>
      <c r="Z6711" s="3">
        <v>67.72</v>
      </c>
    </row>
    <row r="6712" spans="1:26" x14ac:dyDescent="0.3">
      <c r="A6712" s="2" t="s">
        <v>830</v>
      </c>
      <c r="B6712" s="2" t="s">
        <v>831</v>
      </c>
      <c r="C6712" s="2">
        <v>556</v>
      </c>
      <c r="D6712" s="2" t="s">
        <v>25</v>
      </c>
      <c r="E6712" s="2" t="s">
        <v>458</v>
      </c>
      <c r="F6712" s="2" t="s">
        <v>65</v>
      </c>
      <c r="G6712" s="2" t="s">
        <v>481</v>
      </c>
      <c r="H6712" s="2" t="s">
        <v>74</v>
      </c>
      <c r="I6712" s="2">
        <v>2640</v>
      </c>
      <c r="J6712" s="2">
        <v>17800</v>
      </c>
      <c r="K6712" s="2">
        <v>1569</v>
      </c>
      <c r="L6712" s="2">
        <v>1512.45</v>
      </c>
      <c r="M6712" s="2">
        <v>1318.84</v>
      </c>
      <c r="N6712" s="2">
        <v>96.4</v>
      </c>
      <c r="O6712" s="2">
        <v>114.68</v>
      </c>
      <c r="P6712" s="2">
        <v>14623</v>
      </c>
      <c r="Q6712" s="2">
        <v>15692.45</v>
      </c>
      <c r="R6712" s="2">
        <v>13801.67</v>
      </c>
      <c r="S6712" s="2">
        <v>107.31</v>
      </c>
      <c r="T6712" s="2">
        <v>113.7</v>
      </c>
      <c r="U6712" s="2">
        <v>79.88</v>
      </c>
      <c r="V6712" s="2">
        <v>77</v>
      </c>
      <c r="W6712" s="2">
        <v>67.150000000000006</v>
      </c>
      <c r="X6712" s="2">
        <v>75.42</v>
      </c>
      <c r="Y6712" s="2">
        <v>80.94</v>
      </c>
      <c r="Z6712" s="2">
        <v>71.19</v>
      </c>
    </row>
    <row r="6713" spans="1:26" x14ac:dyDescent="0.3">
      <c r="A6713" s="3" t="s">
        <v>830</v>
      </c>
      <c r="B6713" s="3" t="s">
        <v>831</v>
      </c>
      <c r="C6713" s="3">
        <v>557</v>
      </c>
      <c r="D6713" s="3" t="s">
        <v>25</v>
      </c>
      <c r="E6713" s="3" t="s">
        <v>458</v>
      </c>
      <c r="F6713" s="3" t="s">
        <v>65</v>
      </c>
      <c r="G6713" s="3" t="s">
        <v>482</v>
      </c>
      <c r="H6713" s="3" t="s">
        <v>60</v>
      </c>
      <c r="I6713" s="3">
        <v>600</v>
      </c>
      <c r="J6713" s="3">
        <v>0</v>
      </c>
      <c r="K6713" s="3">
        <v>0</v>
      </c>
      <c r="L6713" s="3">
        <v>282.41000000000003</v>
      </c>
      <c r="M6713" s="3">
        <v>36.869999999999997</v>
      </c>
      <c r="N6713" s="3">
        <v>0</v>
      </c>
      <c r="O6713" s="3">
        <v>765.96</v>
      </c>
      <c r="P6713" s="3">
        <v>0</v>
      </c>
      <c r="Q6713" s="3">
        <v>2439.52</v>
      </c>
      <c r="R6713" s="3">
        <v>36.869999999999997</v>
      </c>
      <c r="S6713" s="3">
        <v>0</v>
      </c>
      <c r="T6713" s="3">
        <v>6616.54</v>
      </c>
      <c r="U6713" s="3">
        <v>0</v>
      </c>
      <c r="V6713" s="3">
        <v>63.26</v>
      </c>
      <c r="W6713" s="3">
        <v>8.26</v>
      </c>
      <c r="X6713" s="3">
        <v>0</v>
      </c>
      <c r="Y6713" s="3">
        <v>55.36</v>
      </c>
      <c r="Z6713" s="3">
        <v>0.84</v>
      </c>
    </row>
    <row r="6714" spans="1:26" x14ac:dyDescent="0.3">
      <c r="A6714" s="2" t="s">
        <v>830</v>
      </c>
      <c r="B6714" s="2" t="s">
        <v>831</v>
      </c>
      <c r="C6714" s="2">
        <v>558</v>
      </c>
      <c r="D6714" s="2" t="s">
        <v>25</v>
      </c>
      <c r="E6714" s="2" t="s">
        <v>458</v>
      </c>
      <c r="F6714" s="2" t="s">
        <v>65</v>
      </c>
      <c r="G6714" s="2" t="s">
        <v>483</v>
      </c>
      <c r="H6714" s="2" t="s">
        <v>74</v>
      </c>
      <c r="I6714" s="2">
        <v>600</v>
      </c>
      <c r="J6714" s="2">
        <v>0</v>
      </c>
      <c r="K6714" s="2">
        <v>0</v>
      </c>
      <c r="L6714" s="2">
        <v>282.41000000000003</v>
      </c>
      <c r="M6714" s="2">
        <v>36.869999999999997</v>
      </c>
      <c r="N6714" s="2">
        <v>0</v>
      </c>
      <c r="O6714" s="2">
        <v>765.96</v>
      </c>
      <c r="P6714" s="2">
        <v>0</v>
      </c>
      <c r="Q6714" s="2">
        <v>2439.52</v>
      </c>
      <c r="R6714" s="2">
        <v>36.869999999999997</v>
      </c>
      <c r="S6714" s="2">
        <v>0</v>
      </c>
      <c r="T6714" s="2">
        <v>6616.54</v>
      </c>
      <c r="U6714" s="2">
        <v>0</v>
      </c>
      <c r="V6714" s="2">
        <v>63.26</v>
      </c>
      <c r="W6714" s="2">
        <v>8.26</v>
      </c>
      <c r="X6714" s="2">
        <v>0</v>
      </c>
      <c r="Y6714" s="2">
        <v>55.36</v>
      </c>
      <c r="Z6714" s="2">
        <v>0.84</v>
      </c>
    </row>
    <row r="6715" spans="1:26" x14ac:dyDescent="0.3">
      <c r="A6715" s="3" t="s">
        <v>830</v>
      </c>
      <c r="B6715" s="3" t="s">
        <v>831</v>
      </c>
      <c r="C6715" s="3">
        <v>559</v>
      </c>
      <c r="D6715" s="3" t="s">
        <v>25</v>
      </c>
      <c r="E6715" s="3" t="s">
        <v>458</v>
      </c>
      <c r="F6715" s="3" t="s">
        <v>65</v>
      </c>
      <c r="G6715" s="3" t="s">
        <v>65</v>
      </c>
      <c r="H6715" s="3" t="s">
        <v>75</v>
      </c>
      <c r="I6715" s="3">
        <v>4616.8</v>
      </c>
      <c r="J6715" s="3">
        <v>21600</v>
      </c>
      <c r="K6715" s="3">
        <v>1886</v>
      </c>
      <c r="L6715" s="3">
        <v>2206.34</v>
      </c>
      <c r="M6715" s="3">
        <v>1722.67</v>
      </c>
      <c r="N6715" s="3">
        <v>116.99</v>
      </c>
      <c r="O6715" s="3">
        <v>128.08000000000001</v>
      </c>
      <c r="P6715" s="3">
        <v>17771</v>
      </c>
      <c r="Q6715" s="3">
        <v>22797.27</v>
      </c>
      <c r="R6715" s="3">
        <v>17761.86</v>
      </c>
      <c r="S6715" s="3">
        <v>128.28</v>
      </c>
      <c r="T6715" s="3">
        <v>128.35</v>
      </c>
      <c r="U6715" s="3">
        <v>55.35</v>
      </c>
      <c r="V6715" s="3">
        <v>64.75</v>
      </c>
      <c r="W6715" s="3">
        <v>50.55</v>
      </c>
      <c r="X6715" s="3">
        <v>52.83</v>
      </c>
      <c r="Y6715" s="3">
        <v>67.78</v>
      </c>
      <c r="Z6715" s="3">
        <v>52.81</v>
      </c>
    </row>
    <row r="6716" spans="1:26" x14ac:dyDescent="0.3">
      <c r="A6716" s="2" t="s">
        <v>830</v>
      </c>
      <c r="B6716" s="2" t="s">
        <v>831</v>
      </c>
      <c r="C6716" s="2">
        <v>560</v>
      </c>
      <c r="D6716" s="2" t="s">
        <v>25</v>
      </c>
      <c r="E6716" s="2" t="s">
        <v>458</v>
      </c>
      <c r="F6716" s="2" t="s">
        <v>65</v>
      </c>
      <c r="G6716" s="2" t="s">
        <v>484</v>
      </c>
      <c r="H6716" s="2" t="s">
        <v>60</v>
      </c>
      <c r="I6716" s="2">
        <v>272</v>
      </c>
      <c r="J6716" s="2">
        <v>500</v>
      </c>
      <c r="K6716" s="2">
        <v>40</v>
      </c>
      <c r="L6716" s="2">
        <v>0</v>
      </c>
      <c r="M6716" s="2">
        <v>0</v>
      </c>
      <c r="N6716" s="2">
        <v>0</v>
      </c>
      <c r="O6716" s="2">
        <v>0</v>
      </c>
      <c r="P6716" s="2">
        <v>415</v>
      </c>
      <c r="Q6716" s="2">
        <v>0</v>
      </c>
      <c r="R6716" s="2">
        <v>365.34</v>
      </c>
      <c r="S6716" s="2">
        <v>0</v>
      </c>
      <c r="T6716" s="2">
        <v>0</v>
      </c>
      <c r="U6716" s="2" t="s">
        <v>60</v>
      </c>
      <c r="V6716" s="2" t="s">
        <v>60</v>
      </c>
      <c r="W6716" s="2" t="s">
        <v>60</v>
      </c>
      <c r="X6716" s="2" t="s">
        <v>60</v>
      </c>
      <c r="Y6716" s="2" t="s">
        <v>60</v>
      </c>
      <c r="Z6716" s="2" t="s">
        <v>60</v>
      </c>
    </row>
    <row r="6717" spans="1:26" x14ac:dyDescent="0.3">
      <c r="A6717" s="3" t="s">
        <v>830</v>
      </c>
      <c r="B6717" s="3" t="s">
        <v>831</v>
      </c>
      <c r="C6717" s="3">
        <v>561</v>
      </c>
      <c r="D6717" s="3" t="s">
        <v>25</v>
      </c>
      <c r="E6717" s="3" t="s">
        <v>458</v>
      </c>
      <c r="F6717" s="3" t="s">
        <v>65</v>
      </c>
      <c r="G6717" s="3" t="s">
        <v>485</v>
      </c>
      <c r="H6717" s="3" t="s">
        <v>16</v>
      </c>
      <c r="I6717" s="3">
        <v>272</v>
      </c>
      <c r="J6717" s="3">
        <v>500</v>
      </c>
      <c r="K6717" s="3">
        <v>40</v>
      </c>
      <c r="L6717" s="3">
        <v>0</v>
      </c>
      <c r="M6717" s="3">
        <v>0</v>
      </c>
      <c r="N6717" s="3">
        <v>0</v>
      </c>
      <c r="O6717" s="3">
        <v>0</v>
      </c>
      <c r="P6717" s="3">
        <v>415</v>
      </c>
      <c r="Q6717" s="3">
        <v>0</v>
      </c>
      <c r="R6717" s="3">
        <v>365.34</v>
      </c>
      <c r="S6717" s="3">
        <v>0</v>
      </c>
      <c r="T6717" s="3">
        <v>0</v>
      </c>
      <c r="U6717" s="3" t="s">
        <v>60</v>
      </c>
      <c r="V6717" s="3" t="s">
        <v>60</v>
      </c>
      <c r="W6717" s="3" t="s">
        <v>60</v>
      </c>
      <c r="X6717" s="3" t="s">
        <v>60</v>
      </c>
      <c r="Y6717" s="3" t="s">
        <v>60</v>
      </c>
      <c r="Z6717" s="3" t="s">
        <v>60</v>
      </c>
    </row>
    <row r="6718" spans="1:26" x14ac:dyDescent="0.3">
      <c r="A6718" s="2" t="s">
        <v>830</v>
      </c>
      <c r="B6718" s="2" t="s">
        <v>831</v>
      </c>
      <c r="C6718" s="2">
        <v>562</v>
      </c>
      <c r="D6718" s="2" t="s">
        <v>25</v>
      </c>
      <c r="E6718" s="2" t="s">
        <v>458</v>
      </c>
      <c r="F6718" s="2" t="s">
        <v>65</v>
      </c>
      <c r="G6718" s="2" t="s">
        <v>486</v>
      </c>
      <c r="H6718" s="2" t="s">
        <v>60</v>
      </c>
      <c r="I6718" s="2">
        <v>220</v>
      </c>
      <c r="J6718" s="2">
        <v>0</v>
      </c>
      <c r="K6718" s="2">
        <v>0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 t="s">
        <v>60</v>
      </c>
      <c r="V6718" s="2" t="s">
        <v>60</v>
      </c>
      <c r="W6718" s="2" t="s">
        <v>60</v>
      </c>
      <c r="X6718" s="2" t="s">
        <v>60</v>
      </c>
      <c r="Y6718" s="2" t="s">
        <v>60</v>
      </c>
      <c r="Z6718" s="2" t="s">
        <v>60</v>
      </c>
    </row>
    <row r="6719" spans="1:26" x14ac:dyDescent="0.3">
      <c r="A6719" s="3" t="s">
        <v>830</v>
      </c>
      <c r="B6719" s="3" t="s">
        <v>831</v>
      </c>
      <c r="C6719" s="3">
        <v>563</v>
      </c>
      <c r="D6719" s="3" t="s">
        <v>25</v>
      </c>
      <c r="E6719" s="3" t="s">
        <v>458</v>
      </c>
      <c r="F6719" s="3" t="s">
        <v>65</v>
      </c>
      <c r="G6719" s="3" t="s">
        <v>487</v>
      </c>
      <c r="H6719" s="3" t="s">
        <v>16</v>
      </c>
      <c r="I6719" s="3">
        <v>220</v>
      </c>
      <c r="J6719" s="3">
        <v>0</v>
      </c>
      <c r="K6719" s="3">
        <v>0</v>
      </c>
      <c r="L6719" s="3">
        <v>0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  <c r="T6719" s="3">
        <v>0</v>
      </c>
      <c r="U6719" s="3" t="s">
        <v>60</v>
      </c>
      <c r="V6719" s="3" t="s">
        <v>60</v>
      </c>
      <c r="W6719" s="3" t="s">
        <v>60</v>
      </c>
      <c r="X6719" s="3" t="s">
        <v>60</v>
      </c>
      <c r="Y6719" s="3" t="s">
        <v>60</v>
      </c>
      <c r="Z6719" s="3" t="s">
        <v>60</v>
      </c>
    </row>
    <row r="6720" spans="1:26" x14ac:dyDescent="0.3">
      <c r="A6720" s="2" t="s">
        <v>830</v>
      </c>
      <c r="B6720" s="2" t="s">
        <v>831</v>
      </c>
      <c r="C6720" s="2">
        <v>564</v>
      </c>
      <c r="D6720" s="2" t="s">
        <v>25</v>
      </c>
      <c r="E6720" s="2" t="s">
        <v>458</v>
      </c>
      <c r="F6720" s="2" t="s">
        <v>65</v>
      </c>
      <c r="G6720" s="2" t="s">
        <v>488</v>
      </c>
      <c r="H6720" s="2" t="s">
        <v>60</v>
      </c>
      <c r="I6720" s="2">
        <v>464</v>
      </c>
      <c r="J6720" s="2">
        <v>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 t="s">
        <v>60</v>
      </c>
      <c r="V6720" s="2" t="s">
        <v>60</v>
      </c>
      <c r="W6720" s="2" t="s">
        <v>60</v>
      </c>
      <c r="X6720" s="2" t="s">
        <v>60</v>
      </c>
      <c r="Y6720" s="2" t="s">
        <v>60</v>
      </c>
      <c r="Z6720" s="2" t="s">
        <v>60</v>
      </c>
    </row>
    <row r="6721" spans="1:26" x14ac:dyDescent="0.3">
      <c r="A6721" s="3" t="s">
        <v>830</v>
      </c>
      <c r="B6721" s="3" t="s">
        <v>831</v>
      </c>
      <c r="C6721" s="3">
        <v>565</v>
      </c>
      <c r="D6721" s="3" t="s">
        <v>25</v>
      </c>
      <c r="E6721" s="3" t="s">
        <v>458</v>
      </c>
      <c r="F6721" s="3" t="s">
        <v>65</v>
      </c>
      <c r="G6721" s="3" t="s">
        <v>489</v>
      </c>
      <c r="H6721" s="3" t="s">
        <v>16</v>
      </c>
      <c r="I6721" s="3">
        <v>464</v>
      </c>
      <c r="J6721" s="3">
        <v>0</v>
      </c>
      <c r="K6721" s="3">
        <v>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  <c r="T6721" s="3">
        <v>0</v>
      </c>
      <c r="U6721" s="3" t="s">
        <v>60</v>
      </c>
      <c r="V6721" s="3" t="s">
        <v>60</v>
      </c>
      <c r="W6721" s="3" t="s">
        <v>60</v>
      </c>
      <c r="X6721" s="3" t="s">
        <v>60</v>
      </c>
      <c r="Y6721" s="3" t="s">
        <v>60</v>
      </c>
      <c r="Z6721" s="3" t="s">
        <v>60</v>
      </c>
    </row>
    <row r="6722" spans="1:26" x14ac:dyDescent="0.3">
      <c r="A6722" s="2" t="s">
        <v>830</v>
      </c>
      <c r="B6722" s="2" t="s">
        <v>831</v>
      </c>
      <c r="C6722" s="2">
        <v>566</v>
      </c>
      <c r="D6722" s="2" t="s">
        <v>25</v>
      </c>
      <c r="E6722" s="2" t="s">
        <v>458</v>
      </c>
      <c r="F6722" s="2" t="s">
        <v>65</v>
      </c>
      <c r="G6722" s="2" t="s">
        <v>490</v>
      </c>
      <c r="H6722" s="2" t="s">
        <v>60</v>
      </c>
      <c r="I6722" s="2">
        <v>220</v>
      </c>
      <c r="J6722" s="2">
        <v>0</v>
      </c>
      <c r="K6722" s="2">
        <v>0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 t="s">
        <v>60</v>
      </c>
      <c r="V6722" s="2" t="s">
        <v>60</v>
      </c>
      <c r="W6722" s="2" t="s">
        <v>60</v>
      </c>
      <c r="X6722" s="2" t="s">
        <v>60</v>
      </c>
      <c r="Y6722" s="2" t="s">
        <v>60</v>
      </c>
      <c r="Z6722" s="2" t="s">
        <v>60</v>
      </c>
    </row>
    <row r="6723" spans="1:26" x14ac:dyDescent="0.3">
      <c r="A6723" s="3" t="s">
        <v>830</v>
      </c>
      <c r="B6723" s="3" t="s">
        <v>831</v>
      </c>
      <c r="C6723" s="3">
        <v>567</v>
      </c>
      <c r="D6723" s="3" t="s">
        <v>25</v>
      </c>
      <c r="E6723" s="3" t="s">
        <v>458</v>
      </c>
      <c r="F6723" s="3" t="s">
        <v>65</v>
      </c>
      <c r="G6723" s="3" t="s">
        <v>425</v>
      </c>
      <c r="H6723" s="3" t="s">
        <v>16</v>
      </c>
      <c r="I6723" s="3">
        <v>220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 t="s">
        <v>60</v>
      </c>
      <c r="V6723" s="3" t="s">
        <v>60</v>
      </c>
      <c r="W6723" s="3" t="s">
        <v>60</v>
      </c>
      <c r="X6723" s="3" t="s">
        <v>60</v>
      </c>
      <c r="Y6723" s="3" t="s">
        <v>60</v>
      </c>
      <c r="Z6723" s="3" t="s">
        <v>60</v>
      </c>
    </row>
    <row r="6724" spans="1:26" x14ac:dyDescent="0.3">
      <c r="A6724" s="2" t="s">
        <v>830</v>
      </c>
      <c r="B6724" s="2" t="s">
        <v>831</v>
      </c>
      <c r="C6724" s="2">
        <v>568</v>
      </c>
      <c r="D6724" s="2" t="s">
        <v>25</v>
      </c>
      <c r="E6724" s="2" t="s">
        <v>458</v>
      </c>
      <c r="F6724" s="2" t="s">
        <v>65</v>
      </c>
      <c r="G6724" s="2" t="s">
        <v>491</v>
      </c>
      <c r="H6724" s="2" t="s">
        <v>60</v>
      </c>
      <c r="I6724" s="2">
        <v>768</v>
      </c>
      <c r="J6724" s="2">
        <v>0</v>
      </c>
      <c r="K6724" s="2">
        <v>0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 t="s">
        <v>60</v>
      </c>
      <c r="V6724" s="2" t="s">
        <v>60</v>
      </c>
      <c r="W6724" s="2" t="s">
        <v>60</v>
      </c>
      <c r="X6724" s="2" t="s">
        <v>60</v>
      </c>
      <c r="Y6724" s="2" t="s">
        <v>60</v>
      </c>
      <c r="Z6724" s="2" t="s">
        <v>60</v>
      </c>
    </row>
    <row r="6725" spans="1:26" x14ac:dyDescent="0.3">
      <c r="A6725" s="3" t="s">
        <v>830</v>
      </c>
      <c r="B6725" s="3" t="s">
        <v>831</v>
      </c>
      <c r="C6725" s="3">
        <v>569</v>
      </c>
      <c r="D6725" s="3" t="s">
        <v>25</v>
      </c>
      <c r="E6725" s="3" t="s">
        <v>458</v>
      </c>
      <c r="F6725" s="3" t="s">
        <v>65</v>
      </c>
      <c r="G6725" s="3" t="s">
        <v>492</v>
      </c>
      <c r="H6725" s="3" t="s">
        <v>16</v>
      </c>
      <c r="I6725" s="3">
        <v>768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 t="s">
        <v>60</v>
      </c>
      <c r="V6725" s="3" t="s">
        <v>60</v>
      </c>
      <c r="W6725" s="3" t="s">
        <v>60</v>
      </c>
      <c r="X6725" s="3" t="s">
        <v>60</v>
      </c>
      <c r="Y6725" s="3" t="s">
        <v>60</v>
      </c>
      <c r="Z6725" s="3" t="s">
        <v>60</v>
      </c>
    </row>
    <row r="6726" spans="1:26" x14ac:dyDescent="0.3">
      <c r="A6726" s="2" t="s">
        <v>830</v>
      </c>
      <c r="B6726" s="2" t="s">
        <v>831</v>
      </c>
      <c r="C6726" s="2">
        <v>570</v>
      </c>
      <c r="D6726" s="2" t="s">
        <v>25</v>
      </c>
      <c r="E6726" s="2" t="s">
        <v>458</v>
      </c>
      <c r="F6726" s="2" t="s">
        <v>65</v>
      </c>
      <c r="G6726" s="2" t="s">
        <v>493</v>
      </c>
      <c r="H6726" s="2" t="s">
        <v>60</v>
      </c>
      <c r="I6726" s="2">
        <v>220</v>
      </c>
      <c r="J6726" s="2">
        <v>0</v>
      </c>
      <c r="K6726" s="2">
        <v>0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 t="s">
        <v>60</v>
      </c>
      <c r="V6726" s="2" t="s">
        <v>60</v>
      </c>
      <c r="W6726" s="2" t="s">
        <v>60</v>
      </c>
      <c r="X6726" s="2" t="s">
        <v>60</v>
      </c>
      <c r="Y6726" s="2" t="s">
        <v>60</v>
      </c>
      <c r="Z6726" s="2" t="s">
        <v>60</v>
      </c>
    </row>
    <row r="6727" spans="1:26" x14ac:dyDescent="0.3">
      <c r="A6727" s="3" t="s">
        <v>830</v>
      </c>
      <c r="B6727" s="3" t="s">
        <v>831</v>
      </c>
      <c r="C6727" s="3">
        <v>571</v>
      </c>
      <c r="D6727" s="3" t="s">
        <v>25</v>
      </c>
      <c r="E6727" s="3" t="s">
        <v>458</v>
      </c>
      <c r="F6727" s="3" t="s">
        <v>65</v>
      </c>
      <c r="G6727" s="3" t="s">
        <v>494</v>
      </c>
      <c r="H6727" s="3" t="s">
        <v>16</v>
      </c>
      <c r="I6727" s="3">
        <v>220</v>
      </c>
      <c r="J6727" s="3">
        <v>0</v>
      </c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 t="s">
        <v>60</v>
      </c>
      <c r="V6727" s="3" t="s">
        <v>60</v>
      </c>
      <c r="W6727" s="3" t="s">
        <v>60</v>
      </c>
      <c r="X6727" s="3" t="s">
        <v>60</v>
      </c>
      <c r="Y6727" s="3" t="s">
        <v>60</v>
      </c>
      <c r="Z6727" s="3" t="s">
        <v>60</v>
      </c>
    </row>
    <row r="6728" spans="1:26" x14ac:dyDescent="0.3">
      <c r="A6728" s="2" t="s">
        <v>830</v>
      </c>
      <c r="B6728" s="2" t="s">
        <v>831</v>
      </c>
      <c r="C6728" s="2">
        <v>572</v>
      </c>
      <c r="D6728" s="2" t="s">
        <v>25</v>
      </c>
      <c r="E6728" s="2" t="s">
        <v>458</v>
      </c>
      <c r="F6728" s="2" t="s">
        <v>65</v>
      </c>
      <c r="G6728" s="2" t="s">
        <v>495</v>
      </c>
      <c r="H6728" s="2" t="s">
        <v>60</v>
      </c>
      <c r="I6728" s="2">
        <v>445</v>
      </c>
      <c r="J6728" s="2">
        <v>0</v>
      </c>
      <c r="K6728" s="2">
        <v>0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 t="s">
        <v>60</v>
      </c>
      <c r="V6728" s="2" t="s">
        <v>60</v>
      </c>
      <c r="W6728" s="2" t="s">
        <v>60</v>
      </c>
      <c r="X6728" s="2" t="s">
        <v>60</v>
      </c>
      <c r="Y6728" s="2" t="s">
        <v>60</v>
      </c>
      <c r="Z6728" s="2" t="s">
        <v>60</v>
      </c>
    </row>
    <row r="6729" spans="1:26" x14ac:dyDescent="0.3">
      <c r="A6729" s="3" t="s">
        <v>830</v>
      </c>
      <c r="B6729" s="3" t="s">
        <v>831</v>
      </c>
      <c r="C6729" s="3">
        <v>573</v>
      </c>
      <c r="D6729" s="3" t="s">
        <v>25</v>
      </c>
      <c r="E6729" s="3" t="s">
        <v>458</v>
      </c>
      <c r="F6729" s="3" t="s">
        <v>65</v>
      </c>
      <c r="G6729" s="3" t="s">
        <v>496</v>
      </c>
      <c r="H6729" s="3" t="s">
        <v>16</v>
      </c>
      <c r="I6729" s="3">
        <v>445</v>
      </c>
      <c r="J6729" s="3">
        <v>0</v>
      </c>
      <c r="K6729" s="3">
        <v>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 t="s">
        <v>60</v>
      </c>
      <c r="V6729" s="3" t="s">
        <v>60</v>
      </c>
      <c r="W6729" s="3" t="s">
        <v>60</v>
      </c>
      <c r="X6729" s="3" t="s">
        <v>60</v>
      </c>
      <c r="Y6729" s="3" t="s">
        <v>60</v>
      </c>
      <c r="Z6729" s="3" t="s">
        <v>60</v>
      </c>
    </row>
    <row r="6730" spans="1:26" x14ac:dyDescent="0.3">
      <c r="A6730" s="2" t="s">
        <v>830</v>
      </c>
      <c r="B6730" s="2" t="s">
        <v>831</v>
      </c>
      <c r="C6730" s="2">
        <v>574</v>
      </c>
      <c r="D6730" s="2" t="s">
        <v>25</v>
      </c>
      <c r="E6730" s="2" t="s">
        <v>458</v>
      </c>
      <c r="F6730" s="2" t="s">
        <v>65</v>
      </c>
      <c r="G6730" s="2" t="s">
        <v>497</v>
      </c>
      <c r="H6730" s="2" t="s">
        <v>60</v>
      </c>
      <c r="I6730" s="2">
        <v>368.14</v>
      </c>
      <c r="J6730" s="2">
        <v>0</v>
      </c>
      <c r="K6730" s="2">
        <v>0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 t="s">
        <v>60</v>
      </c>
      <c r="V6730" s="2" t="s">
        <v>60</v>
      </c>
      <c r="W6730" s="2" t="s">
        <v>60</v>
      </c>
      <c r="X6730" s="2" t="s">
        <v>60</v>
      </c>
      <c r="Y6730" s="2" t="s">
        <v>60</v>
      </c>
      <c r="Z6730" s="2" t="s">
        <v>60</v>
      </c>
    </row>
    <row r="6731" spans="1:26" x14ac:dyDescent="0.3">
      <c r="A6731" s="3" t="s">
        <v>830</v>
      </c>
      <c r="B6731" s="3" t="s">
        <v>831</v>
      </c>
      <c r="C6731" s="3">
        <v>575</v>
      </c>
      <c r="D6731" s="3" t="s">
        <v>25</v>
      </c>
      <c r="E6731" s="3" t="s">
        <v>458</v>
      </c>
      <c r="F6731" s="3" t="s">
        <v>65</v>
      </c>
      <c r="G6731" s="3" t="s">
        <v>498</v>
      </c>
      <c r="H6731" s="3" t="s">
        <v>60</v>
      </c>
      <c r="I6731" s="3">
        <v>366</v>
      </c>
      <c r="J6731" s="3">
        <v>0</v>
      </c>
      <c r="K6731" s="3">
        <v>0</v>
      </c>
      <c r="L6731" s="3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  <c r="T6731" s="3">
        <v>0</v>
      </c>
      <c r="U6731" s="3" t="s">
        <v>60</v>
      </c>
      <c r="V6731" s="3" t="s">
        <v>60</v>
      </c>
      <c r="W6731" s="3" t="s">
        <v>60</v>
      </c>
      <c r="X6731" s="3" t="s">
        <v>60</v>
      </c>
      <c r="Y6731" s="3" t="s">
        <v>60</v>
      </c>
      <c r="Z6731" s="3" t="s">
        <v>60</v>
      </c>
    </row>
    <row r="6732" spans="1:26" x14ac:dyDescent="0.3">
      <c r="A6732" s="2" t="s">
        <v>830</v>
      </c>
      <c r="B6732" s="2" t="s">
        <v>831</v>
      </c>
      <c r="C6732" s="2">
        <v>576</v>
      </c>
      <c r="D6732" s="2" t="s">
        <v>25</v>
      </c>
      <c r="E6732" s="2" t="s">
        <v>458</v>
      </c>
      <c r="F6732" s="2" t="s">
        <v>65</v>
      </c>
      <c r="G6732" s="2" t="s">
        <v>499</v>
      </c>
      <c r="H6732" s="2" t="s">
        <v>60</v>
      </c>
      <c r="I6732" s="2">
        <v>742</v>
      </c>
      <c r="J6732" s="2">
        <v>0</v>
      </c>
      <c r="K6732" s="2">
        <v>0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 t="s">
        <v>60</v>
      </c>
      <c r="V6732" s="2" t="s">
        <v>60</v>
      </c>
      <c r="W6732" s="2" t="s">
        <v>60</v>
      </c>
      <c r="X6732" s="2" t="s">
        <v>60</v>
      </c>
      <c r="Y6732" s="2" t="s">
        <v>60</v>
      </c>
      <c r="Z6732" s="2" t="s">
        <v>60</v>
      </c>
    </row>
    <row r="6733" spans="1:26" x14ac:dyDescent="0.3">
      <c r="A6733" s="3" t="s">
        <v>830</v>
      </c>
      <c r="B6733" s="3" t="s">
        <v>831</v>
      </c>
      <c r="C6733" s="3">
        <v>577</v>
      </c>
      <c r="D6733" s="3" t="s">
        <v>25</v>
      </c>
      <c r="E6733" s="3" t="s">
        <v>458</v>
      </c>
      <c r="F6733" s="3" t="s">
        <v>65</v>
      </c>
      <c r="G6733" s="3" t="s">
        <v>500</v>
      </c>
      <c r="H6733" s="3" t="s">
        <v>16</v>
      </c>
      <c r="I6733" s="3">
        <v>1476.14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  <c r="T6733" s="3">
        <v>0</v>
      </c>
      <c r="U6733" s="3" t="s">
        <v>60</v>
      </c>
      <c r="V6733" s="3" t="s">
        <v>60</v>
      </c>
      <c r="W6733" s="3" t="s">
        <v>60</v>
      </c>
      <c r="X6733" s="3" t="s">
        <v>60</v>
      </c>
      <c r="Y6733" s="3" t="s">
        <v>60</v>
      </c>
      <c r="Z6733" s="3" t="s">
        <v>60</v>
      </c>
    </row>
    <row r="6734" spans="1:26" x14ac:dyDescent="0.3">
      <c r="A6734" s="2" t="s">
        <v>830</v>
      </c>
      <c r="B6734" s="2" t="s">
        <v>831</v>
      </c>
      <c r="C6734" s="2">
        <v>578</v>
      </c>
      <c r="D6734" s="2" t="s">
        <v>25</v>
      </c>
      <c r="E6734" s="2" t="s">
        <v>458</v>
      </c>
      <c r="F6734" s="2" t="s">
        <v>65</v>
      </c>
      <c r="G6734" s="2" t="s">
        <v>501</v>
      </c>
      <c r="H6734" s="2" t="s">
        <v>60</v>
      </c>
      <c r="I6734" s="2">
        <v>208</v>
      </c>
      <c r="J6734" s="2">
        <v>400</v>
      </c>
      <c r="K6734" s="2">
        <v>32</v>
      </c>
      <c r="L6734" s="2">
        <v>0</v>
      </c>
      <c r="M6734" s="2">
        <v>0</v>
      </c>
      <c r="N6734" s="2">
        <v>0</v>
      </c>
      <c r="O6734" s="2">
        <v>0</v>
      </c>
      <c r="P6734" s="2">
        <v>336</v>
      </c>
      <c r="Q6734" s="2">
        <v>0</v>
      </c>
      <c r="R6734" s="2">
        <v>0</v>
      </c>
      <c r="S6734" s="2">
        <v>0</v>
      </c>
      <c r="T6734" s="2">
        <v>0</v>
      </c>
      <c r="U6734" s="2" t="s">
        <v>60</v>
      </c>
      <c r="V6734" s="2" t="s">
        <v>60</v>
      </c>
      <c r="W6734" s="2" t="s">
        <v>60</v>
      </c>
      <c r="X6734" s="2" t="s">
        <v>60</v>
      </c>
      <c r="Y6734" s="2" t="s">
        <v>60</v>
      </c>
      <c r="Z6734" s="2" t="s">
        <v>60</v>
      </c>
    </row>
    <row r="6735" spans="1:26" x14ac:dyDescent="0.3">
      <c r="A6735" s="3" t="s">
        <v>830</v>
      </c>
      <c r="B6735" s="3" t="s">
        <v>831</v>
      </c>
      <c r="C6735" s="3">
        <v>579</v>
      </c>
      <c r="D6735" s="3" t="s">
        <v>25</v>
      </c>
      <c r="E6735" s="3" t="s">
        <v>458</v>
      </c>
      <c r="F6735" s="3" t="s">
        <v>65</v>
      </c>
      <c r="G6735" s="3" t="s">
        <v>502</v>
      </c>
      <c r="H6735" s="3" t="s">
        <v>16</v>
      </c>
      <c r="I6735" s="3">
        <v>208</v>
      </c>
      <c r="J6735" s="3">
        <v>400</v>
      </c>
      <c r="K6735" s="3">
        <v>32</v>
      </c>
      <c r="L6735" s="3">
        <v>0</v>
      </c>
      <c r="M6735" s="3">
        <v>0</v>
      </c>
      <c r="N6735" s="3">
        <v>0</v>
      </c>
      <c r="O6735" s="3">
        <v>0</v>
      </c>
      <c r="P6735" s="3">
        <v>336</v>
      </c>
      <c r="Q6735" s="3">
        <v>0</v>
      </c>
      <c r="R6735" s="3">
        <v>0</v>
      </c>
      <c r="S6735" s="3">
        <v>0</v>
      </c>
      <c r="T6735" s="3">
        <v>0</v>
      </c>
      <c r="U6735" s="3" t="s">
        <v>60</v>
      </c>
      <c r="V6735" s="3" t="s">
        <v>60</v>
      </c>
      <c r="W6735" s="3" t="s">
        <v>60</v>
      </c>
      <c r="X6735" s="3" t="s">
        <v>60</v>
      </c>
      <c r="Y6735" s="3" t="s">
        <v>60</v>
      </c>
      <c r="Z6735" s="3" t="s">
        <v>60</v>
      </c>
    </row>
    <row r="6736" spans="1:26" x14ac:dyDescent="0.3">
      <c r="A6736" s="2" t="s">
        <v>830</v>
      </c>
      <c r="B6736" s="2" t="s">
        <v>831</v>
      </c>
      <c r="C6736" s="2">
        <v>580</v>
      </c>
      <c r="D6736" s="2" t="s">
        <v>25</v>
      </c>
      <c r="E6736" s="2" t="s">
        <v>458</v>
      </c>
      <c r="F6736" s="2" t="s">
        <v>65</v>
      </c>
      <c r="G6736" s="2" t="s">
        <v>503</v>
      </c>
      <c r="H6736" s="2" t="s">
        <v>60</v>
      </c>
      <c r="I6736" s="2">
        <v>370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 t="s">
        <v>60</v>
      </c>
      <c r="V6736" s="2" t="s">
        <v>60</v>
      </c>
      <c r="W6736" s="2" t="s">
        <v>60</v>
      </c>
      <c r="X6736" s="2" t="s">
        <v>60</v>
      </c>
      <c r="Y6736" s="2" t="s">
        <v>60</v>
      </c>
      <c r="Z6736" s="2" t="s">
        <v>60</v>
      </c>
    </row>
    <row r="6737" spans="1:26" x14ac:dyDescent="0.3">
      <c r="A6737" s="3" t="s">
        <v>830</v>
      </c>
      <c r="B6737" s="3" t="s">
        <v>831</v>
      </c>
      <c r="C6737" s="3">
        <v>581</v>
      </c>
      <c r="D6737" s="3" t="s">
        <v>25</v>
      </c>
      <c r="E6737" s="3" t="s">
        <v>458</v>
      </c>
      <c r="F6737" s="3" t="s">
        <v>65</v>
      </c>
      <c r="G6737" s="3" t="s">
        <v>504</v>
      </c>
      <c r="H6737" s="3" t="s">
        <v>16</v>
      </c>
      <c r="I6737" s="3">
        <v>370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  <c r="T6737" s="3">
        <v>0</v>
      </c>
      <c r="U6737" s="3" t="s">
        <v>60</v>
      </c>
      <c r="V6737" s="3" t="s">
        <v>60</v>
      </c>
      <c r="W6737" s="3" t="s">
        <v>60</v>
      </c>
      <c r="X6737" s="3" t="s">
        <v>60</v>
      </c>
      <c r="Y6737" s="3" t="s">
        <v>60</v>
      </c>
      <c r="Z6737" s="3" t="s">
        <v>60</v>
      </c>
    </row>
    <row r="6738" spans="1:26" x14ac:dyDescent="0.3">
      <c r="A6738" s="2" t="s">
        <v>830</v>
      </c>
      <c r="B6738" s="2" t="s">
        <v>831</v>
      </c>
      <c r="C6738" s="2">
        <v>582</v>
      </c>
      <c r="D6738" s="2" t="s">
        <v>25</v>
      </c>
      <c r="E6738" s="2" t="s">
        <v>458</v>
      </c>
      <c r="F6738" s="2" t="s">
        <v>65</v>
      </c>
      <c r="G6738" s="2" t="s">
        <v>833</v>
      </c>
      <c r="H6738" s="2" t="s">
        <v>16</v>
      </c>
      <c r="I6738" s="2">
        <v>4663.1400000000003</v>
      </c>
      <c r="J6738" s="2">
        <v>900</v>
      </c>
      <c r="K6738" s="2">
        <v>72</v>
      </c>
      <c r="L6738" s="2">
        <v>0</v>
      </c>
      <c r="M6738" s="2">
        <v>0</v>
      </c>
      <c r="N6738" s="2">
        <v>0</v>
      </c>
      <c r="O6738" s="2">
        <v>0</v>
      </c>
      <c r="P6738" s="2">
        <v>751</v>
      </c>
      <c r="Q6738" s="2">
        <v>0</v>
      </c>
      <c r="R6738" s="2">
        <v>365.34</v>
      </c>
      <c r="S6738" s="2">
        <v>0</v>
      </c>
      <c r="T6738" s="2">
        <v>0</v>
      </c>
      <c r="U6738" s="2" t="s">
        <v>60</v>
      </c>
      <c r="V6738" s="2" t="s">
        <v>60</v>
      </c>
      <c r="W6738" s="2" t="s">
        <v>60</v>
      </c>
      <c r="X6738" s="2" t="s">
        <v>60</v>
      </c>
      <c r="Y6738" s="2" t="s">
        <v>60</v>
      </c>
      <c r="Z6738" s="2" t="s">
        <v>60</v>
      </c>
    </row>
    <row r="6739" spans="1:26" x14ac:dyDescent="0.3">
      <c r="A6739" s="3" t="s">
        <v>830</v>
      </c>
      <c r="B6739" s="3" t="s">
        <v>831</v>
      </c>
      <c r="C6739" s="3">
        <v>583</v>
      </c>
      <c r="D6739" s="3" t="s">
        <v>25</v>
      </c>
      <c r="E6739" s="3" t="s">
        <v>458</v>
      </c>
      <c r="F6739" s="3" t="s">
        <v>65</v>
      </c>
      <c r="G6739" s="3" t="s">
        <v>838</v>
      </c>
      <c r="H6739" s="3" t="s">
        <v>60</v>
      </c>
      <c r="I6739" s="3" t="s">
        <v>60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  <c r="T6739" s="3">
        <v>0</v>
      </c>
      <c r="U6739" s="3" t="s">
        <v>60</v>
      </c>
      <c r="V6739" s="3" t="s">
        <v>60</v>
      </c>
      <c r="W6739" s="3" t="s">
        <v>60</v>
      </c>
      <c r="X6739" s="3" t="s">
        <v>60</v>
      </c>
      <c r="Y6739" s="3" t="s">
        <v>60</v>
      </c>
      <c r="Z6739" s="3" t="s">
        <v>60</v>
      </c>
    </row>
    <row r="6740" spans="1:26" x14ac:dyDescent="0.3">
      <c r="A6740" s="2" t="s">
        <v>830</v>
      </c>
      <c r="B6740" s="2" t="s">
        <v>831</v>
      </c>
      <c r="C6740" s="2">
        <v>584</v>
      </c>
      <c r="D6740" s="2" t="s">
        <v>25</v>
      </c>
      <c r="E6740" s="2" t="s">
        <v>458</v>
      </c>
      <c r="F6740" s="2" t="s">
        <v>65</v>
      </c>
      <c r="G6740" s="2" t="s">
        <v>839</v>
      </c>
      <c r="H6740" s="2" t="s">
        <v>12</v>
      </c>
      <c r="I6740" s="2" t="s">
        <v>60</v>
      </c>
      <c r="J6740" s="2">
        <v>0</v>
      </c>
      <c r="K6740" s="2">
        <v>0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 t="s">
        <v>60</v>
      </c>
      <c r="V6740" s="2" t="s">
        <v>60</v>
      </c>
      <c r="W6740" s="2" t="s">
        <v>60</v>
      </c>
      <c r="X6740" s="2" t="s">
        <v>60</v>
      </c>
      <c r="Y6740" s="2" t="s">
        <v>60</v>
      </c>
      <c r="Z6740" s="2" t="s">
        <v>60</v>
      </c>
    </row>
    <row r="6741" spans="1:26" x14ac:dyDescent="0.3">
      <c r="A6741" s="3" t="s">
        <v>830</v>
      </c>
      <c r="B6741" s="3" t="s">
        <v>831</v>
      </c>
      <c r="C6741" s="3">
        <v>585</v>
      </c>
      <c r="D6741" s="3" t="s">
        <v>25</v>
      </c>
      <c r="E6741" s="3" t="s">
        <v>458</v>
      </c>
      <c r="F6741" s="3" t="s">
        <v>65</v>
      </c>
      <c r="G6741" s="3" t="s">
        <v>65</v>
      </c>
      <c r="H6741" s="3" t="s">
        <v>12</v>
      </c>
      <c r="I6741" s="3" t="s">
        <v>60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  <c r="T6741" s="3">
        <v>0</v>
      </c>
      <c r="U6741" s="3" t="s">
        <v>60</v>
      </c>
      <c r="V6741" s="3" t="s">
        <v>60</v>
      </c>
      <c r="W6741" s="3" t="s">
        <v>60</v>
      </c>
      <c r="X6741" s="3" t="s">
        <v>60</v>
      </c>
      <c r="Y6741" s="3" t="s">
        <v>60</v>
      </c>
      <c r="Z6741" s="3" t="s">
        <v>60</v>
      </c>
    </row>
    <row r="6742" spans="1:26" x14ac:dyDescent="0.3">
      <c r="A6742" s="2" t="s">
        <v>830</v>
      </c>
      <c r="B6742" s="2" t="s">
        <v>831</v>
      </c>
      <c r="C6742" s="2">
        <v>586</v>
      </c>
      <c r="D6742" s="2" t="s">
        <v>25</v>
      </c>
      <c r="E6742" s="2" t="s">
        <v>458</v>
      </c>
      <c r="F6742" s="2" t="s">
        <v>78</v>
      </c>
      <c r="G6742" s="2" t="s">
        <v>505</v>
      </c>
      <c r="H6742" s="2" t="s">
        <v>60</v>
      </c>
      <c r="I6742" s="2">
        <v>2000</v>
      </c>
      <c r="J6742" s="2">
        <v>13600</v>
      </c>
      <c r="K6742" s="2">
        <v>1193</v>
      </c>
      <c r="L6742" s="2">
        <v>1180.73</v>
      </c>
      <c r="M6742" s="2">
        <v>1170.08</v>
      </c>
      <c r="N6742" s="2">
        <v>98.97</v>
      </c>
      <c r="O6742" s="2">
        <v>100.91</v>
      </c>
      <c r="P6742" s="2">
        <v>11174</v>
      </c>
      <c r="Q6742" s="2">
        <v>9505.74</v>
      </c>
      <c r="R6742" s="2">
        <v>10351.24</v>
      </c>
      <c r="S6742" s="2">
        <v>85.07</v>
      </c>
      <c r="T6742" s="2">
        <v>91.83</v>
      </c>
      <c r="U6742" s="2">
        <v>80.17</v>
      </c>
      <c r="V6742" s="2">
        <v>79.349999999999994</v>
      </c>
      <c r="W6742" s="2">
        <v>78.63</v>
      </c>
      <c r="X6742" s="2">
        <v>76.08</v>
      </c>
      <c r="Y6742" s="2">
        <v>64.72</v>
      </c>
      <c r="Z6742" s="2">
        <v>70.47</v>
      </c>
    </row>
    <row r="6743" spans="1:26" x14ac:dyDescent="0.3">
      <c r="A6743" s="3" t="s">
        <v>830</v>
      </c>
      <c r="B6743" s="3" t="s">
        <v>831</v>
      </c>
      <c r="C6743" s="3">
        <v>587</v>
      </c>
      <c r="D6743" s="3" t="s">
        <v>25</v>
      </c>
      <c r="E6743" s="3" t="s">
        <v>458</v>
      </c>
      <c r="F6743" s="3" t="s">
        <v>78</v>
      </c>
      <c r="G6743" s="3" t="s">
        <v>83</v>
      </c>
      <c r="H6743" s="3" t="s">
        <v>74</v>
      </c>
      <c r="I6743" s="3">
        <v>2000</v>
      </c>
      <c r="J6743" s="3">
        <v>13600</v>
      </c>
      <c r="K6743" s="3">
        <v>1193</v>
      </c>
      <c r="L6743" s="3">
        <v>1180.73</v>
      </c>
      <c r="M6743" s="3">
        <v>1170.08</v>
      </c>
      <c r="N6743" s="3">
        <v>98.97</v>
      </c>
      <c r="O6743" s="3">
        <v>100.91</v>
      </c>
      <c r="P6743" s="3">
        <v>11174</v>
      </c>
      <c r="Q6743" s="3">
        <v>9505.74</v>
      </c>
      <c r="R6743" s="3">
        <v>10351.24</v>
      </c>
      <c r="S6743" s="3">
        <v>85.07</v>
      </c>
      <c r="T6743" s="3">
        <v>91.83</v>
      </c>
      <c r="U6743" s="3">
        <v>80.17</v>
      </c>
      <c r="V6743" s="3">
        <v>79.349999999999994</v>
      </c>
      <c r="W6743" s="3">
        <v>78.63</v>
      </c>
      <c r="X6743" s="3">
        <v>76.08</v>
      </c>
      <c r="Y6743" s="3">
        <v>64.72</v>
      </c>
      <c r="Z6743" s="3">
        <v>70.47</v>
      </c>
    </row>
    <row r="6744" spans="1:26" x14ac:dyDescent="0.3">
      <c r="A6744" s="2" t="s">
        <v>830</v>
      </c>
      <c r="B6744" s="2" t="s">
        <v>831</v>
      </c>
      <c r="C6744" s="2">
        <v>588</v>
      </c>
      <c r="D6744" s="2" t="s">
        <v>25</v>
      </c>
      <c r="E6744" s="2" t="s">
        <v>458</v>
      </c>
      <c r="F6744" s="2" t="s">
        <v>78</v>
      </c>
      <c r="G6744" s="2" t="s">
        <v>84</v>
      </c>
      <c r="H6744" s="2" t="s">
        <v>75</v>
      </c>
      <c r="I6744" s="2">
        <v>2000</v>
      </c>
      <c r="J6744" s="2">
        <v>13600</v>
      </c>
      <c r="K6744" s="2">
        <v>1193</v>
      </c>
      <c r="L6744" s="2">
        <v>1180.73</v>
      </c>
      <c r="M6744" s="2">
        <v>1170.08</v>
      </c>
      <c r="N6744" s="2">
        <v>98.97</v>
      </c>
      <c r="O6744" s="2">
        <v>100.91</v>
      </c>
      <c r="P6744" s="2">
        <v>11174</v>
      </c>
      <c r="Q6744" s="2">
        <v>9505.74</v>
      </c>
      <c r="R6744" s="2">
        <v>10351.24</v>
      </c>
      <c r="S6744" s="2">
        <v>85.07</v>
      </c>
      <c r="T6744" s="2">
        <v>91.83</v>
      </c>
      <c r="U6744" s="2">
        <v>80.17</v>
      </c>
      <c r="V6744" s="2">
        <v>79.349999999999994</v>
      </c>
      <c r="W6744" s="2">
        <v>78.63</v>
      </c>
      <c r="X6744" s="2">
        <v>76.08</v>
      </c>
      <c r="Y6744" s="2">
        <v>64.72</v>
      </c>
      <c r="Z6744" s="2">
        <v>70.47</v>
      </c>
    </row>
    <row r="6745" spans="1:26" x14ac:dyDescent="0.3">
      <c r="A6745" s="3" t="s">
        <v>830</v>
      </c>
      <c r="B6745" s="3" t="s">
        <v>831</v>
      </c>
      <c r="C6745" s="3">
        <v>589</v>
      </c>
      <c r="D6745" s="3" t="s">
        <v>25</v>
      </c>
      <c r="E6745" s="3" t="s">
        <v>458</v>
      </c>
      <c r="F6745" s="3" t="s">
        <v>78</v>
      </c>
      <c r="G6745" s="3" t="s">
        <v>68</v>
      </c>
      <c r="H6745" s="3" t="s">
        <v>75</v>
      </c>
      <c r="I6745" s="3">
        <v>13226.8</v>
      </c>
      <c r="J6745" s="3">
        <v>67200</v>
      </c>
      <c r="K6745" s="3">
        <v>5825</v>
      </c>
      <c r="L6745" s="3">
        <v>6113.39</v>
      </c>
      <c r="M6745" s="3">
        <v>5214.3</v>
      </c>
      <c r="N6745" s="3">
        <v>104.95</v>
      </c>
      <c r="O6745" s="3">
        <v>117.24</v>
      </c>
      <c r="P6745" s="3">
        <v>55097</v>
      </c>
      <c r="Q6745" s="3">
        <v>58574.48</v>
      </c>
      <c r="R6745" s="3">
        <v>49498.63</v>
      </c>
      <c r="S6745" s="3">
        <v>106.31</v>
      </c>
      <c r="T6745" s="3">
        <v>118.34</v>
      </c>
      <c r="U6745" s="3">
        <v>59.36</v>
      </c>
      <c r="V6745" s="3">
        <v>65.650000000000006</v>
      </c>
      <c r="W6745" s="3">
        <v>60.47</v>
      </c>
      <c r="X6745" s="3">
        <v>56.88</v>
      </c>
      <c r="Y6745" s="3">
        <v>65.45</v>
      </c>
      <c r="Z6745" s="3">
        <v>58.15</v>
      </c>
    </row>
    <row r="6746" spans="1:26" x14ac:dyDescent="0.3">
      <c r="A6746" s="2" t="s">
        <v>830</v>
      </c>
      <c r="B6746" s="2" t="s">
        <v>831</v>
      </c>
      <c r="C6746" s="2">
        <v>590</v>
      </c>
      <c r="D6746" s="2" t="s">
        <v>25</v>
      </c>
      <c r="E6746" s="2" t="s">
        <v>458</v>
      </c>
      <c r="F6746" s="2" t="s">
        <v>78</v>
      </c>
      <c r="G6746" s="2" t="s">
        <v>68</v>
      </c>
      <c r="H6746" s="2" t="s">
        <v>16</v>
      </c>
      <c r="I6746" s="2">
        <v>4898.54</v>
      </c>
      <c r="J6746" s="2">
        <v>1100</v>
      </c>
      <c r="K6746" s="2">
        <v>88</v>
      </c>
      <c r="L6746" s="2">
        <v>0</v>
      </c>
      <c r="M6746" s="2">
        <v>0</v>
      </c>
      <c r="N6746" s="2">
        <v>0</v>
      </c>
      <c r="O6746" s="2">
        <v>0</v>
      </c>
      <c r="P6746" s="2">
        <v>919</v>
      </c>
      <c r="Q6746" s="2">
        <v>0</v>
      </c>
      <c r="R6746" s="2">
        <v>610</v>
      </c>
      <c r="S6746" s="2">
        <v>0</v>
      </c>
      <c r="T6746" s="2">
        <v>0</v>
      </c>
      <c r="U6746" s="2" t="s">
        <v>60</v>
      </c>
      <c r="V6746" s="2" t="s">
        <v>60</v>
      </c>
      <c r="W6746" s="2" t="s">
        <v>60</v>
      </c>
      <c r="X6746" s="2" t="s">
        <v>60</v>
      </c>
      <c r="Y6746" s="2" t="s">
        <v>60</v>
      </c>
      <c r="Z6746" s="2" t="s">
        <v>60</v>
      </c>
    </row>
    <row r="6747" spans="1:26" x14ac:dyDescent="0.3">
      <c r="A6747" s="3" t="s">
        <v>830</v>
      </c>
      <c r="B6747" s="3" t="s">
        <v>831</v>
      </c>
      <c r="C6747" s="3">
        <v>591</v>
      </c>
      <c r="D6747" s="3" t="s">
        <v>25</v>
      </c>
      <c r="E6747" s="3" t="s">
        <v>458</v>
      </c>
      <c r="F6747" s="3" t="s">
        <v>78</v>
      </c>
      <c r="G6747" s="3" t="s">
        <v>68</v>
      </c>
      <c r="H6747" s="3" t="s">
        <v>12</v>
      </c>
      <c r="I6747" s="3">
        <v>1610</v>
      </c>
      <c r="J6747" s="3">
        <v>2819</v>
      </c>
      <c r="K6747" s="3">
        <v>209</v>
      </c>
      <c r="L6747" s="3">
        <v>133.94999999999999</v>
      </c>
      <c r="M6747" s="3">
        <v>214.91</v>
      </c>
      <c r="N6747" s="3">
        <v>64.09</v>
      </c>
      <c r="O6747" s="3">
        <v>62.33</v>
      </c>
      <c r="P6747" s="3">
        <v>2327</v>
      </c>
      <c r="Q6747" s="3">
        <v>1246.45</v>
      </c>
      <c r="R6747" s="3">
        <v>3343.21</v>
      </c>
      <c r="S6747" s="3">
        <v>53.56</v>
      </c>
      <c r="T6747" s="3">
        <v>37.28</v>
      </c>
      <c r="U6747" s="3" t="s">
        <v>60</v>
      </c>
      <c r="V6747" s="3" t="s">
        <v>60</v>
      </c>
      <c r="W6747" s="3" t="s">
        <v>60</v>
      </c>
      <c r="X6747" s="3" t="s">
        <v>60</v>
      </c>
      <c r="Y6747" s="3" t="s">
        <v>60</v>
      </c>
      <c r="Z6747" s="3" t="s">
        <v>60</v>
      </c>
    </row>
    <row r="6748" spans="1:26" x14ac:dyDescent="0.3">
      <c r="A6748" s="2" t="s">
        <v>830</v>
      </c>
      <c r="B6748" s="2" t="s">
        <v>831</v>
      </c>
      <c r="C6748" s="2">
        <v>592</v>
      </c>
      <c r="D6748" s="2" t="s">
        <v>25</v>
      </c>
      <c r="E6748" s="2" t="s">
        <v>458</v>
      </c>
      <c r="F6748" s="2" t="s">
        <v>78</v>
      </c>
      <c r="G6748" s="2" t="s">
        <v>68</v>
      </c>
      <c r="H6748" s="2" t="s">
        <v>458</v>
      </c>
      <c r="I6748" s="2">
        <v>19735.34</v>
      </c>
      <c r="J6748" s="2">
        <v>71119</v>
      </c>
      <c r="K6748" s="2">
        <v>6122</v>
      </c>
      <c r="L6748" s="2">
        <v>6247.34</v>
      </c>
      <c r="M6748" s="2">
        <v>5429.21</v>
      </c>
      <c r="N6748" s="2">
        <v>102.05</v>
      </c>
      <c r="O6748" s="2">
        <v>115.07</v>
      </c>
      <c r="P6748" s="2">
        <v>58343</v>
      </c>
      <c r="Q6748" s="2">
        <v>59820.93</v>
      </c>
      <c r="R6748" s="2">
        <v>53451.839999999997</v>
      </c>
      <c r="S6748" s="2">
        <v>102.53</v>
      </c>
      <c r="T6748" s="2">
        <v>111.92</v>
      </c>
      <c r="U6748" s="2" t="s">
        <v>60</v>
      </c>
      <c r="V6748" s="2" t="s">
        <v>60</v>
      </c>
      <c r="W6748" s="2" t="s">
        <v>60</v>
      </c>
      <c r="X6748" s="2" t="s">
        <v>60</v>
      </c>
      <c r="Y6748" s="2" t="s">
        <v>60</v>
      </c>
      <c r="Z6748" s="2" t="s">
        <v>60</v>
      </c>
    </row>
    <row r="6749" spans="1:26" x14ac:dyDescent="0.3">
      <c r="A6749" s="3" t="s">
        <v>830</v>
      </c>
      <c r="B6749" s="3" t="s">
        <v>831</v>
      </c>
      <c r="C6749" s="3">
        <v>593</v>
      </c>
      <c r="D6749" s="3" t="s">
        <v>25</v>
      </c>
      <c r="E6749" s="3" t="s">
        <v>506</v>
      </c>
      <c r="F6749" s="3" t="s">
        <v>58</v>
      </c>
      <c r="G6749" s="3" t="s">
        <v>507</v>
      </c>
      <c r="H6749" s="3" t="s">
        <v>60</v>
      </c>
      <c r="I6749" s="3">
        <v>1700</v>
      </c>
      <c r="J6749" s="3">
        <v>9000</v>
      </c>
      <c r="K6749" s="3">
        <v>758</v>
      </c>
      <c r="L6749" s="3">
        <v>749.93</v>
      </c>
      <c r="M6749" s="3">
        <v>736.06</v>
      </c>
      <c r="N6749" s="3">
        <v>98.94</v>
      </c>
      <c r="O6749" s="3">
        <v>101.88</v>
      </c>
      <c r="P6749" s="3">
        <v>7417</v>
      </c>
      <c r="Q6749" s="3">
        <v>6693.35</v>
      </c>
      <c r="R6749" s="3">
        <v>5633.62</v>
      </c>
      <c r="S6749" s="3">
        <v>90.24</v>
      </c>
      <c r="T6749" s="3">
        <v>118.81</v>
      </c>
      <c r="U6749" s="3">
        <v>59.93</v>
      </c>
      <c r="V6749" s="3">
        <v>59.29</v>
      </c>
      <c r="W6749" s="3">
        <v>58.2</v>
      </c>
      <c r="X6749" s="3">
        <v>59.41</v>
      </c>
      <c r="Y6749" s="3">
        <v>53.61</v>
      </c>
      <c r="Z6749" s="3">
        <v>45.12</v>
      </c>
    </row>
    <row r="6750" spans="1:26" x14ac:dyDescent="0.3">
      <c r="A6750" s="2" t="s">
        <v>830</v>
      </c>
      <c r="B6750" s="2" t="s">
        <v>831</v>
      </c>
      <c r="C6750" s="2">
        <v>594</v>
      </c>
      <c r="D6750" s="2" t="s">
        <v>25</v>
      </c>
      <c r="E6750" s="2" t="s">
        <v>506</v>
      </c>
      <c r="F6750" s="2" t="s">
        <v>58</v>
      </c>
      <c r="G6750" s="2" t="s">
        <v>508</v>
      </c>
      <c r="H6750" s="2" t="s">
        <v>60</v>
      </c>
      <c r="I6750" s="2">
        <v>1720</v>
      </c>
      <c r="J6750" s="2">
        <v>8500</v>
      </c>
      <c r="K6750" s="2">
        <v>635</v>
      </c>
      <c r="L6750" s="2">
        <v>851.47</v>
      </c>
      <c r="M6750" s="2">
        <v>643.25</v>
      </c>
      <c r="N6750" s="2">
        <v>134.09</v>
      </c>
      <c r="O6750" s="2">
        <v>132.37</v>
      </c>
      <c r="P6750" s="2">
        <v>7180</v>
      </c>
      <c r="Q6750" s="2">
        <v>6342.9</v>
      </c>
      <c r="R6750" s="2">
        <v>5051.1099999999997</v>
      </c>
      <c r="S6750" s="2">
        <v>88.34</v>
      </c>
      <c r="T6750" s="2">
        <v>125.57</v>
      </c>
      <c r="U6750" s="2">
        <v>49.62</v>
      </c>
      <c r="V6750" s="2">
        <v>66.540000000000006</v>
      </c>
      <c r="W6750" s="2">
        <v>50.27</v>
      </c>
      <c r="X6750" s="2">
        <v>56.84</v>
      </c>
      <c r="Y6750" s="2">
        <v>50.21</v>
      </c>
      <c r="Z6750" s="2">
        <v>39.99</v>
      </c>
    </row>
    <row r="6751" spans="1:26" x14ac:dyDescent="0.3">
      <c r="A6751" s="3" t="s">
        <v>830</v>
      </c>
      <c r="B6751" s="3" t="s">
        <v>831</v>
      </c>
      <c r="C6751" s="3">
        <v>595</v>
      </c>
      <c r="D6751" s="3" t="s">
        <v>25</v>
      </c>
      <c r="E6751" s="3" t="s">
        <v>506</v>
      </c>
      <c r="F6751" s="3" t="s">
        <v>58</v>
      </c>
      <c r="G6751" s="3" t="s">
        <v>509</v>
      </c>
      <c r="H6751" s="3" t="s">
        <v>74</v>
      </c>
      <c r="I6751" s="3">
        <v>3420</v>
      </c>
      <c r="J6751" s="3">
        <v>17500</v>
      </c>
      <c r="K6751" s="3">
        <v>1393</v>
      </c>
      <c r="L6751" s="3">
        <v>1601.4</v>
      </c>
      <c r="M6751" s="3">
        <v>1379.31</v>
      </c>
      <c r="N6751" s="3">
        <v>114.96</v>
      </c>
      <c r="O6751" s="3">
        <v>116.1</v>
      </c>
      <c r="P6751" s="3">
        <v>14597</v>
      </c>
      <c r="Q6751" s="3">
        <v>13036.25</v>
      </c>
      <c r="R6751" s="3">
        <v>10684.73</v>
      </c>
      <c r="S6751" s="3">
        <v>89.31</v>
      </c>
      <c r="T6751" s="3">
        <v>122.01</v>
      </c>
      <c r="U6751" s="3">
        <v>54.75</v>
      </c>
      <c r="V6751" s="3">
        <v>62.94</v>
      </c>
      <c r="W6751" s="3">
        <v>54.21</v>
      </c>
      <c r="X6751" s="3">
        <v>58.12</v>
      </c>
      <c r="Y6751" s="3">
        <v>51.9</v>
      </c>
      <c r="Z6751" s="3">
        <v>42.54</v>
      </c>
    </row>
    <row r="6752" spans="1:26" x14ac:dyDescent="0.3">
      <c r="A6752" s="2" t="s">
        <v>830</v>
      </c>
      <c r="B6752" s="2" t="s">
        <v>831</v>
      </c>
      <c r="C6752" s="2">
        <v>596</v>
      </c>
      <c r="D6752" s="2" t="s">
        <v>25</v>
      </c>
      <c r="E6752" s="2" t="s">
        <v>506</v>
      </c>
      <c r="F6752" s="2" t="s">
        <v>58</v>
      </c>
      <c r="G6752" s="2" t="s">
        <v>510</v>
      </c>
      <c r="H6752" s="2" t="s">
        <v>60</v>
      </c>
      <c r="I6752" s="2">
        <v>1600</v>
      </c>
      <c r="J6752" s="2">
        <v>6000</v>
      </c>
      <c r="K6752" s="2">
        <v>482</v>
      </c>
      <c r="L6752" s="2">
        <v>517.29999999999995</v>
      </c>
      <c r="M6752" s="2">
        <v>687.34</v>
      </c>
      <c r="N6752" s="2">
        <v>107.32</v>
      </c>
      <c r="O6752" s="2">
        <v>75.260000000000005</v>
      </c>
      <c r="P6752" s="2">
        <v>5019</v>
      </c>
      <c r="Q6752" s="2">
        <v>5073.41</v>
      </c>
      <c r="R6752" s="2">
        <v>3743.27</v>
      </c>
      <c r="S6752" s="2">
        <v>101.08</v>
      </c>
      <c r="T6752" s="2">
        <v>135.53</v>
      </c>
      <c r="U6752" s="2">
        <v>40.49</v>
      </c>
      <c r="V6752" s="2">
        <v>43.46</v>
      </c>
      <c r="W6752" s="2">
        <v>57.74</v>
      </c>
      <c r="X6752" s="2">
        <v>42.71</v>
      </c>
      <c r="Y6752" s="2">
        <v>43.18</v>
      </c>
      <c r="Z6752" s="2">
        <v>31.86</v>
      </c>
    </row>
    <row r="6753" spans="1:26" x14ac:dyDescent="0.3">
      <c r="A6753" s="3" t="s">
        <v>830</v>
      </c>
      <c r="B6753" s="3" t="s">
        <v>831</v>
      </c>
      <c r="C6753" s="3">
        <v>597</v>
      </c>
      <c r="D6753" s="3" t="s">
        <v>25</v>
      </c>
      <c r="E6753" s="3" t="s">
        <v>506</v>
      </c>
      <c r="F6753" s="3" t="s">
        <v>58</v>
      </c>
      <c r="G6753" s="3" t="s">
        <v>511</v>
      </c>
      <c r="H6753" s="3" t="s">
        <v>74</v>
      </c>
      <c r="I6753" s="3">
        <v>1600</v>
      </c>
      <c r="J6753" s="3">
        <v>6000</v>
      </c>
      <c r="K6753" s="3">
        <v>482</v>
      </c>
      <c r="L6753" s="3">
        <v>517.29999999999995</v>
      </c>
      <c r="M6753" s="3">
        <v>687.34</v>
      </c>
      <c r="N6753" s="3">
        <v>107.32</v>
      </c>
      <c r="O6753" s="3">
        <v>75.260000000000005</v>
      </c>
      <c r="P6753" s="3">
        <v>5019</v>
      </c>
      <c r="Q6753" s="3">
        <v>5073.41</v>
      </c>
      <c r="R6753" s="3">
        <v>3743.27</v>
      </c>
      <c r="S6753" s="3">
        <v>101.08</v>
      </c>
      <c r="T6753" s="3">
        <v>135.53</v>
      </c>
      <c r="U6753" s="3">
        <v>40.49</v>
      </c>
      <c r="V6753" s="3">
        <v>43.46</v>
      </c>
      <c r="W6753" s="3">
        <v>57.74</v>
      </c>
      <c r="X6753" s="3">
        <v>42.71</v>
      </c>
      <c r="Y6753" s="3">
        <v>43.18</v>
      </c>
      <c r="Z6753" s="3">
        <v>31.86</v>
      </c>
    </row>
    <row r="6754" spans="1:26" x14ac:dyDescent="0.3">
      <c r="A6754" s="2" t="s">
        <v>830</v>
      </c>
      <c r="B6754" s="2" t="s">
        <v>831</v>
      </c>
      <c r="C6754" s="2">
        <v>598</v>
      </c>
      <c r="D6754" s="2" t="s">
        <v>25</v>
      </c>
      <c r="E6754" s="2" t="s">
        <v>506</v>
      </c>
      <c r="F6754" s="2" t="s">
        <v>58</v>
      </c>
      <c r="G6754" s="2" t="s">
        <v>58</v>
      </c>
      <c r="H6754" s="2" t="s">
        <v>75</v>
      </c>
      <c r="I6754" s="2">
        <v>5020</v>
      </c>
      <c r="J6754" s="2">
        <v>23500</v>
      </c>
      <c r="K6754" s="2">
        <v>1875</v>
      </c>
      <c r="L6754" s="2">
        <v>2118.6999999999998</v>
      </c>
      <c r="M6754" s="2">
        <v>2066.65</v>
      </c>
      <c r="N6754" s="2">
        <v>113</v>
      </c>
      <c r="O6754" s="2">
        <v>102.52</v>
      </c>
      <c r="P6754" s="2">
        <v>19616</v>
      </c>
      <c r="Q6754" s="2">
        <v>18109.66</v>
      </c>
      <c r="R6754" s="2">
        <v>14428</v>
      </c>
      <c r="S6754" s="2">
        <v>92.32</v>
      </c>
      <c r="T6754" s="2">
        <v>125.52</v>
      </c>
      <c r="U6754" s="2">
        <v>50.2</v>
      </c>
      <c r="V6754" s="2">
        <v>56.73</v>
      </c>
      <c r="W6754" s="2">
        <v>55.33</v>
      </c>
      <c r="X6754" s="2">
        <v>53.21</v>
      </c>
      <c r="Y6754" s="2">
        <v>49.12</v>
      </c>
      <c r="Z6754" s="2">
        <v>39.14</v>
      </c>
    </row>
    <row r="6755" spans="1:26" x14ac:dyDescent="0.3">
      <c r="A6755" s="3" t="s">
        <v>830</v>
      </c>
      <c r="B6755" s="3" t="s">
        <v>831</v>
      </c>
      <c r="C6755" s="3">
        <v>599</v>
      </c>
      <c r="D6755" s="3" t="s">
        <v>25</v>
      </c>
      <c r="E6755" s="3" t="s">
        <v>506</v>
      </c>
      <c r="F6755" s="3" t="s">
        <v>58</v>
      </c>
      <c r="G6755" s="3" t="s">
        <v>512</v>
      </c>
      <c r="H6755" s="3" t="s">
        <v>60</v>
      </c>
      <c r="I6755" s="3">
        <v>0</v>
      </c>
      <c r="J6755" s="3">
        <v>500</v>
      </c>
      <c r="K6755" s="3">
        <v>42</v>
      </c>
      <c r="L6755" s="3">
        <v>0</v>
      </c>
      <c r="M6755" s="3">
        <v>0</v>
      </c>
      <c r="N6755" s="3">
        <v>0</v>
      </c>
      <c r="O6755" s="3">
        <v>0</v>
      </c>
      <c r="P6755" s="3">
        <v>417</v>
      </c>
      <c r="Q6755" s="3">
        <v>0</v>
      </c>
      <c r="R6755" s="3">
        <v>0</v>
      </c>
      <c r="S6755" s="3">
        <v>0</v>
      </c>
      <c r="T6755" s="3">
        <v>0</v>
      </c>
      <c r="U6755" s="3" t="s">
        <v>60</v>
      </c>
      <c r="V6755" s="3" t="s">
        <v>60</v>
      </c>
      <c r="W6755" s="3" t="s">
        <v>60</v>
      </c>
      <c r="X6755" s="3" t="s">
        <v>60</v>
      </c>
      <c r="Y6755" s="3" t="s">
        <v>60</v>
      </c>
      <c r="Z6755" s="3" t="s">
        <v>60</v>
      </c>
    </row>
    <row r="6756" spans="1:26" x14ac:dyDescent="0.3">
      <c r="A6756" s="2" t="s">
        <v>830</v>
      </c>
      <c r="B6756" s="2" t="s">
        <v>831</v>
      </c>
      <c r="C6756" s="2">
        <v>600</v>
      </c>
      <c r="D6756" s="2" t="s">
        <v>25</v>
      </c>
      <c r="E6756" s="2" t="s">
        <v>506</v>
      </c>
      <c r="F6756" s="2" t="s">
        <v>58</v>
      </c>
      <c r="G6756" s="2" t="s">
        <v>509</v>
      </c>
      <c r="H6756" s="2" t="s">
        <v>16</v>
      </c>
      <c r="I6756" s="2">
        <v>0</v>
      </c>
      <c r="J6756" s="2">
        <v>500</v>
      </c>
      <c r="K6756" s="2">
        <v>42</v>
      </c>
      <c r="L6756" s="2">
        <v>0</v>
      </c>
      <c r="M6756" s="2">
        <v>0</v>
      </c>
      <c r="N6756" s="2">
        <v>0</v>
      </c>
      <c r="O6756" s="2">
        <v>0</v>
      </c>
      <c r="P6756" s="2">
        <v>417</v>
      </c>
      <c r="Q6756" s="2">
        <v>0</v>
      </c>
      <c r="R6756" s="2">
        <v>0</v>
      </c>
      <c r="S6756" s="2">
        <v>0</v>
      </c>
      <c r="T6756" s="2">
        <v>0</v>
      </c>
      <c r="U6756" s="2" t="s">
        <v>60</v>
      </c>
      <c r="V6756" s="2" t="s">
        <v>60</v>
      </c>
      <c r="W6756" s="2" t="s">
        <v>60</v>
      </c>
      <c r="X6756" s="2" t="s">
        <v>60</v>
      </c>
      <c r="Y6756" s="2" t="s">
        <v>60</v>
      </c>
      <c r="Z6756" s="2" t="s">
        <v>60</v>
      </c>
    </row>
    <row r="6757" spans="1:26" x14ac:dyDescent="0.3">
      <c r="A6757" s="3" t="s">
        <v>830</v>
      </c>
      <c r="B6757" s="3" t="s">
        <v>831</v>
      </c>
      <c r="C6757" s="3">
        <v>601</v>
      </c>
      <c r="D6757" s="3" t="s">
        <v>25</v>
      </c>
      <c r="E6757" s="3" t="s">
        <v>506</v>
      </c>
      <c r="F6757" s="3" t="s">
        <v>58</v>
      </c>
      <c r="G6757" s="3" t="s">
        <v>58</v>
      </c>
      <c r="H6757" s="3" t="s">
        <v>16</v>
      </c>
      <c r="I6757" s="3">
        <v>0</v>
      </c>
      <c r="J6757" s="3">
        <v>500</v>
      </c>
      <c r="K6757" s="3">
        <v>42</v>
      </c>
      <c r="L6757" s="3">
        <v>0</v>
      </c>
      <c r="M6757" s="3">
        <v>0</v>
      </c>
      <c r="N6757" s="3">
        <v>0</v>
      </c>
      <c r="O6757" s="3">
        <v>0</v>
      </c>
      <c r="P6757" s="3">
        <v>417</v>
      </c>
      <c r="Q6757" s="3">
        <v>0</v>
      </c>
      <c r="R6757" s="3">
        <v>0</v>
      </c>
      <c r="S6757" s="3">
        <v>0</v>
      </c>
      <c r="T6757" s="3">
        <v>0</v>
      </c>
      <c r="U6757" s="3" t="s">
        <v>60</v>
      </c>
      <c r="V6757" s="3" t="s">
        <v>60</v>
      </c>
      <c r="W6757" s="3" t="s">
        <v>60</v>
      </c>
      <c r="X6757" s="3" t="s">
        <v>60</v>
      </c>
      <c r="Y6757" s="3" t="s">
        <v>60</v>
      </c>
      <c r="Z6757" s="3" t="s">
        <v>60</v>
      </c>
    </row>
    <row r="6758" spans="1:26" x14ac:dyDescent="0.3">
      <c r="A6758" s="2" t="s">
        <v>830</v>
      </c>
      <c r="B6758" s="2" t="s">
        <v>831</v>
      </c>
      <c r="C6758" s="2">
        <v>602</v>
      </c>
      <c r="D6758" s="2" t="s">
        <v>25</v>
      </c>
      <c r="E6758" s="2" t="s">
        <v>506</v>
      </c>
      <c r="F6758" s="2" t="s">
        <v>58</v>
      </c>
      <c r="G6758" s="2" t="s">
        <v>513</v>
      </c>
      <c r="H6758" s="2" t="s">
        <v>60</v>
      </c>
      <c r="I6758" s="2">
        <v>36</v>
      </c>
      <c r="J6758" s="2">
        <v>79</v>
      </c>
      <c r="K6758" s="2">
        <v>8</v>
      </c>
      <c r="L6758" s="2">
        <v>0</v>
      </c>
      <c r="M6758" s="2">
        <v>12.66</v>
      </c>
      <c r="N6758" s="2">
        <v>0</v>
      </c>
      <c r="O6758" s="2">
        <v>0</v>
      </c>
      <c r="P6758" s="2">
        <v>67</v>
      </c>
      <c r="Q6758" s="2">
        <v>59.95</v>
      </c>
      <c r="R6758" s="2">
        <v>79</v>
      </c>
      <c r="S6758" s="2">
        <v>89.48</v>
      </c>
      <c r="T6758" s="2">
        <v>75.89</v>
      </c>
      <c r="U6758" s="2" t="s">
        <v>60</v>
      </c>
      <c r="V6758" s="2" t="s">
        <v>60</v>
      </c>
      <c r="W6758" s="2" t="s">
        <v>60</v>
      </c>
      <c r="X6758" s="2" t="s">
        <v>60</v>
      </c>
      <c r="Y6758" s="2" t="s">
        <v>60</v>
      </c>
      <c r="Z6758" s="2" t="s">
        <v>60</v>
      </c>
    </row>
    <row r="6759" spans="1:26" x14ac:dyDescent="0.3">
      <c r="A6759" s="3" t="s">
        <v>830</v>
      </c>
      <c r="B6759" s="3" t="s">
        <v>831</v>
      </c>
      <c r="C6759" s="3">
        <v>603</v>
      </c>
      <c r="D6759" s="3" t="s">
        <v>25</v>
      </c>
      <c r="E6759" s="3" t="s">
        <v>506</v>
      </c>
      <c r="F6759" s="3" t="s">
        <v>58</v>
      </c>
      <c r="G6759" s="3" t="s">
        <v>514</v>
      </c>
      <c r="H6759" s="3" t="s">
        <v>60</v>
      </c>
      <c r="I6759" s="3">
        <v>36</v>
      </c>
      <c r="J6759" s="3">
        <v>81</v>
      </c>
      <c r="K6759" s="3">
        <v>8</v>
      </c>
      <c r="L6759" s="3">
        <v>0</v>
      </c>
      <c r="M6759" s="3">
        <v>5.77</v>
      </c>
      <c r="N6759" s="3">
        <v>0</v>
      </c>
      <c r="O6759" s="3">
        <v>0</v>
      </c>
      <c r="P6759" s="3">
        <v>68</v>
      </c>
      <c r="Q6759" s="3">
        <v>33.49</v>
      </c>
      <c r="R6759" s="3">
        <v>78.09</v>
      </c>
      <c r="S6759" s="3">
        <v>49.25</v>
      </c>
      <c r="T6759" s="3">
        <v>42.89</v>
      </c>
      <c r="U6759" s="3" t="s">
        <v>60</v>
      </c>
      <c r="V6759" s="3" t="s">
        <v>60</v>
      </c>
      <c r="W6759" s="3" t="s">
        <v>60</v>
      </c>
      <c r="X6759" s="3" t="s">
        <v>60</v>
      </c>
      <c r="Y6759" s="3" t="s">
        <v>60</v>
      </c>
      <c r="Z6759" s="3" t="s">
        <v>60</v>
      </c>
    </row>
    <row r="6760" spans="1:26" x14ac:dyDescent="0.3">
      <c r="A6760" s="2" t="s">
        <v>830</v>
      </c>
      <c r="B6760" s="2" t="s">
        <v>831</v>
      </c>
      <c r="C6760" s="2">
        <v>604</v>
      </c>
      <c r="D6760" s="2" t="s">
        <v>25</v>
      </c>
      <c r="E6760" s="2" t="s">
        <v>506</v>
      </c>
      <c r="F6760" s="2" t="s">
        <v>58</v>
      </c>
      <c r="G6760" s="2" t="s">
        <v>461</v>
      </c>
      <c r="H6760" s="2" t="s">
        <v>12</v>
      </c>
      <c r="I6760" s="2">
        <v>72</v>
      </c>
      <c r="J6760" s="2">
        <v>160</v>
      </c>
      <c r="K6760" s="2">
        <v>16</v>
      </c>
      <c r="L6760" s="2">
        <v>0</v>
      </c>
      <c r="M6760" s="2">
        <v>18.43</v>
      </c>
      <c r="N6760" s="2">
        <v>0</v>
      </c>
      <c r="O6760" s="2">
        <v>0</v>
      </c>
      <c r="P6760" s="2">
        <v>135</v>
      </c>
      <c r="Q6760" s="2">
        <v>93.44</v>
      </c>
      <c r="R6760" s="2">
        <v>157.09</v>
      </c>
      <c r="S6760" s="2">
        <v>69.209999999999994</v>
      </c>
      <c r="T6760" s="2">
        <v>59.48</v>
      </c>
      <c r="U6760" s="2" t="s">
        <v>60</v>
      </c>
      <c r="V6760" s="2" t="s">
        <v>60</v>
      </c>
      <c r="W6760" s="2" t="s">
        <v>60</v>
      </c>
      <c r="X6760" s="2" t="s">
        <v>60</v>
      </c>
      <c r="Y6760" s="2" t="s">
        <v>60</v>
      </c>
      <c r="Z6760" s="2" t="s">
        <v>60</v>
      </c>
    </row>
    <row r="6761" spans="1:26" x14ac:dyDescent="0.3">
      <c r="A6761" s="3" t="s">
        <v>830</v>
      </c>
      <c r="B6761" s="3" t="s">
        <v>831</v>
      </c>
      <c r="C6761" s="3">
        <v>605</v>
      </c>
      <c r="D6761" s="3" t="s">
        <v>25</v>
      </c>
      <c r="E6761" s="3" t="s">
        <v>506</v>
      </c>
      <c r="F6761" s="3" t="s">
        <v>58</v>
      </c>
      <c r="G6761" s="3" t="s">
        <v>515</v>
      </c>
      <c r="H6761" s="3" t="s">
        <v>60</v>
      </c>
      <c r="I6761" s="3">
        <v>290</v>
      </c>
      <c r="J6761" s="3">
        <v>510</v>
      </c>
      <c r="K6761" s="3">
        <v>25</v>
      </c>
      <c r="L6761" s="3">
        <v>0</v>
      </c>
      <c r="M6761" s="3">
        <v>24.97</v>
      </c>
      <c r="N6761" s="3">
        <v>0</v>
      </c>
      <c r="O6761" s="3">
        <v>0</v>
      </c>
      <c r="P6761" s="3">
        <v>482</v>
      </c>
      <c r="Q6761" s="3">
        <v>237.32</v>
      </c>
      <c r="R6761" s="3">
        <v>584.42999999999995</v>
      </c>
      <c r="S6761" s="3">
        <v>49.24</v>
      </c>
      <c r="T6761" s="3">
        <v>40.61</v>
      </c>
      <c r="U6761" s="3" t="s">
        <v>60</v>
      </c>
      <c r="V6761" s="3" t="s">
        <v>60</v>
      </c>
      <c r="W6761" s="3" t="s">
        <v>60</v>
      </c>
      <c r="X6761" s="3" t="s">
        <v>60</v>
      </c>
      <c r="Y6761" s="3" t="s">
        <v>60</v>
      </c>
      <c r="Z6761" s="3" t="s">
        <v>60</v>
      </c>
    </row>
    <row r="6762" spans="1:26" x14ac:dyDescent="0.3">
      <c r="A6762" s="2" t="s">
        <v>830</v>
      </c>
      <c r="B6762" s="2" t="s">
        <v>831</v>
      </c>
      <c r="C6762" s="2">
        <v>606</v>
      </c>
      <c r="D6762" s="2" t="s">
        <v>25</v>
      </c>
      <c r="E6762" s="2" t="s">
        <v>506</v>
      </c>
      <c r="F6762" s="2" t="s">
        <v>58</v>
      </c>
      <c r="G6762" s="2" t="s">
        <v>516</v>
      </c>
      <c r="H6762" s="2" t="s">
        <v>60</v>
      </c>
      <c r="I6762" s="2">
        <v>26</v>
      </c>
      <c r="J6762" s="2">
        <v>60</v>
      </c>
      <c r="K6762" s="2">
        <v>6</v>
      </c>
      <c r="L6762" s="2">
        <v>0.93</v>
      </c>
      <c r="M6762" s="2">
        <v>9.16</v>
      </c>
      <c r="N6762" s="2">
        <v>15.5</v>
      </c>
      <c r="O6762" s="2">
        <v>10.15</v>
      </c>
      <c r="P6762" s="2">
        <v>47</v>
      </c>
      <c r="Q6762" s="2">
        <v>21.78</v>
      </c>
      <c r="R6762" s="2">
        <v>83.12</v>
      </c>
      <c r="S6762" s="2">
        <v>46.34</v>
      </c>
      <c r="T6762" s="2">
        <v>26.2</v>
      </c>
      <c r="U6762" s="2" t="s">
        <v>60</v>
      </c>
      <c r="V6762" s="2" t="s">
        <v>60</v>
      </c>
      <c r="W6762" s="2" t="s">
        <v>60</v>
      </c>
      <c r="X6762" s="2" t="s">
        <v>60</v>
      </c>
      <c r="Y6762" s="2" t="s">
        <v>60</v>
      </c>
      <c r="Z6762" s="2" t="s">
        <v>60</v>
      </c>
    </row>
    <row r="6763" spans="1:26" x14ac:dyDescent="0.3">
      <c r="A6763" s="3" t="s">
        <v>830</v>
      </c>
      <c r="B6763" s="3" t="s">
        <v>831</v>
      </c>
      <c r="C6763" s="3">
        <v>607</v>
      </c>
      <c r="D6763" s="3" t="s">
        <v>25</v>
      </c>
      <c r="E6763" s="3" t="s">
        <v>506</v>
      </c>
      <c r="F6763" s="3" t="s">
        <v>58</v>
      </c>
      <c r="G6763" s="3" t="s">
        <v>517</v>
      </c>
      <c r="H6763" s="3" t="s">
        <v>60</v>
      </c>
      <c r="I6763" s="3">
        <v>240</v>
      </c>
      <c r="J6763" s="3">
        <v>548</v>
      </c>
      <c r="K6763" s="3">
        <v>42</v>
      </c>
      <c r="L6763" s="3">
        <v>17.510000000000002</v>
      </c>
      <c r="M6763" s="3">
        <v>43.28</v>
      </c>
      <c r="N6763" s="3">
        <v>41.69</v>
      </c>
      <c r="O6763" s="3">
        <v>40.46</v>
      </c>
      <c r="P6763" s="3">
        <v>450</v>
      </c>
      <c r="Q6763" s="3">
        <v>303.33</v>
      </c>
      <c r="R6763" s="3">
        <v>471.54</v>
      </c>
      <c r="S6763" s="3">
        <v>67.41</v>
      </c>
      <c r="T6763" s="3">
        <v>64.33</v>
      </c>
      <c r="U6763" s="3" t="s">
        <v>60</v>
      </c>
      <c r="V6763" s="3" t="s">
        <v>60</v>
      </c>
      <c r="W6763" s="3" t="s">
        <v>60</v>
      </c>
      <c r="X6763" s="3" t="s">
        <v>60</v>
      </c>
      <c r="Y6763" s="3" t="s">
        <v>60</v>
      </c>
      <c r="Z6763" s="3" t="s">
        <v>60</v>
      </c>
    </row>
    <row r="6764" spans="1:26" x14ac:dyDescent="0.3">
      <c r="A6764" s="2" t="s">
        <v>830</v>
      </c>
      <c r="B6764" s="2" t="s">
        <v>831</v>
      </c>
      <c r="C6764" s="2">
        <v>608</v>
      </c>
      <c r="D6764" s="2" t="s">
        <v>25</v>
      </c>
      <c r="E6764" s="2" t="s">
        <v>506</v>
      </c>
      <c r="F6764" s="2" t="s">
        <v>58</v>
      </c>
      <c r="G6764" s="2" t="s">
        <v>518</v>
      </c>
      <c r="H6764" s="2" t="s">
        <v>60</v>
      </c>
      <c r="I6764" s="2">
        <v>32</v>
      </c>
      <c r="J6764" s="2">
        <v>86</v>
      </c>
      <c r="K6764" s="2">
        <v>9</v>
      </c>
      <c r="L6764" s="2">
        <v>6.21</v>
      </c>
      <c r="M6764" s="2">
        <v>11.37</v>
      </c>
      <c r="N6764" s="2">
        <v>69</v>
      </c>
      <c r="O6764" s="2">
        <v>54.62</v>
      </c>
      <c r="P6764" s="2">
        <v>73</v>
      </c>
      <c r="Q6764" s="2">
        <v>35.93</v>
      </c>
      <c r="R6764" s="2">
        <v>70.239999999999995</v>
      </c>
      <c r="S6764" s="2">
        <v>49.22</v>
      </c>
      <c r="T6764" s="2">
        <v>51.15</v>
      </c>
      <c r="U6764" s="2" t="s">
        <v>60</v>
      </c>
      <c r="V6764" s="2" t="s">
        <v>60</v>
      </c>
      <c r="W6764" s="2" t="s">
        <v>60</v>
      </c>
      <c r="X6764" s="2" t="s">
        <v>60</v>
      </c>
      <c r="Y6764" s="2" t="s">
        <v>60</v>
      </c>
      <c r="Z6764" s="2" t="s">
        <v>60</v>
      </c>
    </row>
    <row r="6765" spans="1:26" x14ac:dyDescent="0.3">
      <c r="A6765" s="3" t="s">
        <v>830</v>
      </c>
      <c r="B6765" s="3" t="s">
        <v>831</v>
      </c>
      <c r="C6765" s="3">
        <v>609</v>
      </c>
      <c r="D6765" s="3" t="s">
        <v>25</v>
      </c>
      <c r="E6765" s="3" t="s">
        <v>506</v>
      </c>
      <c r="F6765" s="3" t="s">
        <v>58</v>
      </c>
      <c r="G6765" s="3" t="s">
        <v>519</v>
      </c>
      <c r="H6765" s="3" t="s">
        <v>60</v>
      </c>
      <c r="I6765" s="3">
        <v>139.19999999999999</v>
      </c>
      <c r="J6765" s="3">
        <v>350</v>
      </c>
      <c r="K6765" s="3">
        <v>25</v>
      </c>
      <c r="L6765" s="3">
        <v>18.440000000000001</v>
      </c>
      <c r="M6765" s="3">
        <v>35.49</v>
      </c>
      <c r="N6765" s="3">
        <v>73.760000000000005</v>
      </c>
      <c r="O6765" s="3">
        <v>51.96</v>
      </c>
      <c r="P6765" s="3">
        <v>295</v>
      </c>
      <c r="Q6765" s="3">
        <v>294.26</v>
      </c>
      <c r="R6765" s="3">
        <v>469.34</v>
      </c>
      <c r="S6765" s="3">
        <v>99.75</v>
      </c>
      <c r="T6765" s="3">
        <v>62.7</v>
      </c>
      <c r="U6765" s="3" t="s">
        <v>60</v>
      </c>
      <c r="V6765" s="3" t="s">
        <v>60</v>
      </c>
      <c r="W6765" s="3" t="s">
        <v>60</v>
      </c>
      <c r="X6765" s="3" t="s">
        <v>60</v>
      </c>
      <c r="Y6765" s="3" t="s">
        <v>60</v>
      </c>
      <c r="Z6765" s="3" t="s">
        <v>60</v>
      </c>
    </row>
    <row r="6766" spans="1:26" x14ac:dyDescent="0.3">
      <c r="A6766" s="2" t="s">
        <v>830</v>
      </c>
      <c r="B6766" s="2" t="s">
        <v>831</v>
      </c>
      <c r="C6766" s="2">
        <v>610</v>
      </c>
      <c r="D6766" s="2" t="s">
        <v>25</v>
      </c>
      <c r="E6766" s="2" t="s">
        <v>506</v>
      </c>
      <c r="F6766" s="2" t="s">
        <v>58</v>
      </c>
      <c r="G6766" s="2" t="s">
        <v>520</v>
      </c>
      <c r="H6766" s="2" t="s">
        <v>60</v>
      </c>
      <c r="I6766" s="2">
        <v>150</v>
      </c>
      <c r="J6766" s="2">
        <v>400</v>
      </c>
      <c r="K6766" s="2">
        <v>25</v>
      </c>
      <c r="L6766" s="2">
        <v>10.24</v>
      </c>
      <c r="M6766" s="2">
        <v>18.100000000000001</v>
      </c>
      <c r="N6766" s="2">
        <v>40.96</v>
      </c>
      <c r="O6766" s="2">
        <v>56.57</v>
      </c>
      <c r="P6766" s="2">
        <v>351</v>
      </c>
      <c r="Q6766" s="2">
        <v>256.05</v>
      </c>
      <c r="R6766" s="2">
        <v>331.12</v>
      </c>
      <c r="S6766" s="2">
        <v>72.95</v>
      </c>
      <c r="T6766" s="2">
        <v>77.33</v>
      </c>
      <c r="U6766" s="2" t="s">
        <v>60</v>
      </c>
      <c r="V6766" s="2" t="s">
        <v>60</v>
      </c>
      <c r="W6766" s="2" t="s">
        <v>60</v>
      </c>
      <c r="X6766" s="2" t="s">
        <v>60</v>
      </c>
      <c r="Y6766" s="2" t="s">
        <v>60</v>
      </c>
      <c r="Z6766" s="2" t="s">
        <v>60</v>
      </c>
    </row>
    <row r="6767" spans="1:26" x14ac:dyDescent="0.3">
      <c r="A6767" s="3" t="s">
        <v>830</v>
      </c>
      <c r="B6767" s="3" t="s">
        <v>831</v>
      </c>
      <c r="C6767" s="3">
        <v>611</v>
      </c>
      <c r="D6767" s="3" t="s">
        <v>25</v>
      </c>
      <c r="E6767" s="3" t="s">
        <v>506</v>
      </c>
      <c r="F6767" s="3" t="s">
        <v>58</v>
      </c>
      <c r="G6767" s="3" t="s">
        <v>521</v>
      </c>
      <c r="H6767" s="3" t="s">
        <v>60</v>
      </c>
      <c r="I6767" s="3">
        <v>900</v>
      </c>
      <c r="J6767" s="3">
        <v>3000</v>
      </c>
      <c r="K6767" s="3">
        <v>245</v>
      </c>
      <c r="L6767" s="3">
        <v>125.88</v>
      </c>
      <c r="M6767" s="3">
        <v>207.28</v>
      </c>
      <c r="N6767" s="3">
        <v>51.38</v>
      </c>
      <c r="O6767" s="3">
        <v>60.73</v>
      </c>
      <c r="P6767" s="3">
        <v>2525</v>
      </c>
      <c r="Q6767" s="3">
        <v>2160.2399999999998</v>
      </c>
      <c r="R6767" s="3">
        <v>2444.36</v>
      </c>
      <c r="S6767" s="3">
        <v>85.55</v>
      </c>
      <c r="T6767" s="3">
        <v>88.38</v>
      </c>
      <c r="U6767" s="3" t="s">
        <v>60</v>
      </c>
      <c r="V6767" s="3" t="s">
        <v>60</v>
      </c>
      <c r="W6767" s="3" t="s">
        <v>60</v>
      </c>
      <c r="X6767" s="3" t="s">
        <v>60</v>
      </c>
      <c r="Y6767" s="3" t="s">
        <v>60</v>
      </c>
      <c r="Z6767" s="3" t="s">
        <v>60</v>
      </c>
    </row>
    <row r="6768" spans="1:26" x14ac:dyDescent="0.3">
      <c r="A6768" s="2" t="s">
        <v>830</v>
      </c>
      <c r="B6768" s="2" t="s">
        <v>831</v>
      </c>
      <c r="C6768" s="2">
        <v>612</v>
      </c>
      <c r="D6768" s="2" t="s">
        <v>25</v>
      </c>
      <c r="E6768" s="2" t="s">
        <v>506</v>
      </c>
      <c r="F6768" s="2" t="s">
        <v>58</v>
      </c>
      <c r="G6768" s="2" t="s">
        <v>522</v>
      </c>
      <c r="H6768" s="2" t="s">
        <v>60</v>
      </c>
      <c r="I6768" s="2">
        <v>100</v>
      </c>
      <c r="J6768" s="2">
        <v>406</v>
      </c>
      <c r="K6768" s="2">
        <v>47</v>
      </c>
      <c r="L6768" s="2">
        <v>27.13</v>
      </c>
      <c r="M6768" s="2">
        <v>42.54</v>
      </c>
      <c r="N6768" s="2">
        <v>57.72</v>
      </c>
      <c r="O6768" s="2">
        <v>63.78</v>
      </c>
      <c r="P6768" s="2">
        <v>289</v>
      </c>
      <c r="Q6768" s="2">
        <v>348.73</v>
      </c>
      <c r="R6768" s="2">
        <v>289.23</v>
      </c>
      <c r="S6768" s="2">
        <v>120.67</v>
      </c>
      <c r="T6768" s="2">
        <v>120.57</v>
      </c>
      <c r="U6768" s="2" t="s">
        <v>60</v>
      </c>
      <c r="V6768" s="2" t="s">
        <v>60</v>
      </c>
      <c r="W6768" s="2" t="s">
        <v>60</v>
      </c>
      <c r="X6768" s="2" t="s">
        <v>60</v>
      </c>
      <c r="Y6768" s="2" t="s">
        <v>60</v>
      </c>
      <c r="Z6768" s="2" t="s">
        <v>60</v>
      </c>
    </row>
    <row r="6769" spans="1:26" x14ac:dyDescent="0.3">
      <c r="A6769" s="3" t="s">
        <v>830</v>
      </c>
      <c r="B6769" s="3" t="s">
        <v>831</v>
      </c>
      <c r="C6769" s="3">
        <v>613</v>
      </c>
      <c r="D6769" s="3" t="s">
        <v>25</v>
      </c>
      <c r="E6769" s="3" t="s">
        <v>506</v>
      </c>
      <c r="F6769" s="3" t="s">
        <v>58</v>
      </c>
      <c r="G6769" s="3" t="s">
        <v>523</v>
      </c>
      <c r="H6769" s="3" t="s">
        <v>60</v>
      </c>
      <c r="I6769" s="3">
        <v>120</v>
      </c>
      <c r="J6769" s="3">
        <v>400</v>
      </c>
      <c r="K6769" s="3">
        <v>29</v>
      </c>
      <c r="L6769" s="3">
        <v>12.39</v>
      </c>
      <c r="M6769" s="3">
        <v>20.72</v>
      </c>
      <c r="N6769" s="3">
        <v>42.72</v>
      </c>
      <c r="O6769" s="3">
        <v>59.8</v>
      </c>
      <c r="P6769" s="3">
        <v>344</v>
      </c>
      <c r="Q6769" s="3">
        <v>248.53</v>
      </c>
      <c r="R6769" s="3">
        <v>310.05</v>
      </c>
      <c r="S6769" s="3">
        <v>72.25</v>
      </c>
      <c r="T6769" s="3">
        <v>80.16</v>
      </c>
      <c r="U6769" s="3" t="s">
        <v>60</v>
      </c>
      <c r="V6769" s="3" t="s">
        <v>60</v>
      </c>
      <c r="W6769" s="3" t="s">
        <v>60</v>
      </c>
      <c r="X6769" s="3" t="s">
        <v>60</v>
      </c>
      <c r="Y6769" s="3" t="s">
        <v>60</v>
      </c>
      <c r="Z6769" s="3" t="s">
        <v>60</v>
      </c>
    </row>
    <row r="6770" spans="1:26" x14ac:dyDescent="0.3">
      <c r="A6770" s="2" t="s">
        <v>830</v>
      </c>
      <c r="B6770" s="2" t="s">
        <v>831</v>
      </c>
      <c r="C6770" s="2">
        <v>614</v>
      </c>
      <c r="D6770" s="2" t="s">
        <v>25</v>
      </c>
      <c r="E6770" s="2" t="s">
        <v>506</v>
      </c>
      <c r="F6770" s="2" t="s">
        <v>58</v>
      </c>
      <c r="G6770" s="2" t="s">
        <v>524</v>
      </c>
      <c r="H6770" s="2" t="s">
        <v>60</v>
      </c>
      <c r="I6770" s="2">
        <v>55</v>
      </c>
      <c r="J6770" s="2">
        <v>301</v>
      </c>
      <c r="K6770" s="2">
        <v>30</v>
      </c>
      <c r="L6770" s="2">
        <v>10.029999999999999</v>
      </c>
      <c r="M6770" s="2">
        <v>16.43</v>
      </c>
      <c r="N6770" s="2">
        <v>33.43</v>
      </c>
      <c r="O6770" s="2">
        <v>61.05</v>
      </c>
      <c r="P6770" s="2">
        <v>236</v>
      </c>
      <c r="Q6770" s="2">
        <v>128.86000000000001</v>
      </c>
      <c r="R6770" s="2">
        <v>201.49</v>
      </c>
      <c r="S6770" s="2">
        <v>54.6</v>
      </c>
      <c r="T6770" s="2">
        <v>63.95</v>
      </c>
      <c r="U6770" s="2" t="s">
        <v>60</v>
      </c>
      <c r="V6770" s="2" t="s">
        <v>60</v>
      </c>
      <c r="W6770" s="2" t="s">
        <v>60</v>
      </c>
      <c r="X6770" s="2" t="s">
        <v>60</v>
      </c>
      <c r="Y6770" s="2" t="s">
        <v>60</v>
      </c>
      <c r="Z6770" s="2" t="s">
        <v>60</v>
      </c>
    </row>
    <row r="6771" spans="1:26" x14ac:dyDescent="0.3">
      <c r="A6771" s="3" t="s">
        <v>830</v>
      </c>
      <c r="B6771" s="3" t="s">
        <v>831</v>
      </c>
      <c r="C6771" s="3">
        <v>615</v>
      </c>
      <c r="D6771" s="3" t="s">
        <v>25</v>
      </c>
      <c r="E6771" s="3" t="s">
        <v>506</v>
      </c>
      <c r="F6771" s="3" t="s">
        <v>58</v>
      </c>
      <c r="G6771" s="3" t="s">
        <v>525</v>
      </c>
      <c r="H6771" s="3" t="s">
        <v>60</v>
      </c>
      <c r="I6771" s="3">
        <v>28</v>
      </c>
      <c r="J6771" s="3">
        <v>96</v>
      </c>
      <c r="K6771" s="3">
        <v>9</v>
      </c>
      <c r="L6771" s="3">
        <v>0</v>
      </c>
      <c r="M6771" s="3">
        <v>11.6</v>
      </c>
      <c r="N6771" s="3">
        <v>0</v>
      </c>
      <c r="O6771" s="3">
        <v>0</v>
      </c>
      <c r="P6771" s="3">
        <v>87</v>
      </c>
      <c r="Q6771" s="3">
        <v>31.63</v>
      </c>
      <c r="R6771" s="3">
        <v>102.29</v>
      </c>
      <c r="S6771" s="3">
        <v>36.36</v>
      </c>
      <c r="T6771" s="3">
        <v>30.92</v>
      </c>
      <c r="U6771" s="3" t="s">
        <v>60</v>
      </c>
      <c r="V6771" s="3" t="s">
        <v>60</v>
      </c>
      <c r="W6771" s="3" t="s">
        <v>60</v>
      </c>
      <c r="X6771" s="3" t="s">
        <v>60</v>
      </c>
      <c r="Y6771" s="3" t="s">
        <v>60</v>
      </c>
      <c r="Z6771" s="3" t="s">
        <v>60</v>
      </c>
    </row>
    <row r="6772" spans="1:26" x14ac:dyDescent="0.3">
      <c r="A6772" s="2" t="s">
        <v>830</v>
      </c>
      <c r="B6772" s="2" t="s">
        <v>831</v>
      </c>
      <c r="C6772" s="2">
        <v>616</v>
      </c>
      <c r="D6772" s="2" t="s">
        <v>25</v>
      </c>
      <c r="E6772" s="2" t="s">
        <v>506</v>
      </c>
      <c r="F6772" s="2" t="s">
        <v>58</v>
      </c>
      <c r="G6772" s="2" t="s">
        <v>526</v>
      </c>
      <c r="H6772" s="2" t="s">
        <v>60</v>
      </c>
      <c r="I6772" s="2">
        <v>1035</v>
      </c>
      <c r="J6772" s="2">
        <v>4800</v>
      </c>
      <c r="K6772" s="2">
        <v>403</v>
      </c>
      <c r="L6772" s="2">
        <v>206.59</v>
      </c>
      <c r="M6772" s="2">
        <v>459.7</v>
      </c>
      <c r="N6772" s="2">
        <v>51.26</v>
      </c>
      <c r="O6772" s="2">
        <v>44.94</v>
      </c>
      <c r="P6772" s="2">
        <v>3864</v>
      </c>
      <c r="Q6772" s="2">
        <v>2872.08</v>
      </c>
      <c r="R6772" s="2">
        <v>4272.9399999999996</v>
      </c>
      <c r="S6772" s="2">
        <v>74.33</v>
      </c>
      <c r="T6772" s="2">
        <v>67.22</v>
      </c>
      <c r="U6772" s="2" t="s">
        <v>60</v>
      </c>
      <c r="V6772" s="2" t="s">
        <v>60</v>
      </c>
      <c r="W6772" s="2" t="s">
        <v>60</v>
      </c>
      <c r="X6772" s="2" t="s">
        <v>60</v>
      </c>
      <c r="Y6772" s="2" t="s">
        <v>60</v>
      </c>
      <c r="Z6772" s="2" t="s">
        <v>60</v>
      </c>
    </row>
    <row r="6773" spans="1:26" x14ac:dyDescent="0.3">
      <c r="A6773" s="3" t="s">
        <v>830</v>
      </c>
      <c r="B6773" s="3" t="s">
        <v>831</v>
      </c>
      <c r="C6773" s="3">
        <v>617</v>
      </c>
      <c r="D6773" s="3" t="s">
        <v>25</v>
      </c>
      <c r="E6773" s="3" t="s">
        <v>506</v>
      </c>
      <c r="F6773" s="3" t="s">
        <v>58</v>
      </c>
      <c r="G6773" s="3" t="s">
        <v>527</v>
      </c>
      <c r="H6773" s="3" t="s">
        <v>60</v>
      </c>
      <c r="I6773" s="3">
        <v>42</v>
      </c>
      <c r="J6773" s="3">
        <v>225</v>
      </c>
      <c r="K6773" s="3">
        <v>11</v>
      </c>
      <c r="L6773" s="3">
        <v>12.01</v>
      </c>
      <c r="M6773" s="3">
        <v>20.68</v>
      </c>
      <c r="N6773" s="3">
        <v>109.18</v>
      </c>
      <c r="O6773" s="3">
        <v>58.08</v>
      </c>
      <c r="P6773" s="3">
        <v>211</v>
      </c>
      <c r="Q6773" s="3">
        <v>156.88</v>
      </c>
      <c r="R6773" s="3">
        <v>253.47</v>
      </c>
      <c r="S6773" s="3">
        <v>74.349999999999994</v>
      </c>
      <c r="T6773" s="3">
        <v>61.89</v>
      </c>
      <c r="U6773" s="3" t="s">
        <v>60</v>
      </c>
      <c r="V6773" s="3" t="s">
        <v>60</v>
      </c>
      <c r="W6773" s="3" t="s">
        <v>60</v>
      </c>
      <c r="X6773" s="3" t="s">
        <v>60</v>
      </c>
      <c r="Y6773" s="3" t="s">
        <v>60</v>
      </c>
      <c r="Z6773" s="3" t="s">
        <v>60</v>
      </c>
    </row>
    <row r="6774" spans="1:26" x14ac:dyDescent="0.3">
      <c r="A6774" s="2" t="s">
        <v>830</v>
      </c>
      <c r="B6774" s="2" t="s">
        <v>831</v>
      </c>
      <c r="C6774" s="2">
        <v>618</v>
      </c>
      <c r="D6774" s="2" t="s">
        <v>25</v>
      </c>
      <c r="E6774" s="2" t="s">
        <v>506</v>
      </c>
      <c r="F6774" s="2" t="s">
        <v>58</v>
      </c>
      <c r="G6774" s="2" t="s">
        <v>528</v>
      </c>
      <c r="H6774" s="2" t="s">
        <v>60</v>
      </c>
      <c r="I6774" s="2">
        <v>460</v>
      </c>
      <c r="J6774" s="2">
        <v>1060</v>
      </c>
      <c r="K6774" s="2">
        <v>90</v>
      </c>
      <c r="L6774" s="2">
        <v>37.92</v>
      </c>
      <c r="M6774" s="2">
        <v>115.61</v>
      </c>
      <c r="N6774" s="2">
        <v>42.13</v>
      </c>
      <c r="O6774" s="2">
        <v>32.799999999999997</v>
      </c>
      <c r="P6774" s="2">
        <v>850</v>
      </c>
      <c r="Q6774" s="2">
        <v>559.04999999999995</v>
      </c>
      <c r="R6774" s="2">
        <v>1039.3599999999999</v>
      </c>
      <c r="S6774" s="2">
        <v>65.77</v>
      </c>
      <c r="T6774" s="2">
        <v>53.79</v>
      </c>
      <c r="U6774" s="2" t="s">
        <v>60</v>
      </c>
      <c r="V6774" s="2" t="s">
        <v>60</v>
      </c>
      <c r="W6774" s="2" t="s">
        <v>60</v>
      </c>
      <c r="X6774" s="2" t="s">
        <v>60</v>
      </c>
      <c r="Y6774" s="2" t="s">
        <v>60</v>
      </c>
      <c r="Z6774" s="2" t="s">
        <v>60</v>
      </c>
    </row>
    <row r="6775" spans="1:26" x14ac:dyDescent="0.3">
      <c r="A6775" s="3" t="s">
        <v>830</v>
      </c>
      <c r="B6775" s="3" t="s">
        <v>831</v>
      </c>
      <c r="C6775" s="3">
        <v>619</v>
      </c>
      <c r="D6775" s="3" t="s">
        <v>25</v>
      </c>
      <c r="E6775" s="3" t="s">
        <v>506</v>
      </c>
      <c r="F6775" s="3" t="s">
        <v>58</v>
      </c>
      <c r="G6775" s="3" t="s">
        <v>509</v>
      </c>
      <c r="H6775" s="3" t="s">
        <v>12</v>
      </c>
      <c r="I6775" s="3">
        <v>3617.2</v>
      </c>
      <c r="J6775" s="3">
        <v>12242</v>
      </c>
      <c r="K6775" s="3">
        <v>996</v>
      </c>
      <c r="L6775" s="3">
        <v>485.28</v>
      </c>
      <c r="M6775" s="3">
        <v>1036.93</v>
      </c>
      <c r="N6775" s="3">
        <v>48.72</v>
      </c>
      <c r="O6775" s="3">
        <v>46.8</v>
      </c>
      <c r="P6775" s="3">
        <v>10104</v>
      </c>
      <c r="Q6775" s="3">
        <v>7654.67</v>
      </c>
      <c r="R6775" s="3">
        <v>10922.98</v>
      </c>
      <c r="S6775" s="3">
        <v>75.760000000000005</v>
      </c>
      <c r="T6775" s="3">
        <v>70.08</v>
      </c>
      <c r="U6775" s="3" t="s">
        <v>60</v>
      </c>
      <c r="V6775" s="3" t="s">
        <v>60</v>
      </c>
      <c r="W6775" s="3" t="s">
        <v>60</v>
      </c>
      <c r="X6775" s="3" t="s">
        <v>60</v>
      </c>
      <c r="Y6775" s="3" t="s">
        <v>60</v>
      </c>
      <c r="Z6775" s="3" t="s">
        <v>60</v>
      </c>
    </row>
    <row r="6776" spans="1:26" x14ac:dyDescent="0.3">
      <c r="A6776" s="2" t="s">
        <v>830</v>
      </c>
      <c r="B6776" s="2" t="s">
        <v>831</v>
      </c>
      <c r="C6776" s="2">
        <v>620</v>
      </c>
      <c r="D6776" s="2" t="s">
        <v>25</v>
      </c>
      <c r="E6776" s="2" t="s">
        <v>506</v>
      </c>
      <c r="F6776" s="2" t="s">
        <v>58</v>
      </c>
      <c r="G6776" s="2" t="s">
        <v>58</v>
      </c>
      <c r="H6776" s="2" t="s">
        <v>12</v>
      </c>
      <c r="I6776" s="2">
        <v>3689.2</v>
      </c>
      <c r="J6776" s="2">
        <v>12402</v>
      </c>
      <c r="K6776" s="2">
        <v>1012</v>
      </c>
      <c r="L6776" s="2">
        <v>485.28</v>
      </c>
      <c r="M6776" s="2">
        <v>1055.3599999999999</v>
      </c>
      <c r="N6776" s="2">
        <v>47.95</v>
      </c>
      <c r="O6776" s="2">
        <v>45.98</v>
      </c>
      <c r="P6776" s="2">
        <v>10239</v>
      </c>
      <c r="Q6776" s="2">
        <v>7748.11</v>
      </c>
      <c r="R6776" s="2">
        <v>11080.07</v>
      </c>
      <c r="S6776" s="2">
        <v>75.67</v>
      </c>
      <c r="T6776" s="2">
        <v>69.930000000000007</v>
      </c>
      <c r="U6776" s="2" t="s">
        <v>60</v>
      </c>
      <c r="V6776" s="2" t="s">
        <v>60</v>
      </c>
      <c r="W6776" s="2" t="s">
        <v>60</v>
      </c>
      <c r="X6776" s="2" t="s">
        <v>60</v>
      </c>
      <c r="Y6776" s="2" t="s">
        <v>60</v>
      </c>
      <c r="Z6776" s="2" t="s">
        <v>60</v>
      </c>
    </row>
    <row r="6777" spans="1:26" x14ac:dyDescent="0.3">
      <c r="A6777" s="3" t="s">
        <v>830</v>
      </c>
      <c r="B6777" s="3" t="s">
        <v>831</v>
      </c>
      <c r="C6777" s="3">
        <v>621</v>
      </c>
      <c r="D6777" s="3" t="s">
        <v>25</v>
      </c>
      <c r="E6777" s="3" t="s">
        <v>506</v>
      </c>
      <c r="F6777" s="3" t="s">
        <v>65</v>
      </c>
      <c r="G6777" s="3" t="s">
        <v>808</v>
      </c>
      <c r="H6777" s="3" t="s">
        <v>60</v>
      </c>
      <c r="I6777" s="3">
        <v>1200</v>
      </c>
      <c r="J6777" s="3">
        <v>1800</v>
      </c>
      <c r="K6777" s="3">
        <v>158</v>
      </c>
      <c r="L6777" s="3">
        <v>682.78</v>
      </c>
      <c r="M6777" s="3">
        <v>158.28</v>
      </c>
      <c r="N6777" s="3">
        <v>432.14</v>
      </c>
      <c r="O6777" s="3">
        <v>431.37</v>
      </c>
      <c r="P6777" s="3">
        <v>1494</v>
      </c>
      <c r="Q6777" s="3">
        <v>4601.03</v>
      </c>
      <c r="R6777" s="3">
        <v>689.98</v>
      </c>
      <c r="S6777" s="3">
        <v>307.97000000000003</v>
      </c>
      <c r="T6777" s="3">
        <v>666.84</v>
      </c>
      <c r="U6777" s="3">
        <v>17.7</v>
      </c>
      <c r="V6777" s="3">
        <v>76.48</v>
      </c>
      <c r="W6777" s="3">
        <v>17.73</v>
      </c>
      <c r="X6777" s="3">
        <v>16.95</v>
      </c>
      <c r="Y6777" s="3">
        <v>52.21</v>
      </c>
      <c r="Z6777" s="3">
        <v>7.83</v>
      </c>
    </row>
    <row r="6778" spans="1:26" x14ac:dyDescent="0.3">
      <c r="A6778" s="2" t="s">
        <v>830</v>
      </c>
      <c r="B6778" s="2" t="s">
        <v>831</v>
      </c>
      <c r="C6778" s="2">
        <v>622</v>
      </c>
      <c r="D6778" s="2" t="s">
        <v>25</v>
      </c>
      <c r="E6778" s="2" t="s">
        <v>506</v>
      </c>
      <c r="F6778" s="2" t="s">
        <v>65</v>
      </c>
      <c r="G6778" s="2" t="s">
        <v>184</v>
      </c>
      <c r="H6778" s="2" t="s">
        <v>74</v>
      </c>
      <c r="I6778" s="2">
        <v>1200</v>
      </c>
      <c r="J6778" s="2">
        <v>1800</v>
      </c>
      <c r="K6778" s="2">
        <v>158</v>
      </c>
      <c r="L6778" s="2">
        <v>682.78</v>
      </c>
      <c r="M6778" s="2">
        <v>158.28</v>
      </c>
      <c r="N6778" s="2">
        <v>432.14</v>
      </c>
      <c r="O6778" s="2">
        <v>431.37</v>
      </c>
      <c r="P6778" s="2">
        <v>1494</v>
      </c>
      <c r="Q6778" s="2">
        <v>4601.03</v>
      </c>
      <c r="R6778" s="2">
        <v>689.98</v>
      </c>
      <c r="S6778" s="2">
        <v>307.97000000000003</v>
      </c>
      <c r="T6778" s="2">
        <v>666.84</v>
      </c>
      <c r="U6778" s="2">
        <v>17.7</v>
      </c>
      <c r="V6778" s="2">
        <v>76.48</v>
      </c>
      <c r="W6778" s="2">
        <v>17.73</v>
      </c>
      <c r="X6778" s="2">
        <v>16.95</v>
      </c>
      <c r="Y6778" s="2">
        <v>52.21</v>
      </c>
      <c r="Z6778" s="2">
        <v>7.83</v>
      </c>
    </row>
    <row r="6779" spans="1:26" x14ac:dyDescent="0.3">
      <c r="A6779" s="3" t="s">
        <v>830</v>
      </c>
      <c r="B6779" s="3" t="s">
        <v>831</v>
      </c>
      <c r="C6779" s="3">
        <v>623</v>
      </c>
      <c r="D6779" s="3" t="s">
        <v>25</v>
      </c>
      <c r="E6779" s="3" t="s">
        <v>506</v>
      </c>
      <c r="F6779" s="3" t="s">
        <v>65</v>
      </c>
      <c r="G6779" s="3" t="s">
        <v>529</v>
      </c>
      <c r="H6779" s="3" t="s">
        <v>60</v>
      </c>
      <c r="I6779" s="3">
        <v>25.2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  <c r="Q6779" s="3">
        <v>0</v>
      </c>
      <c r="R6779" s="3">
        <v>0</v>
      </c>
      <c r="S6779" s="3">
        <v>0</v>
      </c>
      <c r="T6779" s="3">
        <v>0</v>
      </c>
      <c r="U6779" s="3" t="s">
        <v>60</v>
      </c>
      <c r="V6779" s="3" t="s">
        <v>60</v>
      </c>
      <c r="W6779" s="3" t="s">
        <v>60</v>
      </c>
      <c r="X6779" s="3" t="s">
        <v>60</v>
      </c>
      <c r="Y6779" s="3" t="s">
        <v>60</v>
      </c>
      <c r="Z6779" s="3" t="s">
        <v>60</v>
      </c>
    </row>
    <row r="6780" spans="1:26" x14ac:dyDescent="0.3">
      <c r="A6780" s="2" t="s">
        <v>830</v>
      </c>
      <c r="B6780" s="2" t="s">
        <v>831</v>
      </c>
      <c r="C6780" s="2">
        <v>624</v>
      </c>
      <c r="D6780" s="2" t="s">
        <v>25</v>
      </c>
      <c r="E6780" s="2" t="s">
        <v>506</v>
      </c>
      <c r="F6780" s="2" t="s">
        <v>65</v>
      </c>
      <c r="G6780" s="2" t="s">
        <v>530</v>
      </c>
      <c r="H6780" s="2" t="s">
        <v>476</v>
      </c>
      <c r="I6780" s="2">
        <v>25.2</v>
      </c>
      <c r="J6780" s="2">
        <v>0</v>
      </c>
      <c r="K6780" s="2">
        <v>0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 t="s">
        <v>60</v>
      </c>
      <c r="V6780" s="2" t="s">
        <v>60</v>
      </c>
      <c r="W6780" s="2" t="s">
        <v>60</v>
      </c>
      <c r="X6780" s="2" t="s">
        <v>60</v>
      </c>
      <c r="Y6780" s="2" t="s">
        <v>60</v>
      </c>
      <c r="Z6780" s="2" t="s">
        <v>60</v>
      </c>
    </row>
    <row r="6781" spans="1:26" x14ac:dyDescent="0.3">
      <c r="A6781" s="3" t="s">
        <v>830</v>
      </c>
      <c r="B6781" s="3" t="s">
        <v>831</v>
      </c>
      <c r="C6781" s="3">
        <v>625</v>
      </c>
      <c r="D6781" s="3" t="s">
        <v>25</v>
      </c>
      <c r="E6781" s="3" t="s">
        <v>506</v>
      </c>
      <c r="F6781" s="3" t="s">
        <v>65</v>
      </c>
      <c r="G6781" s="3" t="s">
        <v>840</v>
      </c>
      <c r="H6781" s="3" t="s">
        <v>60</v>
      </c>
      <c r="I6781" s="3">
        <v>260</v>
      </c>
      <c r="J6781" s="3">
        <v>1300</v>
      </c>
      <c r="K6781" s="3">
        <v>109</v>
      </c>
      <c r="L6781" s="3">
        <v>90.94</v>
      </c>
      <c r="M6781" s="3">
        <v>156.87</v>
      </c>
      <c r="N6781" s="3">
        <v>83.43</v>
      </c>
      <c r="O6781" s="3">
        <v>57.97</v>
      </c>
      <c r="P6781" s="3">
        <v>1079</v>
      </c>
      <c r="Q6781" s="3">
        <v>1457.79</v>
      </c>
      <c r="R6781" s="3">
        <v>1537.39</v>
      </c>
      <c r="S6781" s="3">
        <v>135.11000000000001</v>
      </c>
      <c r="T6781" s="3">
        <v>94.82</v>
      </c>
      <c r="U6781" s="3">
        <v>56.35</v>
      </c>
      <c r="V6781" s="3">
        <v>47.01</v>
      </c>
      <c r="W6781" s="3">
        <v>81.09</v>
      </c>
      <c r="X6781" s="3">
        <v>56.51</v>
      </c>
      <c r="Y6781" s="3">
        <v>76.349999999999994</v>
      </c>
      <c r="Z6781" s="3">
        <v>80.52</v>
      </c>
    </row>
    <row r="6782" spans="1:26" x14ac:dyDescent="0.3">
      <c r="A6782" s="2" t="s">
        <v>830</v>
      </c>
      <c r="B6782" s="2" t="s">
        <v>831</v>
      </c>
      <c r="C6782" s="2">
        <v>626</v>
      </c>
      <c r="D6782" s="2" t="s">
        <v>25</v>
      </c>
      <c r="E6782" s="2" t="s">
        <v>506</v>
      </c>
      <c r="F6782" s="2" t="s">
        <v>65</v>
      </c>
      <c r="G6782" s="2" t="s">
        <v>841</v>
      </c>
      <c r="H6782" s="2" t="s">
        <v>60</v>
      </c>
      <c r="I6782" s="2">
        <v>600</v>
      </c>
      <c r="J6782" s="2">
        <v>1900</v>
      </c>
      <c r="K6782" s="2">
        <v>159</v>
      </c>
      <c r="L6782" s="2">
        <v>220.01</v>
      </c>
      <c r="M6782" s="2">
        <v>150.96</v>
      </c>
      <c r="N6782" s="2">
        <v>138.37</v>
      </c>
      <c r="O6782" s="2">
        <v>145.74</v>
      </c>
      <c r="P6782" s="2">
        <v>1576</v>
      </c>
      <c r="Q6782" s="2">
        <v>2155.37</v>
      </c>
      <c r="R6782" s="2">
        <v>1543.08</v>
      </c>
      <c r="S6782" s="2">
        <v>136.76</v>
      </c>
      <c r="T6782" s="2">
        <v>139.68</v>
      </c>
      <c r="U6782" s="2">
        <v>35.619999999999997</v>
      </c>
      <c r="V6782" s="2">
        <v>49.29</v>
      </c>
      <c r="W6782" s="2">
        <v>33.82</v>
      </c>
      <c r="X6782" s="2">
        <v>35.770000000000003</v>
      </c>
      <c r="Y6782" s="2">
        <v>48.91</v>
      </c>
      <c r="Z6782" s="2">
        <v>35.020000000000003</v>
      </c>
    </row>
    <row r="6783" spans="1:26" x14ac:dyDescent="0.3">
      <c r="A6783" s="3" t="s">
        <v>830</v>
      </c>
      <c r="B6783" s="3" t="s">
        <v>831</v>
      </c>
      <c r="C6783" s="3">
        <v>627</v>
      </c>
      <c r="D6783" s="3" t="s">
        <v>25</v>
      </c>
      <c r="E6783" s="3" t="s">
        <v>506</v>
      </c>
      <c r="F6783" s="3" t="s">
        <v>65</v>
      </c>
      <c r="G6783" s="3" t="s">
        <v>429</v>
      </c>
      <c r="H6783" s="3" t="s">
        <v>74</v>
      </c>
      <c r="I6783" s="3">
        <v>860</v>
      </c>
      <c r="J6783" s="3">
        <v>3200</v>
      </c>
      <c r="K6783" s="3">
        <v>268</v>
      </c>
      <c r="L6783" s="3">
        <v>310.95</v>
      </c>
      <c r="M6783" s="3">
        <v>307.83</v>
      </c>
      <c r="N6783" s="3">
        <v>116.03</v>
      </c>
      <c r="O6783" s="3">
        <v>101.01</v>
      </c>
      <c r="P6783" s="3">
        <v>2655</v>
      </c>
      <c r="Q6783" s="3">
        <v>3613.16</v>
      </c>
      <c r="R6783" s="3">
        <v>3080.47</v>
      </c>
      <c r="S6783" s="3">
        <v>136.09</v>
      </c>
      <c r="T6783" s="3">
        <v>117.29</v>
      </c>
      <c r="U6783" s="3">
        <v>41.89</v>
      </c>
      <c r="V6783" s="3">
        <v>48.6</v>
      </c>
      <c r="W6783" s="3">
        <v>48.11</v>
      </c>
      <c r="X6783" s="3">
        <v>42.04</v>
      </c>
      <c r="Y6783" s="3">
        <v>57.21</v>
      </c>
      <c r="Z6783" s="3">
        <v>48.77</v>
      </c>
    </row>
    <row r="6784" spans="1:26" x14ac:dyDescent="0.3">
      <c r="A6784" s="2" t="s">
        <v>830</v>
      </c>
      <c r="B6784" s="2" t="s">
        <v>831</v>
      </c>
      <c r="C6784" s="2">
        <v>628</v>
      </c>
      <c r="D6784" s="2" t="s">
        <v>25</v>
      </c>
      <c r="E6784" s="2" t="s">
        <v>506</v>
      </c>
      <c r="F6784" s="2" t="s">
        <v>65</v>
      </c>
      <c r="G6784" s="2" t="s">
        <v>65</v>
      </c>
      <c r="H6784" s="2" t="s">
        <v>75</v>
      </c>
      <c r="I6784" s="2">
        <v>2085.1999999999998</v>
      </c>
      <c r="J6784" s="2">
        <v>5000</v>
      </c>
      <c r="K6784" s="2">
        <v>426</v>
      </c>
      <c r="L6784" s="2">
        <v>993.73</v>
      </c>
      <c r="M6784" s="2">
        <v>466.11</v>
      </c>
      <c r="N6784" s="2">
        <v>233.27</v>
      </c>
      <c r="O6784" s="2">
        <v>213.2</v>
      </c>
      <c r="P6784" s="2">
        <v>4149</v>
      </c>
      <c r="Q6784" s="2">
        <v>8214.19</v>
      </c>
      <c r="R6784" s="2">
        <v>3770.45</v>
      </c>
      <c r="S6784" s="2">
        <v>197.98</v>
      </c>
      <c r="T6784" s="2">
        <v>217.86</v>
      </c>
      <c r="U6784" s="2">
        <v>27.8</v>
      </c>
      <c r="V6784" s="2">
        <v>64.84</v>
      </c>
      <c r="W6784" s="2">
        <v>30.41</v>
      </c>
      <c r="X6784" s="2">
        <v>27.42</v>
      </c>
      <c r="Y6784" s="2">
        <v>54.3</v>
      </c>
      <c r="Z6784" s="2">
        <v>24.92</v>
      </c>
    </row>
    <row r="6785" spans="1:26" x14ac:dyDescent="0.3">
      <c r="A6785" s="3" t="s">
        <v>830</v>
      </c>
      <c r="B6785" s="3" t="s">
        <v>831</v>
      </c>
      <c r="C6785" s="3">
        <v>629</v>
      </c>
      <c r="D6785" s="3" t="s">
        <v>25</v>
      </c>
      <c r="E6785" s="3" t="s">
        <v>506</v>
      </c>
      <c r="F6785" s="3" t="s">
        <v>78</v>
      </c>
      <c r="G6785" s="3" t="s">
        <v>535</v>
      </c>
      <c r="H6785" s="3" t="s">
        <v>60</v>
      </c>
      <c r="I6785" s="3">
        <v>2400</v>
      </c>
      <c r="J6785" s="3">
        <v>12850</v>
      </c>
      <c r="K6785" s="3">
        <v>1088</v>
      </c>
      <c r="L6785" s="3">
        <v>1110.55</v>
      </c>
      <c r="M6785" s="3">
        <v>1070.6199999999999</v>
      </c>
      <c r="N6785" s="3">
        <v>102.07</v>
      </c>
      <c r="O6785" s="3">
        <v>103.73</v>
      </c>
      <c r="P6785" s="3">
        <v>10516</v>
      </c>
      <c r="Q6785" s="3">
        <v>9852.52</v>
      </c>
      <c r="R6785" s="3">
        <v>9182.39</v>
      </c>
      <c r="S6785" s="3">
        <v>93.69</v>
      </c>
      <c r="T6785" s="3">
        <v>107.3</v>
      </c>
      <c r="U6785" s="3">
        <v>60.93</v>
      </c>
      <c r="V6785" s="3">
        <v>62.19</v>
      </c>
      <c r="W6785" s="3">
        <v>59.96</v>
      </c>
      <c r="X6785" s="3">
        <v>59.66</v>
      </c>
      <c r="Y6785" s="3">
        <v>55.9</v>
      </c>
      <c r="Z6785" s="3">
        <v>52.1</v>
      </c>
    </row>
    <row r="6786" spans="1:26" x14ac:dyDescent="0.3">
      <c r="A6786" s="2" t="s">
        <v>830</v>
      </c>
      <c r="B6786" s="2" t="s">
        <v>831</v>
      </c>
      <c r="C6786" s="2">
        <v>630</v>
      </c>
      <c r="D6786" s="2" t="s">
        <v>25</v>
      </c>
      <c r="E6786" s="2" t="s">
        <v>506</v>
      </c>
      <c r="F6786" s="2" t="s">
        <v>78</v>
      </c>
      <c r="G6786" s="2" t="s">
        <v>83</v>
      </c>
      <c r="H6786" s="2" t="s">
        <v>74</v>
      </c>
      <c r="I6786" s="2">
        <v>2400</v>
      </c>
      <c r="J6786" s="2">
        <v>12850</v>
      </c>
      <c r="K6786" s="2">
        <v>1088</v>
      </c>
      <c r="L6786" s="2">
        <v>1110.55</v>
      </c>
      <c r="M6786" s="2">
        <v>1070.6199999999999</v>
      </c>
      <c r="N6786" s="2">
        <v>102.07</v>
      </c>
      <c r="O6786" s="2">
        <v>103.73</v>
      </c>
      <c r="P6786" s="2">
        <v>10516</v>
      </c>
      <c r="Q6786" s="2">
        <v>9852.52</v>
      </c>
      <c r="R6786" s="2">
        <v>9182.39</v>
      </c>
      <c r="S6786" s="2">
        <v>93.69</v>
      </c>
      <c r="T6786" s="2">
        <v>107.3</v>
      </c>
      <c r="U6786" s="2">
        <v>60.93</v>
      </c>
      <c r="V6786" s="2">
        <v>62.19</v>
      </c>
      <c r="W6786" s="2">
        <v>59.96</v>
      </c>
      <c r="X6786" s="2">
        <v>59.66</v>
      </c>
      <c r="Y6786" s="2">
        <v>55.9</v>
      </c>
      <c r="Z6786" s="2">
        <v>52.1</v>
      </c>
    </row>
    <row r="6787" spans="1:26" x14ac:dyDescent="0.3">
      <c r="A6787" s="3" t="s">
        <v>830</v>
      </c>
      <c r="B6787" s="3" t="s">
        <v>831</v>
      </c>
      <c r="C6787" s="3">
        <v>631</v>
      </c>
      <c r="D6787" s="3" t="s">
        <v>25</v>
      </c>
      <c r="E6787" s="3" t="s">
        <v>506</v>
      </c>
      <c r="F6787" s="3" t="s">
        <v>78</v>
      </c>
      <c r="G6787" s="3" t="s">
        <v>84</v>
      </c>
      <c r="H6787" s="3" t="s">
        <v>75</v>
      </c>
      <c r="I6787" s="3">
        <v>2400</v>
      </c>
      <c r="J6787" s="3">
        <v>12850</v>
      </c>
      <c r="K6787" s="3">
        <v>1088</v>
      </c>
      <c r="L6787" s="3">
        <v>1110.55</v>
      </c>
      <c r="M6787" s="3">
        <v>1070.6199999999999</v>
      </c>
      <c r="N6787" s="3">
        <v>102.07</v>
      </c>
      <c r="O6787" s="3">
        <v>103.73</v>
      </c>
      <c r="P6787" s="3">
        <v>10516</v>
      </c>
      <c r="Q6787" s="3">
        <v>9852.52</v>
      </c>
      <c r="R6787" s="3">
        <v>9182.39</v>
      </c>
      <c r="S6787" s="3">
        <v>93.69</v>
      </c>
      <c r="T6787" s="3">
        <v>107.3</v>
      </c>
      <c r="U6787" s="3">
        <v>60.93</v>
      </c>
      <c r="V6787" s="3">
        <v>62.19</v>
      </c>
      <c r="W6787" s="3">
        <v>59.96</v>
      </c>
      <c r="X6787" s="3">
        <v>59.66</v>
      </c>
      <c r="Y6787" s="3">
        <v>55.9</v>
      </c>
      <c r="Z6787" s="3">
        <v>52.1</v>
      </c>
    </row>
    <row r="6788" spans="1:26" x14ac:dyDescent="0.3">
      <c r="A6788" s="2" t="s">
        <v>830</v>
      </c>
      <c r="B6788" s="2" t="s">
        <v>831</v>
      </c>
      <c r="C6788" s="2">
        <v>632</v>
      </c>
      <c r="D6788" s="2" t="s">
        <v>25</v>
      </c>
      <c r="E6788" s="2" t="s">
        <v>506</v>
      </c>
      <c r="F6788" s="2" t="s">
        <v>78</v>
      </c>
      <c r="G6788" s="2" t="s">
        <v>536</v>
      </c>
      <c r="H6788" s="2" t="s">
        <v>60</v>
      </c>
      <c r="I6788" s="2">
        <v>880</v>
      </c>
      <c r="J6788" s="2">
        <v>6256</v>
      </c>
      <c r="K6788" s="2">
        <v>557</v>
      </c>
      <c r="L6788" s="2">
        <v>625.67999999999995</v>
      </c>
      <c r="M6788" s="2">
        <v>674.7</v>
      </c>
      <c r="N6788" s="2">
        <v>112.33</v>
      </c>
      <c r="O6788" s="2">
        <v>92.73</v>
      </c>
      <c r="P6788" s="2">
        <v>5124</v>
      </c>
      <c r="Q6788" s="2">
        <v>6188.58</v>
      </c>
      <c r="R6788" s="2">
        <v>6180.12</v>
      </c>
      <c r="S6788" s="2">
        <v>120.78</v>
      </c>
      <c r="T6788" s="2">
        <v>100.14</v>
      </c>
      <c r="U6788" s="2">
        <v>85.07</v>
      </c>
      <c r="V6788" s="2">
        <v>95.56</v>
      </c>
      <c r="W6788" s="2">
        <v>103.05</v>
      </c>
      <c r="X6788" s="2">
        <v>79.290000000000006</v>
      </c>
      <c r="Y6788" s="2">
        <v>95.76</v>
      </c>
      <c r="Z6788" s="2">
        <v>95.63</v>
      </c>
    </row>
    <row r="6789" spans="1:26" x14ac:dyDescent="0.3">
      <c r="A6789" s="3" t="s">
        <v>830</v>
      </c>
      <c r="B6789" s="3" t="s">
        <v>831</v>
      </c>
      <c r="C6789" s="3">
        <v>633</v>
      </c>
      <c r="D6789" s="3" t="s">
        <v>25</v>
      </c>
      <c r="E6789" s="3" t="s">
        <v>506</v>
      </c>
      <c r="F6789" s="3" t="s">
        <v>78</v>
      </c>
      <c r="G6789" s="3" t="s">
        <v>193</v>
      </c>
      <c r="H6789" s="3" t="s">
        <v>14</v>
      </c>
      <c r="I6789" s="3">
        <v>880</v>
      </c>
      <c r="J6789" s="3">
        <v>6256</v>
      </c>
      <c r="K6789" s="3">
        <v>557</v>
      </c>
      <c r="L6789" s="3">
        <v>625.67999999999995</v>
      </c>
      <c r="M6789" s="3">
        <v>674.7</v>
      </c>
      <c r="N6789" s="3">
        <v>112.33</v>
      </c>
      <c r="O6789" s="3">
        <v>92.73</v>
      </c>
      <c r="P6789" s="3">
        <v>5124</v>
      </c>
      <c r="Q6789" s="3">
        <v>6188.58</v>
      </c>
      <c r="R6789" s="3">
        <v>6180.12</v>
      </c>
      <c r="S6789" s="3">
        <v>120.78</v>
      </c>
      <c r="T6789" s="3">
        <v>100.14</v>
      </c>
      <c r="U6789" s="3">
        <v>85.07</v>
      </c>
      <c r="V6789" s="3">
        <v>95.56</v>
      </c>
      <c r="W6789" s="3">
        <v>103.05</v>
      </c>
      <c r="X6789" s="3">
        <v>79.290000000000006</v>
      </c>
      <c r="Y6789" s="3">
        <v>95.76</v>
      </c>
      <c r="Z6789" s="3">
        <v>95.63</v>
      </c>
    </row>
    <row r="6790" spans="1:26" x14ac:dyDescent="0.3">
      <c r="A6790" s="2" t="s">
        <v>830</v>
      </c>
      <c r="B6790" s="2" t="s">
        <v>831</v>
      </c>
      <c r="C6790" s="2">
        <v>634</v>
      </c>
      <c r="D6790" s="2" t="s">
        <v>25</v>
      </c>
      <c r="E6790" s="2" t="s">
        <v>506</v>
      </c>
      <c r="F6790" s="2" t="s">
        <v>78</v>
      </c>
      <c r="G6790" s="2" t="s">
        <v>84</v>
      </c>
      <c r="H6790" s="2" t="s">
        <v>14</v>
      </c>
      <c r="I6790" s="2">
        <v>880</v>
      </c>
      <c r="J6790" s="2">
        <v>6256</v>
      </c>
      <c r="K6790" s="2">
        <v>557</v>
      </c>
      <c r="L6790" s="2">
        <v>625.67999999999995</v>
      </c>
      <c r="M6790" s="2">
        <v>674.7</v>
      </c>
      <c r="N6790" s="2">
        <v>112.33</v>
      </c>
      <c r="O6790" s="2">
        <v>92.73</v>
      </c>
      <c r="P6790" s="2">
        <v>5124</v>
      </c>
      <c r="Q6790" s="2">
        <v>6188.58</v>
      </c>
      <c r="R6790" s="2">
        <v>6180.12</v>
      </c>
      <c r="S6790" s="2">
        <v>120.78</v>
      </c>
      <c r="T6790" s="2">
        <v>100.14</v>
      </c>
      <c r="U6790" s="2">
        <v>85.07</v>
      </c>
      <c r="V6790" s="2">
        <v>95.56</v>
      </c>
      <c r="W6790" s="2">
        <v>103.05</v>
      </c>
      <c r="X6790" s="2">
        <v>79.290000000000006</v>
      </c>
      <c r="Y6790" s="2">
        <v>95.76</v>
      </c>
      <c r="Z6790" s="2">
        <v>95.63</v>
      </c>
    </row>
    <row r="6791" spans="1:26" x14ac:dyDescent="0.3">
      <c r="A6791" s="3" t="s">
        <v>830</v>
      </c>
      <c r="B6791" s="3" t="s">
        <v>831</v>
      </c>
      <c r="C6791" s="3">
        <v>635</v>
      </c>
      <c r="D6791" s="3" t="s">
        <v>25</v>
      </c>
      <c r="E6791" s="3" t="s">
        <v>506</v>
      </c>
      <c r="F6791" s="3" t="s">
        <v>78</v>
      </c>
      <c r="G6791" s="3" t="s">
        <v>68</v>
      </c>
      <c r="H6791" s="3" t="s">
        <v>75</v>
      </c>
      <c r="I6791" s="3">
        <v>9505.2000000000007</v>
      </c>
      <c r="J6791" s="3">
        <v>41350</v>
      </c>
      <c r="K6791" s="3">
        <v>3389</v>
      </c>
      <c r="L6791" s="3">
        <v>4222.9799999999996</v>
      </c>
      <c r="M6791" s="3">
        <v>3603.38</v>
      </c>
      <c r="N6791" s="3">
        <v>124.61</v>
      </c>
      <c r="O6791" s="3">
        <v>117.19</v>
      </c>
      <c r="P6791" s="3">
        <v>34281</v>
      </c>
      <c r="Q6791" s="3">
        <v>36176.370000000003</v>
      </c>
      <c r="R6791" s="3">
        <v>27380.84</v>
      </c>
      <c r="S6791" s="3">
        <v>105.53</v>
      </c>
      <c r="T6791" s="3">
        <v>132.12</v>
      </c>
      <c r="U6791" s="3">
        <v>48.05</v>
      </c>
      <c r="V6791" s="3">
        <v>59.87</v>
      </c>
      <c r="W6791" s="3">
        <v>51.09</v>
      </c>
      <c r="X6791" s="3">
        <v>49.24</v>
      </c>
      <c r="Y6791" s="3">
        <v>51.96</v>
      </c>
      <c r="Z6791" s="3">
        <v>39.33</v>
      </c>
    </row>
    <row r="6792" spans="1:26" x14ac:dyDescent="0.3">
      <c r="A6792" s="2" t="s">
        <v>830</v>
      </c>
      <c r="B6792" s="2" t="s">
        <v>831</v>
      </c>
      <c r="C6792" s="2">
        <v>636</v>
      </c>
      <c r="D6792" s="2" t="s">
        <v>25</v>
      </c>
      <c r="E6792" s="2" t="s">
        <v>506</v>
      </c>
      <c r="F6792" s="2" t="s">
        <v>78</v>
      </c>
      <c r="G6792" s="2" t="s">
        <v>68</v>
      </c>
      <c r="H6792" s="2" t="s">
        <v>14</v>
      </c>
      <c r="I6792" s="2">
        <v>880</v>
      </c>
      <c r="J6792" s="2">
        <v>6256</v>
      </c>
      <c r="K6792" s="2">
        <v>557</v>
      </c>
      <c r="L6792" s="2">
        <v>625.67999999999995</v>
      </c>
      <c r="M6792" s="2">
        <v>674.7</v>
      </c>
      <c r="N6792" s="2">
        <v>112.33</v>
      </c>
      <c r="O6792" s="2">
        <v>92.73</v>
      </c>
      <c r="P6792" s="2">
        <v>5124</v>
      </c>
      <c r="Q6792" s="2">
        <v>6188.58</v>
      </c>
      <c r="R6792" s="2">
        <v>6180.12</v>
      </c>
      <c r="S6792" s="2">
        <v>120.78</v>
      </c>
      <c r="T6792" s="2">
        <v>100.14</v>
      </c>
      <c r="U6792" s="2">
        <v>85.07</v>
      </c>
      <c r="V6792" s="2">
        <v>95.56</v>
      </c>
      <c r="W6792" s="2">
        <v>103.05</v>
      </c>
      <c r="X6792" s="2">
        <v>79.290000000000006</v>
      </c>
      <c r="Y6792" s="2">
        <v>95.76</v>
      </c>
      <c r="Z6792" s="2">
        <v>95.63</v>
      </c>
    </row>
    <row r="6793" spans="1:26" x14ac:dyDescent="0.3">
      <c r="A6793" s="3" t="s">
        <v>830</v>
      </c>
      <c r="B6793" s="3" t="s">
        <v>831</v>
      </c>
      <c r="C6793" s="3">
        <v>637</v>
      </c>
      <c r="D6793" s="3" t="s">
        <v>25</v>
      </c>
      <c r="E6793" s="3" t="s">
        <v>506</v>
      </c>
      <c r="F6793" s="3" t="s">
        <v>78</v>
      </c>
      <c r="G6793" s="3" t="s">
        <v>68</v>
      </c>
      <c r="H6793" s="3" t="s">
        <v>16</v>
      </c>
      <c r="I6793" s="3">
        <v>0</v>
      </c>
      <c r="J6793" s="3">
        <v>500</v>
      </c>
      <c r="K6793" s="3">
        <v>42</v>
      </c>
      <c r="L6793" s="3">
        <v>0</v>
      </c>
      <c r="M6793" s="3">
        <v>0</v>
      </c>
      <c r="N6793" s="3">
        <v>0</v>
      </c>
      <c r="O6793" s="3">
        <v>0</v>
      </c>
      <c r="P6793" s="3">
        <v>417</v>
      </c>
      <c r="Q6793" s="3">
        <v>0</v>
      </c>
      <c r="R6793" s="3">
        <v>0</v>
      </c>
      <c r="S6793" s="3">
        <v>0</v>
      </c>
      <c r="T6793" s="3">
        <v>0</v>
      </c>
      <c r="U6793" s="3" t="s">
        <v>60</v>
      </c>
      <c r="V6793" s="3" t="s">
        <v>60</v>
      </c>
      <c r="W6793" s="3" t="s">
        <v>60</v>
      </c>
      <c r="X6793" s="3" t="s">
        <v>60</v>
      </c>
      <c r="Y6793" s="3" t="s">
        <v>60</v>
      </c>
      <c r="Z6793" s="3" t="s">
        <v>60</v>
      </c>
    </row>
    <row r="6794" spans="1:26" x14ac:dyDescent="0.3">
      <c r="A6794" s="2" t="s">
        <v>830</v>
      </c>
      <c r="B6794" s="2" t="s">
        <v>831</v>
      </c>
      <c r="C6794" s="2">
        <v>638</v>
      </c>
      <c r="D6794" s="2" t="s">
        <v>25</v>
      </c>
      <c r="E6794" s="2" t="s">
        <v>506</v>
      </c>
      <c r="F6794" s="2" t="s">
        <v>78</v>
      </c>
      <c r="G6794" s="2" t="s">
        <v>68</v>
      </c>
      <c r="H6794" s="2" t="s">
        <v>12</v>
      </c>
      <c r="I6794" s="2">
        <v>3689.2</v>
      </c>
      <c r="J6794" s="2">
        <v>12402</v>
      </c>
      <c r="K6794" s="2">
        <v>1012</v>
      </c>
      <c r="L6794" s="2">
        <v>485.28</v>
      </c>
      <c r="M6794" s="2">
        <v>1055.3599999999999</v>
      </c>
      <c r="N6794" s="2">
        <v>47.95</v>
      </c>
      <c r="O6794" s="2">
        <v>45.98</v>
      </c>
      <c r="P6794" s="2">
        <v>10239</v>
      </c>
      <c r="Q6794" s="2">
        <v>7748.11</v>
      </c>
      <c r="R6794" s="2">
        <v>11080.07</v>
      </c>
      <c r="S6794" s="2">
        <v>75.67</v>
      </c>
      <c r="T6794" s="2">
        <v>69.930000000000007</v>
      </c>
      <c r="U6794" s="2" t="s">
        <v>60</v>
      </c>
      <c r="V6794" s="2" t="s">
        <v>60</v>
      </c>
      <c r="W6794" s="2" t="s">
        <v>60</v>
      </c>
      <c r="X6794" s="2" t="s">
        <v>60</v>
      </c>
      <c r="Y6794" s="2" t="s">
        <v>60</v>
      </c>
      <c r="Z6794" s="2" t="s">
        <v>60</v>
      </c>
    </row>
    <row r="6795" spans="1:26" x14ac:dyDescent="0.3">
      <c r="A6795" s="3" t="s">
        <v>830</v>
      </c>
      <c r="B6795" s="3" t="s">
        <v>831</v>
      </c>
      <c r="C6795" s="3">
        <v>639</v>
      </c>
      <c r="D6795" s="3" t="s">
        <v>25</v>
      </c>
      <c r="E6795" s="3" t="s">
        <v>506</v>
      </c>
      <c r="F6795" s="3" t="s">
        <v>78</v>
      </c>
      <c r="G6795" s="3" t="s">
        <v>68</v>
      </c>
      <c r="H6795" s="3" t="s">
        <v>506</v>
      </c>
      <c r="I6795" s="3">
        <v>14074.4</v>
      </c>
      <c r="J6795" s="3">
        <v>60508</v>
      </c>
      <c r="K6795" s="3">
        <v>5000</v>
      </c>
      <c r="L6795" s="3">
        <v>5333.94</v>
      </c>
      <c r="M6795" s="3">
        <v>5333.44</v>
      </c>
      <c r="N6795" s="3">
        <v>106.68</v>
      </c>
      <c r="O6795" s="3">
        <v>100.01</v>
      </c>
      <c r="P6795" s="3">
        <v>50061</v>
      </c>
      <c r="Q6795" s="3">
        <v>50113.06</v>
      </c>
      <c r="R6795" s="3">
        <v>44641.03</v>
      </c>
      <c r="S6795" s="3">
        <v>100.1</v>
      </c>
      <c r="T6795" s="3">
        <v>112.26</v>
      </c>
      <c r="U6795" s="3" t="s">
        <v>60</v>
      </c>
      <c r="V6795" s="3" t="s">
        <v>60</v>
      </c>
      <c r="W6795" s="3" t="s">
        <v>60</v>
      </c>
      <c r="X6795" s="3" t="s">
        <v>60</v>
      </c>
      <c r="Y6795" s="3" t="s">
        <v>60</v>
      </c>
      <c r="Z6795" s="3" t="s">
        <v>60</v>
      </c>
    </row>
    <row r="6796" spans="1:26" x14ac:dyDescent="0.3">
      <c r="A6796" s="2" t="s">
        <v>830</v>
      </c>
      <c r="B6796" s="2" t="s">
        <v>831</v>
      </c>
      <c r="C6796" s="2">
        <v>640</v>
      </c>
      <c r="D6796" s="2" t="s">
        <v>25</v>
      </c>
      <c r="E6796" s="2" t="s">
        <v>537</v>
      </c>
      <c r="F6796" s="2" t="s">
        <v>58</v>
      </c>
      <c r="G6796" s="2" t="s">
        <v>538</v>
      </c>
      <c r="H6796" s="2" t="s">
        <v>60</v>
      </c>
      <c r="I6796" s="2">
        <v>63.96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 t="s">
        <v>60</v>
      </c>
      <c r="V6796" s="2" t="s">
        <v>60</v>
      </c>
      <c r="W6796" s="2" t="s">
        <v>60</v>
      </c>
      <c r="X6796" s="2" t="s">
        <v>60</v>
      </c>
      <c r="Y6796" s="2" t="s">
        <v>60</v>
      </c>
      <c r="Z6796" s="2" t="s">
        <v>60</v>
      </c>
    </row>
    <row r="6797" spans="1:26" x14ac:dyDescent="0.3">
      <c r="A6797" s="3" t="s">
        <v>830</v>
      </c>
      <c r="B6797" s="3" t="s">
        <v>831</v>
      </c>
      <c r="C6797" s="3">
        <v>641</v>
      </c>
      <c r="D6797" s="3" t="s">
        <v>25</v>
      </c>
      <c r="E6797" s="3" t="s">
        <v>537</v>
      </c>
      <c r="F6797" s="3" t="s">
        <v>58</v>
      </c>
      <c r="G6797" s="3" t="s">
        <v>539</v>
      </c>
      <c r="H6797" s="3" t="s">
        <v>60</v>
      </c>
      <c r="I6797" s="3">
        <v>96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s="3">
        <v>0</v>
      </c>
      <c r="R6797" s="3">
        <v>0.12</v>
      </c>
      <c r="S6797" s="3">
        <v>0</v>
      </c>
      <c r="T6797" s="3">
        <v>0</v>
      </c>
      <c r="U6797" s="3" t="s">
        <v>60</v>
      </c>
      <c r="V6797" s="3" t="s">
        <v>60</v>
      </c>
      <c r="W6797" s="3" t="s">
        <v>60</v>
      </c>
      <c r="X6797" s="3" t="s">
        <v>60</v>
      </c>
      <c r="Y6797" s="3" t="s">
        <v>60</v>
      </c>
      <c r="Z6797" s="3" t="s">
        <v>60</v>
      </c>
    </row>
    <row r="6798" spans="1:26" x14ac:dyDescent="0.3">
      <c r="A6798" s="2" t="s">
        <v>830</v>
      </c>
      <c r="B6798" s="2" t="s">
        <v>831</v>
      </c>
      <c r="C6798" s="2">
        <v>642</v>
      </c>
      <c r="D6798" s="2" t="s">
        <v>25</v>
      </c>
      <c r="E6798" s="2" t="s">
        <v>537</v>
      </c>
      <c r="F6798" s="2" t="s">
        <v>58</v>
      </c>
      <c r="G6798" s="2" t="s">
        <v>540</v>
      </c>
      <c r="H6798" s="2" t="s">
        <v>476</v>
      </c>
      <c r="I6798" s="2">
        <v>159.96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0.12</v>
      </c>
      <c r="S6798" s="2">
        <v>0</v>
      </c>
      <c r="T6798" s="2">
        <v>0</v>
      </c>
      <c r="U6798" s="2" t="s">
        <v>60</v>
      </c>
      <c r="V6798" s="2" t="s">
        <v>60</v>
      </c>
      <c r="W6798" s="2" t="s">
        <v>60</v>
      </c>
      <c r="X6798" s="2" t="s">
        <v>60</v>
      </c>
      <c r="Y6798" s="2" t="s">
        <v>60</v>
      </c>
      <c r="Z6798" s="2" t="s">
        <v>60</v>
      </c>
    </row>
    <row r="6799" spans="1:26" x14ac:dyDescent="0.3">
      <c r="A6799" s="3" t="s">
        <v>830</v>
      </c>
      <c r="B6799" s="3" t="s">
        <v>831</v>
      </c>
      <c r="C6799" s="3">
        <v>643</v>
      </c>
      <c r="D6799" s="3" t="s">
        <v>25</v>
      </c>
      <c r="E6799" s="3" t="s">
        <v>537</v>
      </c>
      <c r="F6799" s="3" t="s">
        <v>58</v>
      </c>
      <c r="G6799" s="3" t="s">
        <v>58</v>
      </c>
      <c r="H6799" s="3" t="s">
        <v>75</v>
      </c>
      <c r="I6799" s="3">
        <v>159.96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>
        <v>0.12</v>
      </c>
      <c r="S6799" s="3">
        <v>0</v>
      </c>
      <c r="T6799" s="3">
        <v>0</v>
      </c>
      <c r="U6799" s="3" t="s">
        <v>60</v>
      </c>
      <c r="V6799" s="3" t="s">
        <v>60</v>
      </c>
      <c r="W6799" s="3" t="s">
        <v>60</v>
      </c>
      <c r="X6799" s="3" t="s">
        <v>60</v>
      </c>
      <c r="Y6799" s="3" t="s">
        <v>60</v>
      </c>
      <c r="Z6799" s="3" t="s">
        <v>60</v>
      </c>
    </row>
    <row r="6800" spans="1:26" x14ac:dyDescent="0.3">
      <c r="A6800" s="2" t="s">
        <v>830</v>
      </c>
      <c r="B6800" s="2" t="s">
        <v>831</v>
      </c>
      <c r="C6800" s="2">
        <v>644</v>
      </c>
      <c r="D6800" s="2" t="s">
        <v>25</v>
      </c>
      <c r="E6800" s="2" t="s">
        <v>537</v>
      </c>
      <c r="F6800" s="2" t="s">
        <v>58</v>
      </c>
      <c r="G6800" s="2" t="s">
        <v>541</v>
      </c>
      <c r="H6800" s="2" t="s">
        <v>60</v>
      </c>
      <c r="I6800" s="2">
        <v>75</v>
      </c>
      <c r="J6800" s="2">
        <v>380</v>
      </c>
      <c r="K6800" s="2">
        <v>28</v>
      </c>
      <c r="L6800" s="2">
        <v>24.76</v>
      </c>
      <c r="M6800" s="2">
        <v>31.42</v>
      </c>
      <c r="N6800" s="2">
        <v>88.43</v>
      </c>
      <c r="O6800" s="2">
        <v>78.8</v>
      </c>
      <c r="P6800" s="2">
        <v>313</v>
      </c>
      <c r="Q6800" s="2">
        <v>148.63999999999999</v>
      </c>
      <c r="R6800" s="2">
        <v>355</v>
      </c>
      <c r="S6800" s="2">
        <v>47.49</v>
      </c>
      <c r="T6800" s="2">
        <v>41.87</v>
      </c>
      <c r="U6800" s="2" t="s">
        <v>60</v>
      </c>
      <c r="V6800" s="2" t="s">
        <v>60</v>
      </c>
      <c r="W6800" s="2" t="s">
        <v>60</v>
      </c>
      <c r="X6800" s="2" t="s">
        <v>60</v>
      </c>
      <c r="Y6800" s="2" t="s">
        <v>60</v>
      </c>
      <c r="Z6800" s="2" t="s">
        <v>60</v>
      </c>
    </row>
    <row r="6801" spans="1:26" x14ac:dyDescent="0.3">
      <c r="A6801" s="3" t="s">
        <v>830</v>
      </c>
      <c r="B6801" s="3" t="s">
        <v>831</v>
      </c>
      <c r="C6801" s="3">
        <v>645</v>
      </c>
      <c r="D6801" s="3" t="s">
        <v>25</v>
      </c>
      <c r="E6801" s="3" t="s">
        <v>537</v>
      </c>
      <c r="F6801" s="3" t="s">
        <v>58</v>
      </c>
      <c r="G6801" s="3" t="s">
        <v>542</v>
      </c>
      <c r="H6801" s="3" t="s">
        <v>60</v>
      </c>
      <c r="I6801" s="3">
        <v>780</v>
      </c>
      <c r="J6801" s="3">
        <v>2632</v>
      </c>
      <c r="K6801" s="3">
        <v>183</v>
      </c>
      <c r="L6801" s="3">
        <v>116.19</v>
      </c>
      <c r="M6801" s="3">
        <v>235.72</v>
      </c>
      <c r="N6801" s="3">
        <v>63.49</v>
      </c>
      <c r="O6801" s="3">
        <v>49.29</v>
      </c>
      <c r="P6801" s="3">
        <v>2098</v>
      </c>
      <c r="Q6801" s="3">
        <v>1361.01</v>
      </c>
      <c r="R6801" s="3">
        <v>2809.01</v>
      </c>
      <c r="S6801" s="3">
        <v>64.87</v>
      </c>
      <c r="T6801" s="3">
        <v>48.45</v>
      </c>
      <c r="U6801" s="3" t="s">
        <v>60</v>
      </c>
      <c r="V6801" s="3" t="s">
        <v>60</v>
      </c>
      <c r="W6801" s="3" t="s">
        <v>60</v>
      </c>
      <c r="X6801" s="3" t="s">
        <v>60</v>
      </c>
      <c r="Y6801" s="3" t="s">
        <v>60</v>
      </c>
      <c r="Z6801" s="3" t="s">
        <v>60</v>
      </c>
    </row>
    <row r="6802" spans="1:26" x14ac:dyDescent="0.3">
      <c r="A6802" s="2" t="s">
        <v>830</v>
      </c>
      <c r="B6802" s="2" t="s">
        <v>831</v>
      </c>
      <c r="C6802" s="2">
        <v>646</v>
      </c>
      <c r="D6802" s="2" t="s">
        <v>25</v>
      </c>
      <c r="E6802" s="2" t="s">
        <v>537</v>
      </c>
      <c r="F6802" s="2" t="s">
        <v>58</v>
      </c>
      <c r="G6802" s="2" t="s">
        <v>543</v>
      </c>
      <c r="H6802" s="2" t="s">
        <v>60</v>
      </c>
      <c r="I6802" s="2">
        <v>50</v>
      </c>
      <c r="J6802" s="2">
        <v>271</v>
      </c>
      <c r="K6802" s="2">
        <v>18</v>
      </c>
      <c r="L6802" s="2">
        <v>15.64</v>
      </c>
      <c r="M6802" s="2">
        <v>13.92</v>
      </c>
      <c r="N6802" s="2">
        <v>86.89</v>
      </c>
      <c r="O6802" s="2">
        <v>112.36</v>
      </c>
      <c r="P6802" s="2">
        <v>226</v>
      </c>
      <c r="Q6802" s="2">
        <v>153.74</v>
      </c>
      <c r="R6802" s="2">
        <v>213.58</v>
      </c>
      <c r="S6802" s="2">
        <v>68.03</v>
      </c>
      <c r="T6802" s="2">
        <v>71.98</v>
      </c>
      <c r="U6802" s="2" t="s">
        <v>60</v>
      </c>
      <c r="V6802" s="2" t="s">
        <v>60</v>
      </c>
      <c r="W6802" s="2" t="s">
        <v>60</v>
      </c>
      <c r="X6802" s="2" t="s">
        <v>60</v>
      </c>
      <c r="Y6802" s="2" t="s">
        <v>60</v>
      </c>
      <c r="Z6802" s="2" t="s">
        <v>60</v>
      </c>
    </row>
    <row r="6803" spans="1:26" x14ac:dyDescent="0.3">
      <c r="A6803" s="3" t="s">
        <v>830</v>
      </c>
      <c r="B6803" s="3" t="s">
        <v>831</v>
      </c>
      <c r="C6803" s="3">
        <v>647</v>
      </c>
      <c r="D6803" s="3" t="s">
        <v>25</v>
      </c>
      <c r="E6803" s="3" t="s">
        <v>537</v>
      </c>
      <c r="F6803" s="3" t="s">
        <v>58</v>
      </c>
      <c r="G6803" s="3" t="s">
        <v>544</v>
      </c>
      <c r="H6803" s="3" t="s">
        <v>60</v>
      </c>
      <c r="I6803" s="3">
        <v>100</v>
      </c>
      <c r="J6803" s="3">
        <v>0</v>
      </c>
      <c r="K6803" s="3">
        <v>0</v>
      </c>
      <c r="L6803" s="3">
        <v>16.95</v>
      </c>
      <c r="M6803" s="3">
        <v>25.9</v>
      </c>
      <c r="N6803" s="3">
        <v>0</v>
      </c>
      <c r="O6803" s="3">
        <v>65.42</v>
      </c>
      <c r="P6803" s="3">
        <v>0</v>
      </c>
      <c r="Q6803" s="3">
        <v>235.43</v>
      </c>
      <c r="R6803" s="3">
        <v>372.88</v>
      </c>
      <c r="S6803" s="3">
        <v>0</v>
      </c>
      <c r="T6803" s="3">
        <v>63.14</v>
      </c>
      <c r="U6803" s="3" t="s">
        <v>60</v>
      </c>
      <c r="V6803" s="3" t="s">
        <v>60</v>
      </c>
      <c r="W6803" s="3" t="s">
        <v>60</v>
      </c>
      <c r="X6803" s="3" t="s">
        <v>60</v>
      </c>
      <c r="Y6803" s="3" t="s">
        <v>60</v>
      </c>
      <c r="Z6803" s="3" t="s">
        <v>60</v>
      </c>
    </row>
    <row r="6804" spans="1:26" x14ac:dyDescent="0.3">
      <c r="A6804" s="2" t="s">
        <v>830</v>
      </c>
      <c r="B6804" s="2" t="s">
        <v>831</v>
      </c>
      <c r="C6804" s="2">
        <v>648</v>
      </c>
      <c r="D6804" s="2" t="s">
        <v>25</v>
      </c>
      <c r="E6804" s="2" t="s">
        <v>537</v>
      </c>
      <c r="F6804" s="2" t="s">
        <v>58</v>
      </c>
      <c r="G6804" s="2" t="s">
        <v>545</v>
      </c>
      <c r="H6804" s="2" t="s">
        <v>60</v>
      </c>
      <c r="I6804" s="2">
        <v>50</v>
      </c>
      <c r="J6804" s="2">
        <v>0</v>
      </c>
      <c r="K6804" s="2">
        <v>0</v>
      </c>
      <c r="L6804" s="2">
        <v>15.57</v>
      </c>
      <c r="M6804" s="2">
        <v>0</v>
      </c>
      <c r="N6804" s="2">
        <v>0</v>
      </c>
      <c r="O6804" s="2">
        <v>0</v>
      </c>
      <c r="P6804" s="2">
        <v>0</v>
      </c>
      <c r="Q6804" s="2">
        <v>123.62</v>
      </c>
      <c r="R6804" s="2">
        <v>156.68</v>
      </c>
      <c r="S6804" s="2">
        <v>0</v>
      </c>
      <c r="T6804" s="2">
        <v>78.900000000000006</v>
      </c>
      <c r="U6804" s="2" t="s">
        <v>60</v>
      </c>
      <c r="V6804" s="2" t="s">
        <v>60</v>
      </c>
      <c r="W6804" s="2" t="s">
        <v>60</v>
      </c>
      <c r="X6804" s="2" t="s">
        <v>60</v>
      </c>
      <c r="Y6804" s="2" t="s">
        <v>60</v>
      </c>
      <c r="Z6804" s="2" t="s">
        <v>60</v>
      </c>
    </row>
    <row r="6805" spans="1:26" x14ac:dyDescent="0.3">
      <c r="A6805" s="3" t="s">
        <v>830</v>
      </c>
      <c r="B6805" s="3" t="s">
        <v>831</v>
      </c>
      <c r="C6805" s="3">
        <v>649</v>
      </c>
      <c r="D6805" s="3" t="s">
        <v>25</v>
      </c>
      <c r="E6805" s="3" t="s">
        <v>537</v>
      </c>
      <c r="F6805" s="3" t="s">
        <v>58</v>
      </c>
      <c r="G6805" s="3" t="s">
        <v>546</v>
      </c>
      <c r="H6805" s="3" t="s">
        <v>60</v>
      </c>
      <c r="I6805" s="3">
        <v>75</v>
      </c>
      <c r="J6805" s="3">
        <v>752</v>
      </c>
      <c r="K6805" s="3">
        <v>50</v>
      </c>
      <c r="L6805" s="3">
        <v>9.48</v>
      </c>
      <c r="M6805" s="3">
        <v>8.69</v>
      </c>
      <c r="N6805" s="3">
        <v>18.96</v>
      </c>
      <c r="O6805" s="3">
        <v>109.09</v>
      </c>
      <c r="P6805" s="3">
        <v>668</v>
      </c>
      <c r="Q6805" s="3">
        <v>80.83</v>
      </c>
      <c r="R6805" s="3">
        <v>184.7</v>
      </c>
      <c r="S6805" s="3">
        <v>12.1</v>
      </c>
      <c r="T6805" s="3">
        <v>43.76</v>
      </c>
      <c r="U6805" s="3" t="s">
        <v>60</v>
      </c>
      <c r="V6805" s="3" t="s">
        <v>60</v>
      </c>
      <c r="W6805" s="3" t="s">
        <v>60</v>
      </c>
      <c r="X6805" s="3" t="s">
        <v>60</v>
      </c>
      <c r="Y6805" s="3" t="s">
        <v>60</v>
      </c>
      <c r="Z6805" s="3" t="s">
        <v>60</v>
      </c>
    </row>
    <row r="6806" spans="1:26" x14ac:dyDescent="0.3">
      <c r="A6806" s="2" t="s">
        <v>830</v>
      </c>
      <c r="B6806" s="2" t="s">
        <v>831</v>
      </c>
      <c r="C6806" s="2">
        <v>650</v>
      </c>
      <c r="D6806" s="2" t="s">
        <v>25</v>
      </c>
      <c r="E6806" s="2" t="s">
        <v>537</v>
      </c>
      <c r="F6806" s="2" t="s">
        <v>58</v>
      </c>
      <c r="G6806" s="2" t="s">
        <v>547</v>
      </c>
      <c r="H6806" s="2" t="s">
        <v>60</v>
      </c>
      <c r="I6806" s="2">
        <v>180</v>
      </c>
      <c r="J6806" s="2">
        <v>624</v>
      </c>
      <c r="K6806" s="2">
        <v>19</v>
      </c>
      <c r="L6806" s="2">
        <v>25.52</v>
      </c>
      <c r="M6806" s="2">
        <v>13.97</v>
      </c>
      <c r="N6806" s="2">
        <v>134.32</v>
      </c>
      <c r="O6806" s="2">
        <v>182.68</v>
      </c>
      <c r="P6806" s="2">
        <v>591</v>
      </c>
      <c r="Q6806" s="2">
        <v>458.1</v>
      </c>
      <c r="R6806" s="2">
        <v>659.33</v>
      </c>
      <c r="S6806" s="2">
        <v>77.510000000000005</v>
      </c>
      <c r="T6806" s="2">
        <v>69.48</v>
      </c>
      <c r="U6806" s="2" t="s">
        <v>60</v>
      </c>
      <c r="V6806" s="2" t="s">
        <v>60</v>
      </c>
      <c r="W6806" s="2" t="s">
        <v>60</v>
      </c>
      <c r="X6806" s="2" t="s">
        <v>60</v>
      </c>
      <c r="Y6806" s="2" t="s">
        <v>60</v>
      </c>
      <c r="Z6806" s="2" t="s">
        <v>60</v>
      </c>
    </row>
    <row r="6807" spans="1:26" x14ac:dyDescent="0.3">
      <c r="A6807" s="3" t="s">
        <v>830</v>
      </c>
      <c r="B6807" s="3" t="s">
        <v>831</v>
      </c>
      <c r="C6807" s="3">
        <v>651</v>
      </c>
      <c r="D6807" s="3" t="s">
        <v>25</v>
      </c>
      <c r="E6807" s="3" t="s">
        <v>537</v>
      </c>
      <c r="F6807" s="3" t="s">
        <v>58</v>
      </c>
      <c r="G6807" s="3" t="s">
        <v>548</v>
      </c>
      <c r="H6807" s="3" t="s">
        <v>60</v>
      </c>
      <c r="I6807" s="3">
        <v>52.65</v>
      </c>
      <c r="J6807" s="3">
        <v>351</v>
      </c>
      <c r="K6807" s="3">
        <v>14</v>
      </c>
      <c r="L6807" s="3">
        <v>12.69</v>
      </c>
      <c r="M6807" s="3">
        <v>8.06</v>
      </c>
      <c r="N6807" s="3">
        <v>90.64</v>
      </c>
      <c r="O6807" s="3">
        <v>157.44</v>
      </c>
      <c r="P6807" s="3">
        <v>324</v>
      </c>
      <c r="Q6807" s="3">
        <v>167.18</v>
      </c>
      <c r="R6807" s="3">
        <v>226.58</v>
      </c>
      <c r="S6807" s="3">
        <v>51.6</v>
      </c>
      <c r="T6807" s="3">
        <v>73.78</v>
      </c>
      <c r="U6807" s="3" t="s">
        <v>60</v>
      </c>
      <c r="V6807" s="3" t="s">
        <v>60</v>
      </c>
      <c r="W6807" s="3" t="s">
        <v>60</v>
      </c>
      <c r="X6807" s="3" t="s">
        <v>60</v>
      </c>
      <c r="Y6807" s="3" t="s">
        <v>60</v>
      </c>
      <c r="Z6807" s="3" t="s">
        <v>60</v>
      </c>
    </row>
    <row r="6808" spans="1:26" x14ac:dyDescent="0.3">
      <c r="A6808" s="2" t="s">
        <v>830</v>
      </c>
      <c r="B6808" s="2" t="s">
        <v>831</v>
      </c>
      <c r="C6808" s="2">
        <v>652</v>
      </c>
      <c r="D6808" s="2" t="s">
        <v>25</v>
      </c>
      <c r="E6808" s="2" t="s">
        <v>537</v>
      </c>
      <c r="F6808" s="2" t="s">
        <v>58</v>
      </c>
      <c r="G6808" s="2" t="s">
        <v>549</v>
      </c>
      <c r="H6808" s="2" t="s">
        <v>60</v>
      </c>
      <c r="I6808" s="2">
        <v>37.5</v>
      </c>
      <c r="J6808" s="2">
        <v>162</v>
      </c>
      <c r="K6808" s="2">
        <v>14</v>
      </c>
      <c r="L6808" s="2">
        <v>11.61</v>
      </c>
      <c r="M6808" s="2">
        <v>10.119999999999999</v>
      </c>
      <c r="N6808" s="2">
        <v>82.93</v>
      </c>
      <c r="O6808" s="2">
        <v>114.72</v>
      </c>
      <c r="P6808" s="2">
        <v>131</v>
      </c>
      <c r="Q6808" s="2">
        <v>129.94</v>
      </c>
      <c r="R6808" s="2">
        <v>126.35</v>
      </c>
      <c r="S6808" s="2">
        <v>99.19</v>
      </c>
      <c r="T6808" s="2">
        <v>102.84</v>
      </c>
      <c r="U6808" s="2" t="s">
        <v>60</v>
      </c>
      <c r="V6808" s="2" t="s">
        <v>60</v>
      </c>
      <c r="W6808" s="2" t="s">
        <v>60</v>
      </c>
      <c r="X6808" s="2" t="s">
        <v>60</v>
      </c>
      <c r="Y6808" s="2" t="s">
        <v>60</v>
      </c>
      <c r="Z6808" s="2" t="s">
        <v>60</v>
      </c>
    </row>
    <row r="6809" spans="1:26" x14ac:dyDescent="0.3">
      <c r="A6809" s="3" t="s">
        <v>830</v>
      </c>
      <c r="B6809" s="3" t="s">
        <v>831</v>
      </c>
      <c r="C6809" s="3">
        <v>653</v>
      </c>
      <c r="D6809" s="3" t="s">
        <v>25</v>
      </c>
      <c r="E6809" s="3" t="s">
        <v>537</v>
      </c>
      <c r="F6809" s="3" t="s">
        <v>58</v>
      </c>
      <c r="G6809" s="3" t="s">
        <v>550</v>
      </c>
      <c r="H6809" s="3" t="s">
        <v>60</v>
      </c>
      <c r="I6809" s="3" t="s">
        <v>60</v>
      </c>
      <c r="J6809" s="3">
        <v>86</v>
      </c>
      <c r="K6809" s="3">
        <v>7</v>
      </c>
      <c r="L6809" s="3">
        <v>0</v>
      </c>
      <c r="M6809" s="3">
        <v>0</v>
      </c>
      <c r="N6809" s="3">
        <v>0</v>
      </c>
      <c r="O6809" s="3">
        <v>0</v>
      </c>
      <c r="P6809" s="3">
        <v>71</v>
      </c>
      <c r="Q6809" s="3">
        <v>0</v>
      </c>
      <c r="R6809" s="3">
        <v>0</v>
      </c>
      <c r="S6809" s="3">
        <v>0</v>
      </c>
      <c r="T6809" s="3">
        <v>0</v>
      </c>
      <c r="U6809" s="3" t="s">
        <v>60</v>
      </c>
      <c r="V6809" s="3" t="s">
        <v>60</v>
      </c>
      <c r="W6809" s="3" t="s">
        <v>60</v>
      </c>
      <c r="X6809" s="3" t="s">
        <v>60</v>
      </c>
      <c r="Y6809" s="3" t="s">
        <v>60</v>
      </c>
      <c r="Z6809" s="3" t="s">
        <v>60</v>
      </c>
    </row>
    <row r="6810" spans="1:26" x14ac:dyDescent="0.3">
      <c r="A6810" s="2" t="s">
        <v>830</v>
      </c>
      <c r="B6810" s="2" t="s">
        <v>831</v>
      </c>
      <c r="C6810" s="2">
        <v>654</v>
      </c>
      <c r="D6810" s="2" t="s">
        <v>25</v>
      </c>
      <c r="E6810" s="2" t="s">
        <v>537</v>
      </c>
      <c r="F6810" s="2" t="s">
        <v>58</v>
      </c>
      <c r="G6810" s="2" t="s">
        <v>551</v>
      </c>
      <c r="H6810" s="2" t="s">
        <v>60</v>
      </c>
      <c r="I6810" s="2">
        <v>30</v>
      </c>
      <c r="J6810" s="2">
        <v>172</v>
      </c>
      <c r="K6810" s="2">
        <v>10</v>
      </c>
      <c r="L6810" s="2">
        <v>12.28</v>
      </c>
      <c r="M6810" s="2">
        <v>9.8000000000000007</v>
      </c>
      <c r="N6810" s="2">
        <v>122.8</v>
      </c>
      <c r="O6810" s="2">
        <v>125.31</v>
      </c>
      <c r="P6810" s="2">
        <v>152</v>
      </c>
      <c r="Q6810" s="2">
        <v>142.72999999999999</v>
      </c>
      <c r="R6810" s="2">
        <v>172.69</v>
      </c>
      <c r="S6810" s="2">
        <v>93.9</v>
      </c>
      <c r="T6810" s="2">
        <v>82.65</v>
      </c>
      <c r="U6810" s="2" t="s">
        <v>60</v>
      </c>
      <c r="V6810" s="2" t="s">
        <v>60</v>
      </c>
      <c r="W6810" s="2" t="s">
        <v>60</v>
      </c>
      <c r="X6810" s="2" t="s">
        <v>60</v>
      </c>
      <c r="Y6810" s="2" t="s">
        <v>60</v>
      </c>
      <c r="Z6810" s="2" t="s">
        <v>60</v>
      </c>
    </row>
    <row r="6811" spans="1:26" x14ac:dyDescent="0.3">
      <c r="A6811" s="3" t="s">
        <v>830</v>
      </c>
      <c r="B6811" s="3" t="s">
        <v>831</v>
      </c>
      <c r="C6811" s="3">
        <v>655</v>
      </c>
      <c r="D6811" s="3" t="s">
        <v>25</v>
      </c>
      <c r="E6811" s="3" t="s">
        <v>537</v>
      </c>
      <c r="F6811" s="3" t="s">
        <v>58</v>
      </c>
      <c r="G6811" s="3" t="s">
        <v>552</v>
      </c>
      <c r="H6811" s="3" t="s">
        <v>60</v>
      </c>
      <c r="I6811" s="3">
        <v>32</v>
      </c>
      <c r="J6811" s="3">
        <v>319</v>
      </c>
      <c r="K6811" s="3">
        <v>13</v>
      </c>
      <c r="L6811" s="3">
        <v>3.39</v>
      </c>
      <c r="M6811" s="3">
        <v>3</v>
      </c>
      <c r="N6811" s="3">
        <v>26.08</v>
      </c>
      <c r="O6811" s="3">
        <v>113</v>
      </c>
      <c r="P6811" s="3">
        <v>296</v>
      </c>
      <c r="Q6811" s="3">
        <v>89.48</v>
      </c>
      <c r="R6811" s="3">
        <v>147.47</v>
      </c>
      <c r="S6811" s="3">
        <v>30.23</v>
      </c>
      <c r="T6811" s="3">
        <v>60.68</v>
      </c>
      <c r="U6811" s="3" t="s">
        <v>60</v>
      </c>
      <c r="V6811" s="3" t="s">
        <v>60</v>
      </c>
      <c r="W6811" s="3" t="s">
        <v>60</v>
      </c>
      <c r="X6811" s="3" t="s">
        <v>60</v>
      </c>
      <c r="Y6811" s="3" t="s">
        <v>60</v>
      </c>
      <c r="Z6811" s="3" t="s">
        <v>60</v>
      </c>
    </row>
    <row r="6812" spans="1:26" x14ac:dyDescent="0.3">
      <c r="A6812" s="2" t="s">
        <v>830</v>
      </c>
      <c r="B6812" s="2" t="s">
        <v>831</v>
      </c>
      <c r="C6812" s="2">
        <v>656</v>
      </c>
      <c r="D6812" s="2" t="s">
        <v>25</v>
      </c>
      <c r="E6812" s="2" t="s">
        <v>537</v>
      </c>
      <c r="F6812" s="2" t="s">
        <v>58</v>
      </c>
      <c r="G6812" s="2" t="s">
        <v>553</v>
      </c>
      <c r="H6812" s="2" t="s">
        <v>60</v>
      </c>
      <c r="I6812" s="2">
        <v>300</v>
      </c>
      <c r="J6812" s="2">
        <v>1401</v>
      </c>
      <c r="K6812" s="2">
        <v>93</v>
      </c>
      <c r="L6812" s="2">
        <v>100.59</v>
      </c>
      <c r="M6812" s="2">
        <v>91.24</v>
      </c>
      <c r="N6812" s="2">
        <v>108.16</v>
      </c>
      <c r="O6812" s="2">
        <v>110.25</v>
      </c>
      <c r="P6812" s="2">
        <v>1134</v>
      </c>
      <c r="Q6812" s="2">
        <v>885.3</v>
      </c>
      <c r="R6812" s="2">
        <v>1335.5</v>
      </c>
      <c r="S6812" s="2">
        <v>78.069999999999993</v>
      </c>
      <c r="T6812" s="2">
        <v>66.290000000000006</v>
      </c>
      <c r="U6812" s="2" t="s">
        <v>60</v>
      </c>
      <c r="V6812" s="2" t="s">
        <v>60</v>
      </c>
      <c r="W6812" s="2" t="s">
        <v>60</v>
      </c>
      <c r="X6812" s="2" t="s">
        <v>60</v>
      </c>
      <c r="Y6812" s="2" t="s">
        <v>60</v>
      </c>
      <c r="Z6812" s="2" t="s">
        <v>60</v>
      </c>
    </row>
    <row r="6813" spans="1:26" x14ac:dyDescent="0.3">
      <c r="A6813" s="3" t="s">
        <v>830</v>
      </c>
      <c r="B6813" s="3" t="s">
        <v>831</v>
      </c>
      <c r="C6813" s="3">
        <v>657</v>
      </c>
      <c r="D6813" s="3" t="s">
        <v>25</v>
      </c>
      <c r="E6813" s="3" t="s">
        <v>537</v>
      </c>
      <c r="F6813" s="3" t="s">
        <v>58</v>
      </c>
      <c r="G6813" s="3" t="s">
        <v>554</v>
      </c>
      <c r="H6813" s="3" t="s">
        <v>60</v>
      </c>
      <c r="I6813" s="3">
        <v>48</v>
      </c>
      <c r="J6813" s="3">
        <v>182</v>
      </c>
      <c r="K6813" s="3">
        <v>18</v>
      </c>
      <c r="L6813" s="3">
        <v>9.4700000000000006</v>
      </c>
      <c r="M6813" s="3">
        <v>0</v>
      </c>
      <c r="N6813" s="3">
        <v>52.61</v>
      </c>
      <c r="O6813" s="3">
        <v>0</v>
      </c>
      <c r="P6813" s="3">
        <v>146</v>
      </c>
      <c r="Q6813" s="3">
        <v>115</v>
      </c>
      <c r="R6813" s="3">
        <v>126.55</v>
      </c>
      <c r="S6813" s="3">
        <v>78.77</v>
      </c>
      <c r="T6813" s="3">
        <v>90.87</v>
      </c>
      <c r="U6813" s="3" t="s">
        <v>60</v>
      </c>
      <c r="V6813" s="3" t="s">
        <v>60</v>
      </c>
      <c r="W6813" s="3" t="s">
        <v>60</v>
      </c>
      <c r="X6813" s="3" t="s">
        <v>60</v>
      </c>
      <c r="Y6813" s="3" t="s">
        <v>60</v>
      </c>
      <c r="Z6813" s="3" t="s">
        <v>60</v>
      </c>
    </row>
    <row r="6814" spans="1:26" x14ac:dyDescent="0.3">
      <c r="A6814" s="2" t="s">
        <v>830</v>
      </c>
      <c r="B6814" s="2" t="s">
        <v>831</v>
      </c>
      <c r="C6814" s="2">
        <v>658</v>
      </c>
      <c r="D6814" s="2" t="s">
        <v>25</v>
      </c>
      <c r="E6814" s="2" t="s">
        <v>537</v>
      </c>
      <c r="F6814" s="2" t="s">
        <v>58</v>
      </c>
      <c r="G6814" s="2" t="s">
        <v>555</v>
      </c>
      <c r="H6814" s="2" t="s">
        <v>60</v>
      </c>
      <c r="I6814" s="2">
        <v>54</v>
      </c>
      <c r="J6814" s="2">
        <v>237</v>
      </c>
      <c r="K6814" s="2">
        <v>25</v>
      </c>
      <c r="L6814" s="2">
        <v>21.25</v>
      </c>
      <c r="M6814" s="2">
        <v>18.260000000000002</v>
      </c>
      <c r="N6814" s="2">
        <v>85</v>
      </c>
      <c r="O6814" s="2">
        <v>116.37</v>
      </c>
      <c r="P6814" s="2">
        <v>187</v>
      </c>
      <c r="Q6814" s="2">
        <v>199.83</v>
      </c>
      <c r="R6814" s="2">
        <v>172.8</v>
      </c>
      <c r="S6814" s="2">
        <v>106.86</v>
      </c>
      <c r="T6814" s="2">
        <v>115.64</v>
      </c>
      <c r="U6814" s="2" t="s">
        <v>60</v>
      </c>
      <c r="V6814" s="2" t="s">
        <v>60</v>
      </c>
      <c r="W6814" s="2" t="s">
        <v>60</v>
      </c>
      <c r="X6814" s="2" t="s">
        <v>60</v>
      </c>
      <c r="Y6814" s="2" t="s">
        <v>60</v>
      </c>
      <c r="Z6814" s="2" t="s">
        <v>60</v>
      </c>
    </row>
    <row r="6815" spans="1:26" x14ac:dyDescent="0.3">
      <c r="A6815" s="3" t="s">
        <v>830</v>
      </c>
      <c r="B6815" s="3" t="s">
        <v>831</v>
      </c>
      <c r="C6815" s="3">
        <v>659</v>
      </c>
      <c r="D6815" s="3" t="s">
        <v>25</v>
      </c>
      <c r="E6815" s="3" t="s">
        <v>537</v>
      </c>
      <c r="F6815" s="3" t="s">
        <v>58</v>
      </c>
      <c r="G6815" s="3" t="s">
        <v>556</v>
      </c>
      <c r="H6815" s="3" t="s">
        <v>60</v>
      </c>
      <c r="I6815" s="3">
        <v>0</v>
      </c>
      <c r="J6815" s="3">
        <v>99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  <c r="P6815" s="3">
        <v>99</v>
      </c>
      <c r="Q6815" s="3">
        <v>0</v>
      </c>
      <c r="R6815" s="3">
        <v>0</v>
      </c>
      <c r="S6815" s="3">
        <v>0</v>
      </c>
      <c r="T6815" s="3">
        <v>0</v>
      </c>
      <c r="U6815" s="3" t="s">
        <v>60</v>
      </c>
      <c r="V6815" s="3" t="s">
        <v>60</v>
      </c>
      <c r="W6815" s="3" t="s">
        <v>60</v>
      </c>
      <c r="X6815" s="3" t="s">
        <v>60</v>
      </c>
      <c r="Y6815" s="3" t="s">
        <v>60</v>
      </c>
      <c r="Z6815" s="3" t="s">
        <v>60</v>
      </c>
    </row>
    <row r="6816" spans="1:26" x14ac:dyDescent="0.3">
      <c r="A6816" s="2" t="s">
        <v>830</v>
      </c>
      <c r="B6816" s="2" t="s">
        <v>831</v>
      </c>
      <c r="C6816" s="2">
        <v>660</v>
      </c>
      <c r="D6816" s="2" t="s">
        <v>25</v>
      </c>
      <c r="E6816" s="2" t="s">
        <v>537</v>
      </c>
      <c r="F6816" s="2" t="s">
        <v>58</v>
      </c>
      <c r="G6816" s="2" t="s">
        <v>540</v>
      </c>
      <c r="H6816" s="2" t="s">
        <v>12</v>
      </c>
      <c r="I6816" s="2">
        <v>1864.15</v>
      </c>
      <c r="J6816" s="2">
        <v>7668</v>
      </c>
      <c r="K6816" s="2">
        <v>492</v>
      </c>
      <c r="L6816" s="2">
        <v>395.39</v>
      </c>
      <c r="M6816" s="2">
        <v>470.1</v>
      </c>
      <c r="N6816" s="2">
        <v>80.36</v>
      </c>
      <c r="O6816" s="2">
        <v>84.11</v>
      </c>
      <c r="P6816" s="2">
        <v>6436</v>
      </c>
      <c r="Q6816" s="2">
        <v>4290.83</v>
      </c>
      <c r="R6816" s="2">
        <v>7059.12</v>
      </c>
      <c r="S6816" s="2">
        <v>66.67</v>
      </c>
      <c r="T6816" s="2">
        <v>60.78</v>
      </c>
      <c r="U6816" s="2" t="s">
        <v>60</v>
      </c>
      <c r="V6816" s="2" t="s">
        <v>60</v>
      </c>
      <c r="W6816" s="2" t="s">
        <v>60</v>
      </c>
      <c r="X6816" s="2" t="s">
        <v>60</v>
      </c>
      <c r="Y6816" s="2" t="s">
        <v>60</v>
      </c>
      <c r="Z6816" s="2" t="s">
        <v>60</v>
      </c>
    </row>
    <row r="6817" spans="1:26" x14ac:dyDescent="0.3">
      <c r="A6817" s="3" t="s">
        <v>830</v>
      </c>
      <c r="B6817" s="3" t="s">
        <v>831</v>
      </c>
      <c r="C6817" s="3">
        <v>661</v>
      </c>
      <c r="D6817" s="3" t="s">
        <v>25</v>
      </c>
      <c r="E6817" s="3" t="s">
        <v>537</v>
      </c>
      <c r="F6817" s="3" t="s">
        <v>58</v>
      </c>
      <c r="G6817" s="3" t="s">
        <v>58</v>
      </c>
      <c r="H6817" s="3" t="s">
        <v>12</v>
      </c>
      <c r="I6817" s="3">
        <v>1864.15</v>
      </c>
      <c r="J6817" s="3">
        <v>7668</v>
      </c>
      <c r="K6817" s="3">
        <v>492</v>
      </c>
      <c r="L6817" s="3">
        <v>395.39</v>
      </c>
      <c r="M6817" s="3">
        <v>470.1</v>
      </c>
      <c r="N6817" s="3">
        <v>80.36</v>
      </c>
      <c r="O6817" s="3">
        <v>84.11</v>
      </c>
      <c r="P6817" s="3">
        <v>6436</v>
      </c>
      <c r="Q6817" s="3">
        <v>4290.83</v>
      </c>
      <c r="R6817" s="3">
        <v>7059.12</v>
      </c>
      <c r="S6817" s="3">
        <v>66.67</v>
      </c>
      <c r="T6817" s="3">
        <v>60.78</v>
      </c>
      <c r="U6817" s="3" t="s">
        <v>60</v>
      </c>
      <c r="V6817" s="3" t="s">
        <v>60</v>
      </c>
      <c r="W6817" s="3" t="s">
        <v>60</v>
      </c>
      <c r="X6817" s="3" t="s">
        <v>60</v>
      </c>
      <c r="Y6817" s="3" t="s">
        <v>60</v>
      </c>
      <c r="Z6817" s="3" t="s">
        <v>60</v>
      </c>
    </row>
    <row r="6818" spans="1:26" x14ac:dyDescent="0.3">
      <c r="A6818" s="2" t="s">
        <v>830</v>
      </c>
      <c r="B6818" s="2" t="s">
        <v>831</v>
      </c>
      <c r="C6818" s="2">
        <v>662</v>
      </c>
      <c r="D6818" s="2" t="s">
        <v>25</v>
      </c>
      <c r="E6818" s="2" t="s">
        <v>537</v>
      </c>
      <c r="F6818" s="2" t="s">
        <v>65</v>
      </c>
      <c r="G6818" s="2" t="s">
        <v>557</v>
      </c>
      <c r="H6818" s="2" t="s">
        <v>60</v>
      </c>
      <c r="I6818" s="2">
        <v>174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 t="s">
        <v>60</v>
      </c>
      <c r="V6818" s="2" t="s">
        <v>60</v>
      </c>
      <c r="W6818" s="2" t="s">
        <v>60</v>
      </c>
      <c r="X6818" s="2" t="s">
        <v>60</v>
      </c>
      <c r="Y6818" s="2" t="s">
        <v>60</v>
      </c>
      <c r="Z6818" s="2" t="s">
        <v>60</v>
      </c>
    </row>
    <row r="6819" spans="1:26" x14ac:dyDescent="0.3">
      <c r="A6819" s="3" t="s">
        <v>830</v>
      </c>
      <c r="B6819" s="3" t="s">
        <v>831</v>
      </c>
      <c r="C6819" s="3">
        <v>663</v>
      </c>
      <c r="D6819" s="3" t="s">
        <v>25</v>
      </c>
      <c r="E6819" s="3" t="s">
        <v>537</v>
      </c>
      <c r="F6819" s="3" t="s">
        <v>65</v>
      </c>
      <c r="G6819" s="3" t="s">
        <v>814</v>
      </c>
      <c r="H6819" s="3" t="s">
        <v>16</v>
      </c>
      <c r="I6819" s="3">
        <v>174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0</v>
      </c>
      <c r="P6819" s="3">
        <v>0</v>
      </c>
      <c r="Q6819" s="3">
        <v>0</v>
      </c>
      <c r="R6819" s="3">
        <v>0</v>
      </c>
      <c r="S6819" s="3">
        <v>0</v>
      </c>
      <c r="T6819" s="3">
        <v>0</v>
      </c>
      <c r="U6819" s="3" t="s">
        <v>60</v>
      </c>
      <c r="V6819" s="3" t="s">
        <v>60</v>
      </c>
      <c r="W6819" s="3" t="s">
        <v>60</v>
      </c>
      <c r="X6819" s="3" t="s">
        <v>60</v>
      </c>
      <c r="Y6819" s="3" t="s">
        <v>60</v>
      </c>
      <c r="Z6819" s="3" t="s">
        <v>60</v>
      </c>
    </row>
    <row r="6820" spans="1:26" x14ac:dyDescent="0.3">
      <c r="A6820" s="2" t="s">
        <v>830</v>
      </c>
      <c r="B6820" s="2" t="s">
        <v>831</v>
      </c>
      <c r="C6820" s="2">
        <v>664</v>
      </c>
      <c r="D6820" s="2" t="s">
        <v>25</v>
      </c>
      <c r="E6820" s="2" t="s">
        <v>537</v>
      </c>
      <c r="F6820" s="2" t="s">
        <v>65</v>
      </c>
      <c r="G6820" s="2" t="s">
        <v>65</v>
      </c>
      <c r="H6820" s="2" t="s">
        <v>16</v>
      </c>
      <c r="I6820" s="2">
        <v>174</v>
      </c>
      <c r="J6820" s="2">
        <v>0</v>
      </c>
      <c r="K6820" s="2">
        <v>0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 t="s">
        <v>60</v>
      </c>
      <c r="V6820" s="2" t="s">
        <v>60</v>
      </c>
      <c r="W6820" s="2" t="s">
        <v>60</v>
      </c>
      <c r="X6820" s="2" t="s">
        <v>60</v>
      </c>
      <c r="Y6820" s="2" t="s">
        <v>60</v>
      </c>
      <c r="Z6820" s="2" t="s">
        <v>60</v>
      </c>
    </row>
    <row r="6821" spans="1:26" x14ac:dyDescent="0.3">
      <c r="A6821" s="3" t="s">
        <v>830</v>
      </c>
      <c r="B6821" s="3" t="s">
        <v>831</v>
      </c>
      <c r="C6821" s="3">
        <v>665</v>
      </c>
      <c r="D6821" s="3" t="s">
        <v>25</v>
      </c>
      <c r="E6821" s="3" t="s">
        <v>537</v>
      </c>
      <c r="F6821" s="3" t="s">
        <v>78</v>
      </c>
      <c r="G6821" s="3" t="s">
        <v>559</v>
      </c>
      <c r="H6821" s="3" t="s">
        <v>60</v>
      </c>
      <c r="I6821" s="3">
        <v>359.58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  <c r="T6821" s="3">
        <v>0</v>
      </c>
      <c r="U6821" s="3" t="s">
        <v>60</v>
      </c>
      <c r="V6821" s="3" t="s">
        <v>60</v>
      </c>
      <c r="W6821" s="3" t="s">
        <v>60</v>
      </c>
      <c r="X6821" s="3" t="s">
        <v>60</v>
      </c>
      <c r="Y6821" s="3" t="s">
        <v>60</v>
      </c>
      <c r="Z6821" s="3" t="s">
        <v>60</v>
      </c>
    </row>
    <row r="6822" spans="1:26" x14ac:dyDescent="0.3">
      <c r="A6822" s="2" t="s">
        <v>830</v>
      </c>
      <c r="B6822" s="2" t="s">
        <v>831</v>
      </c>
      <c r="C6822" s="2">
        <v>666</v>
      </c>
      <c r="D6822" s="2" t="s">
        <v>25</v>
      </c>
      <c r="E6822" s="2" t="s">
        <v>537</v>
      </c>
      <c r="F6822" s="2" t="s">
        <v>78</v>
      </c>
      <c r="G6822" s="2" t="s">
        <v>83</v>
      </c>
      <c r="H6822" s="2" t="s">
        <v>16</v>
      </c>
      <c r="I6822" s="2">
        <v>359.58</v>
      </c>
      <c r="J6822" s="2">
        <v>0</v>
      </c>
      <c r="K6822" s="2">
        <v>0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 t="s">
        <v>60</v>
      </c>
      <c r="V6822" s="2" t="s">
        <v>60</v>
      </c>
      <c r="W6822" s="2" t="s">
        <v>60</v>
      </c>
      <c r="X6822" s="2" t="s">
        <v>60</v>
      </c>
      <c r="Y6822" s="2" t="s">
        <v>60</v>
      </c>
      <c r="Z6822" s="2" t="s">
        <v>60</v>
      </c>
    </row>
    <row r="6823" spans="1:26" x14ac:dyDescent="0.3">
      <c r="A6823" s="3" t="s">
        <v>830</v>
      </c>
      <c r="B6823" s="3" t="s">
        <v>831</v>
      </c>
      <c r="C6823" s="3">
        <v>667</v>
      </c>
      <c r="D6823" s="3" t="s">
        <v>25</v>
      </c>
      <c r="E6823" s="3" t="s">
        <v>537</v>
      </c>
      <c r="F6823" s="3" t="s">
        <v>78</v>
      </c>
      <c r="G6823" s="3" t="s">
        <v>84</v>
      </c>
      <c r="H6823" s="3" t="s">
        <v>16</v>
      </c>
      <c r="I6823" s="3">
        <v>359.58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  <c r="T6823" s="3">
        <v>0</v>
      </c>
      <c r="U6823" s="3" t="s">
        <v>60</v>
      </c>
      <c r="V6823" s="3" t="s">
        <v>60</v>
      </c>
      <c r="W6823" s="3" t="s">
        <v>60</v>
      </c>
      <c r="X6823" s="3" t="s">
        <v>60</v>
      </c>
      <c r="Y6823" s="3" t="s">
        <v>60</v>
      </c>
      <c r="Z6823" s="3" t="s">
        <v>60</v>
      </c>
    </row>
    <row r="6824" spans="1:26" x14ac:dyDescent="0.3">
      <c r="A6824" s="2" t="s">
        <v>830</v>
      </c>
      <c r="B6824" s="2" t="s">
        <v>831</v>
      </c>
      <c r="C6824" s="2">
        <v>668</v>
      </c>
      <c r="D6824" s="2" t="s">
        <v>25</v>
      </c>
      <c r="E6824" s="2" t="s">
        <v>537</v>
      </c>
      <c r="F6824" s="2" t="s">
        <v>78</v>
      </c>
      <c r="G6824" s="2" t="s">
        <v>68</v>
      </c>
      <c r="H6824" s="2" t="s">
        <v>75</v>
      </c>
      <c r="I6824" s="2">
        <v>159.96</v>
      </c>
      <c r="J6824" s="2">
        <v>0</v>
      </c>
      <c r="K6824" s="2">
        <v>0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0.12</v>
      </c>
      <c r="S6824" s="2">
        <v>0</v>
      </c>
      <c r="T6824" s="2">
        <v>0</v>
      </c>
      <c r="U6824" s="2" t="s">
        <v>60</v>
      </c>
      <c r="V6824" s="2" t="s">
        <v>60</v>
      </c>
      <c r="W6824" s="2" t="s">
        <v>60</v>
      </c>
      <c r="X6824" s="2" t="s">
        <v>60</v>
      </c>
      <c r="Y6824" s="2" t="s">
        <v>60</v>
      </c>
      <c r="Z6824" s="2" t="s">
        <v>60</v>
      </c>
    </row>
    <row r="6825" spans="1:26" x14ac:dyDescent="0.3">
      <c r="A6825" s="3" t="s">
        <v>830</v>
      </c>
      <c r="B6825" s="3" t="s">
        <v>831</v>
      </c>
      <c r="C6825" s="3">
        <v>669</v>
      </c>
      <c r="D6825" s="3" t="s">
        <v>25</v>
      </c>
      <c r="E6825" s="3" t="s">
        <v>537</v>
      </c>
      <c r="F6825" s="3" t="s">
        <v>78</v>
      </c>
      <c r="G6825" s="3" t="s">
        <v>68</v>
      </c>
      <c r="H6825" s="3" t="s">
        <v>16</v>
      </c>
      <c r="I6825" s="3">
        <v>533.58000000000004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  <c r="T6825" s="3">
        <v>0</v>
      </c>
      <c r="U6825" s="3" t="s">
        <v>60</v>
      </c>
      <c r="V6825" s="3" t="s">
        <v>60</v>
      </c>
      <c r="W6825" s="3" t="s">
        <v>60</v>
      </c>
      <c r="X6825" s="3" t="s">
        <v>60</v>
      </c>
      <c r="Y6825" s="3" t="s">
        <v>60</v>
      </c>
      <c r="Z6825" s="3" t="s">
        <v>60</v>
      </c>
    </row>
    <row r="6826" spans="1:26" x14ac:dyDescent="0.3">
      <c r="A6826" s="2" t="s">
        <v>830</v>
      </c>
      <c r="B6826" s="2" t="s">
        <v>831</v>
      </c>
      <c r="C6826" s="2">
        <v>670</v>
      </c>
      <c r="D6826" s="2" t="s">
        <v>25</v>
      </c>
      <c r="E6826" s="2" t="s">
        <v>537</v>
      </c>
      <c r="F6826" s="2" t="s">
        <v>78</v>
      </c>
      <c r="G6826" s="2" t="s">
        <v>68</v>
      </c>
      <c r="H6826" s="2" t="s">
        <v>12</v>
      </c>
      <c r="I6826" s="2">
        <v>1864.15</v>
      </c>
      <c r="J6826" s="2">
        <v>7668</v>
      </c>
      <c r="K6826" s="2">
        <v>492</v>
      </c>
      <c r="L6826" s="2">
        <v>395.39</v>
      </c>
      <c r="M6826" s="2">
        <v>470.1</v>
      </c>
      <c r="N6826" s="2">
        <v>80.36</v>
      </c>
      <c r="O6826" s="2">
        <v>84.11</v>
      </c>
      <c r="P6826" s="2">
        <v>6436</v>
      </c>
      <c r="Q6826" s="2">
        <v>4290.83</v>
      </c>
      <c r="R6826" s="2">
        <v>7059.12</v>
      </c>
      <c r="S6826" s="2">
        <v>66.67</v>
      </c>
      <c r="T6826" s="2">
        <v>60.78</v>
      </c>
      <c r="U6826" s="2" t="s">
        <v>60</v>
      </c>
      <c r="V6826" s="2" t="s">
        <v>60</v>
      </c>
      <c r="W6826" s="2" t="s">
        <v>60</v>
      </c>
      <c r="X6826" s="2" t="s">
        <v>60</v>
      </c>
      <c r="Y6826" s="2" t="s">
        <v>60</v>
      </c>
      <c r="Z6826" s="2" t="s">
        <v>60</v>
      </c>
    </row>
    <row r="6827" spans="1:26" x14ac:dyDescent="0.3">
      <c r="A6827" s="3" t="s">
        <v>830</v>
      </c>
      <c r="B6827" s="3" t="s">
        <v>831</v>
      </c>
      <c r="C6827" s="3">
        <v>671</v>
      </c>
      <c r="D6827" s="3" t="s">
        <v>25</v>
      </c>
      <c r="E6827" s="3" t="s">
        <v>537</v>
      </c>
      <c r="F6827" s="3" t="s">
        <v>78</v>
      </c>
      <c r="G6827" s="3" t="s">
        <v>68</v>
      </c>
      <c r="H6827" s="3" t="s">
        <v>537</v>
      </c>
      <c r="I6827" s="3">
        <v>2557.69</v>
      </c>
      <c r="J6827" s="3">
        <v>7668</v>
      </c>
      <c r="K6827" s="3">
        <v>492</v>
      </c>
      <c r="L6827" s="3">
        <v>395.39</v>
      </c>
      <c r="M6827" s="3">
        <v>470.1</v>
      </c>
      <c r="N6827" s="3">
        <v>80.36</v>
      </c>
      <c r="O6827" s="3">
        <v>84.11</v>
      </c>
      <c r="P6827" s="3">
        <v>6436</v>
      </c>
      <c r="Q6827" s="3">
        <v>4290.83</v>
      </c>
      <c r="R6827" s="3">
        <v>7059.24</v>
      </c>
      <c r="S6827" s="3">
        <v>66.67</v>
      </c>
      <c r="T6827" s="3">
        <v>60.78</v>
      </c>
      <c r="U6827" s="3" t="s">
        <v>60</v>
      </c>
      <c r="V6827" s="3" t="s">
        <v>60</v>
      </c>
      <c r="W6827" s="3" t="s">
        <v>60</v>
      </c>
      <c r="X6827" s="3" t="s">
        <v>60</v>
      </c>
      <c r="Y6827" s="3" t="s">
        <v>60</v>
      </c>
      <c r="Z6827" s="3" t="s">
        <v>60</v>
      </c>
    </row>
    <row r="6828" spans="1:26" x14ac:dyDescent="0.3">
      <c r="A6828" s="2" t="s">
        <v>830</v>
      </c>
      <c r="B6828" s="2" t="s">
        <v>831</v>
      </c>
      <c r="C6828" s="2">
        <v>672</v>
      </c>
      <c r="D6828" s="2" t="s">
        <v>25</v>
      </c>
      <c r="E6828" s="2" t="s">
        <v>560</v>
      </c>
      <c r="F6828" s="2" t="s">
        <v>58</v>
      </c>
      <c r="G6828" s="2" t="s">
        <v>561</v>
      </c>
      <c r="H6828" s="2" t="s">
        <v>60</v>
      </c>
      <c r="I6828" s="2">
        <v>26.83</v>
      </c>
      <c r="J6828" s="2">
        <v>0</v>
      </c>
      <c r="K6828" s="2">
        <v>0</v>
      </c>
      <c r="L6828" s="2">
        <v>5.4</v>
      </c>
      <c r="M6828" s="2">
        <v>4.8</v>
      </c>
      <c r="N6828" s="2">
        <v>0</v>
      </c>
      <c r="O6828" s="2">
        <v>112.5</v>
      </c>
      <c r="P6828" s="2">
        <v>0</v>
      </c>
      <c r="Q6828" s="2">
        <v>53.2</v>
      </c>
      <c r="R6828" s="2">
        <v>4.8</v>
      </c>
      <c r="S6828" s="2">
        <v>0</v>
      </c>
      <c r="T6828" s="2">
        <v>1108.33</v>
      </c>
      <c r="U6828" s="2" t="s">
        <v>60</v>
      </c>
      <c r="V6828" s="2" t="s">
        <v>60</v>
      </c>
      <c r="W6828" s="2" t="s">
        <v>60</v>
      </c>
      <c r="X6828" s="2" t="s">
        <v>60</v>
      </c>
      <c r="Y6828" s="2" t="s">
        <v>60</v>
      </c>
      <c r="Z6828" s="2" t="s">
        <v>60</v>
      </c>
    </row>
    <row r="6829" spans="1:26" x14ac:dyDescent="0.3">
      <c r="A6829" s="3" t="s">
        <v>830</v>
      </c>
      <c r="B6829" s="3" t="s">
        <v>831</v>
      </c>
      <c r="C6829" s="3">
        <v>673</v>
      </c>
      <c r="D6829" s="3" t="s">
        <v>25</v>
      </c>
      <c r="E6829" s="3" t="s">
        <v>560</v>
      </c>
      <c r="F6829" s="3" t="s">
        <v>58</v>
      </c>
      <c r="G6829" s="3" t="s">
        <v>562</v>
      </c>
      <c r="H6829" s="3" t="s">
        <v>476</v>
      </c>
      <c r="I6829" s="3">
        <v>26.83</v>
      </c>
      <c r="J6829" s="3">
        <v>0</v>
      </c>
      <c r="K6829" s="3">
        <v>0</v>
      </c>
      <c r="L6829" s="3">
        <v>5.4</v>
      </c>
      <c r="M6829" s="3">
        <v>4.8</v>
      </c>
      <c r="N6829" s="3">
        <v>0</v>
      </c>
      <c r="O6829" s="3">
        <v>112.5</v>
      </c>
      <c r="P6829" s="3">
        <v>0</v>
      </c>
      <c r="Q6829" s="3">
        <v>53.2</v>
      </c>
      <c r="R6829" s="3">
        <v>4.8</v>
      </c>
      <c r="S6829" s="3">
        <v>0</v>
      </c>
      <c r="T6829" s="3">
        <v>1108.33</v>
      </c>
      <c r="U6829" s="3" t="s">
        <v>60</v>
      </c>
      <c r="V6829" s="3" t="s">
        <v>60</v>
      </c>
      <c r="W6829" s="3" t="s">
        <v>60</v>
      </c>
      <c r="X6829" s="3" t="s">
        <v>60</v>
      </c>
      <c r="Y6829" s="3" t="s">
        <v>60</v>
      </c>
      <c r="Z6829" s="3" t="s">
        <v>60</v>
      </c>
    </row>
    <row r="6830" spans="1:26" x14ac:dyDescent="0.3">
      <c r="A6830" s="2" t="s">
        <v>830</v>
      </c>
      <c r="B6830" s="2" t="s">
        <v>831</v>
      </c>
      <c r="C6830" s="2">
        <v>674</v>
      </c>
      <c r="D6830" s="2" t="s">
        <v>25</v>
      </c>
      <c r="E6830" s="2" t="s">
        <v>560</v>
      </c>
      <c r="F6830" s="2" t="s">
        <v>58</v>
      </c>
      <c r="G6830" s="2" t="s">
        <v>58</v>
      </c>
      <c r="H6830" s="2" t="s">
        <v>75</v>
      </c>
      <c r="I6830" s="2">
        <v>26.83</v>
      </c>
      <c r="J6830" s="2">
        <v>0</v>
      </c>
      <c r="K6830" s="2">
        <v>0</v>
      </c>
      <c r="L6830" s="2">
        <v>5.4</v>
      </c>
      <c r="M6830" s="2">
        <v>4.8</v>
      </c>
      <c r="N6830" s="2">
        <v>0</v>
      </c>
      <c r="O6830" s="2">
        <v>112.5</v>
      </c>
      <c r="P6830" s="2">
        <v>0</v>
      </c>
      <c r="Q6830" s="2">
        <v>53.2</v>
      </c>
      <c r="R6830" s="2">
        <v>4.8</v>
      </c>
      <c r="S6830" s="2">
        <v>0</v>
      </c>
      <c r="T6830" s="2">
        <v>1108.33</v>
      </c>
      <c r="U6830" s="2" t="s">
        <v>60</v>
      </c>
      <c r="V6830" s="2" t="s">
        <v>60</v>
      </c>
      <c r="W6830" s="2" t="s">
        <v>60</v>
      </c>
      <c r="X6830" s="2" t="s">
        <v>60</v>
      </c>
      <c r="Y6830" s="2" t="s">
        <v>60</v>
      </c>
      <c r="Z6830" s="2" t="s">
        <v>60</v>
      </c>
    </row>
    <row r="6831" spans="1:26" x14ac:dyDescent="0.3">
      <c r="A6831" s="3" t="s">
        <v>830</v>
      </c>
      <c r="B6831" s="3" t="s">
        <v>831</v>
      </c>
      <c r="C6831" s="3">
        <v>675</v>
      </c>
      <c r="D6831" s="3" t="s">
        <v>25</v>
      </c>
      <c r="E6831" s="3" t="s">
        <v>560</v>
      </c>
      <c r="F6831" s="3" t="s">
        <v>58</v>
      </c>
      <c r="G6831" s="3" t="s">
        <v>68</v>
      </c>
      <c r="H6831" s="3" t="s">
        <v>75</v>
      </c>
      <c r="I6831" s="3">
        <v>26.83</v>
      </c>
      <c r="J6831" s="3">
        <v>0</v>
      </c>
      <c r="K6831" s="3">
        <v>0</v>
      </c>
      <c r="L6831" s="3">
        <v>5.4</v>
      </c>
      <c r="M6831" s="3">
        <v>4.8</v>
      </c>
      <c r="N6831" s="3">
        <v>0</v>
      </c>
      <c r="O6831" s="3">
        <v>112.5</v>
      </c>
      <c r="P6831" s="3">
        <v>0</v>
      </c>
      <c r="Q6831" s="3">
        <v>53.2</v>
      </c>
      <c r="R6831" s="3">
        <v>4.8</v>
      </c>
      <c r="S6831" s="3">
        <v>0</v>
      </c>
      <c r="T6831" s="3">
        <v>1108.33</v>
      </c>
      <c r="U6831" s="3" t="s">
        <v>60</v>
      </c>
      <c r="V6831" s="3" t="s">
        <v>60</v>
      </c>
      <c r="W6831" s="3" t="s">
        <v>60</v>
      </c>
      <c r="X6831" s="3" t="s">
        <v>60</v>
      </c>
      <c r="Y6831" s="3" t="s">
        <v>60</v>
      </c>
      <c r="Z6831" s="3" t="s">
        <v>60</v>
      </c>
    </row>
    <row r="6832" spans="1:26" x14ac:dyDescent="0.3">
      <c r="A6832" s="2" t="s">
        <v>830</v>
      </c>
      <c r="B6832" s="2" t="s">
        <v>831</v>
      </c>
      <c r="C6832" s="2">
        <v>676</v>
      </c>
      <c r="D6832" s="2" t="s">
        <v>25</v>
      </c>
      <c r="E6832" s="2" t="s">
        <v>560</v>
      </c>
      <c r="F6832" s="2" t="s">
        <v>58</v>
      </c>
      <c r="G6832" s="2" t="s">
        <v>68</v>
      </c>
      <c r="H6832" s="2" t="s">
        <v>16</v>
      </c>
      <c r="I6832" s="2">
        <v>0</v>
      </c>
      <c r="J6832" s="2">
        <v>0</v>
      </c>
      <c r="K6832" s="2">
        <v>0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 t="s">
        <v>60</v>
      </c>
      <c r="V6832" s="2" t="s">
        <v>60</v>
      </c>
      <c r="W6832" s="2" t="s">
        <v>60</v>
      </c>
      <c r="X6832" s="2" t="s">
        <v>60</v>
      </c>
      <c r="Y6832" s="2" t="s">
        <v>60</v>
      </c>
      <c r="Z6832" s="2" t="s">
        <v>60</v>
      </c>
    </row>
    <row r="6833" spans="1:26" x14ac:dyDescent="0.3">
      <c r="A6833" s="3" t="s">
        <v>830</v>
      </c>
      <c r="B6833" s="3" t="s">
        <v>831</v>
      </c>
      <c r="C6833" s="3">
        <v>677</v>
      </c>
      <c r="D6833" s="3" t="s">
        <v>25</v>
      </c>
      <c r="E6833" s="3" t="s">
        <v>560</v>
      </c>
      <c r="F6833" s="3" t="s">
        <v>58</v>
      </c>
      <c r="G6833" s="3" t="s">
        <v>68</v>
      </c>
      <c r="H6833" s="3" t="s">
        <v>560</v>
      </c>
      <c r="I6833" s="3">
        <v>26.83</v>
      </c>
      <c r="J6833" s="3">
        <v>0</v>
      </c>
      <c r="K6833" s="3">
        <v>0</v>
      </c>
      <c r="L6833" s="3">
        <v>5.4</v>
      </c>
      <c r="M6833" s="3">
        <v>4.8</v>
      </c>
      <c r="N6833" s="3">
        <v>0</v>
      </c>
      <c r="O6833" s="3">
        <v>112.5</v>
      </c>
      <c r="P6833" s="3">
        <v>0</v>
      </c>
      <c r="Q6833" s="3">
        <v>53.2</v>
      </c>
      <c r="R6833" s="3">
        <v>4.8</v>
      </c>
      <c r="S6833" s="3">
        <v>0</v>
      </c>
      <c r="T6833" s="3">
        <v>1108.33</v>
      </c>
      <c r="U6833" s="3" t="s">
        <v>60</v>
      </c>
      <c r="V6833" s="3" t="s">
        <v>60</v>
      </c>
      <c r="W6833" s="3" t="s">
        <v>60</v>
      </c>
      <c r="X6833" s="3" t="s">
        <v>60</v>
      </c>
      <c r="Y6833" s="3" t="s">
        <v>60</v>
      </c>
      <c r="Z6833" s="3" t="s">
        <v>60</v>
      </c>
    </row>
    <row r="6834" spans="1:26" x14ac:dyDescent="0.3">
      <c r="A6834" s="2" t="s">
        <v>830</v>
      </c>
      <c r="B6834" s="2" t="s">
        <v>831</v>
      </c>
      <c r="C6834" s="2">
        <v>678</v>
      </c>
      <c r="D6834" s="2" t="s">
        <v>25</v>
      </c>
      <c r="E6834" s="2" t="s">
        <v>563</v>
      </c>
      <c r="F6834" s="2" t="s">
        <v>58</v>
      </c>
      <c r="G6834" s="2" t="s">
        <v>564</v>
      </c>
      <c r="H6834" s="2" t="s">
        <v>60</v>
      </c>
      <c r="I6834" s="2">
        <v>32.5</v>
      </c>
      <c r="J6834" s="2">
        <v>250</v>
      </c>
      <c r="K6834" s="2">
        <v>19</v>
      </c>
      <c r="L6834" s="2">
        <v>15.88</v>
      </c>
      <c r="M6834" s="2">
        <v>16.3</v>
      </c>
      <c r="N6834" s="2">
        <v>83.58</v>
      </c>
      <c r="O6834" s="2">
        <v>97.42</v>
      </c>
      <c r="P6834" s="2">
        <v>213</v>
      </c>
      <c r="Q6834" s="2">
        <v>193.48</v>
      </c>
      <c r="R6834" s="2">
        <v>193.12</v>
      </c>
      <c r="S6834" s="2">
        <v>90.84</v>
      </c>
      <c r="T6834" s="2">
        <v>100.19</v>
      </c>
      <c r="U6834" s="2" t="s">
        <v>60</v>
      </c>
      <c r="V6834" s="2" t="s">
        <v>60</v>
      </c>
      <c r="W6834" s="2" t="s">
        <v>60</v>
      </c>
      <c r="X6834" s="2" t="s">
        <v>60</v>
      </c>
      <c r="Y6834" s="2" t="s">
        <v>60</v>
      </c>
      <c r="Z6834" s="2" t="s">
        <v>60</v>
      </c>
    </row>
    <row r="6835" spans="1:26" x14ac:dyDescent="0.3">
      <c r="A6835" s="3" t="s">
        <v>830</v>
      </c>
      <c r="B6835" s="3" t="s">
        <v>831</v>
      </c>
      <c r="C6835" s="3">
        <v>679</v>
      </c>
      <c r="D6835" s="3" t="s">
        <v>25</v>
      </c>
      <c r="E6835" s="3" t="s">
        <v>563</v>
      </c>
      <c r="F6835" s="3" t="s">
        <v>58</v>
      </c>
      <c r="G6835" s="3" t="s">
        <v>565</v>
      </c>
      <c r="H6835" s="3" t="s">
        <v>16</v>
      </c>
      <c r="I6835" s="3">
        <v>32.5</v>
      </c>
      <c r="J6835" s="3">
        <v>250</v>
      </c>
      <c r="K6835" s="3">
        <v>19</v>
      </c>
      <c r="L6835" s="3">
        <v>15.88</v>
      </c>
      <c r="M6835" s="3">
        <v>16.3</v>
      </c>
      <c r="N6835" s="3">
        <v>83.58</v>
      </c>
      <c r="O6835" s="3">
        <v>97.42</v>
      </c>
      <c r="P6835" s="3">
        <v>213</v>
      </c>
      <c r="Q6835" s="3">
        <v>193.48</v>
      </c>
      <c r="R6835" s="3">
        <v>193.12</v>
      </c>
      <c r="S6835" s="3">
        <v>90.84</v>
      </c>
      <c r="T6835" s="3">
        <v>100.19</v>
      </c>
      <c r="U6835" s="3" t="s">
        <v>60</v>
      </c>
      <c r="V6835" s="3" t="s">
        <v>60</v>
      </c>
      <c r="W6835" s="3" t="s">
        <v>60</v>
      </c>
      <c r="X6835" s="3" t="s">
        <v>60</v>
      </c>
      <c r="Y6835" s="3" t="s">
        <v>60</v>
      </c>
      <c r="Z6835" s="3" t="s">
        <v>60</v>
      </c>
    </row>
    <row r="6836" spans="1:26" x14ac:dyDescent="0.3">
      <c r="A6836" s="2" t="s">
        <v>830</v>
      </c>
      <c r="B6836" s="2" t="s">
        <v>831</v>
      </c>
      <c r="C6836" s="2">
        <v>680</v>
      </c>
      <c r="D6836" s="2" t="s">
        <v>25</v>
      </c>
      <c r="E6836" s="2" t="s">
        <v>563</v>
      </c>
      <c r="F6836" s="2" t="s">
        <v>58</v>
      </c>
      <c r="G6836" s="2" t="s">
        <v>58</v>
      </c>
      <c r="H6836" s="2" t="s">
        <v>16</v>
      </c>
      <c r="I6836" s="2">
        <v>32.5</v>
      </c>
      <c r="J6836" s="2">
        <v>250</v>
      </c>
      <c r="K6836" s="2">
        <v>19</v>
      </c>
      <c r="L6836" s="2">
        <v>15.88</v>
      </c>
      <c r="M6836" s="2">
        <v>16.3</v>
      </c>
      <c r="N6836" s="2">
        <v>83.58</v>
      </c>
      <c r="O6836" s="2">
        <v>97.42</v>
      </c>
      <c r="P6836" s="2">
        <v>213</v>
      </c>
      <c r="Q6836" s="2">
        <v>193.48</v>
      </c>
      <c r="R6836" s="2">
        <v>193.12</v>
      </c>
      <c r="S6836" s="2">
        <v>90.84</v>
      </c>
      <c r="T6836" s="2">
        <v>100.19</v>
      </c>
      <c r="U6836" s="2" t="s">
        <v>60</v>
      </c>
      <c r="V6836" s="2" t="s">
        <v>60</v>
      </c>
      <c r="W6836" s="2" t="s">
        <v>60</v>
      </c>
      <c r="X6836" s="2" t="s">
        <v>60</v>
      </c>
      <c r="Y6836" s="2" t="s">
        <v>60</v>
      </c>
      <c r="Z6836" s="2" t="s">
        <v>60</v>
      </c>
    </row>
    <row r="6837" spans="1:26" x14ac:dyDescent="0.3">
      <c r="A6837" s="3" t="s">
        <v>830</v>
      </c>
      <c r="B6837" s="3" t="s">
        <v>831</v>
      </c>
      <c r="C6837" s="3">
        <v>681</v>
      </c>
      <c r="D6837" s="3" t="s">
        <v>25</v>
      </c>
      <c r="E6837" s="3" t="s">
        <v>563</v>
      </c>
      <c r="F6837" s="3" t="s">
        <v>58</v>
      </c>
      <c r="G6837" s="3" t="s">
        <v>68</v>
      </c>
      <c r="H6837" s="3" t="s">
        <v>16</v>
      </c>
      <c r="I6837" s="3">
        <v>32.5</v>
      </c>
      <c r="J6837" s="3">
        <v>250</v>
      </c>
      <c r="K6837" s="3">
        <v>19</v>
      </c>
      <c r="L6837" s="3">
        <v>15.88</v>
      </c>
      <c r="M6837" s="3">
        <v>16.3</v>
      </c>
      <c r="N6837" s="3">
        <v>83.58</v>
      </c>
      <c r="O6837" s="3">
        <v>97.42</v>
      </c>
      <c r="P6837" s="3">
        <v>213</v>
      </c>
      <c r="Q6837" s="3">
        <v>193.48</v>
      </c>
      <c r="R6837" s="3">
        <v>193.12</v>
      </c>
      <c r="S6837" s="3">
        <v>90.84</v>
      </c>
      <c r="T6837" s="3">
        <v>100.19</v>
      </c>
      <c r="U6837" s="3" t="s">
        <v>60</v>
      </c>
      <c r="V6837" s="3" t="s">
        <v>60</v>
      </c>
      <c r="W6837" s="3" t="s">
        <v>60</v>
      </c>
      <c r="X6837" s="3" t="s">
        <v>60</v>
      </c>
      <c r="Y6837" s="3" t="s">
        <v>60</v>
      </c>
      <c r="Z6837" s="3" t="s">
        <v>60</v>
      </c>
    </row>
    <row r="6838" spans="1:26" x14ac:dyDescent="0.3">
      <c r="A6838" s="2" t="s">
        <v>830</v>
      </c>
      <c r="B6838" s="2" t="s">
        <v>831</v>
      </c>
      <c r="C6838" s="2">
        <v>682</v>
      </c>
      <c r="D6838" s="2" t="s">
        <v>25</v>
      </c>
      <c r="E6838" s="2" t="s">
        <v>563</v>
      </c>
      <c r="F6838" s="2" t="s">
        <v>58</v>
      </c>
      <c r="G6838" s="2" t="s">
        <v>68</v>
      </c>
      <c r="H6838" s="2" t="s">
        <v>563</v>
      </c>
      <c r="I6838" s="2">
        <v>32.5</v>
      </c>
      <c r="J6838" s="2">
        <v>250</v>
      </c>
      <c r="K6838" s="2">
        <v>19</v>
      </c>
      <c r="L6838" s="2">
        <v>15.88</v>
      </c>
      <c r="M6838" s="2">
        <v>16.3</v>
      </c>
      <c r="N6838" s="2">
        <v>83.58</v>
      </c>
      <c r="O6838" s="2">
        <v>97.42</v>
      </c>
      <c r="P6838" s="2">
        <v>213</v>
      </c>
      <c r="Q6838" s="2">
        <v>193.48</v>
      </c>
      <c r="R6838" s="2">
        <v>193.12</v>
      </c>
      <c r="S6838" s="2">
        <v>90.84</v>
      </c>
      <c r="T6838" s="2">
        <v>100.19</v>
      </c>
      <c r="U6838" s="2" t="s">
        <v>60</v>
      </c>
      <c r="V6838" s="2" t="s">
        <v>60</v>
      </c>
      <c r="W6838" s="2" t="s">
        <v>60</v>
      </c>
      <c r="X6838" s="2" t="s">
        <v>60</v>
      </c>
      <c r="Y6838" s="2" t="s">
        <v>60</v>
      </c>
      <c r="Z6838" s="2" t="s">
        <v>60</v>
      </c>
    </row>
    <row r="6839" spans="1:26" x14ac:dyDescent="0.3">
      <c r="A6839" s="3" t="s">
        <v>830</v>
      </c>
      <c r="B6839" s="3" t="s">
        <v>831</v>
      </c>
      <c r="C6839" s="3">
        <v>683</v>
      </c>
      <c r="D6839" s="3" t="s">
        <v>25</v>
      </c>
      <c r="E6839" s="3" t="s">
        <v>566</v>
      </c>
      <c r="F6839" s="3" t="s">
        <v>58</v>
      </c>
      <c r="G6839" s="3" t="s">
        <v>567</v>
      </c>
      <c r="H6839" s="3" t="s">
        <v>60</v>
      </c>
      <c r="I6839" s="3" t="s">
        <v>60</v>
      </c>
      <c r="J6839" s="3">
        <v>100</v>
      </c>
      <c r="K6839" s="3">
        <v>0</v>
      </c>
      <c r="L6839" s="3">
        <v>0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</row>
    <row r="6840" spans="1:26" x14ac:dyDescent="0.3">
      <c r="A6840" s="2" t="s">
        <v>830</v>
      </c>
      <c r="B6840" s="2" t="s">
        <v>831</v>
      </c>
      <c r="C6840" s="2">
        <v>684</v>
      </c>
      <c r="D6840" s="2" t="s">
        <v>25</v>
      </c>
      <c r="E6840" s="2" t="s">
        <v>566</v>
      </c>
      <c r="F6840" s="2" t="s">
        <v>58</v>
      </c>
      <c r="G6840" s="2" t="s">
        <v>568</v>
      </c>
      <c r="H6840" s="2" t="s">
        <v>60</v>
      </c>
      <c r="I6840" s="2">
        <v>840</v>
      </c>
      <c r="J6840" s="2">
        <v>5000</v>
      </c>
      <c r="K6840" s="2">
        <v>436</v>
      </c>
      <c r="L6840" s="2">
        <v>522.5</v>
      </c>
      <c r="M6840" s="2">
        <v>560.67999999999995</v>
      </c>
      <c r="N6840" s="2">
        <v>119.84</v>
      </c>
      <c r="O6840" s="2">
        <v>93.19</v>
      </c>
      <c r="P6840" s="2">
        <v>4141</v>
      </c>
      <c r="Q6840" s="2">
        <v>4788.8900000000003</v>
      </c>
      <c r="R6840" s="2">
        <v>4461.66</v>
      </c>
      <c r="S6840" s="2">
        <v>115.65</v>
      </c>
      <c r="T6840" s="2">
        <v>107.33</v>
      </c>
      <c r="U6840" s="2">
        <v>69.760000000000005</v>
      </c>
      <c r="V6840" s="2">
        <v>83.61</v>
      </c>
      <c r="W6840" s="2">
        <v>89.71</v>
      </c>
      <c r="X6840" s="2">
        <v>67.13</v>
      </c>
      <c r="Y6840" s="2">
        <v>77.63</v>
      </c>
      <c r="Z6840" s="2">
        <v>72.319999999999993</v>
      </c>
    </row>
    <row r="6841" spans="1:26" x14ac:dyDescent="0.3">
      <c r="A6841" s="3" t="s">
        <v>830</v>
      </c>
      <c r="B6841" s="3" t="s">
        <v>831</v>
      </c>
      <c r="C6841" s="3">
        <v>685</v>
      </c>
      <c r="D6841" s="3" t="s">
        <v>25</v>
      </c>
      <c r="E6841" s="3" t="s">
        <v>566</v>
      </c>
      <c r="F6841" s="3" t="s">
        <v>58</v>
      </c>
      <c r="G6841" s="3" t="s">
        <v>569</v>
      </c>
      <c r="H6841" s="3" t="s">
        <v>60</v>
      </c>
      <c r="I6841" s="3">
        <v>600</v>
      </c>
      <c r="J6841" s="3">
        <v>3000</v>
      </c>
      <c r="K6841" s="3">
        <v>264</v>
      </c>
      <c r="L6841" s="3">
        <v>296.63</v>
      </c>
      <c r="M6841" s="3">
        <v>251.53</v>
      </c>
      <c r="N6841" s="3">
        <v>112.36</v>
      </c>
      <c r="O6841" s="3">
        <v>117.93</v>
      </c>
      <c r="P6841" s="3">
        <v>2460</v>
      </c>
      <c r="Q6841" s="3">
        <v>2652.95</v>
      </c>
      <c r="R6841" s="3">
        <v>2440.02</v>
      </c>
      <c r="S6841" s="3">
        <v>107.84</v>
      </c>
      <c r="T6841" s="3">
        <v>108.73</v>
      </c>
      <c r="U6841" s="3">
        <v>59.14</v>
      </c>
      <c r="V6841" s="3">
        <v>66.45</v>
      </c>
      <c r="W6841" s="3">
        <v>56.35</v>
      </c>
      <c r="X6841" s="3">
        <v>55.83</v>
      </c>
      <c r="Y6841" s="3">
        <v>60.21</v>
      </c>
      <c r="Z6841" s="3">
        <v>55.37</v>
      </c>
    </row>
    <row r="6842" spans="1:26" x14ac:dyDescent="0.3">
      <c r="A6842" s="2" t="s">
        <v>830</v>
      </c>
      <c r="B6842" s="2" t="s">
        <v>831</v>
      </c>
      <c r="C6842" s="2">
        <v>686</v>
      </c>
      <c r="D6842" s="2" t="s">
        <v>25</v>
      </c>
      <c r="E6842" s="2" t="s">
        <v>566</v>
      </c>
      <c r="F6842" s="2" t="s">
        <v>58</v>
      </c>
      <c r="G6842" s="2" t="s">
        <v>570</v>
      </c>
      <c r="H6842" s="2" t="s">
        <v>60</v>
      </c>
      <c r="I6842" s="2">
        <v>1830</v>
      </c>
      <c r="J6842" s="2">
        <v>12450</v>
      </c>
      <c r="K6842" s="2">
        <v>1149</v>
      </c>
      <c r="L6842" s="2">
        <v>891.14</v>
      </c>
      <c r="M6842" s="2">
        <v>764.6</v>
      </c>
      <c r="N6842" s="2">
        <v>77.56</v>
      </c>
      <c r="O6842" s="2">
        <v>116.55</v>
      </c>
      <c r="P6842" s="2">
        <v>10184</v>
      </c>
      <c r="Q6842" s="2">
        <v>7801.74</v>
      </c>
      <c r="R6842" s="2">
        <v>6713.01</v>
      </c>
      <c r="S6842" s="2">
        <v>76.61</v>
      </c>
      <c r="T6842" s="2">
        <v>116.22</v>
      </c>
      <c r="U6842" s="2">
        <v>58.72</v>
      </c>
      <c r="V6842" s="2">
        <v>65.45</v>
      </c>
      <c r="W6842" s="2">
        <v>56.16</v>
      </c>
      <c r="X6842" s="2">
        <v>52.73</v>
      </c>
      <c r="Y6842" s="2">
        <v>58.05</v>
      </c>
      <c r="Z6842" s="2">
        <v>49.95</v>
      </c>
    </row>
    <row r="6843" spans="1:26" x14ac:dyDescent="0.3">
      <c r="A6843" s="3" t="s">
        <v>830</v>
      </c>
      <c r="B6843" s="3" t="s">
        <v>831</v>
      </c>
      <c r="C6843" s="3">
        <v>687</v>
      </c>
      <c r="D6843" s="3" t="s">
        <v>25</v>
      </c>
      <c r="E6843" s="3" t="s">
        <v>566</v>
      </c>
      <c r="F6843" s="3" t="s">
        <v>58</v>
      </c>
      <c r="G6843" s="3" t="s">
        <v>571</v>
      </c>
      <c r="H6843" s="3" t="s">
        <v>60</v>
      </c>
      <c r="I6843" s="3">
        <v>1050</v>
      </c>
      <c r="J6843" s="3">
        <v>6000</v>
      </c>
      <c r="K6843" s="3">
        <v>491</v>
      </c>
      <c r="L6843" s="3">
        <v>493.76</v>
      </c>
      <c r="M6843" s="3">
        <v>622.36</v>
      </c>
      <c r="N6843" s="3">
        <v>100.56</v>
      </c>
      <c r="O6843" s="3">
        <v>79.34</v>
      </c>
      <c r="P6843" s="3">
        <v>4920</v>
      </c>
      <c r="Q6843" s="3">
        <v>5165.32</v>
      </c>
      <c r="R6843" s="3">
        <v>4528.0600000000004</v>
      </c>
      <c r="S6843" s="3">
        <v>104.99</v>
      </c>
      <c r="T6843" s="3">
        <v>114.07</v>
      </c>
      <c r="U6843" s="3">
        <v>62.85</v>
      </c>
      <c r="V6843" s="3">
        <v>63.21</v>
      </c>
      <c r="W6843" s="3">
        <v>79.67</v>
      </c>
      <c r="X6843" s="3">
        <v>63.8</v>
      </c>
      <c r="Y6843" s="3">
        <v>66.98</v>
      </c>
      <c r="Z6843" s="3">
        <v>58.72</v>
      </c>
    </row>
    <row r="6844" spans="1:26" x14ac:dyDescent="0.3">
      <c r="A6844" s="2" t="s">
        <v>830</v>
      </c>
      <c r="B6844" s="2" t="s">
        <v>831</v>
      </c>
      <c r="C6844" s="2">
        <v>688</v>
      </c>
      <c r="D6844" s="2" t="s">
        <v>25</v>
      </c>
      <c r="E6844" s="2" t="s">
        <v>566</v>
      </c>
      <c r="F6844" s="2" t="s">
        <v>58</v>
      </c>
      <c r="G6844" s="2" t="s">
        <v>572</v>
      </c>
      <c r="H6844" s="2" t="s">
        <v>60</v>
      </c>
      <c r="I6844" s="2">
        <v>0</v>
      </c>
      <c r="J6844" s="2">
        <v>100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 s="2">
        <v>0</v>
      </c>
    </row>
    <row r="6845" spans="1:26" x14ac:dyDescent="0.3">
      <c r="A6845" s="3" t="s">
        <v>830</v>
      </c>
      <c r="B6845" s="3" t="s">
        <v>831</v>
      </c>
      <c r="C6845" s="3">
        <v>689</v>
      </c>
      <c r="D6845" s="3" t="s">
        <v>25</v>
      </c>
      <c r="E6845" s="3" t="s">
        <v>566</v>
      </c>
      <c r="F6845" s="3" t="s">
        <v>58</v>
      </c>
      <c r="G6845" s="3" t="s">
        <v>573</v>
      </c>
      <c r="H6845" s="3" t="s">
        <v>74</v>
      </c>
      <c r="I6845" s="3">
        <v>4320</v>
      </c>
      <c r="J6845" s="3">
        <v>26650</v>
      </c>
      <c r="K6845" s="3">
        <v>2340</v>
      </c>
      <c r="L6845" s="3">
        <v>2204.0300000000002</v>
      </c>
      <c r="M6845" s="3">
        <v>2199.17</v>
      </c>
      <c r="N6845" s="3">
        <v>94.19</v>
      </c>
      <c r="O6845" s="3">
        <v>100.22</v>
      </c>
      <c r="P6845" s="3">
        <v>21705</v>
      </c>
      <c r="Q6845" s="3">
        <v>20408.900000000001</v>
      </c>
      <c r="R6845" s="3">
        <v>18142.75</v>
      </c>
      <c r="S6845" s="3">
        <v>94.03</v>
      </c>
      <c r="T6845" s="3">
        <v>112.49</v>
      </c>
      <c r="U6845" s="3">
        <v>61.43</v>
      </c>
      <c r="V6845" s="3">
        <v>68.569999999999993</v>
      </c>
      <c r="W6845" s="3">
        <v>68.42</v>
      </c>
      <c r="X6845" s="3">
        <v>57.72</v>
      </c>
      <c r="Y6845" s="3">
        <v>64.33</v>
      </c>
      <c r="Z6845" s="3">
        <v>57.19</v>
      </c>
    </row>
    <row r="6846" spans="1:26" x14ac:dyDescent="0.3">
      <c r="A6846" s="2" t="s">
        <v>830</v>
      </c>
      <c r="B6846" s="2" t="s">
        <v>831</v>
      </c>
      <c r="C6846" s="2">
        <v>690</v>
      </c>
      <c r="D6846" s="2" t="s">
        <v>25</v>
      </c>
      <c r="E6846" s="2" t="s">
        <v>566</v>
      </c>
      <c r="F6846" s="2" t="s">
        <v>58</v>
      </c>
      <c r="G6846" s="2" t="s">
        <v>835</v>
      </c>
      <c r="H6846" s="2" t="s">
        <v>75</v>
      </c>
      <c r="I6846" s="2">
        <v>4320</v>
      </c>
      <c r="J6846" s="2">
        <v>26650</v>
      </c>
      <c r="K6846" s="2">
        <v>2340</v>
      </c>
      <c r="L6846" s="2">
        <v>2204.0300000000002</v>
      </c>
      <c r="M6846" s="2">
        <v>2199.17</v>
      </c>
      <c r="N6846" s="2">
        <v>94.19</v>
      </c>
      <c r="O6846" s="2">
        <v>100.22</v>
      </c>
      <c r="P6846" s="2">
        <v>21705</v>
      </c>
      <c r="Q6846" s="2">
        <v>20408.900000000001</v>
      </c>
      <c r="R6846" s="2">
        <v>18142.75</v>
      </c>
      <c r="S6846" s="2">
        <v>94.03</v>
      </c>
      <c r="T6846" s="2">
        <v>112.49</v>
      </c>
      <c r="U6846" s="2">
        <v>61.43</v>
      </c>
      <c r="V6846" s="2">
        <v>68.569999999999993</v>
      </c>
      <c r="W6846" s="2">
        <v>68.42</v>
      </c>
      <c r="X6846" s="2">
        <v>57.72</v>
      </c>
      <c r="Y6846" s="2">
        <v>64.33</v>
      </c>
      <c r="Z6846" s="2">
        <v>57.19</v>
      </c>
    </row>
    <row r="6847" spans="1:26" x14ac:dyDescent="0.3">
      <c r="A6847" s="3" t="s">
        <v>830</v>
      </c>
      <c r="B6847" s="3" t="s">
        <v>831</v>
      </c>
      <c r="C6847" s="3">
        <v>691</v>
      </c>
      <c r="D6847" s="3" t="s">
        <v>25</v>
      </c>
      <c r="E6847" s="3" t="s">
        <v>566</v>
      </c>
      <c r="F6847" s="3" t="s">
        <v>58</v>
      </c>
      <c r="G6847" s="3" t="s">
        <v>574</v>
      </c>
      <c r="H6847" s="3" t="s">
        <v>60</v>
      </c>
      <c r="I6847" s="3">
        <v>120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  <c r="R6847" s="3">
        <v>0.83</v>
      </c>
      <c r="S6847" s="3">
        <v>0</v>
      </c>
      <c r="T6847" s="3">
        <v>0</v>
      </c>
      <c r="U6847" s="3" t="s">
        <v>60</v>
      </c>
      <c r="V6847" s="3" t="s">
        <v>60</v>
      </c>
      <c r="W6847" s="3" t="s">
        <v>60</v>
      </c>
      <c r="X6847" s="3" t="s">
        <v>60</v>
      </c>
      <c r="Y6847" s="3" t="s">
        <v>60</v>
      </c>
      <c r="Z6847" s="3" t="s">
        <v>60</v>
      </c>
    </row>
    <row r="6848" spans="1:26" x14ac:dyDescent="0.3">
      <c r="A6848" s="2" t="s">
        <v>830</v>
      </c>
      <c r="B6848" s="2" t="s">
        <v>831</v>
      </c>
      <c r="C6848" s="2">
        <v>692</v>
      </c>
      <c r="D6848" s="2" t="s">
        <v>25</v>
      </c>
      <c r="E6848" s="2" t="s">
        <v>566</v>
      </c>
      <c r="F6848" s="2" t="s">
        <v>58</v>
      </c>
      <c r="G6848" s="2" t="s">
        <v>575</v>
      </c>
      <c r="H6848" s="2" t="s">
        <v>60</v>
      </c>
      <c r="I6848" s="2">
        <v>107.88</v>
      </c>
      <c r="J6848" s="2">
        <v>200</v>
      </c>
      <c r="K6848" s="2">
        <v>16</v>
      </c>
      <c r="L6848" s="2">
        <v>0</v>
      </c>
      <c r="M6848" s="2">
        <v>19.510000000000002</v>
      </c>
      <c r="N6848" s="2">
        <v>0</v>
      </c>
      <c r="O6848" s="2">
        <v>0</v>
      </c>
      <c r="P6848" s="2">
        <v>166</v>
      </c>
      <c r="Q6848" s="2">
        <v>47.27</v>
      </c>
      <c r="R6848" s="2">
        <v>142.93</v>
      </c>
      <c r="S6848" s="2">
        <v>28.48</v>
      </c>
      <c r="T6848" s="2">
        <v>33.07</v>
      </c>
      <c r="U6848" s="2" t="s">
        <v>60</v>
      </c>
      <c r="V6848" s="2" t="s">
        <v>60</v>
      </c>
      <c r="W6848" s="2" t="s">
        <v>60</v>
      </c>
      <c r="X6848" s="2" t="s">
        <v>60</v>
      </c>
      <c r="Y6848" s="2" t="s">
        <v>60</v>
      </c>
      <c r="Z6848" s="2" t="s">
        <v>60</v>
      </c>
    </row>
    <row r="6849" spans="1:26" x14ac:dyDescent="0.3">
      <c r="A6849" s="3" t="s">
        <v>830</v>
      </c>
      <c r="B6849" s="3" t="s">
        <v>831</v>
      </c>
      <c r="C6849" s="3">
        <v>693</v>
      </c>
      <c r="D6849" s="3" t="s">
        <v>25</v>
      </c>
      <c r="E6849" s="3" t="s">
        <v>566</v>
      </c>
      <c r="F6849" s="3" t="s">
        <v>58</v>
      </c>
      <c r="G6849" s="3" t="s">
        <v>576</v>
      </c>
      <c r="H6849" s="3" t="s">
        <v>60</v>
      </c>
      <c r="I6849" s="3">
        <v>100</v>
      </c>
      <c r="J6849" s="3">
        <v>450</v>
      </c>
      <c r="K6849" s="3">
        <v>38</v>
      </c>
      <c r="L6849" s="3">
        <v>66.31</v>
      </c>
      <c r="M6849" s="3">
        <v>56.86</v>
      </c>
      <c r="N6849" s="3">
        <v>174.5</v>
      </c>
      <c r="O6849" s="3">
        <v>116.62</v>
      </c>
      <c r="P6849" s="3">
        <v>371</v>
      </c>
      <c r="Q6849" s="3">
        <v>577.04999999999995</v>
      </c>
      <c r="R6849" s="3">
        <v>403.27</v>
      </c>
      <c r="S6849" s="3">
        <v>155.54</v>
      </c>
      <c r="T6849" s="3">
        <v>143.09</v>
      </c>
      <c r="U6849" s="3" t="s">
        <v>60</v>
      </c>
      <c r="V6849" s="3" t="s">
        <v>60</v>
      </c>
      <c r="W6849" s="3" t="s">
        <v>60</v>
      </c>
      <c r="X6849" s="3" t="s">
        <v>60</v>
      </c>
      <c r="Y6849" s="3" t="s">
        <v>60</v>
      </c>
      <c r="Z6849" s="3" t="s">
        <v>60</v>
      </c>
    </row>
    <row r="6850" spans="1:26" x14ac:dyDescent="0.3">
      <c r="A6850" s="2" t="s">
        <v>830</v>
      </c>
      <c r="B6850" s="2" t="s">
        <v>831</v>
      </c>
      <c r="C6850" s="2">
        <v>694</v>
      </c>
      <c r="D6850" s="2" t="s">
        <v>25</v>
      </c>
      <c r="E6850" s="2" t="s">
        <v>566</v>
      </c>
      <c r="F6850" s="2" t="s">
        <v>58</v>
      </c>
      <c r="G6850" s="2" t="s">
        <v>577</v>
      </c>
      <c r="H6850" s="2" t="s">
        <v>60</v>
      </c>
      <c r="I6850" s="2">
        <v>186.2</v>
      </c>
      <c r="J6850" s="2">
        <v>1250</v>
      </c>
      <c r="K6850" s="2">
        <v>107</v>
      </c>
      <c r="L6850" s="2">
        <v>102.99</v>
      </c>
      <c r="M6850" s="2">
        <v>72.78</v>
      </c>
      <c r="N6850" s="2">
        <v>96.25</v>
      </c>
      <c r="O6850" s="2">
        <v>141.51</v>
      </c>
      <c r="P6850" s="2">
        <v>1024</v>
      </c>
      <c r="Q6850" s="2">
        <v>962.93</v>
      </c>
      <c r="R6850" s="2">
        <v>855.61</v>
      </c>
      <c r="S6850" s="2">
        <v>94.04</v>
      </c>
      <c r="T6850" s="2">
        <v>112.54</v>
      </c>
      <c r="U6850" s="2" t="s">
        <v>60</v>
      </c>
      <c r="V6850" s="2" t="s">
        <v>60</v>
      </c>
      <c r="W6850" s="2" t="s">
        <v>60</v>
      </c>
      <c r="X6850" s="2" t="s">
        <v>60</v>
      </c>
      <c r="Y6850" s="2" t="s">
        <v>60</v>
      </c>
      <c r="Z6850" s="2" t="s">
        <v>60</v>
      </c>
    </row>
    <row r="6851" spans="1:26" x14ac:dyDescent="0.3">
      <c r="A6851" s="3" t="s">
        <v>830</v>
      </c>
      <c r="B6851" s="3" t="s">
        <v>831</v>
      </c>
      <c r="C6851" s="3">
        <v>695</v>
      </c>
      <c r="D6851" s="3" t="s">
        <v>25</v>
      </c>
      <c r="E6851" s="3" t="s">
        <v>566</v>
      </c>
      <c r="F6851" s="3" t="s">
        <v>58</v>
      </c>
      <c r="G6851" s="3" t="s">
        <v>573</v>
      </c>
      <c r="H6851" s="3" t="s">
        <v>16</v>
      </c>
      <c r="I6851" s="3">
        <v>514.08000000000004</v>
      </c>
      <c r="J6851" s="3">
        <v>1900</v>
      </c>
      <c r="K6851" s="3">
        <v>161</v>
      </c>
      <c r="L6851" s="3">
        <v>169.3</v>
      </c>
      <c r="M6851" s="3">
        <v>149.15</v>
      </c>
      <c r="N6851" s="3">
        <v>105.16</v>
      </c>
      <c r="O6851" s="3">
        <v>113.51</v>
      </c>
      <c r="P6851" s="3">
        <v>1561</v>
      </c>
      <c r="Q6851" s="3">
        <v>1587.25</v>
      </c>
      <c r="R6851" s="3">
        <v>1402.64</v>
      </c>
      <c r="S6851" s="3">
        <v>101.68</v>
      </c>
      <c r="T6851" s="3">
        <v>113.16</v>
      </c>
      <c r="U6851" s="3" t="s">
        <v>60</v>
      </c>
      <c r="V6851" s="3" t="s">
        <v>60</v>
      </c>
      <c r="W6851" s="3" t="s">
        <v>60</v>
      </c>
      <c r="X6851" s="3" t="s">
        <v>60</v>
      </c>
      <c r="Y6851" s="3" t="s">
        <v>60</v>
      </c>
      <c r="Z6851" s="3" t="s">
        <v>60</v>
      </c>
    </row>
    <row r="6852" spans="1:26" x14ac:dyDescent="0.3">
      <c r="A6852" s="2" t="s">
        <v>830</v>
      </c>
      <c r="B6852" s="2" t="s">
        <v>831</v>
      </c>
      <c r="C6852" s="2">
        <v>696</v>
      </c>
      <c r="D6852" s="2" t="s">
        <v>25</v>
      </c>
      <c r="E6852" s="2" t="s">
        <v>566</v>
      </c>
      <c r="F6852" s="2" t="s">
        <v>58</v>
      </c>
      <c r="G6852" s="2" t="s">
        <v>58</v>
      </c>
      <c r="H6852" s="2" t="s">
        <v>16</v>
      </c>
      <c r="I6852" s="2">
        <v>514.08000000000004</v>
      </c>
      <c r="J6852" s="2">
        <v>1900</v>
      </c>
      <c r="K6852" s="2">
        <v>161</v>
      </c>
      <c r="L6852" s="2">
        <v>169.3</v>
      </c>
      <c r="M6852" s="2">
        <v>149.15</v>
      </c>
      <c r="N6852" s="2">
        <v>105.16</v>
      </c>
      <c r="O6852" s="2">
        <v>113.51</v>
      </c>
      <c r="P6852" s="2">
        <v>1561</v>
      </c>
      <c r="Q6852" s="2">
        <v>1587.25</v>
      </c>
      <c r="R6852" s="2">
        <v>1402.64</v>
      </c>
      <c r="S6852" s="2">
        <v>101.68</v>
      </c>
      <c r="T6852" s="2">
        <v>113.16</v>
      </c>
      <c r="U6852" s="2" t="s">
        <v>60</v>
      </c>
      <c r="V6852" s="2" t="s">
        <v>60</v>
      </c>
      <c r="W6852" s="2" t="s">
        <v>60</v>
      </c>
      <c r="X6852" s="2" t="s">
        <v>60</v>
      </c>
      <c r="Y6852" s="2" t="s">
        <v>60</v>
      </c>
      <c r="Z6852" s="2" t="s">
        <v>60</v>
      </c>
    </row>
    <row r="6853" spans="1:26" x14ac:dyDescent="0.3">
      <c r="A6853" s="3" t="s">
        <v>830</v>
      </c>
      <c r="B6853" s="3" t="s">
        <v>831</v>
      </c>
      <c r="C6853" s="3">
        <v>697</v>
      </c>
      <c r="D6853" s="3" t="s">
        <v>25</v>
      </c>
      <c r="E6853" s="3" t="s">
        <v>566</v>
      </c>
      <c r="F6853" s="3" t="s">
        <v>58</v>
      </c>
      <c r="G6853" s="3" t="s">
        <v>578</v>
      </c>
      <c r="H6853" s="3" t="s">
        <v>60</v>
      </c>
      <c r="I6853" s="3">
        <v>60</v>
      </c>
      <c r="J6853" s="3">
        <v>130</v>
      </c>
      <c r="K6853" s="3">
        <v>11</v>
      </c>
      <c r="L6853" s="3">
        <v>4.72</v>
      </c>
      <c r="M6853" s="3">
        <v>17.52</v>
      </c>
      <c r="N6853" s="3">
        <v>42.91</v>
      </c>
      <c r="O6853" s="3">
        <v>26.94</v>
      </c>
      <c r="P6853" s="3">
        <v>114</v>
      </c>
      <c r="Q6853" s="3">
        <v>92.22</v>
      </c>
      <c r="R6853" s="3">
        <v>156.07</v>
      </c>
      <c r="S6853" s="3">
        <v>80.89</v>
      </c>
      <c r="T6853" s="3">
        <v>59.09</v>
      </c>
      <c r="U6853" s="3" t="s">
        <v>60</v>
      </c>
      <c r="V6853" s="3" t="s">
        <v>60</v>
      </c>
      <c r="W6853" s="3" t="s">
        <v>60</v>
      </c>
      <c r="X6853" s="3" t="s">
        <v>60</v>
      </c>
      <c r="Y6853" s="3" t="s">
        <v>60</v>
      </c>
      <c r="Z6853" s="3" t="s">
        <v>60</v>
      </c>
    </row>
    <row r="6854" spans="1:26" x14ac:dyDescent="0.3">
      <c r="A6854" s="2" t="s">
        <v>830</v>
      </c>
      <c r="B6854" s="2" t="s">
        <v>831</v>
      </c>
      <c r="C6854" s="2">
        <v>698</v>
      </c>
      <c r="D6854" s="2" t="s">
        <v>25</v>
      </c>
      <c r="E6854" s="2" t="s">
        <v>566</v>
      </c>
      <c r="F6854" s="2" t="s">
        <v>58</v>
      </c>
      <c r="G6854" s="2" t="s">
        <v>579</v>
      </c>
      <c r="H6854" s="2" t="s">
        <v>60</v>
      </c>
      <c r="I6854" s="2">
        <v>30</v>
      </c>
      <c r="J6854" s="2">
        <v>68</v>
      </c>
      <c r="K6854" s="2">
        <v>6</v>
      </c>
      <c r="L6854" s="2">
        <v>0</v>
      </c>
      <c r="M6854" s="2">
        <v>12.78</v>
      </c>
      <c r="N6854" s="2">
        <v>0</v>
      </c>
      <c r="O6854" s="2">
        <v>0</v>
      </c>
      <c r="P6854" s="2">
        <v>66</v>
      </c>
      <c r="Q6854" s="2">
        <v>50.88</v>
      </c>
      <c r="R6854" s="2">
        <v>102.63</v>
      </c>
      <c r="S6854" s="2">
        <v>77.09</v>
      </c>
      <c r="T6854" s="2">
        <v>49.58</v>
      </c>
      <c r="U6854" s="2" t="s">
        <v>60</v>
      </c>
      <c r="V6854" s="2" t="s">
        <v>60</v>
      </c>
      <c r="W6854" s="2" t="s">
        <v>60</v>
      </c>
      <c r="X6854" s="2" t="s">
        <v>60</v>
      </c>
      <c r="Y6854" s="2" t="s">
        <v>60</v>
      </c>
      <c r="Z6854" s="2" t="s">
        <v>60</v>
      </c>
    </row>
    <row r="6855" spans="1:26" x14ac:dyDescent="0.3">
      <c r="A6855" s="3" t="s">
        <v>830</v>
      </c>
      <c r="B6855" s="3" t="s">
        <v>831</v>
      </c>
      <c r="C6855" s="3">
        <v>699</v>
      </c>
      <c r="D6855" s="3" t="s">
        <v>25</v>
      </c>
      <c r="E6855" s="3" t="s">
        <v>566</v>
      </c>
      <c r="F6855" s="3" t="s">
        <v>58</v>
      </c>
      <c r="G6855" s="3" t="s">
        <v>580</v>
      </c>
      <c r="H6855" s="3" t="s">
        <v>60</v>
      </c>
      <c r="I6855" s="3">
        <v>30</v>
      </c>
      <c r="J6855" s="3">
        <v>68</v>
      </c>
      <c r="K6855" s="3">
        <v>6</v>
      </c>
      <c r="L6855" s="3">
        <v>0</v>
      </c>
      <c r="M6855" s="3">
        <v>10.81</v>
      </c>
      <c r="N6855" s="3">
        <v>0</v>
      </c>
      <c r="O6855" s="3">
        <v>0</v>
      </c>
      <c r="P6855" s="3">
        <v>66</v>
      </c>
      <c r="Q6855" s="3">
        <v>33.450000000000003</v>
      </c>
      <c r="R6855" s="3">
        <v>65.09</v>
      </c>
      <c r="S6855" s="3">
        <v>50.68</v>
      </c>
      <c r="T6855" s="3">
        <v>51.39</v>
      </c>
      <c r="U6855" s="3" t="s">
        <v>60</v>
      </c>
      <c r="V6855" s="3" t="s">
        <v>60</v>
      </c>
      <c r="W6855" s="3" t="s">
        <v>60</v>
      </c>
      <c r="X6855" s="3" t="s">
        <v>60</v>
      </c>
      <c r="Y6855" s="3" t="s">
        <v>60</v>
      </c>
      <c r="Z6855" s="3" t="s">
        <v>60</v>
      </c>
    </row>
    <row r="6856" spans="1:26" x14ac:dyDescent="0.3">
      <c r="A6856" s="2" t="s">
        <v>830</v>
      </c>
      <c r="B6856" s="2" t="s">
        <v>831</v>
      </c>
      <c r="C6856" s="2">
        <v>700</v>
      </c>
      <c r="D6856" s="2" t="s">
        <v>25</v>
      </c>
      <c r="E6856" s="2" t="s">
        <v>566</v>
      </c>
      <c r="F6856" s="2" t="s">
        <v>58</v>
      </c>
      <c r="G6856" s="2" t="s">
        <v>581</v>
      </c>
      <c r="H6856" s="2" t="s">
        <v>60</v>
      </c>
      <c r="I6856" s="2">
        <v>30</v>
      </c>
      <c r="J6856" s="2">
        <v>36</v>
      </c>
      <c r="K6856" s="2">
        <v>3</v>
      </c>
      <c r="L6856" s="2">
        <v>0.6</v>
      </c>
      <c r="M6856" s="2">
        <v>32.08</v>
      </c>
      <c r="N6856" s="2">
        <v>20</v>
      </c>
      <c r="O6856" s="2">
        <v>1.87</v>
      </c>
      <c r="P6856" s="2">
        <v>36</v>
      </c>
      <c r="Q6856" s="2">
        <v>78.099999999999994</v>
      </c>
      <c r="R6856" s="2">
        <v>127.91</v>
      </c>
      <c r="S6856" s="2">
        <v>216.94</v>
      </c>
      <c r="T6856" s="2">
        <v>61.06</v>
      </c>
      <c r="U6856" s="2" t="s">
        <v>60</v>
      </c>
      <c r="V6856" s="2" t="s">
        <v>60</v>
      </c>
      <c r="W6856" s="2" t="s">
        <v>60</v>
      </c>
      <c r="X6856" s="2" t="s">
        <v>60</v>
      </c>
      <c r="Y6856" s="2" t="s">
        <v>60</v>
      </c>
      <c r="Z6856" s="2" t="s">
        <v>60</v>
      </c>
    </row>
    <row r="6857" spans="1:26" x14ac:dyDescent="0.3">
      <c r="A6857" s="3" t="s">
        <v>830</v>
      </c>
      <c r="B6857" s="3" t="s">
        <v>831</v>
      </c>
      <c r="C6857" s="3">
        <v>701</v>
      </c>
      <c r="D6857" s="3" t="s">
        <v>25</v>
      </c>
      <c r="E6857" s="3" t="s">
        <v>566</v>
      </c>
      <c r="F6857" s="3" t="s">
        <v>58</v>
      </c>
      <c r="G6857" s="3" t="s">
        <v>582</v>
      </c>
      <c r="H6857" s="3" t="s">
        <v>60</v>
      </c>
      <c r="I6857" s="3">
        <v>400</v>
      </c>
      <c r="J6857" s="3">
        <v>378</v>
      </c>
      <c r="K6857" s="3">
        <v>28</v>
      </c>
      <c r="L6857" s="3">
        <v>35.61</v>
      </c>
      <c r="M6857" s="3">
        <v>41.67</v>
      </c>
      <c r="N6857" s="3">
        <v>127.18</v>
      </c>
      <c r="O6857" s="3">
        <v>85.46</v>
      </c>
      <c r="P6857" s="3">
        <v>322</v>
      </c>
      <c r="Q6857" s="3">
        <v>83.78</v>
      </c>
      <c r="R6857" s="3">
        <v>206.32</v>
      </c>
      <c r="S6857" s="3">
        <v>26.02</v>
      </c>
      <c r="T6857" s="3">
        <v>40.61</v>
      </c>
      <c r="U6857" s="3" t="s">
        <v>60</v>
      </c>
      <c r="V6857" s="3" t="s">
        <v>60</v>
      </c>
      <c r="W6857" s="3" t="s">
        <v>60</v>
      </c>
      <c r="X6857" s="3" t="s">
        <v>60</v>
      </c>
      <c r="Y6857" s="3" t="s">
        <v>60</v>
      </c>
      <c r="Z6857" s="3" t="s">
        <v>60</v>
      </c>
    </row>
    <row r="6858" spans="1:26" x14ac:dyDescent="0.3">
      <c r="A6858" s="2" t="s">
        <v>830</v>
      </c>
      <c r="B6858" s="2" t="s">
        <v>831</v>
      </c>
      <c r="C6858" s="2">
        <v>702</v>
      </c>
      <c r="D6858" s="2" t="s">
        <v>25</v>
      </c>
      <c r="E6858" s="2" t="s">
        <v>566</v>
      </c>
      <c r="F6858" s="2" t="s">
        <v>58</v>
      </c>
      <c r="G6858" s="2" t="s">
        <v>583</v>
      </c>
      <c r="H6858" s="2" t="s">
        <v>60</v>
      </c>
      <c r="I6858" s="2">
        <v>60</v>
      </c>
      <c r="J6858" s="2">
        <v>10</v>
      </c>
      <c r="K6858" s="2">
        <v>0</v>
      </c>
      <c r="L6858" s="2">
        <v>17.97</v>
      </c>
      <c r="M6858" s="2">
        <v>24.42</v>
      </c>
      <c r="N6858" s="2">
        <v>0</v>
      </c>
      <c r="O6858" s="2">
        <v>73.59</v>
      </c>
      <c r="P6858" s="2">
        <v>0</v>
      </c>
      <c r="Q6858" s="2">
        <v>92.86</v>
      </c>
      <c r="R6858" s="2">
        <v>221.68</v>
      </c>
      <c r="S6858" s="2">
        <v>0</v>
      </c>
      <c r="T6858" s="2">
        <v>41.89</v>
      </c>
      <c r="U6858" s="2" t="s">
        <v>60</v>
      </c>
      <c r="V6858" s="2" t="s">
        <v>60</v>
      </c>
      <c r="W6858" s="2" t="s">
        <v>60</v>
      </c>
      <c r="X6858" s="2" t="s">
        <v>60</v>
      </c>
      <c r="Y6858" s="2" t="s">
        <v>60</v>
      </c>
      <c r="Z6858" s="2" t="s">
        <v>60</v>
      </c>
    </row>
    <row r="6859" spans="1:26" x14ac:dyDescent="0.3">
      <c r="A6859" s="3" t="s">
        <v>830</v>
      </c>
      <c r="B6859" s="3" t="s">
        <v>831</v>
      </c>
      <c r="C6859" s="3">
        <v>703</v>
      </c>
      <c r="D6859" s="3" t="s">
        <v>25</v>
      </c>
      <c r="E6859" s="3" t="s">
        <v>566</v>
      </c>
      <c r="F6859" s="3" t="s">
        <v>58</v>
      </c>
      <c r="G6859" s="3" t="s">
        <v>584</v>
      </c>
      <c r="H6859" s="3" t="s">
        <v>60</v>
      </c>
      <c r="I6859" s="3">
        <v>40</v>
      </c>
      <c r="J6859" s="3">
        <v>65</v>
      </c>
      <c r="K6859" s="3">
        <v>5</v>
      </c>
      <c r="L6859" s="3">
        <v>0</v>
      </c>
      <c r="M6859" s="3">
        <v>0</v>
      </c>
      <c r="N6859" s="3">
        <v>0</v>
      </c>
      <c r="O6859" s="3">
        <v>0</v>
      </c>
      <c r="P6859" s="3">
        <v>57</v>
      </c>
      <c r="Q6859" s="3">
        <v>6.91</v>
      </c>
      <c r="R6859" s="3">
        <v>70.75</v>
      </c>
      <c r="S6859" s="3">
        <v>12.12</v>
      </c>
      <c r="T6859" s="3">
        <v>9.77</v>
      </c>
      <c r="U6859" s="3" t="s">
        <v>60</v>
      </c>
      <c r="V6859" s="3" t="s">
        <v>60</v>
      </c>
      <c r="W6859" s="3" t="s">
        <v>60</v>
      </c>
      <c r="X6859" s="3" t="s">
        <v>60</v>
      </c>
      <c r="Y6859" s="3" t="s">
        <v>60</v>
      </c>
      <c r="Z6859" s="3" t="s">
        <v>60</v>
      </c>
    </row>
    <row r="6860" spans="1:26" x14ac:dyDescent="0.3">
      <c r="A6860" s="2" t="s">
        <v>830</v>
      </c>
      <c r="B6860" s="2" t="s">
        <v>831</v>
      </c>
      <c r="C6860" s="2">
        <v>704</v>
      </c>
      <c r="D6860" s="2" t="s">
        <v>25</v>
      </c>
      <c r="E6860" s="2" t="s">
        <v>566</v>
      </c>
      <c r="F6860" s="2" t="s">
        <v>58</v>
      </c>
      <c r="G6860" s="2" t="s">
        <v>585</v>
      </c>
      <c r="H6860" s="2" t="s">
        <v>60</v>
      </c>
      <c r="I6860" s="2">
        <v>60</v>
      </c>
      <c r="J6860" s="2">
        <v>212</v>
      </c>
      <c r="K6860" s="2">
        <v>16</v>
      </c>
      <c r="L6860" s="2">
        <v>16.73</v>
      </c>
      <c r="M6860" s="2">
        <v>33.54</v>
      </c>
      <c r="N6860" s="2">
        <v>104.56</v>
      </c>
      <c r="O6860" s="2">
        <v>49.88</v>
      </c>
      <c r="P6860" s="2">
        <v>178</v>
      </c>
      <c r="Q6860" s="2">
        <v>211.69</v>
      </c>
      <c r="R6860" s="2">
        <v>218.14</v>
      </c>
      <c r="S6860" s="2">
        <v>118.93</v>
      </c>
      <c r="T6860" s="2">
        <v>97.04</v>
      </c>
      <c r="U6860" s="2" t="s">
        <v>60</v>
      </c>
      <c r="V6860" s="2" t="s">
        <v>60</v>
      </c>
      <c r="W6860" s="2" t="s">
        <v>60</v>
      </c>
      <c r="X6860" s="2" t="s">
        <v>60</v>
      </c>
      <c r="Y6860" s="2" t="s">
        <v>60</v>
      </c>
      <c r="Z6860" s="2" t="s">
        <v>60</v>
      </c>
    </row>
    <row r="6861" spans="1:26" x14ac:dyDescent="0.3">
      <c r="A6861" s="3" t="s">
        <v>830</v>
      </c>
      <c r="B6861" s="3" t="s">
        <v>831</v>
      </c>
      <c r="C6861" s="3">
        <v>705</v>
      </c>
      <c r="D6861" s="3" t="s">
        <v>25</v>
      </c>
      <c r="E6861" s="3" t="s">
        <v>566</v>
      </c>
      <c r="F6861" s="3" t="s">
        <v>58</v>
      </c>
      <c r="G6861" s="3" t="s">
        <v>586</v>
      </c>
      <c r="H6861" s="3" t="s">
        <v>60</v>
      </c>
      <c r="I6861" s="3">
        <v>175</v>
      </c>
      <c r="J6861" s="3">
        <v>500</v>
      </c>
      <c r="K6861" s="3">
        <v>42</v>
      </c>
      <c r="L6861" s="3">
        <v>44.86</v>
      </c>
      <c r="M6861" s="3">
        <v>77.81</v>
      </c>
      <c r="N6861" s="3">
        <v>106.81</v>
      </c>
      <c r="O6861" s="3">
        <v>57.65</v>
      </c>
      <c r="P6861" s="3">
        <v>422</v>
      </c>
      <c r="Q6861" s="3">
        <v>554.19000000000005</v>
      </c>
      <c r="R6861" s="3">
        <v>618.28</v>
      </c>
      <c r="S6861" s="3">
        <v>131.32</v>
      </c>
      <c r="T6861" s="3">
        <v>89.63</v>
      </c>
      <c r="U6861" s="3" t="s">
        <v>60</v>
      </c>
      <c r="V6861" s="3" t="s">
        <v>60</v>
      </c>
      <c r="W6861" s="3" t="s">
        <v>60</v>
      </c>
      <c r="X6861" s="3" t="s">
        <v>60</v>
      </c>
      <c r="Y6861" s="3" t="s">
        <v>60</v>
      </c>
      <c r="Z6861" s="3" t="s">
        <v>60</v>
      </c>
    </row>
    <row r="6862" spans="1:26" x14ac:dyDescent="0.3">
      <c r="A6862" s="2" t="s">
        <v>830</v>
      </c>
      <c r="B6862" s="2" t="s">
        <v>831</v>
      </c>
      <c r="C6862" s="2">
        <v>706</v>
      </c>
      <c r="D6862" s="2" t="s">
        <v>25</v>
      </c>
      <c r="E6862" s="2" t="s">
        <v>566</v>
      </c>
      <c r="F6862" s="2" t="s">
        <v>58</v>
      </c>
      <c r="G6862" s="2" t="s">
        <v>587</v>
      </c>
      <c r="H6862" s="2" t="s">
        <v>60</v>
      </c>
      <c r="I6862" s="2">
        <v>180</v>
      </c>
      <c r="J6862" s="2">
        <v>331</v>
      </c>
      <c r="K6862" s="2">
        <v>22</v>
      </c>
      <c r="L6862" s="2">
        <v>29.63</v>
      </c>
      <c r="M6862" s="2">
        <v>48.08</v>
      </c>
      <c r="N6862" s="2">
        <v>134.68</v>
      </c>
      <c r="O6862" s="2">
        <v>61.63</v>
      </c>
      <c r="P6862" s="2">
        <v>287</v>
      </c>
      <c r="Q6862" s="2">
        <v>343.28</v>
      </c>
      <c r="R6862" s="2">
        <v>389.87</v>
      </c>
      <c r="S6862" s="2">
        <v>119.61</v>
      </c>
      <c r="T6862" s="2">
        <v>88.05</v>
      </c>
      <c r="U6862" s="2" t="s">
        <v>60</v>
      </c>
      <c r="V6862" s="2" t="s">
        <v>60</v>
      </c>
      <c r="W6862" s="2" t="s">
        <v>60</v>
      </c>
      <c r="X6862" s="2" t="s">
        <v>60</v>
      </c>
      <c r="Y6862" s="2" t="s">
        <v>60</v>
      </c>
      <c r="Z6862" s="2" t="s">
        <v>60</v>
      </c>
    </row>
    <row r="6863" spans="1:26" x14ac:dyDescent="0.3">
      <c r="A6863" s="3" t="s">
        <v>830</v>
      </c>
      <c r="B6863" s="3" t="s">
        <v>831</v>
      </c>
      <c r="C6863" s="3">
        <v>707</v>
      </c>
      <c r="D6863" s="3" t="s">
        <v>25</v>
      </c>
      <c r="E6863" s="3" t="s">
        <v>566</v>
      </c>
      <c r="F6863" s="3" t="s">
        <v>58</v>
      </c>
      <c r="G6863" s="3" t="s">
        <v>588</v>
      </c>
      <c r="H6863" s="3" t="s">
        <v>60</v>
      </c>
      <c r="I6863" s="3">
        <v>100</v>
      </c>
      <c r="J6863" s="3">
        <v>150</v>
      </c>
      <c r="K6863" s="3">
        <v>12</v>
      </c>
      <c r="L6863" s="3">
        <v>4.4000000000000004</v>
      </c>
      <c r="M6863" s="3">
        <v>6.91</v>
      </c>
      <c r="N6863" s="3">
        <v>36.67</v>
      </c>
      <c r="O6863" s="3">
        <v>63.68</v>
      </c>
      <c r="P6863" s="3">
        <v>128</v>
      </c>
      <c r="Q6863" s="3">
        <v>88.26</v>
      </c>
      <c r="R6863" s="3">
        <v>150.36000000000001</v>
      </c>
      <c r="S6863" s="3">
        <v>68.95</v>
      </c>
      <c r="T6863" s="3">
        <v>58.7</v>
      </c>
      <c r="U6863" s="3" t="s">
        <v>60</v>
      </c>
      <c r="V6863" s="3" t="s">
        <v>60</v>
      </c>
      <c r="W6863" s="3" t="s">
        <v>60</v>
      </c>
      <c r="X6863" s="3" t="s">
        <v>60</v>
      </c>
      <c r="Y6863" s="3" t="s">
        <v>60</v>
      </c>
      <c r="Z6863" s="3" t="s">
        <v>60</v>
      </c>
    </row>
    <row r="6864" spans="1:26" x14ac:dyDescent="0.3">
      <c r="A6864" s="2" t="s">
        <v>830</v>
      </c>
      <c r="B6864" s="2" t="s">
        <v>831</v>
      </c>
      <c r="C6864" s="2">
        <v>708</v>
      </c>
      <c r="D6864" s="2" t="s">
        <v>25</v>
      </c>
      <c r="E6864" s="2" t="s">
        <v>566</v>
      </c>
      <c r="F6864" s="2" t="s">
        <v>58</v>
      </c>
      <c r="G6864" s="2" t="s">
        <v>589</v>
      </c>
      <c r="H6864" s="2" t="s">
        <v>60</v>
      </c>
      <c r="I6864" s="2">
        <v>40</v>
      </c>
      <c r="J6864" s="2">
        <v>40</v>
      </c>
      <c r="K6864" s="2">
        <v>3</v>
      </c>
      <c r="L6864" s="2">
        <v>3.34</v>
      </c>
      <c r="M6864" s="2">
        <v>5.05</v>
      </c>
      <c r="N6864" s="2">
        <v>111.33</v>
      </c>
      <c r="O6864" s="2">
        <v>66.14</v>
      </c>
      <c r="P6864" s="2">
        <v>36</v>
      </c>
      <c r="Q6864" s="2">
        <v>65.92</v>
      </c>
      <c r="R6864" s="2">
        <v>45.23</v>
      </c>
      <c r="S6864" s="2">
        <v>183.11</v>
      </c>
      <c r="T6864" s="2">
        <v>145.74</v>
      </c>
      <c r="U6864" s="2" t="s">
        <v>60</v>
      </c>
      <c r="V6864" s="2" t="s">
        <v>60</v>
      </c>
      <c r="W6864" s="2" t="s">
        <v>60</v>
      </c>
      <c r="X6864" s="2" t="s">
        <v>60</v>
      </c>
      <c r="Y6864" s="2" t="s">
        <v>60</v>
      </c>
      <c r="Z6864" s="2" t="s">
        <v>60</v>
      </c>
    </row>
    <row r="6865" spans="1:26" x14ac:dyDescent="0.3">
      <c r="A6865" s="3" t="s">
        <v>830</v>
      </c>
      <c r="B6865" s="3" t="s">
        <v>831</v>
      </c>
      <c r="C6865" s="3">
        <v>709</v>
      </c>
      <c r="D6865" s="3" t="s">
        <v>25</v>
      </c>
      <c r="E6865" s="3" t="s">
        <v>566</v>
      </c>
      <c r="F6865" s="3" t="s">
        <v>58</v>
      </c>
      <c r="G6865" s="3" t="s">
        <v>590</v>
      </c>
      <c r="H6865" s="3" t="s">
        <v>60</v>
      </c>
      <c r="I6865" s="3">
        <v>30</v>
      </c>
      <c r="J6865" s="3">
        <v>62</v>
      </c>
      <c r="K6865" s="3">
        <v>6</v>
      </c>
      <c r="L6865" s="3">
        <v>0.06</v>
      </c>
      <c r="M6865" s="3">
        <v>12.81</v>
      </c>
      <c r="N6865" s="3">
        <v>1</v>
      </c>
      <c r="O6865" s="3">
        <v>0.47</v>
      </c>
      <c r="P6865" s="3">
        <v>58</v>
      </c>
      <c r="Q6865" s="3">
        <v>48.53</v>
      </c>
      <c r="R6865" s="3">
        <v>96.58</v>
      </c>
      <c r="S6865" s="3">
        <v>83.67</v>
      </c>
      <c r="T6865" s="3">
        <v>50.25</v>
      </c>
      <c r="U6865" s="3" t="s">
        <v>60</v>
      </c>
      <c r="V6865" s="3" t="s">
        <v>60</v>
      </c>
      <c r="W6865" s="3" t="s">
        <v>60</v>
      </c>
      <c r="X6865" s="3" t="s">
        <v>60</v>
      </c>
      <c r="Y6865" s="3" t="s">
        <v>60</v>
      </c>
      <c r="Z6865" s="3" t="s">
        <v>60</v>
      </c>
    </row>
    <row r="6866" spans="1:26" x14ac:dyDescent="0.3">
      <c r="A6866" s="2" t="s">
        <v>830</v>
      </c>
      <c r="B6866" s="2" t="s">
        <v>831</v>
      </c>
      <c r="C6866" s="2">
        <v>710</v>
      </c>
      <c r="D6866" s="2" t="s">
        <v>25</v>
      </c>
      <c r="E6866" s="2" t="s">
        <v>566</v>
      </c>
      <c r="F6866" s="2" t="s">
        <v>58</v>
      </c>
      <c r="G6866" s="2" t="s">
        <v>591</v>
      </c>
      <c r="H6866" s="2" t="s">
        <v>60</v>
      </c>
      <c r="I6866" s="2">
        <v>30</v>
      </c>
      <c r="J6866" s="2">
        <v>62</v>
      </c>
      <c r="K6866" s="2">
        <v>6</v>
      </c>
      <c r="L6866" s="2">
        <v>0</v>
      </c>
      <c r="M6866" s="2">
        <v>12.49</v>
      </c>
      <c r="N6866" s="2">
        <v>0</v>
      </c>
      <c r="O6866" s="2">
        <v>0</v>
      </c>
      <c r="P6866" s="2">
        <v>58</v>
      </c>
      <c r="Q6866" s="2">
        <v>47.21</v>
      </c>
      <c r="R6866" s="2">
        <v>91.71</v>
      </c>
      <c r="S6866" s="2">
        <v>81.400000000000006</v>
      </c>
      <c r="T6866" s="2">
        <v>51.48</v>
      </c>
      <c r="U6866" s="2" t="s">
        <v>60</v>
      </c>
      <c r="V6866" s="2" t="s">
        <v>60</v>
      </c>
      <c r="W6866" s="2" t="s">
        <v>60</v>
      </c>
      <c r="X6866" s="2" t="s">
        <v>60</v>
      </c>
      <c r="Y6866" s="2" t="s">
        <v>60</v>
      </c>
      <c r="Z6866" s="2" t="s">
        <v>60</v>
      </c>
    </row>
    <row r="6867" spans="1:26" x14ac:dyDescent="0.3">
      <c r="A6867" s="3" t="s">
        <v>830</v>
      </c>
      <c r="B6867" s="3" t="s">
        <v>831</v>
      </c>
      <c r="C6867" s="3">
        <v>711</v>
      </c>
      <c r="D6867" s="3" t="s">
        <v>25</v>
      </c>
      <c r="E6867" s="3" t="s">
        <v>566</v>
      </c>
      <c r="F6867" s="3" t="s">
        <v>58</v>
      </c>
      <c r="G6867" s="3" t="s">
        <v>592</v>
      </c>
      <c r="H6867" s="3" t="s">
        <v>60</v>
      </c>
      <c r="I6867" s="3">
        <v>30</v>
      </c>
      <c r="J6867" s="3">
        <v>62</v>
      </c>
      <c r="K6867" s="3">
        <v>6</v>
      </c>
      <c r="L6867" s="3">
        <v>0</v>
      </c>
      <c r="M6867" s="3">
        <v>12.01</v>
      </c>
      <c r="N6867" s="3">
        <v>0</v>
      </c>
      <c r="O6867" s="3">
        <v>0</v>
      </c>
      <c r="P6867" s="3">
        <v>58</v>
      </c>
      <c r="Q6867" s="3">
        <v>46.92</v>
      </c>
      <c r="R6867" s="3">
        <v>86.2</v>
      </c>
      <c r="S6867" s="3">
        <v>80.900000000000006</v>
      </c>
      <c r="T6867" s="3">
        <v>54.43</v>
      </c>
      <c r="U6867" s="3" t="s">
        <v>60</v>
      </c>
      <c r="V6867" s="3" t="s">
        <v>60</v>
      </c>
      <c r="W6867" s="3" t="s">
        <v>60</v>
      </c>
      <c r="X6867" s="3" t="s">
        <v>60</v>
      </c>
      <c r="Y6867" s="3" t="s">
        <v>60</v>
      </c>
      <c r="Z6867" s="3" t="s">
        <v>60</v>
      </c>
    </row>
    <row r="6868" spans="1:26" x14ac:dyDescent="0.3">
      <c r="A6868" s="2" t="s">
        <v>830</v>
      </c>
      <c r="B6868" s="2" t="s">
        <v>831</v>
      </c>
      <c r="C6868" s="2">
        <v>712</v>
      </c>
      <c r="D6868" s="2" t="s">
        <v>25</v>
      </c>
      <c r="E6868" s="2" t="s">
        <v>566</v>
      </c>
      <c r="F6868" s="2" t="s">
        <v>58</v>
      </c>
      <c r="G6868" s="2" t="s">
        <v>593</v>
      </c>
      <c r="H6868" s="2" t="s">
        <v>60</v>
      </c>
      <c r="I6868" s="2">
        <v>30</v>
      </c>
      <c r="J6868" s="2">
        <v>62</v>
      </c>
      <c r="K6868" s="2">
        <v>6</v>
      </c>
      <c r="L6868" s="2">
        <v>0</v>
      </c>
      <c r="M6868" s="2">
        <v>9.7100000000000009</v>
      </c>
      <c r="N6868" s="2">
        <v>0</v>
      </c>
      <c r="O6868" s="2">
        <v>0</v>
      </c>
      <c r="P6868" s="2">
        <v>58</v>
      </c>
      <c r="Q6868" s="2">
        <v>38.74</v>
      </c>
      <c r="R6868" s="2">
        <v>66.47</v>
      </c>
      <c r="S6868" s="2">
        <v>66.790000000000006</v>
      </c>
      <c r="T6868" s="2">
        <v>58.28</v>
      </c>
      <c r="U6868" s="2" t="s">
        <v>60</v>
      </c>
      <c r="V6868" s="2" t="s">
        <v>60</v>
      </c>
      <c r="W6868" s="2" t="s">
        <v>60</v>
      </c>
      <c r="X6868" s="2" t="s">
        <v>60</v>
      </c>
      <c r="Y6868" s="2" t="s">
        <v>60</v>
      </c>
      <c r="Z6868" s="2" t="s">
        <v>60</v>
      </c>
    </row>
    <row r="6869" spans="1:26" x14ac:dyDescent="0.3">
      <c r="A6869" s="3" t="s">
        <v>830</v>
      </c>
      <c r="B6869" s="3" t="s">
        <v>831</v>
      </c>
      <c r="C6869" s="3">
        <v>713</v>
      </c>
      <c r="D6869" s="3" t="s">
        <v>25</v>
      </c>
      <c r="E6869" s="3" t="s">
        <v>566</v>
      </c>
      <c r="F6869" s="3" t="s">
        <v>58</v>
      </c>
      <c r="G6869" s="3" t="s">
        <v>594</v>
      </c>
      <c r="H6869" s="3" t="s">
        <v>60</v>
      </c>
      <c r="I6869" s="3">
        <v>50</v>
      </c>
      <c r="J6869" s="3">
        <v>130</v>
      </c>
      <c r="K6869" s="3">
        <v>7</v>
      </c>
      <c r="L6869" s="3">
        <v>3.68</v>
      </c>
      <c r="M6869" s="3">
        <v>18.600000000000001</v>
      </c>
      <c r="N6869" s="3">
        <v>52.57</v>
      </c>
      <c r="O6869" s="3">
        <v>19.78</v>
      </c>
      <c r="P6869" s="3">
        <v>118</v>
      </c>
      <c r="Q6869" s="3">
        <v>72.94</v>
      </c>
      <c r="R6869" s="3">
        <v>209.76</v>
      </c>
      <c r="S6869" s="3">
        <v>61.81</v>
      </c>
      <c r="T6869" s="3">
        <v>34.770000000000003</v>
      </c>
      <c r="U6869" s="3" t="s">
        <v>60</v>
      </c>
      <c r="V6869" s="3" t="s">
        <v>60</v>
      </c>
      <c r="W6869" s="3" t="s">
        <v>60</v>
      </c>
      <c r="X6869" s="3" t="s">
        <v>60</v>
      </c>
      <c r="Y6869" s="3" t="s">
        <v>60</v>
      </c>
      <c r="Z6869" s="3" t="s">
        <v>60</v>
      </c>
    </row>
    <row r="6870" spans="1:26" x14ac:dyDescent="0.3">
      <c r="A6870" s="2" t="s">
        <v>830</v>
      </c>
      <c r="B6870" s="2" t="s">
        <v>831</v>
      </c>
      <c r="C6870" s="2">
        <v>714</v>
      </c>
      <c r="D6870" s="2" t="s">
        <v>25</v>
      </c>
      <c r="E6870" s="2" t="s">
        <v>566</v>
      </c>
      <c r="F6870" s="2" t="s">
        <v>58</v>
      </c>
      <c r="G6870" s="2" t="s">
        <v>595</v>
      </c>
      <c r="H6870" s="2" t="s">
        <v>60</v>
      </c>
      <c r="I6870" s="2">
        <v>200</v>
      </c>
      <c r="J6870" s="2">
        <v>301</v>
      </c>
      <c r="K6870" s="2">
        <v>20</v>
      </c>
      <c r="L6870" s="2">
        <v>0.02</v>
      </c>
      <c r="M6870" s="2">
        <v>58.01</v>
      </c>
      <c r="N6870" s="2">
        <v>0.1</v>
      </c>
      <c r="O6870" s="2">
        <v>0.03</v>
      </c>
      <c r="P6870" s="2">
        <v>299</v>
      </c>
      <c r="Q6870" s="2">
        <v>139.22</v>
      </c>
      <c r="R6870" s="2">
        <v>797.06</v>
      </c>
      <c r="S6870" s="2">
        <v>46.56</v>
      </c>
      <c r="T6870" s="2">
        <v>17.47</v>
      </c>
      <c r="U6870" s="2" t="s">
        <v>60</v>
      </c>
      <c r="V6870" s="2" t="s">
        <v>60</v>
      </c>
      <c r="W6870" s="2" t="s">
        <v>60</v>
      </c>
      <c r="X6870" s="2" t="s">
        <v>60</v>
      </c>
      <c r="Y6870" s="2" t="s">
        <v>60</v>
      </c>
      <c r="Z6870" s="2" t="s">
        <v>60</v>
      </c>
    </row>
    <row r="6871" spans="1:26" x14ac:dyDescent="0.3">
      <c r="A6871" s="3" t="s">
        <v>830</v>
      </c>
      <c r="B6871" s="3" t="s">
        <v>831</v>
      </c>
      <c r="C6871" s="3">
        <v>715</v>
      </c>
      <c r="D6871" s="3" t="s">
        <v>25</v>
      </c>
      <c r="E6871" s="3" t="s">
        <v>566</v>
      </c>
      <c r="F6871" s="3" t="s">
        <v>58</v>
      </c>
      <c r="G6871" s="3" t="s">
        <v>596</v>
      </c>
      <c r="H6871" s="3" t="s">
        <v>60</v>
      </c>
      <c r="I6871" s="3">
        <v>36</v>
      </c>
      <c r="J6871" s="3">
        <v>79</v>
      </c>
      <c r="K6871" s="3">
        <v>5</v>
      </c>
      <c r="L6871" s="3">
        <v>7.44</v>
      </c>
      <c r="M6871" s="3">
        <v>8.58</v>
      </c>
      <c r="N6871" s="3">
        <v>148.80000000000001</v>
      </c>
      <c r="O6871" s="3">
        <v>86.71</v>
      </c>
      <c r="P6871" s="3">
        <v>67</v>
      </c>
      <c r="Q6871" s="3">
        <v>79.819999999999993</v>
      </c>
      <c r="R6871" s="3">
        <v>107.72</v>
      </c>
      <c r="S6871" s="3">
        <v>119.13</v>
      </c>
      <c r="T6871" s="3">
        <v>74.099999999999994</v>
      </c>
      <c r="U6871" s="3" t="s">
        <v>60</v>
      </c>
      <c r="V6871" s="3" t="s">
        <v>60</v>
      </c>
      <c r="W6871" s="3" t="s">
        <v>60</v>
      </c>
      <c r="X6871" s="3" t="s">
        <v>60</v>
      </c>
      <c r="Y6871" s="3" t="s">
        <v>60</v>
      </c>
      <c r="Z6871" s="3" t="s">
        <v>60</v>
      </c>
    </row>
    <row r="6872" spans="1:26" x14ac:dyDescent="0.3">
      <c r="A6872" s="2" t="s">
        <v>830</v>
      </c>
      <c r="B6872" s="2" t="s">
        <v>831</v>
      </c>
      <c r="C6872" s="2">
        <v>716</v>
      </c>
      <c r="D6872" s="2" t="s">
        <v>25</v>
      </c>
      <c r="E6872" s="2" t="s">
        <v>566</v>
      </c>
      <c r="F6872" s="2" t="s">
        <v>58</v>
      </c>
      <c r="G6872" s="2" t="s">
        <v>597</v>
      </c>
      <c r="H6872" s="2" t="s">
        <v>60</v>
      </c>
      <c r="I6872" s="2">
        <v>32</v>
      </c>
      <c r="J6872" s="2">
        <v>120</v>
      </c>
      <c r="K6872" s="2">
        <v>12</v>
      </c>
      <c r="L6872" s="2">
        <v>16.96</v>
      </c>
      <c r="M6872" s="2">
        <v>14.04</v>
      </c>
      <c r="N6872" s="2">
        <v>141.33000000000001</v>
      </c>
      <c r="O6872" s="2">
        <v>120.8</v>
      </c>
      <c r="P6872" s="2">
        <v>108</v>
      </c>
      <c r="Q6872" s="2">
        <v>74.47</v>
      </c>
      <c r="R6872" s="2">
        <v>112.16</v>
      </c>
      <c r="S6872" s="2">
        <v>68.95</v>
      </c>
      <c r="T6872" s="2">
        <v>66.400000000000006</v>
      </c>
      <c r="U6872" s="2" t="s">
        <v>60</v>
      </c>
      <c r="V6872" s="2" t="s">
        <v>60</v>
      </c>
      <c r="W6872" s="2" t="s">
        <v>60</v>
      </c>
      <c r="X6872" s="2" t="s">
        <v>60</v>
      </c>
      <c r="Y6872" s="2" t="s">
        <v>60</v>
      </c>
      <c r="Z6872" s="2" t="s">
        <v>60</v>
      </c>
    </row>
    <row r="6873" spans="1:26" x14ac:dyDescent="0.3">
      <c r="A6873" s="3" t="s">
        <v>830</v>
      </c>
      <c r="B6873" s="3" t="s">
        <v>831</v>
      </c>
      <c r="C6873" s="3">
        <v>717</v>
      </c>
      <c r="D6873" s="3" t="s">
        <v>25</v>
      </c>
      <c r="E6873" s="3" t="s">
        <v>566</v>
      </c>
      <c r="F6873" s="3" t="s">
        <v>58</v>
      </c>
      <c r="G6873" s="3" t="s">
        <v>598</v>
      </c>
      <c r="H6873" s="3" t="s">
        <v>60</v>
      </c>
      <c r="I6873" s="3">
        <v>30</v>
      </c>
      <c r="J6873" s="3">
        <v>40</v>
      </c>
      <c r="K6873" s="3">
        <v>2</v>
      </c>
      <c r="L6873" s="3">
        <v>0.44</v>
      </c>
      <c r="M6873" s="3">
        <v>0</v>
      </c>
      <c r="N6873" s="3">
        <v>22</v>
      </c>
      <c r="O6873" s="3">
        <v>0</v>
      </c>
      <c r="P6873" s="3">
        <v>35</v>
      </c>
      <c r="Q6873" s="3">
        <v>23.87</v>
      </c>
      <c r="R6873" s="3">
        <v>44.66</v>
      </c>
      <c r="S6873" s="3">
        <v>68.2</v>
      </c>
      <c r="T6873" s="3">
        <v>53.45</v>
      </c>
      <c r="U6873" s="3" t="s">
        <v>60</v>
      </c>
      <c r="V6873" s="3" t="s">
        <v>60</v>
      </c>
      <c r="W6873" s="3" t="s">
        <v>60</v>
      </c>
      <c r="X6873" s="3" t="s">
        <v>60</v>
      </c>
      <c r="Y6873" s="3" t="s">
        <v>60</v>
      </c>
      <c r="Z6873" s="3" t="s">
        <v>60</v>
      </c>
    </row>
    <row r="6874" spans="1:26" x14ac:dyDescent="0.3">
      <c r="A6874" s="2" t="s">
        <v>830</v>
      </c>
      <c r="B6874" s="2" t="s">
        <v>831</v>
      </c>
      <c r="C6874" s="2">
        <v>718</v>
      </c>
      <c r="D6874" s="2" t="s">
        <v>25</v>
      </c>
      <c r="E6874" s="2" t="s">
        <v>566</v>
      </c>
      <c r="F6874" s="2" t="s">
        <v>58</v>
      </c>
      <c r="G6874" s="2" t="s">
        <v>599</v>
      </c>
      <c r="H6874" s="2" t="s">
        <v>60</v>
      </c>
      <c r="I6874" s="2">
        <v>161</v>
      </c>
      <c r="J6874" s="2">
        <v>475</v>
      </c>
      <c r="K6874" s="2">
        <v>45</v>
      </c>
      <c r="L6874" s="2">
        <v>52.91</v>
      </c>
      <c r="M6874" s="2">
        <v>88.59</v>
      </c>
      <c r="N6874" s="2">
        <v>117.58</v>
      </c>
      <c r="O6874" s="2">
        <v>59.72</v>
      </c>
      <c r="P6874" s="2">
        <v>448</v>
      </c>
      <c r="Q6874" s="2">
        <v>332.33</v>
      </c>
      <c r="R6874" s="2">
        <v>597.26</v>
      </c>
      <c r="S6874" s="2">
        <v>74.180000000000007</v>
      </c>
      <c r="T6874" s="2">
        <v>55.64</v>
      </c>
      <c r="U6874" s="2" t="s">
        <v>60</v>
      </c>
      <c r="V6874" s="2" t="s">
        <v>60</v>
      </c>
      <c r="W6874" s="2" t="s">
        <v>60</v>
      </c>
      <c r="X6874" s="2" t="s">
        <v>60</v>
      </c>
      <c r="Y6874" s="2" t="s">
        <v>60</v>
      </c>
      <c r="Z6874" s="2" t="s">
        <v>60</v>
      </c>
    </row>
    <row r="6875" spans="1:26" x14ac:dyDescent="0.3">
      <c r="A6875" s="3" t="s">
        <v>830</v>
      </c>
      <c r="B6875" s="3" t="s">
        <v>831</v>
      </c>
      <c r="C6875" s="3">
        <v>719</v>
      </c>
      <c r="D6875" s="3" t="s">
        <v>25</v>
      </c>
      <c r="E6875" s="3" t="s">
        <v>566</v>
      </c>
      <c r="F6875" s="3" t="s">
        <v>58</v>
      </c>
      <c r="G6875" s="3" t="s">
        <v>600</v>
      </c>
      <c r="H6875" s="3" t="s">
        <v>60</v>
      </c>
      <c r="I6875" s="3">
        <v>59.2</v>
      </c>
      <c r="J6875" s="3">
        <v>35</v>
      </c>
      <c r="K6875" s="3">
        <v>3</v>
      </c>
      <c r="L6875" s="3">
        <v>0</v>
      </c>
      <c r="M6875" s="3">
        <v>3.24</v>
      </c>
      <c r="N6875" s="3">
        <v>0</v>
      </c>
      <c r="O6875" s="3">
        <v>0</v>
      </c>
      <c r="P6875" s="3">
        <v>30</v>
      </c>
      <c r="Q6875" s="3">
        <v>3.07</v>
      </c>
      <c r="R6875" s="3">
        <v>30.9</v>
      </c>
      <c r="S6875" s="3">
        <v>10.23</v>
      </c>
      <c r="T6875" s="3">
        <v>9.94</v>
      </c>
      <c r="U6875" s="3" t="s">
        <v>60</v>
      </c>
      <c r="V6875" s="3" t="s">
        <v>60</v>
      </c>
      <c r="W6875" s="3" t="s">
        <v>60</v>
      </c>
      <c r="X6875" s="3" t="s">
        <v>60</v>
      </c>
      <c r="Y6875" s="3" t="s">
        <v>60</v>
      </c>
      <c r="Z6875" s="3" t="s">
        <v>60</v>
      </c>
    </row>
    <row r="6876" spans="1:26" x14ac:dyDescent="0.3">
      <c r="A6876" s="2" t="s">
        <v>830</v>
      </c>
      <c r="B6876" s="2" t="s">
        <v>831</v>
      </c>
      <c r="C6876" s="2">
        <v>720</v>
      </c>
      <c r="D6876" s="2" t="s">
        <v>25</v>
      </c>
      <c r="E6876" s="2" t="s">
        <v>566</v>
      </c>
      <c r="F6876" s="2" t="s">
        <v>58</v>
      </c>
      <c r="G6876" s="2" t="s">
        <v>601</v>
      </c>
      <c r="H6876" s="2" t="s">
        <v>60</v>
      </c>
      <c r="I6876" s="2">
        <v>150</v>
      </c>
      <c r="J6876" s="2">
        <v>301</v>
      </c>
      <c r="K6876" s="2">
        <v>28</v>
      </c>
      <c r="L6876" s="2">
        <v>24.39</v>
      </c>
      <c r="M6876" s="2">
        <v>35.92</v>
      </c>
      <c r="N6876" s="2">
        <v>87.11</v>
      </c>
      <c r="O6876" s="2">
        <v>67.900000000000006</v>
      </c>
      <c r="P6876" s="2">
        <v>255</v>
      </c>
      <c r="Q6876" s="2">
        <v>268.02</v>
      </c>
      <c r="R6876" s="2">
        <v>395.07</v>
      </c>
      <c r="S6876" s="2">
        <v>105.11</v>
      </c>
      <c r="T6876" s="2">
        <v>67.84</v>
      </c>
      <c r="U6876" s="2" t="s">
        <v>60</v>
      </c>
      <c r="V6876" s="2" t="s">
        <v>60</v>
      </c>
      <c r="W6876" s="2" t="s">
        <v>60</v>
      </c>
      <c r="X6876" s="2" t="s">
        <v>60</v>
      </c>
      <c r="Y6876" s="2" t="s">
        <v>60</v>
      </c>
      <c r="Z6876" s="2" t="s">
        <v>60</v>
      </c>
    </row>
    <row r="6877" spans="1:26" x14ac:dyDescent="0.3">
      <c r="A6877" s="3" t="s">
        <v>830</v>
      </c>
      <c r="B6877" s="3" t="s">
        <v>831</v>
      </c>
      <c r="C6877" s="3">
        <v>721</v>
      </c>
      <c r="D6877" s="3" t="s">
        <v>25</v>
      </c>
      <c r="E6877" s="3" t="s">
        <v>566</v>
      </c>
      <c r="F6877" s="3" t="s">
        <v>58</v>
      </c>
      <c r="G6877" s="3" t="s">
        <v>602</v>
      </c>
      <c r="H6877" s="3" t="s">
        <v>60</v>
      </c>
      <c r="I6877" s="3">
        <v>30</v>
      </c>
      <c r="J6877" s="3">
        <v>117</v>
      </c>
      <c r="K6877" s="3">
        <v>11</v>
      </c>
      <c r="L6877" s="3">
        <v>6.86</v>
      </c>
      <c r="M6877" s="3">
        <v>15.22</v>
      </c>
      <c r="N6877" s="3">
        <v>62.36</v>
      </c>
      <c r="O6877" s="3">
        <v>45.07</v>
      </c>
      <c r="P6877" s="3">
        <v>98</v>
      </c>
      <c r="Q6877" s="3">
        <v>50.14</v>
      </c>
      <c r="R6877" s="3">
        <v>88.98</v>
      </c>
      <c r="S6877" s="3">
        <v>51.16</v>
      </c>
      <c r="T6877" s="3">
        <v>56.35</v>
      </c>
      <c r="U6877" s="3" t="s">
        <v>60</v>
      </c>
      <c r="V6877" s="3" t="s">
        <v>60</v>
      </c>
      <c r="W6877" s="3" t="s">
        <v>60</v>
      </c>
      <c r="X6877" s="3" t="s">
        <v>60</v>
      </c>
      <c r="Y6877" s="3" t="s">
        <v>60</v>
      </c>
      <c r="Z6877" s="3" t="s">
        <v>60</v>
      </c>
    </row>
    <row r="6878" spans="1:26" x14ac:dyDescent="0.3">
      <c r="A6878" s="2" t="s">
        <v>830</v>
      </c>
      <c r="B6878" s="2" t="s">
        <v>831</v>
      </c>
      <c r="C6878" s="2">
        <v>722</v>
      </c>
      <c r="D6878" s="2" t="s">
        <v>25</v>
      </c>
      <c r="E6878" s="2" t="s">
        <v>566</v>
      </c>
      <c r="F6878" s="2" t="s">
        <v>58</v>
      </c>
      <c r="G6878" s="2" t="s">
        <v>603</v>
      </c>
      <c r="H6878" s="2" t="s">
        <v>60</v>
      </c>
      <c r="I6878" s="2">
        <v>70</v>
      </c>
      <c r="J6878" s="2">
        <v>300</v>
      </c>
      <c r="K6878" s="2">
        <v>20</v>
      </c>
      <c r="L6878" s="2">
        <v>0</v>
      </c>
      <c r="M6878" s="2">
        <v>48.34</v>
      </c>
      <c r="N6878" s="2">
        <v>0</v>
      </c>
      <c r="O6878" s="2">
        <v>0</v>
      </c>
      <c r="P6878" s="2">
        <v>284</v>
      </c>
      <c r="Q6878" s="2">
        <v>202.87</v>
      </c>
      <c r="R6878" s="2">
        <v>298.19</v>
      </c>
      <c r="S6878" s="2">
        <v>71.430000000000007</v>
      </c>
      <c r="T6878" s="2">
        <v>68.03</v>
      </c>
      <c r="U6878" s="2" t="s">
        <v>60</v>
      </c>
      <c r="V6878" s="2" t="s">
        <v>60</v>
      </c>
      <c r="W6878" s="2" t="s">
        <v>60</v>
      </c>
      <c r="X6878" s="2" t="s">
        <v>60</v>
      </c>
      <c r="Y6878" s="2" t="s">
        <v>60</v>
      </c>
      <c r="Z6878" s="2" t="s">
        <v>60</v>
      </c>
    </row>
    <row r="6879" spans="1:26" x14ac:dyDescent="0.3">
      <c r="A6879" s="3" t="s">
        <v>830</v>
      </c>
      <c r="B6879" s="3" t="s">
        <v>831</v>
      </c>
      <c r="C6879" s="3">
        <v>723</v>
      </c>
      <c r="D6879" s="3" t="s">
        <v>25</v>
      </c>
      <c r="E6879" s="3" t="s">
        <v>566</v>
      </c>
      <c r="F6879" s="3" t="s">
        <v>58</v>
      </c>
      <c r="G6879" s="3" t="s">
        <v>604</v>
      </c>
      <c r="H6879" s="3" t="s">
        <v>60</v>
      </c>
      <c r="I6879" s="3">
        <v>35</v>
      </c>
      <c r="J6879" s="3">
        <v>86</v>
      </c>
      <c r="K6879" s="3">
        <v>13</v>
      </c>
      <c r="L6879" s="3">
        <v>6.12</v>
      </c>
      <c r="M6879" s="3">
        <v>0</v>
      </c>
      <c r="N6879" s="3">
        <v>47.08</v>
      </c>
      <c r="O6879" s="3">
        <v>0</v>
      </c>
      <c r="P6879" s="3">
        <v>66</v>
      </c>
      <c r="Q6879" s="3">
        <v>8.0299999999999994</v>
      </c>
      <c r="R6879" s="3">
        <v>0</v>
      </c>
      <c r="S6879" s="3">
        <v>12.17</v>
      </c>
      <c r="T6879" s="3">
        <v>0</v>
      </c>
      <c r="U6879" s="3" t="s">
        <v>60</v>
      </c>
      <c r="V6879" s="3" t="s">
        <v>60</v>
      </c>
      <c r="W6879" s="3" t="s">
        <v>60</v>
      </c>
      <c r="X6879" s="3" t="s">
        <v>60</v>
      </c>
      <c r="Y6879" s="3" t="s">
        <v>60</v>
      </c>
      <c r="Z6879" s="3" t="s">
        <v>60</v>
      </c>
    </row>
    <row r="6880" spans="1:26" x14ac:dyDescent="0.3">
      <c r="A6880" s="2" t="s">
        <v>830</v>
      </c>
      <c r="B6880" s="2" t="s">
        <v>831</v>
      </c>
      <c r="C6880" s="2">
        <v>724</v>
      </c>
      <c r="D6880" s="2" t="s">
        <v>25</v>
      </c>
      <c r="E6880" s="2" t="s">
        <v>566</v>
      </c>
      <c r="F6880" s="2" t="s">
        <v>58</v>
      </c>
      <c r="G6880" s="2" t="s">
        <v>573</v>
      </c>
      <c r="H6880" s="2" t="s">
        <v>12</v>
      </c>
      <c r="I6880" s="2">
        <v>2178.1999999999998</v>
      </c>
      <c r="J6880" s="2">
        <v>4220</v>
      </c>
      <c r="K6880" s="2">
        <v>344</v>
      </c>
      <c r="L6880" s="2">
        <v>276.74</v>
      </c>
      <c r="M6880" s="2">
        <v>648.23</v>
      </c>
      <c r="N6880" s="2">
        <v>80.45</v>
      </c>
      <c r="O6880" s="2">
        <v>42.69</v>
      </c>
      <c r="P6880" s="2">
        <v>3752</v>
      </c>
      <c r="Q6880" s="2">
        <v>3137.72</v>
      </c>
      <c r="R6880" s="2">
        <v>5395.05</v>
      </c>
      <c r="S6880" s="2">
        <v>83.63</v>
      </c>
      <c r="T6880" s="2">
        <v>58.16</v>
      </c>
      <c r="U6880" s="2" t="s">
        <v>60</v>
      </c>
      <c r="V6880" s="2" t="s">
        <v>60</v>
      </c>
      <c r="W6880" s="2" t="s">
        <v>60</v>
      </c>
      <c r="X6880" s="2" t="s">
        <v>60</v>
      </c>
      <c r="Y6880" s="2" t="s">
        <v>60</v>
      </c>
      <c r="Z6880" s="2" t="s">
        <v>60</v>
      </c>
    </row>
    <row r="6881" spans="1:26" x14ac:dyDescent="0.3">
      <c r="A6881" s="3" t="s">
        <v>830</v>
      </c>
      <c r="B6881" s="3" t="s">
        <v>831</v>
      </c>
      <c r="C6881" s="3">
        <v>725</v>
      </c>
      <c r="D6881" s="3" t="s">
        <v>25</v>
      </c>
      <c r="E6881" s="3" t="s">
        <v>566</v>
      </c>
      <c r="F6881" s="3" t="s">
        <v>58</v>
      </c>
      <c r="G6881" s="3" t="s">
        <v>58</v>
      </c>
      <c r="H6881" s="3" t="s">
        <v>12</v>
      </c>
      <c r="I6881" s="3">
        <v>2178.1999999999998</v>
      </c>
      <c r="J6881" s="3">
        <v>4220</v>
      </c>
      <c r="K6881" s="3">
        <v>344</v>
      </c>
      <c r="L6881" s="3">
        <v>276.74</v>
      </c>
      <c r="M6881" s="3">
        <v>648.23</v>
      </c>
      <c r="N6881" s="3">
        <v>80.45</v>
      </c>
      <c r="O6881" s="3">
        <v>42.69</v>
      </c>
      <c r="P6881" s="3">
        <v>3752</v>
      </c>
      <c r="Q6881" s="3">
        <v>3137.72</v>
      </c>
      <c r="R6881" s="3">
        <v>5395.05</v>
      </c>
      <c r="S6881" s="3">
        <v>83.63</v>
      </c>
      <c r="T6881" s="3">
        <v>58.16</v>
      </c>
      <c r="U6881" s="3" t="s">
        <v>60</v>
      </c>
      <c r="V6881" s="3" t="s">
        <v>60</v>
      </c>
      <c r="W6881" s="3" t="s">
        <v>60</v>
      </c>
      <c r="X6881" s="3" t="s">
        <v>60</v>
      </c>
      <c r="Y6881" s="3" t="s">
        <v>60</v>
      </c>
      <c r="Z6881" s="3" t="s">
        <v>60</v>
      </c>
    </row>
    <row r="6882" spans="1:26" x14ac:dyDescent="0.3">
      <c r="A6882" s="2" t="s">
        <v>830</v>
      </c>
      <c r="B6882" s="2" t="s">
        <v>831</v>
      </c>
      <c r="C6882" s="2">
        <v>726</v>
      </c>
      <c r="D6882" s="2" t="s">
        <v>25</v>
      </c>
      <c r="E6882" s="2" t="s">
        <v>566</v>
      </c>
      <c r="F6882" s="2" t="s">
        <v>65</v>
      </c>
      <c r="G6882" s="2" t="s">
        <v>605</v>
      </c>
      <c r="H6882" s="2" t="s">
        <v>60</v>
      </c>
      <c r="I6882" s="2">
        <v>1200</v>
      </c>
      <c r="J6882" s="2">
        <v>2000</v>
      </c>
      <c r="K6882" s="2">
        <v>193</v>
      </c>
      <c r="L6882" s="2">
        <v>503.86</v>
      </c>
      <c r="M6882" s="2">
        <v>100.25</v>
      </c>
      <c r="N6882" s="2">
        <v>261.07</v>
      </c>
      <c r="O6882" s="2">
        <v>502.6</v>
      </c>
      <c r="P6882" s="2">
        <v>1626</v>
      </c>
      <c r="Q6882" s="2">
        <v>4323.1899999999996</v>
      </c>
      <c r="R6882" s="2">
        <v>1898.81</v>
      </c>
      <c r="S6882" s="2">
        <v>265.88</v>
      </c>
      <c r="T6882" s="2">
        <v>227.68</v>
      </c>
      <c r="U6882" s="2">
        <v>21.62</v>
      </c>
      <c r="V6882" s="2">
        <v>56.44</v>
      </c>
      <c r="W6882" s="2">
        <v>11.23</v>
      </c>
      <c r="X6882" s="2">
        <v>18.45</v>
      </c>
      <c r="Y6882" s="2">
        <v>49.06</v>
      </c>
      <c r="Z6882" s="2">
        <v>21.55</v>
      </c>
    </row>
    <row r="6883" spans="1:26" x14ac:dyDescent="0.3">
      <c r="A6883" s="3" t="s">
        <v>830</v>
      </c>
      <c r="B6883" s="3" t="s">
        <v>831</v>
      </c>
      <c r="C6883" s="3">
        <v>727</v>
      </c>
      <c r="D6883" s="3" t="s">
        <v>25</v>
      </c>
      <c r="E6883" s="3" t="s">
        <v>566</v>
      </c>
      <c r="F6883" s="3" t="s">
        <v>65</v>
      </c>
      <c r="G6883" s="3" t="s">
        <v>606</v>
      </c>
      <c r="H6883" s="3" t="s">
        <v>74</v>
      </c>
      <c r="I6883" s="3">
        <v>1200</v>
      </c>
      <c r="J6883" s="3">
        <v>2000</v>
      </c>
      <c r="K6883" s="3">
        <v>193</v>
      </c>
      <c r="L6883" s="3">
        <v>503.86</v>
      </c>
      <c r="M6883" s="3">
        <v>100.25</v>
      </c>
      <c r="N6883" s="3">
        <v>261.07</v>
      </c>
      <c r="O6883" s="3">
        <v>502.6</v>
      </c>
      <c r="P6883" s="3">
        <v>1626</v>
      </c>
      <c r="Q6883" s="3">
        <v>4323.1899999999996</v>
      </c>
      <c r="R6883" s="3">
        <v>1898.81</v>
      </c>
      <c r="S6883" s="3">
        <v>265.88</v>
      </c>
      <c r="T6883" s="3">
        <v>227.68</v>
      </c>
      <c r="U6883" s="3">
        <v>21.62</v>
      </c>
      <c r="V6883" s="3">
        <v>56.44</v>
      </c>
      <c r="W6883" s="3">
        <v>11.23</v>
      </c>
      <c r="X6883" s="3">
        <v>18.45</v>
      </c>
      <c r="Y6883" s="3">
        <v>49.06</v>
      </c>
      <c r="Z6883" s="3">
        <v>21.55</v>
      </c>
    </row>
    <row r="6884" spans="1:26" x14ac:dyDescent="0.3">
      <c r="A6884" s="2" t="s">
        <v>830</v>
      </c>
      <c r="B6884" s="2" t="s">
        <v>831</v>
      </c>
      <c r="C6884" s="2">
        <v>728</v>
      </c>
      <c r="D6884" s="2" t="s">
        <v>25</v>
      </c>
      <c r="E6884" s="2" t="s">
        <v>566</v>
      </c>
      <c r="F6884" s="2" t="s">
        <v>65</v>
      </c>
      <c r="G6884" s="2" t="s">
        <v>607</v>
      </c>
      <c r="H6884" s="2" t="s">
        <v>60</v>
      </c>
      <c r="I6884" s="2">
        <v>300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 s="2">
        <v>0</v>
      </c>
    </row>
    <row r="6885" spans="1:26" x14ac:dyDescent="0.3">
      <c r="A6885" s="3" t="s">
        <v>830</v>
      </c>
      <c r="B6885" s="3" t="s">
        <v>831</v>
      </c>
      <c r="C6885" s="3">
        <v>729</v>
      </c>
      <c r="D6885" s="3" t="s">
        <v>25</v>
      </c>
      <c r="E6885" s="3" t="s">
        <v>566</v>
      </c>
      <c r="F6885" s="3" t="s">
        <v>65</v>
      </c>
      <c r="G6885" s="3" t="s">
        <v>608</v>
      </c>
      <c r="H6885" s="3" t="s">
        <v>74</v>
      </c>
      <c r="I6885" s="3">
        <v>300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</row>
    <row r="6886" spans="1:26" x14ac:dyDescent="0.3">
      <c r="A6886" s="2" t="s">
        <v>830</v>
      </c>
      <c r="B6886" s="2" t="s">
        <v>831</v>
      </c>
      <c r="C6886" s="2">
        <v>730</v>
      </c>
      <c r="D6886" s="2" t="s">
        <v>25</v>
      </c>
      <c r="E6886" s="2" t="s">
        <v>566</v>
      </c>
      <c r="F6886" s="2" t="s">
        <v>65</v>
      </c>
      <c r="G6886" s="2" t="s">
        <v>609</v>
      </c>
      <c r="H6886" s="2" t="s">
        <v>60</v>
      </c>
      <c r="I6886" s="2">
        <v>1200</v>
      </c>
      <c r="J6886" s="2">
        <v>4000</v>
      </c>
      <c r="K6886" s="2">
        <v>346</v>
      </c>
      <c r="L6886" s="2">
        <v>732.26</v>
      </c>
      <c r="M6886" s="2">
        <v>0.47</v>
      </c>
      <c r="N6886" s="2">
        <v>211.64</v>
      </c>
      <c r="O6886" s="2">
        <v>155800</v>
      </c>
      <c r="P6886" s="2">
        <v>3272</v>
      </c>
      <c r="Q6886" s="2">
        <v>5922.44</v>
      </c>
      <c r="R6886" s="2">
        <v>1999.46</v>
      </c>
      <c r="S6886" s="2">
        <v>181</v>
      </c>
      <c r="T6886" s="2">
        <v>296.2</v>
      </c>
      <c r="U6886" s="2">
        <v>38.75</v>
      </c>
      <c r="V6886" s="2">
        <v>82.02</v>
      </c>
      <c r="W6886" s="2">
        <v>0.05</v>
      </c>
      <c r="X6886" s="2">
        <v>37.130000000000003</v>
      </c>
      <c r="Y6886" s="2">
        <v>67.2</v>
      </c>
      <c r="Z6886" s="2">
        <v>22.69</v>
      </c>
    </row>
    <row r="6887" spans="1:26" x14ac:dyDescent="0.3">
      <c r="A6887" s="3" t="s">
        <v>830</v>
      </c>
      <c r="B6887" s="3" t="s">
        <v>831</v>
      </c>
      <c r="C6887" s="3">
        <v>731</v>
      </c>
      <c r="D6887" s="3" t="s">
        <v>25</v>
      </c>
      <c r="E6887" s="3" t="s">
        <v>566</v>
      </c>
      <c r="F6887" s="3" t="s">
        <v>65</v>
      </c>
      <c r="G6887" s="3" t="s">
        <v>610</v>
      </c>
      <c r="H6887" s="3" t="s">
        <v>74</v>
      </c>
      <c r="I6887" s="3">
        <v>1200</v>
      </c>
      <c r="J6887" s="3">
        <v>4000</v>
      </c>
      <c r="K6887" s="3">
        <v>346</v>
      </c>
      <c r="L6887" s="3">
        <v>732.26</v>
      </c>
      <c r="M6887" s="3">
        <v>0.47</v>
      </c>
      <c r="N6887" s="3">
        <v>211.64</v>
      </c>
      <c r="O6887" s="3">
        <v>155800</v>
      </c>
      <c r="P6887" s="3">
        <v>3272</v>
      </c>
      <c r="Q6887" s="3">
        <v>5922.44</v>
      </c>
      <c r="R6887" s="3">
        <v>1999.46</v>
      </c>
      <c r="S6887" s="3">
        <v>181</v>
      </c>
      <c r="T6887" s="3">
        <v>296.2</v>
      </c>
      <c r="U6887" s="3">
        <v>38.75</v>
      </c>
      <c r="V6887" s="3">
        <v>82.02</v>
      </c>
      <c r="W6887" s="3">
        <v>0.05</v>
      </c>
      <c r="X6887" s="3">
        <v>37.130000000000003</v>
      </c>
      <c r="Y6887" s="3">
        <v>67.2</v>
      </c>
      <c r="Z6887" s="3">
        <v>22.69</v>
      </c>
    </row>
    <row r="6888" spans="1:26" x14ac:dyDescent="0.3">
      <c r="A6888" s="2" t="s">
        <v>830</v>
      </c>
      <c r="B6888" s="2" t="s">
        <v>831</v>
      </c>
      <c r="C6888" s="2">
        <v>732</v>
      </c>
      <c r="D6888" s="2" t="s">
        <v>25</v>
      </c>
      <c r="E6888" s="2" t="s">
        <v>566</v>
      </c>
      <c r="F6888" s="2" t="s">
        <v>65</v>
      </c>
      <c r="G6888" s="2" t="s">
        <v>611</v>
      </c>
      <c r="H6888" s="2" t="s">
        <v>60</v>
      </c>
      <c r="I6888" s="2">
        <v>106</v>
      </c>
      <c r="J6888" s="2">
        <v>0</v>
      </c>
      <c r="K6888" s="2">
        <v>0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 t="s">
        <v>60</v>
      </c>
      <c r="V6888" s="2" t="s">
        <v>60</v>
      </c>
      <c r="W6888" s="2" t="s">
        <v>60</v>
      </c>
      <c r="X6888" s="2" t="s">
        <v>60</v>
      </c>
      <c r="Y6888" s="2" t="s">
        <v>60</v>
      </c>
      <c r="Z6888" s="2" t="s">
        <v>60</v>
      </c>
    </row>
    <row r="6889" spans="1:26" x14ac:dyDescent="0.3">
      <c r="A6889" s="3" t="s">
        <v>830</v>
      </c>
      <c r="B6889" s="3" t="s">
        <v>831</v>
      </c>
      <c r="C6889" s="3">
        <v>733</v>
      </c>
      <c r="D6889" s="3" t="s">
        <v>25</v>
      </c>
      <c r="E6889" s="3" t="s">
        <v>566</v>
      </c>
      <c r="F6889" s="3" t="s">
        <v>65</v>
      </c>
      <c r="G6889" s="3" t="s">
        <v>612</v>
      </c>
      <c r="H6889" s="3" t="s">
        <v>476</v>
      </c>
      <c r="I6889" s="3">
        <v>106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  <c r="T6889" s="3">
        <v>0</v>
      </c>
      <c r="U6889" s="3" t="s">
        <v>60</v>
      </c>
      <c r="V6889" s="3" t="s">
        <v>60</v>
      </c>
      <c r="W6889" s="3" t="s">
        <v>60</v>
      </c>
      <c r="X6889" s="3" t="s">
        <v>60</v>
      </c>
      <c r="Y6889" s="3" t="s">
        <v>60</v>
      </c>
      <c r="Z6889" s="3" t="s">
        <v>60</v>
      </c>
    </row>
    <row r="6890" spans="1:26" x14ac:dyDescent="0.3">
      <c r="A6890" s="2" t="s">
        <v>830</v>
      </c>
      <c r="B6890" s="2" t="s">
        <v>831</v>
      </c>
      <c r="C6890" s="2">
        <v>734</v>
      </c>
      <c r="D6890" s="2" t="s">
        <v>25</v>
      </c>
      <c r="E6890" s="2" t="s">
        <v>566</v>
      </c>
      <c r="F6890" s="2" t="s">
        <v>65</v>
      </c>
      <c r="G6890" s="2" t="s">
        <v>842</v>
      </c>
      <c r="H6890" s="2" t="s">
        <v>60</v>
      </c>
      <c r="I6890" s="2">
        <v>414</v>
      </c>
      <c r="J6890" s="2">
        <v>0</v>
      </c>
      <c r="K6890" s="2">
        <v>0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 s="2">
        <v>0</v>
      </c>
    </row>
    <row r="6891" spans="1:26" x14ac:dyDescent="0.3">
      <c r="A6891" s="3" t="s">
        <v>830</v>
      </c>
      <c r="B6891" s="3" t="s">
        <v>831</v>
      </c>
      <c r="C6891" s="3">
        <v>735</v>
      </c>
      <c r="D6891" s="3" t="s">
        <v>25</v>
      </c>
      <c r="E6891" s="3" t="s">
        <v>566</v>
      </c>
      <c r="F6891" s="3" t="s">
        <v>65</v>
      </c>
      <c r="G6891" s="3" t="s">
        <v>843</v>
      </c>
      <c r="H6891" s="3" t="s">
        <v>74</v>
      </c>
      <c r="I6891" s="3">
        <v>414</v>
      </c>
      <c r="J6891" s="3">
        <v>0</v>
      </c>
      <c r="K6891" s="3">
        <v>0</v>
      </c>
      <c r="L6891" s="3">
        <v>0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</row>
    <row r="6892" spans="1:26" x14ac:dyDescent="0.3">
      <c r="A6892" s="2" t="s">
        <v>830</v>
      </c>
      <c r="B6892" s="2" t="s">
        <v>831</v>
      </c>
      <c r="C6892" s="2">
        <v>736</v>
      </c>
      <c r="D6892" s="2" t="s">
        <v>25</v>
      </c>
      <c r="E6892" s="2" t="s">
        <v>566</v>
      </c>
      <c r="F6892" s="2" t="s">
        <v>65</v>
      </c>
      <c r="G6892" s="2" t="s">
        <v>613</v>
      </c>
      <c r="H6892" s="2" t="s">
        <v>60</v>
      </c>
      <c r="I6892" s="2">
        <v>105.7</v>
      </c>
      <c r="J6892" s="2">
        <v>0</v>
      </c>
      <c r="K6892" s="2">
        <v>0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 t="s">
        <v>60</v>
      </c>
      <c r="V6892" s="2" t="s">
        <v>60</v>
      </c>
      <c r="W6892" s="2" t="s">
        <v>60</v>
      </c>
      <c r="X6892" s="2" t="s">
        <v>60</v>
      </c>
      <c r="Y6892" s="2" t="s">
        <v>60</v>
      </c>
      <c r="Z6892" s="2" t="s">
        <v>60</v>
      </c>
    </row>
    <row r="6893" spans="1:26" x14ac:dyDescent="0.3">
      <c r="A6893" s="3" t="s">
        <v>830</v>
      </c>
      <c r="B6893" s="3" t="s">
        <v>831</v>
      </c>
      <c r="C6893" s="3">
        <v>737</v>
      </c>
      <c r="D6893" s="3" t="s">
        <v>25</v>
      </c>
      <c r="E6893" s="3" t="s">
        <v>566</v>
      </c>
      <c r="F6893" s="3" t="s">
        <v>65</v>
      </c>
      <c r="G6893" s="3" t="s">
        <v>614</v>
      </c>
      <c r="H6893" s="3" t="s">
        <v>476</v>
      </c>
      <c r="I6893" s="3">
        <v>105.7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  <c r="T6893" s="3">
        <v>0</v>
      </c>
      <c r="U6893" s="3" t="s">
        <v>60</v>
      </c>
      <c r="V6893" s="3" t="s">
        <v>60</v>
      </c>
      <c r="W6893" s="3" t="s">
        <v>60</v>
      </c>
      <c r="X6893" s="3" t="s">
        <v>60</v>
      </c>
      <c r="Y6893" s="3" t="s">
        <v>60</v>
      </c>
      <c r="Z6893" s="3" t="s">
        <v>60</v>
      </c>
    </row>
    <row r="6894" spans="1:26" x14ac:dyDescent="0.3">
      <c r="A6894" s="2" t="s">
        <v>830</v>
      </c>
      <c r="B6894" s="2" t="s">
        <v>831</v>
      </c>
      <c r="C6894" s="2">
        <v>738</v>
      </c>
      <c r="D6894" s="2" t="s">
        <v>25</v>
      </c>
      <c r="E6894" s="2" t="s">
        <v>566</v>
      </c>
      <c r="F6894" s="2" t="s">
        <v>65</v>
      </c>
      <c r="G6894" s="2" t="s">
        <v>615</v>
      </c>
      <c r="H6894" s="2" t="s">
        <v>60</v>
      </c>
      <c r="I6894" s="2">
        <v>525</v>
      </c>
      <c r="J6894" s="2">
        <v>2000</v>
      </c>
      <c r="K6894" s="2">
        <v>169</v>
      </c>
      <c r="L6894" s="2">
        <v>279.33999999999997</v>
      </c>
      <c r="M6894" s="2">
        <v>0</v>
      </c>
      <c r="N6894" s="2">
        <v>165.29</v>
      </c>
      <c r="O6894" s="2">
        <v>0</v>
      </c>
      <c r="P6894" s="2">
        <v>1647</v>
      </c>
      <c r="Q6894" s="2">
        <v>2499.56</v>
      </c>
      <c r="R6894" s="2">
        <v>922.46</v>
      </c>
      <c r="S6894" s="2">
        <v>151.76</v>
      </c>
      <c r="T6894" s="2">
        <v>270.97000000000003</v>
      </c>
      <c r="U6894" s="2">
        <v>43.27</v>
      </c>
      <c r="V6894" s="2">
        <v>71.52</v>
      </c>
      <c r="W6894" s="2">
        <v>0</v>
      </c>
      <c r="X6894" s="2">
        <v>42.72</v>
      </c>
      <c r="Y6894" s="2">
        <v>64.83</v>
      </c>
      <c r="Z6894" s="2">
        <v>23.93</v>
      </c>
    </row>
    <row r="6895" spans="1:26" x14ac:dyDescent="0.3">
      <c r="A6895" s="3" t="s">
        <v>830</v>
      </c>
      <c r="B6895" s="3" t="s">
        <v>831</v>
      </c>
      <c r="C6895" s="3">
        <v>739</v>
      </c>
      <c r="D6895" s="3" t="s">
        <v>25</v>
      </c>
      <c r="E6895" s="3" t="s">
        <v>566</v>
      </c>
      <c r="F6895" s="3" t="s">
        <v>65</v>
      </c>
      <c r="G6895" s="3" t="s">
        <v>616</v>
      </c>
      <c r="H6895" s="3" t="s">
        <v>74</v>
      </c>
      <c r="I6895" s="3">
        <v>525</v>
      </c>
      <c r="J6895" s="3">
        <v>2000</v>
      </c>
      <c r="K6895" s="3">
        <v>169</v>
      </c>
      <c r="L6895" s="3">
        <v>279.33999999999997</v>
      </c>
      <c r="M6895" s="3">
        <v>0</v>
      </c>
      <c r="N6895" s="3">
        <v>165.29</v>
      </c>
      <c r="O6895" s="3">
        <v>0</v>
      </c>
      <c r="P6895" s="3">
        <v>1647</v>
      </c>
      <c r="Q6895" s="3">
        <v>2499.56</v>
      </c>
      <c r="R6895" s="3">
        <v>922.46</v>
      </c>
      <c r="S6895" s="3">
        <v>151.76</v>
      </c>
      <c r="T6895" s="3">
        <v>270.97000000000003</v>
      </c>
      <c r="U6895" s="3">
        <v>43.27</v>
      </c>
      <c r="V6895" s="3">
        <v>71.52</v>
      </c>
      <c r="W6895" s="3">
        <v>0</v>
      </c>
      <c r="X6895" s="3">
        <v>42.72</v>
      </c>
      <c r="Y6895" s="3">
        <v>64.83</v>
      </c>
      <c r="Z6895" s="3">
        <v>23.93</v>
      </c>
    </row>
    <row r="6896" spans="1:26" x14ac:dyDescent="0.3">
      <c r="A6896" s="2" t="s">
        <v>830</v>
      </c>
      <c r="B6896" s="2" t="s">
        <v>831</v>
      </c>
      <c r="C6896" s="2">
        <v>740</v>
      </c>
      <c r="D6896" s="2" t="s">
        <v>25</v>
      </c>
      <c r="E6896" s="2" t="s">
        <v>566</v>
      </c>
      <c r="F6896" s="2" t="s">
        <v>65</v>
      </c>
      <c r="G6896" s="2" t="s">
        <v>844</v>
      </c>
      <c r="H6896" s="2" t="s">
        <v>60</v>
      </c>
      <c r="I6896" s="2">
        <v>250</v>
      </c>
      <c r="J6896" s="2">
        <v>1600</v>
      </c>
      <c r="K6896" s="2">
        <v>129</v>
      </c>
      <c r="L6896" s="2">
        <v>159.28</v>
      </c>
      <c r="M6896" s="2">
        <v>1.2</v>
      </c>
      <c r="N6896" s="2">
        <v>123.47</v>
      </c>
      <c r="O6896" s="2">
        <v>13273.33</v>
      </c>
      <c r="P6896" s="2">
        <v>1336</v>
      </c>
      <c r="Q6896" s="2">
        <v>1181.18</v>
      </c>
      <c r="R6896" s="2">
        <v>986.5</v>
      </c>
      <c r="S6896" s="2">
        <v>88.41</v>
      </c>
      <c r="T6896" s="2">
        <v>119.73</v>
      </c>
      <c r="U6896" s="2">
        <v>69.349999999999994</v>
      </c>
      <c r="V6896" s="2">
        <v>85.63</v>
      </c>
      <c r="W6896" s="2">
        <v>0.65</v>
      </c>
      <c r="X6896" s="2">
        <v>72.77</v>
      </c>
      <c r="Y6896" s="2">
        <v>64.33</v>
      </c>
      <c r="Z6896" s="2">
        <v>53.73</v>
      </c>
    </row>
    <row r="6897" spans="1:26" x14ac:dyDescent="0.3">
      <c r="A6897" s="3" t="s">
        <v>830</v>
      </c>
      <c r="B6897" s="3" t="s">
        <v>831</v>
      </c>
      <c r="C6897" s="3">
        <v>741</v>
      </c>
      <c r="D6897" s="3" t="s">
        <v>25</v>
      </c>
      <c r="E6897" s="3" t="s">
        <v>566</v>
      </c>
      <c r="F6897" s="3" t="s">
        <v>65</v>
      </c>
      <c r="G6897" s="3" t="s">
        <v>618</v>
      </c>
      <c r="H6897" s="3" t="s">
        <v>74</v>
      </c>
      <c r="I6897" s="3">
        <v>250</v>
      </c>
      <c r="J6897" s="3">
        <v>1600</v>
      </c>
      <c r="K6897" s="3">
        <v>129</v>
      </c>
      <c r="L6897" s="3">
        <v>159.28</v>
      </c>
      <c r="M6897" s="3">
        <v>1.2</v>
      </c>
      <c r="N6897" s="3">
        <v>123.47</v>
      </c>
      <c r="O6897" s="3">
        <v>13273.33</v>
      </c>
      <c r="P6897" s="3">
        <v>1336</v>
      </c>
      <c r="Q6897" s="3">
        <v>1181.18</v>
      </c>
      <c r="R6897" s="3">
        <v>986.5</v>
      </c>
      <c r="S6897" s="3">
        <v>88.41</v>
      </c>
      <c r="T6897" s="3">
        <v>119.73</v>
      </c>
      <c r="U6897" s="3">
        <v>69.349999999999994</v>
      </c>
      <c r="V6897" s="3">
        <v>85.63</v>
      </c>
      <c r="W6897" s="3">
        <v>0.65</v>
      </c>
      <c r="X6897" s="3">
        <v>72.77</v>
      </c>
      <c r="Y6897" s="3">
        <v>64.33</v>
      </c>
      <c r="Z6897" s="3">
        <v>53.73</v>
      </c>
    </row>
    <row r="6898" spans="1:26" x14ac:dyDescent="0.3">
      <c r="A6898" s="2" t="s">
        <v>830</v>
      </c>
      <c r="B6898" s="2" t="s">
        <v>831</v>
      </c>
      <c r="C6898" s="2">
        <v>742</v>
      </c>
      <c r="D6898" s="2" t="s">
        <v>25</v>
      </c>
      <c r="E6898" s="2" t="s">
        <v>566</v>
      </c>
      <c r="F6898" s="2" t="s">
        <v>65</v>
      </c>
      <c r="G6898" s="2" t="s">
        <v>65</v>
      </c>
      <c r="H6898" s="2" t="s">
        <v>75</v>
      </c>
      <c r="I6898" s="2">
        <v>4100.7</v>
      </c>
      <c r="J6898" s="2">
        <v>9600</v>
      </c>
      <c r="K6898" s="2">
        <v>837</v>
      </c>
      <c r="L6898" s="2">
        <v>1674.74</v>
      </c>
      <c r="M6898" s="2">
        <v>101.92</v>
      </c>
      <c r="N6898" s="2">
        <v>200.09</v>
      </c>
      <c r="O6898" s="2">
        <v>1643.19</v>
      </c>
      <c r="P6898" s="2">
        <v>7881</v>
      </c>
      <c r="Q6898" s="2">
        <v>13926.37</v>
      </c>
      <c r="R6898" s="2">
        <v>5807.23</v>
      </c>
      <c r="S6898" s="2">
        <v>176.71</v>
      </c>
      <c r="T6898" s="2">
        <v>239.81</v>
      </c>
      <c r="U6898" s="2">
        <v>32.369999999999997</v>
      </c>
      <c r="V6898" s="2">
        <v>64.78</v>
      </c>
      <c r="W6898" s="2">
        <v>3.94</v>
      </c>
      <c r="X6898" s="2">
        <v>30.88</v>
      </c>
      <c r="Y6898" s="2">
        <v>54.57</v>
      </c>
      <c r="Z6898" s="2">
        <v>22.76</v>
      </c>
    </row>
    <row r="6899" spans="1:26" x14ac:dyDescent="0.3">
      <c r="A6899" s="3" t="s">
        <v>830</v>
      </c>
      <c r="B6899" s="3" t="s">
        <v>831</v>
      </c>
      <c r="C6899" s="3">
        <v>743</v>
      </c>
      <c r="D6899" s="3" t="s">
        <v>25</v>
      </c>
      <c r="E6899" s="3" t="s">
        <v>566</v>
      </c>
      <c r="F6899" s="3" t="s">
        <v>65</v>
      </c>
      <c r="G6899" s="3" t="s">
        <v>619</v>
      </c>
      <c r="H6899" s="3" t="s">
        <v>60</v>
      </c>
      <c r="I6899" s="3">
        <v>119.8</v>
      </c>
      <c r="J6899" s="3">
        <v>200</v>
      </c>
      <c r="K6899" s="3">
        <v>16</v>
      </c>
      <c r="L6899" s="3">
        <v>0</v>
      </c>
      <c r="M6899" s="3">
        <v>0</v>
      </c>
      <c r="N6899" s="3">
        <v>0</v>
      </c>
      <c r="O6899" s="3">
        <v>0</v>
      </c>
      <c r="P6899" s="3">
        <v>166</v>
      </c>
      <c r="Q6899" s="3">
        <v>0</v>
      </c>
      <c r="R6899" s="3">
        <v>55.15</v>
      </c>
      <c r="S6899" s="3">
        <v>0</v>
      </c>
      <c r="T6899" s="3">
        <v>0</v>
      </c>
      <c r="U6899" s="3" t="s">
        <v>60</v>
      </c>
      <c r="V6899" s="3" t="s">
        <v>60</v>
      </c>
      <c r="W6899" s="3" t="s">
        <v>60</v>
      </c>
      <c r="X6899" s="3" t="s">
        <v>60</v>
      </c>
      <c r="Y6899" s="3" t="s">
        <v>60</v>
      </c>
      <c r="Z6899" s="3" t="s">
        <v>60</v>
      </c>
    </row>
    <row r="6900" spans="1:26" x14ac:dyDescent="0.3">
      <c r="A6900" s="2" t="s">
        <v>830</v>
      </c>
      <c r="B6900" s="2" t="s">
        <v>831</v>
      </c>
      <c r="C6900" s="2">
        <v>744</v>
      </c>
      <c r="D6900" s="2" t="s">
        <v>25</v>
      </c>
      <c r="E6900" s="2" t="s">
        <v>566</v>
      </c>
      <c r="F6900" s="2" t="s">
        <v>65</v>
      </c>
      <c r="G6900" s="2" t="s">
        <v>620</v>
      </c>
      <c r="H6900" s="2" t="s">
        <v>16</v>
      </c>
      <c r="I6900" s="2">
        <v>119.8</v>
      </c>
      <c r="J6900" s="2">
        <v>200</v>
      </c>
      <c r="K6900" s="2">
        <v>16</v>
      </c>
      <c r="L6900" s="2">
        <v>0</v>
      </c>
      <c r="M6900" s="2">
        <v>0</v>
      </c>
      <c r="N6900" s="2">
        <v>0</v>
      </c>
      <c r="O6900" s="2">
        <v>0</v>
      </c>
      <c r="P6900" s="2">
        <v>166</v>
      </c>
      <c r="Q6900" s="2">
        <v>0</v>
      </c>
      <c r="R6900" s="2">
        <v>55.15</v>
      </c>
      <c r="S6900" s="2">
        <v>0</v>
      </c>
      <c r="T6900" s="2">
        <v>0</v>
      </c>
      <c r="U6900" s="2" t="s">
        <v>60</v>
      </c>
      <c r="V6900" s="2" t="s">
        <v>60</v>
      </c>
      <c r="W6900" s="2" t="s">
        <v>60</v>
      </c>
      <c r="X6900" s="2" t="s">
        <v>60</v>
      </c>
      <c r="Y6900" s="2" t="s">
        <v>60</v>
      </c>
      <c r="Z6900" s="2" t="s">
        <v>60</v>
      </c>
    </row>
    <row r="6901" spans="1:26" x14ac:dyDescent="0.3">
      <c r="A6901" s="3" t="s">
        <v>830</v>
      </c>
      <c r="B6901" s="3" t="s">
        <v>831</v>
      </c>
      <c r="C6901" s="3">
        <v>745</v>
      </c>
      <c r="D6901" s="3" t="s">
        <v>25</v>
      </c>
      <c r="E6901" s="3" t="s">
        <v>566</v>
      </c>
      <c r="F6901" s="3" t="s">
        <v>65</v>
      </c>
      <c r="G6901" s="3" t="s">
        <v>621</v>
      </c>
      <c r="H6901" s="3" t="s">
        <v>60</v>
      </c>
      <c r="I6901" s="3">
        <v>52.8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>
        <v>0</v>
      </c>
      <c r="S6901" s="3">
        <v>0</v>
      </c>
      <c r="T6901" s="3">
        <v>0</v>
      </c>
      <c r="U6901" s="3" t="s">
        <v>60</v>
      </c>
      <c r="V6901" s="3" t="s">
        <v>60</v>
      </c>
      <c r="W6901" s="3" t="s">
        <v>60</v>
      </c>
      <c r="X6901" s="3" t="s">
        <v>60</v>
      </c>
      <c r="Y6901" s="3" t="s">
        <v>60</v>
      </c>
      <c r="Z6901" s="3" t="s">
        <v>60</v>
      </c>
    </row>
    <row r="6902" spans="1:26" x14ac:dyDescent="0.3">
      <c r="A6902" s="2" t="s">
        <v>830</v>
      </c>
      <c r="B6902" s="2" t="s">
        <v>831</v>
      </c>
      <c r="C6902" s="2">
        <v>746</v>
      </c>
      <c r="D6902" s="2" t="s">
        <v>25</v>
      </c>
      <c r="E6902" s="2" t="s">
        <v>566</v>
      </c>
      <c r="F6902" s="2" t="s">
        <v>65</v>
      </c>
      <c r="G6902" s="2" t="s">
        <v>622</v>
      </c>
      <c r="H6902" s="2" t="s">
        <v>16</v>
      </c>
      <c r="I6902" s="2">
        <v>52.8</v>
      </c>
      <c r="J6902" s="2">
        <v>0</v>
      </c>
      <c r="K6902" s="2">
        <v>0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 t="s">
        <v>60</v>
      </c>
      <c r="V6902" s="2" t="s">
        <v>60</v>
      </c>
      <c r="W6902" s="2" t="s">
        <v>60</v>
      </c>
      <c r="X6902" s="2" t="s">
        <v>60</v>
      </c>
      <c r="Y6902" s="2" t="s">
        <v>60</v>
      </c>
      <c r="Z6902" s="2" t="s">
        <v>60</v>
      </c>
    </row>
    <row r="6903" spans="1:26" x14ac:dyDescent="0.3">
      <c r="A6903" s="3" t="s">
        <v>830</v>
      </c>
      <c r="B6903" s="3" t="s">
        <v>831</v>
      </c>
      <c r="C6903" s="3">
        <v>747</v>
      </c>
      <c r="D6903" s="3" t="s">
        <v>25</v>
      </c>
      <c r="E6903" s="3" t="s">
        <v>566</v>
      </c>
      <c r="F6903" s="3" t="s">
        <v>65</v>
      </c>
      <c r="G6903" s="3" t="s">
        <v>623</v>
      </c>
      <c r="H6903" s="3" t="s">
        <v>60</v>
      </c>
      <c r="I6903" s="3">
        <v>330.5</v>
      </c>
      <c r="J6903" s="3">
        <v>100</v>
      </c>
      <c r="K6903" s="3">
        <v>8</v>
      </c>
      <c r="L6903" s="3">
        <v>0</v>
      </c>
      <c r="M6903" s="3">
        <v>0</v>
      </c>
      <c r="N6903" s="3">
        <v>0</v>
      </c>
      <c r="O6903" s="3">
        <v>0</v>
      </c>
      <c r="P6903" s="3">
        <v>83</v>
      </c>
      <c r="Q6903" s="3">
        <v>0</v>
      </c>
      <c r="R6903" s="3">
        <v>69.11</v>
      </c>
      <c r="S6903" s="3">
        <v>0</v>
      </c>
      <c r="T6903" s="3">
        <v>0</v>
      </c>
      <c r="U6903" s="3" t="s">
        <v>60</v>
      </c>
      <c r="V6903" s="3" t="s">
        <v>60</v>
      </c>
      <c r="W6903" s="3" t="s">
        <v>60</v>
      </c>
      <c r="X6903" s="3" t="s">
        <v>60</v>
      </c>
      <c r="Y6903" s="3" t="s">
        <v>60</v>
      </c>
      <c r="Z6903" s="3" t="s">
        <v>60</v>
      </c>
    </row>
    <row r="6904" spans="1:26" x14ac:dyDescent="0.3">
      <c r="A6904" s="2" t="s">
        <v>830</v>
      </c>
      <c r="B6904" s="2" t="s">
        <v>831</v>
      </c>
      <c r="C6904" s="2">
        <v>748</v>
      </c>
      <c r="D6904" s="2" t="s">
        <v>25</v>
      </c>
      <c r="E6904" s="2" t="s">
        <v>566</v>
      </c>
      <c r="F6904" s="2" t="s">
        <v>65</v>
      </c>
      <c r="G6904" s="2" t="s">
        <v>624</v>
      </c>
      <c r="H6904" s="2" t="s">
        <v>16</v>
      </c>
      <c r="I6904" s="2">
        <v>330.5</v>
      </c>
      <c r="J6904" s="2">
        <v>100</v>
      </c>
      <c r="K6904" s="2">
        <v>8</v>
      </c>
      <c r="L6904" s="2">
        <v>0</v>
      </c>
      <c r="M6904" s="2">
        <v>0</v>
      </c>
      <c r="N6904" s="2">
        <v>0</v>
      </c>
      <c r="O6904" s="2">
        <v>0</v>
      </c>
      <c r="P6904" s="2">
        <v>83</v>
      </c>
      <c r="Q6904" s="2">
        <v>0</v>
      </c>
      <c r="R6904" s="2">
        <v>69.11</v>
      </c>
      <c r="S6904" s="2">
        <v>0</v>
      </c>
      <c r="T6904" s="2">
        <v>0</v>
      </c>
      <c r="U6904" s="2" t="s">
        <v>60</v>
      </c>
      <c r="V6904" s="2" t="s">
        <v>60</v>
      </c>
      <c r="W6904" s="2" t="s">
        <v>60</v>
      </c>
      <c r="X6904" s="2" t="s">
        <v>60</v>
      </c>
      <c r="Y6904" s="2" t="s">
        <v>60</v>
      </c>
      <c r="Z6904" s="2" t="s">
        <v>60</v>
      </c>
    </row>
    <row r="6905" spans="1:26" x14ac:dyDescent="0.3">
      <c r="A6905" s="3" t="s">
        <v>830</v>
      </c>
      <c r="B6905" s="3" t="s">
        <v>831</v>
      </c>
      <c r="C6905" s="3">
        <v>749</v>
      </c>
      <c r="D6905" s="3" t="s">
        <v>25</v>
      </c>
      <c r="E6905" s="3" t="s">
        <v>566</v>
      </c>
      <c r="F6905" s="3" t="s">
        <v>65</v>
      </c>
      <c r="G6905" s="3" t="s">
        <v>65</v>
      </c>
      <c r="H6905" s="3" t="s">
        <v>16</v>
      </c>
      <c r="I6905" s="3">
        <v>503.1</v>
      </c>
      <c r="J6905" s="3">
        <v>300</v>
      </c>
      <c r="K6905" s="3">
        <v>24</v>
      </c>
      <c r="L6905" s="3">
        <v>0</v>
      </c>
      <c r="M6905" s="3">
        <v>0</v>
      </c>
      <c r="N6905" s="3">
        <v>0</v>
      </c>
      <c r="O6905" s="3">
        <v>0</v>
      </c>
      <c r="P6905" s="3">
        <v>249</v>
      </c>
      <c r="Q6905" s="3">
        <v>0</v>
      </c>
      <c r="R6905" s="3">
        <v>124.26</v>
      </c>
      <c r="S6905" s="3">
        <v>0</v>
      </c>
      <c r="T6905" s="3">
        <v>0</v>
      </c>
      <c r="U6905" s="3" t="s">
        <v>60</v>
      </c>
      <c r="V6905" s="3" t="s">
        <v>60</v>
      </c>
      <c r="W6905" s="3" t="s">
        <v>60</v>
      </c>
      <c r="X6905" s="3" t="s">
        <v>60</v>
      </c>
      <c r="Y6905" s="3" t="s">
        <v>60</v>
      </c>
      <c r="Z6905" s="3" t="s">
        <v>60</v>
      </c>
    </row>
    <row r="6906" spans="1:26" x14ac:dyDescent="0.3">
      <c r="A6906" s="2" t="s">
        <v>830</v>
      </c>
      <c r="B6906" s="2" t="s">
        <v>831</v>
      </c>
      <c r="C6906" s="2">
        <v>750</v>
      </c>
      <c r="D6906" s="2" t="s">
        <v>25</v>
      </c>
      <c r="E6906" s="2" t="s">
        <v>566</v>
      </c>
      <c r="F6906" s="2" t="s">
        <v>78</v>
      </c>
      <c r="G6906" s="2" t="s">
        <v>625</v>
      </c>
      <c r="H6906" s="2" t="s">
        <v>60</v>
      </c>
      <c r="I6906" s="2">
        <v>420</v>
      </c>
      <c r="J6906" s="2">
        <v>3000</v>
      </c>
      <c r="K6906" s="2">
        <v>271</v>
      </c>
      <c r="L6906" s="2">
        <v>299.93</v>
      </c>
      <c r="M6906" s="2">
        <v>247.87</v>
      </c>
      <c r="N6906" s="2">
        <v>110.68</v>
      </c>
      <c r="O6906" s="2">
        <v>121</v>
      </c>
      <c r="P6906" s="2">
        <v>2451</v>
      </c>
      <c r="Q6906" s="2">
        <v>2273.65</v>
      </c>
      <c r="R6906" s="2">
        <v>2602.15</v>
      </c>
      <c r="S6906" s="2">
        <v>92.76</v>
      </c>
      <c r="T6906" s="2">
        <v>87.38</v>
      </c>
      <c r="U6906" s="2">
        <v>86.73</v>
      </c>
      <c r="V6906" s="2">
        <v>95.98</v>
      </c>
      <c r="W6906" s="2">
        <v>79.319999999999993</v>
      </c>
      <c r="X6906" s="2">
        <v>79.459999999999994</v>
      </c>
      <c r="Y6906" s="2">
        <v>73.709999999999994</v>
      </c>
      <c r="Z6906" s="2">
        <v>84.36</v>
      </c>
    </row>
    <row r="6907" spans="1:26" x14ac:dyDescent="0.3">
      <c r="A6907" s="3" t="s">
        <v>830</v>
      </c>
      <c r="B6907" s="3" t="s">
        <v>831</v>
      </c>
      <c r="C6907" s="3">
        <v>751</v>
      </c>
      <c r="D6907" s="3" t="s">
        <v>25</v>
      </c>
      <c r="E6907" s="3" t="s">
        <v>566</v>
      </c>
      <c r="F6907" s="3" t="s">
        <v>78</v>
      </c>
      <c r="G6907" s="3" t="s">
        <v>626</v>
      </c>
      <c r="H6907" s="3" t="s">
        <v>60</v>
      </c>
      <c r="I6907" s="3">
        <v>1000</v>
      </c>
      <c r="J6907" s="3">
        <v>6200</v>
      </c>
      <c r="K6907" s="3">
        <v>579</v>
      </c>
      <c r="L6907" s="3">
        <v>695.99</v>
      </c>
      <c r="M6907" s="3">
        <v>600.89</v>
      </c>
      <c r="N6907" s="3">
        <v>120.21</v>
      </c>
      <c r="O6907" s="3">
        <v>115.83</v>
      </c>
      <c r="P6907" s="3">
        <v>4982</v>
      </c>
      <c r="Q6907" s="3">
        <v>5847.71</v>
      </c>
      <c r="R6907" s="3">
        <v>5847.86</v>
      </c>
      <c r="S6907" s="3">
        <v>117.38</v>
      </c>
      <c r="T6907" s="3">
        <v>100</v>
      </c>
      <c r="U6907" s="3">
        <v>77.819999999999993</v>
      </c>
      <c r="V6907" s="3">
        <v>93.55</v>
      </c>
      <c r="W6907" s="3">
        <v>80.760000000000005</v>
      </c>
      <c r="X6907" s="3">
        <v>67.84</v>
      </c>
      <c r="Y6907" s="3">
        <v>79.63</v>
      </c>
      <c r="Z6907" s="3">
        <v>79.63</v>
      </c>
    </row>
    <row r="6908" spans="1:26" x14ac:dyDescent="0.3">
      <c r="A6908" s="2" t="s">
        <v>830</v>
      </c>
      <c r="B6908" s="2" t="s">
        <v>831</v>
      </c>
      <c r="C6908" s="2">
        <v>752</v>
      </c>
      <c r="D6908" s="2" t="s">
        <v>25</v>
      </c>
      <c r="E6908" s="2" t="s">
        <v>566</v>
      </c>
      <c r="F6908" s="2" t="s">
        <v>78</v>
      </c>
      <c r="G6908" s="2" t="s">
        <v>627</v>
      </c>
      <c r="H6908" s="2" t="s">
        <v>60</v>
      </c>
      <c r="I6908" s="2">
        <v>1470</v>
      </c>
      <c r="J6908" s="2">
        <v>9100</v>
      </c>
      <c r="K6908" s="2">
        <v>773</v>
      </c>
      <c r="L6908" s="2">
        <v>517.30999999999995</v>
      </c>
      <c r="M6908" s="2">
        <v>544.74</v>
      </c>
      <c r="N6908" s="2">
        <v>66.92</v>
      </c>
      <c r="O6908" s="2">
        <v>94.96</v>
      </c>
      <c r="P6908" s="2">
        <v>7400</v>
      </c>
      <c r="Q6908" s="2">
        <v>4464.4799999999996</v>
      </c>
      <c r="R6908" s="2">
        <v>6714.12</v>
      </c>
      <c r="S6908" s="2">
        <v>60.33</v>
      </c>
      <c r="T6908" s="2">
        <v>66.489999999999995</v>
      </c>
      <c r="U6908" s="2">
        <v>70.680000000000007</v>
      </c>
      <c r="V6908" s="2">
        <v>47.3</v>
      </c>
      <c r="W6908" s="2">
        <v>49.81</v>
      </c>
      <c r="X6908" s="2">
        <v>68.55</v>
      </c>
      <c r="Y6908" s="2">
        <v>41.35</v>
      </c>
      <c r="Z6908" s="2">
        <v>62.19</v>
      </c>
    </row>
    <row r="6909" spans="1:26" x14ac:dyDescent="0.3">
      <c r="A6909" s="3" t="s">
        <v>830</v>
      </c>
      <c r="B6909" s="3" t="s">
        <v>831</v>
      </c>
      <c r="C6909" s="3">
        <v>753</v>
      </c>
      <c r="D6909" s="3" t="s">
        <v>25</v>
      </c>
      <c r="E6909" s="3" t="s">
        <v>566</v>
      </c>
      <c r="F6909" s="3" t="s">
        <v>78</v>
      </c>
      <c r="G6909" s="3" t="s">
        <v>628</v>
      </c>
      <c r="H6909" s="3" t="s">
        <v>60</v>
      </c>
      <c r="I6909" s="3">
        <v>500</v>
      </c>
      <c r="J6909" s="3">
        <v>2500</v>
      </c>
      <c r="K6909" s="3">
        <v>201</v>
      </c>
      <c r="L6909" s="3">
        <v>168.67</v>
      </c>
      <c r="M6909" s="3">
        <v>80.989999999999995</v>
      </c>
      <c r="N6909" s="3">
        <v>83.92</v>
      </c>
      <c r="O6909" s="3">
        <v>208.26</v>
      </c>
      <c r="P6909" s="3">
        <v>2014</v>
      </c>
      <c r="Q6909" s="3">
        <v>1851.03</v>
      </c>
      <c r="R6909" s="3">
        <v>1682.8</v>
      </c>
      <c r="S6909" s="3">
        <v>91.91</v>
      </c>
      <c r="T6909" s="3">
        <v>110</v>
      </c>
      <c r="U6909" s="3">
        <v>54.03</v>
      </c>
      <c r="V6909" s="3">
        <v>45.34</v>
      </c>
      <c r="W6909" s="3">
        <v>21.77</v>
      </c>
      <c r="X6909" s="3">
        <v>54.85</v>
      </c>
      <c r="Y6909" s="3">
        <v>50.41</v>
      </c>
      <c r="Z6909" s="3">
        <v>45.83</v>
      </c>
    </row>
    <row r="6910" spans="1:26" x14ac:dyDescent="0.3">
      <c r="A6910" s="2" t="s">
        <v>830</v>
      </c>
      <c r="B6910" s="2" t="s">
        <v>831</v>
      </c>
      <c r="C6910" s="2">
        <v>754</v>
      </c>
      <c r="D6910" s="2" t="s">
        <v>25</v>
      </c>
      <c r="E6910" s="2" t="s">
        <v>566</v>
      </c>
      <c r="F6910" s="2" t="s">
        <v>78</v>
      </c>
      <c r="G6910" s="2" t="s">
        <v>188</v>
      </c>
      <c r="H6910" s="2" t="s">
        <v>74</v>
      </c>
      <c r="I6910" s="2">
        <v>3390</v>
      </c>
      <c r="J6910" s="2">
        <v>20800</v>
      </c>
      <c r="K6910" s="2">
        <v>1824</v>
      </c>
      <c r="L6910" s="2">
        <v>1681.9</v>
      </c>
      <c r="M6910" s="2">
        <v>1474.49</v>
      </c>
      <c r="N6910" s="2">
        <v>92.21</v>
      </c>
      <c r="O6910" s="2">
        <v>114.07</v>
      </c>
      <c r="P6910" s="2">
        <v>16847</v>
      </c>
      <c r="Q6910" s="2">
        <v>14436.87</v>
      </c>
      <c r="R6910" s="2">
        <v>16846.93</v>
      </c>
      <c r="S6910" s="2">
        <v>85.69</v>
      </c>
      <c r="T6910" s="2">
        <v>85.69</v>
      </c>
      <c r="U6910" s="2">
        <v>72.319999999999993</v>
      </c>
      <c r="V6910" s="2">
        <v>66.680000000000007</v>
      </c>
      <c r="W6910" s="2">
        <v>58.46</v>
      </c>
      <c r="X6910" s="2">
        <v>67.67</v>
      </c>
      <c r="Y6910" s="2">
        <v>57.99</v>
      </c>
      <c r="Z6910" s="2">
        <v>67.67</v>
      </c>
    </row>
    <row r="6911" spans="1:26" x14ac:dyDescent="0.3">
      <c r="A6911" s="3" t="s">
        <v>830</v>
      </c>
      <c r="B6911" s="3" t="s">
        <v>831</v>
      </c>
      <c r="C6911" s="3">
        <v>755</v>
      </c>
      <c r="D6911" s="3" t="s">
        <v>25</v>
      </c>
      <c r="E6911" s="3" t="s">
        <v>566</v>
      </c>
      <c r="F6911" s="3" t="s">
        <v>78</v>
      </c>
      <c r="G6911" s="3" t="s">
        <v>629</v>
      </c>
      <c r="H6911" s="3" t="s">
        <v>60</v>
      </c>
      <c r="I6911" s="3">
        <v>1500</v>
      </c>
      <c r="J6911" s="3">
        <v>9500</v>
      </c>
      <c r="K6911" s="3">
        <v>659</v>
      </c>
      <c r="L6911" s="3">
        <v>310.51</v>
      </c>
      <c r="M6911" s="3">
        <v>656.31</v>
      </c>
      <c r="N6911" s="3">
        <v>47.12</v>
      </c>
      <c r="O6911" s="3">
        <v>47.31</v>
      </c>
      <c r="P6911" s="3">
        <v>7819</v>
      </c>
      <c r="Q6911" s="3">
        <v>6053.59</v>
      </c>
      <c r="R6911" s="3">
        <v>7711.96</v>
      </c>
      <c r="S6911" s="3">
        <v>77.42</v>
      </c>
      <c r="T6911" s="3">
        <v>78.5</v>
      </c>
      <c r="U6911" s="3">
        <v>59.05</v>
      </c>
      <c r="V6911" s="3">
        <v>27.82</v>
      </c>
      <c r="W6911" s="3">
        <v>58.81</v>
      </c>
      <c r="X6911" s="3">
        <v>70.98</v>
      </c>
      <c r="Y6911" s="3">
        <v>54.95</v>
      </c>
      <c r="Z6911" s="3">
        <v>70.010000000000005</v>
      </c>
    </row>
    <row r="6912" spans="1:26" x14ac:dyDescent="0.3">
      <c r="A6912" s="2" t="s">
        <v>830</v>
      </c>
      <c r="B6912" s="2" t="s">
        <v>831</v>
      </c>
      <c r="C6912" s="2">
        <v>756</v>
      </c>
      <c r="D6912" s="2" t="s">
        <v>25</v>
      </c>
      <c r="E6912" s="2" t="s">
        <v>566</v>
      </c>
      <c r="F6912" s="2" t="s">
        <v>78</v>
      </c>
      <c r="G6912" s="2" t="s">
        <v>630</v>
      </c>
      <c r="H6912" s="2" t="s">
        <v>74</v>
      </c>
      <c r="I6912" s="2">
        <v>1500</v>
      </c>
      <c r="J6912" s="2">
        <v>9500</v>
      </c>
      <c r="K6912" s="2">
        <v>659</v>
      </c>
      <c r="L6912" s="2">
        <v>310.51</v>
      </c>
      <c r="M6912" s="2">
        <v>656.31</v>
      </c>
      <c r="N6912" s="2">
        <v>47.12</v>
      </c>
      <c r="O6912" s="2">
        <v>47.31</v>
      </c>
      <c r="P6912" s="2">
        <v>7819</v>
      </c>
      <c r="Q6912" s="2">
        <v>6053.59</v>
      </c>
      <c r="R6912" s="2">
        <v>7711.96</v>
      </c>
      <c r="S6912" s="2">
        <v>77.42</v>
      </c>
      <c r="T6912" s="2">
        <v>78.5</v>
      </c>
      <c r="U6912" s="2">
        <v>59.05</v>
      </c>
      <c r="V6912" s="2">
        <v>27.82</v>
      </c>
      <c r="W6912" s="2">
        <v>58.81</v>
      </c>
      <c r="X6912" s="2">
        <v>70.98</v>
      </c>
      <c r="Y6912" s="2">
        <v>54.95</v>
      </c>
      <c r="Z6912" s="2">
        <v>70.010000000000005</v>
      </c>
    </row>
    <row r="6913" spans="1:26" x14ac:dyDescent="0.3">
      <c r="A6913" s="3" t="s">
        <v>830</v>
      </c>
      <c r="B6913" s="3" t="s">
        <v>831</v>
      </c>
      <c r="C6913" s="3">
        <v>757</v>
      </c>
      <c r="D6913" s="3" t="s">
        <v>25</v>
      </c>
      <c r="E6913" s="3" t="s">
        <v>566</v>
      </c>
      <c r="F6913" s="3" t="s">
        <v>78</v>
      </c>
      <c r="G6913" s="3" t="s">
        <v>631</v>
      </c>
      <c r="H6913" s="3" t="s">
        <v>60</v>
      </c>
      <c r="I6913" s="3">
        <v>1000</v>
      </c>
      <c r="J6913" s="3">
        <v>7000</v>
      </c>
      <c r="K6913" s="3">
        <v>647</v>
      </c>
      <c r="L6913" s="3">
        <v>409.75</v>
      </c>
      <c r="M6913" s="3">
        <v>538.87</v>
      </c>
      <c r="N6913" s="3">
        <v>63.33</v>
      </c>
      <c r="O6913" s="3">
        <v>76.040000000000006</v>
      </c>
      <c r="P6913" s="3">
        <v>5736</v>
      </c>
      <c r="Q6913" s="3">
        <v>4530.16</v>
      </c>
      <c r="R6913" s="3">
        <v>4844.92</v>
      </c>
      <c r="S6913" s="3">
        <v>78.98</v>
      </c>
      <c r="T6913" s="3">
        <v>93.5</v>
      </c>
      <c r="U6913" s="3">
        <v>86.96</v>
      </c>
      <c r="V6913" s="3">
        <v>55.08</v>
      </c>
      <c r="W6913" s="3">
        <v>72.430000000000007</v>
      </c>
      <c r="X6913" s="3">
        <v>78.099999999999994</v>
      </c>
      <c r="Y6913" s="3">
        <v>61.69</v>
      </c>
      <c r="Z6913" s="3">
        <v>65.97</v>
      </c>
    </row>
    <row r="6914" spans="1:26" x14ac:dyDescent="0.3">
      <c r="A6914" s="2" t="s">
        <v>830</v>
      </c>
      <c r="B6914" s="2" t="s">
        <v>831</v>
      </c>
      <c r="C6914" s="2">
        <v>758</v>
      </c>
      <c r="D6914" s="2" t="s">
        <v>25</v>
      </c>
      <c r="E6914" s="2" t="s">
        <v>566</v>
      </c>
      <c r="F6914" s="2" t="s">
        <v>78</v>
      </c>
      <c r="G6914" s="2" t="s">
        <v>632</v>
      </c>
      <c r="H6914" s="2" t="s">
        <v>74</v>
      </c>
      <c r="I6914" s="2">
        <v>1000</v>
      </c>
      <c r="J6914" s="2">
        <v>7000</v>
      </c>
      <c r="K6914" s="2">
        <v>647</v>
      </c>
      <c r="L6914" s="2">
        <v>409.75</v>
      </c>
      <c r="M6914" s="2">
        <v>538.87</v>
      </c>
      <c r="N6914" s="2">
        <v>63.33</v>
      </c>
      <c r="O6914" s="2">
        <v>76.040000000000006</v>
      </c>
      <c r="P6914" s="2">
        <v>5736</v>
      </c>
      <c r="Q6914" s="2">
        <v>4530.16</v>
      </c>
      <c r="R6914" s="2">
        <v>4844.92</v>
      </c>
      <c r="S6914" s="2">
        <v>78.98</v>
      </c>
      <c r="T6914" s="2">
        <v>93.5</v>
      </c>
      <c r="U6914" s="2">
        <v>86.96</v>
      </c>
      <c r="V6914" s="2">
        <v>55.08</v>
      </c>
      <c r="W6914" s="2">
        <v>72.430000000000007</v>
      </c>
      <c r="X6914" s="2">
        <v>78.099999999999994</v>
      </c>
      <c r="Y6914" s="2">
        <v>61.69</v>
      </c>
      <c r="Z6914" s="2">
        <v>65.97</v>
      </c>
    </row>
    <row r="6915" spans="1:26" x14ac:dyDescent="0.3">
      <c r="A6915" s="3" t="s">
        <v>830</v>
      </c>
      <c r="B6915" s="3" t="s">
        <v>831</v>
      </c>
      <c r="C6915" s="3">
        <v>759</v>
      </c>
      <c r="D6915" s="3" t="s">
        <v>25</v>
      </c>
      <c r="E6915" s="3" t="s">
        <v>566</v>
      </c>
      <c r="F6915" s="3" t="s">
        <v>78</v>
      </c>
      <c r="G6915" s="3" t="s">
        <v>84</v>
      </c>
      <c r="H6915" s="3" t="s">
        <v>75</v>
      </c>
      <c r="I6915" s="3">
        <v>5890</v>
      </c>
      <c r="J6915" s="3">
        <v>37300</v>
      </c>
      <c r="K6915" s="3">
        <v>3130</v>
      </c>
      <c r="L6915" s="3">
        <v>2402.16</v>
      </c>
      <c r="M6915" s="3">
        <v>2669.67</v>
      </c>
      <c r="N6915" s="3">
        <v>76.75</v>
      </c>
      <c r="O6915" s="3">
        <v>89.98</v>
      </c>
      <c r="P6915" s="3">
        <v>30402</v>
      </c>
      <c r="Q6915" s="3">
        <v>25020.62</v>
      </c>
      <c r="R6915" s="3">
        <v>29403.81</v>
      </c>
      <c r="S6915" s="3">
        <v>82.3</v>
      </c>
      <c r="T6915" s="3">
        <v>85.09</v>
      </c>
      <c r="U6915" s="3">
        <v>71.430000000000007</v>
      </c>
      <c r="V6915" s="3">
        <v>54.82</v>
      </c>
      <c r="W6915" s="3">
        <v>60.92</v>
      </c>
      <c r="X6915" s="3">
        <v>70.28</v>
      </c>
      <c r="Y6915" s="3">
        <v>57.84</v>
      </c>
      <c r="Z6915" s="3">
        <v>67.98</v>
      </c>
    </row>
    <row r="6916" spans="1:26" x14ac:dyDescent="0.3">
      <c r="A6916" s="2" t="s">
        <v>830</v>
      </c>
      <c r="B6916" s="2" t="s">
        <v>831</v>
      </c>
      <c r="C6916" s="2">
        <v>760</v>
      </c>
      <c r="D6916" s="2" t="s">
        <v>25</v>
      </c>
      <c r="E6916" s="2" t="s">
        <v>566</v>
      </c>
      <c r="F6916" s="2" t="s">
        <v>78</v>
      </c>
      <c r="G6916" s="2" t="s">
        <v>845</v>
      </c>
      <c r="H6916" s="2" t="s">
        <v>60</v>
      </c>
      <c r="I6916" s="2" t="s">
        <v>60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 s="2">
        <v>0</v>
      </c>
    </row>
    <row r="6917" spans="1:26" x14ac:dyDescent="0.3">
      <c r="A6917" s="3" t="s">
        <v>830</v>
      </c>
      <c r="B6917" s="3" t="s">
        <v>831</v>
      </c>
      <c r="C6917" s="3">
        <v>761</v>
      </c>
      <c r="D6917" s="3" t="s">
        <v>25</v>
      </c>
      <c r="E6917" s="3" t="s">
        <v>566</v>
      </c>
      <c r="F6917" s="3" t="s">
        <v>78</v>
      </c>
      <c r="G6917" s="3" t="s">
        <v>846</v>
      </c>
      <c r="H6917" s="3" t="s">
        <v>14</v>
      </c>
      <c r="I6917" s="3" t="s">
        <v>60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</row>
    <row r="6918" spans="1:26" x14ac:dyDescent="0.3">
      <c r="A6918" s="2" t="s">
        <v>830</v>
      </c>
      <c r="B6918" s="2" t="s">
        <v>831</v>
      </c>
      <c r="C6918" s="2">
        <v>762</v>
      </c>
      <c r="D6918" s="2" t="s">
        <v>25</v>
      </c>
      <c r="E6918" s="2" t="s">
        <v>566</v>
      </c>
      <c r="F6918" s="2" t="s">
        <v>78</v>
      </c>
      <c r="G6918" s="2" t="s">
        <v>633</v>
      </c>
      <c r="H6918" s="2" t="s">
        <v>60</v>
      </c>
      <c r="I6918" s="2">
        <v>2000</v>
      </c>
      <c r="J6918" s="2">
        <v>12071</v>
      </c>
      <c r="K6918" s="2">
        <v>623</v>
      </c>
      <c r="L6918" s="2">
        <v>1435.49</v>
      </c>
      <c r="M6918" s="2">
        <v>1361.51</v>
      </c>
      <c r="N6918" s="2">
        <v>230.42</v>
      </c>
      <c r="O6918" s="2">
        <v>105.43</v>
      </c>
      <c r="P6918" s="2">
        <v>10105</v>
      </c>
      <c r="Q6918" s="2">
        <v>11786.92</v>
      </c>
      <c r="R6918" s="2">
        <v>11358.02</v>
      </c>
      <c r="S6918" s="2">
        <v>116.64</v>
      </c>
      <c r="T6918" s="2">
        <v>103.78</v>
      </c>
      <c r="U6918" s="2">
        <v>41.87</v>
      </c>
      <c r="V6918" s="2">
        <v>96.47</v>
      </c>
      <c r="W6918" s="2">
        <v>91.5</v>
      </c>
      <c r="X6918" s="2">
        <v>68.8</v>
      </c>
      <c r="Y6918" s="2">
        <v>80.25</v>
      </c>
      <c r="Z6918" s="2">
        <v>77.33</v>
      </c>
    </row>
    <row r="6919" spans="1:26" x14ac:dyDescent="0.3">
      <c r="A6919" s="3" t="s">
        <v>830</v>
      </c>
      <c r="B6919" s="3" t="s">
        <v>831</v>
      </c>
      <c r="C6919" s="3">
        <v>763</v>
      </c>
      <c r="D6919" s="3" t="s">
        <v>25</v>
      </c>
      <c r="E6919" s="3" t="s">
        <v>566</v>
      </c>
      <c r="F6919" s="3" t="s">
        <v>78</v>
      </c>
      <c r="G6919" s="3" t="s">
        <v>634</v>
      </c>
      <c r="H6919" s="3" t="s">
        <v>60</v>
      </c>
      <c r="I6919" s="3">
        <v>440</v>
      </c>
      <c r="J6919" s="3">
        <v>1459</v>
      </c>
      <c r="K6919" s="3">
        <v>122</v>
      </c>
      <c r="L6919" s="3">
        <v>169.68</v>
      </c>
      <c r="M6919" s="3">
        <v>170.28</v>
      </c>
      <c r="N6919" s="3">
        <v>139.08000000000001</v>
      </c>
      <c r="O6919" s="3">
        <v>99.65</v>
      </c>
      <c r="P6919" s="3">
        <v>1209</v>
      </c>
      <c r="Q6919" s="3">
        <v>1268.58</v>
      </c>
      <c r="R6919" s="3">
        <v>1499.81</v>
      </c>
      <c r="S6919" s="3">
        <v>104.93</v>
      </c>
      <c r="T6919" s="3">
        <v>84.58</v>
      </c>
      <c r="U6919" s="3">
        <v>37.270000000000003</v>
      </c>
      <c r="V6919" s="3">
        <v>51.83</v>
      </c>
      <c r="W6919" s="3">
        <v>52.02</v>
      </c>
      <c r="X6919" s="3">
        <v>37.409999999999997</v>
      </c>
      <c r="Y6919" s="3">
        <v>39.26</v>
      </c>
      <c r="Z6919" s="3">
        <v>46.41</v>
      </c>
    </row>
    <row r="6920" spans="1:26" x14ac:dyDescent="0.3">
      <c r="A6920" s="2" t="s">
        <v>830</v>
      </c>
      <c r="B6920" s="2" t="s">
        <v>831</v>
      </c>
      <c r="C6920" s="2">
        <v>764</v>
      </c>
      <c r="D6920" s="2" t="s">
        <v>25</v>
      </c>
      <c r="E6920" s="2" t="s">
        <v>566</v>
      </c>
      <c r="F6920" s="2" t="s">
        <v>78</v>
      </c>
      <c r="G6920" s="2" t="s">
        <v>193</v>
      </c>
      <c r="H6920" s="2" t="s">
        <v>14</v>
      </c>
      <c r="I6920" s="2">
        <v>2440</v>
      </c>
      <c r="J6920" s="2">
        <v>13530</v>
      </c>
      <c r="K6920" s="2">
        <v>745</v>
      </c>
      <c r="L6920" s="2">
        <v>1605.17</v>
      </c>
      <c r="M6920" s="2">
        <v>1531.79</v>
      </c>
      <c r="N6920" s="2">
        <v>215.46</v>
      </c>
      <c r="O6920" s="2">
        <v>104.79</v>
      </c>
      <c r="P6920" s="2">
        <v>11314</v>
      </c>
      <c r="Q6920" s="2">
        <v>13055.5</v>
      </c>
      <c r="R6920" s="2">
        <v>12857.83</v>
      </c>
      <c r="S6920" s="2">
        <v>115.39</v>
      </c>
      <c r="T6920" s="2">
        <v>101.54</v>
      </c>
      <c r="U6920" s="2">
        <v>41.04</v>
      </c>
      <c r="V6920" s="2">
        <v>88.42</v>
      </c>
      <c r="W6920" s="2">
        <v>84.38</v>
      </c>
      <c r="X6920" s="2">
        <v>63.14</v>
      </c>
      <c r="Y6920" s="2">
        <v>72.86</v>
      </c>
      <c r="Z6920" s="2">
        <v>71.75</v>
      </c>
    </row>
    <row r="6921" spans="1:26" x14ac:dyDescent="0.3">
      <c r="A6921" s="3" t="s">
        <v>830</v>
      </c>
      <c r="B6921" s="3" t="s">
        <v>831</v>
      </c>
      <c r="C6921" s="3">
        <v>765</v>
      </c>
      <c r="D6921" s="3" t="s">
        <v>25</v>
      </c>
      <c r="E6921" s="3" t="s">
        <v>566</v>
      </c>
      <c r="F6921" s="3" t="s">
        <v>78</v>
      </c>
      <c r="G6921" s="3" t="s">
        <v>84</v>
      </c>
      <c r="H6921" s="3" t="s">
        <v>14</v>
      </c>
      <c r="I6921" s="3">
        <v>2440</v>
      </c>
      <c r="J6921" s="3">
        <v>13530</v>
      </c>
      <c r="K6921" s="3">
        <v>745</v>
      </c>
      <c r="L6921" s="3">
        <v>1605.17</v>
      </c>
      <c r="M6921" s="3">
        <v>1531.79</v>
      </c>
      <c r="N6921" s="3">
        <v>215.46</v>
      </c>
      <c r="O6921" s="3">
        <v>104.79</v>
      </c>
      <c r="P6921" s="3">
        <v>11314</v>
      </c>
      <c r="Q6921" s="3">
        <v>13055.5</v>
      </c>
      <c r="R6921" s="3">
        <v>12857.83</v>
      </c>
      <c r="S6921" s="3">
        <v>115.39</v>
      </c>
      <c r="T6921" s="3">
        <v>101.54</v>
      </c>
      <c r="U6921" s="3">
        <v>41.04</v>
      </c>
      <c r="V6921" s="3">
        <v>88.42</v>
      </c>
      <c r="W6921" s="3">
        <v>84.38</v>
      </c>
      <c r="X6921" s="3">
        <v>63.14</v>
      </c>
      <c r="Y6921" s="3">
        <v>72.86</v>
      </c>
      <c r="Z6921" s="3">
        <v>71.75</v>
      </c>
    </row>
    <row r="6922" spans="1:26" x14ac:dyDescent="0.3">
      <c r="A6922" s="2" t="s">
        <v>830</v>
      </c>
      <c r="B6922" s="2" t="s">
        <v>831</v>
      </c>
      <c r="C6922" s="2">
        <v>766</v>
      </c>
      <c r="D6922" s="2" t="s">
        <v>25</v>
      </c>
      <c r="E6922" s="2" t="s">
        <v>566</v>
      </c>
      <c r="F6922" s="2" t="s">
        <v>78</v>
      </c>
      <c r="G6922" s="2" t="s">
        <v>68</v>
      </c>
      <c r="H6922" s="2" t="s">
        <v>75</v>
      </c>
      <c r="I6922" s="2">
        <v>14310.7</v>
      </c>
      <c r="J6922" s="2">
        <v>73550</v>
      </c>
      <c r="K6922" s="2">
        <v>6307</v>
      </c>
      <c r="L6922" s="2">
        <v>6280.93</v>
      </c>
      <c r="M6922" s="2">
        <v>4970.76</v>
      </c>
      <c r="N6922" s="2">
        <v>99.59</v>
      </c>
      <c r="O6922" s="2">
        <v>126.36</v>
      </c>
      <c r="P6922" s="2">
        <v>59988</v>
      </c>
      <c r="Q6922" s="2">
        <v>59355.89</v>
      </c>
      <c r="R6922" s="2">
        <v>53353.79</v>
      </c>
      <c r="S6922" s="2">
        <v>98.95</v>
      </c>
      <c r="T6922" s="2">
        <v>111.25</v>
      </c>
      <c r="U6922" s="2">
        <v>58.52</v>
      </c>
      <c r="V6922" s="2">
        <v>61.69</v>
      </c>
      <c r="W6922" s="2">
        <v>48.82</v>
      </c>
      <c r="X6922" s="2">
        <v>56.39</v>
      </c>
      <c r="Y6922" s="2">
        <v>59.06</v>
      </c>
      <c r="Z6922" s="2">
        <v>53.09</v>
      </c>
    </row>
    <row r="6923" spans="1:26" x14ac:dyDescent="0.3">
      <c r="A6923" s="3" t="s">
        <v>830</v>
      </c>
      <c r="B6923" s="3" t="s">
        <v>831</v>
      </c>
      <c r="C6923" s="3">
        <v>767</v>
      </c>
      <c r="D6923" s="3" t="s">
        <v>25</v>
      </c>
      <c r="E6923" s="3" t="s">
        <v>566</v>
      </c>
      <c r="F6923" s="3" t="s">
        <v>78</v>
      </c>
      <c r="G6923" s="3" t="s">
        <v>68</v>
      </c>
      <c r="H6923" s="3" t="s">
        <v>14</v>
      </c>
      <c r="I6923" s="3">
        <v>2440</v>
      </c>
      <c r="J6923" s="3">
        <v>13530</v>
      </c>
      <c r="K6923" s="3">
        <v>745</v>
      </c>
      <c r="L6923" s="3">
        <v>1605.17</v>
      </c>
      <c r="M6923" s="3">
        <v>1531.79</v>
      </c>
      <c r="N6923" s="3">
        <v>215.46</v>
      </c>
      <c r="O6923" s="3">
        <v>104.79</v>
      </c>
      <c r="P6923" s="3">
        <v>11314</v>
      </c>
      <c r="Q6923" s="3">
        <v>13055.5</v>
      </c>
      <c r="R6923" s="3">
        <v>12857.83</v>
      </c>
      <c r="S6923" s="3">
        <v>115.39</v>
      </c>
      <c r="T6923" s="3">
        <v>101.54</v>
      </c>
      <c r="U6923" s="3">
        <v>41.04</v>
      </c>
      <c r="V6923" s="3">
        <v>88.42</v>
      </c>
      <c r="W6923" s="3">
        <v>84.38</v>
      </c>
      <c r="X6923" s="3">
        <v>63.14</v>
      </c>
      <c r="Y6923" s="3">
        <v>72.86</v>
      </c>
      <c r="Z6923" s="3">
        <v>71.75</v>
      </c>
    </row>
    <row r="6924" spans="1:26" x14ac:dyDescent="0.3">
      <c r="A6924" s="2" t="s">
        <v>830</v>
      </c>
      <c r="B6924" s="2" t="s">
        <v>831</v>
      </c>
      <c r="C6924" s="2">
        <v>768</v>
      </c>
      <c r="D6924" s="2" t="s">
        <v>25</v>
      </c>
      <c r="E6924" s="2" t="s">
        <v>566</v>
      </c>
      <c r="F6924" s="2" t="s">
        <v>78</v>
      </c>
      <c r="G6924" s="2" t="s">
        <v>68</v>
      </c>
      <c r="H6924" s="2" t="s">
        <v>16</v>
      </c>
      <c r="I6924" s="2">
        <v>1017.18</v>
      </c>
      <c r="J6924" s="2">
        <v>2200</v>
      </c>
      <c r="K6924" s="2">
        <v>185</v>
      </c>
      <c r="L6924" s="2">
        <v>169.3</v>
      </c>
      <c r="M6924" s="2">
        <v>149.15</v>
      </c>
      <c r="N6924" s="2">
        <v>91.51</v>
      </c>
      <c r="O6924" s="2">
        <v>113.51</v>
      </c>
      <c r="P6924" s="2">
        <v>1810</v>
      </c>
      <c r="Q6924" s="2">
        <v>1587.25</v>
      </c>
      <c r="R6924" s="2">
        <v>1526.9</v>
      </c>
      <c r="S6924" s="2">
        <v>87.69</v>
      </c>
      <c r="T6924" s="2">
        <v>103.95</v>
      </c>
      <c r="U6924" s="2" t="s">
        <v>60</v>
      </c>
      <c r="V6924" s="2" t="s">
        <v>60</v>
      </c>
      <c r="W6924" s="2" t="s">
        <v>60</v>
      </c>
      <c r="X6924" s="2" t="s">
        <v>60</v>
      </c>
      <c r="Y6924" s="2" t="s">
        <v>60</v>
      </c>
      <c r="Z6924" s="2" t="s">
        <v>60</v>
      </c>
    </row>
    <row r="6925" spans="1:26" x14ac:dyDescent="0.3">
      <c r="A6925" s="3" t="s">
        <v>830</v>
      </c>
      <c r="B6925" s="3" t="s">
        <v>831</v>
      </c>
      <c r="C6925" s="3">
        <v>769</v>
      </c>
      <c r="D6925" s="3" t="s">
        <v>25</v>
      </c>
      <c r="E6925" s="3" t="s">
        <v>566</v>
      </c>
      <c r="F6925" s="3" t="s">
        <v>78</v>
      </c>
      <c r="G6925" s="3" t="s">
        <v>68</v>
      </c>
      <c r="H6925" s="3" t="s">
        <v>12</v>
      </c>
      <c r="I6925" s="3">
        <v>2178.1999999999998</v>
      </c>
      <c r="J6925" s="3">
        <v>4220</v>
      </c>
      <c r="K6925" s="3">
        <v>344</v>
      </c>
      <c r="L6925" s="3">
        <v>276.74</v>
      </c>
      <c r="M6925" s="3">
        <v>648.23</v>
      </c>
      <c r="N6925" s="3">
        <v>80.45</v>
      </c>
      <c r="O6925" s="3">
        <v>42.69</v>
      </c>
      <c r="P6925" s="3">
        <v>3752</v>
      </c>
      <c r="Q6925" s="3">
        <v>3137.72</v>
      </c>
      <c r="R6925" s="3">
        <v>5395.05</v>
      </c>
      <c r="S6925" s="3">
        <v>83.63</v>
      </c>
      <c r="T6925" s="3">
        <v>58.16</v>
      </c>
      <c r="U6925" s="3" t="s">
        <v>60</v>
      </c>
      <c r="V6925" s="3" t="s">
        <v>60</v>
      </c>
      <c r="W6925" s="3" t="s">
        <v>60</v>
      </c>
      <c r="X6925" s="3" t="s">
        <v>60</v>
      </c>
      <c r="Y6925" s="3" t="s">
        <v>60</v>
      </c>
      <c r="Z6925" s="3" t="s">
        <v>60</v>
      </c>
    </row>
    <row r="6926" spans="1:26" x14ac:dyDescent="0.3">
      <c r="A6926" s="2" t="s">
        <v>830</v>
      </c>
      <c r="B6926" s="2" t="s">
        <v>831</v>
      </c>
      <c r="C6926" s="2">
        <v>770</v>
      </c>
      <c r="D6926" s="2" t="s">
        <v>25</v>
      </c>
      <c r="E6926" s="2" t="s">
        <v>566</v>
      </c>
      <c r="F6926" s="2" t="s">
        <v>78</v>
      </c>
      <c r="G6926" s="2" t="s">
        <v>68</v>
      </c>
      <c r="H6926" s="2" t="s">
        <v>566</v>
      </c>
      <c r="I6926" s="2">
        <v>19946.080000000002</v>
      </c>
      <c r="J6926" s="2">
        <v>93500</v>
      </c>
      <c r="K6926" s="2">
        <v>7581</v>
      </c>
      <c r="L6926" s="2">
        <v>8332.14</v>
      </c>
      <c r="M6926" s="2">
        <v>7299.93</v>
      </c>
      <c r="N6926" s="2">
        <v>109.91</v>
      </c>
      <c r="O6926" s="2">
        <v>114.14</v>
      </c>
      <c r="P6926" s="2">
        <v>76864</v>
      </c>
      <c r="Q6926" s="2">
        <v>77136.36</v>
      </c>
      <c r="R6926" s="2">
        <v>73133.570000000007</v>
      </c>
      <c r="S6926" s="2">
        <v>100.35</v>
      </c>
      <c r="T6926" s="2">
        <v>105.47</v>
      </c>
      <c r="U6926" s="2" t="s">
        <v>60</v>
      </c>
      <c r="V6926" s="2" t="s">
        <v>60</v>
      </c>
      <c r="W6926" s="2" t="s">
        <v>60</v>
      </c>
      <c r="X6926" s="2" t="s">
        <v>60</v>
      </c>
      <c r="Y6926" s="2" t="s">
        <v>60</v>
      </c>
      <c r="Z6926" s="2" t="s">
        <v>60</v>
      </c>
    </row>
    <row r="6927" spans="1:26" x14ac:dyDescent="0.3">
      <c r="A6927" s="3" t="s">
        <v>830</v>
      </c>
      <c r="B6927" s="3" t="s">
        <v>831</v>
      </c>
      <c r="C6927" s="3">
        <v>771</v>
      </c>
      <c r="D6927" s="3" t="s">
        <v>25</v>
      </c>
      <c r="E6927" s="3" t="s">
        <v>635</v>
      </c>
      <c r="F6927" s="3" t="s">
        <v>58</v>
      </c>
      <c r="G6927" s="3" t="s">
        <v>636</v>
      </c>
      <c r="H6927" s="3" t="s">
        <v>60</v>
      </c>
      <c r="I6927" s="3">
        <v>1200</v>
      </c>
      <c r="J6927" s="3">
        <v>9000</v>
      </c>
      <c r="K6927" s="3">
        <v>756</v>
      </c>
      <c r="L6927" s="3">
        <v>839.86</v>
      </c>
      <c r="M6927" s="3">
        <v>844.55</v>
      </c>
      <c r="N6927" s="3">
        <v>111.09</v>
      </c>
      <c r="O6927" s="3">
        <v>99.44</v>
      </c>
      <c r="P6927" s="3">
        <v>7487</v>
      </c>
      <c r="Q6927" s="3">
        <v>7357.39</v>
      </c>
      <c r="R6927" s="3">
        <v>8064.54</v>
      </c>
      <c r="S6927" s="3">
        <v>98.27</v>
      </c>
      <c r="T6927" s="3">
        <v>91.23</v>
      </c>
      <c r="U6927" s="3">
        <v>84.68</v>
      </c>
      <c r="V6927" s="3">
        <v>94.07</v>
      </c>
      <c r="W6927" s="3">
        <v>94.6</v>
      </c>
      <c r="X6927" s="3">
        <v>84.96</v>
      </c>
      <c r="Y6927" s="3">
        <v>83.49</v>
      </c>
      <c r="Z6927" s="3">
        <v>91.51</v>
      </c>
    </row>
    <row r="6928" spans="1:26" x14ac:dyDescent="0.3">
      <c r="A6928" s="2" t="s">
        <v>830</v>
      </c>
      <c r="B6928" s="2" t="s">
        <v>831</v>
      </c>
      <c r="C6928" s="2">
        <v>772</v>
      </c>
      <c r="D6928" s="2" t="s">
        <v>25</v>
      </c>
      <c r="E6928" s="2" t="s">
        <v>635</v>
      </c>
      <c r="F6928" s="2" t="s">
        <v>58</v>
      </c>
      <c r="G6928" s="2" t="s">
        <v>637</v>
      </c>
      <c r="H6928" s="2" t="s">
        <v>74</v>
      </c>
      <c r="I6928" s="2">
        <v>1200</v>
      </c>
      <c r="J6928" s="2">
        <v>9000</v>
      </c>
      <c r="K6928" s="2">
        <v>756</v>
      </c>
      <c r="L6928" s="2">
        <v>839.86</v>
      </c>
      <c r="M6928" s="2">
        <v>844.55</v>
      </c>
      <c r="N6928" s="2">
        <v>111.09</v>
      </c>
      <c r="O6928" s="2">
        <v>99.44</v>
      </c>
      <c r="P6928" s="2">
        <v>7487</v>
      </c>
      <c r="Q6928" s="2">
        <v>7357.39</v>
      </c>
      <c r="R6928" s="2">
        <v>8064.54</v>
      </c>
      <c r="S6928" s="2">
        <v>98.27</v>
      </c>
      <c r="T6928" s="2">
        <v>91.23</v>
      </c>
      <c r="U6928" s="2">
        <v>84.68</v>
      </c>
      <c r="V6928" s="2">
        <v>94.07</v>
      </c>
      <c r="W6928" s="2">
        <v>94.6</v>
      </c>
      <c r="X6928" s="2">
        <v>84.96</v>
      </c>
      <c r="Y6928" s="2">
        <v>83.49</v>
      </c>
      <c r="Z6928" s="2">
        <v>91.51</v>
      </c>
    </row>
    <row r="6929" spans="1:26" x14ac:dyDescent="0.3">
      <c r="A6929" s="3" t="s">
        <v>830</v>
      </c>
      <c r="B6929" s="3" t="s">
        <v>831</v>
      </c>
      <c r="C6929" s="3">
        <v>773</v>
      </c>
      <c r="D6929" s="3" t="s">
        <v>25</v>
      </c>
      <c r="E6929" s="3" t="s">
        <v>635</v>
      </c>
      <c r="F6929" s="3" t="s">
        <v>58</v>
      </c>
      <c r="G6929" s="3" t="s">
        <v>638</v>
      </c>
      <c r="H6929" s="3" t="s">
        <v>60</v>
      </c>
      <c r="I6929" s="3">
        <v>1080</v>
      </c>
      <c r="J6929" s="3">
        <v>6500</v>
      </c>
      <c r="K6929" s="3">
        <v>469</v>
      </c>
      <c r="L6929" s="3">
        <v>677.54</v>
      </c>
      <c r="M6929" s="3">
        <v>697.48</v>
      </c>
      <c r="N6929" s="3">
        <v>144.46</v>
      </c>
      <c r="O6929" s="3">
        <v>97.14</v>
      </c>
      <c r="P6929" s="3">
        <v>5395</v>
      </c>
      <c r="Q6929" s="3">
        <v>5690.91</v>
      </c>
      <c r="R6929" s="3">
        <v>4957.16</v>
      </c>
      <c r="S6929" s="3">
        <v>105.48</v>
      </c>
      <c r="T6929" s="3">
        <v>114.8</v>
      </c>
      <c r="U6929" s="3">
        <v>58.37</v>
      </c>
      <c r="V6929" s="3">
        <v>84.32</v>
      </c>
      <c r="W6929" s="3">
        <v>86.8</v>
      </c>
      <c r="X6929" s="3">
        <v>68.02</v>
      </c>
      <c r="Y6929" s="3">
        <v>71.75</v>
      </c>
      <c r="Z6929" s="3">
        <v>62.5</v>
      </c>
    </row>
    <row r="6930" spans="1:26" x14ac:dyDescent="0.3">
      <c r="A6930" s="2" t="s">
        <v>830</v>
      </c>
      <c r="B6930" s="2" t="s">
        <v>831</v>
      </c>
      <c r="C6930" s="2">
        <v>774</v>
      </c>
      <c r="D6930" s="2" t="s">
        <v>25</v>
      </c>
      <c r="E6930" s="2" t="s">
        <v>635</v>
      </c>
      <c r="F6930" s="2" t="s">
        <v>58</v>
      </c>
      <c r="G6930" s="2" t="s">
        <v>639</v>
      </c>
      <c r="H6930" s="2" t="s">
        <v>60</v>
      </c>
      <c r="I6930" s="2">
        <v>1100</v>
      </c>
      <c r="J6930" s="2">
        <v>7700</v>
      </c>
      <c r="K6930" s="2">
        <v>702</v>
      </c>
      <c r="L6930" s="2">
        <v>741.45</v>
      </c>
      <c r="M6930" s="2">
        <v>719.88</v>
      </c>
      <c r="N6930" s="2">
        <v>105.62</v>
      </c>
      <c r="O6930" s="2">
        <v>103</v>
      </c>
      <c r="P6930" s="2">
        <v>6317</v>
      </c>
      <c r="Q6930" s="2">
        <v>6844.94</v>
      </c>
      <c r="R6930" s="2">
        <v>6142.31</v>
      </c>
      <c r="S6930" s="2">
        <v>108.36</v>
      </c>
      <c r="T6930" s="2">
        <v>111.44</v>
      </c>
      <c r="U6930" s="2">
        <v>85.78</v>
      </c>
      <c r="V6930" s="2">
        <v>90.6</v>
      </c>
      <c r="W6930" s="2">
        <v>87.96</v>
      </c>
      <c r="X6930" s="2">
        <v>78.2</v>
      </c>
      <c r="Y6930" s="2">
        <v>84.73</v>
      </c>
      <c r="Z6930" s="2">
        <v>76.03</v>
      </c>
    </row>
    <row r="6931" spans="1:26" x14ac:dyDescent="0.3">
      <c r="A6931" s="3" t="s">
        <v>830</v>
      </c>
      <c r="B6931" s="3" t="s">
        <v>831</v>
      </c>
      <c r="C6931" s="3">
        <v>775</v>
      </c>
      <c r="D6931" s="3" t="s">
        <v>25</v>
      </c>
      <c r="E6931" s="3" t="s">
        <v>635</v>
      </c>
      <c r="F6931" s="3" t="s">
        <v>58</v>
      </c>
      <c r="G6931" s="3" t="s">
        <v>640</v>
      </c>
      <c r="H6931" s="3" t="s">
        <v>60</v>
      </c>
      <c r="I6931" s="3">
        <v>1000</v>
      </c>
      <c r="J6931" s="3">
        <v>7400</v>
      </c>
      <c r="K6931" s="3">
        <v>665</v>
      </c>
      <c r="L6931" s="3">
        <v>585.66</v>
      </c>
      <c r="M6931" s="3">
        <v>627.22</v>
      </c>
      <c r="N6931" s="3">
        <v>88.07</v>
      </c>
      <c r="O6931" s="3">
        <v>93.37</v>
      </c>
      <c r="P6931" s="3">
        <v>6096</v>
      </c>
      <c r="Q6931" s="3">
        <v>5731.02</v>
      </c>
      <c r="R6931" s="3">
        <v>5940.28</v>
      </c>
      <c r="S6931" s="3">
        <v>94.01</v>
      </c>
      <c r="T6931" s="3">
        <v>96.48</v>
      </c>
      <c r="U6931" s="3">
        <v>89.38</v>
      </c>
      <c r="V6931" s="3">
        <v>78.72</v>
      </c>
      <c r="W6931" s="3">
        <v>84.3</v>
      </c>
      <c r="X6931" s="3">
        <v>83.01</v>
      </c>
      <c r="Y6931" s="3">
        <v>78.040000000000006</v>
      </c>
      <c r="Z6931" s="3">
        <v>80.89</v>
      </c>
    </row>
    <row r="6932" spans="1:26" x14ac:dyDescent="0.3">
      <c r="A6932" s="2" t="s">
        <v>830</v>
      </c>
      <c r="B6932" s="2" t="s">
        <v>831</v>
      </c>
      <c r="C6932" s="2">
        <v>776</v>
      </c>
      <c r="D6932" s="2" t="s">
        <v>25</v>
      </c>
      <c r="E6932" s="2" t="s">
        <v>635</v>
      </c>
      <c r="F6932" s="2" t="s">
        <v>58</v>
      </c>
      <c r="G6932" s="2" t="s">
        <v>641</v>
      </c>
      <c r="H6932" s="2" t="s">
        <v>60</v>
      </c>
      <c r="I6932" s="2">
        <v>800</v>
      </c>
      <c r="J6932" s="2">
        <v>6000</v>
      </c>
      <c r="K6932" s="2">
        <v>508</v>
      </c>
      <c r="L6932" s="2">
        <v>506.88</v>
      </c>
      <c r="M6932" s="2">
        <v>486.64</v>
      </c>
      <c r="N6932" s="2">
        <v>99.78</v>
      </c>
      <c r="O6932" s="2">
        <v>104.16</v>
      </c>
      <c r="P6932" s="2">
        <v>4984</v>
      </c>
      <c r="Q6932" s="2">
        <v>5031.97</v>
      </c>
      <c r="R6932" s="2">
        <v>3266.95</v>
      </c>
      <c r="S6932" s="2">
        <v>100.96</v>
      </c>
      <c r="T6932" s="2">
        <v>154.03</v>
      </c>
      <c r="U6932" s="2">
        <v>85.35</v>
      </c>
      <c r="V6932" s="2">
        <v>85.16</v>
      </c>
      <c r="W6932" s="2">
        <v>81.760000000000005</v>
      </c>
      <c r="X6932" s="2">
        <v>84.83</v>
      </c>
      <c r="Y6932" s="2">
        <v>85.65</v>
      </c>
      <c r="Z6932" s="2">
        <v>55.61</v>
      </c>
    </row>
    <row r="6933" spans="1:26" x14ac:dyDescent="0.3">
      <c r="A6933" s="3" t="s">
        <v>830</v>
      </c>
      <c r="B6933" s="3" t="s">
        <v>831</v>
      </c>
      <c r="C6933" s="3">
        <v>777</v>
      </c>
      <c r="D6933" s="3" t="s">
        <v>25</v>
      </c>
      <c r="E6933" s="3" t="s">
        <v>635</v>
      </c>
      <c r="F6933" s="3" t="s">
        <v>58</v>
      </c>
      <c r="G6933" s="3" t="s">
        <v>642</v>
      </c>
      <c r="H6933" s="3" t="s">
        <v>60</v>
      </c>
      <c r="I6933" s="3">
        <v>62.5</v>
      </c>
      <c r="J6933" s="3">
        <v>420</v>
      </c>
      <c r="K6933" s="3">
        <v>37</v>
      </c>
      <c r="L6933" s="3">
        <v>29.14</v>
      </c>
      <c r="M6933" s="3">
        <v>22.12</v>
      </c>
      <c r="N6933" s="3">
        <v>78.760000000000005</v>
      </c>
      <c r="O6933" s="3">
        <v>131.74</v>
      </c>
      <c r="P6933" s="3">
        <v>344</v>
      </c>
      <c r="Q6933" s="3">
        <v>219.15</v>
      </c>
      <c r="R6933" s="3">
        <v>227.04</v>
      </c>
      <c r="S6933" s="3">
        <v>63.71</v>
      </c>
      <c r="T6933" s="3">
        <v>96.52</v>
      </c>
      <c r="U6933" s="3">
        <v>79.569999999999993</v>
      </c>
      <c r="V6933" s="3">
        <v>62.67</v>
      </c>
      <c r="W6933" s="3">
        <v>47.57</v>
      </c>
      <c r="X6933" s="3">
        <v>74.95</v>
      </c>
      <c r="Y6933" s="3">
        <v>47.75</v>
      </c>
      <c r="Z6933" s="3">
        <v>49.46</v>
      </c>
    </row>
    <row r="6934" spans="1:26" x14ac:dyDescent="0.3">
      <c r="A6934" s="2" t="s">
        <v>830</v>
      </c>
      <c r="B6934" s="2" t="s">
        <v>831</v>
      </c>
      <c r="C6934" s="2">
        <v>778</v>
      </c>
      <c r="D6934" s="2" t="s">
        <v>25</v>
      </c>
      <c r="E6934" s="2" t="s">
        <v>635</v>
      </c>
      <c r="F6934" s="2" t="s">
        <v>58</v>
      </c>
      <c r="G6934" s="2" t="s">
        <v>643</v>
      </c>
      <c r="H6934" s="2" t="s">
        <v>60</v>
      </c>
      <c r="I6934" s="2">
        <v>0</v>
      </c>
      <c r="J6934" s="2">
        <v>4700</v>
      </c>
      <c r="K6934" s="2">
        <v>741</v>
      </c>
      <c r="L6934" s="2">
        <v>0</v>
      </c>
      <c r="M6934" s="2">
        <v>0</v>
      </c>
      <c r="N6934" s="2">
        <v>0</v>
      </c>
      <c r="O6934" s="2">
        <v>0</v>
      </c>
      <c r="P6934" s="2">
        <v>3163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 s="2">
        <v>0</v>
      </c>
    </row>
    <row r="6935" spans="1:26" x14ac:dyDescent="0.3">
      <c r="A6935" s="3" t="s">
        <v>830</v>
      </c>
      <c r="B6935" s="3" t="s">
        <v>831</v>
      </c>
      <c r="C6935" s="3">
        <v>779</v>
      </c>
      <c r="D6935" s="3" t="s">
        <v>25</v>
      </c>
      <c r="E6935" s="3" t="s">
        <v>635</v>
      </c>
      <c r="F6935" s="3" t="s">
        <v>58</v>
      </c>
      <c r="G6935" s="3" t="s">
        <v>644</v>
      </c>
      <c r="H6935" s="3" t="s">
        <v>74</v>
      </c>
      <c r="I6935" s="3">
        <v>4042.5</v>
      </c>
      <c r="J6935" s="3">
        <v>32720</v>
      </c>
      <c r="K6935" s="3">
        <v>3122</v>
      </c>
      <c r="L6935" s="3">
        <v>2540.67</v>
      </c>
      <c r="M6935" s="3">
        <v>2553.34</v>
      </c>
      <c r="N6935" s="3">
        <v>81.38</v>
      </c>
      <c r="O6935" s="3">
        <v>99.5</v>
      </c>
      <c r="P6935" s="3">
        <v>26299</v>
      </c>
      <c r="Q6935" s="3">
        <v>23517.99</v>
      </c>
      <c r="R6935" s="3">
        <v>20533.740000000002</v>
      </c>
      <c r="S6935" s="3">
        <v>89.43</v>
      </c>
      <c r="T6935" s="3">
        <v>114.53</v>
      </c>
      <c r="U6935" s="3">
        <v>79.17</v>
      </c>
      <c r="V6935" s="3">
        <v>84.47</v>
      </c>
      <c r="W6935" s="3">
        <v>84.9</v>
      </c>
      <c r="X6935" s="3">
        <v>77.930000000000007</v>
      </c>
      <c r="Y6935" s="3">
        <v>79.22</v>
      </c>
      <c r="Z6935" s="3">
        <v>69.16</v>
      </c>
    </row>
    <row r="6936" spans="1:26" x14ac:dyDescent="0.3">
      <c r="A6936" s="2" t="s">
        <v>830</v>
      </c>
      <c r="B6936" s="2" t="s">
        <v>831</v>
      </c>
      <c r="C6936" s="2">
        <v>780</v>
      </c>
      <c r="D6936" s="2" t="s">
        <v>25</v>
      </c>
      <c r="E6936" s="2" t="s">
        <v>635</v>
      </c>
      <c r="F6936" s="2" t="s">
        <v>58</v>
      </c>
      <c r="G6936" s="2" t="s">
        <v>58</v>
      </c>
      <c r="H6936" s="2" t="s">
        <v>75</v>
      </c>
      <c r="I6936" s="2">
        <v>5242.5</v>
      </c>
      <c r="J6936" s="2">
        <v>41720</v>
      </c>
      <c r="K6936" s="2">
        <v>3878</v>
      </c>
      <c r="L6936" s="2">
        <v>3380.53</v>
      </c>
      <c r="M6936" s="2">
        <v>3397.89</v>
      </c>
      <c r="N6936" s="2">
        <v>87.17</v>
      </c>
      <c r="O6936" s="2">
        <v>99.49</v>
      </c>
      <c r="P6936" s="2">
        <v>33786</v>
      </c>
      <c r="Q6936" s="2">
        <v>30875.38</v>
      </c>
      <c r="R6936" s="2">
        <v>28598.28</v>
      </c>
      <c r="S6936" s="2">
        <v>91.39</v>
      </c>
      <c r="T6936" s="2">
        <v>107.96</v>
      </c>
      <c r="U6936" s="2">
        <v>80.430000000000007</v>
      </c>
      <c r="V6936" s="2">
        <v>86.67</v>
      </c>
      <c r="W6936" s="2">
        <v>87.12</v>
      </c>
      <c r="X6936" s="2">
        <v>79.540000000000006</v>
      </c>
      <c r="Y6936" s="2">
        <v>80.19</v>
      </c>
      <c r="Z6936" s="2">
        <v>74.28</v>
      </c>
    </row>
    <row r="6937" spans="1:26" x14ac:dyDescent="0.3">
      <c r="A6937" s="3" t="s">
        <v>830</v>
      </c>
      <c r="B6937" s="3" t="s">
        <v>831</v>
      </c>
      <c r="C6937" s="3">
        <v>781</v>
      </c>
      <c r="D6937" s="3" t="s">
        <v>25</v>
      </c>
      <c r="E6937" s="3" t="s">
        <v>635</v>
      </c>
      <c r="F6937" s="3" t="s">
        <v>58</v>
      </c>
      <c r="G6937" s="3" t="s">
        <v>645</v>
      </c>
      <c r="H6937" s="3" t="s">
        <v>60</v>
      </c>
      <c r="I6937" s="3">
        <v>240</v>
      </c>
      <c r="J6937" s="3">
        <v>320</v>
      </c>
      <c r="K6937" s="3">
        <v>10</v>
      </c>
      <c r="L6937" s="3">
        <v>0.16</v>
      </c>
      <c r="M6937" s="3">
        <v>0.7</v>
      </c>
      <c r="N6937" s="3">
        <v>1.6</v>
      </c>
      <c r="O6937" s="3">
        <v>22.86</v>
      </c>
      <c r="P6937" s="3">
        <v>320</v>
      </c>
      <c r="Q6937" s="3">
        <v>111.61</v>
      </c>
      <c r="R6937" s="3">
        <v>431.69</v>
      </c>
      <c r="S6937" s="3">
        <v>34.880000000000003</v>
      </c>
      <c r="T6937" s="3">
        <v>25.85</v>
      </c>
      <c r="U6937" s="3" t="s">
        <v>60</v>
      </c>
      <c r="V6937" s="3" t="s">
        <v>60</v>
      </c>
      <c r="W6937" s="3" t="s">
        <v>60</v>
      </c>
      <c r="X6937" s="3" t="s">
        <v>60</v>
      </c>
      <c r="Y6937" s="3" t="s">
        <v>60</v>
      </c>
      <c r="Z6937" s="3" t="s">
        <v>60</v>
      </c>
    </row>
    <row r="6938" spans="1:26" x14ac:dyDescent="0.3">
      <c r="A6938" s="2" t="s">
        <v>830</v>
      </c>
      <c r="B6938" s="2" t="s">
        <v>831</v>
      </c>
      <c r="C6938" s="2">
        <v>782</v>
      </c>
      <c r="D6938" s="2" t="s">
        <v>25</v>
      </c>
      <c r="E6938" s="2" t="s">
        <v>635</v>
      </c>
      <c r="F6938" s="2" t="s">
        <v>58</v>
      </c>
      <c r="G6938" s="2" t="s">
        <v>646</v>
      </c>
      <c r="H6938" s="2" t="s">
        <v>60</v>
      </c>
      <c r="I6938" s="2">
        <v>815.6</v>
      </c>
      <c r="J6938" s="2">
        <v>1400</v>
      </c>
      <c r="K6938" s="2">
        <v>47</v>
      </c>
      <c r="L6938" s="2">
        <v>74.709999999999994</v>
      </c>
      <c r="M6938" s="2">
        <v>79</v>
      </c>
      <c r="N6938" s="2">
        <v>158.96</v>
      </c>
      <c r="O6938" s="2">
        <v>94.57</v>
      </c>
      <c r="P6938" s="2">
        <v>1327</v>
      </c>
      <c r="Q6938" s="2">
        <v>482.75</v>
      </c>
      <c r="R6938" s="2">
        <v>2241.42</v>
      </c>
      <c r="S6938" s="2">
        <v>36.380000000000003</v>
      </c>
      <c r="T6938" s="2">
        <v>21.54</v>
      </c>
      <c r="U6938" s="2" t="s">
        <v>60</v>
      </c>
      <c r="V6938" s="2" t="s">
        <v>60</v>
      </c>
      <c r="W6938" s="2" t="s">
        <v>60</v>
      </c>
      <c r="X6938" s="2" t="s">
        <v>60</v>
      </c>
      <c r="Y6938" s="2" t="s">
        <v>60</v>
      </c>
      <c r="Z6938" s="2" t="s">
        <v>60</v>
      </c>
    </row>
    <row r="6939" spans="1:26" x14ac:dyDescent="0.3">
      <c r="A6939" s="3" t="s">
        <v>830</v>
      </c>
      <c r="B6939" s="3" t="s">
        <v>831</v>
      </c>
      <c r="C6939" s="3">
        <v>783</v>
      </c>
      <c r="D6939" s="3" t="s">
        <v>25</v>
      </c>
      <c r="E6939" s="3" t="s">
        <v>635</v>
      </c>
      <c r="F6939" s="3" t="s">
        <v>58</v>
      </c>
      <c r="G6939" s="3" t="s">
        <v>647</v>
      </c>
      <c r="H6939" s="3" t="s">
        <v>60</v>
      </c>
      <c r="I6939" s="3">
        <v>60</v>
      </c>
      <c r="J6939" s="3">
        <v>69</v>
      </c>
      <c r="K6939" s="3">
        <v>5</v>
      </c>
      <c r="L6939" s="3">
        <v>0</v>
      </c>
      <c r="M6939" s="3">
        <v>21.8</v>
      </c>
      <c r="N6939" s="3">
        <v>0</v>
      </c>
      <c r="O6939" s="3">
        <v>0</v>
      </c>
      <c r="P6939" s="3">
        <v>65</v>
      </c>
      <c r="Q6939" s="3">
        <v>0</v>
      </c>
      <c r="R6939" s="3">
        <v>129.86000000000001</v>
      </c>
      <c r="S6939" s="3">
        <v>0</v>
      </c>
      <c r="T6939" s="3">
        <v>0</v>
      </c>
      <c r="U6939" s="3" t="s">
        <v>60</v>
      </c>
      <c r="V6939" s="3" t="s">
        <v>60</v>
      </c>
      <c r="W6939" s="3" t="s">
        <v>60</v>
      </c>
      <c r="X6939" s="3" t="s">
        <v>60</v>
      </c>
      <c r="Y6939" s="3" t="s">
        <v>60</v>
      </c>
      <c r="Z6939" s="3" t="s">
        <v>60</v>
      </c>
    </row>
    <row r="6940" spans="1:26" x14ac:dyDescent="0.3">
      <c r="A6940" s="2" t="s">
        <v>830</v>
      </c>
      <c r="B6940" s="2" t="s">
        <v>831</v>
      </c>
      <c r="C6940" s="2">
        <v>784</v>
      </c>
      <c r="D6940" s="2" t="s">
        <v>25</v>
      </c>
      <c r="E6940" s="2" t="s">
        <v>635</v>
      </c>
      <c r="F6940" s="2" t="s">
        <v>58</v>
      </c>
      <c r="G6940" s="2" t="s">
        <v>648</v>
      </c>
      <c r="H6940" s="2" t="s">
        <v>60</v>
      </c>
      <c r="I6940" s="2">
        <v>36</v>
      </c>
      <c r="J6940" s="2">
        <v>60</v>
      </c>
      <c r="K6940" s="2">
        <v>7</v>
      </c>
      <c r="L6940" s="2">
        <v>6.96</v>
      </c>
      <c r="M6940" s="2">
        <v>12.94</v>
      </c>
      <c r="N6940" s="2">
        <v>99.43</v>
      </c>
      <c r="O6940" s="2">
        <v>53.79</v>
      </c>
      <c r="P6940" s="2">
        <v>48</v>
      </c>
      <c r="Q6940" s="2">
        <v>61.73</v>
      </c>
      <c r="R6940" s="2">
        <v>119.95</v>
      </c>
      <c r="S6940" s="2">
        <v>128.6</v>
      </c>
      <c r="T6940" s="2">
        <v>51.46</v>
      </c>
      <c r="U6940" s="2" t="s">
        <v>60</v>
      </c>
      <c r="V6940" s="2" t="s">
        <v>60</v>
      </c>
      <c r="W6940" s="2" t="s">
        <v>60</v>
      </c>
      <c r="X6940" s="2" t="s">
        <v>60</v>
      </c>
      <c r="Y6940" s="2" t="s">
        <v>60</v>
      </c>
      <c r="Z6940" s="2" t="s">
        <v>60</v>
      </c>
    </row>
    <row r="6941" spans="1:26" x14ac:dyDescent="0.3">
      <c r="A6941" s="3" t="s">
        <v>830</v>
      </c>
      <c r="B6941" s="3" t="s">
        <v>831</v>
      </c>
      <c r="C6941" s="3">
        <v>785</v>
      </c>
      <c r="D6941" s="3" t="s">
        <v>25</v>
      </c>
      <c r="E6941" s="3" t="s">
        <v>635</v>
      </c>
      <c r="F6941" s="3" t="s">
        <v>58</v>
      </c>
      <c r="G6941" s="3" t="s">
        <v>649</v>
      </c>
      <c r="H6941" s="3" t="s">
        <v>60</v>
      </c>
      <c r="I6941" s="3">
        <v>234</v>
      </c>
      <c r="J6941" s="3">
        <v>320</v>
      </c>
      <c r="K6941" s="3">
        <v>10</v>
      </c>
      <c r="L6941" s="3">
        <v>0</v>
      </c>
      <c r="M6941" s="3">
        <v>0</v>
      </c>
      <c r="N6941" s="3">
        <v>0</v>
      </c>
      <c r="O6941" s="3">
        <v>0</v>
      </c>
      <c r="P6941" s="3">
        <v>320</v>
      </c>
      <c r="Q6941" s="3">
        <v>101.15</v>
      </c>
      <c r="R6941" s="3">
        <v>452.87</v>
      </c>
      <c r="S6941" s="3">
        <v>31.61</v>
      </c>
      <c r="T6941" s="3">
        <v>22.34</v>
      </c>
      <c r="U6941" s="3" t="s">
        <v>60</v>
      </c>
      <c r="V6941" s="3" t="s">
        <v>60</v>
      </c>
      <c r="W6941" s="3" t="s">
        <v>60</v>
      </c>
      <c r="X6941" s="3" t="s">
        <v>60</v>
      </c>
      <c r="Y6941" s="3" t="s">
        <v>60</v>
      </c>
      <c r="Z6941" s="3" t="s">
        <v>60</v>
      </c>
    </row>
    <row r="6942" spans="1:26" x14ac:dyDescent="0.3">
      <c r="A6942" s="2" t="s">
        <v>830</v>
      </c>
      <c r="B6942" s="2" t="s">
        <v>831</v>
      </c>
      <c r="C6942" s="2">
        <v>786</v>
      </c>
      <c r="D6942" s="2" t="s">
        <v>25</v>
      </c>
      <c r="E6942" s="2" t="s">
        <v>635</v>
      </c>
      <c r="F6942" s="2" t="s">
        <v>58</v>
      </c>
      <c r="G6942" s="2" t="s">
        <v>650</v>
      </c>
      <c r="H6942" s="2" t="s">
        <v>60</v>
      </c>
      <c r="I6942" s="2">
        <v>120</v>
      </c>
      <c r="J6942" s="2">
        <v>200</v>
      </c>
      <c r="K6942" s="2">
        <v>8</v>
      </c>
      <c r="L6942" s="2">
        <v>6.21</v>
      </c>
      <c r="M6942" s="2">
        <v>21.18</v>
      </c>
      <c r="N6942" s="2">
        <v>77.63</v>
      </c>
      <c r="O6942" s="2">
        <v>29.32</v>
      </c>
      <c r="P6942" s="2">
        <v>184</v>
      </c>
      <c r="Q6942" s="2">
        <v>101.98</v>
      </c>
      <c r="R6942" s="2">
        <v>297.64</v>
      </c>
      <c r="S6942" s="2">
        <v>55.42</v>
      </c>
      <c r="T6942" s="2">
        <v>34.26</v>
      </c>
      <c r="U6942" s="2" t="s">
        <v>60</v>
      </c>
      <c r="V6942" s="2" t="s">
        <v>60</v>
      </c>
      <c r="W6942" s="2" t="s">
        <v>60</v>
      </c>
      <c r="X6942" s="2" t="s">
        <v>60</v>
      </c>
      <c r="Y6942" s="2" t="s">
        <v>60</v>
      </c>
      <c r="Z6942" s="2" t="s">
        <v>60</v>
      </c>
    </row>
    <row r="6943" spans="1:26" x14ac:dyDescent="0.3">
      <c r="A6943" s="3" t="s">
        <v>830</v>
      </c>
      <c r="B6943" s="3" t="s">
        <v>831</v>
      </c>
      <c r="C6943" s="3">
        <v>787</v>
      </c>
      <c r="D6943" s="3" t="s">
        <v>25</v>
      </c>
      <c r="E6943" s="3" t="s">
        <v>635</v>
      </c>
      <c r="F6943" s="3" t="s">
        <v>58</v>
      </c>
      <c r="G6943" s="3" t="s">
        <v>651</v>
      </c>
      <c r="H6943" s="3" t="s">
        <v>60</v>
      </c>
      <c r="I6943" s="3">
        <v>900</v>
      </c>
      <c r="J6943" s="3">
        <v>1600</v>
      </c>
      <c r="K6943" s="3">
        <v>68</v>
      </c>
      <c r="L6943" s="3">
        <v>10.24</v>
      </c>
      <c r="M6943" s="3">
        <v>45.44</v>
      </c>
      <c r="N6943" s="3">
        <v>15.06</v>
      </c>
      <c r="O6943" s="3">
        <v>22.54</v>
      </c>
      <c r="P6943" s="3">
        <v>1427</v>
      </c>
      <c r="Q6943" s="3">
        <v>310.83</v>
      </c>
      <c r="R6943" s="3">
        <v>2097.73</v>
      </c>
      <c r="S6943" s="3">
        <v>21.78</v>
      </c>
      <c r="T6943" s="3">
        <v>14.82</v>
      </c>
      <c r="U6943" s="3" t="s">
        <v>60</v>
      </c>
      <c r="V6943" s="3" t="s">
        <v>60</v>
      </c>
      <c r="W6943" s="3" t="s">
        <v>60</v>
      </c>
      <c r="X6943" s="3" t="s">
        <v>60</v>
      </c>
      <c r="Y6943" s="3" t="s">
        <v>60</v>
      </c>
      <c r="Z6943" s="3" t="s">
        <v>60</v>
      </c>
    </row>
    <row r="6944" spans="1:26" x14ac:dyDescent="0.3">
      <c r="A6944" s="2" t="s">
        <v>830</v>
      </c>
      <c r="B6944" s="2" t="s">
        <v>831</v>
      </c>
      <c r="C6944" s="2">
        <v>788</v>
      </c>
      <c r="D6944" s="2" t="s">
        <v>25</v>
      </c>
      <c r="E6944" s="2" t="s">
        <v>635</v>
      </c>
      <c r="F6944" s="2" t="s">
        <v>58</v>
      </c>
      <c r="G6944" s="2" t="s">
        <v>644</v>
      </c>
      <c r="H6944" s="2" t="s">
        <v>12</v>
      </c>
      <c r="I6944" s="2">
        <v>2405.6</v>
      </c>
      <c r="J6944" s="2">
        <v>3969</v>
      </c>
      <c r="K6944" s="2">
        <v>155</v>
      </c>
      <c r="L6944" s="2">
        <v>98.28</v>
      </c>
      <c r="M6944" s="2">
        <v>181.06</v>
      </c>
      <c r="N6944" s="2">
        <v>63.41</v>
      </c>
      <c r="O6944" s="2">
        <v>54.28</v>
      </c>
      <c r="P6944" s="2">
        <v>3691</v>
      </c>
      <c r="Q6944" s="2">
        <v>1170.05</v>
      </c>
      <c r="R6944" s="2">
        <v>5771.16</v>
      </c>
      <c r="S6944" s="2">
        <v>31.7</v>
      </c>
      <c r="T6944" s="2">
        <v>20.27</v>
      </c>
      <c r="U6944" s="2" t="s">
        <v>60</v>
      </c>
      <c r="V6944" s="2" t="s">
        <v>60</v>
      </c>
      <c r="W6944" s="2" t="s">
        <v>60</v>
      </c>
      <c r="X6944" s="2" t="s">
        <v>60</v>
      </c>
      <c r="Y6944" s="2" t="s">
        <v>60</v>
      </c>
      <c r="Z6944" s="2" t="s">
        <v>60</v>
      </c>
    </row>
    <row r="6945" spans="1:26" x14ac:dyDescent="0.3">
      <c r="A6945" s="3" t="s">
        <v>830</v>
      </c>
      <c r="B6945" s="3" t="s">
        <v>831</v>
      </c>
      <c r="C6945" s="3">
        <v>789</v>
      </c>
      <c r="D6945" s="3" t="s">
        <v>25</v>
      </c>
      <c r="E6945" s="3" t="s">
        <v>635</v>
      </c>
      <c r="F6945" s="3" t="s">
        <v>58</v>
      </c>
      <c r="G6945" s="3" t="s">
        <v>58</v>
      </c>
      <c r="H6945" s="3" t="s">
        <v>12</v>
      </c>
      <c r="I6945" s="3">
        <v>2405.6</v>
      </c>
      <c r="J6945" s="3">
        <v>3969</v>
      </c>
      <c r="K6945" s="3">
        <v>155</v>
      </c>
      <c r="L6945" s="3">
        <v>98.28</v>
      </c>
      <c r="M6945" s="3">
        <v>181.06</v>
      </c>
      <c r="N6945" s="3">
        <v>63.41</v>
      </c>
      <c r="O6945" s="3">
        <v>54.28</v>
      </c>
      <c r="P6945" s="3">
        <v>3691</v>
      </c>
      <c r="Q6945" s="3">
        <v>1170.05</v>
      </c>
      <c r="R6945" s="3">
        <v>5771.16</v>
      </c>
      <c r="S6945" s="3">
        <v>31.7</v>
      </c>
      <c r="T6945" s="3">
        <v>20.27</v>
      </c>
      <c r="U6945" s="3" t="s">
        <v>60</v>
      </c>
      <c r="V6945" s="3" t="s">
        <v>60</v>
      </c>
      <c r="W6945" s="3" t="s">
        <v>60</v>
      </c>
      <c r="X6945" s="3" t="s">
        <v>60</v>
      </c>
      <c r="Y6945" s="3" t="s">
        <v>60</v>
      </c>
      <c r="Z6945" s="3" t="s">
        <v>60</v>
      </c>
    </row>
    <row r="6946" spans="1:26" x14ac:dyDescent="0.3">
      <c r="A6946" s="2" t="s">
        <v>830</v>
      </c>
      <c r="B6946" s="2" t="s">
        <v>831</v>
      </c>
      <c r="C6946" s="2">
        <v>790</v>
      </c>
      <c r="D6946" s="2" t="s">
        <v>25</v>
      </c>
      <c r="E6946" s="2" t="s">
        <v>635</v>
      </c>
      <c r="F6946" s="2" t="s">
        <v>78</v>
      </c>
      <c r="G6946" s="2" t="s">
        <v>652</v>
      </c>
      <c r="H6946" s="2" t="s">
        <v>60</v>
      </c>
      <c r="I6946" s="2">
        <v>2600</v>
      </c>
      <c r="J6946" s="2">
        <v>20150</v>
      </c>
      <c r="K6946" s="2">
        <v>1769</v>
      </c>
      <c r="L6946" s="2">
        <v>1612.52</v>
      </c>
      <c r="M6946" s="2">
        <v>1349.63</v>
      </c>
      <c r="N6946" s="2">
        <v>91.15</v>
      </c>
      <c r="O6946" s="2">
        <v>119.48</v>
      </c>
      <c r="P6946" s="2">
        <v>16841</v>
      </c>
      <c r="Q6946" s="2">
        <v>14031.05</v>
      </c>
      <c r="R6946" s="2">
        <v>12871.6</v>
      </c>
      <c r="S6946" s="2">
        <v>83.31</v>
      </c>
      <c r="T6946" s="2">
        <v>109.01</v>
      </c>
      <c r="U6946" s="2">
        <v>91.45</v>
      </c>
      <c r="V6946" s="2">
        <v>83.36</v>
      </c>
      <c r="W6946" s="2">
        <v>69.77</v>
      </c>
      <c r="X6946" s="2">
        <v>88.2</v>
      </c>
      <c r="Y6946" s="2">
        <v>73.48</v>
      </c>
      <c r="Z6946" s="2">
        <v>67.41</v>
      </c>
    </row>
    <row r="6947" spans="1:26" x14ac:dyDescent="0.3">
      <c r="A6947" s="3" t="s">
        <v>830</v>
      </c>
      <c r="B6947" s="3" t="s">
        <v>831</v>
      </c>
      <c r="C6947" s="3">
        <v>791</v>
      </c>
      <c r="D6947" s="3" t="s">
        <v>25</v>
      </c>
      <c r="E6947" s="3" t="s">
        <v>635</v>
      </c>
      <c r="F6947" s="3" t="s">
        <v>78</v>
      </c>
      <c r="G6947" s="3" t="s">
        <v>653</v>
      </c>
      <c r="H6947" s="3" t="s">
        <v>60</v>
      </c>
      <c r="I6947" s="3">
        <v>800</v>
      </c>
      <c r="J6947" s="3">
        <v>7000</v>
      </c>
      <c r="K6947" s="3">
        <v>641</v>
      </c>
      <c r="L6947" s="3">
        <v>436.62</v>
      </c>
      <c r="M6947" s="3">
        <v>0</v>
      </c>
      <c r="N6947" s="3">
        <v>68.12</v>
      </c>
      <c r="O6947" s="3">
        <v>0</v>
      </c>
      <c r="P6947" s="3">
        <v>5638</v>
      </c>
      <c r="Q6947" s="3">
        <v>1488.23</v>
      </c>
      <c r="R6947" s="3">
        <v>0</v>
      </c>
      <c r="S6947" s="3">
        <v>26.4</v>
      </c>
      <c r="T6947" s="3">
        <v>0</v>
      </c>
      <c r="U6947" s="3">
        <v>55.28</v>
      </c>
      <c r="V6947" s="3">
        <v>73.36</v>
      </c>
      <c r="W6947" s="3">
        <v>0</v>
      </c>
      <c r="X6947" s="3">
        <v>59.59</v>
      </c>
      <c r="Y6947" s="3">
        <v>50.66</v>
      </c>
      <c r="Z6947" s="3">
        <v>0</v>
      </c>
    </row>
    <row r="6948" spans="1:26" x14ac:dyDescent="0.3">
      <c r="A6948" s="2" t="s">
        <v>830</v>
      </c>
      <c r="B6948" s="2" t="s">
        <v>831</v>
      </c>
      <c r="C6948" s="2">
        <v>792</v>
      </c>
      <c r="D6948" s="2" t="s">
        <v>25</v>
      </c>
      <c r="E6948" s="2" t="s">
        <v>635</v>
      </c>
      <c r="F6948" s="2" t="s">
        <v>78</v>
      </c>
      <c r="G6948" s="2" t="s">
        <v>83</v>
      </c>
      <c r="H6948" s="2" t="s">
        <v>74</v>
      </c>
      <c r="I6948" s="2">
        <v>3400</v>
      </c>
      <c r="J6948" s="2">
        <v>27150</v>
      </c>
      <c r="K6948" s="2">
        <v>2410</v>
      </c>
      <c r="L6948" s="2">
        <v>2049.14</v>
      </c>
      <c r="M6948" s="2">
        <v>1349.63</v>
      </c>
      <c r="N6948" s="2">
        <v>85.03</v>
      </c>
      <c r="O6948" s="2">
        <v>151.83000000000001</v>
      </c>
      <c r="P6948" s="2">
        <v>22479</v>
      </c>
      <c r="Q6948" s="2">
        <v>15519.28</v>
      </c>
      <c r="R6948" s="2">
        <v>12871.6</v>
      </c>
      <c r="S6948" s="2">
        <v>69.040000000000006</v>
      </c>
      <c r="T6948" s="2">
        <v>120.57</v>
      </c>
      <c r="U6948" s="2">
        <v>82.94</v>
      </c>
      <c r="V6948" s="2">
        <v>81.010000000000005</v>
      </c>
      <c r="W6948" s="2">
        <v>69.77</v>
      </c>
      <c r="X6948" s="2">
        <v>81.47</v>
      </c>
      <c r="Y6948" s="2">
        <v>70.44</v>
      </c>
      <c r="Z6948" s="2">
        <v>67.41</v>
      </c>
    </row>
    <row r="6949" spans="1:26" x14ac:dyDescent="0.3">
      <c r="A6949" s="3" t="s">
        <v>830</v>
      </c>
      <c r="B6949" s="3" t="s">
        <v>831</v>
      </c>
      <c r="C6949" s="3">
        <v>793</v>
      </c>
      <c r="D6949" s="3" t="s">
        <v>25</v>
      </c>
      <c r="E6949" s="3" t="s">
        <v>635</v>
      </c>
      <c r="F6949" s="3" t="s">
        <v>78</v>
      </c>
      <c r="G6949" s="3" t="s">
        <v>84</v>
      </c>
      <c r="H6949" s="3" t="s">
        <v>75</v>
      </c>
      <c r="I6949" s="3">
        <v>3400</v>
      </c>
      <c r="J6949" s="3">
        <v>27150</v>
      </c>
      <c r="K6949" s="3">
        <v>2410</v>
      </c>
      <c r="L6949" s="3">
        <v>2049.14</v>
      </c>
      <c r="M6949" s="3">
        <v>1349.63</v>
      </c>
      <c r="N6949" s="3">
        <v>85.03</v>
      </c>
      <c r="O6949" s="3">
        <v>151.83000000000001</v>
      </c>
      <c r="P6949" s="3">
        <v>22479</v>
      </c>
      <c r="Q6949" s="3">
        <v>15519.28</v>
      </c>
      <c r="R6949" s="3">
        <v>12871.6</v>
      </c>
      <c r="S6949" s="3">
        <v>69.040000000000006</v>
      </c>
      <c r="T6949" s="3">
        <v>120.57</v>
      </c>
      <c r="U6949" s="3">
        <v>82.94</v>
      </c>
      <c r="V6949" s="3">
        <v>81.010000000000005</v>
      </c>
      <c r="W6949" s="3">
        <v>69.77</v>
      </c>
      <c r="X6949" s="3">
        <v>81.47</v>
      </c>
      <c r="Y6949" s="3">
        <v>70.44</v>
      </c>
      <c r="Z6949" s="3">
        <v>67.41</v>
      </c>
    </row>
    <row r="6950" spans="1:26" x14ac:dyDescent="0.3">
      <c r="A6950" s="2" t="s">
        <v>830</v>
      </c>
      <c r="B6950" s="2" t="s">
        <v>831</v>
      </c>
      <c r="C6950" s="2">
        <v>794</v>
      </c>
      <c r="D6950" s="2" t="s">
        <v>25</v>
      </c>
      <c r="E6950" s="2" t="s">
        <v>635</v>
      </c>
      <c r="F6950" s="2" t="s">
        <v>78</v>
      </c>
      <c r="G6950" s="2" t="s">
        <v>68</v>
      </c>
      <c r="H6950" s="2" t="s">
        <v>75</v>
      </c>
      <c r="I6950" s="2">
        <v>8642.5</v>
      </c>
      <c r="J6950" s="2">
        <v>68870</v>
      </c>
      <c r="K6950" s="2">
        <v>6288</v>
      </c>
      <c r="L6950" s="2">
        <v>5429.67</v>
      </c>
      <c r="M6950" s="2">
        <v>4747.5200000000004</v>
      </c>
      <c r="N6950" s="2">
        <v>86.35</v>
      </c>
      <c r="O6950" s="2">
        <v>114.37</v>
      </c>
      <c r="P6950" s="2">
        <v>56265</v>
      </c>
      <c r="Q6950" s="2">
        <v>46394.66</v>
      </c>
      <c r="R6950" s="2">
        <v>41469.879999999997</v>
      </c>
      <c r="S6950" s="2">
        <v>82.46</v>
      </c>
      <c r="T6950" s="2">
        <v>111.88</v>
      </c>
      <c r="U6950" s="2">
        <v>81.41</v>
      </c>
      <c r="V6950" s="2">
        <v>84.44</v>
      </c>
      <c r="W6950" s="2">
        <v>81.37</v>
      </c>
      <c r="X6950" s="2">
        <v>80.3</v>
      </c>
      <c r="Y6950" s="2">
        <v>76.64</v>
      </c>
      <c r="Z6950" s="2">
        <v>72</v>
      </c>
    </row>
    <row r="6951" spans="1:26" x14ac:dyDescent="0.3">
      <c r="A6951" s="3" t="s">
        <v>830</v>
      </c>
      <c r="B6951" s="3" t="s">
        <v>831</v>
      </c>
      <c r="C6951" s="3">
        <v>795</v>
      </c>
      <c r="D6951" s="3" t="s">
        <v>25</v>
      </c>
      <c r="E6951" s="3" t="s">
        <v>635</v>
      </c>
      <c r="F6951" s="3" t="s">
        <v>78</v>
      </c>
      <c r="G6951" s="3" t="s">
        <v>68</v>
      </c>
      <c r="H6951" s="3" t="s">
        <v>16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  <c r="T6951" s="3">
        <v>0</v>
      </c>
      <c r="U6951" s="3" t="s">
        <v>60</v>
      </c>
      <c r="V6951" s="3" t="s">
        <v>60</v>
      </c>
      <c r="W6951" s="3" t="s">
        <v>60</v>
      </c>
      <c r="X6951" s="3" t="s">
        <v>60</v>
      </c>
      <c r="Y6951" s="3" t="s">
        <v>60</v>
      </c>
      <c r="Z6951" s="3" t="s">
        <v>60</v>
      </c>
    </row>
    <row r="6952" spans="1:26" x14ac:dyDescent="0.3">
      <c r="A6952" s="2" t="s">
        <v>830</v>
      </c>
      <c r="B6952" s="2" t="s">
        <v>831</v>
      </c>
      <c r="C6952" s="2">
        <v>796</v>
      </c>
      <c r="D6952" s="2" t="s">
        <v>25</v>
      </c>
      <c r="E6952" s="2" t="s">
        <v>635</v>
      </c>
      <c r="F6952" s="2" t="s">
        <v>78</v>
      </c>
      <c r="G6952" s="2" t="s">
        <v>68</v>
      </c>
      <c r="H6952" s="2" t="s">
        <v>12</v>
      </c>
      <c r="I6952" s="2">
        <v>2405.6</v>
      </c>
      <c r="J6952" s="2">
        <v>3969</v>
      </c>
      <c r="K6952" s="2">
        <v>155</v>
      </c>
      <c r="L6952" s="2">
        <v>98.28</v>
      </c>
      <c r="M6952" s="2">
        <v>181.06</v>
      </c>
      <c r="N6952" s="2">
        <v>63.41</v>
      </c>
      <c r="O6952" s="2">
        <v>54.28</v>
      </c>
      <c r="P6952" s="2">
        <v>3691</v>
      </c>
      <c r="Q6952" s="2">
        <v>1170.05</v>
      </c>
      <c r="R6952" s="2">
        <v>5771.16</v>
      </c>
      <c r="S6952" s="2">
        <v>31.7</v>
      </c>
      <c r="T6952" s="2">
        <v>20.27</v>
      </c>
      <c r="U6952" s="2" t="s">
        <v>60</v>
      </c>
      <c r="V6952" s="2" t="s">
        <v>60</v>
      </c>
      <c r="W6952" s="2" t="s">
        <v>60</v>
      </c>
      <c r="X6952" s="2" t="s">
        <v>60</v>
      </c>
      <c r="Y6952" s="2" t="s">
        <v>60</v>
      </c>
      <c r="Z6952" s="2" t="s">
        <v>60</v>
      </c>
    </row>
    <row r="6953" spans="1:26" x14ac:dyDescent="0.3">
      <c r="A6953" s="3" t="s">
        <v>830</v>
      </c>
      <c r="B6953" s="3" t="s">
        <v>831</v>
      </c>
      <c r="C6953" s="3">
        <v>797</v>
      </c>
      <c r="D6953" s="3" t="s">
        <v>25</v>
      </c>
      <c r="E6953" s="3" t="s">
        <v>635</v>
      </c>
      <c r="F6953" s="3" t="s">
        <v>78</v>
      </c>
      <c r="G6953" s="3" t="s">
        <v>68</v>
      </c>
      <c r="H6953" s="3" t="s">
        <v>635</v>
      </c>
      <c r="I6953" s="3">
        <v>11048.1</v>
      </c>
      <c r="J6953" s="3">
        <v>72839</v>
      </c>
      <c r="K6953" s="3">
        <v>6443</v>
      </c>
      <c r="L6953" s="3">
        <v>5527.95</v>
      </c>
      <c r="M6953" s="3">
        <v>4928.58</v>
      </c>
      <c r="N6953" s="3">
        <v>85.8</v>
      </c>
      <c r="O6953" s="3">
        <v>112.16</v>
      </c>
      <c r="P6953" s="3">
        <v>59956</v>
      </c>
      <c r="Q6953" s="3">
        <v>47564.71</v>
      </c>
      <c r="R6953" s="3">
        <v>47241.04</v>
      </c>
      <c r="S6953" s="3">
        <v>79.33</v>
      </c>
      <c r="T6953" s="3">
        <v>100.69</v>
      </c>
      <c r="U6953" s="3" t="s">
        <v>60</v>
      </c>
      <c r="V6953" s="3" t="s">
        <v>60</v>
      </c>
      <c r="W6953" s="3" t="s">
        <v>60</v>
      </c>
      <c r="X6953" s="3" t="s">
        <v>60</v>
      </c>
      <c r="Y6953" s="3" t="s">
        <v>60</v>
      </c>
      <c r="Z6953" s="3" t="s">
        <v>60</v>
      </c>
    </row>
    <row r="6954" spans="1:26" x14ac:dyDescent="0.3">
      <c r="A6954" s="2" t="s">
        <v>830</v>
      </c>
      <c r="B6954" s="2" t="s">
        <v>831</v>
      </c>
      <c r="C6954" s="2">
        <v>798</v>
      </c>
      <c r="D6954" s="2" t="s">
        <v>26</v>
      </c>
      <c r="E6954" s="2" t="s">
        <v>654</v>
      </c>
      <c r="F6954" s="2" t="s">
        <v>58</v>
      </c>
      <c r="G6954" s="2" t="s">
        <v>655</v>
      </c>
      <c r="H6954" s="2" t="s">
        <v>60</v>
      </c>
      <c r="I6954" s="2">
        <v>57.52</v>
      </c>
      <c r="J6954" s="2">
        <v>69</v>
      </c>
      <c r="K6954" s="2">
        <v>5</v>
      </c>
      <c r="L6954" s="2">
        <v>7.15</v>
      </c>
      <c r="M6954" s="2">
        <v>6.24</v>
      </c>
      <c r="N6954" s="2">
        <v>143</v>
      </c>
      <c r="O6954" s="2">
        <v>114.58</v>
      </c>
      <c r="P6954" s="2">
        <v>58</v>
      </c>
      <c r="Q6954" s="2">
        <v>72.83</v>
      </c>
      <c r="R6954" s="2">
        <v>83.1</v>
      </c>
      <c r="S6954" s="2">
        <v>125.57</v>
      </c>
      <c r="T6954" s="2">
        <v>87.64</v>
      </c>
      <c r="U6954" s="2" t="s">
        <v>60</v>
      </c>
      <c r="V6954" s="2" t="s">
        <v>60</v>
      </c>
      <c r="W6954" s="2" t="s">
        <v>60</v>
      </c>
      <c r="X6954" s="2" t="s">
        <v>60</v>
      </c>
      <c r="Y6954" s="2" t="s">
        <v>60</v>
      </c>
      <c r="Z6954" s="2" t="s">
        <v>60</v>
      </c>
    </row>
    <row r="6955" spans="1:26" x14ac:dyDescent="0.3">
      <c r="A6955" s="3" t="s">
        <v>830</v>
      </c>
      <c r="B6955" s="3" t="s">
        <v>831</v>
      </c>
      <c r="C6955" s="3">
        <v>799</v>
      </c>
      <c r="D6955" s="3" t="s">
        <v>26</v>
      </c>
      <c r="E6955" s="3" t="s">
        <v>654</v>
      </c>
      <c r="F6955" s="3" t="s">
        <v>58</v>
      </c>
      <c r="G6955" s="3" t="s">
        <v>656</v>
      </c>
      <c r="H6955" s="3" t="s">
        <v>476</v>
      </c>
      <c r="I6955" s="3">
        <v>57.52</v>
      </c>
      <c r="J6955" s="3">
        <v>69</v>
      </c>
      <c r="K6955" s="3">
        <v>5</v>
      </c>
      <c r="L6955" s="3">
        <v>7.15</v>
      </c>
      <c r="M6955" s="3">
        <v>6.24</v>
      </c>
      <c r="N6955" s="3">
        <v>143</v>
      </c>
      <c r="O6955" s="3">
        <v>114.58</v>
      </c>
      <c r="P6955" s="3">
        <v>58</v>
      </c>
      <c r="Q6955" s="3">
        <v>72.83</v>
      </c>
      <c r="R6955" s="3">
        <v>83.1</v>
      </c>
      <c r="S6955" s="3">
        <v>125.57</v>
      </c>
      <c r="T6955" s="3">
        <v>87.64</v>
      </c>
      <c r="U6955" s="3" t="s">
        <v>60</v>
      </c>
      <c r="V6955" s="3" t="s">
        <v>60</v>
      </c>
      <c r="W6955" s="3" t="s">
        <v>60</v>
      </c>
      <c r="X6955" s="3" t="s">
        <v>60</v>
      </c>
      <c r="Y6955" s="3" t="s">
        <v>60</v>
      </c>
      <c r="Z6955" s="3" t="s">
        <v>60</v>
      </c>
    </row>
    <row r="6956" spans="1:26" x14ac:dyDescent="0.3">
      <c r="A6956" s="2" t="s">
        <v>830</v>
      </c>
      <c r="B6956" s="2" t="s">
        <v>831</v>
      </c>
      <c r="C6956" s="2">
        <v>800</v>
      </c>
      <c r="D6956" s="2" t="s">
        <v>26</v>
      </c>
      <c r="E6956" s="2" t="s">
        <v>654</v>
      </c>
      <c r="F6956" s="2" t="s">
        <v>58</v>
      </c>
      <c r="G6956" s="2" t="s">
        <v>58</v>
      </c>
      <c r="H6956" s="2" t="s">
        <v>75</v>
      </c>
      <c r="I6956" s="2">
        <v>57.52</v>
      </c>
      <c r="J6956" s="2">
        <v>69</v>
      </c>
      <c r="K6956" s="2">
        <v>5</v>
      </c>
      <c r="L6956" s="2">
        <v>7.15</v>
      </c>
      <c r="M6956" s="2">
        <v>6.24</v>
      </c>
      <c r="N6956" s="2">
        <v>143</v>
      </c>
      <c r="O6956" s="2">
        <v>114.58</v>
      </c>
      <c r="P6956" s="2">
        <v>58</v>
      </c>
      <c r="Q6956" s="2">
        <v>72.83</v>
      </c>
      <c r="R6956" s="2">
        <v>83.1</v>
      </c>
      <c r="S6956" s="2">
        <v>125.57</v>
      </c>
      <c r="T6956" s="2">
        <v>87.64</v>
      </c>
      <c r="U6956" s="2" t="s">
        <v>60</v>
      </c>
      <c r="V6956" s="2" t="s">
        <v>60</v>
      </c>
      <c r="W6956" s="2" t="s">
        <v>60</v>
      </c>
      <c r="X6956" s="2" t="s">
        <v>60</v>
      </c>
      <c r="Y6956" s="2" t="s">
        <v>60</v>
      </c>
      <c r="Z6956" s="2" t="s">
        <v>60</v>
      </c>
    </row>
    <row r="6957" spans="1:26" x14ac:dyDescent="0.3">
      <c r="A6957" s="3" t="s">
        <v>830</v>
      </c>
      <c r="B6957" s="3" t="s">
        <v>831</v>
      </c>
      <c r="C6957" s="3">
        <v>801</v>
      </c>
      <c r="D6957" s="3" t="s">
        <v>26</v>
      </c>
      <c r="E6957" s="3" t="s">
        <v>654</v>
      </c>
      <c r="F6957" s="3" t="s">
        <v>65</v>
      </c>
      <c r="G6957" s="3" t="s">
        <v>657</v>
      </c>
      <c r="H6957" s="3" t="s">
        <v>60</v>
      </c>
      <c r="I6957" s="3">
        <v>35.19</v>
      </c>
      <c r="J6957" s="3">
        <v>41</v>
      </c>
      <c r="K6957" s="3">
        <v>3</v>
      </c>
      <c r="L6957" s="3">
        <v>21.79</v>
      </c>
      <c r="M6957" s="3">
        <v>19.93</v>
      </c>
      <c r="N6957" s="3">
        <v>726.33</v>
      </c>
      <c r="O6957" s="3">
        <v>109.33</v>
      </c>
      <c r="P6957" s="3">
        <v>34</v>
      </c>
      <c r="Q6957" s="3">
        <v>208.81</v>
      </c>
      <c r="R6957" s="3">
        <v>77.849999999999994</v>
      </c>
      <c r="S6957" s="3">
        <v>614.15</v>
      </c>
      <c r="T6957" s="3">
        <v>268.22000000000003</v>
      </c>
      <c r="U6957" s="3" t="s">
        <v>60</v>
      </c>
      <c r="V6957" s="3" t="s">
        <v>60</v>
      </c>
      <c r="W6957" s="3" t="s">
        <v>60</v>
      </c>
      <c r="X6957" s="3" t="s">
        <v>60</v>
      </c>
      <c r="Y6957" s="3" t="s">
        <v>60</v>
      </c>
      <c r="Z6957" s="3" t="s">
        <v>60</v>
      </c>
    </row>
    <row r="6958" spans="1:26" x14ac:dyDescent="0.3">
      <c r="A6958" s="2" t="s">
        <v>830</v>
      </c>
      <c r="B6958" s="2" t="s">
        <v>831</v>
      </c>
      <c r="C6958" s="2">
        <v>802</v>
      </c>
      <c r="D6958" s="2" t="s">
        <v>26</v>
      </c>
      <c r="E6958" s="2" t="s">
        <v>654</v>
      </c>
      <c r="F6958" s="2" t="s">
        <v>65</v>
      </c>
      <c r="G6958" s="2" t="s">
        <v>656</v>
      </c>
      <c r="H6958" s="2" t="s">
        <v>476</v>
      </c>
      <c r="I6958" s="2">
        <v>35.19</v>
      </c>
      <c r="J6958" s="2">
        <v>41</v>
      </c>
      <c r="K6958" s="2">
        <v>3</v>
      </c>
      <c r="L6958" s="2">
        <v>21.79</v>
      </c>
      <c r="M6958" s="2">
        <v>19.93</v>
      </c>
      <c r="N6958" s="2">
        <v>726.33</v>
      </c>
      <c r="O6958" s="2">
        <v>109.33</v>
      </c>
      <c r="P6958" s="2">
        <v>34</v>
      </c>
      <c r="Q6958" s="2">
        <v>208.81</v>
      </c>
      <c r="R6958" s="2">
        <v>77.849999999999994</v>
      </c>
      <c r="S6958" s="2">
        <v>614.15</v>
      </c>
      <c r="T6958" s="2">
        <v>268.22000000000003</v>
      </c>
      <c r="U6958" s="2" t="s">
        <v>60</v>
      </c>
      <c r="V6958" s="2" t="s">
        <v>60</v>
      </c>
      <c r="W6958" s="2" t="s">
        <v>60</v>
      </c>
      <c r="X6958" s="2" t="s">
        <v>60</v>
      </c>
      <c r="Y6958" s="2" t="s">
        <v>60</v>
      </c>
      <c r="Z6958" s="2" t="s">
        <v>60</v>
      </c>
    </row>
    <row r="6959" spans="1:26" x14ac:dyDescent="0.3">
      <c r="A6959" s="3" t="s">
        <v>830</v>
      </c>
      <c r="B6959" s="3" t="s">
        <v>831</v>
      </c>
      <c r="C6959" s="3">
        <v>803</v>
      </c>
      <c r="D6959" s="3" t="s">
        <v>26</v>
      </c>
      <c r="E6959" s="3" t="s">
        <v>654</v>
      </c>
      <c r="F6959" s="3" t="s">
        <v>65</v>
      </c>
      <c r="G6959" s="3" t="s">
        <v>65</v>
      </c>
      <c r="H6959" s="3" t="s">
        <v>75</v>
      </c>
      <c r="I6959" s="3">
        <v>35.19</v>
      </c>
      <c r="J6959" s="3">
        <v>41</v>
      </c>
      <c r="K6959" s="3">
        <v>3</v>
      </c>
      <c r="L6959" s="3">
        <v>21.79</v>
      </c>
      <c r="M6959" s="3">
        <v>19.93</v>
      </c>
      <c r="N6959" s="3">
        <v>726.33</v>
      </c>
      <c r="O6959" s="3">
        <v>109.33</v>
      </c>
      <c r="P6959" s="3">
        <v>34</v>
      </c>
      <c r="Q6959" s="3">
        <v>208.81</v>
      </c>
      <c r="R6959" s="3">
        <v>77.849999999999994</v>
      </c>
      <c r="S6959" s="3">
        <v>614.15</v>
      </c>
      <c r="T6959" s="3">
        <v>268.22000000000003</v>
      </c>
      <c r="U6959" s="3" t="s">
        <v>60</v>
      </c>
      <c r="V6959" s="3" t="s">
        <v>60</v>
      </c>
      <c r="W6959" s="3" t="s">
        <v>60</v>
      </c>
      <c r="X6959" s="3" t="s">
        <v>60</v>
      </c>
      <c r="Y6959" s="3" t="s">
        <v>60</v>
      </c>
      <c r="Z6959" s="3" t="s">
        <v>60</v>
      </c>
    </row>
    <row r="6960" spans="1:26" x14ac:dyDescent="0.3">
      <c r="A6960" s="2" t="s">
        <v>830</v>
      </c>
      <c r="B6960" s="2" t="s">
        <v>831</v>
      </c>
      <c r="C6960" s="2">
        <v>804</v>
      </c>
      <c r="D6960" s="2" t="s">
        <v>26</v>
      </c>
      <c r="E6960" s="2" t="s">
        <v>654</v>
      </c>
      <c r="F6960" s="2" t="s">
        <v>65</v>
      </c>
      <c r="G6960" s="2" t="s">
        <v>68</v>
      </c>
      <c r="H6960" s="2" t="s">
        <v>75</v>
      </c>
      <c r="I6960" s="2">
        <v>92.71</v>
      </c>
      <c r="J6960" s="2">
        <v>110</v>
      </c>
      <c r="K6960" s="2">
        <v>8</v>
      </c>
      <c r="L6960" s="2">
        <v>28.94</v>
      </c>
      <c r="M6960" s="2">
        <v>26.17</v>
      </c>
      <c r="N6960" s="2">
        <v>361.75</v>
      </c>
      <c r="O6960" s="2">
        <v>110.58</v>
      </c>
      <c r="P6960" s="2">
        <v>92</v>
      </c>
      <c r="Q6960" s="2">
        <v>281.64</v>
      </c>
      <c r="R6960" s="2">
        <v>160.94999999999999</v>
      </c>
      <c r="S6960" s="2">
        <v>306.13</v>
      </c>
      <c r="T6960" s="2">
        <v>174.99</v>
      </c>
      <c r="U6960" s="2" t="s">
        <v>60</v>
      </c>
      <c r="V6960" s="2" t="s">
        <v>60</v>
      </c>
      <c r="W6960" s="2" t="s">
        <v>60</v>
      </c>
      <c r="X6960" s="2" t="s">
        <v>60</v>
      </c>
      <c r="Y6960" s="2" t="s">
        <v>60</v>
      </c>
      <c r="Z6960" s="2" t="s">
        <v>60</v>
      </c>
    </row>
    <row r="6961" spans="1:26" x14ac:dyDescent="0.3">
      <c r="A6961" s="3" t="s">
        <v>830</v>
      </c>
      <c r="B6961" s="3" t="s">
        <v>831</v>
      </c>
      <c r="C6961" s="3">
        <v>805</v>
      </c>
      <c r="D6961" s="3" t="s">
        <v>26</v>
      </c>
      <c r="E6961" s="3" t="s">
        <v>654</v>
      </c>
      <c r="F6961" s="3" t="s">
        <v>65</v>
      </c>
      <c r="G6961" s="3" t="s">
        <v>68</v>
      </c>
      <c r="H6961" s="3" t="s">
        <v>16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  <c r="P6961" s="3">
        <v>0</v>
      </c>
      <c r="Q6961" s="3">
        <v>0</v>
      </c>
      <c r="R6961" s="3">
        <v>0</v>
      </c>
      <c r="S6961" s="3">
        <v>0</v>
      </c>
      <c r="T6961" s="3">
        <v>0</v>
      </c>
      <c r="U6961" s="3" t="s">
        <v>60</v>
      </c>
      <c r="V6961" s="3" t="s">
        <v>60</v>
      </c>
      <c r="W6961" s="3" t="s">
        <v>60</v>
      </c>
      <c r="X6961" s="3" t="s">
        <v>60</v>
      </c>
      <c r="Y6961" s="3" t="s">
        <v>60</v>
      </c>
      <c r="Z6961" s="3" t="s">
        <v>60</v>
      </c>
    </row>
    <row r="6962" spans="1:26" x14ac:dyDescent="0.3">
      <c r="A6962" s="2" t="s">
        <v>830</v>
      </c>
      <c r="B6962" s="2" t="s">
        <v>831</v>
      </c>
      <c r="C6962" s="2">
        <v>806</v>
      </c>
      <c r="D6962" s="2" t="s">
        <v>26</v>
      </c>
      <c r="E6962" s="2" t="s">
        <v>654</v>
      </c>
      <c r="F6962" s="2" t="s">
        <v>65</v>
      </c>
      <c r="G6962" s="2" t="s">
        <v>68</v>
      </c>
      <c r="H6962" s="2" t="s">
        <v>654</v>
      </c>
      <c r="I6962" s="2">
        <v>92.71</v>
      </c>
      <c r="J6962" s="2">
        <v>110</v>
      </c>
      <c r="K6962" s="2">
        <v>8</v>
      </c>
      <c r="L6962" s="2">
        <v>28.94</v>
      </c>
      <c r="M6962" s="2">
        <v>26.17</v>
      </c>
      <c r="N6962" s="2">
        <v>361.75</v>
      </c>
      <c r="O6962" s="2">
        <v>110.58</v>
      </c>
      <c r="P6962" s="2">
        <v>92</v>
      </c>
      <c r="Q6962" s="2">
        <v>281.64</v>
      </c>
      <c r="R6962" s="2">
        <v>160.94999999999999</v>
      </c>
      <c r="S6962" s="2">
        <v>306.13</v>
      </c>
      <c r="T6962" s="2">
        <v>174.99</v>
      </c>
      <c r="U6962" s="2" t="s">
        <v>60</v>
      </c>
      <c r="V6962" s="2" t="s">
        <v>60</v>
      </c>
      <c r="W6962" s="2" t="s">
        <v>60</v>
      </c>
      <c r="X6962" s="2" t="s">
        <v>60</v>
      </c>
      <c r="Y6962" s="2" t="s">
        <v>60</v>
      </c>
      <c r="Z6962" s="2" t="s">
        <v>60</v>
      </c>
    </row>
    <row r="6963" spans="1:26" x14ac:dyDescent="0.3">
      <c r="A6963" s="3" t="s">
        <v>830</v>
      </c>
      <c r="B6963" s="3" t="s">
        <v>831</v>
      </c>
      <c r="C6963" s="3">
        <v>807</v>
      </c>
      <c r="D6963" s="3" t="s">
        <v>26</v>
      </c>
      <c r="E6963" s="3" t="s">
        <v>658</v>
      </c>
      <c r="F6963" s="3" t="s">
        <v>78</v>
      </c>
      <c r="G6963" s="3" t="s">
        <v>659</v>
      </c>
      <c r="H6963" s="3" t="s">
        <v>60</v>
      </c>
      <c r="I6963" s="3">
        <v>1000</v>
      </c>
      <c r="J6963" s="3">
        <v>6700</v>
      </c>
      <c r="K6963" s="3">
        <v>548</v>
      </c>
      <c r="L6963" s="3">
        <v>555.26</v>
      </c>
      <c r="M6963" s="3">
        <v>580.12</v>
      </c>
      <c r="N6963" s="3">
        <v>101.32</v>
      </c>
      <c r="O6963" s="3">
        <v>95.71</v>
      </c>
      <c r="P6963" s="3">
        <v>5477</v>
      </c>
      <c r="Q6963" s="3">
        <v>5674.51</v>
      </c>
      <c r="R6963" s="3">
        <v>5869.59</v>
      </c>
      <c r="S6963" s="3">
        <v>103.61</v>
      </c>
      <c r="T6963" s="3">
        <v>96.68</v>
      </c>
      <c r="U6963" s="3">
        <v>73.66</v>
      </c>
      <c r="V6963" s="3">
        <v>74.63</v>
      </c>
      <c r="W6963" s="3">
        <v>77.97</v>
      </c>
      <c r="X6963" s="3">
        <v>74.58</v>
      </c>
      <c r="Y6963" s="3">
        <v>77.27</v>
      </c>
      <c r="Z6963" s="3">
        <v>79.92</v>
      </c>
    </row>
    <row r="6964" spans="1:26" x14ac:dyDescent="0.3">
      <c r="A6964" s="2" t="s">
        <v>830</v>
      </c>
      <c r="B6964" s="2" t="s">
        <v>831</v>
      </c>
      <c r="C6964" s="2">
        <v>808</v>
      </c>
      <c r="D6964" s="2" t="s">
        <v>26</v>
      </c>
      <c r="E6964" s="2" t="s">
        <v>658</v>
      </c>
      <c r="F6964" s="2" t="s">
        <v>78</v>
      </c>
      <c r="G6964" s="2" t="s">
        <v>660</v>
      </c>
      <c r="H6964" s="2" t="s">
        <v>74</v>
      </c>
      <c r="I6964" s="2">
        <v>1000</v>
      </c>
      <c r="J6964" s="2">
        <v>6700</v>
      </c>
      <c r="K6964" s="2">
        <v>548</v>
      </c>
      <c r="L6964" s="2">
        <v>555.26</v>
      </c>
      <c r="M6964" s="2">
        <v>580.12</v>
      </c>
      <c r="N6964" s="2">
        <v>101.32</v>
      </c>
      <c r="O6964" s="2">
        <v>95.71</v>
      </c>
      <c r="P6964" s="2">
        <v>5477</v>
      </c>
      <c r="Q6964" s="2">
        <v>5674.51</v>
      </c>
      <c r="R6964" s="2">
        <v>5869.59</v>
      </c>
      <c r="S6964" s="2">
        <v>103.61</v>
      </c>
      <c r="T6964" s="2">
        <v>96.68</v>
      </c>
      <c r="U6964" s="2">
        <v>73.66</v>
      </c>
      <c r="V6964" s="2">
        <v>74.63</v>
      </c>
      <c r="W6964" s="2">
        <v>77.97</v>
      </c>
      <c r="X6964" s="2">
        <v>74.58</v>
      </c>
      <c r="Y6964" s="2">
        <v>77.27</v>
      </c>
      <c r="Z6964" s="2">
        <v>79.92</v>
      </c>
    </row>
    <row r="6965" spans="1:26" x14ac:dyDescent="0.3">
      <c r="A6965" s="3" t="s">
        <v>830</v>
      </c>
      <c r="B6965" s="3" t="s">
        <v>831</v>
      </c>
      <c r="C6965" s="3">
        <v>809</v>
      </c>
      <c r="D6965" s="3" t="s">
        <v>26</v>
      </c>
      <c r="E6965" s="3" t="s">
        <v>658</v>
      </c>
      <c r="F6965" s="3" t="s">
        <v>78</v>
      </c>
      <c r="G6965" s="3" t="s">
        <v>661</v>
      </c>
      <c r="H6965" s="3" t="s">
        <v>60</v>
      </c>
      <c r="I6965" s="3">
        <v>390</v>
      </c>
      <c r="J6965" s="3">
        <v>3000</v>
      </c>
      <c r="K6965" s="3">
        <v>271</v>
      </c>
      <c r="L6965" s="3">
        <v>219.36</v>
      </c>
      <c r="M6965" s="3">
        <v>273.12</v>
      </c>
      <c r="N6965" s="3">
        <v>80.94</v>
      </c>
      <c r="O6965" s="3">
        <v>80.319999999999993</v>
      </c>
      <c r="P6965" s="3">
        <v>2476</v>
      </c>
      <c r="Q6965" s="3">
        <v>2379.25</v>
      </c>
      <c r="R6965" s="3">
        <v>2464.23</v>
      </c>
      <c r="S6965" s="3">
        <v>96.09</v>
      </c>
      <c r="T6965" s="3">
        <v>96.55</v>
      </c>
      <c r="U6965" s="3">
        <v>93.4</v>
      </c>
      <c r="V6965" s="3">
        <v>75.599999999999994</v>
      </c>
      <c r="W6965" s="3">
        <v>94.13</v>
      </c>
      <c r="X6965" s="3">
        <v>86.45</v>
      </c>
      <c r="Y6965" s="3">
        <v>83.07</v>
      </c>
      <c r="Z6965" s="3">
        <v>86.04</v>
      </c>
    </row>
    <row r="6966" spans="1:26" x14ac:dyDescent="0.3">
      <c r="A6966" s="2" t="s">
        <v>830</v>
      </c>
      <c r="B6966" s="2" t="s">
        <v>831</v>
      </c>
      <c r="C6966" s="2">
        <v>810</v>
      </c>
      <c r="D6966" s="2" t="s">
        <v>26</v>
      </c>
      <c r="E6966" s="2" t="s">
        <v>658</v>
      </c>
      <c r="F6966" s="2" t="s">
        <v>78</v>
      </c>
      <c r="G6966" s="2" t="s">
        <v>662</v>
      </c>
      <c r="H6966" s="2" t="s">
        <v>74</v>
      </c>
      <c r="I6966" s="2">
        <v>390</v>
      </c>
      <c r="J6966" s="2">
        <v>3000</v>
      </c>
      <c r="K6966" s="2">
        <v>271</v>
      </c>
      <c r="L6966" s="2">
        <v>219.36</v>
      </c>
      <c r="M6966" s="2">
        <v>273.12</v>
      </c>
      <c r="N6966" s="2">
        <v>80.94</v>
      </c>
      <c r="O6966" s="2">
        <v>80.319999999999993</v>
      </c>
      <c r="P6966" s="2">
        <v>2476</v>
      </c>
      <c r="Q6966" s="2">
        <v>2379.25</v>
      </c>
      <c r="R6966" s="2">
        <v>2464.23</v>
      </c>
      <c r="S6966" s="2">
        <v>96.09</v>
      </c>
      <c r="T6966" s="2">
        <v>96.55</v>
      </c>
      <c r="U6966" s="2">
        <v>93.4</v>
      </c>
      <c r="V6966" s="2">
        <v>75.599999999999994</v>
      </c>
      <c r="W6966" s="2">
        <v>94.13</v>
      </c>
      <c r="X6966" s="2">
        <v>86.45</v>
      </c>
      <c r="Y6966" s="2">
        <v>83.07</v>
      </c>
      <c r="Z6966" s="2">
        <v>86.04</v>
      </c>
    </row>
    <row r="6967" spans="1:26" x14ac:dyDescent="0.3">
      <c r="A6967" s="3" t="s">
        <v>830</v>
      </c>
      <c r="B6967" s="3" t="s">
        <v>831</v>
      </c>
      <c r="C6967" s="3">
        <v>811</v>
      </c>
      <c r="D6967" s="3" t="s">
        <v>26</v>
      </c>
      <c r="E6967" s="3" t="s">
        <v>658</v>
      </c>
      <c r="F6967" s="3" t="s">
        <v>78</v>
      </c>
      <c r="G6967" s="3" t="s">
        <v>663</v>
      </c>
      <c r="H6967" s="3" t="s">
        <v>60</v>
      </c>
      <c r="I6967" s="3">
        <v>1980</v>
      </c>
      <c r="J6967" s="3">
        <v>14200</v>
      </c>
      <c r="K6967" s="3">
        <v>1310</v>
      </c>
      <c r="L6967" s="3">
        <v>841.38</v>
      </c>
      <c r="M6967" s="3">
        <v>1048.51</v>
      </c>
      <c r="N6967" s="3">
        <v>64.23</v>
      </c>
      <c r="O6967" s="3">
        <v>80.25</v>
      </c>
      <c r="P6967" s="3">
        <v>11614</v>
      </c>
      <c r="Q6967" s="3">
        <v>12284.04</v>
      </c>
      <c r="R6967" s="3">
        <v>10290.370000000001</v>
      </c>
      <c r="S6967" s="3">
        <v>105.77</v>
      </c>
      <c r="T6967" s="3">
        <v>119.37</v>
      </c>
      <c r="U6967" s="3">
        <v>88.93</v>
      </c>
      <c r="V6967" s="3">
        <v>57.12</v>
      </c>
      <c r="W6967" s="3">
        <v>71.180000000000007</v>
      </c>
      <c r="X6967" s="3">
        <v>79.87</v>
      </c>
      <c r="Y6967" s="3">
        <v>84.48</v>
      </c>
      <c r="Z6967" s="3">
        <v>75.319999999999993</v>
      </c>
    </row>
    <row r="6968" spans="1:26" x14ac:dyDescent="0.3">
      <c r="A6968" s="2" t="s">
        <v>830</v>
      </c>
      <c r="B6968" s="2" t="s">
        <v>831</v>
      </c>
      <c r="C6968" s="2">
        <v>812</v>
      </c>
      <c r="D6968" s="2" t="s">
        <v>26</v>
      </c>
      <c r="E6968" s="2" t="s">
        <v>658</v>
      </c>
      <c r="F6968" s="2" t="s">
        <v>78</v>
      </c>
      <c r="G6968" s="2" t="s">
        <v>664</v>
      </c>
      <c r="H6968" s="2" t="s">
        <v>74</v>
      </c>
      <c r="I6968" s="2">
        <v>1980</v>
      </c>
      <c r="J6968" s="2">
        <v>14200</v>
      </c>
      <c r="K6968" s="2">
        <v>1310</v>
      </c>
      <c r="L6968" s="2">
        <v>841.38</v>
      </c>
      <c r="M6968" s="2">
        <v>1048.51</v>
      </c>
      <c r="N6968" s="2">
        <v>64.23</v>
      </c>
      <c r="O6968" s="2">
        <v>80.25</v>
      </c>
      <c r="P6968" s="2">
        <v>11614</v>
      </c>
      <c r="Q6968" s="2">
        <v>12284.04</v>
      </c>
      <c r="R6968" s="2">
        <v>10290.370000000001</v>
      </c>
      <c r="S6968" s="2">
        <v>105.77</v>
      </c>
      <c r="T6968" s="2">
        <v>119.37</v>
      </c>
      <c r="U6968" s="2">
        <v>88.93</v>
      </c>
      <c r="V6968" s="2">
        <v>57.12</v>
      </c>
      <c r="W6968" s="2">
        <v>71.180000000000007</v>
      </c>
      <c r="X6968" s="2">
        <v>79.87</v>
      </c>
      <c r="Y6968" s="2">
        <v>84.48</v>
      </c>
      <c r="Z6968" s="2">
        <v>75.319999999999993</v>
      </c>
    </row>
    <row r="6969" spans="1:26" x14ac:dyDescent="0.3">
      <c r="A6969" s="3" t="s">
        <v>830</v>
      </c>
      <c r="B6969" s="3" t="s">
        <v>831</v>
      </c>
      <c r="C6969" s="3">
        <v>813</v>
      </c>
      <c r="D6969" s="3" t="s">
        <v>26</v>
      </c>
      <c r="E6969" s="3" t="s">
        <v>658</v>
      </c>
      <c r="F6969" s="3" t="s">
        <v>78</v>
      </c>
      <c r="G6969" s="3" t="s">
        <v>665</v>
      </c>
      <c r="H6969" s="3" t="s">
        <v>60</v>
      </c>
      <c r="I6969" s="3">
        <v>710</v>
      </c>
      <c r="J6969" s="3">
        <v>3300</v>
      </c>
      <c r="K6969" s="3">
        <v>292</v>
      </c>
      <c r="L6969" s="3">
        <v>307.69</v>
      </c>
      <c r="M6969" s="3">
        <v>344.22</v>
      </c>
      <c r="N6969" s="3">
        <v>105.37</v>
      </c>
      <c r="O6969" s="3">
        <v>89.39</v>
      </c>
      <c r="P6969" s="3">
        <v>2864</v>
      </c>
      <c r="Q6969" s="3">
        <v>2558.12</v>
      </c>
      <c r="R6969" s="3">
        <v>3020.13</v>
      </c>
      <c r="S6969" s="3">
        <v>89.32</v>
      </c>
      <c r="T6969" s="3">
        <v>84.7</v>
      </c>
      <c r="U6969" s="3">
        <v>55.28</v>
      </c>
      <c r="V6969" s="3">
        <v>58.25</v>
      </c>
      <c r="W6969" s="3">
        <v>65.16</v>
      </c>
      <c r="X6969" s="3">
        <v>54.93</v>
      </c>
      <c r="Y6969" s="3">
        <v>49.06</v>
      </c>
      <c r="Z6969" s="3">
        <v>57.92</v>
      </c>
    </row>
    <row r="6970" spans="1:26" x14ac:dyDescent="0.3">
      <c r="A6970" s="2" t="s">
        <v>830</v>
      </c>
      <c r="B6970" s="2" t="s">
        <v>831</v>
      </c>
      <c r="C6970" s="2">
        <v>814</v>
      </c>
      <c r="D6970" s="2" t="s">
        <v>26</v>
      </c>
      <c r="E6970" s="2" t="s">
        <v>658</v>
      </c>
      <c r="F6970" s="2" t="s">
        <v>78</v>
      </c>
      <c r="G6970" s="2" t="s">
        <v>666</v>
      </c>
      <c r="H6970" s="2" t="s">
        <v>60</v>
      </c>
      <c r="I6970" s="2">
        <v>2640</v>
      </c>
      <c r="J6970" s="2">
        <v>17860</v>
      </c>
      <c r="K6970" s="2">
        <v>1302</v>
      </c>
      <c r="L6970" s="2">
        <v>1173.01</v>
      </c>
      <c r="M6970" s="2">
        <v>1207.71</v>
      </c>
      <c r="N6970" s="2">
        <v>90.09</v>
      </c>
      <c r="O6970" s="2">
        <v>97.13</v>
      </c>
      <c r="P6970" s="2">
        <v>14881</v>
      </c>
      <c r="Q6970" s="2">
        <v>11522.79</v>
      </c>
      <c r="R6970" s="2">
        <v>11100.59</v>
      </c>
      <c r="S6970" s="2">
        <v>77.430000000000007</v>
      </c>
      <c r="T6970" s="2">
        <v>103.8</v>
      </c>
      <c r="U6970" s="2">
        <v>66.14</v>
      </c>
      <c r="V6970" s="2">
        <v>59.72</v>
      </c>
      <c r="W6970" s="2">
        <v>81.98</v>
      </c>
      <c r="X6970" s="2">
        <v>76.739999999999995</v>
      </c>
      <c r="Y6970" s="2">
        <v>64.209999999999994</v>
      </c>
      <c r="Z6970" s="2">
        <v>76.34</v>
      </c>
    </row>
    <row r="6971" spans="1:26" x14ac:dyDescent="0.3">
      <c r="A6971" s="3" t="s">
        <v>830</v>
      </c>
      <c r="B6971" s="3" t="s">
        <v>831</v>
      </c>
      <c r="C6971" s="3">
        <v>815</v>
      </c>
      <c r="D6971" s="3" t="s">
        <v>26</v>
      </c>
      <c r="E6971" s="3" t="s">
        <v>658</v>
      </c>
      <c r="F6971" s="3" t="s">
        <v>78</v>
      </c>
      <c r="G6971" s="3" t="s">
        <v>667</v>
      </c>
      <c r="H6971" s="3" t="s">
        <v>60</v>
      </c>
      <c r="I6971" s="3">
        <v>2340</v>
      </c>
      <c r="J6971" s="3">
        <v>17850</v>
      </c>
      <c r="K6971" s="3">
        <v>1216</v>
      </c>
      <c r="L6971" s="3">
        <v>1489.53</v>
      </c>
      <c r="M6971" s="3">
        <v>1244.4000000000001</v>
      </c>
      <c r="N6971" s="3">
        <v>122.49</v>
      </c>
      <c r="O6971" s="3">
        <v>119.7</v>
      </c>
      <c r="P6971" s="3">
        <v>15093</v>
      </c>
      <c r="Q6971" s="3">
        <v>13434.58</v>
      </c>
      <c r="R6971" s="3">
        <v>13056.33</v>
      </c>
      <c r="S6971" s="3">
        <v>89.01</v>
      </c>
      <c r="T6971" s="3">
        <v>102.9</v>
      </c>
      <c r="U6971" s="3">
        <v>69.849999999999994</v>
      </c>
      <c r="V6971" s="3">
        <v>85.56</v>
      </c>
      <c r="W6971" s="3">
        <v>71.48</v>
      </c>
      <c r="X6971" s="3">
        <v>87.83</v>
      </c>
      <c r="Y6971" s="3">
        <v>78.180000000000007</v>
      </c>
      <c r="Z6971" s="3">
        <v>75.98</v>
      </c>
    </row>
    <row r="6972" spans="1:26" x14ac:dyDescent="0.3">
      <c r="A6972" s="2" t="s">
        <v>830</v>
      </c>
      <c r="B6972" s="2" t="s">
        <v>831</v>
      </c>
      <c r="C6972" s="2">
        <v>816</v>
      </c>
      <c r="D6972" s="2" t="s">
        <v>26</v>
      </c>
      <c r="E6972" s="2" t="s">
        <v>658</v>
      </c>
      <c r="F6972" s="2" t="s">
        <v>78</v>
      </c>
      <c r="G6972" s="2" t="s">
        <v>83</v>
      </c>
      <c r="H6972" s="2" t="s">
        <v>74</v>
      </c>
      <c r="I6972" s="2">
        <v>5690</v>
      </c>
      <c r="J6972" s="2">
        <v>39010</v>
      </c>
      <c r="K6972" s="2">
        <v>2810</v>
      </c>
      <c r="L6972" s="2">
        <v>2970.23</v>
      </c>
      <c r="M6972" s="2">
        <v>2796.33</v>
      </c>
      <c r="N6972" s="2">
        <v>105.7</v>
      </c>
      <c r="O6972" s="2">
        <v>106.22</v>
      </c>
      <c r="P6972" s="2">
        <v>32838</v>
      </c>
      <c r="Q6972" s="2">
        <v>27515.49</v>
      </c>
      <c r="R6972" s="2">
        <v>27177.05</v>
      </c>
      <c r="S6972" s="2">
        <v>83.79</v>
      </c>
      <c r="T6972" s="2">
        <v>101.25</v>
      </c>
      <c r="U6972" s="2">
        <v>66.31</v>
      </c>
      <c r="V6972" s="2">
        <v>70.16</v>
      </c>
      <c r="W6972" s="2">
        <v>74.72</v>
      </c>
      <c r="X6972" s="2">
        <v>78.58</v>
      </c>
      <c r="Y6972" s="2">
        <v>68.2</v>
      </c>
      <c r="Z6972" s="2">
        <v>73.569999999999993</v>
      </c>
    </row>
    <row r="6973" spans="1:26" x14ac:dyDescent="0.3">
      <c r="A6973" s="3" t="s">
        <v>830</v>
      </c>
      <c r="B6973" s="3" t="s">
        <v>831</v>
      </c>
      <c r="C6973" s="3">
        <v>817</v>
      </c>
      <c r="D6973" s="3" t="s">
        <v>26</v>
      </c>
      <c r="E6973" s="3" t="s">
        <v>658</v>
      </c>
      <c r="F6973" s="3" t="s">
        <v>78</v>
      </c>
      <c r="G6973" s="3" t="s">
        <v>668</v>
      </c>
      <c r="H6973" s="3" t="s">
        <v>60</v>
      </c>
      <c r="I6973" s="3">
        <v>0</v>
      </c>
      <c r="J6973" s="3">
        <v>2000</v>
      </c>
      <c r="K6973" s="3">
        <v>332</v>
      </c>
      <c r="L6973" s="3">
        <v>0</v>
      </c>
      <c r="M6973" s="3">
        <v>0</v>
      </c>
      <c r="N6973" s="3">
        <v>0</v>
      </c>
      <c r="O6973" s="3">
        <v>0</v>
      </c>
      <c r="P6973" s="3">
        <v>1322</v>
      </c>
      <c r="Q6973" s="3">
        <v>0</v>
      </c>
      <c r="R6973" s="3">
        <v>0</v>
      </c>
      <c r="S6973" s="3">
        <v>0</v>
      </c>
      <c r="T6973" s="3">
        <v>0</v>
      </c>
      <c r="U6973" s="3">
        <v>0</v>
      </c>
      <c r="V6973" s="3">
        <v>0</v>
      </c>
      <c r="W6973" s="3">
        <v>0</v>
      </c>
      <c r="X6973" s="3">
        <v>0</v>
      </c>
      <c r="Y6973" s="3">
        <v>0</v>
      </c>
      <c r="Z6973" s="3">
        <v>0</v>
      </c>
    </row>
    <row r="6974" spans="1:26" x14ac:dyDescent="0.3">
      <c r="A6974" s="2" t="s">
        <v>830</v>
      </c>
      <c r="B6974" s="2" t="s">
        <v>831</v>
      </c>
      <c r="C6974" s="2">
        <v>818</v>
      </c>
      <c r="D6974" s="2" t="s">
        <v>26</v>
      </c>
      <c r="E6974" s="2" t="s">
        <v>658</v>
      </c>
      <c r="F6974" s="2" t="s">
        <v>78</v>
      </c>
      <c r="G6974" s="2" t="s">
        <v>132</v>
      </c>
      <c r="H6974" s="2" t="s">
        <v>74</v>
      </c>
      <c r="I6974" s="2">
        <v>0</v>
      </c>
      <c r="J6974" s="2">
        <v>2000</v>
      </c>
      <c r="K6974" s="2">
        <v>332</v>
      </c>
      <c r="L6974" s="2">
        <v>0</v>
      </c>
      <c r="M6974" s="2">
        <v>0</v>
      </c>
      <c r="N6974" s="2">
        <v>0</v>
      </c>
      <c r="O6974" s="2">
        <v>0</v>
      </c>
      <c r="P6974" s="2">
        <v>1322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 s="2">
        <v>0</v>
      </c>
    </row>
    <row r="6975" spans="1:26" x14ac:dyDescent="0.3">
      <c r="A6975" s="3" t="s">
        <v>830</v>
      </c>
      <c r="B6975" s="3" t="s">
        <v>831</v>
      </c>
      <c r="C6975" s="3">
        <v>819</v>
      </c>
      <c r="D6975" s="3" t="s">
        <v>26</v>
      </c>
      <c r="E6975" s="3" t="s">
        <v>658</v>
      </c>
      <c r="F6975" s="3" t="s">
        <v>78</v>
      </c>
      <c r="G6975" s="3" t="s">
        <v>84</v>
      </c>
      <c r="H6975" s="3" t="s">
        <v>75</v>
      </c>
      <c r="I6975" s="3">
        <v>9060</v>
      </c>
      <c r="J6975" s="3">
        <v>64910</v>
      </c>
      <c r="K6975" s="3">
        <v>5271</v>
      </c>
      <c r="L6975" s="3">
        <v>4586.2299999999996</v>
      </c>
      <c r="M6975" s="3">
        <v>4698.08</v>
      </c>
      <c r="N6975" s="3">
        <v>87.01</v>
      </c>
      <c r="O6975" s="3">
        <v>97.62</v>
      </c>
      <c r="P6975" s="3">
        <v>53727</v>
      </c>
      <c r="Q6975" s="3">
        <v>47853.29</v>
      </c>
      <c r="R6975" s="3">
        <v>45801.24</v>
      </c>
      <c r="S6975" s="3">
        <v>89.07</v>
      </c>
      <c r="T6975" s="3">
        <v>104.48</v>
      </c>
      <c r="U6975" s="3">
        <v>73.23</v>
      </c>
      <c r="V6975" s="3">
        <v>68.040000000000006</v>
      </c>
      <c r="W6975" s="3">
        <v>75.17</v>
      </c>
      <c r="X6975" s="3">
        <v>78.760000000000005</v>
      </c>
      <c r="Y6975" s="3">
        <v>73.510000000000005</v>
      </c>
      <c r="Z6975" s="3">
        <v>75.319999999999993</v>
      </c>
    </row>
    <row r="6976" spans="1:26" x14ac:dyDescent="0.3">
      <c r="A6976" s="2" t="s">
        <v>830</v>
      </c>
      <c r="B6976" s="2" t="s">
        <v>831</v>
      </c>
      <c r="C6976" s="2">
        <v>820</v>
      </c>
      <c r="D6976" s="2" t="s">
        <v>26</v>
      </c>
      <c r="E6976" s="2" t="s">
        <v>658</v>
      </c>
      <c r="F6976" s="2" t="s">
        <v>78</v>
      </c>
      <c r="G6976" s="2" t="s">
        <v>68</v>
      </c>
      <c r="H6976" s="2" t="s">
        <v>75</v>
      </c>
      <c r="I6976" s="2">
        <v>9060</v>
      </c>
      <c r="J6976" s="2">
        <v>64910</v>
      </c>
      <c r="K6976" s="2">
        <v>5271</v>
      </c>
      <c r="L6976" s="2">
        <v>4586.2299999999996</v>
      </c>
      <c r="M6976" s="2">
        <v>4698.08</v>
      </c>
      <c r="N6976" s="2">
        <v>87.01</v>
      </c>
      <c r="O6976" s="2">
        <v>97.62</v>
      </c>
      <c r="P6976" s="2">
        <v>53727</v>
      </c>
      <c r="Q6976" s="2">
        <v>47853.29</v>
      </c>
      <c r="R6976" s="2">
        <v>45801.24</v>
      </c>
      <c r="S6976" s="2">
        <v>89.07</v>
      </c>
      <c r="T6976" s="2">
        <v>104.48</v>
      </c>
      <c r="U6976" s="2">
        <v>73.23</v>
      </c>
      <c r="V6976" s="2">
        <v>68.040000000000006</v>
      </c>
      <c r="W6976" s="2">
        <v>75.17</v>
      </c>
      <c r="X6976" s="2">
        <v>78.760000000000005</v>
      </c>
      <c r="Y6976" s="2">
        <v>73.510000000000005</v>
      </c>
      <c r="Z6976" s="2">
        <v>75.319999999999993</v>
      </c>
    </row>
    <row r="6977" spans="1:26" x14ac:dyDescent="0.3">
      <c r="A6977" s="3" t="s">
        <v>830</v>
      </c>
      <c r="B6977" s="3" t="s">
        <v>831</v>
      </c>
      <c r="C6977" s="3">
        <v>821</v>
      </c>
      <c r="D6977" s="3" t="s">
        <v>26</v>
      </c>
      <c r="E6977" s="3" t="s">
        <v>658</v>
      </c>
      <c r="F6977" s="3" t="s">
        <v>78</v>
      </c>
      <c r="G6977" s="3" t="s">
        <v>68</v>
      </c>
      <c r="H6977" s="3" t="s">
        <v>16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  <c r="S6977" s="3">
        <v>0</v>
      </c>
      <c r="T6977" s="3">
        <v>0</v>
      </c>
      <c r="U6977" s="3" t="s">
        <v>60</v>
      </c>
      <c r="V6977" s="3" t="s">
        <v>60</v>
      </c>
      <c r="W6977" s="3" t="s">
        <v>60</v>
      </c>
      <c r="X6977" s="3" t="s">
        <v>60</v>
      </c>
      <c r="Y6977" s="3" t="s">
        <v>60</v>
      </c>
      <c r="Z6977" s="3" t="s">
        <v>60</v>
      </c>
    </row>
    <row r="6978" spans="1:26" x14ac:dyDescent="0.3">
      <c r="A6978" s="2" t="s">
        <v>830</v>
      </c>
      <c r="B6978" s="2" t="s">
        <v>831</v>
      </c>
      <c r="C6978" s="2">
        <v>822</v>
      </c>
      <c r="D6978" s="2" t="s">
        <v>26</v>
      </c>
      <c r="E6978" s="2" t="s">
        <v>658</v>
      </c>
      <c r="F6978" s="2" t="s">
        <v>78</v>
      </c>
      <c r="G6978" s="2" t="s">
        <v>68</v>
      </c>
      <c r="H6978" s="2" t="s">
        <v>658</v>
      </c>
      <c r="I6978" s="2">
        <v>9060</v>
      </c>
      <c r="J6978" s="2">
        <v>64910</v>
      </c>
      <c r="K6978" s="2">
        <v>5271</v>
      </c>
      <c r="L6978" s="2">
        <v>4586.2299999999996</v>
      </c>
      <c r="M6978" s="2">
        <v>4698.08</v>
      </c>
      <c r="N6978" s="2">
        <v>87.01</v>
      </c>
      <c r="O6978" s="2">
        <v>97.62</v>
      </c>
      <c r="P6978" s="2">
        <v>53727</v>
      </c>
      <c r="Q6978" s="2">
        <v>47853.29</v>
      </c>
      <c r="R6978" s="2">
        <v>45801.24</v>
      </c>
      <c r="S6978" s="2">
        <v>89.07</v>
      </c>
      <c r="T6978" s="2">
        <v>104.48</v>
      </c>
      <c r="U6978" s="2" t="s">
        <v>60</v>
      </c>
      <c r="V6978" s="2" t="s">
        <v>60</v>
      </c>
      <c r="W6978" s="2" t="s">
        <v>60</v>
      </c>
      <c r="X6978" s="2" t="s">
        <v>60</v>
      </c>
      <c r="Y6978" s="2" t="s">
        <v>60</v>
      </c>
      <c r="Z6978" s="2" t="s">
        <v>60</v>
      </c>
    </row>
    <row r="6979" spans="1:26" x14ac:dyDescent="0.3">
      <c r="A6979" s="3" t="s">
        <v>830</v>
      </c>
      <c r="B6979" s="3" t="s">
        <v>831</v>
      </c>
      <c r="C6979" s="3">
        <v>823</v>
      </c>
      <c r="D6979" s="3" t="s">
        <v>26</v>
      </c>
      <c r="E6979" s="3" t="s">
        <v>669</v>
      </c>
      <c r="F6979" s="3" t="s">
        <v>58</v>
      </c>
      <c r="G6979" s="3" t="s">
        <v>670</v>
      </c>
      <c r="H6979" s="3" t="s">
        <v>60</v>
      </c>
      <c r="I6979" s="3">
        <v>420</v>
      </c>
      <c r="J6979" s="3">
        <v>2300</v>
      </c>
      <c r="K6979" s="3">
        <v>199</v>
      </c>
      <c r="L6979" s="3">
        <v>238.4</v>
      </c>
      <c r="M6979" s="3">
        <v>241.85</v>
      </c>
      <c r="N6979" s="3">
        <v>119.8</v>
      </c>
      <c r="O6979" s="3">
        <v>98.57</v>
      </c>
      <c r="P6979" s="3">
        <v>1898</v>
      </c>
      <c r="Q6979" s="3">
        <v>1917.72</v>
      </c>
      <c r="R6979" s="3">
        <v>2221.2199999999998</v>
      </c>
      <c r="S6979" s="3">
        <v>101.04</v>
      </c>
      <c r="T6979" s="3">
        <v>86.34</v>
      </c>
      <c r="U6979" s="3">
        <v>63.68</v>
      </c>
      <c r="V6979" s="3">
        <v>76.290000000000006</v>
      </c>
      <c r="W6979" s="3">
        <v>77.400000000000006</v>
      </c>
      <c r="X6979" s="3">
        <v>61.53</v>
      </c>
      <c r="Y6979" s="3">
        <v>62.17</v>
      </c>
      <c r="Z6979" s="3">
        <v>72.010000000000005</v>
      </c>
    </row>
    <row r="6980" spans="1:26" x14ac:dyDescent="0.3">
      <c r="A6980" s="2" t="s">
        <v>830</v>
      </c>
      <c r="B6980" s="2" t="s">
        <v>831</v>
      </c>
      <c r="C6980" s="2">
        <v>824</v>
      </c>
      <c r="D6980" s="2" t="s">
        <v>26</v>
      </c>
      <c r="E6980" s="2" t="s">
        <v>669</v>
      </c>
      <c r="F6980" s="2" t="s">
        <v>58</v>
      </c>
      <c r="G6980" s="2" t="s">
        <v>671</v>
      </c>
      <c r="H6980" s="2" t="s">
        <v>74</v>
      </c>
      <c r="I6980" s="2">
        <v>420</v>
      </c>
      <c r="J6980" s="2">
        <v>2300</v>
      </c>
      <c r="K6980" s="2">
        <v>199</v>
      </c>
      <c r="L6980" s="2">
        <v>238.4</v>
      </c>
      <c r="M6980" s="2">
        <v>241.85</v>
      </c>
      <c r="N6980" s="2">
        <v>119.8</v>
      </c>
      <c r="O6980" s="2">
        <v>98.57</v>
      </c>
      <c r="P6980" s="2">
        <v>1898</v>
      </c>
      <c r="Q6980" s="2">
        <v>1917.72</v>
      </c>
      <c r="R6980" s="2">
        <v>2221.2199999999998</v>
      </c>
      <c r="S6980" s="2">
        <v>101.04</v>
      </c>
      <c r="T6980" s="2">
        <v>86.34</v>
      </c>
      <c r="U6980" s="2">
        <v>63.68</v>
      </c>
      <c r="V6980" s="2">
        <v>76.290000000000006</v>
      </c>
      <c r="W6980" s="2">
        <v>77.400000000000006</v>
      </c>
      <c r="X6980" s="2">
        <v>61.53</v>
      </c>
      <c r="Y6980" s="2">
        <v>62.17</v>
      </c>
      <c r="Z6980" s="2">
        <v>72.010000000000005</v>
      </c>
    </row>
    <row r="6981" spans="1:26" x14ac:dyDescent="0.3">
      <c r="A6981" s="3" t="s">
        <v>830</v>
      </c>
      <c r="B6981" s="3" t="s">
        <v>831</v>
      </c>
      <c r="C6981" s="3">
        <v>825</v>
      </c>
      <c r="D6981" s="3" t="s">
        <v>26</v>
      </c>
      <c r="E6981" s="3" t="s">
        <v>669</v>
      </c>
      <c r="F6981" s="3" t="s">
        <v>58</v>
      </c>
      <c r="G6981" s="3" t="s">
        <v>835</v>
      </c>
      <c r="H6981" s="3" t="s">
        <v>75</v>
      </c>
      <c r="I6981" s="3">
        <v>420</v>
      </c>
      <c r="J6981" s="3">
        <v>2300</v>
      </c>
      <c r="K6981" s="3">
        <v>199</v>
      </c>
      <c r="L6981" s="3">
        <v>238.4</v>
      </c>
      <c r="M6981" s="3">
        <v>241.85</v>
      </c>
      <c r="N6981" s="3">
        <v>119.8</v>
      </c>
      <c r="O6981" s="3">
        <v>98.57</v>
      </c>
      <c r="P6981" s="3">
        <v>1898</v>
      </c>
      <c r="Q6981" s="3">
        <v>1917.72</v>
      </c>
      <c r="R6981" s="3">
        <v>2221.2199999999998</v>
      </c>
      <c r="S6981" s="3">
        <v>101.04</v>
      </c>
      <c r="T6981" s="3">
        <v>86.34</v>
      </c>
      <c r="U6981" s="3">
        <v>63.68</v>
      </c>
      <c r="V6981" s="3">
        <v>76.290000000000006</v>
      </c>
      <c r="W6981" s="3">
        <v>77.400000000000006</v>
      </c>
      <c r="X6981" s="3">
        <v>61.53</v>
      </c>
      <c r="Y6981" s="3">
        <v>62.17</v>
      </c>
      <c r="Z6981" s="3">
        <v>72.010000000000005</v>
      </c>
    </row>
    <row r="6982" spans="1:26" x14ac:dyDescent="0.3">
      <c r="A6982" s="2" t="s">
        <v>830</v>
      </c>
      <c r="B6982" s="2" t="s">
        <v>831</v>
      </c>
      <c r="C6982" s="2">
        <v>826</v>
      </c>
      <c r="D6982" s="2" t="s">
        <v>26</v>
      </c>
      <c r="E6982" s="2" t="s">
        <v>669</v>
      </c>
      <c r="F6982" s="2" t="s">
        <v>58</v>
      </c>
      <c r="G6982" s="2" t="s">
        <v>672</v>
      </c>
      <c r="H6982" s="2" t="s">
        <v>60</v>
      </c>
      <c r="I6982" s="2">
        <v>65</v>
      </c>
      <c r="J6982" s="2">
        <v>55</v>
      </c>
      <c r="K6982" s="2">
        <v>2</v>
      </c>
      <c r="L6982" s="2">
        <v>0.99</v>
      </c>
      <c r="M6982" s="2">
        <v>0.76</v>
      </c>
      <c r="N6982" s="2">
        <v>49.5</v>
      </c>
      <c r="O6982" s="2">
        <v>130.26</v>
      </c>
      <c r="P6982" s="2">
        <v>51</v>
      </c>
      <c r="Q6982" s="2">
        <v>47.97</v>
      </c>
      <c r="R6982" s="2">
        <v>88.07</v>
      </c>
      <c r="S6982" s="2">
        <v>94.06</v>
      </c>
      <c r="T6982" s="2">
        <v>54.47</v>
      </c>
      <c r="U6982" s="2" t="s">
        <v>60</v>
      </c>
      <c r="V6982" s="2" t="s">
        <v>60</v>
      </c>
      <c r="W6982" s="2" t="s">
        <v>60</v>
      </c>
      <c r="X6982" s="2" t="s">
        <v>60</v>
      </c>
      <c r="Y6982" s="2" t="s">
        <v>60</v>
      </c>
      <c r="Z6982" s="2" t="s">
        <v>60</v>
      </c>
    </row>
    <row r="6983" spans="1:26" x14ac:dyDescent="0.3">
      <c r="A6983" s="3" t="s">
        <v>830</v>
      </c>
      <c r="B6983" s="3" t="s">
        <v>831</v>
      </c>
      <c r="C6983" s="3">
        <v>827</v>
      </c>
      <c r="D6983" s="3" t="s">
        <v>26</v>
      </c>
      <c r="E6983" s="3" t="s">
        <v>669</v>
      </c>
      <c r="F6983" s="3" t="s">
        <v>58</v>
      </c>
      <c r="G6983" s="3" t="s">
        <v>673</v>
      </c>
      <c r="H6983" s="3" t="s">
        <v>60</v>
      </c>
      <c r="I6983" s="3">
        <v>65</v>
      </c>
      <c r="J6983" s="3">
        <v>55</v>
      </c>
      <c r="K6983" s="3">
        <v>2</v>
      </c>
      <c r="L6983" s="3">
        <v>0.98</v>
      </c>
      <c r="M6983" s="3">
        <v>0.69</v>
      </c>
      <c r="N6983" s="3">
        <v>49</v>
      </c>
      <c r="O6983" s="3">
        <v>142.03</v>
      </c>
      <c r="P6983" s="3">
        <v>51</v>
      </c>
      <c r="Q6983" s="3">
        <v>45.99</v>
      </c>
      <c r="R6983" s="3">
        <v>71.91</v>
      </c>
      <c r="S6983" s="3">
        <v>90.18</v>
      </c>
      <c r="T6983" s="3">
        <v>63.95</v>
      </c>
      <c r="U6983" s="3" t="s">
        <v>60</v>
      </c>
      <c r="V6983" s="3" t="s">
        <v>60</v>
      </c>
      <c r="W6983" s="3" t="s">
        <v>60</v>
      </c>
      <c r="X6983" s="3" t="s">
        <v>60</v>
      </c>
      <c r="Y6983" s="3" t="s">
        <v>60</v>
      </c>
      <c r="Z6983" s="3" t="s">
        <v>60</v>
      </c>
    </row>
    <row r="6984" spans="1:26" x14ac:dyDescent="0.3">
      <c r="A6984" s="2" t="s">
        <v>830</v>
      </c>
      <c r="B6984" s="2" t="s">
        <v>831</v>
      </c>
      <c r="C6984" s="2">
        <v>828</v>
      </c>
      <c r="D6984" s="2" t="s">
        <v>26</v>
      </c>
      <c r="E6984" s="2" t="s">
        <v>669</v>
      </c>
      <c r="F6984" s="2" t="s">
        <v>58</v>
      </c>
      <c r="G6984" s="2" t="s">
        <v>674</v>
      </c>
      <c r="H6984" s="2" t="s">
        <v>12</v>
      </c>
      <c r="I6984" s="2">
        <v>130</v>
      </c>
      <c r="J6984" s="2">
        <v>110</v>
      </c>
      <c r="K6984" s="2">
        <v>4</v>
      </c>
      <c r="L6984" s="2">
        <v>1.97</v>
      </c>
      <c r="M6984" s="2">
        <v>1.45</v>
      </c>
      <c r="N6984" s="2">
        <v>49.25</v>
      </c>
      <c r="O6984" s="2">
        <v>135.86000000000001</v>
      </c>
      <c r="P6984" s="2">
        <v>102</v>
      </c>
      <c r="Q6984" s="2">
        <v>93.96</v>
      </c>
      <c r="R6984" s="2">
        <v>159.97999999999999</v>
      </c>
      <c r="S6984" s="2">
        <v>92.12</v>
      </c>
      <c r="T6984" s="2">
        <v>58.73</v>
      </c>
      <c r="U6984" s="2" t="s">
        <v>60</v>
      </c>
      <c r="V6984" s="2" t="s">
        <v>60</v>
      </c>
      <c r="W6984" s="2" t="s">
        <v>60</v>
      </c>
      <c r="X6984" s="2" t="s">
        <v>60</v>
      </c>
      <c r="Y6984" s="2" t="s">
        <v>60</v>
      </c>
      <c r="Z6984" s="2" t="s">
        <v>60</v>
      </c>
    </row>
    <row r="6985" spans="1:26" x14ac:dyDescent="0.3">
      <c r="A6985" s="3" t="s">
        <v>830</v>
      </c>
      <c r="B6985" s="3" t="s">
        <v>831</v>
      </c>
      <c r="C6985" s="3">
        <v>829</v>
      </c>
      <c r="D6985" s="3" t="s">
        <v>26</v>
      </c>
      <c r="E6985" s="3" t="s">
        <v>669</v>
      </c>
      <c r="F6985" s="3" t="s">
        <v>58</v>
      </c>
      <c r="G6985" s="3" t="s">
        <v>58</v>
      </c>
      <c r="H6985" s="3" t="s">
        <v>12</v>
      </c>
      <c r="I6985" s="3">
        <v>130</v>
      </c>
      <c r="J6985" s="3">
        <v>110</v>
      </c>
      <c r="K6985" s="3">
        <v>4</v>
      </c>
      <c r="L6985" s="3">
        <v>1.97</v>
      </c>
      <c r="M6985" s="3">
        <v>1.45</v>
      </c>
      <c r="N6985" s="3">
        <v>49.25</v>
      </c>
      <c r="O6985" s="3">
        <v>135.86000000000001</v>
      </c>
      <c r="P6985" s="3">
        <v>102</v>
      </c>
      <c r="Q6985" s="3">
        <v>93.96</v>
      </c>
      <c r="R6985" s="3">
        <v>159.97999999999999</v>
      </c>
      <c r="S6985" s="3">
        <v>92.12</v>
      </c>
      <c r="T6985" s="3">
        <v>58.73</v>
      </c>
      <c r="U6985" s="3" t="s">
        <v>60</v>
      </c>
      <c r="V6985" s="3" t="s">
        <v>60</v>
      </c>
      <c r="W6985" s="3" t="s">
        <v>60</v>
      </c>
      <c r="X6985" s="3" t="s">
        <v>60</v>
      </c>
      <c r="Y6985" s="3" t="s">
        <v>60</v>
      </c>
      <c r="Z6985" s="3" t="s">
        <v>60</v>
      </c>
    </row>
    <row r="6986" spans="1:26" x14ac:dyDescent="0.3">
      <c r="A6986" s="2" t="s">
        <v>830</v>
      </c>
      <c r="B6986" s="2" t="s">
        <v>831</v>
      </c>
      <c r="C6986" s="2">
        <v>830</v>
      </c>
      <c r="D6986" s="2" t="s">
        <v>26</v>
      </c>
      <c r="E6986" s="2" t="s">
        <v>669</v>
      </c>
      <c r="F6986" s="2" t="s">
        <v>65</v>
      </c>
      <c r="G6986" s="2" t="s">
        <v>675</v>
      </c>
      <c r="H6986" s="2" t="s">
        <v>60</v>
      </c>
      <c r="I6986" s="2">
        <v>540</v>
      </c>
      <c r="J6986" s="2">
        <v>3700</v>
      </c>
      <c r="K6986" s="2">
        <v>311</v>
      </c>
      <c r="L6986" s="2">
        <v>328.7</v>
      </c>
      <c r="M6986" s="2">
        <v>318.70999999999998</v>
      </c>
      <c r="N6986" s="2">
        <v>105.69</v>
      </c>
      <c r="O6986" s="2">
        <v>103.13</v>
      </c>
      <c r="P6986" s="2">
        <v>3045</v>
      </c>
      <c r="Q6986" s="2">
        <v>3049.31</v>
      </c>
      <c r="R6986" s="2">
        <v>2957.53</v>
      </c>
      <c r="S6986" s="2">
        <v>100.14</v>
      </c>
      <c r="T6986" s="2">
        <v>103.1</v>
      </c>
      <c r="U6986" s="2">
        <v>77.41</v>
      </c>
      <c r="V6986" s="2">
        <v>81.819999999999993</v>
      </c>
      <c r="W6986" s="2">
        <v>79.33</v>
      </c>
      <c r="X6986" s="2">
        <v>76.78</v>
      </c>
      <c r="Y6986" s="2">
        <v>76.89</v>
      </c>
      <c r="Z6986" s="2">
        <v>74.58</v>
      </c>
    </row>
    <row r="6987" spans="1:26" x14ac:dyDescent="0.3">
      <c r="A6987" s="3" t="s">
        <v>830</v>
      </c>
      <c r="B6987" s="3" t="s">
        <v>831</v>
      </c>
      <c r="C6987" s="3">
        <v>831</v>
      </c>
      <c r="D6987" s="3" t="s">
        <v>26</v>
      </c>
      <c r="E6987" s="3" t="s">
        <v>669</v>
      </c>
      <c r="F6987" s="3" t="s">
        <v>65</v>
      </c>
      <c r="G6987" s="3" t="s">
        <v>676</v>
      </c>
      <c r="H6987" s="3" t="s">
        <v>74</v>
      </c>
      <c r="I6987" s="3">
        <v>540</v>
      </c>
      <c r="J6987" s="3">
        <v>3700</v>
      </c>
      <c r="K6987" s="3">
        <v>311</v>
      </c>
      <c r="L6987" s="3">
        <v>328.7</v>
      </c>
      <c r="M6987" s="3">
        <v>318.70999999999998</v>
      </c>
      <c r="N6987" s="3">
        <v>105.69</v>
      </c>
      <c r="O6987" s="3">
        <v>103.13</v>
      </c>
      <c r="P6987" s="3">
        <v>3045</v>
      </c>
      <c r="Q6987" s="3">
        <v>3049.31</v>
      </c>
      <c r="R6987" s="3">
        <v>2957.53</v>
      </c>
      <c r="S6987" s="3">
        <v>100.14</v>
      </c>
      <c r="T6987" s="3">
        <v>103.1</v>
      </c>
      <c r="U6987" s="3">
        <v>77.41</v>
      </c>
      <c r="V6987" s="3">
        <v>81.819999999999993</v>
      </c>
      <c r="W6987" s="3">
        <v>79.33</v>
      </c>
      <c r="X6987" s="3">
        <v>76.78</v>
      </c>
      <c r="Y6987" s="3">
        <v>76.89</v>
      </c>
      <c r="Z6987" s="3">
        <v>74.58</v>
      </c>
    </row>
    <row r="6988" spans="1:26" x14ac:dyDescent="0.3">
      <c r="A6988" s="2" t="s">
        <v>830</v>
      </c>
      <c r="B6988" s="2" t="s">
        <v>831</v>
      </c>
      <c r="C6988" s="2">
        <v>832</v>
      </c>
      <c r="D6988" s="2" t="s">
        <v>26</v>
      </c>
      <c r="E6988" s="2" t="s">
        <v>669</v>
      </c>
      <c r="F6988" s="2" t="s">
        <v>65</v>
      </c>
      <c r="G6988" s="2" t="s">
        <v>677</v>
      </c>
      <c r="H6988" s="2" t="s">
        <v>60</v>
      </c>
      <c r="I6988" s="2">
        <v>0</v>
      </c>
      <c r="J6988" s="2">
        <v>0</v>
      </c>
      <c r="K6988" s="2">
        <v>0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 s="2">
        <v>0</v>
      </c>
    </row>
    <row r="6989" spans="1:26" x14ac:dyDescent="0.3">
      <c r="A6989" s="3" t="s">
        <v>830</v>
      </c>
      <c r="B6989" s="3" t="s">
        <v>831</v>
      </c>
      <c r="C6989" s="3">
        <v>833</v>
      </c>
      <c r="D6989" s="3" t="s">
        <v>26</v>
      </c>
      <c r="E6989" s="3" t="s">
        <v>669</v>
      </c>
      <c r="F6989" s="3" t="s">
        <v>65</v>
      </c>
      <c r="G6989" s="3" t="s">
        <v>678</v>
      </c>
      <c r="H6989" s="3" t="s">
        <v>74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</row>
    <row r="6990" spans="1:26" x14ac:dyDescent="0.3">
      <c r="A6990" s="2" t="s">
        <v>830</v>
      </c>
      <c r="B6990" s="2" t="s">
        <v>831</v>
      </c>
      <c r="C6990" s="2">
        <v>834</v>
      </c>
      <c r="D6990" s="2" t="s">
        <v>26</v>
      </c>
      <c r="E6990" s="2" t="s">
        <v>669</v>
      </c>
      <c r="F6990" s="2" t="s">
        <v>65</v>
      </c>
      <c r="G6990" s="2" t="s">
        <v>679</v>
      </c>
      <c r="H6990" s="2" t="s">
        <v>60</v>
      </c>
      <c r="I6990" s="2">
        <v>1050</v>
      </c>
      <c r="J6990" s="2">
        <v>7400</v>
      </c>
      <c r="K6990" s="2">
        <v>380</v>
      </c>
      <c r="L6990" s="2">
        <v>738.58</v>
      </c>
      <c r="M6990" s="2">
        <v>469.61</v>
      </c>
      <c r="N6990" s="2">
        <v>194.36</v>
      </c>
      <c r="O6990" s="2">
        <v>157.28</v>
      </c>
      <c r="P6990" s="2">
        <v>6059</v>
      </c>
      <c r="Q6990" s="2">
        <v>6863.4</v>
      </c>
      <c r="R6990" s="2">
        <v>6566.68</v>
      </c>
      <c r="S6990" s="2">
        <v>113.28</v>
      </c>
      <c r="T6990" s="2">
        <v>104.52</v>
      </c>
      <c r="U6990" s="2">
        <v>48.64</v>
      </c>
      <c r="V6990" s="2">
        <v>94.54</v>
      </c>
      <c r="W6990" s="2">
        <v>60.11</v>
      </c>
      <c r="X6990" s="2">
        <v>78.569999999999993</v>
      </c>
      <c r="Y6990" s="2">
        <v>89.01</v>
      </c>
      <c r="Z6990" s="2">
        <v>85.16</v>
      </c>
    </row>
    <row r="6991" spans="1:26" x14ac:dyDescent="0.3">
      <c r="A6991" s="3" t="s">
        <v>830</v>
      </c>
      <c r="B6991" s="3" t="s">
        <v>831</v>
      </c>
      <c r="C6991" s="3">
        <v>835</v>
      </c>
      <c r="D6991" s="3" t="s">
        <v>26</v>
      </c>
      <c r="E6991" s="3" t="s">
        <v>669</v>
      </c>
      <c r="F6991" s="3" t="s">
        <v>65</v>
      </c>
      <c r="G6991" s="3" t="s">
        <v>680</v>
      </c>
      <c r="H6991" s="3" t="s">
        <v>74</v>
      </c>
      <c r="I6991" s="3">
        <v>1050</v>
      </c>
      <c r="J6991" s="3">
        <v>7400</v>
      </c>
      <c r="K6991" s="3">
        <v>380</v>
      </c>
      <c r="L6991" s="3">
        <v>738.58</v>
      </c>
      <c r="M6991" s="3">
        <v>469.61</v>
      </c>
      <c r="N6991" s="3">
        <v>194.36</v>
      </c>
      <c r="O6991" s="3">
        <v>157.28</v>
      </c>
      <c r="P6991" s="3">
        <v>6059</v>
      </c>
      <c r="Q6991" s="3">
        <v>6863.4</v>
      </c>
      <c r="R6991" s="3">
        <v>6566.68</v>
      </c>
      <c r="S6991" s="3">
        <v>113.28</v>
      </c>
      <c r="T6991" s="3">
        <v>104.52</v>
      </c>
      <c r="U6991" s="3">
        <v>48.64</v>
      </c>
      <c r="V6991" s="3">
        <v>94.54</v>
      </c>
      <c r="W6991" s="3">
        <v>60.11</v>
      </c>
      <c r="X6991" s="3">
        <v>78.569999999999993</v>
      </c>
      <c r="Y6991" s="3">
        <v>89.01</v>
      </c>
      <c r="Z6991" s="3">
        <v>85.16</v>
      </c>
    </row>
    <row r="6992" spans="1:26" x14ac:dyDescent="0.3">
      <c r="A6992" s="2" t="s">
        <v>830</v>
      </c>
      <c r="B6992" s="2" t="s">
        <v>831</v>
      </c>
      <c r="C6992" s="2">
        <v>836</v>
      </c>
      <c r="D6992" s="2" t="s">
        <v>26</v>
      </c>
      <c r="E6992" s="2" t="s">
        <v>669</v>
      </c>
      <c r="F6992" s="2" t="s">
        <v>65</v>
      </c>
      <c r="G6992" s="2" t="s">
        <v>681</v>
      </c>
      <c r="H6992" s="2" t="s">
        <v>60</v>
      </c>
      <c r="I6992" s="2">
        <v>240</v>
      </c>
      <c r="J6992" s="2">
        <v>1700</v>
      </c>
      <c r="K6992" s="2">
        <v>144</v>
      </c>
      <c r="L6992" s="2">
        <v>127.59</v>
      </c>
      <c r="M6992" s="2">
        <v>161.6</v>
      </c>
      <c r="N6992" s="2">
        <v>88.6</v>
      </c>
      <c r="O6992" s="2">
        <v>78.95</v>
      </c>
      <c r="P6992" s="2">
        <v>1408</v>
      </c>
      <c r="Q6992" s="2">
        <v>1453.41</v>
      </c>
      <c r="R6992" s="2">
        <v>1485.24</v>
      </c>
      <c r="S6992" s="2">
        <v>103.23</v>
      </c>
      <c r="T6992" s="2">
        <v>97.86</v>
      </c>
      <c r="U6992" s="2">
        <v>80.650000000000006</v>
      </c>
      <c r="V6992" s="2">
        <v>71.45</v>
      </c>
      <c r="W6992" s="2">
        <v>90.5</v>
      </c>
      <c r="X6992" s="2">
        <v>79.88</v>
      </c>
      <c r="Y6992" s="2">
        <v>82.46</v>
      </c>
      <c r="Z6992" s="2">
        <v>84.27</v>
      </c>
    </row>
    <row r="6993" spans="1:26" x14ac:dyDescent="0.3">
      <c r="A6993" s="3" t="s">
        <v>830</v>
      </c>
      <c r="B6993" s="3" t="s">
        <v>831</v>
      </c>
      <c r="C6993" s="3">
        <v>837</v>
      </c>
      <c r="D6993" s="3" t="s">
        <v>26</v>
      </c>
      <c r="E6993" s="3" t="s">
        <v>669</v>
      </c>
      <c r="F6993" s="3" t="s">
        <v>65</v>
      </c>
      <c r="G6993" s="3" t="s">
        <v>439</v>
      </c>
      <c r="H6993" s="3" t="s">
        <v>74</v>
      </c>
      <c r="I6993" s="3">
        <v>240</v>
      </c>
      <c r="J6993" s="3">
        <v>1700</v>
      </c>
      <c r="K6993" s="3">
        <v>144</v>
      </c>
      <c r="L6993" s="3">
        <v>127.59</v>
      </c>
      <c r="M6993" s="3">
        <v>161.6</v>
      </c>
      <c r="N6993" s="3">
        <v>88.6</v>
      </c>
      <c r="O6993" s="3">
        <v>78.95</v>
      </c>
      <c r="P6993" s="3">
        <v>1408</v>
      </c>
      <c r="Q6993" s="3">
        <v>1453.41</v>
      </c>
      <c r="R6993" s="3">
        <v>1485.24</v>
      </c>
      <c r="S6993" s="3">
        <v>103.23</v>
      </c>
      <c r="T6993" s="3">
        <v>97.86</v>
      </c>
      <c r="U6993" s="3">
        <v>80.650000000000006</v>
      </c>
      <c r="V6993" s="3">
        <v>71.45</v>
      </c>
      <c r="W6993" s="3">
        <v>90.5</v>
      </c>
      <c r="X6993" s="3">
        <v>79.88</v>
      </c>
      <c r="Y6993" s="3">
        <v>82.46</v>
      </c>
      <c r="Z6993" s="3">
        <v>84.27</v>
      </c>
    </row>
    <row r="6994" spans="1:26" x14ac:dyDescent="0.3">
      <c r="A6994" s="2" t="s">
        <v>830</v>
      </c>
      <c r="B6994" s="2" t="s">
        <v>831</v>
      </c>
      <c r="C6994" s="2">
        <v>838</v>
      </c>
      <c r="D6994" s="2" t="s">
        <v>26</v>
      </c>
      <c r="E6994" s="2" t="s">
        <v>669</v>
      </c>
      <c r="F6994" s="2" t="s">
        <v>65</v>
      </c>
      <c r="G6994" s="2" t="s">
        <v>65</v>
      </c>
      <c r="H6994" s="2" t="s">
        <v>75</v>
      </c>
      <c r="I6994" s="2">
        <v>1830</v>
      </c>
      <c r="J6994" s="2">
        <v>12800</v>
      </c>
      <c r="K6994" s="2">
        <v>835</v>
      </c>
      <c r="L6994" s="2">
        <v>1194.8699999999999</v>
      </c>
      <c r="M6994" s="2">
        <v>949.92</v>
      </c>
      <c r="N6994" s="2">
        <v>143.1</v>
      </c>
      <c r="O6994" s="2">
        <v>125.79</v>
      </c>
      <c r="P6994" s="2">
        <v>10512</v>
      </c>
      <c r="Q6994" s="2">
        <v>11366.12</v>
      </c>
      <c r="R6994" s="2">
        <v>11009.45</v>
      </c>
      <c r="S6994" s="2">
        <v>108.13</v>
      </c>
      <c r="T6994" s="2">
        <v>103.24</v>
      </c>
      <c r="U6994" s="2">
        <v>61.33</v>
      </c>
      <c r="V6994" s="2">
        <v>87.76</v>
      </c>
      <c r="W6994" s="2">
        <v>69.77</v>
      </c>
      <c r="X6994" s="2">
        <v>78.22</v>
      </c>
      <c r="Y6994" s="2">
        <v>84.57</v>
      </c>
      <c r="Z6994" s="2">
        <v>81.92</v>
      </c>
    </row>
    <row r="6995" spans="1:26" x14ac:dyDescent="0.3">
      <c r="A6995" s="3" t="s">
        <v>830</v>
      </c>
      <c r="B6995" s="3" t="s">
        <v>831</v>
      </c>
      <c r="C6995" s="3">
        <v>839</v>
      </c>
      <c r="D6995" s="3" t="s">
        <v>26</v>
      </c>
      <c r="E6995" s="3" t="s">
        <v>669</v>
      </c>
      <c r="F6995" s="3" t="s">
        <v>78</v>
      </c>
      <c r="G6995" s="3" t="s">
        <v>682</v>
      </c>
      <c r="H6995" s="3" t="s">
        <v>60</v>
      </c>
      <c r="I6995" s="3">
        <v>500</v>
      </c>
      <c r="J6995" s="3">
        <v>3500</v>
      </c>
      <c r="K6995" s="3">
        <v>328</v>
      </c>
      <c r="L6995" s="3">
        <v>340.97</v>
      </c>
      <c r="M6995" s="3">
        <v>331.07</v>
      </c>
      <c r="N6995" s="3">
        <v>103.95</v>
      </c>
      <c r="O6995" s="3">
        <v>102.99</v>
      </c>
      <c r="P6995" s="3">
        <v>3221</v>
      </c>
      <c r="Q6995" s="3">
        <v>2994.62</v>
      </c>
      <c r="R6995" s="3">
        <v>3148.81</v>
      </c>
      <c r="S6995" s="3">
        <v>92.97</v>
      </c>
      <c r="T6995" s="3">
        <v>95.1</v>
      </c>
      <c r="U6995" s="3">
        <v>88.17</v>
      </c>
      <c r="V6995" s="3">
        <v>91.66</v>
      </c>
      <c r="W6995" s="3">
        <v>89</v>
      </c>
      <c r="X6995" s="3">
        <v>87.72</v>
      </c>
      <c r="Y6995" s="3">
        <v>81.55</v>
      </c>
      <c r="Z6995" s="3">
        <v>85.75</v>
      </c>
    </row>
    <row r="6996" spans="1:26" x14ac:dyDescent="0.3">
      <c r="A6996" s="2" t="s">
        <v>830</v>
      </c>
      <c r="B6996" s="2" t="s">
        <v>831</v>
      </c>
      <c r="C6996" s="2">
        <v>840</v>
      </c>
      <c r="D6996" s="2" t="s">
        <v>26</v>
      </c>
      <c r="E6996" s="2" t="s">
        <v>669</v>
      </c>
      <c r="F6996" s="2" t="s">
        <v>78</v>
      </c>
      <c r="G6996" s="2" t="s">
        <v>825</v>
      </c>
      <c r="H6996" s="2" t="s">
        <v>60</v>
      </c>
      <c r="I6996" s="2">
        <v>500</v>
      </c>
      <c r="J6996" s="2">
        <v>3500</v>
      </c>
      <c r="K6996" s="2">
        <v>296</v>
      </c>
      <c r="L6996" s="2">
        <v>336.14</v>
      </c>
      <c r="M6996" s="2">
        <v>344.83</v>
      </c>
      <c r="N6996" s="2">
        <v>113.56</v>
      </c>
      <c r="O6996" s="2">
        <v>97.48</v>
      </c>
      <c r="P6996" s="2">
        <v>2898</v>
      </c>
      <c r="Q6996" s="2">
        <v>3161.06</v>
      </c>
      <c r="R6996" s="2">
        <v>3095.25</v>
      </c>
      <c r="S6996" s="2">
        <v>109.08</v>
      </c>
      <c r="T6996" s="2">
        <v>102.13</v>
      </c>
      <c r="U6996" s="2">
        <v>79.569999999999993</v>
      </c>
      <c r="V6996" s="2">
        <v>90.36</v>
      </c>
      <c r="W6996" s="2">
        <v>92.7</v>
      </c>
      <c r="X6996" s="2">
        <v>78.92</v>
      </c>
      <c r="Y6996" s="2">
        <v>86.09</v>
      </c>
      <c r="Z6996" s="2">
        <v>84.29</v>
      </c>
    </row>
    <row r="6997" spans="1:26" x14ac:dyDescent="0.3">
      <c r="A6997" s="3" t="s">
        <v>830</v>
      </c>
      <c r="B6997" s="3" t="s">
        <v>831</v>
      </c>
      <c r="C6997" s="3">
        <v>841</v>
      </c>
      <c r="D6997" s="3" t="s">
        <v>26</v>
      </c>
      <c r="E6997" s="3" t="s">
        <v>669</v>
      </c>
      <c r="F6997" s="3" t="s">
        <v>78</v>
      </c>
      <c r="G6997" s="3" t="s">
        <v>684</v>
      </c>
      <c r="H6997" s="3" t="s">
        <v>60</v>
      </c>
      <c r="I6997" s="3">
        <v>1000</v>
      </c>
      <c r="J6997" s="3">
        <v>7000</v>
      </c>
      <c r="K6997" s="3">
        <v>614</v>
      </c>
      <c r="L6997" s="3">
        <v>662.25</v>
      </c>
      <c r="M6997" s="3">
        <v>695.32</v>
      </c>
      <c r="N6997" s="3">
        <v>107.86</v>
      </c>
      <c r="O6997" s="3">
        <v>95.24</v>
      </c>
      <c r="P6997" s="3">
        <v>5764</v>
      </c>
      <c r="Q6997" s="3">
        <v>5801.89</v>
      </c>
      <c r="R6997" s="3">
        <v>6034.66</v>
      </c>
      <c r="S6997" s="3">
        <v>100.66</v>
      </c>
      <c r="T6997" s="3">
        <v>96.14</v>
      </c>
      <c r="U6997" s="3">
        <v>82.53</v>
      </c>
      <c r="V6997" s="3">
        <v>89.01</v>
      </c>
      <c r="W6997" s="3">
        <v>93.46</v>
      </c>
      <c r="X6997" s="3">
        <v>78.489999999999995</v>
      </c>
      <c r="Y6997" s="3">
        <v>79</v>
      </c>
      <c r="Z6997" s="3">
        <v>82.17</v>
      </c>
    </row>
    <row r="6998" spans="1:26" x14ac:dyDescent="0.3">
      <c r="A6998" s="2" t="s">
        <v>830</v>
      </c>
      <c r="B6998" s="2" t="s">
        <v>831</v>
      </c>
      <c r="C6998" s="2">
        <v>842</v>
      </c>
      <c r="D6998" s="2" t="s">
        <v>26</v>
      </c>
      <c r="E6998" s="2" t="s">
        <v>669</v>
      </c>
      <c r="F6998" s="2" t="s">
        <v>78</v>
      </c>
      <c r="G6998" s="2" t="s">
        <v>685</v>
      </c>
      <c r="H6998" s="2" t="s">
        <v>74</v>
      </c>
      <c r="I6998" s="2">
        <v>2000</v>
      </c>
      <c r="J6998" s="2">
        <v>14000</v>
      </c>
      <c r="K6998" s="2">
        <v>1238</v>
      </c>
      <c r="L6998" s="2">
        <v>1339.36</v>
      </c>
      <c r="M6998" s="2">
        <v>1371.22</v>
      </c>
      <c r="N6998" s="2">
        <v>108.19</v>
      </c>
      <c r="O6998" s="2">
        <v>97.68</v>
      </c>
      <c r="P6998" s="2">
        <v>11883</v>
      </c>
      <c r="Q6998" s="2">
        <v>11957.57</v>
      </c>
      <c r="R6998" s="2">
        <v>12278.72</v>
      </c>
      <c r="S6998" s="2">
        <v>100.63</v>
      </c>
      <c r="T6998" s="2">
        <v>97.38</v>
      </c>
      <c r="U6998" s="2">
        <v>83.2</v>
      </c>
      <c r="V6998" s="2">
        <v>90.01</v>
      </c>
      <c r="W6998" s="2">
        <v>92.15</v>
      </c>
      <c r="X6998" s="2">
        <v>80.900000000000006</v>
      </c>
      <c r="Y6998" s="2">
        <v>81.41</v>
      </c>
      <c r="Z6998" s="2">
        <v>83.6</v>
      </c>
    </row>
    <row r="6999" spans="1:26" x14ac:dyDescent="0.3">
      <c r="A6999" s="3" t="s">
        <v>830</v>
      </c>
      <c r="B6999" s="3" t="s">
        <v>831</v>
      </c>
      <c r="C6999" s="3">
        <v>843</v>
      </c>
      <c r="D6999" s="3" t="s">
        <v>26</v>
      </c>
      <c r="E6999" s="3" t="s">
        <v>669</v>
      </c>
      <c r="F6999" s="3" t="s">
        <v>78</v>
      </c>
      <c r="G6999" s="3" t="s">
        <v>686</v>
      </c>
      <c r="H6999" s="3" t="s">
        <v>60</v>
      </c>
      <c r="I6999" s="3">
        <v>660</v>
      </c>
      <c r="J6999" s="3">
        <v>4500</v>
      </c>
      <c r="K6999" s="3">
        <v>506</v>
      </c>
      <c r="L6999" s="3">
        <v>481.69</v>
      </c>
      <c r="M6999" s="3">
        <v>0</v>
      </c>
      <c r="N6999" s="3">
        <v>95.2</v>
      </c>
      <c r="O6999" s="3">
        <v>0</v>
      </c>
      <c r="P6999" s="3">
        <v>3369</v>
      </c>
      <c r="Q6999" s="3">
        <v>4270.6099999999997</v>
      </c>
      <c r="R6999" s="3">
        <v>0</v>
      </c>
      <c r="S6999" s="3">
        <v>126.76</v>
      </c>
      <c r="T6999" s="3">
        <v>0</v>
      </c>
      <c r="U6999" s="3">
        <v>57.23</v>
      </c>
      <c r="V6999" s="3">
        <v>98.1</v>
      </c>
      <c r="W6999" s="3">
        <v>0</v>
      </c>
      <c r="X6999" s="3">
        <v>60.53</v>
      </c>
      <c r="Y6999" s="3">
        <v>88.11</v>
      </c>
      <c r="Z6999" s="3">
        <v>0</v>
      </c>
    </row>
    <row r="7000" spans="1:26" x14ac:dyDescent="0.3">
      <c r="A7000" s="2" t="s">
        <v>830</v>
      </c>
      <c r="B7000" s="2" t="s">
        <v>831</v>
      </c>
      <c r="C7000" s="2">
        <v>844</v>
      </c>
      <c r="D7000" s="2" t="s">
        <v>26</v>
      </c>
      <c r="E7000" s="2" t="s">
        <v>669</v>
      </c>
      <c r="F7000" s="2" t="s">
        <v>78</v>
      </c>
      <c r="G7000" s="2" t="s">
        <v>83</v>
      </c>
      <c r="H7000" s="2" t="s">
        <v>74</v>
      </c>
      <c r="I7000" s="2">
        <v>660</v>
      </c>
      <c r="J7000" s="2">
        <v>4500</v>
      </c>
      <c r="K7000" s="2">
        <v>506</v>
      </c>
      <c r="L7000" s="2">
        <v>481.69</v>
      </c>
      <c r="M7000" s="2">
        <v>0</v>
      </c>
      <c r="N7000" s="2">
        <v>95.2</v>
      </c>
      <c r="O7000" s="2">
        <v>0</v>
      </c>
      <c r="P7000" s="2">
        <v>3369</v>
      </c>
      <c r="Q7000" s="2">
        <v>4270.6099999999997</v>
      </c>
      <c r="R7000" s="2">
        <v>0</v>
      </c>
      <c r="S7000" s="2">
        <v>126.76</v>
      </c>
      <c r="T7000" s="2">
        <v>0</v>
      </c>
      <c r="U7000" s="2">
        <v>57.23</v>
      </c>
      <c r="V7000" s="2">
        <v>98.1</v>
      </c>
      <c r="W7000" s="2">
        <v>0</v>
      </c>
      <c r="X7000" s="2">
        <v>60.53</v>
      </c>
      <c r="Y7000" s="2">
        <v>88.11</v>
      </c>
      <c r="Z7000" s="2">
        <v>0</v>
      </c>
    </row>
    <row r="7001" spans="1:26" x14ac:dyDescent="0.3">
      <c r="A7001" s="3" t="s">
        <v>830</v>
      </c>
      <c r="B7001" s="3" t="s">
        <v>831</v>
      </c>
      <c r="C7001" s="3">
        <v>845</v>
      </c>
      <c r="D7001" s="3" t="s">
        <v>26</v>
      </c>
      <c r="E7001" s="3" t="s">
        <v>669</v>
      </c>
      <c r="F7001" s="3" t="s">
        <v>78</v>
      </c>
      <c r="G7001" s="3" t="s">
        <v>847</v>
      </c>
      <c r="H7001" s="3" t="s">
        <v>60</v>
      </c>
      <c r="I7001" s="3" t="s">
        <v>60</v>
      </c>
      <c r="J7001" s="3">
        <v>0</v>
      </c>
      <c r="K7001" s="3">
        <v>0</v>
      </c>
      <c r="L7001" s="3">
        <v>0</v>
      </c>
      <c r="M7001" s="3">
        <v>0</v>
      </c>
      <c r="N7001" s="3">
        <v>0</v>
      </c>
      <c r="O7001" s="3">
        <v>0</v>
      </c>
      <c r="P7001" s="3">
        <v>0</v>
      </c>
      <c r="Q7001" s="3">
        <v>0</v>
      </c>
      <c r="R7001" s="3">
        <v>0</v>
      </c>
      <c r="S7001" s="3">
        <v>0</v>
      </c>
      <c r="T7001" s="3">
        <v>0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</row>
    <row r="7002" spans="1:26" x14ac:dyDescent="0.3">
      <c r="A7002" s="2" t="s">
        <v>830</v>
      </c>
      <c r="B7002" s="2" t="s">
        <v>831</v>
      </c>
      <c r="C7002" s="2">
        <v>846</v>
      </c>
      <c r="D7002" s="2" t="s">
        <v>26</v>
      </c>
      <c r="E7002" s="2" t="s">
        <v>669</v>
      </c>
      <c r="F7002" s="2" t="s">
        <v>78</v>
      </c>
      <c r="G7002" s="2" t="s">
        <v>848</v>
      </c>
      <c r="H7002" s="2" t="s">
        <v>74</v>
      </c>
      <c r="I7002" s="2" t="s">
        <v>60</v>
      </c>
      <c r="J7002" s="2">
        <v>0</v>
      </c>
      <c r="K7002" s="2">
        <v>0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 s="2">
        <v>0</v>
      </c>
    </row>
    <row r="7003" spans="1:26" x14ac:dyDescent="0.3">
      <c r="A7003" s="3" t="s">
        <v>830</v>
      </c>
      <c r="B7003" s="3" t="s">
        <v>831</v>
      </c>
      <c r="C7003" s="3">
        <v>847</v>
      </c>
      <c r="D7003" s="3" t="s">
        <v>26</v>
      </c>
      <c r="E7003" s="3" t="s">
        <v>669</v>
      </c>
      <c r="F7003" s="3" t="s">
        <v>78</v>
      </c>
      <c r="G7003" s="3" t="s">
        <v>81</v>
      </c>
      <c r="H7003" s="3" t="s">
        <v>75</v>
      </c>
      <c r="I7003" s="3">
        <v>2660</v>
      </c>
      <c r="J7003" s="3">
        <v>18500</v>
      </c>
      <c r="K7003" s="3">
        <v>1744</v>
      </c>
      <c r="L7003" s="3">
        <v>1821.05</v>
      </c>
      <c r="M7003" s="3">
        <v>1371.22</v>
      </c>
      <c r="N7003" s="3">
        <v>104.42</v>
      </c>
      <c r="O7003" s="3">
        <v>132.81</v>
      </c>
      <c r="P7003" s="3">
        <v>15252</v>
      </c>
      <c r="Q7003" s="3">
        <v>16228.18</v>
      </c>
      <c r="R7003" s="3">
        <v>12278.72</v>
      </c>
      <c r="S7003" s="3">
        <v>106.4</v>
      </c>
      <c r="T7003" s="3">
        <v>132.16999999999999</v>
      </c>
      <c r="U7003" s="3">
        <v>76.75</v>
      </c>
      <c r="V7003" s="3">
        <v>92.02</v>
      </c>
      <c r="W7003" s="3">
        <v>92.15</v>
      </c>
      <c r="X7003" s="3">
        <v>75.849999999999994</v>
      </c>
      <c r="Y7003" s="3">
        <v>83.07</v>
      </c>
      <c r="Z7003" s="3">
        <v>83.6</v>
      </c>
    </row>
    <row r="7004" spans="1:26" x14ac:dyDescent="0.3">
      <c r="A7004" s="2" t="s">
        <v>830</v>
      </c>
      <c r="B7004" s="2" t="s">
        <v>831</v>
      </c>
      <c r="C7004" s="2">
        <v>848</v>
      </c>
      <c r="D7004" s="2" t="s">
        <v>26</v>
      </c>
      <c r="E7004" s="2" t="s">
        <v>669</v>
      </c>
      <c r="F7004" s="2" t="s">
        <v>78</v>
      </c>
      <c r="G7004" s="2" t="s">
        <v>687</v>
      </c>
      <c r="H7004" s="2" t="s">
        <v>60</v>
      </c>
      <c r="I7004" s="2">
        <v>80</v>
      </c>
      <c r="J7004" s="2">
        <v>142</v>
      </c>
      <c r="K7004" s="2">
        <v>4</v>
      </c>
      <c r="L7004" s="2">
        <v>3.33</v>
      </c>
      <c r="M7004" s="2">
        <v>2.33</v>
      </c>
      <c r="N7004" s="2">
        <v>83.25</v>
      </c>
      <c r="O7004" s="2">
        <v>142.91999999999999</v>
      </c>
      <c r="P7004" s="2">
        <v>130</v>
      </c>
      <c r="Q7004" s="2">
        <v>90.55</v>
      </c>
      <c r="R7004" s="2">
        <v>124.87</v>
      </c>
      <c r="S7004" s="2">
        <v>69.650000000000006</v>
      </c>
      <c r="T7004" s="2">
        <v>72.52</v>
      </c>
      <c r="U7004" s="2" t="s">
        <v>60</v>
      </c>
      <c r="V7004" s="2" t="s">
        <v>60</v>
      </c>
      <c r="W7004" s="2" t="s">
        <v>60</v>
      </c>
      <c r="X7004" s="2" t="s">
        <v>60</v>
      </c>
      <c r="Y7004" s="2" t="s">
        <v>60</v>
      </c>
      <c r="Z7004" s="2" t="s">
        <v>60</v>
      </c>
    </row>
    <row r="7005" spans="1:26" x14ac:dyDescent="0.3">
      <c r="A7005" s="3" t="s">
        <v>830</v>
      </c>
      <c r="B7005" s="3" t="s">
        <v>831</v>
      </c>
      <c r="C7005" s="3">
        <v>849</v>
      </c>
      <c r="D7005" s="3" t="s">
        <v>26</v>
      </c>
      <c r="E7005" s="3" t="s">
        <v>669</v>
      </c>
      <c r="F7005" s="3" t="s">
        <v>78</v>
      </c>
      <c r="G7005" s="3" t="s">
        <v>685</v>
      </c>
      <c r="H7005" s="3" t="s">
        <v>12</v>
      </c>
      <c r="I7005" s="3">
        <v>80</v>
      </c>
      <c r="J7005" s="3">
        <v>142</v>
      </c>
      <c r="K7005" s="3">
        <v>4</v>
      </c>
      <c r="L7005" s="3">
        <v>3.33</v>
      </c>
      <c r="M7005" s="3">
        <v>2.33</v>
      </c>
      <c r="N7005" s="3">
        <v>83.25</v>
      </c>
      <c r="O7005" s="3">
        <v>142.91999999999999</v>
      </c>
      <c r="P7005" s="3">
        <v>130</v>
      </c>
      <c r="Q7005" s="3">
        <v>90.55</v>
      </c>
      <c r="R7005" s="3">
        <v>124.87</v>
      </c>
      <c r="S7005" s="3">
        <v>69.650000000000006</v>
      </c>
      <c r="T7005" s="3">
        <v>72.52</v>
      </c>
      <c r="U7005" s="3" t="s">
        <v>60</v>
      </c>
      <c r="V7005" s="3" t="s">
        <v>60</v>
      </c>
      <c r="W7005" s="3" t="s">
        <v>60</v>
      </c>
      <c r="X7005" s="3" t="s">
        <v>60</v>
      </c>
      <c r="Y7005" s="3" t="s">
        <v>60</v>
      </c>
      <c r="Z7005" s="3" t="s">
        <v>60</v>
      </c>
    </row>
    <row r="7006" spans="1:26" x14ac:dyDescent="0.3">
      <c r="A7006" s="2" t="s">
        <v>830</v>
      </c>
      <c r="B7006" s="2" t="s">
        <v>831</v>
      </c>
      <c r="C7006" s="2">
        <v>850</v>
      </c>
      <c r="D7006" s="2" t="s">
        <v>26</v>
      </c>
      <c r="E7006" s="2" t="s">
        <v>669</v>
      </c>
      <c r="F7006" s="2" t="s">
        <v>78</v>
      </c>
      <c r="G7006" s="2" t="s">
        <v>84</v>
      </c>
      <c r="H7006" s="2" t="s">
        <v>12</v>
      </c>
      <c r="I7006" s="2">
        <v>80</v>
      </c>
      <c r="J7006" s="2">
        <v>142</v>
      </c>
      <c r="K7006" s="2">
        <v>4</v>
      </c>
      <c r="L7006" s="2">
        <v>3.33</v>
      </c>
      <c r="M7006" s="2">
        <v>2.33</v>
      </c>
      <c r="N7006" s="2">
        <v>83.25</v>
      </c>
      <c r="O7006" s="2">
        <v>142.91999999999999</v>
      </c>
      <c r="P7006" s="2">
        <v>130</v>
      </c>
      <c r="Q7006" s="2">
        <v>90.55</v>
      </c>
      <c r="R7006" s="2">
        <v>124.87</v>
      </c>
      <c r="S7006" s="2">
        <v>69.650000000000006</v>
      </c>
      <c r="T7006" s="2">
        <v>72.52</v>
      </c>
      <c r="U7006" s="2" t="s">
        <v>60</v>
      </c>
      <c r="V7006" s="2" t="s">
        <v>60</v>
      </c>
      <c r="W7006" s="2" t="s">
        <v>60</v>
      </c>
      <c r="X7006" s="2" t="s">
        <v>60</v>
      </c>
      <c r="Y7006" s="2" t="s">
        <v>60</v>
      </c>
      <c r="Z7006" s="2" t="s">
        <v>60</v>
      </c>
    </row>
    <row r="7007" spans="1:26" x14ac:dyDescent="0.3">
      <c r="A7007" s="3" t="s">
        <v>830</v>
      </c>
      <c r="B7007" s="3" t="s">
        <v>831</v>
      </c>
      <c r="C7007" s="3">
        <v>851</v>
      </c>
      <c r="D7007" s="3" t="s">
        <v>26</v>
      </c>
      <c r="E7007" s="3" t="s">
        <v>669</v>
      </c>
      <c r="F7007" s="3" t="s">
        <v>78</v>
      </c>
      <c r="G7007" s="3" t="s">
        <v>68</v>
      </c>
      <c r="H7007" s="3" t="s">
        <v>75</v>
      </c>
      <c r="I7007" s="3">
        <v>4910</v>
      </c>
      <c r="J7007" s="3">
        <v>33600</v>
      </c>
      <c r="K7007" s="3">
        <v>2778</v>
      </c>
      <c r="L7007" s="3">
        <v>3254.32</v>
      </c>
      <c r="M7007" s="3">
        <v>2562.9899999999998</v>
      </c>
      <c r="N7007" s="3">
        <v>117.15</v>
      </c>
      <c r="O7007" s="3">
        <v>126.97</v>
      </c>
      <c r="P7007" s="3">
        <v>27662</v>
      </c>
      <c r="Q7007" s="3">
        <v>29512.02</v>
      </c>
      <c r="R7007" s="3">
        <v>25509.39</v>
      </c>
      <c r="S7007" s="3">
        <v>106.69</v>
      </c>
      <c r="T7007" s="3">
        <v>115.69</v>
      </c>
      <c r="U7007" s="3">
        <v>69.89</v>
      </c>
      <c r="V7007" s="3">
        <v>89.09</v>
      </c>
      <c r="W7007" s="3">
        <v>81.06</v>
      </c>
      <c r="X7007" s="3">
        <v>75.510000000000005</v>
      </c>
      <c r="Y7007" s="3">
        <v>81.84</v>
      </c>
      <c r="Z7007" s="3">
        <v>81.73</v>
      </c>
    </row>
    <row r="7008" spans="1:26" x14ac:dyDescent="0.3">
      <c r="A7008" s="2" t="s">
        <v>830</v>
      </c>
      <c r="B7008" s="2" t="s">
        <v>831</v>
      </c>
      <c r="C7008" s="2">
        <v>852</v>
      </c>
      <c r="D7008" s="2" t="s">
        <v>26</v>
      </c>
      <c r="E7008" s="2" t="s">
        <v>669</v>
      </c>
      <c r="F7008" s="2" t="s">
        <v>78</v>
      </c>
      <c r="G7008" s="2" t="s">
        <v>68</v>
      </c>
      <c r="H7008" s="2" t="s">
        <v>16</v>
      </c>
      <c r="I7008" s="2">
        <v>0</v>
      </c>
      <c r="J7008" s="2">
        <v>0</v>
      </c>
      <c r="K7008" s="2">
        <v>0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 t="s">
        <v>60</v>
      </c>
      <c r="V7008" s="2" t="s">
        <v>60</v>
      </c>
      <c r="W7008" s="2" t="s">
        <v>60</v>
      </c>
      <c r="X7008" s="2" t="s">
        <v>60</v>
      </c>
      <c r="Y7008" s="2" t="s">
        <v>60</v>
      </c>
      <c r="Z7008" s="2" t="s">
        <v>60</v>
      </c>
    </row>
    <row r="7009" spans="1:26" x14ac:dyDescent="0.3">
      <c r="A7009" s="3" t="s">
        <v>830</v>
      </c>
      <c r="B7009" s="3" t="s">
        <v>831</v>
      </c>
      <c r="C7009" s="3">
        <v>853</v>
      </c>
      <c r="D7009" s="3" t="s">
        <v>26</v>
      </c>
      <c r="E7009" s="3" t="s">
        <v>669</v>
      </c>
      <c r="F7009" s="3" t="s">
        <v>78</v>
      </c>
      <c r="G7009" s="3" t="s">
        <v>68</v>
      </c>
      <c r="H7009" s="3" t="s">
        <v>12</v>
      </c>
      <c r="I7009" s="3">
        <v>210</v>
      </c>
      <c r="J7009" s="3">
        <v>252</v>
      </c>
      <c r="K7009" s="3">
        <v>8</v>
      </c>
      <c r="L7009" s="3">
        <v>5.3</v>
      </c>
      <c r="M7009" s="3">
        <v>3.78</v>
      </c>
      <c r="N7009" s="3">
        <v>66.25</v>
      </c>
      <c r="O7009" s="3">
        <v>140.21</v>
      </c>
      <c r="P7009" s="3">
        <v>232</v>
      </c>
      <c r="Q7009" s="3">
        <v>184.51</v>
      </c>
      <c r="R7009" s="3">
        <v>284.85000000000002</v>
      </c>
      <c r="S7009" s="3">
        <v>79.53</v>
      </c>
      <c r="T7009" s="3">
        <v>64.77</v>
      </c>
      <c r="U7009" s="3" t="s">
        <v>60</v>
      </c>
      <c r="V7009" s="3" t="s">
        <v>60</v>
      </c>
      <c r="W7009" s="3" t="s">
        <v>60</v>
      </c>
      <c r="X7009" s="3" t="s">
        <v>60</v>
      </c>
      <c r="Y7009" s="3" t="s">
        <v>60</v>
      </c>
      <c r="Z7009" s="3" t="s">
        <v>60</v>
      </c>
    </row>
    <row r="7010" spans="1:26" x14ac:dyDescent="0.3">
      <c r="A7010" s="2" t="s">
        <v>830</v>
      </c>
      <c r="B7010" s="2" t="s">
        <v>831</v>
      </c>
      <c r="C7010" s="2">
        <v>854</v>
      </c>
      <c r="D7010" s="2" t="s">
        <v>26</v>
      </c>
      <c r="E7010" s="2" t="s">
        <v>669</v>
      </c>
      <c r="F7010" s="2" t="s">
        <v>78</v>
      </c>
      <c r="G7010" s="2" t="s">
        <v>68</v>
      </c>
      <c r="H7010" s="2" t="s">
        <v>669</v>
      </c>
      <c r="I7010" s="2">
        <v>5120</v>
      </c>
      <c r="J7010" s="2">
        <v>33852</v>
      </c>
      <c r="K7010" s="2">
        <v>2786</v>
      </c>
      <c r="L7010" s="2">
        <v>3259.62</v>
      </c>
      <c r="M7010" s="2">
        <v>2566.77</v>
      </c>
      <c r="N7010" s="2">
        <v>117</v>
      </c>
      <c r="O7010" s="2">
        <v>126.99</v>
      </c>
      <c r="P7010" s="2">
        <v>27894</v>
      </c>
      <c r="Q7010" s="2">
        <v>29696.53</v>
      </c>
      <c r="R7010" s="2">
        <v>25794.240000000002</v>
      </c>
      <c r="S7010" s="2">
        <v>106.46</v>
      </c>
      <c r="T7010" s="2">
        <v>115.13</v>
      </c>
      <c r="U7010" s="2" t="s">
        <v>60</v>
      </c>
      <c r="V7010" s="2" t="s">
        <v>60</v>
      </c>
      <c r="W7010" s="2" t="s">
        <v>60</v>
      </c>
      <c r="X7010" s="2" t="s">
        <v>60</v>
      </c>
      <c r="Y7010" s="2" t="s">
        <v>60</v>
      </c>
      <c r="Z7010" s="2" t="s">
        <v>60</v>
      </c>
    </row>
    <row r="7011" spans="1:26" x14ac:dyDescent="0.3">
      <c r="A7011" s="3" t="s">
        <v>830</v>
      </c>
      <c r="B7011" s="3" t="s">
        <v>831</v>
      </c>
      <c r="C7011" s="3">
        <v>855</v>
      </c>
      <c r="D7011" s="3" t="s">
        <v>26</v>
      </c>
      <c r="E7011" s="3" t="s">
        <v>688</v>
      </c>
      <c r="F7011" s="3" t="s">
        <v>58</v>
      </c>
      <c r="G7011" s="3" t="s">
        <v>689</v>
      </c>
      <c r="H7011" s="3" t="s">
        <v>60</v>
      </c>
      <c r="I7011" s="3">
        <v>1740</v>
      </c>
      <c r="J7011" s="3">
        <v>12800</v>
      </c>
      <c r="K7011" s="3">
        <v>1049</v>
      </c>
      <c r="L7011" s="3">
        <v>1114.81</v>
      </c>
      <c r="M7011" s="3">
        <v>904.42</v>
      </c>
      <c r="N7011" s="3">
        <v>106.27</v>
      </c>
      <c r="O7011" s="3">
        <v>123.26</v>
      </c>
      <c r="P7011" s="3">
        <v>10531</v>
      </c>
      <c r="Q7011" s="3">
        <v>9936.6200000000008</v>
      </c>
      <c r="R7011" s="3">
        <v>9629.4599999999991</v>
      </c>
      <c r="S7011" s="3">
        <v>94.36</v>
      </c>
      <c r="T7011" s="3">
        <v>103.19</v>
      </c>
      <c r="U7011" s="3">
        <v>81.03</v>
      </c>
      <c r="V7011" s="3">
        <v>86.11</v>
      </c>
      <c r="W7011" s="3">
        <v>69.86</v>
      </c>
      <c r="X7011" s="3">
        <v>82.41</v>
      </c>
      <c r="Y7011" s="3">
        <v>77.760000000000005</v>
      </c>
      <c r="Z7011" s="3">
        <v>75.36</v>
      </c>
    </row>
    <row r="7012" spans="1:26" x14ac:dyDescent="0.3">
      <c r="A7012" s="2" t="s">
        <v>830</v>
      </c>
      <c r="B7012" s="2" t="s">
        <v>831</v>
      </c>
      <c r="C7012" s="2">
        <v>856</v>
      </c>
      <c r="D7012" s="2" t="s">
        <v>26</v>
      </c>
      <c r="E7012" s="2" t="s">
        <v>688</v>
      </c>
      <c r="F7012" s="2" t="s">
        <v>58</v>
      </c>
      <c r="G7012" s="2" t="s">
        <v>690</v>
      </c>
      <c r="H7012" s="2" t="s">
        <v>74</v>
      </c>
      <c r="I7012" s="2">
        <v>1740</v>
      </c>
      <c r="J7012" s="2">
        <v>12800</v>
      </c>
      <c r="K7012" s="2">
        <v>1049</v>
      </c>
      <c r="L7012" s="2">
        <v>1114.81</v>
      </c>
      <c r="M7012" s="2">
        <v>904.42</v>
      </c>
      <c r="N7012" s="2">
        <v>106.27</v>
      </c>
      <c r="O7012" s="2">
        <v>123.26</v>
      </c>
      <c r="P7012" s="2">
        <v>10531</v>
      </c>
      <c r="Q7012" s="2">
        <v>9936.6200000000008</v>
      </c>
      <c r="R7012" s="2">
        <v>9629.4599999999991</v>
      </c>
      <c r="S7012" s="2">
        <v>94.36</v>
      </c>
      <c r="T7012" s="2">
        <v>103.19</v>
      </c>
      <c r="U7012" s="2">
        <v>81.03</v>
      </c>
      <c r="V7012" s="2">
        <v>86.11</v>
      </c>
      <c r="W7012" s="2">
        <v>69.86</v>
      </c>
      <c r="X7012" s="2">
        <v>82.41</v>
      </c>
      <c r="Y7012" s="2">
        <v>77.760000000000005</v>
      </c>
      <c r="Z7012" s="2">
        <v>75.36</v>
      </c>
    </row>
    <row r="7013" spans="1:26" x14ac:dyDescent="0.3">
      <c r="A7013" s="3" t="s">
        <v>830</v>
      </c>
      <c r="B7013" s="3" t="s">
        <v>831</v>
      </c>
      <c r="C7013" s="3">
        <v>857</v>
      </c>
      <c r="D7013" s="3" t="s">
        <v>26</v>
      </c>
      <c r="E7013" s="3" t="s">
        <v>688</v>
      </c>
      <c r="F7013" s="3" t="s">
        <v>58</v>
      </c>
      <c r="G7013" s="3" t="s">
        <v>58</v>
      </c>
      <c r="H7013" s="3" t="s">
        <v>75</v>
      </c>
      <c r="I7013" s="3">
        <v>1740</v>
      </c>
      <c r="J7013" s="3">
        <v>12800</v>
      </c>
      <c r="K7013" s="3">
        <v>1049</v>
      </c>
      <c r="L7013" s="3">
        <v>1114.81</v>
      </c>
      <c r="M7013" s="3">
        <v>904.42</v>
      </c>
      <c r="N7013" s="3">
        <v>106.27</v>
      </c>
      <c r="O7013" s="3">
        <v>123.26</v>
      </c>
      <c r="P7013" s="3">
        <v>10531</v>
      </c>
      <c r="Q7013" s="3">
        <v>9936.6200000000008</v>
      </c>
      <c r="R7013" s="3">
        <v>9629.4599999999991</v>
      </c>
      <c r="S7013" s="3">
        <v>94.36</v>
      </c>
      <c r="T7013" s="3">
        <v>103.19</v>
      </c>
      <c r="U7013" s="3">
        <v>81.03</v>
      </c>
      <c r="V7013" s="3">
        <v>86.11</v>
      </c>
      <c r="W7013" s="3">
        <v>69.86</v>
      </c>
      <c r="X7013" s="3">
        <v>82.41</v>
      </c>
      <c r="Y7013" s="3">
        <v>77.760000000000005</v>
      </c>
      <c r="Z7013" s="3">
        <v>75.36</v>
      </c>
    </row>
    <row r="7014" spans="1:26" x14ac:dyDescent="0.3">
      <c r="A7014" s="2" t="s">
        <v>830</v>
      </c>
      <c r="B7014" s="2" t="s">
        <v>831</v>
      </c>
      <c r="C7014" s="2">
        <v>858</v>
      </c>
      <c r="D7014" s="2" t="s">
        <v>26</v>
      </c>
      <c r="E7014" s="2" t="s">
        <v>688</v>
      </c>
      <c r="F7014" s="2" t="s">
        <v>58</v>
      </c>
      <c r="G7014" s="2" t="s">
        <v>691</v>
      </c>
      <c r="H7014" s="2" t="s">
        <v>60</v>
      </c>
      <c r="I7014" s="2">
        <v>114.75</v>
      </c>
      <c r="J7014" s="2">
        <v>626</v>
      </c>
      <c r="K7014" s="2">
        <v>55</v>
      </c>
      <c r="L7014" s="2">
        <v>89.35</v>
      </c>
      <c r="M7014" s="2">
        <v>41.15</v>
      </c>
      <c r="N7014" s="2">
        <v>162.44999999999999</v>
      </c>
      <c r="O7014" s="2">
        <v>217.13</v>
      </c>
      <c r="P7014" s="2">
        <v>522</v>
      </c>
      <c r="Q7014" s="2">
        <v>780.7</v>
      </c>
      <c r="R7014" s="2">
        <v>461.78</v>
      </c>
      <c r="S7014" s="2">
        <v>149.56</v>
      </c>
      <c r="T7014" s="2">
        <v>169.06</v>
      </c>
      <c r="U7014" s="2" t="s">
        <v>60</v>
      </c>
      <c r="V7014" s="2" t="s">
        <v>60</v>
      </c>
      <c r="W7014" s="2" t="s">
        <v>60</v>
      </c>
      <c r="X7014" s="2" t="s">
        <v>60</v>
      </c>
      <c r="Y7014" s="2" t="s">
        <v>60</v>
      </c>
      <c r="Z7014" s="2" t="s">
        <v>60</v>
      </c>
    </row>
    <row r="7015" spans="1:26" x14ac:dyDescent="0.3">
      <c r="A7015" s="3" t="s">
        <v>830</v>
      </c>
      <c r="B7015" s="3" t="s">
        <v>831</v>
      </c>
      <c r="C7015" s="3">
        <v>859</v>
      </c>
      <c r="D7015" s="3" t="s">
        <v>26</v>
      </c>
      <c r="E7015" s="3" t="s">
        <v>688</v>
      </c>
      <c r="F7015" s="3" t="s">
        <v>58</v>
      </c>
      <c r="G7015" s="3" t="s">
        <v>461</v>
      </c>
      <c r="H7015" s="3" t="s">
        <v>12</v>
      </c>
      <c r="I7015" s="3">
        <v>114.75</v>
      </c>
      <c r="J7015" s="3">
        <v>626</v>
      </c>
      <c r="K7015" s="3">
        <v>55</v>
      </c>
      <c r="L7015" s="3">
        <v>89.35</v>
      </c>
      <c r="M7015" s="3">
        <v>41.15</v>
      </c>
      <c r="N7015" s="3">
        <v>162.44999999999999</v>
      </c>
      <c r="O7015" s="3">
        <v>217.13</v>
      </c>
      <c r="P7015" s="3">
        <v>522</v>
      </c>
      <c r="Q7015" s="3">
        <v>780.7</v>
      </c>
      <c r="R7015" s="3">
        <v>461.78</v>
      </c>
      <c r="S7015" s="3">
        <v>149.56</v>
      </c>
      <c r="T7015" s="3">
        <v>169.06</v>
      </c>
      <c r="U7015" s="3" t="s">
        <v>60</v>
      </c>
      <c r="V7015" s="3" t="s">
        <v>60</v>
      </c>
      <c r="W7015" s="3" t="s">
        <v>60</v>
      </c>
      <c r="X7015" s="3" t="s">
        <v>60</v>
      </c>
      <c r="Y7015" s="3" t="s">
        <v>60</v>
      </c>
      <c r="Z7015" s="3" t="s">
        <v>60</v>
      </c>
    </row>
    <row r="7016" spans="1:26" x14ac:dyDescent="0.3">
      <c r="A7016" s="2" t="s">
        <v>830</v>
      </c>
      <c r="B7016" s="2" t="s">
        <v>831</v>
      </c>
      <c r="C7016" s="2">
        <v>860</v>
      </c>
      <c r="D7016" s="2" t="s">
        <v>26</v>
      </c>
      <c r="E7016" s="2" t="s">
        <v>688</v>
      </c>
      <c r="F7016" s="2" t="s">
        <v>58</v>
      </c>
      <c r="G7016" s="2" t="s">
        <v>692</v>
      </c>
      <c r="H7016" s="2" t="s">
        <v>60</v>
      </c>
      <c r="I7016" s="2">
        <v>510</v>
      </c>
      <c r="J7016" s="2">
        <v>1183</v>
      </c>
      <c r="K7016" s="2">
        <v>70</v>
      </c>
      <c r="L7016" s="2">
        <v>69.81</v>
      </c>
      <c r="M7016" s="2">
        <v>41.17</v>
      </c>
      <c r="N7016" s="2">
        <v>99.73</v>
      </c>
      <c r="O7016" s="2">
        <v>169.57</v>
      </c>
      <c r="P7016" s="2">
        <v>1059</v>
      </c>
      <c r="Q7016" s="2">
        <v>911.04</v>
      </c>
      <c r="R7016" s="2">
        <v>925.01</v>
      </c>
      <c r="S7016" s="2">
        <v>86.03</v>
      </c>
      <c r="T7016" s="2">
        <v>98.49</v>
      </c>
      <c r="U7016" s="2" t="s">
        <v>60</v>
      </c>
      <c r="V7016" s="2" t="s">
        <v>60</v>
      </c>
      <c r="W7016" s="2" t="s">
        <v>60</v>
      </c>
      <c r="X7016" s="2" t="s">
        <v>60</v>
      </c>
      <c r="Y7016" s="2" t="s">
        <v>60</v>
      </c>
      <c r="Z7016" s="2" t="s">
        <v>60</v>
      </c>
    </row>
    <row r="7017" spans="1:26" x14ac:dyDescent="0.3">
      <c r="A7017" s="3" t="s">
        <v>830</v>
      </c>
      <c r="B7017" s="3" t="s">
        <v>831</v>
      </c>
      <c r="C7017" s="3">
        <v>861</v>
      </c>
      <c r="D7017" s="3" t="s">
        <v>26</v>
      </c>
      <c r="E7017" s="3" t="s">
        <v>688</v>
      </c>
      <c r="F7017" s="3" t="s">
        <v>58</v>
      </c>
      <c r="G7017" s="3" t="s">
        <v>693</v>
      </c>
      <c r="H7017" s="3" t="s">
        <v>60</v>
      </c>
      <c r="I7017" s="3">
        <v>72</v>
      </c>
      <c r="J7017" s="3">
        <v>650</v>
      </c>
      <c r="K7017" s="3">
        <v>24</v>
      </c>
      <c r="L7017" s="3">
        <v>24.97</v>
      </c>
      <c r="M7017" s="3">
        <v>16.05</v>
      </c>
      <c r="N7017" s="3">
        <v>104.04</v>
      </c>
      <c r="O7017" s="3">
        <v>155.58000000000001</v>
      </c>
      <c r="P7017" s="3">
        <v>589</v>
      </c>
      <c r="Q7017" s="3">
        <v>274.41000000000003</v>
      </c>
      <c r="R7017" s="3">
        <v>303.63</v>
      </c>
      <c r="S7017" s="3">
        <v>46.59</v>
      </c>
      <c r="T7017" s="3">
        <v>90.38</v>
      </c>
      <c r="U7017" s="3" t="s">
        <v>60</v>
      </c>
      <c r="V7017" s="3" t="s">
        <v>60</v>
      </c>
      <c r="W7017" s="3" t="s">
        <v>60</v>
      </c>
      <c r="X7017" s="3" t="s">
        <v>60</v>
      </c>
      <c r="Y7017" s="3" t="s">
        <v>60</v>
      </c>
      <c r="Z7017" s="3" t="s">
        <v>60</v>
      </c>
    </row>
    <row r="7018" spans="1:26" x14ac:dyDescent="0.3">
      <c r="A7018" s="2" t="s">
        <v>830</v>
      </c>
      <c r="B7018" s="2" t="s">
        <v>831</v>
      </c>
      <c r="C7018" s="2">
        <v>862</v>
      </c>
      <c r="D7018" s="2" t="s">
        <v>26</v>
      </c>
      <c r="E7018" s="2" t="s">
        <v>688</v>
      </c>
      <c r="F7018" s="2" t="s">
        <v>58</v>
      </c>
      <c r="G7018" s="2" t="s">
        <v>694</v>
      </c>
      <c r="H7018" s="2" t="s">
        <v>60</v>
      </c>
      <c r="I7018" s="2">
        <v>287.8</v>
      </c>
      <c r="J7018" s="2">
        <v>330</v>
      </c>
      <c r="K7018" s="2">
        <v>15</v>
      </c>
      <c r="L7018" s="2">
        <v>31.01</v>
      </c>
      <c r="M7018" s="2">
        <v>25.35</v>
      </c>
      <c r="N7018" s="2">
        <v>206.73</v>
      </c>
      <c r="O7018" s="2">
        <v>122.33</v>
      </c>
      <c r="P7018" s="2">
        <v>295</v>
      </c>
      <c r="Q7018" s="2">
        <v>819.69</v>
      </c>
      <c r="R7018" s="2">
        <v>869.39</v>
      </c>
      <c r="S7018" s="2">
        <v>277.86</v>
      </c>
      <c r="T7018" s="2">
        <v>94.28</v>
      </c>
      <c r="U7018" s="2" t="s">
        <v>60</v>
      </c>
      <c r="V7018" s="2" t="s">
        <v>60</v>
      </c>
      <c r="W7018" s="2" t="s">
        <v>60</v>
      </c>
      <c r="X7018" s="2" t="s">
        <v>60</v>
      </c>
      <c r="Y7018" s="2" t="s">
        <v>60</v>
      </c>
      <c r="Z7018" s="2" t="s">
        <v>60</v>
      </c>
    </row>
    <row r="7019" spans="1:26" x14ac:dyDescent="0.3">
      <c r="A7019" s="3" t="s">
        <v>830</v>
      </c>
      <c r="B7019" s="3" t="s">
        <v>831</v>
      </c>
      <c r="C7019" s="3">
        <v>863</v>
      </c>
      <c r="D7019" s="3" t="s">
        <v>26</v>
      </c>
      <c r="E7019" s="3" t="s">
        <v>688</v>
      </c>
      <c r="F7019" s="3" t="s">
        <v>58</v>
      </c>
      <c r="G7019" s="3" t="s">
        <v>695</v>
      </c>
      <c r="H7019" s="3" t="s">
        <v>60</v>
      </c>
      <c r="I7019" s="3">
        <v>250</v>
      </c>
      <c r="J7019" s="3">
        <v>950</v>
      </c>
      <c r="K7019" s="3">
        <v>17</v>
      </c>
      <c r="L7019" s="3">
        <v>34.5</v>
      </c>
      <c r="M7019" s="3">
        <v>36.56</v>
      </c>
      <c r="N7019" s="3">
        <v>202.94</v>
      </c>
      <c r="O7019" s="3">
        <v>94.37</v>
      </c>
      <c r="P7019" s="3">
        <v>899</v>
      </c>
      <c r="Q7019" s="3">
        <v>718.63</v>
      </c>
      <c r="R7019" s="3">
        <v>696.74</v>
      </c>
      <c r="S7019" s="3">
        <v>79.94</v>
      </c>
      <c r="T7019" s="3">
        <v>103.14</v>
      </c>
      <c r="U7019" s="3" t="s">
        <v>60</v>
      </c>
      <c r="V7019" s="3" t="s">
        <v>60</v>
      </c>
      <c r="W7019" s="3" t="s">
        <v>60</v>
      </c>
      <c r="X7019" s="3" t="s">
        <v>60</v>
      </c>
      <c r="Y7019" s="3" t="s">
        <v>60</v>
      </c>
      <c r="Z7019" s="3" t="s">
        <v>60</v>
      </c>
    </row>
    <row r="7020" spans="1:26" x14ac:dyDescent="0.3">
      <c r="A7020" s="2" t="s">
        <v>830</v>
      </c>
      <c r="B7020" s="2" t="s">
        <v>831</v>
      </c>
      <c r="C7020" s="2">
        <v>864</v>
      </c>
      <c r="D7020" s="2" t="s">
        <v>26</v>
      </c>
      <c r="E7020" s="2" t="s">
        <v>688</v>
      </c>
      <c r="F7020" s="2" t="s">
        <v>58</v>
      </c>
      <c r="G7020" s="2" t="s">
        <v>696</v>
      </c>
      <c r="H7020" s="2" t="s">
        <v>60</v>
      </c>
      <c r="I7020" s="2">
        <v>600</v>
      </c>
      <c r="J7020" s="2">
        <v>1600</v>
      </c>
      <c r="K7020" s="2">
        <v>104</v>
      </c>
      <c r="L7020" s="2">
        <v>141.27000000000001</v>
      </c>
      <c r="M7020" s="2">
        <v>105.98</v>
      </c>
      <c r="N7020" s="2">
        <v>135.84</v>
      </c>
      <c r="O7020" s="2">
        <v>133.30000000000001</v>
      </c>
      <c r="P7020" s="2">
        <v>1311</v>
      </c>
      <c r="Q7020" s="2">
        <v>1400.94</v>
      </c>
      <c r="R7020" s="2">
        <v>1157.06</v>
      </c>
      <c r="S7020" s="2">
        <v>106.86</v>
      </c>
      <c r="T7020" s="2">
        <v>121.08</v>
      </c>
      <c r="U7020" s="2" t="s">
        <v>60</v>
      </c>
      <c r="V7020" s="2" t="s">
        <v>60</v>
      </c>
      <c r="W7020" s="2" t="s">
        <v>60</v>
      </c>
      <c r="X7020" s="2" t="s">
        <v>60</v>
      </c>
      <c r="Y7020" s="2" t="s">
        <v>60</v>
      </c>
      <c r="Z7020" s="2" t="s">
        <v>60</v>
      </c>
    </row>
    <row r="7021" spans="1:26" x14ac:dyDescent="0.3">
      <c r="A7021" s="3" t="s">
        <v>830</v>
      </c>
      <c r="B7021" s="3" t="s">
        <v>831</v>
      </c>
      <c r="C7021" s="3">
        <v>865</v>
      </c>
      <c r="D7021" s="3" t="s">
        <v>26</v>
      </c>
      <c r="E7021" s="3" t="s">
        <v>688</v>
      </c>
      <c r="F7021" s="3" t="s">
        <v>58</v>
      </c>
      <c r="G7021" s="3" t="s">
        <v>697</v>
      </c>
      <c r="H7021" s="3" t="s">
        <v>60</v>
      </c>
      <c r="I7021" s="3">
        <v>320</v>
      </c>
      <c r="J7021" s="3">
        <v>650</v>
      </c>
      <c r="K7021" s="3">
        <v>74</v>
      </c>
      <c r="L7021" s="3">
        <v>53.81</v>
      </c>
      <c r="M7021" s="3">
        <v>71.61</v>
      </c>
      <c r="N7021" s="3">
        <v>72.72</v>
      </c>
      <c r="O7021" s="3">
        <v>75.14</v>
      </c>
      <c r="P7021" s="3">
        <v>512</v>
      </c>
      <c r="Q7021" s="3">
        <v>436.69</v>
      </c>
      <c r="R7021" s="3">
        <v>388.86</v>
      </c>
      <c r="S7021" s="3">
        <v>85.29</v>
      </c>
      <c r="T7021" s="3">
        <v>112.3</v>
      </c>
      <c r="U7021" s="3" t="s">
        <v>60</v>
      </c>
      <c r="V7021" s="3" t="s">
        <v>60</v>
      </c>
      <c r="W7021" s="3" t="s">
        <v>60</v>
      </c>
      <c r="X7021" s="3" t="s">
        <v>60</v>
      </c>
      <c r="Y7021" s="3" t="s">
        <v>60</v>
      </c>
      <c r="Z7021" s="3" t="s">
        <v>60</v>
      </c>
    </row>
    <row r="7022" spans="1:26" x14ac:dyDescent="0.3">
      <c r="A7022" s="2" t="s">
        <v>830</v>
      </c>
      <c r="B7022" s="2" t="s">
        <v>831</v>
      </c>
      <c r="C7022" s="2">
        <v>866</v>
      </c>
      <c r="D7022" s="2" t="s">
        <v>26</v>
      </c>
      <c r="E7022" s="2" t="s">
        <v>688</v>
      </c>
      <c r="F7022" s="2" t="s">
        <v>58</v>
      </c>
      <c r="G7022" s="2" t="s">
        <v>698</v>
      </c>
      <c r="H7022" s="2" t="s">
        <v>12</v>
      </c>
      <c r="I7022" s="2">
        <v>2039.8</v>
      </c>
      <c r="J7022" s="2">
        <v>5363</v>
      </c>
      <c r="K7022" s="2">
        <v>304</v>
      </c>
      <c r="L7022" s="2">
        <v>355.37</v>
      </c>
      <c r="M7022" s="2">
        <v>296.72000000000003</v>
      </c>
      <c r="N7022" s="2">
        <v>116.9</v>
      </c>
      <c r="O7022" s="2">
        <v>119.77</v>
      </c>
      <c r="P7022" s="2">
        <v>4665</v>
      </c>
      <c r="Q7022" s="2">
        <v>4561.3999999999996</v>
      </c>
      <c r="R7022" s="2">
        <v>4340.6899999999996</v>
      </c>
      <c r="S7022" s="2">
        <v>97.78</v>
      </c>
      <c r="T7022" s="2">
        <v>105.08</v>
      </c>
      <c r="U7022" s="2" t="s">
        <v>60</v>
      </c>
      <c r="V7022" s="2" t="s">
        <v>60</v>
      </c>
      <c r="W7022" s="2" t="s">
        <v>60</v>
      </c>
      <c r="X7022" s="2" t="s">
        <v>60</v>
      </c>
      <c r="Y7022" s="2" t="s">
        <v>60</v>
      </c>
      <c r="Z7022" s="2" t="s">
        <v>60</v>
      </c>
    </row>
    <row r="7023" spans="1:26" x14ac:dyDescent="0.3">
      <c r="A7023" s="3" t="s">
        <v>830</v>
      </c>
      <c r="B7023" s="3" t="s">
        <v>831</v>
      </c>
      <c r="C7023" s="3">
        <v>867</v>
      </c>
      <c r="D7023" s="3" t="s">
        <v>26</v>
      </c>
      <c r="E7023" s="3" t="s">
        <v>688</v>
      </c>
      <c r="F7023" s="3" t="s">
        <v>58</v>
      </c>
      <c r="G7023" s="3" t="s">
        <v>58</v>
      </c>
      <c r="H7023" s="3" t="s">
        <v>12</v>
      </c>
      <c r="I7023" s="3">
        <v>2154.5500000000002</v>
      </c>
      <c r="J7023" s="3">
        <v>5989</v>
      </c>
      <c r="K7023" s="3">
        <v>359</v>
      </c>
      <c r="L7023" s="3">
        <v>444.72</v>
      </c>
      <c r="M7023" s="3">
        <v>337.87</v>
      </c>
      <c r="N7023" s="3">
        <v>123.88</v>
      </c>
      <c r="O7023" s="3">
        <v>131.62</v>
      </c>
      <c r="P7023" s="3">
        <v>5187</v>
      </c>
      <c r="Q7023" s="3">
        <v>5342.1</v>
      </c>
      <c r="R7023" s="3">
        <v>4802.47</v>
      </c>
      <c r="S7023" s="3">
        <v>102.99</v>
      </c>
      <c r="T7023" s="3">
        <v>111.24</v>
      </c>
      <c r="U7023" s="3" t="s">
        <v>60</v>
      </c>
      <c r="V7023" s="3" t="s">
        <v>60</v>
      </c>
      <c r="W7023" s="3" t="s">
        <v>60</v>
      </c>
      <c r="X7023" s="3" t="s">
        <v>60</v>
      </c>
      <c r="Y7023" s="3" t="s">
        <v>60</v>
      </c>
      <c r="Z7023" s="3" t="s">
        <v>60</v>
      </c>
    </row>
    <row r="7024" spans="1:26" x14ac:dyDescent="0.3">
      <c r="A7024" s="2" t="s">
        <v>830</v>
      </c>
      <c r="B7024" s="2" t="s">
        <v>831</v>
      </c>
      <c r="C7024" s="2">
        <v>868</v>
      </c>
      <c r="D7024" s="2" t="s">
        <v>26</v>
      </c>
      <c r="E7024" s="2" t="s">
        <v>688</v>
      </c>
      <c r="F7024" s="2" t="s">
        <v>65</v>
      </c>
      <c r="G7024" s="2" t="s">
        <v>699</v>
      </c>
      <c r="H7024" s="2" t="s">
        <v>60</v>
      </c>
      <c r="I7024" s="2">
        <v>1050</v>
      </c>
      <c r="J7024" s="2">
        <v>7200</v>
      </c>
      <c r="K7024" s="2">
        <v>662</v>
      </c>
      <c r="L7024" s="2">
        <v>501.61</v>
      </c>
      <c r="M7024" s="2">
        <v>708.96</v>
      </c>
      <c r="N7024" s="2">
        <v>75.77</v>
      </c>
      <c r="O7024" s="2">
        <v>70.75</v>
      </c>
      <c r="P7024" s="2">
        <v>5874</v>
      </c>
      <c r="Q7024" s="2">
        <v>6124.02</v>
      </c>
      <c r="R7024" s="2">
        <v>5775.64</v>
      </c>
      <c r="S7024" s="2">
        <v>104.26</v>
      </c>
      <c r="T7024" s="2">
        <v>106.03</v>
      </c>
      <c r="U7024" s="2">
        <v>84.74</v>
      </c>
      <c r="V7024" s="2">
        <v>64.209999999999994</v>
      </c>
      <c r="W7024" s="2">
        <v>90.75</v>
      </c>
      <c r="X7024" s="2">
        <v>76.17</v>
      </c>
      <c r="Y7024" s="2">
        <v>79.42</v>
      </c>
      <c r="Z7024" s="2">
        <v>74.900000000000006</v>
      </c>
    </row>
    <row r="7025" spans="1:26" x14ac:dyDescent="0.3">
      <c r="A7025" s="3" t="s">
        <v>830</v>
      </c>
      <c r="B7025" s="3" t="s">
        <v>831</v>
      </c>
      <c r="C7025" s="3">
        <v>869</v>
      </c>
      <c r="D7025" s="3" t="s">
        <v>26</v>
      </c>
      <c r="E7025" s="3" t="s">
        <v>688</v>
      </c>
      <c r="F7025" s="3" t="s">
        <v>65</v>
      </c>
      <c r="G7025" s="3" t="s">
        <v>425</v>
      </c>
      <c r="H7025" s="3" t="s">
        <v>74</v>
      </c>
      <c r="I7025" s="3">
        <v>1050</v>
      </c>
      <c r="J7025" s="3">
        <v>7200</v>
      </c>
      <c r="K7025" s="3">
        <v>662</v>
      </c>
      <c r="L7025" s="3">
        <v>501.61</v>
      </c>
      <c r="M7025" s="3">
        <v>708.96</v>
      </c>
      <c r="N7025" s="3">
        <v>75.77</v>
      </c>
      <c r="O7025" s="3">
        <v>70.75</v>
      </c>
      <c r="P7025" s="3">
        <v>5874</v>
      </c>
      <c r="Q7025" s="3">
        <v>6124.02</v>
      </c>
      <c r="R7025" s="3">
        <v>5775.64</v>
      </c>
      <c r="S7025" s="3">
        <v>104.26</v>
      </c>
      <c r="T7025" s="3">
        <v>106.03</v>
      </c>
      <c r="U7025" s="3">
        <v>84.74</v>
      </c>
      <c r="V7025" s="3">
        <v>64.209999999999994</v>
      </c>
      <c r="W7025" s="3">
        <v>90.75</v>
      </c>
      <c r="X7025" s="3">
        <v>76.17</v>
      </c>
      <c r="Y7025" s="3">
        <v>79.42</v>
      </c>
      <c r="Z7025" s="3">
        <v>74.900000000000006</v>
      </c>
    </row>
    <row r="7026" spans="1:26" x14ac:dyDescent="0.3">
      <c r="A7026" s="2" t="s">
        <v>830</v>
      </c>
      <c r="B7026" s="2" t="s">
        <v>831</v>
      </c>
      <c r="C7026" s="2">
        <v>870</v>
      </c>
      <c r="D7026" s="2" t="s">
        <v>26</v>
      </c>
      <c r="E7026" s="2" t="s">
        <v>688</v>
      </c>
      <c r="F7026" s="2" t="s">
        <v>65</v>
      </c>
      <c r="G7026" s="2" t="s">
        <v>700</v>
      </c>
      <c r="H7026" s="2" t="s">
        <v>60</v>
      </c>
      <c r="I7026" s="2">
        <v>350</v>
      </c>
      <c r="J7026" s="2">
        <v>0</v>
      </c>
      <c r="K7026" s="2">
        <v>0</v>
      </c>
      <c r="L7026" s="2">
        <v>16.420000000000002</v>
      </c>
      <c r="M7026" s="2">
        <v>0</v>
      </c>
      <c r="N7026" s="2">
        <v>0</v>
      </c>
      <c r="O7026" s="2">
        <v>0</v>
      </c>
      <c r="P7026" s="2">
        <v>0</v>
      </c>
      <c r="Q7026" s="2">
        <v>16.420000000000002</v>
      </c>
      <c r="R7026" s="2">
        <v>0</v>
      </c>
      <c r="S7026" s="2">
        <v>0</v>
      </c>
      <c r="T7026" s="2">
        <v>0</v>
      </c>
      <c r="U7026" s="2">
        <v>0</v>
      </c>
      <c r="V7026" s="2">
        <v>6.31</v>
      </c>
      <c r="W7026" s="2">
        <v>0</v>
      </c>
      <c r="X7026" s="2">
        <v>0</v>
      </c>
      <c r="Y7026" s="2">
        <v>0.64</v>
      </c>
      <c r="Z7026" s="2">
        <v>0</v>
      </c>
    </row>
    <row r="7027" spans="1:26" x14ac:dyDescent="0.3">
      <c r="A7027" s="3" t="s">
        <v>830</v>
      </c>
      <c r="B7027" s="3" t="s">
        <v>831</v>
      </c>
      <c r="C7027" s="3">
        <v>871</v>
      </c>
      <c r="D7027" s="3" t="s">
        <v>26</v>
      </c>
      <c r="E7027" s="3" t="s">
        <v>688</v>
      </c>
      <c r="F7027" s="3" t="s">
        <v>65</v>
      </c>
      <c r="G7027" s="3" t="s">
        <v>608</v>
      </c>
      <c r="H7027" s="3" t="s">
        <v>74</v>
      </c>
      <c r="I7027" s="3">
        <v>350</v>
      </c>
      <c r="J7027" s="3">
        <v>0</v>
      </c>
      <c r="K7027" s="3">
        <v>0</v>
      </c>
      <c r="L7027" s="3">
        <v>16.420000000000002</v>
      </c>
      <c r="M7027" s="3">
        <v>0</v>
      </c>
      <c r="N7027" s="3">
        <v>0</v>
      </c>
      <c r="O7027" s="3">
        <v>0</v>
      </c>
      <c r="P7027" s="3">
        <v>0</v>
      </c>
      <c r="Q7027" s="3">
        <v>16.420000000000002</v>
      </c>
      <c r="R7027" s="3">
        <v>0</v>
      </c>
      <c r="S7027" s="3">
        <v>0</v>
      </c>
      <c r="T7027" s="3">
        <v>0</v>
      </c>
      <c r="U7027" s="3">
        <v>0</v>
      </c>
      <c r="V7027" s="3">
        <v>6.31</v>
      </c>
      <c r="W7027" s="3">
        <v>0</v>
      </c>
      <c r="X7027" s="3">
        <v>0</v>
      </c>
      <c r="Y7027" s="3">
        <v>0.64</v>
      </c>
      <c r="Z7027" s="3">
        <v>0</v>
      </c>
    </row>
    <row r="7028" spans="1:26" x14ac:dyDescent="0.3">
      <c r="A7028" s="2" t="s">
        <v>830</v>
      </c>
      <c r="B7028" s="2" t="s">
        <v>831</v>
      </c>
      <c r="C7028" s="2">
        <v>872</v>
      </c>
      <c r="D7028" s="2" t="s">
        <v>26</v>
      </c>
      <c r="E7028" s="2" t="s">
        <v>688</v>
      </c>
      <c r="F7028" s="2" t="s">
        <v>65</v>
      </c>
      <c r="G7028" s="2" t="s">
        <v>701</v>
      </c>
      <c r="H7028" s="2" t="s">
        <v>60</v>
      </c>
      <c r="I7028" s="2">
        <v>0</v>
      </c>
      <c r="J7028" s="2">
        <v>250</v>
      </c>
      <c r="K7028" s="2">
        <v>21</v>
      </c>
      <c r="L7028" s="2">
        <v>32.04</v>
      </c>
      <c r="M7028" s="2">
        <v>23.89</v>
      </c>
      <c r="N7028" s="2">
        <v>152.57</v>
      </c>
      <c r="O7028" s="2">
        <v>134.11000000000001</v>
      </c>
      <c r="P7028" s="2">
        <v>209</v>
      </c>
      <c r="Q7028" s="2">
        <v>285.3</v>
      </c>
      <c r="R7028" s="2">
        <v>261.83</v>
      </c>
      <c r="S7028" s="2">
        <v>136.51</v>
      </c>
      <c r="T7028" s="2">
        <v>108.96</v>
      </c>
      <c r="U7028" s="2" t="s">
        <v>60</v>
      </c>
      <c r="V7028" s="2" t="s">
        <v>60</v>
      </c>
      <c r="W7028" s="2" t="s">
        <v>60</v>
      </c>
      <c r="X7028" s="2" t="s">
        <v>60</v>
      </c>
      <c r="Y7028" s="2" t="s">
        <v>60</v>
      </c>
      <c r="Z7028" s="2" t="s">
        <v>60</v>
      </c>
    </row>
    <row r="7029" spans="1:26" x14ac:dyDescent="0.3">
      <c r="A7029" s="3" t="s">
        <v>830</v>
      </c>
      <c r="B7029" s="3" t="s">
        <v>831</v>
      </c>
      <c r="C7029" s="3">
        <v>873</v>
      </c>
      <c r="D7029" s="3" t="s">
        <v>26</v>
      </c>
      <c r="E7029" s="3" t="s">
        <v>688</v>
      </c>
      <c r="F7029" s="3" t="s">
        <v>65</v>
      </c>
      <c r="G7029" s="3" t="s">
        <v>702</v>
      </c>
      <c r="H7029" s="3" t="s">
        <v>74</v>
      </c>
      <c r="I7029" s="3">
        <v>0</v>
      </c>
      <c r="J7029" s="3">
        <v>250</v>
      </c>
      <c r="K7029" s="3">
        <v>21</v>
      </c>
      <c r="L7029" s="3">
        <v>32.04</v>
      </c>
      <c r="M7029" s="3">
        <v>23.89</v>
      </c>
      <c r="N7029" s="3">
        <v>152.57</v>
      </c>
      <c r="O7029" s="3">
        <v>134.11000000000001</v>
      </c>
      <c r="P7029" s="3">
        <v>209</v>
      </c>
      <c r="Q7029" s="3">
        <v>285.3</v>
      </c>
      <c r="R7029" s="3">
        <v>261.83</v>
      </c>
      <c r="S7029" s="3">
        <v>136.51</v>
      </c>
      <c r="T7029" s="3">
        <v>108.96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</row>
    <row r="7030" spans="1:26" x14ac:dyDescent="0.3">
      <c r="A7030" s="2" t="s">
        <v>830</v>
      </c>
      <c r="B7030" s="2" t="s">
        <v>831</v>
      </c>
      <c r="C7030" s="2">
        <v>874</v>
      </c>
      <c r="D7030" s="2" t="s">
        <v>26</v>
      </c>
      <c r="E7030" s="2" t="s">
        <v>688</v>
      </c>
      <c r="F7030" s="2" t="s">
        <v>65</v>
      </c>
      <c r="G7030" s="2" t="s">
        <v>703</v>
      </c>
      <c r="H7030" s="2" t="s">
        <v>60</v>
      </c>
      <c r="I7030" s="2">
        <v>1200</v>
      </c>
      <c r="J7030" s="2">
        <v>6800</v>
      </c>
      <c r="K7030" s="2">
        <v>605</v>
      </c>
      <c r="L7030" s="2">
        <v>851</v>
      </c>
      <c r="M7030" s="2">
        <v>772.08</v>
      </c>
      <c r="N7030" s="2">
        <v>140.66</v>
      </c>
      <c r="O7030" s="2">
        <v>110.22</v>
      </c>
      <c r="P7030" s="2">
        <v>5566</v>
      </c>
      <c r="Q7030" s="2">
        <v>7160.14</v>
      </c>
      <c r="R7030" s="2">
        <v>6448.48</v>
      </c>
      <c r="S7030" s="2">
        <v>128.63999999999999</v>
      </c>
      <c r="T7030" s="2">
        <v>111.04</v>
      </c>
      <c r="U7030" s="2">
        <v>67.760000000000005</v>
      </c>
      <c r="V7030" s="2">
        <v>95.32</v>
      </c>
      <c r="W7030" s="2">
        <v>86.48</v>
      </c>
      <c r="X7030" s="2">
        <v>63.16</v>
      </c>
      <c r="Y7030" s="2">
        <v>81.25</v>
      </c>
      <c r="Z7030" s="2">
        <v>73.17</v>
      </c>
    </row>
    <row r="7031" spans="1:26" x14ac:dyDescent="0.3">
      <c r="A7031" s="3" t="s">
        <v>830</v>
      </c>
      <c r="B7031" s="3" t="s">
        <v>831</v>
      </c>
      <c r="C7031" s="3">
        <v>875</v>
      </c>
      <c r="D7031" s="3" t="s">
        <v>26</v>
      </c>
      <c r="E7031" s="3" t="s">
        <v>688</v>
      </c>
      <c r="F7031" s="3" t="s">
        <v>65</v>
      </c>
      <c r="G7031" s="3" t="s">
        <v>704</v>
      </c>
      <c r="H7031" s="3" t="s">
        <v>74</v>
      </c>
      <c r="I7031" s="3">
        <v>1200</v>
      </c>
      <c r="J7031" s="3">
        <v>6800</v>
      </c>
      <c r="K7031" s="3">
        <v>605</v>
      </c>
      <c r="L7031" s="3">
        <v>851</v>
      </c>
      <c r="M7031" s="3">
        <v>772.08</v>
      </c>
      <c r="N7031" s="3">
        <v>140.66</v>
      </c>
      <c r="O7031" s="3">
        <v>110.22</v>
      </c>
      <c r="P7031" s="3">
        <v>5566</v>
      </c>
      <c r="Q7031" s="3">
        <v>7160.14</v>
      </c>
      <c r="R7031" s="3">
        <v>6448.48</v>
      </c>
      <c r="S7031" s="3">
        <v>128.63999999999999</v>
      </c>
      <c r="T7031" s="3">
        <v>111.04</v>
      </c>
      <c r="U7031" s="3">
        <v>67.760000000000005</v>
      </c>
      <c r="V7031" s="3">
        <v>95.32</v>
      </c>
      <c r="W7031" s="3">
        <v>86.48</v>
      </c>
      <c r="X7031" s="3">
        <v>63.16</v>
      </c>
      <c r="Y7031" s="3">
        <v>81.25</v>
      </c>
      <c r="Z7031" s="3">
        <v>73.17</v>
      </c>
    </row>
    <row r="7032" spans="1:26" x14ac:dyDescent="0.3">
      <c r="A7032" s="2" t="s">
        <v>830</v>
      </c>
      <c r="B7032" s="2" t="s">
        <v>831</v>
      </c>
      <c r="C7032" s="2">
        <v>876</v>
      </c>
      <c r="D7032" s="2" t="s">
        <v>26</v>
      </c>
      <c r="E7032" s="2" t="s">
        <v>688</v>
      </c>
      <c r="F7032" s="2" t="s">
        <v>65</v>
      </c>
      <c r="G7032" s="2" t="s">
        <v>705</v>
      </c>
      <c r="H7032" s="2" t="s">
        <v>60</v>
      </c>
      <c r="I7032" s="2">
        <v>0</v>
      </c>
      <c r="J7032" s="2">
        <v>0</v>
      </c>
      <c r="K7032" s="2">
        <v>0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 s="2">
        <v>0</v>
      </c>
    </row>
    <row r="7033" spans="1:26" x14ac:dyDescent="0.3">
      <c r="A7033" s="3" t="s">
        <v>830</v>
      </c>
      <c r="B7033" s="3" t="s">
        <v>831</v>
      </c>
      <c r="C7033" s="3">
        <v>877</v>
      </c>
      <c r="D7033" s="3" t="s">
        <v>26</v>
      </c>
      <c r="E7033" s="3" t="s">
        <v>688</v>
      </c>
      <c r="F7033" s="3" t="s">
        <v>65</v>
      </c>
      <c r="G7033" s="3" t="s">
        <v>706</v>
      </c>
      <c r="H7033" s="3" t="s">
        <v>74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  <c r="T7033" s="3">
        <v>0</v>
      </c>
      <c r="U7033" s="3">
        <v>0</v>
      </c>
      <c r="V7033" s="3">
        <v>0</v>
      </c>
      <c r="W7033" s="3">
        <v>0</v>
      </c>
      <c r="X7033" s="3">
        <v>0</v>
      </c>
      <c r="Y7033" s="3">
        <v>0</v>
      </c>
      <c r="Z7033" s="3">
        <v>0</v>
      </c>
    </row>
    <row r="7034" spans="1:26" x14ac:dyDescent="0.3">
      <c r="A7034" s="2" t="s">
        <v>830</v>
      </c>
      <c r="B7034" s="2" t="s">
        <v>831</v>
      </c>
      <c r="C7034" s="2">
        <v>878</v>
      </c>
      <c r="D7034" s="2" t="s">
        <v>26</v>
      </c>
      <c r="E7034" s="2" t="s">
        <v>688</v>
      </c>
      <c r="F7034" s="2" t="s">
        <v>65</v>
      </c>
      <c r="G7034" s="2" t="s">
        <v>707</v>
      </c>
      <c r="H7034" s="2" t="s">
        <v>60</v>
      </c>
      <c r="I7034" s="2">
        <v>0</v>
      </c>
      <c r="J7034" s="2">
        <v>100</v>
      </c>
      <c r="K7034" s="2">
        <v>8</v>
      </c>
      <c r="L7034" s="2">
        <v>0.94</v>
      </c>
      <c r="M7034" s="2">
        <v>10.130000000000001</v>
      </c>
      <c r="N7034" s="2">
        <v>11.75</v>
      </c>
      <c r="O7034" s="2">
        <v>9.2799999999999994</v>
      </c>
      <c r="P7034" s="2">
        <v>83</v>
      </c>
      <c r="Q7034" s="2">
        <v>65.569999999999993</v>
      </c>
      <c r="R7034" s="2">
        <v>10.130000000000001</v>
      </c>
      <c r="S7034" s="2">
        <v>79</v>
      </c>
      <c r="T7034" s="2">
        <v>647.29</v>
      </c>
      <c r="U7034" s="2" t="s">
        <v>60</v>
      </c>
      <c r="V7034" s="2" t="s">
        <v>60</v>
      </c>
      <c r="W7034" s="2" t="s">
        <v>60</v>
      </c>
      <c r="X7034" s="2" t="s">
        <v>60</v>
      </c>
      <c r="Y7034" s="2" t="s">
        <v>60</v>
      </c>
      <c r="Z7034" s="2" t="s">
        <v>60</v>
      </c>
    </row>
    <row r="7035" spans="1:26" x14ac:dyDescent="0.3">
      <c r="A7035" s="3" t="s">
        <v>830</v>
      </c>
      <c r="B7035" s="3" t="s">
        <v>831</v>
      </c>
      <c r="C7035" s="3">
        <v>879</v>
      </c>
      <c r="D7035" s="3" t="s">
        <v>26</v>
      </c>
      <c r="E7035" s="3" t="s">
        <v>688</v>
      </c>
      <c r="F7035" s="3" t="s">
        <v>65</v>
      </c>
      <c r="G7035" s="3" t="s">
        <v>708</v>
      </c>
      <c r="H7035" s="3" t="s">
        <v>74</v>
      </c>
      <c r="I7035" s="3">
        <v>0</v>
      </c>
      <c r="J7035" s="3">
        <v>100</v>
      </c>
      <c r="K7035" s="3">
        <v>8</v>
      </c>
      <c r="L7035" s="3">
        <v>0.94</v>
      </c>
      <c r="M7035" s="3">
        <v>10.130000000000001</v>
      </c>
      <c r="N7035" s="3">
        <v>11.75</v>
      </c>
      <c r="O7035" s="3">
        <v>9.2799999999999994</v>
      </c>
      <c r="P7035" s="3">
        <v>83</v>
      </c>
      <c r="Q7035" s="3">
        <v>65.569999999999993</v>
      </c>
      <c r="R7035" s="3">
        <v>10.130000000000001</v>
      </c>
      <c r="S7035" s="3">
        <v>79</v>
      </c>
      <c r="T7035" s="3">
        <v>647.29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</row>
    <row r="7036" spans="1:26" x14ac:dyDescent="0.3">
      <c r="A7036" s="2" t="s">
        <v>830</v>
      </c>
      <c r="B7036" s="2" t="s">
        <v>831</v>
      </c>
      <c r="C7036" s="2">
        <v>880</v>
      </c>
      <c r="D7036" s="2" t="s">
        <v>26</v>
      </c>
      <c r="E7036" s="2" t="s">
        <v>688</v>
      </c>
      <c r="F7036" s="2" t="s">
        <v>65</v>
      </c>
      <c r="G7036" s="2" t="s">
        <v>709</v>
      </c>
      <c r="H7036" s="2" t="s">
        <v>60</v>
      </c>
      <c r="I7036" s="2">
        <v>600</v>
      </c>
      <c r="J7036" s="2">
        <v>3000</v>
      </c>
      <c r="K7036" s="2">
        <v>238</v>
      </c>
      <c r="L7036" s="2">
        <v>282.45</v>
      </c>
      <c r="M7036" s="2">
        <v>247.76</v>
      </c>
      <c r="N7036" s="2">
        <v>118.68</v>
      </c>
      <c r="O7036" s="2">
        <v>114</v>
      </c>
      <c r="P7036" s="2">
        <v>2501</v>
      </c>
      <c r="Q7036" s="2">
        <v>2282.08</v>
      </c>
      <c r="R7036" s="2">
        <v>2658.11</v>
      </c>
      <c r="S7036" s="2">
        <v>91.25</v>
      </c>
      <c r="T7036" s="2">
        <v>85.85</v>
      </c>
      <c r="U7036" s="2">
        <v>53.32</v>
      </c>
      <c r="V7036" s="2">
        <v>63.27</v>
      </c>
      <c r="W7036" s="2">
        <v>55.5</v>
      </c>
      <c r="X7036" s="2">
        <v>56.76</v>
      </c>
      <c r="Y7036" s="2">
        <v>51.79</v>
      </c>
      <c r="Z7036" s="2">
        <v>60.32</v>
      </c>
    </row>
    <row r="7037" spans="1:26" x14ac:dyDescent="0.3">
      <c r="A7037" s="3" t="s">
        <v>830</v>
      </c>
      <c r="B7037" s="3" t="s">
        <v>831</v>
      </c>
      <c r="C7037" s="3">
        <v>881</v>
      </c>
      <c r="D7037" s="3" t="s">
        <v>26</v>
      </c>
      <c r="E7037" s="3" t="s">
        <v>688</v>
      </c>
      <c r="F7037" s="3" t="s">
        <v>65</v>
      </c>
      <c r="G7037" s="3" t="s">
        <v>710</v>
      </c>
      <c r="H7037" s="3" t="s">
        <v>74</v>
      </c>
      <c r="I7037" s="3">
        <v>600</v>
      </c>
      <c r="J7037" s="3">
        <v>3000</v>
      </c>
      <c r="K7037" s="3">
        <v>238</v>
      </c>
      <c r="L7037" s="3">
        <v>282.45</v>
      </c>
      <c r="M7037" s="3">
        <v>247.76</v>
      </c>
      <c r="N7037" s="3">
        <v>118.68</v>
      </c>
      <c r="O7037" s="3">
        <v>114</v>
      </c>
      <c r="P7037" s="3">
        <v>2501</v>
      </c>
      <c r="Q7037" s="3">
        <v>2282.08</v>
      </c>
      <c r="R7037" s="3">
        <v>2658.11</v>
      </c>
      <c r="S7037" s="3">
        <v>91.25</v>
      </c>
      <c r="T7037" s="3">
        <v>85.85</v>
      </c>
      <c r="U7037" s="3">
        <v>53.32</v>
      </c>
      <c r="V7037" s="3">
        <v>63.27</v>
      </c>
      <c r="W7037" s="3">
        <v>55.5</v>
      </c>
      <c r="X7037" s="3">
        <v>56.76</v>
      </c>
      <c r="Y7037" s="3">
        <v>51.79</v>
      </c>
      <c r="Z7037" s="3">
        <v>60.32</v>
      </c>
    </row>
    <row r="7038" spans="1:26" x14ac:dyDescent="0.3">
      <c r="A7038" s="2" t="s">
        <v>830</v>
      </c>
      <c r="B7038" s="2" t="s">
        <v>831</v>
      </c>
      <c r="C7038" s="2">
        <v>882</v>
      </c>
      <c r="D7038" s="2" t="s">
        <v>26</v>
      </c>
      <c r="E7038" s="2" t="s">
        <v>688</v>
      </c>
      <c r="F7038" s="2" t="s">
        <v>65</v>
      </c>
      <c r="G7038" s="2" t="s">
        <v>65</v>
      </c>
      <c r="H7038" s="2" t="s">
        <v>75</v>
      </c>
      <c r="I7038" s="2">
        <v>3200</v>
      </c>
      <c r="J7038" s="2">
        <v>17350</v>
      </c>
      <c r="K7038" s="2">
        <v>1534</v>
      </c>
      <c r="L7038" s="2">
        <v>1684.46</v>
      </c>
      <c r="M7038" s="2">
        <v>1762.82</v>
      </c>
      <c r="N7038" s="2">
        <v>109.81</v>
      </c>
      <c r="O7038" s="2">
        <v>95.55</v>
      </c>
      <c r="P7038" s="2">
        <v>14233</v>
      </c>
      <c r="Q7038" s="2">
        <v>15933.53</v>
      </c>
      <c r="R7038" s="2">
        <v>15154.19</v>
      </c>
      <c r="S7038" s="2">
        <v>111.95</v>
      </c>
      <c r="T7038" s="2">
        <v>105.14</v>
      </c>
      <c r="U7038" s="2">
        <v>63.21</v>
      </c>
      <c r="V7038" s="2">
        <v>69.37</v>
      </c>
      <c r="W7038" s="2">
        <v>72.61</v>
      </c>
      <c r="X7038" s="2">
        <v>59.32</v>
      </c>
      <c r="Y7038" s="2">
        <v>66.31</v>
      </c>
      <c r="Z7038" s="2">
        <v>63.33</v>
      </c>
    </row>
    <row r="7039" spans="1:26" x14ac:dyDescent="0.3">
      <c r="A7039" s="3" t="s">
        <v>830</v>
      </c>
      <c r="B7039" s="3" t="s">
        <v>831</v>
      </c>
      <c r="C7039" s="3">
        <v>883</v>
      </c>
      <c r="D7039" s="3" t="s">
        <v>26</v>
      </c>
      <c r="E7039" s="3" t="s">
        <v>688</v>
      </c>
      <c r="F7039" s="3" t="s">
        <v>78</v>
      </c>
      <c r="G7039" s="3" t="s">
        <v>711</v>
      </c>
      <c r="H7039" s="3" t="s">
        <v>60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  <c r="S7039" s="3">
        <v>0</v>
      </c>
      <c r="T7039" s="3">
        <v>0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</row>
    <row r="7040" spans="1:26" x14ac:dyDescent="0.3">
      <c r="A7040" s="2" t="s">
        <v>830</v>
      </c>
      <c r="B7040" s="2" t="s">
        <v>831</v>
      </c>
      <c r="C7040" s="2">
        <v>884</v>
      </c>
      <c r="D7040" s="2" t="s">
        <v>26</v>
      </c>
      <c r="E7040" s="2" t="s">
        <v>688</v>
      </c>
      <c r="F7040" s="2" t="s">
        <v>78</v>
      </c>
      <c r="G7040" s="2" t="s">
        <v>312</v>
      </c>
      <c r="H7040" s="2" t="s">
        <v>74</v>
      </c>
      <c r="I7040" s="2">
        <v>0</v>
      </c>
      <c r="J7040" s="2">
        <v>0</v>
      </c>
      <c r="K7040" s="2">
        <v>0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 s="2">
        <v>0</v>
      </c>
    </row>
    <row r="7041" spans="1:26" x14ac:dyDescent="0.3">
      <c r="A7041" s="3" t="s">
        <v>830</v>
      </c>
      <c r="B7041" s="3" t="s">
        <v>831</v>
      </c>
      <c r="C7041" s="3">
        <v>885</v>
      </c>
      <c r="D7041" s="3" t="s">
        <v>26</v>
      </c>
      <c r="E7041" s="3" t="s">
        <v>688</v>
      </c>
      <c r="F7041" s="3" t="s">
        <v>78</v>
      </c>
      <c r="G7041" s="3" t="s">
        <v>712</v>
      </c>
      <c r="H7041" s="3" t="s">
        <v>60</v>
      </c>
      <c r="I7041" s="3">
        <v>1600</v>
      </c>
      <c r="J7041" s="3">
        <v>12700</v>
      </c>
      <c r="K7041" s="3">
        <v>925</v>
      </c>
      <c r="L7041" s="3">
        <v>1160.52</v>
      </c>
      <c r="M7041" s="3">
        <v>1115.49</v>
      </c>
      <c r="N7041" s="3">
        <v>125.46</v>
      </c>
      <c r="O7041" s="3">
        <v>104.04</v>
      </c>
      <c r="P7041" s="3">
        <v>10431</v>
      </c>
      <c r="Q7041" s="3">
        <v>9797.52</v>
      </c>
      <c r="R7041" s="3">
        <v>9223.2800000000007</v>
      </c>
      <c r="S7041" s="3">
        <v>93.93</v>
      </c>
      <c r="T7041" s="3">
        <v>106.23</v>
      </c>
      <c r="U7041" s="3">
        <v>77.7</v>
      </c>
      <c r="V7041" s="3">
        <v>97.49</v>
      </c>
      <c r="W7041" s="3">
        <v>93.71</v>
      </c>
      <c r="X7041" s="3">
        <v>88.77</v>
      </c>
      <c r="Y7041" s="3">
        <v>83.38</v>
      </c>
      <c r="Z7041" s="3">
        <v>78.489999999999995</v>
      </c>
    </row>
    <row r="7042" spans="1:26" x14ac:dyDescent="0.3">
      <c r="A7042" s="2" t="s">
        <v>830</v>
      </c>
      <c r="B7042" s="2" t="s">
        <v>831</v>
      </c>
      <c r="C7042" s="2">
        <v>886</v>
      </c>
      <c r="D7042" s="2" t="s">
        <v>26</v>
      </c>
      <c r="E7042" s="2" t="s">
        <v>688</v>
      </c>
      <c r="F7042" s="2" t="s">
        <v>78</v>
      </c>
      <c r="G7042" s="2" t="s">
        <v>713</v>
      </c>
      <c r="H7042" s="2" t="s">
        <v>60</v>
      </c>
      <c r="I7042" s="2">
        <v>3000</v>
      </c>
      <c r="J7042" s="2">
        <v>24125</v>
      </c>
      <c r="K7042" s="2">
        <v>2167</v>
      </c>
      <c r="L7042" s="2">
        <v>1814.53</v>
      </c>
      <c r="M7042" s="2">
        <v>1903.93</v>
      </c>
      <c r="N7042" s="2">
        <v>83.73</v>
      </c>
      <c r="O7042" s="2">
        <v>95.3</v>
      </c>
      <c r="P7042" s="2">
        <v>19926</v>
      </c>
      <c r="Q7042" s="2">
        <v>18736.63</v>
      </c>
      <c r="R7042" s="2">
        <v>19271.900000000001</v>
      </c>
      <c r="S7042" s="2">
        <v>94.03</v>
      </c>
      <c r="T7042" s="2">
        <v>97.22</v>
      </c>
      <c r="U7042" s="2">
        <v>97.09</v>
      </c>
      <c r="V7042" s="2">
        <v>81.3</v>
      </c>
      <c r="W7042" s="2">
        <v>85.3</v>
      </c>
      <c r="X7042" s="2">
        <v>90.44</v>
      </c>
      <c r="Y7042" s="2">
        <v>85.04</v>
      </c>
      <c r="Z7042" s="2">
        <v>87.47</v>
      </c>
    </row>
    <row r="7043" spans="1:26" x14ac:dyDescent="0.3">
      <c r="A7043" s="3" t="s">
        <v>830</v>
      </c>
      <c r="B7043" s="3" t="s">
        <v>831</v>
      </c>
      <c r="C7043" s="3">
        <v>887</v>
      </c>
      <c r="D7043" s="3" t="s">
        <v>26</v>
      </c>
      <c r="E7043" s="3" t="s">
        <v>688</v>
      </c>
      <c r="F7043" s="3" t="s">
        <v>78</v>
      </c>
      <c r="G7043" s="3" t="s">
        <v>83</v>
      </c>
      <c r="H7043" s="3" t="s">
        <v>74</v>
      </c>
      <c r="I7043" s="3">
        <v>4600</v>
      </c>
      <c r="J7043" s="3">
        <v>36825</v>
      </c>
      <c r="K7043" s="3">
        <v>3092</v>
      </c>
      <c r="L7043" s="3">
        <v>2975.05</v>
      </c>
      <c r="M7043" s="3">
        <v>3019.42</v>
      </c>
      <c r="N7043" s="3">
        <v>96.22</v>
      </c>
      <c r="O7043" s="3">
        <v>98.53</v>
      </c>
      <c r="P7043" s="3">
        <v>30357</v>
      </c>
      <c r="Q7043" s="3">
        <v>28534.15</v>
      </c>
      <c r="R7043" s="3">
        <v>28495.18</v>
      </c>
      <c r="S7043" s="3">
        <v>94</v>
      </c>
      <c r="T7043" s="3">
        <v>100.14</v>
      </c>
      <c r="U7043" s="3">
        <v>90.35</v>
      </c>
      <c r="V7043" s="3">
        <v>86.93</v>
      </c>
      <c r="W7043" s="3">
        <v>88.23</v>
      </c>
      <c r="X7043" s="3">
        <v>89.86</v>
      </c>
      <c r="Y7043" s="3">
        <v>84.46</v>
      </c>
      <c r="Z7043" s="3">
        <v>84.35</v>
      </c>
    </row>
    <row r="7044" spans="1:26" x14ac:dyDescent="0.3">
      <c r="A7044" s="2" t="s">
        <v>830</v>
      </c>
      <c r="B7044" s="2" t="s">
        <v>831</v>
      </c>
      <c r="C7044" s="2">
        <v>888</v>
      </c>
      <c r="D7044" s="2" t="s">
        <v>26</v>
      </c>
      <c r="E7044" s="2" t="s">
        <v>688</v>
      </c>
      <c r="F7044" s="2" t="s">
        <v>78</v>
      </c>
      <c r="G7044" s="2" t="s">
        <v>84</v>
      </c>
      <c r="H7044" s="2" t="s">
        <v>75</v>
      </c>
      <c r="I7044" s="2">
        <v>4600</v>
      </c>
      <c r="J7044" s="2">
        <v>36825</v>
      </c>
      <c r="K7044" s="2">
        <v>3092</v>
      </c>
      <c r="L7044" s="2">
        <v>2975.05</v>
      </c>
      <c r="M7044" s="2">
        <v>3019.42</v>
      </c>
      <c r="N7044" s="2">
        <v>96.22</v>
      </c>
      <c r="O7044" s="2">
        <v>98.53</v>
      </c>
      <c r="P7044" s="2">
        <v>30357</v>
      </c>
      <c r="Q7044" s="2">
        <v>28534.15</v>
      </c>
      <c r="R7044" s="2">
        <v>28495.18</v>
      </c>
      <c r="S7044" s="2">
        <v>94</v>
      </c>
      <c r="T7044" s="2">
        <v>100.14</v>
      </c>
      <c r="U7044" s="2">
        <v>85.69</v>
      </c>
      <c r="V7044" s="2">
        <v>86.93</v>
      </c>
      <c r="W7044" s="2">
        <v>88.23</v>
      </c>
      <c r="X7044" s="2">
        <v>85.23</v>
      </c>
      <c r="Y7044" s="2">
        <v>84.46</v>
      </c>
      <c r="Z7044" s="2">
        <v>84.35</v>
      </c>
    </row>
    <row r="7045" spans="1:26" x14ac:dyDescent="0.3">
      <c r="A7045" s="3" t="s">
        <v>830</v>
      </c>
      <c r="B7045" s="3" t="s">
        <v>831</v>
      </c>
      <c r="C7045" s="3">
        <v>889</v>
      </c>
      <c r="D7045" s="3" t="s">
        <v>26</v>
      </c>
      <c r="E7045" s="3" t="s">
        <v>688</v>
      </c>
      <c r="F7045" s="3" t="s">
        <v>78</v>
      </c>
      <c r="G7045" s="3" t="s">
        <v>68</v>
      </c>
      <c r="H7045" s="3" t="s">
        <v>75</v>
      </c>
      <c r="I7045" s="3">
        <v>9540</v>
      </c>
      <c r="J7045" s="3">
        <v>66975</v>
      </c>
      <c r="K7045" s="3">
        <v>5675</v>
      </c>
      <c r="L7045" s="3">
        <v>5774.32</v>
      </c>
      <c r="M7045" s="3">
        <v>5686.66</v>
      </c>
      <c r="N7045" s="3">
        <v>101.75</v>
      </c>
      <c r="O7045" s="3">
        <v>101.54</v>
      </c>
      <c r="P7045" s="3">
        <v>55121</v>
      </c>
      <c r="Q7045" s="3">
        <v>54404.3</v>
      </c>
      <c r="R7045" s="3">
        <v>53278.83</v>
      </c>
      <c r="S7045" s="3">
        <v>98.7</v>
      </c>
      <c r="T7045" s="3">
        <v>102.11</v>
      </c>
      <c r="U7045" s="3">
        <v>77.510000000000005</v>
      </c>
      <c r="V7045" s="3">
        <v>80.89</v>
      </c>
      <c r="W7045" s="3">
        <v>79.64</v>
      </c>
      <c r="X7045" s="3">
        <v>76.260000000000005</v>
      </c>
      <c r="Y7045" s="3">
        <v>77.150000000000006</v>
      </c>
      <c r="Z7045" s="3">
        <v>75.66</v>
      </c>
    </row>
    <row r="7046" spans="1:26" x14ac:dyDescent="0.3">
      <c r="A7046" s="2" t="s">
        <v>830</v>
      </c>
      <c r="B7046" s="2" t="s">
        <v>831</v>
      </c>
      <c r="C7046" s="2">
        <v>890</v>
      </c>
      <c r="D7046" s="2" t="s">
        <v>26</v>
      </c>
      <c r="E7046" s="2" t="s">
        <v>688</v>
      </c>
      <c r="F7046" s="2" t="s">
        <v>78</v>
      </c>
      <c r="G7046" s="2" t="s">
        <v>68</v>
      </c>
      <c r="H7046" s="2" t="s">
        <v>16</v>
      </c>
      <c r="I7046" s="2">
        <v>0</v>
      </c>
      <c r="J7046" s="2">
        <v>0</v>
      </c>
      <c r="K7046" s="2">
        <v>0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 t="s">
        <v>60</v>
      </c>
      <c r="V7046" s="2" t="s">
        <v>60</v>
      </c>
      <c r="W7046" s="2" t="s">
        <v>60</v>
      </c>
      <c r="X7046" s="2" t="s">
        <v>60</v>
      </c>
      <c r="Y7046" s="2" t="s">
        <v>60</v>
      </c>
      <c r="Z7046" s="2" t="s">
        <v>60</v>
      </c>
    </row>
    <row r="7047" spans="1:26" x14ac:dyDescent="0.3">
      <c r="A7047" s="3" t="s">
        <v>830</v>
      </c>
      <c r="B7047" s="3" t="s">
        <v>831</v>
      </c>
      <c r="C7047" s="3">
        <v>891</v>
      </c>
      <c r="D7047" s="3" t="s">
        <v>26</v>
      </c>
      <c r="E7047" s="3" t="s">
        <v>688</v>
      </c>
      <c r="F7047" s="3" t="s">
        <v>78</v>
      </c>
      <c r="G7047" s="3" t="s">
        <v>68</v>
      </c>
      <c r="H7047" s="3" t="s">
        <v>12</v>
      </c>
      <c r="I7047" s="3">
        <v>2154.5500000000002</v>
      </c>
      <c r="J7047" s="3">
        <v>5989</v>
      </c>
      <c r="K7047" s="3">
        <v>359</v>
      </c>
      <c r="L7047" s="3">
        <v>444.72</v>
      </c>
      <c r="M7047" s="3">
        <v>337.87</v>
      </c>
      <c r="N7047" s="3">
        <v>123.88</v>
      </c>
      <c r="O7047" s="3">
        <v>131.62</v>
      </c>
      <c r="P7047" s="3">
        <v>5187</v>
      </c>
      <c r="Q7047" s="3">
        <v>5342.1</v>
      </c>
      <c r="R7047" s="3">
        <v>4802.47</v>
      </c>
      <c r="S7047" s="3">
        <v>102.99</v>
      </c>
      <c r="T7047" s="3">
        <v>111.24</v>
      </c>
      <c r="U7047" s="3" t="s">
        <v>60</v>
      </c>
      <c r="V7047" s="3" t="s">
        <v>60</v>
      </c>
      <c r="W7047" s="3" t="s">
        <v>60</v>
      </c>
      <c r="X7047" s="3" t="s">
        <v>60</v>
      </c>
      <c r="Y7047" s="3" t="s">
        <v>60</v>
      </c>
      <c r="Z7047" s="3" t="s">
        <v>60</v>
      </c>
    </row>
    <row r="7048" spans="1:26" x14ac:dyDescent="0.3">
      <c r="A7048" s="2" t="s">
        <v>830</v>
      </c>
      <c r="B7048" s="2" t="s">
        <v>831</v>
      </c>
      <c r="C7048" s="2">
        <v>892</v>
      </c>
      <c r="D7048" s="2" t="s">
        <v>26</v>
      </c>
      <c r="E7048" s="2" t="s">
        <v>688</v>
      </c>
      <c r="F7048" s="2" t="s">
        <v>78</v>
      </c>
      <c r="G7048" s="2" t="s">
        <v>68</v>
      </c>
      <c r="H7048" s="2" t="s">
        <v>688</v>
      </c>
      <c r="I7048" s="2">
        <v>11694.55</v>
      </c>
      <c r="J7048" s="2">
        <v>72964</v>
      </c>
      <c r="K7048" s="2">
        <v>6034</v>
      </c>
      <c r="L7048" s="2">
        <v>6219.04</v>
      </c>
      <c r="M7048" s="2">
        <v>6024.53</v>
      </c>
      <c r="N7048" s="2">
        <v>103.07</v>
      </c>
      <c r="O7048" s="2">
        <v>103.23</v>
      </c>
      <c r="P7048" s="2">
        <v>60308</v>
      </c>
      <c r="Q7048" s="2">
        <v>59746.400000000001</v>
      </c>
      <c r="R7048" s="2">
        <v>58081.3</v>
      </c>
      <c r="S7048" s="2">
        <v>99.07</v>
      </c>
      <c r="T7048" s="2">
        <v>102.87</v>
      </c>
      <c r="U7048" s="2" t="s">
        <v>60</v>
      </c>
      <c r="V7048" s="2" t="s">
        <v>60</v>
      </c>
      <c r="W7048" s="2" t="s">
        <v>60</v>
      </c>
      <c r="X7048" s="2" t="s">
        <v>60</v>
      </c>
      <c r="Y7048" s="2" t="s">
        <v>60</v>
      </c>
      <c r="Z7048" s="2" t="s">
        <v>60</v>
      </c>
    </row>
    <row r="7049" spans="1:26" x14ac:dyDescent="0.3">
      <c r="A7049" s="3" t="s">
        <v>830</v>
      </c>
      <c r="B7049" s="3" t="s">
        <v>831</v>
      </c>
      <c r="C7049" s="3">
        <v>893</v>
      </c>
      <c r="D7049" s="3" t="s">
        <v>26</v>
      </c>
      <c r="E7049" s="3" t="s">
        <v>714</v>
      </c>
      <c r="F7049" s="3" t="s">
        <v>58</v>
      </c>
      <c r="G7049" s="3" t="s">
        <v>715</v>
      </c>
      <c r="H7049" s="3" t="s">
        <v>60</v>
      </c>
      <c r="I7049" s="3">
        <v>1200</v>
      </c>
      <c r="J7049" s="3">
        <v>5652</v>
      </c>
      <c r="K7049" s="3">
        <v>179</v>
      </c>
      <c r="L7049" s="3">
        <v>0</v>
      </c>
      <c r="M7049" s="3">
        <v>156.31</v>
      </c>
      <c r="N7049" s="3">
        <v>0</v>
      </c>
      <c r="O7049" s="3">
        <v>0</v>
      </c>
      <c r="P7049" s="3">
        <v>5274</v>
      </c>
      <c r="Q7049" s="3">
        <v>4292.76</v>
      </c>
      <c r="R7049" s="3">
        <v>5858.79</v>
      </c>
      <c r="S7049" s="3">
        <v>81.39</v>
      </c>
      <c r="T7049" s="3">
        <v>73.27</v>
      </c>
      <c r="U7049" s="3" t="s">
        <v>60</v>
      </c>
      <c r="V7049" s="3" t="s">
        <v>60</v>
      </c>
      <c r="W7049" s="3" t="s">
        <v>60</v>
      </c>
      <c r="X7049" s="3" t="s">
        <v>60</v>
      </c>
      <c r="Y7049" s="3" t="s">
        <v>60</v>
      </c>
      <c r="Z7049" s="3" t="s">
        <v>60</v>
      </c>
    </row>
    <row r="7050" spans="1:26" x14ac:dyDescent="0.3">
      <c r="A7050" s="2" t="s">
        <v>830</v>
      </c>
      <c r="B7050" s="2" t="s">
        <v>831</v>
      </c>
      <c r="C7050" s="2">
        <v>894</v>
      </c>
      <c r="D7050" s="2" t="s">
        <v>26</v>
      </c>
      <c r="E7050" s="2" t="s">
        <v>714</v>
      </c>
      <c r="F7050" s="2" t="s">
        <v>58</v>
      </c>
      <c r="G7050" s="2" t="s">
        <v>716</v>
      </c>
      <c r="H7050" s="2" t="s">
        <v>12</v>
      </c>
      <c r="I7050" s="2">
        <v>1200</v>
      </c>
      <c r="J7050" s="2">
        <v>5652</v>
      </c>
      <c r="K7050" s="2">
        <v>179</v>
      </c>
      <c r="L7050" s="2">
        <v>0</v>
      </c>
      <c r="M7050" s="2">
        <v>156.31</v>
      </c>
      <c r="N7050" s="2">
        <v>0</v>
      </c>
      <c r="O7050" s="2">
        <v>0</v>
      </c>
      <c r="P7050" s="2">
        <v>5274</v>
      </c>
      <c r="Q7050" s="2">
        <v>4292.76</v>
      </c>
      <c r="R7050" s="2">
        <v>5858.79</v>
      </c>
      <c r="S7050" s="2">
        <v>81.39</v>
      </c>
      <c r="T7050" s="2">
        <v>73.27</v>
      </c>
      <c r="U7050" s="2" t="s">
        <v>60</v>
      </c>
      <c r="V7050" s="2" t="s">
        <v>60</v>
      </c>
      <c r="W7050" s="2" t="s">
        <v>60</v>
      </c>
      <c r="X7050" s="2" t="s">
        <v>60</v>
      </c>
      <c r="Y7050" s="2" t="s">
        <v>60</v>
      </c>
      <c r="Z7050" s="2" t="s">
        <v>60</v>
      </c>
    </row>
    <row r="7051" spans="1:26" x14ac:dyDescent="0.3">
      <c r="A7051" s="3" t="s">
        <v>830</v>
      </c>
      <c r="B7051" s="3" t="s">
        <v>831</v>
      </c>
      <c r="C7051" s="3">
        <v>895</v>
      </c>
      <c r="D7051" s="3" t="s">
        <v>26</v>
      </c>
      <c r="E7051" s="3" t="s">
        <v>714</v>
      </c>
      <c r="F7051" s="3" t="s">
        <v>58</v>
      </c>
      <c r="G7051" s="3" t="s">
        <v>58</v>
      </c>
      <c r="H7051" s="3" t="s">
        <v>12</v>
      </c>
      <c r="I7051" s="3">
        <v>1200</v>
      </c>
      <c r="J7051" s="3">
        <v>5652</v>
      </c>
      <c r="K7051" s="3">
        <v>179</v>
      </c>
      <c r="L7051" s="3">
        <v>0</v>
      </c>
      <c r="M7051" s="3">
        <v>156.31</v>
      </c>
      <c r="N7051" s="3">
        <v>0</v>
      </c>
      <c r="O7051" s="3">
        <v>0</v>
      </c>
      <c r="P7051" s="3">
        <v>5274</v>
      </c>
      <c r="Q7051" s="3">
        <v>4292.76</v>
      </c>
      <c r="R7051" s="3">
        <v>5858.79</v>
      </c>
      <c r="S7051" s="3">
        <v>81.39</v>
      </c>
      <c r="T7051" s="3">
        <v>73.27</v>
      </c>
      <c r="U7051" s="3" t="s">
        <v>60</v>
      </c>
      <c r="V7051" s="3" t="s">
        <v>60</v>
      </c>
      <c r="W7051" s="3" t="s">
        <v>60</v>
      </c>
      <c r="X7051" s="3" t="s">
        <v>60</v>
      </c>
      <c r="Y7051" s="3" t="s">
        <v>60</v>
      </c>
      <c r="Z7051" s="3" t="s">
        <v>60</v>
      </c>
    </row>
    <row r="7052" spans="1:26" x14ac:dyDescent="0.3">
      <c r="A7052" s="2" t="s">
        <v>830</v>
      </c>
      <c r="B7052" s="2" t="s">
        <v>831</v>
      </c>
      <c r="C7052" s="2">
        <v>896</v>
      </c>
      <c r="D7052" s="2" t="s">
        <v>26</v>
      </c>
      <c r="E7052" s="2" t="s">
        <v>714</v>
      </c>
      <c r="F7052" s="2" t="s">
        <v>65</v>
      </c>
      <c r="G7052" s="2" t="s">
        <v>717</v>
      </c>
      <c r="H7052" s="2" t="s">
        <v>60</v>
      </c>
      <c r="I7052" s="2">
        <v>96</v>
      </c>
      <c r="J7052" s="2">
        <v>412</v>
      </c>
      <c r="K7052" s="2">
        <v>12</v>
      </c>
      <c r="L7052" s="2">
        <v>6.34</v>
      </c>
      <c r="M7052" s="2">
        <v>9.92</v>
      </c>
      <c r="N7052" s="2">
        <v>52.83</v>
      </c>
      <c r="O7052" s="2">
        <v>63.91</v>
      </c>
      <c r="P7052" s="2">
        <v>392</v>
      </c>
      <c r="Q7052" s="2">
        <v>356.93</v>
      </c>
      <c r="R7052" s="2">
        <v>416.66</v>
      </c>
      <c r="S7052" s="2">
        <v>91.05</v>
      </c>
      <c r="T7052" s="2">
        <v>85.66</v>
      </c>
      <c r="U7052" s="2" t="s">
        <v>60</v>
      </c>
      <c r="V7052" s="2" t="s">
        <v>60</v>
      </c>
      <c r="W7052" s="2" t="s">
        <v>60</v>
      </c>
      <c r="X7052" s="2" t="s">
        <v>60</v>
      </c>
      <c r="Y7052" s="2" t="s">
        <v>60</v>
      </c>
      <c r="Z7052" s="2" t="s">
        <v>60</v>
      </c>
    </row>
    <row r="7053" spans="1:26" x14ac:dyDescent="0.3">
      <c r="A7053" s="3" t="s">
        <v>830</v>
      </c>
      <c r="B7053" s="3" t="s">
        <v>831</v>
      </c>
      <c r="C7053" s="3">
        <v>897</v>
      </c>
      <c r="D7053" s="3" t="s">
        <v>26</v>
      </c>
      <c r="E7053" s="3" t="s">
        <v>714</v>
      </c>
      <c r="F7053" s="3" t="s">
        <v>65</v>
      </c>
      <c r="G7053" s="3" t="s">
        <v>718</v>
      </c>
      <c r="H7053" s="3" t="s">
        <v>12</v>
      </c>
      <c r="I7053" s="3">
        <v>96</v>
      </c>
      <c r="J7053" s="3">
        <v>412</v>
      </c>
      <c r="K7053" s="3">
        <v>12</v>
      </c>
      <c r="L7053" s="3">
        <v>6.34</v>
      </c>
      <c r="M7053" s="3">
        <v>9.92</v>
      </c>
      <c r="N7053" s="3">
        <v>52.83</v>
      </c>
      <c r="O7053" s="3">
        <v>63.91</v>
      </c>
      <c r="P7053" s="3">
        <v>392</v>
      </c>
      <c r="Q7053" s="3">
        <v>356.93</v>
      </c>
      <c r="R7053" s="3">
        <v>416.66</v>
      </c>
      <c r="S7053" s="3">
        <v>91.05</v>
      </c>
      <c r="T7053" s="3">
        <v>85.66</v>
      </c>
      <c r="U7053" s="3" t="s">
        <v>60</v>
      </c>
      <c r="V7053" s="3" t="s">
        <v>60</v>
      </c>
      <c r="W7053" s="3" t="s">
        <v>60</v>
      </c>
      <c r="X7053" s="3" t="s">
        <v>60</v>
      </c>
      <c r="Y7053" s="3" t="s">
        <v>60</v>
      </c>
      <c r="Z7053" s="3" t="s">
        <v>60</v>
      </c>
    </row>
    <row r="7054" spans="1:26" x14ac:dyDescent="0.3">
      <c r="A7054" s="2" t="s">
        <v>830</v>
      </c>
      <c r="B7054" s="2" t="s">
        <v>831</v>
      </c>
      <c r="C7054" s="2">
        <v>898</v>
      </c>
      <c r="D7054" s="2" t="s">
        <v>26</v>
      </c>
      <c r="E7054" s="2" t="s">
        <v>714</v>
      </c>
      <c r="F7054" s="2" t="s">
        <v>65</v>
      </c>
      <c r="G7054" s="2" t="s">
        <v>719</v>
      </c>
      <c r="H7054" s="2" t="s">
        <v>60</v>
      </c>
      <c r="I7054" s="2">
        <v>110</v>
      </c>
      <c r="J7054" s="2">
        <v>537</v>
      </c>
      <c r="K7054" s="2">
        <v>14</v>
      </c>
      <c r="L7054" s="2">
        <v>8.7799999999999994</v>
      </c>
      <c r="M7054" s="2">
        <v>7.21</v>
      </c>
      <c r="N7054" s="2">
        <v>62.71</v>
      </c>
      <c r="O7054" s="2">
        <v>121.78</v>
      </c>
      <c r="P7054" s="2">
        <v>520</v>
      </c>
      <c r="Q7054" s="2">
        <v>460.65</v>
      </c>
      <c r="R7054" s="2">
        <v>490.18</v>
      </c>
      <c r="S7054" s="2">
        <v>88.59</v>
      </c>
      <c r="T7054" s="2">
        <v>93.98</v>
      </c>
      <c r="U7054" s="2" t="s">
        <v>60</v>
      </c>
      <c r="V7054" s="2" t="s">
        <v>60</v>
      </c>
      <c r="W7054" s="2" t="s">
        <v>60</v>
      </c>
      <c r="X7054" s="2" t="s">
        <v>60</v>
      </c>
      <c r="Y7054" s="2" t="s">
        <v>60</v>
      </c>
      <c r="Z7054" s="2" t="s">
        <v>60</v>
      </c>
    </row>
    <row r="7055" spans="1:26" x14ac:dyDescent="0.3">
      <c r="A7055" s="3" t="s">
        <v>830</v>
      </c>
      <c r="B7055" s="3" t="s">
        <v>831</v>
      </c>
      <c r="C7055" s="3">
        <v>899</v>
      </c>
      <c r="D7055" s="3" t="s">
        <v>26</v>
      </c>
      <c r="E7055" s="3" t="s">
        <v>714</v>
      </c>
      <c r="F7055" s="3" t="s">
        <v>65</v>
      </c>
      <c r="G7055" s="3" t="s">
        <v>210</v>
      </c>
      <c r="H7055" s="3" t="s">
        <v>12</v>
      </c>
      <c r="I7055" s="3">
        <v>110</v>
      </c>
      <c r="J7055" s="3">
        <v>537</v>
      </c>
      <c r="K7055" s="3">
        <v>14</v>
      </c>
      <c r="L7055" s="3">
        <v>8.7799999999999994</v>
      </c>
      <c r="M7055" s="3">
        <v>7.21</v>
      </c>
      <c r="N7055" s="3">
        <v>62.71</v>
      </c>
      <c r="O7055" s="3">
        <v>121.78</v>
      </c>
      <c r="P7055" s="3">
        <v>520</v>
      </c>
      <c r="Q7055" s="3">
        <v>460.65</v>
      </c>
      <c r="R7055" s="3">
        <v>490.18</v>
      </c>
      <c r="S7055" s="3">
        <v>88.59</v>
      </c>
      <c r="T7055" s="3">
        <v>93.98</v>
      </c>
      <c r="U7055" s="3" t="s">
        <v>60</v>
      </c>
      <c r="V7055" s="3" t="s">
        <v>60</v>
      </c>
      <c r="W7055" s="3" t="s">
        <v>60</v>
      </c>
      <c r="X7055" s="3" t="s">
        <v>60</v>
      </c>
      <c r="Y7055" s="3" t="s">
        <v>60</v>
      </c>
      <c r="Z7055" s="3" t="s">
        <v>60</v>
      </c>
    </row>
    <row r="7056" spans="1:26" x14ac:dyDescent="0.3">
      <c r="A7056" s="2" t="s">
        <v>830</v>
      </c>
      <c r="B7056" s="2" t="s">
        <v>831</v>
      </c>
      <c r="C7056" s="2">
        <v>900</v>
      </c>
      <c r="D7056" s="2" t="s">
        <v>26</v>
      </c>
      <c r="E7056" s="2" t="s">
        <v>714</v>
      </c>
      <c r="F7056" s="2" t="s">
        <v>65</v>
      </c>
      <c r="G7056" s="2" t="s">
        <v>720</v>
      </c>
      <c r="H7056" s="2" t="s">
        <v>60</v>
      </c>
      <c r="I7056" s="2">
        <v>113</v>
      </c>
      <c r="J7056" s="2">
        <v>442</v>
      </c>
      <c r="K7056" s="2">
        <v>18</v>
      </c>
      <c r="L7056" s="2">
        <v>7.44</v>
      </c>
      <c r="M7056" s="2">
        <v>7.86</v>
      </c>
      <c r="N7056" s="2">
        <v>41.33</v>
      </c>
      <c r="O7056" s="2">
        <v>94.66</v>
      </c>
      <c r="P7056" s="2">
        <v>425</v>
      </c>
      <c r="Q7056" s="2">
        <v>386.16</v>
      </c>
      <c r="R7056" s="2">
        <v>420.93</v>
      </c>
      <c r="S7056" s="2">
        <v>90.86</v>
      </c>
      <c r="T7056" s="2">
        <v>91.74</v>
      </c>
      <c r="U7056" s="2" t="s">
        <v>60</v>
      </c>
      <c r="V7056" s="2" t="s">
        <v>60</v>
      </c>
      <c r="W7056" s="2" t="s">
        <v>60</v>
      </c>
      <c r="X7056" s="2" t="s">
        <v>60</v>
      </c>
      <c r="Y7056" s="2" t="s">
        <v>60</v>
      </c>
      <c r="Z7056" s="2" t="s">
        <v>60</v>
      </c>
    </row>
    <row r="7057" spans="1:26" x14ac:dyDescent="0.3">
      <c r="A7057" s="3" t="s">
        <v>830</v>
      </c>
      <c r="B7057" s="3" t="s">
        <v>831</v>
      </c>
      <c r="C7057" s="3">
        <v>901</v>
      </c>
      <c r="D7057" s="3" t="s">
        <v>26</v>
      </c>
      <c r="E7057" s="3" t="s">
        <v>714</v>
      </c>
      <c r="F7057" s="3" t="s">
        <v>65</v>
      </c>
      <c r="G7057" s="3" t="s">
        <v>721</v>
      </c>
      <c r="H7057" s="3" t="s">
        <v>12</v>
      </c>
      <c r="I7057" s="3">
        <v>113</v>
      </c>
      <c r="J7057" s="3">
        <v>442</v>
      </c>
      <c r="K7057" s="3">
        <v>18</v>
      </c>
      <c r="L7057" s="3">
        <v>7.44</v>
      </c>
      <c r="M7057" s="3">
        <v>7.86</v>
      </c>
      <c r="N7057" s="3">
        <v>41.33</v>
      </c>
      <c r="O7057" s="3">
        <v>94.66</v>
      </c>
      <c r="P7057" s="3">
        <v>425</v>
      </c>
      <c r="Q7057" s="3">
        <v>386.16</v>
      </c>
      <c r="R7057" s="3">
        <v>420.93</v>
      </c>
      <c r="S7057" s="3">
        <v>90.86</v>
      </c>
      <c r="T7057" s="3">
        <v>91.74</v>
      </c>
      <c r="U7057" s="3" t="s">
        <v>60</v>
      </c>
      <c r="V7057" s="3" t="s">
        <v>60</v>
      </c>
      <c r="W7057" s="3" t="s">
        <v>60</v>
      </c>
      <c r="X7057" s="3" t="s">
        <v>60</v>
      </c>
      <c r="Y7057" s="3" t="s">
        <v>60</v>
      </c>
      <c r="Z7057" s="3" t="s">
        <v>60</v>
      </c>
    </row>
    <row r="7058" spans="1:26" x14ac:dyDescent="0.3">
      <c r="A7058" s="2" t="s">
        <v>830</v>
      </c>
      <c r="B7058" s="2" t="s">
        <v>831</v>
      </c>
      <c r="C7058" s="2">
        <v>902</v>
      </c>
      <c r="D7058" s="2" t="s">
        <v>26</v>
      </c>
      <c r="E7058" s="2" t="s">
        <v>714</v>
      </c>
      <c r="F7058" s="2" t="s">
        <v>65</v>
      </c>
      <c r="G7058" s="2" t="s">
        <v>722</v>
      </c>
      <c r="H7058" s="2" t="s">
        <v>60</v>
      </c>
      <c r="I7058" s="2">
        <v>97</v>
      </c>
      <c r="J7058" s="2">
        <v>436</v>
      </c>
      <c r="K7058" s="2">
        <v>11</v>
      </c>
      <c r="L7058" s="2">
        <v>12.77</v>
      </c>
      <c r="M7058" s="2">
        <v>9.76</v>
      </c>
      <c r="N7058" s="2">
        <v>116.09</v>
      </c>
      <c r="O7058" s="2">
        <v>130.84</v>
      </c>
      <c r="P7058" s="2">
        <v>416</v>
      </c>
      <c r="Q7058" s="2">
        <v>410.81</v>
      </c>
      <c r="R7058" s="2">
        <v>435.09</v>
      </c>
      <c r="S7058" s="2">
        <v>98.75</v>
      </c>
      <c r="T7058" s="2">
        <v>94.42</v>
      </c>
      <c r="U7058" s="2" t="s">
        <v>60</v>
      </c>
      <c r="V7058" s="2" t="s">
        <v>60</v>
      </c>
      <c r="W7058" s="2" t="s">
        <v>60</v>
      </c>
      <c r="X7058" s="2" t="s">
        <v>60</v>
      </c>
      <c r="Y7058" s="2" t="s">
        <v>60</v>
      </c>
      <c r="Z7058" s="2" t="s">
        <v>60</v>
      </c>
    </row>
    <row r="7059" spans="1:26" x14ac:dyDescent="0.3">
      <c r="A7059" s="3" t="s">
        <v>830</v>
      </c>
      <c r="B7059" s="3" t="s">
        <v>831</v>
      </c>
      <c r="C7059" s="3">
        <v>903</v>
      </c>
      <c r="D7059" s="3" t="s">
        <v>26</v>
      </c>
      <c r="E7059" s="3" t="s">
        <v>714</v>
      </c>
      <c r="F7059" s="3" t="s">
        <v>65</v>
      </c>
      <c r="G7059" s="3" t="s">
        <v>483</v>
      </c>
      <c r="H7059" s="3" t="s">
        <v>12</v>
      </c>
      <c r="I7059" s="3">
        <v>97</v>
      </c>
      <c r="J7059" s="3">
        <v>436</v>
      </c>
      <c r="K7059" s="3">
        <v>11</v>
      </c>
      <c r="L7059" s="3">
        <v>12.77</v>
      </c>
      <c r="M7059" s="3">
        <v>9.76</v>
      </c>
      <c r="N7059" s="3">
        <v>116.09</v>
      </c>
      <c r="O7059" s="3">
        <v>130.84</v>
      </c>
      <c r="P7059" s="3">
        <v>416</v>
      </c>
      <c r="Q7059" s="3">
        <v>410.81</v>
      </c>
      <c r="R7059" s="3">
        <v>435.09</v>
      </c>
      <c r="S7059" s="3">
        <v>98.75</v>
      </c>
      <c r="T7059" s="3">
        <v>94.42</v>
      </c>
      <c r="U7059" s="3" t="s">
        <v>60</v>
      </c>
      <c r="V7059" s="3" t="s">
        <v>60</v>
      </c>
      <c r="W7059" s="3" t="s">
        <v>60</v>
      </c>
      <c r="X7059" s="3" t="s">
        <v>60</v>
      </c>
      <c r="Y7059" s="3" t="s">
        <v>60</v>
      </c>
      <c r="Z7059" s="3" t="s">
        <v>60</v>
      </c>
    </row>
    <row r="7060" spans="1:26" x14ac:dyDescent="0.3">
      <c r="A7060" s="2" t="s">
        <v>830</v>
      </c>
      <c r="B7060" s="2" t="s">
        <v>831</v>
      </c>
      <c r="C7060" s="2">
        <v>904</v>
      </c>
      <c r="D7060" s="2" t="s">
        <v>26</v>
      </c>
      <c r="E7060" s="2" t="s">
        <v>714</v>
      </c>
      <c r="F7060" s="2" t="s">
        <v>65</v>
      </c>
      <c r="G7060" s="2" t="s">
        <v>723</v>
      </c>
      <c r="H7060" s="2" t="s">
        <v>60</v>
      </c>
      <c r="I7060" s="2">
        <v>96</v>
      </c>
      <c r="J7060" s="2">
        <v>463</v>
      </c>
      <c r="K7060" s="2">
        <v>8</v>
      </c>
      <c r="L7060" s="2">
        <v>0</v>
      </c>
      <c r="M7060" s="2">
        <v>8.09</v>
      </c>
      <c r="N7060" s="2">
        <v>0</v>
      </c>
      <c r="O7060" s="2">
        <v>0</v>
      </c>
      <c r="P7060" s="2">
        <v>445</v>
      </c>
      <c r="Q7060" s="2">
        <v>394.08</v>
      </c>
      <c r="R7060" s="2">
        <v>515.16999999999996</v>
      </c>
      <c r="S7060" s="2">
        <v>88.56</v>
      </c>
      <c r="T7060" s="2">
        <v>76.5</v>
      </c>
      <c r="U7060" s="2" t="s">
        <v>60</v>
      </c>
      <c r="V7060" s="2" t="s">
        <v>60</v>
      </c>
      <c r="W7060" s="2" t="s">
        <v>60</v>
      </c>
      <c r="X7060" s="2" t="s">
        <v>60</v>
      </c>
      <c r="Y7060" s="2" t="s">
        <v>60</v>
      </c>
      <c r="Z7060" s="2" t="s">
        <v>60</v>
      </c>
    </row>
    <row r="7061" spans="1:26" x14ac:dyDescent="0.3">
      <c r="A7061" s="3" t="s">
        <v>830</v>
      </c>
      <c r="B7061" s="3" t="s">
        <v>831</v>
      </c>
      <c r="C7061" s="3">
        <v>905</v>
      </c>
      <c r="D7061" s="3" t="s">
        <v>26</v>
      </c>
      <c r="E7061" s="3" t="s">
        <v>714</v>
      </c>
      <c r="F7061" s="3" t="s">
        <v>65</v>
      </c>
      <c r="G7061" s="3" t="s">
        <v>724</v>
      </c>
      <c r="H7061" s="3" t="s">
        <v>12</v>
      </c>
      <c r="I7061" s="3">
        <v>96</v>
      </c>
      <c r="J7061" s="3">
        <v>463</v>
      </c>
      <c r="K7061" s="3">
        <v>8</v>
      </c>
      <c r="L7061" s="3">
        <v>0</v>
      </c>
      <c r="M7061" s="3">
        <v>8.09</v>
      </c>
      <c r="N7061" s="3">
        <v>0</v>
      </c>
      <c r="O7061" s="3">
        <v>0</v>
      </c>
      <c r="P7061" s="3">
        <v>445</v>
      </c>
      <c r="Q7061" s="3">
        <v>394.08</v>
      </c>
      <c r="R7061" s="3">
        <v>515.16999999999996</v>
      </c>
      <c r="S7061" s="3">
        <v>88.56</v>
      </c>
      <c r="T7061" s="3">
        <v>76.5</v>
      </c>
      <c r="U7061" s="3" t="s">
        <v>60</v>
      </c>
      <c r="V7061" s="3" t="s">
        <v>60</v>
      </c>
      <c r="W7061" s="3" t="s">
        <v>60</v>
      </c>
      <c r="X7061" s="3" t="s">
        <v>60</v>
      </c>
      <c r="Y7061" s="3" t="s">
        <v>60</v>
      </c>
      <c r="Z7061" s="3" t="s">
        <v>60</v>
      </c>
    </row>
    <row r="7062" spans="1:26" x14ac:dyDescent="0.3">
      <c r="A7062" s="2" t="s">
        <v>830</v>
      </c>
      <c r="B7062" s="2" t="s">
        <v>831</v>
      </c>
      <c r="C7062" s="2">
        <v>906</v>
      </c>
      <c r="D7062" s="2" t="s">
        <v>26</v>
      </c>
      <c r="E7062" s="2" t="s">
        <v>714</v>
      </c>
      <c r="F7062" s="2" t="s">
        <v>65</v>
      </c>
      <c r="G7062" s="2" t="s">
        <v>65</v>
      </c>
      <c r="H7062" s="2" t="s">
        <v>12</v>
      </c>
      <c r="I7062" s="2">
        <v>512</v>
      </c>
      <c r="J7062" s="2">
        <v>2290</v>
      </c>
      <c r="K7062" s="2">
        <v>63</v>
      </c>
      <c r="L7062" s="2">
        <v>35.33</v>
      </c>
      <c r="M7062" s="2">
        <v>42.84</v>
      </c>
      <c r="N7062" s="2">
        <v>56.08</v>
      </c>
      <c r="O7062" s="2">
        <v>82.47</v>
      </c>
      <c r="P7062" s="2">
        <v>2198</v>
      </c>
      <c r="Q7062" s="2">
        <v>2008.63</v>
      </c>
      <c r="R7062" s="2">
        <v>2278.0300000000002</v>
      </c>
      <c r="S7062" s="2">
        <v>91.38</v>
      </c>
      <c r="T7062" s="2">
        <v>88.17</v>
      </c>
      <c r="U7062" s="2" t="s">
        <v>60</v>
      </c>
      <c r="V7062" s="2" t="s">
        <v>60</v>
      </c>
      <c r="W7062" s="2" t="s">
        <v>60</v>
      </c>
      <c r="X7062" s="2" t="s">
        <v>60</v>
      </c>
      <c r="Y7062" s="2" t="s">
        <v>60</v>
      </c>
      <c r="Z7062" s="2" t="s">
        <v>60</v>
      </c>
    </row>
    <row r="7063" spans="1:26" x14ac:dyDescent="0.3">
      <c r="A7063" s="3" t="s">
        <v>830</v>
      </c>
      <c r="B7063" s="3" t="s">
        <v>831</v>
      </c>
      <c r="C7063" s="3">
        <v>907</v>
      </c>
      <c r="D7063" s="3" t="s">
        <v>26</v>
      </c>
      <c r="E7063" s="3" t="s">
        <v>714</v>
      </c>
      <c r="F7063" s="3" t="s">
        <v>78</v>
      </c>
      <c r="G7063" s="3" t="s">
        <v>725</v>
      </c>
      <c r="H7063" s="3" t="s">
        <v>60</v>
      </c>
      <c r="I7063" s="3">
        <v>60</v>
      </c>
      <c r="J7063" s="3">
        <v>318</v>
      </c>
      <c r="K7063" s="3">
        <v>13</v>
      </c>
      <c r="L7063" s="3">
        <v>11.83</v>
      </c>
      <c r="M7063" s="3">
        <v>5.08</v>
      </c>
      <c r="N7063" s="3">
        <v>91</v>
      </c>
      <c r="O7063" s="3">
        <v>232.87</v>
      </c>
      <c r="P7063" s="3">
        <v>296</v>
      </c>
      <c r="Q7063" s="3">
        <v>272.14</v>
      </c>
      <c r="R7063" s="3">
        <v>319.37</v>
      </c>
      <c r="S7063" s="3">
        <v>91.94</v>
      </c>
      <c r="T7063" s="3">
        <v>85.21</v>
      </c>
      <c r="U7063" s="3" t="s">
        <v>60</v>
      </c>
      <c r="V7063" s="3" t="s">
        <v>60</v>
      </c>
      <c r="W7063" s="3" t="s">
        <v>60</v>
      </c>
      <c r="X7063" s="3" t="s">
        <v>60</v>
      </c>
      <c r="Y7063" s="3" t="s">
        <v>60</v>
      </c>
      <c r="Z7063" s="3" t="s">
        <v>60</v>
      </c>
    </row>
    <row r="7064" spans="1:26" x14ac:dyDescent="0.3">
      <c r="A7064" s="2" t="s">
        <v>830</v>
      </c>
      <c r="B7064" s="2" t="s">
        <v>831</v>
      </c>
      <c r="C7064" s="2">
        <v>908</v>
      </c>
      <c r="D7064" s="2" t="s">
        <v>26</v>
      </c>
      <c r="E7064" s="2" t="s">
        <v>714</v>
      </c>
      <c r="F7064" s="2" t="s">
        <v>78</v>
      </c>
      <c r="G7064" s="2" t="s">
        <v>726</v>
      </c>
      <c r="H7064" s="2" t="s">
        <v>60</v>
      </c>
      <c r="I7064" s="2">
        <v>510</v>
      </c>
      <c r="J7064" s="2">
        <v>2694</v>
      </c>
      <c r="K7064" s="2">
        <v>67</v>
      </c>
      <c r="L7064" s="2">
        <v>0</v>
      </c>
      <c r="M7064" s="2">
        <v>75.430000000000007</v>
      </c>
      <c r="N7064" s="2">
        <v>0</v>
      </c>
      <c r="O7064" s="2">
        <v>0</v>
      </c>
      <c r="P7064" s="2">
        <v>2527</v>
      </c>
      <c r="Q7064" s="2">
        <v>1965.98</v>
      </c>
      <c r="R7064" s="2">
        <v>2682.33</v>
      </c>
      <c r="S7064" s="2">
        <v>77.8</v>
      </c>
      <c r="T7064" s="2">
        <v>73.290000000000006</v>
      </c>
      <c r="U7064" s="2" t="s">
        <v>60</v>
      </c>
      <c r="V7064" s="2" t="s">
        <v>60</v>
      </c>
      <c r="W7064" s="2" t="s">
        <v>60</v>
      </c>
      <c r="X7064" s="2" t="s">
        <v>60</v>
      </c>
      <c r="Y7064" s="2" t="s">
        <v>60</v>
      </c>
      <c r="Z7064" s="2" t="s">
        <v>60</v>
      </c>
    </row>
    <row r="7065" spans="1:26" x14ac:dyDescent="0.3">
      <c r="A7065" s="3" t="s">
        <v>830</v>
      </c>
      <c r="B7065" s="3" t="s">
        <v>831</v>
      </c>
      <c r="C7065" s="3">
        <v>909</v>
      </c>
      <c r="D7065" s="3" t="s">
        <v>26</v>
      </c>
      <c r="E7065" s="3" t="s">
        <v>714</v>
      </c>
      <c r="F7065" s="3" t="s">
        <v>78</v>
      </c>
      <c r="G7065" s="3" t="s">
        <v>128</v>
      </c>
      <c r="H7065" s="3" t="s">
        <v>12</v>
      </c>
      <c r="I7065" s="3">
        <v>570</v>
      </c>
      <c r="J7065" s="3">
        <v>3012</v>
      </c>
      <c r="K7065" s="3">
        <v>80</v>
      </c>
      <c r="L7065" s="3">
        <v>11.83</v>
      </c>
      <c r="M7065" s="3">
        <v>80.510000000000005</v>
      </c>
      <c r="N7065" s="3">
        <v>14.79</v>
      </c>
      <c r="O7065" s="3">
        <v>14.69</v>
      </c>
      <c r="P7065" s="3">
        <v>2823</v>
      </c>
      <c r="Q7065" s="3">
        <v>2238.12</v>
      </c>
      <c r="R7065" s="3">
        <v>3001.7</v>
      </c>
      <c r="S7065" s="3">
        <v>79.28</v>
      </c>
      <c r="T7065" s="3">
        <v>74.56</v>
      </c>
      <c r="U7065" s="3" t="s">
        <v>60</v>
      </c>
      <c r="V7065" s="3" t="s">
        <v>60</v>
      </c>
      <c r="W7065" s="3" t="s">
        <v>60</v>
      </c>
      <c r="X7065" s="3" t="s">
        <v>60</v>
      </c>
      <c r="Y7065" s="3" t="s">
        <v>60</v>
      </c>
      <c r="Z7065" s="3" t="s">
        <v>60</v>
      </c>
    </row>
    <row r="7066" spans="1:26" x14ac:dyDescent="0.3">
      <c r="A7066" s="2" t="s">
        <v>830</v>
      </c>
      <c r="B7066" s="2" t="s">
        <v>831</v>
      </c>
      <c r="C7066" s="2">
        <v>910</v>
      </c>
      <c r="D7066" s="2" t="s">
        <v>26</v>
      </c>
      <c r="E7066" s="2" t="s">
        <v>714</v>
      </c>
      <c r="F7066" s="2" t="s">
        <v>78</v>
      </c>
      <c r="G7066" s="2" t="s">
        <v>84</v>
      </c>
      <c r="H7066" s="2" t="s">
        <v>12</v>
      </c>
      <c r="I7066" s="2">
        <v>570</v>
      </c>
      <c r="J7066" s="2">
        <v>3012</v>
      </c>
      <c r="K7066" s="2">
        <v>80</v>
      </c>
      <c r="L7066" s="2">
        <v>11.83</v>
      </c>
      <c r="M7066" s="2">
        <v>80.510000000000005</v>
      </c>
      <c r="N7066" s="2">
        <v>14.79</v>
      </c>
      <c r="O7066" s="2">
        <v>14.69</v>
      </c>
      <c r="P7066" s="2">
        <v>2823</v>
      </c>
      <c r="Q7066" s="2">
        <v>2238.12</v>
      </c>
      <c r="R7066" s="2">
        <v>3001.7</v>
      </c>
      <c r="S7066" s="2">
        <v>79.28</v>
      </c>
      <c r="T7066" s="2">
        <v>74.56</v>
      </c>
      <c r="U7066" s="2" t="s">
        <v>60</v>
      </c>
      <c r="V7066" s="2" t="s">
        <v>60</v>
      </c>
      <c r="W7066" s="2" t="s">
        <v>60</v>
      </c>
      <c r="X7066" s="2" t="s">
        <v>60</v>
      </c>
      <c r="Y7066" s="2" t="s">
        <v>60</v>
      </c>
      <c r="Z7066" s="2" t="s">
        <v>60</v>
      </c>
    </row>
    <row r="7067" spans="1:26" x14ac:dyDescent="0.3">
      <c r="A7067" s="3" t="s">
        <v>830</v>
      </c>
      <c r="B7067" s="3" t="s">
        <v>831</v>
      </c>
      <c r="C7067" s="3">
        <v>911</v>
      </c>
      <c r="D7067" s="3" t="s">
        <v>26</v>
      </c>
      <c r="E7067" s="3" t="s">
        <v>714</v>
      </c>
      <c r="F7067" s="3" t="s">
        <v>78</v>
      </c>
      <c r="G7067" s="3" t="s">
        <v>68</v>
      </c>
      <c r="H7067" s="3" t="s">
        <v>16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  <c r="T7067" s="3">
        <v>0</v>
      </c>
      <c r="U7067" s="3" t="s">
        <v>60</v>
      </c>
      <c r="V7067" s="3" t="s">
        <v>60</v>
      </c>
      <c r="W7067" s="3" t="s">
        <v>60</v>
      </c>
      <c r="X7067" s="3" t="s">
        <v>60</v>
      </c>
      <c r="Y7067" s="3" t="s">
        <v>60</v>
      </c>
      <c r="Z7067" s="3" t="s">
        <v>60</v>
      </c>
    </row>
    <row r="7068" spans="1:26" x14ac:dyDescent="0.3">
      <c r="A7068" s="2" t="s">
        <v>830</v>
      </c>
      <c r="B7068" s="2" t="s">
        <v>831</v>
      </c>
      <c r="C7068" s="2">
        <v>912</v>
      </c>
      <c r="D7068" s="2" t="s">
        <v>26</v>
      </c>
      <c r="E7068" s="2" t="s">
        <v>714</v>
      </c>
      <c r="F7068" s="2" t="s">
        <v>78</v>
      </c>
      <c r="G7068" s="2" t="s">
        <v>68</v>
      </c>
      <c r="H7068" s="2" t="s">
        <v>12</v>
      </c>
      <c r="I7068" s="2">
        <v>2282</v>
      </c>
      <c r="J7068" s="2">
        <v>10954</v>
      </c>
      <c r="K7068" s="2">
        <v>322</v>
      </c>
      <c r="L7068" s="2">
        <v>47.16</v>
      </c>
      <c r="M7068" s="2">
        <v>279.66000000000003</v>
      </c>
      <c r="N7068" s="2">
        <v>14.65</v>
      </c>
      <c r="O7068" s="2">
        <v>16.86</v>
      </c>
      <c r="P7068" s="2">
        <v>10295</v>
      </c>
      <c r="Q7068" s="2">
        <v>8539.51</v>
      </c>
      <c r="R7068" s="2">
        <v>11138.52</v>
      </c>
      <c r="S7068" s="2">
        <v>82.95</v>
      </c>
      <c r="T7068" s="2">
        <v>76.67</v>
      </c>
      <c r="U7068" s="2" t="s">
        <v>60</v>
      </c>
      <c r="V7068" s="2" t="s">
        <v>60</v>
      </c>
      <c r="W7068" s="2" t="s">
        <v>60</v>
      </c>
      <c r="X7068" s="2" t="s">
        <v>60</v>
      </c>
      <c r="Y7068" s="2" t="s">
        <v>60</v>
      </c>
      <c r="Z7068" s="2" t="s">
        <v>60</v>
      </c>
    </row>
    <row r="7069" spans="1:26" x14ac:dyDescent="0.3">
      <c r="A7069" s="3" t="s">
        <v>830</v>
      </c>
      <c r="B7069" s="3" t="s">
        <v>831</v>
      </c>
      <c r="C7069" s="3">
        <v>913</v>
      </c>
      <c r="D7069" s="3" t="s">
        <v>26</v>
      </c>
      <c r="E7069" s="3" t="s">
        <v>714</v>
      </c>
      <c r="F7069" s="3" t="s">
        <v>78</v>
      </c>
      <c r="G7069" s="3" t="s">
        <v>68</v>
      </c>
      <c r="H7069" s="3" t="s">
        <v>714</v>
      </c>
      <c r="I7069" s="3">
        <v>2282</v>
      </c>
      <c r="J7069" s="3">
        <v>10954</v>
      </c>
      <c r="K7069" s="3">
        <v>322</v>
      </c>
      <c r="L7069" s="3">
        <v>47.16</v>
      </c>
      <c r="M7069" s="3">
        <v>279.66000000000003</v>
      </c>
      <c r="N7069" s="3">
        <v>14.65</v>
      </c>
      <c r="O7069" s="3">
        <v>16.86</v>
      </c>
      <c r="P7069" s="3">
        <v>10295</v>
      </c>
      <c r="Q7069" s="3">
        <v>8539.51</v>
      </c>
      <c r="R7069" s="3">
        <v>11138.52</v>
      </c>
      <c r="S7069" s="3">
        <v>82.95</v>
      </c>
      <c r="T7069" s="3">
        <v>76.67</v>
      </c>
      <c r="U7069" s="3" t="s">
        <v>60</v>
      </c>
      <c r="V7069" s="3" t="s">
        <v>60</v>
      </c>
      <c r="W7069" s="3" t="s">
        <v>60</v>
      </c>
      <c r="X7069" s="3" t="s">
        <v>60</v>
      </c>
      <c r="Y7069" s="3" t="s">
        <v>60</v>
      </c>
      <c r="Z7069" s="3" t="s">
        <v>60</v>
      </c>
    </row>
    <row r="7070" spans="1:26" x14ac:dyDescent="0.3">
      <c r="A7070" s="2" t="s">
        <v>830</v>
      </c>
      <c r="B7070" s="2" t="s">
        <v>831</v>
      </c>
      <c r="C7070" s="2">
        <v>914</v>
      </c>
      <c r="D7070" s="2" t="s">
        <v>26</v>
      </c>
      <c r="E7070" s="2" t="s">
        <v>727</v>
      </c>
      <c r="F7070" s="2" t="s">
        <v>58</v>
      </c>
      <c r="G7070" s="2" t="s">
        <v>728</v>
      </c>
      <c r="H7070" s="2" t="s">
        <v>60</v>
      </c>
      <c r="I7070" s="2">
        <v>550</v>
      </c>
      <c r="J7070" s="2">
        <v>2500</v>
      </c>
      <c r="K7070" s="2">
        <v>186</v>
      </c>
      <c r="L7070" s="2">
        <v>129.47</v>
      </c>
      <c r="M7070" s="2">
        <v>333.35</v>
      </c>
      <c r="N7070" s="2">
        <v>69.61</v>
      </c>
      <c r="O7070" s="2">
        <v>38.840000000000003</v>
      </c>
      <c r="P7070" s="2">
        <v>2047</v>
      </c>
      <c r="Q7070" s="2">
        <v>1724.19</v>
      </c>
      <c r="R7070" s="2">
        <v>2290.29</v>
      </c>
      <c r="S7070" s="2">
        <v>84.23</v>
      </c>
      <c r="T7070" s="2">
        <v>75.28</v>
      </c>
      <c r="U7070" s="2">
        <v>45.45</v>
      </c>
      <c r="V7070" s="2">
        <v>31.64</v>
      </c>
      <c r="W7070" s="2">
        <v>81.459999999999994</v>
      </c>
      <c r="X7070" s="2">
        <v>50.68</v>
      </c>
      <c r="Y7070" s="2">
        <v>42.69</v>
      </c>
      <c r="Z7070" s="2">
        <v>56.7</v>
      </c>
    </row>
    <row r="7071" spans="1:26" x14ac:dyDescent="0.3">
      <c r="A7071" s="3" t="s">
        <v>830</v>
      </c>
      <c r="B7071" s="3" t="s">
        <v>831</v>
      </c>
      <c r="C7071" s="3">
        <v>915</v>
      </c>
      <c r="D7071" s="3" t="s">
        <v>26</v>
      </c>
      <c r="E7071" s="3" t="s">
        <v>727</v>
      </c>
      <c r="F7071" s="3" t="s">
        <v>58</v>
      </c>
      <c r="G7071" s="3" t="s">
        <v>729</v>
      </c>
      <c r="H7071" s="3" t="s">
        <v>74</v>
      </c>
      <c r="I7071" s="3">
        <v>550</v>
      </c>
      <c r="J7071" s="3">
        <v>2500</v>
      </c>
      <c r="K7071" s="3">
        <v>186</v>
      </c>
      <c r="L7071" s="3">
        <v>129.47</v>
      </c>
      <c r="M7071" s="3">
        <v>333.35</v>
      </c>
      <c r="N7071" s="3">
        <v>69.61</v>
      </c>
      <c r="O7071" s="3">
        <v>38.840000000000003</v>
      </c>
      <c r="P7071" s="3">
        <v>2047</v>
      </c>
      <c r="Q7071" s="3">
        <v>1724.19</v>
      </c>
      <c r="R7071" s="3">
        <v>2290.29</v>
      </c>
      <c r="S7071" s="3">
        <v>84.23</v>
      </c>
      <c r="T7071" s="3">
        <v>75.28</v>
      </c>
      <c r="U7071" s="3">
        <v>45.45</v>
      </c>
      <c r="V7071" s="3">
        <v>31.64</v>
      </c>
      <c r="W7071" s="3">
        <v>81.459999999999994</v>
      </c>
      <c r="X7071" s="3">
        <v>50.68</v>
      </c>
      <c r="Y7071" s="3">
        <v>42.69</v>
      </c>
      <c r="Z7071" s="3">
        <v>56.7</v>
      </c>
    </row>
    <row r="7072" spans="1:26" x14ac:dyDescent="0.3">
      <c r="A7072" s="2" t="s">
        <v>830</v>
      </c>
      <c r="B7072" s="2" t="s">
        <v>831</v>
      </c>
      <c r="C7072" s="2">
        <v>916</v>
      </c>
      <c r="D7072" s="2" t="s">
        <v>26</v>
      </c>
      <c r="E7072" s="2" t="s">
        <v>727</v>
      </c>
      <c r="F7072" s="2" t="s">
        <v>58</v>
      </c>
      <c r="G7072" s="2" t="s">
        <v>730</v>
      </c>
      <c r="H7072" s="2" t="s">
        <v>60</v>
      </c>
      <c r="I7072" s="2">
        <v>1050</v>
      </c>
      <c r="J7072" s="2">
        <v>8425</v>
      </c>
      <c r="K7072" s="2">
        <v>758</v>
      </c>
      <c r="L7072" s="2">
        <v>754.77</v>
      </c>
      <c r="M7072" s="2">
        <v>795.24</v>
      </c>
      <c r="N7072" s="2">
        <v>99.57</v>
      </c>
      <c r="O7072" s="2">
        <v>94.91</v>
      </c>
      <c r="P7072" s="2">
        <v>6957</v>
      </c>
      <c r="Q7072" s="2">
        <v>6666.23</v>
      </c>
      <c r="R7072" s="2">
        <v>6992.65</v>
      </c>
      <c r="S7072" s="2">
        <v>95.82</v>
      </c>
      <c r="T7072" s="2">
        <v>95.33</v>
      </c>
      <c r="U7072" s="2">
        <v>97.03</v>
      </c>
      <c r="V7072" s="2">
        <v>96.62</v>
      </c>
      <c r="W7072" s="2">
        <v>101.8</v>
      </c>
      <c r="X7072" s="2">
        <v>90.22</v>
      </c>
      <c r="Y7072" s="2">
        <v>86.45</v>
      </c>
      <c r="Z7072" s="2">
        <v>90.68</v>
      </c>
    </row>
    <row r="7073" spans="1:26" x14ac:dyDescent="0.3">
      <c r="A7073" s="3" t="s">
        <v>830</v>
      </c>
      <c r="B7073" s="3" t="s">
        <v>831</v>
      </c>
      <c r="C7073" s="3">
        <v>917</v>
      </c>
      <c r="D7073" s="3" t="s">
        <v>26</v>
      </c>
      <c r="E7073" s="3" t="s">
        <v>727</v>
      </c>
      <c r="F7073" s="3" t="s">
        <v>58</v>
      </c>
      <c r="G7073" s="3" t="s">
        <v>731</v>
      </c>
      <c r="H7073" s="3" t="s">
        <v>60</v>
      </c>
      <c r="I7073" s="3">
        <v>270</v>
      </c>
      <c r="J7073" s="3">
        <v>1750</v>
      </c>
      <c r="K7073" s="3">
        <v>156</v>
      </c>
      <c r="L7073" s="3">
        <v>53.26</v>
      </c>
      <c r="M7073" s="3">
        <v>181.1</v>
      </c>
      <c r="N7073" s="3">
        <v>34.14</v>
      </c>
      <c r="O7073" s="3">
        <v>29.41</v>
      </c>
      <c r="P7073" s="3">
        <v>1435</v>
      </c>
      <c r="Q7073" s="3">
        <v>1422.35</v>
      </c>
      <c r="R7073" s="3">
        <v>1526.27</v>
      </c>
      <c r="S7073" s="3">
        <v>99.12</v>
      </c>
      <c r="T7073" s="3">
        <v>93.19</v>
      </c>
      <c r="U7073" s="3">
        <v>77.66</v>
      </c>
      <c r="V7073" s="3">
        <v>26.51</v>
      </c>
      <c r="W7073" s="3">
        <v>90.15</v>
      </c>
      <c r="X7073" s="3">
        <v>72.37</v>
      </c>
      <c r="Y7073" s="3">
        <v>71.73</v>
      </c>
      <c r="Z7073" s="3">
        <v>76.97</v>
      </c>
    </row>
    <row r="7074" spans="1:26" x14ac:dyDescent="0.3">
      <c r="A7074" s="2" t="s">
        <v>830</v>
      </c>
      <c r="B7074" s="2" t="s">
        <v>831</v>
      </c>
      <c r="C7074" s="2">
        <v>918</v>
      </c>
      <c r="D7074" s="2" t="s">
        <v>26</v>
      </c>
      <c r="E7074" s="2" t="s">
        <v>727</v>
      </c>
      <c r="F7074" s="2" t="s">
        <v>58</v>
      </c>
      <c r="G7074" s="2" t="s">
        <v>732</v>
      </c>
      <c r="H7074" s="2" t="s">
        <v>60</v>
      </c>
      <c r="I7074" s="2">
        <v>840</v>
      </c>
      <c r="J7074" s="2">
        <v>4500</v>
      </c>
      <c r="K7074" s="2">
        <v>359</v>
      </c>
      <c r="L7074" s="2">
        <v>562.53</v>
      </c>
      <c r="M7074" s="2">
        <v>498.65</v>
      </c>
      <c r="N7074" s="2">
        <v>156.69</v>
      </c>
      <c r="O7074" s="2">
        <v>112.81</v>
      </c>
      <c r="P7074" s="2">
        <v>3799</v>
      </c>
      <c r="Q7074" s="2">
        <v>4450.3</v>
      </c>
      <c r="R7074" s="2">
        <v>4079.58</v>
      </c>
      <c r="S7074" s="2">
        <v>117.14</v>
      </c>
      <c r="T7074" s="2">
        <v>109.09</v>
      </c>
      <c r="U7074" s="2">
        <v>57.44</v>
      </c>
      <c r="V7074" s="2">
        <v>90.01</v>
      </c>
      <c r="W7074" s="2">
        <v>79.790000000000006</v>
      </c>
      <c r="X7074" s="2">
        <v>61.58</v>
      </c>
      <c r="Y7074" s="2">
        <v>72.14</v>
      </c>
      <c r="Z7074" s="2">
        <v>66.13</v>
      </c>
    </row>
    <row r="7075" spans="1:26" x14ac:dyDescent="0.3">
      <c r="A7075" s="3" t="s">
        <v>830</v>
      </c>
      <c r="B7075" s="3" t="s">
        <v>831</v>
      </c>
      <c r="C7075" s="3">
        <v>919</v>
      </c>
      <c r="D7075" s="3" t="s">
        <v>26</v>
      </c>
      <c r="E7075" s="3" t="s">
        <v>727</v>
      </c>
      <c r="F7075" s="3" t="s">
        <v>58</v>
      </c>
      <c r="G7075" s="3" t="s">
        <v>849</v>
      </c>
      <c r="H7075" s="3" t="s">
        <v>60</v>
      </c>
      <c r="I7075" s="3" t="s">
        <v>60</v>
      </c>
      <c r="J7075" s="3">
        <v>0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</row>
    <row r="7076" spans="1:26" x14ac:dyDescent="0.3">
      <c r="A7076" s="2" t="s">
        <v>830</v>
      </c>
      <c r="B7076" s="2" t="s">
        <v>831</v>
      </c>
      <c r="C7076" s="2">
        <v>920</v>
      </c>
      <c r="D7076" s="2" t="s">
        <v>26</v>
      </c>
      <c r="E7076" s="2" t="s">
        <v>727</v>
      </c>
      <c r="F7076" s="2" t="s">
        <v>58</v>
      </c>
      <c r="G7076" s="2" t="s">
        <v>733</v>
      </c>
      <c r="H7076" s="2" t="s">
        <v>60</v>
      </c>
      <c r="I7076" s="2">
        <v>1600</v>
      </c>
      <c r="J7076" s="2">
        <v>11000</v>
      </c>
      <c r="K7076" s="2">
        <v>988</v>
      </c>
      <c r="L7076" s="2">
        <v>1013.95</v>
      </c>
      <c r="M7076" s="2">
        <v>1198.1500000000001</v>
      </c>
      <c r="N7076" s="2">
        <v>102.63</v>
      </c>
      <c r="O7076" s="2">
        <v>84.63</v>
      </c>
      <c r="P7076" s="2">
        <v>9003</v>
      </c>
      <c r="Q7076" s="2">
        <v>9220.76</v>
      </c>
      <c r="R7076" s="2">
        <v>10310.83</v>
      </c>
      <c r="S7076" s="2">
        <v>102.42</v>
      </c>
      <c r="T7076" s="2">
        <v>89.43</v>
      </c>
      <c r="U7076" s="2">
        <v>83</v>
      </c>
      <c r="V7076" s="2">
        <v>85.18</v>
      </c>
      <c r="W7076" s="2">
        <v>100.65</v>
      </c>
      <c r="X7076" s="2">
        <v>76.62</v>
      </c>
      <c r="Y7076" s="2">
        <v>78.47</v>
      </c>
      <c r="Z7076" s="2">
        <v>87.75</v>
      </c>
    </row>
    <row r="7077" spans="1:26" x14ac:dyDescent="0.3">
      <c r="A7077" s="3" t="s">
        <v>830</v>
      </c>
      <c r="B7077" s="3" t="s">
        <v>831</v>
      </c>
      <c r="C7077" s="3">
        <v>921</v>
      </c>
      <c r="D7077" s="3" t="s">
        <v>26</v>
      </c>
      <c r="E7077" s="3" t="s">
        <v>727</v>
      </c>
      <c r="F7077" s="3" t="s">
        <v>58</v>
      </c>
      <c r="G7077" s="3" t="s">
        <v>734</v>
      </c>
      <c r="H7077" s="3" t="s">
        <v>60</v>
      </c>
      <c r="I7077" s="3">
        <v>500</v>
      </c>
      <c r="J7077" s="3">
        <v>3500</v>
      </c>
      <c r="K7077" s="3">
        <v>206</v>
      </c>
      <c r="L7077" s="3">
        <v>326.77999999999997</v>
      </c>
      <c r="M7077" s="3">
        <v>372.99</v>
      </c>
      <c r="N7077" s="3">
        <v>158.63</v>
      </c>
      <c r="O7077" s="3">
        <v>87.61</v>
      </c>
      <c r="P7077" s="3">
        <v>2873</v>
      </c>
      <c r="Q7077" s="3">
        <v>3342.75</v>
      </c>
      <c r="R7077" s="3">
        <v>3285.3</v>
      </c>
      <c r="S7077" s="3">
        <v>116.35</v>
      </c>
      <c r="T7077" s="3">
        <v>101.75</v>
      </c>
      <c r="U7077" s="3">
        <v>55.38</v>
      </c>
      <c r="V7077" s="3">
        <v>87.84</v>
      </c>
      <c r="W7077" s="3">
        <v>100.27</v>
      </c>
      <c r="X7077" s="3">
        <v>78.239999999999995</v>
      </c>
      <c r="Y7077" s="3">
        <v>91.03</v>
      </c>
      <c r="Z7077" s="3">
        <v>89.47</v>
      </c>
    </row>
    <row r="7078" spans="1:26" x14ac:dyDescent="0.3">
      <c r="A7078" s="2" t="s">
        <v>830</v>
      </c>
      <c r="B7078" s="2" t="s">
        <v>831</v>
      </c>
      <c r="C7078" s="2">
        <v>922</v>
      </c>
      <c r="D7078" s="2" t="s">
        <v>26</v>
      </c>
      <c r="E7078" s="2" t="s">
        <v>727</v>
      </c>
      <c r="F7078" s="2" t="s">
        <v>58</v>
      </c>
      <c r="G7078" s="2" t="s">
        <v>735</v>
      </c>
      <c r="H7078" s="2" t="s">
        <v>74</v>
      </c>
      <c r="I7078" s="2">
        <v>4260</v>
      </c>
      <c r="J7078" s="2">
        <v>29175</v>
      </c>
      <c r="K7078" s="2">
        <v>2467</v>
      </c>
      <c r="L7078" s="2">
        <v>2711.29</v>
      </c>
      <c r="M7078" s="2">
        <v>3046.13</v>
      </c>
      <c r="N7078" s="2">
        <v>109.9</v>
      </c>
      <c r="O7078" s="2">
        <v>89.01</v>
      </c>
      <c r="P7078" s="2">
        <v>24067</v>
      </c>
      <c r="Q7078" s="2">
        <v>25102.39</v>
      </c>
      <c r="R7078" s="2">
        <v>26194.63</v>
      </c>
      <c r="S7078" s="2">
        <v>104.3</v>
      </c>
      <c r="T7078" s="2">
        <v>95.83</v>
      </c>
      <c r="U7078" s="2">
        <v>77.84</v>
      </c>
      <c r="V7078" s="2">
        <v>85.54</v>
      </c>
      <c r="W7078" s="2">
        <v>96.11</v>
      </c>
      <c r="X7078" s="2">
        <v>76.930000000000007</v>
      </c>
      <c r="Y7078" s="2">
        <v>80.239999999999995</v>
      </c>
      <c r="Z7078" s="2">
        <v>83.73</v>
      </c>
    </row>
    <row r="7079" spans="1:26" x14ac:dyDescent="0.3">
      <c r="A7079" s="3" t="s">
        <v>830</v>
      </c>
      <c r="B7079" s="3" t="s">
        <v>831</v>
      </c>
      <c r="C7079" s="3">
        <v>923</v>
      </c>
      <c r="D7079" s="3" t="s">
        <v>26</v>
      </c>
      <c r="E7079" s="3" t="s">
        <v>727</v>
      </c>
      <c r="F7079" s="3" t="s">
        <v>58</v>
      </c>
      <c r="G7079" s="3" t="s">
        <v>58</v>
      </c>
      <c r="H7079" s="3" t="s">
        <v>75</v>
      </c>
      <c r="I7079" s="3">
        <v>4810</v>
      </c>
      <c r="J7079" s="3">
        <v>31675</v>
      </c>
      <c r="K7079" s="3">
        <v>2653</v>
      </c>
      <c r="L7079" s="3">
        <v>2840.76</v>
      </c>
      <c r="M7079" s="3">
        <v>3379.48</v>
      </c>
      <c r="N7079" s="3">
        <v>107.08</v>
      </c>
      <c r="O7079" s="3">
        <v>84.06</v>
      </c>
      <c r="P7079" s="3">
        <v>26114</v>
      </c>
      <c r="Q7079" s="3">
        <v>26826.58</v>
      </c>
      <c r="R7079" s="3">
        <v>28484.92</v>
      </c>
      <c r="S7079" s="3">
        <v>102.73</v>
      </c>
      <c r="T7079" s="3">
        <v>94.18</v>
      </c>
      <c r="U7079" s="3">
        <v>74.13</v>
      </c>
      <c r="V7079" s="3">
        <v>79.38</v>
      </c>
      <c r="W7079" s="3">
        <v>94.43</v>
      </c>
      <c r="X7079" s="3">
        <v>73.930000000000007</v>
      </c>
      <c r="Y7079" s="3">
        <v>75.94</v>
      </c>
      <c r="Z7079" s="3">
        <v>80.64</v>
      </c>
    </row>
    <row r="7080" spans="1:26" x14ac:dyDescent="0.3">
      <c r="A7080" s="2" t="s">
        <v>830</v>
      </c>
      <c r="B7080" s="2" t="s">
        <v>831</v>
      </c>
      <c r="C7080" s="2">
        <v>924</v>
      </c>
      <c r="D7080" s="2" t="s">
        <v>26</v>
      </c>
      <c r="E7080" s="2" t="s">
        <v>727</v>
      </c>
      <c r="F7080" s="2" t="s">
        <v>58</v>
      </c>
      <c r="G7080" s="2" t="s">
        <v>736</v>
      </c>
      <c r="H7080" s="2" t="s">
        <v>60</v>
      </c>
      <c r="I7080" s="2">
        <v>40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 t="s">
        <v>60</v>
      </c>
      <c r="V7080" s="2" t="s">
        <v>60</v>
      </c>
      <c r="W7080" s="2" t="s">
        <v>60</v>
      </c>
      <c r="X7080" s="2" t="s">
        <v>60</v>
      </c>
      <c r="Y7080" s="2" t="s">
        <v>60</v>
      </c>
      <c r="Z7080" s="2" t="s">
        <v>60</v>
      </c>
    </row>
    <row r="7081" spans="1:26" x14ac:dyDescent="0.3">
      <c r="A7081" s="3" t="s">
        <v>830</v>
      </c>
      <c r="B7081" s="3" t="s">
        <v>831</v>
      </c>
      <c r="C7081" s="3">
        <v>925</v>
      </c>
      <c r="D7081" s="3" t="s">
        <v>26</v>
      </c>
      <c r="E7081" s="3" t="s">
        <v>727</v>
      </c>
      <c r="F7081" s="3" t="s">
        <v>58</v>
      </c>
      <c r="G7081" s="3" t="s">
        <v>737</v>
      </c>
      <c r="H7081" s="3" t="s">
        <v>60</v>
      </c>
      <c r="I7081" s="3">
        <v>40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  <c r="T7081" s="3">
        <v>0</v>
      </c>
      <c r="U7081" s="3" t="s">
        <v>60</v>
      </c>
      <c r="V7081" s="3" t="s">
        <v>60</v>
      </c>
      <c r="W7081" s="3" t="s">
        <v>60</v>
      </c>
      <c r="X7081" s="3" t="s">
        <v>60</v>
      </c>
      <c r="Y7081" s="3" t="s">
        <v>60</v>
      </c>
      <c r="Z7081" s="3" t="s">
        <v>60</v>
      </c>
    </row>
    <row r="7082" spans="1:26" x14ac:dyDescent="0.3">
      <c r="A7082" s="2" t="s">
        <v>830</v>
      </c>
      <c r="B7082" s="2" t="s">
        <v>831</v>
      </c>
      <c r="C7082" s="2">
        <v>926</v>
      </c>
      <c r="D7082" s="2" t="s">
        <v>26</v>
      </c>
      <c r="E7082" s="2" t="s">
        <v>727</v>
      </c>
      <c r="F7082" s="2" t="s">
        <v>58</v>
      </c>
      <c r="G7082" s="2" t="s">
        <v>735</v>
      </c>
      <c r="H7082" s="2" t="s">
        <v>16</v>
      </c>
      <c r="I7082" s="2">
        <v>80</v>
      </c>
      <c r="J7082" s="2">
        <v>0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 t="s">
        <v>60</v>
      </c>
      <c r="V7082" s="2" t="s">
        <v>60</v>
      </c>
      <c r="W7082" s="2" t="s">
        <v>60</v>
      </c>
      <c r="X7082" s="2" t="s">
        <v>60</v>
      </c>
      <c r="Y7082" s="2" t="s">
        <v>60</v>
      </c>
      <c r="Z7082" s="2" t="s">
        <v>60</v>
      </c>
    </row>
    <row r="7083" spans="1:26" x14ac:dyDescent="0.3">
      <c r="A7083" s="3" t="s">
        <v>830</v>
      </c>
      <c r="B7083" s="3" t="s">
        <v>831</v>
      </c>
      <c r="C7083" s="3">
        <v>927</v>
      </c>
      <c r="D7083" s="3" t="s">
        <v>26</v>
      </c>
      <c r="E7083" s="3" t="s">
        <v>727</v>
      </c>
      <c r="F7083" s="3" t="s">
        <v>58</v>
      </c>
      <c r="G7083" s="3" t="s">
        <v>58</v>
      </c>
      <c r="H7083" s="3" t="s">
        <v>16</v>
      </c>
      <c r="I7083" s="3">
        <v>80</v>
      </c>
      <c r="J7083" s="3">
        <v>0</v>
      </c>
      <c r="K7083" s="3">
        <v>0</v>
      </c>
      <c r="L7083" s="3">
        <v>0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  <c r="T7083" s="3">
        <v>0</v>
      </c>
      <c r="U7083" s="3" t="s">
        <v>60</v>
      </c>
      <c r="V7083" s="3" t="s">
        <v>60</v>
      </c>
      <c r="W7083" s="3" t="s">
        <v>60</v>
      </c>
      <c r="X7083" s="3" t="s">
        <v>60</v>
      </c>
      <c r="Y7083" s="3" t="s">
        <v>60</v>
      </c>
      <c r="Z7083" s="3" t="s">
        <v>60</v>
      </c>
    </row>
    <row r="7084" spans="1:26" x14ac:dyDescent="0.3">
      <c r="A7084" s="2" t="s">
        <v>830</v>
      </c>
      <c r="B7084" s="2" t="s">
        <v>831</v>
      </c>
      <c r="C7084" s="2">
        <v>928</v>
      </c>
      <c r="D7084" s="2" t="s">
        <v>26</v>
      </c>
      <c r="E7084" s="2" t="s">
        <v>727</v>
      </c>
      <c r="F7084" s="2" t="s">
        <v>58</v>
      </c>
      <c r="G7084" s="2" t="s">
        <v>738</v>
      </c>
      <c r="H7084" s="2" t="s">
        <v>60</v>
      </c>
      <c r="I7084" s="2">
        <v>36</v>
      </c>
      <c r="J7084" s="2">
        <v>142</v>
      </c>
      <c r="K7084" s="2">
        <v>0</v>
      </c>
      <c r="L7084" s="2">
        <v>0.16</v>
      </c>
      <c r="M7084" s="2">
        <v>3.53</v>
      </c>
      <c r="N7084" s="2">
        <v>0</v>
      </c>
      <c r="O7084" s="2">
        <v>4.53</v>
      </c>
      <c r="P7084" s="2">
        <v>137</v>
      </c>
      <c r="Q7084" s="2">
        <v>148.79</v>
      </c>
      <c r="R7084" s="2">
        <v>164.32</v>
      </c>
      <c r="S7084" s="2">
        <v>108.61</v>
      </c>
      <c r="T7084" s="2">
        <v>90.55</v>
      </c>
      <c r="U7084" s="2" t="s">
        <v>60</v>
      </c>
      <c r="V7084" s="2" t="s">
        <v>60</v>
      </c>
      <c r="W7084" s="2" t="s">
        <v>60</v>
      </c>
      <c r="X7084" s="2" t="s">
        <v>60</v>
      </c>
      <c r="Y7084" s="2" t="s">
        <v>60</v>
      </c>
      <c r="Z7084" s="2" t="s">
        <v>60</v>
      </c>
    </row>
    <row r="7085" spans="1:26" x14ac:dyDescent="0.3">
      <c r="A7085" s="3" t="s">
        <v>830</v>
      </c>
      <c r="B7085" s="3" t="s">
        <v>831</v>
      </c>
      <c r="C7085" s="3">
        <v>929</v>
      </c>
      <c r="D7085" s="3" t="s">
        <v>26</v>
      </c>
      <c r="E7085" s="3" t="s">
        <v>727</v>
      </c>
      <c r="F7085" s="3" t="s">
        <v>58</v>
      </c>
      <c r="G7085" s="3" t="s">
        <v>739</v>
      </c>
      <c r="H7085" s="3" t="s">
        <v>60</v>
      </c>
      <c r="I7085" s="3">
        <v>900</v>
      </c>
      <c r="J7085" s="3">
        <v>1200</v>
      </c>
      <c r="K7085" s="3">
        <v>110</v>
      </c>
      <c r="L7085" s="3">
        <v>162.11000000000001</v>
      </c>
      <c r="M7085" s="3">
        <v>202.55</v>
      </c>
      <c r="N7085" s="3">
        <v>147.37</v>
      </c>
      <c r="O7085" s="3">
        <v>80.03</v>
      </c>
      <c r="P7085" s="3">
        <v>1010</v>
      </c>
      <c r="Q7085" s="3">
        <v>1156.58</v>
      </c>
      <c r="R7085" s="3">
        <v>1325.7</v>
      </c>
      <c r="S7085" s="3">
        <v>114.51</v>
      </c>
      <c r="T7085" s="3">
        <v>87.24</v>
      </c>
      <c r="U7085" s="3" t="s">
        <v>60</v>
      </c>
      <c r="V7085" s="3" t="s">
        <v>60</v>
      </c>
      <c r="W7085" s="3" t="s">
        <v>60</v>
      </c>
      <c r="X7085" s="3" t="s">
        <v>60</v>
      </c>
      <c r="Y7085" s="3" t="s">
        <v>60</v>
      </c>
      <c r="Z7085" s="3" t="s">
        <v>60</v>
      </c>
    </row>
    <row r="7086" spans="1:26" x14ac:dyDescent="0.3">
      <c r="A7086" s="2" t="s">
        <v>830</v>
      </c>
      <c r="B7086" s="2" t="s">
        <v>831</v>
      </c>
      <c r="C7086" s="2">
        <v>930</v>
      </c>
      <c r="D7086" s="2" t="s">
        <v>26</v>
      </c>
      <c r="E7086" s="2" t="s">
        <v>727</v>
      </c>
      <c r="F7086" s="2" t="s">
        <v>58</v>
      </c>
      <c r="G7086" s="2" t="s">
        <v>740</v>
      </c>
      <c r="H7086" s="2" t="s">
        <v>60</v>
      </c>
      <c r="I7086" s="2">
        <v>50</v>
      </c>
      <c r="J7086" s="2">
        <v>218</v>
      </c>
      <c r="K7086" s="2">
        <v>8</v>
      </c>
      <c r="L7086" s="2">
        <v>8.2200000000000006</v>
      </c>
      <c r="M7086" s="2">
        <v>9.57</v>
      </c>
      <c r="N7086" s="2">
        <v>102.75</v>
      </c>
      <c r="O7086" s="2">
        <v>85.89</v>
      </c>
      <c r="P7086" s="2">
        <v>218</v>
      </c>
      <c r="Q7086" s="2">
        <v>144.94</v>
      </c>
      <c r="R7086" s="2">
        <v>228.78</v>
      </c>
      <c r="S7086" s="2">
        <v>66.489999999999995</v>
      </c>
      <c r="T7086" s="2">
        <v>63.35</v>
      </c>
      <c r="U7086" s="2" t="s">
        <v>60</v>
      </c>
      <c r="V7086" s="2" t="s">
        <v>60</v>
      </c>
      <c r="W7086" s="2" t="s">
        <v>60</v>
      </c>
      <c r="X7086" s="2" t="s">
        <v>60</v>
      </c>
      <c r="Y7086" s="2" t="s">
        <v>60</v>
      </c>
      <c r="Z7086" s="2" t="s">
        <v>60</v>
      </c>
    </row>
    <row r="7087" spans="1:26" x14ac:dyDescent="0.3">
      <c r="A7087" s="3" t="s">
        <v>830</v>
      </c>
      <c r="B7087" s="3" t="s">
        <v>831</v>
      </c>
      <c r="C7087" s="3">
        <v>931</v>
      </c>
      <c r="D7087" s="3" t="s">
        <v>26</v>
      </c>
      <c r="E7087" s="3" t="s">
        <v>727</v>
      </c>
      <c r="F7087" s="3" t="s">
        <v>58</v>
      </c>
      <c r="G7087" s="3" t="s">
        <v>741</v>
      </c>
      <c r="H7087" s="3" t="s">
        <v>12</v>
      </c>
      <c r="I7087" s="3">
        <v>986</v>
      </c>
      <c r="J7087" s="3">
        <v>1560</v>
      </c>
      <c r="K7087" s="3">
        <v>118</v>
      </c>
      <c r="L7087" s="3">
        <v>170.49</v>
      </c>
      <c r="M7087" s="3">
        <v>215.65</v>
      </c>
      <c r="N7087" s="3">
        <v>144.47999999999999</v>
      </c>
      <c r="O7087" s="3">
        <v>79.06</v>
      </c>
      <c r="P7087" s="3">
        <v>1365</v>
      </c>
      <c r="Q7087" s="3">
        <v>1450.31</v>
      </c>
      <c r="R7087" s="3">
        <v>1718.8</v>
      </c>
      <c r="S7087" s="3">
        <v>106.25</v>
      </c>
      <c r="T7087" s="3">
        <v>84.38</v>
      </c>
      <c r="U7087" s="3" t="s">
        <v>60</v>
      </c>
      <c r="V7087" s="3" t="s">
        <v>60</v>
      </c>
      <c r="W7087" s="3" t="s">
        <v>60</v>
      </c>
      <c r="X7087" s="3" t="s">
        <v>60</v>
      </c>
      <c r="Y7087" s="3" t="s">
        <v>60</v>
      </c>
      <c r="Z7087" s="3" t="s">
        <v>60</v>
      </c>
    </row>
    <row r="7088" spans="1:26" x14ac:dyDescent="0.3">
      <c r="A7088" s="2" t="s">
        <v>830</v>
      </c>
      <c r="B7088" s="2" t="s">
        <v>831</v>
      </c>
      <c r="C7088" s="2">
        <v>932</v>
      </c>
      <c r="D7088" s="2" t="s">
        <v>26</v>
      </c>
      <c r="E7088" s="2" t="s">
        <v>727</v>
      </c>
      <c r="F7088" s="2" t="s">
        <v>58</v>
      </c>
      <c r="G7088" s="2" t="s">
        <v>58</v>
      </c>
      <c r="H7088" s="2" t="s">
        <v>12</v>
      </c>
      <c r="I7088" s="2">
        <v>986</v>
      </c>
      <c r="J7088" s="2">
        <v>1560</v>
      </c>
      <c r="K7088" s="2">
        <v>118</v>
      </c>
      <c r="L7088" s="2">
        <v>170.49</v>
      </c>
      <c r="M7088" s="2">
        <v>215.65</v>
      </c>
      <c r="N7088" s="2">
        <v>144.47999999999999</v>
      </c>
      <c r="O7088" s="2">
        <v>79.06</v>
      </c>
      <c r="P7088" s="2">
        <v>1365</v>
      </c>
      <c r="Q7088" s="2">
        <v>1450.31</v>
      </c>
      <c r="R7088" s="2">
        <v>1718.8</v>
      </c>
      <c r="S7088" s="2">
        <v>106.25</v>
      </c>
      <c r="T7088" s="2">
        <v>84.38</v>
      </c>
      <c r="U7088" s="2" t="s">
        <v>60</v>
      </c>
      <c r="V7088" s="2" t="s">
        <v>60</v>
      </c>
      <c r="W7088" s="2" t="s">
        <v>60</v>
      </c>
      <c r="X7088" s="2" t="s">
        <v>60</v>
      </c>
      <c r="Y7088" s="2" t="s">
        <v>60</v>
      </c>
      <c r="Z7088" s="2" t="s">
        <v>60</v>
      </c>
    </row>
    <row r="7089" spans="1:26" x14ac:dyDescent="0.3">
      <c r="A7089" s="3" t="s">
        <v>830</v>
      </c>
      <c r="B7089" s="3" t="s">
        <v>831</v>
      </c>
      <c r="C7089" s="3">
        <v>933</v>
      </c>
      <c r="D7089" s="3" t="s">
        <v>26</v>
      </c>
      <c r="E7089" s="3" t="s">
        <v>727</v>
      </c>
      <c r="F7089" s="3" t="s">
        <v>65</v>
      </c>
      <c r="G7089" s="3" t="s">
        <v>742</v>
      </c>
      <c r="H7089" s="3" t="s">
        <v>60</v>
      </c>
      <c r="I7089" s="3">
        <v>750</v>
      </c>
      <c r="J7089" s="3">
        <v>5900</v>
      </c>
      <c r="K7089" s="3">
        <v>520</v>
      </c>
      <c r="L7089" s="3">
        <v>323.22000000000003</v>
      </c>
      <c r="M7089" s="3">
        <v>470.49</v>
      </c>
      <c r="N7089" s="3">
        <v>62.16</v>
      </c>
      <c r="O7089" s="3">
        <v>68.7</v>
      </c>
      <c r="P7089" s="3">
        <v>4893</v>
      </c>
      <c r="Q7089" s="3">
        <v>4817.2700000000004</v>
      </c>
      <c r="R7089" s="3">
        <v>4450.22</v>
      </c>
      <c r="S7089" s="3">
        <v>98.45</v>
      </c>
      <c r="T7089" s="3">
        <v>108.25</v>
      </c>
      <c r="U7089" s="3">
        <v>93.19</v>
      </c>
      <c r="V7089" s="3">
        <v>57.92</v>
      </c>
      <c r="W7089" s="3">
        <v>84.32</v>
      </c>
      <c r="X7089" s="3">
        <v>88.83</v>
      </c>
      <c r="Y7089" s="3">
        <v>87.46</v>
      </c>
      <c r="Z7089" s="3">
        <v>80.8</v>
      </c>
    </row>
    <row r="7090" spans="1:26" x14ac:dyDescent="0.3">
      <c r="A7090" s="2" t="s">
        <v>830</v>
      </c>
      <c r="B7090" s="2" t="s">
        <v>831</v>
      </c>
      <c r="C7090" s="2">
        <v>934</v>
      </c>
      <c r="D7090" s="2" t="s">
        <v>26</v>
      </c>
      <c r="E7090" s="2" t="s">
        <v>727</v>
      </c>
      <c r="F7090" s="2" t="s">
        <v>65</v>
      </c>
      <c r="G7090" s="2" t="s">
        <v>743</v>
      </c>
      <c r="H7090" s="2" t="s">
        <v>60</v>
      </c>
      <c r="I7090" s="2">
        <v>135</v>
      </c>
      <c r="J7090" s="2">
        <v>360</v>
      </c>
      <c r="K7090" s="2">
        <v>29</v>
      </c>
      <c r="L7090" s="2">
        <v>36.590000000000003</v>
      </c>
      <c r="M7090" s="2">
        <v>0</v>
      </c>
      <c r="N7090" s="2">
        <v>126.17</v>
      </c>
      <c r="O7090" s="2">
        <v>0</v>
      </c>
      <c r="P7090" s="2">
        <v>300</v>
      </c>
      <c r="Q7090" s="2">
        <v>626.17999999999995</v>
      </c>
      <c r="R7090" s="2">
        <v>571.92999999999995</v>
      </c>
      <c r="S7090" s="2">
        <v>208.73</v>
      </c>
      <c r="T7090" s="2">
        <v>109.49</v>
      </c>
      <c r="U7090" s="2">
        <v>28.87</v>
      </c>
      <c r="V7090" s="2">
        <v>36.43</v>
      </c>
      <c r="W7090" s="2">
        <v>0</v>
      </c>
      <c r="X7090" s="2">
        <v>30.26</v>
      </c>
      <c r="Y7090" s="2">
        <v>63.16</v>
      </c>
      <c r="Z7090" s="2">
        <v>57.69</v>
      </c>
    </row>
    <row r="7091" spans="1:26" x14ac:dyDescent="0.3">
      <c r="A7091" s="3" t="s">
        <v>830</v>
      </c>
      <c r="B7091" s="3" t="s">
        <v>831</v>
      </c>
      <c r="C7091" s="3">
        <v>935</v>
      </c>
      <c r="D7091" s="3" t="s">
        <v>26</v>
      </c>
      <c r="E7091" s="3" t="s">
        <v>727</v>
      </c>
      <c r="F7091" s="3" t="s">
        <v>65</v>
      </c>
      <c r="G7091" s="3" t="s">
        <v>744</v>
      </c>
      <c r="H7091" s="3" t="s">
        <v>60</v>
      </c>
      <c r="I7091" s="3">
        <v>240</v>
      </c>
      <c r="J7091" s="3">
        <v>0</v>
      </c>
      <c r="K7091" s="3">
        <v>0</v>
      </c>
      <c r="L7091" s="3">
        <v>0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  <c r="R7091" s="3">
        <v>0</v>
      </c>
      <c r="S7091" s="3">
        <v>0</v>
      </c>
      <c r="T7091" s="3">
        <v>0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</row>
    <row r="7092" spans="1:26" x14ac:dyDescent="0.3">
      <c r="A7092" s="2" t="s">
        <v>830</v>
      </c>
      <c r="B7092" s="2" t="s">
        <v>831</v>
      </c>
      <c r="C7092" s="2">
        <v>936</v>
      </c>
      <c r="D7092" s="2" t="s">
        <v>26</v>
      </c>
      <c r="E7092" s="2" t="s">
        <v>727</v>
      </c>
      <c r="F7092" s="2" t="s">
        <v>65</v>
      </c>
      <c r="G7092" s="2" t="s">
        <v>745</v>
      </c>
      <c r="H7092" s="2" t="s">
        <v>74</v>
      </c>
      <c r="I7092" s="2">
        <v>1125</v>
      </c>
      <c r="J7092" s="2">
        <v>6260</v>
      </c>
      <c r="K7092" s="2">
        <v>549</v>
      </c>
      <c r="L7092" s="2">
        <v>359.81</v>
      </c>
      <c r="M7092" s="2">
        <v>470.49</v>
      </c>
      <c r="N7092" s="2">
        <v>65.540000000000006</v>
      </c>
      <c r="O7092" s="2">
        <v>76.48</v>
      </c>
      <c r="P7092" s="2">
        <v>5193</v>
      </c>
      <c r="Q7092" s="2">
        <v>5443.45</v>
      </c>
      <c r="R7092" s="2">
        <v>5022.1499999999996</v>
      </c>
      <c r="S7092" s="2">
        <v>104.82</v>
      </c>
      <c r="T7092" s="2">
        <v>108.39</v>
      </c>
      <c r="U7092" s="2">
        <v>65.59</v>
      </c>
      <c r="V7092" s="2">
        <v>42.99</v>
      </c>
      <c r="W7092" s="2">
        <v>56.21</v>
      </c>
      <c r="X7092" s="2">
        <v>62.85</v>
      </c>
      <c r="Y7092" s="2">
        <v>65.89</v>
      </c>
      <c r="Z7092" s="2">
        <v>60.79</v>
      </c>
    </row>
    <row r="7093" spans="1:26" x14ac:dyDescent="0.3">
      <c r="A7093" s="3" t="s">
        <v>830</v>
      </c>
      <c r="B7093" s="3" t="s">
        <v>831</v>
      </c>
      <c r="C7093" s="3">
        <v>937</v>
      </c>
      <c r="D7093" s="3" t="s">
        <v>26</v>
      </c>
      <c r="E7093" s="3" t="s">
        <v>727</v>
      </c>
      <c r="F7093" s="3" t="s">
        <v>65</v>
      </c>
      <c r="G7093" s="3" t="s">
        <v>746</v>
      </c>
      <c r="H7093" s="3" t="s">
        <v>60</v>
      </c>
      <c r="I7093" s="3">
        <v>12</v>
      </c>
      <c r="J7093" s="3">
        <v>0</v>
      </c>
      <c r="K7093" s="3">
        <v>0</v>
      </c>
      <c r="L7093" s="3">
        <v>8.4</v>
      </c>
      <c r="M7093" s="3">
        <v>1.47</v>
      </c>
      <c r="N7093" s="3">
        <v>0</v>
      </c>
      <c r="O7093" s="3">
        <v>571.42999999999995</v>
      </c>
      <c r="P7093" s="3">
        <v>0</v>
      </c>
      <c r="Q7093" s="3">
        <v>41.56</v>
      </c>
      <c r="R7093" s="3">
        <v>26.71</v>
      </c>
      <c r="S7093" s="3">
        <v>0</v>
      </c>
      <c r="T7093" s="3">
        <v>155.6</v>
      </c>
      <c r="U7093" s="3">
        <v>0</v>
      </c>
      <c r="V7093" s="3">
        <v>94.09</v>
      </c>
      <c r="W7093" s="3">
        <v>16.47</v>
      </c>
      <c r="X7093" s="3">
        <v>0</v>
      </c>
      <c r="Y7093" s="3">
        <v>47.16</v>
      </c>
      <c r="Z7093" s="3">
        <v>30.31</v>
      </c>
    </row>
    <row r="7094" spans="1:26" x14ac:dyDescent="0.3">
      <c r="A7094" s="2" t="s">
        <v>830</v>
      </c>
      <c r="B7094" s="2" t="s">
        <v>831</v>
      </c>
      <c r="C7094" s="2">
        <v>938</v>
      </c>
      <c r="D7094" s="2" t="s">
        <v>26</v>
      </c>
      <c r="E7094" s="2" t="s">
        <v>727</v>
      </c>
      <c r="F7094" s="2" t="s">
        <v>65</v>
      </c>
      <c r="G7094" s="2" t="s">
        <v>747</v>
      </c>
      <c r="H7094" s="2" t="s">
        <v>74</v>
      </c>
      <c r="I7094" s="2">
        <v>12</v>
      </c>
      <c r="J7094" s="2">
        <v>0</v>
      </c>
      <c r="K7094" s="2">
        <v>0</v>
      </c>
      <c r="L7094" s="2">
        <v>8.4</v>
      </c>
      <c r="M7094" s="2">
        <v>1.47</v>
      </c>
      <c r="N7094" s="2">
        <v>0</v>
      </c>
      <c r="O7094" s="2">
        <v>571.42999999999995</v>
      </c>
      <c r="P7094" s="2">
        <v>0</v>
      </c>
      <c r="Q7094" s="2">
        <v>41.56</v>
      </c>
      <c r="R7094" s="2">
        <v>26.71</v>
      </c>
      <c r="S7094" s="2">
        <v>0</v>
      </c>
      <c r="T7094" s="2">
        <v>155.6</v>
      </c>
      <c r="U7094" s="2">
        <v>0</v>
      </c>
      <c r="V7094" s="2">
        <v>94.09</v>
      </c>
      <c r="W7094" s="2">
        <v>16.47</v>
      </c>
      <c r="X7094" s="2">
        <v>0</v>
      </c>
      <c r="Y7094" s="2">
        <v>47.16</v>
      </c>
      <c r="Z7094" s="2">
        <v>30.31</v>
      </c>
    </row>
    <row r="7095" spans="1:26" x14ac:dyDescent="0.3">
      <c r="A7095" s="3" t="s">
        <v>830</v>
      </c>
      <c r="B7095" s="3" t="s">
        <v>831</v>
      </c>
      <c r="C7095" s="3">
        <v>939</v>
      </c>
      <c r="D7095" s="3" t="s">
        <v>26</v>
      </c>
      <c r="E7095" s="3" t="s">
        <v>727</v>
      </c>
      <c r="F7095" s="3" t="s">
        <v>65</v>
      </c>
      <c r="G7095" s="3" t="s">
        <v>748</v>
      </c>
      <c r="H7095" s="3" t="s">
        <v>60</v>
      </c>
      <c r="I7095" s="3">
        <v>600</v>
      </c>
      <c r="J7095" s="3">
        <v>4500</v>
      </c>
      <c r="K7095" s="3">
        <v>277</v>
      </c>
      <c r="L7095" s="3">
        <v>380.35</v>
      </c>
      <c r="M7095" s="3">
        <v>195.17</v>
      </c>
      <c r="N7095" s="3">
        <v>137.31</v>
      </c>
      <c r="O7095" s="3">
        <v>194.88</v>
      </c>
      <c r="P7095" s="3">
        <v>3717</v>
      </c>
      <c r="Q7095" s="3">
        <v>3833.02</v>
      </c>
      <c r="R7095" s="3">
        <v>3542.88</v>
      </c>
      <c r="S7095" s="3">
        <v>103.12</v>
      </c>
      <c r="T7095" s="3">
        <v>108.19</v>
      </c>
      <c r="U7095" s="3">
        <v>62.05</v>
      </c>
      <c r="V7095" s="3">
        <v>85.2</v>
      </c>
      <c r="W7095" s="3">
        <v>43.72</v>
      </c>
      <c r="X7095" s="3">
        <v>84.35</v>
      </c>
      <c r="Y7095" s="3">
        <v>86.99</v>
      </c>
      <c r="Z7095" s="3">
        <v>80.400000000000006</v>
      </c>
    </row>
    <row r="7096" spans="1:26" x14ac:dyDescent="0.3">
      <c r="A7096" s="2" t="s">
        <v>830</v>
      </c>
      <c r="B7096" s="2" t="s">
        <v>831</v>
      </c>
      <c r="C7096" s="2">
        <v>940</v>
      </c>
      <c r="D7096" s="2" t="s">
        <v>26</v>
      </c>
      <c r="E7096" s="2" t="s">
        <v>727</v>
      </c>
      <c r="F7096" s="2" t="s">
        <v>65</v>
      </c>
      <c r="G7096" s="2" t="s">
        <v>749</v>
      </c>
      <c r="H7096" s="2" t="s">
        <v>74</v>
      </c>
      <c r="I7096" s="2">
        <v>600</v>
      </c>
      <c r="J7096" s="2">
        <v>4500</v>
      </c>
      <c r="K7096" s="2">
        <v>277</v>
      </c>
      <c r="L7096" s="2">
        <v>380.35</v>
      </c>
      <c r="M7096" s="2">
        <v>195.17</v>
      </c>
      <c r="N7096" s="2">
        <v>137.31</v>
      </c>
      <c r="O7096" s="2">
        <v>194.88</v>
      </c>
      <c r="P7096" s="2">
        <v>3717</v>
      </c>
      <c r="Q7096" s="2">
        <v>3833.02</v>
      </c>
      <c r="R7096" s="2">
        <v>3542.88</v>
      </c>
      <c r="S7096" s="2">
        <v>103.12</v>
      </c>
      <c r="T7096" s="2">
        <v>108.19</v>
      </c>
      <c r="U7096" s="2">
        <v>62.05</v>
      </c>
      <c r="V7096" s="2">
        <v>85.2</v>
      </c>
      <c r="W7096" s="2">
        <v>43.72</v>
      </c>
      <c r="X7096" s="2">
        <v>84.35</v>
      </c>
      <c r="Y7096" s="2">
        <v>86.99</v>
      </c>
      <c r="Z7096" s="2">
        <v>80.400000000000006</v>
      </c>
    </row>
    <row r="7097" spans="1:26" x14ac:dyDescent="0.3">
      <c r="A7097" s="3" t="s">
        <v>830</v>
      </c>
      <c r="B7097" s="3" t="s">
        <v>831</v>
      </c>
      <c r="C7097" s="3">
        <v>941</v>
      </c>
      <c r="D7097" s="3" t="s">
        <v>26</v>
      </c>
      <c r="E7097" s="3" t="s">
        <v>727</v>
      </c>
      <c r="F7097" s="3" t="s">
        <v>65</v>
      </c>
      <c r="G7097" s="3" t="s">
        <v>750</v>
      </c>
      <c r="H7097" s="3" t="s">
        <v>60</v>
      </c>
      <c r="I7097" s="3">
        <v>300</v>
      </c>
      <c r="J7097" s="3">
        <v>1800</v>
      </c>
      <c r="K7097" s="3">
        <v>143</v>
      </c>
      <c r="L7097" s="3">
        <v>149.97999999999999</v>
      </c>
      <c r="M7097" s="3">
        <v>184.24</v>
      </c>
      <c r="N7097" s="3">
        <v>104.88</v>
      </c>
      <c r="O7097" s="3">
        <v>81.400000000000006</v>
      </c>
      <c r="P7097" s="3">
        <v>1502</v>
      </c>
      <c r="Q7097" s="3">
        <v>1521.21</v>
      </c>
      <c r="R7097" s="3">
        <v>1590.06</v>
      </c>
      <c r="S7097" s="3">
        <v>101.28</v>
      </c>
      <c r="T7097" s="3">
        <v>95.67</v>
      </c>
      <c r="U7097" s="3">
        <v>64.069999999999993</v>
      </c>
      <c r="V7097" s="3">
        <v>67.2</v>
      </c>
      <c r="W7097" s="3">
        <v>82.54</v>
      </c>
      <c r="X7097" s="3">
        <v>68.17</v>
      </c>
      <c r="Y7097" s="3">
        <v>69.05</v>
      </c>
      <c r="Z7097" s="3">
        <v>72.17</v>
      </c>
    </row>
    <row r="7098" spans="1:26" x14ac:dyDescent="0.3">
      <c r="A7098" s="2" t="s">
        <v>830</v>
      </c>
      <c r="B7098" s="2" t="s">
        <v>831</v>
      </c>
      <c r="C7098" s="2">
        <v>942</v>
      </c>
      <c r="D7098" s="2" t="s">
        <v>26</v>
      </c>
      <c r="E7098" s="2" t="s">
        <v>727</v>
      </c>
      <c r="F7098" s="2" t="s">
        <v>65</v>
      </c>
      <c r="G7098" s="2" t="s">
        <v>751</v>
      </c>
      <c r="H7098" s="2" t="s">
        <v>74</v>
      </c>
      <c r="I7098" s="2">
        <v>300</v>
      </c>
      <c r="J7098" s="2">
        <v>1800</v>
      </c>
      <c r="K7098" s="2">
        <v>143</v>
      </c>
      <c r="L7098" s="2">
        <v>149.97999999999999</v>
      </c>
      <c r="M7098" s="2">
        <v>184.24</v>
      </c>
      <c r="N7098" s="2">
        <v>104.88</v>
      </c>
      <c r="O7098" s="2">
        <v>81.400000000000006</v>
      </c>
      <c r="P7098" s="2">
        <v>1502</v>
      </c>
      <c r="Q7098" s="2">
        <v>1521.21</v>
      </c>
      <c r="R7098" s="2">
        <v>1590.06</v>
      </c>
      <c r="S7098" s="2">
        <v>101.28</v>
      </c>
      <c r="T7098" s="2">
        <v>95.67</v>
      </c>
      <c r="U7098" s="2">
        <v>64.069999999999993</v>
      </c>
      <c r="V7098" s="2">
        <v>67.2</v>
      </c>
      <c r="W7098" s="2">
        <v>82.54</v>
      </c>
      <c r="X7098" s="2">
        <v>68.17</v>
      </c>
      <c r="Y7098" s="2">
        <v>69.05</v>
      </c>
      <c r="Z7098" s="2">
        <v>72.17</v>
      </c>
    </row>
    <row r="7099" spans="1:26" x14ac:dyDescent="0.3">
      <c r="A7099" s="3" t="s">
        <v>830</v>
      </c>
      <c r="B7099" s="3" t="s">
        <v>831</v>
      </c>
      <c r="C7099" s="3">
        <v>943</v>
      </c>
      <c r="D7099" s="3" t="s">
        <v>26</v>
      </c>
      <c r="E7099" s="3" t="s">
        <v>727</v>
      </c>
      <c r="F7099" s="3" t="s">
        <v>65</v>
      </c>
      <c r="G7099" s="3" t="s">
        <v>65</v>
      </c>
      <c r="H7099" s="3" t="s">
        <v>75</v>
      </c>
      <c r="I7099" s="3">
        <v>2037</v>
      </c>
      <c r="J7099" s="3">
        <v>12560</v>
      </c>
      <c r="K7099" s="3">
        <v>969</v>
      </c>
      <c r="L7099" s="3">
        <v>898.54</v>
      </c>
      <c r="M7099" s="3">
        <v>851.37</v>
      </c>
      <c r="N7099" s="3">
        <v>92.73</v>
      </c>
      <c r="O7099" s="3">
        <v>105.54</v>
      </c>
      <c r="P7099" s="3">
        <v>10412</v>
      </c>
      <c r="Q7099" s="3">
        <v>10839.24</v>
      </c>
      <c r="R7099" s="3">
        <v>10181.799999999999</v>
      </c>
      <c r="S7099" s="3">
        <v>104.1</v>
      </c>
      <c r="T7099" s="3">
        <v>106.46</v>
      </c>
      <c r="U7099" s="3">
        <v>64.319999999999993</v>
      </c>
      <c r="V7099" s="3">
        <v>59.29</v>
      </c>
      <c r="W7099" s="3">
        <v>56.18</v>
      </c>
      <c r="X7099" s="3">
        <v>70.010000000000005</v>
      </c>
      <c r="Y7099" s="3">
        <v>72.459999999999994</v>
      </c>
      <c r="Z7099" s="3">
        <v>68.06</v>
      </c>
    </row>
    <row r="7100" spans="1:26" x14ac:dyDescent="0.3">
      <c r="A7100" s="2" t="s">
        <v>830</v>
      </c>
      <c r="B7100" s="2" t="s">
        <v>831</v>
      </c>
      <c r="C7100" s="2">
        <v>944</v>
      </c>
      <c r="D7100" s="2" t="s">
        <v>26</v>
      </c>
      <c r="E7100" s="2" t="s">
        <v>727</v>
      </c>
      <c r="F7100" s="2" t="s">
        <v>78</v>
      </c>
      <c r="G7100" s="2" t="s">
        <v>752</v>
      </c>
      <c r="H7100" s="2" t="s">
        <v>60</v>
      </c>
      <c r="I7100" s="2">
        <v>1000</v>
      </c>
      <c r="J7100" s="2">
        <v>6900</v>
      </c>
      <c r="K7100" s="2">
        <v>606</v>
      </c>
      <c r="L7100" s="2">
        <v>454.88</v>
      </c>
      <c r="M7100" s="2">
        <v>653.15</v>
      </c>
      <c r="N7100" s="2">
        <v>75.06</v>
      </c>
      <c r="O7100" s="2">
        <v>69.64</v>
      </c>
      <c r="P7100" s="2">
        <v>5675</v>
      </c>
      <c r="Q7100" s="2">
        <v>6013.73</v>
      </c>
      <c r="R7100" s="2">
        <v>5762.38</v>
      </c>
      <c r="S7100" s="2">
        <v>105.97</v>
      </c>
      <c r="T7100" s="2">
        <v>104.36</v>
      </c>
      <c r="U7100" s="2">
        <v>81.45</v>
      </c>
      <c r="V7100" s="2">
        <v>61.14</v>
      </c>
      <c r="W7100" s="2">
        <v>87.79</v>
      </c>
      <c r="X7100" s="2">
        <v>77.27</v>
      </c>
      <c r="Y7100" s="2">
        <v>81.89</v>
      </c>
      <c r="Z7100" s="2">
        <v>78.459999999999994</v>
      </c>
    </row>
    <row r="7101" spans="1:26" x14ac:dyDescent="0.3">
      <c r="A7101" s="3" t="s">
        <v>830</v>
      </c>
      <c r="B7101" s="3" t="s">
        <v>831</v>
      </c>
      <c r="C7101" s="3">
        <v>945</v>
      </c>
      <c r="D7101" s="3" t="s">
        <v>26</v>
      </c>
      <c r="E7101" s="3" t="s">
        <v>727</v>
      </c>
      <c r="F7101" s="3" t="s">
        <v>78</v>
      </c>
      <c r="G7101" s="3" t="s">
        <v>753</v>
      </c>
      <c r="H7101" s="3" t="s">
        <v>60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0</v>
      </c>
      <c r="O7101" s="3">
        <v>0</v>
      </c>
      <c r="P7101" s="3">
        <v>0</v>
      </c>
      <c r="Q7101" s="3">
        <v>0</v>
      </c>
      <c r="R7101" s="3">
        <v>135.12</v>
      </c>
      <c r="S7101" s="3">
        <v>0</v>
      </c>
      <c r="T7101" s="3">
        <v>0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9.75</v>
      </c>
    </row>
    <row r="7102" spans="1:26" x14ac:dyDescent="0.3">
      <c r="A7102" s="2" t="s">
        <v>830</v>
      </c>
      <c r="B7102" s="2" t="s">
        <v>831</v>
      </c>
      <c r="C7102" s="2">
        <v>946</v>
      </c>
      <c r="D7102" s="2" t="s">
        <v>26</v>
      </c>
      <c r="E7102" s="2" t="s">
        <v>727</v>
      </c>
      <c r="F7102" s="2" t="s">
        <v>78</v>
      </c>
      <c r="G7102" s="2" t="s">
        <v>754</v>
      </c>
      <c r="H7102" s="2" t="s">
        <v>60</v>
      </c>
      <c r="I7102" s="2">
        <v>2340</v>
      </c>
      <c r="J7102" s="2">
        <v>16100</v>
      </c>
      <c r="K7102" s="2">
        <v>1093</v>
      </c>
      <c r="L7102" s="2">
        <v>1398.37</v>
      </c>
      <c r="M7102" s="2">
        <v>1424.78</v>
      </c>
      <c r="N7102" s="2">
        <v>127.94</v>
      </c>
      <c r="O7102" s="2">
        <v>98.15</v>
      </c>
      <c r="P7102" s="2">
        <v>13272</v>
      </c>
      <c r="Q7102" s="2">
        <v>12897.25</v>
      </c>
      <c r="R7102" s="2">
        <v>12996.23</v>
      </c>
      <c r="S7102" s="2">
        <v>97.18</v>
      </c>
      <c r="T7102" s="2">
        <v>99.24</v>
      </c>
      <c r="U7102" s="2">
        <v>62.78</v>
      </c>
      <c r="V7102" s="2">
        <v>80.319999999999993</v>
      </c>
      <c r="W7102" s="2">
        <v>81.84</v>
      </c>
      <c r="X7102" s="2">
        <v>77.23</v>
      </c>
      <c r="Y7102" s="2">
        <v>75.05</v>
      </c>
      <c r="Z7102" s="2">
        <v>75.63</v>
      </c>
    </row>
    <row r="7103" spans="1:26" x14ac:dyDescent="0.3">
      <c r="A7103" s="3" t="s">
        <v>830</v>
      </c>
      <c r="B7103" s="3" t="s">
        <v>831</v>
      </c>
      <c r="C7103" s="3">
        <v>947</v>
      </c>
      <c r="D7103" s="3" t="s">
        <v>26</v>
      </c>
      <c r="E7103" s="3" t="s">
        <v>727</v>
      </c>
      <c r="F7103" s="3" t="s">
        <v>78</v>
      </c>
      <c r="G7103" s="3" t="s">
        <v>755</v>
      </c>
      <c r="H7103" s="3" t="s">
        <v>60</v>
      </c>
      <c r="I7103" s="3">
        <v>1200</v>
      </c>
      <c r="J7103" s="3">
        <v>6700</v>
      </c>
      <c r="K7103" s="3">
        <v>595</v>
      </c>
      <c r="L7103" s="3">
        <v>665.08</v>
      </c>
      <c r="M7103" s="3">
        <v>378.63</v>
      </c>
      <c r="N7103" s="3">
        <v>111.78</v>
      </c>
      <c r="O7103" s="3">
        <v>175.65</v>
      </c>
      <c r="P7103" s="3">
        <v>5481</v>
      </c>
      <c r="Q7103" s="3">
        <v>6001.23</v>
      </c>
      <c r="R7103" s="3">
        <v>4382.13</v>
      </c>
      <c r="S7103" s="3">
        <v>109.49</v>
      </c>
      <c r="T7103" s="3">
        <v>136.94999999999999</v>
      </c>
      <c r="U7103" s="3">
        <v>66.64</v>
      </c>
      <c r="V7103" s="3">
        <v>74.489999999999995</v>
      </c>
      <c r="W7103" s="3">
        <v>42.41</v>
      </c>
      <c r="X7103" s="3">
        <v>62.19</v>
      </c>
      <c r="Y7103" s="3">
        <v>68.099999999999994</v>
      </c>
      <c r="Z7103" s="3">
        <v>49.72</v>
      </c>
    </row>
    <row r="7104" spans="1:26" x14ac:dyDescent="0.3">
      <c r="A7104" s="2" t="s">
        <v>830</v>
      </c>
      <c r="B7104" s="2" t="s">
        <v>831</v>
      </c>
      <c r="C7104" s="2">
        <v>948</v>
      </c>
      <c r="D7104" s="2" t="s">
        <v>26</v>
      </c>
      <c r="E7104" s="2" t="s">
        <v>727</v>
      </c>
      <c r="F7104" s="2" t="s">
        <v>78</v>
      </c>
      <c r="G7104" s="2" t="s">
        <v>685</v>
      </c>
      <c r="H7104" s="2" t="s">
        <v>74</v>
      </c>
      <c r="I7104" s="2">
        <v>4540</v>
      </c>
      <c r="J7104" s="2">
        <v>29700</v>
      </c>
      <c r="K7104" s="2">
        <v>2294</v>
      </c>
      <c r="L7104" s="2">
        <v>2518.33</v>
      </c>
      <c r="M7104" s="2">
        <v>2456.56</v>
      </c>
      <c r="N7104" s="2">
        <v>109.78</v>
      </c>
      <c r="O7104" s="2">
        <v>102.51</v>
      </c>
      <c r="P7104" s="2">
        <v>24428</v>
      </c>
      <c r="Q7104" s="2">
        <v>24912.21</v>
      </c>
      <c r="R7104" s="2">
        <v>23275.86</v>
      </c>
      <c r="S7104" s="2">
        <v>101.98</v>
      </c>
      <c r="T7104" s="2">
        <v>107.03</v>
      </c>
      <c r="U7104" s="2">
        <v>67.91</v>
      </c>
      <c r="V7104" s="2">
        <v>74.56</v>
      </c>
      <c r="W7104" s="2">
        <v>72.73</v>
      </c>
      <c r="X7104" s="2">
        <v>73.27</v>
      </c>
      <c r="Y7104" s="2">
        <v>74.72</v>
      </c>
      <c r="Z7104" s="2">
        <v>67.02</v>
      </c>
    </row>
    <row r="7105" spans="1:26" x14ac:dyDescent="0.3">
      <c r="A7105" s="3" t="s">
        <v>830</v>
      </c>
      <c r="B7105" s="3" t="s">
        <v>831</v>
      </c>
      <c r="C7105" s="3">
        <v>949</v>
      </c>
      <c r="D7105" s="3" t="s">
        <v>26</v>
      </c>
      <c r="E7105" s="3" t="s">
        <v>727</v>
      </c>
      <c r="F7105" s="3" t="s">
        <v>78</v>
      </c>
      <c r="G7105" s="3" t="s">
        <v>756</v>
      </c>
      <c r="H7105" s="3" t="s">
        <v>60</v>
      </c>
      <c r="I7105" s="3">
        <v>2100</v>
      </c>
      <c r="J7105" s="3">
        <v>13700</v>
      </c>
      <c r="K7105" s="3">
        <v>1090</v>
      </c>
      <c r="L7105" s="3">
        <v>1157.71</v>
      </c>
      <c r="M7105" s="3">
        <v>1180.95</v>
      </c>
      <c r="N7105" s="3">
        <v>106.21</v>
      </c>
      <c r="O7105" s="3">
        <v>98.03</v>
      </c>
      <c r="P7105" s="3">
        <v>11238</v>
      </c>
      <c r="Q7105" s="3">
        <v>11519.32</v>
      </c>
      <c r="R7105" s="3">
        <v>10004.56</v>
      </c>
      <c r="S7105" s="3">
        <v>102.5</v>
      </c>
      <c r="T7105" s="3">
        <v>115.14</v>
      </c>
      <c r="U7105" s="3">
        <v>69.760000000000005</v>
      </c>
      <c r="V7105" s="3">
        <v>74.099999999999994</v>
      </c>
      <c r="W7105" s="3">
        <v>75.59</v>
      </c>
      <c r="X7105" s="3">
        <v>72.87</v>
      </c>
      <c r="Y7105" s="3">
        <v>74.69</v>
      </c>
      <c r="Z7105" s="3">
        <v>64.87</v>
      </c>
    </row>
    <row r="7106" spans="1:26" x14ac:dyDescent="0.3">
      <c r="A7106" s="2" t="s">
        <v>830</v>
      </c>
      <c r="B7106" s="2" t="s">
        <v>831</v>
      </c>
      <c r="C7106" s="2">
        <v>950</v>
      </c>
      <c r="D7106" s="2" t="s">
        <v>26</v>
      </c>
      <c r="E7106" s="2" t="s">
        <v>727</v>
      </c>
      <c r="F7106" s="2" t="s">
        <v>78</v>
      </c>
      <c r="G7106" s="2" t="s">
        <v>83</v>
      </c>
      <c r="H7106" s="2" t="s">
        <v>74</v>
      </c>
      <c r="I7106" s="2">
        <v>2100</v>
      </c>
      <c r="J7106" s="2">
        <v>13700</v>
      </c>
      <c r="K7106" s="2">
        <v>1090</v>
      </c>
      <c r="L7106" s="2">
        <v>1157.71</v>
      </c>
      <c r="M7106" s="2">
        <v>1180.95</v>
      </c>
      <c r="N7106" s="2">
        <v>106.21</v>
      </c>
      <c r="O7106" s="2">
        <v>98.03</v>
      </c>
      <c r="P7106" s="2">
        <v>11238</v>
      </c>
      <c r="Q7106" s="2">
        <v>11519.32</v>
      </c>
      <c r="R7106" s="2">
        <v>10004.56</v>
      </c>
      <c r="S7106" s="2">
        <v>102.5</v>
      </c>
      <c r="T7106" s="2">
        <v>115.14</v>
      </c>
      <c r="U7106" s="2">
        <v>69.760000000000005</v>
      </c>
      <c r="V7106" s="2">
        <v>74.099999999999994</v>
      </c>
      <c r="W7106" s="2">
        <v>75.59</v>
      </c>
      <c r="X7106" s="2">
        <v>72.87</v>
      </c>
      <c r="Y7106" s="2">
        <v>74.69</v>
      </c>
      <c r="Z7106" s="2">
        <v>64.87</v>
      </c>
    </row>
    <row r="7107" spans="1:26" x14ac:dyDescent="0.3">
      <c r="A7107" s="3" t="s">
        <v>830</v>
      </c>
      <c r="B7107" s="3" t="s">
        <v>831</v>
      </c>
      <c r="C7107" s="3">
        <v>951</v>
      </c>
      <c r="D7107" s="3" t="s">
        <v>26</v>
      </c>
      <c r="E7107" s="3" t="s">
        <v>727</v>
      </c>
      <c r="F7107" s="3" t="s">
        <v>78</v>
      </c>
      <c r="G7107" s="3" t="s">
        <v>81</v>
      </c>
      <c r="H7107" s="3" t="s">
        <v>75</v>
      </c>
      <c r="I7107" s="3">
        <v>6640</v>
      </c>
      <c r="J7107" s="3">
        <v>43400</v>
      </c>
      <c r="K7107" s="3">
        <v>3384</v>
      </c>
      <c r="L7107" s="3">
        <v>3676.04</v>
      </c>
      <c r="M7107" s="3">
        <v>3637.51</v>
      </c>
      <c r="N7107" s="3">
        <v>108.63</v>
      </c>
      <c r="O7107" s="3">
        <v>101.06</v>
      </c>
      <c r="P7107" s="3">
        <v>35666</v>
      </c>
      <c r="Q7107" s="3">
        <v>36431.53</v>
      </c>
      <c r="R7107" s="3">
        <v>33280.42</v>
      </c>
      <c r="S7107" s="3">
        <v>102.15</v>
      </c>
      <c r="T7107" s="3">
        <v>109.47</v>
      </c>
      <c r="U7107" s="3">
        <v>68.5</v>
      </c>
      <c r="V7107" s="3">
        <v>74.41</v>
      </c>
      <c r="W7107" s="3">
        <v>73.63</v>
      </c>
      <c r="X7107" s="3">
        <v>73.14</v>
      </c>
      <c r="Y7107" s="3">
        <v>74.709999999999994</v>
      </c>
      <c r="Z7107" s="3">
        <v>66.36</v>
      </c>
    </row>
    <row r="7108" spans="1:26" x14ac:dyDescent="0.3">
      <c r="A7108" s="2" t="s">
        <v>830</v>
      </c>
      <c r="B7108" s="2" t="s">
        <v>831</v>
      </c>
      <c r="C7108" s="2">
        <v>952</v>
      </c>
      <c r="D7108" s="2" t="s">
        <v>26</v>
      </c>
      <c r="E7108" s="2" t="s">
        <v>727</v>
      </c>
      <c r="F7108" s="2" t="s">
        <v>78</v>
      </c>
      <c r="G7108" s="2" t="s">
        <v>757</v>
      </c>
      <c r="H7108" s="2" t="s">
        <v>60</v>
      </c>
      <c r="I7108" s="2">
        <v>63.2</v>
      </c>
      <c r="J7108" s="2">
        <v>144</v>
      </c>
      <c r="K7108" s="2">
        <v>4</v>
      </c>
      <c r="L7108" s="2">
        <v>1.82</v>
      </c>
      <c r="M7108" s="2">
        <v>4.55</v>
      </c>
      <c r="N7108" s="2">
        <v>45.5</v>
      </c>
      <c r="O7108" s="2">
        <v>40</v>
      </c>
      <c r="P7108" s="2">
        <v>130</v>
      </c>
      <c r="Q7108" s="2">
        <v>72.739999999999995</v>
      </c>
      <c r="R7108" s="2">
        <v>89.65</v>
      </c>
      <c r="S7108" s="2">
        <v>55.95</v>
      </c>
      <c r="T7108" s="2">
        <v>81.14</v>
      </c>
      <c r="U7108" s="2" t="s">
        <v>60</v>
      </c>
      <c r="V7108" s="2" t="s">
        <v>60</v>
      </c>
      <c r="W7108" s="2" t="s">
        <v>60</v>
      </c>
      <c r="X7108" s="2" t="s">
        <v>60</v>
      </c>
      <c r="Y7108" s="2" t="s">
        <v>60</v>
      </c>
      <c r="Z7108" s="2" t="s">
        <v>60</v>
      </c>
    </row>
    <row r="7109" spans="1:26" x14ac:dyDescent="0.3">
      <c r="A7109" s="3" t="s">
        <v>830</v>
      </c>
      <c r="B7109" s="3" t="s">
        <v>831</v>
      </c>
      <c r="C7109" s="3">
        <v>953</v>
      </c>
      <c r="D7109" s="3" t="s">
        <v>26</v>
      </c>
      <c r="E7109" s="3" t="s">
        <v>727</v>
      </c>
      <c r="F7109" s="3" t="s">
        <v>78</v>
      </c>
      <c r="G7109" s="3" t="s">
        <v>685</v>
      </c>
      <c r="H7109" s="3" t="s">
        <v>12</v>
      </c>
      <c r="I7109" s="3">
        <v>63.2</v>
      </c>
      <c r="J7109" s="3">
        <v>144</v>
      </c>
      <c r="K7109" s="3">
        <v>4</v>
      </c>
      <c r="L7109" s="3">
        <v>1.82</v>
      </c>
      <c r="M7109" s="3">
        <v>4.55</v>
      </c>
      <c r="N7109" s="3">
        <v>45.5</v>
      </c>
      <c r="O7109" s="3">
        <v>40</v>
      </c>
      <c r="P7109" s="3">
        <v>130</v>
      </c>
      <c r="Q7109" s="3">
        <v>72.739999999999995</v>
      </c>
      <c r="R7109" s="3">
        <v>89.65</v>
      </c>
      <c r="S7109" s="3">
        <v>55.95</v>
      </c>
      <c r="T7109" s="3">
        <v>81.14</v>
      </c>
      <c r="U7109" s="3" t="s">
        <v>60</v>
      </c>
      <c r="V7109" s="3" t="s">
        <v>60</v>
      </c>
      <c r="W7109" s="3" t="s">
        <v>60</v>
      </c>
      <c r="X7109" s="3" t="s">
        <v>60</v>
      </c>
      <c r="Y7109" s="3" t="s">
        <v>60</v>
      </c>
      <c r="Z7109" s="3" t="s">
        <v>60</v>
      </c>
    </row>
    <row r="7110" spans="1:26" x14ac:dyDescent="0.3">
      <c r="A7110" s="2" t="s">
        <v>830</v>
      </c>
      <c r="B7110" s="2" t="s">
        <v>831</v>
      </c>
      <c r="C7110" s="2">
        <v>954</v>
      </c>
      <c r="D7110" s="2" t="s">
        <v>26</v>
      </c>
      <c r="E7110" s="2" t="s">
        <v>727</v>
      </c>
      <c r="F7110" s="2" t="s">
        <v>78</v>
      </c>
      <c r="G7110" s="2" t="s">
        <v>758</v>
      </c>
      <c r="H7110" s="2" t="s">
        <v>60</v>
      </c>
      <c r="I7110" s="2">
        <v>132</v>
      </c>
      <c r="J7110" s="2">
        <v>559</v>
      </c>
      <c r="K7110" s="2">
        <v>12</v>
      </c>
      <c r="L7110" s="2">
        <v>0.26</v>
      </c>
      <c r="M7110" s="2">
        <v>6.28</v>
      </c>
      <c r="N7110" s="2">
        <v>2.17</v>
      </c>
      <c r="O7110" s="2">
        <v>4.1399999999999997</v>
      </c>
      <c r="P7110" s="2">
        <v>532</v>
      </c>
      <c r="Q7110" s="2">
        <v>405.54</v>
      </c>
      <c r="R7110" s="2">
        <v>577.22</v>
      </c>
      <c r="S7110" s="2">
        <v>76.23</v>
      </c>
      <c r="T7110" s="2">
        <v>70.260000000000005</v>
      </c>
      <c r="U7110" s="2" t="s">
        <v>60</v>
      </c>
      <c r="V7110" s="2" t="s">
        <v>60</v>
      </c>
      <c r="W7110" s="2" t="s">
        <v>60</v>
      </c>
      <c r="X7110" s="2" t="s">
        <v>60</v>
      </c>
      <c r="Y7110" s="2" t="s">
        <v>60</v>
      </c>
      <c r="Z7110" s="2" t="s">
        <v>60</v>
      </c>
    </row>
    <row r="7111" spans="1:26" x14ac:dyDescent="0.3">
      <c r="A7111" s="3" t="s">
        <v>830</v>
      </c>
      <c r="B7111" s="3" t="s">
        <v>831</v>
      </c>
      <c r="C7111" s="3">
        <v>955</v>
      </c>
      <c r="D7111" s="3" t="s">
        <v>26</v>
      </c>
      <c r="E7111" s="3" t="s">
        <v>727</v>
      </c>
      <c r="F7111" s="3" t="s">
        <v>78</v>
      </c>
      <c r="G7111" s="3" t="s">
        <v>759</v>
      </c>
      <c r="H7111" s="3" t="s">
        <v>60</v>
      </c>
      <c r="I7111" s="3">
        <v>160</v>
      </c>
      <c r="J7111" s="3">
        <v>720</v>
      </c>
      <c r="K7111" s="3">
        <v>15</v>
      </c>
      <c r="L7111" s="3">
        <v>13.21</v>
      </c>
      <c r="M7111" s="3">
        <v>11.15</v>
      </c>
      <c r="N7111" s="3">
        <v>88.07</v>
      </c>
      <c r="O7111" s="3">
        <v>118.48</v>
      </c>
      <c r="P7111" s="3">
        <v>688</v>
      </c>
      <c r="Q7111" s="3">
        <v>609.95000000000005</v>
      </c>
      <c r="R7111" s="3">
        <v>713.25</v>
      </c>
      <c r="S7111" s="3">
        <v>88.66</v>
      </c>
      <c r="T7111" s="3">
        <v>85.52</v>
      </c>
      <c r="U7111" s="3" t="s">
        <v>60</v>
      </c>
      <c r="V7111" s="3" t="s">
        <v>60</v>
      </c>
      <c r="W7111" s="3" t="s">
        <v>60</v>
      </c>
      <c r="X7111" s="3" t="s">
        <v>60</v>
      </c>
      <c r="Y7111" s="3" t="s">
        <v>60</v>
      </c>
      <c r="Z7111" s="3" t="s">
        <v>60</v>
      </c>
    </row>
    <row r="7112" spans="1:26" x14ac:dyDescent="0.3">
      <c r="A7112" s="2" t="s">
        <v>830</v>
      </c>
      <c r="B7112" s="2" t="s">
        <v>831</v>
      </c>
      <c r="C7112" s="2">
        <v>956</v>
      </c>
      <c r="D7112" s="2" t="s">
        <v>26</v>
      </c>
      <c r="E7112" s="2" t="s">
        <v>727</v>
      </c>
      <c r="F7112" s="2" t="s">
        <v>78</v>
      </c>
      <c r="G7112" s="2" t="s">
        <v>128</v>
      </c>
      <c r="H7112" s="2" t="s">
        <v>12</v>
      </c>
      <c r="I7112" s="2">
        <v>292</v>
      </c>
      <c r="J7112" s="2">
        <v>1279</v>
      </c>
      <c r="K7112" s="2">
        <v>27</v>
      </c>
      <c r="L7112" s="2">
        <v>13.47</v>
      </c>
      <c r="M7112" s="2">
        <v>17.43</v>
      </c>
      <c r="N7112" s="2">
        <v>49.89</v>
      </c>
      <c r="O7112" s="2">
        <v>77.28</v>
      </c>
      <c r="P7112" s="2">
        <v>1220</v>
      </c>
      <c r="Q7112" s="2">
        <v>1015.49</v>
      </c>
      <c r="R7112" s="2">
        <v>1290.47</v>
      </c>
      <c r="S7112" s="2">
        <v>83.24</v>
      </c>
      <c r="T7112" s="2">
        <v>78.69</v>
      </c>
      <c r="U7112" s="2" t="s">
        <v>60</v>
      </c>
      <c r="V7112" s="2" t="s">
        <v>60</v>
      </c>
      <c r="W7112" s="2" t="s">
        <v>60</v>
      </c>
      <c r="X7112" s="2" t="s">
        <v>60</v>
      </c>
      <c r="Y7112" s="2" t="s">
        <v>60</v>
      </c>
      <c r="Z7112" s="2" t="s">
        <v>60</v>
      </c>
    </row>
    <row r="7113" spans="1:26" x14ac:dyDescent="0.3">
      <c r="A7113" s="3" t="s">
        <v>830</v>
      </c>
      <c r="B7113" s="3" t="s">
        <v>831</v>
      </c>
      <c r="C7113" s="3">
        <v>957</v>
      </c>
      <c r="D7113" s="3" t="s">
        <v>26</v>
      </c>
      <c r="E7113" s="3" t="s">
        <v>727</v>
      </c>
      <c r="F7113" s="3" t="s">
        <v>78</v>
      </c>
      <c r="G7113" s="3" t="s">
        <v>84</v>
      </c>
      <c r="H7113" s="3" t="s">
        <v>12</v>
      </c>
      <c r="I7113" s="3">
        <v>355.2</v>
      </c>
      <c r="J7113" s="3">
        <v>1423</v>
      </c>
      <c r="K7113" s="3">
        <v>31</v>
      </c>
      <c r="L7113" s="3">
        <v>15.29</v>
      </c>
      <c r="M7113" s="3">
        <v>21.98</v>
      </c>
      <c r="N7113" s="3">
        <v>49.32</v>
      </c>
      <c r="O7113" s="3">
        <v>69.56</v>
      </c>
      <c r="P7113" s="3">
        <v>1350</v>
      </c>
      <c r="Q7113" s="3">
        <v>1088.23</v>
      </c>
      <c r="R7113" s="3">
        <v>1380.12</v>
      </c>
      <c r="S7113" s="3">
        <v>80.61</v>
      </c>
      <c r="T7113" s="3">
        <v>78.849999999999994</v>
      </c>
      <c r="U7113" s="3" t="s">
        <v>60</v>
      </c>
      <c r="V7113" s="3" t="s">
        <v>60</v>
      </c>
      <c r="W7113" s="3" t="s">
        <v>60</v>
      </c>
      <c r="X7113" s="3" t="s">
        <v>60</v>
      </c>
      <c r="Y7113" s="3" t="s">
        <v>60</v>
      </c>
      <c r="Z7113" s="3" t="s">
        <v>60</v>
      </c>
    </row>
    <row r="7114" spans="1:26" x14ac:dyDescent="0.3">
      <c r="A7114" s="2" t="s">
        <v>830</v>
      </c>
      <c r="B7114" s="2" t="s">
        <v>831</v>
      </c>
      <c r="C7114" s="2">
        <v>958</v>
      </c>
      <c r="D7114" s="2" t="s">
        <v>26</v>
      </c>
      <c r="E7114" s="2" t="s">
        <v>727</v>
      </c>
      <c r="F7114" s="2" t="s">
        <v>78</v>
      </c>
      <c r="G7114" s="2" t="s">
        <v>68</v>
      </c>
      <c r="H7114" s="2" t="s">
        <v>75</v>
      </c>
      <c r="I7114" s="2">
        <v>13487</v>
      </c>
      <c r="J7114" s="2">
        <v>87635</v>
      </c>
      <c r="K7114" s="2">
        <v>7006</v>
      </c>
      <c r="L7114" s="2">
        <v>7415.34</v>
      </c>
      <c r="M7114" s="2">
        <v>7868.36</v>
      </c>
      <c r="N7114" s="2">
        <v>105.84</v>
      </c>
      <c r="O7114" s="2">
        <v>94.24</v>
      </c>
      <c r="P7114" s="2">
        <v>72192</v>
      </c>
      <c r="Q7114" s="2">
        <v>74097.350000000006</v>
      </c>
      <c r="R7114" s="2">
        <v>71947.14</v>
      </c>
      <c r="S7114" s="2">
        <v>102.64</v>
      </c>
      <c r="T7114" s="2">
        <v>102.99</v>
      </c>
      <c r="U7114" s="2">
        <v>69.88</v>
      </c>
      <c r="V7114" s="2">
        <v>73.900000000000006</v>
      </c>
      <c r="W7114" s="2">
        <v>78.41</v>
      </c>
      <c r="X7114" s="2">
        <v>72.95</v>
      </c>
      <c r="Y7114" s="2">
        <v>74.81</v>
      </c>
      <c r="Z7114" s="2">
        <v>71.64</v>
      </c>
    </row>
    <row r="7115" spans="1:26" x14ac:dyDescent="0.3">
      <c r="A7115" s="3" t="s">
        <v>830</v>
      </c>
      <c r="B7115" s="3" t="s">
        <v>831</v>
      </c>
      <c r="C7115" s="3">
        <v>959</v>
      </c>
      <c r="D7115" s="3" t="s">
        <v>26</v>
      </c>
      <c r="E7115" s="3" t="s">
        <v>727</v>
      </c>
      <c r="F7115" s="3" t="s">
        <v>78</v>
      </c>
      <c r="G7115" s="3" t="s">
        <v>68</v>
      </c>
      <c r="H7115" s="3" t="s">
        <v>16</v>
      </c>
      <c r="I7115" s="3">
        <v>80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  <c r="T7115" s="3">
        <v>0</v>
      </c>
      <c r="U7115" s="3" t="s">
        <v>60</v>
      </c>
      <c r="V7115" s="3" t="s">
        <v>60</v>
      </c>
      <c r="W7115" s="3" t="s">
        <v>60</v>
      </c>
      <c r="X7115" s="3" t="s">
        <v>60</v>
      </c>
      <c r="Y7115" s="3" t="s">
        <v>60</v>
      </c>
      <c r="Z7115" s="3" t="s">
        <v>60</v>
      </c>
    </row>
    <row r="7116" spans="1:26" x14ac:dyDescent="0.3">
      <c r="A7116" s="2" t="s">
        <v>830</v>
      </c>
      <c r="B7116" s="2" t="s">
        <v>831</v>
      </c>
      <c r="C7116" s="2">
        <v>960</v>
      </c>
      <c r="D7116" s="2" t="s">
        <v>26</v>
      </c>
      <c r="E7116" s="2" t="s">
        <v>727</v>
      </c>
      <c r="F7116" s="2" t="s">
        <v>78</v>
      </c>
      <c r="G7116" s="2" t="s">
        <v>68</v>
      </c>
      <c r="H7116" s="2" t="s">
        <v>12</v>
      </c>
      <c r="I7116" s="2">
        <v>1341.2</v>
      </c>
      <c r="J7116" s="2">
        <v>2983</v>
      </c>
      <c r="K7116" s="2">
        <v>149</v>
      </c>
      <c r="L7116" s="2">
        <v>185.78</v>
      </c>
      <c r="M7116" s="2">
        <v>237.63</v>
      </c>
      <c r="N7116" s="2">
        <v>124.68</v>
      </c>
      <c r="O7116" s="2">
        <v>78.180000000000007</v>
      </c>
      <c r="P7116" s="2">
        <v>2715</v>
      </c>
      <c r="Q7116" s="2">
        <v>2538.54</v>
      </c>
      <c r="R7116" s="2">
        <v>3098.92</v>
      </c>
      <c r="S7116" s="2">
        <v>93.5</v>
      </c>
      <c r="T7116" s="2">
        <v>81.92</v>
      </c>
      <c r="U7116" s="2" t="s">
        <v>60</v>
      </c>
      <c r="V7116" s="2" t="s">
        <v>60</v>
      </c>
      <c r="W7116" s="2" t="s">
        <v>60</v>
      </c>
      <c r="X7116" s="2" t="s">
        <v>60</v>
      </c>
      <c r="Y7116" s="2" t="s">
        <v>60</v>
      </c>
      <c r="Z7116" s="2" t="s">
        <v>60</v>
      </c>
    </row>
    <row r="7117" spans="1:26" x14ac:dyDescent="0.3">
      <c r="A7117" s="3" t="s">
        <v>830</v>
      </c>
      <c r="B7117" s="3" t="s">
        <v>831</v>
      </c>
      <c r="C7117" s="3">
        <v>961</v>
      </c>
      <c r="D7117" s="3" t="s">
        <v>26</v>
      </c>
      <c r="E7117" s="3" t="s">
        <v>727</v>
      </c>
      <c r="F7117" s="3" t="s">
        <v>78</v>
      </c>
      <c r="G7117" s="3" t="s">
        <v>68</v>
      </c>
      <c r="H7117" s="3" t="s">
        <v>727</v>
      </c>
      <c r="I7117" s="3">
        <v>14908.2</v>
      </c>
      <c r="J7117" s="3">
        <v>90618</v>
      </c>
      <c r="K7117" s="3">
        <v>7155</v>
      </c>
      <c r="L7117" s="3">
        <v>7601.12</v>
      </c>
      <c r="M7117" s="3">
        <v>8105.99</v>
      </c>
      <c r="N7117" s="3">
        <v>106.24</v>
      </c>
      <c r="O7117" s="3">
        <v>93.77</v>
      </c>
      <c r="P7117" s="3">
        <v>74907</v>
      </c>
      <c r="Q7117" s="3">
        <v>76635.89</v>
      </c>
      <c r="R7117" s="3">
        <v>75046.06</v>
      </c>
      <c r="S7117" s="3">
        <v>102.31</v>
      </c>
      <c r="T7117" s="3">
        <v>102.12</v>
      </c>
      <c r="U7117" s="3" t="s">
        <v>60</v>
      </c>
      <c r="V7117" s="3" t="s">
        <v>60</v>
      </c>
      <c r="W7117" s="3" t="s">
        <v>60</v>
      </c>
      <c r="X7117" s="3" t="s">
        <v>60</v>
      </c>
      <c r="Y7117" s="3" t="s">
        <v>60</v>
      </c>
      <c r="Z7117" s="3" t="s">
        <v>60</v>
      </c>
    </row>
    <row r="7118" spans="1:26" x14ac:dyDescent="0.3">
      <c r="A7118" s="2" t="s">
        <v>830</v>
      </c>
      <c r="B7118" s="2" t="s">
        <v>831</v>
      </c>
      <c r="C7118" s="2">
        <v>962</v>
      </c>
      <c r="D7118" s="2" t="s">
        <v>27</v>
      </c>
      <c r="E7118" s="2" t="s">
        <v>760</v>
      </c>
      <c r="F7118" s="2" t="s">
        <v>78</v>
      </c>
      <c r="G7118" s="2" t="s">
        <v>761</v>
      </c>
      <c r="H7118" s="2" t="s">
        <v>60</v>
      </c>
      <c r="I7118" s="2">
        <v>600</v>
      </c>
      <c r="J7118" s="2">
        <v>2500</v>
      </c>
      <c r="K7118" s="2">
        <v>100</v>
      </c>
      <c r="L7118" s="2">
        <v>104.41</v>
      </c>
      <c r="M7118" s="2">
        <v>124.25</v>
      </c>
      <c r="N7118" s="2">
        <v>104.41</v>
      </c>
      <c r="O7118" s="2">
        <v>84.03</v>
      </c>
      <c r="P7118" s="2">
        <v>2265</v>
      </c>
      <c r="Q7118" s="2">
        <v>2402.02</v>
      </c>
      <c r="R7118" s="2">
        <v>2682.95</v>
      </c>
      <c r="S7118" s="2">
        <v>106.05</v>
      </c>
      <c r="T7118" s="2">
        <v>89.53</v>
      </c>
      <c r="U7118" s="2" t="s">
        <v>60</v>
      </c>
      <c r="V7118" s="2" t="s">
        <v>60</v>
      </c>
      <c r="W7118" s="2" t="s">
        <v>60</v>
      </c>
      <c r="X7118" s="2" t="s">
        <v>60</v>
      </c>
      <c r="Y7118" s="2" t="s">
        <v>60</v>
      </c>
      <c r="Z7118" s="2" t="s">
        <v>60</v>
      </c>
    </row>
    <row r="7119" spans="1:26" x14ac:dyDescent="0.3">
      <c r="A7119" s="3" t="s">
        <v>830</v>
      </c>
      <c r="B7119" s="3" t="s">
        <v>831</v>
      </c>
      <c r="C7119" s="3">
        <v>963</v>
      </c>
      <c r="D7119" s="3" t="s">
        <v>27</v>
      </c>
      <c r="E7119" s="3" t="s">
        <v>760</v>
      </c>
      <c r="F7119" s="3" t="s">
        <v>78</v>
      </c>
      <c r="G7119" s="3" t="s">
        <v>762</v>
      </c>
      <c r="H7119" s="3" t="s">
        <v>60</v>
      </c>
      <c r="I7119" s="3">
        <v>110</v>
      </c>
      <c r="J7119" s="3">
        <v>480</v>
      </c>
      <c r="K7119" s="3">
        <v>12</v>
      </c>
      <c r="L7119" s="3">
        <v>12.49</v>
      </c>
      <c r="M7119" s="3">
        <v>14.97</v>
      </c>
      <c r="N7119" s="3">
        <v>104.08</v>
      </c>
      <c r="O7119" s="3">
        <v>83.43</v>
      </c>
      <c r="P7119" s="3">
        <v>456</v>
      </c>
      <c r="Q7119" s="3">
        <v>416.14</v>
      </c>
      <c r="R7119" s="3">
        <v>498.59</v>
      </c>
      <c r="S7119" s="3">
        <v>91.26</v>
      </c>
      <c r="T7119" s="3">
        <v>83.46</v>
      </c>
      <c r="U7119" s="3" t="s">
        <v>60</v>
      </c>
      <c r="V7119" s="3" t="s">
        <v>60</v>
      </c>
      <c r="W7119" s="3" t="s">
        <v>60</v>
      </c>
      <c r="X7119" s="3" t="s">
        <v>60</v>
      </c>
      <c r="Y7119" s="3" t="s">
        <v>60</v>
      </c>
      <c r="Z7119" s="3" t="s">
        <v>60</v>
      </c>
    </row>
    <row r="7120" spans="1:26" x14ac:dyDescent="0.3">
      <c r="A7120" s="2" t="s">
        <v>830</v>
      </c>
      <c r="B7120" s="2" t="s">
        <v>831</v>
      </c>
      <c r="C7120" s="2">
        <v>964</v>
      </c>
      <c r="D7120" s="2" t="s">
        <v>27</v>
      </c>
      <c r="E7120" s="2" t="s">
        <v>760</v>
      </c>
      <c r="F7120" s="2" t="s">
        <v>78</v>
      </c>
      <c r="G7120" s="2" t="s">
        <v>763</v>
      </c>
      <c r="H7120" s="2" t="s">
        <v>60</v>
      </c>
      <c r="I7120" s="2">
        <v>405</v>
      </c>
      <c r="J7120" s="2">
        <v>1233</v>
      </c>
      <c r="K7120" s="2">
        <v>36</v>
      </c>
      <c r="L7120" s="2">
        <v>31.69</v>
      </c>
      <c r="M7120" s="2">
        <v>39.119999999999997</v>
      </c>
      <c r="N7120" s="2">
        <v>88.03</v>
      </c>
      <c r="O7120" s="2">
        <v>81.010000000000005</v>
      </c>
      <c r="P7120" s="2">
        <v>1168</v>
      </c>
      <c r="Q7120" s="2">
        <v>1083.4100000000001</v>
      </c>
      <c r="R7120" s="2">
        <v>1281.57</v>
      </c>
      <c r="S7120" s="2">
        <v>92.76</v>
      </c>
      <c r="T7120" s="2">
        <v>84.54</v>
      </c>
      <c r="U7120" s="2" t="s">
        <v>60</v>
      </c>
      <c r="V7120" s="2" t="s">
        <v>60</v>
      </c>
      <c r="W7120" s="2" t="s">
        <v>60</v>
      </c>
      <c r="X7120" s="2" t="s">
        <v>60</v>
      </c>
      <c r="Y7120" s="2" t="s">
        <v>60</v>
      </c>
      <c r="Z7120" s="2" t="s">
        <v>60</v>
      </c>
    </row>
    <row r="7121" spans="1:26" x14ac:dyDescent="0.3">
      <c r="A7121" s="3" t="s">
        <v>830</v>
      </c>
      <c r="B7121" s="3" t="s">
        <v>831</v>
      </c>
      <c r="C7121" s="3">
        <v>965</v>
      </c>
      <c r="D7121" s="3" t="s">
        <v>27</v>
      </c>
      <c r="E7121" s="3" t="s">
        <v>760</v>
      </c>
      <c r="F7121" s="3" t="s">
        <v>78</v>
      </c>
      <c r="G7121" s="3" t="s">
        <v>764</v>
      </c>
      <c r="H7121" s="3" t="s">
        <v>12</v>
      </c>
      <c r="I7121" s="3">
        <v>1115</v>
      </c>
      <c r="J7121" s="3">
        <v>4213</v>
      </c>
      <c r="K7121" s="3">
        <v>148</v>
      </c>
      <c r="L7121" s="3">
        <v>148.59</v>
      </c>
      <c r="M7121" s="3">
        <v>178.34</v>
      </c>
      <c r="N7121" s="3">
        <v>100.4</v>
      </c>
      <c r="O7121" s="3">
        <v>83.32</v>
      </c>
      <c r="P7121" s="3">
        <v>3889</v>
      </c>
      <c r="Q7121" s="3">
        <v>3901.57</v>
      </c>
      <c r="R7121" s="3">
        <v>4463.1099999999997</v>
      </c>
      <c r="S7121" s="3">
        <v>100.32</v>
      </c>
      <c r="T7121" s="3">
        <v>87.42</v>
      </c>
      <c r="U7121" s="3" t="s">
        <v>60</v>
      </c>
      <c r="V7121" s="3" t="s">
        <v>60</v>
      </c>
      <c r="W7121" s="3" t="s">
        <v>60</v>
      </c>
      <c r="X7121" s="3" t="s">
        <v>60</v>
      </c>
      <c r="Y7121" s="3" t="s">
        <v>60</v>
      </c>
      <c r="Z7121" s="3" t="s">
        <v>60</v>
      </c>
    </row>
    <row r="7122" spans="1:26" x14ac:dyDescent="0.3">
      <c r="A7122" s="2" t="s">
        <v>830</v>
      </c>
      <c r="B7122" s="2" t="s">
        <v>831</v>
      </c>
      <c r="C7122" s="2">
        <v>966</v>
      </c>
      <c r="D7122" s="2" t="s">
        <v>27</v>
      </c>
      <c r="E7122" s="2" t="s">
        <v>760</v>
      </c>
      <c r="F7122" s="2" t="s">
        <v>78</v>
      </c>
      <c r="G7122" s="2" t="s">
        <v>765</v>
      </c>
      <c r="H7122" s="2" t="s">
        <v>60</v>
      </c>
      <c r="I7122" s="2">
        <v>0</v>
      </c>
      <c r="J7122" s="2">
        <v>5429</v>
      </c>
      <c r="K7122" s="2">
        <v>243</v>
      </c>
      <c r="L7122" s="2">
        <v>0</v>
      </c>
      <c r="M7122" s="2">
        <v>0</v>
      </c>
      <c r="N7122" s="2">
        <v>0</v>
      </c>
      <c r="O7122" s="2">
        <v>0</v>
      </c>
      <c r="P7122" s="2">
        <v>5059</v>
      </c>
      <c r="Q7122" s="2">
        <v>0</v>
      </c>
      <c r="R7122" s="2">
        <v>0</v>
      </c>
      <c r="S7122" s="2">
        <v>0</v>
      </c>
      <c r="T7122" s="2">
        <v>0</v>
      </c>
      <c r="U7122" s="2" t="s">
        <v>60</v>
      </c>
      <c r="V7122" s="2" t="s">
        <v>60</v>
      </c>
      <c r="W7122" s="2" t="s">
        <v>60</v>
      </c>
      <c r="X7122" s="2" t="s">
        <v>60</v>
      </c>
      <c r="Y7122" s="2" t="s">
        <v>60</v>
      </c>
      <c r="Z7122" s="2" t="s">
        <v>60</v>
      </c>
    </row>
    <row r="7123" spans="1:26" x14ac:dyDescent="0.3">
      <c r="A7123" s="3" t="s">
        <v>830</v>
      </c>
      <c r="B7123" s="3" t="s">
        <v>831</v>
      </c>
      <c r="C7123" s="3">
        <v>967</v>
      </c>
      <c r="D7123" s="3" t="s">
        <v>27</v>
      </c>
      <c r="E7123" s="3" t="s">
        <v>760</v>
      </c>
      <c r="F7123" s="3" t="s">
        <v>78</v>
      </c>
      <c r="G7123" s="3" t="s">
        <v>128</v>
      </c>
      <c r="H7123" s="3" t="s">
        <v>12</v>
      </c>
      <c r="I7123" s="3">
        <v>0</v>
      </c>
      <c r="J7123" s="3">
        <v>5429</v>
      </c>
      <c r="K7123" s="3">
        <v>243</v>
      </c>
      <c r="L7123" s="3">
        <v>0</v>
      </c>
      <c r="M7123" s="3">
        <v>0</v>
      </c>
      <c r="N7123" s="3">
        <v>0</v>
      </c>
      <c r="O7123" s="3">
        <v>0</v>
      </c>
      <c r="P7123" s="3">
        <v>5059</v>
      </c>
      <c r="Q7123" s="3">
        <v>0</v>
      </c>
      <c r="R7123" s="3">
        <v>0</v>
      </c>
      <c r="S7123" s="3">
        <v>0</v>
      </c>
      <c r="T7123" s="3">
        <v>0</v>
      </c>
      <c r="U7123" s="3" t="s">
        <v>60</v>
      </c>
      <c r="V7123" s="3" t="s">
        <v>60</v>
      </c>
      <c r="W7123" s="3" t="s">
        <v>60</v>
      </c>
      <c r="X7123" s="3" t="s">
        <v>60</v>
      </c>
      <c r="Y7123" s="3" t="s">
        <v>60</v>
      </c>
      <c r="Z7123" s="3" t="s">
        <v>60</v>
      </c>
    </row>
    <row r="7124" spans="1:26" x14ac:dyDescent="0.3">
      <c r="A7124" s="2" t="s">
        <v>830</v>
      </c>
      <c r="B7124" s="2" t="s">
        <v>831</v>
      </c>
      <c r="C7124" s="2">
        <v>968</v>
      </c>
      <c r="D7124" s="2" t="s">
        <v>27</v>
      </c>
      <c r="E7124" s="2" t="s">
        <v>760</v>
      </c>
      <c r="F7124" s="2" t="s">
        <v>78</v>
      </c>
      <c r="G7124" s="2" t="s">
        <v>84</v>
      </c>
      <c r="H7124" s="2" t="s">
        <v>12</v>
      </c>
      <c r="I7124" s="2">
        <v>1115</v>
      </c>
      <c r="J7124" s="2">
        <v>9642</v>
      </c>
      <c r="K7124" s="2">
        <v>391</v>
      </c>
      <c r="L7124" s="2">
        <v>148.59</v>
      </c>
      <c r="M7124" s="2">
        <v>178.34</v>
      </c>
      <c r="N7124" s="2">
        <v>38</v>
      </c>
      <c r="O7124" s="2">
        <v>83.32</v>
      </c>
      <c r="P7124" s="2">
        <v>8948</v>
      </c>
      <c r="Q7124" s="2">
        <v>3901.57</v>
      </c>
      <c r="R7124" s="2">
        <v>4463.1099999999997</v>
      </c>
      <c r="S7124" s="2">
        <v>43.6</v>
      </c>
      <c r="T7124" s="2">
        <v>87.42</v>
      </c>
      <c r="U7124" s="2" t="s">
        <v>60</v>
      </c>
      <c r="V7124" s="2" t="s">
        <v>60</v>
      </c>
      <c r="W7124" s="2" t="s">
        <v>60</v>
      </c>
      <c r="X7124" s="2" t="s">
        <v>60</v>
      </c>
      <c r="Y7124" s="2" t="s">
        <v>60</v>
      </c>
      <c r="Z7124" s="2" t="s">
        <v>60</v>
      </c>
    </row>
    <row r="7125" spans="1:26" x14ac:dyDescent="0.3">
      <c r="A7125" s="3" t="s">
        <v>830</v>
      </c>
      <c r="B7125" s="3" t="s">
        <v>831</v>
      </c>
      <c r="C7125" s="3">
        <v>969</v>
      </c>
      <c r="D7125" s="3" t="s">
        <v>27</v>
      </c>
      <c r="E7125" s="3" t="s">
        <v>760</v>
      </c>
      <c r="F7125" s="3" t="s">
        <v>78</v>
      </c>
      <c r="G7125" s="3" t="s">
        <v>68</v>
      </c>
      <c r="H7125" s="3" t="s">
        <v>16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  <c r="T7125" s="3">
        <v>0</v>
      </c>
      <c r="U7125" s="3" t="s">
        <v>60</v>
      </c>
      <c r="V7125" s="3" t="s">
        <v>60</v>
      </c>
      <c r="W7125" s="3" t="s">
        <v>60</v>
      </c>
      <c r="X7125" s="3" t="s">
        <v>60</v>
      </c>
      <c r="Y7125" s="3" t="s">
        <v>60</v>
      </c>
      <c r="Z7125" s="3" t="s">
        <v>60</v>
      </c>
    </row>
    <row r="7126" spans="1:26" x14ac:dyDescent="0.3">
      <c r="A7126" s="2" t="s">
        <v>830</v>
      </c>
      <c r="B7126" s="2" t="s">
        <v>831</v>
      </c>
      <c r="C7126" s="2">
        <v>970</v>
      </c>
      <c r="D7126" s="2" t="s">
        <v>27</v>
      </c>
      <c r="E7126" s="2" t="s">
        <v>760</v>
      </c>
      <c r="F7126" s="2" t="s">
        <v>78</v>
      </c>
      <c r="G7126" s="2" t="s">
        <v>68</v>
      </c>
      <c r="H7126" s="2" t="s">
        <v>12</v>
      </c>
      <c r="I7126" s="2">
        <v>1115</v>
      </c>
      <c r="J7126" s="2">
        <v>9642</v>
      </c>
      <c r="K7126" s="2">
        <v>391</v>
      </c>
      <c r="L7126" s="2">
        <v>148.59</v>
      </c>
      <c r="M7126" s="2">
        <v>178.34</v>
      </c>
      <c r="N7126" s="2">
        <v>38</v>
      </c>
      <c r="O7126" s="2">
        <v>83.32</v>
      </c>
      <c r="P7126" s="2">
        <v>8948</v>
      </c>
      <c r="Q7126" s="2">
        <v>3901.57</v>
      </c>
      <c r="R7126" s="2">
        <v>4463.1099999999997</v>
      </c>
      <c r="S7126" s="2">
        <v>43.6</v>
      </c>
      <c r="T7126" s="2">
        <v>87.42</v>
      </c>
      <c r="U7126" s="2" t="s">
        <v>60</v>
      </c>
      <c r="V7126" s="2" t="s">
        <v>60</v>
      </c>
      <c r="W7126" s="2" t="s">
        <v>60</v>
      </c>
      <c r="X7126" s="2" t="s">
        <v>60</v>
      </c>
      <c r="Y7126" s="2" t="s">
        <v>60</v>
      </c>
      <c r="Z7126" s="2" t="s">
        <v>60</v>
      </c>
    </row>
    <row r="7127" spans="1:26" x14ac:dyDescent="0.3">
      <c r="A7127" s="3" t="s">
        <v>830</v>
      </c>
      <c r="B7127" s="3" t="s">
        <v>831</v>
      </c>
      <c r="C7127" s="3">
        <v>971</v>
      </c>
      <c r="D7127" s="3" t="s">
        <v>27</v>
      </c>
      <c r="E7127" s="3" t="s">
        <v>760</v>
      </c>
      <c r="F7127" s="3" t="s">
        <v>78</v>
      </c>
      <c r="G7127" s="3" t="s">
        <v>68</v>
      </c>
      <c r="H7127" s="3" t="s">
        <v>760</v>
      </c>
      <c r="I7127" s="3">
        <v>1115</v>
      </c>
      <c r="J7127" s="3">
        <v>9642</v>
      </c>
      <c r="K7127" s="3">
        <v>391</v>
      </c>
      <c r="L7127" s="3">
        <v>148.59</v>
      </c>
      <c r="M7127" s="3">
        <v>178.34</v>
      </c>
      <c r="N7127" s="3">
        <v>38</v>
      </c>
      <c r="O7127" s="3">
        <v>83.32</v>
      </c>
      <c r="P7127" s="3">
        <v>8948</v>
      </c>
      <c r="Q7127" s="3">
        <v>3901.57</v>
      </c>
      <c r="R7127" s="3">
        <v>4463.1099999999997</v>
      </c>
      <c r="S7127" s="3">
        <v>43.6</v>
      </c>
      <c r="T7127" s="3">
        <v>87.42</v>
      </c>
      <c r="U7127" s="3" t="s">
        <v>60</v>
      </c>
      <c r="V7127" s="3" t="s">
        <v>60</v>
      </c>
      <c r="W7127" s="3" t="s">
        <v>60</v>
      </c>
      <c r="X7127" s="3" t="s">
        <v>60</v>
      </c>
      <c r="Y7127" s="3" t="s">
        <v>60</v>
      </c>
      <c r="Z7127" s="3" t="s">
        <v>60</v>
      </c>
    </row>
    <row r="7128" spans="1:26" x14ac:dyDescent="0.3">
      <c r="A7128" s="2" t="s">
        <v>830</v>
      </c>
      <c r="B7128" s="2" t="s">
        <v>831</v>
      </c>
      <c r="C7128" s="2">
        <v>972</v>
      </c>
      <c r="D7128" s="2" t="s">
        <v>27</v>
      </c>
      <c r="E7128" s="2" t="s">
        <v>766</v>
      </c>
      <c r="F7128" s="2" t="s">
        <v>58</v>
      </c>
      <c r="G7128" s="2" t="s">
        <v>767</v>
      </c>
      <c r="H7128" s="2" t="s">
        <v>60</v>
      </c>
      <c r="I7128" s="2">
        <v>97.2</v>
      </c>
      <c r="J7128" s="2">
        <v>500</v>
      </c>
      <c r="K7128" s="2">
        <v>42</v>
      </c>
      <c r="L7128" s="2">
        <v>0</v>
      </c>
      <c r="M7128" s="2">
        <v>38.89</v>
      </c>
      <c r="N7128" s="2">
        <v>0</v>
      </c>
      <c r="O7128" s="2">
        <v>0</v>
      </c>
      <c r="P7128" s="2">
        <v>424</v>
      </c>
      <c r="Q7128" s="2">
        <v>335.49</v>
      </c>
      <c r="R7128" s="2">
        <v>445.13</v>
      </c>
      <c r="S7128" s="2">
        <v>79.13</v>
      </c>
      <c r="T7128" s="2">
        <v>75.37</v>
      </c>
      <c r="U7128" s="2" t="s">
        <v>60</v>
      </c>
      <c r="V7128" s="2" t="s">
        <v>60</v>
      </c>
      <c r="W7128" s="2" t="s">
        <v>60</v>
      </c>
      <c r="X7128" s="2" t="s">
        <v>60</v>
      </c>
      <c r="Y7128" s="2" t="s">
        <v>60</v>
      </c>
      <c r="Z7128" s="2" t="s">
        <v>60</v>
      </c>
    </row>
    <row r="7129" spans="1:26" x14ac:dyDescent="0.3">
      <c r="A7129" s="3" t="s">
        <v>830</v>
      </c>
      <c r="B7129" s="3" t="s">
        <v>831</v>
      </c>
      <c r="C7129" s="3">
        <v>973</v>
      </c>
      <c r="D7129" s="3" t="s">
        <v>27</v>
      </c>
      <c r="E7129" s="3" t="s">
        <v>766</v>
      </c>
      <c r="F7129" s="3" t="s">
        <v>58</v>
      </c>
      <c r="G7129" s="3" t="s">
        <v>768</v>
      </c>
      <c r="H7129" s="3" t="s">
        <v>60</v>
      </c>
      <c r="I7129" s="3">
        <v>69.760000000000005</v>
      </c>
      <c r="J7129" s="3">
        <v>560</v>
      </c>
      <c r="K7129" s="3">
        <v>46</v>
      </c>
      <c r="L7129" s="3">
        <v>43.02</v>
      </c>
      <c r="M7129" s="3">
        <v>48.99</v>
      </c>
      <c r="N7129" s="3">
        <v>93.52</v>
      </c>
      <c r="O7129" s="3">
        <v>87.81</v>
      </c>
      <c r="P7129" s="3">
        <v>470</v>
      </c>
      <c r="Q7129" s="3">
        <v>400.1</v>
      </c>
      <c r="R7129" s="3">
        <v>419.44</v>
      </c>
      <c r="S7129" s="3">
        <v>85.13</v>
      </c>
      <c r="T7129" s="3">
        <v>95.39</v>
      </c>
      <c r="U7129" s="3" t="s">
        <v>60</v>
      </c>
      <c r="V7129" s="3" t="s">
        <v>60</v>
      </c>
      <c r="W7129" s="3" t="s">
        <v>60</v>
      </c>
      <c r="X7129" s="3" t="s">
        <v>60</v>
      </c>
      <c r="Y7129" s="3" t="s">
        <v>60</v>
      </c>
      <c r="Z7129" s="3" t="s">
        <v>60</v>
      </c>
    </row>
    <row r="7130" spans="1:26" x14ac:dyDescent="0.3">
      <c r="A7130" s="2" t="s">
        <v>830</v>
      </c>
      <c r="B7130" s="2" t="s">
        <v>831</v>
      </c>
      <c r="C7130" s="2">
        <v>974</v>
      </c>
      <c r="D7130" s="2" t="s">
        <v>27</v>
      </c>
      <c r="E7130" s="2" t="s">
        <v>766</v>
      </c>
      <c r="F7130" s="2" t="s">
        <v>58</v>
      </c>
      <c r="G7130" s="2" t="s">
        <v>769</v>
      </c>
      <c r="H7130" s="2" t="s">
        <v>60</v>
      </c>
      <c r="I7130" s="2">
        <v>139.4</v>
      </c>
      <c r="J7130" s="2">
        <v>775</v>
      </c>
      <c r="K7130" s="2">
        <v>67</v>
      </c>
      <c r="L7130" s="2">
        <v>76.56</v>
      </c>
      <c r="M7130" s="2">
        <v>67.290000000000006</v>
      </c>
      <c r="N7130" s="2">
        <v>114.27</v>
      </c>
      <c r="O7130" s="2">
        <v>113.78</v>
      </c>
      <c r="P7130" s="2">
        <v>660</v>
      </c>
      <c r="Q7130" s="2">
        <v>683.01</v>
      </c>
      <c r="R7130" s="2">
        <v>538.27</v>
      </c>
      <c r="S7130" s="2">
        <v>103.49</v>
      </c>
      <c r="T7130" s="2">
        <v>126.89</v>
      </c>
      <c r="U7130" s="2" t="s">
        <v>60</v>
      </c>
      <c r="V7130" s="2" t="s">
        <v>60</v>
      </c>
      <c r="W7130" s="2" t="s">
        <v>60</v>
      </c>
      <c r="X7130" s="2" t="s">
        <v>60</v>
      </c>
      <c r="Y7130" s="2" t="s">
        <v>60</v>
      </c>
      <c r="Z7130" s="2" t="s">
        <v>60</v>
      </c>
    </row>
    <row r="7131" spans="1:26" x14ac:dyDescent="0.3">
      <c r="A7131" s="3" t="s">
        <v>830</v>
      </c>
      <c r="B7131" s="3" t="s">
        <v>831</v>
      </c>
      <c r="C7131" s="3">
        <v>975</v>
      </c>
      <c r="D7131" s="3" t="s">
        <v>27</v>
      </c>
      <c r="E7131" s="3" t="s">
        <v>766</v>
      </c>
      <c r="F7131" s="3" t="s">
        <v>58</v>
      </c>
      <c r="G7131" s="3" t="s">
        <v>770</v>
      </c>
      <c r="H7131" s="3" t="s">
        <v>16</v>
      </c>
      <c r="I7131" s="3">
        <v>306.36</v>
      </c>
      <c r="J7131" s="3">
        <v>1835</v>
      </c>
      <c r="K7131" s="3">
        <v>155</v>
      </c>
      <c r="L7131" s="3">
        <v>119.58</v>
      </c>
      <c r="M7131" s="3">
        <v>155.16999999999999</v>
      </c>
      <c r="N7131" s="3">
        <v>77.150000000000006</v>
      </c>
      <c r="O7131" s="3">
        <v>77.06</v>
      </c>
      <c r="P7131" s="3">
        <v>1554</v>
      </c>
      <c r="Q7131" s="3">
        <v>1418.6</v>
      </c>
      <c r="R7131" s="3">
        <v>1402.84</v>
      </c>
      <c r="S7131" s="3">
        <v>91.29</v>
      </c>
      <c r="T7131" s="3">
        <v>101.12</v>
      </c>
      <c r="U7131" s="3" t="s">
        <v>60</v>
      </c>
      <c r="V7131" s="3" t="s">
        <v>60</v>
      </c>
      <c r="W7131" s="3" t="s">
        <v>60</v>
      </c>
      <c r="X7131" s="3" t="s">
        <v>60</v>
      </c>
      <c r="Y7131" s="3" t="s">
        <v>60</v>
      </c>
      <c r="Z7131" s="3" t="s">
        <v>60</v>
      </c>
    </row>
    <row r="7132" spans="1:26" x14ac:dyDescent="0.3">
      <c r="A7132" s="2" t="s">
        <v>830</v>
      </c>
      <c r="B7132" s="2" t="s">
        <v>831</v>
      </c>
      <c r="C7132" s="2">
        <v>976</v>
      </c>
      <c r="D7132" s="2" t="s">
        <v>27</v>
      </c>
      <c r="E7132" s="2" t="s">
        <v>766</v>
      </c>
      <c r="F7132" s="2" t="s">
        <v>58</v>
      </c>
      <c r="G7132" s="2" t="s">
        <v>58</v>
      </c>
      <c r="H7132" s="2" t="s">
        <v>16</v>
      </c>
      <c r="I7132" s="2">
        <v>306.36</v>
      </c>
      <c r="J7132" s="2">
        <v>1835</v>
      </c>
      <c r="K7132" s="2">
        <v>155</v>
      </c>
      <c r="L7132" s="2">
        <v>119.58</v>
      </c>
      <c r="M7132" s="2">
        <v>155.16999999999999</v>
      </c>
      <c r="N7132" s="2">
        <v>77.150000000000006</v>
      </c>
      <c r="O7132" s="2">
        <v>77.06</v>
      </c>
      <c r="P7132" s="2">
        <v>1554</v>
      </c>
      <c r="Q7132" s="2">
        <v>1418.6</v>
      </c>
      <c r="R7132" s="2">
        <v>1402.84</v>
      </c>
      <c r="S7132" s="2">
        <v>91.29</v>
      </c>
      <c r="T7132" s="2">
        <v>101.12</v>
      </c>
      <c r="U7132" s="2" t="s">
        <v>60</v>
      </c>
      <c r="V7132" s="2" t="s">
        <v>60</v>
      </c>
      <c r="W7132" s="2" t="s">
        <v>60</v>
      </c>
      <c r="X7132" s="2" t="s">
        <v>60</v>
      </c>
      <c r="Y7132" s="2" t="s">
        <v>60</v>
      </c>
      <c r="Z7132" s="2" t="s">
        <v>60</v>
      </c>
    </row>
    <row r="7133" spans="1:26" x14ac:dyDescent="0.3">
      <c r="A7133" s="3" t="s">
        <v>830</v>
      </c>
      <c r="B7133" s="3" t="s">
        <v>831</v>
      </c>
      <c r="C7133" s="3">
        <v>977</v>
      </c>
      <c r="D7133" s="3" t="s">
        <v>27</v>
      </c>
      <c r="E7133" s="3" t="s">
        <v>766</v>
      </c>
      <c r="F7133" s="3" t="s">
        <v>58</v>
      </c>
      <c r="G7133" s="3" t="s">
        <v>771</v>
      </c>
      <c r="H7133" s="3" t="s">
        <v>60</v>
      </c>
      <c r="I7133" s="3">
        <v>100</v>
      </c>
      <c r="J7133" s="3">
        <v>380</v>
      </c>
      <c r="K7133" s="3">
        <v>10</v>
      </c>
      <c r="L7133" s="3">
        <v>0</v>
      </c>
      <c r="M7133" s="3">
        <v>18.489999999999998</v>
      </c>
      <c r="N7133" s="3">
        <v>0</v>
      </c>
      <c r="O7133" s="3">
        <v>0</v>
      </c>
      <c r="P7133" s="3">
        <v>369</v>
      </c>
      <c r="Q7133" s="3">
        <v>315.66000000000003</v>
      </c>
      <c r="R7133" s="3">
        <v>454.02</v>
      </c>
      <c r="S7133" s="3">
        <v>85.54</v>
      </c>
      <c r="T7133" s="3">
        <v>69.53</v>
      </c>
      <c r="U7133" s="3" t="s">
        <v>60</v>
      </c>
      <c r="V7133" s="3" t="s">
        <v>60</v>
      </c>
      <c r="W7133" s="3" t="s">
        <v>60</v>
      </c>
      <c r="X7133" s="3" t="s">
        <v>60</v>
      </c>
      <c r="Y7133" s="3" t="s">
        <v>60</v>
      </c>
      <c r="Z7133" s="3" t="s">
        <v>60</v>
      </c>
    </row>
    <row r="7134" spans="1:26" x14ac:dyDescent="0.3">
      <c r="A7134" s="2" t="s">
        <v>830</v>
      </c>
      <c r="B7134" s="2" t="s">
        <v>831</v>
      </c>
      <c r="C7134" s="2">
        <v>978</v>
      </c>
      <c r="D7134" s="2" t="s">
        <v>27</v>
      </c>
      <c r="E7134" s="2" t="s">
        <v>766</v>
      </c>
      <c r="F7134" s="2" t="s">
        <v>58</v>
      </c>
      <c r="G7134" s="2" t="s">
        <v>850</v>
      </c>
      <c r="H7134" s="2" t="s">
        <v>60</v>
      </c>
      <c r="I7134" s="2" t="s">
        <v>60</v>
      </c>
      <c r="J7134" s="2">
        <v>0</v>
      </c>
      <c r="K7134" s="2">
        <v>0</v>
      </c>
      <c r="L7134" s="2">
        <v>0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 t="s">
        <v>60</v>
      </c>
      <c r="V7134" s="2" t="s">
        <v>60</v>
      </c>
      <c r="W7134" s="2" t="s">
        <v>60</v>
      </c>
      <c r="X7134" s="2" t="s">
        <v>60</v>
      </c>
      <c r="Y7134" s="2" t="s">
        <v>60</v>
      </c>
      <c r="Z7134" s="2" t="s">
        <v>60</v>
      </c>
    </row>
    <row r="7135" spans="1:26" x14ac:dyDescent="0.3">
      <c r="A7135" s="3" t="s">
        <v>830</v>
      </c>
      <c r="B7135" s="3" t="s">
        <v>831</v>
      </c>
      <c r="C7135" s="3">
        <v>979</v>
      </c>
      <c r="D7135" s="3" t="s">
        <v>27</v>
      </c>
      <c r="E7135" s="3" t="s">
        <v>766</v>
      </c>
      <c r="F7135" s="3" t="s">
        <v>58</v>
      </c>
      <c r="G7135" s="3" t="s">
        <v>770</v>
      </c>
      <c r="H7135" s="3" t="s">
        <v>12</v>
      </c>
      <c r="I7135" s="3">
        <v>100</v>
      </c>
      <c r="J7135" s="3">
        <v>380</v>
      </c>
      <c r="K7135" s="3">
        <v>10</v>
      </c>
      <c r="L7135" s="3">
        <v>0</v>
      </c>
      <c r="M7135" s="3">
        <v>18.489999999999998</v>
      </c>
      <c r="N7135" s="3">
        <v>0</v>
      </c>
      <c r="O7135" s="3">
        <v>0</v>
      </c>
      <c r="P7135" s="3">
        <v>369</v>
      </c>
      <c r="Q7135" s="3">
        <v>315.66000000000003</v>
      </c>
      <c r="R7135" s="3">
        <v>454.02</v>
      </c>
      <c r="S7135" s="3">
        <v>85.54</v>
      </c>
      <c r="T7135" s="3">
        <v>69.53</v>
      </c>
      <c r="U7135" s="3" t="s">
        <v>60</v>
      </c>
      <c r="V7135" s="3" t="s">
        <v>60</v>
      </c>
      <c r="W7135" s="3" t="s">
        <v>60</v>
      </c>
      <c r="X7135" s="3" t="s">
        <v>60</v>
      </c>
      <c r="Y7135" s="3" t="s">
        <v>60</v>
      </c>
      <c r="Z7135" s="3" t="s">
        <v>60</v>
      </c>
    </row>
    <row r="7136" spans="1:26" x14ac:dyDescent="0.3">
      <c r="A7136" s="2" t="s">
        <v>830</v>
      </c>
      <c r="B7136" s="2" t="s">
        <v>831</v>
      </c>
      <c r="C7136" s="2">
        <v>980</v>
      </c>
      <c r="D7136" s="2" t="s">
        <v>27</v>
      </c>
      <c r="E7136" s="2" t="s">
        <v>766</v>
      </c>
      <c r="F7136" s="2" t="s">
        <v>58</v>
      </c>
      <c r="G7136" s="2" t="s">
        <v>58</v>
      </c>
      <c r="H7136" s="2" t="s">
        <v>12</v>
      </c>
      <c r="I7136" s="2">
        <v>100</v>
      </c>
      <c r="J7136" s="2">
        <v>380</v>
      </c>
      <c r="K7136" s="2">
        <v>10</v>
      </c>
      <c r="L7136" s="2">
        <v>0</v>
      </c>
      <c r="M7136" s="2">
        <v>18.489999999999998</v>
      </c>
      <c r="N7136" s="2">
        <v>0</v>
      </c>
      <c r="O7136" s="2">
        <v>0</v>
      </c>
      <c r="P7136" s="2">
        <v>369</v>
      </c>
      <c r="Q7136" s="2">
        <v>315.66000000000003</v>
      </c>
      <c r="R7136" s="2">
        <v>454.02</v>
      </c>
      <c r="S7136" s="2">
        <v>85.54</v>
      </c>
      <c r="T7136" s="2">
        <v>69.53</v>
      </c>
      <c r="U7136" s="2" t="s">
        <v>60</v>
      </c>
      <c r="V7136" s="2" t="s">
        <v>60</v>
      </c>
      <c r="W7136" s="2" t="s">
        <v>60</v>
      </c>
      <c r="X7136" s="2" t="s">
        <v>60</v>
      </c>
      <c r="Y7136" s="2" t="s">
        <v>60</v>
      </c>
      <c r="Z7136" s="2" t="s">
        <v>60</v>
      </c>
    </row>
    <row r="7137" spans="1:26" x14ac:dyDescent="0.3">
      <c r="A7137" s="3" t="s">
        <v>830</v>
      </c>
      <c r="B7137" s="3" t="s">
        <v>831</v>
      </c>
      <c r="C7137" s="3">
        <v>981</v>
      </c>
      <c r="D7137" s="3" t="s">
        <v>27</v>
      </c>
      <c r="E7137" s="3" t="s">
        <v>766</v>
      </c>
      <c r="F7137" s="3" t="s">
        <v>78</v>
      </c>
      <c r="G7137" s="3" t="s">
        <v>772</v>
      </c>
      <c r="H7137" s="3" t="s">
        <v>60</v>
      </c>
      <c r="I7137" s="3">
        <v>750</v>
      </c>
      <c r="J7137" s="3">
        <v>5650</v>
      </c>
      <c r="K7137" s="3">
        <v>317</v>
      </c>
      <c r="L7137" s="3">
        <v>399.79</v>
      </c>
      <c r="M7137" s="3">
        <v>442.9</v>
      </c>
      <c r="N7137" s="3">
        <v>126.12</v>
      </c>
      <c r="O7137" s="3">
        <v>90.27</v>
      </c>
      <c r="P7137" s="3">
        <v>4688</v>
      </c>
      <c r="Q7137" s="3">
        <v>4330.34</v>
      </c>
      <c r="R7137" s="3">
        <v>4259.88</v>
      </c>
      <c r="S7137" s="3">
        <v>92.37</v>
      </c>
      <c r="T7137" s="3">
        <v>101.65</v>
      </c>
      <c r="U7137" s="3">
        <v>56.81</v>
      </c>
      <c r="V7137" s="3">
        <v>71.650000000000006</v>
      </c>
      <c r="W7137" s="3">
        <v>79.37</v>
      </c>
      <c r="X7137" s="3">
        <v>85.11</v>
      </c>
      <c r="Y7137" s="3">
        <v>78.62</v>
      </c>
      <c r="Z7137" s="3">
        <v>77.34</v>
      </c>
    </row>
    <row r="7138" spans="1:26" x14ac:dyDescent="0.3">
      <c r="A7138" s="2" t="s">
        <v>830</v>
      </c>
      <c r="B7138" s="2" t="s">
        <v>831</v>
      </c>
      <c r="C7138" s="2">
        <v>982</v>
      </c>
      <c r="D7138" s="2" t="s">
        <v>27</v>
      </c>
      <c r="E7138" s="2" t="s">
        <v>766</v>
      </c>
      <c r="F7138" s="2" t="s">
        <v>78</v>
      </c>
      <c r="G7138" s="2" t="s">
        <v>83</v>
      </c>
      <c r="H7138" s="2" t="s">
        <v>74</v>
      </c>
      <c r="I7138" s="2">
        <v>750</v>
      </c>
      <c r="J7138" s="2">
        <v>5650</v>
      </c>
      <c r="K7138" s="2">
        <v>317</v>
      </c>
      <c r="L7138" s="2">
        <v>399.79</v>
      </c>
      <c r="M7138" s="2">
        <v>442.9</v>
      </c>
      <c r="N7138" s="2">
        <v>126.12</v>
      </c>
      <c r="O7138" s="2">
        <v>90.27</v>
      </c>
      <c r="P7138" s="2">
        <v>4688</v>
      </c>
      <c r="Q7138" s="2">
        <v>4330.34</v>
      </c>
      <c r="R7138" s="2">
        <v>4259.88</v>
      </c>
      <c r="S7138" s="2">
        <v>92.37</v>
      </c>
      <c r="T7138" s="2">
        <v>101.65</v>
      </c>
      <c r="U7138" s="2">
        <v>56.81</v>
      </c>
      <c r="V7138" s="2">
        <v>71.650000000000006</v>
      </c>
      <c r="W7138" s="2">
        <v>79.37</v>
      </c>
      <c r="X7138" s="2">
        <v>85.11</v>
      </c>
      <c r="Y7138" s="2">
        <v>78.62</v>
      </c>
      <c r="Z7138" s="2">
        <v>77.34</v>
      </c>
    </row>
    <row r="7139" spans="1:26" x14ac:dyDescent="0.3">
      <c r="A7139" s="3" t="s">
        <v>830</v>
      </c>
      <c r="B7139" s="3" t="s">
        <v>831</v>
      </c>
      <c r="C7139" s="3">
        <v>983</v>
      </c>
      <c r="D7139" s="3" t="s">
        <v>27</v>
      </c>
      <c r="E7139" s="3" t="s">
        <v>766</v>
      </c>
      <c r="F7139" s="3" t="s">
        <v>78</v>
      </c>
      <c r="G7139" s="3" t="s">
        <v>81</v>
      </c>
      <c r="H7139" s="3" t="s">
        <v>75</v>
      </c>
      <c r="I7139" s="3">
        <v>750</v>
      </c>
      <c r="J7139" s="3">
        <v>5650</v>
      </c>
      <c r="K7139" s="3">
        <v>317</v>
      </c>
      <c r="L7139" s="3">
        <v>399.79</v>
      </c>
      <c r="M7139" s="3">
        <v>442.9</v>
      </c>
      <c r="N7139" s="3">
        <v>126.12</v>
      </c>
      <c r="O7139" s="3">
        <v>90.27</v>
      </c>
      <c r="P7139" s="3">
        <v>4688</v>
      </c>
      <c r="Q7139" s="3">
        <v>4330.34</v>
      </c>
      <c r="R7139" s="3">
        <v>4259.88</v>
      </c>
      <c r="S7139" s="3">
        <v>92.37</v>
      </c>
      <c r="T7139" s="3">
        <v>101.65</v>
      </c>
      <c r="U7139" s="3">
        <v>56.81</v>
      </c>
      <c r="V7139" s="3">
        <v>71.650000000000006</v>
      </c>
      <c r="W7139" s="3">
        <v>79.37</v>
      </c>
      <c r="X7139" s="3">
        <v>85.11</v>
      </c>
      <c r="Y7139" s="3">
        <v>78.62</v>
      </c>
      <c r="Z7139" s="3">
        <v>77.34</v>
      </c>
    </row>
    <row r="7140" spans="1:26" x14ac:dyDescent="0.3">
      <c r="A7140" s="2" t="s">
        <v>830</v>
      </c>
      <c r="B7140" s="2" t="s">
        <v>831</v>
      </c>
      <c r="C7140" s="2">
        <v>984</v>
      </c>
      <c r="D7140" s="2" t="s">
        <v>27</v>
      </c>
      <c r="E7140" s="2" t="s">
        <v>766</v>
      </c>
      <c r="F7140" s="2" t="s">
        <v>78</v>
      </c>
      <c r="G7140" s="2" t="s">
        <v>773</v>
      </c>
      <c r="H7140" s="2" t="s">
        <v>60</v>
      </c>
      <c r="I7140" s="2">
        <v>291</v>
      </c>
      <c r="J7140" s="2">
        <v>1800</v>
      </c>
      <c r="K7140" s="2">
        <v>152</v>
      </c>
      <c r="L7140" s="2">
        <v>159.62</v>
      </c>
      <c r="M7140" s="2">
        <v>134.37</v>
      </c>
      <c r="N7140" s="2">
        <v>105.01</v>
      </c>
      <c r="O7140" s="2">
        <v>118.79</v>
      </c>
      <c r="P7140" s="2">
        <v>1501</v>
      </c>
      <c r="Q7140" s="2">
        <v>1402.18</v>
      </c>
      <c r="R7140" s="2">
        <v>1407.42</v>
      </c>
      <c r="S7140" s="2">
        <v>93.42</v>
      </c>
      <c r="T7140" s="2">
        <v>99.63</v>
      </c>
      <c r="U7140" s="2" t="s">
        <v>60</v>
      </c>
      <c r="V7140" s="2" t="s">
        <v>60</v>
      </c>
      <c r="W7140" s="2" t="s">
        <v>60</v>
      </c>
      <c r="X7140" s="2" t="s">
        <v>60</v>
      </c>
      <c r="Y7140" s="2" t="s">
        <v>60</v>
      </c>
      <c r="Z7140" s="2" t="s">
        <v>60</v>
      </c>
    </row>
    <row r="7141" spans="1:26" x14ac:dyDescent="0.3">
      <c r="A7141" s="3" t="s">
        <v>830</v>
      </c>
      <c r="B7141" s="3" t="s">
        <v>831</v>
      </c>
      <c r="C7141" s="3">
        <v>985</v>
      </c>
      <c r="D7141" s="3" t="s">
        <v>27</v>
      </c>
      <c r="E7141" s="3" t="s">
        <v>766</v>
      </c>
      <c r="F7141" s="3" t="s">
        <v>78</v>
      </c>
      <c r="G7141" s="3" t="s">
        <v>764</v>
      </c>
      <c r="H7141" s="3" t="s">
        <v>16</v>
      </c>
      <c r="I7141" s="3">
        <v>291</v>
      </c>
      <c r="J7141" s="3">
        <v>1800</v>
      </c>
      <c r="K7141" s="3">
        <v>152</v>
      </c>
      <c r="L7141" s="3">
        <v>159.62</v>
      </c>
      <c r="M7141" s="3">
        <v>134.37</v>
      </c>
      <c r="N7141" s="3">
        <v>105.01</v>
      </c>
      <c r="O7141" s="3">
        <v>118.79</v>
      </c>
      <c r="P7141" s="3">
        <v>1501</v>
      </c>
      <c r="Q7141" s="3">
        <v>1402.18</v>
      </c>
      <c r="R7141" s="3">
        <v>1407.42</v>
      </c>
      <c r="S7141" s="3">
        <v>93.42</v>
      </c>
      <c r="T7141" s="3">
        <v>99.63</v>
      </c>
      <c r="U7141" s="3" t="s">
        <v>60</v>
      </c>
      <c r="V7141" s="3" t="s">
        <v>60</v>
      </c>
      <c r="W7141" s="3" t="s">
        <v>60</v>
      </c>
      <c r="X7141" s="3" t="s">
        <v>60</v>
      </c>
      <c r="Y7141" s="3" t="s">
        <v>60</v>
      </c>
      <c r="Z7141" s="3" t="s">
        <v>60</v>
      </c>
    </row>
    <row r="7142" spans="1:26" x14ac:dyDescent="0.3">
      <c r="A7142" s="2" t="s">
        <v>830</v>
      </c>
      <c r="B7142" s="2" t="s">
        <v>831</v>
      </c>
      <c r="C7142" s="2">
        <v>986</v>
      </c>
      <c r="D7142" s="2" t="s">
        <v>27</v>
      </c>
      <c r="E7142" s="2" t="s">
        <v>766</v>
      </c>
      <c r="F7142" s="2" t="s">
        <v>78</v>
      </c>
      <c r="G7142" s="2" t="s">
        <v>81</v>
      </c>
      <c r="H7142" s="2" t="s">
        <v>16</v>
      </c>
      <c r="I7142" s="2">
        <v>291</v>
      </c>
      <c r="J7142" s="2">
        <v>1800</v>
      </c>
      <c r="K7142" s="2">
        <v>152</v>
      </c>
      <c r="L7142" s="2">
        <v>159.62</v>
      </c>
      <c r="M7142" s="2">
        <v>134.37</v>
      </c>
      <c r="N7142" s="2">
        <v>105.01</v>
      </c>
      <c r="O7142" s="2">
        <v>118.79</v>
      </c>
      <c r="P7142" s="2">
        <v>1501</v>
      </c>
      <c r="Q7142" s="2">
        <v>1402.18</v>
      </c>
      <c r="R7142" s="2">
        <v>1407.42</v>
      </c>
      <c r="S7142" s="2">
        <v>93.42</v>
      </c>
      <c r="T7142" s="2">
        <v>99.63</v>
      </c>
      <c r="U7142" s="2" t="s">
        <v>60</v>
      </c>
      <c r="V7142" s="2" t="s">
        <v>60</v>
      </c>
      <c r="W7142" s="2" t="s">
        <v>60</v>
      </c>
      <c r="X7142" s="2" t="s">
        <v>60</v>
      </c>
      <c r="Y7142" s="2" t="s">
        <v>60</v>
      </c>
      <c r="Z7142" s="2" t="s">
        <v>60</v>
      </c>
    </row>
    <row r="7143" spans="1:26" x14ac:dyDescent="0.3">
      <c r="A7143" s="3" t="s">
        <v>830</v>
      </c>
      <c r="B7143" s="3" t="s">
        <v>831</v>
      </c>
      <c r="C7143" s="3">
        <v>987</v>
      </c>
      <c r="D7143" s="3" t="s">
        <v>27</v>
      </c>
      <c r="E7143" s="3" t="s">
        <v>766</v>
      </c>
      <c r="F7143" s="3" t="s">
        <v>78</v>
      </c>
      <c r="G7143" s="3" t="s">
        <v>774</v>
      </c>
      <c r="H7143" s="3" t="s">
        <v>60</v>
      </c>
      <c r="I7143" s="3">
        <v>50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 t="s">
        <v>60</v>
      </c>
      <c r="V7143" s="3" t="s">
        <v>60</v>
      </c>
      <c r="W7143" s="3" t="s">
        <v>60</v>
      </c>
      <c r="X7143" s="3" t="s">
        <v>60</v>
      </c>
      <c r="Y7143" s="3" t="s">
        <v>60</v>
      </c>
      <c r="Z7143" s="3" t="s">
        <v>60</v>
      </c>
    </row>
    <row r="7144" spans="1:26" x14ac:dyDescent="0.3">
      <c r="A7144" s="2" t="s">
        <v>830</v>
      </c>
      <c r="B7144" s="2" t="s">
        <v>831</v>
      </c>
      <c r="C7144" s="2">
        <v>988</v>
      </c>
      <c r="D7144" s="2" t="s">
        <v>27</v>
      </c>
      <c r="E7144" s="2" t="s">
        <v>766</v>
      </c>
      <c r="F7144" s="2" t="s">
        <v>78</v>
      </c>
      <c r="G7144" s="2" t="s">
        <v>775</v>
      </c>
      <c r="H7144" s="2" t="s">
        <v>60</v>
      </c>
      <c r="I7144" s="2">
        <v>200</v>
      </c>
      <c r="J7144" s="2">
        <v>338</v>
      </c>
      <c r="K7144" s="2">
        <v>20</v>
      </c>
      <c r="L7144" s="2">
        <v>39.85</v>
      </c>
      <c r="M7144" s="2">
        <v>0</v>
      </c>
      <c r="N7144" s="2">
        <v>199.25</v>
      </c>
      <c r="O7144" s="2">
        <v>0</v>
      </c>
      <c r="P7144" s="2">
        <v>302</v>
      </c>
      <c r="Q7144" s="2">
        <v>242.71</v>
      </c>
      <c r="R7144" s="2">
        <v>0</v>
      </c>
      <c r="S7144" s="2">
        <v>80.37</v>
      </c>
      <c r="T7144" s="2">
        <v>0</v>
      </c>
      <c r="U7144" s="2" t="s">
        <v>60</v>
      </c>
      <c r="V7144" s="2" t="s">
        <v>60</v>
      </c>
      <c r="W7144" s="2" t="s">
        <v>60</v>
      </c>
      <c r="X7144" s="2" t="s">
        <v>60</v>
      </c>
      <c r="Y7144" s="2" t="s">
        <v>60</v>
      </c>
      <c r="Z7144" s="2" t="s">
        <v>60</v>
      </c>
    </row>
    <row r="7145" spans="1:26" x14ac:dyDescent="0.3">
      <c r="A7145" s="3" t="s">
        <v>830</v>
      </c>
      <c r="B7145" s="3" t="s">
        <v>831</v>
      </c>
      <c r="C7145" s="3">
        <v>989</v>
      </c>
      <c r="D7145" s="3" t="s">
        <v>27</v>
      </c>
      <c r="E7145" s="3" t="s">
        <v>766</v>
      </c>
      <c r="F7145" s="3" t="s">
        <v>78</v>
      </c>
      <c r="G7145" s="3" t="s">
        <v>764</v>
      </c>
      <c r="H7145" s="3" t="s">
        <v>12</v>
      </c>
      <c r="I7145" s="3">
        <v>250</v>
      </c>
      <c r="J7145" s="3">
        <v>338</v>
      </c>
      <c r="K7145" s="3">
        <v>20</v>
      </c>
      <c r="L7145" s="3">
        <v>39.85</v>
      </c>
      <c r="M7145" s="3">
        <v>0</v>
      </c>
      <c r="N7145" s="3">
        <v>199.25</v>
      </c>
      <c r="O7145" s="3">
        <v>0</v>
      </c>
      <c r="P7145" s="3">
        <v>302</v>
      </c>
      <c r="Q7145" s="3">
        <v>242.71</v>
      </c>
      <c r="R7145" s="3">
        <v>0</v>
      </c>
      <c r="S7145" s="3">
        <v>80.37</v>
      </c>
      <c r="T7145" s="3">
        <v>0</v>
      </c>
      <c r="U7145" s="3" t="s">
        <v>60</v>
      </c>
      <c r="V7145" s="3" t="s">
        <v>60</v>
      </c>
      <c r="W7145" s="3" t="s">
        <v>60</v>
      </c>
      <c r="X7145" s="3" t="s">
        <v>60</v>
      </c>
      <c r="Y7145" s="3" t="s">
        <v>60</v>
      </c>
      <c r="Z7145" s="3" t="s">
        <v>60</v>
      </c>
    </row>
    <row r="7146" spans="1:26" x14ac:dyDescent="0.3">
      <c r="A7146" s="2" t="s">
        <v>830</v>
      </c>
      <c r="B7146" s="2" t="s">
        <v>831</v>
      </c>
      <c r="C7146" s="2">
        <v>990</v>
      </c>
      <c r="D7146" s="2" t="s">
        <v>27</v>
      </c>
      <c r="E7146" s="2" t="s">
        <v>766</v>
      </c>
      <c r="F7146" s="2" t="s">
        <v>78</v>
      </c>
      <c r="G7146" s="2" t="s">
        <v>84</v>
      </c>
      <c r="H7146" s="2" t="s">
        <v>12</v>
      </c>
      <c r="I7146" s="2">
        <v>250</v>
      </c>
      <c r="J7146" s="2">
        <v>338</v>
      </c>
      <c r="K7146" s="2">
        <v>20</v>
      </c>
      <c r="L7146" s="2">
        <v>39.85</v>
      </c>
      <c r="M7146" s="2">
        <v>0</v>
      </c>
      <c r="N7146" s="2">
        <v>199.25</v>
      </c>
      <c r="O7146" s="2">
        <v>0</v>
      </c>
      <c r="P7146" s="2">
        <v>302</v>
      </c>
      <c r="Q7146" s="2">
        <v>242.71</v>
      </c>
      <c r="R7146" s="2">
        <v>0</v>
      </c>
      <c r="S7146" s="2">
        <v>80.37</v>
      </c>
      <c r="T7146" s="2">
        <v>0</v>
      </c>
      <c r="U7146" s="2" t="s">
        <v>60</v>
      </c>
      <c r="V7146" s="2" t="s">
        <v>60</v>
      </c>
      <c r="W7146" s="2" t="s">
        <v>60</v>
      </c>
      <c r="X7146" s="2" t="s">
        <v>60</v>
      </c>
      <c r="Y7146" s="2" t="s">
        <v>60</v>
      </c>
      <c r="Z7146" s="2" t="s">
        <v>60</v>
      </c>
    </row>
    <row r="7147" spans="1:26" x14ac:dyDescent="0.3">
      <c r="A7147" s="3" t="s">
        <v>830</v>
      </c>
      <c r="B7147" s="3" t="s">
        <v>831</v>
      </c>
      <c r="C7147" s="3">
        <v>991</v>
      </c>
      <c r="D7147" s="3" t="s">
        <v>27</v>
      </c>
      <c r="E7147" s="3" t="s">
        <v>766</v>
      </c>
      <c r="F7147" s="3" t="s">
        <v>78</v>
      </c>
      <c r="G7147" s="3" t="s">
        <v>68</v>
      </c>
      <c r="H7147" s="3" t="s">
        <v>75</v>
      </c>
      <c r="I7147" s="3">
        <v>750</v>
      </c>
      <c r="J7147" s="3">
        <v>5650</v>
      </c>
      <c r="K7147" s="3">
        <v>317</v>
      </c>
      <c r="L7147" s="3">
        <v>399.79</v>
      </c>
      <c r="M7147" s="3">
        <v>442.9</v>
      </c>
      <c r="N7147" s="3">
        <v>126.12</v>
      </c>
      <c r="O7147" s="3">
        <v>90.27</v>
      </c>
      <c r="P7147" s="3">
        <v>4688</v>
      </c>
      <c r="Q7147" s="3">
        <v>4330.34</v>
      </c>
      <c r="R7147" s="3">
        <v>4259.88</v>
      </c>
      <c r="S7147" s="3">
        <v>92.37</v>
      </c>
      <c r="T7147" s="3">
        <v>101.65</v>
      </c>
      <c r="U7147" s="3">
        <v>56.81</v>
      </c>
      <c r="V7147" s="3">
        <v>71.650000000000006</v>
      </c>
      <c r="W7147" s="3">
        <v>79.37</v>
      </c>
      <c r="X7147" s="3">
        <v>85.11</v>
      </c>
      <c r="Y7147" s="3">
        <v>78.62</v>
      </c>
      <c r="Z7147" s="3">
        <v>77.34</v>
      </c>
    </row>
    <row r="7148" spans="1:26" x14ac:dyDescent="0.3">
      <c r="A7148" s="2" t="s">
        <v>830</v>
      </c>
      <c r="B7148" s="2" t="s">
        <v>831</v>
      </c>
      <c r="C7148" s="2">
        <v>992</v>
      </c>
      <c r="D7148" s="2" t="s">
        <v>27</v>
      </c>
      <c r="E7148" s="2" t="s">
        <v>766</v>
      </c>
      <c r="F7148" s="2" t="s">
        <v>78</v>
      </c>
      <c r="G7148" s="2" t="s">
        <v>68</v>
      </c>
      <c r="H7148" s="2" t="s">
        <v>16</v>
      </c>
      <c r="I7148" s="2">
        <v>597.36</v>
      </c>
      <c r="J7148" s="2">
        <v>3635</v>
      </c>
      <c r="K7148" s="2">
        <v>307</v>
      </c>
      <c r="L7148" s="2">
        <v>279.2</v>
      </c>
      <c r="M7148" s="2">
        <v>289.54000000000002</v>
      </c>
      <c r="N7148" s="2">
        <v>90.94</v>
      </c>
      <c r="O7148" s="2">
        <v>96.43</v>
      </c>
      <c r="P7148" s="2">
        <v>3055</v>
      </c>
      <c r="Q7148" s="2">
        <v>2820.78</v>
      </c>
      <c r="R7148" s="2">
        <v>2810.26</v>
      </c>
      <c r="S7148" s="2">
        <v>92.33</v>
      </c>
      <c r="T7148" s="2">
        <v>100.37</v>
      </c>
      <c r="U7148" s="2" t="s">
        <v>60</v>
      </c>
      <c r="V7148" s="2" t="s">
        <v>60</v>
      </c>
      <c r="W7148" s="2" t="s">
        <v>60</v>
      </c>
      <c r="X7148" s="2" t="s">
        <v>60</v>
      </c>
      <c r="Y7148" s="2" t="s">
        <v>60</v>
      </c>
      <c r="Z7148" s="2" t="s">
        <v>60</v>
      </c>
    </row>
    <row r="7149" spans="1:26" x14ac:dyDescent="0.3">
      <c r="A7149" s="3" t="s">
        <v>830</v>
      </c>
      <c r="B7149" s="3" t="s">
        <v>831</v>
      </c>
      <c r="C7149" s="3">
        <v>993</v>
      </c>
      <c r="D7149" s="3" t="s">
        <v>27</v>
      </c>
      <c r="E7149" s="3" t="s">
        <v>766</v>
      </c>
      <c r="F7149" s="3" t="s">
        <v>78</v>
      </c>
      <c r="G7149" s="3" t="s">
        <v>68</v>
      </c>
      <c r="H7149" s="3" t="s">
        <v>12</v>
      </c>
      <c r="I7149" s="3">
        <v>350</v>
      </c>
      <c r="J7149" s="3">
        <v>718</v>
      </c>
      <c r="K7149" s="3">
        <v>30</v>
      </c>
      <c r="L7149" s="3">
        <v>39.85</v>
      </c>
      <c r="M7149" s="3">
        <v>18.489999999999998</v>
      </c>
      <c r="N7149" s="3">
        <v>132.83000000000001</v>
      </c>
      <c r="O7149" s="3">
        <v>215.52</v>
      </c>
      <c r="P7149" s="3">
        <v>671</v>
      </c>
      <c r="Q7149" s="3">
        <v>558.37</v>
      </c>
      <c r="R7149" s="3">
        <v>454.02</v>
      </c>
      <c r="S7149" s="3">
        <v>83.21</v>
      </c>
      <c r="T7149" s="3">
        <v>122.98</v>
      </c>
      <c r="U7149" s="3" t="s">
        <v>60</v>
      </c>
      <c r="V7149" s="3" t="s">
        <v>60</v>
      </c>
      <c r="W7149" s="3" t="s">
        <v>60</v>
      </c>
      <c r="X7149" s="3" t="s">
        <v>60</v>
      </c>
      <c r="Y7149" s="3" t="s">
        <v>60</v>
      </c>
      <c r="Z7149" s="3" t="s">
        <v>60</v>
      </c>
    </row>
    <row r="7150" spans="1:26" x14ac:dyDescent="0.3">
      <c r="A7150" s="2" t="s">
        <v>830</v>
      </c>
      <c r="B7150" s="2" t="s">
        <v>831</v>
      </c>
      <c r="C7150" s="2">
        <v>994</v>
      </c>
      <c r="D7150" s="2" t="s">
        <v>27</v>
      </c>
      <c r="E7150" s="2" t="s">
        <v>766</v>
      </c>
      <c r="F7150" s="2" t="s">
        <v>78</v>
      </c>
      <c r="G7150" s="2" t="s">
        <v>68</v>
      </c>
      <c r="H7150" s="2" t="s">
        <v>766</v>
      </c>
      <c r="I7150" s="2">
        <v>1697.36</v>
      </c>
      <c r="J7150" s="2">
        <v>10003</v>
      </c>
      <c r="K7150" s="2">
        <v>654</v>
      </c>
      <c r="L7150" s="2">
        <v>718.84</v>
      </c>
      <c r="M7150" s="2">
        <v>750.93</v>
      </c>
      <c r="N7150" s="2">
        <v>109.91</v>
      </c>
      <c r="O7150" s="2">
        <v>95.73</v>
      </c>
      <c r="P7150" s="2">
        <v>8414</v>
      </c>
      <c r="Q7150" s="2">
        <v>7709.49</v>
      </c>
      <c r="R7150" s="2">
        <v>7524.16</v>
      </c>
      <c r="S7150" s="2">
        <v>91.63</v>
      </c>
      <c r="T7150" s="2">
        <v>102.46</v>
      </c>
      <c r="U7150" s="2" t="s">
        <v>60</v>
      </c>
      <c r="V7150" s="2" t="s">
        <v>60</v>
      </c>
      <c r="W7150" s="2" t="s">
        <v>60</v>
      </c>
      <c r="X7150" s="2" t="s">
        <v>60</v>
      </c>
      <c r="Y7150" s="2" t="s">
        <v>60</v>
      </c>
      <c r="Z7150" s="2" t="s">
        <v>60</v>
      </c>
    </row>
    <row r="7151" spans="1:26" x14ac:dyDescent="0.3">
      <c r="A7151" s="3" t="s">
        <v>830</v>
      </c>
      <c r="B7151" s="3" t="s">
        <v>831</v>
      </c>
      <c r="C7151" s="3">
        <v>995</v>
      </c>
      <c r="D7151" s="3" t="s">
        <v>27</v>
      </c>
      <c r="E7151" s="3" t="s">
        <v>776</v>
      </c>
      <c r="F7151" s="3" t="s">
        <v>58</v>
      </c>
      <c r="G7151" s="3" t="s">
        <v>777</v>
      </c>
      <c r="H7151" s="3" t="s">
        <v>60</v>
      </c>
      <c r="I7151" s="3">
        <v>36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 t="s">
        <v>60</v>
      </c>
      <c r="V7151" s="3" t="s">
        <v>60</v>
      </c>
      <c r="W7151" s="3" t="s">
        <v>60</v>
      </c>
      <c r="X7151" s="3" t="s">
        <v>60</v>
      </c>
      <c r="Y7151" s="3" t="s">
        <v>60</v>
      </c>
      <c r="Z7151" s="3" t="s">
        <v>60</v>
      </c>
    </row>
    <row r="7152" spans="1:26" x14ac:dyDescent="0.3">
      <c r="A7152" s="2" t="s">
        <v>830</v>
      </c>
      <c r="B7152" s="2" t="s">
        <v>831</v>
      </c>
      <c r="C7152" s="2">
        <v>996</v>
      </c>
      <c r="D7152" s="2" t="s">
        <v>27</v>
      </c>
      <c r="E7152" s="2" t="s">
        <v>776</v>
      </c>
      <c r="F7152" s="2" t="s">
        <v>58</v>
      </c>
      <c r="G7152" s="2" t="s">
        <v>778</v>
      </c>
      <c r="H7152" s="2" t="s">
        <v>476</v>
      </c>
      <c r="I7152" s="2">
        <v>36</v>
      </c>
      <c r="J7152" s="2">
        <v>0</v>
      </c>
      <c r="K7152" s="2">
        <v>0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 t="s">
        <v>60</v>
      </c>
      <c r="V7152" s="2" t="s">
        <v>60</v>
      </c>
      <c r="W7152" s="2" t="s">
        <v>60</v>
      </c>
      <c r="X7152" s="2" t="s">
        <v>60</v>
      </c>
      <c r="Y7152" s="2" t="s">
        <v>60</v>
      </c>
      <c r="Z7152" s="2" t="s">
        <v>60</v>
      </c>
    </row>
    <row r="7153" spans="1:26" x14ac:dyDescent="0.3">
      <c r="A7153" s="3" t="s">
        <v>830</v>
      </c>
      <c r="B7153" s="3" t="s">
        <v>831</v>
      </c>
      <c r="C7153" s="3">
        <v>997</v>
      </c>
      <c r="D7153" s="3" t="s">
        <v>27</v>
      </c>
      <c r="E7153" s="3" t="s">
        <v>776</v>
      </c>
      <c r="F7153" s="3" t="s">
        <v>58</v>
      </c>
      <c r="G7153" s="3" t="s">
        <v>58</v>
      </c>
      <c r="H7153" s="3" t="s">
        <v>75</v>
      </c>
      <c r="I7153" s="3">
        <v>36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  <c r="T7153" s="3">
        <v>0</v>
      </c>
      <c r="U7153" s="3" t="s">
        <v>60</v>
      </c>
      <c r="V7153" s="3" t="s">
        <v>60</v>
      </c>
      <c r="W7153" s="3" t="s">
        <v>60</v>
      </c>
      <c r="X7153" s="3" t="s">
        <v>60</v>
      </c>
      <c r="Y7153" s="3" t="s">
        <v>60</v>
      </c>
      <c r="Z7153" s="3" t="s">
        <v>60</v>
      </c>
    </row>
    <row r="7154" spans="1:26" x14ac:dyDescent="0.3">
      <c r="A7154" s="2" t="s">
        <v>830</v>
      </c>
      <c r="B7154" s="2" t="s">
        <v>831</v>
      </c>
      <c r="C7154" s="2">
        <v>998</v>
      </c>
      <c r="D7154" s="2" t="s">
        <v>27</v>
      </c>
      <c r="E7154" s="2" t="s">
        <v>776</v>
      </c>
      <c r="F7154" s="2" t="s">
        <v>78</v>
      </c>
      <c r="G7154" s="2" t="s">
        <v>779</v>
      </c>
      <c r="H7154" s="2" t="s">
        <v>60</v>
      </c>
      <c r="I7154" s="2">
        <v>105</v>
      </c>
      <c r="J7154" s="2">
        <v>304</v>
      </c>
      <c r="K7154" s="2">
        <v>0</v>
      </c>
      <c r="L7154" s="2">
        <v>25.15</v>
      </c>
      <c r="M7154" s="2">
        <v>14.06</v>
      </c>
      <c r="N7154" s="2">
        <v>0</v>
      </c>
      <c r="O7154" s="2">
        <v>178.88</v>
      </c>
      <c r="P7154" s="2">
        <v>304</v>
      </c>
      <c r="Q7154" s="2">
        <v>273.87</v>
      </c>
      <c r="R7154" s="2">
        <v>460.49</v>
      </c>
      <c r="S7154" s="2">
        <v>90.09</v>
      </c>
      <c r="T7154" s="2">
        <v>59.47</v>
      </c>
      <c r="U7154" s="2" t="s">
        <v>60</v>
      </c>
      <c r="V7154" s="2" t="s">
        <v>60</v>
      </c>
      <c r="W7154" s="2" t="s">
        <v>60</v>
      </c>
      <c r="X7154" s="2" t="s">
        <v>60</v>
      </c>
      <c r="Y7154" s="2" t="s">
        <v>60</v>
      </c>
      <c r="Z7154" s="2" t="s">
        <v>60</v>
      </c>
    </row>
    <row r="7155" spans="1:26" x14ac:dyDescent="0.3">
      <c r="A7155" s="3" t="s">
        <v>830</v>
      </c>
      <c r="B7155" s="3" t="s">
        <v>831</v>
      </c>
      <c r="C7155" s="3">
        <v>999</v>
      </c>
      <c r="D7155" s="3" t="s">
        <v>27</v>
      </c>
      <c r="E7155" s="3" t="s">
        <v>776</v>
      </c>
      <c r="F7155" s="3" t="s">
        <v>78</v>
      </c>
      <c r="G7155" s="3" t="s">
        <v>128</v>
      </c>
      <c r="H7155" s="3" t="s">
        <v>12</v>
      </c>
      <c r="I7155" s="3">
        <v>105</v>
      </c>
      <c r="J7155" s="3">
        <v>304</v>
      </c>
      <c r="K7155" s="3">
        <v>0</v>
      </c>
      <c r="L7155" s="3">
        <v>25.15</v>
      </c>
      <c r="M7155" s="3">
        <v>14.06</v>
      </c>
      <c r="N7155" s="3">
        <v>0</v>
      </c>
      <c r="O7155" s="3">
        <v>178.88</v>
      </c>
      <c r="P7155" s="3">
        <v>304</v>
      </c>
      <c r="Q7155" s="3">
        <v>273.87</v>
      </c>
      <c r="R7155" s="3">
        <v>460.49</v>
      </c>
      <c r="S7155" s="3">
        <v>90.09</v>
      </c>
      <c r="T7155" s="3">
        <v>59.47</v>
      </c>
      <c r="U7155" s="3" t="s">
        <v>60</v>
      </c>
      <c r="V7155" s="3" t="s">
        <v>60</v>
      </c>
      <c r="W7155" s="3" t="s">
        <v>60</v>
      </c>
      <c r="X7155" s="3" t="s">
        <v>60</v>
      </c>
      <c r="Y7155" s="3" t="s">
        <v>60</v>
      </c>
      <c r="Z7155" s="3" t="s">
        <v>60</v>
      </c>
    </row>
    <row r="7156" spans="1:26" x14ac:dyDescent="0.3">
      <c r="A7156" s="2" t="s">
        <v>830</v>
      </c>
      <c r="B7156" s="2" t="s">
        <v>831</v>
      </c>
      <c r="C7156" s="2">
        <v>1000</v>
      </c>
      <c r="D7156" s="2" t="s">
        <v>27</v>
      </c>
      <c r="E7156" s="2" t="s">
        <v>776</v>
      </c>
      <c r="F7156" s="2" t="s">
        <v>78</v>
      </c>
      <c r="G7156" s="2" t="s">
        <v>84</v>
      </c>
      <c r="H7156" s="2" t="s">
        <v>12</v>
      </c>
      <c r="I7156" s="2">
        <v>105</v>
      </c>
      <c r="J7156" s="2">
        <v>304</v>
      </c>
      <c r="K7156" s="2">
        <v>0</v>
      </c>
      <c r="L7156" s="2">
        <v>25.15</v>
      </c>
      <c r="M7156" s="2">
        <v>14.06</v>
      </c>
      <c r="N7156" s="2">
        <v>0</v>
      </c>
      <c r="O7156" s="2">
        <v>178.88</v>
      </c>
      <c r="P7156" s="2">
        <v>304</v>
      </c>
      <c r="Q7156" s="2">
        <v>273.87</v>
      </c>
      <c r="R7156" s="2">
        <v>460.49</v>
      </c>
      <c r="S7156" s="2">
        <v>90.09</v>
      </c>
      <c r="T7156" s="2">
        <v>59.47</v>
      </c>
      <c r="U7156" s="2" t="s">
        <v>60</v>
      </c>
      <c r="V7156" s="2" t="s">
        <v>60</v>
      </c>
      <c r="W7156" s="2" t="s">
        <v>60</v>
      </c>
      <c r="X7156" s="2" t="s">
        <v>60</v>
      </c>
      <c r="Y7156" s="2" t="s">
        <v>60</v>
      </c>
      <c r="Z7156" s="2" t="s">
        <v>60</v>
      </c>
    </row>
    <row r="7157" spans="1:26" x14ac:dyDescent="0.3">
      <c r="A7157" s="3" t="s">
        <v>830</v>
      </c>
      <c r="B7157" s="3" t="s">
        <v>831</v>
      </c>
      <c r="C7157" s="3">
        <v>1001</v>
      </c>
      <c r="D7157" s="3" t="s">
        <v>27</v>
      </c>
      <c r="E7157" s="3" t="s">
        <v>776</v>
      </c>
      <c r="F7157" s="3" t="s">
        <v>78</v>
      </c>
      <c r="G7157" s="3" t="s">
        <v>68</v>
      </c>
      <c r="H7157" s="3" t="s">
        <v>75</v>
      </c>
      <c r="I7157" s="3">
        <v>36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 t="s">
        <v>60</v>
      </c>
      <c r="V7157" s="3" t="s">
        <v>60</v>
      </c>
      <c r="W7157" s="3" t="s">
        <v>60</v>
      </c>
      <c r="X7157" s="3" t="s">
        <v>60</v>
      </c>
      <c r="Y7157" s="3" t="s">
        <v>60</v>
      </c>
      <c r="Z7157" s="3" t="s">
        <v>60</v>
      </c>
    </row>
    <row r="7158" spans="1:26" x14ac:dyDescent="0.3">
      <c r="A7158" s="2" t="s">
        <v>830</v>
      </c>
      <c r="B7158" s="2" t="s">
        <v>831</v>
      </c>
      <c r="C7158" s="2">
        <v>1002</v>
      </c>
      <c r="D7158" s="2" t="s">
        <v>27</v>
      </c>
      <c r="E7158" s="2" t="s">
        <v>776</v>
      </c>
      <c r="F7158" s="2" t="s">
        <v>78</v>
      </c>
      <c r="G7158" s="2" t="s">
        <v>68</v>
      </c>
      <c r="H7158" s="2" t="s">
        <v>16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 t="s">
        <v>60</v>
      </c>
      <c r="V7158" s="2" t="s">
        <v>60</v>
      </c>
      <c r="W7158" s="2" t="s">
        <v>60</v>
      </c>
      <c r="X7158" s="2" t="s">
        <v>60</v>
      </c>
      <c r="Y7158" s="2" t="s">
        <v>60</v>
      </c>
      <c r="Z7158" s="2" t="s">
        <v>60</v>
      </c>
    </row>
    <row r="7159" spans="1:26" x14ac:dyDescent="0.3">
      <c r="A7159" s="3" t="s">
        <v>830</v>
      </c>
      <c r="B7159" s="3" t="s">
        <v>831</v>
      </c>
      <c r="C7159" s="3">
        <v>1003</v>
      </c>
      <c r="D7159" s="3" t="s">
        <v>27</v>
      </c>
      <c r="E7159" s="3" t="s">
        <v>776</v>
      </c>
      <c r="F7159" s="3" t="s">
        <v>78</v>
      </c>
      <c r="G7159" s="3" t="s">
        <v>68</v>
      </c>
      <c r="H7159" s="3" t="s">
        <v>12</v>
      </c>
      <c r="I7159" s="3">
        <v>105</v>
      </c>
      <c r="J7159" s="3">
        <v>304</v>
      </c>
      <c r="K7159" s="3">
        <v>0</v>
      </c>
      <c r="L7159" s="3">
        <v>25.15</v>
      </c>
      <c r="M7159" s="3">
        <v>14.06</v>
      </c>
      <c r="N7159" s="3">
        <v>0</v>
      </c>
      <c r="O7159" s="3">
        <v>178.88</v>
      </c>
      <c r="P7159" s="3">
        <v>304</v>
      </c>
      <c r="Q7159" s="3">
        <v>273.87</v>
      </c>
      <c r="R7159" s="3">
        <v>460.49</v>
      </c>
      <c r="S7159" s="3">
        <v>90.09</v>
      </c>
      <c r="T7159" s="3">
        <v>59.47</v>
      </c>
      <c r="U7159" s="3" t="s">
        <v>60</v>
      </c>
      <c r="V7159" s="3" t="s">
        <v>60</v>
      </c>
      <c r="W7159" s="3" t="s">
        <v>60</v>
      </c>
      <c r="X7159" s="3" t="s">
        <v>60</v>
      </c>
      <c r="Y7159" s="3" t="s">
        <v>60</v>
      </c>
      <c r="Z7159" s="3" t="s">
        <v>60</v>
      </c>
    </row>
    <row r="7160" spans="1:26" x14ac:dyDescent="0.3">
      <c r="A7160" s="2" t="s">
        <v>830</v>
      </c>
      <c r="B7160" s="2" t="s">
        <v>831</v>
      </c>
      <c r="C7160" s="2">
        <v>1004</v>
      </c>
      <c r="D7160" s="2" t="s">
        <v>27</v>
      </c>
      <c r="E7160" s="2" t="s">
        <v>776</v>
      </c>
      <c r="F7160" s="2" t="s">
        <v>78</v>
      </c>
      <c r="G7160" s="2" t="s">
        <v>68</v>
      </c>
      <c r="H7160" s="2" t="s">
        <v>776</v>
      </c>
      <c r="I7160" s="2">
        <v>141</v>
      </c>
      <c r="J7160" s="2">
        <v>304</v>
      </c>
      <c r="K7160" s="2">
        <v>0</v>
      </c>
      <c r="L7160" s="2">
        <v>25.15</v>
      </c>
      <c r="M7160" s="2">
        <v>14.06</v>
      </c>
      <c r="N7160" s="2">
        <v>0</v>
      </c>
      <c r="O7160" s="2">
        <v>178.88</v>
      </c>
      <c r="P7160" s="2">
        <v>304</v>
      </c>
      <c r="Q7160" s="2">
        <v>273.87</v>
      </c>
      <c r="R7160" s="2">
        <v>460.49</v>
      </c>
      <c r="S7160" s="2">
        <v>90.09</v>
      </c>
      <c r="T7160" s="2">
        <v>59.47</v>
      </c>
      <c r="U7160" s="2" t="s">
        <v>60</v>
      </c>
      <c r="V7160" s="2" t="s">
        <v>60</v>
      </c>
      <c r="W7160" s="2" t="s">
        <v>60</v>
      </c>
      <c r="X7160" s="2" t="s">
        <v>60</v>
      </c>
      <c r="Y7160" s="2" t="s">
        <v>60</v>
      </c>
      <c r="Z7160" s="2" t="s">
        <v>60</v>
      </c>
    </row>
    <row r="7161" spans="1:26" x14ac:dyDescent="0.3">
      <c r="A7161" s="3" t="s">
        <v>830</v>
      </c>
      <c r="B7161" s="3" t="s">
        <v>831</v>
      </c>
      <c r="C7161" s="3">
        <v>1005</v>
      </c>
      <c r="D7161" s="3" t="s">
        <v>27</v>
      </c>
      <c r="E7161" s="3" t="s">
        <v>780</v>
      </c>
      <c r="F7161" s="3" t="s">
        <v>58</v>
      </c>
      <c r="G7161" s="3" t="s">
        <v>781</v>
      </c>
      <c r="H7161" s="3" t="s">
        <v>60</v>
      </c>
      <c r="I7161" s="3">
        <v>60</v>
      </c>
      <c r="J7161" s="3">
        <v>139</v>
      </c>
      <c r="K7161" s="3">
        <v>10</v>
      </c>
      <c r="L7161" s="3">
        <v>8.7200000000000006</v>
      </c>
      <c r="M7161" s="3">
        <v>7.28</v>
      </c>
      <c r="N7161" s="3">
        <v>87.2</v>
      </c>
      <c r="O7161" s="3">
        <v>119.78</v>
      </c>
      <c r="P7161" s="3">
        <v>123</v>
      </c>
      <c r="Q7161" s="3">
        <v>99.19</v>
      </c>
      <c r="R7161" s="3">
        <v>116.66</v>
      </c>
      <c r="S7161" s="3">
        <v>80.64</v>
      </c>
      <c r="T7161" s="3">
        <v>85.02</v>
      </c>
      <c r="U7161" s="3" t="s">
        <v>60</v>
      </c>
      <c r="V7161" s="3" t="s">
        <v>60</v>
      </c>
      <c r="W7161" s="3" t="s">
        <v>60</v>
      </c>
      <c r="X7161" s="3" t="s">
        <v>60</v>
      </c>
      <c r="Y7161" s="3" t="s">
        <v>60</v>
      </c>
      <c r="Z7161" s="3" t="s">
        <v>60</v>
      </c>
    </row>
    <row r="7162" spans="1:26" x14ac:dyDescent="0.3">
      <c r="A7162" s="2" t="s">
        <v>830</v>
      </c>
      <c r="B7162" s="2" t="s">
        <v>831</v>
      </c>
      <c r="C7162" s="2">
        <v>1006</v>
      </c>
      <c r="D7162" s="2" t="s">
        <v>27</v>
      </c>
      <c r="E7162" s="2" t="s">
        <v>780</v>
      </c>
      <c r="F7162" s="2" t="s">
        <v>58</v>
      </c>
      <c r="G7162" s="2" t="s">
        <v>851</v>
      </c>
      <c r="H7162" s="2" t="s">
        <v>60</v>
      </c>
      <c r="I7162" s="2">
        <v>126</v>
      </c>
      <c r="J7162" s="2">
        <v>461</v>
      </c>
      <c r="K7162" s="2">
        <v>4</v>
      </c>
      <c r="L7162" s="2">
        <v>6.53</v>
      </c>
      <c r="M7162" s="2">
        <v>1.1399999999999999</v>
      </c>
      <c r="N7162" s="2">
        <v>163.25</v>
      </c>
      <c r="O7162" s="2">
        <v>572.80999999999995</v>
      </c>
      <c r="P7162" s="2">
        <v>453</v>
      </c>
      <c r="Q7162" s="2">
        <v>297.08</v>
      </c>
      <c r="R7162" s="2">
        <v>351.6</v>
      </c>
      <c r="S7162" s="2">
        <v>65.58</v>
      </c>
      <c r="T7162" s="2">
        <v>84.49</v>
      </c>
      <c r="U7162" s="2" t="s">
        <v>60</v>
      </c>
      <c r="V7162" s="2" t="s">
        <v>60</v>
      </c>
      <c r="W7162" s="2" t="s">
        <v>60</v>
      </c>
      <c r="X7162" s="2" t="s">
        <v>60</v>
      </c>
      <c r="Y7162" s="2" t="s">
        <v>60</v>
      </c>
      <c r="Z7162" s="2" t="s">
        <v>60</v>
      </c>
    </row>
    <row r="7163" spans="1:26" x14ac:dyDescent="0.3">
      <c r="A7163" s="3" t="s">
        <v>830</v>
      </c>
      <c r="B7163" s="3" t="s">
        <v>831</v>
      </c>
      <c r="C7163" s="3">
        <v>1007</v>
      </c>
      <c r="D7163" s="3" t="s">
        <v>27</v>
      </c>
      <c r="E7163" s="3" t="s">
        <v>780</v>
      </c>
      <c r="F7163" s="3" t="s">
        <v>58</v>
      </c>
      <c r="G7163" s="3" t="s">
        <v>783</v>
      </c>
      <c r="H7163" s="3" t="s">
        <v>60</v>
      </c>
      <c r="I7163" s="3">
        <v>40</v>
      </c>
      <c r="J7163" s="3">
        <v>183</v>
      </c>
      <c r="K7163" s="3">
        <v>10</v>
      </c>
      <c r="L7163" s="3">
        <v>8.35</v>
      </c>
      <c r="M7163" s="3">
        <v>8.4700000000000006</v>
      </c>
      <c r="N7163" s="3">
        <v>83.5</v>
      </c>
      <c r="O7163" s="3">
        <v>98.58</v>
      </c>
      <c r="P7163" s="3">
        <v>169</v>
      </c>
      <c r="Q7163" s="3">
        <v>151.55000000000001</v>
      </c>
      <c r="R7163" s="3">
        <v>181.98</v>
      </c>
      <c r="S7163" s="3">
        <v>89.67</v>
      </c>
      <c r="T7163" s="3">
        <v>83.28</v>
      </c>
      <c r="U7163" s="3" t="s">
        <v>60</v>
      </c>
      <c r="V7163" s="3" t="s">
        <v>60</v>
      </c>
      <c r="W7163" s="3" t="s">
        <v>60</v>
      </c>
      <c r="X7163" s="3" t="s">
        <v>60</v>
      </c>
      <c r="Y7163" s="3" t="s">
        <v>60</v>
      </c>
      <c r="Z7163" s="3" t="s">
        <v>60</v>
      </c>
    </row>
    <row r="7164" spans="1:26" x14ac:dyDescent="0.3">
      <c r="A7164" s="2" t="s">
        <v>830</v>
      </c>
      <c r="B7164" s="2" t="s">
        <v>831</v>
      </c>
      <c r="C7164" s="2">
        <v>1008</v>
      </c>
      <c r="D7164" s="2" t="s">
        <v>27</v>
      </c>
      <c r="E7164" s="2" t="s">
        <v>780</v>
      </c>
      <c r="F7164" s="2" t="s">
        <v>58</v>
      </c>
      <c r="G7164" s="2" t="s">
        <v>784</v>
      </c>
      <c r="H7164" s="2" t="s">
        <v>60</v>
      </c>
      <c r="I7164" s="2">
        <v>36</v>
      </c>
      <c r="J7164" s="2">
        <v>116</v>
      </c>
      <c r="K7164" s="2">
        <v>7</v>
      </c>
      <c r="L7164" s="2">
        <v>7.12</v>
      </c>
      <c r="M7164" s="2">
        <v>5.86</v>
      </c>
      <c r="N7164" s="2">
        <v>101.71</v>
      </c>
      <c r="O7164" s="2">
        <v>121.5</v>
      </c>
      <c r="P7164" s="2">
        <v>103</v>
      </c>
      <c r="Q7164" s="2">
        <v>75.8</v>
      </c>
      <c r="R7164" s="2">
        <v>106.64</v>
      </c>
      <c r="S7164" s="2">
        <v>73.59</v>
      </c>
      <c r="T7164" s="2">
        <v>71.08</v>
      </c>
      <c r="U7164" s="2" t="s">
        <v>60</v>
      </c>
      <c r="V7164" s="2" t="s">
        <v>60</v>
      </c>
      <c r="W7164" s="2" t="s">
        <v>60</v>
      </c>
      <c r="X7164" s="2" t="s">
        <v>60</v>
      </c>
      <c r="Y7164" s="2" t="s">
        <v>60</v>
      </c>
      <c r="Z7164" s="2" t="s">
        <v>60</v>
      </c>
    </row>
    <row r="7165" spans="1:26" x14ac:dyDescent="0.3">
      <c r="A7165" s="3" t="s">
        <v>830</v>
      </c>
      <c r="B7165" s="3" t="s">
        <v>831</v>
      </c>
      <c r="C7165" s="3">
        <v>1009</v>
      </c>
      <c r="D7165" s="3" t="s">
        <v>27</v>
      </c>
      <c r="E7165" s="3" t="s">
        <v>780</v>
      </c>
      <c r="F7165" s="3" t="s">
        <v>58</v>
      </c>
      <c r="G7165" s="3" t="s">
        <v>785</v>
      </c>
      <c r="H7165" s="3" t="s">
        <v>60</v>
      </c>
      <c r="I7165" s="3">
        <v>60</v>
      </c>
      <c r="J7165" s="3">
        <v>207</v>
      </c>
      <c r="K7165" s="3">
        <v>12</v>
      </c>
      <c r="L7165" s="3">
        <v>9.35</v>
      </c>
      <c r="M7165" s="3">
        <v>7.7</v>
      </c>
      <c r="N7165" s="3">
        <v>77.92</v>
      </c>
      <c r="O7165" s="3">
        <v>121.43</v>
      </c>
      <c r="P7165" s="3">
        <v>188</v>
      </c>
      <c r="Q7165" s="3">
        <v>130.57</v>
      </c>
      <c r="R7165" s="3">
        <v>161.32</v>
      </c>
      <c r="S7165" s="3">
        <v>69.45</v>
      </c>
      <c r="T7165" s="3">
        <v>80.94</v>
      </c>
      <c r="U7165" s="3" t="s">
        <v>60</v>
      </c>
      <c r="V7165" s="3" t="s">
        <v>60</v>
      </c>
      <c r="W7165" s="3" t="s">
        <v>60</v>
      </c>
      <c r="X7165" s="3" t="s">
        <v>60</v>
      </c>
      <c r="Y7165" s="3" t="s">
        <v>60</v>
      </c>
      <c r="Z7165" s="3" t="s">
        <v>60</v>
      </c>
    </row>
    <row r="7166" spans="1:26" x14ac:dyDescent="0.3">
      <c r="A7166" s="2" t="s">
        <v>830</v>
      </c>
      <c r="B7166" s="2" t="s">
        <v>831</v>
      </c>
      <c r="C7166" s="2">
        <v>1010</v>
      </c>
      <c r="D7166" s="2" t="s">
        <v>27</v>
      </c>
      <c r="E7166" s="2" t="s">
        <v>780</v>
      </c>
      <c r="F7166" s="2" t="s">
        <v>58</v>
      </c>
      <c r="G7166" s="2" t="s">
        <v>786</v>
      </c>
      <c r="H7166" s="2" t="s">
        <v>12</v>
      </c>
      <c r="I7166" s="2">
        <v>322</v>
      </c>
      <c r="J7166" s="2">
        <v>1106</v>
      </c>
      <c r="K7166" s="2">
        <v>43</v>
      </c>
      <c r="L7166" s="2">
        <v>40.07</v>
      </c>
      <c r="M7166" s="2">
        <v>30.45</v>
      </c>
      <c r="N7166" s="2">
        <v>93.19</v>
      </c>
      <c r="O7166" s="2">
        <v>131.59</v>
      </c>
      <c r="P7166" s="2">
        <v>1036</v>
      </c>
      <c r="Q7166" s="2">
        <v>754.19</v>
      </c>
      <c r="R7166" s="2">
        <v>918.2</v>
      </c>
      <c r="S7166" s="2">
        <v>72.8</v>
      </c>
      <c r="T7166" s="2">
        <v>82.14</v>
      </c>
      <c r="U7166" s="2" t="s">
        <v>60</v>
      </c>
      <c r="V7166" s="2" t="s">
        <v>60</v>
      </c>
      <c r="W7166" s="2" t="s">
        <v>60</v>
      </c>
      <c r="X7166" s="2" t="s">
        <v>60</v>
      </c>
      <c r="Y7166" s="2" t="s">
        <v>60</v>
      </c>
      <c r="Z7166" s="2" t="s">
        <v>60</v>
      </c>
    </row>
    <row r="7167" spans="1:26" x14ac:dyDescent="0.3">
      <c r="A7167" s="3" t="s">
        <v>830</v>
      </c>
      <c r="B7167" s="3" t="s">
        <v>831</v>
      </c>
      <c r="C7167" s="3">
        <v>1011</v>
      </c>
      <c r="D7167" s="3" t="s">
        <v>27</v>
      </c>
      <c r="E7167" s="3" t="s">
        <v>780</v>
      </c>
      <c r="F7167" s="3" t="s">
        <v>58</v>
      </c>
      <c r="G7167" s="3" t="s">
        <v>58</v>
      </c>
      <c r="H7167" s="3" t="s">
        <v>12</v>
      </c>
      <c r="I7167" s="3">
        <v>322</v>
      </c>
      <c r="J7167" s="3">
        <v>1106</v>
      </c>
      <c r="K7167" s="3">
        <v>43</v>
      </c>
      <c r="L7167" s="3">
        <v>40.07</v>
      </c>
      <c r="M7167" s="3">
        <v>30.45</v>
      </c>
      <c r="N7167" s="3">
        <v>93.19</v>
      </c>
      <c r="O7167" s="3">
        <v>131.59</v>
      </c>
      <c r="P7167" s="3">
        <v>1036</v>
      </c>
      <c r="Q7167" s="3">
        <v>754.19</v>
      </c>
      <c r="R7167" s="3">
        <v>918.2</v>
      </c>
      <c r="S7167" s="3">
        <v>72.8</v>
      </c>
      <c r="T7167" s="3">
        <v>82.14</v>
      </c>
      <c r="U7167" s="3" t="s">
        <v>60</v>
      </c>
      <c r="V7167" s="3" t="s">
        <v>60</v>
      </c>
      <c r="W7167" s="3" t="s">
        <v>60</v>
      </c>
      <c r="X7167" s="3" t="s">
        <v>60</v>
      </c>
      <c r="Y7167" s="3" t="s">
        <v>60</v>
      </c>
      <c r="Z7167" s="3" t="s">
        <v>60</v>
      </c>
    </row>
    <row r="7168" spans="1:26" x14ac:dyDescent="0.3">
      <c r="A7168" s="2" t="s">
        <v>830</v>
      </c>
      <c r="B7168" s="2" t="s">
        <v>831</v>
      </c>
      <c r="C7168" s="2">
        <v>1012</v>
      </c>
      <c r="D7168" s="2" t="s">
        <v>27</v>
      </c>
      <c r="E7168" s="2" t="s">
        <v>780</v>
      </c>
      <c r="F7168" s="2" t="s">
        <v>58</v>
      </c>
      <c r="G7168" s="2" t="s">
        <v>68</v>
      </c>
      <c r="H7168" s="2" t="s">
        <v>16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 t="s">
        <v>60</v>
      </c>
      <c r="V7168" s="2" t="s">
        <v>60</v>
      </c>
      <c r="W7168" s="2" t="s">
        <v>60</v>
      </c>
      <c r="X7168" s="2" t="s">
        <v>60</v>
      </c>
      <c r="Y7168" s="2" t="s">
        <v>60</v>
      </c>
      <c r="Z7168" s="2" t="s">
        <v>60</v>
      </c>
    </row>
    <row r="7169" spans="1:26" x14ac:dyDescent="0.3">
      <c r="A7169" s="3" t="s">
        <v>830</v>
      </c>
      <c r="B7169" s="3" t="s">
        <v>831</v>
      </c>
      <c r="C7169" s="3">
        <v>1013</v>
      </c>
      <c r="D7169" s="3" t="s">
        <v>27</v>
      </c>
      <c r="E7169" s="3" t="s">
        <v>780</v>
      </c>
      <c r="F7169" s="3" t="s">
        <v>58</v>
      </c>
      <c r="G7169" s="3" t="s">
        <v>68</v>
      </c>
      <c r="H7169" s="3" t="s">
        <v>12</v>
      </c>
      <c r="I7169" s="3">
        <v>322</v>
      </c>
      <c r="J7169" s="3">
        <v>1106</v>
      </c>
      <c r="K7169" s="3">
        <v>43</v>
      </c>
      <c r="L7169" s="3">
        <v>40.07</v>
      </c>
      <c r="M7169" s="3">
        <v>30.45</v>
      </c>
      <c r="N7169" s="3">
        <v>93.19</v>
      </c>
      <c r="O7169" s="3">
        <v>131.59</v>
      </c>
      <c r="P7169" s="3">
        <v>1036</v>
      </c>
      <c r="Q7169" s="3">
        <v>754.19</v>
      </c>
      <c r="R7169" s="3">
        <v>918.2</v>
      </c>
      <c r="S7169" s="3">
        <v>72.8</v>
      </c>
      <c r="T7169" s="3">
        <v>82.14</v>
      </c>
      <c r="U7169" s="3" t="s">
        <v>60</v>
      </c>
      <c r="V7169" s="3" t="s">
        <v>60</v>
      </c>
      <c r="W7169" s="3" t="s">
        <v>60</v>
      </c>
      <c r="X7169" s="3" t="s">
        <v>60</v>
      </c>
      <c r="Y7169" s="3" t="s">
        <v>60</v>
      </c>
      <c r="Z7169" s="3" t="s">
        <v>60</v>
      </c>
    </row>
    <row r="7170" spans="1:26" x14ac:dyDescent="0.3">
      <c r="A7170" s="2" t="s">
        <v>830</v>
      </c>
      <c r="B7170" s="2" t="s">
        <v>831</v>
      </c>
      <c r="C7170" s="2">
        <v>1014</v>
      </c>
      <c r="D7170" s="2" t="s">
        <v>27</v>
      </c>
      <c r="E7170" s="2" t="s">
        <v>780</v>
      </c>
      <c r="F7170" s="2" t="s">
        <v>58</v>
      </c>
      <c r="G7170" s="2" t="s">
        <v>68</v>
      </c>
      <c r="H7170" s="2" t="s">
        <v>780</v>
      </c>
      <c r="I7170" s="2">
        <v>322</v>
      </c>
      <c r="J7170" s="2">
        <v>1106</v>
      </c>
      <c r="K7170" s="2">
        <v>43</v>
      </c>
      <c r="L7170" s="2">
        <v>40.07</v>
      </c>
      <c r="M7170" s="2">
        <v>30.45</v>
      </c>
      <c r="N7170" s="2">
        <v>93.19</v>
      </c>
      <c r="O7170" s="2">
        <v>131.59</v>
      </c>
      <c r="P7170" s="2">
        <v>1036</v>
      </c>
      <c r="Q7170" s="2">
        <v>754.19</v>
      </c>
      <c r="R7170" s="2">
        <v>918.2</v>
      </c>
      <c r="S7170" s="2">
        <v>72.8</v>
      </c>
      <c r="T7170" s="2">
        <v>82.14</v>
      </c>
      <c r="U7170" s="2" t="s">
        <v>60</v>
      </c>
      <c r="V7170" s="2" t="s">
        <v>60</v>
      </c>
      <c r="W7170" s="2" t="s">
        <v>60</v>
      </c>
      <c r="X7170" s="2" t="s">
        <v>60</v>
      </c>
      <c r="Y7170" s="2" t="s">
        <v>60</v>
      </c>
      <c r="Z7170" s="2" t="s">
        <v>60</v>
      </c>
    </row>
    <row r="7171" spans="1:26" x14ac:dyDescent="0.3">
      <c r="A7171" s="3" t="s">
        <v>830</v>
      </c>
      <c r="B7171" s="3" t="s">
        <v>831</v>
      </c>
      <c r="C7171" s="3">
        <v>1015</v>
      </c>
      <c r="D7171" s="3" t="s">
        <v>27</v>
      </c>
      <c r="E7171" s="3" t="s">
        <v>787</v>
      </c>
      <c r="F7171" s="3" t="s">
        <v>78</v>
      </c>
      <c r="G7171" s="3" t="s">
        <v>788</v>
      </c>
      <c r="H7171" s="3" t="s">
        <v>60</v>
      </c>
      <c r="I7171" s="3">
        <v>60</v>
      </c>
      <c r="J7171" s="3">
        <v>170</v>
      </c>
      <c r="K7171" s="3">
        <v>14</v>
      </c>
      <c r="L7171" s="3">
        <v>16.34</v>
      </c>
      <c r="M7171" s="3">
        <v>16.14</v>
      </c>
      <c r="N7171" s="3">
        <v>116.71</v>
      </c>
      <c r="O7171" s="3">
        <v>101.24</v>
      </c>
      <c r="P7171" s="3">
        <v>154</v>
      </c>
      <c r="Q7171" s="3">
        <v>98.05</v>
      </c>
      <c r="R7171" s="3">
        <v>182.63</v>
      </c>
      <c r="S7171" s="3">
        <v>63.67</v>
      </c>
      <c r="T7171" s="3">
        <v>53.69</v>
      </c>
      <c r="U7171" s="3" t="s">
        <v>60</v>
      </c>
      <c r="V7171" s="3" t="s">
        <v>60</v>
      </c>
      <c r="W7171" s="3" t="s">
        <v>60</v>
      </c>
      <c r="X7171" s="3" t="s">
        <v>60</v>
      </c>
      <c r="Y7171" s="3" t="s">
        <v>60</v>
      </c>
      <c r="Z7171" s="3" t="s">
        <v>60</v>
      </c>
    </row>
    <row r="7172" spans="1:26" x14ac:dyDescent="0.3">
      <c r="A7172" s="2" t="s">
        <v>830</v>
      </c>
      <c r="B7172" s="2" t="s">
        <v>831</v>
      </c>
      <c r="C7172" s="2">
        <v>1016</v>
      </c>
      <c r="D7172" s="2" t="s">
        <v>27</v>
      </c>
      <c r="E7172" s="2" t="s">
        <v>787</v>
      </c>
      <c r="F7172" s="2" t="s">
        <v>78</v>
      </c>
      <c r="G7172" s="2" t="s">
        <v>764</v>
      </c>
      <c r="H7172" s="2" t="s">
        <v>12</v>
      </c>
      <c r="I7172" s="2">
        <v>60</v>
      </c>
      <c r="J7172" s="2">
        <v>170</v>
      </c>
      <c r="K7172" s="2">
        <v>14</v>
      </c>
      <c r="L7172" s="2">
        <v>16.34</v>
      </c>
      <c r="M7172" s="2">
        <v>16.14</v>
      </c>
      <c r="N7172" s="2">
        <v>116.71</v>
      </c>
      <c r="O7172" s="2">
        <v>101.24</v>
      </c>
      <c r="P7172" s="2">
        <v>154</v>
      </c>
      <c r="Q7172" s="2">
        <v>98.05</v>
      </c>
      <c r="R7172" s="2">
        <v>182.63</v>
      </c>
      <c r="S7172" s="2">
        <v>63.67</v>
      </c>
      <c r="T7172" s="2">
        <v>53.69</v>
      </c>
      <c r="U7172" s="2" t="s">
        <v>60</v>
      </c>
      <c r="V7172" s="2" t="s">
        <v>60</v>
      </c>
      <c r="W7172" s="2" t="s">
        <v>60</v>
      </c>
      <c r="X7172" s="2" t="s">
        <v>60</v>
      </c>
      <c r="Y7172" s="2" t="s">
        <v>60</v>
      </c>
      <c r="Z7172" s="2" t="s">
        <v>60</v>
      </c>
    </row>
    <row r="7173" spans="1:26" x14ac:dyDescent="0.3">
      <c r="A7173" s="3" t="s">
        <v>830</v>
      </c>
      <c r="B7173" s="3" t="s">
        <v>831</v>
      </c>
      <c r="C7173" s="3">
        <v>1017</v>
      </c>
      <c r="D7173" s="3" t="s">
        <v>27</v>
      </c>
      <c r="E7173" s="3" t="s">
        <v>787</v>
      </c>
      <c r="F7173" s="3" t="s">
        <v>78</v>
      </c>
      <c r="G7173" s="3" t="s">
        <v>84</v>
      </c>
      <c r="H7173" s="3" t="s">
        <v>12</v>
      </c>
      <c r="I7173" s="3">
        <v>60</v>
      </c>
      <c r="J7173" s="3">
        <v>170</v>
      </c>
      <c r="K7173" s="3">
        <v>14</v>
      </c>
      <c r="L7173" s="3">
        <v>16.34</v>
      </c>
      <c r="M7173" s="3">
        <v>16.14</v>
      </c>
      <c r="N7173" s="3">
        <v>116.71</v>
      </c>
      <c r="O7173" s="3">
        <v>101.24</v>
      </c>
      <c r="P7173" s="3">
        <v>154</v>
      </c>
      <c r="Q7173" s="3">
        <v>98.05</v>
      </c>
      <c r="R7173" s="3">
        <v>182.63</v>
      </c>
      <c r="S7173" s="3">
        <v>63.67</v>
      </c>
      <c r="T7173" s="3">
        <v>53.69</v>
      </c>
      <c r="U7173" s="3" t="s">
        <v>60</v>
      </c>
      <c r="V7173" s="3" t="s">
        <v>60</v>
      </c>
      <c r="W7173" s="3" t="s">
        <v>60</v>
      </c>
      <c r="X7173" s="3" t="s">
        <v>60</v>
      </c>
      <c r="Y7173" s="3" t="s">
        <v>60</v>
      </c>
      <c r="Z7173" s="3" t="s">
        <v>60</v>
      </c>
    </row>
    <row r="7174" spans="1:26" x14ac:dyDescent="0.3">
      <c r="A7174" s="2" t="s">
        <v>830</v>
      </c>
      <c r="B7174" s="2" t="s">
        <v>831</v>
      </c>
      <c r="C7174" s="2">
        <v>1018</v>
      </c>
      <c r="D7174" s="2" t="s">
        <v>27</v>
      </c>
      <c r="E7174" s="2" t="s">
        <v>787</v>
      </c>
      <c r="F7174" s="2" t="s">
        <v>78</v>
      </c>
      <c r="G7174" s="2" t="s">
        <v>68</v>
      </c>
      <c r="H7174" s="2" t="s">
        <v>16</v>
      </c>
      <c r="I7174" s="2">
        <v>0</v>
      </c>
      <c r="J7174" s="2">
        <v>0</v>
      </c>
      <c r="K7174" s="2">
        <v>0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 t="s">
        <v>60</v>
      </c>
      <c r="V7174" s="2" t="s">
        <v>60</v>
      </c>
      <c r="W7174" s="2" t="s">
        <v>60</v>
      </c>
      <c r="X7174" s="2" t="s">
        <v>60</v>
      </c>
      <c r="Y7174" s="2" t="s">
        <v>60</v>
      </c>
      <c r="Z7174" s="2" t="s">
        <v>60</v>
      </c>
    </row>
    <row r="7175" spans="1:26" x14ac:dyDescent="0.3">
      <c r="A7175" s="3" t="s">
        <v>830</v>
      </c>
      <c r="B7175" s="3" t="s">
        <v>831</v>
      </c>
      <c r="C7175" s="3">
        <v>1019</v>
      </c>
      <c r="D7175" s="3" t="s">
        <v>27</v>
      </c>
      <c r="E7175" s="3" t="s">
        <v>787</v>
      </c>
      <c r="F7175" s="3" t="s">
        <v>78</v>
      </c>
      <c r="G7175" s="3" t="s">
        <v>68</v>
      </c>
      <c r="H7175" s="3" t="s">
        <v>12</v>
      </c>
      <c r="I7175" s="3">
        <v>60</v>
      </c>
      <c r="J7175" s="3">
        <v>170</v>
      </c>
      <c r="K7175" s="3">
        <v>14</v>
      </c>
      <c r="L7175" s="3">
        <v>16.34</v>
      </c>
      <c r="M7175" s="3">
        <v>16.14</v>
      </c>
      <c r="N7175" s="3">
        <v>116.71</v>
      </c>
      <c r="O7175" s="3">
        <v>101.24</v>
      </c>
      <c r="P7175" s="3">
        <v>154</v>
      </c>
      <c r="Q7175" s="3">
        <v>98.05</v>
      </c>
      <c r="R7175" s="3">
        <v>182.63</v>
      </c>
      <c r="S7175" s="3">
        <v>63.67</v>
      </c>
      <c r="T7175" s="3">
        <v>53.69</v>
      </c>
      <c r="U7175" s="3" t="s">
        <v>60</v>
      </c>
      <c r="V7175" s="3" t="s">
        <v>60</v>
      </c>
      <c r="W7175" s="3" t="s">
        <v>60</v>
      </c>
      <c r="X7175" s="3" t="s">
        <v>60</v>
      </c>
      <c r="Y7175" s="3" t="s">
        <v>60</v>
      </c>
      <c r="Z7175" s="3" t="s">
        <v>60</v>
      </c>
    </row>
    <row r="7176" spans="1:26" x14ac:dyDescent="0.3">
      <c r="A7176" s="2" t="s">
        <v>830</v>
      </c>
      <c r="B7176" s="2" t="s">
        <v>831</v>
      </c>
      <c r="C7176" s="2">
        <v>1020</v>
      </c>
      <c r="D7176" s="2" t="s">
        <v>27</v>
      </c>
      <c r="E7176" s="2" t="s">
        <v>787</v>
      </c>
      <c r="F7176" s="2" t="s">
        <v>78</v>
      </c>
      <c r="G7176" s="2" t="s">
        <v>68</v>
      </c>
      <c r="H7176" s="2" t="s">
        <v>787</v>
      </c>
      <c r="I7176" s="2">
        <v>60</v>
      </c>
      <c r="J7176" s="2">
        <v>170</v>
      </c>
      <c r="K7176" s="2">
        <v>14</v>
      </c>
      <c r="L7176" s="2">
        <v>16.34</v>
      </c>
      <c r="M7176" s="2">
        <v>16.14</v>
      </c>
      <c r="N7176" s="2">
        <v>116.71</v>
      </c>
      <c r="O7176" s="2">
        <v>101.24</v>
      </c>
      <c r="P7176" s="2">
        <v>154</v>
      </c>
      <c r="Q7176" s="2">
        <v>98.05</v>
      </c>
      <c r="R7176" s="2">
        <v>182.63</v>
      </c>
      <c r="S7176" s="2">
        <v>63.67</v>
      </c>
      <c r="T7176" s="2">
        <v>53.69</v>
      </c>
      <c r="U7176" s="2" t="s">
        <v>60</v>
      </c>
      <c r="V7176" s="2" t="s">
        <v>60</v>
      </c>
      <c r="W7176" s="2" t="s">
        <v>60</v>
      </c>
      <c r="X7176" s="2" t="s">
        <v>60</v>
      </c>
      <c r="Y7176" s="2" t="s">
        <v>60</v>
      </c>
      <c r="Z7176" s="2" t="s">
        <v>60</v>
      </c>
    </row>
    <row r="7177" spans="1:26" x14ac:dyDescent="0.3">
      <c r="A7177" s="3" t="s">
        <v>830</v>
      </c>
      <c r="B7177" s="3" t="s">
        <v>831</v>
      </c>
      <c r="C7177" s="3">
        <v>1021</v>
      </c>
      <c r="D7177" s="3" t="s">
        <v>27</v>
      </c>
      <c r="E7177" s="3" t="s">
        <v>789</v>
      </c>
      <c r="F7177" s="3" t="s">
        <v>78</v>
      </c>
      <c r="G7177" s="3" t="s">
        <v>790</v>
      </c>
      <c r="H7177" s="3" t="s">
        <v>60</v>
      </c>
      <c r="I7177" s="3">
        <v>75</v>
      </c>
      <c r="J7177" s="3">
        <v>216</v>
      </c>
      <c r="K7177" s="3">
        <v>4</v>
      </c>
      <c r="L7177" s="3">
        <v>4.7300000000000004</v>
      </c>
      <c r="M7177" s="3">
        <v>4.78</v>
      </c>
      <c r="N7177" s="3">
        <v>118.25</v>
      </c>
      <c r="O7177" s="3">
        <v>98.95</v>
      </c>
      <c r="P7177" s="3">
        <v>209</v>
      </c>
      <c r="Q7177" s="3">
        <v>160.26</v>
      </c>
      <c r="R7177" s="3">
        <v>169.24</v>
      </c>
      <c r="S7177" s="3">
        <v>76.680000000000007</v>
      </c>
      <c r="T7177" s="3">
        <v>94.69</v>
      </c>
      <c r="U7177" s="3" t="s">
        <v>60</v>
      </c>
      <c r="V7177" s="3" t="s">
        <v>60</v>
      </c>
      <c r="W7177" s="3" t="s">
        <v>60</v>
      </c>
      <c r="X7177" s="3" t="s">
        <v>60</v>
      </c>
      <c r="Y7177" s="3" t="s">
        <v>60</v>
      </c>
      <c r="Z7177" s="3" t="s">
        <v>60</v>
      </c>
    </row>
    <row r="7178" spans="1:26" x14ac:dyDescent="0.3">
      <c r="A7178" s="2" t="s">
        <v>830</v>
      </c>
      <c r="B7178" s="2" t="s">
        <v>831</v>
      </c>
      <c r="C7178" s="2">
        <v>1022</v>
      </c>
      <c r="D7178" s="2" t="s">
        <v>27</v>
      </c>
      <c r="E7178" s="2" t="s">
        <v>789</v>
      </c>
      <c r="F7178" s="2" t="s">
        <v>78</v>
      </c>
      <c r="G7178" s="2" t="s">
        <v>764</v>
      </c>
      <c r="H7178" s="2" t="s">
        <v>12</v>
      </c>
      <c r="I7178" s="2">
        <v>75</v>
      </c>
      <c r="J7178" s="2">
        <v>216</v>
      </c>
      <c r="K7178" s="2">
        <v>4</v>
      </c>
      <c r="L7178" s="2">
        <v>4.7300000000000004</v>
      </c>
      <c r="M7178" s="2">
        <v>4.78</v>
      </c>
      <c r="N7178" s="2">
        <v>118.25</v>
      </c>
      <c r="O7178" s="2">
        <v>98.95</v>
      </c>
      <c r="P7178" s="2">
        <v>209</v>
      </c>
      <c r="Q7178" s="2">
        <v>160.26</v>
      </c>
      <c r="R7178" s="2">
        <v>169.24</v>
      </c>
      <c r="S7178" s="2">
        <v>76.680000000000007</v>
      </c>
      <c r="T7178" s="2">
        <v>94.69</v>
      </c>
      <c r="U7178" s="2" t="s">
        <v>60</v>
      </c>
      <c r="V7178" s="2" t="s">
        <v>60</v>
      </c>
      <c r="W7178" s="2" t="s">
        <v>60</v>
      </c>
      <c r="X7178" s="2" t="s">
        <v>60</v>
      </c>
      <c r="Y7178" s="2" t="s">
        <v>60</v>
      </c>
      <c r="Z7178" s="2" t="s">
        <v>60</v>
      </c>
    </row>
    <row r="7179" spans="1:26" x14ac:dyDescent="0.3">
      <c r="A7179" s="3" t="s">
        <v>830</v>
      </c>
      <c r="B7179" s="3" t="s">
        <v>831</v>
      </c>
      <c r="C7179" s="3">
        <v>1023</v>
      </c>
      <c r="D7179" s="3" t="s">
        <v>27</v>
      </c>
      <c r="E7179" s="3" t="s">
        <v>789</v>
      </c>
      <c r="F7179" s="3" t="s">
        <v>78</v>
      </c>
      <c r="G7179" s="3" t="s">
        <v>84</v>
      </c>
      <c r="H7179" s="3" t="s">
        <v>12</v>
      </c>
      <c r="I7179" s="3">
        <v>75</v>
      </c>
      <c r="J7179" s="3">
        <v>216</v>
      </c>
      <c r="K7179" s="3">
        <v>4</v>
      </c>
      <c r="L7179" s="3">
        <v>4.7300000000000004</v>
      </c>
      <c r="M7179" s="3">
        <v>4.78</v>
      </c>
      <c r="N7179" s="3">
        <v>118.25</v>
      </c>
      <c r="O7179" s="3">
        <v>98.95</v>
      </c>
      <c r="P7179" s="3">
        <v>209</v>
      </c>
      <c r="Q7179" s="3">
        <v>160.26</v>
      </c>
      <c r="R7179" s="3">
        <v>169.24</v>
      </c>
      <c r="S7179" s="3">
        <v>76.680000000000007</v>
      </c>
      <c r="T7179" s="3">
        <v>94.69</v>
      </c>
      <c r="U7179" s="3" t="s">
        <v>60</v>
      </c>
      <c r="V7179" s="3" t="s">
        <v>60</v>
      </c>
      <c r="W7179" s="3" t="s">
        <v>60</v>
      </c>
      <c r="X7179" s="3" t="s">
        <v>60</v>
      </c>
      <c r="Y7179" s="3" t="s">
        <v>60</v>
      </c>
      <c r="Z7179" s="3" t="s">
        <v>60</v>
      </c>
    </row>
    <row r="7180" spans="1:26" x14ac:dyDescent="0.3">
      <c r="A7180" s="2" t="s">
        <v>830</v>
      </c>
      <c r="B7180" s="2" t="s">
        <v>831</v>
      </c>
      <c r="C7180" s="2">
        <v>1024</v>
      </c>
      <c r="D7180" s="2" t="s">
        <v>27</v>
      </c>
      <c r="E7180" s="2" t="s">
        <v>789</v>
      </c>
      <c r="F7180" s="2" t="s">
        <v>78</v>
      </c>
      <c r="G7180" s="2" t="s">
        <v>68</v>
      </c>
      <c r="H7180" s="2" t="s">
        <v>16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 t="s">
        <v>60</v>
      </c>
      <c r="V7180" s="2" t="s">
        <v>60</v>
      </c>
      <c r="W7180" s="2" t="s">
        <v>60</v>
      </c>
      <c r="X7180" s="2" t="s">
        <v>60</v>
      </c>
      <c r="Y7180" s="2" t="s">
        <v>60</v>
      </c>
      <c r="Z7180" s="2" t="s">
        <v>60</v>
      </c>
    </row>
    <row r="7181" spans="1:26" x14ac:dyDescent="0.3">
      <c r="A7181" s="3" t="s">
        <v>830</v>
      </c>
      <c r="B7181" s="3" t="s">
        <v>831</v>
      </c>
      <c r="C7181" s="3">
        <v>1025</v>
      </c>
      <c r="D7181" s="3" t="s">
        <v>27</v>
      </c>
      <c r="E7181" s="3" t="s">
        <v>789</v>
      </c>
      <c r="F7181" s="3" t="s">
        <v>78</v>
      </c>
      <c r="G7181" s="3" t="s">
        <v>68</v>
      </c>
      <c r="H7181" s="3" t="s">
        <v>12</v>
      </c>
      <c r="I7181" s="3">
        <v>75</v>
      </c>
      <c r="J7181" s="3">
        <v>216</v>
      </c>
      <c r="K7181" s="3">
        <v>4</v>
      </c>
      <c r="L7181" s="3">
        <v>4.7300000000000004</v>
      </c>
      <c r="M7181" s="3">
        <v>4.78</v>
      </c>
      <c r="N7181" s="3">
        <v>118.25</v>
      </c>
      <c r="O7181" s="3">
        <v>98.95</v>
      </c>
      <c r="P7181" s="3">
        <v>209</v>
      </c>
      <c r="Q7181" s="3">
        <v>160.26</v>
      </c>
      <c r="R7181" s="3">
        <v>169.24</v>
      </c>
      <c r="S7181" s="3">
        <v>76.680000000000007</v>
      </c>
      <c r="T7181" s="3">
        <v>94.69</v>
      </c>
      <c r="U7181" s="3" t="s">
        <v>60</v>
      </c>
      <c r="V7181" s="3" t="s">
        <v>60</v>
      </c>
      <c r="W7181" s="3" t="s">
        <v>60</v>
      </c>
      <c r="X7181" s="3" t="s">
        <v>60</v>
      </c>
      <c r="Y7181" s="3" t="s">
        <v>60</v>
      </c>
      <c r="Z7181" s="3" t="s">
        <v>60</v>
      </c>
    </row>
    <row r="7182" spans="1:26" x14ac:dyDescent="0.3">
      <c r="A7182" s="2" t="s">
        <v>830</v>
      </c>
      <c r="B7182" s="2" t="s">
        <v>831</v>
      </c>
      <c r="C7182" s="2">
        <v>1026</v>
      </c>
      <c r="D7182" s="2" t="s">
        <v>27</v>
      </c>
      <c r="E7182" s="2" t="s">
        <v>789</v>
      </c>
      <c r="F7182" s="2" t="s">
        <v>78</v>
      </c>
      <c r="G7182" s="2" t="s">
        <v>68</v>
      </c>
      <c r="H7182" s="2" t="s">
        <v>789</v>
      </c>
      <c r="I7182" s="2">
        <v>75</v>
      </c>
      <c r="J7182" s="2">
        <v>216</v>
      </c>
      <c r="K7182" s="2">
        <v>4</v>
      </c>
      <c r="L7182" s="2">
        <v>4.7300000000000004</v>
      </c>
      <c r="M7182" s="2">
        <v>4.78</v>
      </c>
      <c r="N7182" s="2">
        <v>118.25</v>
      </c>
      <c r="O7182" s="2">
        <v>98.95</v>
      </c>
      <c r="P7182" s="2">
        <v>209</v>
      </c>
      <c r="Q7182" s="2">
        <v>160.26</v>
      </c>
      <c r="R7182" s="2">
        <v>169.24</v>
      </c>
      <c r="S7182" s="2">
        <v>76.680000000000007</v>
      </c>
      <c r="T7182" s="2">
        <v>94.69</v>
      </c>
      <c r="U7182" s="2" t="s">
        <v>60</v>
      </c>
      <c r="V7182" s="2" t="s">
        <v>60</v>
      </c>
      <c r="W7182" s="2" t="s">
        <v>60</v>
      </c>
      <c r="X7182" s="2" t="s">
        <v>60</v>
      </c>
      <c r="Y7182" s="2" t="s">
        <v>60</v>
      </c>
      <c r="Z7182" s="2" t="s">
        <v>60</v>
      </c>
    </row>
    <row r="7183" spans="1:26" x14ac:dyDescent="0.3">
      <c r="A7183" s="3" t="s">
        <v>830</v>
      </c>
      <c r="B7183" s="3" t="s">
        <v>831</v>
      </c>
      <c r="C7183" s="3">
        <v>1027</v>
      </c>
      <c r="D7183" s="3" t="s">
        <v>27</v>
      </c>
      <c r="E7183" s="3" t="s">
        <v>791</v>
      </c>
      <c r="F7183" s="3" t="s">
        <v>58</v>
      </c>
      <c r="G7183" s="3" t="s">
        <v>792</v>
      </c>
      <c r="H7183" s="3" t="s">
        <v>60</v>
      </c>
      <c r="I7183" s="3">
        <v>42</v>
      </c>
      <c r="J7183" s="3">
        <v>200</v>
      </c>
      <c r="K7183" s="3">
        <v>17</v>
      </c>
      <c r="L7183" s="3">
        <v>13.48</v>
      </c>
      <c r="M7183" s="3">
        <v>27.2</v>
      </c>
      <c r="N7183" s="3">
        <v>79.290000000000006</v>
      </c>
      <c r="O7183" s="3">
        <v>49.56</v>
      </c>
      <c r="P7183" s="3">
        <v>164</v>
      </c>
      <c r="Q7183" s="3">
        <v>137</v>
      </c>
      <c r="R7183" s="3">
        <v>269.68</v>
      </c>
      <c r="S7183" s="3">
        <v>83.54</v>
      </c>
      <c r="T7183" s="3">
        <v>50.8</v>
      </c>
      <c r="U7183" s="3" t="s">
        <v>60</v>
      </c>
      <c r="V7183" s="3" t="s">
        <v>60</v>
      </c>
      <c r="W7183" s="3" t="s">
        <v>60</v>
      </c>
      <c r="X7183" s="3" t="s">
        <v>60</v>
      </c>
      <c r="Y7183" s="3" t="s">
        <v>60</v>
      </c>
      <c r="Z7183" s="3" t="s">
        <v>60</v>
      </c>
    </row>
    <row r="7184" spans="1:26" x14ac:dyDescent="0.3">
      <c r="A7184" s="2" t="s">
        <v>830</v>
      </c>
      <c r="B7184" s="2" t="s">
        <v>831</v>
      </c>
      <c r="C7184" s="2">
        <v>1028</v>
      </c>
      <c r="D7184" s="2" t="s">
        <v>27</v>
      </c>
      <c r="E7184" s="2" t="s">
        <v>791</v>
      </c>
      <c r="F7184" s="2" t="s">
        <v>58</v>
      </c>
      <c r="G7184" s="2" t="s">
        <v>793</v>
      </c>
      <c r="H7184" s="2" t="s">
        <v>60</v>
      </c>
      <c r="I7184" s="2">
        <v>63</v>
      </c>
      <c r="J7184" s="2">
        <v>300</v>
      </c>
      <c r="K7184" s="2">
        <v>27</v>
      </c>
      <c r="L7184" s="2">
        <v>27.27</v>
      </c>
      <c r="M7184" s="2">
        <v>26.74</v>
      </c>
      <c r="N7184" s="2">
        <v>101</v>
      </c>
      <c r="O7184" s="2">
        <v>101.98</v>
      </c>
      <c r="P7184" s="2">
        <v>246</v>
      </c>
      <c r="Q7184" s="2">
        <v>268.73</v>
      </c>
      <c r="R7184" s="2">
        <v>194.88</v>
      </c>
      <c r="S7184" s="2">
        <v>109.24</v>
      </c>
      <c r="T7184" s="2">
        <v>137.9</v>
      </c>
      <c r="U7184" s="2" t="s">
        <v>60</v>
      </c>
      <c r="V7184" s="2" t="s">
        <v>60</v>
      </c>
      <c r="W7184" s="2" t="s">
        <v>60</v>
      </c>
      <c r="X7184" s="2" t="s">
        <v>60</v>
      </c>
      <c r="Y7184" s="2" t="s">
        <v>60</v>
      </c>
      <c r="Z7184" s="2" t="s">
        <v>60</v>
      </c>
    </row>
    <row r="7185" spans="1:26" x14ac:dyDescent="0.3">
      <c r="A7185" s="3" t="s">
        <v>830</v>
      </c>
      <c r="B7185" s="3" t="s">
        <v>831</v>
      </c>
      <c r="C7185" s="3">
        <v>1029</v>
      </c>
      <c r="D7185" s="3" t="s">
        <v>27</v>
      </c>
      <c r="E7185" s="3" t="s">
        <v>791</v>
      </c>
      <c r="F7185" s="3" t="s">
        <v>58</v>
      </c>
      <c r="G7185" s="3" t="s">
        <v>794</v>
      </c>
      <c r="H7185" s="3" t="s">
        <v>16</v>
      </c>
      <c r="I7185" s="3">
        <v>105</v>
      </c>
      <c r="J7185" s="3">
        <v>500</v>
      </c>
      <c r="K7185" s="3">
        <v>44</v>
      </c>
      <c r="L7185" s="3">
        <v>40.75</v>
      </c>
      <c r="M7185" s="3">
        <v>53.94</v>
      </c>
      <c r="N7185" s="3">
        <v>92.61</v>
      </c>
      <c r="O7185" s="3">
        <v>75.55</v>
      </c>
      <c r="P7185" s="3">
        <v>410</v>
      </c>
      <c r="Q7185" s="3">
        <v>405.73</v>
      </c>
      <c r="R7185" s="3">
        <v>464.56</v>
      </c>
      <c r="S7185" s="3">
        <v>98.96</v>
      </c>
      <c r="T7185" s="3">
        <v>87.34</v>
      </c>
      <c r="U7185" s="3" t="s">
        <v>60</v>
      </c>
      <c r="V7185" s="3" t="s">
        <v>60</v>
      </c>
      <c r="W7185" s="3" t="s">
        <v>60</v>
      </c>
      <c r="X7185" s="3" t="s">
        <v>60</v>
      </c>
      <c r="Y7185" s="3" t="s">
        <v>60</v>
      </c>
      <c r="Z7185" s="3" t="s">
        <v>60</v>
      </c>
    </row>
    <row r="7186" spans="1:26" x14ac:dyDescent="0.3">
      <c r="A7186" s="2" t="s">
        <v>830</v>
      </c>
      <c r="B7186" s="2" t="s">
        <v>831</v>
      </c>
      <c r="C7186" s="2">
        <v>1030</v>
      </c>
      <c r="D7186" s="2" t="s">
        <v>27</v>
      </c>
      <c r="E7186" s="2" t="s">
        <v>791</v>
      </c>
      <c r="F7186" s="2" t="s">
        <v>58</v>
      </c>
      <c r="G7186" s="2" t="s">
        <v>58</v>
      </c>
      <c r="H7186" s="2" t="s">
        <v>16</v>
      </c>
      <c r="I7186" s="2">
        <v>105</v>
      </c>
      <c r="J7186" s="2">
        <v>500</v>
      </c>
      <c r="K7186" s="2">
        <v>44</v>
      </c>
      <c r="L7186" s="2">
        <v>40.75</v>
      </c>
      <c r="M7186" s="2">
        <v>53.94</v>
      </c>
      <c r="N7186" s="2">
        <v>92.61</v>
      </c>
      <c r="O7186" s="2">
        <v>75.55</v>
      </c>
      <c r="P7186" s="2">
        <v>410</v>
      </c>
      <c r="Q7186" s="2">
        <v>405.73</v>
      </c>
      <c r="R7186" s="2">
        <v>464.56</v>
      </c>
      <c r="S7186" s="2">
        <v>98.96</v>
      </c>
      <c r="T7186" s="2">
        <v>87.34</v>
      </c>
      <c r="U7186" s="2" t="s">
        <v>60</v>
      </c>
      <c r="V7186" s="2" t="s">
        <v>60</v>
      </c>
      <c r="W7186" s="2" t="s">
        <v>60</v>
      </c>
      <c r="X7186" s="2" t="s">
        <v>60</v>
      </c>
      <c r="Y7186" s="2" t="s">
        <v>60</v>
      </c>
      <c r="Z7186" s="2" t="s">
        <v>60</v>
      </c>
    </row>
    <row r="7187" spans="1:26" x14ac:dyDescent="0.3">
      <c r="A7187" s="3" t="s">
        <v>830</v>
      </c>
      <c r="B7187" s="3" t="s">
        <v>831</v>
      </c>
      <c r="C7187" s="3">
        <v>1031</v>
      </c>
      <c r="D7187" s="3" t="s">
        <v>27</v>
      </c>
      <c r="E7187" s="3" t="s">
        <v>791</v>
      </c>
      <c r="F7187" s="3" t="s">
        <v>78</v>
      </c>
      <c r="G7187" s="3" t="s">
        <v>795</v>
      </c>
      <c r="H7187" s="3" t="s">
        <v>60</v>
      </c>
      <c r="I7187" s="3">
        <v>135</v>
      </c>
      <c r="J7187" s="3">
        <v>1000</v>
      </c>
      <c r="K7187" s="3">
        <v>78</v>
      </c>
      <c r="L7187" s="3">
        <v>41.26</v>
      </c>
      <c r="M7187" s="3">
        <v>68.45</v>
      </c>
      <c r="N7187" s="3">
        <v>52.9</v>
      </c>
      <c r="O7187" s="3">
        <v>60.28</v>
      </c>
      <c r="P7187" s="3">
        <v>844</v>
      </c>
      <c r="Q7187" s="3">
        <v>564.47</v>
      </c>
      <c r="R7187" s="3">
        <v>717.06</v>
      </c>
      <c r="S7187" s="3">
        <v>66.88</v>
      </c>
      <c r="T7187" s="3">
        <v>78.72</v>
      </c>
      <c r="U7187" s="3" t="s">
        <v>60</v>
      </c>
      <c r="V7187" s="3" t="s">
        <v>60</v>
      </c>
      <c r="W7187" s="3" t="s">
        <v>60</v>
      </c>
      <c r="X7187" s="3" t="s">
        <v>60</v>
      </c>
      <c r="Y7187" s="3" t="s">
        <v>60</v>
      </c>
      <c r="Z7187" s="3" t="s">
        <v>60</v>
      </c>
    </row>
    <row r="7188" spans="1:26" x14ac:dyDescent="0.3">
      <c r="A7188" s="2" t="s">
        <v>830</v>
      </c>
      <c r="B7188" s="2" t="s">
        <v>831</v>
      </c>
      <c r="C7188" s="2">
        <v>1032</v>
      </c>
      <c r="D7188" s="2" t="s">
        <v>27</v>
      </c>
      <c r="E7188" s="2" t="s">
        <v>791</v>
      </c>
      <c r="F7188" s="2" t="s">
        <v>78</v>
      </c>
      <c r="G7188" s="2" t="s">
        <v>796</v>
      </c>
      <c r="H7188" s="2" t="s">
        <v>60</v>
      </c>
      <c r="I7188" s="2">
        <v>101</v>
      </c>
      <c r="J7188" s="2">
        <v>600</v>
      </c>
      <c r="K7188" s="2">
        <v>56</v>
      </c>
      <c r="L7188" s="2">
        <v>58.9</v>
      </c>
      <c r="M7188" s="2">
        <v>72.150000000000006</v>
      </c>
      <c r="N7188" s="2">
        <v>105.18</v>
      </c>
      <c r="O7188" s="2">
        <v>81.64</v>
      </c>
      <c r="P7188" s="2">
        <v>486</v>
      </c>
      <c r="Q7188" s="2">
        <v>566.09</v>
      </c>
      <c r="R7188" s="2">
        <v>614.20000000000005</v>
      </c>
      <c r="S7188" s="2">
        <v>116.48</v>
      </c>
      <c r="T7188" s="2">
        <v>92.17</v>
      </c>
      <c r="U7188" s="2" t="s">
        <v>60</v>
      </c>
      <c r="V7188" s="2" t="s">
        <v>60</v>
      </c>
      <c r="W7188" s="2" t="s">
        <v>60</v>
      </c>
      <c r="X7188" s="2" t="s">
        <v>60</v>
      </c>
      <c r="Y7188" s="2" t="s">
        <v>60</v>
      </c>
      <c r="Z7188" s="2" t="s">
        <v>60</v>
      </c>
    </row>
    <row r="7189" spans="1:26" x14ac:dyDescent="0.3">
      <c r="A7189" s="3" t="s">
        <v>830</v>
      </c>
      <c r="B7189" s="3" t="s">
        <v>831</v>
      </c>
      <c r="C7189" s="3">
        <v>1033</v>
      </c>
      <c r="D7189" s="3" t="s">
        <v>27</v>
      </c>
      <c r="E7189" s="3" t="s">
        <v>791</v>
      </c>
      <c r="F7189" s="3" t="s">
        <v>78</v>
      </c>
      <c r="G7189" s="3" t="s">
        <v>764</v>
      </c>
      <c r="H7189" s="3" t="s">
        <v>16</v>
      </c>
      <c r="I7189" s="3">
        <v>236</v>
      </c>
      <c r="J7189" s="3">
        <v>1600</v>
      </c>
      <c r="K7189" s="3">
        <v>134</v>
      </c>
      <c r="L7189" s="3">
        <v>100.16</v>
      </c>
      <c r="M7189" s="3">
        <v>140.6</v>
      </c>
      <c r="N7189" s="3">
        <v>74.75</v>
      </c>
      <c r="O7189" s="3">
        <v>71.239999999999995</v>
      </c>
      <c r="P7189" s="3">
        <v>1330</v>
      </c>
      <c r="Q7189" s="3">
        <v>1130.56</v>
      </c>
      <c r="R7189" s="3">
        <v>1331.26</v>
      </c>
      <c r="S7189" s="3">
        <v>85</v>
      </c>
      <c r="T7189" s="3">
        <v>84.92</v>
      </c>
      <c r="U7189" s="3" t="s">
        <v>60</v>
      </c>
      <c r="V7189" s="3" t="s">
        <v>60</v>
      </c>
      <c r="W7189" s="3" t="s">
        <v>60</v>
      </c>
      <c r="X7189" s="3" t="s">
        <v>60</v>
      </c>
      <c r="Y7189" s="3" t="s">
        <v>60</v>
      </c>
      <c r="Z7189" s="3" t="s">
        <v>60</v>
      </c>
    </row>
    <row r="7190" spans="1:26" x14ac:dyDescent="0.3">
      <c r="A7190" s="2" t="s">
        <v>830</v>
      </c>
      <c r="B7190" s="2" t="s">
        <v>831</v>
      </c>
      <c r="C7190" s="2">
        <v>1034</v>
      </c>
      <c r="D7190" s="2" t="s">
        <v>27</v>
      </c>
      <c r="E7190" s="2" t="s">
        <v>791</v>
      </c>
      <c r="F7190" s="2" t="s">
        <v>78</v>
      </c>
      <c r="G7190" s="2" t="s">
        <v>797</v>
      </c>
      <c r="H7190" s="2" t="s">
        <v>60</v>
      </c>
      <c r="I7190" s="2">
        <v>726.6</v>
      </c>
      <c r="J7190" s="2">
        <v>4800</v>
      </c>
      <c r="K7190" s="2">
        <v>426</v>
      </c>
      <c r="L7190" s="2">
        <v>356.26</v>
      </c>
      <c r="M7190" s="2">
        <v>442.44</v>
      </c>
      <c r="N7190" s="2">
        <v>83.63</v>
      </c>
      <c r="O7190" s="2">
        <v>80.52</v>
      </c>
      <c r="P7190" s="2">
        <v>3934</v>
      </c>
      <c r="Q7190" s="2">
        <v>3906.6</v>
      </c>
      <c r="R7190" s="2">
        <v>4047.85</v>
      </c>
      <c r="S7190" s="2">
        <v>99.3</v>
      </c>
      <c r="T7190" s="2">
        <v>96.51</v>
      </c>
      <c r="U7190" s="2" t="s">
        <v>60</v>
      </c>
      <c r="V7190" s="2" t="s">
        <v>60</v>
      </c>
      <c r="W7190" s="2" t="s">
        <v>60</v>
      </c>
      <c r="X7190" s="2" t="s">
        <v>60</v>
      </c>
      <c r="Y7190" s="2" t="s">
        <v>60</v>
      </c>
      <c r="Z7190" s="2" t="s">
        <v>60</v>
      </c>
    </row>
    <row r="7191" spans="1:26" x14ac:dyDescent="0.3">
      <c r="A7191" s="3" t="s">
        <v>830</v>
      </c>
      <c r="B7191" s="3" t="s">
        <v>831</v>
      </c>
      <c r="C7191" s="3">
        <v>1035</v>
      </c>
      <c r="D7191" s="3" t="s">
        <v>27</v>
      </c>
      <c r="E7191" s="3" t="s">
        <v>791</v>
      </c>
      <c r="F7191" s="3" t="s">
        <v>78</v>
      </c>
      <c r="G7191" s="3" t="s">
        <v>798</v>
      </c>
      <c r="H7191" s="3" t="s">
        <v>16</v>
      </c>
      <c r="I7191" s="3">
        <v>726.6</v>
      </c>
      <c r="J7191" s="3">
        <v>4800</v>
      </c>
      <c r="K7191" s="3">
        <v>426</v>
      </c>
      <c r="L7191" s="3">
        <v>356.26</v>
      </c>
      <c r="M7191" s="3">
        <v>442.44</v>
      </c>
      <c r="N7191" s="3">
        <v>83.63</v>
      </c>
      <c r="O7191" s="3">
        <v>80.52</v>
      </c>
      <c r="P7191" s="3">
        <v>3934</v>
      </c>
      <c r="Q7191" s="3">
        <v>3906.6</v>
      </c>
      <c r="R7191" s="3">
        <v>4047.85</v>
      </c>
      <c r="S7191" s="3">
        <v>99.3</v>
      </c>
      <c r="T7191" s="3">
        <v>96.51</v>
      </c>
      <c r="U7191" s="3" t="s">
        <v>60</v>
      </c>
      <c r="V7191" s="3" t="s">
        <v>60</v>
      </c>
      <c r="W7191" s="3" t="s">
        <v>60</v>
      </c>
      <c r="X7191" s="3" t="s">
        <v>60</v>
      </c>
      <c r="Y7191" s="3" t="s">
        <v>60</v>
      </c>
      <c r="Z7191" s="3" t="s">
        <v>60</v>
      </c>
    </row>
    <row r="7192" spans="1:26" x14ac:dyDescent="0.3">
      <c r="A7192" s="2" t="s">
        <v>830</v>
      </c>
      <c r="B7192" s="2" t="s">
        <v>831</v>
      </c>
      <c r="C7192" s="2">
        <v>1036</v>
      </c>
      <c r="D7192" s="2" t="s">
        <v>27</v>
      </c>
      <c r="E7192" s="2" t="s">
        <v>791</v>
      </c>
      <c r="F7192" s="2" t="s">
        <v>78</v>
      </c>
      <c r="G7192" s="2" t="s">
        <v>84</v>
      </c>
      <c r="H7192" s="2" t="s">
        <v>16</v>
      </c>
      <c r="I7192" s="2">
        <v>962.6</v>
      </c>
      <c r="J7192" s="2">
        <v>6400</v>
      </c>
      <c r="K7192" s="2">
        <v>560</v>
      </c>
      <c r="L7192" s="2">
        <v>456.42</v>
      </c>
      <c r="M7192" s="2">
        <v>583.04</v>
      </c>
      <c r="N7192" s="2">
        <v>81.5</v>
      </c>
      <c r="O7192" s="2">
        <v>78.28</v>
      </c>
      <c r="P7192" s="2">
        <v>5264</v>
      </c>
      <c r="Q7192" s="2">
        <v>5037.16</v>
      </c>
      <c r="R7192" s="2">
        <v>5379.11</v>
      </c>
      <c r="S7192" s="2">
        <v>95.69</v>
      </c>
      <c r="T7192" s="2">
        <v>93.64</v>
      </c>
      <c r="U7192" s="2" t="s">
        <v>60</v>
      </c>
      <c r="V7192" s="2" t="s">
        <v>60</v>
      </c>
      <c r="W7192" s="2" t="s">
        <v>60</v>
      </c>
      <c r="X7192" s="2" t="s">
        <v>60</v>
      </c>
      <c r="Y7192" s="2" t="s">
        <v>60</v>
      </c>
      <c r="Z7192" s="2" t="s">
        <v>60</v>
      </c>
    </row>
    <row r="7193" spans="1:26" x14ac:dyDescent="0.3">
      <c r="A7193" s="3" t="s">
        <v>830</v>
      </c>
      <c r="B7193" s="3" t="s">
        <v>831</v>
      </c>
      <c r="C7193" s="3">
        <v>1037</v>
      </c>
      <c r="D7193" s="3" t="s">
        <v>27</v>
      </c>
      <c r="E7193" s="3" t="s">
        <v>791</v>
      </c>
      <c r="F7193" s="3" t="s">
        <v>78</v>
      </c>
      <c r="G7193" s="3" t="s">
        <v>68</v>
      </c>
      <c r="H7193" s="3" t="s">
        <v>16</v>
      </c>
      <c r="I7193" s="3">
        <v>1067.5999999999999</v>
      </c>
      <c r="J7193" s="3">
        <v>6900</v>
      </c>
      <c r="K7193" s="3">
        <v>604</v>
      </c>
      <c r="L7193" s="3">
        <v>497.17</v>
      </c>
      <c r="M7193" s="3">
        <v>636.98</v>
      </c>
      <c r="N7193" s="3">
        <v>82.31</v>
      </c>
      <c r="O7193" s="3">
        <v>78.05</v>
      </c>
      <c r="P7193" s="3">
        <v>5674</v>
      </c>
      <c r="Q7193" s="3">
        <v>5442.89</v>
      </c>
      <c r="R7193" s="3">
        <v>5843.67</v>
      </c>
      <c r="S7193" s="3">
        <v>95.93</v>
      </c>
      <c r="T7193" s="3">
        <v>93.14</v>
      </c>
      <c r="U7193" s="3" t="s">
        <v>60</v>
      </c>
      <c r="V7193" s="3" t="s">
        <v>60</v>
      </c>
      <c r="W7193" s="3" t="s">
        <v>60</v>
      </c>
      <c r="X7193" s="3" t="s">
        <v>60</v>
      </c>
      <c r="Y7193" s="3" t="s">
        <v>60</v>
      </c>
      <c r="Z7193" s="3" t="s">
        <v>60</v>
      </c>
    </row>
    <row r="7194" spans="1:26" x14ac:dyDescent="0.3">
      <c r="A7194" s="2" t="s">
        <v>830</v>
      </c>
      <c r="B7194" s="2" t="s">
        <v>831</v>
      </c>
      <c r="C7194" s="2">
        <v>1038</v>
      </c>
      <c r="D7194" s="2" t="s">
        <v>27</v>
      </c>
      <c r="E7194" s="2" t="s">
        <v>791</v>
      </c>
      <c r="F7194" s="2" t="s">
        <v>78</v>
      </c>
      <c r="G7194" s="2" t="s">
        <v>68</v>
      </c>
      <c r="H7194" s="2" t="s">
        <v>791</v>
      </c>
      <c r="I7194" s="2">
        <v>1067.5999999999999</v>
      </c>
      <c r="J7194" s="2">
        <v>6900</v>
      </c>
      <c r="K7194" s="2">
        <v>604</v>
      </c>
      <c r="L7194" s="2">
        <v>497.17</v>
      </c>
      <c r="M7194" s="2">
        <v>636.98</v>
      </c>
      <c r="N7194" s="2">
        <v>82.31</v>
      </c>
      <c r="O7194" s="2">
        <v>78.05</v>
      </c>
      <c r="P7194" s="2">
        <v>5674</v>
      </c>
      <c r="Q7194" s="2">
        <v>5442.89</v>
      </c>
      <c r="R7194" s="2">
        <v>5843.67</v>
      </c>
      <c r="S7194" s="2">
        <v>95.93</v>
      </c>
      <c r="T7194" s="2">
        <v>93.14</v>
      </c>
      <c r="U7194" s="2" t="s">
        <v>60</v>
      </c>
      <c r="V7194" s="2" t="s">
        <v>60</v>
      </c>
      <c r="W7194" s="2" t="s">
        <v>60</v>
      </c>
      <c r="X7194" s="2" t="s">
        <v>60</v>
      </c>
      <c r="Y7194" s="2" t="s">
        <v>60</v>
      </c>
      <c r="Z7194" s="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6" customWidth="1"/>
    <col min="4" max="4" width="17" customWidth="1"/>
    <col min="5" max="14" width="16" customWidth="1"/>
    <col min="15" max="16" width="18" customWidth="1"/>
    <col min="17" max="17" width="24" customWidth="1"/>
  </cols>
  <sheetData>
    <row r="1" spans="1:17" x14ac:dyDescent="0.3">
      <c r="A1" s="4" t="s">
        <v>852</v>
      </c>
      <c r="B1" s="4" t="s">
        <v>853</v>
      </c>
      <c r="C1" s="4" t="s">
        <v>4</v>
      </c>
      <c r="D1" s="4" t="s">
        <v>854</v>
      </c>
      <c r="E1" s="4" t="s">
        <v>855</v>
      </c>
      <c r="F1" s="4" t="s">
        <v>33</v>
      </c>
      <c r="G1" s="4" t="s">
        <v>856</v>
      </c>
      <c r="H1" s="4" t="s">
        <v>857</v>
      </c>
      <c r="I1" s="4" t="s">
        <v>858</v>
      </c>
      <c r="J1" s="4" t="s">
        <v>859</v>
      </c>
      <c r="K1" s="4" t="s">
        <v>860</v>
      </c>
      <c r="L1" s="4" t="s">
        <v>861</v>
      </c>
      <c r="M1" s="4" t="s">
        <v>862</v>
      </c>
      <c r="N1" s="4" t="s">
        <v>863</v>
      </c>
      <c r="O1" s="4" t="s">
        <v>864</v>
      </c>
      <c r="P1" s="4" t="s">
        <v>865</v>
      </c>
      <c r="Q1" s="4" t="s">
        <v>866</v>
      </c>
    </row>
    <row r="2" spans="1:17" x14ac:dyDescent="0.3">
      <c r="A2" s="5" t="s">
        <v>867</v>
      </c>
      <c r="B2" s="5" t="s">
        <v>868</v>
      </c>
      <c r="C2" s="6" t="s">
        <v>9</v>
      </c>
      <c r="D2" s="5">
        <v>31</v>
      </c>
      <c r="E2" s="6" t="s">
        <v>24</v>
      </c>
      <c r="F2" s="6" t="s">
        <v>57</v>
      </c>
      <c r="G2" s="6" t="s">
        <v>58</v>
      </c>
      <c r="H2" s="6" t="s">
        <v>59</v>
      </c>
      <c r="I2" s="5" t="s">
        <v>16</v>
      </c>
      <c r="J2" s="7">
        <v>270</v>
      </c>
      <c r="K2" s="8">
        <v>12</v>
      </c>
      <c r="L2" s="8">
        <v>27.58</v>
      </c>
      <c r="M2" s="8">
        <v>27.58</v>
      </c>
      <c r="N2" s="9">
        <f t="shared" ref="N2:N65" si="0">L2-K2</f>
        <v>15.579999999999998</v>
      </c>
      <c r="O2" s="10">
        <f t="shared" ref="O2:O65" si="1">IFERROR(L2/K2, 0)</f>
        <v>2.2983333333333333</v>
      </c>
      <c r="P2" s="11">
        <f t="shared" ref="P2:P65" si="2">IFERROR((L2-M2)/M2, 0)</f>
        <v>0</v>
      </c>
      <c r="Q2" s="10">
        <f t="shared" ref="Q2:Q65" si="3">IFERROR((L2*1000)/(J2*D2*24), 0)</f>
        <v>0.13729589804858622</v>
      </c>
    </row>
    <row r="3" spans="1:17" x14ac:dyDescent="0.3">
      <c r="A3" s="12" t="s">
        <v>869</v>
      </c>
      <c r="B3" s="12" t="s">
        <v>868</v>
      </c>
      <c r="C3" s="13" t="s">
        <v>9</v>
      </c>
      <c r="D3" s="12">
        <v>31</v>
      </c>
      <c r="E3" s="13" t="s">
        <v>24</v>
      </c>
      <c r="F3" s="13" t="s">
        <v>57</v>
      </c>
      <c r="G3" s="13" t="s">
        <v>58</v>
      </c>
      <c r="H3" s="13" t="s">
        <v>62</v>
      </c>
      <c r="I3" s="12" t="s">
        <v>16</v>
      </c>
      <c r="J3" s="14">
        <v>1500</v>
      </c>
      <c r="K3" s="15">
        <v>342</v>
      </c>
      <c r="L3" s="15">
        <v>91.46</v>
      </c>
      <c r="M3" s="15">
        <v>214.86</v>
      </c>
      <c r="N3" s="16">
        <f t="shared" si="0"/>
        <v>-250.54000000000002</v>
      </c>
      <c r="O3" s="17">
        <f t="shared" si="1"/>
        <v>0.26742690058479529</v>
      </c>
      <c r="P3" s="18">
        <f t="shared" si="2"/>
        <v>-0.57432746904961374</v>
      </c>
      <c r="Q3" s="17">
        <f t="shared" si="3"/>
        <v>8.1953405017921144E-2</v>
      </c>
    </row>
    <row r="4" spans="1:17" x14ac:dyDescent="0.3">
      <c r="A4" s="5" t="s">
        <v>870</v>
      </c>
      <c r="B4" s="5" t="s">
        <v>868</v>
      </c>
      <c r="C4" s="6" t="s">
        <v>9</v>
      </c>
      <c r="D4" s="5">
        <v>31</v>
      </c>
      <c r="E4" s="6" t="s">
        <v>24</v>
      </c>
      <c r="F4" s="6" t="s">
        <v>57</v>
      </c>
      <c r="G4" s="6" t="s">
        <v>58</v>
      </c>
      <c r="H4" s="6" t="s">
        <v>63</v>
      </c>
      <c r="I4" s="5" t="s">
        <v>16</v>
      </c>
      <c r="J4" s="7">
        <v>330.4</v>
      </c>
      <c r="K4" s="8">
        <v>119</v>
      </c>
      <c r="L4" s="8">
        <v>121.82</v>
      </c>
      <c r="M4" s="8">
        <v>132.37</v>
      </c>
      <c r="N4" s="9">
        <f t="shared" si="0"/>
        <v>2.8199999999999932</v>
      </c>
      <c r="O4" s="10">
        <f t="shared" si="1"/>
        <v>1.0236974789915967</v>
      </c>
      <c r="P4" s="11">
        <f t="shared" si="2"/>
        <v>-7.9700838558585868E-2</v>
      </c>
      <c r="Q4" s="10">
        <f t="shared" si="3"/>
        <v>0.49557069957562033</v>
      </c>
    </row>
    <row r="5" spans="1:17" x14ac:dyDescent="0.3">
      <c r="A5" s="12" t="s">
        <v>871</v>
      </c>
      <c r="B5" s="12" t="s">
        <v>868</v>
      </c>
      <c r="C5" s="13" t="s">
        <v>9</v>
      </c>
      <c r="D5" s="12">
        <v>31</v>
      </c>
      <c r="E5" s="13" t="s">
        <v>24</v>
      </c>
      <c r="F5" s="13" t="s">
        <v>57</v>
      </c>
      <c r="G5" s="13" t="s">
        <v>872</v>
      </c>
      <c r="H5" s="13" t="s">
        <v>66</v>
      </c>
      <c r="I5" s="12" t="s">
        <v>16</v>
      </c>
      <c r="J5" s="14">
        <v>108</v>
      </c>
      <c r="K5" s="15">
        <v>0</v>
      </c>
      <c r="L5" s="15">
        <v>0</v>
      </c>
      <c r="M5" s="15">
        <v>0</v>
      </c>
      <c r="N5" s="16">
        <f t="shared" si="0"/>
        <v>0</v>
      </c>
      <c r="O5" s="17">
        <f t="shared" si="1"/>
        <v>0</v>
      </c>
      <c r="P5" s="18">
        <f t="shared" si="2"/>
        <v>0</v>
      </c>
      <c r="Q5" s="17">
        <f t="shared" si="3"/>
        <v>0</v>
      </c>
    </row>
    <row r="6" spans="1:17" x14ac:dyDescent="0.3">
      <c r="A6" s="5" t="s">
        <v>873</v>
      </c>
      <c r="B6" s="5" t="s">
        <v>868</v>
      </c>
      <c r="C6" s="6" t="s">
        <v>9</v>
      </c>
      <c r="D6" s="5">
        <v>31</v>
      </c>
      <c r="E6" s="6" t="s">
        <v>24</v>
      </c>
      <c r="F6" s="6" t="s">
        <v>69</v>
      </c>
      <c r="G6" s="6" t="s">
        <v>58</v>
      </c>
      <c r="H6" s="6" t="s">
        <v>70</v>
      </c>
      <c r="I6" s="5" t="s">
        <v>10</v>
      </c>
      <c r="J6" s="7">
        <v>710</v>
      </c>
      <c r="K6" s="8">
        <v>305</v>
      </c>
      <c r="L6" s="8">
        <v>430.22</v>
      </c>
      <c r="M6" s="8">
        <v>458.14</v>
      </c>
      <c r="N6" s="9">
        <f t="shared" si="0"/>
        <v>125.22000000000003</v>
      </c>
      <c r="O6" s="10">
        <f t="shared" si="1"/>
        <v>1.4105573770491804</v>
      </c>
      <c r="P6" s="11">
        <f t="shared" si="2"/>
        <v>-6.0942070109573407E-2</v>
      </c>
      <c r="Q6" s="10">
        <f t="shared" si="3"/>
        <v>0.81444040587611688</v>
      </c>
    </row>
    <row r="7" spans="1:17" x14ac:dyDescent="0.3">
      <c r="A7" s="12" t="s">
        <v>874</v>
      </c>
      <c r="B7" s="12" t="s">
        <v>868</v>
      </c>
      <c r="C7" s="13" t="s">
        <v>9</v>
      </c>
      <c r="D7" s="12">
        <v>31</v>
      </c>
      <c r="E7" s="13" t="s">
        <v>24</v>
      </c>
      <c r="F7" s="13" t="s">
        <v>69</v>
      </c>
      <c r="G7" s="13" t="s">
        <v>58</v>
      </c>
      <c r="H7" s="13" t="s">
        <v>71</v>
      </c>
      <c r="I7" s="12" t="s">
        <v>10</v>
      </c>
      <c r="J7" s="14">
        <v>1200</v>
      </c>
      <c r="K7" s="15">
        <v>553</v>
      </c>
      <c r="L7" s="15">
        <v>267.13</v>
      </c>
      <c r="M7" s="15">
        <v>620.32000000000005</v>
      </c>
      <c r="N7" s="16">
        <f t="shared" si="0"/>
        <v>-285.87</v>
      </c>
      <c r="O7" s="17">
        <f t="shared" si="1"/>
        <v>0.48305605786618444</v>
      </c>
      <c r="P7" s="18">
        <f t="shared" si="2"/>
        <v>-0.56936742326541145</v>
      </c>
      <c r="Q7" s="17">
        <f t="shared" si="3"/>
        <v>0.29920474910394268</v>
      </c>
    </row>
    <row r="8" spans="1:17" x14ac:dyDescent="0.3">
      <c r="A8" s="5" t="s">
        <v>875</v>
      </c>
      <c r="B8" s="5" t="s">
        <v>868</v>
      </c>
      <c r="C8" s="6" t="s">
        <v>9</v>
      </c>
      <c r="D8" s="5">
        <v>31</v>
      </c>
      <c r="E8" s="6" t="s">
        <v>24</v>
      </c>
      <c r="F8" s="6" t="s">
        <v>69</v>
      </c>
      <c r="G8" s="6" t="s">
        <v>58</v>
      </c>
      <c r="H8" s="6" t="s">
        <v>72</v>
      </c>
      <c r="I8" s="5" t="s">
        <v>10</v>
      </c>
      <c r="J8" s="7">
        <v>600</v>
      </c>
      <c r="K8" s="8">
        <v>320</v>
      </c>
      <c r="L8" s="8">
        <v>293.92</v>
      </c>
      <c r="M8" s="8">
        <v>370.68</v>
      </c>
      <c r="N8" s="9">
        <f t="shared" si="0"/>
        <v>-26.079999999999984</v>
      </c>
      <c r="O8" s="10">
        <f t="shared" si="1"/>
        <v>0.91850000000000009</v>
      </c>
      <c r="P8" s="11">
        <f t="shared" si="2"/>
        <v>-0.20707888205460231</v>
      </c>
      <c r="Q8" s="10">
        <f t="shared" si="3"/>
        <v>0.65842293906810034</v>
      </c>
    </row>
    <row r="9" spans="1:17" x14ac:dyDescent="0.3">
      <c r="A9" s="12" t="s">
        <v>876</v>
      </c>
      <c r="B9" s="12" t="s">
        <v>868</v>
      </c>
      <c r="C9" s="13" t="s">
        <v>9</v>
      </c>
      <c r="D9" s="12">
        <v>31</v>
      </c>
      <c r="E9" s="13" t="s">
        <v>24</v>
      </c>
      <c r="F9" s="13" t="s">
        <v>69</v>
      </c>
      <c r="G9" s="13" t="s">
        <v>872</v>
      </c>
      <c r="H9" s="13" t="s">
        <v>76</v>
      </c>
      <c r="I9" s="12" t="s">
        <v>10</v>
      </c>
      <c r="J9" s="14">
        <v>1320</v>
      </c>
      <c r="K9" s="15">
        <v>614</v>
      </c>
      <c r="L9" s="15">
        <v>718.48</v>
      </c>
      <c r="M9" s="15">
        <v>801.6</v>
      </c>
      <c r="N9" s="16">
        <f t="shared" si="0"/>
        <v>104.48000000000002</v>
      </c>
      <c r="O9" s="17">
        <f t="shared" si="1"/>
        <v>1.1701628664495114</v>
      </c>
      <c r="P9" s="18">
        <f t="shared" si="2"/>
        <v>-0.10369261477045909</v>
      </c>
      <c r="Q9" s="17">
        <f t="shared" si="3"/>
        <v>0.73159009449332035</v>
      </c>
    </row>
    <row r="10" spans="1:17" x14ac:dyDescent="0.3">
      <c r="A10" s="5" t="s">
        <v>877</v>
      </c>
      <c r="B10" s="5" t="s">
        <v>868</v>
      </c>
      <c r="C10" s="6" t="s">
        <v>9</v>
      </c>
      <c r="D10" s="5">
        <v>31</v>
      </c>
      <c r="E10" s="6" t="s">
        <v>24</v>
      </c>
      <c r="F10" s="6" t="s">
        <v>69</v>
      </c>
      <c r="G10" s="6" t="s">
        <v>78</v>
      </c>
      <c r="H10" s="6" t="s">
        <v>79</v>
      </c>
      <c r="I10" s="5" t="s">
        <v>10</v>
      </c>
      <c r="J10" s="7">
        <v>1500</v>
      </c>
      <c r="K10" s="8">
        <v>603</v>
      </c>
      <c r="L10" s="8">
        <v>675.5</v>
      </c>
      <c r="M10" s="8">
        <v>710.2</v>
      </c>
      <c r="N10" s="9">
        <f t="shared" si="0"/>
        <v>72.5</v>
      </c>
      <c r="O10" s="10">
        <f t="shared" si="1"/>
        <v>1.1202321724709785</v>
      </c>
      <c r="P10" s="11">
        <f t="shared" si="2"/>
        <v>-4.8859476203886289E-2</v>
      </c>
      <c r="Q10" s="10">
        <f t="shared" si="3"/>
        <v>0.60528673835125446</v>
      </c>
    </row>
    <row r="11" spans="1:17" x14ac:dyDescent="0.3">
      <c r="A11" s="12" t="s">
        <v>878</v>
      </c>
      <c r="B11" s="12" t="s">
        <v>868</v>
      </c>
      <c r="C11" s="13" t="s">
        <v>9</v>
      </c>
      <c r="D11" s="12">
        <v>31</v>
      </c>
      <c r="E11" s="13" t="s">
        <v>24</v>
      </c>
      <c r="F11" s="13" t="s">
        <v>69</v>
      </c>
      <c r="G11" s="13" t="s">
        <v>78</v>
      </c>
      <c r="H11" s="13" t="s">
        <v>82</v>
      </c>
      <c r="I11" s="12" t="s">
        <v>16</v>
      </c>
      <c r="J11" s="14">
        <v>431.59</v>
      </c>
      <c r="K11" s="15">
        <v>12</v>
      </c>
      <c r="L11" s="15">
        <v>0.01</v>
      </c>
      <c r="M11" s="15">
        <v>0</v>
      </c>
      <c r="N11" s="16">
        <f t="shared" si="0"/>
        <v>-11.99</v>
      </c>
      <c r="O11" s="17">
        <f t="shared" si="1"/>
        <v>8.3333333333333339E-4</v>
      </c>
      <c r="P11" s="18">
        <f t="shared" si="2"/>
        <v>0</v>
      </c>
      <c r="Q11" s="17">
        <f t="shared" si="3"/>
        <v>3.114265903995404E-5</v>
      </c>
    </row>
    <row r="12" spans="1:17" x14ac:dyDescent="0.3">
      <c r="A12" s="5" t="s">
        <v>879</v>
      </c>
      <c r="B12" s="5" t="s">
        <v>868</v>
      </c>
      <c r="C12" s="6" t="s">
        <v>9</v>
      </c>
      <c r="D12" s="5">
        <v>31</v>
      </c>
      <c r="E12" s="6" t="s">
        <v>24</v>
      </c>
      <c r="F12" s="6" t="s">
        <v>85</v>
      </c>
      <c r="G12" s="6" t="s">
        <v>58</v>
      </c>
      <c r="H12" s="6" t="s">
        <v>86</v>
      </c>
      <c r="I12" s="5" t="s">
        <v>12</v>
      </c>
      <c r="J12" s="7">
        <v>195</v>
      </c>
      <c r="K12" s="8">
        <v>38</v>
      </c>
      <c r="L12" s="8">
        <v>22.28</v>
      </c>
      <c r="M12" s="8">
        <v>33.840000000000003</v>
      </c>
      <c r="N12" s="9">
        <f t="shared" si="0"/>
        <v>-15.719999999999999</v>
      </c>
      <c r="O12" s="10">
        <f t="shared" si="1"/>
        <v>0.58631578947368423</v>
      </c>
      <c r="P12" s="11">
        <f t="shared" si="2"/>
        <v>-0.34160756501182038</v>
      </c>
      <c r="Q12" s="10">
        <f t="shared" si="3"/>
        <v>0.15357044389302454</v>
      </c>
    </row>
    <row r="13" spans="1:17" x14ac:dyDescent="0.3">
      <c r="A13" s="12" t="s">
        <v>880</v>
      </c>
      <c r="B13" s="12" t="s">
        <v>868</v>
      </c>
      <c r="C13" s="13" t="s">
        <v>9</v>
      </c>
      <c r="D13" s="12">
        <v>31</v>
      </c>
      <c r="E13" s="13" t="s">
        <v>24</v>
      </c>
      <c r="F13" s="13" t="s">
        <v>85</v>
      </c>
      <c r="G13" s="13" t="s">
        <v>58</v>
      </c>
      <c r="H13" s="13" t="s">
        <v>87</v>
      </c>
      <c r="I13" s="12" t="s">
        <v>12</v>
      </c>
      <c r="J13" s="14">
        <v>100</v>
      </c>
      <c r="K13" s="15">
        <v>75</v>
      </c>
      <c r="L13" s="15">
        <v>30.92</v>
      </c>
      <c r="M13" s="15">
        <v>79.13</v>
      </c>
      <c r="N13" s="16">
        <f t="shared" si="0"/>
        <v>-44.08</v>
      </c>
      <c r="O13" s="17">
        <f t="shared" si="1"/>
        <v>0.41226666666666667</v>
      </c>
      <c r="P13" s="18">
        <f t="shared" si="2"/>
        <v>-0.60925060027802347</v>
      </c>
      <c r="Q13" s="17">
        <f t="shared" si="3"/>
        <v>0.41559139784946236</v>
      </c>
    </row>
    <row r="14" spans="1:17" x14ac:dyDescent="0.3">
      <c r="A14" s="5" t="s">
        <v>881</v>
      </c>
      <c r="B14" s="5" t="s">
        <v>868</v>
      </c>
      <c r="C14" s="6" t="s">
        <v>9</v>
      </c>
      <c r="D14" s="5">
        <v>31</v>
      </c>
      <c r="E14" s="6" t="s">
        <v>24</v>
      </c>
      <c r="F14" s="6" t="s">
        <v>85</v>
      </c>
      <c r="G14" s="6" t="s">
        <v>58</v>
      </c>
      <c r="H14" s="6" t="s">
        <v>88</v>
      </c>
      <c r="I14" s="5" t="s">
        <v>12</v>
      </c>
      <c r="J14" s="7">
        <v>111</v>
      </c>
      <c r="K14" s="8">
        <v>44</v>
      </c>
      <c r="L14" s="8">
        <v>40.64</v>
      </c>
      <c r="M14" s="8">
        <v>52.74</v>
      </c>
      <c r="N14" s="9">
        <f t="shared" si="0"/>
        <v>-3.3599999999999994</v>
      </c>
      <c r="O14" s="10">
        <f t="shared" si="1"/>
        <v>0.9236363636363637</v>
      </c>
      <c r="P14" s="11">
        <f t="shared" si="2"/>
        <v>-0.22942737959802809</v>
      </c>
      <c r="Q14" s="10">
        <f t="shared" si="3"/>
        <v>0.49210500823404052</v>
      </c>
    </row>
    <row r="15" spans="1:17" x14ac:dyDescent="0.3">
      <c r="A15" s="12" t="s">
        <v>882</v>
      </c>
      <c r="B15" s="12" t="s">
        <v>868</v>
      </c>
      <c r="C15" s="13" t="s">
        <v>9</v>
      </c>
      <c r="D15" s="12">
        <v>31</v>
      </c>
      <c r="E15" s="13" t="s">
        <v>24</v>
      </c>
      <c r="F15" s="13" t="s">
        <v>85</v>
      </c>
      <c r="G15" s="13" t="s">
        <v>58</v>
      </c>
      <c r="H15" s="13" t="s">
        <v>90</v>
      </c>
      <c r="I15" s="12" t="s">
        <v>12</v>
      </c>
      <c r="J15" s="14">
        <v>66</v>
      </c>
      <c r="K15" s="15">
        <v>46</v>
      </c>
      <c r="L15" s="15">
        <v>44.86</v>
      </c>
      <c r="M15" s="15">
        <v>47.54</v>
      </c>
      <c r="N15" s="16">
        <f t="shared" si="0"/>
        <v>-1.1400000000000006</v>
      </c>
      <c r="O15" s="17">
        <f t="shared" si="1"/>
        <v>0.97521739130434781</v>
      </c>
      <c r="P15" s="18">
        <f t="shared" si="2"/>
        <v>-5.6373580143037436E-2</v>
      </c>
      <c r="Q15" s="17">
        <f t="shared" si="3"/>
        <v>0.91357119582926039</v>
      </c>
    </row>
    <row r="16" spans="1:17" x14ac:dyDescent="0.3">
      <c r="A16" s="5" t="s">
        <v>883</v>
      </c>
      <c r="B16" s="5" t="s">
        <v>868</v>
      </c>
      <c r="C16" s="6" t="s">
        <v>9</v>
      </c>
      <c r="D16" s="5">
        <v>31</v>
      </c>
      <c r="E16" s="6" t="s">
        <v>24</v>
      </c>
      <c r="F16" s="6" t="s">
        <v>85</v>
      </c>
      <c r="G16" s="6" t="s">
        <v>58</v>
      </c>
      <c r="H16" s="6" t="s">
        <v>91</v>
      </c>
      <c r="I16" s="5" t="s">
        <v>12</v>
      </c>
      <c r="J16" s="7">
        <v>60</v>
      </c>
      <c r="K16" s="8">
        <v>23</v>
      </c>
      <c r="L16" s="8">
        <v>31.88</v>
      </c>
      <c r="M16" s="8">
        <v>30.84</v>
      </c>
      <c r="N16" s="9">
        <f t="shared" si="0"/>
        <v>8.879999999999999</v>
      </c>
      <c r="O16" s="10">
        <f t="shared" si="1"/>
        <v>1.3860869565217391</v>
      </c>
      <c r="P16" s="11">
        <f t="shared" si="2"/>
        <v>3.3722438391699062E-2</v>
      </c>
      <c r="Q16" s="10">
        <f t="shared" si="3"/>
        <v>0.71415770609318996</v>
      </c>
    </row>
    <row r="17" spans="1:17" x14ac:dyDescent="0.3">
      <c r="A17" s="12" t="s">
        <v>884</v>
      </c>
      <c r="B17" s="12" t="s">
        <v>868</v>
      </c>
      <c r="C17" s="13" t="s">
        <v>9</v>
      </c>
      <c r="D17" s="12">
        <v>31</v>
      </c>
      <c r="E17" s="13" t="s">
        <v>24</v>
      </c>
      <c r="F17" s="13" t="s">
        <v>85</v>
      </c>
      <c r="G17" s="13" t="s">
        <v>58</v>
      </c>
      <c r="H17" s="13" t="s">
        <v>92</v>
      </c>
      <c r="I17" s="12" t="s">
        <v>12</v>
      </c>
      <c r="J17" s="14">
        <v>126</v>
      </c>
      <c r="K17" s="15">
        <v>99</v>
      </c>
      <c r="L17" s="15">
        <v>25.73</v>
      </c>
      <c r="M17" s="15">
        <v>89.22</v>
      </c>
      <c r="N17" s="16">
        <f t="shared" si="0"/>
        <v>-73.27</v>
      </c>
      <c r="O17" s="17">
        <f t="shared" si="1"/>
        <v>0.25989898989898991</v>
      </c>
      <c r="P17" s="18">
        <f t="shared" si="2"/>
        <v>-0.71161174624523649</v>
      </c>
      <c r="Q17" s="17">
        <f t="shared" si="3"/>
        <v>0.27447089947089948</v>
      </c>
    </row>
    <row r="18" spans="1:17" x14ac:dyDescent="0.3">
      <c r="A18" s="5" t="s">
        <v>885</v>
      </c>
      <c r="B18" s="5" t="s">
        <v>868</v>
      </c>
      <c r="C18" s="6" t="s">
        <v>9</v>
      </c>
      <c r="D18" s="5">
        <v>31</v>
      </c>
      <c r="E18" s="6" t="s">
        <v>24</v>
      </c>
      <c r="F18" s="6" t="s">
        <v>85</v>
      </c>
      <c r="G18" s="6" t="s">
        <v>58</v>
      </c>
      <c r="H18" s="6" t="s">
        <v>93</v>
      </c>
      <c r="I18" s="5" t="s">
        <v>12</v>
      </c>
      <c r="J18" s="7">
        <v>120</v>
      </c>
      <c r="K18" s="8">
        <v>72</v>
      </c>
      <c r="L18" s="8">
        <v>67.709999999999994</v>
      </c>
      <c r="M18" s="8">
        <v>90.93</v>
      </c>
      <c r="N18" s="9">
        <f t="shared" si="0"/>
        <v>-4.2900000000000063</v>
      </c>
      <c r="O18" s="10">
        <f t="shared" si="1"/>
        <v>0.94041666666666657</v>
      </c>
      <c r="P18" s="11">
        <f t="shared" si="2"/>
        <v>-0.25536126690861116</v>
      </c>
      <c r="Q18" s="10">
        <f t="shared" si="3"/>
        <v>0.75840053763440862</v>
      </c>
    </row>
    <row r="19" spans="1:17" x14ac:dyDescent="0.3">
      <c r="A19" s="12" t="s">
        <v>886</v>
      </c>
      <c r="B19" s="12" t="s">
        <v>868</v>
      </c>
      <c r="C19" s="13" t="s">
        <v>9</v>
      </c>
      <c r="D19" s="12">
        <v>31</v>
      </c>
      <c r="E19" s="13" t="s">
        <v>24</v>
      </c>
      <c r="F19" s="13" t="s">
        <v>85</v>
      </c>
      <c r="G19" s="13" t="s">
        <v>58</v>
      </c>
      <c r="H19" s="13" t="s">
        <v>94</v>
      </c>
      <c r="I19" s="12" t="s">
        <v>12</v>
      </c>
      <c r="J19" s="14">
        <v>0</v>
      </c>
      <c r="K19" s="15">
        <v>0</v>
      </c>
      <c r="L19" s="15">
        <v>0</v>
      </c>
      <c r="M19" s="15">
        <v>0</v>
      </c>
      <c r="N19" s="16">
        <f t="shared" si="0"/>
        <v>0</v>
      </c>
      <c r="O19" s="17">
        <f t="shared" si="1"/>
        <v>0</v>
      </c>
      <c r="P19" s="18">
        <f t="shared" si="2"/>
        <v>0</v>
      </c>
      <c r="Q19" s="17">
        <f t="shared" si="3"/>
        <v>0</v>
      </c>
    </row>
    <row r="20" spans="1:17" x14ac:dyDescent="0.3">
      <c r="A20" s="5" t="s">
        <v>887</v>
      </c>
      <c r="B20" s="5" t="s">
        <v>868</v>
      </c>
      <c r="C20" s="6" t="s">
        <v>9</v>
      </c>
      <c r="D20" s="5">
        <v>31</v>
      </c>
      <c r="E20" s="6" t="s">
        <v>24</v>
      </c>
      <c r="F20" s="6" t="s">
        <v>85</v>
      </c>
      <c r="G20" s="6" t="s">
        <v>58</v>
      </c>
      <c r="H20" s="6" t="s">
        <v>96</v>
      </c>
      <c r="I20" s="5" t="s">
        <v>12</v>
      </c>
      <c r="J20" s="7">
        <v>110</v>
      </c>
      <c r="K20" s="8">
        <v>70</v>
      </c>
      <c r="L20" s="8">
        <v>74.319999999999993</v>
      </c>
      <c r="M20" s="8">
        <v>78.27</v>
      </c>
      <c r="N20" s="9">
        <f t="shared" si="0"/>
        <v>4.3199999999999932</v>
      </c>
      <c r="O20" s="10">
        <f t="shared" si="1"/>
        <v>1.0617142857142856</v>
      </c>
      <c r="P20" s="11">
        <f t="shared" si="2"/>
        <v>-5.0466334483199218E-2</v>
      </c>
      <c r="Q20" s="10">
        <f t="shared" si="3"/>
        <v>0.9081133919843597</v>
      </c>
    </row>
    <row r="21" spans="1:17" x14ac:dyDescent="0.3">
      <c r="A21" s="12" t="s">
        <v>888</v>
      </c>
      <c r="B21" s="12" t="s">
        <v>868</v>
      </c>
      <c r="C21" s="13" t="s">
        <v>9</v>
      </c>
      <c r="D21" s="12">
        <v>31</v>
      </c>
      <c r="E21" s="13" t="s">
        <v>24</v>
      </c>
      <c r="F21" s="13" t="s">
        <v>85</v>
      </c>
      <c r="G21" s="13" t="s">
        <v>872</v>
      </c>
      <c r="H21" s="13" t="s">
        <v>98</v>
      </c>
      <c r="I21" s="12" t="s">
        <v>12</v>
      </c>
      <c r="J21" s="14">
        <v>192</v>
      </c>
      <c r="K21" s="15">
        <v>148</v>
      </c>
      <c r="L21" s="15">
        <v>115.18</v>
      </c>
      <c r="M21" s="15">
        <v>134.24</v>
      </c>
      <c r="N21" s="16">
        <f t="shared" si="0"/>
        <v>-32.819999999999993</v>
      </c>
      <c r="O21" s="17">
        <f t="shared" si="1"/>
        <v>0.77824324324324334</v>
      </c>
      <c r="P21" s="18">
        <f t="shared" si="2"/>
        <v>-0.14198450536352802</v>
      </c>
      <c r="Q21" s="17">
        <f t="shared" si="3"/>
        <v>0.80631160394265233</v>
      </c>
    </row>
    <row r="22" spans="1:17" x14ac:dyDescent="0.3">
      <c r="A22" s="5" t="s">
        <v>889</v>
      </c>
      <c r="B22" s="5" t="s">
        <v>868</v>
      </c>
      <c r="C22" s="6" t="s">
        <v>9</v>
      </c>
      <c r="D22" s="5">
        <v>31</v>
      </c>
      <c r="E22" s="6" t="s">
        <v>24</v>
      </c>
      <c r="F22" s="6" t="s">
        <v>85</v>
      </c>
      <c r="G22" s="6" t="s">
        <v>872</v>
      </c>
      <c r="H22" s="6" t="s">
        <v>100</v>
      </c>
      <c r="I22" s="5" t="s">
        <v>12</v>
      </c>
      <c r="J22" s="7">
        <v>100</v>
      </c>
      <c r="K22" s="8">
        <v>79</v>
      </c>
      <c r="L22" s="8">
        <v>22.3</v>
      </c>
      <c r="M22" s="8">
        <v>78.62</v>
      </c>
      <c r="N22" s="9">
        <f t="shared" si="0"/>
        <v>-56.7</v>
      </c>
      <c r="O22" s="10">
        <f t="shared" si="1"/>
        <v>0.28227848101265823</v>
      </c>
      <c r="P22" s="11">
        <f t="shared" si="2"/>
        <v>-0.7163571610277284</v>
      </c>
      <c r="Q22" s="10">
        <f t="shared" si="3"/>
        <v>0.29973118279569894</v>
      </c>
    </row>
    <row r="23" spans="1:17" x14ac:dyDescent="0.3">
      <c r="A23" s="12" t="s">
        <v>890</v>
      </c>
      <c r="B23" s="12" t="s">
        <v>868</v>
      </c>
      <c r="C23" s="13" t="s">
        <v>9</v>
      </c>
      <c r="D23" s="12">
        <v>31</v>
      </c>
      <c r="E23" s="13" t="s">
        <v>24</v>
      </c>
      <c r="F23" s="13" t="s">
        <v>85</v>
      </c>
      <c r="G23" s="13" t="s">
        <v>872</v>
      </c>
      <c r="H23" s="13" t="s">
        <v>102</v>
      </c>
      <c r="I23" s="12" t="s">
        <v>12</v>
      </c>
      <c r="J23" s="14">
        <v>70</v>
      </c>
      <c r="K23" s="15">
        <v>52</v>
      </c>
      <c r="L23" s="15">
        <v>42.77</v>
      </c>
      <c r="M23" s="15">
        <v>52.36</v>
      </c>
      <c r="N23" s="16">
        <f t="shared" si="0"/>
        <v>-9.2299999999999969</v>
      </c>
      <c r="O23" s="17">
        <f t="shared" si="1"/>
        <v>0.82250000000000001</v>
      </c>
      <c r="P23" s="18">
        <f t="shared" si="2"/>
        <v>-0.18315508021390367</v>
      </c>
      <c r="Q23" s="17">
        <f t="shared" si="3"/>
        <v>0.82123655913978499</v>
      </c>
    </row>
    <row r="24" spans="1:17" x14ac:dyDescent="0.3">
      <c r="A24" s="5" t="s">
        <v>891</v>
      </c>
      <c r="B24" s="5" t="s">
        <v>868</v>
      </c>
      <c r="C24" s="6" t="s">
        <v>9</v>
      </c>
      <c r="D24" s="5">
        <v>31</v>
      </c>
      <c r="E24" s="6" t="s">
        <v>24</v>
      </c>
      <c r="F24" s="6" t="s">
        <v>85</v>
      </c>
      <c r="G24" s="6" t="s">
        <v>872</v>
      </c>
      <c r="H24" s="6" t="s">
        <v>104</v>
      </c>
      <c r="I24" s="5" t="s">
        <v>12</v>
      </c>
      <c r="J24" s="7">
        <v>180</v>
      </c>
      <c r="K24" s="8">
        <v>127</v>
      </c>
      <c r="L24" s="8">
        <v>120.6</v>
      </c>
      <c r="M24" s="8">
        <v>86.28</v>
      </c>
      <c r="N24" s="9">
        <f t="shared" si="0"/>
        <v>-6.4000000000000057</v>
      </c>
      <c r="O24" s="10">
        <f t="shared" si="1"/>
        <v>0.94960629921259843</v>
      </c>
      <c r="P24" s="11">
        <f t="shared" si="2"/>
        <v>0.3977746870653685</v>
      </c>
      <c r="Q24" s="10">
        <f t="shared" si="3"/>
        <v>0.90053763440860213</v>
      </c>
    </row>
    <row r="25" spans="1:17" x14ac:dyDescent="0.3">
      <c r="A25" s="12" t="s">
        <v>892</v>
      </c>
      <c r="B25" s="12" t="s">
        <v>868</v>
      </c>
      <c r="C25" s="13" t="s">
        <v>9</v>
      </c>
      <c r="D25" s="12">
        <v>31</v>
      </c>
      <c r="E25" s="13" t="s">
        <v>24</v>
      </c>
      <c r="F25" s="13" t="s">
        <v>85</v>
      </c>
      <c r="G25" s="13" t="s">
        <v>872</v>
      </c>
      <c r="H25" s="13" t="s">
        <v>106</v>
      </c>
      <c r="I25" s="12" t="s">
        <v>12</v>
      </c>
      <c r="J25" s="14">
        <v>300</v>
      </c>
      <c r="K25" s="15">
        <v>212</v>
      </c>
      <c r="L25" s="15">
        <v>210.04</v>
      </c>
      <c r="M25" s="15">
        <v>236.17</v>
      </c>
      <c r="N25" s="16">
        <f t="shared" si="0"/>
        <v>-1.960000000000008</v>
      </c>
      <c r="O25" s="17">
        <f t="shared" si="1"/>
        <v>0.99075471698113204</v>
      </c>
      <c r="P25" s="18">
        <f t="shared" si="2"/>
        <v>-0.11064064021679297</v>
      </c>
      <c r="Q25" s="17">
        <f t="shared" si="3"/>
        <v>0.94103942652329753</v>
      </c>
    </row>
    <row r="26" spans="1:17" x14ac:dyDescent="0.3">
      <c r="A26" s="5" t="s">
        <v>893</v>
      </c>
      <c r="B26" s="5" t="s">
        <v>868</v>
      </c>
      <c r="C26" s="6" t="s">
        <v>9</v>
      </c>
      <c r="D26" s="5">
        <v>31</v>
      </c>
      <c r="E26" s="6" t="s">
        <v>24</v>
      </c>
      <c r="F26" s="6" t="s">
        <v>85</v>
      </c>
      <c r="G26" s="6" t="s">
        <v>872</v>
      </c>
      <c r="H26" s="6" t="s">
        <v>107</v>
      </c>
      <c r="I26" s="5" t="s">
        <v>12</v>
      </c>
      <c r="J26" s="7">
        <v>1045</v>
      </c>
      <c r="K26" s="8">
        <v>707</v>
      </c>
      <c r="L26" s="8">
        <v>753.32</v>
      </c>
      <c r="M26" s="8">
        <v>835.8</v>
      </c>
      <c r="N26" s="9">
        <f t="shared" si="0"/>
        <v>46.32000000000005</v>
      </c>
      <c r="O26" s="10">
        <f t="shared" si="1"/>
        <v>1.0655162659123056</v>
      </c>
      <c r="P26" s="11">
        <f t="shared" si="2"/>
        <v>-9.8683895668820187E-2</v>
      </c>
      <c r="Q26" s="10">
        <f t="shared" si="3"/>
        <v>0.96892524566548333</v>
      </c>
    </row>
    <row r="27" spans="1:17" x14ac:dyDescent="0.3">
      <c r="A27" s="12" t="s">
        <v>894</v>
      </c>
      <c r="B27" s="12" t="s">
        <v>868</v>
      </c>
      <c r="C27" s="13" t="s">
        <v>9</v>
      </c>
      <c r="D27" s="12">
        <v>31</v>
      </c>
      <c r="E27" s="13" t="s">
        <v>24</v>
      </c>
      <c r="F27" s="13" t="s">
        <v>85</v>
      </c>
      <c r="G27" s="13" t="s">
        <v>872</v>
      </c>
      <c r="H27" s="13" t="s">
        <v>109</v>
      </c>
      <c r="I27" s="12" t="s">
        <v>12</v>
      </c>
      <c r="J27" s="14">
        <v>100</v>
      </c>
      <c r="K27" s="15">
        <v>78</v>
      </c>
      <c r="L27" s="15">
        <v>19.190000000000001</v>
      </c>
      <c r="M27" s="15">
        <v>42.09</v>
      </c>
      <c r="N27" s="16">
        <f t="shared" si="0"/>
        <v>-58.81</v>
      </c>
      <c r="O27" s="17">
        <f t="shared" si="1"/>
        <v>0.24602564102564103</v>
      </c>
      <c r="P27" s="18">
        <f t="shared" si="2"/>
        <v>-0.54407222618199103</v>
      </c>
      <c r="Q27" s="17">
        <f t="shared" si="3"/>
        <v>0.25793010752688172</v>
      </c>
    </row>
    <row r="28" spans="1:17" x14ac:dyDescent="0.3">
      <c r="A28" s="5" t="s">
        <v>895</v>
      </c>
      <c r="B28" s="5" t="s">
        <v>868</v>
      </c>
      <c r="C28" s="6" t="s">
        <v>9</v>
      </c>
      <c r="D28" s="5">
        <v>31</v>
      </c>
      <c r="E28" s="6" t="s">
        <v>24</v>
      </c>
      <c r="F28" s="6" t="s">
        <v>85</v>
      </c>
      <c r="G28" s="6" t="s">
        <v>872</v>
      </c>
      <c r="H28" s="6" t="s">
        <v>111</v>
      </c>
      <c r="I28" s="5" t="s">
        <v>12</v>
      </c>
      <c r="J28" s="7">
        <v>36</v>
      </c>
      <c r="K28" s="8">
        <v>26</v>
      </c>
      <c r="L28" s="8">
        <v>25.86</v>
      </c>
      <c r="M28" s="8">
        <v>25.04</v>
      </c>
      <c r="N28" s="9">
        <f t="shared" si="0"/>
        <v>-0.14000000000000057</v>
      </c>
      <c r="O28" s="10">
        <f t="shared" si="1"/>
        <v>0.99461538461538457</v>
      </c>
      <c r="P28" s="11">
        <f t="shared" si="2"/>
        <v>3.2747603833865824E-2</v>
      </c>
      <c r="Q28" s="10">
        <f t="shared" si="3"/>
        <v>0.96550179211469533</v>
      </c>
    </row>
    <row r="29" spans="1:17" x14ac:dyDescent="0.3">
      <c r="A29" s="12" t="s">
        <v>896</v>
      </c>
      <c r="B29" s="12" t="s">
        <v>868</v>
      </c>
      <c r="C29" s="13" t="s">
        <v>9</v>
      </c>
      <c r="D29" s="12">
        <v>31</v>
      </c>
      <c r="E29" s="13" t="s">
        <v>24</v>
      </c>
      <c r="F29" s="13" t="s">
        <v>85</v>
      </c>
      <c r="G29" s="13" t="s">
        <v>872</v>
      </c>
      <c r="H29" s="13" t="s">
        <v>113</v>
      </c>
      <c r="I29" s="12" t="s">
        <v>12</v>
      </c>
      <c r="J29" s="14">
        <v>86</v>
      </c>
      <c r="K29" s="15">
        <v>70</v>
      </c>
      <c r="L29" s="15">
        <v>22.72</v>
      </c>
      <c r="M29" s="15">
        <v>67.239999999999995</v>
      </c>
      <c r="N29" s="16">
        <f t="shared" si="0"/>
        <v>-47.28</v>
      </c>
      <c r="O29" s="17">
        <f t="shared" si="1"/>
        <v>0.32457142857142857</v>
      </c>
      <c r="P29" s="18">
        <f t="shared" si="2"/>
        <v>-0.66210588935157644</v>
      </c>
      <c r="Q29" s="17">
        <f t="shared" si="3"/>
        <v>0.35508877219304824</v>
      </c>
    </row>
    <row r="30" spans="1:17" x14ac:dyDescent="0.3">
      <c r="A30" s="5" t="s">
        <v>897</v>
      </c>
      <c r="B30" s="5" t="s">
        <v>868</v>
      </c>
      <c r="C30" s="6" t="s">
        <v>9</v>
      </c>
      <c r="D30" s="5">
        <v>31</v>
      </c>
      <c r="E30" s="6" t="s">
        <v>24</v>
      </c>
      <c r="F30" s="6" t="s">
        <v>85</v>
      </c>
      <c r="G30" s="6" t="s">
        <v>872</v>
      </c>
      <c r="H30" s="6" t="s">
        <v>115</v>
      </c>
      <c r="I30" s="5" t="s">
        <v>12</v>
      </c>
      <c r="J30" s="7">
        <v>0</v>
      </c>
      <c r="K30" s="8">
        <v>0</v>
      </c>
      <c r="L30" s="8">
        <v>0</v>
      </c>
      <c r="M30" s="8">
        <v>0</v>
      </c>
      <c r="N30" s="9">
        <f t="shared" si="0"/>
        <v>0</v>
      </c>
      <c r="O30" s="10">
        <f t="shared" si="1"/>
        <v>0</v>
      </c>
      <c r="P30" s="11">
        <f t="shared" si="2"/>
        <v>0</v>
      </c>
      <c r="Q30" s="10">
        <f t="shared" si="3"/>
        <v>0</v>
      </c>
    </row>
    <row r="31" spans="1:17" x14ac:dyDescent="0.3">
      <c r="A31" s="12" t="s">
        <v>898</v>
      </c>
      <c r="B31" s="12" t="s">
        <v>868</v>
      </c>
      <c r="C31" s="13" t="s">
        <v>9</v>
      </c>
      <c r="D31" s="12">
        <v>31</v>
      </c>
      <c r="E31" s="13" t="s">
        <v>24</v>
      </c>
      <c r="F31" s="13" t="s">
        <v>85</v>
      </c>
      <c r="G31" s="13" t="s">
        <v>78</v>
      </c>
      <c r="H31" s="13" t="s">
        <v>117</v>
      </c>
      <c r="I31" s="12" t="s">
        <v>12</v>
      </c>
      <c r="J31" s="14">
        <v>612</v>
      </c>
      <c r="K31" s="15">
        <v>197</v>
      </c>
      <c r="L31" s="15">
        <v>311.39</v>
      </c>
      <c r="M31" s="15">
        <v>199.75</v>
      </c>
      <c r="N31" s="16">
        <f t="shared" si="0"/>
        <v>114.38999999999999</v>
      </c>
      <c r="O31" s="17">
        <f t="shared" si="1"/>
        <v>1.5806598984771574</v>
      </c>
      <c r="P31" s="18">
        <f t="shared" si="2"/>
        <v>0.55889862327909878</v>
      </c>
      <c r="Q31" s="17">
        <f t="shared" si="3"/>
        <v>0.6838806311054888</v>
      </c>
    </row>
    <row r="32" spans="1:17" x14ac:dyDescent="0.3">
      <c r="A32" s="5" t="s">
        <v>899</v>
      </c>
      <c r="B32" s="5" t="s">
        <v>868</v>
      </c>
      <c r="C32" s="6" t="s">
        <v>9</v>
      </c>
      <c r="D32" s="5">
        <v>31</v>
      </c>
      <c r="E32" s="6" t="s">
        <v>24</v>
      </c>
      <c r="F32" s="6" t="s">
        <v>85</v>
      </c>
      <c r="G32" s="6" t="s">
        <v>78</v>
      </c>
      <c r="H32" s="6" t="s">
        <v>118</v>
      </c>
      <c r="I32" s="5" t="s">
        <v>12</v>
      </c>
      <c r="J32" s="7">
        <v>785</v>
      </c>
      <c r="K32" s="8">
        <v>253</v>
      </c>
      <c r="L32" s="8">
        <v>417.39</v>
      </c>
      <c r="M32" s="8">
        <v>267.75</v>
      </c>
      <c r="N32" s="9">
        <f t="shared" si="0"/>
        <v>164.39</v>
      </c>
      <c r="O32" s="10">
        <f t="shared" si="1"/>
        <v>1.6497628458498024</v>
      </c>
      <c r="P32" s="11">
        <f t="shared" si="2"/>
        <v>0.55887955182072824</v>
      </c>
      <c r="Q32" s="10">
        <f t="shared" si="3"/>
        <v>0.71465995479761657</v>
      </c>
    </row>
    <row r="33" spans="1:17" x14ac:dyDescent="0.3">
      <c r="A33" s="12" t="s">
        <v>900</v>
      </c>
      <c r="B33" s="12" t="s">
        <v>868</v>
      </c>
      <c r="C33" s="13" t="s">
        <v>9</v>
      </c>
      <c r="D33" s="12">
        <v>31</v>
      </c>
      <c r="E33" s="13" t="s">
        <v>24</v>
      </c>
      <c r="F33" s="13" t="s">
        <v>85</v>
      </c>
      <c r="G33" s="13" t="s">
        <v>78</v>
      </c>
      <c r="H33" s="13" t="s">
        <v>119</v>
      </c>
      <c r="I33" s="12" t="s">
        <v>12</v>
      </c>
      <c r="J33" s="14">
        <v>990</v>
      </c>
      <c r="K33" s="15">
        <v>455</v>
      </c>
      <c r="L33" s="15">
        <v>398.83</v>
      </c>
      <c r="M33" s="15">
        <v>452.88</v>
      </c>
      <c r="N33" s="16">
        <f t="shared" si="0"/>
        <v>-56.170000000000016</v>
      </c>
      <c r="O33" s="17">
        <f t="shared" si="1"/>
        <v>0.87654945054945055</v>
      </c>
      <c r="P33" s="18">
        <f t="shared" si="2"/>
        <v>-0.11934728846493554</v>
      </c>
      <c r="Q33" s="17">
        <f t="shared" si="3"/>
        <v>0.54147659389594871</v>
      </c>
    </row>
    <row r="34" spans="1:17" x14ac:dyDescent="0.3">
      <c r="A34" s="5" t="s">
        <v>901</v>
      </c>
      <c r="B34" s="5" t="s">
        <v>868</v>
      </c>
      <c r="C34" s="6" t="s">
        <v>9</v>
      </c>
      <c r="D34" s="5">
        <v>31</v>
      </c>
      <c r="E34" s="6" t="s">
        <v>24</v>
      </c>
      <c r="F34" s="6" t="s">
        <v>85</v>
      </c>
      <c r="G34" s="6" t="s">
        <v>78</v>
      </c>
      <c r="H34" s="6" t="s">
        <v>120</v>
      </c>
      <c r="I34" s="5" t="s">
        <v>12</v>
      </c>
      <c r="J34" s="7">
        <v>396</v>
      </c>
      <c r="K34" s="8">
        <v>130</v>
      </c>
      <c r="L34" s="8">
        <v>212.27</v>
      </c>
      <c r="M34" s="8">
        <v>96.4</v>
      </c>
      <c r="N34" s="9">
        <f t="shared" si="0"/>
        <v>82.27000000000001</v>
      </c>
      <c r="O34" s="10">
        <f t="shared" si="1"/>
        <v>1.6328461538461538</v>
      </c>
      <c r="P34" s="11">
        <f t="shared" si="2"/>
        <v>1.2019709543568464</v>
      </c>
      <c r="Q34" s="10">
        <f t="shared" si="3"/>
        <v>0.7204776257195612</v>
      </c>
    </row>
    <row r="35" spans="1:17" x14ac:dyDescent="0.3">
      <c r="A35" s="12" t="s">
        <v>902</v>
      </c>
      <c r="B35" s="12" t="s">
        <v>868</v>
      </c>
      <c r="C35" s="13" t="s">
        <v>9</v>
      </c>
      <c r="D35" s="12">
        <v>31</v>
      </c>
      <c r="E35" s="13" t="s">
        <v>24</v>
      </c>
      <c r="F35" s="13" t="s">
        <v>85</v>
      </c>
      <c r="G35" s="13" t="s">
        <v>78</v>
      </c>
      <c r="H35" s="13" t="s">
        <v>122</v>
      </c>
      <c r="I35" s="12" t="s">
        <v>12</v>
      </c>
      <c r="J35" s="14">
        <v>180</v>
      </c>
      <c r="K35" s="15">
        <v>117</v>
      </c>
      <c r="L35" s="15">
        <v>36.409999999999997</v>
      </c>
      <c r="M35" s="15">
        <v>61.3</v>
      </c>
      <c r="N35" s="16">
        <f t="shared" si="0"/>
        <v>-80.59</v>
      </c>
      <c r="O35" s="17">
        <f t="shared" si="1"/>
        <v>0.31119658119658117</v>
      </c>
      <c r="P35" s="18">
        <f t="shared" si="2"/>
        <v>-0.40603588907014687</v>
      </c>
      <c r="Q35" s="17">
        <f t="shared" si="3"/>
        <v>0.27187873357228198</v>
      </c>
    </row>
    <row r="36" spans="1:17" x14ac:dyDescent="0.3">
      <c r="A36" s="5" t="s">
        <v>903</v>
      </c>
      <c r="B36" s="5" t="s">
        <v>868</v>
      </c>
      <c r="C36" s="6" t="s">
        <v>9</v>
      </c>
      <c r="D36" s="5">
        <v>31</v>
      </c>
      <c r="E36" s="6" t="s">
        <v>24</v>
      </c>
      <c r="F36" s="6" t="s">
        <v>85</v>
      </c>
      <c r="G36" s="6" t="s">
        <v>78</v>
      </c>
      <c r="H36" s="6" t="s">
        <v>123</v>
      </c>
      <c r="I36" s="5" t="s">
        <v>12</v>
      </c>
      <c r="J36" s="7">
        <v>540</v>
      </c>
      <c r="K36" s="8">
        <v>384</v>
      </c>
      <c r="L36" s="8">
        <v>408.88</v>
      </c>
      <c r="M36" s="8">
        <v>376.53</v>
      </c>
      <c r="N36" s="9">
        <f t="shared" si="0"/>
        <v>24.879999999999995</v>
      </c>
      <c r="O36" s="10">
        <f t="shared" si="1"/>
        <v>1.0647916666666666</v>
      </c>
      <c r="P36" s="11">
        <f t="shared" si="2"/>
        <v>8.5916128860914209E-2</v>
      </c>
      <c r="Q36" s="10">
        <f t="shared" si="3"/>
        <v>1.0177220230983672</v>
      </c>
    </row>
    <row r="37" spans="1:17" x14ac:dyDescent="0.3">
      <c r="A37" s="12" t="s">
        <v>904</v>
      </c>
      <c r="B37" s="12" t="s">
        <v>868</v>
      </c>
      <c r="C37" s="13" t="s">
        <v>9</v>
      </c>
      <c r="D37" s="12">
        <v>31</v>
      </c>
      <c r="E37" s="13" t="s">
        <v>24</v>
      </c>
      <c r="F37" s="13" t="s">
        <v>85</v>
      </c>
      <c r="G37" s="13" t="s">
        <v>78</v>
      </c>
      <c r="H37" s="13" t="s">
        <v>124</v>
      </c>
      <c r="I37" s="12" t="s">
        <v>12</v>
      </c>
      <c r="J37" s="14">
        <v>300</v>
      </c>
      <c r="K37" s="15">
        <v>212</v>
      </c>
      <c r="L37" s="15">
        <v>79.81</v>
      </c>
      <c r="M37" s="15">
        <v>207.57</v>
      </c>
      <c r="N37" s="16">
        <f t="shared" si="0"/>
        <v>-132.19</v>
      </c>
      <c r="O37" s="17">
        <f t="shared" si="1"/>
        <v>0.37646226415094342</v>
      </c>
      <c r="P37" s="18">
        <f t="shared" si="2"/>
        <v>-0.61550320373849787</v>
      </c>
      <c r="Q37" s="17">
        <f t="shared" si="3"/>
        <v>0.35757168458781363</v>
      </c>
    </row>
    <row r="38" spans="1:17" x14ac:dyDescent="0.3">
      <c r="A38" s="5" t="s">
        <v>905</v>
      </c>
      <c r="B38" s="5" t="s">
        <v>868</v>
      </c>
      <c r="C38" s="6" t="s">
        <v>9</v>
      </c>
      <c r="D38" s="5">
        <v>31</v>
      </c>
      <c r="E38" s="6" t="s">
        <v>24</v>
      </c>
      <c r="F38" s="6" t="s">
        <v>85</v>
      </c>
      <c r="G38" s="6" t="s">
        <v>78</v>
      </c>
      <c r="H38" s="6" t="s">
        <v>125</v>
      </c>
      <c r="I38" s="5" t="s">
        <v>12</v>
      </c>
      <c r="J38" s="7">
        <v>231</v>
      </c>
      <c r="K38" s="8">
        <v>162</v>
      </c>
      <c r="L38" s="8">
        <v>128.85</v>
      </c>
      <c r="M38" s="8">
        <v>157.88999999999999</v>
      </c>
      <c r="N38" s="9">
        <f t="shared" si="0"/>
        <v>-33.150000000000006</v>
      </c>
      <c r="O38" s="10">
        <f t="shared" si="1"/>
        <v>0.79537037037037028</v>
      </c>
      <c r="P38" s="11">
        <f t="shared" si="2"/>
        <v>-0.18392551776553293</v>
      </c>
      <c r="Q38" s="10">
        <f t="shared" si="3"/>
        <v>0.74972070939812874</v>
      </c>
    </row>
    <row r="39" spans="1:17" x14ac:dyDescent="0.3">
      <c r="A39" s="12" t="s">
        <v>906</v>
      </c>
      <c r="B39" s="12" t="s">
        <v>868</v>
      </c>
      <c r="C39" s="13" t="s">
        <v>9</v>
      </c>
      <c r="D39" s="12">
        <v>31</v>
      </c>
      <c r="E39" s="13" t="s">
        <v>24</v>
      </c>
      <c r="F39" s="13" t="s">
        <v>85</v>
      </c>
      <c r="G39" s="13" t="s">
        <v>78</v>
      </c>
      <c r="H39" s="13" t="s">
        <v>126</v>
      </c>
      <c r="I39" s="12" t="s">
        <v>12</v>
      </c>
      <c r="J39" s="14">
        <v>0</v>
      </c>
      <c r="K39" s="15">
        <v>0</v>
      </c>
      <c r="L39" s="15">
        <v>0</v>
      </c>
      <c r="M39" s="15">
        <v>0</v>
      </c>
      <c r="N39" s="16">
        <f t="shared" si="0"/>
        <v>0</v>
      </c>
      <c r="O39" s="17">
        <f t="shared" si="1"/>
        <v>0</v>
      </c>
      <c r="P39" s="18">
        <f t="shared" si="2"/>
        <v>0</v>
      </c>
      <c r="Q39" s="17">
        <f t="shared" si="3"/>
        <v>0</v>
      </c>
    </row>
    <row r="40" spans="1:17" x14ac:dyDescent="0.3">
      <c r="A40" s="5" t="s">
        <v>907</v>
      </c>
      <c r="B40" s="5" t="s">
        <v>868</v>
      </c>
      <c r="C40" s="6" t="s">
        <v>9</v>
      </c>
      <c r="D40" s="5">
        <v>31</v>
      </c>
      <c r="E40" s="6" t="s">
        <v>24</v>
      </c>
      <c r="F40" s="6" t="s">
        <v>85</v>
      </c>
      <c r="G40" s="6" t="s">
        <v>78</v>
      </c>
      <c r="H40" s="6" t="s">
        <v>127</v>
      </c>
      <c r="I40" s="5" t="s">
        <v>12</v>
      </c>
      <c r="J40" s="7">
        <v>520</v>
      </c>
      <c r="K40" s="8">
        <v>145</v>
      </c>
      <c r="L40" s="8">
        <v>51.73</v>
      </c>
      <c r="M40" s="8">
        <v>157.97999999999999</v>
      </c>
      <c r="N40" s="9">
        <f t="shared" si="0"/>
        <v>-93.27000000000001</v>
      </c>
      <c r="O40" s="10">
        <f t="shared" si="1"/>
        <v>0.35675862068965514</v>
      </c>
      <c r="P40" s="11">
        <f t="shared" si="2"/>
        <v>-0.67255348778326374</v>
      </c>
      <c r="Q40" s="10">
        <f t="shared" si="3"/>
        <v>0.13371071133167908</v>
      </c>
    </row>
    <row r="41" spans="1:17" x14ac:dyDescent="0.3">
      <c r="A41" s="12" t="s">
        <v>908</v>
      </c>
      <c r="B41" s="12" t="s">
        <v>868</v>
      </c>
      <c r="C41" s="13" t="s">
        <v>9</v>
      </c>
      <c r="D41" s="12">
        <v>31</v>
      </c>
      <c r="E41" s="13" t="s">
        <v>24</v>
      </c>
      <c r="F41" s="13" t="s">
        <v>85</v>
      </c>
      <c r="G41" s="13" t="s">
        <v>78</v>
      </c>
      <c r="H41" s="13" t="s">
        <v>129</v>
      </c>
      <c r="I41" s="12" t="s">
        <v>12</v>
      </c>
      <c r="J41" s="14">
        <v>800</v>
      </c>
      <c r="K41" s="15">
        <v>595</v>
      </c>
      <c r="L41" s="15">
        <v>623.79999999999995</v>
      </c>
      <c r="M41" s="15">
        <v>635.53</v>
      </c>
      <c r="N41" s="16">
        <f t="shared" si="0"/>
        <v>28.799999999999955</v>
      </c>
      <c r="O41" s="17">
        <f t="shared" si="1"/>
        <v>1.0484033613445378</v>
      </c>
      <c r="P41" s="18">
        <f t="shared" si="2"/>
        <v>-1.8457035859833555E-2</v>
      </c>
      <c r="Q41" s="17">
        <f t="shared" si="3"/>
        <v>1.0480510752688172</v>
      </c>
    </row>
    <row r="42" spans="1:17" x14ac:dyDescent="0.3">
      <c r="A42" s="5" t="s">
        <v>909</v>
      </c>
      <c r="B42" s="5" t="s">
        <v>868</v>
      </c>
      <c r="C42" s="6" t="s">
        <v>9</v>
      </c>
      <c r="D42" s="5">
        <v>31</v>
      </c>
      <c r="E42" s="6" t="s">
        <v>24</v>
      </c>
      <c r="F42" s="6" t="s">
        <v>85</v>
      </c>
      <c r="G42" s="6" t="s">
        <v>78</v>
      </c>
      <c r="H42" s="6" t="s">
        <v>130</v>
      </c>
      <c r="I42" s="5" t="s">
        <v>12</v>
      </c>
      <c r="J42" s="7">
        <v>1500</v>
      </c>
      <c r="K42" s="8">
        <v>1166</v>
      </c>
      <c r="L42" s="8">
        <v>1078.51</v>
      </c>
      <c r="M42" s="8">
        <v>1181.44</v>
      </c>
      <c r="N42" s="9">
        <f t="shared" si="0"/>
        <v>-87.490000000000009</v>
      </c>
      <c r="O42" s="10">
        <f t="shared" si="1"/>
        <v>0.92496569468267575</v>
      </c>
      <c r="P42" s="11">
        <f t="shared" si="2"/>
        <v>-8.712249458288196E-2</v>
      </c>
      <c r="Q42" s="10">
        <f t="shared" si="3"/>
        <v>0.96640681003584228</v>
      </c>
    </row>
    <row r="43" spans="1:17" x14ac:dyDescent="0.3">
      <c r="A43" s="12" t="s">
        <v>910</v>
      </c>
      <c r="B43" s="12" t="s">
        <v>868</v>
      </c>
      <c r="C43" s="13" t="s">
        <v>9</v>
      </c>
      <c r="D43" s="12">
        <v>31</v>
      </c>
      <c r="E43" s="13" t="s">
        <v>24</v>
      </c>
      <c r="F43" s="13" t="s">
        <v>85</v>
      </c>
      <c r="G43" s="13" t="s">
        <v>78</v>
      </c>
      <c r="H43" s="13" t="s">
        <v>131</v>
      </c>
      <c r="I43" s="12" t="s">
        <v>12</v>
      </c>
      <c r="J43" s="14">
        <v>412.02</v>
      </c>
      <c r="K43" s="15">
        <v>327</v>
      </c>
      <c r="L43" s="15">
        <v>298.95</v>
      </c>
      <c r="M43" s="15">
        <v>324.83999999999997</v>
      </c>
      <c r="N43" s="16">
        <f t="shared" si="0"/>
        <v>-28.050000000000011</v>
      </c>
      <c r="O43" s="17">
        <f t="shared" si="1"/>
        <v>0.91422018348623846</v>
      </c>
      <c r="P43" s="18">
        <f t="shared" si="2"/>
        <v>-7.9700775766531173E-2</v>
      </c>
      <c r="Q43" s="17">
        <f t="shared" si="3"/>
        <v>0.97523061047772497</v>
      </c>
    </row>
    <row r="44" spans="1:17" x14ac:dyDescent="0.3">
      <c r="A44" s="5" t="s">
        <v>911</v>
      </c>
      <c r="B44" s="5" t="s">
        <v>868</v>
      </c>
      <c r="C44" s="6" t="s">
        <v>9</v>
      </c>
      <c r="D44" s="5">
        <v>31</v>
      </c>
      <c r="E44" s="6" t="s">
        <v>24</v>
      </c>
      <c r="F44" s="6" t="s">
        <v>133</v>
      </c>
      <c r="G44" s="6" t="s">
        <v>58</v>
      </c>
      <c r="H44" s="6" t="s">
        <v>134</v>
      </c>
      <c r="I44" s="5" t="s">
        <v>16</v>
      </c>
      <c r="J44" s="7">
        <v>175</v>
      </c>
      <c r="K44" s="8">
        <v>0</v>
      </c>
      <c r="L44" s="8">
        <v>0</v>
      </c>
      <c r="M44" s="8">
        <v>0</v>
      </c>
      <c r="N44" s="9">
        <f t="shared" si="0"/>
        <v>0</v>
      </c>
      <c r="O44" s="10">
        <f t="shared" si="1"/>
        <v>0</v>
      </c>
      <c r="P44" s="11">
        <f t="shared" si="2"/>
        <v>0</v>
      </c>
      <c r="Q44" s="10">
        <f t="shared" si="3"/>
        <v>0</v>
      </c>
    </row>
    <row r="45" spans="1:17" x14ac:dyDescent="0.3">
      <c r="A45" s="12" t="s">
        <v>912</v>
      </c>
      <c r="B45" s="12" t="s">
        <v>868</v>
      </c>
      <c r="C45" s="13" t="s">
        <v>9</v>
      </c>
      <c r="D45" s="12">
        <v>31</v>
      </c>
      <c r="E45" s="13" t="s">
        <v>24</v>
      </c>
      <c r="F45" s="13" t="s">
        <v>133</v>
      </c>
      <c r="G45" s="13" t="s">
        <v>58</v>
      </c>
      <c r="H45" s="13" t="s">
        <v>136</v>
      </c>
      <c r="I45" s="12" t="s">
        <v>12</v>
      </c>
      <c r="J45" s="14">
        <v>450</v>
      </c>
      <c r="K45" s="15">
        <v>325</v>
      </c>
      <c r="L45" s="15">
        <v>309.77</v>
      </c>
      <c r="M45" s="15">
        <v>334.69</v>
      </c>
      <c r="N45" s="16">
        <f t="shared" si="0"/>
        <v>-15.230000000000018</v>
      </c>
      <c r="O45" s="17">
        <f t="shared" si="1"/>
        <v>0.95313846153846149</v>
      </c>
      <c r="P45" s="18">
        <f t="shared" si="2"/>
        <v>-7.4456960172099601E-2</v>
      </c>
      <c r="Q45" s="17">
        <f t="shared" si="3"/>
        <v>0.92523894862604539</v>
      </c>
    </row>
    <row r="46" spans="1:17" x14ac:dyDescent="0.3">
      <c r="A46" s="5" t="s">
        <v>913</v>
      </c>
      <c r="B46" s="5" t="s">
        <v>868</v>
      </c>
      <c r="C46" s="6" t="s">
        <v>9</v>
      </c>
      <c r="D46" s="5">
        <v>31</v>
      </c>
      <c r="E46" s="6" t="s">
        <v>24</v>
      </c>
      <c r="F46" s="6" t="s">
        <v>133</v>
      </c>
      <c r="G46" s="6" t="s">
        <v>58</v>
      </c>
      <c r="H46" s="6" t="s">
        <v>137</v>
      </c>
      <c r="I46" s="5" t="s">
        <v>12</v>
      </c>
      <c r="J46" s="7">
        <v>450</v>
      </c>
      <c r="K46" s="8">
        <v>407</v>
      </c>
      <c r="L46" s="8">
        <v>322.32</v>
      </c>
      <c r="M46" s="8">
        <v>333.68</v>
      </c>
      <c r="N46" s="9">
        <f t="shared" si="0"/>
        <v>-84.68</v>
      </c>
      <c r="O46" s="10">
        <f t="shared" si="1"/>
        <v>0.79194103194103194</v>
      </c>
      <c r="P46" s="11">
        <f t="shared" si="2"/>
        <v>-3.4044593622632499E-2</v>
      </c>
      <c r="Q46" s="10">
        <f t="shared" si="3"/>
        <v>0.96272401433691757</v>
      </c>
    </row>
    <row r="47" spans="1:17" x14ac:dyDescent="0.3">
      <c r="A47" s="12" t="s">
        <v>914</v>
      </c>
      <c r="B47" s="12" t="s">
        <v>868</v>
      </c>
      <c r="C47" s="13" t="s">
        <v>9</v>
      </c>
      <c r="D47" s="12">
        <v>31</v>
      </c>
      <c r="E47" s="13" t="s">
        <v>24</v>
      </c>
      <c r="F47" s="13" t="s">
        <v>133</v>
      </c>
      <c r="G47" s="13" t="s">
        <v>58</v>
      </c>
      <c r="H47" s="13" t="s">
        <v>138</v>
      </c>
      <c r="I47" s="12" t="s">
        <v>12</v>
      </c>
      <c r="J47" s="14">
        <v>105</v>
      </c>
      <c r="K47" s="15">
        <v>70</v>
      </c>
      <c r="L47" s="15">
        <v>63.2</v>
      </c>
      <c r="M47" s="15">
        <v>70.7</v>
      </c>
      <c r="N47" s="16">
        <f t="shared" si="0"/>
        <v>-6.7999999999999972</v>
      </c>
      <c r="O47" s="17">
        <f t="shared" si="1"/>
        <v>0.90285714285714291</v>
      </c>
      <c r="P47" s="18">
        <f t="shared" si="2"/>
        <v>-0.10608203677510608</v>
      </c>
      <c r="Q47" s="17">
        <f t="shared" si="3"/>
        <v>0.80901177675371228</v>
      </c>
    </row>
    <row r="48" spans="1:17" x14ac:dyDescent="0.3">
      <c r="A48" s="5" t="s">
        <v>915</v>
      </c>
      <c r="B48" s="5" t="s">
        <v>868</v>
      </c>
      <c r="C48" s="6" t="s">
        <v>9</v>
      </c>
      <c r="D48" s="5">
        <v>31</v>
      </c>
      <c r="E48" s="6" t="s">
        <v>24</v>
      </c>
      <c r="F48" s="6" t="s">
        <v>133</v>
      </c>
      <c r="G48" s="6" t="s">
        <v>58</v>
      </c>
      <c r="H48" s="6" t="s">
        <v>139</v>
      </c>
      <c r="I48" s="5" t="s">
        <v>12</v>
      </c>
      <c r="J48" s="7">
        <v>105</v>
      </c>
      <c r="K48" s="8">
        <v>76</v>
      </c>
      <c r="L48" s="8">
        <v>23.79</v>
      </c>
      <c r="M48" s="8">
        <v>39.71</v>
      </c>
      <c r="N48" s="9">
        <f t="shared" si="0"/>
        <v>-52.21</v>
      </c>
      <c r="O48" s="10">
        <f t="shared" si="1"/>
        <v>0.31302631578947365</v>
      </c>
      <c r="P48" s="11">
        <f t="shared" si="2"/>
        <v>-0.40090657265172502</v>
      </c>
      <c r="Q48" s="10">
        <f t="shared" si="3"/>
        <v>0.30453149001536101</v>
      </c>
    </row>
    <row r="49" spans="1:17" x14ac:dyDescent="0.3">
      <c r="A49" s="12" t="s">
        <v>916</v>
      </c>
      <c r="B49" s="12" t="s">
        <v>868</v>
      </c>
      <c r="C49" s="13" t="s">
        <v>9</v>
      </c>
      <c r="D49" s="12">
        <v>31</v>
      </c>
      <c r="E49" s="13" t="s">
        <v>24</v>
      </c>
      <c r="F49" s="13" t="s">
        <v>133</v>
      </c>
      <c r="G49" s="13" t="s">
        <v>78</v>
      </c>
      <c r="H49" s="13" t="s">
        <v>140</v>
      </c>
      <c r="I49" s="12" t="s">
        <v>12</v>
      </c>
      <c r="J49" s="14">
        <v>390</v>
      </c>
      <c r="K49" s="15">
        <v>250</v>
      </c>
      <c r="L49" s="15">
        <v>174.3</v>
      </c>
      <c r="M49" s="15">
        <v>249.46</v>
      </c>
      <c r="N49" s="16">
        <f t="shared" si="0"/>
        <v>-75.699999999999989</v>
      </c>
      <c r="O49" s="17">
        <f t="shared" si="1"/>
        <v>0.69720000000000004</v>
      </c>
      <c r="P49" s="18">
        <f t="shared" si="2"/>
        <v>-0.30129078810230092</v>
      </c>
      <c r="Q49" s="17">
        <f t="shared" si="3"/>
        <v>0.60070306038047971</v>
      </c>
    </row>
    <row r="50" spans="1:17" x14ac:dyDescent="0.3">
      <c r="A50" s="5" t="s">
        <v>917</v>
      </c>
      <c r="B50" s="5" t="s">
        <v>868</v>
      </c>
      <c r="C50" s="6" t="s">
        <v>9</v>
      </c>
      <c r="D50" s="5">
        <v>31</v>
      </c>
      <c r="E50" s="6" t="s">
        <v>24</v>
      </c>
      <c r="F50" s="6" t="s">
        <v>133</v>
      </c>
      <c r="G50" s="6" t="s">
        <v>78</v>
      </c>
      <c r="H50" s="6" t="s">
        <v>141</v>
      </c>
      <c r="I50" s="5" t="s">
        <v>12</v>
      </c>
      <c r="J50" s="7">
        <v>330</v>
      </c>
      <c r="K50" s="8">
        <v>233</v>
      </c>
      <c r="L50" s="8">
        <v>248.32</v>
      </c>
      <c r="M50" s="8">
        <v>223.17</v>
      </c>
      <c r="N50" s="9">
        <f t="shared" si="0"/>
        <v>15.319999999999993</v>
      </c>
      <c r="O50" s="10">
        <f t="shared" si="1"/>
        <v>1.0657510729613733</v>
      </c>
      <c r="P50" s="11">
        <f t="shared" si="2"/>
        <v>0.11269435856073848</v>
      </c>
      <c r="Q50" s="10">
        <f t="shared" si="3"/>
        <v>1.0114043662430758</v>
      </c>
    </row>
    <row r="51" spans="1:17" x14ac:dyDescent="0.3">
      <c r="A51" s="12" t="s">
        <v>918</v>
      </c>
      <c r="B51" s="12" t="s">
        <v>868</v>
      </c>
      <c r="C51" s="13" t="s">
        <v>9</v>
      </c>
      <c r="D51" s="12">
        <v>31</v>
      </c>
      <c r="E51" s="13" t="s">
        <v>24</v>
      </c>
      <c r="F51" s="13" t="s">
        <v>133</v>
      </c>
      <c r="G51" s="13" t="s">
        <v>78</v>
      </c>
      <c r="H51" s="13" t="s">
        <v>142</v>
      </c>
      <c r="I51" s="12" t="s">
        <v>12</v>
      </c>
      <c r="J51" s="14">
        <v>690</v>
      </c>
      <c r="K51" s="15">
        <v>517</v>
      </c>
      <c r="L51" s="15">
        <v>497.31</v>
      </c>
      <c r="M51" s="15">
        <v>501.12</v>
      </c>
      <c r="N51" s="16">
        <f t="shared" si="0"/>
        <v>-19.689999999999998</v>
      </c>
      <c r="O51" s="17">
        <f t="shared" si="1"/>
        <v>0.96191489361702132</v>
      </c>
      <c r="P51" s="18">
        <f t="shared" si="2"/>
        <v>-7.6029693486590081E-3</v>
      </c>
      <c r="Q51" s="17">
        <f t="shared" si="3"/>
        <v>0.96873539036933143</v>
      </c>
    </row>
    <row r="52" spans="1:17" x14ac:dyDescent="0.3">
      <c r="A52" s="5" t="s">
        <v>919</v>
      </c>
      <c r="B52" s="5" t="s">
        <v>868</v>
      </c>
      <c r="C52" s="6" t="s">
        <v>9</v>
      </c>
      <c r="D52" s="5">
        <v>31</v>
      </c>
      <c r="E52" s="6" t="s">
        <v>24</v>
      </c>
      <c r="F52" s="6" t="s">
        <v>133</v>
      </c>
      <c r="G52" s="6" t="s">
        <v>78</v>
      </c>
      <c r="H52" s="6" t="s">
        <v>143</v>
      </c>
      <c r="I52" s="5" t="s">
        <v>12</v>
      </c>
      <c r="J52" s="7">
        <v>120</v>
      </c>
      <c r="K52" s="8">
        <v>77</v>
      </c>
      <c r="L52" s="8">
        <v>75.17</v>
      </c>
      <c r="M52" s="8">
        <v>71.3</v>
      </c>
      <c r="N52" s="9">
        <f t="shared" si="0"/>
        <v>-1.8299999999999983</v>
      </c>
      <c r="O52" s="10">
        <f t="shared" si="1"/>
        <v>0.97623376623376623</v>
      </c>
      <c r="P52" s="11">
        <f t="shared" si="2"/>
        <v>5.4277699859747612E-2</v>
      </c>
      <c r="Q52" s="10">
        <f t="shared" si="3"/>
        <v>0.84195788530465954</v>
      </c>
    </row>
    <row r="53" spans="1:17" x14ac:dyDescent="0.3">
      <c r="A53" s="12" t="s">
        <v>920</v>
      </c>
      <c r="B53" s="12" t="s">
        <v>868</v>
      </c>
      <c r="C53" s="13" t="s">
        <v>9</v>
      </c>
      <c r="D53" s="12">
        <v>31</v>
      </c>
      <c r="E53" s="13" t="s">
        <v>24</v>
      </c>
      <c r="F53" s="13" t="s">
        <v>133</v>
      </c>
      <c r="G53" s="13" t="s">
        <v>78</v>
      </c>
      <c r="H53" s="13" t="s">
        <v>144</v>
      </c>
      <c r="I53" s="12" t="s">
        <v>12</v>
      </c>
      <c r="J53" s="14">
        <v>480</v>
      </c>
      <c r="K53" s="15">
        <v>333</v>
      </c>
      <c r="L53" s="15">
        <v>326.79000000000002</v>
      </c>
      <c r="M53" s="15">
        <v>337.78</v>
      </c>
      <c r="N53" s="16">
        <f t="shared" si="0"/>
        <v>-6.2099999999999795</v>
      </c>
      <c r="O53" s="17">
        <f t="shared" si="1"/>
        <v>0.98135135135135143</v>
      </c>
      <c r="P53" s="18">
        <f t="shared" si="2"/>
        <v>-3.2535970158090927E-2</v>
      </c>
      <c r="Q53" s="17">
        <f t="shared" si="3"/>
        <v>0.915070564516129</v>
      </c>
    </row>
    <row r="54" spans="1:17" x14ac:dyDescent="0.3">
      <c r="A54" s="5" t="s">
        <v>921</v>
      </c>
      <c r="B54" s="5" t="s">
        <v>868</v>
      </c>
      <c r="C54" s="6" t="s">
        <v>9</v>
      </c>
      <c r="D54" s="5">
        <v>31</v>
      </c>
      <c r="E54" s="6" t="s">
        <v>24</v>
      </c>
      <c r="F54" s="6" t="s">
        <v>133</v>
      </c>
      <c r="G54" s="6" t="s">
        <v>78</v>
      </c>
      <c r="H54" s="6" t="s">
        <v>145</v>
      </c>
      <c r="I54" s="5" t="s">
        <v>12</v>
      </c>
      <c r="J54" s="7">
        <v>240</v>
      </c>
      <c r="K54" s="8">
        <v>170</v>
      </c>
      <c r="L54" s="8">
        <v>179.06</v>
      </c>
      <c r="M54" s="8">
        <v>178.94</v>
      </c>
      <c r="N54" s="9">
        <f t="shared" si="0"/>
        <v>9.0600000000000023</v>
      </c>
      <c r="O54" s="10">
        <f t="shared" si="1"/>
        <v>1.0532941176470589</v>
      </c>
      <c r="P54" s="11">
        <f t="shared" si="2"/>
        <v>6.7061584888792084E-4</v>
      </c>
      <c r="Q54" s="10">
        <f t="shared" si="3"/>
        <v>1.0028001792114696</v>
      </c>
    </row>
    <row r="55" spans="1:17" x14ac:dyDescent="0.3">
      <c r="A55" s="12" t="s">
        <v>922</v>
      </c>
      <c r="B55" s="12" t="s">
        <v>868</v>
      </c>
      <c r="C55" s="13" t="s">
        <v>9</v>
      </c>
      <c r="D55" s="12">
        <v>31</v>
      </c>
      <c r="E55" s="13" t="s">
        <v>24</v>
      </c>
      <c r="F55" s="13" t="s">
        <v>146</v>
      </c>
      <c r="G55" s="13" t="s">
        <v>78</v>
      </c>
      <c r="H55" s="13" t="s">
        <v>147</v>
      </c>
      <c r="I55" s="12" t="s">
        <v>12</v>
      </c>
      <c r="J55" s="14">
        <v>44</v>
      </c>
      <c r="K55" s="15">
        <v>31</v>
      </c>
      <c r="L55" s="15">
        <v>32.53</v>
      </c>
      <c r="M55" s="15">
        <v>31.62</v>
      </c>
      <c r="N55" s="16">
        <f t="shared" si="0"/>
        <v>1.5300000000000011</v>
      </c>
      <c r="O55" s="17">
        <f t="shared" si="1"/>
        <v>1.0493548387096774</v>
      </c>
      <c r="P55" s="18">
        <f t="shared" si="2"/>
        <v>2.8779253636938649E-2</v>
      </c>
      <c r="Q55" s="17">
        <f t="shared" si="3"/>
        <v>0.99370723362658842</v>
      </c>
    </row>
    <row r="56" spans="1:17" x14ac:dyDescent="0.3">
      <c r="A56" s="5" t="s">
        <v>923</v>
      </c>
      <c r="B56" s="5" t="s">
        <v>868</v>
      </c>
      <c r="C56" s="6" t="s">
        <v>9</v>
      </c>
      <c r="D56" s="5">
        <v>31</v>
      </c>
      <c r="E56" s="6" t="s">
        <v>24</v>
      </c>
      <c r="F56" s="6" t="s">
        <v>146</v>
      </c>
      <c r="G56" s="6" t="s">
        <v>78</v>
      </c>
      <c r="H56" s="6" t="s">
        <v>148</v>
      </c>
      <c r="I56" s="5" t="s">
        <v>12</v>
      </c>
      <c r="J56" s="7">
        <v>45</v>
      </c>
      <c r="K56" s="8">
        <v>32</v>
      </c>
      <c r="L56" s="8">
        <v>33.18</v>
      </c>
      <c r="M56" s="8">
        <v>33.17</v>
      </c>
      <c r="N56" s="9">
        <f t="shared" si="0"/>
        <v>1.1799999999999997</v>
      </c>
      <c r="O56" s="10">
        <f t="shared" si="1"/>
        <v>1.036875</v>
      </c>
      <c r="P56" s="11">
        <f t="shared" si="2"/>
        <v>3.0147723846843562E-4</v>
      </c>
      <c r="Q56" s="10">
        <f t="shared" si="3"/>
        <v>0.99103942652329746</v>
      </c>
    </row>
    <row r="57" spans="1:17" x14ac:dyDescent="0.3">
      <c r="A57" s="12" t="s">
        <v>924</v>
      </c>
      <c r="B57" s="12" t="s">
        <v>868</v>
      </c>
      <c r="C57" s="13" t="s">
        <v>9</v>
      </c>
      <c r="D57" s="12">
        <v>31</v>
      </c>
      <c r="E57" s="13" t="s">
        <v>24</v>
      </c>
      <c r="F57" s="13" t="s">
        <v>149</v>
      </c>
      <c r="G57" s="13" t="s">
        <v>58</v>
      </c>
      <c r="H57" s="13" t="s">
        <v>150</v>
      </c>
      <c r="I57" s="12" t="s">
        <v>10</v>
      </c>
      <c r="J57" s="14">
        <v>920</v>
      </c>
      <c r="K57" s="15">
        <v>262</v>
      </c>
      <c r="L57" s="15">
        <v>387.89</v>
      </c>
      <c r="M57" s="15">
        <v>182.9</v>
      </c>
      <c r="N57" s="16">
        <f t="shared" si="0"/>
        <v>125.88999999999999</v>
      </c>
      <c r="O57" s="17">
        <f t="shared" si="1"/>
        <v>1.4804961832061068</v>
      </c>
      <c r="P57" s="18">
        <f t="shared" si="2"/>
        <v>1.1207763805358117</v>
      </c>
      <c r="Q57" s="17">
        <f t="shared" si="3"/>
        <v>0.56669296400187008</v>
      </c>
    </row>
    <row r="58" spans="1:17" x14ac:dyDescent="0.3">
      <c r="A58" s="5" t="s">
        <v>925</v>
      </c>
      <c r="B58" s="5" t="s">
        <v>868</v>
      </c>
      <c r="C58" s="6" t="s">
        <v>9</v>
      </c>
      <c r="D58" s="5">
        <v>31</v>
      </c>
      <c r="E58" s="6" t="s">
        <v>24</v>
      </c>
      <c r="F58" s="6" t="s">
        <v>149</v>
      </c>
      <c r="G58" s="6" t="s">
        <v>58</v>
      </c>
      <c r="H58" s="6" t="s">
        <v>151</v>
      </c>
      <c r="I58" s="5" t="s">
        <v>10</v>
      </c>
      <c r="J58" s="7">
        <v>840</v>
      </c>
      <c r="K58" s="8">
        <v>246</v>
      </c>
      <c r="L58" s="8">
        <v>310.52999999999997</v>
      </c>
      <c r="M58" s="8">
        <v>281.14999999999998</v>
      </c>
      <c r="N58" s="9">
        <f t="shared" si="0"/>
        <v>64.529999999999973</v>
      </c>
      <c r="O58" s="10">
        <f t="shared" si="1"/>
        <v>1.2623170731707316</v>
      </c>
      <c r="P58" s="11">
        <f t="shared" si="2"/>
        <v>0.10449937755646452</v>
      </c>
      <c r="Q58" s="10">
        <f t="shared" si="3"/>
        <v>0.49687980030721968</v>
      </c>
    </row>
    <row r="59" spans="1:17" x14ac:dyDescent="0.3">
      <c r="A59" s="12" t="s">
        <v>926</v>
      </c>
      <c r="B59" s="12" t="s">
        <v>868</v>
      </c>
      <c r="C59" s="13" t="s">
        <v>9</v>
      </c>
      <c r="D59" s="12">
        <v>31</v>
      </c>
      <c r="E59" s="13" t="s">
        <v>24</v>
      </c>
      <c r="F59" s="13" t="s">
        <v>149</v>
      </c>
      <c r="G59" s="13" t="s">
        <v>58</v>
      </c>
      <c r="H59" s="13" t="s">
        <v>152</v>
      </c>
      <c r="I59" s="12" t="s">
        <v>12</v>
      </c>
      <c r="J59" s="14">
        <v>67</v>
      </c>
      <c r="K59" s="15">
        <v>36</v>
      </c>
      <c r="L59" s="15">
        <v>39.86</v>
      </c>
      <c r="M59" s="15">
        <v>30.54</v>
      </c>
      <c r="N59" s="16">
        <f t="shared" si="0"/>
        <v>3.8599999999999994</v>
      </c>
      <c r="O59" s="17">
        <f t="shared" si="1"/>
        <v>1.1072222222222221</v>
      </c>
      <c r="P59" s="18">
        <f t="shared" si="2"/>
        <v>0.3051735428945645</v>
      </c>
      <c r="Q59" s="17">
        <f t="shared" si="3"/>
        <v>0.79963087786872089</v>
      </c>
    </row>
    <row r="60" spans="1:17" x14ac:dyDescent="0.3">
      <c r="A60" s="5" t="s">
        <v>927</v>
      </c>
      <c r="B60" s="5" t="s">
        <v>868</v>
      </c>
      <c r="C60" s="6" t="s">
        <v>9</v>
      </c>
      <c r="D60" s="5">
        <v>31</v>
      </c>
      <c r="E60" s="6" t="s">
        <v>24</v>
      </c>
      <c r="F60" s="6" t="s">
        <v>149</v>
      </c>
      <c r="G60" s="6" t="s">
        <v>58</v>
      </c>
      <c r="H60" s="6" t="s">
        <v>153</v>
      </c>
      <c r="I60" s="5" t="s">
        <v>12</v>
      </c>
      <c r="J60" s="7">
        <v>67</v>
      </c>
      <c r="K60" s="8">
        <v>37</v>
      </c>
      <c r="L60" s="8">
        <v>40.700000000000003</v>
      </c>
      <c r="M60" s="8">
        <v>30.58</v>
      </c>
      <c r="N60" s="9">
        <f t="shared" si="0"/>
        <v>3.7000000000000028</v>
      </c>
      <c r="O60" s="10">
        <f t="shared" si="1"/>
        <v>1.1000000000000001</v>
      </c>
      <c r="P60" s="11">
        <f t="shared" si="2"/>
        <v>0.33093525179856131</v>
      </c>
      <c r="Q60" s="10">
        <f t="shared" si="3"/>
        <v>0.81648210560102708</v>
      </c>
    </row>
    <row r="61" spans="1:17" x14ac:dyDescent="0.3">
      <c r="A61" s="12" t="s">
        <v>928</v>
      </c>
      <c r="B61" s="12" t="s">
        <v>868</v>
      </c>
      <c r="C61" s="13" t="s">
        <v>9</v>
      </c>
      <c r="D61" s="12">
        <v>31</v>
      </c>
      <c r="E61" s="13" t="s">
        <v>24</v>
      </c>
      <c r="F61" s="13" t="s">
        <v>149</v>
      </c>
      <c r="G61" s="13" t="s">
        <v>58</v>
      </c>
      <c r="H61" s="13" t="s">
        <v>154</v>
      </c>
      <c r="I61" s="12" t="s">
        <v>12</v>
      </c>
      <c r="J61" s="14">
        <v>45</v>
      </c>
      <c r="K61" s="15">
        <v>24</v>
      </c>
      <c r="L61" s="15">
        <v>23.95</v>
      </c>
      <c r="M61" s="15">
        <v>91.67</v>
      </c>
      <c r="N61" s="16">
        <f t="shared" si="0"/>
        <v>-5.0000000000000711E-2</v>
      </c>
      <c r="O61" s="17">
        <f t="shared" si="1"/>
        <v>0.99791666666666667</v>
      </c>
      <c r="P61" s="18">
        <f t="shared" si="2"/>
        <v>-0.73873677320824693</v>
      </c>
      <c r="Q61" s="17">
        <f t="shared" si="3"/>
        <v>0.71535244922341701</v>
      </c>
    </row>
    <row r="62" spans="1:17" x14ac:dyDescent="0.3">
      <c r="A62" s="5" t="s">
        <v>929</v>
      </c>
      <c r="B62" s="5" t="s">
        <v>868</v>
      </c>
      <c r="C62" s="6" t="s">
        <v>9</v>
      </c>
      <c r="D62" s="5">
        <v>31</v>
      </c>
      <c r="E62" s="6" t="s">
        <v>24</v>
      </c>
      <c r="F62" s="6" t="s">
        <v>149</v>
      </c>
      <c r="G62" s="6" t="s">
        <v>58</v>
      </c>
      <c r="H62" s="6" t="s">
        <v>155</v>
      </c>
      <c r="I62" s="5" t="s">
        <v>12</v>
      </c>
      <c r="J62" s="7">
        <v>45</v>
      </c>
      <c r="K62" s="8">
        <v>24</v>
      </c>
      <c r="L62" s="8">
        <v>26.3</v>
      </c>
      <c r="M62" s="8">
        <v>0</v>
      </c>
      <c r="N62" s="9">
        <f t="shared" si="0"/>
        <v>2.3000000000000007</v>
      </c>
      <c r="O62" s="10">
        <f t="shared" si="1"/>
        <v>1.0958333333333334</v>
      </c>
      <c r="P62" s="11">
        <f t="shared" si="2"/>
        <v>0</v>
      </c>
      <c r="Q62" s="10">
        <f t="shared" si="3"/>
        <v>0.78554360812425328</v>
      </c>
    </row>
    <row r="63" spans="1:17" x14ac:dyDescent="0.3">
      <c r="A63" s="12" t="s">
        <v>930</v>
      </c>
      <c r="B63" s="12" t="s">
        <v>868</v>
      </c>
      <c r="C63" s="13" t="s">
        <v>9</v>
      </c>
      <c r="D63" s="12">
        <v>31</v>
      </c>
      <c r="E63" s="13" t="s">
        <v>24</v>
      </c>
      <c r="F63" s="13" t="s">
        <v>149</v>
      </c>
      <c r="G63" s="13" t="s">
        <v>58</v>
      </c>
      <c r="H63" s="13" t="s">
        <v>156</v>
      </c>
      <c r="I63" s="12" t="s">
        <v>12</v>
      </c>
      <c r="J63" s="14">
        <v>58.5</v>
      </c>
      <c r="K63" s="15">
        <v>32</v>
      </c>
      <c r="L63" s="15">
        <v>33.090000000000003</v>
      </c>
      <c r="M63" s="15">
        <v>0</v>
      </c>
      <c r="N63" s="16">
        <f t="shared" si="0"/>
        <v>1.0900000000000034</v>
      </c>
      <c r="O63" s="17">
        <f t="shared" si="1"/>
        <v>1.0340625000000001</v>
      </c>
      <c r="P63" s="18">
        <f t="shared" si="2"/>
        <v>0</v>
      </c>
      <c r="Q63" s="17">
        <f t="shared" si="3"/>
        <v>0.76027019575406674</v>
      </c>
    </row>
    <row r="64" spans="1:17" x14ac:dyDescent="0.3">
      <c r="A64" s="5" t="s">
        <v>931</v>
      </c>
      <c r="B64" s="5" t="s">
        <v>868</v>
      </c>
      <c r="C64" s="6" t="s">
        <v>9</v>
      </c>
      <c r="D64" s="5">
        <v>31</v>
      </c>
      <c r="E64" s="6" t="s">
        <v>24</v>
      </c>
      <c r="F64" s="6" t="s">
        <v>149</v>
      </c>
      <c r="G64" s="6" t="s">
        <v>58</v>
      </c>
      <c r="H64" s="6" t="s">
        <v>157</v>
      </c>
      <c r="I64" s="5" t="s">
        <v>12</v>
      </c>
      <c r="J64" s="7">
        <v>58.5</v>
      </c>
      <c r="K64" s="8">
        <v>32</v>
      </c>
      <c r="L64" s="8">
        <v>30.78</v>
      </c>
      <c r="M64" s="8">
        <v>0</v>
      </c>
      <c r="N64" s="9">
        <f t="shared" si="0"/>
        <v>-1.2199999999999989</v>
      </c>
      <c r="O64" s="10">
        <f t="shared" si="1"/>
        <v>0.96187500000000004</v>
      </c>
      <c r="P64" s="11">
        <f t="shared" si="2"/>
        <v>0</v>
      </c>
      <c r="Q64" s="10">
        <f t="shared" si="3"/>
        <v>0.70719602977667495</v>
      </c>
    </row>
    <row r="65" spans="1:17" x14ac:dyDescent="0.3">
      <c r="A65" s="12" t="s">
        <v>932</v>
      </c>
      <c r="B65" s="12" t="s">
        <v>868</v>
      </c>
      <c r="C65" s="13" t="s">
        <v>9</v>
      </c>
      <c r="D65" s="12">
        <v>31</v>
      </c>
      <c r="E65" s="13" t="s">
        <v>24</v>
      </c>
      <c r="F65" s="13" t="s">
        <v>149</v>
      </c>
      <c r="G65" s="13" t="s">
        <v>58</v>
      </c>
      <c r="H65" s="13" t="s">
        <v>158</v>
      </c>
      <c r="I65" s="12" t="s">
        <v>12</v>
      </c>
      <c r="J65" s="14">
        <v>600</v>
      </c>
      <c r="K65" s="15">
        <v>215</v>
      </c>
      <c r="L65" s="15">
        <v>387.37</v>
      </c>
      <c r="M65" s="15">
        <v>138.13</v>
      </c>
      <c r="N65" s="16">
        <f t="shared" si="0"/>
        <v>172.37</v>
      </c>
      <c r="O65" s="17">
        <f t="shared" si="1"/>
        <v>1.8017209302325581</v>
      </c>
      <c r="P65" s="18">
        <f t="shared" si="2"/>
        <v>1.8043871715051041</v>
      </c>
      <c r="Q65" s="17">
        <f t="shared" si="3"/>
        <v>0.86776433691756272</v>
      </c>
    </row>
    <row r="66" spans="1:17" x14ac:dyDescent="0.3">
      <c r="A66" s="5" t="s">
        <v>933</v>
      </c>
      <c r="B66" s="5" t="s">
        <v>868</v>
      </c>
      <c r="C66" s="6" t="s">
        <v>9</v>
      </c>
      <c r="D66" s="5">
        <v>31</v>
      </c>
      <c r="E66" s="6" t="s">
        <v>24</v>
      </c>
      <c r="F66" s="6" t="s">
        <v>149</v>
      </c>
      <c r="G66" s="6" t="s">
        <v>58</v>
      </c>
      <c r="H66" s="6" t="s">
        <v>159</v>
      </c>
      <c r="I66" s="5" t="s">
        <v>10</v>
      </c>
      <c r="J66" s="7">
        <v>540</v>
      </c>
      <c r="K66" s="8">
        <v>224</v>
      </c>
      <c r="L66" s="8">
        <v>217.21</v>
      </c>
      <c r="M66" s="8">
        <v>187.03</v>
      </c>
      <c r="N66" s="9">
        <f t="shared" ref="N66:N129" si="4">L66-K66</f>
        <v>-6.789999999999992</v>
      </c>
      <c r="O66" s="10">
        <f t="shared" ref="O66:O129" si="5">IFERROR(L66/K66, 0)</f>
        <v>0.96968750000000004</v>
      </c>
      <c r="P66" s="11">
        <f t="shared" ref="P66:P129" si="6">IFERROR((L66-M66)/M66, 0)</f>
        <v>0.16136448698069833</v>
      </c>
      <c r="Q66" s="10">
        <f t="shared" ref="Q66:Q129" si="7">IFERROR((L66*1000)/(J66*D66*24), 0)</f>
        <v>0.54064615690959772</v>
      </c>
    </row>
    <row r="67" spans="1:17" x14ac:dyDescent="0.3">
      <c r="A67" s="12" t="s">
        <v>934</v>
      </c>
      <c r="B67" s="12" t="s">
        <v>868</v>
      </c>
      <c r="C67" s="13" t="s">
        <v>9</v>
      </c>
      <c r="D67" s="12">
        <v>31</v>
      </c>
      <c r="E67" s="13" t="s">
        <v>24</v>
      </c>
      <c r="F67" s="13" t="s">
        <v>149</v>
      </c>
      <c r="G67" s="13" t="s">
        <v>872</v>
      </c>
      <c r="H67" s="13" t="s">
        <v>161</v>
      </c>
      <c r="I67" s="12" t="s">
        <v>10</v>
      </c>
      <c r="J67" s="14">
        <v>1400</v>
      </c>
      <c r="K67" s="15">
        <v>924</v>
      </c>
      <c r="L67" s="15">
        <v>826.25</v>
      </c>
      <c r="M67" s="15">
        <v>901.8</v>
      </c>
      <c r="N67" s="16">
        <f t="shared" si="4"/>
        <v>-97.75</v>
      </c>
      <c r="O67" s="17">
        <f t="shared" si="5"/>
        <v>0.89420995670995673</v>
      </c>
      <c r="P67" s="18">
        <f t="shared" si="6"/>
        <v>-8.3776890663118164E-2</v>
      </c>
      <c r="Q67" s="17">
        <f t="shared" si="7"/>
        <v>0.79325076804915517</v>
      </c>
    </row>
    <row r="68" spans="1:17" x14ac:dyDescent="0.3">
      <c r="A68" s="5" t="s">
        <v>935</v>
      </c>
      <c r="B68" s="5" t="s">
        <v>868</v>
      </c>
      <c r="C68" s="6" t="s">
        <v>9</v>
      </c>
      <c r="D68" s="5">
        <v>31</v>
      </c>
      <c r="E68" s="6" t="s">
        <v>24</v>
      </c>
      <c r="F68" s="6" t="s">
        <v>149</v>
      </c>
      <c r="G68" s="6" t="s">
        <v>872</v>
      </c>
      <c r="H68" s="6" t="s">
        <v>163</v>
      </c>
      <c r="I68" s="5" t="s">
        <v>10</v>
      </c>
      <c r="J68" s="7">
        <v>1980</v>
      </c>
      <c r="K68" s="8">
        <v>990</v>
      </c>
      <c r="L68" s="8">
        <v>855.42</v>
      </c>
      <c r="M68" s="8">
        <v>1024.94</v>
      </c>
      <c r="N68" s="9">
        <f t="shared" si="4"/>
        <v>-134.58000000000004</v>
      </c>
      <c r="O68" s="10">
        <f t="shared" si="5"/>
        <v>0.86406060606060597</v>
      </c>
      <c r="P68" s="11">
        <f t="shared" si="6"/>
        <v>-0.16539504751497658</v>
      </c>
      <c r="Q68" s="10">
        <f t="shared" si="7"/>
        <v>0.5806858911697621</v>
      </c>
    </row>
    <row r="69" spans="1:17" x14ac:dyDescent="0.3">
      <c r="A69" s="12" t="s">
        <v>936</v>
      </c>
      <c r="B69" s="12" t="s">
        <v>868</v>
      </c>
      <c r="C69" s="13" t="s">
        <v>9</v>
      </c>
      <c r="D69" s="12">
        <v>31</v>
      </c>
      <c r="E69" s="13" t="s">
        <v>24</v>
      </c>
      <c r="F69" s="13" t="s">
        <v>149</v>
      </c>
      <c r="G69" s="13" t="s">
        <v>78</v>
      </c>
      <c r="H69" s="13" t="s">
        <v>165</v>
      </c>
      <c r="I69" s="12" t="s">
        <v>12</v>
      </c>
      <c r="J69" s="14">
        <v>77.650000000000006</v>
      </c>
      <c r="K69" s="15">
        <v>42</v>
      </c>
      <c r="L69" s="15">
        <v>52.88</v>
      </c>
      <c r="M69" s="15">
        <v>53.37</v>
      </c>
      <c r="N69" s="16">
        <f t="shared" si="4"/>
        <v>10.880000000000003</v>
      </c>
      <c r="O69" s="17">
        <f t="shared" si="5"/>
        <v>1.2590476190476192</v>
      </c>
      <c r="P69" s="18">
        <f t="shared" si="6"/>
        <v>-9.181187933295764E-3</v>
      </c>
      <c r="Q69" s="17">
        <f t="shared" si="7"/>
        <v>0.9153286389852453</v>
      </c>
    </row>
    <row r="70" spans="1:17" x14ac:dyDescent="0.3">
      <c r="A70" s="5" t="s">
        <v>937</v>
      </c>
      <c r="B70" s="5" t="s">
        <v>868</v>
      </c>
      <c r="C70" s="6" t="s">
        <v>9</v>
      </c>
      <c r="D70" s="5">
        <v>31</v>
      </c>
      <c r="E70" s="6" t="s">
        <v>24</v>
      </c>
      <c r="F70" s="6" t="s">
        <v>149</v>
      </c>
      <c r="G70" s="6" t="s">
        <v>78</v>
      </c>
      <c r="H70" s="6" t="s">
        <v>166</v>
      </c>
      <c r="I70" s="5" t="s">
        <v>12</v>
      </c>
      <c r="J70" s="7">
        <v>77.650000000000006</v>
      </c>
      <c r="K70" s="8">
        <v>42</v>
      </c>
      <c r="L70" s="8">
        <v>53.23</v>
      </c>
      <c r="M70" s="8">
        <v>54.98</v>
      </c>
      <c r="N70" s="9">
        <f t="shared" si="4"/>
        <v>11.229999999999997</v>
      </c>
      <c r="O70" s="10">
        <f t="shared" si="5"/>
        <v>1.2673809523809523</v>
      </c>
      <c r="P70" s="11">
        <f t="shared" si="6"/>
        <v>-3.1829756275009093E-2</v>
      </c>
      <c r="Q70" s="10">
        <f t="shared" si="7"/>
        <v>0.92138697906930045</v>
      </c>
    </row>
    <row r="71" spans="1:17" x14ac:dyDescent="0.3">
      <c r="A71" s="12" t="s">
        <v>938</v>
      </c>
      <c r="B71" s="12" t="s">
        <v>868</v>
      </c>
      <c r="C71" s="13" t="s">
        <v>9</v>
      </c>
      <c r="D71" s="12">
        <v>31</v>
      </c>
      <c r="E71" s="13" t="s">
        <v>24</v>
      </c>
      <c r="F71" s="13" t="s">
        <v>167</v>
      </c>
      <c r="G71" s="13" t="s">
        <v>58</v>
      </c>
      <c r="H71" s="13" t="s">
        <v>168</v>
      </c>
      <c r="I71" s="12" t="s">
        <v>10</v>
      </c>
      <c r="J71" s="14">
        <v>1320</v>
      </c>
      <c r="K71" s="15">
        <v>500</v>
      </c>
      <c r="L71" s="15">
        <v>230.97</v>
      </c>
      <c r="M71" s="15">
        <v>625.92999999999995</v>
      </c>
      <c r="N71" s="16">
        <f t="shared" si="4"/>
        <v>-269.02999999999997</v>
      </c>
      <c r="O71" s="17">
        <f t="shared" si="5"/>
        <v>0.46194000000000002</v>
      </c>
      <c r="P71" s="18">
        <f t="shared" si="6"/>
        <v>-0.6309970763503906</v>
      </c>
      <c r="Q71" s="17">
        <f t="shared" si="7"/>
        <v>0.23518450635386121</v>
      </c>
    </row>
    <row r="72" spans="1:17" x14ac:dyDescent="0.3">
      <c r="A72" s="5" t="s">
        <v>939</v>
      </c>
      <c r="B72" s="5" t="s">
        <v>868</v>
      </c>
      <c r="C72" s="6" t="s">
        <v>9</v>
      </c>
      <c r="D72" s="5">
        <v>31</v>
      </c>
      <c r="E72" s="6" t="s">
        <v>24</v>
      </c>
      <c r="F72" s="6" t="s">
        <v>167</v>
      </c>
      <c r="G72" s="6" t="s">
        <v>58</v>
      </c>
      <c r="H72" s="6" t="s">
        <v>169</v>
      </c>
      <c r="I72" s="5" t="s">
        <v>10</v>
      </c>
      <c r="J72" s="7">
        <v>500</v>
      </c>
      <c r="K72" s="8">
        <v>185</v>
      </c>
      <c r="L72" s="8">
        <v>317.18</v>
      </c>
      <c r="M72" s="8">
        <v>125.87</v>
      </c>
      <c r="N72" s="9">
        <f t="shared" si="4"/>
        <v>132.18</v>
      </c>
      <c r="O72" s="10">
        <f t="shared" si="5"/>
        <v>1.7144864864864866</v>
      </c>
      <c r="P72" s="11">
        <f t="shared" si="6"/>
        <v>1.5199014856598076</v>
      </c>
      <c r="Q72" s="10">
        <f t="shared" si="7"/>
        <v>0.85263440860215056</v>
      </c>
    </row>
    <row r="73" spans="1:17" x14ac:dyDescent="0.3">
      <c r="A73" s="12" t="s">
        <v>940</v>
      </c>
      <c r="B73" s="12" t="s">
        <v>868</v>
      </c>
      <c r="C73" s="13" t="s">
        <v>9</v>
      </c>
      <c r="D73" s="12">
        <v>31</v>
      </c>
      <c r="E73" s="13" t="s">
        <v>24</v>
      </c>
      <c r="F73" s="13" t="s">
        <v>167</v>
      </c>
      <c r="G73" s="13" t="s">
        <v>58</v>
      </c>
      <c r="H73" s="13" t="s">
        <v>170</v>
      </c>
      <c r="I73" s="12" t="s">
        <v>10</v>
      </c>
      <c r="J73" s="14">
        <v>500</v>
      </c>
      <c r="K73" s="15">
        <v>262</v>
      </c>
      <c r="L73" s="15">
        <v>112.08</v>
      </c>
      <c r="M73" s="15">
        <v>163.52000000000001</v>
      </c>
      <c r="N73" s="16">
        <f t="shared" si="4"/>
        <v>-149.92000000000002</v>
      </c>
      <c r="O73" s="17">
        <f t="shared" si="5"/>
        <v>0.42778625954198474</v>
      </c>
      <c r="P73" s="18">
        <f t="shared" si="6"/>
        <v>-0.31457925636007833</v>
      </c>
      <c r="Q73" s="17">
        <f t="shared" si="7"/>
        <v>0.30129032258064514</v>
      </c>
    </row>
    <row r="74" spans="1:17" x14ac:dyDescent="0.3">
      <c r="A74" s="5" t="s">
        <v>941</v>
      </c>
      <c r="B74" s="5" t="s">
        <v>868</v>
      </c>
      <c r="C74" s="6" t="s">
        <v>9</v>
      </c>
      <c r="D74" s="5">
        <v>31</v>
      </c>
      <c r="E74" s="6" t="s">
        <v>24</v>
      </c>
      <c r="F74" s="6" t="s">
        <v>167</v>
      </c>
      <c r="G74" s="6" t="s">
        <v>58</v>
      </c>
      <c r="H74" s="6" t="s">
        <v>171</v>
      </c>
      <c r="I74" s="5" t="s">
        <v>10</v>
      </c>
      <c r="J74" s="7">
        <v>250</v>
      </c>
      <c r="K74" s="8">
        <v>0</v>
      </c>
      <c r="L74" s="8">
        <v>0</v>
      </c>
      <c r="M74" s="8">
        <v>0</v>
      </c>
      <c r="N74" s="9">
        <f t="shared" si="4"/>
        <v>0</v>
      </c>
      <c r="O74" s="10">
        <f t="shared" si="5"/>
        <v>0</v>
      </c>
      <c r="P74" s="11">
        <f t="shared" si="6"/>
        <v>0</v>
      </c>
      <c r="Q74" s="10">
        <f t="shared" si="7"/>
        <v>0</v>
      </c>
    </row>
    <row r="75" spans="1:17" x14ac:dyDescent="0.3">
      <c r="A75" s="12" t="s">
        <v>942</v>
      </c>
      <c r="B75" s="12" t="s">
        <v>868</v>
      </c>
      <c r="C75" s="13" t="s">
        <v>9</v>
      </c>
      <c r="D75" s="12">
        <v>31</v>
      </c>
      <c r="E75" s="13" t="s">
        <v>24</v>
      </c>
      <c r="F75" s="13" t="s">
        <v>167</v>
      </c>
      <c r="G75" s="13" t="s">
        <v>58</v>
      </c>
      <c r="H75" s="13" t="s">
        <v>172</v>
      </c>
      <c r="I75" s="12" t="s">
        <v>10</v>
      </c>
      <c r="J75" s="14">
        <v>1200</v>
      </c>
      <c r="K75" s="15">
        <v>596</v>
      </c>
      <c r="L75" s="15">
        <v>426.76</v>
      </c>
      <c r="M75" s="15">
        <v>738.44</v>
      </c>
      <c r="N75" s="16">
        <f t="shared" si="4"/>
        <v>-169.24</v>
      </c>
      <c r="O75" s="17">
        <f t="shared" si="5"/>
        <v>0.71604026845637581</v>
      </c>
      <c r="P75" s="18">
        <f t="shared" si="6"/>
        <v>-0.42207897730350474</v>
      </c>
      <c r="Q75" s="17">
        <f t="shared" si="7"/>
        <v>0.47800179211469535</v>
      </c>
    </row>
    <row r="76" spans="1:17" x14ac:dyDescent="0.3">
      <c r="A76" s="5" t="s">
        <v>943</v>
      </c>
      <c r="B76" s="5" t="s">
        <v>868</v>
      </c>
      <c r="C76" s="6" t="s">
        <v>9</v>
      </c>
      <c r="D76" s="5">
        <v>31</v>
      </c>
      <c r="E76" s="6" t="s">
        <v>24</v>
      </c>
      <c r="F76" s="6" t="s">
        <v>167</v>
      </c>
      <c r="G76" s="6" t="s">
        <v>58</v>
      </c>
      <c r="H76" s="6" t="s">
        <v>173</v>
      </c>
      <c r="I76" s="5" t="s">
        <v>10</v>
      </c>
      <c r="J76" s="7">
        <v>1240</v>
      </c>
      <c r="K76" s="8">
        <v>587</v>
      </c>
      <c r="L76" s="8">
        <v>720.8</v>
      </c>
      <c r="M76" s="8">
        <v>494.24</v>
      </c>
      <c r="N76" s="9">
        <f t="shared" si="4"/>
        <v>133.79999999999995</v>
      </c>
      <c r="O76" s="10">
        <f t="shared" si="5"/>
        <v>1.2279386712095399</v>
      </c>
      <c r="P76" s="11">
        <f t="shared" si="6"/>
        <v>0.45840077695046927</v>
      </c>
      <c r="Q76" s="10">
        <f t="shared" si="7"/>
        <v>0.78130419701699616</v>
      </c>
    </row>
    <row r="77" spans="1:17" x14ac:dyDescent="0.3">
      <c r="A77" s="12" t="s">
        <v>944</v>
      </c>
      <c r="B77" s="12" t="s">
        <v>868</v>
      </c>
      <c r="C77" s="13" t="s">
        <v>9</v>
      </c>
      <c r="D77" s="12">
        <v>31</v>
      </c>
      <c r="E77" s="13" t="s">
        <v>24</v>
      </c>
      <c r="F77" s="13" t="s">
        <v>167</v>
      </c>
      <c r="G77" s="13" t="s">
        <v>58</v>
      </c>
      <c r="H77" s="13" t="s">
        <v>174</v>
      </c>
      <c r="I77" s="12" t="s">
        <v>10</v>
      </c>
      <c r="J77" s="14">
        <v>1320</v>
      </c>
      <c r="K77" s="15">
        <v>492</v>
      </c>
      <c r="L77" s="15">
        <v>590.04999999999995</v>
      </c>
      <c r="M77" s="15">
        <v>300.60000000000002</v>
      </c>
      <c r="N77" s="16">
        <f t="shared" si="4"/>
        <v>98.049999999999955</v>
      </c>
      <c r="O77" s="17">
        <f t="shared" si="5"/>
        <v>1.1992886178861788</v>
      </c>
      <c r="P77" s="18">
        <f t="shared" si="6"/>
        <v>0.9629075182967396</v>
      </c>
      <c r="Q77" s="17">
        <f t="shared" si="7"/>
        <v>0.60081663408276309</v>
      </c>
    </row>
    <row r="78" spans="1:17" x14ac:dyDescent="0.3">
      <c r="A78" s="5" t="s">
        <v>945</v>
      </c>
      <c r="B78" s="5" t="s">
        <v>868</v>
      </c>
      <c r="C78" s="6" t="s">
        <v>9</v>
      </c>
      <c r="D78" s="5">
        <v>31</v>
      </c>
      <c r="E78" s="6" t="s">
        <v>24</v>
      </c>
      <c r="F78" s="6" t="s">
        <v>167</v>
      </c>
      <c r="G78" s="6" t="s">
        <v>58</v>
      </c>
      <c r="H78" s="6" t="s">
        <v>175</v>
      </c>
      <c r="I78" s="5" t="s">
        <v>10</v>
      </c>
      <c r="J78" s="7">
        <v>1500</v>
      </c>
      <c r="K78" s="8">
        <v>480</v>
      </c>
      <c r="L78" s="8">
        <v>798.53</v>
      </c>
      <c r="M78" s="8">
        <v>448.53</v>
      </c>
      <c r="N78" s="9">
        <f t="shared" si="4"/>
        <v>318.52999999999997</v>
      </c>
      <c r="O78" s="10">
        <f t="shared" si="5"/>
        <v>1.6636041666666666</v>
      </c>
      <c r="P78" s="11">
        <f t="shared" si="6"/>
        <v>0.78032684547298958</v>
      </c>
      <c r="Q78" s="10">
        <f t="shared" si="7"/>
        <v>0.71552867383512542</v>
      </c>
    </row>
    <row r="79" spans="1:17" x14ac:dyDescent="0.3">
      <c r="A79" s="12" t="s">
        <v>946</v>
      </c>
      <c r="B79" s="12" t="s">
        <v>868</v>
      </c>
      <c r="C79" s="13" t="s">
        <v>9</v>
      </c>
      <c r="D79" s="12">
        <v>31</v>
      </c>
      <c r="E79" s="13" t="s">
        <v>24</v>
      </c>
      <c r="F79" s="13" t="s">
        <v>167</v>
      </c>
      <c r="G79" s="13" t="s">
        <v>58</v>
      </c>
      <c r="H79" s="13" t="s">
        <v>177</v>
      </c>
      <c r="I79" s="12" t="s">
        <v>16</v>
      </c>
      <c r="J79" s="14">
        <v>330</v>
      </c>
      <c r="K79" s="15">
        <v>12</v>
      </c>
      <c r="L79" s="15">
        <v>0</v>
      </c>
      <c r="M79" s="15">
        <v>0</v>
      </c>
      <c r="N79" s="16">
        <f t="shared" si="4"/>
        <v>-12</v>
      </c>
      <c r="O79" s="17">
        <f t="shared" si="5"/>
        <v>0</v>
      </c>
      <c r="P79" s="18">
        <f t="shared" si="6"/>
        <v>0</v>
      </c>
      <c r="Q79" s="17">
        <f t="shared" si="7"/>
        <v>0</v>
      </c>
    </row>
    <row r="80" spans="1:17" x14ac:dyDescent="0.3">
      <c r="A80" s="5" t="s">
        <v>947</v>
      </c>
      <c r="B80" s="5" t="s">
        <v>868</v>
      </c>
      <c r="C80" s="6" t="s">
        <v>9</v>
      </c>
      <c r="D80" s="5">
        <v>31</v>
      </c>
      <c r="E80" s="6" t="s">
        <v>24</v>
      </c>
      <c r="F80" s="6" t="s">
        <v>167</v>
      </c>
      <c r="G80" s="6" t="s">
        <v>58</v>
      </c>
      <c r="H80" s="6" t="s">
        <v>178</v>
      </c>
      <c r="I80" s="5" t="s">
        <v>16</v>
      </c>
      <c r="J80" s="7">
        <v>273.5</v>
      </c>
      <c r="K80" s="8">
        <v>82</v>
      </c>
      <c r="L80" s="8">
        <v>81.73</v>
      </c>
      <c r="M80" s="8">
        <v>129.08000000000001</v>
      </c>
      <c r="N80" s="9">
        <f t="shared" si="4"/>
        <v>-0.26999999999999602</v>
      </c>
      <c r="O80" s="10">
        <f t="shared" si="5"/>
        <v>0.99670731707317073</v>
      </c>
      <c r="P80" s="11">
        <f t="shared" si="6"/>
        <v>-0.36682677409358538</v>
      </c>
      <c r="Q80" s="10">
        <f t="shared" si="7"/>
        <v>0.40165320123449511</v>
      </c>
    </row>
    <row r="81" spans="1:17" x14ac:dyDescent="0.3">
      <c r="A81" s="12" t="s">
        <v>948</v>
      </c>
      <c r="B81" s="12" t="s">
        <v>868</v>
      </c>
      <c r="C81" s="13" t="s">
        <v>9</v>
      </c>
      <c r="D81" s="12">
        <v>31</v>
      </c>
      <c r="E81" s="13" t="s">
        <v>24</v>
      </c>
      <c r="F81" s="13" t="s">
        <v>167</v>
      </c>
      <c r="G81" s="13" t="s">
        <v>58</v>
      </c>
      <c r="H81" s="13" t="s">
        <v>179</v>
      </c>
      <c r="I81" s="12" t="s">
        <v>12</v>
      </c>
      <c r="J81" s="14">
        <v>99</v>
      </c>
      <c r="K81" s="15">
        <v>4</v>
      </c>
      <c r="L81" s="15">
        <v>32.89</v>
      </c>
      <c r="M81" s="15">
        <v>17.62</v>
      </c>
      <c r="N81" s="16">
        <f t="shared" si="4"/>
        <v>28.89</v>
      </c>
      <c r="O81" s="17">
        <f t="shared" si="5"/>
        <v>8.2225000000000001</v>
      </c>
      <c r="P81" s="18">
        <f t="shared" si="6"/>
        <v>0.86662883087400677</v>
      </c>
      <c r="Q81" s="17">
        <f t="shared" si="7"/>
        <v>0.4465352449223417</v>
      </c>
    </row>
    <row r="82" spans="1:17" x14ac:dyDescent="0.3">
      <c r="A82" s="5" t="s">
        <v>949</v>
      </c>
      <c r="B82" s="5" t="s">
        <v>868</v>
      </c>
      <c r="C82" s="6" t="s">
        <v>9</v>
      </c>
      <c r="D82" s="5">
        <v>31</v>
      </c>
      <c r="E82" s="6" t="s">
        <v>24</v>
      </c>
      <c r="F82" s="6" t="s">
        <v>167</v>
      </c>
      <c r="G82" s="6" t="s">
        <v>58</v>
      </c>
      <c r="H82" s="6" t="s">
        <v>180</v>
      </c>
      <c r="I82" s="5" t="s">
        <v>12</v>
      </c>
      <c r="J82" s="7">
        <v>50</v>
      </c>
      <c r="K82" s="8">
        <v>0</v>
      </c>
      <c r="L82" s="8">
        <v>0.11</v>
      </c>
      <c r="M82" s="8">
        <v>0.1</v>
      </c>
      <c r="N82" s="9">
        <f t="shared" si="4"/>
        <v>0.11</v>
      </c>
      <c r="O82" s="10">
        <f t="shared" si="5"/>
        <v>0</v>
      </c>
      <c r="P82" s="11">
        <f t="shared" si="6"/>
        <v>9.999999999999995E-2</v>
      </c>
      <c r="Q82" s="10">
        <f t="shared" si="7"/>
        <v>2.9569892473118278E-3</v>
      </c>
    </row>
    <row r="83" spans="1:17" x14ac:dyDescent="0.3">
      <c r="A83" s="12" t="s">
        <v>950</v>
      </c>
      <c r="B83" s="12" t="s">
        <v>868</v>
      </c>
      <c r="C83" s="13" t="s">
        <v>9</v>
      </c>
      <c r="D83" s="12">
        <v>31</v>
      </c>
      <c r="E83" s="13" t="s">
        <v>24</v>
      </c>
      <c r="F83" s="13" t="s">
        <v>167</v>
      </c>
      <c r="G83" s="13" t="s">
        <v>58</v>
      </c>
      <c r="H83" s="13" t="s">
        <v>181</v>
      </c>
      <c r="I83" s="12" t="s">
        <v>12</v>
      </c>
      <c r="J83" s="14">
        <v>90</v>
      </c>
      <c r="K83" s="15">
        <v>0</v>
      </c>
      <c r="L83" s="15">
        <v>0</v>
      </c>
      <c r="M83" s="15">
        <v>1.07</v>
      </c>
      <c r="N83" s="16">
        <f t="shared" si="4"/>
        <v>0</v>
      </c>
      <c r="O83" s="17">
        <f t="shared" si="5"/>
        <v>0</v>
      </c>
      <c r="P83" s="18">
        <f t="shared" si="6"/>
        <v>-1</v>
      </c>
      <c r="Q83" s="17">
        <f t="shared" si="7"/>
        <v>0</v>
      </c>
    </row>
    <row r="84" spans="1:17" x14ac:dyDescent="0.3">
      <c r="A84" s="5" t="s">
        <v>951</v>
      </c>
      <c r="B84" s="5" t="s">
        <v>868</v>
      </c>
      <c r="C84" s="6" t="s">
        <v>9</v>
      </c>
      <c r="D84" s="5">
        <v>31</v>
      </c>
      <c r="E84" s="6" t="s">
        <v>24</v>
      </c>
      <c r="F84" s="6" t="s">
        <v>167</v>
      </c>
      <c r="G84" s="6" t="s">
        <v>58</v>
      </c>
      <c r="H84" s="6" t="s">
        <v>182</v>
      </c>
      <c r="I84" s="5" t="s">
        <v>12</v>
      </c>
      <c r="J84" s="7">
        <v>172</v>
      </c>
      <c r="K84" s="8">
        <v>2</v>
      </c>
      <c r="L84" s="8">
        <v>45.02</v>
      </c>
      <c r="M84" s="8">
        <v>1.18</v>
      </c>
      <c r="N84" s="9">
        <f t="shared" si="4"/>
        <v>43.02</v>
      </c>
      <c r="O84" s="10">
        <f t="shared" si="5"/>
        <v>22.51</v>
      </c>
      <c r="P84" s="11">
        <f t="shared" si="6"/>
        <v>37.152542372881364</v>
      </c>
      <c r="Q84" s="10">
        <f t="shared" si="7"/>
        <v>0.35180670167541883</v>
      </c>
    </row>
    <row r="85" spans="1:17" x14ac:dyDescent="0.3">
      <c r="A85" s="12" t="s">
        <v>952</v>
      </c>
      <c r="B85" s="12" t="s">
        <v>868</v>
      </c>
      <c r="C85" s="13" t="s">
        <v>9</v>
      </c>
      <c r="D85" s="12">
        <v>31</v>
      </c>
      <c r="E85" s="13" t="s">
        <v>24</v>
      </c>
      <c r="F85" s="13" t="s">
        <v>167</v>
      </c>
      <c r="G85" s="13" t="s">
        <v>872</v>
      </c>
      <c r="H85" s="13" t="s">
        <v>183</v>
      </c>
      <c r="I85" s="12" t="s">
        <v>10</v>
      </c>
      <c r="J85" s="14">
        <v>1320</v>
      </c>
      <c r="K85" s="15">
        <v>770</v>
      </c>
      <c r="L85" s="15">
        <v>505.12</v>
      </c>
      <c r="M85" s="15">
        <v>811.72</v>
      </c>
      <c r="N85" s="16">
        <f t="shared" si="4"/>
        <v>-264.88</v>
      </c>
      <c r="O85" s="17">
        <f t="shared" si="5"/>
        <v>0.65600000000000003</v>
      </c>
      <c r="P85" s="18">
        <f t="shared" si="6"/>
        <v>-0.37771645394963782</v>
      </c>
      <c r="Q85" s="17">
        <f t="shared" si="7"/>
        <v>0.51433691756272404</v>
      </c>
    </row>
    <row r="86" spans="1:17" x14ac:dyDescent="0.3">
      <c r="A86" s="5" t="s">
        <v>953</v>
      </c>
      <c r="B86" s="5" t="s">
        <v>868</v>
      </c>
      <c r="C86" s="6" t="s">
        <v>9</v>
      </c>
      <c r="D86" s="5">
        <v>31</v>
      </c>
      <c r="E86" s="6" t="s">
        <v>24</v>
      </c>
      <c r="F86" s="6" t="s">
        <v>167</v>
      </c>
      <c r="G86" s="6" t="s">
        <v>872</v>
      </c>
      <c r="H86" s="6" t="s">
        <v>185</v>
      </c>
      <c r="I86" s="5" t="s">
        <v>10</v>
      </c>
      <c r="J86" s="7">
        <v>1080</v>
      </c>
      <c r="K86" s="8">
        <v>552</v>
      </c>
      <c r="L86" s="8">
        <v>574.42999999999995</v>
      </c>
      <c r="M86" s="8">
        <v>621.78</v>
      </c>
      <c r="N86" s="9">
        <f t="shared" si="4"/>
        <v>22.42999999999995</v>
      </c>
      <c r="O86" s="10">
        <f t="shared" si="5"/>
        <v>1.0406340579710145</v>
      </c>
      <c r="P86" s="11">
        <f t="shared" si="6"/>
        <v>-7.6152336839396609E-2</v>
      </c>
      <c r="Q86" s="10">
        <f t="shared" si="7"/>
        <v>0.71489197530864201</v>
      </c>
    </row>
    <row r="87" spans="1:17" x14ac:dyDescent="0.3">
      <c r="A87" s="12" t="s">
        <v>954</v>
      </c>
      <c r="B87" s="12" t="s">
        <v>868</v>
      </c>
      <c r="C87" s="13" t="s">
        <v>9</v>
      </c>
      <c r="D87" s="12">
        <v>31</v>
      </c>
      <c r="E87" s="13" t="s">
        <v>24</v>
      </c>
      <c r="F87" s="13" t="s">
        <v>167</v>
      </c>
      <c r="G87" s="13" t="s">
        <v>78</v>
      </c>
      <c r="H87" s="13" t="s">
        <v>187</v>
      </c>
      <c r="I87" s="12" t="s">
        <v>10</v>
      </c>
      <c r="J87" s="14">
        <v>250</v>
      </c>
      <c r="K87" s="15">
        <v>116</v>
      </c>
      <c r="L87" s="15">
        <v>112.68</v>
      </c>
      <c r="M87" s="15">
        <v>112.15</v>
      </c>
      <c r="N87" s="16">
        <f t="shared" si="4"/>
        <v>-3.3199999999999932</v>
      </c>
      <c r="O87" s="17">
        <f t="shared" si="5"/>
        <v>0.97137931034482761</v>
      </c>
      <c r="P87" s="18">
        <f t="shared" si="6"/>
        <v>4.7258136424431661E-3</v>
      </c>
      <c r="Q87" s="17">
        <f t="shared" si="7"/>
        <v>0.60580645161290325</v>
      </c>
    </row>
    <row r="88" spans="1:17" x14ac:dyDescent="0.3">
      <c r="A88" s="5" t="s">
        <v>955</v>
      </c>
      <c r="B88" s="5" t="s">
        <v>868</v>
      </c>
      <c r="C88" s="6" t="s">
        <v>9</v>
      </c>
      <c r="D88" s="5">
        <v>31</v>
      </c>
      <c r="E88" s="6" t="s">
        <v>24</v>
      </c>
      <c r="F88" s="6" t="s">
        <v>167</v>
      </c>
      <c r="G88" s="6" t="s">
        <v>78</v>
      </c>
      <c r="H88" s="6" t="s">
        <v>189</v>
      </c>
      <c r="I88" s="5" t="s">
        <v>16</v>
      </c>
      <c r="J88" s="7">
        <v>419.33</v>
      </c>
      <c r="K88" s="8">
        <v>11</v>
      </c>
      <c r="L88" s="8">
        <v>26.75</v>
      </c>
      <c r="M88" s="8">
        <v>6.16</v>
      </c>
      <c r="N88" s="9">
        <f t="shared" si="4"/>
        <v>15.75</v>
      </c>
      <c r="O88" s="10">
        <f t="shared" si="5"/>
        <v>2.4318181818181817</v>
      </c>
      <c r="P88" s="11">
        <f t="shared" si="6"/>
        <v>3.3425324675324672</v>
      </c>
      <c r="Q88" s="10">
        <f t="shared" si="7"/>
        <v>8.5742258067080385E-2</v>
      </c>
    </row>
    <row r="89" spans="1:17" x14ac:dyDescent="0.3">
      <c r="A89" s="12" t="s">
        <v>956</v>
      </c>
      <c r="B89" s="12" t="s">
        <v>868</v>
      </c>
      <c r="C89" s="13" t="s">
        <v>9</v>
      </c>
      <c r="D89" s="12">
        <v>31</v>
      </c>
      <c r="E89" s="13" t="s">
        <v>24</v>
      </c>
      <c r="F89" s="13" t="s">
        <v>167</v>
      </c>
      <c r="G89" s="13" t="s">
        <v>78</v>
      </c>
      <c r="H89" s="13" t="s">
        <v>190</v>
      </c>
      <c r="I89" s="12" t="s">
        <v>14</v>
      </c>
      <c r="J89" s="14">
        <v>100</v>
      </c>
      <c r="K89" s="15">
        <v>0</v>
      </c>
      <c r="L89" s="15">
        <v>0</v>
      </c>
      <c r="M89" s="15">
        <v>0</v>
      </c>
      <c r="N89" s="16">
        <f t="shared" si="4"/>
        <v>0</v>
      </c>
      <c r="O89" s="17">
        <f t="shared" si="5"/>
        <v>0</v>
      </c>
      <c r="P89" s="18">
        <f t="shared" si="6"/>
        <v>0</v>
      </c>
      <c r="Q89" s="17">
        <f t="shared" si="7"/>
        <v>0</v>
      </c>
    </row>
    <row r="90" spans="1:17" x14ac:dyDescent="0.3">
      <c r="A90" s="5" t="s">
        <v>957</v>
      </c>
      <c r="B90" s="5" t="s">
        <v>868</v>
      </c>
      <c r="C90" s="6" t="s">
        <v>9</v>
      </c>
      <c r="D90" s="5">
        <v>31</v>
      </c>
      <c r="E90" s="6" t="s">
        <v>24</v>
      </c>
      <c r="F90" s="6" t="s">
        <v>167</v>
      </c>
      <c r="G90" s="6" t="s">
        <v>78</v>
      </c>
      <c r="H90" s="6" t="s">
        <v>192</v>
      </c>
      <c r="I90" s="5" t="s">
        <v>14</v>
      </c>
      <c r="J90" s="7">
        <v>1080</v>
      </c>
      <c r="K90" s="8">
        <v>487</v>
      </c>
      <c r="L90" s="8">
        <v>581.02</v>
      </c>
      <c r="M90" s="8">
        <v>623.04</v>
      </c>
      <c r="N90" s="9">
        <f t="shared" si="4"/>
        <v>94.019999999999982</v>
      </c>
      <c r="O90" s="10">
        <f t="shared" si="5"/>
        <v>1.19305954825462</v>
      </c>
      <c r="P90" s="11">
        <f t="shared" si="6"/>
        <v>-6.7443502824858725E-2</v>
      </c>
      <c r="Q90" s="10">
        <f t="shared" si="7"/>
        <v>0.72309338908801279</v>
      </c>
    </row>
    <row r="91" spans="1:17" x14ac:dyDescent="0.3">
      <c r="A91" s="12" t="s">
        <v>958</v>
      </c>
      <c r="B91" s="12" t="s">
        <v>868</v>
      </c>
      <c r="C91" s="13" t="s">
        <v>9</v>
      </c>
      <c r="D91" s="12">
        <v>31</v>
      </c>
      <c r="E91" s="13" t="s">
        <v>24</v>
      </c>
      <c r="F91" s="13" t="s">
        <v>194</v>
      </c>
      <c r="G91" s="13" t="s">
        <v>58</v>
      </c>
      <c r="H91" s="13" t="s">
        <v>195</v>
      </c>
      <c r="I91" s="12" t="s">
        <v>12</v>
      </c>
      <c r="J91" s="14">
        <v>240</v>
      </c>
      <c r="K91" s="15">
        <v>111</v>
      </c>
      <c r="L91" s="15">
        <v>85.67</v>
      </c>
      <c r="M91" s="15">
        <v>118.47</v>
      </c>
      <c r="N91" s="16">
        <f t="shared" si="4"/>
        <v>-25.33</v>
      </c>
      <c r="O91" s="17">
        <f t="shared" si="5"/>
        <v>0.7718018018018018</v>
      </c>
      <c r="P91" s="18">
        <f t="shared" si="6"/>
        <v>-0.27686334093019327</v>
      </c>
      <c r="Q91" s="17">
        <f t="shared" si="7"/>
        <v>0.47978270609318996</v>
      </c>
    </row>
    <row r="92" spans="1:17" x14ac:dyDescent="0.3">
      <c r="A92" s="5" t="s">
        <v>959</v>
      </c>
      <c r="B92" s="5" t="s">
        <v>868</v>
      </c>
      <c r="C92" s="6" t="s">
        <v>9</v>
      </c>
      <c r="D92" s="5">
        <v>31</v>
      </c>
      <c r="E92" s="6" t="s">
        <v>24</v>
      </c>
      <c r="F92" s="6" t="s">
        <v>194</v>
      </c>
      <c r="G92" s="6" t="s">
        <v>58</v>
      </c>
      <c r="H92" s="6" t="s">
        <v>196</v>
      </c>
      <c r="I92" s="5" t="s">
        <v>12</v>
      </c>
      <c r="J92" s="7">
        <v>144</v>
      </c>
      <c r="K92" s="8">
        <v>67</v>
      </c>
      <c r="L92" s="8">
        <v>63.36</v>
      </c>
      <c r="M92" s="8">
        <v>61.45</v>
      </c>
      <c r="N92" s="9">
        <f t="shared" si="4"/>
        <v>-3.6400000000000006</v>
      </c>
      <c r="O92" s="10">
        <f t="shared" si="5"/>
        <v>0.94567164179104479</v>
      </c>
      <c r="P92" s="11">
        <f t="shared" si="6"/>
        <v>3.1082180634662272E-2</v>
      </c>
      <c r="Q92" s="10">
        <f t="shared" si="7"/>
        <v>0.59139784946236562</v>
      </c>
    </row>
    <row r="93" spans="1:17" x14ac:dyDescent="0.3">
      <c r="A93" s="12" t="s">
        <v>960</v>
      </c>
      <c r="B93" s="12" t="s">
        <v>868</v>
      </c>
      <c r="C93" s="13" t="s">
        <v>9</v>
      </c>
      <c r="D93" s="12">
        <v>31</v>
      </c>
      <c r="E93" s="13" t="s">
        <v>24</v>
      </c>
      <c r="F93" s="13" t="s">
        <v>194</v>
      </c>
      <c r="G93" s="13" t="s">
        <v>58</v>
      </c>
      <c r="H93" s="13" t="s">
        <v>197</v>
      </c>
      <c r="I93" s="12" t="s">
        <v>12</v>
      </c>
      <c r="J93" s="14">
        <v>33.75</v>
      </c>
      <c r="K93" s="15">
        <v>19</v>
      </c>
      <c r="L93" s="15">
        <v>10.63</v>
      </c>
      <c r="M93" s="15">
        <v>14.07</v>
      </c>
      <c r="N93" s="16">
        <f t="shared" si="4"/>
        <v>-8.3699999999999992</v>
      </c>
      <c r="O93" s="17">
        <f t="shared" si="5"/>
        <v>0.55947368421052635</v>
      </c>
      <c r="P93" s="18">
        <f t="shared" si="6"/>
        <v>-0.24449182658137877</v>
      </c>
      <c r="Q93" s="17">
        <f t="shared" si="7"/>
        <v>0.4233373158104341</v>
      </c>
    </row>
    <row r="94" spans="1:17" x14ac:dyDescent="0.3">
      <c r="A94" s="5" t="s">
        <v>961</v>
      </c>
      <c r="B94" s="5" t="s">
        <v>868</v>
      </c>
      <c r="C94" s="6" t="s">
        <v>9</v>
      </c>
      <c r="D94" s="5">
        <v>31</v>
      </c>
      <c r="E94" s="6" t="s">
        <v>24</v>
      </c>
      <c r="F94" s="6" t="s">
        <v>194</v>
      </c>
      <c r="G94" s="6" t="s">
        <v>58</v>
      </c>
      <c r="H94" s="6" t="s">
        <v>198</v>
      </c>
      <c r="I94" s="5" t="s">
        <v>12</v>
      </c>
      <c r="J94" s="7">
        <v>51</v>
      </c>
      <c r="K94" s="8">
        <v>30</v>
      </c>
      <c r="L94" s="8">
        <v>14.83</v>
      </c>
      <c r="M94" s="8">
        <v>22.73</v>
      </c>
      <c r="N94" s="9">
        <f t="shared" si="4"/>
        <v>-15.17</v>
      </c>
      <c r="O94" s="10">
        <f t="shared" si="5"/>
        <v>0.49433333333333335</v>
      </c>
      <c r="P94" s="11">
        <f t="shared" si="6"/>
        <v>-0.34755829300483942</v>
      </c>
      <c r="Q94" s="10">
        <f t="shared" si="7"/>
        <v>0.39083913135146531</v>
      </c>
    </row>
    <row r="95" spans="1:17" x14ac:dyDescent="0.3">
      <c r="A95" s="12" t="s">
        <v>962</v>
      </c>
      <c r="B95" s="12" t="s">
        <v>868</v>
      </c>
      <c r="C95" s="13" t="s">
        <v>9</v>
      </c>
      <c r="D95" s="12">
        <v>31</v>
      </c>
      <c r="E95" s="13" t="s">
        <v>24</v>
      </c>
      <c r="F95" s="13" t="s">
        <v>194</v>
      </c>
      <c r="G95" s="13" t="s">
        <v>58</v>
      </c>
      <c r="H95" s="13" t="s">
        <v>199</v>
      </c>
      <c r="I95" s="12" t="s">
        <v>12</v>
      </c>
      <c r="J95" s="14">
        <v>41.4</v>
      </c>
      <c r="K95" s="15">
        <v>24</v>
      </c>
      <c r="L95" s="15">
        <v>28.29</v>
      </c>
      <c r="M95" s="15">
        <v>27.08</v>
      </c>
      <c r="N95" s="16">
        <f t="shared" si="4"/>
        <v>4.2899999999999991</v>
      </c>
      <c r="O95" s="17">
        <f t="shared" si="5"/>
        <v>1.17875</v>
      </c>
      <c r="P95" s="18">
        <f t="shared" si="6"/>
        <v>4.4682422451994129E-2</v>
      </c>
      <c r="Q95" s="17">
        <f t="shared" si="7"/>
        <v>0.9184587813620072</v>
      </c>
    </row>
    <row r="96" spans="1:17" x14ac:dyDescent="0.3">
      <c r="A96" s="5" t="s">
        <v>963</v>
      </c>
      <c r="B96" s="5" t="s">
        <v>868</v>
      </c>
      <c r="C96" s="6" t="s">
        <v>9</v>
      </c>
      <c r="D96" s="5">
        <v>31</v>
      </c>
      <c r="E96" s="6" t="s">
        <v>24</v>
      </c>
      <c r="F96" s="6" t="s">
        <v>194</v>
      </c>
      <c r="G96" s="6" t="s">
        <v>58</v>
      </c>
      <c r="H96" s="6" t="s">
        <v>200</v>
      </c>
      <c r="I96" s="5" t="s">
        <v>12</v>
      </c>
      <c r="J96" s="7">
        <v>120</v>
      </c>
      <c r="K96" s="8">
        <v>50</v>
      </c>
      <c r="L96" s="8">
        <v>38.21</v>
      </c>
      <c r="M96" s="8">
        <v>55.28</v>
      </c>
      <c r="N96" s="9">
        <f t="shared" si="4"/>
        <v>-11.79</v>
      </c>
      <c r="O96" s="10">
        <f t="shared" si="5"/>
        <v>0.76419999999999999</v>
      </c>
      <c r="P96" s="11">
        <f t="shared" si="6"/>
        <v>-0.30879160636758324</v>
      </c>
      <c r="Q96" s="10">
        <f t="shared" si="7"/>
        <v>0.4279793906810036</v>
      </c>
    </row>
    <row r="97" spans="1:17" x14ac:dyDescent="0.3">
      <c r="A97" s="12" t="s">
        <v>964</v>
      </c>
      <c r="B97" s="12" t="s">
        <v>868</v>
      </c>
      <c r="C97" s="13" t="s">
        <v>9</v>
      </c>
      <c r="D97" s="12">
        <v>31</v>
      </c>
      <c r="E97" s="13" t="s">
        <v>24</v>
      </c>
      <c r="F97" s="13" t="s">
        <v>194</v>
      </c>
      <c r="G97" s="13" t="s">
        <v>58</v>
      </c>
      <c r="H97" s="13" t="s">
        <v>201</v>
      </c>
      <c r="I97" s="12" t="s">
        <v>12</v>
      </c>
      <c r="J97" s="14">
        <v>30</v>
      </c>
      <c r="K97" s="15">
        <v>15</v>
      </c>
      <c r="L97" s="15">
        <v>14.33</v>
      </c>
      <c r="M97" s="15">
        <v>19</v>
      </c>
      <c r="N97" s="16">
        <f t="shared" si="4"/>
        <v>-0.66999999999999993</v>
      </c>
      <c r="O97" s="17">
        <f t="shared" si="5"/>
        <v>0.95533333333333337</v>
      </c>
      <c r="P97" s="18">
        <f t="shared" si="6"/>
        <v>-0.24578947368421053</v>
      </c>
      <c r="Q97" s="17">
        <f t="shared" si="7"/>
        <v>0.64202508960573479</v>
      </c>
    </row>
    <row r="98" spans="1:17" x14ac:dyDescent="0.3">
      <c r="A98" s="5" t="s">
        <v>965</v>
      </c>
      <c r="B98" s="5" t="s">
        <v>868</v>
      </c>
      <c r="C98" s="6" t="s">
        <v>9</v>
      </c>
      <c r="D98" s="5">
        <v>31</v>
      </c>
      <c r="E98" s="6" t="s">
        <v>24</v>
      </c>
      <c r="F98" s="6" t="s">
        <v>194</v>
      </c>
      <c r="G98" s="6" t="s">
        <v>58</v>
      </c>
      <c r="H98" s="6" t="s">
        <v>202</v>
      </c>
      <c r="I98" s="5" t="s">
        <v>12</v>
      </c>
      <c r="J98" s="7">
        <v>90</v>
      </c>
      <c r="K98" s="8">
        <v>45</v>
      </c>
      <c r="L98" s="8">
        <v>51.38</v>
      </c>
      <c r="M98" s="8">
        <v>6.53</v>
      </c>
      <c r="N98" s="9">
        <f t="shared" si="4"/>
        <v>6.3800000000000026</v>
      </c>
      <c r="O98" s="10">
        <f t="shared" si="5"/>
        <v>1.1417777777777778</v>
      </c>
      <c r="P98" s="11">
        <f t="shared" si="6"/>
        <v>6.8683001531393568</v>
      </c>
      <c r="Q98" s="10">
        <f t="shared" si="7"/>
        <v>0.76732377538829155</v>
      </c>
    </row>
    <row r="99" spans="1:17" x14ac:dyDescent="0.3">
      <c r="A99" s="12" t="s">
        <v>966</v>
      </c>
      <c r="B99" s="12" t="s">
        <v>868</v>
      </c>
      <c r="C99" s="13" t="s">
        <v>9</v>
      </c>
      <c r="D99" s="12">
        <v>31</v>
      </c>
      <c r="E99" s="13" t="s">
        <v>24</v>
      </c>
      <c r="F99" s="13" t="s">
        <v>194</v>
      </c>
      <c r="G99" s="13" t="s">
        <v>58</v>
      </c>
      <c r="H99" s="13" t="s">
        <v>203</v>
      </c>
      <c r="I99" s="12" t="s">
        <v>12</v>
      </c>
      <c r="J99" s="14">
        <v>304</v>
      </c>
      <c r="K99" s="15">
        <v>193</v>
      </c>
      <c r="L99" s="15">
        <v>194.94</v>
      </c>
      <c r="M99" s="15">
        <v>194.09</v>
      </c>
      <c r="N99" s="16">
        <f t="shared" si="4"/>
        <v>1.9399999999999977</v>
      </c>
      <c r="O99" s="17">
        <f t="shared" si="5"/>
        <v>1.0100518134715026</v>
      </c>
      <c r="P99" s="18">
        <f t="shared" si="6"/>
        <v>4.3794116131691194E-3</v>
      </c>
      <c r="Q99" s="17">
        <f t="shared" si="7"/>
        <v>0.86189516129032262</v>
      </c>
    </row>
    <row r="100" spans="1:17" x14ac:dyDescent="0.3">
      <c r="A100" s="5" t="s">
        <v>967</v>
      </c>
      <c r="B100" s="5" t="s">
        <v>868</v>
      </c>
      <c r="C100" s="6" t="s">
        <v>9</v>
      </c>
      <c r="D100" s="5">
        <v>31</v>
      </c>
      <c r="E100" s="6" t="s">
        <v>24</v>
      </c>
      <c r="F100" s="6" t="s">
        <v>194</v>
      </c>
      <c r="G100" s="6" t="s">
        <v>58</v>
      </c>
      <c r="H100" s="6" t="s">
        <v>204</v>
      </c>
      <c r="I100" s="5" t="s">
        <v>12</v>
      </c>
      <c r="J100" s="7">
        <v>198</v>
      </c>
      <c r="K100" s="8">
        <v>13</v>
      </c>
      <c r="L100" s="8">
        <v>0</v>
      </c>
      <c r="M100" s="8">
        <v>0</v>
      </c>
      <c r="N100" s="9">
        <f t="shared" si="4"/>
        <v>-13</v>
      </c>
      <c r="O100" s="10">
        <f t="shared" si="5"/>
        <v>0</v>
      </c>
      <c r="P100" s="11">
        <f t="shared" si="6"/>
        <v>0</v>
      </c>
      <c r="Q100" s="10">
        <f t="shared" si="7"/>
        <v>0</v>
      </c>
    </row>
    <row r="101" spans="1:17" x14ac:dyDescent="0.3">
      <c r="A101" s="12" t="s">
        <v>968</v>
      </c>
      <c r="B101" s="12" t="s">
        <v>868</v>
      </c>
      <c r="C101" s="13" t="s">
        <v>9</v>
      </c>
      <c r="D101" s="12">
        <v>31</v>
      </c>
      <c r="E101" s="13" t="s">
        <v>24</v>
      </c>
      <c r="F101" s="13" t="s">
        <v>194</v>
      </c>
      <c r="G101" s="13" t="s">
        <v>58</v>
      </c>
      <c r="H101" s="13" t="s">
        <v>205</v>
      </c>
      <c r="I101" s="12" t="s">
        <v>12</v>
      </c>
      <c r="J101" s="14">
        <v>120</v>
      </c>
      <c r="K101" s="15">
        <v>59</v>
      </c>
      <c r="L101" s="15">
        <v>67.62</v>
      </c>
      <c r="M101" s="15">
        <v>65.84</v>
      </c>
      <c r="N101" s="16">
        <f t="shared" si="4"/>
        <v>8.6200000000000045</v>
      </c>
      <c r="O101" s="17">
        <f t="shared" si="5"/>
        <v>1.1461016949152543</v>
      </c>
      <c r="P101" s="18">
        <f t="shared" si="6"/>
        <v>2.7035236938031608E-2</v>
      </c>
      <c r="Q101" s="17">
        <f t="shared" si="7"/>
        <v>0.75739247311827962</v>
      </c>
    </row>
    <row r="102" spans="1:17" x14ac:dyDescent="0.3">
      <c r="A102" s="5" t="s">
        <v>969</v>
      </c>
      <c r="B102" s="5" t="s">
        <v>868</v>
      </c>
      <c r="C102" s="6" t="s">
        <v>9</v>
      </c>
      <c r="D102" s="5">
        <v>31</v>
      </c>
      <c r="E102" s="6" t="s">
        <v>24</v>
      </c>
      <c r="F102" s="6" t="s">
        <v>194</v>
      </c>
      <c r="G102" s="6" t="s">
        <v>872</v>
      </c>
      <c r="H102" s="6" t="s">
        <v>207</v>
      </c>
      <c r="I102" s="5" t="s">
        <v>16</v>
      </c>
      <c r="J102" s="7">
        <v>0</v>
      </c>
      <c r="K102" s="8">
        <v>0</v>
      </c>
      <c r="L102" s="8">
        <v>0</v>
      </c>
      <c r="M102" s="8">
        <v>0</v>
      </c>
      <c r="N102" s="9">
        <f t="shared" si="4"/>
        <v>0</v>
      </c>
      <c r="O102" s="10">
        <f t="shared" si="5"/>
        <v>0</v>
      </c>
      <c r="P102" s="11">
        <f t="shared" si="6"/>
        <v>0</v>
      </c>
      <c r="Q102" s="10">
        <f t="shared" si="7"/>
        <v>0</v>
      </c>
    </row>
    <row r="103" spans="1:17" x14ac:dyDescent="0.3">
      <c r="A103" s="12" t="s">
        <v>970</v>
      </c>
      <c r="B103" s="12" t="s">
        <v>868</v>
      </c>
      <c r="C103" s="13" t="s">
        <v>9</v>
      </c>
      <c r="D103" s="12">
        <v>31</v>
      </c>
      <c r="E103" s="13" t="s">
        <v>24</v>
      </c>
      <c r="F103" s="13" t="s">
        <v>194</v>
      </c>
      <c r="G103" s="13" t="s">
        <v>872</v>
      </c>
      <c r="H103" s="13" t="s">
        <v>209</v>
      </c>
      <c r="I103" s="12" t="s">
        <v>16</v>
      </c>
      <c r="J103" s="14">
        <v>225</v>
      </c>
      <c r="K103" s="15">
        <v>4</v>
      </c>
      <c r="L103" s="15">
        <v>6.24</v>
      </c>
      <c r="M103" s="15">
        <v>0</v>
      </c>
      <c r="N103" s="16">
        <f t="shared" si="4"/>
        <v>2.2400000000000002</v>
      </c>
      <c r="O103" s="17">
        <f t="shared" si="5"/>
        <v>1.56</v>
      </c>
      <c r="P103" s="18">
        <f t="shared" si="6"/>
        <v>0</v>
      </c>
      <c r="Q103" s="17">
        <f t="shared" si="7"/>
        <v>3.7275985663082441E-2</v>
      </c>
    </row>
    <row r="104" spans="1:17" x14ac:dyDescent="0.3">
      <c r="A104" s="5" t="s">
        <v>971</v>
      </c>
      <c r="B104" s="5" t="s">
        <v>868</v>
      </c>
      <c r="C104" s="6" t="s">
        <v>9</v>
      </c>
      <c r="D104" s="5">
        <v>31</v>
      </c>
      <c r="E104" s="6" t="s">
        <v>24</v>
      </c>
      <c r="F104" s="6" t="s">
        <v>194</v>
      </c>
      <c r="G104" s="6" t="s">
        <v>872</v>
      </c>
      <c r="H104" s="6" t="s">
        <v>211</v>
      </c>
      <c r="I104" s="5" t="s">
        <v>16</v>
      </c>
      <c r="J104" s="7">
        <v>439</v>
      </c>
      <c r="K104" s="8">
        <v>17</v>
      </c>
      <c r="L104" s="8">
        <v>0</v>
      </c>
      <c r="M104" s="8">
        <v>0</v>
      </c>
      <c r="N104" s="9">
        <f t="shared" si="4"/>
        <v>-17</v>
      </c>
      <c r="O104" s="10">
        <f t="shared" si="5"/>
        <v>0</v>
      </c>
      <c r="P104" s="11">
        <f t="shared" si="6"/>
        <v>0</v>
      </c>
      <c r="Q104" s="10">
        <f t="shared" si="7"/>
        <v>0</v>
      </c>
    </row>
    <row r="105" spans="1:17" x14ac:dyDescent="0.3">
      <c r="A105" s="12" t="s">
        <v>972</v>
      </c>
      <c r="B105" s="12" t="s">
        <v>868</v>
      </c>
      <c r="C105" s="13" t="s">
        <v>9</v>
      </c>
      <c r="D105" s="12">
        <v>31</v>
      </c>
      <c r="E105" s="13" t="s">
        <v>24</v>
      </c>
      <c r="F105" s="13" t="s">
        <v>194</v>
      </c>
      <c r="G105" s="13" t="s">
        <v>872</v>
      </c>
      <c r="H105" s="13" t="s">
        <v>213</v>
      </c>
      <c r="I105" s="12" t="s">
        <v>12</v>
      </c>
      <c r="J105" s="14">
        <v>330</v>
      </c>
      <c r="K105" s="15">
        <v>235</v>
      </c>
      <c r="L105" s="15">
        <v>234.22</v>
      </c>
      <c r="M105" s="15">
        <v>246.15</v>
      </c>
      <c r="N105" s="16">
        <f t="shared" si="4"/>
        <v>-0.78000000000000114</v>
      </c>
      <c r="O105" s="17">
        <f t="shared" si="5"/>
        <v>0.99668085106382975</v>
      </c>
      <c r="P105" s="18">
        <f t="shared" si="6"/>
        <v>-4.8466382287223261E-2</v>
      </c>
      <c r="Q105" s="17">
        <f t="shared" si="7"/>
        <v>0.95397523623330072</v>
      </c>
    </row>
    <row r="106" spans="1:17" x14ac:dyDescent="0.3">
      <c r="A106" s="5" t="s">
        <v>973</v>
      </c>
      <c r="B106" s="5" t="s">
        <v>868</v>
      </c>
      <c r="C106" s="6" t="s">
        <v>9</v>
      </c>
      <c r="D106" s="5">
        <v>31</v>
      </c>
      <c r="E106" s="6" t="s">
        <v>24</v>
      </c>
      <c r="F106" s="6" t="s">
        <v>194</v>
      </c>
      <c r="G106" s="6" t="s">
        <v>872</v>
      </c>
      <c r="H106" s="6" t="s">
        <v>215</v>
      </c>
      <c r="I106" s="5" t="s">
        <v>12</v>
      </c>
      <c r="J106" s="7">
        <v>400</v>
      </c>
      <c r="K106" s="8">
        <v>259</v>
      </c>
      <c r="L106" s="8">
        <v>297.61</v>
      </c>
      <c r="M106" s="8">
        <v>310.64</v>
      </c>
      <c r="N106" s="9">
        <f t="shared" si="4"/>
        <v>38.610000000000014</v>
      </c>
      <c r="O106" s="10">
        <f t="shared" si="5"/>
        <v>1.1490733590733591</v>
      </c>
      <c r="P106" s="11">
        <f t="shared" si="6"/>
        <v>-4.1945660571722811E-2</v>
      </c>
      <c r="Q106" s="10">
        <f t="shared" si="7"/>
        <v>1.0000336021505376</v>
      </c>
    </row>
    <row r="107" spans="1:17" x14ac:dyDescent="0.3">
      <c r="A107" s="12" t="s">
        <v>974</v>
      </c>
      <c r="B107" s="12" t="s">
        <v>868</v>
      </c>
      <c r="C107" s="13" t="s">
        <v>9</v>
      </c>
      <c r="D107" s="12">
        <v>31</v>
      </c>
      <c r="E107" s="13" t="s">
        <v>24</v>
      </c>
      <c r="F107" s="13" t="s">
        <v>194</v>
      </c>
      <c r="G107" s="13" t="s">
        <v>872</v>
      </c>
      <c r="H107" s="13" t="s">
        <v>217</v>
      </c>
      <c r="I107" s="12" t="s">
        <v>12</v>
      </c>
      <c r="J107" s="14">
        <v>99</v>
      </c>
      <c r="K107" s="15">
        <v>77</v>
      </c>
      <c r="L107" s="15">
        <v>77.349999999999994</v>
      </c>
      <c r="M107" s="15">
        <v>56.89</v>
      </c>
      <c r="N107" s="16">
        <f t="shared" si="4"/>
        <v>0.34999999999999432</v>
      </c>
      <c r="O107" s="17">
        <f t="shared" si="5"/>
        <v>1.0045454545454544</v>
      </c>
      <c r="P107" s="18">
        <f t="shared" si="6"/>
        <v>0.35964141325364729</v>
      </c>
      <c r="Q107" s="17">
        <f t="shared" si="7"/>
        <v>1.0501520582165744</v>
      </c>
    </row>
    <row r="108" spans="1:17" x14ac:dyDescent="0.3">
      <c r="A108" s="5" t="s">
        <v>975</v>
      </c>
      <c r="B108" s="5" t="s">
        <v>868</v>
      </c>
      <c r="C108" s="6" t="s">
        <v>9</v>
      </c>
      <c r="D108" s="5">
        <v>31</v>
      </c>
      <c r="E108" s="6" t="s">
        <v>24</v>
      </c>
      <c r="F108" s="6" t="s">
        <v>194</v>
      </c>
      <c r="G108" s="6" t="s">
        <v>78</v>
      </c>
      <c r="H108" s="6" t="s">
        <v>219</v>
      </c>
      <c r="I108" s="5" t="s">
        <v>12</v>
      </c>
      <c r="J108" s="7">
        <v>280</v>
      </c>
      <c r="K108" s="8">
        <v>207</v>
      </c>
      <c r="L108" s="8">
        <v>199.67</v>
      </c>
      <c r="M108" s="8">
        <v>199.59</v>
      </c>
      <c r="N108" s="9">
        <f t="shared" si="4"/>
        <v>-7.3300000000000125</v>
      </c>
      <c r="O108" s="10">
        <f t="shared" si="5"/>
        <v>0.96458937198067629</v>
      </c>
      <c r="P108" s="11">
        <f t="shared" si="6"/>
        <v>4.0082168445304919E-4</v>
      </c>
      <c r="Q108" s="10">
        <f t="shared" si="7"/>
        <v>0.95847734254992323</v>
      </c>
    </row>
    <row r="109" spans="1:17" x14ac:dyDescent="0.3">
      <c r="A109" s="12" t="s">
        <v>976</v>
      </c>
      <c r="B109" s="12" t="s">
        <v>868</v>
      </c>
      <c r="C109" s="13" t="s">
        <v>9</v>
      </c>
      <c r="D109" s="12">
        <v>31</v>
      </c>
      <c r="E109" s="13" t="s">
        <v>24</v>
      </c>
      <c r="F109" s="13" t="s">
        <v>194</v>
      </c>
      <c r="G109" s="13" t="s">
        <v>78</v>
      </c>
      <c r="H109" s="13" t="s">
        <v>220</v>
      </c>
      <c r="I109" s="12" t="s">
        <v>12</v>
      </c>
      <c r="J109" s="14">
        <v>94.2</v>
      </c>
      <c r="K109" s="15">
        <v>66</v>
      </c>
      <c r="L109" s="15">
        <v>68.2</v>
      </c>
      <c r="M109" s="15">
        <v>70.11</v>
      </c>
      <c r="N109" s="16">
        <f t="shared" si="4"/>
        <v>2.2000000000000028</v>
      </c>
      <c r="O109" s="17">
        <f t="shared" si="5"/>
        <v>1.0333333333333334</v>
      </c>
      <c r="P109" s="18">
        <f t="shared" si="6"/>
        <v>-2.7242904007987401E-2</v>
      </c>
      <c r="Q109" s="17">
        <f t="shared" si="7"/>
        <v>0.97310686482661002</v>
      </c>
    </row>
    <row r="110" spans="1:17" x14ac:dyDescent="0.3">
      <c r="A110" s="5" t="s">
        <v>977</v>
      </c>
      <c r="B110" s="5" t="s">
        <v>868</v>
      </c>
      <c r="C110" s="6" t="s">
        <v>9</v>
      </c>
      <c r="D110" s="5">
        <v>31</v>
      </c>
      <c r="E110" s="6" t="s">
        <v>24</v>
      </c>
      <c r="F110" s="6" t="s">
        <v>194</v>
      </c>
      <c r="G110" s="6" t="s">
        <v>78</v>
      </c>
      <c r="H110" s="6" t="s">
        <v>221</v>
      </c>
      <c r="I110" s="5" t="s">
        <v>12</v>
      </c>
      <c r="J110" s="7">
        <v>0</v>
      </c>
      <c r="K110" s="8">
        <v>0</v>
      </c>
      <c r="L110" s="8">
        <v>0</v>
      </c>
      <c r="M110" s="8">
        <v>0</v>
      </c>
      <c r="N110" s="9">
        <f t="shared" si="4"/>
        <v>0</v>
      </c>
      <c r="O110" s="10">
        <f t="shared" si="5"/>
        <v>0</v>
      </c>
      <c r="P110" s="11">
        <f t="shared" si="6"/>
        <v>0</v>
      </c>
      <c r="Q110" s="10">
        <f t="shared" si="7"/>
        <v>0</v>
      </c>
    </row>
    <row r="111" spans="1:17" x14ac:dyDescent="0.3">
      <c r="A111" s="12" t="s">
        <v>978</v>
      </c>
      <c r="B111" s="12" t="s">
        <v>868</v>
      </c>
      <c r="C111" s="13" t="s">
        <v>9</v>
      </c>
      <c r="D111" s="12">
        <v>31</v>
      </c>
      <c r="E111" s="13" t="s">
        <v>24</v>
      </c>
      <c r="F111" s="13" t="s">
        <v>194</v>
      </c>
      <c r="G111" s="13" t="s">
        <v>78</v>
      </c>
      <c r="H111" s="13" t="s">
        <v>222</v>
      </c>
      <c r="I111" s="12" t="s">
        <v>12</v>
      </c>
      <c r="J111" s="14">
        <v>0</v>
      </c>
      <c r="K111" s="15">
        <v>32</v>
      </c>
      <c r="L111" s="15">
        <v>0</v>
      </c>
      <c r="M111" s="15">
        <v>0</v>
      </c>
      <c r="N111" s="16">
        <f t="shared" si="4"/>
        <v>-32</v>
      </c>
      <c r="O111" s="17">
        <f t="shared" si="5"/>
        <v>0</v>
      </c>
      <c r="P111" s="18">
        <f t="shared" si="6"/>
        <v>0</v>
      </c>
      <c r="Q111" s="17">
        <f t="shared" si="7"/>
        <v>0</v>
      </c>
    </row>
    <row r="112" spans="1:17" x14ac:dyDescent="0.3">
      <c r="A112" s="5" t="s">
        <v>979</v>
      </c>
      <c r="B112" s="5" t="s">
        <v>868</v>
      </c>
      <c r="C112" s="6" t="s">
        <v>9</v>
      </c>
      <c r="D112" s="5">
        <v>31</v>
      </c>
      <c r="E112" s="6" t="s">
        <v>24</v>
      </c>
      <c r="F112" s="6" t="s">
        <v>194</v>
      </c>
      <c r="G112" s="6" t="s">
        <v>78</v>
      </c>
      <c r="H112" s="6" t="s">
        <v>223</v>
      </c>
      <c r="I112" s="5" t="s">
        <v>12</v>
      </c>
      <c r="J112" s="7">
        <v>400</v>
      </c>
      <c r="K112" s="8">
        <v>87</v>
      </c>
      <c r="L112" s="8">
        <v>118.47</v>
      </c>
      <c r="M112" s="8">
        <v>90.66</v>
      </c>
      <c r="N112" s="9">
        <f t="shared" si="4"/>
        <v>31.47</v>
      </c>
      <c r="O112" s="10">
        <f t="shared" si="5"/>
        <v>1.3617241379310345</v>
      </c>
      <c r="P112" s="11">
        <f t="shared" si="6"/>
        <v>0.30675049636002649</v>
      </c>
      <c r="Q112" s="10">
        <f t="shared" si="7"/>
        <v>0.39808467741935483</v>
      </c>
    </row>
    <row r="113" spans="1:17" x14ac:dyDescent="0.3">
      <c r="A113" s="12" t="s">
        <v>980</v>
      </c>
      <c r="B113" s="12" t="s">
        <v>868</v>
      </c>
      <c r="C113" s="13" t="s">
        <v>9</v>
      </c>
      <c r="D113" s="12">
        <v>31</v>
      </c>
      <c r="E113" s="13" t="s">
        <v>24</v>
      </c>
      <c r="F113" s="13" t="s">
        <v>194</v>
      </c>
      <c r="G113" s="13" t="s">
        <v>78</v>
      </c>
      <c r="H113" s="13" t="s">
        <v>224</v>
      </c>
      <c r="I113" s="12" t="s">
        <v>12</v>
      </c>
      <c r="J113" s="14">
        <v>1000</v>
      </c>
      <c r="K113" s="15">
        <v>153</v>
      </c>
      <c r="L113" s="15">
        <v>336.73</v>
      </c>
      <c r="M113" s="15">
        <v>206.92</v>
      </c>
      <c r="N113" s="16">
        <f t="shared" si="4"/>
        <v>183.73000000000002</v>
      </c>
      <c r="O113" s="17">
        <f t="shared" si="5"/>
        <v>2.2008496732026144</v>
      </c>
      <c r="P113" s="18">
        <f t="shared" si="6"/>
        <v>0.62734390102455073</v>
      </c>
      <c r="Q113" s="17">
        <f t="shared" si="7"/>
        <v>0.45259408602150536</v>
      </c>
    </row>
    <row r="114" spans="1:17" x14ac:dyDescent="0.3">
      <c r="A114" s="5" t="s">
        <v>981</v>
      </c>
      <c r="B114" s="5" t="s">
        <v>868</v>
      </c>
      <c r="C114" s="6" t="s">
        <v>9</v>
      </c>
      <c r="D114" s="5">
        <v>31</v>
      </c>
      <c r="E114" s="6" t="s">
        <v>24</v>
      </c>
      <c r="F114" s="6" t="s">
        <v>226</v>
      </c>
      <c r="G114" s="6" t="s">
        <v>58</v>
      </c>
      <c r="H114" s="6" t="s">
        <v>227</v>
      </c>
      <c r="I114" s="5" t="s">
        <v>10</v>
      </c>
      <c r="J114" s="7">
        <v>2630</v>
      </c>
      <c r="K114" s="8">
        <v>1663</v>
      </c>
      <c r="L114" s="8">
        <v>1639.99</v>
      </c>
      <c r="M114" s="8">
        <v>1729.64</v>
      </c>
      <c r="N114" s="9">
        <f t="shared" si="4"/>
        <v>-23.009999999999991</v>
      </c>
      <c r="O114" s="10">
        <f t="shared" si="5"/>
        <v>0.98616355983162962</v>
      </c>
      <c r="P114" s="11">
        <f t="shared" si="6"/>
        <v>-5.1831595013991399E-2</v>
      </c>
      <c r="Q114" s="10">
        <f t="shared" si="7"/>
        <v>0.8381321803834989</v>
      </c>
    </row>
    <row r="115" spans="1:17" x14ac:dyDescent="0.3">
      <c r="A115" s="12" t="s">
        <v>982</v>
      </c>
      <c r="B115" s="12" t="s">
        <v>868</v>
      </c>
      <c r="C115" s="13" t="s">
        <v>9</v>
      </c>
      <c r="D115" s="12">
        <v>31</v>
      </c>
      <c r="E115" s="13" t="s">
        <v>24</v>
      </c>
      <c r="F115" s="13" t="s">
        <v>226</v>
      </c>
      <c r="G115" s="13" t="s">
        <v>58</v>
      </c>
      <c r="H115" s="13" t="s">
        <v>228</v>
      </c>
      <c r="I115" s="12" t="s">
        <v>10</v>
      </c>
      <c r="J115" s="14">
        <v>1265</v>
      </c>
      <c r="K115" s="15">
        <v>517</v>
      </c>
      <c r="L115" s="15">
        <v>607.64</v>
      </c>
      <c r="M115" s="15">
        <v>600.42999999999995</v>
      </c>
      <c r="N115" s="16">
        <f t="shared" si="4"/>
        <v>90.639999999999986</v>
      </c>
      <c r="O115" s="17">
        <f t="shared" si="5"/>
        <v>1.1753191489361703</v>
      </c>
      <c r="P115" s="18">
        <f t="shared" si="6"/>
        <v>1.200806088969578E-2</v>
      </c>
      <c r="Q115" s="17">
        <f t="shared" si="7"/>
        <v>0.64562879850397381</v>
      </c>
    </row>
    <row r="116" spans="1:17" x14ac:dyDescent="0.3">
      <c r="A116" s="5" t="s">
        <v>983</v>
      </c>
      <c r="B116" s="5" t="s">
        <v>868</v>
      </c>
      <c r="C116" s="6" t="s">
        <v>9</v>
      </c>
      <c r="D116" s="5">
        <v>31</v>
      </c>
      <c r="E116" s="6" t="s">
        <v>24</v>
      </c>
      <c r="F116" s="6" t="s">
        <v>226</v>
      </c>
      <c r="G116" s="6" t="s">
        <v>58</v>
      </c>
      <c r="H116" s="6" t="s">
        <v>229</v>
      </c>
      <c r="I116" s="5" t="s">
        <v>10</v>
      </c>
      <c r="J116" s="7">
        <v>0</v>
      </c>
      <c r="K116" s="8">
        <v>154</v>
      </c>
      <c r="L116" s="8">
        <v>0</v>
      </c>
      <c r="M116" s="8">
        <v>0</v>
      </c>
      <c r="N116" s="9">
        <f t="shared" si="4"/>
        <v>-154</v>
      </c>
      <c r="O116" s="10">
        <f t="shared" si="5"/>
        <v>0</v>
      </c>
      <c r="P116" s="11">
        <f t="shared" si="6"/>
        <v>0</v>
      </c>
      <c r="Q116" s="10">
        <f t="shared" si="7"/>
        <v>0</v>
      </c>
    </row>
    <row r="117" spans="1:17" x14ac:dyDescent="0.3">
      <c r="A117" s="12" t="s">
        <v>984</v>
      </c>
      <c r="B117" s="12" t="s">
        <v>868</v>
      </c>
      <c r="C117" s="13" t="s">
        <v>9</v>
      </c>
      <c r="D117" s="12">
        <v>31</v>
      </c>
      <c r="E117" s="13" t="s">
        <v>24</v>
      </c>
      <c r="F117" s="13" t="s">
        <v>226</v>
      </c>
      <c r="G117" s="13" t="s">
        <v>58</v>
      </c>
      <c r="H117" s="13" t="s">
        <v>230</v>
      </c>
      <c r="I117" s="12" t="s">
        <v>10</v>
      </c>
      <c r="J117" s="14">
        <v>0</v>
      </c>
      <c r="K117" s="15">
        <v>160</v>
      </c>
      <c r="L117" s="15">
        <v>0</v>
      </c>
      <c r="M117" s="15">
        <v>0</v>
      </c>
      <c r="N117" s="16">
        <f t="shared" si="4"/>
        <v>-160</v>
      </c>
      <c r="O117" s="17">
        <f t="shared" si="5"/>
        <v>0</v>
      </c>
      <c r="P117" s="18">
        <f t="shared" si="6"/>
        <v>0</v>
      </c>
      <c r="Q117" s="17">
        <f t="shared" si="7"/>
        <v>0</v>
      </c>
    </row>
    <row r="118" spans="1:17" x14ac:dyDescent="0.3">
      <c r="A118" s="5" t="s">
        <v>985</v>
      </c>
      <c r="B118" s="5" t="s">
        <v>868</v>
      </c>
      <c r="C118" s="6" t="s">
        <v>9</v>
      </c>
      <c r="D118" s="5">
        <v>31</v>
      </c>
      <c r="E118" s="6" t="s">
        <v>24</v>
      </c>
      <c r="F118" s="6" t="s">
        <v>226</v>
      </c>
      <c r="G118" s="6" t="s">
        <v>58</v>
      </c>
      <c r="H118" s="6" t="s">
        <v>231</v>
      </c>
      <c r="I118" s="5" t="s">
        <v>10</v>
      </c>
      <c r="J118" s="7">
        <v>1000</v>
      </c>
      <c r="K118" s="8">
        <v>449</v>
      </c>
      <c r="L118" s="8">
        <v>411.67</v>
      </c>
      <c r="M118" s="8">
        <v>452.67</v>
      </c>
      <c r="N118" s="9">
        <f t="shared" si="4"/>
        <v>-37.329999999999984</v>
      </c>
      <c r="O118" s="10">
        <f t="shared" si="5"/>
        <v>0.91685968819599117</v>
      </c>
      <c r="P118" s="11">
        <f t="shared" si="6"/>
        <v>-9.0573707115558788E-2</v>
      </c>
      <c r="Q118" s="10">
        <f t="shared" si="7"/>
        <v>0.5533198924731183</v>
      </c>
    </row>
    <row r="119" spans="1:17" x14ac:dyDescent="0.3">
      <c r="A119" s="12" t="s">
        <v>986</v>
      </c>
      <c r="B119" s="12" t="s">
        <v>868</v>
      </c>
      <c r="C119" s="13" t="s">
        <v>9</v>
      </c>
      <c r="D119" s="12">
        <v>31</v>
      </c>
      <c r="E119" s="13" t="s">
        <v>24</v>
      </c>
      <c r="F119" s="13" t="s">
        <v>226</v>
      </c>
      <c r="G119" s="13" t="s">
        <v>58</v>
      </c>
      <c r="H119" s="13" t="s">
        <v>232</v>
      </c>
      <c r="I119" s="12" t="s">
        <v>10</v>
      </c>
      <c r="J119" s="14">
        <v>0</v>
      </c>
      <c r="K119" s="15">
        <v>0</v>
      </c>
      <c r="L119" s="15">
        <v>0</v>
      </c>
      <c r="M119" s="15">
        <v>0</v>
      </c>
      <c r="N119" s="16">
        <f t="shared" si="4"/>
        <v>0</v>
      </c>
      <c r="O119" s="17">
        <f t="shared" si="5"/>
        <v>0</v>
      </c>
      <c r="P119" s="18">
        <f t="shared" si="6"/>
        <v>0</v>
      </c>
      <c r="Q119" s="17">
        <f t="shared" si="7"/>
        <v>0</v>
      </c>
    </row>
    <row r="120" spans="1:17" x14ac:dyDescent="0.3">
      <c r="A120" s="5" t="s">
        <v>987</v>
      </c>
      <c r="B120" s="5" t="s">
        <v>868</v>
      </c>
      <c r="C120" s="6" t="s">
        <v>9</v>
      </c>
      <c r="D120" s="5">
        <v>31</v>
      </c>
      <c r="E120" s="6" t="s">
        <v>24</v>
      </c>
      <c r="F120" s="6" t="s">
        <v>226</v>
      </c>
      <c r="G120" s="6" t="s">
        <v>58</v>
      </c>
      <c r="H120" s="6" t="s">
        <v>233</v>
      </c>
      <c r="I120" s="5" t="s">
        <v>10</v>
      </c>
      <c r="J120" s="7">
        <v>1140</v>
      </c>
      <c r="K120" s="8">
        <v>417</v>
      </c>
      <c r="L120" s="8">
        <v>489.8</v>
      </c>
      <c r="M120" s="8">
        <v>436.04</v>
      </c>
      <c r="N120" s="9">
        <f t="shared" si="4"/>
        <v>72.800000000000011</v>
      </c>
      <c r="O120" s="10">
        <f t="shared" si="5"/>
        <v>1.1745803357314148</v>
      </c>
      <c r="P120" s="11">
        <f t="shared" si="6"/>
        <v>0.12329144115218785</v>
      </c>
      <c r="Q120" s="10">
        <f t="shared" si="7"/>
        <v>0.57748538011695905</v>
      </c>
    </row>
    <row r="121" spans="1:17" x14ac:dyDescent="0.3">
      <c r="A121" s="12" t="s">
        <v>988</v>
      </c>
      <c r="B121" s="12" t="s">
        <v>868</v>
      </c>
      <c r="C121" s="13" t="s">
        <v>9</v>
      </c>
      <c r="D121" s="12">
        <v>31</v>
      </c>
      <c r="E121" s="13" t="s">
        <v>24</v>
      </c>
      <c r="F121" s="13" t="s">
        <v>226</v>
      </c>
      <c r="G121" s="13" t="s">
        <v>58</v>
      </c>
      <c r="H121" s="13" t="s">
        <v>235</v>
      </c>
      <c r="I121" s="12" t="s">
        <v>12</v>
      </c>
      <c r="J121" s="14">
        <v>72</v>
      </c>
      <c r="K121" s="15">
        <v>42</v>
      </c>
      <c r="L121" s="15">
        <v>34.51</v>
      </c>
      <c r="M121" s="15">
        <v>42.4</v>
      </c>
      <c r="N121" s="16">
        <f t="shared" si="4"/>
        <v>-7.490000000000002</v>
      </c>
      <c r="O121" s="17">
        <f t="shared" si="5"/>
        <v>0.82166666666666666</v>
      </c>
      <c r="P121" s="18">
        <f t="shared" si="6"/>
        <v>-0.18608490566037739</v>
      </c>
      <c r="Q121" s="17">
        <f t="shared" si="7"/>
        <v>0.64422789725209084</v>
      </c>
    </row>
    <row r="122" spans="1:17" x14ac:dyDescent="0.3">
      <c r="A122" s="5" t="s">
        <v>989</v>
      </c>
      <c r="B122" s="5" t="s">
        <v>868</v>
      </c>
      <c r="C122" s="6" t="s">
        <v>9</v>
      </c>
      <c r="D122" s="5">
        <v>31</v>
      </c>
      <c r="E122" s="6" t="s">
        <v>24</v>
      </c>
      <c r="F122" s="6" t="s">
        <v>226</v>
      </c>
      <c r="G122" s="6" t="s">
        <v>58</v>
      </c>
      <c r="H122" s="6" t="s">
        <v>236</v>
      </c>
      <c r="I122" s="5" t="s">
        <v>12</v>
      </c>
      <c r="J122" s="7">
        <v>30.6</v>
      </c>
      <c r="K122" s="8">
        <v>7</v>
      </c>
      <c r="L122" s="8">
        <v>7</v>
      </c>
      <c r="M122" s="8">
        <v>6.04</v>
      </c>
      <c r="N122" s="9">
        <f t="shared" si="4"/>
        <v>0</v>
      </c>
      <c r="O122" s="10">
        <f t="shared" si="5"/>
        <v>1</v>
      </c>
      <c r="P122" s="11">
        <f t="shared" si="6"/>
        <v>0.15894039735099338</v>
      </c>
      <c r="Q122" s="10">
        <f t="shared" si="7"/>
        <v>0.30747065851430178</v>
      </c>
    </row>
    <row r="123" spans="1:17" x14ac:dyDescent="0.3">
      <c r="A123" s="12" t="s">
        <v>990</v>
      </c>
      <c r="B123" s="12" t="s">
        <v>868</v>
      </c>
      <c r="C123" s="13" t="s">
        <v>9</v>
      </c>
      <c r="D123" s="12">
        <v>31</v>
      </c>
      <c r="E123" s="13" t="s">
        <v>24</v>
      </c>
      <c r="F123" s="13" t="s">
        <v>226</v>
      </c>
      <c r="G123" s="13" t="s">
        <v>58</v>
      </c>
      <c r="H123" s="13" t="s">
        <v>237</v>
      </c>
      <c r="I123" s="12" t="s">
        <v>12</v>
      </c>
      <c r="J123" s="14">
        <v>99</v>
      </c>
      <c r="K123" s="15">
        <v>12</v>
      </c>
      <c r="L123" s="15">
        <v>26.63</v>
      </c>
      <c r="M123" s="15">
        <v>4.45</v>
      </c>
      <c r="N123" s="16">
        <f t="shared" si="4"/>
        <v>14.629999999999999</v>
      </c>
      <c r="O123" s="17">
        <f t="shared" si="5"/>
        <v>2.2191666666666667</v>
      </c>
      <c r="P123" s="18">
        <f t="shared" si="6"/>
        <v>4.9842696629213483</v>
      </c>
      <c r="Q123" s="17">
        <f t="shared" si="7"/>
        <v>0.36154556315846637</v>
      </c>
    </row>
    <row r="124" spans="1:17" x14ac:dyDescent="0.3">
      <c r="A124" s="5" t="s">
        <v>991</v>
      </c>
      <c r="B124" s="5" t="s">
        <v>868</v>
      </c>
      <c r="C124" s="6" t="s">
        <v>9</v>
      </c>
      <c r="D124" s="5">
        <v>31</v>
      </c>
      <c r="E124" s="6" t="s">
        <v>24</v>
      </c>
      <c r="F124" s="6" t="s">
        <v>226</v>
      </c>
      <c r="G124" s="6" t="s">
        <v>58</v>
      </c>
      <c r="H124" s="6" t="s">
        <v>238</v>
      </c>
      <c r="I124" s="5" t="s">
        <v>12</v>
      </c>
      <c r="J124" s="7">
        <v>300</v>
      </c>
      <c r="K124" s="8">
        <v>50</v>
      </c>
      <c r="L124" s="8">
        <v>58.41</v>
      </c>
      <c r="M124" s="8">
        <v>7.54</v>
      </c>
      <c r="N124" s="9">
        <f t="shared" si="4"/>
        <v>8.4099999999999966</v>
      </c>
      <c r="O124" s="10">
        <f t="shared" si="5"/>
        <v>1.1681999999999999</v>
      </c>
      <c r="P124" s="11">
        <f t="shared" si="6"/>
        <v>6.7466843501326252</v>
      </c>
      <c r="Q124" s="10">
        <f t="shared" si="7"/>
        <v>0.2616935483870968</v>
      </c>
    </row>
    <row r="125" spans="1:17" x14ac:dyDescent="0.3">
      <c r="A125" s="12" t="s">
        <v>992</v>
      </c>
      <c r="B125" s="12" t="s">
        <v>868</v>
      </c>
      <c r="C125" s="13" t="s">
        <v>9</v>
      </c>
      <c r="D125" s="12">
        <v>31</v>
      </c>
      <c r="E125" s="13" t="s">
        <v>24</v>
      </c>
      <c r="F125" s="13" t="s">
        <v>226</v>
      </c>
      <c r="G125" s="13" t="s">
        <v>872</v>
      </c>
      <c r="H125" s="13" t="s">
        <v>240</v>
      </c>
      <c r="I125" s="12" t="s">
        <v>10</v>
      </c>
      <c r="J125" s="14">
        <v>90</v>
      </c>
      <c r="K125" s="15">
        <v>24</v>
      </c>
      <c r="L125" s="15">
        <v>33.49</v>
      </c>
      <c r="M125" s="15">
        <v>43.39</v>
      </c>
      <c r="N125" s="16">
        <f t="shared" si="4"/>
        <v>9.490000000000002</v>
      </c>
      <c r="O125" s="17">
        <f t="shared" si="5"/>
        <v>1.3954166666666667</v>
      </c>
      <c r="P125" s="18">
        <f t="shared" si="6"/>
        <v>-0.22816317123761232</v>
      </c>
      <c r="Q125" s="17">
        <f t="shared" si="7"/>
        <v>0.50014934289127833</v>
      </c>
    </row>
    <row r="126" spans="1:17" x14ac:dyDescent="0.3">
      <c r="A126" s="5" t="s">
        <v>993</v>
      </c>
      <c r="B126" s="5" t="s">
        <v>868</v>
      </c>
      <c r="C126" s="6" t="s">
        <v>9</v>
      </c>
      <c r="D126" s="5">
        <v>31</v>
      </c>
      <c r="E126" s="6" t="s">
        <v>24</v>
      </c>
      <c r="F126" s="6" t="s">
        <v>226</v>
      </c>
      <c r="G126" s="6" t="s">
        <v>872</v>
      </c>
      <c r="H126" s="6" t="s">
        <v>241</v>
      </c>
      <c r="I126" s="5" t="s">
        <v>10</v>
      </c>
      <c r="J126" s="7">
        <v>90</v>
      </c>
      <c r="K126" s="8">
        <v>22</v>
      </c>
      <c r="L126" s="8">
        <v>36.93</v>
      </c>
      <c r="M126" s="8">
        <v>43.49</v>
      </c>
      <c r="N126" s="9">
        <f t="shared" si="4"/>
        <v>14.93</v>
      </c>
      <c r="O126" s="10">
        <f t="shared" si="5"/>
        <v>1.6786363636363637</v>
      </c>
      <c r="P126" s="11">
        <f t="shared" si="6"/>
        <v>-0.15083927339618308</v>
      </c>
      <c r="Q126" s="10">
        <f t="shared" si="7"/>
        <v>0.55152329749103945</v>
      </c>
    </row>
    <row r="127" spans="1:17" x14ac:dyDescent="0.3">
      <c r="A127" s="12" t="s">
        <v>994</v>
      </c>
      <c r="B127" s="12" t="s">
        <v>868</v>
      </c>
      <c r="C127" s="13" t="s">
        <v>9</v>
      </c>
      <c r="D127" s="12">
        <v>31</v>
      </c>
      <c r="E127" s="13" t="s">
        <v>24</v>
      </c>
      <c r="F127" s="13" t="s">
        <v>226</v>
      </c>
      <c r="G127" s="13" t="s">
        <v>872</v>
      </c>
      <c r="H127" s="13" t="s">
        <v>242</v>
      </c>
      <c r="I127" s="12" t="s">
        <v>10</v>
      </c>
      <c r="J127" s="14">
        <v>90</v>
      </c>
      <c r="K127" s="15">
        <v>26</v>
      </c>
      <c r="L127" s="15">
        <v>33.31</v>
      </c>
      <c r="M127" s="15">
        <v>39.58</v>
      </c>
      <c r="N127" s="16">
        <f t="shared" si="4"/>
        <v>7.3100000000000023</v>
      </c>
      <c r="O127" s="17">
        <f t="shared" si="5"/>
        <v>1.2811538461538463</v>
      </c>
      <c r="P127" s="18">
        <f t="shared" si="6"/>
        <v>-0.1584133400707427</v>
      </c>
      <c r="Q127" s="17">
        <f t="shared" si="7"/>
        <v>0.49746117084826763</v>
      </c>
    </row>
    <row r="128" spans="1:17" x14ac:dyDescent="0.3">
      <c r="A128" s="5" t="s">
        <v>995</v>
      </c>
      <c r="B128" s="5" t="s">
        <v>868</v>
      </c>
      <c r="C128" s="6" t="s">
        <v>9</v>
      </c>
      <c r="D128" s="5">
        <v>31</v>
      </c>
      <c r="E128" s="6" t="s">
        <v>24</v>
      </c>
      <c r="F128" s="6" t="s">
        <v>226</v>
      </c>
      <c r="G128" s="6" t="s">
        <v>872</v>
      </c>
      <c r="H128" s="6" t="s">
        <v>243</v>
      </c>
      <c r="I128" s="5" t="s">
        <v>10</v>
      </c>
      <c r="J128" s="7">
        <v>90</v>
      </c>
      <c r="K128" s="8">
        <v>22</v>
      </c>
      <c r="L128" s="8">
        <v>36.950000000000003</v>
      </c>
      <c r="M128" s="8">
        <v>40.25</v>
      </c>
      <c r="N128" s="9">
        <f t="shared" si="4"/>
        <v>14.950000000000003</v>
      </c>
      <c r="O128" s="10">
        <f t="shared" si="5"/>
        <v>1.6795454545454547</v>
      </c>
      <c r="P128" s="11">
        <f t="shared" si="6"/>
        <v>-8.198757763975148E-2</v>
      </c>
      <c r="Q128" s="10">
        <f t="shared" si="7"/>
        <v>0.55182198327359622</v>
      </c>
    </row>
    <row r="129" spans="1:17" x14ac:dyDescent="0.3">
      <c r="A129" s="12" t="s">
        <v>996</v>
      </c>
      <c r="B129" s="12" t="s">
        <v>868</v>
      </c>
      <c r="C129" s="13" t="s">
        <v>9</v>
      </c>
      <c r="D129" s="12">
        <v>31</v>
      </c>
      <c r="E129" s="13" t="s">
        <v>24</v>
      </c>
      <c r="F129" s="13" t="s">
        <v>226</v>
      </c>
      <c r="G129" s="13" t="s">
        <v>872</v>
      </c>
      <c r="H129" s="13" t="s">
        <v>244</v>
      </c>
      <c r="I129" s="12" t="s">
        <v>10</v>
      </c>
      <c r="J129" s="14">
        <v>90</v>
      </c>
      <c r="K129" s="15">
        <v>28</v>
      </c>
      <c r="L129" s="15">
        <v>32.19</v>
      </c>
      <c r="M129" s="15">
        <v>43.63</v>
      </c>
      <c r="N129" s="16">
        <f t="shared" si="4"/>
        <v>4.1899999999999977</v>
      </c>
      <c r="O129" s="17">
        <f t="shared" si="5"/>
        <v>1.149642857142857</v>
      </c>
      <c r="P129" s="18">
        <f t="shared" si="6"/>
        <v>-0.26220490488196208</v>
      </c>
      <c r="Q129" s="17">
        <f t="shared" si="7"/>
        <v>0.48073476702508955</v>
      </c>
    </row>
    <row r="130" spans="1:17" x14ac:dyDescent="0.3">
      <c r="A130" s="5" t="s">
        <v>997</v>
      </c>
      <c r="B130" s="5" t="s">
        <v>868</v>
      </c>
      <c r="C130" s="6" t="s">
        <v>9</v>
      </c>
      <c r="D130" s="5">
        <v>31</v>
      </c>
      <c r="E130" s="6" t="s">
        <v>24</v>
      </c>
      <c r="F130" s="6" t="s">
        <v>226</v>
      </c>
      <c r="G130" s="6" t="s">
        <v>872</v>
      </c>
      <c r="H130" s="6" t="s">
        <v>246</v>
      </c>
      <c r="I130" s="5" t="s">
        <v>10</v>
      </c>
      <c r="J130" s="7">
        <v>1200</v>
      </c>
      <c r="K130" s="8">
        <v>739</v>
      </c>
      <c r="L130" s="8">
        <v>748.33</v>
      </c>
      <c r="M130" s="8">
        <v>703.7</v>
      </c>
      <c r="N130" s="9">
        <f t="shared" ref="N130:N193" si="8">L130-K130</f>
        <v>9.3300000000000409</v>
      </c>
      <c r="O130" s="10">
        <f t="shared" ref="O130:O193" si="9">IFERROR(L130/K130, 0)</f>
        <v>1.0126251691474966</v>
      </c>
      <c r="P130" s="11">
        <f t="shared" ref="P130:P193" si="10">IFERROR((L130-M130)/M130, 0)</f>
        <v>6.3421912746909184E-2</v>
      </c>
      <c r="Q130" s="10">
        <f t="shared" ref="Q130:Q193" si="11">IFERROR((L130*1000)/(J130*D130*24), 0)</f>
        <v>0.83818324372759856</v>
      </c>
    </row>
    <row r="131" spans="1:17" x14ac:dyDescent="0.3">
      <c r="A131" s="12" t="s">
        <v>998</v>
      </c>
      <c r="B131" s="12" t="s">
        <v>868</v>
      </c>
      <c r="C131" s="13" t="s">
        <v>9</v>
      </c>
      <c r="D131" s="12">
        <v>31</v>
      </c>
      <c r="E131" s="13" t="s">
        <v>24</v>
      </c>
      <c r="F131" s="13" t="s">
        <v>226</v>
      </c>
      <c r="G131" s="13" t="s">
        <v>872</v>
      </c>
      <c r="H131" s="13" t="s">
        <v>248</v>
      </c>
      <c r="I131" s="12" t="s">
        <v>10</v>
      </c>
      <c r="J131" s="14">
        <v>1980</v>
      </c>
      <c r="K131" s="15">
        <v>831</v>
      </c>
      <c r="L131" s="15">
        <v>912.77</v>
      </c>
      <c r="M131" s="15">
        <v>1098.3699999999999</v>
      </c>
      <c r="N131" s="16">
        <f t="shared" si="8"/>
        <v>81.769999999999982</v>
      </c>
      <c r="O131" s="17">
        <f t="shared" si="9"/>
        <v>1.0983995186522262</v>
      </c>
      <c r="P131" s="18">
        <f t="shared" si="10"/>
        <v>-0.1689776669064158</v>
      </c>
      <c r="Q131" s="17">
        <f t="shared" si="11"/>
        <v>0.61961686760073853</v>
      </c>
    </row>
    <row r="132" spans="1:17" x14ac:dyDescent="0.3">
      <c r="A132" s="5" t="s">
        <v>999</v>
      </c>
      <c r="B132" s="5" t="s">
        <v>868</v>
      </c>
      <c r="C132" s="6" t="s">
        <v>9</v>
      </c>
      <c r="D132" s="5">
        <v>31</v>
      </c>
      <c r="E132" s="6" t="s">
        <v>24</v>
      </c>
      <c r="F132" s="6" t="s">
        <v>226</v>
      </c>
      <c r="G132" s="6" t="s">
        <v>872</v>
      </c>
      <c r="H132" s="6" t="s">
        <v>250</v>
      </c>
      <c r="I132" s="5" t="s">
        <v>10</v>
      </c>
      <c r="J132" s="7">
        <v>1980</v>
      </c>
      <c r="K132" s="8">
        <v>1027</v>
      </c>
      <c r="L132" s="8">
        <v>1115.1400000000001</v>
      </c>
      <c r="M132" s="8">
        <v>1245.52</v>
      </c>
      <c r="N132" s="9">
        <f t="shared" si="8"/>
        <v>88.1400000000001</v>
      </c>
      <c r="O132" s="10">
        <f t="shared" si="9"/>
        <v>1.0858227848101267</v>
      </c>
      <c r="P132" s="11">
        <f t="shared" si="10"/>
        <v>-0.10467917014580247</v>
      </c>
      <c r="Q132" s="10">
        <f t="shared" si="11"/>
        <v>0.75699196263712398</v>
      </c>
    </row>
    <row r="133" spans="1:17" x14ac:dyDescent="0.3">
      <c r="A133" s="12" t="s">
        <v>1000</v>
      </c>
      <c r="B133" s="12" t="s">
        <v>868</v>
      </c>
      <c r="C133" s="13" t="s">
        <v>9</v>
      </c>
      <c r="D133" s="12">
        <v>31</v>
      </c>
      <c r="E133" s="13" t="s">
        <v>24</v>
      </c>
      <c r="F133" s="13" t="s">
        <v>226</v>
      </c>
      <c r="G133" s="13" t="s">
        <v>872</v>
      </c>
      <c r="H133" s="13" t="s">
        <v>252</v>
      </c>
      <c r="I133" s="12" t="s">
        <v>10</v>
      </c>
      <c r="J133" s="14">
        <v>1200</v>
      </c>
      <c r="K133" s="15">
        <v>535</v>
      </c>
      <c r="L133" s="15">
        <v>676.7</v>
      </c>
      <c r="M133" s="15">
        <v>643.20000000000005</v>
      </c>
      <c r="N133" s="16">
        <f t="shared" si="8"/>
        <v>141.70000000000005</v>
      </c>
      <c r="O133" s="17">
        <f t="shared" si="9"/>
        <v>1.2648598130841122</v>
      </c>
      <c r="P133" s="18">
        <f t="shared" si="10"/>
        <v>5.2083333333333329E-2</v>
      </c>
      <c r="Q133" s="17">
        <f t="shared" si="11"/>
        <v>0.75795250896057342</v>
      </c>
    </row>
    <row r="134" spans="1:17" x14ac:dyDescent="0.3">
      <c r="A134" s="5" t="s">
        <v>1001</v>
      </c>
      <c r="B134" s="5" t="s">
        <v>868</v>
      </c>
      <c r="C134" s="6" t="s">
        <v>9</v>
      </c>
      <c r="D134" s="5">
        <v>31</v>
      </c>
      <c r="E134" s="6" t="s">
        <v>24</v>
      </c>
      <c r="F134" s="6" t="s">
        <v>226</v>
      </c>
      <c r="G134" s="6" t="s">
        <v>78</v>
      </c>
      <c r="H134" s="6" t="s">
        <v>254</v>
      </c>
      <c r="I134" s="5" t="s">
        <v>10</v>
      </c>
      <c r="J134" s="7">
        <v>1320</v>
      </c>
      <c r="K134" s="8">
        <v>668</v>
      </c>
      <c r="L134" s="8">
        <v>771.15</v>
      </c>
      <c r="M134" s="8">
        <v>276.89</v>
      </c>
      <c r="N134" s="9">
        <f t="shared" si="8"/>
        <v>103.14999999999998</v>
      </c>
      <c r="O134" s="10">
        <f t="shared" si="9"/>
        <v>1.1544161676646707</v>
      </c>
      <c r="P134" s="11">
        <f t="shared" si="10"/>
        <v>1.7850409910072593</v>
      </c>
      <c r="Q134" s="10">
        <f t="shared" si="11"/>
        <v>0.78522116324535685</v>
      </c>
    </row>
    <row r="135" spans="1:17" x14ac:dyDescent="0.3">
      <c r="A135" s="12" t="s">
        <v>1002</v>
      </c>
      <c r="B135" s="12" t="s">
        <v>868</v>
      </c>
      <c r="C135" s="13" t="s">
        <v>9</v>
      </c>
      <c r="D135" s="12">
        <v>31</v>
      </c>
      <c r="E135" s="13" t="s">
        <v>24</v>
      </c>
      <c r="F135" s="13" t="s">
        <v>226</v>
      </c>
      <c r="G135" s="13" t="s">
        <v>78</v>
      </c>
      <c r="H135" s="13" t="s">
        <v>256</v>
      </c>
      <c r="I135" s="12" t="s">
        <v>10</v>
      </c>
      <c r="J135" s="14">
        <v>1820</v>
      </c>
      <c r="K135" s="15">
        <v>1016</v>
      </c>
      <c r="L135" s="15">
        <v>762.96</v>
      </c>
      <c r="M135" s="15">
        <v>891.48</v>
      </c>
      <c r="N135" s="16">
        <f t="shared" si="8"/>
        <v>-253.03999999999996</v>
      </c>
      <c r="O135" s="17">
        <f t="shared" si="9"/>
        <v>0.75094488188976383</v>
      </c>
      <c r="P135" s="18">
        <f t="shared" si="10"/>
        <v>-0.14416475972540044</v>
      </c>
      <c r="Q135" s="17">
        <f t="shared" si="11"/>
        <v>0.56345267635590213</v>
      </c>
    </row>
    <row r="136" spans="1:17" x14ac:dyDescent="0.3">
      <c r="A136" s="5" t="s">
        <v>1003</v>
      </c>
      <c r="B136" s="5" t="s">
        <v>868</v>
      </c>
      <c r="C136" s="6" t="s">
        <v>9</v>
      </c>
      <c r="D136" s="5">
        <v>31</v>
      </c>
      <c r="E136" s="6" t="s">
        <v>24</v>
      </c>
      <c r="F136" s="6" t="s">
        <v>226</v>
      </c>
      <c r="G136" s="6" t="s">
        <v>78</v>
      </c>
      <c r="H136" s="6" t="s">
        <v>257</v>
      </c>
      <c r="I136" s="5" t="s">
        <v>10</v>
      </c>
      <c r="J136" s="7">
        <v>3000</v>
      </c>
      <c r="K136" s="8">
        <v>2183</v>
      </c>
      <c r="L136" s="8">
        <v>2110.92</v>
      </c>
      <c r="M136" s="8">
        <v>2075.4499999999998</v>
      </c>
      <c r="N136" s="9">
        <f t="shared" si="8"/>
        <v>-72.079999999999927</v>
      </c>
      <c r="O136" s="10">
        <f t="shared" si="9"/>
        <v>0.96698121850664231</v>
      </c>
      <c r="P136" s="11">
        <f t="shared" si="10"/>
        <v>1.7090269580091189E-2</v>
      </c>
      <c r="Q136" s="10">
        <f t="shared" si="11"/>
        <v>0.94575268817204305</v>
      </c>
    </row>
    <row r="137" spans="1:17" x14ac:dyDescent="0.3">
      <c r="A137" s="12" t="s">
        <v>1004</v>
      </c>
      <c r="B137" s="12" t="s">
        <v>868</v>
      </c>
      <c r="C137" s="13" t="s">
        <v>9</v>
      </c>
      <c r="D137" s="12">
        <v>31</v>
      </c>
      <c r="E137" s="13" t="s">
        <v>24</v>
      </c>
      <c r="F137" s="13" t="s">
        <v>226</v>
      </c>
      <c r="G137" s="13" t="s">
        <v>78</v>
      </c>
      <c r="H137" s="13" t="s">
        <v>258</v>
      </c>
      <c r="I137" s="12" t="s">
        <v>10</v>
      </c>
      <c r="J137" s="14">
        <v>2000</v>
      </c>
      <c r="K137" s="15">
        <v>1342</v>
      </c>
      <c r="L137" s="15">
        <v>1380.46</v>
      </c>
      <c r="M137" s="15">
        <v>1398.28</v>
      </c>
      <c r="N137" s="16">
        <f t="shared" si="8"/>
        <v>38.460000000000036</v>
      </c>
      <c r="O137" s="17">
        <f t="shared" si="9"/>
        <v>1.0286587183308495</v>
      </c>
      <c r="P137" s="18">
        <f t="shared" si="10"/>
        <v>-1.274422862373769E-2</v>
      </c>
      <c r="Q137" s="17">
        <f t="shared" si="11"/>
        <v>0.92772849462365592</v>
      </c>
    </row>
    <row r="138" spans="1:17" x14ac:dyDescent="0.3">
      <c r="A138" s="5" t="s">
        <v>1005</v>
      </c>
      <c r="B138" s="5" t="s">
        <v>868</v>
      </c>
      <c r="C138" s="6" t="s">
        <v>9</v>
      </c>
      <c r="D138" s="5">
        <v>31</v>
      </c>
      <c r="E138" s="6" t="s">
        <v>24</v>
      </c>
      <c r="F138" s="6" t="s">
        <v>226</v>
      </c>
      <c r="G138" s="6" t="s">
        <v>78</v>
      </c>
      <c r="H138" s="6" t="s">
        <v>259</v>
      </c>
      <c r="I138" s="5" t="s">
        <v>10</v>
      </c>
      <c r="J138" s="7">
        <v>1760</v>
      </c>
      <c r="K138" s="8">
        <v>1077</v>
      </c>
      <c r="L138" s="8">
        <v>867.01</v>
      </c>
      <c r="M138" s="8">
        <v>895.46</v>
      </c>
      <c r="N138" s="9">
        <f t="shared" si="8"/>
        <v>-209.99</v>
      </c>
      <c r="O138" s="10">
        <f t="shared" si="9"/>
        <v>0.8050232126276694</v>
      </c>
      <c r="P138" s="11">
        <f t="shared" si="10"/>
        <v>-3.1771380072811786E-2</v>
      </c>
      <c r="Q138" s="10">
        <f t="shared" si="11"/>
        <v>0.66212273949169109</v>
      </c>
    </row>
    <row r="139" spans="1:17" x14ac:dyDescent="0.3">
      <c r="A139" s="12" t="s">
        <v>1006</v>
      </c>
      <c r="B139" s="12" t="s">
        <v>868</v>
      </c>
      <c r="C139" s="13" t="s">
        <v>9</v>
      </c>
      <c r="D139" s="12">
        <v>31</v>
      </c>
      <c r="E139" s="13" t="s">
        <v>24</v>
      </c>
      <c r="F139" s="13" t="s">
        <v>226</v>
      </c>
      <c r="G139" s="13" t="s">
        <v>78</v>
      </c>
      <c r="H139" s="13" t="s">
        <v>260</v>
      </c>
      <c r="I139" s="12" t="s">
        <v>10</v>
      </c>
      <c r="J139" s="14">
        <v>1550</v>
      </c>
      <c r="K139" s="15">
        <v>844</v>
      </c>
      <c r="L139" s="15">
        <v>793.87</v>
      </c>
      <c r="M139" s="15">
        <v>838.58</v>
      </c>
      <c r="N139" s="16">
        <f t="shared" si="8"/>
        <v>-50.129999999999995</v>
      </c>
      <c r="O139" s="17">
        <f t="shared" si="9"/>
        <v>0.94060426540284359</v>
      </c>
      <c r="P139" s="18">
        <f t="shared" si="10"/>
        <v>-5.331632044646907E-2</v>
      </c>
      <c r="Q139" s="17">
        <f t="shared" si="11"/>
        <v>0.68840617412417615</v>
      </c>
    </row>
    <row r="140" spans="1:17" x14ac:dyDescent="0.3">
      <c r="A140" s="5" t="s">
        <v>1007</v>
      </c>
      <c r="B140" s="5" t="s">
        <v>868</v>
      </c>
      <c r="C140" s="6" t="s">
        <v>9</v>
      </c>
      <c r="D140" s="5">
        <v>31</v>
      </c>
      <c r="E140" s="6" t="s">
        <v>24</v>
      </c>
      <c r="F140" s="6" t="s">
        <v>226</v>
      </c>
      <c r="G140" s="6" t="s">
        <v>78</v>
      </c>
      <c r="H140" s="6" t="s">
        <v>261</v>
      </c>
      <c r="I140" s="5" t="s">
        <v>10</v>
      </c>
      <c r="J140" s="7">
        <v>0</v>
      </c>
      <c r="K140" s="8">
        <v>160</v>
      </c>
      <c r="L140" s="8">
        <v>0</v>
      </c>
      <c r="M140" s="8">
        <v>0</v>
      </c>
      <c r="N140" s="9">
        <f t="shared" si="8"/>
        <v>-160</v>
      </c>
      <c r="O140" s="10">
        <f t="shared" si="9"/>
        <v>0</v>
      </c>
      <c r="P140" s="11">
        <f t="shared" si="10"/>
        <v>0</v>
      </c>
      <c r="Q140" s="10">
        <f t="shared" si="11"/>
        <v>0</v>
      </c>
    </row>
    <row r="141" spans="1:17" x14ac:dyDescent="0.3">
      <c r="A141" s="12" t="s">
        <v>1008</v>
      </c>
      <c r="B141" s="12" t="s">
        <v>868</v>
      </c>
      <c r="C141" s="13" t="s">
        <v>9</v>
      </c>
      <c r="D141" s="12">
        <v>31</v>
      </c>
      <c r="E141" s="13" t="s">
        <v>24</v>
      </c>
      <c r="F141" s="13" t="s">
        <v>226</v>
      </c>
      <c r="G141" s="13" t="s">
        <v>78</v>
      </c>
      <c r="H141" s="13" t="s">
        <v>263</v>
      </c>
      <c r="I141" s="12" t="s">
        <v>10</v>
      </c>
      <c r="J141" s="14">
        <v>0</v>
      </c>
      <c r="K141" s="15">
        <v>0</v>
      </c>
      <c r="L141" s="15">
        <v>0</v>
      </c>
      <c r="M141" s="15">
        <v>0</v>
      </c>
      <c r="N141" s="16">
        <f t="shared" si="8"/>
        <v>0</v>
      </c>
      <c r="O141" s="17">
        <f t="shared" si="9"/>
        <v>0</v>
      </c>
      <c r="P141" s="18">
        <f t="shared" si="10"/>
        <v>0</v>
      </c>
      <c r="Q141" s="17">
        <f t="shared" si="11"/>
        <v>0</v>
      </c>
    </row>
    <row r="142" spans="1:17" x14ac:dyDescent="0.3">
      <c r="A142" s="5" t="s">
        <v>1009</v>
      </c>
      <c r="B142" s="5" t="s">
        <v>868</v>
      </c>
      <c r="C142" s="6" t="s">
        <v>9</v>
      </c>
      <c r="D142" s="5">
        <v>31</v>
      </c>
      <c r="E142" s="6" t="s">
        <v>24</v>
      </c>
      <c r="F142" s="6" t="s">
        <v>226</v>
      </c>
      <c r="G142" s="6" t="s">
        <v>78</v>
      </c>
      <c r="H142" s="6" t="s">
        <v>264</v>
      </c>
      <c r="I142" s="5" t="s">
        <v>16</v>
      </c>
      <c r="J142" s="7">
        <v>663.36</v>
      </c>
      <c r="K142" s="8">
        <v>42</v>
      </c>
      <c r="L142" s="8">
        <v>129.57</v>
      </c>
      <c r="M142" s="8">
        <v>11.36</v>
      </c>
      <c r="N142" s="9">
        <f t="shared" si="8"/>
        <v>87.57</v>
      </c>
      <c r="O142" s="10">
        <f t="shared" si="9"/>
        <v>3.085</v>
      </c>
      <c r="P142" s="11">
        <f t="shared" si="10"/>
        <v>10.40580985915493</v>
      </c>
      <c r="Q142" s="10">
        <f t="shared" si="11"/>
        <v>0.26253199741686511</v>
      </c>
    </row>
    <row r="143" spans="1:17" x14ac:dyDescent="0.3">
      <c r="A143" s="12" t="s">
        <v>1010</v>
      </c>
      <c r="B143" s="12" t="s">
        <v>868</v>
      </c>
      <c r="C143" s="13" t="s">
        <v>9</v>
      </c>
      <c r="D143" s="12">
        <v>31</v>
      </c>
      <c r="E143" s="13" t="s">
        <v>24</v>
      </c>
      <c r="F143" s="13" t="s">
        <v>226</v>
      </c>
      <c r="G143" s="13" t="s">
        <v>78</v>
      </c>
      <c r="H143" s="13" t="s">
        <v>265</v>
      </c>
      <c r="I143" s="12" t="s">
        <v>16</v>
      </c>
      <c r="J143" s="14">
        <v>829.78</v>
      </c>
      <c r="K143" s="15">
        <v>71</v>
      </c>
      <c r="L143" s="15">
        <v>154.66999999999999</v>
      </c>
      <c r="M143" s="15">
        <v>39.61</v>
      </c>
      <c r="N143" s="16">
        <f t="shared" si="8"/>
        <v>83.669999999999987</v>
      </c>
      <c r="O143" s="17">
        <f t="shared" si="9"/>
        <v>2.178450704225352</v>
      </c>
      <c r="P143" s="18">
        <f t="shared" si="10"/>
        <v>2.9048220146427668</v>
      </c>
      <c r="Q143" s="17">
        <f t="shared" si="11"/>
        <v>0.25053602755698684</v>
      </c>
    </row>
    <row r="144" spans="1:17" x14ac:dyDescent="0.3">
      <c r="A144" s="5" t="s">
        <v>1011</v>
      </c>
      <c r="B144" s="5" t="s">
        <v>868</v>
      </c>
      <c r="C144" s="6" t="s">
        <v>9</v>
      </c>
      <c r="D144" s="5">
        <v>31</v>
      </c>
      <c r="E144" s="6" t="s">
        <v>24</v>
      </c>
      <c r="F144" s="6" t="s">
        <v>226</v>
      </c>
      <c r="G144" s="6" t="s">
        <v>78</v>
      </c>
      <c r="H144" s="6" t="s">
        <v>266</v>
      </c>
      <c r="I144" s="5" t="s">
        <v>14</v>
      </c>
      <c r="J144" s="7">
        <v>440</v>
      </c>
      <c r="K144" s="8">
        <v>126</v>
      </c>
      <c r="L144" s="8">
        <v>302.19</v>
      </c>
      <c r="M144" s="8">
        <v>289.39</v>
      </c>
      <c r="N144" s="9">
        <f t="shared" si="8"/>
        <v>176.19</v>
      </c>
      <c r="O144" s="10">
        <f t="shared" si="9"/>
        <v>2.3983333333333334</v>
      </c>
      <c r="P144" s="11">
        <f t="shared" si="10"/>
        <v>4.4230968589101256E-2</v>
      </c>
      <c r="Q144" s="10">
        <f t="shared" si="11"/>
        <v>0.92311217008797652</v>
      </c>
    </row>
    <row r="145" spans="1:17" x14ac:dyDescent="0.3">
      <c r="A145" s="12" t="s">
        <v>1012</v>
      </c>
      <c r="B145" s="12" t="s">
        <v>868</v>
      </c>
      <c r="C145" s="13" t="s">
        <v>9</v>
      </c>
      <c r="D145" s="12">
        <v>31</v>
      </c>
      <c r="E145" s="13" t="s">
        <v>23</v>
      </c>
      <c r="F145" s="13" t="s">
        <v>267</v>
      </c>
      <c r="G145" s="13" t="s">
        <v>58</v>
      </c>
      <c r="H145" s="13" t="s">
        <v>268</v>
      </c>
      <c r="I145" s="12" t="s">
        <v>10</v>
      </c>
      <c r="J145" s="14">
        <v>500</v>
      </c>
      <c r="K145" s="15">
        <v>293</v>
      </c>
      <c r="L145" s="15">
        <v>338.21</v>
      </c>
      <c r="M145" s="15">
        <v>285.99</v>
      </c>
      <c r="N145" s="16">
        <f t="shared" si="8"/>
        <v>45.20999999999998</v>
      </c>
      <c r="O145" s="17">
        <f t="shared" si="9"/>
        <v>1.1543003412969282</v>
      </c>
      <c r="P145" s="18">
        <f t="shared" si="10"/>
        <v>0.1825937969859085</v>
      </c>
      <c r="Q145" s="17">
        <f t="shared" si="11"/>
        <v>0.90916666666666668</v>
      </c>
    </row>
    <row r="146" spans="1:17" x14ac:dyDescent="0.3">
      <c r="A146" s="5" t="s">
        <v>1013</v>
      </c>
      <c r="B146" s="5" t="s">
        <v>868</v>
      </c>
      <c r="C146" s="6" t="s">
        <v>9</v>
      </c>
      <c r="D146" s="5">
        <v>31</v>
      </c>
      <c r="E146" s="6" t="s">
        <v>23</v>
      </c>
      <c r="F146" s="6" t="s">
        <v>267</v>
      </c>
      <c r="G146" s="6" t="s">
        <v>58</v>
      </c>
      <c r="H146" s="6" t="s">
        <v>269</v>
      </c>
      <c r="I146" s="5" t="s">
        <v>10</v>
      </c>
      <c r="J146" s="7">
        <v>1340</v>
      </c>
      <c r="K146" s="8">
        <v>595</v>
      </c>
      <c r="L146" s="8">
        <v>532.62</v>
      </c>
      <c r="M146" s="8">
        <v>883.05</v>
      </c>
      <c r="N146" s="9">
        <f t="shared" si="8"/>
        <v>-62.379999999999995</v>
      </c>
      <c r="O146" s="10">
        <f t="shared" si="9"/>
        <v>0.89515966386554624</v>
      </c>
      <c r="P146" s="11">
        <f t="shared" si="10"/>
        <v>-0.39684049600815352</v>
      </c>
      <c r="Q146" s="10">
        <f t="shared" si="11"/>
        <v>0.53424410207029371</v>
      </c>
    </row>
    <row r="147" spans="1:17" x14ac:dyDescent="0.3">
      <c r="A147" s="12" t="s">
        <v>1014</v>
      </c>
      <c r="B147" s="12" t="s">
        <v>868</v>
      </c>
      <c r="C147" s="13" t="s">
        <v>9</v>
      </c>
      <c r="D147" s="12">
        <v>31</v>
      </c>
      <c r="E147" s="13" t="s">
        <v>23</v>
      </c>
      <c r="F147" s="13" t="s">
        <v>267</v>
      </c>
      <c r="G147" s="13" t="s">
        <v>58</v>
      </c>
      <c r="H147" s="13" t="s">
        <v>270</v>
      </c>
      <c r="I147" s="12" t="s">
        <v>10</v>
      </c>
      <c r="J147" s="14">
        <v>1000</v>
      </c>
      <c r="K147" s="15">
        <v>419</v>
      </c>
      <c r="L147" s="15">
        <v>663.1</v>
      </c>
      <c r="M147" s="15">
        <v>394.27</v>
      </c>
      <c r="N147" s="16">
        <f t="shared" si="8"/>
        <v>244.10000000000002</v>
      </c>
      <c r="O147" s="17">
        <f t="shared" si="9"/>
        <v>1.5825775656324583</v>
      </c>
      <c r="P147" s="18">
        <f t="shared" si="10"/>
        <v>0.68184239226925725</v>
      </c>
      <c r="Q147" s="17">
        <f t="shared" si="11"/>
        <v>0.89126344086021503</v>
      </c>
    </row>
    <row r="148" spans="1:17" x14ac:dyDescent="0.3">
      <c r="A148" s="5" t="s">
        <v>1015</v>
      </c>
      <c r="B148" s="5" t="s">
        <v>868</v>
      </c>
      <c r="C148" s="6" t="s">
        <v>9</v>
      </c>
      <c r="D148" s="5">
        <v>31</v>
      </c>
      <c r="E148" s="6" t="s">
        <v>23</v>
      </c>
      <c r="F148" s="6" t="s">
        <v>267</v>
      </c>
      <c r="G148" s="6" t="s">
        <v>58</v>
      </c>
      <c r="H148" s="6" t="s">
        <v>272</v>
      </c>
      <c r="I148" s="5" t="s">
        <v>12</v>
      </c>
      <c r="J148" s="7">
        <v>120</v>
      </c>
      <c r="K148" s="8">
        <v>30</v>
      </c>
      <c r="L148" s="8">
        <v>23.26</v>
      </c>
      <c r="M148" s="8">
        <v>10.1</v>
      </c>
      <c r="N148" s="9">
        <f t="shared" si="8"/>
        <v>-6.7399999999999984</v>
      </c>
      <c r="O148" s="10">
        <f t="shared" si="9"/>
        <v>0.77533333333333343</v>
      </c>
      <c r="P148" s="11">
        <f t="shared" si="10"/>
        <v>1.3029702970297032</v>
      </c>
      <c r="Q148" s="10">
        <f t="shared" si="11"/>
        <v>0.26052867383512546</v>
      </c>
    </row>
    <row r="149" spans="1:17" x14ac:dyDescent="0.3">
      <c r="A149" s="12" t="s">
        <v>1016</v>
      </c>
      <c r="B149" s="12" t="s">
        <v>868</v>
      </c>
      <c r="C149" s="13" t="s">
        <v>9</v>
      </c>
      <c r="D149" s="12">
        <v>31</v>
      </c>
      <c r="E149" s="13" t="s">
        <v>23</v>
      </c>
      <c r="F149" s="13" t="s">
        <v>267</v>
      </c>
      <c r="G149" s="13" t="s">
        <v>872</v>
      </c>
      <c r="H149" s="13" t="s">
        <v>273</v>
      </c>
      <c r="I149" s="12" t="s">
        <v>10</v>
      </c>
      <c r="J149" s="14">
        <v>30</v>
      </c>
      <c r="K149" s="15">
        <v>15</v>
      </c>
      <c r="L149" s="15">
        <v>18.54</v>
      </c>
      <c r="M149" s="15">
        <v>15.34</v>
      </c>
      <c r="N149" s="16">
        <f t="shared" si="8"/>
        <v>3.5399999999999991</v>
      </c>
      <c r="O149" s="17">
        <f t="shared" si="9"/>
        <v>1.236</v>
      </c>
      <c r="P149" s="18">
        <f t="shared" si="10"/>
        <v>0.20860495436766618</v>
      </c>
      <c r="Q149" s="17">
        <f t="shared" si="11"/>
        <v>0.83064516129032262</v>
      </c>
    </row>
    <row r="150" spans="1:17" x14ac:dyDescent="0.3">
      <c r="A150" s="5" t="s">
        <v>1017</v>
      </c>
      <c r="B150" s="5" t="s">
        <v>868</v>
      </c>
      <c r="C150" s="6" t="s">
        <v>9</v>
      </c>
      <c r="D150" s="5">
        <v>31</v>
      </c>
      <c r="E150" s="6" t="s">
        <v>23</v>
      </c>
      <c r="F150" s="6" t="s">
        <v>267</v>
      </c>
      <c r="G150" s="6" t="s">
        <v>872</v>
      </c>
      <c r="H150" s="6" t="s">
        <v>274</v>
      </c>
      <c r="I150" s="5" t="s">
        <v>10</v>
      </c>
      <c r="J150" s="7">
        <v>270</v>
      </c>
      <c r="K150" s="8">
        <v>142</v>
      </c>
      <c r="L150" s="8">
        <v>152.38999999999999</v>
      </c>
      <c r="M150" s="8">
        <v>41.84</v>
      </c>
      <c r="N150" s="9">
        <f t="shared" si="8"/>
        <v>10.389999999999986</v>
      </c>
      <c r="O150" s="10">
        <f t="shared" si="9"/>
        <v>1.0731690140845069</v>
      </c>
      <c r="P150" s="11">
        <f t="shared" si="10"/>
        <v>2.6422084130019114</v>
      </c>
      <c r="Q150" s="10">
        <f t="shared" si="11"/>
        <v>0.75861210673038626</v>
      </c>
    </row>
    <row r="151" spans="1:17" x14ac:dyDescent="0.3">
      <c r="A151" s="12" t="s">
        <v>1018</v>
      </c>
      <c r="B151" s="12" t="s">
        <v>868</v>
      </c>
      <c r="C151" s="13" t="s">
        <v>9</v>
      </c>
      <c r="D151" s="12">
        <v>31</v>
      </c>
      <c r="E151" s="13" t="s">
        <v>23</v>
      </c>
      <c r="F151" s="13" t="s">
        <v>267</v>
      </c>
      <c r="G151" s="13" t="s">
        <v>872</v>
      </c>
      <c r="H151" s="13" t="s">
        <v>275</v>
      </c>
      <c r="I151" s="12" t="s">
        <v>10</v>
      </c>
      <c r="J151" s="14">
        <v>25</v>
      </c>
      <c r="K151" s="15">
        <v>0</v>
      </c>
      <c r="L151" s="15">
        <v>0</v>
      </c>
      <c r="M151" s="15">
        <v>0</v>
      </c>
      <c r="N151" s="16">
        <f t="shared" si="8"/>
        <v>0</v>
      </c>
      <c r="O151" s="17">
        <f t="shared" si="9"/>
        <v>0</v>
      </c>
      <c r="P151" s="18">
        <f t="shared" si="10"/>
        <v>0</v>
      </c>
      <c r="Q151" s="17">
        <f t="shared" si="11"/>
        <v>0</v>
      </c>
    </row>
    <row r="152" spans="1:17" x14ac:dyDescent="0.3">
      <c r="A152" s="5" t="s">
        <v>1019</v>
      </c>
      <c r="B152" s="5" t="s">
        <v>868</v>
      </c>
      <c r="C152" s="6" t="s">
        <v>9</v>
      </c>
      <c r="D152" s="5">
        <v>31</v>
      </c>
      <c r="E152" s="6" t="s">
        <v>23</v>
      </c>
      <c r="F152" s="6" t="s">
        <v>267</v>
      </c>
      <c r="G152" s="6" t="s">
        <v>872</v>
      </c>
      <c r="H152" s="6" t="s">
        <v>277</v>
      </c>
      <c r="I152" s="5" t="s">
        <v>10</v>
      </c>
      <c r="J152" s="7">
        <v>0</v>
      </c>
      <c r="K152" s="8">
        <v>0</v>
      </c>
      <c r="L152" s="8">
        <v>0</v>
      </c>
      <c r="M152" s="8">
        <v>0</v>
      </c>
      <c r="N152" s="9">
        <f t="shared" si="8"/>
        <v>0</v>
      </c>
      <c r="O152" s="10">
        <f t="shared" si="9"/>
        <v>0</v>
      </c>
      <c r="P152" s="11">
        <f t="shared" si="10"/>
        <v>0</v>
      </c>
      <c r="Q152" s="10">
        <f t="shared" si="11"/>
        <v>0</v>
      </c>
    </row>
    <row r="153" spans="1:17" x14ac:dyDescent="0.3">
      <c r="A153" s="12" t="s">
        <v>1020</v>
      </c>
      <c r="B153" s="12" t="s">
        <v>868</v>
      </c>
      <c r="C153" s="13" t="s">
        <v>9</v>
      </c>
      <c r="D153" s="12">
        <v>31</v>
      </c>
      <c r="E153" s="13" t="s">
        <v>23</v>
      </c>
      <c r="F153" s="13" t="s">
        <v>267</v>
      </c>
      <c r="G153" s="13" t="s">
        <v>872</v>
      </c>
      <c r="H153" s="13" t="s">
        <v>279</v>
      </c>
      <c r="I153" s="12" t="s">
        <v>10</v>
      </c>
      <c r="J153" s="14">
        <v>600</v>
      </c>
      <c r="K153" s="15">
        <v>255</v>
      </c>
      <c r="L153" s="15">
        <v>180.16</v>
      </c>
      <c r="M153" s="15">
        <v>183.67</v>
      </c>
      <c r="N153" s="16">
        <f t="shared" si="8"/>
        <v>-74.84</v>
      </c>
      <c r="O153" s="17">
        <f t="shared" si="9"/>
        <v>0.70650980392156859</v>
      </c>
      <c r="P153" s="18">
        <f t="shared" si="10"/>
        <v>-1.9110360973485008E-2</v>
      </c>
      <c r="Q153" s="17">
        <f t="shared" si="11"/>
        <v>0.403584229390681</v>
      </c>
    </row>
    <row r="154" spans="1:17" x14ac:dyDescent="0.3">
      <c r="A154" s="5" t="s">
        <v>1021</v>
      </c>
      <c r="B154" s="5" t="s">
        <v>868</v>
      </c>
      <c r="C154" s="6" t="s">
        <v>9</v>
      </c>
      <c r="D154" s="5">
        <v>31</v>
      </c>
      <c r="E154" s="6" t="s">
        <v>23</v>
      </c>
      <c r="F154" s="6" t="s">
        <v>267</v>
      </c>
      <c r="G154" s="6" t="s">
        <v>872</v>
      </c>
      <c r="H154" s="6" t="s">
        <v>281</v>
      </c>
      <c r="I154" s="5" t="s">
        <v>10</v>
      </c>
      <c r="J154" s="7">
        <v>1200</v>
      </c>
      <c r="K154" s="8">
        <v>693</v>
      </c>
      <c r="L154" s="8">
        <v>744.19</v>
      </c>
      <c r="M154" s="8">
        <v>325.3</v>
      </c>
      <c r="N154" s="9">
        <f t="shared" si="8"/>
        <v>51.190000000000055</v>
      </c>
      <c r="O154" s="10">
        <f t="shared" si="9"/>
        <v>1.0738672438672439</v>
      </c>
      <c r="P154" s="11">
        <f t="shared" si="10"/>
        <v>1.287703658161697</v>
      </c>
      <c r="Q154" s="10">
        <f t="shared" si="11"/>
        <v>0.83354614695340501</v>
      </c>
    </row>
    <row r="155" spans="1:17" x14ac:dyDescent="0.3">
      <c r="A155" s="12" t="s">
        <v>1022</v>
      </c>
      <c r="B155" s="12" t="s">
        <v>868</v>
      </c>
      <c r="C155" s="13" t="s">
        <v>9</v>
      </c>
      <c r="D155" s="12">
        <v>31</v>
      </c>
      <c r="E155" s="13" t="s">
        <v>23</v>
      </c>
      <c r="F155" s="13" t="s">
        <v>267</v>
      </c>
      <c r="G155" s="13" t="s">
        <v>872</v>
      </c>
      <c r="H155" s="13" t="s">
        <v>283</v>
      </c>
      <c r="I155" s="12" t="s">
        <v>10</v>
      </c>
      <c r="J155" s="14">
        <v>1370</v>
      </c>
      <c r="K155" s="15">
        <v>328</v>
      </c>
      <c r="L155" s="15">
        <v>730.61</v>
      </c>
      <c r="M155" s="15">
        <v>495.28</v>
      </c>
      <c r="N155" s="16">
        <f t="shared" si="8"/>
        <v>402.61</v>
      </c>
      <c r="O155" s="17">
        <f t="shared" si="9"/>
        <v>2.227469512195122</v>
      </c>
      <c r="P155" s="18">
        <f t="shared" si="10"/>
        <v>0.47514537231465043</v>
      </c>
      <c r="Q155" s="17">
        <f t="shared" si="11"/>
        <v>0.71679028333725769</v>
      </c>
    </row>
    <row r="156" spans="1:17" x14ac:dyDescent="0.3">
      <c r="A156" s="5" t="s">
        <v>1023</v>
      </c>
      <c r="B156" s="5" t="s">
        <v>868</v>
      </c>
      <c r="C156" s="6" t="s">
        <v>9</v>
      </c>
      <c r="D156" s="5">
        <v>31</v>
      </c>
      <c r="E156" s="6" t="s">
        <v>23</v>
      </c>
      <c r="F156" s="6" t="s">
        <v>267</v>
      </c>
      <c r="G156" s="6" t="s">
        <v>872</v>
      </c>
      <c r="H156" s="6" t="s">
        <v>285</v>
      </c>
      <c r="I156" s="5" t="s">
        <v>10</v>
      </c>
      <c r="J156" s="7">
        <v>1000</v>
      </c>
      <c r="K156" s="8">
        <v>495</v>
      </c>
      <c r="L156" s="8">
        <v>651.08000000000004</v>
      </c>
      <c r="M156" s="8">
        <v>459.74</v>
      </c>
      <c r="N156" s="9">
        <f t="shared" si="8"/>
        <v>156.08000000000004</v>
      </c>
      <c r="O156" s="10">
        <f t="shared" si="9"/>
        <v>1.3153131313131314</v>
      </c>
      <c r="P156" s="11">
        <f t="shared" si="10"/>
        <v>0.41619176056031676</v>
      </c>
      <c r="Q156" s="10">
        <f t="shared" si="11"/>
        <v>0.87510752688172044</v>
      </c>
    </row>
    <row r="157" spans="1:17" x14ac:dyDescent="0.3">
      <c r="A157" s="12" t="s">
        <v>1024</v>
      </c>
      <c r="B157" s="12" t="s">
        <v>868</v>
      </c>
      <c r="C157" s="13" t="s">
        <v>9</v>
      </c>
      <c r="D157" s="12">
        <v>31</v>
      </c>
      <c r="E157" s="13" t="s">
        <v>23</v>
      </c>
      <c r="F157" s="13" t="s">
        <v>267</v>
      </c>
      <c r="G157" s="13" t="s">
        <v>872</v>
      </c>
      <c r="H157" s="13" t="s">
        <v>286</v>
      </c>
      <c r="I157" s="12" t="s">
        <v>10</v>
      </c>
      <c r="J157" s="14">
        <v>2400</v>
      </c>
      <c r="K157" s="15">
        <v>645</v>
      </c>
      <c r="L157" s="15">
        <v>1369.93</v>
      </c>
      <c r="M157" s="15">
        <v>658.38</v>
      </c>
      <c r="N157" s="16">
        <f t="shared" si="8"/>
        <v>724.93000000000006</v>
      </c>
      <c r="O157" s="17">
        <f t="shared" si="9"/>
        <v>2.1239224806201551</v>
      </c>
      <c r="P157" s="18">
        <f t="shared" si="10"/>
        <v>1.0807588322853066</v>
      </c>
      <c r="Q157" s="17">
        <f t="shared" si="11"/>
        <v>0.76720990143369172</v>
      </c>
    </row>
    <row r="158" spans="1:17" x14ac:dyDescent="0.3">
      <c r="A158" s="5" t="s">
        <v>1025</v>
      </c>
      <c r="B158" s="5" t="s">
        <v>868</v>
      </c>
      <c r="C158" s="6" t="s">
        <v>9</v>
      </c>
      <c r="D158" s="5">
        <v>31</v>
      </c>
      <c r="E158" s="6" t="s">
        <v>23</v>
      </c>
      <c r="F158" s="6" t="s">
        <v>267</v>
      </c>
      <c r="G158" s="6" t="s">
        <v>872</v>
      </c>
      <c r="H158" s="6" t="s">
        <v>288</v>
      </c>
      <c r="I158" s="5" t="s">
        <v>10</v>
      </c>
      <c r="J158" s="7">
        <v>0</v>
      </c>
      <c r="K158" s="8">
        <v>0</v>
      </c>
      <c r="L158" s="8">
        <v>0</v>
      </c>
      <c r="M158" s="8">
        <v>0</v>
      </c>
      <c r="N158" s="9">
        <f t="shared" si="8"/>
        <v>0</v>
      </c>
      <c r="O158" s="10">
        <f t="shared" si="9"/>
        <v>0</v>
      </c>
      <c r="P158" s="11">
        <f t="shared" si="10"/>
        <v>0</v>
      </c>
      <c r="Q158" s="10">
        <f t="shared" si="11"/>
        <v>0</v>
      </c>
    </row>
    <row r="159" spans="1:17" x14ac:dyDescent="0.3">
      <c r="A159" s="12" t="s">
        <v>1026</v>
      </c>
      <c r="B159" s="12" t="s">
        <v>868</v>
      </c>
      <c r="C159" s="13" t="s">
        <v>9</v>
      </c>
      <c r="D159" s="12">
        <v>31</v>
      </c>
      <c r="E159" s="13" t="s">
        <v>23</v>
      </c>
      <c r="F159" s="13" t="s">
        <v>267</v>
      </c>
      <c r="G159" s="13" t="s">
        <v>872</v>
      </c>
      <c r="H159" s="13" t="s">
        <v>289</v>
      </c>
      <c r="I159" s="12" t="s">
        <v>10</v>
      </c>
      <c r="J159" s="14">
        <v>600</v>
      </c>
      <c r="K159" s="15">
        <v>339</v>
      </c>
      <c r="L159" s="15">
        <v>346.06</v>
      </c>
      <c r="M159" s="15">
        <v>250</v>
      </c>
      <c r="N159" s="16">
        <f t="shared" si="8"/>
        <v>7.0600000000000023</v>
      </c>
      <c r="O159" s="17">
        <f t="shared" si="9"/>
        <v>1.0208259587020649</v>
      </c>
      <c r="P159" s="18">
        <f t="shared" si="10"/>
        <v>0.38424000000000003</v>
      </c>
      <c r="Q159" s="17">
        <f t="shared" si="11"/>
        <v>0.77522401433691757</v>
      </c>
    </row>
    <row r="160" spans="1:17" x14ac:dyDescent="0.3">
      <c r="A160" s="5" t="s">
        <v>1027</v>
      </c>
      <c r="B160" s="5" t="s">
        <v>868</v>
      </c>
      <c r="C160" s="6" t="s">
        <v>9</v>
      </c>
      <c r="D160" s="5">
        <v>31</v>
      </c>
      <c r="E160" s="6" t="s">
        <v>23</v>
      </c>
      <c r="F160" s="6" t="s">
        <v>267</v>
      </c>
      <c r="G160" s="6" t="s">
        <v>872</v>
      </c>
      <c r="H160" s="6" t="s">
        <v>291</v>
      </c>
      <c r="I160" s="5" t="s">
        <v>10</v>
      </c>
      <c r="J160" s="7">
        <v>300</v>
      </c>
      <c r="K160" s="8">
        <v>169</v>
      </c>
      <c r="L160" s="8">
        <v>187.25</v>
      </c>
      <c r="M160" s="8">
        <v>142.33000000000001</v>
      </c>
      <c r="N160" s="9">
        <f t="shared" si="8"/>
        <v>18.25</v>
      </c>
      <c r="O160" s="10">
        <f t="shared" si="9"/>
        <v>1.1079881656804733</v>
      </c>
      <c r="P160" s="11">
        <f t="shared" si="10"/>
        <v>0.31560458090353394</v>
      </c>
      <c r="Q160" s="10">
        <f t="shared" si="11"/>
        <v>0.83893369175627241</v>
      </c>
    </row>
    <row r="161" spans="1:17" x14ac:dyDescent="0.3">
      <c r="A161" s="12" t="s">
        <v>1028</v>
      </c>
      <c r="B161" s="12" t="s">
        <v>868</v>
      </c>
      <c r="C161" s="13" t="s">
        <v>9</v>
      </c>
      <c r="D161" s="12">
        <v>31</v>
      </c>
      <c r="E161" s="13" t="s">
        <v>23</v>
      </c>
      <c r="F161" s="13" t="s">
        <v>267</v>
      </c>
      <c r="G161" s="13" t="s">
        <v>872</v>
      </c>
      <c r="H161" s="13" t="s">
        <v>293</v>
      </c>
      <c r="I161" s="12" t="s">
        <v>10</v>
      </c>
      <c r="J161" s="14">
        <v>600</v>
      </c>
      <c r="K161" s="15">
        <v>363</v>
      </c>
      <c r="L161" s="15">
        <v>383.14</v>
      </c>
      <c r="M161" s="15">
        <v>308.82</v>
      </c>
      <c r="N161" s="16">
        <f t="shared" si="8"/>
        <v>20.139999999999986</v>
      </c>
      <c r="O161" s="17">
        <f t="shared" si="9"/>
        <v>1.0554820936639118</v>
      </c>
      <c r="P161" s="18">
        <f t="shared" si="10"/>
        <v>0.2406579884722492</v>
      </c>
      <c r="Q161" s="17">
        <f t="shared" si="11"/>
        <v>0.85828853046594977</v>
      </c>
    </row>
    <row r="162" spans="1:17" x14ac:dyDescent="0.3">
      <c r="A162" s="5" t="s">
        <v>1029</v>
      </c>
      <c r="B162" s="5" t="s">
        <v>868</v>
      </c>
      <c r="C162" s="6" t="s">
        <v>9</v>
      </c>
      <c r="D162" s="5">
        <v>31</v>
      </c>
      <c r="E162" s="6" t="s">
        <v>23</v>
      </c>
      <c r="F162" s="6" t="s">
        <v>267</v>
      </c>
      <c r="G162" s="6" t="s">
        <v>872</v>
      </c>
      <c r="H162" s="6" t="s">
        <v>295</v>
      </c>
      <c r="I162" s="5" t="s">
        <v>10</v>
      </c>
      <c r="J162" s="7">
        <v>1440</v>
      </c>
      <c r="K162" s="8">
        <v>475</v>
      </c>
      <c r="L162" s="8">
        <v>514.57000000000005</v>
      </c>
      <c r="M162" s="8">
        <v>358.84</v>
      </c>
      <c r="N162" s="9">
        <f t="shared" si="8"/>
        <v>39.57000000000005</v>
      </c>
      <c r="O162" s="10">
        <f t="shared" si="9"/>
        <v>1.0833052631578948</v>
      </c>
      <c r="P162" s="11">
        <f t="shared" si="10"/>
        <v>0.43398171887192089</v>
      </c>
      <c r="Q162" s="10">
        <f t="shared" si="11"/>
        <v>0.48029607228195942</v>
      </c>
    </row>
    <row r="163" spans="1:17" x14ac:dyDescent="0.3">
      <c r="A163" s="12" t="s">
        <v>1030</v>
      </c>
      <c r="B163" s="12" t="s">
        <v>868</v>
      </c>
      <c r="C163" s="13" t="s">
        <v>9</v>
      </c>
      <c r="D163" s="12">
        <v>31</v>
      </c>
      <c r="E163" s="13" t="s">
        <v>23</v>
      </c>
      <c r="F163" s="13" t="s">
        <v>267</v>
      </c>
      <c r="G163" s="13" t="s">
        <v>872</v>
      </c>
      <c r="H163" s="13" t="s">
        <v>297</v>
      </c>
      <c r="I163" s="12" t="s">
        <v>10</v>
      </c>
      <c r="J163" s="14">
        <v>100</v>
      </c>
      <c r="K163" s="15">
        <v>54</v>
      </c>
      <c r="L163" s="15">
        <v>56.1</v>
      </c>
      <c r="M163" s="15">
        <v>22.1</v>
      </c>
      <c r="N163" s="16">
        <f t="shared" si="8"/>
        <v>2.1000000000000014</v>
      </c>
      <c r="O163" s="17">
        <f t="shared" si="9"/>
        <v>1.038888888888889</v>
      </c>
      <c r="P163" s="18">
        <f t="shared" si="10"/>
        <v>1.5384615384615383</v>
      </c>
      <c r="Q163" s="17">
        <f t="shared" si="11"/>
        <v>0.75403225806451613</v>
      </c>
    </row>
    <row r="164" spans="1:17" x14ac:dyDescent="0.3">
      <c r="A164" s="5" t="s">
        <v>1031</v>
      </c>
      <c r="B164" s="5" t="s">
        <v>868</v>
      </c>
      <c r="C164" s="6" t="s">
        <v>9</v>
      </c>
      <c r="D164" s="5">
        <v>31</v>
      </c>
      <c r="E164" s="6" t="s">
        <v>23</v>
      </c>
      <c r="F164" s="6" t="s">
        <v>267</v>
      </c>
      <c r="G164" s="6" t="s">
        <v>872</v>
      </c>
      <c r="H164" s="6" t="s">
        <v>299</v>
      </c>
      <c r="I164" s="5" t="s">
        <v>10</v>
      </c>
      <c r="J164" s="7">
        <v>600</v>
      </c>
      <c r="K164" s="8">
        <v>154</v>
      </c>
      <c r="L164" s="8">
        <v>195</v>
      </c>
      <c r="M164" s="8">
        <v>119.18</v>
      </c>
      <c r="N164" s="9">
        <f t="shared" si="8"/>
        <v>41</v>
      </c>
      <c r="O164" s="10">
        <f t="shared" si="9"/>
        <v>1.2662337662337662</v>
      </c>
      <c r="P164" s="11">
        <f t="shared" si="10"/>
        <v>0.63618056720926319</v>
      </c>
      <c r="Q164" s="10">
        <f t="shared" si="11"/>
        <v>0.43682795698924731</v>
      </c>
    </row>
    <row r="165" spans="1:17" x14ac:dyDescent="0.3">
      <c r="A165" s="12" t="s">
        <v>1032</v>
      </c>
      <c r="B165" s="12" t="s">
        <v>868</v>
      </c>
      <c r="C165" s="13" t="s">
        <v>9</v>
      </c>
      <c r="D165" s="12">
        <v>31</v>
      </c>
      <c r="E165" s="13" t="s">
        <v>23</v>
      </c>
      <c r="F165" s="13" t="s">
        <v>267</v>
      </c>
      <c r="G165" s="13" t="s">
        <v>872</v>
      </c>
      <c r="H165" s="13" t="s">
        <v>301</v>
      </c>
      <c r="I165" s="12" t="s">
        <v>10</v>
      </c>
      <c r="J165" s="14">
        <v>63</v>
      </c>
      <c r="K165" s="15">
        <v>9</v>
      </c>
      <c r="L165" s="15">
        <v>35.869999999999997</v>
      </c>
      <c r="M165" s="15">
        <v>0</v>
      </c>
      <c r="N165" s="16">
        <f t="shared" si="8"/>
        <v>26.869999999999997</v>
      </c>
      <c r="O165" s="17">
        <f t="shared" si="9"/>
        <v>3.9855555555555551</v>
      </c>
      <c r="P165" s="18">
        <f t="shared" si="10"/>
        <v>0</v>
      </c>
      <c r="Q165" s="17">
        <f t="shared" si="11"/>
        <v>0.7652756443079024</v>
      </c>
    </row>
    <row r="166" spans="1:17" x14ac:dyDescent="0.3">
      <c r="A166" s="5" t="s">
        <v>1033</v>
      </c>
      <c r="B166" s="5" t="s">
        <v>868</v>
      </c>
      <c r="C166" s="6" t="s">
        <v>9</v>
      </c>
      <c r="D166" s="5">
        <v>31</v>
      </c>
      <c r="E166" s="6" t="s">
        <v>23</v>
      </c>
      <c r="F166" s="6" t="s">
        <v>267</v>
      </c>
      <c r="G166" s="6" t="s">
        <v>872</v>
      </c>
      <c r="H166" s="6" t="s">
        <v>303</v>
      </c>
      <c r="I166" s="5" t="s">
        <v>10</v>
      </c>
      <c r="J166" s="7">
        <v>600</v>
      </c>
      <c r="K166" s="8">
        <v>249</v>
      </c>
      <c r="L166" s="8">
        <v>298.89999999999998</v>
      </c>
      <c r="M166" s="8">
        <v>250.43</v>
      </c>
      <c r="N166" s="9">
        <f t="shared" si="8"/>
        <v>49.899999999999977</v>
      </c>
      <c r="O166" s="10">
        <f t="shared" si="9"/>
        <v>1.2004016064257028</v>
      </c>
      <c r="P166" s="11">
        <f t="shared" si="10"/>
        <v>0.19354709898973751</v>
      </c>
      <c r="Q166" s="10">
        <f t="shared" si="11"/>
        <v>0.66957885304659504</v>
      </c>
    </row>
    <row r="167" spans="1:17" x14ac:dyDescent="0.3">
      <c r="A167" s="12" t="s">
        <v>1034</v>
      </c>
      <c r="B167" s="12" t="s">
        <v>868</v>
      </c>
      <c r="C167" s="13" t="s">
        <v>9</v>
      </c>
      <c r="D167" s="12">
        <v>31</v>
      </c>
      <c r="E167" s="13" t="s">
        <v>23</v>
      </c>
      <c r="F167" s="13" t="s">
        <v>267</v>
      </c>
      <c r="G167" s="13" t="s">
        <v>872</v>
      </c>
      <c r="H167" s="13" t="s">
        <v>305</v>
      </c>
      <c r="I167" s="12" t="s">
        <v>10</v>
      </c>
      <c r="J167" s="14">
        <v>35</v>
      </c>
      <c r="K167" s="15">
        <v>0</v>
      </c>
      <c r="L167" s="15">
        <v>0</v>
      </c>
      <c r="M167" s="15">
        <v>0</v>
      </c>
      <c r="N167" s="16">
        <f t="shared" si="8"/>
        <v>0</v>
      </c>
      <c r="O167" s="17">
        <f t="shared" si="9"/>
        <v>0</v>
      </c>
      <c r="P167" s="18">
        <f t="shared" si="10"/>
        <v>0</v>
      </c>
      <c r="Q167" s="17">
        <f t="shared" si="11"/>
        <v>0</v>
      </c>
    </row>
    <row r="168" spans="1:17" x14ac:dyDescent="0.3">
      <c r="A168" s="5" t="s">
        <v>1035</v>
      </c>
      <c r="B168" s="5" t="s">
        <v>868</v>
      </c>
      <c r="C168" s="6" t="s">
        <v>9</v>
      </c>
      <c r="D168" s="5">
        <v>31</v>
      </c>
      <c r="E168" s="6" t="s">
        <v>23</v>
      </c>
      <c r="F168" s="6" t="s">
        <v>267</v>
      </c>
      <c r="G168" s="6" t="s">
        <v>872</v>
      </c>
      <c r="H168" s="6" t="s">
        <v>307</v>
      </c>
      <c r="I168" s="5" t="s">
        <v>10</v>
      </c>
      <c r="J168" s="7">
        <v>135</v>
      </c>
      <c r="K168" s="8">
        <v>0</v>
      </c>
      <c r="L168" s="8">
        <v>0</v>
      </c>
      <c r="M168" s="8">
        <v>0</v>
      </c>
      <c r="N168" s="9">
        <f t="shared" si="8"/>
        <v>0</v>
      </c>
      <c r="O168" s="10">
        <f t="shared" si="9"/>
        <v>0</v>
      </c>
      <c r="P168" s="11">
        <f t="shared" si="10"/>
        <v>0</v>
      </c>
      <c r="Q168" s="10">
        <f t="shared" si="11"/>
        <v>0</v>
      </c>
    </row>
    <row r="169" spans="1:17" x14ac:dyDescent="0.3">
      <c r="A169" s="12" t="s">
        <v>1036</v>
      </c>
      <c r="B169" s="12" t="s">
        <v>868</v>
      </c>
      <c r="C169" s="13" t="s">
        <v>9</v>
      </c>
      <c r="D169" s="12">
        <v>31</v>
      </c>
      <c r="E169" s="13" t="s">
        <v>23</v>
      </c>
      <c r="F169" s="13" t="s">
        <v>267</v>
      </c>
      <c r="G169" s="13" t="s">
        <v>872</v>
      </c>
      <c r="H169" s="13" t="s">
        <v>309</v>
      </c>
      <c r="I169" s="12" t="s">
        <v>10</v>
      </c>
      <c r="J169" s="14">
        <v>1800</v>
      </c>
      <c r="K169" s="15">
        <v>739</v>
      </c>
      <c r="L169" s="15">
        <v>922.07</v>
      </c>
      <c r="M169" s="15">
        <v>792.43</v>
      </c>
      <c r="N169" s="16">
        <f t="shared" si="8"/>
        <v>183.07000000000005</v>
      </c>
      <c r="O169" s="17">
        <f t="shared" si="9"/>
        <v>1.2477266576454669</v>
      </c>
      <c r="P169" s="18">
        <f t="shared" si="10"/>
        <v>0.16359804651514975</v>
      </c>
      <c r="Q169" s="17">
        <f t="shared" si="11"/>
        <v>0.68852299880525691</v>
      </c>
    </row>
    <row r="170" spans="1:17" x14ac:dyDescent="0.3">
      <c r="A170" s="5" t="s">
        <v>1037</v>
      </c>
      <c r="B170" s="5" t="s">
        <v>868</v>
      </c>
      <c r="C170" s="6" t="s">
        <v>9</v>
      </c>
      <c r="D170" s="5">
        <v>31</v>
      </c>
      <c r="E170" s="6" t="s">
        <v>23</v>
      </c>
      <c r="F170" s="6" t="s">
        <v>267</v>
      </c>
      <c r="G170" s="6" t="s">
        <v>78</v>
      </c>
      <c r="H170" s="6" t="s">
        <v>311</v>
      </c>
      <c r="I170" s="5" t="s">
        <v>10</v>
      </c>
      <c r="J170" s="7">
        <v>500</v>
      </c>
      <c r="K170" s="8">
        <v>311</v>
      </c>
      <c r="L170" s="8">
        <v>326.45999999999998</v>
      </c>
      <c r="M170" s="8">
        <v>331.14</v>
      </c>
      <c r="N170" s="9">
        <f t="shared" si="8"/>
        <v>15.45999999999998</v>
      </c>
      <c r="O170" s="10">
        <f t="shared" si="9"/>
        <v>1.0497106109324759</v>
      </c>
      <c r="P170" s="11">
        <f t="shared" si="10"/>
        <v>-1.4132995107809406E-2</v>
      </c>
      <c r="Q170" s="10">
        <f t="shared" si="11"/>
        <v>0.87758064516129031</v>
      </c>
    </row>
    <row r="171" spans="1:17" x14ac:dyDescent="0.3">
      <c r="A171" s="12" t="s">
        <v>1038</v>
      </c>
      <c r="B171" s="12" t="s">
        <v>868</v>
      </c>
      <c r="C171" s="13" t="s">
        <v>9</v>
      </c>
      <c r="D171" s="12">
        <v>31</v>
      </c>
      <c r="E171" s="13" t="s">
        <v>23</v>
      </c>
      <c r="F171" s="13" t="s">
        <v>267</v>
      </c>
      <c r="G171" s="13" t="s">
        <v>78</v>
      </c>
      <c r="H171" s="13" t="s">
        <v>313</v>
      </c>
      <c r="I171" s="12" t="s">
        <v>10</v>
      </c>
      <c r="J171" s="14">
        <v>2600</v>
      </c>
      <c r="K171" s="15">
        <v>1497</v>
      </c>
      <c r="L171" s="15">
        <v>1560.16</v>
      </c>
      <c r="M171" s="15">
        <v>1626.7</v>
      </c>
      <c r="N171" s="16">
        <f t="shared" si="8"/>
        <v>63.160000000000082</v>
      </c>
      <c r="O171" s="17">
        <f t="shared" si="9"/>
        <v>1.0421910487641952</v>
      </c>
      <c r="P171" s="18">
        <f t="shared" si="10"/>
        <v>-4.0904899489764529E-2</v>
      </c>
      <c r="Q171" s="17">
        <f t="shared" si="11"/>
        <v>0.80653432588916463</v>
      </c>
    </row>
    <row r="172" spans="1:17" x14ac:dyDescent="0.3">
      <c r="A172" s="5" t="s">
        <v>1039</v>
      </c>
      <c r="B172" s="5" t="s">
        <v>868</v>
      </c>
      <c r="C172" s="6" t="s">
        <v>9</v>
      </c>
      <c r="D172" s="5">
        <v>31</v>
      </c>
      <c r="E172" s="6" t="s">
        <v>23</v>
      </c>
      <c r="F172" s="6" t="s">
        <v>267</v>
      </c>
      <c r="G172" s="6" t="s">
        <v>78</v>
      </c>
      <c r="H172" s="6" t="s">
        <v>314</v>
      </c>
      <c r="I172" s="5" t="s">
        <v>10</v>
      </c>
      <c r="J172" s="7">
        <v>1600</v>
      </c>
      <c r="K172" s="8">
        <v>996</v>
      </c>
      <c r="L172" s="8">
        <v>1072.46</v>
      </c>
      <c r="M172" s="8">
        <v>1038.75</v>
      </c>
      <c r="N172" s="9">
        <f t="shared" si="8"/>
        <v>76.460000000000036</v>
      </c>
      <c r="O172" s="10">
        <f t="shared" si="9"/>
        <v>1.0767670682730923</v>
      </c>
      <c r="P172" s="11">
        <f t="shared" si="10"/>
        <v>3.2452466907340591E-2</v>
      </c>
      <c r="Q172" s="10">
        <f t="shared" si="11"/>
        <v>0.90092405913978491</v>
      </c>
    </row>
    <row r="173" spans="1:17" x14ac:dyDescent="0.3">
      <c r="A173" s="12" t="s">
        <v>1040</v>
      </c>
      <c r="B173" s="12" t="s">
        <v>868</v>
      </c>
      <c r="C173" s="13" t="s">
        <v>9</v>
      </c>
      <c r="D173" s="12">
        <v>31</v>
      </c>
      <c r="E173" s="13" t="s">
        <v>23</v>
      </c>
      <c r="F173" s="13" t="s">
        <v>267</v>
      </c>
      <c r="G173" s="13" t="s">
        <v>78</v>
      </c>
      <c r="H173" s="13" t="s">
        <v>315</v>
      </c>
      <c r="I173" s="12" t="s">
        <v>10</v>
      </c>
      <c r="J173" s="14">
        <v>2980</v>
      </c>
      <c r="K173" s="15">
        <v>1453</v>
      </c>
      <c r="L173" s="15">
        <v>1623.15</v>
      </c>
      <c r="M173" s="15">
        <v>1763.66</v>
      </c>
      <c r="N173" s="16">
        <f t="shared" si="8"/>
        <v>170.15000000000009</v>
      </c>
      <c r="O173" s="17">
        <f t="shared" si="9"/>
        <v>1.1171025464556092</v>
      </c>
      <c r="P173" s="18">
        <f t="shared" si="10"/>
        <v>-7.966955082045292E-2</v>
      </c>
      <c r="Q173" s="17">
        <f t="shared" si="11"/>
        <v>0.73209839792162801</v>
      </c>
    </row>
    <row r="174" spans="1:17" x14ac:dyDescent="0.3">
      <c r="A174" s="5" t="s">
        <v>1041</v>
      </c>
      <c r="B174" s="5" t="s">
        <v>868</v>
      </c>
      <c r="C174" s="6" t="s">
        <v>9</v>
      </c>
      <c r="D174" s="5">
        <v>31</v>
      </c>
      <c r="E174" s="6" t="s">
        <v>23</v>
      </c>
      <c r="F174" s="6" t="s">
        <v>316</v>
      </c>
      <c r="G174" s="6" t="s">
        <v>872</v>
      </c>
      <c r="H174" s="6" t="s">
        <v>317</v>
      </c>
      <c r="I174" s="5" t="s">
        <v>16</v>
      </c>
      <c r="J174" s="7">
        <v>48</v>
      </c>
      <c r="K174" s="8">
        <v>0</v>
      </c>
      <c r="L174" s="8">
        <v>0</v>
      </c>
      <c r="M174" s="8">
        <v>0</v>
      </c>
      <c r="N174" s="9">
        <f t="shared" si="8"/>
        <v>0</v>
      </c>
      <c r="O174" s="10">
        <f t="shared" si="9"/>
        <v>0</v>
      </c>
      <c r="P174" s="11">
        <f t="shared" si="10"/>
        <v>0</v>
      </c>
      <c r="Q174" s="10">
        <f t="shared" si="11"/>
        <v>0</v>
      </c>
    </row>
    <row r="175" spans="1:17" x14ac:dyDescent="0.3">
      <c r="A175" s="12" t="s">
        <v>1042</v>
      </c>
      <c r="B175" s="12" t="s">
        <v>868</v>
      </c>
      <c r="C175" s="13" t="s">
        <v>9</v>
      </c>
      <c r="D175" s="12">
        <v>31</v>
      </c>
      <c r="E175" s="13" t="s">
        <v>23</v>
      </c>
      <c r="F175" s="13" t="s">
        <v>319</v>
      </c>
      <c r="G175" s="13" t="s">
        <v>58</v>
      </c>
      <c r="H175" s="13" t="s">
        <v>320</v>
      </c>
      <c r="I175" s="12" t="s">
        <v>10</v>
      </c>
      <c r="J175" s="14">
        <v>250</v>
      </c>
      <c r="K175" s="15">
        <v>26</v>
      </c>
      <c r="L175" s="15">
        <v>48.55</v>
      </c>
      <c r="M175" s="15">
        <v>70.150000000000006</v>
      </c>
      <c r="N175" s="16">
        <f t="shared" si="8"/>
        <v>22.549999999999997</v>
      </c>
      <c r="O175" s="17">
        <f t="shared" si="9"/>
        <v>1.8673076923076921</v>
      </c>
      <c r="P175" s="18">
        <f t="shared" si="10"/>
        <v>-0.30791161796151112</v>
      </c>
      <c r="Q175" s="17">
        <f t="shared" si="11"/>
        <v>0.26102150537634411</v>
      </c>
    </row>
    <row r="176" spans="1:17" x14ac:dyDescent="0.3">
      <c r="A176" s="5" t="s">
        <v>1043</v>
      </c>
      <c r="B176" s="5" t="s">
        <v>868</v>
      </c>
      <c r="C176" s="6" t="s">
        <v>9</v>
      </c>
      <c r="D176" s="5">
        <v>31</v>
      </c>
      <c r="E176" s="6" t="s">
        <v>23</v>
      </c>
      <c r="F176" s="6" t="s">
        <v>319</v>
      </c>
      <c r="G176" s="6" t="s">
        <v>58</v>
      </c>
      <c r="H176" s="6" t="s">
        <v>322</v>
      </c>
      <c r="I176" s="5" t="s">
        <v>10</v>
      </c>
      <c r="J176" s="7">
        <v>500</v>
      </c>
      <c r="K176" s="8">
        <v>73</v>
      </c>
      <c r="L176" s="8">
        <v>98.67</v>
      </c>
      <c r="M176" s="8">
        <v>72.209999999999994</v>
      </c>
      <c r="N176" s="9">
        <f t="shared" si="8"/>
        <v>25.67</v>
      </c>
      <c r="O176" s="10">
        <f t="shared" si="9"/>
        <v>1.3516438356164384</v>
      </c>
      <c r="P176" s="11">
        <f t="shared" si="10"/>
        <v>0.36643124221022033</v>
      </c>
      <c r="Q176" s="10">
        <f t="shared" si="11"/>
        <v>0.26524193548387098</v>
      </c>
    </row>
    <row r="177" spans="1:17" x14ac:dyDescent="0.3">
      <c r="A177" s="12" t="s">
        <v>1044</v>
      </c>
      <c r="B177" s="12" t="s">
        <v>868</v>
      </c>
      <c r="C177" s="13" t="s">
        <v>9</v>
      </c>
      <c r="D177" s="12">
        <v>31</v>
      </c>
      <c r="E177" s="13" t="s">
        <v>23</v>
      </c>
      <c r="F177" s="13" t="s">
        <v>319</v>
      </c>
      <c r="G177" s="13" t="s">
        <v>58</v>
      </c>
      <c r="H177" s="13" t="s">
        <v>323</v>
      </c>
      <c r="I177" s="12" t="s">
        <v>10</v>
      </c>
      <c r="J177" s="14">
        <v>630</v>
      </c>
      <c r="K177" s="15">
        <v>177</v>
      </c>
      <c r="L177" s="15">
        <v>245.18</v>
      </c>
      <c r="M177" s="15">
        <v>231.58</v>
      </c>
      <c r="N177" s="16">
        <f t="shared" si="8"/>
        <v>68.180000000000007</v>
      </c>
      <c r="O177" s="17">
        <f t="shared" si="9"/>
        <v>1.3851977401129945</v>
      </c>
      <c r="P177" s="18">
        <f t="shared" si="10"/>
        <v>5.8727005786337307E-2</v>
      </c>
      <c r="Q177" s="17">
        <f t="shared" si="11"/>
        <v>0.52308414405188597</v>
      </c>
    </row>
    <row r="178" spans="1:17" x14ac:dyDescent="0.3">
      <c r="A178" s="5" t="s">
        <v>1045</v>
      </c>
      <c r="B178" s="5" t="s">
        <v>868</v>
      </c>
      <c r="C178" s="6" t="s">
        <v>9</v>
      </c>
      <c r="D178" s="5">
        <v>31</v>
      </c>
      <c r="E178" s="6" t="s">
        <v>23</v>
      </c>
      <c r="F178" s="6" t="s">
        <v>319</v>
      </c>
      <c r="G178" s="6" t="s">
        <v>58</v>
      </c>
      <c r="H178" s="6" t="s">
        <v>324</v>
      </c>
      <c r="I178" s="5" t="s">
        <v>10</v>
      </c>
      <c r="J178" s="7">
        <v>150</v>
      </c>
      <c r="K178" s="8">
        <v>37</v>
      </c>
      <c r="L178" s="8">
        <v>26.67</v>
      </c>
      <c r="M178" s="8">
        <v>17.22</v>
      </c>
      <c r="N178" s="9">
        <f t="shared" si="8"/>
        <v>-10.329999999999998</v>
      </c>
      <c r="O178" s="10">
        <f t="shared" si="9"/>
        <v>0.72081081081081089</v>
      </c>
      <c r="P178" s="11">
        <f t="shared" si="10"/>
        <v>0.5487804878048782</v>
      </c>
      <c r="Q178" s="10">
        <f t="shared" si="11"/>
        <v>0.23897849462365592</v>
      </c>
    </row>
    <row r="179" spans="1:17" x14ac:dyDescent="0.3">
      <c r="A179" s="12" t="s">
        <v>1046</v>
      </c>
      <c r="B179" s="12" t="s">
        <v>868</v>
      </c>
      <c r="C179" s="13" t="s">
        <v>9</v>
      </c>
      <c r="D179" s="12">
        <v>31</v>
      </c>
      <c r="E179" s="13" t="s">
        <v>23</v>
      </c>
      <c r="F179" s="13" t="s">
        <v>319</v>
      </c>
      <c r="G179" s="13" t="s">
        <v>58</v>
      </c>
      <c r="H179" s="13" t="s">
        <v>325</v>
      </c>
      <c r="I179" s="12" t="s">
        <v>10</v>
      </c>
      <c r="J179" s="14">
        <v>500</v>
      </c>
      <c r="K179" s="15">
        <v>75</v>
      </c>
      <c r="L179" s="15">
        <v>0</v>
      </c>
      <c r="M179" s="15">
        <v>53.1</v>
      </c>
      <c r="N179" s="16">
        <f t="shared" si="8"/>
        <v>-75</v>
      </c>
      <c r="O179" s="17">
        <f t="shared" si="9"/>
        <v>0</v>
      </c>
      <c r="P179" s="18">
        <f t="shared" si="10"/>
        <v>-1</v>
      </c>
      <c r="Q179" s="17">
        <f t="shared" si="11"/>
        <v>0</v>
      </c>
    </row>
    <row r="180" spans="1:17" x14ac:dyDescent="0.3">
      <c r="A180" s="5" t="s">
        <v>1047</v>
      </c>
      <c r="B180" s="5" t="s">
        <v>868</v>
      </c>
      <c r="C180" s="6" t="s">
        <v>9</v>
      </c>
      <c r="D180" s="5">
        <v>31</v>
      </c>
      <c r="E180" s="6" t="s">
        <v>23</v>
      </c>
      <c r="F180" s="6" t="s">
        <v>319</v>
      </c>
      <c r="G180" s="6" t="s">
        <v>58</v>
      </c>
      <c r="H180" s="6" t="s">
        <v>326</v>
      </c>
      <c r="I180" s="5" t="s">
        <v>10</v>
      </c>
      <c r="J180" s="7">
        <v>1110</v>
      </c>
      <c r="K180" s="8">
        <v>242</v>
      </c>
      <c r="L180" s="8">
        <v>405.4</v>
      </c>
      <c r="M180" s="8">
        <v>378.23</v>
      </c>
      <c r="N180" s="9">
        <f t="shared" si="8"/>
        <v>163.39999999999998</v>
      </c>
      <c r="O180" s="10">
        <f t="shared" si="9"/>
        <v>1.6752066115702478</v>
      </c>
      <c r="P180" s="11">
        <f t="shared" si="10"/>
        <v>7.1834597995928298E-2</v>
      </c>
      <c r="Q180" s="10">
        <f t="shared" si="11"/>
        <v>0.49089411992637799</v>
      </c>
    </row>
    <row r="181" spans="1:17" x14ac:dyDescent="0.3">
      <c r="A181" s="12" t="s">
        <v>1048</v>
      </c>
      <c r="B181" s="12" t="s">
        <v>868</v>
      </c>
      <c r="C181" s="13" t="s">
        <v>9</v>
      </c>
      <c r="D181" s="12">
        <v>31</v>
      </c>
      <c r="E181" s="13" t="s">
        <v>23</v>
      </c>
      <c r="F181" s="13" t="s">
        <v>319</v>
      </c>
      <c r="G181" s="13" t="s">
        <v>58</v>
      </c>
      <c r="H181" s="13" t="s">
        <v>327</v>
      </c>
      <c r="I181" s="12" t="s">
        <v>10</v>
      </c>
      <c r="J181" s="14">
        <v>2270</v>
      </c>
      <c r="K181" s="15">
        <v>761</v>
      </c>
      <c r="L181" s="15">
        <v>1049.26</v>
      </c>
      <c r="M181" s="15">
        <v>590.9</v>
      </c>
      <c r="N181" s="16">
        <f t="shared" si="8"/>
        <v>288.26</v>
      </c>
      <c r="O181" s="17">
        <f t="shared" si="9"/>
        <v>1.3787910643889618</v>
      </c>
      <c r="P181" s="18">
        <f t="shared" si="10"/>
        <v>0.77569808766288717</v>
      </c>
      <c r="Q181" s="17">
        <f t="shared" si="11"/>
        <v>0.62127563829283317</v>
      </c>
    </row>
    <row r="182" spans="1:17" x14ac:dyDescent="0.3">
      <c r="A182" s="5" t="s">
        <v>1049</v>
      </c>
      <c r="B182" s="5" t="s">
        <v>868</v>
      </c>
      <c r="C182" s="6" t="s">
        <v>9</v>
      </c>
      <c r="D182" s="5">
        <v>31</v>
      </c>
      <c r="E182" s="6" t="s">
        <v>23</v>
      </c>
      <c r="F182" s="6" t="s">
        <v>319</v>
      </c>
      <c r="G182" s="6" t="s">
        <v>58</v>
      </c>
      <c r="H182" s="6" t="s">
        <v>329</v>
      </c>
      <c r="I182" s="5" t="s">
        <v>16</v>
      </c>
      <c r="J182" s="7">
        <v>702</v>
      </c>
      <c r="K182" s="8">
        <v>43</v>
      </c>
      <c r="L182" s="8">
        <v>0</v>
      </c>
      <c r="M182" s="8">
        <v>0</v>
      </c>
      <c r="N182" s="9">
        <f t="shared" si="8"/>
        <v>-43</v>
      </c>
      <c r="O182" s="10">
        <f t="shared" si="9"/>
        <v>0</v>
      </c>
      <c r="P182" s="11">
        <f t="shared" si="10"/>
        <v>0</v>
      </c>
      <c r="Q182" s="10">
        <f t="shared" si="11"/>
        <v>0</v>
      </c>
    </row>
    <row r="183" spans="1:17" x14ac:dyDescent="0.3">
      <c r="A183" s="12" t="s">
        <v>1050</v>
      </c>
      <c r="B183" s="12" t="s">
        <v>868</v>
      </c>
      <c r="C183" s="13" t="s">
        <v>9</v>
      </c>
      <c r="D183" s="12">
        <v>31</v>
      </c>
      <c r="E183" s="13" t="s">
        <v>23</v>
      </c>
      <c r="F183" s="13" t="s">
        <v>319</v>
      </c>
      <c r="G183" s="13" t="s">
        <v>58</v>
      </c>
      <c r="H183" s="13" t="s">
        <v>331</v>
      </c>
      <c r="I183" s="12" t="s">
        <v>16</v>
      </c>
      <c r="J183" s="14">
        <v>594.72</v>
      </c>
      <c r="K183" s="15">
        <v>26</v>
      </c>
      <c r="L183" s="15">
        <v>6.61</v>
      </c>
      <c r="M183" s="15">
        <v>0</v>
      </c>
      <c r="N183" s="16">
        <f t="shared" si="8"/>
        <v>-19.39</v>
      </c>
      <c r="O183" s="17">
        <f t="shared" si="9"/>
        <v>0.25423076923076926</v>
      </c>
      <c r="P183" s="18">
        <f t="shared" si="10"/>
        <v>0</v>
      </c>
      <c r="Q183" s="17">
        <f t="shared" si="11"/>
        <v>1.4938809191132866E-2</v>
      </c>
    </row>
    <row r="184" spans="1:17" x14ac:dyDescent="0.3">
      <c r="A184" s="5" t="s">
        <v>1051</v>
      </c>
      <c r="B184" s="5" t="s">
        <v>868</v>
      </c>
      <c r="C184" s="6" t="s">
        <v>9</v>
      </c>
      <c r="D184" s="5">
        <v>31</v>
      </c>
      <c r="E184" s="6" t="s">
        <v>23</v>
      </c>
      <c r="F184" s="6" t="s">
        <v>319</v>
      </c>
      <c r="G184" s="6" t="s">
        <v>58</v>
      </c>
      <c r="H184" s="6" t="s">
        <v>332</v>
      </c>
      <c r="I184" s="5" t="s">
        <v>16</v>
      </c>
      <c r="J184" s="7">
        <v>374</v>
      </c>
      <c r="K184" s="8">
        <v>18</v>
      </c>
      <c r="L184" s="8">
        <v>5.16</v>
      </c>
      <c r="M184" s="8">
        <v>0</v>
      </c>
      <c r="N184" s="9">
        <f t="shared" si="8"/>
        <v>-12.84</v>
      </c>
      <c r="O184" s="10">
        <f t="shared" si="9"/>
        <v>0.28666666666666668</v>
      </c>
      <c r="P184" s="11">
        <f t="shared" si="10"/>
        <v>0</v>
      </c>
      <c r="Q184" s="10">
        <f t="shared" si="11"/>
        <v>1.8544074521304122E-2</v>
      </c>
    </row>
    <row r="185" spans="1:17" x14ac:dyDescent="0.3">
      <c r="A185" s="12" t="s">
        <v>1052</v>
      </c>
      <c r="B185" s="12" t="s">
        <v>868</v>
      </c>
      <c r="C185" s="13" t="s">
        <v>9</v>
      </c>
      <c r="D185" s="12">
        <v>31</v>
      </c>
      <c r="E185" s="13" t="s">
        <v>23</v>
      </c>
      <c r="F185" s="13" t="s">
        <v>319</v>
      </c>
      <c r="G185" s="13" t="s">
        <v>58</v>
      </c>
      <c r="H185" s="13" t="s">
        <v>333</v>
      </c>
      <c r="I185" s="12" t="s">
        <v>16</v>
      </c>
      <c r="J185" s="14">
        <v>156.1</v>
      </c>
      <c r="K185" s="15">
        <v>12</v>
      </c>
      <c r="L185" s="15">
        <v>0</v>
      </c>
      <c r="M185" s="15">
        <v>0</v>
      </c>
      <c r="N185" s="16">
        <f t="shared" si="8"/>
        <v>-12</v>
      </c>
      <c r="O185" s="17">
        <f t="shared" si="9"/>
        <v>0</v>
      </c>
      <c r="P185" s="18">
        <f t="shared" si="10"/>
        <v>0</v>
      </c>
      <c r="Q185" s="17">
        <f t="shared" si="11"/>
        <v>0</v>
      </c>
    </row>
    <row r="186" spans="1:17" x14ac:dyDescent="0.3">
      <c r="A186" s="5" t="s">
        <v>1053</v>
      </c>
      <c r="B186" s="5" t="s">
        <v>868</v>
      </c>
      <c r="C186" s="6" t="s">
        <v>9</v>
      </c>
      <c r="D186" s="5">
        <v>31</v>
      </c>
      <c r="E186" s="6" t="s">
        <v>23</v>
      </c>
      <c r="F186" s="6" t="s">
        <v>319</v>
      </c>
      <c r="G186" s="6" t="s">
        <v>58</v>
      </c>
      <c r="H186" s="6" t="s">
        <v>334</v>
      </c>
      <c r="I186" s="5" t="s">
        <v>16</v>
      </c>
      <c r="J186" s="7">
        <v>351</v>
      </c>
      <c r="K186" s="8">
        <v>17</v>
      </c>
      <c r="L186" s="8">
        <v>0</v>
      </c>
      <c r="M186" s="8">
        <v>0</v>
      </c>
      <c r="N186" s="9">
        <f t="shared" si="8"/>
        <v>-17</v>
      </c>
      <c r="O186" s="10">
        <f t="shared" si="9"/>
        <v>0</v>
      </c>
      <c r="P186" s="11">
        <f t="shared" si="10"/>
        <v>0</v>
      </c>
      <c r="Q186" s="10">
        <f t="shared" si="11"/>
        <v>0</v>
      </c>
    </row>
    <row r="187" spans="1:17" x14ac:dyDescent="0.3">
      <c r="A187" s="12" t="s">
        <v>1054</v>
      </c>
      <c r="B187" s="12" t="s">
        <v>868</v>
      </c>
      <c r="C187" s="13" t="s">
        <v>9</v>
      </c>
      <c r="D187" s="12">
        <v>31</v>
      </c>
      <c r="E187" s="13" t="s">
        <v>23</v>
      </c>
      <c r="F187" s="13" t="s">
        <v>319</v>
      </c>
      <c r="G187" s="13" t="s">
        <v>58</v>
      </c>
      <c r="H187" s="13" t="s">
        <v>336</v>
      </c>
      <c r="I187" s="12" t="s">
        <v>12</v>
      </c>
      <c r="J187" s="14">
        <v>240</v>
      </c>
      <c r="K187" s="15">
        <v>22</v>
      </c>
      <c r="L187" s="15">
        <v>21.52</v>
      </c>
      <c r="M187" s="15">
        <v>26.28</v>
      </c>
      <c r="N187" s="16">
        <f t="shared" si="8"/>
        <v>-0.48000000000000043</v>
      </c>
      <c r="O187" s="17">
        <f t="shared" si="9"/>
        <v>0.97818181818181815</v>
      </c>
      <c r="P187" s="18">
        <f t="shared" si="10"/>
        <v>-0.18112633181126336</v>
      </c>
      <c r="Q187" s="17">
        <f t="shared" si="11"/>
        <v>0.12051971326164874</v>
      </c>
    </row>
    <row r="188" spans="1:17" x14ac:dyDescent="0.3">
      <c r="A188" s="5" t="s">
        <v>1055</v>
      </c>
      <c r="B188" s="5" t="s">
        <v>868</v>
      </c>
      <c r="C188" s="6" t="s">
        <v>9</v>
      </c>
      <c r="D188" s="5">
        <v>31</v>
      </c>
      <c r="E188" s="6" t="s">
        <v>23</v>
      </c>
      <c r="F188" s="6" t="s">
        <v>319</v>
      </c>
      <c r="G188" s="6" t="s">
        <v>58</v>
      </c>
      <c r="H188" s="6" t="s">
        <v>337</v>
      </c>
      <c r="I188" s="5" t="s">
        <v>12</v>
      </c>
      <c r="J188" s="7">
        <v>300</v>
      </c>
      <c r="K188" s="8">
        <v>35</v>
      </c>
      <c r="L188" s="8">
        <v>9.33</v>
      </c>
      <c r="M188" s="8">
        <v>94.39</v>
      </c>
      <c r="N188" s="9">
        <f t="shared" si="8"/>
        <v>-25.67</v>
      </c>
      <c r="O188" s="10">
        <f t="shared" si="9"/>
        <v>0.26657142857142857</v>
      </c>
      <c r="P188" s="11">
        <f t="shared" si="10"/>
        <v>-0.90115478334569343</v>
      </c>
      <c r="Q188" s="10">
        <f t="shared" si="11"/>
        <v>4.1801075268817205E-2</v>
      </c>
    </row>
    <row r="189" spans="1:17" x14ac:dyDescent="0.3">
      <c r="A189" s="12" t="s">
        <v>1056</v>
      </c>
      <c r="B189" s="12" t="s">
        <v>868</v>
      </c>
      <c r="C189" s="13" t="s">
        <v>9</v>
      </c>
      <c r="D189" s="12">
        <v>31</v>
      </c>
      <c r="E189" s="13" t="s">
        <v>23</v>
      </c>
      <c r="F189" s="13" t="s">
        <v>319</v>
      </c>
      <c r="G189" s="13" t="s">
        <v>58</v>
      </c>
      <c r="H189" s="13" t="s">
        <v>338</v>
      </c>
      <c r="I189" s="12" t="s">
        <v>12</v>
      </c>
      <c r="J189" s="14">
        <v>250</v>
      </c>
      <c r="K189" s="15">
        <v>48</v>
      </c>
      <c r="L189" s="15">
        <v>27.38</v>
      </c>
      <c r="M189" s="15">
        <v>20.58</v>
      </c>
      <c r="N189" s="16">
        <f t="shared" si="8"/>
        <v>-20.62</v>
      </c>
      <c r="O189" s="17">
        <f t="shared" si="9"/>
        <v>0.57041666666666668</v>
      </c>
      <c r="P189" s="18">
        <f t="shared" si="10"/>
        <v>0.33041788143828965</v>
      </c>
      <c r="Q189" s="17">
        <f t="shared" si="11"/>
        <v>0.14720430107526883</v>
      </c>
    </row>
    <row r="190" spans="1:17" x14ac:dyDescent="0.3">
      <c r="A190" s="5" t="s">
        <v>1057</v>
      </c>
      <c r="B190" s="5" t="s">
        <v>868</v>
      </c>
      <c r="C190" s="6" t="s">
        <v>9</v>
      </c>
      <c r="D190" s="5">
        <v>31</v>
      </c>
      <c r="E190" s="6" t="s">
        <v>23</v>
      </c>
      <c r="F190" s="6" t="s">
        <v>319</v>
      </c>
      <c r="G190" s="6" t="s">
        <v>58</v>
      </c>
      <c r="H190" s="6" t="s">
        <v>339</v>
      </c>
      <c r="I190" s="5" t="s">
        <v>12</v>
      </c>
      <c r="J190" s="7">
        <v>1200</v>
      </c>
      <c r="K190" s="8">
        <v>38</v>
      </c>
      <c r="L190" s="8">
        <v>383.24</v>
      </c>
      <c r="M190" s="8">
        <v>356.57</v>
      </c>
      <c r="N190" s="9">
        <f t="shared" si="8"/>
        <v>345.24</v>
      </c>
      <c r="O190" s="10">
        <f t="shared" si="9"/>
        <v>10.085263157894737</v>
      </c>
      <c r="P190" s="11">
        <f t="shared" si="10"/>
        <v>7.4795972740275454E-2</v>
      </c>
      <c r="Q190" s="10">
        <f t="shared" si="11"/>
        <v>0.42925627240143371</v>
      </c>
    </row>
    <row r="191" spans="1:17" x14ac:dyDescent="0.3">
      <c r="A191" s="12" t="s">
        <v>1058</v>
      </c>
      <c r="B191" s="12" t="s">
        <v>868</v>
      </c>
      <c r="C191" s="13" t="s">
        <v>9</v>
      </c>
      <c r="D191" s="12">
        <v>31</v>
      </c>
      <c r="E191" s="13" t="s">
        <v>23</v>
      </c>
      <c r="F191" s="13" t="s">
        <v>319</v>
      </c>
      <c r="G191" s="13" t="s">
        <v>872</v>
      </c>
      <c r="H191" s="13" t="s">
        <v>341</v>
      </c>
      <c r="I191" s="12" t="s">
        <v>10</v>
      </c>
      <c r="J191" s="14">
        <v>1980</v>
      </c>
      <c r="K191" s="15">
        <v>490</v>
      </c>
      <c r="L191" s="15">
        <v>1064.76</v>
      </c>
      <c r="M191" s="15">
        <v>652.92999999999995</v>
      </c>
      <c r="N191" s="16">
        <f t="shared" si="8"/>
        <v>574.76</v>
      </c>
      <c r="O191" s="17">
        <f t="shared" si="9"/>
        <v>2.1729795918367345</v>
      </c>
      <c r="P191" s="18">
        <f t="shared" si="10"/>
        <v>0.63074142710550918</v>
      </c>
      <c r="Q191" s="17">
        <f t="shared" si="11"/>
        <v>0.72279244053437597</v>
      </c>
    </row>
    <row r="192" spans="1:17" x14ac:dyDescent="0.3">
      <c r="A192" s="5" t="s">
        <v>1059</v>
      </c>
      <c r="B192" s="5" t="s">
        <v>868</v>
      </c>
      <c r="C192" s="6" t="s">
        <v>9</v>
      </c>
      <c r="D192" s="5">
        <v>31</v>
      </c>
      <c r="E192" s="6" t="s">
        <v>23</v>
      </c>
      <c r="F192" s="6" t="s">
        <v>319</v>
      </c>
      <c r="G192" s="6" t="s">
        <v>872</v>
      </c>
      <c r="H192" s="6" t="s">
        <v>342</v>
      </c>
      <c r="I192" s="5" t="s">
        <v>10</v>
      </c>
      <c r="J192" s="7">
        <v>2640</v>
      </c>
      <c r="K192" s="8">
        <v>678</v>
      </c>
      <c r="L192" s="8">
        <v>0</v>
      </c>
      <c r="M192" s="8">
        <v>18.2</v>
      </c>
      <c r="N192" s="9">
        <f t="shared" si="8"/>
        <v>-678</v>
      </c>
      <c r="O192" s="10">
        <f t="shared" si="9"/>
        <v>0</v>
      </c>
      <c r="P192" s="11">
        <f t="shared" si="10"/>
        <v>-1</v>
      </c>
      <c r="Q192" s="10">
        <f t="shared" si="11"/>
        <v>0</v>
      </c>
    </row>
    <row r="193" spans="1:17" x14ac:dyDescent="0.3">
      <c r="A193" s="12" t="s">
        <v>1060</v>
      </c>
      <c r="B193" s="12" t="s">
        <v>868</v>
      </c>
      <c r="C193" s="13" t="s">
        <v>9</v>
      </c>
      <c r="D193" s="12">
        <v>31</v>
      </c>
      <c r="E193" s="13" t="s">
        <v>23</v>
      </c>
      <c r="F193" s="13" t="s">
        <v>319</v>
      </c>
      <c r="G193" s="13" t="s">
        <v>872</v>
      </c>
      <c r="H193" s="13" t="s">
        <v>343</v>
      </c>
      <c r="I193" s="12" t="s">
        <v>10</v>
      </c>
      <c r="J193" s="14">
        <v>4000</v>
      </c>
      <c r="K193" s="15">
        <v>742</v>
      </c>
      <c r="L193" s="15">
        <v>1532.37</v>
      </c>
      <c r="M193" s="15">
        <v>1110.1300000000001</v>
      </c>
      <c r="N193" s="16">
        <f t="shared" si="8"/>
        <v>790.36999999999989</v>
      </c>
      <c r="O193" s="17">
        <f t="shared" si="9"/>
        <v>2.0651886792452827</v>
      </c>
      <c r="P193" s="18">
        <f t="shared" si="10"/>
        <v>0.38035185068415389</v>
      </c>
      <c r="Q193" s="17">
        <f t="shared" si="11"/>
        <v>0.51490927419354837</v>
      </c>
    </row>
    <row r="194" spans="1:17" x14ac:dyDescent="0.3">
      <c r="A194" s="5" t="s">
        <v>1061</v>
      </c>
      <c r="B194" s="5" t="s">
        <v>868</v>
      </c>
      <c r="C194" s="6" t="s">
        <v>9</v>
      </c>
      <c r="D194" s="5">
        <v>31</v>
      </c>
      <c r="E194" s="6" t="s">
        <v>23</v>
      </c>
      <c r="F194" s="6" t="s">
        <v>319</v>
      </c>
      <c r="G194" s="6" t="s">
        <v>872</v>
      </c>
      <c r="H194" s="6" t="s">
        <v>345</v>
      </c>
      <c r="I194" s="5" t="s">
        <v>10</v>
      </c>
      <c r="J194" s="7">
        <v>1200</v>
      </c>
      <c r="K194" s="8">
        <v>170</v>
      </c>
      <c r="L194" s="8">
        <v>432.21</v>
      </c>
      <c r="M194" s="8">
        <v>0</v>
      </c>
      <c r="N194" s="9">
        <f t="shared" ref="N194:N257" si="12">L194-K194</f>
        <v>262.20999999999998</v>
      </c>
      <c r="O194" s="10">
        <f t="shared" ref="O194:O257" si="13">IFERROR(L194/K194, 0)</f>
        <v>2.5424117647058821</v>
      </c>
      <c r="P194" s="11">
        <f t="shared" ref="P194:P257" si="14">IFERROR((L194-M194)/M194, 0)</f>
        <v>0</v>
      </c>
      <c r="Q194" s="10">
        <f t="shared" ref="Q194:Q257" si="15">IFERROR((L194*1000)/(J194*D194*24), 0)</f>
        <v>0.48410618279569895</v>
      </c>
    </row>
    <row r="195" spans="1:17" x14ac:dyDescent="0.3">
      <c r="A195" s="12" t="s">
        <v>1062</v>
      </c>
      <c r="B195" s="12" t="s">
        <v>868</v>
      </c>
      <c r="C195" s="13" t="s">
        <v>9</v>
      </c>
      <c r="D195" s="12">
        <v>31</v>
      </c>
      <c r="E195" s="13" t="s">
        <v>23</v>
      </c>
      <c r="F195" s="13" t="s">
        <v>319</v>
      </c>
      <c r="G195" s="13" t="s">
        <v>872</v>
      </c>
      <c r="H195" s="13" t="s">
        <v>347</v>
      </c>
      <c r="I195" s="12" t="s">
        <v>10</v>
      </c>
      <c r="J195" s="14">
        <v>500</v>
      </c>
      <c r="K195" s="15">
        <v>180</v>
      </c>
      <c r="L195" s="15">
        <v>200.06</v>
      </c>
      <c r="M195" s="15">
        <v>190.04</v>
      </c>
      <c r="N195" s="16">
        <f t="shared" si="12"/>
        <v>20.060000000000002</v>
      </c>
      <c r="O195" s="17">
        <f t="shared" si="13"/>
        <v>1.1114444444444445</v>
      </c>
      <c r="P195" s="18">
        <f t="shared" si="14"/>
        <v>5.2725741949063411E-2</v>
      </c>
      <c r="Q195" s="17">
        <f t="shared" si="15"/>
        <v>0.53779569892473122</v>
      </c>
    </row>
    <row r="196" spans="1:17" x14ac:dyDescent="0.3">
      <c r="A196" s="5" t="s">
        <v>1063</v>
      </c>
      <c r="B196" s="5" t="s">
        <v>868</v>
      </c>
      <c r="C196" s="6" t="s">
        <v>9</v>
      </c>
      <c r="D196" s="5">
        <v>31</v>
      </c>
      <c r="E196" s="6" t="s">
        <v>23</v>
      </c>
      <c r="F196" s="6" t="s">
        <v>319</v>
      </c>
      <c r="G196" s="6" t="s">
        <v>872</v>
      </c>
      <c r="H196" s="6" t="s">
        <v>349</v>
      </c>
      <c r="I196" s="5" t="s">
        <v>10</v>
      </c>
      <c r="J196" s="7">
        <v>362</v>
      </c>
      <c r="K196" s="8">
        <v>251</v>
      </c>
      <c r="L196" s="8">
        <v>261.75</v>
      </c>
      <c r="M196" s="8">
        <v>244.21</v>
      </c>
      <c r="N196" s="9">
        <f t="shared" si="12"/>
        <v>10.75</v>
      </c>
      <c r="O196" s="10">
        <f t="shared" si="13"/>
        <v>1.0428286852589641</v>
      </c>
      <c r="P196" s="11">
        <f t="shared" si="14"/>
        <v>7.1823430653945336E-2</v>
      </c>
      <c r="Q196" s="10">
        <f t="shared" si="15"/>
        <v>0.97186330422384604</v>
      </c>
    </row>
    <row r="197" spans="1:17" x14ac:dyDescent="0.3">
      <c r="A197" s="12" t="s">
        <v>1064</v>
      </c>
      <c r="B197" s="12" t="s">
        <v>868</v>
      </c>
      <c r="C197" s="13" t="s">
        <v>9</v>
      </c>
      <c r="D197" s="12">
        <v>31</v>
      </c>
      <c r="E197" s="13" t="s">
        <v>23</v>
      </c>
      <c r="F197" s="13" t="s">
        <v>319</v>
      </c>
      <c r="G197" s="13" t="s">
        <v>872</v>
      </c>
      <c r="H197" s="13" t="s">
        <v>351</v>
      </c>
      <c r="I197" s="12" t="s">
        <v>16</v>
      </c>
      <c r="J197" s="14">
        <v>655</v>
      </c>
      <c r="K197" s="15">
        <v>0</v>
      </c>
      <c r="L197" s="15">
        <v>0</v>
      </c>
      <c r="M197" s="15">
        <v>0</v>
      </c>
      <c r="N197" s="16">
        <f t="shared" si="12"/>
        <v>0</v>
      </c>
      <c r="O197" s="17">
        <f t="shared" si="13"/>
        <v>0</v>
      </c>
      <c r="P197" s="18">
        <f t="shared" si="14"/>
        <v>0</v>
      </c>
      <c r="Q197" s="17">
        <f t="shared" si="15"/>
        <v>0</v>
      </c>
    </row>
    <row r="198" spans="1:17" x14ac:dyDescent="0.3">
      <c r="A198" s="5" t="s">
        <v>1065</v>
      </c>
      <c r="B198" s="5" t="s">
        <v>868</v>
      </c>
      <c r="C198" s="6" t="s">
        <v>9</v>
      </c>
      <c r="D198" s="5">
        <v>31</v>
      </c>
      <c r="E198" s="6" t="s">
        <v>23</v>
      </c>
      <c r="F198" s="6" t="s">
        <v>319</v>
      </c>
      <c r="G198" s="6" t="s">
        <v>872</v>
      </c>
      <c r="H198" s="6" t="s">
        <v>353</v>
      </c>
      <c r="I198" s="5" t="s">
        <v>16</v>
      </c>
      <c r="J198" s="7">
        <v>515</v>
      </c>
      <c r="K198" s="8">
        <v>0</v>
      </c>
      <c r="L198" s="8">
        <v>0</v>
      </c>
      <c r="M198" s="8">
        <v>0</v>
      </c>
      <c r="N198" s="9">
        <f t="shared" si="12"/>
        <v>0</v>
      </c>
      <c r="O198" s="10">
        <f t="shared" si="13"/>
        <v>0</v>
      </c>
      <c r="P198" s="11">
        <f t="shared" si="14"/>
        <v>0</v>
      </c>
      <c r="Q198" s="10">
        <f t="shared" si="15"/>
        <v>0</v>
      </c>
    </row>
    <row r="199" spans="1:17" x14ac:dyDescent="0.3">
      <c r="A199" s="12" t="s">
        <v>1066</v>
      </c>
      <c r="B199" s="12" t="s">
        <v>868</v>
      </c>
      <c r="C199" s="13" t="s">
        <v>9</v>
      </c>
      <c r="D199" s="12">
        <v>31</v>
      </c>
      <c r="E199" s="13" t="s">
        <v>23</v>
      </c>
      <c r="F199" s="13" t="s">
        <v>319</v>
      </c>
      <c r="G199" s="13" t="s">
        <v>872</v>
      </c>
      <c r="H199" s="13" t="s">
        <v>355</v>
      </c>
      <c r="I199" s="12" t="s">
        <v>16</v>
      </c>
      <c r="J199" s="14">
        <v>160</v>
      </c>
      <c r="K199" s="15">
        <v>0</v>
      </c>
      <c r="L199" s="15">
        <v>0</v>
      </c>
      <c r="M199" s="15">
        <v>0</v>
      </c>
      <c r="N199" s="16">
        <f t="shared" si="12"/>
        <v>0</v>
      </c>
      <c r="O199" s="17">
        <f t="shared" si="13"/>
        <v>0</v>
      </c>
      <c r="P199" s="18">
        <f t="shared" si="14"/>
        <v>0</v>
      </c>
      <c r="Q199" s="17">
        <f t="shared" si="15"/>
        <v>0</v>
      </c>
    </row>
    <row r="200" spans="1:17" x14ac:dyDescent="0.3">
      <c r="A200" s="5" t="s">
        <v>1067</v>
      </c>
      <c r="B200" s="5" t="s">
        <v>868</v>
      </c>
      <c r="C200" s="6" t="s">
        <v>9</v>
      </c>
      <c r="D200" s="5">
        <v>31</v>
      </c>
      <c r="E200" s="6" t="s">
        <v>23</v>
      </c>
      <c r="F200" s="6" t="s">
        <v>319</v>
      </c>
      <c r="G200" s="6" t="s">
        <v>872</v>
      </c>
      <c r="H200" s="6" t="s">
        <v>356</v>
      </c>
      <c r="I200" s="5" t="s">
        <v>16</v>
      </c>
      <c r="J200" s="7">
        <v>0</v>
      </c>
      <c r="K200" s="8">
        <v>0</v>
      </c>
      <c r="L200" s="8">
        <v>0</v>
      </c>
      <c r="M200" s="8">
        <v>0</v>
      </c>
      <c r="N200" s="9">
        <f t="shared" si="12"/>
        <v>0</v>
      </c>
      <c r="O200" s="10">
        <f t="shared" si="13"/>
        <v>0</v>
      </c>
      <c r="P200" s="11">
        <f t="shared" si="14"/>
        <v>0</v>
      </c>
      <c r="Q200" s="10">
        <f t="shared" si="15"/>
        <v>0</v>
      </c>
    </row>
    <row r="201" spans="1:17" x14ac:dyDescent="0.3">
      <c r="A201" s="12" t="s">
        <v>1068</v>
      </c>
      <c r="B201" s="12" t="s">
        <v>868</v>
      </c>
      <c r="C201" s="13" t="s">
        <v>9</v>
      </c>
      <c r="D201" s="12">
        <v>31</v>
      </c>
      <c r="E201" s="13" t="s">
        <v>23</v>
      </c>
      <c r="F201" s="13" t="s">
        <v>319</v>
      </c>
      <c r="G201" s="13" t="s">
        <v>872</v>
      </c>
      <c r="H201" s="13" t="s">
        <v>357</v>
      </c>
      <c r="I201" s="12" t="s">
        <v>16</v>
      </c>
      <c r="J201" s="14">
        <v>1147.5</v>
      </c>
      <c r="K201" s="15">
        <v>147</v>
      </c>
      <c r="L201" s="15">
        <v>291.83</v>
      </c>
      <c r="M201" s="15">
        <v>151.26</v>
      </c>
      <c r="N201" s="16">
        <f t="shared" si="12"/>
        <v>144.82999999999998</v>
      </c>
      <c r="O201" s="17">
        <f t="shared" si="13"/>
        <v>1.985238095238095</v>
      </c>
      <c r="P201" s="18">
        <f t="shared" si="14"/>
        <v>0.92932698664551106</v>
      </c>
      <c r="Q201" s="17">
        <f t="shared" si="15"/>
        <v>0.34182538009229979</v>
      </c>
    </row>
    <row r="202" spans="1:17" x14ac:dyDescent="0.3">
      <c r="A202" s="5" t="s">
        <v>1069</v>
      </c>
      <c r="B202" s="5" t="s">
        <v>868</v>
      </c>
      <c r="C202" s="6" t="s">
        <v>9</v>
      </c>
      <c r="D202" s="5">
        <v>31</v>
      </c>
      <c r="E202" s="6" t="s">
        <v>23</v>
      </c>
      <c r="F202" s="6" t="s">
        <v>319</v>
      </c>
      <c r="G202" s="6" t="s">
        <v>872</v>
      </c>
      <c r="H202" s="6" t="s">
        <v>358</v>
      </c>
      <c r="I202" s="5" t="s">
        <v>16</v>
      </c>
      <c r="J202" s="7">
        <v>1200</v>
      </c>
      <c r="K202" s="8">
        <v>12</v>
      </c>
      <c r="L202" s="8">
        <v>0</v>
      </c>
      <c r="M202" s="8">
        <v>0</v>
      </c>
      <c r="N202" s="9">
        <f t="shared" si="12"/>
        <v>-12</v>
      </c>
      <c r="O202" s="10">
        <f t="shared" si="13"/>
        <v>0</v>
      </c>
      <c r="P202" s="11">
        <f t="shared" si="14"/>
        <v>0</v>
      </c>
      <c r="Q202" s="10">
        <f t="shared" si="15"/>
        <v>0</v>
      </c>
    </row>
    <row r="203" spans="1:17" x14ac:dyDescent="0.3">
      <c r="A203" s="12" t="s">
        <v>1070</v>
      </c>
      <c r="B203" s="12" t="s">
        <v>868</v>
      </c>
      <c r="C203" s="13" t="s">
        <v>9</v>
      </c>
      <c r="D203" s="12">
        <v>31</v>
      </c>
      <c r="E203" s="13" t="s">
        <v>23</v>
      </c>
      <c r="F203" s="13" t="s">
        <v>319</v>
      </c>
      <c r="G203" s="13" t="s">
        <v>872</v>
      </c>
      <c r="H203" s="13" t="s">
        <v>359</v>
      </c>
      <c r="I203" s="12" t="s">
        <v>16</v>
      </c>
      <c r="J203" s="14">
        <v>382.5</v>
      </c>
      <c r="K203" s="15">
        <v>43</v>
      </c>
      <c r="L203" s="15">
        <v>8.85</v>
      </c>
      <c r="M203" s="15">
        <v>0</v>
      </c>
      <c r="N203" s="16">
        <f t="shared" si="12"/>
        <v>-34.15</v>
      </c>
      <c r="O203" s="17">
        <f t="shared" si="13"/>
        <v>0.20581395348837209</v>
      </c>
      <c r="P203" s="18">
        <f t="shared" si="14"/>
        <v>0</v>
      </c>
      <c r="Q203" s="17">
        <f t="shared" si="15"/>
        <v>3.1098460889732237E-2</v>
      </c>
    </row>
    <row r="204" spans="1:17" x14ac:dyDescent="0.3">
      <c r="A204" s="5" t="s">
        <v>1071</v>
      </c>
      <c r="B204" s="5" t="s">
        <v>868</v>
      </c>
      <c r="C204" s="6" t="s">
        <v>9</v>
      </c>
      <c r="D204" s="5">
        <v>31</v>
      </c>
      <c r="E204" s="6" t="s">
        <v>23</v>
      </c>
      <c r="F204" s="6" t="s">
        <v>319</v>
      </c>
      <c r="G204" s="6" t="s">
        <v>78</v>
      </c>
      <c r="H204" s="6" t="s">
        <v>360</v>
      </c>
      <c r="I204" s="5" t="s">
        <v>16</v>
      </c>
      <c r="J204" s="7">
        <v>657.39</v>
      </c>
      <c r="K204" s="8">
        <v>43</v>
      </c>
      <c r="L204" s="8">
        <v>44.27</v>
      </c>
      <c r="M204" s="8">
        <v>10.93</v>
      </c>
      <c r="N204" s="9">
        <f t="shared" si="12"/>
        <v>1.2700000000000031</v>
      </c>
      <c r="O204" s="10">
        <f t="shared" si="13"/>
        <v>1.0295348837209304</v>
      </c>
      <c r="P204" s="11">
        <f t="shared" si="14"/>
        <v>3.0503202195791403</v>
      </c>
      <c r="Q204" s="10">
        <f t="shared" si="15"/>
        <v>9.051352800018711E-2</v>
      </c>
    </row>
    <row r="205" spans="1:17" x14ac:dyDescent="0.3">
      <c r="A205" s="12" t="s">
        <v>1072</v>
      </c>
      <c r="B205" s="12" t="s">
        <v>868</v>
      </c>
      <c r="C205" s="13" t="s">
        <v>9</v>
      </c>
      <c r="D205" s="12">
        <v>31</v>
      </c>
      <c r="E205" s="13" t="s">
        <v>23</v>
      </c>
      <c r="F205" s="13" t="s">
        <v>319</v>
      </c>
      <c r="G205" s="13" t="s">
        <v>78</v>
      </c>
      <c r="H205" s="13" t="s">
        <v>361</v>
      </c>
      <c r="I205" s="12" t="s">
        <v>16</v>
      </c>
      <c r="J205" s="14">
        <v>656.2</v>
      </c>
      <c r="K205" s="15">
        <v>34</v>
      </c>
      <c r="L205" s="15">
        <v>40.479999999999997</v>
      </c>
      <c r="M205" s="15">
        <v>9.43</v>
      </c>
      <c r="N205" s="16">
        <f t="shared" si="12"/>
        <v>6.4799999999999969</v>
      </c>
      <c r="O205" s="17">
        <f t="shared" si="13"/>
        <v>1.1905882352941175</v>
      </c>
      <c r="P205" s="18">
        <f t="shared" si="14"/>
        <v>3.2926829268292681</v>
      </c>
      <c r="Q205" s="17">
        <f t="shared" si="15"/>
        <v>8.2914663441843381E-2</v>
      </c>
    </row>
    <row r="206" spans="1:17" x14ac:dyDescent="0.3">
      <c r="A206" s="5" t="s">
        <v>1073</v>
      </c>
      <c r="B206" s="5" t="s">
        <v>868</v>
      </c>
      <c r="C206" s="6" t="s">
        <v>9</v>
      </c>
      <c r="D206" s="5">
        <v>31</v>
      </c>
      <c r="E206" s="6" t="s">
        <v>23</v>
      </c>
      <c r="F206" s="6" t="s">
        <v>319</v>
      </c>
      <c r="G206" s="6" t="s">
        <v>78</v>
      </c>
      <c r="H206" s="6" t="s">
        <v>362</v>
      </c>
      <c r="I206" s="5" t="s">
        <v>14</v>
      </c>
      <c r="J206" s="7">
        <v>1140</v>
      </c>
      <c r="K206" s="8">
        <v>770</v>
      </c>
      <c r="L206" s="8">
        <v>693.39</v>
      </c>
      <c r="M206" s="8">
        <v>334.02</v>
      </c>
      <c r="N206" s="9">
        <f t="shared" si="12"/>
        <v>-76.610000000000014</v>
      </c>
      <c r="O206" s="10">
        <f t="shared" si="13"/>
        <v>0.90050649350649348</v>
      </c>
      <c r="P206" s="11">
        <f t="shared" si="14"/>
        <v>1.0758936590623316</v>
      </c>
      <c r="Q206" s="10">
        <f t="shared" si="15"/>
        <v>0.81752263723825691</v>
      </c>
    </row>
    <row r="207" spans="1:17" x14ac:dyDescent="0.3">
      <c r="A207" s="12" t="s">
        <v>1074</v>
      </c>
      <c r="B207" s="12" t="s">
        <v>868</v>
      </c>
      <c r="C207" s="13" t="s">
        <v>9</v>
      </c>
      <c r="D207" s="12">
        <v>31</v>
      </c>
      <c r="E207" s="13" t="s">
        <v>23</v>
      </c>
      <c r="F207" s="13" t="s">
        <v>363</v>
      </c>
      <c r="G207" s="13" t="s">
        <v>58</v>
      </c>
      <c r="H207" s="13" t="s">
        <v>364</v>
      </c>
      <c r="I207" s="12" t="s">
        <v>10</v>
      </c>
      <c r="J207" s="14">
        <v>210</v>
      </c>
      <c r="K207" s="15">
        <v>133</v>
      </c>
      <c r="L207" s="15">
        <v>155.21</v>
      </c>
      <c r="M207" s="15">
        <v>139.4</v>
      </c>
      <c r="N207" s="16">
        <f t="shared" si="12"/>
        <v>22.210000000000008</v>
      </c>
      <c r="O207" s="17">
        <f t="shared" si="13"/>
        <v>1.1669924812030075</v>
      </c>
      <c r="P207" s="18">
        <f t="shared" si="14"/>
        <v>0.11341463414634148</v>
      </c>
      <c r="Q207" s="17">
        <f t="shared" si="15"/>
        <v>0.99340757808499747</v>
      </c>
    </row>
    <row r="208" spans="1:17" x14ac:dyDescent="0.3">
      <c r="A208" s="5" t="s">
        <v>1075</v>
      </c>
      <c r="B208" s="5" t="s">
        <v>868</v>
      </c>
      <c r="C208" s="6" t="s">
        <v>9</v>
      </c>
      <c r="D208" s="5">
        <v>31</v>
      </c>
      <c r="E208" s="6" t="s">
        <v>23</v>
      </c>
      <c r="F208" s="6" t="s">
        <v>363</v>
      </c>
      <c r="G208" s="6" t="s">
        <v>58</v>
      </c>
      <c r="H208" s="6" t="s">
        <v>365</v>
      </c>
      <c r="I208" s="5" t="s">
        <v>10</v>
      </c>
      <c r="J208" s="7">
        <v>1340</v>
      </c>
      <c r="K208" s="8">
        <v>584</v>
      </c>
      <c r="L208" s="8">
        <v>831.13</v>
      </c>
      <c r="M208" s="8">
        <v>694.11</v>
      </c>
      <c r="N208" s="9">
        <f t="shared" si="12"/>
        <v>247.13</v>
      </c>
      <c r="O208" s="10">
        <f t="shared" si="13"/>
        <v>1.4231678082191781</v>
      </c>
      <c r="P208" s="11">
        <f t="shared" si="14"/>
        <v>0.19740386970364926</v>
      </c>
      <c r="Q208" s="10">
        <f t="shared" si="15"/>
        <v>0.83366433959236075</v>
      </c>
    </row>
    <row r="209" spans="1:17" x14ac:dyDescent="0.3">
      <c r="A209" s="12" t="s">
        <v>1076</v>
      </c>
      <c r="B209" s="12" t="s">
        <v>868</v>
      </c>
      <c r="C209" s="13" t="s">
        <v>9</v>
      </c>
      <c r="D209" s="12">
        <v>31</v>
      </c>
      <c r="E209" s="13" t="s">
        <v>23</v>
      </c>
      <c r="F209" s="13" t="s">
        <v>363</v>
      </c>
      <c r="G209" s="13" t="s">
        <v>58</v>
      </c>
      <c r="H209" s="13" t="s">
        <v>366</v>
      </c>
      <c r="I209" s="12" t="s">
        <v>10</v>
      </c>
      <c r="J209" s="14">
        <v>1330</v>
      </c>
      <c r="K209" s="15">
        <v>233</v>
      </c>
      <c r="L209" s="15">
        <v>302.98</v>
      </c>
      <c r="M209" s="15">
        <v>350.9</v>
      </c>
      <c r="N209" s="16">
        <f t="shared" si="12"/>
        <v>69.980000000000018</v>
      </c>
      <c r="O209" s="17">
        <f t="shared" si="13"/>
        <v>1.300343347639485</v>
      </c>
      <c r="P209" s="18">
        <f t="shared" si="14"/>
        <v>-0.1365631233969791</v>
      </c>
      <c r="Q209" s="17">
        <f t="shared" si="15"/>
        <v>0.30618885924488642</v>
      </c>
    </row>
    <row r="210" spans="1:17" x14ac:dyDescent="0.3">
      <c r="A210" s="5" t="s">
        <v>1077</v>
      </c>
      <c r="B210" s="5" t="s">
        <v>868</v>
      </c>
      <c r="C210" s="6" t="s">
        <v>9</v>
      </c>
      <c r="D210" s="5">
        <v>31</v>
      </c>
      <c r="E210" s="6" t="s">
        <v>23</v>
      </c>
      <c r="F210" s="6" t="s">
        <v>363</v>
      </c>
      <c r="G210" s="6" t="s">
        <v>58</v>
      </c>
      <c r="H210" s="6" t="s">
        <v>367</v>
      </c>
      <c r="I210" s="5" t="s">
        <v>10</v>
      </c>
      <c r="J210" s="7">
        <v>2520</v>
      </c>
      <c r="K210" s="8">
        <v>719</v>
      </c>
      <c r="L210" s="8">
        <v>986.67</v>
      </c>
      <c r="M210" s="8">
        <v>986.56</v>
      </c>
      <c r="N210" s="9">
        <f t="shared" si="12"/>
        <v>267.66999999999996</v>
      </c>
      <c r="O210" s="10">
        <f t="shared" si="13"/>
        <v>1.3722809457579972</v>
      </c>
      <c r="P210" s="11">
        <f t="shared" si="14"/>
        <v>1.1149854038275792E-4</v>
      </c>
      <c r="Q210" s="10">
        <f t="shared" si="15"/>
        <v>0.52625768049155142</v>
      </c>
    </row>
    <row r="211" spans="1:17" x14ac:dyDescent="0.3">
      <c r="A211" s="12" t="s">
        <v>1078</v>
      </c>
      <c r="B211" s="12" t="s">
        <v>868</v>
      </c>
      <c r="C211" s="13" t="s">
        <v>9</v>
      </c>
      <c r="D211" s="12">
        <v>31</v>
      </c>
      <c r="E211" s="13" t="s">
        <v>23</v>
      </c>
      <c r="F211" s="13" t="s">
        <v>363</v>
      </c>
      <c r="G211" s="13" t="s">
        <v>58</v>
      </c>
      <c r="H211" s="13" t="s">
        <v>369</v>
      </c>
      <c r="I211" s="12" t="s">
        <v>12</v>
      </c>
      <c r="J211" s="14">
        <v>30</v>
      </c>
      <c r="K211" s="15">
        <v>7</v>
      </c>
      <c r="L211" s="15">
        <v>4.55</v>
      </c>
      <c r="M211" s="15">
        <v>4.74</v>
      </c>
      <c r="N211" s="16">
        <f t="shared" si="12"/>
        <v>-2.4500000000000002</v>
      </c>
      <c r="O211" s="17">
        <f t="shared" si="13"/>
        <v>0.65</v>
      </c>
      <c r="P211" s="18">
        <f t="shared" si="14"/>
        <v>-4.0084388185654088E-2</v>
      </c>
      <c r="Q211" s="17">
        <f t="shared" si="15"/>
        <v>0.20385304659498207</v>
      </c>
    </row>
    <row r="212" spans="1:17" x14ac:dyDescent="0.3">
      <c r="A212" s="5" t="s">
        <v>1079</v>
      </c>
      <c r="B212" s="5" t="s">
        <v>868</v>
      </c>
      <c r="C212" s="6" t="s">
        <v>9</v>
      </c>
      <c r="D212" s="5">
        <v>31</v>
      </c>
      <c r="E212" s="6" t="s">
        <v>23</v>
      </c>
      <c r="F212" s="6" t="s">
        <v>363</v>
      </c>
      <c r="G212" s="6" t="s">
        <v>58</v>
      </c>
      <c r="H212" s="6" t="s">
        <v>370</v>
      </c>
      <c r="I212" s="5" t="s">
        <v>12</v>
      </c>
      <c r="J212" s="7">
        <v>60</v>
      </c>
      <c r="K212" s="8">
        <v>12</v>
      </c>
      <c r="L212" s="8">
        <v>42</v>
      </c>
      <c r="M212" s="8">
        <v>41.25</v>
      </c>
      <c r="N212" s="9">
        <f t="shared" si="12"/>
        <v>30</v>
      </c>
      <c r="O212" s="10">
        <f t="shared" si="13"/>
        <v>3.5</v>
      </c>
      <c r="P212" s="11">
        <f t="shared" si="14"/>
        <v>1.8181818181818181E-2</v>
      </c>
      <c r="Q212" s="10">
        <f t="shared" si="15"/>
        <v>0.94086021505376349</v>
      </c>
    </row>
    <row r="213" spans="1:17" x14ac:dyDescent="0.3">
      <c r="A213" s="12" t="s">
        <v>1080</v>
      </c>
      <c r="B213" s="12" t="s">
        <v>868</v>
      </c>
      <c r="C213" s="13" t="s">
        <v>9</v>
      </c>
      <c r="D213" s="12">
        <v>31</v>
      </c>
      <c r="E213" s="13" t="s">
        <v>23</v>
      </c>
      <c r="F213" s="13" t="s">
        <v>363</v>
      </c>
      <c r="G213" s="13" t="s">
        <v>58</v>
      </c>
      <c r="H213" s="13" t="s">
        <v>371</v>
      </c>
      <c r="I213" s="12" t="s">
        <v>12</v>
      </c>
      <c r="J213" s="14">
        <v>315</v>
      </c>
      <c r="K213" s="15">
        <v>100</v>
      </c>
      <c r="L213" s="15">
        <v>24.21</v>
      </c>
      <c r="M213" s="15">
        <v>62.08</v>
      </c>
      <c r="N213" s="16">
        <f t="shared" si="12"/>
        <v>-75.789999999999992</v>
      </c>
      <c r="O213" s="17">
        <f t="shared" si="13"/>
        <v>0.24210000000000001</v>
      </c>
      <c r="P213" s="18">
        <f t="shared" si="14"/>
        <v>-0.61001932989690721</v>
      </c>
      <c r="Q213" s="17">
        <f t="shared" si="15"/>
        <v>0.1033026113671275</v>
      </c>
    </row>
    <row r="214" spans="1:17" x14ac:dyDescent="0.3">
      <c r="A214" s="5" t="s">
        <v>1081</v>
      </c>
      <c r="B214" s="5" t="s">
        <v>868</v>
      </c>
      <c r="C214" s="6" t="s">
        <v>9</v>
      </c>
      <c r="D214" s="5">
        <v>31</v>
      </c>
      <c r="E214" s="6" t="s">
        <v>23</v>
      </c>
      <c r="F214" s="6" t="s">
        <v>363</v>
      </c>
      <c r="G214" s="6" t="s">
        <v>58</v>
      </c>
      <c r="H214" s="6" t="s">
        <v>372</v>
      </c>
      <c r="I214" s="5" t="s">
        <v>12</v>
      </c>
      <c r="J214" s="7">
        <v>90</v>
      </c>
      <c r="K214" s="8">
        <v>30</v>
      </c>
      <c r="L214" s="8">
        <v>61.21</v>
      </c>
      <c r="M214" s="8">
        <v>31.47</v>
      </c>
      <c r="N214" s="9">
        <f t="shared" si="12"/>
        <v>31.21</v>
      </c>
      <c r="O214" s="10">
        <f t="shared" si="13"/>
        <v>2.0403333333333333</v>
      </c>
      <c r="P214" s="11">
        <f t="shared" si="14"/>
        <v>0.94502700985065147</v>
      </c>
      <c r="Q214" s="10">
        <f t="shared" si="15"/>
        <v>0.91412783751493432</v>
      </c>
    </row>
    <row r="215" spans="1:17" x14ac:dyDescent="0.3">
      <c r="A215" s="12" t="s">
        <v>1082</v>
      </c>
      <c r="B215" s="12" t="s">
        <v>868</v>
      </c>
      <c r="C215" s="13" t="s">
        <v>9</v>
      </c>
      <c r="D215" s="12">
        <v>31</v>
      </c>
      <c r="E215" s="13" t="s">
        <v>23</v>
      </c>
      <c r="F215" s="13" t="s">
        <v>363</v>
      </c>
      <c r="G215" s="13" t="s">
        <v>58</v>
      </c>
      <c r="H215" s="13" t="s">
        <v>373</v>
      </c>
      <c r="I215" s="12" t="s">
        <v>12</v>
      </c>
      <c r="J215" s="14">
        <v>115</v>
      </c>
      <c r="K215" s="15">
        <v>20</v>
      </c>
      <c r="L215" s="15">
        <v>15.7</v>
      </c>
      <c r="M215" s="15">
        <v>0</v>
      </c>
      <c r="N215" s="16">
        <f t="shared" si="12"/>
        <v>-4.3000000000000007</v>
      </c>
      <c r="O215" s="17">
        <f t="shared" si="13"/>
        <v>0.78499999999999992</v>
      </c>
      <c r="P215" s="18">
        <f t="shared" si="14"/>
        <v>0</v>
      </c>
      <c r="Q215" s="17">
        <f t="shared" si="15"/>
        <v>0.18349696119682093</v>
      </c>
    </row>
    <row r="216" spans="1:17" x14ac:dyDescent="0.3">
      <c r="A216" s="5" t="s">
        <v>1083</v>
      </c>
      <c r="B216" s="5" t="s">
        <v>868</v>
      </c>
      <c r="C216" s="6" t="s">
        <v>9</v>
      </c>
      <c r="D216" s="5">
        <v>31</v>
      </c>
      <c r="E216" s="6" t="s">
        <v>23</v>
      </c>
      <c r="F216" s="6" t="s">
        <v>363</v>
      </c>
      <c r="G216" s="6" t="s">
        <v>58</v>
      </c>
      <c r="H216" s="6" t="s">
        <v>374</v>
      </c>
      <c r="I216" s="5" t="s">
        <v>12</v>
      </c>
      <c r="J216" s="7">
        <v>60</v>
      </c>
      <c r="K216" s="8">
        <v>11</v>
      </c>
      <c r="L216" s="8">
        <v>5.7</v>
      </c>
      <c r="M216" s="8">
        <v>19.46</v>
      </c>
      <c r="N216" s="9">
        <f t="shared" si="12"/>
        <v>-5.3</v>
      </c>
      <c r="O216" s="10">
        <f t="shared" si="13"/>
        <v>0.51818181818181819</v>
      </c>
      <c r="P216" s="11">
        <f t="shared" si="14"/>
        <v>-0.7070914696813978</v>
      </c>
      <c r="Q216" s="10">
        <f t="shared" si="15"/>
        <v>0.12768817204301075</v>
      </c>
    </row>
    <row r="217" spans="1:17" x14ac:dyDescent="0.3">
      <c r="A217" s="12" t="s">
        <v>1084</v>
      </c>
      <c r="B217" s="12" t="s">
        <v>868</v>
      </c>
      <c r="C217" s="13" t="s">
        <v>9</v>
      </c>
      <c r="D217" s="12">
        <v>31</v>
      </c>
      <c r="E217" s="13" t="s">
        <v>23</v>
      </c>
      <c r="F217" s="13" t="s">
        <v>363</v>
      </c>
      <c r="G217" s="13" t="s">
        <v>58</v>
      </c>
      <c r="H217" s="13" t="s">
        <v>375</v>
      </c>
      <c r="I217" s="12" t="s">
        <v>12</v>
      </c>
      <c r="J217" s="14">
        <v>45</v>
      </c>
      <c r="K217" s="15">
        <v>10</v>
      </c>
      <c r="L217" s="15">
        <v>16.47</v>
      </c>
      <c r="M217" s="15">
        <v>15.74</v>
      </c>
      <c r="N217" s="16">
        <f t="shared" si="12"/>
        <v>6.4699999999999989</v>
      </c>
      <c r="O217" s="17">
        <f t="shared" si="13"/>
        <v>1.6469999999999998</v>
      </c>
      <c r="P217" s="18">
        <f t="shared" si="14"/>
        <v>4.6378653113087587E-2</v>
      </c>
      <c r="Q217" s="17">
        <f t="shared" si="15"/>
        <v>0.49193548387096775</v>
      </c>
    </row>
    <row r="218" spans="1:17" x14ac:dyDescent="0.3">
      <c r="A218" s="5" t="s">
        <v>1085</v>
      </c>
      <c r="B218" s="5" t="s">
        <v>868</v>
      </c>
      <c r="C218" s="6" t="s">
        <v>9</v>
      </c>
      <c r="D218" s="5">
        <v>31</v>
      </c>
      <c r="E218" s="6" t="s">
        <v>23</v>
      </c>
      <c r="F218" s="6" t="s">
        <v>363</v>
      </c>
      <c r="G218" s="6" t="s">
        <v>872</v>
      </c>
      <c r="H218" s="6" t="s">
        <v>376</v>
      </c>
      <c r="I218" s="5" t="s">
        <v>10</v>
      </c>
      <c r="J218" s="7">
        <v>90</v>
      </c>
      <c r="K218" s="8">
        <v>48</v>
      </c>
      <c r="L218" s="8">
        <v>45.88</v>
      </c>
      <c r="M218" s="8">
        <v>6.46</v>
      </c>
      <c r="N218" s="9">
        <f t="shared" si="12"/>
        <v>-2.1199999999999974</v>
      </c>
      <c r="O218" s="10">
        <f t="shared" si="13"/>
        <v>0.95583333333333342</v>
      </c>
      <c r="P218" s="11">
        <f t="shared" si="14"/>
        <v>6.102167182662539</v>
      </c>
      <c r="Q218" s="10">
        <f t="shared" si="15"/>
        <v>0.68518518518518523</v>
      </c>
    </row>
    <row r="219" spans="1:17" x14ac:dyDescent="0.3">
      <c r="A219" s="12" t="s">
        <v>1086</v>
      </c>
      <c r="B219" s="12" t="s">
        <v>868</v>
      </c>
      <c r="C219" s="13" t="s">
        <v>9</v>
      </c>
      <c r="D219" s="12">
        <v>31</v>
      </c>
      <c r="E219" s="13" t="s">
        <v>23</v>
      </c>
      <c r="F219" s="13" t="s">
        <v>363</v>
      </c>
      <c r="G219" s="13" t="s">
        <v>872</v>
      </c>
      <c r="H219" s="13" t="s">
        <v>378</v>
      </c>
      <c r="I219" s="12" t="s">
        <v>10</v>
      </c>
      <c r="J219" s="14">
        <v>1200</v>
      </c>
      <c r="K219" s="15">
        <v>446</v>
      </c>
      <c r="L219" s="15">
        <v>572.66999999999996</v>
      </c>
      <c r="M219" s="15">
        <v>120.83</v>
      </c>
      <c r="N219" s="16">
        <f t="shared" si="12"/>
        <v>126.66999999999996</v>
      </c>
      <c r="O219" s="17">
        <f t="shared" si="13"/>
        <v>1.2840134529147982</v>
      </c>
      <c r="P219" s="18">
        <f t="shared" si="14"/>
        <v>3.7394686749979309</v>
      </c>
      <c r="Q219" s="17">
        <f t="shared" si="15"/>
        <v>0.64143145161290327</v>
      </c>
    </row>
    <row r="220" spans="1:17" x14ac:dyDescent="0.3">
      <c r="A220" s="5" t="s">
        <v>1087</v>
      </c>
      <c r="B220" s="5" t="s">
        <v>868</v>
      </c>
      <c r="C220" s="6" t="s">
        <v>9</v>
      </c>
      <c r="D220" s="5">
        <v>31</v>
      </c>
      <c r="E220" s="6" t="s">
        <v>23</v>
      </c>
      <c r="F220" s="6" t="s">
        <v>363</v>
      </c>
      <c r="G220" s="6" t="s">
        <v>872</v>
      </c>
      <c r="H220" s="6" t="s">
        <v>380</v>
      </c>
      <c r="I220" s="5" t="s">
        <v>10</v>
      </c>
      <c r="J220" s="7">
        <v>500</v>
      </c>
      <c r="K220" s="8">
        <v>272</v>
      </c>
      <c r="L220" s="8">
        <v>272.87</v>
      </c>
      <c r="M220" s="8">
        <v>228.11</v>
      </c>
      <c r="N220" s="9">
        <f t="shared" si="12"/>
        <v>0.87000000000000455</v>
      </c>
      <c r="O220" s="10">
        <f t="shared" si="13"/>
        <v>1.0031985294117647</v>
      </c>
      <c r="P220" s="11">
        <f t="shared" si="14"/>
        <v>0.1962211213888036</v>
      </c>
      <c r="Q220" s="10">
        <f t="shared" si="15"/>
        <v>0.73352150537634409</v>
      </c>
    </row>
    <row r="221" spans="1:17" x14ac:dyDescent="0.3">
      <c r="A221" s="12" t="s">
        <v>1088</v>
      </c>
      <c r="B221" s="12" t="s">
        <v>868</v>
      </c>
      <c r="C221" s="13" t="s">
        <v>9</v>
      </c>
      <c r="D221" s="12">
        <v>31</v>
      </c>
      <c r="E221" s="13" t="s">
        <v>23</v>
      </c>
      <c r="F221" s="13" t="s">
        <v>363</v>
      </c>
      <c r="G221" s="13" t="s">
        <v>872</v>
      </c>
      <c r="H221" s="13" t="s">
        <v>381</v>
      </c>
      <c r="I221" s="12" t="s">
        <v>10</v>
      </c>
      <c r="J221" s="14">
        <v>1320</v>
      </c>
      <c r="K221" s="15">
        <v>740</v>
      </c>
      <c r="L221" s="15">
        <v>854.18</v>
      </c>
      <c r="M221" s="15">
        <v>813.95</v>
      </c>
      <c r="N221" s="16">
        <f t="shared" si="12"/>
        <v>114.17999999999995</v>
      </c>
      <c r="O221" s="17">
        <f t="shared" si="13"/>
        <v>1.1542972972972971</v>
      </c>
      <c r="P221" s="18">
        <f t="shared" si="14"/>
        <v>4.9425640395601572E-2</v>
      </c>
      <c r="Q221" s="17">
        <f t="shared" si="15"/>
        <v>0.86976621049201697</v>
      </c>
    </row>
    <row r="222" spans="1:17" x14ac:dyDescent="0.3">
      <c r="A222" s="5" t="s">
        <v>1089</v>
      </c>
      <c r="B222" s="5" t="s">
        <v>868</v>
      </c>
      <c r="C222" s="6" t="s">
        <v>9</v>
      </c>
      <c r="D222" s="5">
        <v>31</v>
      </c>
      <c r="E222" s="6" t="s">
        <v>23</v>
      </c>
      <c r="F222" s="6" t="s">
        <v>363</v>
      </c>
      <c r="G222" s="6" t="s">
        <v>872</v>
      </c>
      <c r="H222" s="6" t="s">
        <v>382</v>
      </c>
      <c r="I222" s="5" t="s">
        <v>10</v>
      </c>
      <c r="J222" s="7">
        <v>1200</v>
      </c>
      <c r="K222" s="8">
        <v>644</v>
      </c>
      <c r="L222" s="8">
        <v>755.4</v>
      </c>
      <c r="M222" s="8">
        <v>613.22</v>
      </c>
      <c r="N222" s="9">
        <f t="shared" si="12"/>
        <v>111.39999999999998</v>
      </c>
      <c r="O222" s="10">
        <f t="shared" si="13"/>
        <v>1.1729813664596274</v>
      </c>
      <c r="P222" s="11">
        <f t="shared" si="14"/>
        <v>0.23185806072861281</v>
      </c>
      <c r="Q222" s="10">
        <f t="shared" si="15"/>
        <v>0.84610215053763438</v>
      </c>
    </row>
    <row r="223" spans="1:17" x14ac:dyDescent="0.3">
      <c r="A223" s="12" t="s">
        <v>1090</v>
      </c>
      <c r="B223" s="12" t="s">
        <v>868</v>
      </c>
      <c r="C223" s="13" t="s">
        <v>9</v>
      </c>
      <c r="D223" s="12">
        <v>31</v>
      </c>
      <c r="E223" s="13" t="s">
        <v>23</v>
      </c>
      <c r="F223" s="13" t="s">
        <v>363</v>
      </c>
      <c r="G223" s="13" t="s">
        <v>872</v>
      </c>
      <c r="H223" s="13" t="s">
        <v>384</v>
      </c>
      <c r="I223" s="12" t="s">
        <v>10</v>
      </c>
      <c r="J223" s="14">
        <v>3960</v>
      </c>
      <c r="K223" s="15">
        <v>2561</v>
      </c>
      <c r="L223" s="15">
        <v>2775.75</v>
      </c>
      <c r="M223" s="15">
        <v>2685.09</v>
      </c>
      <c r="N223" s="16">
        <f t="shared" si="12"/>
        <v>214.75</v>
      </c>
      <c r="O223" s="17">
        <f t="shared" si="13"/>
        <v>1.0838539632955877</v>
      </c>
      <c r="P223" s="18">
        <f t="shared" si="14"/>
        <v>3.376423136654632E-2</v>
      </c>
      <c r="Q223" s="17">
        <f t="shared" si="15"/>
        <v>0.94213302378624963</v>
      </c>
    </row>
    <row r="224" spans="1:17" x14ac:dyDescent="0.3">
      <c r="A224" s="5" t="s">
        <v>1091</v>
      </c>
      <c r="B224" s="5" t="s">
        <v>868</v>
      </c>
      <c r="C224" s="6" t="s">
        <v>9</v>
      </c>
      <c r="D224" s="5">
        <v>31</v>
      </c>
      <c r="E224" s="6" t="s">
        <v>23</v>
      </c>
      <c r="F224" s="6" t="s">
        <v>363</v>
      </c>
      <c r="G224" s="6" t="s">
        <v>872</v>
      </c>
      <c r="H224" s="6" t="s">
        <v>386</v>
      </c>
      <c r="I224" s="5" t="s">
        <v>12</v>
      </c>
      <c r="J224" s="7">
        <v>0</v>
      </c>
      <c r="K224" s="8">
        <v>0</v>
      </c>
      <c r="L224" s="8">
        <v>0</v>
      </c>
      <c r="M224" s="8">
        <v>0</v>
      </c>
      <c r="N224" s="9">
        <f t="shared" si="12"/>
        <v>0</v>
      </c>
      <c r="O224" s="10">
        <f t="shared" si="13"/>
        <v>0</v>
      </c>
      <c r="P224" s="11">
        <f t="shared" si="14"/>
        <v>0</v>
      </c>
      <c r="Q224" s="10">
        <f t="shared" si="15"/>
        <v>0</v>
      </c>
    </row>
    <row r="225" spans="1:17" x14ac:dyDescent="0.3">
      <c r="A225" s="12" t="s">
        <v>1092</v>
      </c>
      <c r="B225" s="12" t="s">
        <v>868</v>
      </c>
      <c r="C225" s="13" t="s">
        <v>9</v>
      </c>
      <c r="D225" s="12">
        <v>31</v>
      </c>
      <c r="E225" s="13" t="s">
        <v>23</v>
      </c>
      <c r="F225" s="13" t="s">
        <v>363</v>
      </c>
      <c r="G225" s="13" t="s">
        <v>78</v>
      </c>
      <c r="H225" s="13" t="s">
        <v>388</v>
      </c>
      <c r="I225" s="12" t="s">
        <v>10</v>
      </c>
      <c r="J225" s="14">
        <v>600</v>
      </c>
      <c r="K225" s="15">
        <v>303</v>
      </c>
      <c r="L225" s="15">
        <v>302.7</v>
      </c>
      <c r="M225" s="15">
        <v>325.14999999999998</v>
      </c>
      <c r="N225" s="16">
        <f t="shared" si="12"/>
        <v>-0.30000000000001137</v>
      </c>
      <c r="O225" s="17">
        <f t="shared" si="13"/>
        <v>0.99900990099009901</v>
      </c>
      <c r="P225" s="18">
        <f t="shared" si="14"/>
        <v>-6.9045056127940915E-2</v>
      </c>
      <c r="Q225" s="17">
        <f t="shared" si="15"/>
        <v>0.67809139784946237</v>
      </c>
    </row>
    <row r="226" spans="1:17" x14ac:dyDescent="0.3">
      <c r="A226" s="5" t="s">
        <v>1093</v>
      </c>
      <c r="B226" s="5" t="s">
        <v>868</v>
      </c>
      <c r="C226" s="6" t="s">
        <v>9</v>
      </c>
      <c r="D226" s="5">
        <v>31</v>
      </c>
      <c r="E226" s="6" t="s">
        <v>23</v>
      </c>
      <c r="F226" s="6" t="s">
        <v>363</v>
      </c>
      <c r="G226" s="6" t="s">
        <v>78</v>
      </c>
      <c r="H226" s="6" t="s">
        <v>390</v>
      </c>
      <c r="I226" s="5" t="s">
        <v>10</v>
      </c>
      <c r="J226" s="7">
        <v>1600</v>
      </c>
      <c r="K226" s="8">
        <v>1013</v>
      </c>
      <c r="L226" s="8">
        <v>766.33</v>
      </c>
      <c r="M226" s="8">
        <v>749.28</v>
      </c>
      <c r="N226" s="9">
        <f t="shared" si="12"/>
        <v>-246.66999999999996</v>
      </c>
      <c r="O226" s="10">
        <f t="shared" si="13"/>
        <v>0.75649555774925969</v>
      </c>
      <c r="P226" s="11">
        <f t="shared" si="14"/>
        <v>2.2755178304505751E-2</v>
      </c>
      <c r="Q226" s="10">
        <f t="shared" si="15"/>
        <v>0.64375840053763445</v>
      </c>
    </row>
    <row r="227" spans="1:17" x14ac:dyDescent="0.3">
      <c r="A227" s="12" t="s">
        <v>1094</v>
      </c>
      <c r="B227" s="12" t="s">
        <v>868</v>
      </c>
      <c r="C227" s="13" t="s">
        <v>9</v>
      </c>
      <c r="D227" s="12">
        <v>31</v>
      </c>
      <c r="E227" s="13" t="s">
        <v>23</v>
      </c>
      <c r="F227" s="13" t="s">
        <v>363</v>
      </c>
      <c r="G227" s="13" t="s">
        <v>78</v>
      </c>
      <c r="H227" s="13" t="s">
        <v>391</v>
      </c>
      <c r="I227" s="12" t="s">
        <v>10</v>
      </c>
      <c r="J227" s="14">
        <v>1320</v>
      </c>
      <c r="K227" s="15">
        <v>666</v>
      </c>
      <c r="L227" s="15">
        <v>355.9</v>
      </c>
      <c r="M227" s="15">
        <v>380.04</v>
      </c>
      <c r="N227" s="16">
        <f t="shared" si="12"/>
        <v>-310.10000000000002</v>
      </c>
      <c r="O227" s="17">
        <f t="shared" si="13"/>
        <v>0.5343843843843844</v>
      </c>
      <c r="P227" s="18">
        <f t="shared" si="14"/>
        <v>-6.3519629512682987E-2</v>
      </c>
      <c r="Q227" s="17">
        <f t="shared" si="15"/>
        <v>0.36239410231345714</v>
      </c>
    </row>
    <row r="228" spans="1:17" x14ac:dyDescent="0.3">
      <c r="A228" s="5" t="s">
        <v>1095</v>
      </c>
      <c r="B228" s="5" t="s">
        <v>868</v>
      </c>
      <c r="C228" s="6" t="s">
        <v>9</v>
      </c>
      <c r="D228" s="5">
        <v>31</v>
      </c>
      <c r="E228" s="6" t="s">
        <v>23</v>
      </c>
      <c r="F228" s="6" t="s">
        <v>363</v>
      </c>
      <c r="G228" s="6" t="s">
        <v>78</v>
      </c>
      <c r="H228" s="6" t="s">
        <v>392</v>
      </c>
      <c r="I228" s="5" t="s">
        <v>10</v>
      </c>
      <c r="J228" s="7">
        <v>4760</v>
      </c>
      <c r="K228" s="8">
        <v>3073</v>
      </c>
      <c r="L228" s="8">
        <v>2887.86</v>
      </c>
      <c r="M228" s="8">
        <v>3136.85</v>
      </c>
      <c r="N228" s="9">
        <f t="shared" si="12"/>
        <v>-185.13999999999987</v>
      </c>
      <c r="O228" s="10">
        <f t="shared" si="13"/>
        <v>0.93975268467295803</v>
      </c>
      <c r="P228" s="11">
        <f t="shared" si="14"/>
        <v>-7.9375806940083143E-2</v>
      </c>
      <c r="Q228" s="10">
        <f t="shared" si="15"/>
        <v>0.81544795337489839</v>
      </c>
    </row>
    <row r="229" spans="1:17" x14ac:dyDescent="0.3">
      <c r="A229" s="12" t="s">
        <v>1096</v>
      </c>
      <c r="B229" s="12" t="s">
        <v>868</v>
      </c>
      <c r="C229" s="13" t="s">
        <v>9</v>
      </c>
      <c r="D229" s="12">
        <v>31</v>
      </c>
      <c r="E229" s="13" t="s">
        <v>23</v>
      </c>
      <c r="F229" s="13" t="s">
        <v>363</v>
      </c>
      <c r="G229" s="13" t="s">
        <v>78</v>
      </c>
      <c r="H229" s="13" t="s">
        <v>393</v>
      </c>
      <c r="I229" s="12" t="s">
        <v>12</v>
      </c>
      <c r="J229" s="14">
        <v>1000</v>
      </c>
      <c r="K229" s="15">
        <v>144</v>
      </c>
      <c r="L229" s="15">
        <v>382.83</v>
      </c>
      <c r="M229" s="15">
        <v>379.91</v>
      </c>
      <c r="N229" s="16">
        <f t="shared" si="12"/>
        <v>238.82999999999998</v>
      </c>
      <c r="O229" s="17">
        <f t="shared" si="13"/>
        <v>2.6585416666666664</v>
      </c>
      <c r="P229" s="18">
        <f t="shared" si="14"/>
        <v>7.6860309020556419E-3</v>
      </c>
      <c r="Q229" s="17">
        <f t="shared" si="15"/>
        <v>0.5145564516129032</v>
      </c>
    </row>
    <row r="230" spans="1:17" x14ac:dyDescent="0.3">
      <c r="A230" s="5" t="s">
        <v>1097</v>
      </c>
      <c r="B230" s="5" t="s">
        <v>868</v>
      </c>
      <c r="C230" s="6" t="s">
        <v>9</v>
      </c>
      <c r="D230" s="5">
        <v>31</v>
      </c>
      <c r="E230" s="6" t="s">
        <v>23</v>
      </c>
      <c r="F230" s="6" t="s">
        <v>363</v>
      </c>
      <c r="G230" s="6" t="s">
        <v>78</v>
      </c>
      <c r="H230" s="6" t="s">
        <v>394</v>
      </c>
      <c r="I230" s="5" t="s">
        <v>12</v>
      </c>
      <c r="J230" s="7">
        <v>520</v>
      </c>
      <c r="K230" s="8">
        <v>80</v>
      </c>
      <c r="L230" s="8">
        <v>231.62</v>
      </c>
      <c r="M230" s="8">
        <v>206.09</v>
      </c>
      <c r="N230" s="9">
        <f t="shared" si="12"/>
        <v>151.62</v>
      </c>
      <c r="O230" s="10">
        <f t="shared" si="13"/>
        <v>2.8952499999999999</v>
      </c>
      <c r="P230" s="11">
        <f t="shared" si="14"/>
        <v>0.12387791741472173</v>
      </c>
      <c r="Q230" s="10">
        <f t="shared" si="15"/>
        <v>0.59868693134822171</v>
      </c>
    </row>
    <row r="231" spans="1:17" x14ac:dyDescent="0.3">
      <c r="A231" s="12" t="s">
        <v>1098</v>
      </c>
      <c r="B231" s="12" t="s">
        <v>868</v>
      </c>
      <c r="C231" s="13" t="s">
        <v>9</v>
      </c>
      <c r="D231" s="12">
        <v>31</v>
      </c>
      <c r="E231" s="13" t="s">
        <v>23</v>
      </c>
      <c r="F231" s="13" t="s">
        <v>396</v>
      </c>
      <c r="G231" s="13" t="s">
        <v>58</v>
      </c>
      <c r="H231" s="13" t="s">
        <v>397</v>
      </c>
      <c r="I231" s="12" t="s">
        <v>10</v>
      </c>
      <c r="J231" s="14">
        <v>1210</v>
      </c>
      <c r="K231" s="15">
        <v>504</v>
      </c>
      <c r="L231" s="15">
        <v>670.97</v>
      </c>
      <c r="M231" s="15">
        <v>509.43</v>
      </c>
      <c r="N231" s="16">
        <f t="shared" si="12"/>
        <v>166.97000000000003</v>
      </c>
      <c r="O231" s="17">
        <f t="shared" si="13"/>
        <v>1.3312896825396825</v>
      </c>
      <c r="P231" s="18">
        <f t="shared" si="14"/>
        <v>0.31709950336650772</v>
      </c>
      <c r="Q231" s="17">
        <f t="shared" si="15"/>
        <v>0.74532346929707638</v>
      </c>
    </row>
    <row r="232" spans="1:17" x14ac:dyDescent="0.3">
      <c r="A232" s="5" t="s">
        <v>1099</v>
      </c>
      <c r="B232" s="5" t="s">
        <v>868</v>
      </c>
      <c r="C232" s="6" t="s">
        <v>9</v>
      </c>
      <c r="D232" s="5">
        <v>31</v>
      </c>
      <c r="E232" s="6" t="s">
        <v>23</v>
      </c>
      <c r="F232" s="6" t="s">
        <v>396</v>
      </c>
      <c r="G232" s="6" t="s">
        <v>58</v>
      </c>
      <c r="H232" s="6" t="s">
        <v>398</v>
      </c>
      <c r="I232" s="5" t="s">
        <v>10</v>
      </c>
      <c r="J232" s="7">
        <v>2920</v>
      </c>
      <c r="K232" s="8">
        <v>998</v>
      </c>
      <c r="L232" s="8">
        <v>1151.68</v>
      </c>
      <c r="M232" s="8">
        <v>997.99</v>
      </c>
      <c r="N232" s="9">
        <f t="shared" si="12"/>
        <v>153.68000000000006</v>
      </c>
      <c r="O232" s="10">
        <f t="shared" si="13"/>
        <v>1.1539879759519038</v>
      </c>
      <c r="P232" s="11">
        <f t="shared" si="14"/>
        <v>0.15399953907353786</v>
      </c>
      <c r="Q232" s="10">
        <f t="shared" si="15"/>
        <v>0.5301222565915451</v>
      </c>
    </row>
    <row r="233" spans="1:17" x14ac:dyDescent="0.3">
      <c r="A233" s="12" t="s">
        <v>1100</v>
      </c>
      <c r="B233" s="12" t="s">
        <v>868</v>
      </c>
      <c r="C233" s="13" t="s">
        <v>9</v>
      </c>
      <c r="D233" s="12">
        <v>31</v>
      </c>
      <c r="E233" s="13" t="s">
        <v>23</v>
      </c>
      <c r="F233" s="13" t="s">
        <v>396</v>
      </c>
      <c r="G233" s="13" t="s">
        <v>58</v>
      </c>
      <c r="H233" s="13" t="s">
        <v>399</v>
      </c>
      <c r="I233" s="12" t="s">
        <v>10</v>
      </c>
      <c r="J233" s="14">
        <v>1340</v>
      </c>
      <c r="K233" s="15">
        <v>529</v>
      </c>
      <c r="L233" s="15">
        <v>571.26</v>
      </c>
      <c r="M233" s="15">
        <v>588.41999999999996</v>
      </c>
      <c r="N233" s="16">
        <f t="shared" si="12"/>
        <v>42.259999999999991</v>
      </c>
      <c r="O233" s="17">
        <f t="shared" si="13"/>
        <v>1.0798865784499054</v>
      </c>
      <c r="P233" s="18">
        <f t="shared" si="14"/>
        <v>-2.9162842867339604E-2</v>
      </c>
      <c r="Q233" s="17">
        <f t="shared" si="15"/>
        <v>0.57300192585459797</v>
      </c>
    </row>
    <row r="234" spans="1:17" x14ac:dyDescent="0.3">
      <c r="A234" s="5" t="s">
        <v>1101</v>
      </c>
      <c r="B234" s="5" t="s">
        <v>868</v>
      </c>
      <c r="C234" s="6" t="s">
        <v>9</v>
      </c>
      <c r="D234" s="5">
        <v>31</v>
      </c>
      <c r="E234" s="6" t="s">
        <v>23</v>
      </c>
      <c r="F234" s="6" t="s">
        <v>396</v>
      </c>
      <c r="G234" s="6" t="s">
        <v>58</v>
      </c>
      <c r="H234" s="6" t="s">
        <v>400</v>
      </c>
      <c r="I234" s="5" t="s">
        <v>10</v>
      </c>
      <c r="J234" s="7">
        <v>2190</v>
      </c>
      <c r="K234" s="8">
        <v>621</v>
      </c>
      <c r="L234" s="8">
        <v>902.22</v>
      </c>
      <c r="M234" s="8">
        <v>672.19</v>
      </c>
      <c r="N234" s="9">
        <f t="shared" si="12"/>
        <v>281.22000000000003</v>
      </c>
      <c r="O234" s="10">
        <f t="shared" si="13"/>
        <v>1.4528502415458937</v>
      </c>
      <c r="P234" s="11">
        <f t="shared" si="14"/>
        <v>0.34220979187432116</v>
      </c>
      <c r="Q234" s="10">
        <f t="shared" si="15"/>
        <v>0.55372661658565325</v>
      </c>
    </row>
    <row r="235" spans="1:17" x14ac:dyDescent="0.3">
      <c r="A235" s="12" t="s">
        <v>1102</v>
      </c>
      <c r="B235" s="12" t="s">
        <v>868</v>
      </c>
      <c r="C235" s="13" t="s">
        <v>9</v>
      </c>
      <c r="D235" s="12">
        <v>31</v>
      </c>
      <c r="E235" s="13" t="s">
        <v>23</v>
      </c>
      <c r="F235" s="13" t="s">
        <v>396</v>
      </c>
      <c r="G235" s="13" t="s">
        <v>58</v>
      </c>
      <c r="H235" s="13" t="s">
        <v>401</v>
      </c>
      <c r="I235" s="12" t="s">
        <v>10</v>
      </c>
      <c r="J235" s="14">
        <v>630</v>
      </c>
      <c r="K235" s="15">
        <v>202</v>
      </c>
      <c r="L235" s="15">
        <v>211.61</v>
      </c>
      <c r="M235" s="15">
        <v>160.83000000000001</v>
      </c>
      <c r="N235" s="16">
        <f t="shared" si="12"/>
        <v>9.6100000000000136</v>
      </c>
      <c r="O235" s="17">
        <f t="shared" si="13"/>
        <v>1.0475742574257427</v>
      </c>
      <c r="P235" s="18">
        <f t="shared" si="14"/>
        <v>0.31573711372256419</v>
      </c>
      <c r="Q235" s="17">
        <f t="shared" si="15"/>
        <v>0.45146356033452806</v>
      </c>
    </row>
    <row r="236" spans="1:17" x14ac:dyDescent="0.3">
      <c r="A236" s="5" t="s">
        <v>1103</v>
      </c>
      <c r="B236" s="5" t="s">
        <v>868</v>
      </c>
      <c r="C236" s="6" t="s">
        <v>9</v>
      </c>
      <c r="D236" s="5">
        <v>31</v>
      </c>
      <c r="E236" s="6" t="s">
        <v>23</v>
      </c>
      <c r="F236" s="6" t="s">
        <v>396</v>
      </c>
      <c r="G236" s="6" t="s">
        <v>58</v>
      </c>
      <c r="H236" s="6" t="s">
        <v>402</v>
      </c>
      <c r="I236" s="5" t="s">
        <v>10</v>
      </c>
      <c r="J236" s="7">
        <v>500</v>
      </c>
      <c r="K236" s="8">
        <v>257</v>
      </c>
      <c r="L236" s="8">
        <v>240.7</v>
      </c>
      <c r="M236" s="8">
        <v>211.44</v>
      </c>
      <c r="N236" s="9">
        <f t="shared" si="12"/>
        <v>-16.300000000000011</v>
      </c>
      <c r="O236" s="10">
        <f t="shared" si="13"/>
        <v>0.93657587548638133</v>
      </c>
      <c r="P236" s="11">
        <f t="shared" si="14"/>
        <v>0.13838441165342411</v>
      </c>
      <c r="Q236" s="10">
        <f t="shared" si="15"/>
        <v>0.64704301075268822</v>
      </c>
    </row>
    <row r="237" spans="1:17" x14ac:dyDescent="0.3">
      <c r="A237" s="12" t="s">
        <v>1104</v>
      </c>
      <c r="B237" s="12" t="s">
        <v>868</v>
      </c>
      <c r="C237" s="13" t="s">
        <v>9</v>
      </c>
      <c r="D237" s="12">
        <v>31</v>
      </c>
      <c r="E237" s="13" t="s">
        <v>23</v>
      </c>
      <c r="F237" s="13" t="s">
        <v>396</v>
      </c>
      <c r="G237" s="13" t="s">
        <v>58</v>
      </c>
      <c r="H237" s="13" t="s">
        <v>403</v>
      </c>
      <c r="I237" s="12" t="s">
        <v>10</v>
      </c>
      <c r="J237" s="14">
        <v>750</v>
      </c>
      <c r="K237" s="15">
        <v>291</v>
      </c>
      <c r="L237" s="15">
        <v>140.6</v>
      </c>
      <c r="M237" s="15">
        <v>321.95</v>
      </c>
      <c r="N237" s="16">
        <f t="shared" si="12"/>
        <v>-150.4</v>
      </c>
      <c r="O237" s="17">
        <f t="shared" si="13"/>
        <v>0.48316151202749141</v>
      </c>
      <c r="P237" s="18">
        <f t="shared" si="14"/>
        <v>-0.56328622456903243</v>
      </c>
      <c r="Q237" s="17">
        <f t="shared" si="15"/>
        <v>0.25197132616487455</v>
      </c>
    </row>
    <row r="238" spans="1:17" x14ac:dyDescent="0.3">
      <c r="A238" s="5" t="s">
        <v>1105</v>
      </c>
      <c r="B238" s="5" t="s">
        <v>868</v>
      </c>
      <c r="C238" s="6" t="s">
        <v>9</v>
      </c>
      <c r="D238" s="5">
        <v>31</v>
      </c>
      <c r="E238" s="6" t="s">
        <v>23</v>
      </c>
      <c r="F238" s="6" t="s">
        <v>396</v>
      </c>
      <c r="G238" s="6" t="s">
        <v>58</v>
      </c>
      <c r="H238" s="6" t="s">
        <v>405</v>
      </c>
      <c r="I238" s="5" t="s">
        <v>16</v>
      </c>
      <c r="J238" s="7">
        <v>672</v>
      </c>
      <c r="K238" s="8">
        <v>145</v>
      </c>
      <c r="L238" s="8">
        <v>1.43</v>
      </c>
      <c r="M238" s="8">
        <v>113.01</v>
      </c>
      <c r="N238" s="9">
        <f t="shared" si="12"/>
        <v>-143.57</v>
      </c>
      <c r="O238" s="10">
        <f t="shared" si="13"/>
        <v>9.8620689655172407E-3</v>
      </c>
      <c r="P238" s="11">
        <f t="shared" si="14"/>
        <v>-0.98734625254402264</v>
      </c>
      <c r="Q238" s="10">
        <f t="shared" si="15"/>
        <v>2.8601830517153096E-3</v>
      </c>
    </row>
    <row r="239" spans="1:17" x14ac:dyDescent="0.3">
      <c r="A239" s="12" t="s">
        <v>1106</v>
      </c>
      <c r="B239" s="12" t="s">
        <v>868</v>
      </c>
      <c r="C239" s="13" t="s">
        <v>9</v>
      </c>
      <c r="D239" s="12">
        <v>31</v>
      </c>
      <c r="E239" s="13" t="s">
        <v>23</v>
      </c>
      <c r="F239" s="13" t="s">
        <v>396</v>
      </c>
      <c r="G239" s="13" t="s">
        <v>58</v>
      </c>
      <c r="H239" s="13" t="s">
        <v>406</v>
      </c>
      <c r="I239" s="12" t="s">
        <v>12</v>
      </c>
      <c r="J239" s="14">
        <v>80</v>
      </c>
      <c r="K239" s="15">
        <v>11</v>
      </c>
      <c r="L239" s="15">
        <v>13.63</v>
      </c>
      <c r="M239" s="15">
        <v>12.83</v>
      </c>
      <c r="N239" s="16">
        <f t="shared" si="12"/>
        <v>2.6300000000000008</v>
      </c>
      <c r="O239" s="17">
        <f t="shared" si="13"/>
        <v>1.2390909090909092</v>
      </c>
      <c r="P239" s="18">
        <f t="shared" si="14"/>
        <v>6.2353858144972775E-2</v>
      </c>
      <c r="Q239" s="17">
        <f t="shared" si="15"/>
        <v>0.2289986559139785</v>
      </c>
    </row>
    <row r="240" spans="1:17" x14ac:dyDescent="0.3">
      <c r="A240" s="5" t="s">
        <v>1107</v>
      </c>
      <c r="B240" s="5" t="s">
        <v>868</v>
      </c>
      <c r="C240" s="6" t="s">
        <v>9</v>
      </c>
      <c r="D240" s="5">
        <v>31</v>
      </c>
      <c r="E240" s="6" t="s">
        <v>23</v>
      </c>
      <c r="F240" s="6" t="s">
        <v>396</v>
      </c>
      <c r="G240" s="6" t="s">
        <v>58</v>
      </c>
      <c r="H240" s="6" t="s">
        <v>407</v>
      </c>
      <c r="I240" s="5" t="s">
        <v>12</v>
      </c>
      <c r="J240" s="7">
        <v>250</v>
      </c>
      <c r="K240" s="8">
        <v>35</v>
      </c>
      <c r="L240" s="8">
        <v>6.81</v>
      </c>
      <c r="M240" s="8">
        <v>2.95</v>
      </c>
      <c r="N240" s="9">
        <f t="shared" si="12"/>
        <v>-28.19</v>
      </c>
      <c r="O240" s="10">
        <f t="shared" si="13"/>
        <v>0.19457142857142856</v>
      </c>
      <c r="P240" s="11">
        <f t="shared" si="14"/>
        <v>1.3084745762711862</v>
      </c>
      <c r="Q240" s="10">
        <f t="shared" si="15"/>
        <v>3.6612903225806452E-2</v>
      </c>
    </row>
    <row r="241" spans="1:17" x14ac:dyDescent="0.3">
      <c r="A241" s="12" t="s">
        <v>1108</v>
      </c>
      <c r="B241" s="12" t="s">
        <v>868</v>
      </c>
      <c r="C241" s="13" t="s">
        <v>9</v>
      </c>
      <c r="D241" s="12">
        <v>31</v>
      </c>
      <c r="E241" s="13" t="s">
        <v>23</v>
      </c>
      <c r="F241" s="13" t="s">
        <v>396</v>
      </c>
      <c r="G241" s="13" t="s">
        <v>58</v>
      </c>
      <c r="H241" s="13" t="s">
        <v>408</v>
      </c>
      <c r="I241" s="12" t="s">
        <v>12</v>
      </c>
      <c r="J241" s="14">
        <v>36</v>
      </c>
      <c r="K241" s="15">
        <v>11</v>
      </c>
      <c r="L241" s="15">
        <v>4.5199999999999996</v>
      </c>
      <c r="M241" s="15">
        <v>11.87</v>
      </c>
      <c r="N241" s="16">
        <f t="shared" si="12"/>
        <v>-6.48</v>
      </c>
      <c r="O241" s="17">
        <f t="shared" si="13"/>
        <v>0.41090909090909089</v>
      </c>
      <c r="P241" s="18">
        <f t="shared" si="14"/>
        <v>-0.61920808761583823</v>
      </c>
      <c r="Q241" s="17">
        <f t="shared" si="15"/>
        <v>0.16875746714456391</v>
      </c>
    </row>
    <row r="242" spans="1:17" x14ac:dyDescent="0.3">
      <c r="A242" s="5" t="s">
        <v>1109</v>
      </c>
      <c r="B242" s="5" t="s">
        <v>868</v>
      </c>
      <c r="C242" s="6" t="s">
        <v>9</v>
      </c>
      <c r="D242" s="5">
        <v>31</v>
      </c>
      <c r="E242" s="6" t="s">
        <v>23</v>
      </c>
      <c r="F242" s="6" t="s">
        <v>396</v>
      </c>
      <c r="G242" s="6" t="s">
        <v>58</v>
      </c>
      <c r="H242" s="6" t="s">
        <v>409</v>
      </c>
      <c r="I242" s="5" t="s">
        <v>12</v>
      </c>
      <c r="J242" s="7">
        <v>600</v>
      </c>
      <c r="K242" s="8">
        <v>20</v>
      </c>
      <c r="L242" s="8">
        <v>56.26</v>
      </c>
      <c r="M242" s="8">
        <v>72.959999999999994</v>
      </c>
      <c r="N242" s="9">
        <f t="shared" si="12"/>
        <v>36.26</v>
      </c>
      <c r="O242" s="10">
        <f t="shared" si="13"/>
        <v>2.8129999999999997</v>
      </c>
      <c r="P242" s="11">
        <f t="shared" si="14"/>
        <v>-0.22889254385964908</v>
      </c>
      <c r="Q242" s="10">
        <f t="shared" si="15"/>
        <v>0.12603046594982079</v>
      </c>
    </row>
    <row r="243" spans="1:17" x14ac:dyDescent="0.3">
      <c r="A243" s="12" t="s">
        <v>1110</v>
      </c>
      <c r="B243" s="12" t="s">
        <v>868</v>
      </c>
      <c r="C243" s="13" t="s">
        <v>9</v>
      </c>
      <c r="D243" s="12">
        <v>31</v>
      </c>
      <c r="E243" s="13" t="s">
        <v>23</v>
      </c>
      <c r="F243" s="13" t="s">
        <v>396</v>
      </c>
      <c r="G243" s="13" t="s">
        <v>58</v>
      </c>
      <c r="H243" s="13" t="s">
        <v>410</v>
      </c>
      <c r="I243" s="12" t="s">
        <v>12</v>
      </c>
      <c r="J243" s="14">
        <v>320</v>
      </c>
      <c r="K243" s="15">
        <v>25</v>
      </c>
      <c r="L243" s="15">
        <v>34.090000000000003</v>
      </c>
      <c r="M243" s="15">
        <v>46.77</v>
      </c>
      <c r="N243" s="16">
        <f t="shared" si="12"/>
        <v>9.0900000000000034</v>
      </c>
      <c r="O243" s="17">
        <f t="shared" si="13"/>
        <v>1.3636000000000001</v>
      </c>
      <c r="P243" s="18">
        <f t="shared" si="14"/>
        <v>-0.2711139619414154</v>
      </c>
      <c r="Q243" s="17">
        <f t="shared" si="15"/>
        <v>0.14318716397849462</v>
      </c>
    </row>
    <row r="244" spans="1:17" x14ac:dyDescent="0.3">
      <c r="A244" s="5" t="s">
        <v>1111</v>
      </c>
      <c r="B244" s="5" t="s">
        <v>868</v>
      </c>
      <c r="C244" s="6" t="s">
        <v>9</v>
      </c>
      <c r="D244" s="5">
        <v>31</v>
      </c>
      <c r="E244" s="6" t="s">
        <v>23</v>
      </c>
      <c r="F244" s="6" t="s">
        <v>396</v>
      </c>
      <c r="G244" s="6" t="s">
        <v>58</v>
      </c>
      <c r="H244" s="6" t="s">
        <v>411</v>
      </c>
      <c r="I244" s="5" t="s">
        <v>12</v>
      </c>
      <c r="J244" s="7">
        <v>1000</v>
      </c>
      <c r="K244" s="8">
        <v>50</v>
      </c>
      <c r="L244" s="8">
        <v>10.62</v>
      </c>
      <c r="M244" s="8">
        <v>62.78</v>
      </c>
      <c r="N244" s="9">
        <f t="shared" si="12"/>
        <v>-39.380000000000003</v>
      </c>
      <c r="O244" s="10">
        <f t="shared" si="13"/>
        <v>0.21239999999999998</v>
      </c>
      <c r="P244" s="11">
        <f t="shared" si="14"/>
        <v>-0.83083784644791336</v>
      </c>
      <c r="Q244" s="10">
        <f t="shared" si="15"/>
        <v>1.4274193548387097E-2</v>
      </c>
    </row>
    <row r="245" spans="1:17" x14ac:dyDescent="0.3">
      <c r="A245" s="12" t="s">
        <v>1112</v>
      </c>
      <c r="B245" s="12" t="s">
        <v>868</v>
      </c>
      <c r="C245" s="13" t="s">
        <v>9</v>
      </c>
      <c r="D245" s="12">
        <v>31</v>
      </c>
      <c r="E245" s="13" t="s">
        <v>23</v>
      </c>
      <c r="F245" s="13" t="s">
        <v>396</v>
      </c>
      <c r="G245" s="13" t="s">
        <v>58</v>
      </c>
      <c r="H245" s="13" t="s">
        <v>412</v>
      </c>
      <c r="I245" s="12" t="s">
        <v>12</v>
      </c>
      <c r="J245" s="14">
        <v>60</v>
      </c>
      <c r="K245" s="15">
        <v>11</v>
      </c>
      <c r="L245" s="15">
        <v>1.1599999999999999</v>
      </c>
      <c r="M245" s="15">
        <v>14.88</v>
      </c>
      <c r="N245" s="16">
        <f t="shared" si="12"/>
        <v>-9.84</v>
      </c>
      <c r="O245" s="17">
        <f t="shared" si="13"/>
        <v>0.10545454545454545</v>
      </c>
      <c r="P245" s="18">
        <f t="shared" si="14"/>
        <v>-0.92204301075268813</v>
      </c>
      <c r="Q245" s="17">
        <f t="shared" si="15"/>
        <v>2.5985663082437275E-2</v>
      </c>
    </row>
    <row r="246" spans="1:17" x14ac:dyDescent="0.3">
      <c r="A246" s="5" t="s">
        <v>1113</v>
      </c>
      <c r="B246" s="5" t="s">
        <v>868</v>
      </c>
      <c r="C246" s="6" t="s">
        <v>9</v>
      </c>
      <c r="D246" s="5">
        <v>31</v>
      </c>
      <c r="E246" s="6" t="s">
        <v>23</v>
      </c>
      <c r="F246" s="6" t="s">
        <v>396</v>
      </c>
      <c r="G246" s="6" t="s">
        <v>58</v>
      </c>
      <c r="H246" s="6" t="s">
        <v>413</v>
      </c>
      <c r="I246" s="5" t="s">
        <v>12</v>
      </c>
      <c r="J246" s="7">
        <v>60</v>
      </c>
      <c r="K246" s="8">
        <v>11</v>
      </c>
      <c r="L246" s="8">
        <v>0.64</v>
      </c>
      <c r="M246" s="8">
        <v>19.239999999999998</v>
      </c>
      <c r="N246" s="9">
        <f t="shared" si="12"/>
        <v>-10.36</v>
      </c>
      <c r="O246" s="10">
        <f t="shared" si="13"/>
        <v>5.8181818181818182E-2</v>
      </c>
      <c r="P246" s="11">
        <f t="shared" si="14"/>
        <v>-0.96673596673596673</v>
      </c>
      <c r="Q246" s="10">
        <f t="shared" si="15"/>
        <v>1.4336917562724014E-2</v>
      </c>
    </row>
    <row r="247" spans="1:17" x14ac:dyDescent="0.3">
      <c r="A247" s="12" t="s">
        <v>1114</v>
      </c>
      <c r="B247" s="12" t="s">
        <v>868</v>
      </c>
      <c r="C247" s="13" t="s">
        <v>9</v>
      </c>
      <c r="D247" s="12">
        <v>31</v>
      </c>
      <c r="E247" s="13" t="s">
        <v>23</v>
      </c>
      <c r="F247" s="13" t="s">
        <v>396</v>
      </c>
      <c r="G247" s="13" t="s">
        <v>58</v>
      </c>
      <c r="H247" s="13" t="s">
        <v>414</v>
      </c>
      <c r="I247" s="12" t="s">
        <v>12</v>
      </c>
      <c r="J247" s="14">
        <v>160</v>
      </c>
      <c r="K247" s="15">
        <v>20</v>
      </c>
      <c r="L247" s="15">
        <v>21.89</v>
      </c>
      <c r="M247" s="15">
        <v>34.119999999999997</v>
      </c>
      <c r="N247" s="16">
        <f t="shared" si="12"/>
        <v>1.8900000000000006</v>
      </c>
      <c r="O247" s="17">
        <f t="shared" si="13"/>
        <v>1.0945</v>
      </c>
      <c r="P247" s="18">
        <f t="shared" si="14"/>
        <v>-0.35844079718640087</v>
      </c>
      <c r="Q247" s="17">
        <f t="shared" si="15"/>
        <v>0.18388776881720431</v>
      </c>
    </row>
    <row r="248" spans="1:17" x14ac:dyDescent="0.3">
      <c r="A248" s="5" t="s">
        <v>1115</v>
      </c>
      <c r="B248" s="5" t="s">
        <v>868</v>
      </c>
      <c r="C248" s="6" t="s">
        <v>9</v>
      </c>
      <c r="D248" s="5">
        <v>31</v>
      </c>
      <c r="E248" s="6" t="s">
        <v>23</v>
      </c>
      <c r="F248" s="6" t="s">
        <v>396</v>
      </c>
      <c r="G248" s="6" t="s">
        <v>872</v>
      </c>
      <c r="H248" s="6" t="s">
        <v>415</v>
      </c>
      <c r="I248" s="5" t="s">
        <v>10</v>
      </c>
      <c r="J248" s="7">
        <v>500</v>
      </c>
      <c r="K248" s="8">
        <v>346</v>
      </c>
      <c r="L248" s="8">
        <v>271.52999999999997</v>
      </c>
      <c r="M248" s="8">
        <v>202.84</v>
      </c>
      <c r="N248" s="9">
        <f t="shared" si="12"/>
        <v>-74.470000000000027</v>
      </c>
      <c r="O248" s="10">
        <f t="shared" si="13"/>
        <v>0.78476878612716761</v>
      </c>
      <c r="P248" s="11">
        <f t="shared" si="14"/>
        <v>0.33864129363044748</v>
      </c>
      <c r="Q248" s="10">
        <f t="shared" si="15"/>
        <v>0.72991935483870962</v>
      </c>
    </row>
    <row r="249" spans="1:17" x14ac:dyDescent="0.3">
      <c r="A249" s="12" t="s">
        <v>1116</v>
      </c>
      <c r="B249" s="12" t="s">
        <v>868</v>
      </c>
      <c r="C249" s="13" t="s">
        <v>9</v>
      </c>
      <c r="D249" s="12">
        <v>31</v>
      </c>
      <c r="E249" s="13" t="s">
        <v>23</v>
      </c>
      <c r="F249" s="13" t="s">
        <v>396</v>
      </c>
      <c r="G249" s="13" t="s">
        <v>872</v>
      </c>
      <c r="H249" s="13" t="s">
        <v>417</v>
      </c>
      <c r="I249" s="12" t="s">
        <v>10</v>
      </c>
      <c r="J249" s="14">
        <v>246</v>
      </c>
      <c r="K249" s="15">
        <v>0</v>
      </c>
      <c r="L249" s="15">
        <v>0</v>
      </c>
      <c r="M249" s="15">
        <v>0</v>
      </c>
      <c r="N249" s="16">
        <f t="shared" si="12"/>
        <v>0</v>
      </c>
      <c r="O249" s="17">
        <f t="shared" si="13"/>
        <v>0</v>
      </c>
      <c r="P249" s="18">
        <f t="shared" si="14"/>
        <v>0</v>
      </c>
      <c r="Q249" s="17">
        <f t="shared" si="15"/>
        <v>0</v>
      </c>
    </row>
    <row r="250" spans="1:17" x14ac:dyDescent="0.3">
      <c r="A250" s="5" t="s">
        <v>1117</v>
      </c>
      <c r="B250" s="5" t="s">
        <v>868</v>
      </c>
      <c r="C250" s="6" t="s">
        <v>9</v>
      </c>
      <c r="D250" s="5">
        <v>31</v>
      </c>
      <c r="E250" s="6" t="s">
        <v>23</v>
      </c>
      <c r="F250" s="6" t="s">
        <v>396</v>
      </c>
      <c r="G250" s="6" t="s">
        <v>872</v>
      </c>
      <c r="H250" s="6" t="s">
        <v>419</v>
      </c>
      <c r="I250" s="5" t="s">
        <v>10</v>
      </c>
      <c r="J250" s="7">
        <v>3300</v>
      </c>
      <c r="K250" s="8">
        <v>1685</v>
      </c>
      <c r="L250" s="8">
        <v>1637.11</v>
      </c>
      <c r="M250" s="8">
        <v>1560.04</v>
      </c>
      <c r="N250" s="9">
        <f t="shared" si="12"/>
        <v>-47.8900000000001</v>
      </c>
      <c r="O250" s="10">
        <f t="shared" si="13"/>
        <v>0.97157863501483677</v>
      </c>
      <c r="P250" s="11">
        <f t="shared" si="14"/>
        <v>4.9402579421040448E-2</v>
      </c>
      <c r="Q250" s="10">
        <f t="shared" si="15"/>
        <v>0.66679292929292933</v>
      </c>
    </row>
    <row r="251" spans="1:17" x14ac:dyDescent="0.3">
      <c r="A251" s="12" t="s">
        <v>1118</v>
      </c>
      <c r="B251" s="12" t="s">
        <v>868</v>
      </c>
      <c r="C251" s="13" t="s">
        <v>9</v>
      </c>
      <c r="D251" s="12">
        <v>31</v>
      </c>
      <c r="E251" s="13" t="s">
        <v>23</v>
      </c>
      <c r="F251" s="13" t="s">
        <v>396</v>
      </c>
      <c r="G251" s="13" t="s">
        <v>872</v>
      </c>
      <c r="H251" s="13" t="s">
        <v>420</v>
      </c>
      <c r="I251" s="12" t="s">
        <v>10</v>
      </c>
      <c r="J251" s="14">
        <v>600</v>
      </c>
      <c r="K251" s="15">
        <v>310</v>
      </c>
      <c r="L251" s="15">
        <v>395.06</v>
      </c>
      <c r="M251" s="15">
        <v>328.37</v>
      </c>
      <c r="N251" s="16">
        <f t="shared" si="12"/>
        <v>85.06</v>
      </c>
      <c r="O251" s="17">
        <f t="shared" si="13"/>
        <v>1.2743870967741935</v>
      </c>
      <c r="P251" s="18">
        <f t="shared" si="14"/>
        <v>0.2030940707129153</v>
      </c>
      <c r="Q251" s="17">
        <f t="shared" si="15"/>
        <v>0.88499103942652335</v>
      </c>
    </row>
    <row r="252" spans="1:17" x14ac:dyDescent="0.3">
      <c r="A252" s="5" t="s">
        <v>1119</v>
      </c>
      <c r="B252" s="5" t="s">
        <v>868</v>
      </c>
      <c r="C252" s="6" t="s">
        <v>9</v>
      </c>
      <c r="D252" s="5">
        <v>31</v>
      </c>
      <c r="E252" s="6" t="s">
        <v>23</v>
      </c>
      <c r="F252" s="6" t="s">
        <v>396</v>
      </c>
      <c r="G252" s="6" t="s">
        <v>872</v>
      </c>
      <c r="H252" s="6" t="s">
        <v>422</v>
      </c>
      <c r="I252" s="5" t="s">
        <v>10</v>
      </c>
      <c r="J252" s="7">
        <v>120</v>
      </c>
      <c r="K252" s="8">
        <v>0</v>
      </c>
      <c r="L252" s="8">
        <v>0</v>
      </c>
      <c r="M252" s="8">
        <v>0</v>
      </c>
      <c r="N252" s="9">
        <f t="shared" si="12"/>
        <v>0</v>
      </c>
      <c r="O252" s="10">
        <f t="shared" si="13"/>
        <v>0</v>
      </c>
      <c r="P252" s="11">
        <f t="shared" si="14"/>
        <v>0</v>
      </c>
      <c r="Q252" s="10">
        <f t="shared" si="15"/>
        <v>0</v>
      </c>
    </row>
    <row r="253" spans="1:17" x14ac:dyDescent="0.3">
      <c r="A253" s="12" t="s">
        <v>1120</v>
      </c>
      <c r="B253" s="12" t="s">
        <v>868</v>
      </c>
      <c r="C253" s="13" t="s">
        <v>9</v>
      </c>
      <c r="D253" s="12">
        <v>31</v>
      </c>
      <c r="E253" s="13" t="s">
        <v>23</v>
      </c>
      <c r="F253" s="13" t="s">
        <v>396</v>
      </c>
      <c r="G253" s="13" t="s">
        <v>872</v>
      </c>
      <c r="H253" s="13" t="s">
        <v>424</v>
      </c>
      <c r="I253" s="12" t="s">
        <v>10</v>
      </c>
      <c r="J253" s="14">
        <v>600</v>
      </c>
      <c r="K253" s="15">
        <v>368</v>
      </c>
      <c r="L253" s="15">
        <v>379.98</v>
      </c>
      <c r="M253" s="15">
        <v>218.77</v>
      </c>
      <c r="N253" s="16">
        <f t="shared" si="12"/>
        <v>11.980000000000018</v>
      </c>
      <c r="O253" s="17">
        <f t="shared" si="13"/>
        <v>1.032554347826087</v>
      </c>
      <c r="P253" s="18">
        <f t="shared" si="14"/>
        <v>0.73689262695982083</v>
      </c>
      <c r="Q253" s="17">
        <f t="shared" si="15"/>
        <v>0.85120967741935483</v>
      </c>
    </row>
    <row r="254" spans="1:17" x14ac:dyDescent="0.3">
      <c r="A254" s="5" t="s">
        <v>1121</v>
      </c>
      <c r="B254" s="5" t="s">
        <v>868</v>
      </c>
      <c r="C254" s="6" t="s">
        <v>9</v>
      </c>
      <c r="D254" s="5">
        <v>31</v>
      </c>
      <c r="E254" s="6" t="s">
        <v>23</v>
      </c>
      <c r="F254" s="6" t="s">
        <v>396</v>
      </c>
      <c r="G254" s="6" t="s">
        <v>872</v>
      </c>
      <c r="H254" s="6" t="s">
        <v>426</v>
      </c>
      <c r="I254" s="5" t="s">
        <v>10</v>
      </c>
      <c r="J254" s="7">
        <v>270</v>
      </c>
      <c r="K254" s="8">
        <v>77</v>
      </c>
      <c r="L254" s="8">
        <v>153.85</v>
      </c>
      <c r="M254" s="8">
        <v>0</v>
      </c>
      <c r="N254" s="9">
        <f t="shared" si="12"/>
        <v>76.849999999999994</v>
      </c>
      <c r="O254" s="10">
        <f t="shared" si="13"/>
        <v>1.9980519480519481</v>
      </c>
      <c r="P254" s="11">
        <f t="shared" si="14"/>
        <v>0</v>
      </c>
      <c r="Q254" s="10">
        <f t="shared" si="15"/>
        <v>0.76588012743926726</v>
      </c>
    </row>
    <row r="255" spans="1:17" x14ac:dyDescent="0.3">
      <c r="A255" s="12" t="s">
        <v>1122</v>
      </c>
      <c r="B255" s="12" t="s">
        <v>868</v>
      </c>
      <c r="C255" s="13" t="s">
        <v>9</v>
      </c>
      <c r="D255" s="12">
        <v>31</v>
      </c>
      <c r="E255" s="13" t="s">
        <v>23</v>
      </c>
      <c r="F255" s="13" t="s">
        <v>396</v>
      </c>
      <c r="G255" s="13" t="s">
        <v>872</v>
      </c>
      <c r="H255" s="13" t="s">
        <v>428</v>
      </c>
      <c r="I255" s="12" t="s">
        <v>10</v>
      </c>
      <c r="J255" s="14">
        <v>300</v>
      </c>
      <c r="K255" s="15">
        <v>78</v>
      </c>
      <c r="L255" s="15">
        <v>179.34</v>
      </c>
      <c r="M255" s="15">
        <v>0.01</v>
      </c>
      <c r="N255" s="16">
        <f t="shared" si="12"/>
        <v>101.34</v>
      </c>
      <c r="O255" s="17">
        <f t="shared" si="13"/>
        <v>2.2992307692307694</v>
      </c>
      <c r="P255" s="18">
        <f t="shared" si="14"/>
        <v>17933</v>
      </c>
      <c r="Q255" s="17">
        <f t="shared" si="15"/>
        <v>0.80349462365591395</v>
      </c>
    </row>
    <row r="256" spans="1:17" x14ac:dyDescent="0.3">
      <c r="A256" s="5" t="s">
        <v>1123</v>
      </c>
      <c r="B256" s="5" t="s">
        <v>868</v>
      </c>
      <c r="C256" s="6" t="s">
        <v>9</v>
      </c>
      <c r="D256" s="5">
        <v>31</v>
      </c>
      <c r="E256" s="6" t="s">
        <v>23</v>
      </c>
      <c r="F256" s="6" t="s">
        <v>396</v>
      </c>
      <c r="G256" s="6" t="s">
        <v>872</v>
      </c>
      <c r="H256" s="6" t="s">
        <v>430</v>
      </c>
      <c r="I256" s="5" t="s">
        <v>10</v>
      </c>
      <c r="J256" s="7">
        <v>0</v>
      </c>
      <c r="K256" s="8">
        <v>0</v>
      </c>
      <c r="L256" s="8">
        <v>0</v>
      </c>
      <c r="M256" s="8">
        <v>0</v>
      </c>
      <c r="N256" s="9">
        <f t="shared" si="12"/>
        <v>0</v>
      </c>
      <c r="O256" s="10">
        <f t="shared" si="13"/>
        <v>0</v>
      </c>
      <c r="P256" s="11">
        <f t="shared" si="14"/>
        <v>0</v>
      </c>
      <c r="Q256" s="10">
        <f t="shared" si="15"/>
        <v>0</v>
      </c>
    </row>
    <row r="257" spans="1:17" x14ac:dyDescent="0.3">
      <c r="A257" s="12" t="s">
        <v>1124</v>
      </c>
      <c r="B257" s="12" t="s">
        <v>868</v>
      </c>
      <c r="C257" s="13" t="s">
        <v>9</v>
      </c>
      <c r="D257" s="12">
        <v>31</v>
      </c>
      <c r="E257" s="13" t="s">
        <v>23</v>
      </c>
      <c r="F257" s="13" t="s">
        <v>396</v>
      </c>
      <c r="G257" s="13" t="s">
        <v>872</v>
      </c>
      <c r="H257" s="13" t="s">
        <v>432</v>
      </c>
      <c r="I257" s="12" t="s">
        <v>10</v>
      </c>
      <c r="J257" s="14">
        <v>1350</v>
      </c>
      <c r="K257" s="15">
        <v>561</v>
      </c>
      <c r="L257" s="15">
        <v>734.82</v>
      </c>
      <c r="M257" s="15">
        <v>623.41999999999996</v>
      </c>
      <c r="N257" s="16">
        <f t="shared" si="12"/>
        <v>173.82000000000005</v>
      </c>
      <c r="O257" s="17">
        <f t="shared" si="13"/>
        <v>1.3098395721925136</v>
      </c>
      <c r="P257" s="18">
        <f t="shared" si="14"/>
        <v>0.17869173270026642</v>
      </c>
      <c r="Q257" s="17">
        <f t="shared" si="15"/>
        <v>0.73160095579450413</v>
      </c>
    </row>
    <row r="258" spans="1:17" x14ac:dyDescent="0.3">
      <c r="A258" s="5" t="s">
        <v>1125</v>
      </c>
      <c r="B258" s="5" t="s">
        <v>868</v>
      </c>
      <c r="C258" s="6" t="s">
        <v>9</v>
      </c>
      <c r="D258" s="5">
        <v>31</v>
      </c>
      <c r="E258" s="6" t="s">
        <v>23</v>
      </c>
      <c r="F258" s="6" t="s">
        <v>396</v>
      </c>
      <c r="G258" s="6" t="s">
        <v>872</v>
      </c>
      <c r="H258" s="6" t="s">
        <v>434</v>
      </c>
      <c r="I258" s="5" t="s">
        <v>10</v>
      </c>
      <c r="J258" s="7">
        <v>150</v>
      </c>
      <c r="K258" s="8">
        <v>0</v>
      </c>
      <c r="L258" s="8">
        <v>0</v>
      </c>
      <c r="M258" s="8">
        <v>0</v>
      </c>
      <c r="N258" s="9">
        <f t="shared" ref="N258:N321" si="16">L258-K258</f>
        <v>0</v>
      </c>
      <c r="O258" s="10">
        <f t="shared" ref="O258:O321" si="17">IFERROR(L258/K258, 0)</f>
        <v>0</v>
      </c>
      <c r="P258" s="11">
        <f t="shared" ref="P258:P321" si="18">IFERROR((L258-M258)/M258, 0)</f>
        <v>0</v>
      </c>
      <c r="Q258" s="10">
        <f t="shared" ref="Q258:Q321" si="19">IFERROR((L258*1000)/(J258*D258*24), 0)</f>
        <v>0</v>
      </c>
    </row>
    <row r="259" spans="1:17" x14ac:dyDescent="0.3">
      <c r="A259" s="12" t="s">
        <v>1126</v>
      </c>
      <c r="B259" s="12" t="s">
        <v>868</v>
      </c>
      <c r="C259" s="13" t="s">
        <v>9</v>
      </c>
      <c r="D259" s="12">
        <v>31</v>
      </c>
      <c r="E259" s="13" t="s">
        <v>23</v>
      </c>
      <c r="F259" s="13" t="s">
        <v>396</v>
      </c>
      <c r="G259" s="13" t="s">
        <v>872</v>
      </c>
      <c r="H259" s="13" t="s">
        <v>436</v>
      </c>
      <c r="I259" s="12" t="s">
        <v>10</v>
      </c>
      <c r="J259" s="14">
        <v>1350</v>
      </c>
      <c r="K259" s="15">
        <v>0</v>
      </c>
      <c r="L259" s="15">
        <v>0</v>
      </c>
      <c r="M259" s="15">
        <v>0</v>
      </c>
      <c r="N259" s="16">
        <f t="shared" si="16"/>
        <v>0</v>
      </c>
      <c r="O259" s="17">
        <f t="shared" si="17"/>
        <v>0</v>
      </c>
      <c r="P259" s="18">
        <f t="shared" si="18"/>
        <v>0</v>
      </c>
      <c r="Q259" s="17">
        <f t="shared" si="19"/>
        <v>0</v>
      </c>
    </row>
    <row r="260" spans="1:17" x14ac:dyDescent="0.3">
      <c r="A260" s="5" t="s">
        <v>1127</v>
      </c>
      <c r="B260" s="5" t="s">
        <v>868</v>
      </c>
      <c r="C260" s="6" t="s">
        <v>9</v>
      </c>
      <c r="D260" s="5">
        <v>31</v>
      </c>
      <c r="E260" s="6" t="s">
        <v>23</v>
      </c>
      <c r="F260" s="6" t="s">
        <v>396</v>
      </c>
      <c r="G260" s="6" t="s">
        <v>872</v>
      </c>
      <c r="H260" s="6" t="s">
        <v>438</v>
      </c>
      <c r="I260" s="5" t="s">
        <v>10</v>
      </c>
      <c r="J260" s="7">
        <v>750</v>
      </c>
      <c r="K260" s="8">
        <v>287</v>
      </c>
      <c r="L260" s="8">
        <v>272.89999999999998</v>
      </c>
      <c r="M260" s="8">
        <v>316.11</v>
      </c>
      <c r="N260" s="9">
        <f t="shared" si="16"/>
        <v>-14.100000000000023</v>
      </c>
      <c r="O260" s="10">
        <f t="shared" si="17"/>
        <v>0.95087108013937272</v>
      </c>
      <c r="P260" s="11">
        <f t="shared" si="18"/>
        <v>-0.13669292334946706</v>
      </c>
      <c r="Q260" s="10">
        <f t="shared" si="19"/>
        <v>0.48906810035842296</v>
      </c>
    </row>
    <row r="261" spans="1:17" x14ac:dyDescent="0.3">
      <c r="A261" s="12" t="s">
        <v>1128</v>
      </c>
      <c r="B261" s="12" t="s">
        <v>868</v>
      </c>
      <c r="C261" s="13" t="s">
        <v>9</v>
      </c>
      <c r="D261" s="12">
        <v>31</v>
      </c>
      <c r="E261" s="13" t="s">
        <v>23</v>
      </c>
      <c r="F261" s="13" t="s">
        <v>396</v>
      </c>
      <c r="G261" s="13" t="s">
        <v>872</v>
      </c>
      <c r="H261" s="13" t="s">
        <v>440</v>
      </c>
      <c r="I261" s="12" t="s">
        <v>10</v>
      </c>
      <c r="J261" s="14">
        <v>600</v>
      </c>
      <c r="K261" s="15">
        <v>0</v>
      </c>
      <c r="L261" s="15">
        <v>0</v>
      </c>
      <c r="M261" s="15">
        <v>0</v>
      </c>
      <c r="N261" s="16">
        <f t="shared" si="16"/>
        <v>0</v>
      </c>
      <c r="O261" s="17">
        <f t="shared" si="17"/>
        <v>0</v>
      </c>
      <c r="P261" s="18">
        <f t="shared" si="18"/>
        <v>0</v>
      </c>
      <c r="Q261" s="17">
        <f t="shared" si="19"/>
        <v>0</v>
      </c>
    </row>
    <row r="262" spans="1:17" x14ac:dyDescent="0.3">
      <c r="A262" s="5" t="s">
        <v>1129</v>
      </c>
      <c r="B262" s="5" t="s">
        <v>868</v>
      </c>
      <c r="C262" s="6" t="s">
        <v>9</v>
      </c>
      <c r="D262" s="5">
        <v>31</v>
      </c>
      <c r="E262" s="6" t="s">
        <v>23</v>
      </c>
      <c r="F262" s="6" t="s">
        <v>396</v>
      </c>
      <c r="G262" s="6" t="s">
        <v>872</v>
      </c>
      <c r="H262" s="6" t="s">
        <v>442</v>
      </c>
      <c r="I262" s="5" t="s">
        <v>10</v>
      </c>
      <c r="J262" s="7">
        <v>540</v>
      </c>
      <c r="K262" s="8">
        <v>208</v>
      </c>
      <c r="L262" s="8">
        <v>250.71</v>
      </c>
      <c r="M262" s="8">
        <v>204.05</v>
      </c>
      <c r="N262" s="9">
        <f t="shared" si="16"/>
        <v>42.710000000000008</v>
      </c>
      <c r="O262" s="10">
        <f t="shared" si="17"/>
        <v>1.2053365384615384</v>
      </c>
      <c r="P262" s="11">
        <f t="shared" si="18"/>
        <v>0.22866944376378337</v>
      </c>
      <c r="Q262" s="10">
        <f t="shared" si="19"/>
        <v>0.62402927120669061</v>
      </c>
    </row>
    <row r="263" spans="1:17" x14ac:dyDescent="0.3">
      <c r="A263" s="12" t="s">
        <v>1130</v>
      </c>
      <c r="B263" s="12" t="s">
        <v>868</v>
      </c>
      <c r="C263" s="13" t="s">
        <v>9</v>
      </c>
      <c r="D263" s="12">
        <v>31</v>
      </c>
      <c r="E263" s="13" t="s">
        <v>23</v>
      </c>
      <c r="F263" s="13" t="s">
        <v>396</v>
      </c>
      <c r="G263" s="13" t="s">
        <v>872</v>
      </c>
      <c r="H263" s="13" t="s">
        <v>443</v>
      </c>
      <c r="I263" s="12" t="s">
        <v>16</v>
      </c>
      <c r="J263" s="14">
        <v>388</v>
      </c>
      <c r="K263" s="15">
        <v>0</v>
      </c>
      <c r="L263" s="15">
        <v>0</v>
      </c>
      <c r="M263" s="15">
        <v>0</v>
      </c>
      <c r="N263" s="16">
        <f t="shared" si="16"/>
        <v>0</v>
      </c>
      <c r="O263" s="17">
        <f t="shared" si="17"/>
        <v>0</v>
      </c>
      <c r="P263" s="18">
        <f t="shared" si="18"/>
        <v>0</v>
      </c>
      <c r="Q263" s="17">
        <f t="shared" si="19"/>
        <v>0</v>
      </c>
    </row>
    <row r="264" spans="1:17" x14ac:dyDescent="0.3">
      <c r="A264" s="5" t="s">
        <v>1131</v>
      </c>
      <c r="B264" s="5" t="s">
        <v>868</v>
      </c>
      <c r="C264" s="6" t="s">
        <v>9</v>
      </c>
      <c r="D264" s="5">
        <v>31</v>
      </c>
      <c r="E264" s="6" t="s">
        <v>23</v>
      </c>
      <c r="F264" s="6" t="s">
        <v>396</v>
      </c>
      <c r="G264" s="6" t="s">
        <v>872</v>
      </c>
      <c r="H264" s="6" t="s">
        <v>445</v>
      </c>
      <c r="I264" s="5" t="s">
        <v>16</v>
      </c>
      <c r="J264" s="7">
        <v>180</v>
      </c>
      <c r="K264" s="8">
        <v>30</v>
      </c>
      <c r="L264" s="8">
        <v>98.37</v>
      </c>
      <c r="M264" s="8">
        <v>9.6300000000000008</v>
      </c>
      <c r="N264" s="9">
        <f t="shared" si="16"/>
        <v>68.37</v>
      </c>
      <c r="O264" s="10">
        <f t="shared" si="17"/>
        <v>3.2790000000000004</v>
      </c>
      <c r="P264" s="11">
        <f t="shared" si="18"/>
        <v>9.2149532710280369</v>
      </c>
      <c r="Q264" s="10">
        <f t="shared" si="19"/>
        <v>0.73454301075268813</v>
      </c>
    </row>
    <row r="265" spans="1:17" x14ac:dyDescent="0.3">
      <c r="A265" s="12" t="s">
        <v>1132</v>
      </c>
      <c r="B265" s="12" t="s">
        <v>868</v>
      </c>
      <c r="C265" s="13" t="s">
        <v>9</v>
      </c>
      <c r="D265" s="12">
        <v>31</v>
      </c>
      <c r="E265" s="13" t="s">
        <v>23</v>
      </c>
      <c r="F265" s="13" t="s">
        <v>396</v>
      </c>
      <c r="G265" s="13" t="s">
        <v>872</v>
      </c>
      <c r="H265" s="13" t="s">
        <v>446</v>
      </c>
      <c r="I265" s="12" t="s">
        <v>12</v>
      </c>
      <c r="J265" s="14">
        <v>34</v>
      </c>
      <c r="K265" s="15">
        <v>7</v>
      </c>
      <c r="L265" s="15">
        <v>8.7200000000000006</v>
      </c>
      <c r="M265" s="15">
        <v>2.89</v>
      </c>
      <c r="N265" s="16">
        <f t="shared" si="16"/>
        <v>1.7200000000000006</v>
      </c>
      <c r="O265" s="17">
        <f t="shared" si="17"/>
        <v>1.2457142857142858</v>
      </c>
      <c r="P265" s="18">
        <f t="shared" si="18"/>
        <v>2.0173010380622838</v>
      </c>
      <c r="Q265" s="17">
        <f t="shared" si="19"/>
        <v>0.34471853257432006</v>
      </c>
    </row>
    <row r="266" spans="1:17" x14ac:dyDescent="0.3">
      <c r="A266" s="5" t="s">
        <v>1133</v>
      </c>
      <c r="B266" s="5" t="s">
        <v>868</v>
      </c>
      <c r="C266" s="6" t="s">
        <v>9</v>
      </c>
      <c r="D266" s="5">
        <v>31</v>
      </c>
      <c r="E266" s="6" t="s">
        <v>23</v>
      </c>
      <c r="F266" s="6" t="s">
        <v>396</v>
      </c>
      <c r="G266" s="6" t="s">
        <v>872</v>
      </c>
      <c r="H266" s="6" t="s">
        <v>448</v>
      </c>
      <c r="I266" s="5" t="s">
        <v>12</v>
      </c>
      <c r="J266" s="7">
        <v>150</v>
      </c>
      <c r="K266" s="8">
        <v>49</v>
      </c>
      <c r="L266" s="8">
        <v>44.96</v>
      </c>
      <c r="M266" s="8">
        <v>52.09</v>
      </c>
      <c r="N266" s="9">
        <f t="shared" si="16"/>
        <v>-4.0399999999999991</v>
      </c>
      <c r="O266" s="10">
        <f t="shared" si="17"/>
        <v>0.91755102040816328</v>
      </c>
      <c r="P266" s="11">
        <f t="shared" si="18"/>
        <v>-0.13687847955461704</v>
      </c>
      <c r="Q266" s="10">
        <f t="shared" si="19"/>
        <v>0.40286738351254481</v>
      </c>
    </row>
    <row r="267" spans="1:17" x14ac:dyDescent="0.3">
      <c r="A267" s="12" t="s">
        <v>1134</v>
      </c>
      <c r="B267" s="12" t="s">
        <v>868</v>
      </c>
      <c r="C267" s="13" t="s">
        <v>9</v>
      </c>
      <c r="D267" s="12">
        <v>31</v>
      </c>
      <c r="E267" s="13" t="s">
        <v>23</v>
      </c>
      <c r="F267" s="13" t="s">
        <v>396</v>
      </c>
      <c r="G267" s="13" t="s">
        <v>872</v>
      </c>
      <c r="H267" s="13" t="s">
        <v>449</v>
      </c>
      <c r="I267" s="12" t="s">
        <v>12</v>
      </c>
      <c r="J267" s="14">
        <v>150</v>
      </c>
      <c r="K267" s="15">
        <v>49</v>
      </c>
      <c r="L267" s="15">
        <v>61.83</v>
      </c>
      <c r="M267" s="15">
        <v>76.83</v>
      </c>
      <c r="N267" s="16">
        <f t="shared" si="16"/>
        <v>12.829999999999998</v>
      </c>
      <c r="O267" s="17">
        <f t="shared" si="17"/>
        <v>1.2618367346938775</v>
      </c>
      <c r="P267" s="18">
        <f t="shared" si="18"/>
        <v>-0.19523623584537292</v>
      </c>
      <c r="Q267" s="17">
        <f t="shared" si="19"/>
        <v>0.55403225806451617</v>
      </c>
    </row>
    <row r="268" spans="1:17" x14ac:dyDescent="0.3">
      <c r="A268" s="5" t="s">
        <v>1135</v>
      </c>
      <c r="B268" s="5" t="s">
        <v>868</v>
      </c>
      <c r="C268" s="6" t="s">
        <v>9</v>
      </c>
      <c r="D268" s="5">
        <v>31</v>
      </c>
      <c r="E268" s="6" t="s">
        <v>23</v>
      </c>
      <c r="F268" s="6" t="s">
        <v>396</v>
      </c>
      <c r="G268" s="6" t="s">
        <v>872</v>
      </c>
      <c r="H268" s="6" t="s">
        <v>450</v>
      </c>
      <c r="I268" s="5" t="s">
        <v>12</v>
      </c>
      <c r="J268" s="7">
        <v>75</v>
      </c>
      <c r="K268" s="8">
        <v>5</v>
      </c>
      <c r="L268" s="8">
        <v>3.24</v>
      </c>
      <c r="M268" s="8">
        <v>8.17</v>
      </c>
      <c r="N268" s="9">
        <f t="shared" si="16"/>
        <v>-1.7599999999999998</v>
      </c>
      <c r="O268" s="10">
        <f t="shared" si="17"/>
        <v>0.64800000000000002</v>
      </c>
      <c r="P268" s="11">
        <f t="shared" si="18"/>
        <v>-0.60342717258261935</v>
      </c>
      <c r="Q268" s="10">
        <f t="shared" si="19"/>
        <v>5.8064516129032261E-2</v>
      </c>
    </row>
    <row r="269" spans="1:17" x14ac:dyDescent="0.3">
      <c r="A269" s="12" t="s">
        <v>1136</v>
      </c>
      <c r="B269" s="12" t="s">
        <v>868</v>
      </c>
      <c r="C269" s="13" t="s">
        <v>9</v>
      </c>
      <c r="D269" s="12">
        <v>31</v>
      </c>
      <c r="E269" s="13" t="s">
        <v>23</v>
      </c>
      <c r="F269" s="13" t="s">
        <v>396</v>
      </c>
      <c r="G269" s="13" t="s">
        <v>872</v>
      </c>
      <c r="H269" s="13" t="s">
        <v>451</v>
      </c>
      <c r="I269" s="12" t="s">
        <v>12</v>
      </c>
      <c r="J269" s="14">
        <v>72</v>
      </c>
      <c r="K269" s="15">
        <v>34</v>
      </c>
      <c r="L269" s="15">
        <v>36.54</v>
      </c>
      <c r="M269" s="15">
        <v>38.35</v>
      </c>
      <c r="N269" s="16">
        <f t="shared" si="16"/>
        <v>2.5399999999999991</v>
      </c>
      <c r="O269" s="17">
        <f t="shared" si="17"/>
        <v>1.0747058823529412</v>
      </c>
      <c r="P269" s="18">
        <f t="shared" si="18"/>
        <v>-4.7196870925684545E-2</v>
      </c>
      <c r="Q269" s="17">
        <f t="shared" si="19"/>
        <v>0.6821236559139785</v>
      </c>
    </row>
    <row r="270" spans="1:17" x14ac:dyDescent="0.3">
      <c r="A270" s="5" t="s">
        <v>1137</v>
      </c>
      <c r="B270" s="5" t="s">
        <v>868</v>
      </c>
      <c r="C270" s="6" t="s">
        <v>9</v>
      </c>
      <c r="D270" s="5">
        <v>31</v>
      </c>
      <c r="E270" s="6" t="s">
        <v>23</v>
      </c>
      <c r="F270" s="6" t="s">
        <v>396</v>
      </c>
      <c r="G270" s="6" t="s">
        <v>78</v>
      </c>
      <c r="H270" s="6" t="s">
        <v>453</v>
      </c>
      <c r="I270" s="5" t="s">
        <v>10</v>
      </c>
      <c r="J270" s="7">
        <v>2320</v>
      </c>
      <c r="K270" s="8">
        <v>1371</v>
      </c>
      <c r="L270" s="8">
        <v>1210.75</v>
      </c>
      <c r="M270" s="8">
        <v>1172.5999999999999</v>
      </c>
      <c r="N270" s="9">
        <f t="shared" si="16"/>
        <v>-160.25</v>
      </c>
      <c r="O270" s="10">
        <f t="shared" si="17"/>
        <v>0.8831145149525893</v>
      </c>
      <c r="P270" s="11">
        <f t="shared" si="18"/>
        <v>3.2534538632099687E-2</v>
      </c>
      <c r="Q270" s="10">
        <f t="shared" si="19"/>
        <v>0.70144489247311825</v>
      </c>
    </row>
    <row r="271" spans="1:17" x14ac:dyDescent="0.3">
      <c r="A271" s="12" t="s">
        <v>1138</v>
      </c>
      <c r="B271" s="12" t="s">
        <v>868</v>
      </c>
      <c r="C271" s="13" t="s">
        <v>9</v>
      </c>
      <c r="D271" s="12">
        <v>31</v>
      </c>
      <c r="E271" s="13" t="s">
        <v>23</v>
      </c>
      <c r="F271" s="13" t="s">
        <v>396</v>
      </c>
      <c r="G271" s="13" t="s">
        <v>78</v>
      </c>
      <c r="H271" s="13" t="s">
        <v>454</v>
      </c>
      <c r="I271" s="12" t="s">
        <v>10</v>
      </c>
      <c r="J271" s="14">
        <v>1320</v>
      </c>
      <c r="K271" s="15">
        <v>555</v>
      </c>
      <c r="L271" s="15">
        <v>600.19000000000005</v>
      </c>
      <c r="M271" s="15">
        <v>384.17</v>
      </c>
      <c r="N271" s="16">
        <f t="shared" si="16"/>
        <v>45.190000000000055</v>
      </c>
      <c r="O271" s="17">
        <f t="shared" si="17"/>
        <v>1.0814234234234235</v>
      </c>
      <c r="P271" s="18">
        <f t="shared" si="18"/>
        <v>0.56230314704427731</v>
      </c>
      <c r="Q271" s="17">
        <f t="shared" si="19"/>
        <v>0.6111416585206908</v>
      </c>
    </row>
    <row r="272" spans="1:17" x14ac:dyDescent="0.3">
      <c r="A272" s="5" t="s">
        <v>1139</v>
      </c>
      <c r="B272" s="5" t="s">
        <v>868</v>
      </c>
      <c r="C272" s="6" t="s">
        <v>9</v>
      </c>
      <c r="D272" s="5">
        <v>31</v>
      </c>
      <c r="E272" s="6" t="s">
        <v>23</v>
      </c>
      <c r="F272" s="6" t="s">
        <v>396</v>
      </c>
      <c r="G272" s="6" t="s">
        <v>78</v>
      </c>
      <c r="H272" s="6" t="s">
        <v>455</v>
      </c>
      <c r="I272" s="5" t="s">
        <v>16</v>
      </c>
      <c r="J272" s="7">
        <v>1967.08</v>
      </c>
      <c r="K272" s="8">
        <v>96</v>
      </c>
      <c r="L272" s="8">
        <v>80.38</v>
      </c>
      <c r="M272" s="8">
        <v>0</v>
      </c>
      <c r="N272" s="9">
        <f t="shared" si="16"/>
        <v>-15.620000000000005</v>
      </c>
      <c r="O272" s="10">
        <f t="shared" si="17"/>
        <v>0.83729166666666666</v>
      </c>
      <c r="P272" s="11">
        <f t="shared" si="18"/>
        <v>0</v>
      </c>
      <c r="Q272" s="10">
        <f t="shared" si="19"/>
        <v>5.4922847270371389E-2</v>
      </c>
    </row>
    <row r="273" spans="1:17" x14ac:dyDescent="0.3">
      <c r="A273" s="12" t="s">
        <v>1140</v>
      </c>
      <c r="B273" s="12" t="s">
        <v>868</v>
      </c>
      <c r="C273" s="13" t="s">
        <v>9</v>
      </c>
      <c r="D273" s="12">
        <v>31</v>
      </c>
      <c r="E273" s="13" t="s">
        <v>23</v>
      </c>
      <c r="F273" s="13" t="s">
        <v>396</v>
      </c>
      <c r="G273" s="13" t="s">
        <v>78</v>
      </c>
      <c r="H273" s="13" t="s">
        <v>457</v>
      </c>
      <c r="I273" s="12" t="s">
        <v>14</v>
      </c>
      <c r="J273" s="14">
        <v>1400</v>
      </c>
      <c r="K273" s="15">
        <v>759</v>
      </c>
      <c r="L273" s="15">
        <v>806.77</v>
      </c>
      <c r="M273" s="15">
        <v>700.93</v>
      </c>
      <c r="N273" s="16">
        <f t="shared" si="16"/>
        <v>47.769999999999982</v>
      </c>
      <c r="O273" s="17">
        <f t="shared" si="17"/>
        <v>1.0629380764163372</v>
      </c>
      <c r="P273" s="18">
        <f t="shared" si="18"/>
        <v>0.15099938652932537</v>
      </c>
      <c r="Q273" s="17">
        <f t="shared" si="19"/>
        <v>0.77454877112135179</v>
      </c>
    </row>
    <row r="274" spans="1:17" x14ac:dyDescent="0.3">
      <c r="A274" s="5" t="s">
        <v>1141</v>
      </c>
      <c r="B274" s="5" t="s">
        <v>868</v>
      </c>
      <c r="C274" s="6" t="s">
        <v>9</v>
      </c>
      <c r="D274" s="5">
        <v>31</v>
      </c>
      <c r="E274" s="6" t="s">
        <v>25</v>
      </c>
      <c r="F274" s="6" t="s">
        <v>458</v>
      </c>
      <c r="G274" s="6" t="s">
        <v>58</v>
      </c>
      <c r="H274" s="6" t="s">
        <v>459</v>
      </c>
      <c r="I274" s="5" t="s">
        <v>10</v>
      </c>
      <c r="J274" s="7">
        <v>1760</v>
      </c>
      <c r="K274" s="8">
        <v>992</v>
      </c>
      <c r="L274" s="8">
        <v>918.65</v>
      </c>
      <c r="M274" s="8">
        <v>776.54</v>
      </c>
      <c r="N274" s="9">
        <f t="shared" si="16"/>
        <v>-73.350000000000023</v>
      </c>
      <c r="O274" s="10">
        <f t="shared" si="17"/>
        <v>0.92605846774193545</v>
      </c>
      <c r="P274" s="11">
        <f t="shared" si="18"/>
        <v>0.1830040950884694</v>
      </c>
      <c r="Q274" s="10">
        <f t="shared" si="19"/>
        <v>0.70155944525904201</v>
      </c>
    </row>
    <row r="275" spans="1:17" x14ac:dyDescent="0.3">
      <c r="A275" s="12" t="s">
        <v>1142</v>
      </c>
      <c r="B275" s="12" t="s">
        <v>868</v>
      </c>
      <c r="C275" s="13" t="s">
        <v>9</v>
      </c>
      <c r="D275" s="12">
        <v>31</v>
      </c>
      <c r="E275" s="13" t="s">
        <v>25</v>
      </c>
      <c r="F275" s="13" t="s">
        <v>458</v>
      </c>
      <c r="G275" s="13" t="s">
        <v>58</v>
      </c>
      <c r="H275" s="13" t="s">
        <v>460</v>
      </c>
      <c r="I275" s="12" t="s">
        <v>10</v>
      </c>
      <c r="J275" s="14">
        <v>1650</v>
      </c>
      <c r="K275" s="15">
        <v>723</v>
      </c>
      <c r="L275" s="15">
        <v>796.23</v>
      </c>
      <c r="M275" s="15">
        <v>730.04</v>
      </c>
      <c r="N275" s="16">
        <f t="shared" si="16"/>
        <v>73.230000000000018</v>
      </c>
      <c r="O275" s="17">
        <f t="shared" si="17"/>
        <v>1.101286307053942</v>
      </c>
      <c r="P275" s="18">
        <f t="shared" si="18"/>
        <v>9.0666264862199406E-2</v>
      </c>
      <c r="Q275" s="17">
        <f t="shared" si="19"/>
        <v>0.64860703812316711</v>
      </c>
    </row>
    <row r="276" spans="1:17" x14ac:dyDescent="0.3">
      <c r="A276" s="5" t="s">
        <v>1143</v>
      </c>
      <c r="B276" s="5" t="s">
        <v>868</v>
      </c>
      <c r="C276" s="6" t="s">
        <v>9</v>
      </c>
      <c r="D276" s="5">
        <v>31</v>
      </c>
      <c r="E276" s="6" t="s">
        <v>25</v>
      </c>
      <c r="F276" s="6" t="s">
        <v>458</v>
      </c>
      <c r="G276" s="6" t="s">
        <v>58</v>
      </c>
      <c r="H276" s="6" t="s">
        <v>462</v>
      </c>
      <c r="I276" s="5" t="s">
        <v>10</v>
      </c>
      <c r="J276" s="7">
        <v>2400</v>
      </c>
      <c r="K276" s="8">
        <v>746</v>
      </c>
      <c r="L276" s="8">
        <v>820.05</v>
      </c>
      <c r="M276" s="8">
        <v>530.42999999999995</v>
      </c>
      <c r="N276" s="9">
        <f t="shared" si="16"/>
        <v>74.049999999999955</v>
      </c>
      <c r="O276" s="10">
        <f t="shared" si="17"/>
        <v>1.0992627345844503</v>
      </c>
      <c r="P276" s="11">
        <f t="shared" si="18"/>
        <v>0.54600984107233763</v>
      </c>
      <c r="Q276" s="10">
        <f t="shared" si="19"/>
        <v>0.45925739247311825</v>
      </c>
    </row>
    <row r="277" spans="1:17" x14ac:dyDescent="0.3">
      <c r="A277" s="12" t="s">
        <v>1144</v>
      </c>
      <c r="B277" s="12" t="s">
        <v>868</v>
      </c>
      <c r="C277" s="13" t="s">
        <v>9</v>
      </c>
      <c r="D277" s="12">
        <v>31</v>
      </c>
      <c r="E277" s="13" t="s">
        <v>25</v>
      </c>
      <c r="F277" s="13" t="s">
        <v>458</v>
      </c>
      <c r="G277" s="13" t="s">
        <v>58</v>
      </c>
      <c r="H277" s="13" t="s">
        <v>464</v>
      </c>
      <c r="I277" s="12" t="s">
        <v>16</v>
      </c>
      <c r="J277" s="14">
        <v>235.4</v>
      </c>
      <c r="K277" s="15">
        <v>16</v>
      </c>
      <c r="L277" s="15">
        <v>0</v>
      </c>
      <c r="M277" s="15">
        <v>29.76</v>
      </c>
      <c r="N277" s="16">
        <f t="shared" si="16"/>
        <v>-16</v>
      </c>
      <c r="O277" s="17">
        <f t="shared" si="17"/>
        <v>0</v>
      </c>
      <c r="P277" s="18">
        <f t="shared" si="18"/>
        <v>-1</v>
      </c>
      <c r="Q277" s="17">
        <f t="shared" si="19"/>
        <v>0</v>
      </c>
    </row>
    <row r="278" spans="1:17" x14ac:dyDescent="0.3">
      <c r="A278" s="5" t="s">
        <v>1145</v>
      </c>
      <c r="B278" s="5" t="s">
        <v>868</v>
      </c>
      <c r="C278" s="6" t="s">
        <v>9</v>
      </c>
      <c r="D278" s="5">
        <v>31</v>
      </c>
      <c r="E278" s="6" t="s">
        <v>25</v>
      </c>
      <c r="F278" s="6" t="s">
        <v>458</v>
      </c>
      <c r="G278" s="6" t="s">
        <v>58</v>
      </c>
      <c r="H278" s="6" t="s">
        <v>466</v>
      </c>
      <c r="I278" s="5" t="s">
        <v>12</v>
      </c>
      <c r="J278" s="7">
        <v>460</v>
      </c>
      <c r="K278" s="8">
        <v>92</v>
      </c>
      <c r="L278" s="8">
        <v>88.83</v>
      </c>
      <c r="M278" s="8">
        <v>115.09</v>
      </c>
      <c r="N278" s="9">
        <f t="shared" si="16"/>
        <v>-3.1700000000000017</v>
      </c>
      <c r="O278" s="10">
        <f t="shared" si="17"/>
        <v>0.9655434782608695</v>
      </c>
      <c r="P278" s="11">
        <f t="shared" si="18"/>
        <v>-0.22816925884090716</v>
      </c>
      <c r="Q278" s="10">
        <f t="shared" si="19"/>
        <v>0.25955469845722301</v>
      </c>
    </row>
    <row r="279" spans="1:17" x14ac:dyDescent="0.3">
      <c r="A279" s="12" t="s">
        <v>1146</v>
      </c>
      <c r="B279" s="12" t="s">
        <v>868</v>
      </c>
      <c r="C279" s="13" t="s">
        <v>9</v>
      </c>
      <c r="D279" s="12">
        <v>31</v>
      </c>
      <c r="E279" s="13" t="s">
        <v>25</v>
      </c>
      <c r="F279" s="13" t="s">
        <v>458</v>
      </c>
      <c r="G279" s="13" t="s">
        <v>58</v>
      </c>
      <c r="H279" s="13" t="s">
        <v>467</v>
      </c>
      <c r="I279" s="12" t="s">
        <v>12</v>
      </c>
      <c r="J279" s="14">
        <v>0</v>
      </c>
      <c r="K279" s="15">
        <v>0</v>
      </c>
      <c r="L279" s="15">
        <v>0</v>
      </c>
      <c r="M279" s="15">
        <v>0</v>
      </c>
      <c r="N279" s="16">
        <f t="shared" si="16"/>
        <v>0</v>
      </c>
      <c r="O279" s="17">
        <f t="shared" si="17"/>
        <v>0</v>
      </c>
      <c r="P279" s="18">
        <f t="shared" si="18"/>
        <v>0</v>
      </c>
      <c r="Q279" s="17">
        <f t="shared" si="19"/>
        <v>0</v>
      </c>
    </row>
    <row r="280" spans="1:17" x14ac:dyDescent="0.3">
      <c r="A280" s="5" t="s">
        <v>1147</v>
      </c>
      <c r="B280" s="5" t="s">
        <v>868</v>
      </c>
      <c r="C280" s="6" t="s">
        <v>9</v>
      </c>
      <c r="D280" s="5">
        <v>31</v>
      </c>
      <c r="E280" s="6" t="s">
        <v>25</v>
      </c>
      <c r="F280" s="6" t="s">
        <v>458</v>
      </c>
      <c r="G280" s="6" t="s">
        <v>58</v>
      </c>
      <c r="H280" s="6" t="s">
        <v>468</v>
      </c>
      <c r="I280" s="5" t="s">
        <v>12</v>
      </c>
      <c r="J280" s="7">
        <v>90</v>
      </c>
      <c r="K280" s="8">
        <v>0</v>
      </c>
      <c r="L280" s="8">
        <v>0</v>
      </c>
      <c r="M280" s="8">
        <v>2.42</v>
      </c>
      <c r="N280" s="9">
        <f t="shared" si="16"/>
        <v>0</v>
      </c>
      <c r="O280" s="10">
        <f t="shared" si="17"/>
        <v>0</v>
      </c>
      <c r="P280" s="11">
        <f t="shared" si="18"/>
        <v>-1</v>
      </c>
      <c r="Q280" s="10">
        <f t="shared" si="19"/>
        <v>0</v>
      </c>
    </row>
    <row r="281" spans="1:17" x14ac:dyDescent="0.3">
      <c r="A281" s="12" t="s">
        <v>1148</v>
      </c>
      <c r="B281" s="12" t="s">
        <v>868</v>
      </c>
      <c r="C281" s="13" t="s">
        <v>9</v>
      </c>
      <c r="D281" s="12">
        <v>31</v>
      </c>
      <c r="E281" s="13" t="s">
        <v>25</v>
      </c>
      <c r="F281" s="13" t="s">
        <v>458</v>
      </c>
      <c r="G281" s="13" t="s">
        <v>58</v>
      </c>
      <c r="H281" s="13" t="s">
        <v>469</v>
      </c>
      <c r="I281" s="12" t="s">
        <v>12</v>
      </c>
      <c r="J281" s="14">
        <v>50</v>
      </c>
      <c r="K281" s="15">
        <v>4</v>
      </c>
      <c r="L281" s="15">
        <v>0</v>
      </c>
      <c r="M281" s="15">
        <v>0.65</v>
      </c>
      <c r="N281" s="16">
        <f t="shared" si="16"/>
        <v>-4</v>
      </c>
      <c r="O281" s="17">
        <f t="shared" si="17"/>
        <v>0</v>
      </c>
      <c r="P281" s="18">
        <f t="shared" si="18"/>
        <v>-1</v>
      </c>
      <c r="Q281" s="17">
        <f t="shared" si="19"/>
        <v>0</v>
      </c>
    </row>
    <row r="282" spans="1:17" x14ac:dyDescent="0.3">
      <c r="A282" s="5" t="s">
        <v>1149</v>
      </c>
      <c r="B282" s="5" t="s">
        <v>868</v>
      </c>
      <c r="C282" s="6" t="s">
        <v>9</v>
      </c>
      <c r="D282" s="5">
        <v>31</v>
      </c>
      <c r="E282" s="6" t="s">
        <v>25</v>
      </c>
      <c r="F282" s="6" t="s">
        <v>458</v>
      </c>
      <c r="G282" s="6" t="s">
        <v>58</v>
      </c>
      <c r="H282" s="6" t="s">
        <v>470</v>
      </c>
      <c r="I282" s="5" t="s">
        <v>12</v>
      </c>
      <c r="J282" s="7">
        <v>770</v>
      </c>
      <c r="K282" s="8">
        <v>20</v>
      </c>
      <c r="L282" s="8">
        <v>0.06</v>
      </c>
      <c r="M282" s="8">
        <v>135.26</v>
      </c>
      <c r="N282" s="9">
        <f t="shared" si="16"/>
        <v>-19.940000000000001</v>
      </c>
      <c r="O282" s="10">
        <f t="shared" si="17"/>
        <v>3.0000000000000001E-3</v>
      </c>
      <c r="P282" s="11">
        <f t="shared" si="18"/>
        <v>-0.99955640987727334</v>
      </c>
      <c r="Q282" s="10">
        <f t="shared" si="19"/>
        <v>1.0473397570171764E-4</v>
      </c>
    </row>
    <row r="283" spans="1:17" x14ac:dyDescent="0.3">
      <c r="A283" s="12" t="s">
        <v>1150</v>
      </c>
      <c r="B283" s="12" t="s">
        <v>868</v>
      </c>
      <c r="C283" s="13" t="s">
        <v>9</v>
      </c>
      <c r="D283" s="12">
        <v>31</v>
      </c>
      <c r="E283" s="13" t="s">
        <v>25</v>
      </c>
      <c r="F283" s="13" t="s">
        <v>458</v>
      </c>
      <c r="G283" s="13" t="s">
        <v>58</v>
      </c>
      <c r="H283" s="13" t="s">
        <v>471</v>
      </c>
      <c r="I283" s="12" t="s">
        <v>12</v>
      </c>
      <c r="J283" s="14">
        <v>240</v>
      </c>
      <c r="K283" s="15">
        <v>30</v>
      </c>
      <c r="L283" s="15">
        <v>36.61</v>
      </c>
      <c r="M283" s="15">
        <v>16.95</v>
      </c>
      <c r="N283" s="16">
        <f t="shared" si="16"/>
        <v>6.6099999999999994</v>
      </c>
      <c r="O283" s="17">
        <f t="shared" si="17"/>
        <v>1.2203333333333333</v>
      </c>
      <c r="P283" s="18">
        <f t="shared" si="18"/>
        <v>1.159882005899705</v>
      </c>
      <c r="Q283" s="17">
        <f t="shared" si="19"/>
        <v>0.20502912186379929</v>
      </c>
    </row>
    <row r="284" spans="1:17" x14ac:dyDescent="0.3">
      <c r="A284" s="5" t="s">
        <v>1151</v>
      </c>
      <c r="B284" s="5" t="s">
        <v>868</v>
      </c>
      <c r="C284" s="6" t="s">
        <v>9</v>
      </c>
      <c r="D284" s="5">
        <v>31</v>
      </c>
      <c r="E284" s="6" t="s">
        <v>25</v>
      </c>
      <c r="F284" s="6" t="s">
        <v>458</v>
      </c>
      <c r="G284" s="6" t="s">
        <v>872</v>
      </c>
      <c r="H284" s="6" t="s">
        <v>472</v>
      </c>
      <c r="I284" s="5" t="s">
        <v>10</v>
      </c>
      <c r="J284" s="7">
        <v>1040</v>
      </c>
      <c r="K284" s="8">
        <v>303</v>
      </c>
      <c r="L284" s="8">
        <v>449.3</v>
      </c>
      <c r="M284" s="8">
        <v>402.86</v>
      </c>
      <c r="N284" s="9">
        <f t="shared" si="16"/>
        <v>146.30000000000001</v>
      </c>
      <c r="O284" s="10">
        <f t="shared" si="17"/>
        <v>1.4828382838283829</v>
      </c>
      <c r="P284" s="11">
        <f t="shared" si="18"/>
        <v>0.1152757781859703</v>
      </c>
      <c r="Q284" s="10">
        <f t="shared" si="19"/>
        <v>0.5806710090984285</v>
      </c>
    </row>
    <row r="285" spans="1:17" x14ac:dyDescent="0.3">
      <c r="A285" s="12" t="s">
        <v>1152</v>
      </c>
      <c r="B285" s="12" t="s">
        <v>868</v>
      </c>
      <c r="C285" s="13" t="s">
        <v>9</v>
      </c>
      <c r="D285" s="12">
        <v>31</v>
      </c>
      <c r="E285" s="13" t="s">
        <v>25</v>
      </c>
      <c r="F285" s="13" t="s">
        <v>458</v>
      </c>
      <c r="G285" s="13" t="s">
        <v>872</v>
      </c>
      <c r="H285" s="13" t="s">
        <v>474</v>
      </c>
      <c r="I285" s="12" t="s">
        <v>10</v>
      </c>
      <c r="J285" s="14">
        <v>36.799999999999997</v>
      </c>
      <c r="K285" s="15">
        <v>0</v>
      </c>
      <c r="L285" s="15">
        <v>0</v>
      </c>
      <c r="M285" s="15">
        <v>0</v>
      </c>
      <c r="N285" s="16">
        <f t="shared" si="16"/>
        <v>0</v>
      </c>
      <c r="O285" s="17">
        <f t="shared" si="17"/>
        <v>0</v>
      </c>
      <c r="P285" s="18">
        <f t="shared" si="18"/>
        <v>0</v>
      </c>
      <c r="Q285" s="17">
        <f t="shared" si="19"/>
        <v>0</v>
      </c>
    </row>
    <row r="286" spans="1:17" x14ac:dyDescent="0.3">
      <c r="A286" s="5" t="s">
        <v>1153</v>
      </c>
      <c r="B286" s="5" t="s">
        <v>868</v>
      </c>
      <c r="C286" s="6" t="s">
        <v>9</v>
      </c>
      <c r="D286" s="5">
        <v>31</v>
      </c>
      <c r="E286" s="6" t="s">
        <v>25</v>
      </c>
      <c r="F286" s="6" t="s">
        <v>458</v>
      </c>
      <c r="G286" s="6" t="s">
        <v>872</v>
      </c>
      <c r="H286" s="6" t="s">
        <v>477</v>
      </c>
      <c r="I286" s="5" t="s">
        <v>10</v>
      </c>
      <c r="J286" s="7">
        <v>300</v>
      </c>
      <c r="K286" s="8">
        <v>0</v>
      </c>
      <c r="L286" s="8">
        <v>0</v>
      </c>
      <c r="M286" s="8">
        <v>0</v>
      </c>
      <c r="N286" s="9">
        <f t="shared" si="16"/>
        <v>0</v>
      </c>
      <c r="O286" s="10">
        <f t="shared" si="17"/>
        <v>0</v>
      </c>
      <c r="P286" s="11">
        <f t="shared" si="18"/>
        <v>0</v>
      </c>
      <c r="Q286" s="10">
        <f t="shared" si="19"/>
        <v>0</v>
      </c>
    </row>
    <row r="287" spans="1:17" x14ac:dyDescent="0.3">
      <c r="A287" s="12" t="s">
        <v>1154</v>
      </c>
      <c r="B287" s="12" t="s">
        <v>868</v>
      </c>
      <c r="C287" s="13" t="s">
        <v>9</v>
      </c>
      <c r="D287" s="12">
        <v>31</v>
      </c>
      <c r="E287" s="13" t="s">
        <v>25</v>
      </c>
      <c r="F287" s="13" t="s">
        <v>458</v>
      </c>
      <c r="G287" s="13" t="s">
        <v>872</v>
      </c>
      <c r="H287" s="13" t="s">
        <v>479</v>
      </c>
      <c r="I287" s="12" t="s">
        <v>10</v>
      </c>
      <c r="J287" s="14">
        <v>1320</v>
      </c>
      <c r="K287" s="15">
        <v>718</v>
      </c>
      <c r="L287" s="15">
        <v>827.7</v>
      </c>
      <c r="M287" s="15">
        <v>767.88</v>
      </c>
      <c r="N287" s="16">
        <f t="shared" si="16"/>
        <v>109.70000000000005</v>
      </c>
      <c r="O287" s="17">
        <f t="shared" si="17"/>
        <v>1.1527855153203344</v>
      </c>
      <c r="P287" s="18">
        <f t="shared" si="18"/>
        <v>7.790279731208008E-2</v>
      </c>
      <c r="Q287" s="17">
        <f t="shared" si="19"/>
        <v>0.84280303030303028</v>
      </c>
    </row>
    <row r="288" spans="1:17" x14ac:dyDescent="0.3">
      <c r="A288" s="5" t="s">
        <v>1155</v>
      </c>
      <c r="B288" s="5" t="s">
        <v>868</v>
      </c>
      <c r="C288" s="6" t="s">
        <v>9</v>
      </c>
      <c r="D288" s="5">
        <v>31</v>
      </c>
      <c r="E288" s="6" t="s">
        <v>25</v>
      </c>
      <c r="F288" s="6" t="s">
        <v>458</v>
      </c>
      <c r="G288" s="6" t="s">
        <v>872</v>
      </c>
      <c r="H288" s="6" t="s">
        <v>480</v>
      </c>
      <c r="I288" s="5" t="s">
        <v>10</v>
      </c>
      <c r="J288" s="7">
        <v>1320</v>
      </c>
      <c r="K288" s="8">
        <v>712</v>
      </c>
      <c r="L288" s="8">
        <v>788.73</v>
      </c>
      <c r="M288" s="8">
        <v>362.07</v>
      </c>
      <c r="N288" s="9">
        <f t="shared" si="16"/>
        <v>76.730000000000018</v>
      </c>
      <c r="O288" s="10">
        <f t="shared" si="17"/>
        <v>1.1077668539325842</v>
      </c>
      <c r="P288" s="11">
        <f t="shared" si="18"/>
        <v>1.178390918883089</v>
      </c>
      <c r="Q288" s="10">
        <f t="shared" si="19"/>
        <v>0.80312194525904201</v>
      </c>
    </row>
    <row r="289" spans="1:17" x14ac:dyDescent="0.3">
      <c r="A289" s="12" t="s">
        <v>1156</v>
      </c>
      <c r="B289" s="12" t="s">
        <v>868</v>
      </c>
      <c r="C289" s="13" t="s">
        <v>9</v>
      </c>
      <c r="D289" s="12">
        <v>31</v>
      </c>
      <c r="E289" s="13" t="s">
        <v>25</v>
      </c>
      <c r="F289" s="13" t="s">
        <v>458</v>
      </c>
      <c r="G289" s="13" t="s">
        <v>872</v>
      </c>
      <c r="H289" s="13" t="s">
        <v>482</v>
      </c>
      <c r="I289" s="12" t="s">
        <v>10</v>
      </c>
      <c r="J289" s="14">
        <v>600</v>
      </c>
      <c r="K289" s="15">
        <v>0</v>
      </c>
      <c r="L289" s="15">
        <v>198.03</v>
      </c>
      <c r="M289" s="15">
        <v>0</v>
      </c>
      <c r="N289" s="16">
        <f t="shared" si="16"/>
        <v>198.03</v>
      </c>
      <c r="O289" s="17">
        <f t="shared" si="17"/>
        <v>0</v>
      </c>
      <c r="P289" s="18">
        <f t="shared" si="18"/>
        <v>0</v>
      </c>
      <c r="Q289" s="17">
        <f t="shared" si="19"/>
        <v>0.44361559139784945</v>
      </c>
    </row>
    <row r="290" spans="1:17" x14ac:dyDescent="0.3">
      <c r="A290" s="5" t="s">
        <v>1157</v>
      </c>
      <c r="B290" s="5" t="s">
        <v>868</v>
      </c>
      <c r="C290" s="6" t="s">
        <v>9</v>
      </c>
      <c r="D290" s="5">
        <v>31</v>
      </c>
      <c r="E290" s="6" t="s">
        <v>25</v>
      </c>
      <c r="F290" s="6" t="s">
        <v>458</v>
      </c>
      <c r="G290" s="6" t="s">
        <v>872</v>
      </c>
      <c r="H290" s="6" t="s">
        <v>484</v>
      </c>
      <c r="I290" s="5" t="s">
        <v>16</v>
      </c>
      <c r="J290" s="7">
        <v>272</v>
      </c>
      <c r="K290" s="8">
        <v>37</v>
      </c>
      <c r="L290" s="8">
        <v>0</v>
      </c>
      <c r="M290" s="8">
        <v>63.11</v>
      </c>
      <c r="N290" s="9">
        <f t="shared" si="16"/>
        <v>-37</v>
      </c>
      <c r="O290" s="10">
        <f t="shared" si="17"/>
        <v>0</v>
      </c>
      <c r="P290" s="11">
        <f t="shared" si="18"/>
        <v>-1</v>
      </c>
      <c r="Q290" s="10">
        <f t="shared" si="19"/>
        <v>0</v>
      </c>
    </row>
    <row r="291" spans="1:17" x14ac:dyDescent="0.3">
      <c r="A291" s="12" t="s">
        <v>1158</v>
      </c>
      <c r="B291" s="12" t="s">
        <v>868</v>
      </c>
      <c r="C291" s="13" t="s">
        <v>9</v>
      </c>
      <c r="D291" s="12">
        <v>31</v>
      </c>
      <c r="E291" s="13" t="s">
        <v>25</v>
      </c>
      <c r="F291" s="13" t="s">
        <v>458</v>
      </c>
      <c r="G291" s="13" t="s">
        <v>872</v>
      </c>
      <c r="H291" s="13" t="s">
        <v>486</v>
      </c>
      <c r="I291" s="12" t="s">
        <v>16</v>
      </c>
      <c r="J291" s="14">
        <v>220</v>
      </c>
      <c r="K291" s="15">
        <v>0</v>
      </c>
      <c r="L291" s="15">
        <v>0</v>
      </c>
      <c r="M291" s="15">
        <v>0</v>
      </c>
      <c r="N291" s="16">
        <f t="shared" si="16"/>
        <v>0</v>
      </c>
      <c r="O291" s="17">
        <f t="shared" si="17"/>
        <v>0</v>
      </c>
      <c r="P291" s="18">
        <f t="shared" si="18"/>
        <v>0</v>
      </c>
      <c r="Q291" s="17">
        <f t="shared" si="19"/>
        <v>0</v>
      </c>
    </row>
    <row r="292" spans="1:17" x14ac:dyDescent="0.3">
      <c r="A292" s="5" t="s">
        <v>1159</v>
      </c>
      <c r="B292" s="5" t="s">
        <v>868</v>
      </c>
      <c r="C292" s="6" t="s">
        <v>9</v>
      </c>
      <c r="D292" s="5">
        <v>31</v>
      </c>
      <c r="E292" s="6" t="s">
        <v>25</v>
      </c>
      <c r="F292" s="6" t="s">
        <v>458</v>
      </c>
      <c r="G292" s="6" t="s">
        <v>872</v>
      </c>
      <c r="H292" s="6" t="s">
        <v>488</v>
      </c>
      <c r="I292" s="5" t="s">
        <v>16</v>
      </c>
      <c r="J292" s="7">
        <v>464</v>
      </c>
      <c r="K292" s="8">
        <v>0</v>
      </c>
      <c r="L292" s="8">
        <v>0</v>
      </c>
      <c r="M292" s="8">
        <v>0</v>
      </c>
      <c r="N292" s="9">
        <f t="shared" si="16"/>
        <v>0</v>
      </c>
      <c r="O292" s="10">
        <f t="shared" si="17"/>
        <v>0</v>
      </c>
      <c r="P292" s="11">
        <f t="shared" si="18"/>
        <v>0</v>
      </c>
      <c r="Q292" s="10">
        <f t="shared" si="19"/>
        <v>0</v>
      </c>
    </row>
    <row r="293" spans="1:17" x14ac:dyDescent="0.3">
      <c r="A293" s="12" t="s">
        <v>1160</v>
      </c>
      <c r="B293" s="12" t="s">
        <v>868</v>
      </c>
      <c r="C293" s="13" t="s">
        <v>9</v>
      </c>
      <c r="D293" s="12">
        <v>31</v>
      </c>
      <c r="E293" s="13" t="s">
        <v>25</v>
      </c>
      <c r="F293" s="13" t="s">
        <v>458</v>
      </c>
      <c r="G293" s="13" t="s">
        <v>872</v>
      </c>
      <c r="H293" s="13" t="s">
        <v>490</v>
      </c>
      <c r="I293" s="12" t="s">
        <v>16</v>
      </c>
      <c r="J293" s="14">
        <v>220</v>
      </c>
      <c r="K293" s="15">
        <v>0</v>
      </c>
      <c r="L293" s="15">
        <v>0</v>
      </c>
      <c r="M293" s="15">
        <v>0</v>
      </c>
      <c r="N293" s="16">
        <f t="shared" si="16"/>
        <v>0</v>
      </c>
      <c r="O293" s="17">
        <f t="shared" si="17"/>
        <v>0</v>
      </c>
      <c r="P293" s="18">
        <f t="shared" si="18"/>
        <v>0</v>
      </c>
      <c r="Q293" s="17">
        <f t="shared" si="19"/>
        <v>0</v>
      </c>
    </row>
    <row r="294" spans="1:17" x14ac:dyDescent="0.3">
      <c r="A294" s="5" t="s">
        <v>1161</v>
      </c>
      <c r="B294" s="5" t="s">
        <v>868</v>
      </c>
      <c r="C294" s="6" t="s">
        <v>9</v>
      </c>
      <c r="D294" s="5">
        <v>31</v>
      </c>
      <c r="E294" s="6" t="s">
        <v>25</v>
      </c>
      <c r="F294" s="6" t="s">
        <v>458</v>
      </c>
      <c r="G294" s="6" t="s">
        <v>872</v>
      </c>
      <c r="H294" s="6" t="s">
        <v>491</v>
      </c>
      <c r="I294" s="5" t="s">
        <v>16</v>
      </c>
      <c r="J294" s="7">
        <v>768</v>
      </c>
      <c r="K294" s="8">
        <v>0</v>
      </c>
      <c r="L294" s="8">
        <v>0</v>
      </c>
      <c r="M294" s="8">
        <v>0</v>
      </c>
      <c r="N294" s="9">
        <f t="shared" si="16"/>
        <v>0</v>
      </c>
      <c r="O294" s="10">
        <f t="shared" si="17"/>
        <v>0</v>
      </c>
      <c r="P294" s="11">
        <f t="shared" si="18"/>
        <v>0</v>
      </c>
      <c r="Q294" s="10">
        <f t="shared" si="19"/>
        <v>0</v>
      </c>
    </row>
    <row r="295" spans="1:17" x14ac:dyDescent="0.3">
      <c r="A295" s="12" t="s">
        <v>1162</v>
      </c>
      <c r="B295" s="12" t="s">
        <v>868</v>
      </c>
      <c r="C295" s="13" t="s">
        <v>9</v>
      </c>
      <c r="D295" s="12">
        <v>31</v>
      </c>
      <c r="E295" s="13" t="s">
        <v>25</v>
      </c>
      <c r="F295" s="13" t="s">
        <v>458</v>
      </c>
      <c r="G295" s="13" t="s">
        <v>872</v>
      </c>
      <c r="H295" s="13" t="s">
        <v>493</v>
      </c>
      <c r="I295" s="12" t="s">
        <v>16</v>
      </c>
      <c r="J295" s="14">
        <v>220</v>
      </c>
      <c r="K295" s="15">
        <v>0</v>
      </c>
      <c r="L295" s="15">
        <v>0</v>
      </c>
      <c r="M295" s="15">
        <v>0</v>
      </c>
      <c r="N295" s="16">
        <f t="shared" si="16"/>
        <v>0</v>
      </c>
      <c r="O295" s="17">
        <f t="shared" si="17"/>
        <v>0</v>
      </c>
      <c r="P295" s="18">
        <f t="shared" si="18"/>
        <v>0</v>
      </c>
      <c r="Q295" s="17">
        <f t="shared" si="19"/>
        <v>0</v>
      </c>
    </row>
    <row r="296" spans="1:17" x14ac:dyDescent="0.3">
      <c r="A296" s="5" t="s">
        <v>1163</v>
      </c>
      <c r="B296" s="5" t="s">
        <v>868</v>
      </c>
      <c r="C296" s="6" t="s">
        <v>9</v>
      </c>
      <c r="D296" s="5">
        <v>31</v>
      </c>
      <c r="E296" s="6" t="s">
        <v>25</v>
      </c>
      <c r="F296" s="6" t="s">
        <v>458</v>
      </c>
      <c r="G296" s="6" t="s">
        <v>872</v>
      </c>
      <c r="H296" s="6" t="s">
        <v>495</v>
      </c>
      <c r="I296" s="5" t="s">
        <v>16</v>
      </c>
      <c r="J296" s="7">
        <v>445</v>
      </c>
      <c r="K296" s="8">
        <v>0</v>
      </c>
      <c r="L296" s="8">
        <v>0</v>
      </c>
      <c r="M296" s="8">
        <v>0</v>
      </c>
      <c r="N296" s="9">
        <f t="shared" si="16"/>
        <v>0</v>
      </c>
      <c r="O296" s="10">
        <f t="shared" si="17"/>
        <v>0</v>
      </c>
      <c r="P296" s="11">
        <f t="shared" si="18"/>
        <v>0</v>
      </c>
      <c r="Q296" s="10">
        <f t="shared" si="19"/>
        <v>0</v>
      </c>
    </row>
    <row r="297" spans="1:17" x14ac:dyDescent="0.3">
      <c r="A297" s="12" t="s">
        <v>1164</v>
      </c>
      <c r="B297" s="12" t="s">
        <v>868</v>
      </c>
      <c r="C297" s="13" t="s">
        <v>9</v>
      </c>
      <c r="D297" s="12">
        <v>31</v>
      </c>
      <c r="E297" s="13" t="s">
        <v>25</v>
      </c>
      <c r="F297" s="13" t="s">
        <v>458</v>
      </c>
      <c r="G297" s="13" t="s">
        <v>872</v>
      </c>
      <c r="H297" s="13" t="s">
        <v>497</v>
      </c>
      <c r="I297" s="12" t="s">
        <v>16</v>
      </c>
      <c r="J297" s="14">
        <v>368.14</v>
      </c>
      <c r="K297" s="15">
        <v>0</v>
      </c>
      <c r="L297" s="15">
        <v>0</v>
      </c>
      <c r="M297" s="15">
        <v>0</v>
      </c>
      <c r="N297" s="16">
        <f t="shared" si="16"/>
        <v>0</v>
      </c>
      <c r="O297" s="17">
        <f t="shared" si="17"/>
        <v>0</v>
      </c>
      <c r="P297" s="18">
        <f t="shared" si="18"/>
        <v>0</v>
      </c>
      <c r="Q297" s="17">
        <f t="shared" si="19"/>
        <v>0</v>
      </c>
    </row>
    <row r="298" spans="1:17" x14ac:dyDescent="0.3">
      <c r="A298" s="5" t="s">
        <v>1165</v>
      </c>
      <c r="B298" s="5" t="s">
        <v>868</v>
      </c>
      <c r="C298" s="6" t="s">
        <v>9</v>
      </c>
      <c r="D298" s="5">
        <v>31</v>
      </c>
      <c r="E298" s="6" t="s">
        <v>25</v>
      </c>
      <c r="F298" s="6" t="s">
        <v>458</v>
      </c>
      <c r="G298" s="6" t="s">
        <v>872</v>
      </c>
      <c r="H298" s="6" t="s">
        <v>498</v>
      </c>
      <c r="I298" s="5" t="s">
        <v>16</v>
      </c>
      <c r="J298" s="7">
        <v>366</v>
      </c>
      <c r="K298" s="8">
        <v>0</v>
      </c>
      <c r="L298" s="8">
        <v>0</v>
      </c>
      <c r="M298" s="8">
        <v>0</v>
      </c>
      <c r="N298" s="9">
        <f t="shared" si="16"/>
        <v>0</v>
      </c>
      <c r="O298" s="10">
        <f t="shared" si="17"/>
        <v>0</v>
      </c>
      <c r="P298" s="11">
        <f t="shared" si="18"/>
        <v>0</v>
      </c>
      <c r="Q298" s="10">
        <f t="shared" si="19"/>
        <v>0</v>
      </c>
    </row>
    <row r="299" spans="1:17" x14ac:dyDescent="0.3">
      <c r="A299" s="12" t="s">
        <v>1166</v>
      </c>
      <c r="B299" s="12" t="s">
        <v>868</v>
      </c>
      <c r="C299" s="13" t="s">
        <v>9</v>
      </c>
      <c r="D299" s="12">
        <v>31</v>
      </c>
      <c r="E299" s="13" t="s">
        <v>25</v>
      </c>
      <c r="F299" s="13" t="s">
        <v>458</v>
      </c>
      <c r="G299" s="13" t="s">
        <v>872</v>
      </c>
      <c r="H299" s="13" t="s">
        <v>499</v>
      </c>
      <c r="I299" s="12" t="s">
        <v>16</v>
      </c>
      <c r="J299" s="14">
        <v>742</v>
      </c>
      <c r="K299" s="15">
        <v>0</v>
      </c>
      <c r="L299" s="15">
        <v>0</v>
      </c>
      <c r="M299" s="15">
        <v>0</v>
      </c>
      <c r="N299" s="16">
        <f t="shared" si="16"/>
        <v>0</v>
      </c>
      <c r="O299" s="17">
        <f t="shared" si="17"/>
        <v>0</v>
      </c>
      <c r="P299" s="18">
        <f t="shared" si="18"/>
        <v>0</v>
      </c>
      <c r="Q299" s="17">
        <f t="shared" si="19"/>
        <v>0</v>
      </c>
    </row>
    <row r="300" spans="1:17" x14ac:dyDescent="0.3">
      <c r="A300" s="5" t="s">
        <v>1167</v>
      </c>
      <c r="B300" s="5" t="s">
        <v>868</v>
      </c>
      <c r="C300" s="6" t="s">
        <v>9</v>
      </c>
      <c r="D300" s="5">
        <v>31</v>
      </c>
      <c r="E300" s="6" t="s">
        <v>25</v>
      </c>
      <c r="F300" s="6" t="s">
        <v>458</v>
      </c>
      <c r="G300" s="6" t="s">
        <v>872</v>
      </c>
      <c r="H300" s="6" t="s">
        <v>501</v>
      </c>
      <c r="I300" s="5" t="s">
        <v>16</v>
      </c>
      <c r="J300" s="7">
        <v>208</v>
      </c>
      <c r="K300" s="8">
        <v>32</v>
      </c>
      <c r="L300" s="8">
        <v>0</v>
      </c>
      <c r="M300" s="8">
        <v>0</v>
      </c>
      <c r="N300" s="9">
        <f t="shared" si="16"/>
        <v>-32</v>
      </c>
      <c r="O300" s="10">
        <f t="shared" si="17"/>
        <v>0</v>
      </c>
      <c r="P300" s="11">
        <f t="shared" si="18"/>
        <v>0</v>
      </c>
      <c r="Q300" s="10">
        <f t="shared" si="19"/>
        <v>0</v>
      </c>
    </row>
    <row r="301" spans="1:17" x14ac:dyDescent="0.3">
      <c r="A301" s="12" t="s">
        <v>1168</v>
      </c>
      <c r="B301" s="12" t="s">
        <v>868</v>
      </c>
      <c r="C301" s="13" t="s">
        <v>9</v>
      </c>
      <c r="D301" s="12">
        <v>31</v>
      </c>
      <c r="E301" s="13" t="s">
        <v>25</v>
      </c>
      <c r="F301" s="13" t="s">
        <v>458</v>
      </c>
      <c r="G301" s="13" t="s">
        <v>872</v>
      </c>
      <c r="H301" s="13" t="s">
        <v>503</v>
      </c>
      <c r="I301" s="12" t="s">
        <v>16</v>
      </c>
      <c r="J301" s="14">
        <v>370</v>
      </c>
      <c r="K301" s="15">
        <v>0</v>
      </c>
      <c r="L301" s="15">
        <v>0</v>
      </c>
      <c r="M301" s="15">
        <v>0</v>
      </c>
      <c r="N301" s="16">
        <f t="shared" si="16"/>
        <v>0</v>
      </c>
      <c r="O301" s="17">
        <f t="shared" si="17"/>
        <v>0</v>
      </c>
      <c r="P301" s="18">
        <f t="shared" si="18"/>
        <v>0</v>
      </c>
      <c r="Q301" s="17">
        <f t="shared" si="19"/>
        <v>0</v>
      </c>
    </row>
    <row r="302" spans="1:17" x14ac:dyDescent="0.3">
      <c r="A302" s="5" t="s">
        <v>1169</v>
      </c>
      <c r="B302" s="5" t="s">
        <v>868</v>
      </c>
      <c r="C302" s="6" t="s">
        <v>9</v>
      </c>
      <c r="D302" s="5">
        <v>31</v>
      </c>
      <c r="E302" s="6" t="s">
        <v>25</v>
      </c>
      <c r="F302" s="6" t="s">
        <v>458</v>
      </c>
      <c r="G302" s="6" t="s">
        <v>78</v>
      </c>
      <c r="H302" s="6" t="s">
        <v>505</v>
      </c>
      <c r="I302" s="5" t="s">
        <v>10</v>
      </c>
      <c r="J302" s="7">
        <v>2000</v>
      </c>
      <c r="K302" s="8">
        <v>1086</v>
      </c>
      <c r="L302" s="8">
        <v>725.2</v>
      </c>
      <c r="M302" s="8">
        <v>1021.67</v>
      </c>
      <c r="N302" s="9">
        <f t="shared" si="16"/>
        <v>-360.79999999999995</v>
      </c>
      <c r="O302" s="10">
        <f t="shared" si="17"/>
        <v>0.66777163904235737</v>
      </c>
      <c r="P302" s="11">
        <f t="shared" si="18"/>
        <v>-0.29018176123405787</v>
      </c>
      <c r="Q302" s="10">
        <f t="shared" si="19"/>
        <v>0.48736559139784946</v>
      </c>
    </row>
    <row r="303" spans="1:17" x14ac:dyDescent="0.3">
      <c r="A303" s="12" t="s">
        <v>1170</v>
      </c>
      <c r="B303" s="12" t="s">
        <v>868</v>
      </c>
      <c r="C303" s="13" t="s">
        <v>9</v>
      </c>
      <c r="D303" s="12">
        <v>31</v>
      </c>
      <c r="E303" s="13" t="s">
        <v>25</v>
      </c>
      <c r="F303" s="13" t="s">
        <v>506</v>
      </c>
      <c r="G303" s="13" t="s">
        <v>58</v>
      </c>
      <c r="H303" s="13" t="s">
        <v>507</v>
      </c>
      <c r="I303" s="12" t="s">
        <v>10</v>
      </c>
      <c r="J303" s="14">
        <v>1700</v>
      </c>
      <c r="K303" s="15">
        <v>748</v>
      </c>
      <c r="L303" s="15">
        <v>542.82000000000005</v>
      </c>
      <c r="M303" s="15">
        <v>415.49</v>
      </c>
      <c r="N303" s="16">
        <f t="shared" si="16"/>
        <v>-205.17999999999995</v>
      </c>
      <c r="O303" s="17">
        <f t="shared" si="17"/>
        <v>0.72569518716577541</v>
      </c>
      <c r="P303" s="18">
        <f t="shared" si="18"/>
        <v>0.30645743579869561</v>
      </c>
      <c r="Q303" s="17">
        <f t="shared" si="19"/>
        <v>0.42917457305502849</v>
      </c>
    </row>
    <row r="304" spans="1:17" x14ac:dyDescent="0.3">
      <c r="A304" s="5" t="s">
        <v>1171</v>
      </c>
      <c r="B304" s="5" t="s">
        <v>868</v>
      </c>
      <c r="C304" s="6" t="s">
        <v>9</v>
      </c>
      <c r="D304" s="5">
        <v>31</v>
      </c>
      <c r="E304" s="6" t="s">
        <v>25</v>
      </c>
      <c r="F304" s="6" t="s">
        <v>506</v>
      </c>
      <c r="G304" s="6" t="s">
        <v>58</v>
      </c>
      <c r="H304" s="6" t="s">
        <v>508</v>
      </c>
      <c r="I304" s="5" t="s">
        <v>10</v>
      </c>
      <c r="J304" s="7">
        <v>1720</v>
      </c>
      <c r="K304" s="8">
        <v>702</v>
      </c>
      <c r="L304" s="8">
        <v>514.87</v>
      </c>
      <c r="M304" s="8">
        <v>140.93</v>
      </c>
      <c r="N304" s="9">
        <f t="shared" si="16"/>
        <v>-187.13</v>
      </c>
      <c r="O304" s="10">
        <f t="shared" si="17"/>
        <v>0.73343304843304846</v>
      </c>
      <c r="P304" s="11">
        <f t="shared" si="18"/>
        <v>2.6533740154686725</v>
      </c>
      <c r="Q304" s="10">
        <f t="shared" si="19"/>
        <v>0.40234277319329831</v>
      </c>
    </row>
    <row r="305" spans="1:17" x14ac:dyDescent="0.3">
      <c r="A305" s="12" t="s">
        <v>1172</v>
      </c>
      <c r="B305" s="12" t="s">
        <v>868</v>
      </c>
      <c r="C305" s="13" t="s">
        <v>9</v>
      </c>
      <c r="D305" s="12">
        <v>31</v>
      </c>
      <c r="E305" s="13" t="s">
        <v>25</v>
      </c>
      <c r="F305" s="13" t="s">
        <v>506</v>
      </c>
      <c r="G305" s="13" t="s">
        <v>58</v>
      </c>
      <c r="H305" s="13" t="s">
        <v>510</v>
      </c>
      <c r="I305" s="12" t="s">
        <v>10</v>
      </c>
      <c r="J305" s="14">
        <v>1600</v>
      </c>
      <c r="K305" s="15">
        <v>462</v>
      </c>
      <c r="L305" s="15">
        <v>538.23</v>
      </c>
      <c r="M305" s="15">
        <v>121.06</v>
      </c>
      <c r="N305" s="16">
        <f t="shared" si="16"/>
        <v>76.230000000000018</v>
      </c>
      <c r="O305" s="17">
        <f t="shared" si="17"/>
        <v>1.165</v>
      </c>
      <c r="P305" s="18">
        <f t="shared" si="18"/>
        <v>3.4459772013877417</v>
      </c>
      <c r="Q305" s="17">
        <f t="shared" si="19"/>
        <v>0.4521421370967742</v>
      </c>
    </row>
    <row r="306" spans="1:17" x14ac:dyDescent="0.3">
      <c r="A306" s="5" t="s">
        <v>1173</v>
      </c>
      <c r="B306" s="5" t="s">
        <v>868</v>
      </c>
      <c r="C306" s="6" t="s">
        <v>9</v>
      </c>
      <c r="D306" s="5">
        <v>31</v>
      </c>
      <c r="E306" s="6" t="s">
        <v>25</v>
      </c>
      <c r="F306" s="6" t="s">
        <v>506</v>
      </c>
      <c r="G306" s="6" t="s">
        <v>58</v>
      </c>
      <c r="H306" s="6" t="s">
        <v>512</v>
      </c>
      <c r="I306" s="5" t="s">
        <v>16</v>
      </c>
      <c r="J306" s="7">
        <v>0</v>
      </c>
      <c r="K306" s="8">
        <v>42</v>
      </c>
      <c r="L306" s="8">
        <v>0</v>
      </c>
      <c r="M306" s="8">
        <v>0</v>
      </c>
      <c r="N306" s="9">
        <f t="shared" si="16"/>
        <v>-42</v>
      </c>
      <c r="O306" s="10">
        <f t="shared" si="17"/>
        <v>0</v>
      </c>
      <c r="P306" s="11">
        <f t="shared" si="18"/>
        <v>0</v>
      </c>
      <c r="Q306" s="10">
        <f t="shared" si="19"/>
        <v>0</v>
      </c>
    </row>
    <row r="307" spans="1:17" x14ac:dyDescent="0.3">
      <c r="A307" s="12" t="s">
        <v>1174</v>
      </c>
      <c r="B307" s="12" t="s">
        <v>868</v>
      </c>
      <c r="C307" s="13" t="s">
        <v>9</v>
      </c>
      <c r="D307" s="12">
        <v>31</v>
      </c>
      <c r="E307" s="13" t="s">
        <v>25</v>
      </c>
      <c r="F307" s="13" t="s">
        <v>506</v>
      </c>
      <c r="G307" s="13" t="s">
        <v>58</v>
      </c>
      <c r="H307" s="13" t="s">
        <v>513</v>
      </c>
      <c r="I307" s="12" t="s">
        <v>12</v>
      </c>
      <c r="J307" s="14">
        <v>36</v>
      </c>
      <c r="K307" s="15">
        <v>3</v>
      </c>
      <c r="L307" s="15">
        <v>0.67</v>
      </c>
      <c r="M307" s="15">
        <v>6.14</v>
      </c>
      <c r="N307" s="16">
        <f t="shared" si="16"/>
        <v>-2.33</v>
      </c>
      <c r="O307" s="17">
        <f t="shared" si="17"/>
        <v>0.22333333333333336</v>
      </c>
      <c r="P307" s="18">
        <f t="shared" si="18"/>
        <v>-0.89087947882736152</v>
      </c>
      <c r="Q307" s="17">
        <f t="shared" si="19"/>
        <v>2.5014934289127839E-2</v>
      </c>
    </row>
    <row r="308" spans="1:17" x14ac:dyDescent="0.3">
      <c r="A308" s="5" t="s">
        <v>1175</v>
      </c>
      <c r="B308" s="5" t="s">
        <v>868</v>
      </c>
      <c r="C308" s="6" t="s">
        <v>9</v>
      </c>
      <c r="D308" s="5">
        <v>31</v>
      </c>
      <c r="E308" s="6" t="s">
        <v>25</v>
      </c>
      <c r="F308" s="6" t="s">
        <v>506</v>
      </c>
      <c r="G308" s="6" t="s">
        <v>58</v>
      </c>
      <c r="H308" s="6" t="s">
        <v>514</v>
      </c>
      <c r="I308" s="5" t="s">
        <v>12</v>
      </c>
      <c r="J308" s="7">
        <v>36</v>
      </c>
      <c r="K308" s="8">
        <v>3</v>
      </c>
      <c r="L308" s="8">
        <v>0.44</v>
      </c>
      <c r="M308" s="8">
        <v>9.58</v>
      </c>
      <c r="N308" s="9">
        <f t="shared" si="16"/>
        <v>-2.56</v>
      </c>
      <c r="O308" s="10">
        <f t="shared" si="17"/>
        <v>0.14666666666666667</v>
      </c>
      <c r="P308" s="11">
        <f t="shared" si="18"/>
        <v>-0.95407098121085598</v>
      </c>
      <c r="Q308" s="10">
        <f t="shared" si="19"/>
        <v>1.6427718040621268E-2</v>
      </c>
    </row>
    <row r="309" spans="1:17" x14ac:dyDescent="0.3">
      <c r="A309" s="12" t="s">
        <v>1176</v>
      </c>
      <c r="B309" s="12" t="s">
        <v>868</v>
      </c>
      <c r="C309" s="13" t="s">
        <v>9</v>
      </c>
      <c r="D309" s="12">
        <v>31</v>
      </c>
      <c r="E309" s="13" t="s">
        <v>25</v>
      </c>
      <c r="F309" s="13" t="s">
        <v>506</v>
      </c>
      <c r="G309" s="13" t="s">
        <v>58</v>
      </c>
      <c r="H309" s="13" t="s">
        <v>515</v>
      </c>
      <c r="I309" s="12" t="s">
        <v>12</v>
      </c>
      <c r="J309" s="14">
        <v>290</v>
      </c>
      <c r="K309" s="15">
        <v>65</v>
      </c>
      <c r="L309" s="15">
        <v>40.130000000000003</v>
      </c>
      <c r="M309" s="15">
        <v>88.55</v>
      </c>
      <c r="N309" s="16">
        <f t="shared" si="16"/>
        <v>-24.869999999999997</v>
      </c>
      <c r="O309" s="17">
        <f t="shared" si="17"/>
        <v>0.61738461538461542</v>
      </c>
      <c r="P309" s="18">
        <f t="shared" si="18"/>
        <v>-0.54680971202710327</v>
      </c>
      <c r="Q309" s="17">
        <f t="shared" si="19"/>
        <v>0.18599369670003707</v>
      </c>
    </row>
    <row r="310" spans="1:17" x14ac:dyDescent="0.3">
      <c r="A310" s="5" t="s">
        <v>1177</v>
      </c>
      <c r="B310" s="5" t="s">
        <v>868</v>
      </c>
      <c r="C310" s="6" t="s">
        <v>9</v>
      </c>
      <c r="D310" s="5">
        <v>31</v>
      </c>
      <c r="E310" s="6" t="s">
        <v>25</v>
      </c>
      <c r="F310" s="6" t="s">
        <v>506</v>
      </c>
      <c r="G310" s="6" t="s">
        <v>58</v>
      </c>
      <c r="H310" s="6" t="s">
        <v>516</v>
      </c>
      <c r="I310" s="5" t="s">
        <v>12</v>
      </c>
      <c r="J310" s="7">
        <v>26</v>
      </c>
      <c r="K310" s="8">
        <v>2</v>
      </c>
      <c r="L310" s="8">
        <v>0</v>
      </c>
      <c r="M310" s="8">
        <v>13.39</v>
      </c>
      <c r="N310" s="9">
        <f t="shared" si="16"/>
        <v>-2</v>
      </c>
      <c r="O310" s="10">
        <f t="shared" si="17"/>
        <v>0</v>
      </c>
      <c r="P310" s="11">
        <f t="shared" si="18"/>
        <v>-1</v>
      </c>
      <c r="Q310" s="10">
        <f t="shared" si="19"/>
        <v>0</v>
      </c>
    </row>
    <row r="311" spans="1:17" x14ac:dyDescent="0.3">
      <c r="A311" s="12" t="s">
        <v>1178</v>
      </c>
      <c r="B311" s="12" t="s">
        <v>868</v>
      </c>
      <c r="C311" s="13" t="s">
        <v>9</v>
      </c>
      <c r="D311" s="12">
        <v>31</v>
      </c>
      <c r="E311" s="13" t="s">
        <v>25</v>
      </c>
      <c r="F311" s="13" t="s">
        <v>506</v>
      </c>
      <c r="G311" s="13" t="s">
        <v>58</v>
      </c>
      <c r="H311" s="13" t="s">
        <v>517</v>
      </c>
      <c r="I311" s="12" t="s">
        <v>12</v>
      </c>
      <c r="J311" s="14">
        <v>240</v>
      </c>
      <c r="K311" s="15">
        <v>45</v>
      </c>
      <c r="L311" s="15">
        <v>38.770000000000003</v>
      </c>
      <c r="M311" s="15">
        <v>55.06</v>
      </c>
      <c r="N311" s="16">
        <f t="shared" si="16"/>
        <v>-6.2299999999999969</v>
      </c>
      <c r="O311" s="17">
        <f t="shared" si="17"/>
        <v>0.86155555555555563</v>
      </c>
      <c r="P311" s="18">
        <f t="shared" si="18"/>
        <v>-0.29585906284053759</v>
      </c>
      <c r="Q311" s="17">
        <f t="shared" si="19"/>
        <v>0.21712589605734767</v>
      </c>
    </row>
    <row r="312" spans="1:17" x14ac:dyDescent="0.3">
      <c r="A312" s="5" t="s">
        <v>1179</v>
      </c>
      <c r="B312" s="5" t="s">
        <v>868</v>
      </c>
      <c r="C312" s="6" t="s">
        <v>9</v>
      </c>
      <c r="D312" s="5">
        <v>31</v>
      </c>
      <c r="E312" s="6" t="s">
        <v>25</v>
      </c>
      <c r="F312" s="6" t="s">
        <v>506</v>
      </c>
      <c r="G312" s="6" t="s">
        <v>58</v>
      </c>
      <c r="H312" s="6" t="s">
        <v>518</v>
      </c>
      <c r="I312" s="5" t="s">
        <v>12</v>
      </c>
      <c r="J312" s="7">
        <v>32</v>
      </c>
      <c r="K312" s="8">
        <v>1</v>
      </c>
      <c r="L312" s="8">
        <v>0</v>
      </c>
      <c r="M312" s="8">
        <v>1.1000000000000001</v>
      </c>
      <c r="N312" s="9">
        <f t="shared" si="16"/>
        <v>-1</v>
      </c>
      <c r="O312" s="10">
        <f t="shared" si="17"/>
        <v>0</v>
      </c>
      <c r="P312" s="11">
        <f t="shared" si="18"/>
        <v>-1</v>
      </c>
      <c r="Q312" s="10">
        <f t="shared" si="19"/>
        <v>0</v>
      </c>
    </row>
    <row r="313" spans="1:17" x14ac:dyDescent="0.3">
      <c r="A313" s="12" t="s">
        <v>1180</v>
      </c>
      <c r="B313" s="12" t="s">
        <v>868</v>
      </c>
      <c r="C313" s="13" t="s">
        <v>9</v>
      </c>
      <c r="D313" s="12">
        <v>31</v>
      </c>
      <c r="E313" s="13" t="s">
        <v>25</v>
      </c>
      <c r="F313" s="13" t="s">
        <v>506</v>
      </c>
      <c r="G313" s="13" t="s">
        <v>58</v>
      </c>
      <c r="H313" s="13" t="s">
        <v>519</v>
      </c>
      <c r="I313" s="12" t="s">
        <v>12</v>
      </c>
      <c r="J313" s="14">
        <v>139.19999999999999</v>
      </c>
      <c r="K313" s="15">
        <v>30</v>
      </c>
      <c r="L313" s="15">
        <v>21.21</v>
      </c>
      <c r="M313" s="15">
        <v>43.91</v>
      </c>
      <c r="N313" s="16">
        <f t="shared" si="16"/>
        <v>-8.7899999999999991</v>
      </c>
      <c r="O313" s="17">
        <f t="shared" si="17"/>
        <v>0.70700000000000007</v>
      </c>
      <c r="P313" s="18">
        <f t="shared" si="18"/>
        <v>-0.51696652243224772</v>
      </c>
      <c r="Q313" s="17">
        <f t="shared" si="19"/>
        <v>0.20479931405265112</v>
      </c>
    </row>
    <row r="314" spans="1:17" x14ac:dyDescent="0.3">
      <c r="A314" s="5" t="s">
        <v>1181</v>
      </c>
      <c r="B314" s="5" t="s">
        <v>868</v>
      </c>
      <c r="C314" s="6" t="s">
        <v>9</v>
      </c>
      <c r="D314" s="5">
        <v>31</v>
      </c>
      <c r="E314" s="6" t="s">
        <v>25</v>
      </c>
      <c r="F314" s="6" t="s">
        <v>506</v>
      </c>
      <c r="G314" s="6" t="s">
        <v>58</v>
      </c>
      <c r="H314" s="6" t="s">
        <v>520</v>
      </c>
      <c r="I314" s="5" t="s">
        <v>12</v>
      </c>
      <c r="J314" s="7">
        <v>150</v>
      </c>
      <c r="K314" s="8">
        <v>54</v>
      </c>
      <c r="L314" s="8">
        <v>61.7</v>
      </c>
      <c r="M314" s="8">
        <v>64.31</v>
      </c>
      <c r="N314" s="9">
        <f t="shared" si="16"/>
        <v>7.7000000000000028</v>
      </c>
      <c r="O314" s="10">
        <f t="shared" si="17"/>
        <v>1.1425925925925926</v>
      </c>
      <c r="P314" s="11">
        <f t="shared" si="18"/>
        <v>-4.05846680143057E-2</v>
      </c>
      <c r="Q314" s="10">
        <f t="shared" si="19"/>
        <v>0.55286738351254483</v>
      </c>
    </row>
    <row r="315" spans="1:17" x14ac:dyDescent="0.3">
      <c r="A315" s="12" t="s">
        <v>1182</v>
      </c>
      <c r="B315" s="12" t="s">
        <v>868</v>
      </c>
      <c r="C315" s="13" t="s">
        <v>9</v>
      </c>
      <c r="D315" s="12">
        <v>31</v>
      </c>
      <c r="E315" s="13" t="s">
        <v>25</v>
      </c>
      <c r="F315" s="13" t="s">
        <v>506</v>
      </c>
      <c r="G315" s="13" t="s">
        <v>58</v>
      </c>
      <c r="H315" s="13" t="s">
        <v>521</v>
      </c>
      <c r="I315" s="12" t="s">
        <v>12</v>
      </c>
      <c r="J315" s="14">
        <v>900</v>
      </c>
      <c r="K315" s="15">
        <v>219</v>
      </c>
      <c r="L315" s="15">
        <v>235.83</v>
      </c>
      <c r="M315" s="15">
        <v>233.81</v>
      </c>
      <c r="N315" s="16">
        <f t="shared" si="16"/>
        <v>16.830000000000013</v>
      </c>
      <c r="O315" s="17">
        <f t="shared" si="17"/>
        <v>1.0768493150684932</v>
      </c>
      <c r="P315" s="18">
        <f t="shared" si="18"/>
        <v>8.6394936059193805E-3</v>
      </c>
      <c r="Q315" s="17">
        <f t="shared" si="19"/>
        <v>0.35219534050179213</v>
      </c>
    </row>
    <row r="316" spans="1:17" x14ac:dyDescent="0.3">
      <c r="A316" s="5" t="s">
        <v>1183</v>
      </c>
      <c r="B316" s="5" t="s">
        <v>868</v>
      </c>
      <c r="C316" s="6" t="s">
        <v>9</v>
      </c>
      <c r="D316" s="5">
        <v>31</v>
      </c>
      <c r="E316" s="6" t="s">
        <v>25</v>
      </c>
      <c r="F316" s="6" t="s">
        <v>506</v>
      </c>
      <c r="G316" s="6" t="s">
        <v>58</v>
      </c>
      <c r="H316" s="6" t="s">
        <v>522</v>
      </c>
      <c r="I316" s="5" t="s">
        <v>12</v>
      </c>
      <c r="J316" s="7">
        <v>100</v>
      </c>
      <c r="K316" s="8">
        <v>18</v>
      </c>
      <c r="L316" s="8">
        <v>14.93</v>
      </c>
      <c r="M316" s="8">
        <v>14.97</v>
      </c>
      <c r="N316" s="9">
        <f t="shared" si="16"/>
        <v>-3.0700000000000003</v>
      </c>
      <c r="O316" s="10">
        <f t="shared" si="17"/>
        <v>0.82944444444444443</v>
      </c>
      <c r="P316" s="11">
        <f t="shared" si="18"/>
        <v>-2.672010688042814E-3</v>
      </c>
      <c r="Q316" s="10">
        <f t="shared" si="19"/>
        <v>0.2006720430107527</v>
      </c>
    </row>
    <row r="317" spans="1:17" x14ac:dyDescent="0.3">
      <c r="A317" s="12" t="s">
        <v>1184</v>
      </c>
      <c r="B317" s="12" t="s">
        <v>868</v>
      </c>
      <c r="C317" s="13" t="s">
        <v>9</v>
      </c>
      <c r="D317" s="12">
        <v>31</v>
      </c>
      <c r="E317" s="13" t="s">
        <v>25</v>
      </c>
      <c r="F317" s="13" t="s">
        <v>506</v>
      </c>
      <c r="G317" s="13" t="s">
        <v>58</v>
      </c>
      <c r="H317" s="13" t="s">
        <v>523</v>
      </c>
      <c r="I317" s="12" t="s">
        <v>12</v>
      </c>
      <c r="J317" s="14">
        <v>120</v>
      </c>
      <c r="K317" s="15">
        <v>35</v>
      </c>
      <c r="L317" s="15">
        <v>43.12</v>
      </c>
      <c r="M317" s="15">
        <v>44.62</v>
      </c>
      <c r="N317" s="16">
        <f t="shared" si="16"/>
        <v>8.1199999999999974</v>
      </c>
      <c r="O317" s="17">
        <f t="shared" si="17"/>
        <v>1.232</v>
      </c>
      <c r="P317" s="18">
        <f t="shared" si="18"/>
        <v>-3.3617212012550426E-2</v>
      </c>
      <c r="Q317" s="17">
        <f t="shared" si="19"/>
        <v>0.48297491039426521</v>
      </c>
    </row>
    <row r="318" spans="1:17" x14ac:dyDescent="0.3">
      <c r="A318" s="5" t="s">
        <v>1185</v>
      </c>
      <c r="B318" s="5" t="s">
        <v>868</v>
      </c>
      <c r="C318" s="6" t="s">
        <v>9</v>
      </c>
      <c r="D318" s="5">
        <v>31</v>
      </c>
      <c r="E318" s="6" t="s">
        <v>25</v>
      </c>
      <c r="F318" s="6" t="s">
        <v>506</v>
      </c>
      <c r="G318" s="6" t="s">
        <v>58</v>
      </c>
      <c r="H318" s="6" t="s">
        <v>524</v>
      </c>
      <c r="I318" s="5" t="s">
        <v>12</v>
      </c>
      <c r="J318" s="7">
        <v>55</v>
      </c>
      <c r="K318" s="8">
        <v>16</v>
      </c>
      <c r="L318" s="8">
        <v>3.45</v>
      </c>
      <c r="M318" s="8">
        <v>14.4</v>
      </c>
      <c r="N318" s="9">
        <f t="shared" si="16"/>
        <v>-12.55</v>
      </c>
      <c r="O318" s="10">
        <f t="shared" si="17"/>
        <v>0.21562500000000001</v>
      </c>
      <c r="P318" s="11">
        <f t="shared" si="18"/>
        <v>-0.76041666666666663</v>
      </c>
      <c r="Q318" s="10">
        <f t="shared" si="19"/>
        <v>8.4310850439882692E-2</v>
      </c>
    </row>
    <row r="319" spans="1:17" x14ac:dyDescent="0.3">
      <c r="A319" s="12" t="s">
        <v>1186</v>
      </c>
      <c r="B319" s="12" t="s">
        <v>868</v>
      </c>
      <c r="C319" s="13" t="s">
        <v>9</v>
      </c>
      <c r="D319" s="12">
        <v>31</v>
      </c>
      <c r="E319" s="13" t="s">
        <v>25</v>
      </c>
      <c r="F319" s="13" t="s">
        <v>506</v>
      </c>
      <c r="G319" s="13" t="s">
        <v>58</v>
      </c>
      <c r="H319" s="13" t="s">
        <v>525</v>
      </c>
      <c r="I319" s="12" t="s">
        <v>12</v>
      </c>
      <c r="J319" s="14">
        <v>28</v>
      </c>
      <c r="K319" s="15">
        <v>4</v>
      </c>
      <c r="L319" s="15">
        <v>0</v>
      </c>
      <c r="M319" s="15">
        <v>8.1</v>
      </c>
      <c r="N319" s="16">
        <f t="shared" si="16"/>
        <v>-4</v>
      </c>
      <c r="O319" s="17">
        <f t="shared" si="17"/>
        <v>0</v>
      </c>
      <c r="P319" s="18">
        <f t="shared" si="18"/>
        <v>-1</v>
      </c>
      <c r="Q319" s="17">
        <f t="shared" si="19"/>
        <v>0</v>
      </c>
    </row>
    <row r="320" spans="1:17" x14ac:dyDescent="0.3">
      <c r="A320" s="5" t="s">
        <v>1187</v>
      </c>
      <c r="B320" s="5" t="s">
        <v>868</v>
      </c>
      <c r="C320" s="6" t="s">
        <v>9</v>
      </c>
      <c r="D320" s="5">
        <v>31</v>
      </c>
      <c r="E320" s="6" t="s">
        <v>25</v>
      </c>
      <c r="F320" s="6" t="s">
        <v>506</v>
      </c>
      <c r="G320" s="6" t="s">
        <v>58</v>
      </c>
      <c r="H320" s="6" t="s">
        <v>526</v>
      </c>
      <c r="I320" s="5" t="s">
        <v>12</v>
      </c>
      <c r="J320" s="7">
        <v>1035</v>
      </c>
      <c r="K320" s="8">
        <v>341</v>
      </c>
      <c r="L320" s="8">
        <v>195.26</v>
      </c>
      <c r="M320" s="8">
        <v>343.74</v>
      </c>
      <c r="N320" s="9">
        <f t="shared" si="16"/>
        <v>-145.74</v>
      </c>
      <c r="O320" s="10">
        <f t="shared" si="17"/>
        <v>0.57260997067448682</v>
      </c>
      <c r="P320" s="11">
        <f t="shared" si="18"/>
        <v>-0.43195438412753828</v>
      </c>
      <c r="Q320" s="10">
        <f t="shared" si="19"/>
        <v>0.25357124305230899</v>
      </c>
    </row>
    <row r="321" spans="1:17" x14ac:dyDescent="0.3">
      <c r="A321" s="12" t="s">
        <v>1188</v>
      </c>
      <c r="B321" s="12" t="s">
        <v>868</v>
      </c>
      <c r="C321" s="13" t="s">
        <v>9</v>
      </c>
      <c r="D321" s="12">
        <v>31</v>
      </c>
      <c r="E321" s="13" t="s">
        <v>25</v>
      </c>
      <c r="F321" s="13" t="s">
        <v>506</v>
      </c>
      <c r="G321" s="13" t="s">
        <v>58</v>
      </c>
      <c r="H321" s="13" t="s">
        <v>527</v>
      </c>
      <c r="I321" s="12" t="s">
        <v>12</v>
      </c>
      <c r="J321" s="14">
        <v>42</v>
      </c>
      <c r="K321" s="15">
        <v>25</v>
      </c>
      <c r="L321" s="15">
        <v>9.01</v>
      </c>
      <c r="M321" s="15">
        <v>29.07</v>
      </c>
      <c r="N321" s="16">
        <f t="shared" si="16"/>
        <v>-15.99</v>
      </c>
      <c r="O321" s="17">
        <f t="shared" si="17"/>
        <v>0.3604</v>
      </c>
      <c r="P321" s="18">
        <f t="shared" si="18"/>
        <v>-0.69005847953216382</v>
      </c>
      <c r="Q321" s="17">
        <f t="shared" si="19"/>
        <v>0.28833845366103433</v>
      </c>
    </row>
    <row r="322" spans="1:17" x14ac:dyDescent="0.3">
      <c r="A322" s="5" t="s">
        <v>1189</v>
      </c>
      <c r="B322" s="5" t="s">
        <v>868</v>
      </c>
      <c r="C322" s="6" t="s">
        <v>9</v>
      </c>
      <c r="D322" s="5">
        <v>31</v>
      </c>
      <c r="E322" s="6" t="s">
        <v>25</v>
      </c>
      <c r="F322" s="6" t="s">
        <v>506</v>
      </c>
      <c r="G322" s="6" t="s">
        <v>58</v>
      </c>
      <c r="H322" s="6" t="s">
        <v>528</v>
      </c>
      <c r="I322" s="5" t="s">
        <v>12</v>
      </c>
      <c r="J322" s="7">
        <v>460</v>
      </c>
      <c r="K322" s="8">
        <v>95</v>
      </c>
      <c r="L322" s="8">
        <v>95.9</v>
      </c>
      <c r="M322" s="8">
        <v>210.63</v>
      </c>
      <c r="N322" s="9">
        <f t="shared" ref="N322:N385" si="20">L322-K322</f>
        <v>0.90000000000000568</v>
      </c>
      <c r="O322" s="10">
        <f t="shared" ref="O322:O385" si="21">IFERROR(L322/K322, 0)</f>
        <v>1.0094736842105263</v>
      </c>
      <c r="P322" s="11">
        <f t="shared" ref="P322:P385" si="22">IFERROR((L322-M322)/M322, 0)</f>
        <v>-0.54469923562645395</v>
      </c>
      <c r="Q322" s="10">
        <f t="shared" ref="Q322:Q385" si="23">IFERROR((L322*1000)/(J322*D322*24), 0)</f>
        <v>0.28021271622253391</v>
      </c>
    </row>
    <row r="323" spans="1:17" x14ac:dyDescent="0.3">
      <c r="A323" s="12" t="s">
        <v>1190</v>
      </c>
      <c r="B323" s="12" t="s">
        <v>868</v>
      </c>
      <c r="C323" s="13" t="s">
        <v>9</v>
      </c>
      <c r="D323" s="12">
        <v>31</v>
      </c>
      <c r="E323" s="13" t="s">
        <v>25</v>
      </c>
      <c r="F323" s="13" t="s">
        <v>506</v>
      </c>
      <c r="G323" s="13" t="s">
        <v>872</v>
      </c>
      <c r="H323" s="13" t="s">
        <v>529</v>
      </c>
      <c r="I323" s="12" t="s">
        <v>10</v>
      </c>
      <c r="J323" s="14">
        <v>25.2</v>
      </c>
      <c r="K323" s="15">
        <v>0</v>
      </c>
      <c r="L323" s="15">
        <v>0</v>
      </c>
      <c r="M323" s="15">
        <v>0</v>
      </c>
      <c r="N323" s="16">
        <f t="shared" si="20"/>
        <v>0</v>
      </c>
      <c r="O323" s="17">
        <f t="shared" si="21"/>
        <v>0</v>
      </c>
      <c r="P323" s="18">
        <f t="shared" si="22"/>
        <v>0</v>
      </c>
      <c r="Q323" s="17">
        <f t="shared" si="23"/>
        <v>0</v>
      </c>
    </row>
    <row r="324" spans="1:17" x14ac:dyDescent="0.3">
      <c r="A324" s="5" t="s">
        <v>1191</v>
      </c>
      <c r="B324" s="5" t="s">
        <v>868</v>
      </c>
      <c r="C324" s="6" t="s">
        <v>9</v>
      </c>
      <c r="D324" s="5">
        <v>31</v>
      </c>
      <c r="E324" s="6" t="s">
        <v>25</v>
      </c>
      <c r="F324" s="6" t="s">
        <v>506</v>
      </c>
      <c r="G324" s="6" t="s">
        <v>872</v>
      </c>
      <c r="H324" s="6" t="s">
        <v>531</v>
      </c>
      <c r="I324" s="5" t="s">
        <v>10</v>
      </c>
      <c r="J324" s="7">
        <v>260</v>
      </c>
      <c r="K324" s="8">
        <v>102</v>
      </c>
      <c r="L324" s="8">
        <v>125.73</v>
      </c>
      <c r="M324" s="8">
        <v>136.25</v>
      </c>
      <c r="N324" s="9">
        <f t="shared" si="20"/>
        <v>23.730000000000004</v>
      </c>
      <c r="O324" s="10">
        <f t="shared" si="21"/>
        <v>1.2326470588235294</v>
      </c>
      <c r="P324" s="11">
        <f t="shared" si="22"/>
        <v>-7.7211009174311895E-2</v>
      </c>
      <c r="Q324" s="10">
        <f t="shared" si="23"/>
        <v>0.64996898263027292</v>
      </c>
    </row>
    <row r="325" spans="1:17" x14ac:dyDescent="0.3">
      <c r="A325" s="12" t="s">
        <v>1192</v>
      </c>
      <c r="B325" s="12" t="s">
        <v>868</v>
      </c>
      <c r="C325" s="13" t="s">
        <v>9</v>
      </c>
      <c r="D325" s="12">
        <v>31</v>
      </c>
      <c r="E325" s="13" t="s">
        <v>25</v>
      </c>
      <c r="F325" s="13" t="s">
        <v>506</v>
      </c>
      <c r="G325" s="13" t="s">
        <v>872</v>
      </c>
      <c r="H325" s="13" t="s">
        <v>532</v>
      </c>
      <c r="I325" s="12" t="s">
        <v>10</v>
      </c>
      <c r="J325" s="14">
        <v>600</v>
      </c>
      <c r="K325" s="15">
        <v>102</v>
      </c>
      <c r="L325" s="15">
        <v>116.02</v>
      </c>
      <c r="M325" s="15">
        <v>109.23</v>
      </c>
      <c r="N325" s="16">
        <f t="shared" si="20"/>
        <v>14.019999999999996</v>
      </c>
      <c r="O325" s="17">
        <f t="shared" si="21"/>
        <v>1.1374509803921569</v>
      </c>
      <c r="P325" s="18">
        <f t="shared" si="22"/>
        <v>6.2162409594433692E-2</v>
      </c>
      <c r="Q325" s="17">
        <f t="shared" si="23"/>
        <v>0.25990143369175628</v>
      </c>
    </row>
    <row r="326" spans="1:17" x14ac:dyDescent="0.3">
      <c r="A326" s="5" t="s">
        <v>1193</v>
      </c>
      <c r="B326" s="5" t="s">
        <v>868</v>
      </c>
      <c r="C326" s="6" t="s">
        <v>9</v>
      </c>
      <c r="D326" s="5">
        <v>31</v>
      </c>
      <c r="E326" s="6" t="s">
        <v>25</v>
      </c>
      <c r="F326" s="6" t="s">
        <v>506</v>
      </c>
      <c r="G326" s="6" t="s">
        <v>872</v>
      </c>
      <c r="H326" s="6" t="s">
        <v>533</v>
      </c>
      <c r="I326" s="5" t="s">
        <v>10</v>
      </c>
      <c r="J326" s="7">
        <v>1200</v>
      </c>
      <c r="K326" s="8">
        <v>158</v>
      </c>
      <c r="L326" s="8">
        <v>99.14</v>
      </c>
      <c r="M326" s="8">
        <v>0</v>
      </c>
      <c r="N326" s="9">
        <f t="shared" si="20"/>
        <v>-58.86</v>
      </c>
      <c r="O326" s="10">
        <f t="shared" si="21"/>
        <v>0.62746835443037974</v>
      </c>
      <c r="P326" s="11">
        <f t="shared" si="22"/>
        <v>0</v>
      </c>
      <c r="Q326" s="10">
        <f t="shared" si="23"/>
        <v>0.11104390681003584</v>
      </c>
    </row>
    <row r="327" spans="1:17" x14ac:dyDescent="0.3">
      <c r="A327" s="12" t="s">
        <v>1194</v>
      </c>
      <c r="B327" s="12" t="s">
        <v>868</v>
      </c>
      <c r="C327" s="13" t="s">
        <v>9</v>
      </c>
      <c r="D327" s="12">
        <v>31</v>
      </c>
      <c r="E327" s="13" t="s">
        <v>25</v>
      </c>
      <c r="F327" s="13" t="s">
        <v>506</v>
      </c>
      <c r="G327" s="13" t="s">
        <v>78</v>
      </c>
      <c r="H327" s="13" t="s">
        <v>535</v>
      </c>
      <c r="I327" s="12" t="s">
        <v>10</v>
      </c>
      <c r="J327" s="14">
        <v>2400</v>
      </c>
      <c r="K327" s="15">
        <v>1096</v>
      </c>
      <c r="L327" s="15">
        <v>744.24</v>
      </c>
      <c r="M327" s="15">
        <v>1067.6400000000001</v>
      </c>
      <c r="N327" s="16">
        <f t="shared" si="20"/>
        <v>-351.76</v>
      </c>
      <c r="O327" s="17">
        <f t="shared" si="21"/>
        <v>0.67905109489051096</v>
      </c>
      <c r="P327" s="18">
        <f t="shared" si="22"/>
        <v>-0.30291109362706536</v>
      </c>
      <c r="Q327" s="17">
        <f t="shared" si="23"/>
        <v>0.41680107526881721</v>
      </c>
    </row>
    <row r="328" spans="1:17" x14ac:dyDescent="0.3">
      <c r="A328" s="5" t="s">
        <v>1195</v>
      </c>
      <c r="B328" s="5" t="s">
        <v>868</v>
      </c>
      <c r="C328" s="6" t="s">
        <v>9</v>
      </c>
      <c r="D328" s="5">
        <v>31</v>
      </c>
      <c r="E328" s="6" t="s">
        <v>25</v>
      </c>
      <c r="F328" s="6" t="s">
        <v>506</v>
      </c>
      <c r="G328" s="6" t="s">
        <v>78</v>
      </c>
      <c r="H328" s="6" t="s">
        <v>536</v>
      </c>
      <c r="I328" s="5" t="s">
        <v>14</v>
      </c>
      <c r="J328" s="7">
        <v>880</v>
      </c>
      <c r="K328" s="8">
        <v>516</v>
      </c>
      <c r="L328" s="8">
        <v>627.62</v>
      </c>
      <c r="M328" s="8">
        <v>675.59</v>
      </c>
      <c r="N328" s="9">
        <f t="shared" si="20"/>
        <v>111.62</v>
      </c>
      <c r="O328" s="10">
        <f t="shared" si="21"/>
        <v>1.2163178294573644</v>
      </c>
      <c r="P328" s="11">
        <f t="shared" si="22"/>
        <v>-7.1004603383709092E-2</v>
      </c>
      <c r="Q328" s="10">
        <f t="shared" si="23"/>
        <v>0.95860826001955035</v>
      </c>
    </row>
    <row r="329" spans="1:17" x14ac:dyDescent="0.3">
      <c r="A329" s="12" t="s">
        <v>1196</v>
      </c>
      <c r="B329" s="12" t="s">
        <v>868</v>
      </c>
      <c r="C329" s="13" t="s">
        <v>9</v>
      </c>
      <c r="D329" s="12">
        <v>31</v>
      </c>
      <c r="E329" s="13" t="s">
        <v>25</v>
      </c>
      <c r="F329" s="13" t="s">
        <v>537</v>
      </c>
      <c r="G329" s="13" t="s">
        <v>58</v>
      </c>
      <c r="H329" s="13" t="s">
        <v>538</v>
      </c>
      <c r="I329" s="12" t="s">
        <v>10</v>
      </c>
      <c r="J329" s="14">
        <v>63.96</v>
      </c>
      <c r="K329" s="15">
        <v>0</v>
      </c>
      <c r="L329" s="15">
        <v>0</v>
      </c>
      <c r="M329" s="15">
        <v>0</v>
      </c>
      <c r="N329" s="16">
        <f t="shared" si="20"/>
        <v>0</v>
      </c>
      <c r="O329" s="17">
        <f t="shared" si="21"/>
        <v>0</v>
      </c>
      <c r="P329" s="18">
        <f t="shared" si="22"/>
        <v>0</v>
      </c>
      <c r="Q329" s="17">
        <f t="shared" si="23"/>
        <v>0</v>
      </c>
    </row>
    <row r="330" spans="1:17" x14ac:dyDescent="0.3">
      <c r="A330" s="5" t="s">
        <v>1197</v>
      </c>
      <c r="B330" s="5" t="s">
        <v>868</v>
      </c>
      <c r="C330" s="6" t="s">
        <v>9</v>
      </c>
      <c r="D330" s="5">
        <v>31</v>
      </c>
      <c r="E330" s="6" t="s">
        <v>25</v>
      </c>
      <c r="F330" s="6" t="s">
        <v>537</v>
      </c>
      <c r="G330" s="6" t="s">
        <v>58</v>
      </c>
      <c r="H330" s="6" t="s">
        <v>539</v>
      </c>
      <c r="I330" s="5" t="s">
        <v>10</v>
      </c>
      <c r="J330" s="7">
        <v>96</v>
      </c>
      <c r="K330" s="8">
        <v>0</v>
      </c>
      <c r="L330" s="8">
        <v>0</v>
      </c>
      <c r="M330" s="8">
        <v>0</v>
      </c>
      <c r="N330" s="9">
        <f t="shared" si="20"/>
        <v>0</v>
      </c>
      <c r="O330" s="10">
        <f t="shared" si="21"/>
        <v>0</v>
      </c>
      <c r="P330" s="11">
        <f t="shared" si="22"/>
        <v>0</v>
      </c>
      <c r="Q330" s="10">
        <f t="shared" si="23"/>
        <v>0</v>
      </c>
    </row>
    <row r="331" spans="1:17" x14ac:dyDescent="0.3">
      <c r="A331" s="12" t="s">
        <v>1198</v>
      </c>
      <c r="B331" s="12" t="s">
        <v>868</v>
      </c>
      <c r="C331" s="13" t="s">
        <v>9</v>
      </c>
      <c r="D331" s="12">
        <v>31</v>
      </c>
      <c r="E331" s="13" t="s">
        <v>25</v>
      </c>
      <c r="F331" s="13" t="s">
        <v>537</v>
      </c>
      <c r="G331" s="13" t="s">
        <v>58</v>
      </c>
      <c r="H331" s="13" t="s">
        <v>541</v>
      </c>
      <c r="I331" s="12" t="s">
        <v>12</v>
      </c>
      <c r="J331" s="14">
        <v>75</v>
      </c>
      <c r="K331" s="15">
        <v>31</v>
      </c>
      <c r="L331" s="15">
        <v>4.93</v>
      </c>
      <c r="M331" s="15">
        <v>26.18</v>
      </c>
      <c r="N331" s="16">
        <f t="shared" si="20"/>
        <v>-26.07</v>
      </c>
      <c r="O331" s="17">
        <f t="shared" si="21"/>
        <v>0.15903225806451612</v>
      </c>
      <c r="P331" s="18">
        <f t="shared" si="22"/>
        <v>-0.81168831168831168</v>
      </c>
      <c r="Q331" s="17">
        <f t="shared" si="23"/>
        <v>8.8351254480286745E-2</v>
      </c>
    </row>
    <row r="332" spans="1:17" x14ac:dyDescent="0.3">
      <c r="A332" s="5" t="s">
        <v>1199</v>
      </c>
      <c r="B332" s="5" t="s">
        <v>868</v>
      </c>
      <c r="C332" s="6" t="s">
        <v>9</v>
      </c>
      <c r="D332" s="5">
        <v>31</v>
      </c>
      <c r="E332" s="6" t="s">
        <v>25</v>
      </c>
      <c r="F332" s="6" t="s">
        <v>537</v>
      </c>
      <c r="G332" s="6" t="s">
        <v>58</v>
      </c>
      <c r="H332" s="6" t="s">
        <v>542</v>
      </c>
      <c r="I332" s="5" t="s">
        <v>12</v>
      </c>
      <c r="J332" s="7">
        <v>780</v>
      </c>
      <c r="K332" s="8">
        <v>186</v>
      </c>
      <c r="L332" s="8">
        <v>82.56</v>
      </c>
      <c r="M332" s="8">
        <v>216.25</v>
      </c>
      <c r="N332" s="9">
        <f t="shared" si="20"/>
        <v>-103.44</v>
      </c>
      <c r="O332" s="10">
        <f t="shared" si="21"/>
        <v>0.44387096774193552</v>
      </c>
      <c r="P332" s="11">
        <f t="shared" si="22"/>
        <v>-0.6182196531791907</v>
      </c>
      <c r="Q332" s="10">
        <f t="shared" si="23"/>
        <v>0.14226633581472292</v>
      </c>
    </row>
    <row r="333" spans="1:17" x14ac:dyDescent="0.3">
      <c r="A333" s="12" t="s">
        <v>1200</v>
      </c>
      <c r="B333" s="12" t="s">
        <v>868</v>
      </c>
      <c r="C333" s="13" t="s">
        <v>9</v>
      </c>
      <c r="D333" s="12">
        <v>31</v>
      </c>
      <c r="E333" s="13" t="s">
        <v>25</v>
      </c>
      <c r="F333" s="13" t="s">
        <v>537</v>
      </c>
      <c r="G333" s="13" t="s">
        <v>58</v>
      </c>
      <c r="H333" s="13" t="s">
        <v>543</v>
      </c>
      <c r="I333" s="12" t="s">
        <v>12</v>
      </c>
      <c r="J333" s="14">
        <v>50</v>
      </c>
      <c r="K333" s="15">
        <v>24</v>
      </c>
      <c r="L333" s="15">
        <v>14.95</v>
      </c>
      <c r="M333" s="15">
        <v>24.01</v>
      </c>
      <c r="N333" s="16">
        <f t="shared" si="20"/>
        <v>-9.0500000000000007</v>
      </c>
      <c r="O333" s="17">
        <f t="shared" si="21"/>
        <v>0.62291666666666667</v>
      </c>
      <c r="P333" s="18">
        <f t="shared" si="22"/>
        <v>-0.37734277384423165</v>
      </c>
      <c r="Q333" s="17">
        <f t="shared" si="23"/>
        <v>0.4018817204301075</v>
      </c>
    </row>
    <row r="334" spans="1:17" x14ac:dyDescent="0.3">
      <c r="A334" s="5" t="s">
        <v>1201</v>
      </c>
      <c r="B334" s="5" t="s">
        <v>868</v>
      </c>
      <c r="C334" s="6" t="s">
        <v>9</v>
      </c>
      <c r="D334" s="5">
        <v>31</v>
      </c>
      <c r="E334" s="6" t="s">
        <v>25</v>
      </c>
      <c r="F334" s="6" t="s">
        <v>537</v>
      </c>
      <c r="G334" s="6" t="s">
        <v>58</v>
      </c>
      <c r="H334" s="6" t="s">
        <v>544</v>
      </c>
      <c r="I334" s="5" t="s">
        <v>10</v>
      </c>
      <c r="J334" s="7">
        <v>100</v>
      </c>
      <c r="K334" s="8">
        <v>0</v>
      </c>
      <c r="L334" s="8">
        <v>45.31</v>
      </c>
      <c r="M334" s="8">
        <v>70.44</v>
      </c>
      <c r="N334" s="9">
        <f t="shared" si="20"/>
        <v>45.31</v>
      </c>
      <c r="O334" s="10">
        <f t="shared" si="21"/>
        <v>0</v>
      </c>
      <c r="P334" s="11">
        <f t="shared" si="22"/>
        <v>-0.35675752413401474</v>
      </c>
      <c r="Q334" s="10">
        <f t="shared" si="23"/>
        <v>0.60900537634408602</v>
      </c>
    </row>
    <row r="335" spans="1:17" x14ac:dyDescent="0.3">
      <c r="A335" s="12" t="s">
        <v>1202</v>
      </c>
      <c r="B335" s="12" t="s">
        <v>868</v>
      </c>
      <c r="C335" s="13" t="s">
        <v>9</v>
      </c>
      <c r="D335" s="12">
        <v>31</v>
      </c>
      <c r="E335" s="13" t="s">
        <v>25</v>
      </c>
      <c r="F335" s="13" t="s">
        <v>537</v>
      </c>
      <c r="G335" s="13" t="s">
        <v>58</v>
      </c>
      <c r="H335" s="13" t="s">
        <v>545</v>
      </c>
      <c r="I335" s="12" t="s">
        <v>12</v>
      </c>
      <c r="J335" s="14">
        <v>50</v>
      </c>
      <c r="K335" s="15">
        <v>0</v>
      </c>
      <c r="L335" s="15">
        <v>22.92</v>
      </c>
      <c r="M335" s="15">
        <v>33.619999999999997</v>
      </c>
      <c r="N335" s="16">
        <f t="shared" si="20"/>
        <v>22.92</v>
      </c>
      <c r="O335" s="17">
        <f t="shared" si="21"/>
        <v>0</v>
      </c>
      <c r="P335" s="18">
        <f t="shared" si="22"/>
        <v>-0.31826293872694816</v>
      </c>
      <c r="Q335" s="17">
        <f t="shared" si="23"/>
        <v>0.61612903225806448</v>
      </c>
    </row>
    <row r="336" spans="1:17" x14ac:dyDescent="0.3">
      <c r="A336" s="5" t="s">
        <v>1203</v>
      </c>
      <c r="B336" s="5" t="s">
        <v>868</v>
      </c>
      <c r="C336" s="6" t="s">
        <v>9</v>
      </c>
      <c r="D336" s="5">
        <v>31</v>
      </c>
      <c r="E336" s="6" t="s">
        <v>25</v>
      </c>
      <c r="F336" s="6" t="s">
        <v>537</v>
      </c>
      <c r="G336" s="6" t="s">
        <v>58</v>
      </c>
      <c r="H336" s="6" t="s">
        <v>546</v>
      </c>
      <c r="I336" s="5" t="s">
        <v>12</v>
      </c>
      <c r="J336" s="7">
        <v>75</v>
      </c>
      <c r="K336" s="8">
        <v>96</v>
      </c>
      <c r="L336" s="8">
        <v>20.48</v>
      </c>
      <c r="M336" s="8">
        <v>42.97</v>
      </c>
      <c r="N336" s="9">
        <f t="shared" si="20"/>
        <v>-75.52</v>
      </c>
      <c r="O336" s="10">
        <f t="shared" si="21"/>
        <v>0.21333333333333335</v>
      </c>
      <c r="P336" s="11">
        <f t="shared" si="22"/>
        <v>-0.52338841051896667</v>
      </c>
      <c r="Q336" s="10">
        <f t="shared" si="23"/>
        <v>0.36702508960573477</v>
      </c>
    </row>
    <row r="337" spans="1:17" x14ac:dyDescent="0.3">
      <c r="A337" s="12" t="s">
        <v>1204</v>
      </c>
      <c r="B337" s="12" t="s">
        <v>868</v>
      </c>
      <c r="C337" s="13" t="s">
        <v>9</v>
      </c>
      <c r="D337" s="12">
        <v>31</v>
      </c>
      <c r="E337" s="13" t="s">
        <v>25</v>
      </c>
      <c r="F337" s="13" t="s">
        <v>537</v>
      </c>
      <c r="G337" s="13" t="s">
        <v>58</v>
      </c>
      <c r="H337" s="13" t="s">
        <v>547</v>
      </c>
      <c r="I337" s="12" t="s">
        <v>12</v>
      </c>
      <c r="J337" s="14">
        <v>180</v>
      </c>
      <c r="K337" s="15">
        <v>120</v>
      </c>
      <c r="L337" s="15">
        <v>80.27</v>
      </c>
      <c r="M337" s="15">
        <v>120.01</v>
      </c>
      <c r="N337" s="16">
        <f t="shared" si="20"/>
        <v>-39.730000000000004</v>
      </c>
      <c r="O337" s="17">
        <f t="shared" si="21"/>
        <v>0.6689166666666666</v>
      </c>
      <c r="P337" s="18">
        <f t="shared" si="22"/>
        <v>-0.33113907174402141</v>
      </c>
      <c r="Q337" s="17">
        <f t="shared" si="23"/>
        <v>0.59938769414575865</v>
      </c>
    </row>
    <row r="338" spans="1:17" x14ac:dyDescent="0.3">
      <c r="A338" s="5" t="s">
        <v>1205</v>
      </c>
      <c r="B338" s="5" t="s">
        <v>868</v>
      </c>
      <c r="C338" s="6" t="s">
        <v>9</v>
      </c>
      <c r="D338" s="5">
        <v>31</v>
      </c>
      <c r="E338" s="6" t="s">
        <v>25</v>
      </c>
      <c r="F338" s="6" t="s">
        <v>537</v>
      </c>
      <c r="G338" s="6" t="s">
        <v>58</v>
      </c>
      <c r="H338" s="6" t="s">
        <v>548</v>
      </c>
      <c r="I338" s="5" t="s">
        <v>12</v>
      </c>
      <c r="J338" s="7">
        <v>52.65</v>
      </c>
      <c r="K338" s="8">
        <v>55</v>
      </c>
      <c r="L338" s="8">
        <v>24.72</v>
      </c>
      <c r="M338" s="8">
        <v>36.64</v>
      </c>
      <c r="N338" s="9">
        <f t="shared" si="20"/>
        <v>-30.28</v>
      </c>
      <c r="O338" s="10">
        <f t="shared" si="21"/>
        <v>0.44945454545454544</v>
      </c>
      <c r="P338" s="11">
        <f t="shared" si="22"/>
        <v>-0.3253275109170306</v>
      </c>
      <c r="Q338" s="10">
        <f t="shared" si="23"/>
        <v>0.63106944827374933</v>
      </c>
    </row>
    <row r="339" spans="1:17" x14ac:dyDescent="0.3">
      <c r="A339" s="12" t="s">
        <v>1206</v>
      </c>
      <c r="B339" s="12" t="s">
        <v>868</v>
      </c>
      <c r="C339" s="13" t="s">
        <v>9</v>
      </c>
      <c r="D339" s="12">
        <v>31</v>
      </c>
      <c r="E339" s="13" t="s">
        <v>25</v>
      </c>
      <c r="F339" s="13" t="s">
        <v>537</v>
      </c>
      <c r="G339" s="13" t="s">
        <v>58</v>
      </c>
      <c r="H339" s="13" t="s">
        <v>549</v>
      </c>
      <c r="I339" s="12" t="s">
        <v>12</v>
      </c>
      <c r="J339" s="14">
        <v>37.5</v>
      </c>
      <c r="K339" s="15">
        <v>14</v>
      </c>
      <c r="L339" s="15">
        <v>14.05</v>
      </c>
      <c r="M339" s="15">
        <v>13.74</v>
      </c>
      <c r="N339" s="16">
        <f t="shared" si="20"/>
        <v>5.0000000000000711E-2</v>
      </c>
      <c r="O339" s="17">
        <f t="shared" si="21"/>
        <v>1.0035714285714286</v>
      </c>
      <c r="P339" s="18">
        <f t="shared" si="22"/>
        <v>2.2561863173216921E-2</v>
      </c>
      <c r="Q339" s="17">
        <f t="shared" si="23"/>
        <v>0.50358422939068104</v>
      </c>
    </row>
    <row r="340" spans="1:17" x14ac:dyDescent="0.3">
      <c r="A340" s="5" t="s">
        <v>1207</v>
      </c>
      <c r="B340" s="5" t="s">
        <v>868</v>
      </c>
      <c r="C340" s="6" t="s">
        <v>9</v>
      </c>
      <c r="D340" s="5">
        <v>31</v>
      </c>
      <c r="E340" s="6" t="s">
        <v>25</v>
      </c>
      <c r="F340" s="6" t="s">
        <v>537</v>
      </c>
      <c r="G340" s="6" t="s">
        <v>58</v>
      </c>
      <c r="H340" s="6" t="s">
        <v>550</v>
      </c>
      <c r="I340" s="5" t="s">
        <v>12</v>
      </c>
      <c r="J340" s="7">
        <v>0</v>
      </c>
      <c r="K340" s="8">
        <v>9</v>
      </c>
      <c r="L340" s="8">
        <v>0</v>
      </c>
      <c r="M340" s="8">
        <v>0</v>
      </c>
      <c r="N340" s="9">
        <f t="shared" si="20"/>
        <v>-9</v>
      </c>
      <c r="O340" s="10">
        <f t="shared" si="21"/>
        <v>0</v>
      </c>
      <c r="P340" s="11">
        <f t="shared" si="22"/>
        <v>0</v>
      </c>
      <c r="Q340" s="10">
        <f t="shared" si="23"/>
        <v>0</v>
      </c>
    </row>
    <row r="341" spans="1:17" x14ac:dyDescent="0.3">
      <c r="A341" s="12" t="s">
        <v>1208</v>
      </c>
      <c r="B341" s="12" t="s">
        <v>868</v>
      </c>
      <c r="C341" s="13" t="s">
        <v>9</v>
      </c>
      <c r="D341" s="12">
        <v>31</v>
      </c>
      <c r="E341" s="13" t="s">
        <v>25</v>
      </c>
      <c r="F341" s="13" t="s">
        <v>537</v>
      </c>
      <c r="G341" s="13" t="s">
        <v>58</v>
      </c>
      <c r="H341" s="13" t="s">
        <v>551</v>
      </c>
      <c r="I341" s="12" t="s">
        <v>12</v>
      </c>
      <c r="J341" s="14">
        <v>30</v>
      </c>
      <c r="K341" s="15">
        <v>19</v>
      </c>
      <c r="L341" s="15">
        <v>6.14</v>
      </c>
      <c r="M341" s="15">
        <v>16.649999999999999</v>
      </c>
      <c r="N341" s="16">
        <f t="shared" si="20"/>
        <v>-12.86</v>
      </c>
      <c r="O341" s="17">
        <f t="shared" si="21"/>
        <v>0.32315789473684209</v>
      </c>
      <c r="P341" s="18">
        <f t="shared" si="22"/>
        <v>-0.63123123123123115</v>
      </c>
      <c r="Q341" s="17">
        <f t="shared" si="23"/>
        <v>0.27508960573476704</v>
      </c>
    </row>
    <row r="342" spans="1:17" x14ac:dyDescent="0.3">
      <c r="A342" s="5" t="s">
        <v>1209</v>
      </c>
      <c r="B342" s="5" t="s">
        <v>868</v>
      </c>
      <c r="C342" s="6" t="s">
        <v>9</v>
      </c>
      <c r="D342" s="5">
        <v>31</v>
      </c>
      <c r="E342" s="6" t="s">
        <v>25</v>
      </c>
      <c r="F342" s="6" t="s">
        <v>537</v>
      </c>
      <c r="G342" s="6" t="s">
        <v>58</v>
      </c>
      <c r="H342" s="6" t="s">
        <v>552</v>
      </c>
      <c r="I342" s="5" t="s">
        <v>12</v>
      </c>
      <c r="J342" s="7">
        <v>32</v>
      </c>
      <c r="K342" s="8">
        <v>57</v>
      </c>
      <c r="L342" s="8">
        <v>23.61</v>
      </c>
      <c r="M342" s="8">
        <v>27.63</v>
      </c>
      <c r="N342" s="9">
        <f t="shared" si="20"/>
        <v>-33.39</v>
      </c>
      <c r="O342" s="10">
        <f t="shared" si="21"/>
        <v>0.41421052631578947</v>
      </c>
      <c r="P342" s="11">
        <f t="shared" si="22"/>
        <v>-0.14549402823018456</v>
      </c>
      <c r="Q342" s="10">
        <f t="shared" si="23"/>
        <v>0.9916834677419355</v>
      </c>
    </row>
    <row r="343" spans="1:17" x14ac:dyDescent="0.3">
      <c r="A343" s="12" t="s">
        <v>1210</v>
      </c>
      <c r="B343" s="12" t="s">
        <v>868</v>
      </c>
      <c r="C343" s="13" t="s">
        <v>9</v>
      </c>
      <c r="D343" s="12">
        <v>31</v>
      </c>
      <c r="E343" s="13" t="s">
        <v>25</v>
      </c>
      <c r="F343" s="13" t="s">
        <v>537</v>
      </c>
      <c r="G343" s="13" t="s">
        <v>58</v>
      </c>
      <c r="H343" s="13" t="s">
        <v>553</v>
      </c>
      <c r="I343" s="12" t="s">
        <v>12</v>
      </c>
      <c r="J343" s="14">
        <v>300</v>
      </c>
      <c r="K343" s="15">
        <v>112</v>
      </c>
      <c r="L343" s="15">
        <v>57.63</v>
      </c>
      <c r="M343" s="15">
        <v>114.26</v>
      </c>
      <c r="N343" s="16">
        <f t="shared" si="20"/>
        <v>-54.37</v>
      </c>
      <c r="O343" s="17">
        <f t="shared" si="21"/>
        <v>0.5145535714285715</v>
      </c>
      <c r="P343" s="18">
        <f t="shared" si="22"/>
        <v>-0.49562401540346579</v>
      </c>
      <c r="Q343" s="17">
        <f t="shared" si="23"/>
        <v>0.25819892473118278</v>
      </c>
    </row>
    <row r="344" spans="1:17" x14ac:dyDescent="0.3">
      <c r="A344" s="5" t="s">
        <v>1211</v>
      </c>
      <c r="B344" s="5" t="s">
        <v>868</v>
      </c>
      <c r="C344" s="6" t="s">
        <v>9</v>
      </c>
      <c r="D344" s="5">
        <v>31</v>
      </c>
      <c r="E344" s="6" t="s">
        <v>25</v>
      </c>
      <c r="F344" s="6" t="s">
        <v>537</v>
      </c>
      <c r="G344" s="6" t="s">
        <v>58</v>
      </c>
      <c r="H344" s="6" t="s">
        <v>554</v>
      </c>
      <c r="I344" s="5" t="s">
        <v>12</v>
      </c>
      <c r="J344" s="7">
        <v>48</v>
      </c>
      <c r="K344" s="8">
        <v>8</v>
      </c>
      <c r="L344" s="8">
        <v>18.690000000000001</v>
      </c>
      <c r="M344" s="8">
        <v>17.739999999999998</v>
      </c>
      <c r="N344" s="9">
        <f t="shared" si="20"/>
        <v>10.690000000000001</v>
      </c>
      <c r="O344" s="10">
        <f t="shared" si="21"/>
        <v>2.3362500000000002</v>
      </c>
      <c r="P344" s="11">
        <f t="shared" si="22"/>
        <v>5.3551296505073447E-2</v>
      </c>
      <c r="Q344" s="10">
        <f t="shared" si="23"/>
        <v>0.52335349462365588</v>
      </c>
    </row>
    <row r="345" spans="1:17" x14ac:dyDescent="0.3">
      <c r="A345" s="12" t="s">
        <v>1212</v>
      </c>
      <c r="B345" s="12" t="s">
        <v>868</v>
      </c>
      <c r="C345" s="13" t="s">
        <v>9</v>
      </c>
      <c r="D345" s="12">
        <v>31</v>
      </c>
      <c r="E345" s="13" t="s">
        <v>25</v>
      </c>
      <c r="F345" s="13" t="s">
        <v>537</v>
      </c>
      <c r="G345" s="13" t="s">
        <v>58</v>
      </c>
      <c r="H345" s="13" t="s">
        <v>555</v>
      </c>
      <c r="I345" s="12" t="s">
        <v>12</v>
      </c>
      <c r="J345" s="14">
        <v>54</v>
      </c>
      <c r="K345" s="15">
        <v>6</v>
      </c>
      <c r="L345" s="15">
        <v>10.39</v>
      </c>
      <c r="M345" s="15">
        <v>5.43</v>
      </c>
      <c r="N345" s="16">
        <f t="shared" si="20"/>
        <v>4.3900000000000006</v>
      </c>
      <c r="O345" s="17">
        <f t="shared" si="21"/>
        <v>1.7316666666666667</v>
      </c>
      <c r="P345" s="18">
        <f t="shared" si="22"/>
        <v>0.91344383057090262</v>
      </c>
      <c r="Q345" s="17">
        <f t="shared" si="23"/>
        <v>0.25861210673038632</v>
      </c>
    </row>
    <row r="346" spans="1:17" x14ac:dyDescent="0.3">
      <c r="A346" s="5" t="s">
        <v>1213</v>
      </c>
      <c r="B346" s="5" t="s">
        <v>868</v>
      </c>
      <c r="C346" s="6" t="s">
        <v>9</v>
      </c>
      <c r="D346" s="5">
        <v>31</v>
      </c>
      <c r="E346" s="6" t="s">
        <v>25</v>
      </c>
      <c r="F346" s="6" t="s">
        <v>537</v>
      </c>
      <c r="G346" s="6" t="s">
        <v>58</v>
      </c>
      <c r="H346" s="6" t="s">
        <v>556</v>
      </c>
      <c r="I346" s="5" t="s">
        <v>12</v>
      </c>
      <c r="J346" s="7">
        <v>0</v>
      </c>
      <c r="K346" s="8">
        <v>25</v>
      </c>
      <c r="L346" s="8">
        <v>0</v>
      </c>
      <c r="M346" s="8">
        <v>0</v>
      </c>
      <c r="N346" s="9">
        <f t="shared" si="20"/>
        <v>-25</v>
      </c>
      <c r="O346" s="10">
        <f t="shared" si="21"/>
        <v>0</v>
      </c>
      <c r="P346" s="11">
        <f t="shared" si="22"/>
        <v>0</v>
      </c>
      <c r="Q346" s="10">
        <f t="shared" si="23"/>
        <v>0</v>
      </c>
    </row>
    <row r="347" spans="1:17" x14ac:dyDescent="0.3">
      <c r="A347" s="12" t="s">
        <v>1214</v>
      </c>
      <c r="B347" s="12" t="s">
        <v>868</v>
      </c>
      <c r="C347" s="13" t="s">
        <v>9</v>
      </c>
      <c r="D347" s="12">
        <v>31</v>
      </c>
      <c r="E347" s="13" t="s">
        <v>25</v>
      </c>
      <c r="F347" s="13" t="s">
        <v>537</v>
      </c>
      <c r="G347" s="13" t="s">
        <v>872</v>
      </c>
      <c r="H347" s="13" t="s">
        <v>557</v>
      </c>
      <c r="I347" s="12" t="s">
        <v>16</v>
      </c>
      <c r="J347" s="14">
        <v>174</v>
      </c>
      <c r="K347" s="15">
        <v>0</v>
      </c>
      <c r="L347" s="15">
        <v>0</v>
      </c>
      <c r="M347" s="15">
        <v>0</v>
      </c>
      <c r="N347" s="16">
        <f t="shared" si="20"/>
        <v>0</v>
      </c>
      <c r="O347" s="17">
        <f t="shared" si="21"/>
        <v>0</v>
      </c>
      <c r="P347" s="18">
        <f t="shared" si="22"/>
        <v>0</v>
      </c>
      <c r="Q347" s="17">
        <f t="shared" si="23"/>
        <v>0</v>
      </c>
    </row>
    <row r="348" spans="1:17" x14ac:dyDescent="0.3">
      <c r="A348" s="5" t="s">
        <v>1215</v>
      </c>
      <c r="B348" s="5" t="s">
        <v>868</v>
      </c>
      <c r="C348" s="6" t="s">
        <v>9</v>
      </c>
      <c r="D348" s="5">
        <v>31</v>
      </c>
      <c r="E348" s="6" t="s">
        <v>25</v>
      </c>
      <c r="F348" s="6" t="s">
        <v>537</v>
      </c>
      <c r="G348" s="6" t="s">
        <v>78</v>
      </c>
      <c r="H348" s="6" t="s">
        <v>559</v>
      </c>
      <c r="I348" s="5" t="s">
        <v>16</v>
      </c>
      <c r="J348" s="7">
        <v>359.58</v>
      </c>
      <c r="K348" s="8">
        <v>0</v>
      </c>
      <c r="L348" s="8">
        <v>0</v>
      </c>
      <c r="M348" s="8">
        <v>0</v>
      </c>
      <c r="N348" s="9">
        <f t="shared" si="20"/>
        <v>0</v>
      </c>
      <c r="O348" s="10">
        <f t="shared" si="21"/>
        <v>0</v>
      </c>
      <c r="P348" s="11">
        <f t="shared" si="22"/>
        <v>0</v>
      </c>
      <c r="Q348" s="10">
        <f t="shared" si="23"/>
        <v>0</v>
      </c>
    </row>
    <row r="349" spans="1:17" x14ac:dyDescent="0.3">
      <c r="A349" s="12" t="s">
        <v>1216</v>
      </c>
      <c r="B349" s="12" t="s">
        <v>868</v>
      </c>
      <c r="C349" s="13" t="s">
        <v>9</v>
      </c>
      <c r="D349" s="12">
        <v>31</v>
      </c>
      <c r="E349" s="13" t="s">
        <v>25</v>
      </c>
      <c r="F349" s="13" t="s">
        <v>560</v>
      </c>
      <c r="G349" s="13" t="s">
        <v>58</v>
      </c>
      <c r="H349" s="13" t="s">
        <v>561</v>
      </c>
      <c r="I349" s="12" t="s">
        <v>10</v>
      </c>
      <c r="J349" s="14">
        <v>26.83</v>
      </c>
      <c r="K349" s="15">
        <v>0</v>
      </c>
      <c r="L349" s="15">
        <v>5.08</v>
      </c>
      <c r="M349" s="15">
        <v>0</v>
      </c>
      <c r="N349" s="16">
        <f t="shared" si="20"/>
        <v>5.08</v>
      </c>
      <c r="O349" s="17">
        <f t="shared" si="21"/>
        <v>0</v>
      </c>
      <c r="P349" s="18">
        <f t="shared" si="22"/>
        <v>0</v>
      </c>
      <c r="Q349" s="17">
        <f t="shared" si="23"/>
        <v>0.25448963806363445</v>
      </c>
    </row>
    <row r="350" spans="1:17" x14ac:dyDescent="0.3">
      <c r="A350" s="5" t="s">
        <v>1217</v>
      </c>
      <c r="B350" s="5" t="s">
        <v>868</v>
      </c>
      <c r="C350" s="6" t="s">
        <v>9</v>
      </c>
      <c r="D350" s="5">
        <v>31</v>
      </c>
      <c r="E350" s="6" t="s">
        <v>25</v>
      </c>
      <c r="F350" s="6" t="s">
        <v>563</v>
      </c>
      <c r="G350" s="6" t="s">
        <v>58</v>
      </c>
      <c r="H350" s="6" t="s">
        <v>564</v>
      </c>
      <c r="I350" s="5" t="s">
        <v>16</v>
      </c>
      <c r="J350" s="7">
        <v>32.5</v>
      </c>
      <c r="K350" s="8">
        <v>22</v>
      </c>
      <c r="L350" s="8">
        <v>21.08</v>
      </c>
      <c r="M350" s="8">
        <v>16.18</v>
      </c>
      <c r="N350" s="9">
        <f t="shared" si="20"/>
        <v>-0.92000000000000171</v>
      </c>
      <c r="O350" s="10">
        <f t="shared" si="21"/>
        <v>0.95818181818181813</v>
      </c>
      <c r="P350" s="11">
        <f t="shared" si="22"/>
        <v>0.3028430160692212</v>
      </c>
      <c r="Q350" s="10">
        <f t="shared" si="23"/>
        <v>0.87179487179487181</v>
      </c>
    </row>
    <row r="351" spans="1:17" x14ac:dyDescent="0.3">
      <c r="A351" s="12" t="s">
        <v>1218</v>
      </c>
      <c r="B351" s="12" t="s">
        <v>868</v>
      </c>
      <c r="C351" s="13" t="s">
        <v>9</v>
      </c>
      <c r="D351" s="12">
        <v>31</v>
      </c>
      <c r="E351" s="13" t="s">
        <v>25</v>
      </c>
      <c r="F351" s="13" t="s">
        <v>566</v>
      </c>
      <c r="G351" s="13" t="s">
        <v>58</v>
      </c>
      <c r="H351" s="13" t="s">
        <v>567</v>
      </c>
      <c r="I351" s="12" t="s">
        <v>10</v>
      </c>
      <c r="J351" s="14">
        <v>0</v>
      </c>
      <c r="K351" s="15">
        <v>0</v>
      </c>
      <c r="L351" s="15">
        <v>0</v>
      </c>
      <c r="M351" s="15">
        <v>0</v>
      </c>
      <c r="N351" s="16">
        <f t="shared" si="20"/>
        <v>0</v>
      </c>
      <c r="O351" s="17">
        <f t="shared" si="21"/>
        <v>0</v>
      </c>
      <c r="P351" s="18">
        <f t="shared" si="22"/>
        <v>0</v>
      </c>
      <c r="Q351" s="17">
        <f t="shared" si="23"/>
        <v>0</v>
      </c>
    </row>
    <row r="352" spans="1:17" x14ac:dyDescent="0.3">
      <c r="A352" s="5" t="s">
        <v>1219</v>
      </c>
      <c r="B352" s="5" t="s">
        <v>868</v>
      </c>
      <c r="C352" s="6" t="s">
        <v>9</v>
      </c>
      <c r="D352" s="5">
        <v>31</v>
      </c>
      <c r="E352" s="6" t="s">
        <v>25</v>
      </c>
      <c r="F352" s="6" t="s">
        <v>566</v>
      </c>
      <c r="G352" s="6" t="s">
        <v>58</v>
      </c>
      <c r="H352" s="6" t="s">
        <v>568</v>
      </c>
      <c r="I352" s="5" t="s">
        <v>10</v>
      </c>
      <c r="J352" s="7">
        <v>840</v>
      </c>
      <c r="K352" s="8">
        <v>348</v>
      </c>
      <c r="L352" s="8">
        <v>465.81</v>
      </c>
      <c r="M352" s="8">
        <v>417.94</v>
      </c>
      <c r="N352" s="9">
        <f t="shared" si="20"/>
        <v>117.81</v>
      </c>
      <c r="O352" s="10">
        <f t="shared" si="21"/>
        <v>1.3385344827586207</v>
      </c>
      <c r="P352" s="11">
        <f t="shared" si="22"/>
        <v>0.11453797195769728</v>
      </c>
      <c r="Q352" s="10">
        <f t="shared" si="23"/>
        <v>0.74534370199692779</v>
      </c>
    </row>
    <row r="353" spans="1:17" x14ac:dyDescent="0.3">
      <c r="A353" s="12" t="s">
        <v>1220</v>
      </c>
      <c r="B353" s="12" t="s">
        <v>868</v>
      </c>
      <c r="C353" s="13" t="s">
        <v>9</v>
      </c>
      <c r="D353" s="12">
        <v>31</v>
      </c>
      <c r="E353" s="13" t="s">
        <v>25</v>
      </c>
      <c r="F353" s="13" t="s">
        <v>566</v>
      </c>
      <c r="G353" s="13" t="s">
        <v>58</v>
      </c>
      <c r="H353" s="13" t="s">
        <v>569</v>
      </c>
      <c r="I353" s="12" t="s">
        <v>10</v>
      </c>
      <c r="J353" s="14">
        <v>600</v>
      </c>
      <c r="K353" s="15">
        <v>253</v>
      </c>
      <c r="L353" s="15">
        <v>39.119999999999997</v>
      </c>
      <c r="M353" s="15">
        <v>200.62</v>
      </c>
      <c r="N353" s="16">
        <f t="shared" si="20"/>
        <v>-213.88</v>
      </c>
      <c r="O353" s="17">
        <f t="shared" si="21"/>
        <v>0.15462450592885374</v>
      </c>
      <c r="P353" s="18">
        <f t="shared" si="22"/>
        <v>-0.80500448609311137</v>
      </c>
      <c r="Q353" s="17">
        <f t="shared" si="23"/>
        <v>8.7634408602150535E-2</v>
      </c>
    </row>
    <row r="354" spans="1:17" x14ac:dyDescent="0.3">
      <c r="A354" s="5" t="s">
        <v>1221</v>
      </c>
      <c r="B354" s="5" t="s">
        <v>868</v>
      </c>
      <c r="C354" s="6" t="s">
        <v>9</v>
      </c>
      <c r="D354" s="5">
        <v>31</v>
      </c>
      <c r="E354" s="6" t="s">
        <v>25</v>
      </c>
      <c r="F354" s="6" t="s">
        <v>566</v>
      </c>
      <c r="G354" s="6" t="s">
        <v>58</v>
      </c>
      <c r="H354" s="6" t="s">
        <v>570</v>
      </c>
      <c r="I354" s="5" t="s">
        <v>10</v>
      </c>
      <c r="J354" s="7">
        <v>1830</v>
      </c>
      <c r="K354" s="8">
        <v>953</v>
      </c>
      <c r="L354" s="8">
        <v>786.12</v>
      </c>
      <c r="M354" s="8">
        <v>656.19</v>
      </c>
      <c r="N354" s="9">
        <f t="shared" si="20"/>
        <v>-166.88</v>
      </c>
      <c r="O354" s="10">
        <f t="shared" si="21"/>
        <v>0.82488982161594959</v>
      </c>
      <c r="P354" s="11">
        <f t="shared" si="22"/>
        <v>0.19800667489599039</v>
      </c>
      <c r="Q354" s="10">
        <f t="shared" si="23"/>
        <v>0.57738410012339147</v>
      </c>
    </row>
    <row r="355" spans="1:17" x14ac:dyDescent="0.3">
      <c r="A355" s="12" t="s">
        <v>1222</v>
      </c>
      <c r="B355" s="12" t="s">
        <v>868</v>
      </c>
      <c r="C355" s="13" t="s">
        <v>9</v>
      </c>
      <c r="D355" s="12">
        <v>31</v>
      </c>
      <c r="E355" s="13" t="s">
        <v>25</v>
      </c>
      <c r="F355" s="13" t="s">
        <v>566</v>
      </c>
      <c r="G355" s="13" t="s">
        <v>58</v>
      </c>
      <c r="H355" s="13" t="s">
        <v>571</v>
      </c>
      <c r="I355" s="12" t="s">
        <v>10</v>
      </c>
      <c r="J355" s="14">
        <v>1050</v>
      </c>
      <c r="K355" s="15">
        <v>351</v>
      </c>
      <c r="L355" s="15">
        <v>457.12</v>
      </c>
      <c r="M355" s="15">
        <v>407.93</v>
      </c>
      <c r="N355" s="16">
        <f t="shared" si="20"/>
        <v>106.12</v>
      </c>
      <c r="O355" s="17">
        <f t="shared" si="21"/>
        <v>1.3023361823361823</v>
      </c>
      <c r="P355" s="18">
        <f t="shared" si="22"/>
        <v>0.12058441399259676</v>
      </c>
      <c r="Q355" s="17">
        <f t="shared" si="23"/>
        <v>0.58515104966717868</v>
      </c>
    </row>
    <row r="356" spans="1:17" x14ac:dyDescent="0.3">
      <c r="A356" s="5" t="s">
        <v>1223</v>
      </c>
      <c r="B356" s="5" t="s">
        <v>868</v>
      </c>
      <c r="C356" s="6" t="s">
        <v>9</v>
      </c>
      <c r="D356" s="5">
        <v>31</v>
      </c>
      <c r="E356" s="6" t="s">
        <v>25</v>
      </c>
      <c r="F356" s="6" t="s">
        <v>566</v>
      </c>
      <c r="G356" s="6" t="s">
        <v>58</v>
      </c>
      <c r="H356" s="6" t="s">
        <v>572</v>
      </c>
      <c r="I356" s="5" t="s">
        <v>10</v>
      </c>
      <c r="J356" s="7">
        <v>0</v>
      </c>
      <c r="K356" s="8">
        <v>0</v>
      </c>
      <c r="L356" s="8">
        <v>0</v>
      </c>
      <c r="M356" s="8">
        <v>0</v>
      </c>
      <c r="N356" s="9">
        <f t="shared" si="20"/>
        <v>0</v>
      </c>
      <c r="O356" s="10">
        <f t="shared" si="21"/>
        <v>0</v>
      </c>
      <c r="P356" s="11">
        <f t="shared" si="22"/>
        <v>0</v>
      </c>
      <c r="Q356" s="10">
        <f t="shared" si="23"/>
        <v>0</v>
      </c>
    </row>
    <row r="357" spans="1:17" x14ac:dyDescent="0.3">
      <c r="A357" s="12" t="s">
        <v>1224</v>
      </c>
      <c r="B357" s="12" t="s">
        <v>868</v>
      </c>
      <c r="C357" s="13" t="s">
        <v>9</v>
      </c>
      <c r="D357" s="12">
        <v>31</v>
      </c>
      <c r="E357" s="13" t="s">
        <v>25</v>
      </c>
      <c r="F357" s="13" t="s">
        <v>566</v>
      </c>
      <c r="G357" s="13" t="s">
        <v>58</v>
      </c>
      <c r="H357" s="13" t="s">
        <v>574</v>
      </c>
      <c r="I357" s="12" t="s">
        <v>16</v>
      </c>
      <c r="J357" s="14">
        <v>120</v>
      </c>
      <c r="K357" s="15">
        <v>0</v>
      </c>
      <c r="L357" s="15">
        <v>0</v>
      </c>
      <c r="M357" s="15">
        <v>0</v>
      </c>
      <c r="N357" s="16">
        <f t="shared" si="20"/>
        <v>0</v>
      </c>
      <c r="O357" s="17">
        <f t="shared" si="21"/>
        <v>0</v>
      </c>
      <c r="P357" s="18">
        <f t="shared" si="22"/>
        <v>0</v>
      </c>
      <c r="Q357" s="17">
        <f t="shared" si="23"/>
        <v>0</v>
      </c>
    </row>
    <row r="358" spans="1:17" x14ac:dyDescent="0.3">
      <c r="A358" s="5" t="s">
        <v>1225</v>
      </c>
      <c r="B358" s="5" t="s">
        <v>868</v>
      </c>
      <c r="C358" s="6" t="s">
        <v>9</v>
      </c>
      <c r="D358" s="5">
        <v>31</v>
      </c>
      <c r="E358" s="6" t="s">
        <v>25</v>
      </c>
      <c r="F358" s="6" t="s">
        <v>566</v>
      </c>
      <c r="G358" s="6" t="s">
        <v>58</v>
      </c>
      <c r="H358" s="6" t="s">
        <v>575</v>
      </c>
      <c r="I358" s="5" t="s">
        <v>16</v>
      </c>
      <c r="J358" s="7">
        <v>107.88</v>
      </c>
      <c r="K358" s="8">
        <v>16</v>
      </c>
      <c r="L358" s="8">
        <v>12.74</v>
      </c>
      <c r="M358" s="8">
        <v>13.66</v>
      </c>
      <c r="N358" s="9">
        <f t="shared" si="20"/>
        <v>-3.26</v>
      </c>
      <c r="O358" s="10">
        <f t="shared" si="21"/>
        <v>0.79625000000000001</v>
      </c>
      <c r="P358" s="11">
        <f t="shared" si="22"/>
        <v>-6.7349926793557821E-2</v>
      </c>
      <c r="Q358" s="10">
        <f t="shared" si="23"/>
        <v>0.15872873483480252</v>
      </c>
    </row>
    <row r="359" spans="1:17" x14ac:dyDescent="0.3">
      <c r="A359" s="12" t="s">
        <v>1226</v>
      </c>
      <c r="B359" s="12" t="s">
        <v>868</v>
      </c>
      <c r="C359" s="13" t="s">
        <v>9</v>
      </c>
      <c r="D359" s="12">
        <v>31</v>
      </c>
      <c r="E359" s="13" t="s">
        <v>25</v>
      </c>
      <c r="F359" s="13" t="s">
        <v>566</v>
      </c>
      <c r="G359" s="13" t="s">
        <v>58</v>
      </c>
      <c r="H359" s="13" t="s">
        <v>576</v>
      </c>
      <c r="I359" s="12" t="s">
        <v>16</v>
      </c>
      <c r="J359" s="14">
        <v>100</v>
      </c>
      <c r="K359" s="15">
        <v>36</v>
      </c>
      <c r="L359" s="15">
        <v>55.79</v>
      </c>
      <c r="M359" s="15">
        <v>53.24</v>
      </c>
      <c r="N359" s="16">
        <f t="shared" si="20"/>
        <v>19.79</v>
      </c>
      <c r="O359" s="17">
        <f t="shared" si="21"/>
        <v>1.5497222222222222</v>
      </c>
      <c r="P359" s="18">
        <f t="shared" si="22"/>
        <v>4.7896318557475524E-2</v>
      </c>
      <c r="Q359" s="17">
        <f t="shared" si="23"/>
        <v>0.74986559139784947</v>
      </c>
    </row>
    <row r="360" spans="1:17" x14ac:dyDescent="0.3">
      <c r="A360" s="5" t="s">
        <v>1227</v>
      </c>
      <c r="B360" s="5" t="s">
        <v>868</v>
      </c>
      <c r="C360" s="6" t="s">
        <v>9</v>
      </c>
      <c r="D360" s="5">
        <v>31</v>
      </c>
      <c r="E360" s="6" t="s">
        <v>25</v>
      </c>
      <c r="F360" s="6" t="s">
        <v>566</v>
      </c>
      <c r="G360" s="6" t="s">
        <v>58</v>
      </c>
      <c r="H360" s="6" t="s">
        <v>577</v>
      </c>
      <c r="I360" s="5" t="s">
        <v>16</v>
      </c>
      <c r="J360" s="7">
        <v>186.2</v>
      </c>
      <c r="K360" s="8">
        <v>80</v>
      </c>
      <c r="L360" s="8">
        <v>108.97</v>
      </c>
      <c r="M360" s="8">
        <v>98.11</v>
      </c>
      <c r="N360" s="9">
        <f t="shared" si="20"/>
        <v>28.97</v>
      </c>
      <c r="O360" s="10">
        <f t="shared" si="21"/>
        <v>1.362125</v>
      </c>
      <c r="P360" s="11">
        <f t="shared" si="22"/>
        <v>0.11069208031801039</v>
      </c>
      <c r="Q360" s="10">
        <f t="shared" si="23"/>
        <v>0.78660071838582635</v>
      </c>
    </row>
    <row r="361" spans="1:17" x14ac:dyDescent="0.3">
      <c r="A361" s="12" t="s">
        <v>1228</v>
      </c>
      <c r="B361" s="12" t="s">
        <v>868</v>
      </c>
      <c r="C361" s="13" t="s">
        <v>9</v>
      </c>
      <c r="D361" s="12">
        <v>31</v>
      </c>
      <c r="E361" s="13" t="s">
        <v>25</v>
      </c>
      <c r="F361" s="13" t="s">
        <v>566</v>
      </c>
      <c r="G361" s="13" t="s">
        <v>58</v>
      </c>
      <c r="H361" s="13" t="s">
        <v>578</v>
      </c>
      <c r="I361" s="12" t="s">
        <v>12</v>
      </c>
      <c r="J361" s="14">
        <v>60</v>
      </c>
      <c r="K361" s="15">
        <v>16</v>
      </c>
      <c r="L361" s="15">
        <v>9.69</v>
      </c>
      <c r="M361" s="15">
        <v>21.25</v>
      </c>
      <c r="N361" s="16">
        <f t="shared" si="20"/>
        <v>-6.3100000000000005</v>
      </c>
      <c r="O361" s="17">
        <f t="shared" si="21"/>
        <v>0.60562499999999997</v>
      </c>
      <c r="P361" s="18">
        <f t="shared" si="22"/>
        <v>-0.54400000000000004</v>
      </c>
      <c r="Q361" s="17">
        <f t="shared" si="23"/>
        <v>0.21706989247311828</v>
      </c>
    </row>
    <row r="362" spans="1:17" x14ac:dyDescent="0.3">
      <c r="A362" s="5" t="s">
        <v>1229</v>
      </c>
      <c r="B362" s="5" t="s">
        <v>868</v>
      </c>
      <c r="C362" s="6" t="s">
        <v>9</v>
      </c>
      <c r="D362" s="5">
        <v>31</v>
      </c>
      <c r="E362" s="6" t="s">
        <v>25</v>
      </c>
      <c r="F362" s="6" t="s">
        <v>566</v>
      </c>
      <c r="G362" s="6" t="s">
        <v>58</v>
      </c>
      <c r="H362" s="6" t="s">
        <v>579</v>
      </c>
      <c r="I362" s="5" t="s">
        <v>12</v>
      </c>
      <c r="J362" s="7">
        <v>30</v>
      </c>
      <c r="K362" s="8">
        <v>5</v>
      </c>
      <c r="L362" s="8">
        <v>15.67</v>
      </c>
      <c r="M362" s="8">
        <v>11.82</v>
      </c>
      <c r="N362" s="9">
        <f t="shared" si="20"/>
        <v>10.67</v>
      </c>
      <c r="O362" s="10">
        <f t="shared" si="21"/>
        <v>3.1339999999999999</v>
      </c>
      <c r="P362" s="11">
        <f t="shared" si="22"/>
        <v>0.32571912013536375</v>
      </c>
      <c r="Q362" s="10">
        <f t="shared" si="23"/>
        <v>0.70206093189964158</v>
      </c>
    </row>
    <row r="363" spans="1:17" x14ac:dyDescent="0.3">
      <c r="A363" s="12" t="s">
        <v>1230</v>
      </c>
      <c r="B363" s="12" t="s">
        <v>868</v>
      </c>
      <c r="C363" s="13" t="s">
        <v>9</v>
      </c>
      <c r="D363" s="12">
        <v>31</v>
      </c>
      <c r="E363" s="13" t="s">
        <v>25</v>
      </c>
      <c r="F363" s="13" t="s">
        <v>566</v>
      </c>
      <c r="G363" s="13" t="s">
        <v>58</v>
      </c>
      <c r="H363" s="13" t="s">
        <v>580</v>
      </c>
      <c r="I363" s="12" t="s">
        <v>12</v>
      </c>
      <c r="J363" s="14">
        <v>30</v>
      </c>
      <c r="K363" s="15">
        <v>5</v>
      </c>
      <c r="L363" s="15">
        <v>13.45</v>
      </c>
      <c r="M363" s="15">
        <v>9.84</v>
      </c>
      <c r="N363" s="16">
        <f t="shared" si="20"/>
        <v>8.4499999999999993</v>
      </c>
      <c r="O363" s="17">
        <f t="shared" si="21"/>
        <v>2.69</v>
      </c>
      <c r="P363" s="18">
        <f t="shared" si="22"/>
        <v>0.36686991869918695</v>
      </c>
      <c r="Q363" s="17">
        <f t="shared" si="23"/>
        <v>0.60259856630824371</v>
      </c>
    </row>
    <row r="364" spans="1:17" x14ac:dyDescent="0.3">
      <c r="A364" s="5" t="s">
        <v>1231</v>
      </c>
      <c r="B364" s="5" t="s">
        <v>868</v>
      </c>
      <c r="C364" s="6" t="s">
        <v>9</v>
      </c>
      <c r="D364" s="5">
        <v>31</v>
      </c>
      <c r="E364" s="6" t="s">
        <v>25</v>
      </c>
      <c r="F364" s="6" t="s">
        <v>566</v>
      </c>
      <c r="G364" s="6" t="s">
        <v>58</v>
      </c>
      <c r="H364" s="6" t="s">
        <v>581</v>
      </c>
      <c r="I364" s="5" t="s">
        <v>10</v>
      </c>
      <c r="J364" s="7">
        <v>30</v>
      </c>
      <c r="K364" s="8">
        <v>3</v>
      </c>
      <c r="L364" s="8">
        <v>13.32</v>
      </c>
      <c r="M364" s="8">
        <v>10.210000000000001</v>
      </c>
      <c r="N364" s="9">
        <f t="shared" si="20"/>
        <v>10.32</v>
      </c>
      <c r="O364" s="10">
        <f t="shared" si="21"/>
        <v>4.4400000000000004</v>
      </c>
      <c r="P364" s="11">
        <f t="shared" si="22"/>
        <v>0.30460333006856016</v>
      </c>
      <c r="Q364" s="10">
        <f t="shared" si="23"/>
        <v>0.59677419354838712</v>
      </c>
    </row>
    <row r="365" spans="1:17" x14ac:dyDescent="0.3">
      <c r="A365" s="12" t="s">
        <v>1232</v>
      </c>
      <c r="B365" s="12" t="s">
        <v>868</v>
      </c>
      <c r="C365" s="13" t="s">
        <v>9</v>
      </c>
      <c r="D365" s="12">
        <v>31</v>
      </c>
      <c r="E365" s="13" t="s">
        <v>25</v>
      </c>
      <c r="F365" s="13" t="s">
        <v>566</v>
      </c>
      <c r="G365" s="13" t="s">
        <v>58</v>
      </c>
      <c r="H365" s="13" t="s">
        <v>582</v>
      </c>
      <c r="I365" s="12" t="s">
        <v>12</v>
      </c>
      <c r="J365" s="14">
        <v>400</v>
      </c>
      <c r="K365" s="15">
        <v>40</v>
      </c>
      <c r="L365" s="15">
        <v>0</v>
      </c>
      <c r="M365" s="15">
        <v>0</v>
      </c>
      <c r="N365" s="16">
        <f t="shared" si="20"/>
        <v>-40</v>
      </c>
      <c r="O365" s="17">
        <f t="shared" si="21"/>
        <v>0</v>
      </c>
      <c r="P365" s="18">
        <f t="shared" si="22"/>
        <v>0</v>
      </c>
      <c r="Q365" s="17">
        <f t="shared" si="23"/>
        <v>0</v>
      </c>
    </row>
    <row r="366" spans="1:17" x14ac:dyDescent="0.3">
      <c r="A366" s="5" t="s">
        <v>1233</v>
      </c>
      <c r="B366" s="5" t="s">
        <v>868</v>
      </c>
      <c r="C366" s="6" t="s">
        <v>9</v>
      </c>
      <c r="D366" s="5">
        <v>31</v>
      </c>
      <c r="E366" s="6" t="s">
        <v>25</v>
      </c>
      <c r="F366" s="6" t="s">
        <v>566</v>
      </c>
      <c r="G366" s="6" t="s">
        <v>58</v>
      </c>
      <c r="H366" s="6" t="s">
        <v>583</v>
      </c>
      <c r="I366" s="5" t="s">
        <v>12</v>
      </c>
      <c r="J366" s="7">
        <v>60</v>
      </c>
      <c r="K366" s="8">
        <v>0</v>
      </c>
      <c r="L366" s="8">
        <v>0</v>
      </c>
      <c r="M366" s="8">
        <v>24</v>
      </c>
      <c r="N366" s="9">
        <f t="shared" si="20"/>
        <v>0</v>
      </c>
      <c r="O366" s="10">
        <f t="shared" si="21"/>
        <v>0</v>
      </c>
      <c r="P366" s="11">
        <f t="shared" si="22"/>
        <v>-1</v>
      </c>
      <c r="Q366" s="10">
        <f t="shared" si="23"/>
        <v>0</v>
      </c>
    </row>
    <row r="367" spans="1:17" x14ac:dyDescent="0.3">
      <c r="A367" s="12" t="s">
        <v>1234</v>
      </c>
      <c r="B367" s="12" t="s">
        <v>868</v>
      </c>
      <c r="C367" s="13" t="s">
        <v>9</v>
      </c>
      <c r="D367" s="12">
        <v>31</v>
      </c>
      <c r="E367" s="13" t="s">
        <v>25</v>
      </c>
      <c r="F367" s="13" t="s">
        <v>566</v>
      </c>
      <c r="G367" s="13" t="s">
        <v>58</v>
      </c>
      <c r="H367" s="13" t="s">
        <v>584</v>
      </c>
      <c r="I367" s="12" t="s">
        <v>12</v>
      </c>
      <c r="J367" s="14">
        <v>40</v>
      </c>
      <c r="K367" s="15">
        <v>5</v>
      </c>
      <c r="L367" s="15">
        <v>0</v>
      </c>
      <c r="M367" s="15">
        <v>9.1</v>
      </c>
      <c r="N367" s="16">
        <f t="shared" si="20"/>
        <v>-5</v>
      </c>
      <c r="O367" s="17">
        <f t="shared" si="21"/>
        <v>0</v>
      </c>
      <c r="P367" s="18">
        <f t="shared" si="22"/>
        <v>-1</v>
      </c>
      <c r="Q367" s="17">
        <f t="shared" si="23"/>
        <v>0</v>
      </c>
    </row>
    <row r="368" spans="1:17" x14ac:dyDescent="0.3">
      <c r="A368" s="5" t="s">
        <v>1235</v>
      </c>
      <c r="B368" s="5" t="s">
        <v>868</v>
      </c>
      <c r="C368" s="6" t="s">
        <v>9</v>
      </c>
      <c r="D368" s="5">
        <v>31</v>
      </c>
      <c r="E368" s="6" t="s">
        <v>25</v>
      </c>
      <c r="F368" s="6" t="s">
        <v>566</v>
      </c>
      <c r="G368" s="6" t="s">
        <v>58</v>
      </c>
      <c r="H368" s="6" t="s">
        <v>585</v>
      </c>
      <c r="I368" s="5" t="s">
        <v>12</v>
      </c>
      <c r="J368" s="7">
        <v>60</v>
      </c>
      <c r="K368" s="8">
        <v>22</v>
      </c>
      <c r="L368" s="8">
        <v>15.34</v>
      </c>
      <c r="M368" s="8">
        <v>11.09</v>
      </c>
      <c r="N368" s="9">
        <f t="shared" si="20"/>
        <v>-6.66</v>
      </c>
      <c r="O368" s="10">
        <f t="shared" si="21"/>
        <v>0.69727272727272727</v>
      </c>
      <c r="P368" s="11">
        <f t="shared" si="22"/>
        <v>0.38322813345356177</v>
      </c>
      <c r="Q368" s="10">
        <f t="shared" si="23"/>
        <v>0.34363799283154123</v>
      </c>
    </row>
    <row r="369" spans="1:17" x14ac:dyDescent="0.3">
      <c r="A369" s="12" t="s">
        <v>1236</v>
      </c>
      <c r="B369" s="12" t="s">
        <v>868</v>
      </c>
      <c r="C369" s="13" t="s">
        <v>9</v>
      </c>
      <c r="D369" s="12">
        <v>31</v>
      </c>
      <c r="E369" s="13" t="s">
        <v>25</v>
      </c>
      <c r="F369" s="13" t="s">
        <v>566</v>
      </c>
      <c r="G369" s="13" t="s">
        <v>58</v>
      </c>
      <c r="H369" s="13" t="s">
        <v>586</v>
      </c>
      <c r="I369" s="12" t="s">
        <v>12</v>
      </c>
      <c r="J369" s="14">
        <v>175</v>
      </c>
      <c r="K369" s="15">
        <v>45</v>
      </c>
      <c r="L369" s="15">
        <v>45.93</v>
      </c>
      <c r="M369" s="15">
        <v>56.41</v>
      </c>
      <c r="N369" s="16">
        <f t="shared" si="20"/>
        <v>0.92999999999999972</v>
      </c>
      <c r="O369" s="17">
        <f t="shared" si="21"/>
        <v>1.0206666666666666</v>
      </c>
      <c r="P369" s="18">
        <f t="shared" si="22"/>
        <v>-0.18578266264846655</v>
      </c>
      <c r="Q369" s="17">
        <f t="shared" si="23"/>
        <v>0.35276497695852532</v>
      </c>
    </row>
    <row r="370" spans="1:17" x14ac:dyDescent="0.3">
      <c r="A370" s="5" t="s">
        <v>1237</v>
      </c>
      <c r="B370" s="5" t="s">
        <v>868</v>
      </c>
      <c r="C370" s="6" t="s">
        <v>9</v>
      </c>
      <c r="D370" s="5">
        <v>31</v>
      </c>
      <c r="E370" s="6" t="s">
        <v>25</v>
      </c>
      <c r="F370" s="6" t="s">
        <v>566</v>
      </c>
      <c r="G370" s="6" t="s">
        <v>58</v>
      </c>
      <c r="H370" s="6" t="s">
        <v>587</v>
      </c>
      <c r="I370" s="5" t="s">
        <v>12</v>
      </c>
      <c r="J370" s="7">
        <v>180</v>
      </c>
      <c r="K370" s="8">
        <v>30</v>
      </c>
      <c r="L370" s="8">
        <v>28.46</v>
      </c>
      <c r="M370" s="8">
        <v>36.47</v>
      </c>
      <c r="N370" s="9">
        <f t="shared" si="20"/>
        <v>-1.5399999999999991</v>
      </c>
      <c r="O370" s="10">
        <f t="shared" si="21"/>
        <v>0.94866666666666666</v>
      </c>
      <c r="P370" s="11">
        <f t="shared" si="22"/>
        <v>-0.21963257471894704</v>
      </c>
      <c r="Q370" s="10">
        <f t="shared" si="23"/>
        <v>0.21251493428912785</v>
      </c>
    </row>
    <row r="371" spans="1:17" x14ac:dyDescent="0.3">
      <c r="A371" s="12" t="s">
        <v>1238</v>
      </c>
      <c r="B371" s="12" t="s">
        <v>868</v>
      </c>
      <c r="C371" s="13" t="s">
        <v>9</v>
      </c>
      <c r="D371" s="12">
        <v>31</v>
      </c>
      <c r="E371" s="13" t="s">
        <v>25</v>
      </c>
      <c r="F371" s="13" t="s">
        <v>566</v>
      </c>
      <c r="G371" s="13" t="s">
        <v>58</v>
      </c>
      <c r="H371" s="13" t="s">
        <v>588</v>
      </c>
      <c r="I371" s="12" t="s">
        <v>12</v>
      </c>
      <c r="J371" s="14">
        <v>100</v>
      </c>
      <c r="K371" s="15">
        <v>13</v>
      </c>
      <c r="L371" s="15">
        <v>24.97</v>
      </c>
      <c r="M371" s="15">
        <v>41.04</v>
      </c>
      <c r="N371" s="16">
        <f t="shared" si="20"/>
        <v>11.969999999999999</v>
      </c>
      <c r="O371" s="17">
        <f t="shared" si="21"/>
        <v>1.9207692307692308</v>
      </c>
      <c r="P371" s="18">
        <f t="shared" si="22"/>
        <v>-0.39156920077972712</v>
      </c>
      <c r="Q371" s="17">
        <f t="shared" si="23"/>
        <v>0.33561827956989249</v>
      </c>
    </row>
    <row r="372" spans="1:17" x14ac:dyDescent="0.3">
      <c r="A372" s="5" t="s">
        <v>1239</v>
      </c>
      <c r="B372" s="5" t="s">
        <v>868</v>
      </c>
      <c r="C372" s="6" t="s">
        <v>9</v>
      </c>
      <c r="D372" s="5">
        <v>31</v>
      </c>
      <c r="E372" s="6" t="s">
        <v>25</v>
      </c>
      <c r="F372" s="6" t="s">
        <v>566</v>
      </c>
      <c r="G372" s="6" t="s">
        <v>58</v>
      </c>
      <c r="H372" s="6" t="s">
        <v>589</v>
      </c>
      <c r="I372" s="5" t="s">
        <v>12</v>
      </c>
      <c r="J372" s="7">
        <v>40</v>
      </c>
      <c r="K372" s="8">
        <v>5</v>
      </c>
      <c r="L372" s="8">
        <v>3.55</v>
      </c>
      <c r="M372" s="8">
        <v>4.74</v>
      </c>
      <c r="N372" s="9">
        <f t="shared" si="20"/>
        <v>-1.4500000000000002</v>
      </c>
      <c r="O372" s="10">
        <f t="shared" si="21"/>
        <v>0.71</v>
      </c>
      <c r="P372" s="11">
        <f t="shared" si="22"/>
        <v>-0.2510548523206752</v>
      </c>
      <c r="Q372" s="10">
        <f t="shared" si="23"/>
        <v>0.11928763440860216</v>
      </c>
    </row>
    <row r="373" spans="1:17" x14ac:dyDescent="0.3">
      <c r="A373" s="12" t="s">
        <v>1240</v>
      </c>
      <c r="B373" s="12" t="s">
        <v>868</v>
      </c>
      <c r="C373" s="13" t="s">
        <v>9</v>
      </c>
      <c r="D373" s="12">
        <v>31</v>
      </c>
      <c r="E373" s="13" t="s">
        <v>25</v>
      </c>
      <c r="F373" s="13" t="s">
        <v>566</v>
      </c>
      <c r="G373" s="13" t="s">
        <v>58</v>
      </c>
      <c r="H373" s="13" t="s">
        <v>590</v>
      </c>
      <c r="I373" s="12" t="s">
        <v>12</v>
      </c>
      <c r="J373" s="14">
        <v>30</v>
      </c>
      <c r="K373" s="15">
        <v>5</v>
      </c>
      <c r="L373" s="15">
        <v>14.79</v>
      </c>
      <c r="M373" s="15">
        <v>12.8</v>
      </c>
      <c r="N373" s="16">
        <f t="shared" si="20"/>
        <v>9.7899999999999991</v>
      </c>
      <c r="O373" s="17">
        <f t="shared" si="21"/>
        <v>2.9579999999999997</v>
      </c>
      <c r="P373" s="18">
        <f t="shared" si="22"/>
        <v>0.15546874999999988</v>
      </c>
      <c r="Q373" s="17">
        <f t="shared" si="23"/>
        <v>0.6626344086021505</v>
      </c>
    </row>
    <row r="374" spans="1:17" x14ac:dyDescent="0.3">
      <c r="A374" s="5" t="s">
        <v>1241</v>
      </c>
      <c r="B374" s="5" t="s">
        <v>868</v>
      </c>
      <c r="C374" s="6" t="s">
        <v>9</v>
      </c>
      <c r="D374" s="5">
        <v>31</v>
      </c>
      <c r="E374" s="6" t="s">
        <v>25</v>
      </c>
      <c r="F374" s="6" t="s">
        <v>566</v>
      </c>
      <c r="G374" s="6" t="s">
        <v>58</v>
      </c>
      <c r="H374" s="6" t="s">
        <v>591</v>
      </c>
      <c r="I374" s="5" t="s">
        <v>12</v>
      </c>
      <c r="J374" s="7">
        <v>30</v>
      </c>
      <c r="K374" s="8">
        <v>5</v>
      </c>
      <c r="L374" s="8">
        <v>14.4</v>
      </c>
      <c r="M374" s="8">
        <v>12.62</v>
      </c>
      <c r="N374" s="9">
        <f t="shared" si="20"/>
        <v>9.4</v>
      </c>
      <c r="O374" s="10">
        <f t="shared" si="21"/>
        <v>2.88</v>
      </c>
      <c r="P374" s="11">
        <f t="shared" si="22"/>
        <v>0.1410459587955627</v>
      </c>
      <c r="Q374" s="10">
        <f t="shared" si="23"/>
        <v>0.64516129032258063</v>
      </c>
    </row>
    <row r="375" spans="1:17" x14ac:dyDescent="0.3">
      <c r="A375" s="12" t="s">
        <v>1242</v>
      </c>
      <c r="B375" s="12" t="s">
        <v>868</v>
      </c>
      <c r="C375" s="13" t="s">
        <v>9</v>
      </c>
      <c r="D375" s="12">
        <v>31</v>
      </c>
      <c r="E375" s="13" t="s">
        <v>25</v>
      </c>
      <c r="F375" s="13" t="s">
        <v>566</v>
      </c>
      <c r="G375" s="13" t="s">
        <v>58</v>
      </c>
      <c r="H375" s="13" t="s">
        <v>592</v>
      </c>
      <c r="I375" s="12" t="s">
        <v>12</v>
      </c>
      <c r="J375" s="14">
        <v>30</v>
      </c>
      <c r="K375" s="15">
        <v>5</v>
      </c>
      <c r="L375" s="15">
        <v>14.26</v>
      </c>
      <c r="M375" s="15">
        <v>11.7</v>
      </c>
      <c r="N375" s="16">
        <f t="shared" si="20"/>
        <v>9.26</v>
      </c>
      <c r="O375" s="17">
        <f t="shared" si="21"/>
        <v>2.8519999999999999</v>
      </c>
      <c r="P375" s="18">
        <f t="shared" si="22"/>
        <v>0.21880341880341886</v>
      </c>
      <c r="Q375" s="17">
        <f t="shared" si="23"/>
        <v>0.63888888888888884</v>
      </c>
    </row>
    <row r="376" spans="1:17" x14ac:dyDescent="0.3">
      <c r="A376" s="5" t="s">
        <v>1243</v>
      </c>
      <c r="B376" s="5" t="s">
        <v>868</v>
      </c>
      <c r="C376" s="6" t="s">
        <v>9</v>
      </c>
      <c r="D376" s="5">
        <v>31</v>
      </c>
      <c r="E376" s="6" t="s">
        <v>25</v>
      </c>
      <c r="F376" s="6" t="s">
        <v>566</v>
      </c>
      <c r="G376" s="6" t="s">
        <v>58</v>
      </c>
      <c r="H376" s="6" t="s">
        <v>593</v>
      </c>
      <c r="I376" s="5" t="s">
        <v>12</v>
      </c>
      <c r="J376" s="7">
        <v>30</v>
      </c>
      <c r="K376" s="8">
        <v>5</v>
      </c>
      <c r="L376" s="8">
        <v>11.82</v>
      </c>
      <c r="M376" s="8">
        <v>8.76</v>
      </c>
      <c r="N376" s="9">
        <f t="shared" si="20"/>
        <v>6.82</v>
      </c>
      <c r="O376" s="10">
        <f t="shared" si="21"/>
        <v>2.3639999999999999</v>
      </c>
      <c r="P376" s="11">
        <f t="shared" si="22"/>
        <v>0.34931506849315075</v>
      </c>
      <c r="Q376" s="10">
        <f t="shared" si="23"/>
        <v>0.52956989247311825</v>
      </c>
    </row>
    <row r="377" spans="1:17" x14ac:dyDescent="0.3">
      <c r="A377" s="12" t="s">
        <v>1244</v>
      </c>
      <c r="B377" s="12" t="s">
        <v>868</v>
      </c>
      <c r="C377" s="13" t="s">
        <v>9</v>
      </c>
      <c r="D377" s="12">
        <v>31</v>
      </c>
      <c r="E377" s="13" t="s">
        <v>25</v>
      </c>
      <c r="F377" s="13" t="s">
        <v>566</v>
      </c>
      <c r="G377" s="13" t="s">
        <v>58</v>
      </c>
      <c r="H377" s="13" t="s">
        <v>594</v>
      </c>
      <c r="I377" s="12" t="s">
        <v>12</v>
      </c>
      <c r="J377" s="14">
        <v>50</v>
      </c>
      <c r="K377" s="15">
        <v>14</v>
      </c>
      <c r="L377" s="15">
        <v>14.02</v>
      </c>
      <c r="M377" s="15">
        <v>30.38</v>
      </c>
      <c r="N377" s="16">
        <f t="shared" si="20"/>
        <v>1.9999999999999574E-2</v>
      </c>
      <c r="O377" s="17">
        <f t="shared" si="21"/>
        <v>1.0014285714285713</v>
      </c>
      <c r="P377" s="18">
        <f t="shared" si="22"/>
        <v>-0.53851217906517446</v>
      </c>
      <c r="Q377" s="17">
        <f t="shared" si="23"/>
        <v>0.37688172043010754</v>
      </c>
    </row>
    <row r="378" spans="1:17" x14ac:dyDescent="0.3">
      <c r="A378" s="5" t="s">
        <v>1245</v>
      </c>
      <c r="B378" s="5" t="s">
        <v>868</v>
      </c>
      <c r="C378" s="6" t="s">
        <v>9</v>
      </c>
      <c r="D378" s="5">
        <v>31</v>
      </c>
      <c r="E378" s="6" t="s">
        <v>25</v>
      </c>
      <c r="F378" s="6" t="s">
        <v>566</v>
      </c>
      <c r="G378" s="6" t="s">
        <v>58</v>
      </c>
      <c r="H378" s="6" t="s">
        <v>595</v>
      </c>
      <c r="I378" s="5" t="s">
        <v>12</v>
      </c>
      <c r="J378" s="7">
        <v>200</v>
      </c>
      <c r="K378" s="8">
        <v>30</v>
      </c>
      <c r="L378" s="8">
        <v>52.77</v>
      </c>
      <c r="M378" s="8">
        <v>109.25</v>
      </c>
      <c r="N378" s="9">
        <f t="shared" si="20"/>
        <v>22.770000000000003</v>
      </c>
      <c r="O378" s="10">
        <f t="shared" si="21"/>
        <v>1.7590000000000001</v>
      </c>
      <c r="P378" s="11">
        <f t="shared" si="22"/>
        <v>-0.51697940503432493</v>
      </c>
      <c r="Q378" s="10">
        <f t="shared" si="23"/>
        <v>0.35463709677419353</v>
      </c>
    </row>
    <row r="379" spans="1:17" x14ac:dyDescent="0.3">
      <c r="A379" s="12" t="s">
        <v>1246</v>
      </c>
      <c r="B379" s="12" t="s">
        <v>868</v>
      </c>
      <c r="C379" s="13" t="s">
        <v>9</v>
      </c>
      <c r="D379" s="12">
        <v>31</v>
      </c>
      <c r="E379" s="13" t="s">
        <v>25</v>
      </c>
      <c r="F379" s="13" t="s">
        <v>566</v>
      </c>
      <c r="G379" s="13" t="s">
        <v>58</v>
      </c>
      <c r="H379" s="13" t="s">
        <v>596</v>
      </c>
      <c r="I379" s="12" t="s">
        <v>12</v>
      </c>
      <c r="J379" s="14">
        <v>36</v>
      </c>
      <c r="K379" s="15">
        <v>9</v>
      </c>
      <c r="L379" s="15">
        <v>6.9</v>
      </c>
      <c r="M379" s="15">
        <v>11.2</v>
      </c>
      <c r="N379" s="16">
        <f t="shared" si="20"/>
        <v>-2.0999999999999996</v>
      </c>
      <c r="O379" s="17">
        <f t="shared" si="21"/>
        <v>0.76666666666666672</v>
      </c>
      <c r="P379" s="18">
        <f t="shared" si="22"/>
        <v>-0.38392857142857134</v>
      </c>
      <c r="Q379" s="17">
        <f t="shared" si="23"/>
        <v>0.25761648745519711</v>
      </c>
    </row>
    <row r="380" spans="1:17" x14ac:dyDescent="0.3">
      <c r="A380" s="5" t="s">
        <v>1247</v>
      </c>
      <c r="B380" s="5" t="s">
        <v>868</v>
      </c>
      <c r="C380" s="6" t="s">
        <v>9</v>
      </c>
      <c r="D380" s="5">
        <v>31</v>
      </c>
      <c r="E380" s="6" t="s">
        <v>25</v>
      </c>
      <c r="F380" s="6" t="s">
        <v>566</v>
      </c>
      <c r="G380" s="6" t="s">
        <v>58</v>
      </c>
      <c r="H380" s="6" t="s">
        <v>597</v>
      </c>
      <c r="I380" s="5" t="s">
        <v>12</v>
      </c>
      <c r="J380" s="7">
        <v>32</v>
      </c>
      <c r="K380" s="8">
        <v>12</v>
      </c>
      <c r="L380" s="8">
        <v>7.71</v>
      </c>
      <c r="M380" s="8">
        <v>12.84</v>
      </c>
      <c r="N380" s="9">
        <f t="shared" si="20"/>
        <v>-4.29</v>
      </c>
      <c r="O380" s="10">
        <f t="shared" si="21"/>
        <v>0.64249999999999996</v>
      </c>
      <c r="P380" s="11">
        <f t="shared" si="22"/>
        <v>-0.39953271028037385</v>
      </c>
      <c r="Q380" s="10">
        <f t="shared" si="23"/>
        <v>0.32384072580645162</v>
      </c>
    </row>
    <row r="381" spans="1:17" x14ac:dyDescent="0.3">
      <c r="A381" s="12" t="s">
        <v>1248</v>
      </c>
      <c r="B381" s="12" t="s">
        <v>868</v>
      </c>
      <c r="C381" s="13" t="s">
        <v>9</v>
      </c>
      <c r="D381" s="12">
        <v>31</v>
      </c>
      <c r="E381" s="13" t="s">
        <v>25</v>
      </c>
      <c r="F381" s="13" t="s">
        <v>566</v>
      </c>
      <c r="G381" s="13" t="s">
        <v>58</v>
      </c>
      <c r="H381" s="13" t="s">
        <v>598</v>
      </c>
      <c r="I381" s="12" t="s">
        <v>12</v>
      </c>
      <c r="J381" s="14">
        <v>30</v>
      </c>
      <c r="K381" s="15">
        <v>4</v>
      </c>
      <c r="L381" s="15">
        <v>1.76</v>
      </c>
      <c r="M381" s="15">
        <v>16.14</v>
      </c>
      <c r="N381" s="16">
        <f t="shared" si="20"/>
        <v>-2.2400000000000002</v>
      </c>
      <c r="O381" s="17">
        <f t="shared" si="21"/>
        <v>0.44</v>
      </c>
      <c r="P381" s="18">
        <f t="shared" si="22"/>
        <v>-0.89095415117719956</v>
      </c>
      <c r="Q381" s="17">
        <f t="shared" si="23"/>
        <v>7.8853046594982074E-2</v>
      </c>
    </row>
    <row r="382" spans="1:17" x14ac:dyDescent="0.3">
      <c r="A382" s="5" t="s">
        <v>1249</v>
      </c>
      <c r="B382" s="5" t="s">
        <v>868</v>
      </c>
      <c r="C382" s="6" t="s">
        <v>9</v>
      </c>
      <c r="D382" s="5">
        <v>31</v>
      </c>
      <c r="E382" s="6" t="s">
        <v>25</v>
      </c>
      <c r="F382" s="6" t="s">
        <v>566</v>
      </c>
      <c r="G382" s="6" t="s">
        <v>58</v>
      </c>
      <c r="H382" s="6" t="s">
        <v>599</v>
      </c>
      <c r="I382" s="5" t="s">
        <v>12</v>
      </c>
      <c r="J382" s="7">
        <v>161</v>
      </c>
      <c r="K382" s="8">
        <v>48</v>
      </c>
      <c r="L382" s="8">
        <v>25.82</v>
      </c>
      <c r="M382" s="8">
        <v>110.62</v>
      </c>
      <c r="N382" s="9">
        <f t="shared" si="20"/>
        <v>-22.18</v>
      </c>
      <c r="O382" s="10">
        <f t="shared" si="21"/>
        <v>0.53791666666666671</v>
      </c>
      <c r="P382" s="11">
        <f t="shared" si="22"/>
        <v>-0.76658832037606228</v>
      </c>
      <c r="Q382" s="10">
        <f t="shared" si="23"/>
        <v>0.21555466506378149</v>
      </c>
    </row>
    <row r="383" spans="1:17" x14ac:dyDescent="0.3">
      <c r="A383" s="12" t="s">
        <v>1250</v>
      </c>
      <c r="B383" s="12" t="s">
        <v>868</v>
      </c>
      <c r="C383" s="13" t="s">
        <v>9</v>
      </c>
      <c r="D383" s="12">
        <v>31</v>
      </c>
      <c r="E383" s="13" t="s">
        <v>25</v>
      </c>
      <c r="F383" s="13" t="s">
        <v>566</v>
      </c>
      <c r="G383" s="13" t="s">
        <v>58</v>
      </c>
      <c r="H383" s="13" t="s">
        <v>600</v>
      </c>
      <c r="I383" s="12" t="s">
        <v>12</v>
      </c>
      <c r="J383" s="14">
        <v>59.2</v>
      </c>
      <c r="K383" s="15">
        <v>3</v>
      </c>
      <c r="L383" s="15">
        <v>0.63</v>
      </c>
      <c r="M383" s="15">
        <v>2.3199999999999998</v>
      </c>
      <c r="N383" s="16">
        <f t="shared" si="20"/>
        <v>-2.37</v>
      </c>
      <c r="O383" s="17">
        <f t="shared" si="21"/>
        <v>0.21</v>
      </c>
      <c r="P383" s="18">
        <f t="shared" si="22"/>
        <v>-0.72844827586206895</v>
      </c>
      <c r="Q383" s="17">
        <f t="shared" si="23"/>
        <v>1.4303618134263294E-2</v>
      </c>
    </row>
    <row r="384" spans="1:17" x14ac:dyDescent="0.3">
      <c r="A384" s="5" t="s">
        <v>1251</v>
      </c>
      <c r="B384" s="5" t="s">
        <v>868</v>
      </c>
      <c r="C384" s="6" t="s">
        <v>9</v>
      </c>
      <c r="D384" s="5">
        <v>31</v>
      </c>
      <c r="E384" s="6" t="s">
        <v>25</v>
      </c>
      <c r="F384" s="6" t="s">
        <v>566</v>
      </c>
      <c r="G384" s="6" t="s">
        <v>58</v>
      </c>
      <c r="H384" s="6" t="s">
        <v>601</v>
      </c>
      <c r="I384" s="5" t="s">
        <v>12</v>
      </c>
      <c r="J384" s="7">
        <v>150</v>
      </c>
      <c r="K384" s="8">
        <v>29</v>
      </c>
      <c r="L384" s="8">
        <v>26.98</v>
      </c>
      <c r="M384" s="8">
        <v>45.24</v>
      </c>
      <c r="N384" s="9">
        <f t="shared" si="20"/>
        <v>-2.0199999999999996</v>
      </c>
      <c r="O384" s="10">
        <f t="shared" si="21"/>
        <v>0.93034482758620696</v>
      </c>
      <c r="P384" s="11">
        <f t="shared" si="22"/>
        <v>-0.40362511052166228</v>
      </c>
      <c r="Q384" s="10">
        <f t="shared" si="23"/>
        <v>0.24175627240143369</v>
      </c>
    </row>
    <row r="385" spans="1:17" x14ac:dyDescent="0.3">
      <c r="A385" s="12" t="s">
        <v>1252</v>
      </c>
      <c r="B385" s="12" t="s">
        <v>868</v>
      </c>
      <c r="C385" s="13" t="s">
        <v>9</v>
      </c>
      <c r="D385" s="12">
        <v>31</v>
      </c>
      <c r="E385" s="13" t="s">
        <v>25</v>
      </c>
      <c r="F385" s="13" t="s">
        <v>566</v>
      </c>
      <c r="G385" s="13" t="s">
        <v>58</v>
      </c>
      <c r="H385" s="13" t="s">
        <v>602</v>
      </c>
      <c r="I385" s="12" t="s">
        <v>12</v>
      </c>
      <c r="J385" s="14">
        <v>30</v>
      </c>
      <c r="K385" s="15">
        <v>4</v>
      </c>
      <c r="L385" s="15">
        <v>0</v>
      </c>
      <c r="M385" s="15">
        <v>0</v>
      </c>
      <c r="N385" s="16">
        <f t="shared" si="20"/>
        <v>-4</v>
      </c>
      <c r="O385" s="17">
        <f t="shared" si="21"/>
        <v>0</v>
      </c>
      <c r="P385" s="18">
        <f t="shared" si="22"/>
        <v>0</v>
      </c>
      <c r="Q385" s="17">
        <f t="shared" si="23"/>
        <v>0</v>
      </c>
    </row>
    <row r="386" spans="1:17" x14ac:dyDescent="0.3">
      <c r="A386" s="5" t="s">
        <v>1253</v>
      </c>
      <c r="B386" s="5" t="s">
        <v>868</v>
      </c>
      <c r="C386" s="6" t="s">
        <v>9</v>
      </c>
      <c r="D386" s="5">
        <v>31</v>
      </c>
      <c r="E386" s="6" t="s">
        <v>25</v>
      </c>
      <c r="F386" s="6" t="s">
        <v>566</v>
      </c>
      <c r="G386" s="6" t="s">
        <v>58</v>
      </c>
      <c r="H386" s="6" t="s">
        <v>603</v>
      </c>
      <c r="I386" s="5" t="s">
        <v>12</v>
      </c>
      <c r="J386" s="7">
        <v>70</v>
      </c>
      <c r="K386" s="8">
        <v>24</v>
      </c>
      <c r="L386" s="8">
        <v>1.02</v>
      </c>
      <c r="M386" s="8">
        <v>63.45</v>
      </c>
      <c r="N386" s="9">
        <f t="shared" ref="N386:N449" si="24">L386-K386</f>
        <v>-22.98</v>
      </c>
      <c r="O386" s="10">
        <f t="shared" ref="O386:O449" si="25">IFERROR(L386/K386, 0)</f>
        <v>4.2500000000000003E-2</v>
      </c>
      <c r="P386" s="11">
        <f t="shared" ref="P386:P449" si="26">IFERROR((L386-M386)/M386, 0)</f>
        <v>-0.98392434988179667</v>
      </c>
      <c r="Q386" s="10">
        <f t="shared" ref="Q386:Q449" si="27">IFERROR((L386*1000)/(J386*D386*24), 0)</f>
        <v>1.9585253456221197E-2</v>
      </c>
    </row>
    <row r="387" spans="1:17" x14ac:dyDescent="0.3">
      <c r="A387" s="12" t="s">
        <v>1254</v>
      </c>
      <c r="B387" s="12" t="s">
        <v>868</v>
      </c>
      <c r="C387" s="13" t="s">
        <v>9</v>
      </c>
      <c r="D387" s="12">
        <v>31</v>
      </c>
      <c r="E387" s="13" t="s">
        <v>25</v>
      </c>
      <c r="F387" s="13" t="s">
        <v>566</v>
      </c>
      <c r="G387" s="13" t="s">
        <v>58</v>
      </c>
      <c r="H387" s="13" t="s">
        <v>604</v>
      </c>
      <c r="I387" s="12" t="s">
        <v>12</v>
      </c>
      <c r="J387" s="14">
        <v>35</v>
      </c>
      <c r="K387" s="15">
        <v>6</v>
      </c>
      <c r="L387" s="15">
        <v>0</v>
      </c>
      <c r="M387" s="15">
        <v>0</v>
      </c>
      <c r="N387" s="16">
        <f t="shared" si="24"/>
        <v>-6</v>
      </c>
      <c r="O387" s="17">
        <f t="shared" si="25"/>
        <v>0</v>
      </c>
      <c r="P387" s="18">
        <f t="shared" si="26"/>
        <v>0</v>
      </c>
      <c r="Q387" s="17">
        <f t="shared" si="27"/>
        <v>0</v>
      </c>
    </row>
    <row r="388" spans="1:17" x14ac:dyDescent="0.3">
      <c r="A388" s="5" t="s">
        <v>1255</v>
      </c>
      <c r="B388" s="5" t="s">
        <v>868</v>
      </c>
      <c r="C388" s="6" t="s">
        <v>9</v>
      </c>
      <c r="D388" s="5">
        <v>31</v>
      </c>
      <c r="E388" s="6" t="s">
        <v>25</v>
      </c>
      <c r="F388" s="6" t="s">
        <v>566</v>
      </c>
      <c r="G388" s="6" t="s">
        <v>872</v>
      </c>
      <c r="H388" s="6" t="s">
        <v>605</v>
      </c>
      <c r="I388" s="5" t="s">
        <v>10</v>
      </c>
      <c r="J388" s="7">
        <v>1200</v>
      </c>
      <c r="K388" s="8">
        <v>192</v>
      </c>
      <c r="L388" s="8">
        <v>200.1</v>
      </c>
      <c r="M388" s="8">
        <v>101.46</v>
      </c>
      <c r="N388" s="9">
        <f t="shared" si="24"/>
        <v>8.0999999999999943</v>
      </c>
      <c r="O388" s="10">
        <f t="shared" si="25"/>
        <v>1.0421875</v>
      </c>
      <c r="P388" s="11">
        <f t="shared" si="26"/>
        <v>0.97220579538734486</v>
      </c>
      <c r="Q388" s="10">
        <f t="shared" si="27"/>
        <v>0.2241263440860215</v>
      </c>
    </row>
    <row r="389" spans="1:17" x14ac:dyDescent="0.3">
      <c r="A389" s="12" t="s">
        <v>1256</v>
      </c>
      <c r="B389" s="12" t="s">
        <v>868</v>
      </c>
      <c r="C389" s="13" t="s">
        <v>9</v>
      </c>
      <c r="D389" s="12">
        <v>31</v>
      </c>
      <c r="E389" s="13" t="s">
        <v>25</v>
      </c>
      <c r="F389" s="13" t="s">
        <v>566</v>
      </c>
      <c r="G389" s="13" t="s">
        <v>872</v>
      </c>
      <c r="H389" s="13" t="s">
        <v>607</v>
      </c>
      <c r="I389" s="12" t="s">
        <v>10</v>
      </c>
      <c r="J389" s="14">
        <v>300</v>
      </c>
      <c r="K389" s="15">
        <v>0</v>
      </c>
      <c r="L389" s="15">
        <v>0</v>
      </c>
      <c r="M389" s="15">
        <v>0</v>
      </c>
      <c r="N389" s="16">
        <f t="shared" si="24"/>
        <v>0</v>
      </c>
      <c r="O389" s="17">
        <f t="shared" si="25"/>
        <v>0</v>
      </c>
      <c r="P389" s="18">
        <f t="shared" si="26"/>
        <v>0</v>
      </c>
      <c r="Q389" s="17">
        <f t="shared" si="27"/>
        <v>0</v>
      </c>
    </row>
    <row r="390" spans="1:17" x14ac:dyDescent="0.3">
      <c r="A390" s="5" t="s">
        <v>1257</v>
      </c>
      <c r="B390" s="5" t="s">
        <v>868</v>
      </c>
      <c r="C390" s="6" t="s">
        <v>9</v>
      </c>
      <c r="D390" s="5">
        <v>31</v>
      </c>
      <c r="E390" s="6" t="s">
        <v>25</v>
      </c>
      <c r="F390" s="6" t="s">
        <v>566</v>
      </c>
      <c r="G390" s="6" t="s">
        <v>872</v>
      </c>
      <c r="H390" s="6" t="s">
        <v>609</v>
      </c>
      <c r="I390" s="5" t="s">
        <v>10</v>
      </c>
      <c r="J390" s="7">
        <v>1200</v>
      </c>
      <c r="K390" s="8">
        <v>330</v>
      </c>
      <c r="L390" s="8">
        <v>316.08999999999997</v>
      </c>
      <c r="M390" s="8">
        <v>151.13</v>
      </c>
      <c r="N390" s="9">
        <f t="shared" si="24"/>
        <v>-13.910000000000025</v>
      </c>
      <c r="O390" s="10">
        <f t="shared" si="25"/>
        <v>0.95784848484848473</v>
      </c>
      <c r="P390" s="11">
        <f t="shared" si="26"/>
        <v>1.0915106199960298</v>
      </c>
      <c r="Q390" s="10">
        <f t="shared" si="27"/>
        <v>0.35404345878136201</v>
      </c>
    </row>
    <row r="391" spans="1:17" x14ac:dyDescent="0.3">
      <c r="A391" s="12" t="s">
        <v>1258</v>
      </c>
      <c r="B391" s="12" t="s">
        <v>868</v>
      </c>
      <c r="C391" s="13" t="s">
        <v>9</v>
      </c>
      <c r="D391" s="12">
        <v>31</v>
      </c>
      <c r="E391" s="13" t="s">
        <v>25</v>
      </c>
      <c r="F391" s="13" t="s">
        <v>566</v>
      </c>
      <c r="G391" s="13" t="s">
        <v>872</v>
      </c>
      <c r="H391" s="13" t="s">
        <v>611</v>
      </c>
      <c r="I391" s="12" t="s">
        <v>10</v>
      </c>
      <c r="J391" s="14">
        <v>106</v>
      </c>
      <c r="K391" s="15">
        <v>0</v>
      </c>
      <c r="L391" s="15">
        <v>0</v>
      </c>
      <c r="M391" s="15">
        <v>0</v>
      </c>
      <c r="N391" s="16">
        <f t="shared" si="24"/>
        <v>0</v>
      </c>
      <c r="O391" s="17">
        <f t="shared" si="25"/>
        <v>0</v>
      </c>
      <c r="P391" s="18">
        <f t="shared" si="26"/>
        <v>0</v>
      </c>
      <c r="Q391" s="17">
        <f t="shared" si="27"/>
        <v>0</v>
      </c>
    </row>
    <row r="392" spans="1:17" x14ac:dyDescent="0.3">
      <c r="A392" s="5" t="s">
        <v>1259</v>
      </c>
      <c r="B392" s="5" t="s">
        <v>868</v>
      </c>
      <c r="C392" s="6" t="s">
        <v>9</v>
      </c>
      <c r="D392" s="5">
        <v>31</v>
      </c>
      <c r="E392" s="6" t="s">
        <v>25</v>
      </c>
      <c r="F392" s="6" t="s">
        <v>566</v>
      </c>
      <c r="G392" s="6" t="s">
        <v>872</v>
      </c>
      <c r="H392" s="6" t="s">
        <v>613</v>
      </c>
      <c r="I392" s="5" t="s">
        <v>10</v>
      </c>
      <c r="J392" s="7">
        <v>105.7</v>
      </c>
      <c r="K392" s="8">
        <v>0</v>
      </c>
      <c r="L392" s="8">
        <v>0</v>
      </c>
      <c r="M392" s="8">
        <v>0</v>
      </c>
      <c r="N392" s="9">
        <f t="shared" si="24"/>
        <v>0</v>
      </c>
      <c r="O392" s="10">
        <f t="shared" si="25"/>
        <v>0</v>
      </c>
      <c r="P392" s="11">
        <f t="shared" si="26"/>
        <v>0</v>
      </c>
      <c r="Q392" s="10">
        <f t="shared" si="27"/>
        <v>0</v>
      </c>
    </row>
    <row r="393" spans="1:17" x14ac:dyDescent="0.3">
      <c r="A393" s="12" t="s">
        <v>1260</v>
      </c>
      <c r="B393" s="12" t="s">
        <v>868</v>
      </c>
      <c r="C393" s="13" t="s">
        <v>9</v>
      </c>
      <c r="D393" s="12">
        <v>31</v>
      </c>
      <c r="E393" s="13" t="s">
        <v>25</v>
      </c>
      <c r="F393" s="13" t="s">
        <v>566</v>
      </c>
      <c r="G393" s="13" t="s">
        <v>872</v>
      </c>
      <c r="H393" s="13" t="s">
        <v>615</v>
      </c>
      <c r="I393" s="12" t="s">
        <v>10</v>
      </c>
      <c r="J393" s="14">
        <v>525</v>
      </c>
      <c r="K393" s="15">
        <v>71</v>
      </c>
      <c r="L393" s="15">
        <v>267.36</v>
      </c>
      <c r="M393" s="15">
        <v>165.4</v>
      </c>
      <c r="N393" s="16">
        <f t="shared" si="24"/>
        <v>196.36</v>
      </c>
      <c r="O393" s="17">
        <f t="shared" si="25"/>
        <v>3.7656338028169016</v>
      </c>
      <c r="P393" s="18">
        <f t="shared" si="26"/>
        <v>0.61644498186215235</v>
      </c>
      <c r="Q393" s="17">
        <f t="shared" si="27"/>
        <v>0.68448540706605221</v>
      </c>
    </row>
    <row r="394" spans="1:17" x14ac:dyDescent="0.3">
      <c r="A394" s="5" t="s">
        <v>1261</v>
      </c>
      <c r="B394" s="5" t="s">
        <v>868</v>
      </c>
      <c r="C394" s="6" t="s">
        <v>9</v>
      </c>
      <c r="D394" s="5">
        <v>31</v>
      </c>
      <c r="E394" s="6" t="s">
        <v>25</v>
      </c>
      <c r="F394" s="6" t="s">
        <v>566</v>
      </c>
      <c r="G394" s="6" t="s">
        <v>872</v>
      </c>
      <c r="H394" s="6" t="s">
        <v>617</v>
      </c>
      <c r="I394" s="5" t="s">
        <v>10</v>
      </c>
      <c r="J394" s="7">
        <v>250</v>
      </c>
      <c r="K394" s="8">
        <v>124</v>
      </c>
      <c r="L394" s="8">
        <v>149.4</v>
      </c>
      <c r="M394" s="8">
        <v>162.01</v>
      </c>
      <c r="N394" s="9">
        <f t="shared" si="24"/>
        <v>25.400000000000006</v>
      </c>
      <c r="O394" s="10">
        <f t="shared" si="25"/>
        <v>1.2048387096774194</v>
      </c>
      <c r="P394" s="11">
        <f t="shared" si="26"/>
        <v>-7.7834701561631914E-2</v>
      </c>
      <c r="Q394" s="10">
        <f t="shared" si="27"/>
        <v>0.8032258064516129</v>
      </c>
    </row>
    <row r="395" spans="1:17" x14ac:dyDescent="0.3">
      <c r="A395" s="12" t="s">
        <v>1262</v>
      </c>
      <c r="B395" s="12" t="s">
        <v>868</v>
      </c>
      <c r="C395" s="13" t="s">
        <v>9</v>
      </c>
      <c r="D395" s="12">
        <v>31</v>
      </c>
      <c r="E395" s="13" t="s">
        <v>25</v>
      </c>
      <c r="F395" s="13" t="s">
        <v>566</v>
      </c>
      <c r="G395" s="13" t="s">
        <v>872</v>
      </c>
      <c r="H395" s="13" t="s">
        <v>619</v>
      </c>
      <c r="I395" s="12" t="s">
        <v>16</v>
      </c>
      <c r="J395" s="14">
        <v>119.8</v>
      </c>
      <c r="K395" s="15">
        <v>16</v>
      </c>
      <c r="L395" s="15">
        <v>0</v>
      </c>
      <c r="M395" s="15">
        <v>7.67</v>
      </c>
      <c r="N395" s="16">
        <f t="shared" si="24"/>
        <v>-16</v>
      </c>
      <c r="O395" s="17">
        <f t="shared" si="25"/>
        <v>0</v>
      </c>
      <c r="P395" s="18">
        <f t="shared" si="26"/>
        <v>-1</v>
      </c>
      <c r="Q395" s="17">
        <f t="shared" si="27"/>
        <v>0</v>
      </c>
    </row>
    <row r="396" spans="1:17" x14ac:dyDescent="0.3">
      <c r="A396" s="5" t="s">
        <v>1263</v>
      </c>
      <c r="B396" s="5" t="s">
        <v>868</v>
      </c>
      <c r="C396" s="6" t="s">
        <v>9</v>
      </c>
      <c r="D396" s="5">
        <v>31</v>
      </c>
      <c r="E396" s="6" t="s">
        <v>25</v>
      </c>
      <c r="F396" s="6" t="s">
        <v>566</v>
      </c>
      <c r="G396" s="6" t="s">
        <v>872</v>
      </c>
      <c r="H396" s="6" t="s">
        <v>621</v>
      </c>
      <c r="I396" s="5" t="s">
        <v>16</v>
      </c>
      <c r="J396" s="7">
        <v>52.8</v>
      </c>
      <c r="K396" s="8">
        <v>0</v>
      </c>
      <c r="L396" s="8">
        <v>0</v>
      </c>
      <c r="M396" s="8">
        <v>0</v>
      </c>
      <c r="N396" s="9">
        <f t="shared" si="24"/>
        <v>0</v>
      </c>
      <c r="O396" s="10">
        <f t="shared" si="25"/>
        <v>0</v>
      </c>
      <c r="P396" s="11">
        <f t="shared" si="26"/>
        <v>0</v>
      </c>
      <c r="Q396" s="10">
        <f t="shared" si="27"/>
        <v>0</v>
      </c>
    </row>
    <row r="397" spans="1:17" x14ac:dyDescent="0.3">
      <c r="A397" s="12" t="s">
        <v>1264</v>
      </c>
      <c r="B397" s="12" t="s">
        <v>868</v>
      </c>
      <c r="C397" s="13" t="s">
        <v>9</v>
      </c>
      <c r="D397" s="12">
        <v>31</v>
      </c>
      <c r="E397" s="13" t="s">
        <v>25</v>
      </c>
      <c r="F397" s="13" t="s">
        <v>566</v>
      </c>
      <c r="G397" s="13" t="s">
        <v>872</v>
      </c>
      <c r="H397" s="13" t="s">
        <v>623</v>
      </c>
      <c r="I397" s="12" t="s">
        <v>16</v>
      </c>
      <c r="J397" s="14">
        <v>330.5</v>
      </c>
      <c r="K397" s="15">
        <v>8</v>
      </c>
      <c r="L397" s="15">
        <v>0</v>
      </c>
      <c r="M397" s="15">
        <v>0</v>
      </c>
      <c r="N397" s="16">
        <f t="shared" si="24"/>
        <v>-8</v>
      </c>
      <c r="O397" s="17">
        <f t="shared" si="25"/>
        <v>0</v>
      </c>
      <c r="P397" s="18">
        <f t="shared" si="26"/>
        <v>0</v>
      </c>
      <c r="Q397" s="17">
        <f t="shared" si="27"/>
        <v>0</v>
      </c>
    </row>
    <row r="398" spans="1:17" x14ac:dyDescent="0.3">
      <c r="A398" s="5" t="s">
        <v>1265</v>
      </c>
      <c r="B398" s="5" t="s">
        <v>868</v>
      </c>
      <c r="C398" s="6" t="s">
        <v>9</v>
      </c>
      <c r="D398" s="5">
        <v>31</v>
      </c>
      <c r="E398" s="6" t="s">
        <v>25</v>
      </c>
      <c r="F398" s="6" t="s">
        <v>566</v>
      </c>
      <c r="G398" s="6" t="s">
        <v>78</v>
      </c>
      <c r="H398" s="6" t="s">
        <v>625</v>
      </c>
      <c r="I398" s="5" t="s">
        <v>10</v>
      </c>
      <c r="J398" s="7">
        <v>420</v>
      </c>
      <c r="K398" s="8">
        <v>257</v>
      </c>
      <c r="L398" s="8">
        <v>264.58</v>
      </c>
      <c r="M398" s="8">
        <v>296.14</v>
      </c>
      <c r="N398" s="9">
        <f t="shared" si="24"/>
        <v>7.5799999999999841</v>
      </c>
      <c r="O398" s="10">
        <f t="shared" si="25"/>
        <v>1.0294941634241244</v>
      </c>
      <c r="P398" s="11">
        <f t="shared" si="26"/>
        <v>-0.10657121631660703</v>
      </c>
      <c r="Q398" s="10">
        <f t="shared" si="27"/>
        <v>0.84671018945212495</v>
      </c>
    </row>
    <row r="399" spans="1:17" x14ac:dyDescent="0.3">
      <c r="A399" s="12" t="s">
        <v>1266</v>
      </c>
      <c r="B399" s="12" t="s">
        <v>868</v>
      </c>
      <c r="C399" s="13" t="s">
        <v>9</v>
      </c>
      <c r="D399" s="12">
        <v>31</v>
      </c>
      <c r="E399" s="13" t="s">
        <v>25</v>
      </c>
      <c r="F399" s="13" t="s">
        <v>566</v>
      </c>
      <c r="G399" s="13" t="s">
        <v>78</v>
      </c>
      <c r="H399" s="13" t="s">
        <v>626</v>
      </c>
      <c r="I399" s="12" t="s">
        <v>10</v>
      </c>
      <c r="J399" s="14">
        <v>1000</v>
      </c>
      <c r="K399" s="15">
        <v>539</v>
      </c>
      <c r="L399" s="15">
        <v>597.89</v>
      </c>
      <c r="M399" s="15">
        <v>689.97</v>
      </c>
      <c r="N399" s="16">
        <f t="shared" si="24"/>
        <v>58.889999999999986</v>
      </c>
      <c r="O399" s="17">
        <f t="shared" si="25"/>
        <v>1.1092578849721706</v>
      </c>
      <c r="P399" s="18">
        <f t="shared" si="26"/>
        <v>-0.13345507775700399</v>
      </c>
      <c r="Q399" s="17">
        <f t="shared" si="27"/>
        <v>0.80361559139784944</v>
      </c>
    </row>
    <row r="400" spans="1:17" x14ac:dyDescent="0.3">
      <c r="A400" s="5" t="s">
        <v>1267</v>
      </c>
      <c r="B400" s="5" t="s">
        <v>868</v>
      </c>
      <c r="C400" s="6" t="s">
        <v>9</v>
      </c>
      <c r="D400" s="5">
        <v>31</v>
      </c>
      <c r="E400" s="6" t="s">
        <v>25</v>
      </c>
      <c r="F400" s="6" t="s">
        <v>566</v>
      </c>
      <c r="G400" s="6" t="s">
        <v>78</v>
      </c>
      <c r="H400" s="6" t="s">
        <v>627</v>
      </c>
      <c r="I400" s="5" t="s">
        <v>10</v>
      </c>
      <c r="J400" s="7">
        <v>1470</v>
      </c>
      <c r="K400" s="8">
        <v>646</v>
      </c>
      <c r="L400" s="8">
        <v>383.27</v>
      </c>
      <c r="M400" s="8">
        <v>715.8</v>
      </c>
      <c r="N400" s="9">
        <f t="shared" si="24"/>
        <v>-262.73</v>
      </c>
      <c r="O400" s="10">
        <f t="shared" si="25"/>
        <v>0.59329721362229104</v>
      </c>
      <c r="P400" s="11">
        <f t="shared" si="26"/>
        <v>-0.4645571388656049</v>
      </c>
      <c r="Q400" s="10">
        <f t="shared" si="27"/>
        <v>0.35044071391997661</v>
      </c>
    </row>
    <row r="401" spans="1:17" x14ac:dyDescent="0.3">
      <c r="A401" s="12" t="s">
        <v>1268</v>
      </c>
      <c r="B401" s="12" t="s">
        <v>868</v>
      </c>
      <c r="C401" s="13" t="s">
        <v>9</v>
      </c>
      <c r="D401" s="12">
        <v>31</v>
      </c>
      <c r="E401" s="13" t="s">
        <v>25</v>
      </c>
      <c r="F401" s="13" t="s">
        <v>566</v>
      </c>
      <c r="G401" s="13" t="s">
        <v>78</v>
      </c>
      <c r="H401" s="13" t="s">
        <v>628</v>
      </c>
      <c r="I401" s="12" t="s">
        <v>10</v>
      </c>
      <c r="J401" s="14">
        <v>500</v>
      </c>
      <c r="K401" s="15">
        <v>164</v>
      </c>
      <c r="L401" s="15">
        <v>239.46</v>
      </c>
      <c r="M401" s="15">
        <v>139.08000000000001</v>
      </c>
      <c r="N401" s="16">
        <f t="shared" si="24"/>
        <v>75.460000000000008</v>
      </c>
      <c r="O401" s="17">
        <f t="shared" si="25"/>
        <v>1.4601219512195123</v>
      </c>
      <c r="P401" s="18">
        <f t="shared" si="26"/>
        <v>0.72174288179465051</v>
      </c>
      <c r="Q401" s="17">
        <f t="shared" si="27"/>
        <v>0.64370967741935481</v>
      </c>
    </row>
    <row r="402" spans="1:17" x14ac:dyDescent="0.3">
      <c r="A402" s="5" t="s">
        <v>1269</v>
      </c>
      <c r="B402" s="5" t="s">
        <v>868</v>
      </c>
      <c r="C402" s="6" t="s">
        <v>9</v>
      </c>
      <c r="D402" s="5">
        <v>31</v>
      </c>
      <c r="E402" s="6" t="s">
        <v>25</v>
      </c>
      <c r="F402" s="6" t="s">
        <v>566</v>
      </c>
      <c r="G402" s="6" t="s">
        <v>78</v>
      </c>
      <c r="H402" s="6" t="s">
        <v>629</v>
      </c>
      <c r="I402" s="5" t="s">
        <v>10</v>
      </c>
      <c r="J402" s="7">
        <v>1500</v>
      </c>
      <c r="K402" s="8">
        <v>731</v>
      </c>
      <c r="L402" s="8">
        <v>841.73</v>
      </c>
      <c r="M402" s="8">
        <v>569.62</v>
      </c>
      <c r="N402" s="9">
        <f t="shared" si="24"/>
        <v>110.73000000000002</v>
      </c>
      <c r="O402" s="10">
        <f t="shared" si="25"/>
        <v>1.1514774281805746</v>
      </c>
      <c r="P402" s="11">
        <f t="shared" si="26"/>
        <v>0.47770443453530426</v>
      </c>
      <c r="Q402" s="10">
        <f t="shared" si="27"/>
        <v>0.75423835125448024</v>
      </c>
    </row>
    <row r="403" spans="1:17" x14ac:dyDescent="0.3">
      <c r="A403" s="12" t="s">
        <v>1270</v>
      </c>
      <c r="B403" s="12" t="s">
        <v>868</v>
      </c>
      <c r="C403" s="13" t="s">
        <v>9</v>
      </c>
      <c r="D403" s="12">
        <v>31</v>
      </c>
      <c r="E403" s="13" t="s">
        <v>25</v>
      </c>
      <c r="F403" s="13" t="s">
        <v>566</v>
      </c>
      <c r="G403" s="13" t="s">
        <v>78</v>
      </c>
      <c r="H403" s="13" t="s">
        <v>631</v>
      </c>
      <c r="I403" s="12" t="s">
        <v>10</v>
      </c>
      <c r="J403" s="14">
        <v>1000</v>
      </c>
      <c r="K403" s="15">
        <v>615</v>
      </c>
      <c r="L403" s="15">
        <v>338.87</v>
      </c>
      <c r="M403" s="15">
        <v>511.18</v>
      </c>
      <c r="N403" s="16">
        <f t="shared" si="24"/>
        <v>-276.13</v>
      </c>
      <c r="O403" s="17">
        <f t="shared" si="25"/>
        <v>0.55100813008130078</v>
      </c>
      <c r="P403" s="18">
        <f t="shared" si="26"/>
        <v>-0.33708282796666539</v>
      </c>
      <c r="Q403" s="17">
        <f t="shared" si="27"/>
        <v>0.45547043010752686</v>
      </c>
    </row>
    <row r="404" spans="1:17" x14ac:dyDescent="0.3">
      <c r="A404" s="5" t="s">
        <v>1271</v>
      </c>
      <c r="B404" s="5" t="s">
        <v>868</v>
      </c>
      <c r="C404" s="6" t="s">
        <v>9</v>
      </c>
      <c r="D404" s="5">
        <v>31</v>
      </c>
      <c r="E404" s="6" t="s">
        <v>25</v>
      </c>
      <c r="F404" s="6" t="s">
        <v>566</v>
      </c>
      <c r="G404" s="6" t="s">
        <v>78</v>
      </c>
      <c r="H404" s="6" t="s">
        <v>633</v>
      </c>
      <c r="I404" s="5" t="s">
        <v>14</v>
      </c>
      <c r="J404" s="7">
        <v>2000</v>
      </c>
      <c r="K404" s="8">
        <v>1108</v>
      </c>
      <c r="L404" s="8">
        <v>943.54</v>
      </c>
      <c r="M404" s="8">
        <v>1224.3900000000001</v>
      </c>
      <c r="N404" s="9">
        <f t="shared" si="24"/>
        <v>-164.46000000000004</v>
      </c>
      <c r="O404" s="10">
        <f t="shared" si="25"/>
        <v>0.85157039711191329</v>
      </c>
      <c r="P404" s="11">
        <f t="shared" si="26"/>
        <v>-0.22937952776484627</v>
      </c>
      <c r="Q404" s="10">
        <f t="shared" si="27"/>
        <v>0.63409946236559145</v>
      </c>
    </row>
    <row r="405" spans="1:17" x14ac:dyDescent="0.3">
      <c r="A405" s="12" t="s">
        <v>1272</v>
      </c>
      <c r="B405" s="12" t="s">
        <v>868</v>
      </c>
      <c r="C405" s="13" t="s">
        <v>9</v>
      </c>
      <c r="D405" s="12">
        <v>31</v>
      </c>
      <c r="E405" s="13" t="s">
        <v>25</v>
      </c>
      <c r="F405" s="13" t="s">
        <v>566</v>
      </c>
      <c r="G405" s="13" t="s">
        <v>78</v>
      </c>
      <c r="H405" s="13" t="s">
        <v>634</v>
      </c>
      <c r="I405" s="12" t="s">
        <v>14</v>
      </c>
      <c r="J405" s="14">
        <v>440</v>
      </c>
      <c r="K405" s="15">
        <v>111</v>
      </c>
      <c r="L405" s="15">
        <v>0</v>
      </c>
      <c r="M405" s="15">
        <v>169.57</v>
      </c>
      <c r="N405" s="16">
        <f t="shared" si="24"/>
        <v>-111</v>
      </c>
      <c r="O405" s="17">
        <f t="shared" si="25"/>
        <v>0</v>
      </c>
      <c r="P405" s="18">
        <f t="shared" si="26"/>
        <v>-1</v>
      </c>
      <c r="Q405" s="17">
        <f t="shared" si="27"/>
        <v>0</v>
      </c>
    </row>
    <row r="406" spans="1:17" x14ac:dyDescent="0.3">
      <c r="A406" s="5" t="s">
        <v>1273</v>
      </c>
      <c r="B406" s="5" t="s">
        <v>868</v>
      </c>
      <c r="C406" s="6" t="s">
        <v>9</v>
      </c>
      <c r="D406" s="5">
        <v>31</v>
      </c>
      <c r="E406" s="6" t="s">
        <v>25</v>
      </c>
      <c r="F406" s="6" t="s">
        <v>635</v>
      </c>
      <c r="G406" s="6" t="s">
        <v>58</v>
      </c>
      <c r="H406" s="6" t="s">
        <v>636</v>
      </c>
      <c r="I406" s="5" t="s">
        <v>10</v>
      </c>
      <c r="J406" s="7">
        <v>1200</v>
      </c>
      <c r="K406" s="8">
        <v>724</v>
      </c>
      <c r="L406" s="8">
        <v>726.83</v>
      </c>
      <c r="M406" s="8">
        <v>821.55</v>
      </c>
      <c r="N406" s="9">
        <f t="shared" si="24"/>
        <v>2.8300000000000409</v>
      </c>
      <c r="O406" s="10">
        <f t="shared" si="25"/>
        <v>1.0039088397790057</v>
      </c>
      <c r="P406" s="11">
        <f t="shared" si="26"/>
        <v>-0.11529426084839622</v>
      </c>
      <c r="Q406" s="10">
        <f t="shared" si="27"/>
        <v>0.81410170250896052</v>
      </c>
    </row>
    <row r="407" spans="1:17" x14ac:dyDescent="0.3">
      <c r="A407" s="12" t="s">
        <v>1274</v>
      </c>
      <c r="B407" s="12" t="s">
        <v>868</v>
      </c>
      <c r="C407" s="13" t="s">
        <v>9</v>
      </c>
      <c r="D407" s="12">
        <v>31</v>
      </c>
      <c r="E407" s="13" t="s">
        <v>25</v>
      </c>
      <c r="F407" s="13" t="s">
        <v>635</v>
      </c>
      <c r="G407" s="13" t="s">
        <v>58</v>
      </c>
      <c r="H407" s="13" t="s">
        <v>638</v>
      </c>
      <c r="I407" s="12" t="s">
        <v>10</v>
      </c>
      <c r="J407" s="14">
        <v>1080</v>
      </c>
      <c r="K407" s="15">
        <v>454</v>
      </c>
      <c r="L407" s="15">
        <v>443.75</v>
      </c>
      <c r="M407" s="15">
        <v>294.33</v>
      </c>
      <c r="N407" s="16">
        <f t="shared" si="24"/>
        <v>-10.25</v>
      </c>
      <c r="O407" s="17">
        <f t="shared" si="25"/>
        <v>0.97742290748898675</v>
      </c>
      <c r="P407" s="18">
        <f t="shared" si="26"/>
        <v>0.50766146841980098</v>
      </c>
      <c r="Q407" s="17">
        <f t="shared" si="27"/>
        <v>0.5522575667064914</v>
      </c>
    </row>
    <row r="408" spans="1:17" x14ac:dyDescent="0.3">
      <c r="A408" s="5" t="s">
        <v>1275</v>
      </c>
      <c r="B408" s="5" t="s">
        <v>868</v>
      </c>
      <c r="C408" s="6" t="s">
        <v>9</v>
      </c>
      <c r="D408" s="5">
        <v>31</v>
      </c>
      <c r="E408" s="6" t="s">
        <v>25</v>
      </c>
      <c r="F408" s="6" t="s">
        <v>635</v>
      </c>
      <c r="G408" s="6" t="s">
        <v>58</v>
      </c>
      <c r="H408" s="6" t="s">
        <v>639</v>
      </c>
      <c r="I408" s="5" t="s">
        <v>10</v>
      </c>
      <c r="J408" s="7">
        <v>1100</v>
      </c>
      <c r="K408" s="8">
        <v>676</v>
      </c>
      <c r="L408" s="8">
        <v>617.11</v>
      </c>
      <c r="M408" s="8">
        <v>465.48</v>
      </c>
      <c r="N408" s="9">
        <f t="shared" si="24"/>
        <v>-58.889999999999986</v>
      </c>
      <c r="O408" s="10">
        <f t="shared" si="25"/>
        <v>0.91288461538461541</v>
      </c>
      <c r="P408" s="11">
        <f t="shared" si="26"/>
        <v>0.32574976368479847</v>
      </c>
      <c r="Q408" s="10">
        <f t="shared" si="27"/>
        <v>0.75404447702834798</v>
      </c>
    </row>
    <row r="409" spans="1:17" x14ac:dyDescent="0.3">
      <c r="A409" s="12" t="s">
        <v>1276</v>
      </c>
      <c r="B409" s="12" t="s">
        <v>868</v>
      </c>
      <c r="C409" s="13" t="s">
        <v>9</v>
      </c>
      <c r="D409" s="12">
        <v>31</v>
      </c>
      <c r="E409" s="13" t="s">
        <v>25</v>
      </c>
      <c r="F409" s="13" t="s">
        <v>635</v>
      </c>
      <c r="G409" s="13" t="s">
        <v>58</v>
      </c>
      <c r="H409" s="13" t="s">
        <v>640</v>
      </c>
      <c r="I409" s="12" t="s">
        <v>10</v>
      </c>
      <c r="J409" s="14">
        <v>1000</v>
      </c>
      <c r="K409" s="15">
        <v>590</v>
      </c>
      <c r="L409" s="15">
        <v>607.70000000000005</v>
      </c>
      <c r="M409" s="15">
        <v>465.28</v>
      </c>
      <c r="N409" s="16">
        <f t="shared" si="24"/>
        <v>17.700000000000045</v>
      </c>
      <c r="O409" s="17">
        <f t="shared" si="25"/>
        <v>1.03</v>
      </c>
      <c r="P409" s="18">
        <f t="shared" si="26"/>
        <v>0.30609525447042657</v>
      </c>
      <c r="Q409" s="17">
        <f t="shared" si="27"/>
        <v>0.81680107526881718</v>
      </c>
    </row>
    <row r="410" spans="1:17" x14ac:dyDescent="0.3">
      <c r="A410" s="5" t="s">
        <v>1277</v>
      </c>
      <c r="B410" s="5" t="s">
        <v>868</v>
      </c>
      <c r="C410" s="6" t="s">
        <v>9</v>
      </c>
      <c r="D410" s="5">
        <v>31</v>
      </c>
      <c r="E410" s="6" t="s">
        <v>25</v>
      </c>
      <c r="F410" s="6" t="s">
        <v>635</v>
      </c>
      <c r="G410" s="6" t="s">
        <v>58</v>
      </c>
      <c r="H410" s="6" t="s">
        <v>641</v>
      </c>
      <c r="I410" s="5" t="s">
        <v>10</v>
      </c>
      <c r="J410" s="7">
        <v>800</v>
      </c>
      <c r="K410" s="8">
        <v>483</v>
      </c>
      <c r="L410" s="8">
        <v>550.86</v>
      </c>
      <c r="M410" s="8">
        <v>17.399999999999999</v>
      </c>
      <c r="N410" s="9">
        <f t="shared" si="24"/>
        <v>67.860000000000014</v>
      </c>
      <c r="O410" s="10">
        <f t="shared" si="25"/>
        <v>1.1404968944099378</v>
      </c>
      <c r="P410" s="11">
        <f t="shared" si="26"/>
        <v>30.658620689655177</v>
      </c>
      <c r="Q410" s="10">
        <f t="shared" si="27"/>
        <v>0.92550403225806455</v>
      </c>
    </row>
    <row r="411" spans="1:17" x14ac:dyDescent="0.3">
      <c r="A411" s="12" t="s">
        <v>1278</v>
      </c>
      <c r="B411" s="12" t="s">
        <v>868</v>
      </c>
      <c r="C411" s="13" t="s">
        <v>9</v>
      </c>
      <c r="D411" s="12">
        <v>31</v>
      </c>
      <c r="E411" s="13" t="s">
        <v>25</v>
      </c>
      <c r="F411" s="13" t="s">
        <v>635</v>
      </c>
      <c r="G411" s="13" t="s">
        <v>58</v>
      </c>
      <c r="H411" s="13" t="s">
        <v>642</v>
      </c>
      <c r="I411" s="12" t="s">
        <v>10</v>
      </c>
      <c r="J411" s="14">
        <v>62.5</v>
      </c>
      <c r="K411" s="15">
        <v>34</v>
      </c>
      <c r="L411" s="15">
        <v>29.22</v>
      </c>
      <c r="M411" s="15">
        <v>24.93</v>
      </c>
      <c r="N411" s="16">
        <f t="shared" si="24"/>
        <v>-4.7800000000000011</v>
      </c>
      <c r="O411" s="17">
        <f t="shared" si="25"/>
        <v>0.85941176470588232</v>
      </c>
      <c r="P411" s="18">
        <f t="shared" si="26"/>
        <v>0.17208182912154027</v>
      </c>
      <c r="Q411" s="17">
        <f t="shared" si="27"/>
        <v>0.62838709677419358</v>
      </c>
    </row>
    <row r="412" spans="1:17" x14ac:dyDescent="0.3">
      <c r="A412" s="5" t="s">
        <v>1279</v>
      </c>
      <c r="B412" s="5" t="s">
        <v>868</v>
      </c>
      <c r="C412" s="6" t="s">
        <v>9</v>
      </c>
      <c r="D412" s="5">
        <v>31</v>
      </c>
      <c r="E412" s="6" t="s">
        <v>25</v>
      </c>
      <c r="F412" s="6" t="s">
        <v>635</v>
      </c>
      <c r="G412" s="6" t="s">
        <v>58</v>
      </c>
      <c r="H412" s="6" t="s">
        <v>643</v>
      </c>
      <c r="I412" s="5" t="s">
        <v>10</v>
      </c>
      <c r="J412" s="7">
        <v>0</v>
      </c>
      <c r="K412" s="8">
        <v>215</v>
      </c>
      <c r="L412" s="8">
        <v>0</v>
      </c>
      <c r="M412" s="8">
        <v>0</v>
      </c>
      <c r="N412" s="9">
        <f t="shared" si="24"/>
        <v>-215</v>
      </c>
      <c r="O412" s="10">
        <f t="shared" si="25"/>
        <v>0</v>
      </c>
      <c r="P412" s="11">
        <f t="shared" si="26"/>
        <v>0</v>
      </c>
      <c r="Q412" s="10">
        <f t="shared" si="27"/>
        <v>0</v>
      </c>
    </row>
    <row r="413" spans="1:17" x14ac:dyDescent="0.3">
      <c r="A413" s="12" t="s">
        <v>1280</v>
      </c>
      <c r="B413" s="12" t="s">
        <v>868</v>
      </c>
      <c r="C413" s="13" t="s">
        <v>9</v>
      </c>
      <c r="D413" s="12">
        <v>31</v>
      </c>
      <c r="E413" s="13" t="s">
        <v>25</v>
      </c>
      <c r="F413" s="13" t="s">
        <v>635</v>
      </c>
      <c r="G413" s="13" t="s">
        <v>58</v>
      </c>
      <c r="H413" s="13" t="s">
        <v>645</v>
      </c>
      <c r="I413" s="12" t="s">
        <v>12</v>
      </c>
      <c r="J413" s="14">
        <v>240</v>
      </c>
      <c r="K413" s="15">
        <v>25</v>
      </c>
      <c r="L413" s="15">
        <v>26.27</v>
      </c>
      <c r="M413" s="15">
        <v>72.400000000000006</v>
      </c>
      <c r="N413" s="16">
        <f t="shared" si="24"/>
        <v>1.2699999999999996</v>
      </c>
      <c r="O413" s="17">
        <f t="shared" si="25"/>
        <v>1.0508</v>
      </c>
      <c r="P413" s="18">
        <f t="shared" si="26"/>
        <v>-0.63715469613259679</v>
      </c>
      <c r="Q413" s="17">
        <f t="shared" si="27"/>
        <v>0.14712141577060933</v>
      </c>
    </row>
    <row r="414" spans="1:17" x14ac:dyDescent="0.3">
      <c r="A414" s="5" t="s">
        <v>1281</v>
      </c>
      <c r="B414" s="5" t="s">
        <v>868</v>
      </c>
      <c r="C414" s="6" t="s">
        <v>9</v>
      </c>
      <c r="D414" s="5">
        <v>31</v>
      </c>
      <c r="E414" s="6" t="s">
        <v>25</v>
      </c>
      <c r="F414" s="6" t="s">
        <v>635</v>
      </c>
      <c r="G414" s="6" t="s">
        <v>58</v>
      </c>
      <c r="H414" s="6" t="s">
        <v>646</v>
      </c>
      <c r="I414" s="5" t="s">
        <v>12</v>
      </c>
      <c r="J414" s="7">
        <v>815.6</v>
      </c>
      <c r="K414" s="8">
        <v>45</v>
      </c>
      <c r="L414" s="8">
        <v>53.65</v>
      </c>
      <c r="M414" s="8">
        <v>43.7</v>
      </c>
      <c r="N414" s="9">
        <f t="shared" si="24"/>
        <v>8.6499999999999986</v>
      </c>
      <c r="O414" s="10">
        <f t="shared" si="25"/>
        <v>1.1922222222222223</v>
      </c>
      <c r="P414" s="11">
        <f t="shared" si="26"/>
        <v>0.22768878718535457</v>
      </c>
      <c r="Q414" s="10">
        <f t="shared" si="27"/>
        <v>8.8413701635315645E-2</v>
      </c>
    </row>
    <row r="415" spans="1:17" x14ac:dyDescent="0.3">
      <c r="A415" s="12" t="s">
        <v>1282</v>
      </c>
      <c r="B415" s="12" t="s">
        <v>868</v>
      </c>
      <c r="C415" s="13" t="s">
        <v>9</v>
      </c>
      <c r="D415" s="12">
        <v>31</v>
      </c>
      <c r="E415" s="13" t="s">
        <v>25</v>
      </c>
      <c r="F415" s="13" t="s">
        <v>635</v>
      </c>
      <c r="G415" s="13" t="s">
        <v>58</v>
      </c>
      <c r="H415" s="13" t="s">
        <v>647</v>
      </c>
      <c r="I415" s="12" t="s">
        <v>12</v>
      </c>
      <c r="J415" s="14">
        <v>60</v>
      </c>
      <c r="K415" s="15">
        <v>1</v>
      </c>
      <c r="L415" s="15">
        <v>0</v>
      </c>
      <c r="M415" s="15">
        <v>0</v>
      </c>
      <c r="N415" s="16">
        <f t="shared" si="24"/>
        <v>-1</v>
      </c>
      <c r="O415" s="17">
        <f t="shared" si="25"/>
        <v>0</v>
      </c>
      <c r="P415" s="18">
        <f t="shared" si="26"/>
        <v>0</v>
      </c>
      <c r="Q415" s="17">
        <f t="shared" si="27"/>
        <v>0</v>
      </c>
    </row>
    <row r="416" spans="1:17" x14ac:dyDescent="0.3">
      <c r="A416" s="5" t="s">
        <v>1283</v>
      </c>
      <c r="B416" s="5" t="s">
        <v>868</v>
      </c>
      <c r="C416" s="6" t="s">
        <v>9</v>
      </c>
      <c r="D416" s="5">
        <v>31</v>
      </c>
      <c r="E416" s="6" t="s">
        <v>25</v>
      </c>
      <c r="F416" s="6" t="s">
        <v>635</v>
      </c>
      <c r="G416" s="6" t="s">
        <v>58</v>
      </c>
      <c r="H416" s="6" t="s">
        <v>648</v>
      </c>
      <c r="I416" s="5" t="s">
        <v>12</v>
      </c>
      <c r="J416" s="7">
        <v>36</v>
      </c>
      <c r="K416" s="8">
        <v>5</v>
      </c>
      <c r="L416" s="8">
        <v>3.6</v>
      </c>
      <c r="M416" s="8">
        <v>12.9</v>
      </c>
      <c r="N416" s="9">
        <f t="shared" si="24"/>
        <v>-1.4</v>
      </c>
      <c r="O416" s="10">
        <f t="shared" si="25"/>
        <v>0.72</v>
      </c>
      <c r="P416" s="11">
        <f t="shared" si="26"/>
        <v>-0.72093023255813959</v>
      </c>
      <c r="Q416" s="10">
        <f t="shared" si="27"/>
        <v>0.13440860215053763</v>
      </c>
    </row>
    <row r="417" spans="1:17" x14ac:dyDescent="0.3">
      <c r="A417" s="12" t="s">
        <v>1284</v>
      </c>
      <c r="B417" s="12" t="s">
        <v>868</v>
      </c>
      <c r="C417" s="13" t="s">
        <v>9</v>
      </c>
      <c r="D417" s="12">
        <v>31</v>
      </c>
      <c r="E417" s="13" t="s">
        <v>25</v>
      </c>
      <c r="F417" s="13" t="s">
        <v>635</v>
      </c>
      <c r="G417" s="13" t="s">
        <v>58</v>
      </c>
      <c r="H417" s="13" t="s">
        <v>649</v>
      </c>
      <c r="I417" s="12" t="s">
        <v>12</v>
      </c>
      <c r="J417" s="14">
        <v>234</v>
      </c>
      <c r="K417" s="15">
        <v>27</v>
      </c>
      <c r="L417" s="15">
        <v>26.9</v>
      </c>
      <c r="M417" s="15">
        <v>69.3</v>
      </c>
      <c r="N417" s="16">
        <f t="shared" si="24"/>
        <v>-0.10000000000000142</v>
      </c>
      <c r="O417" s="17">
        <f t="shared" si="25"/>
        <v>0.99629629629629624</v>
      </c>
      <c r="P417" s="18">
        <f t="shared" si="26"/>
        <v>-0.61183261183261184</v>
      </c>
      <c r="Q417" s="17">
        <f t="shared" si="27"/>
        <v>0.15451245289954968</v>
      </c>
    </row>
    <row r="418" spans="1:17" x14ac:dyDescent="0.3">
      <c r="A418" s="5" t="s">
        <v>1285</v>
      </c>
      <c r="B418" s="5" t="s">
        <v>868</v>
      </c>
      <c r="C418" s="6" t="s">
        <v>9</v>
      </c>
      <c r="D418" s="5">
        <v>31</v>
      </c>
      <c r="E418" s="6" t="s">
        <v>25</v>
      </c>
      <c r="F418" s="6" t="s">
        <v>635</v>
      </c>
      <c r="G418" s="6" t="s">
        <v>58</v>
      </c>
      <c r="H418" s="6" t="s">
        <v>650</v>
      </c>
      <c r="I418" s="5" t="s">
        <v>12</v>
      </c>
      <c r="J418" s="7">
        <v>120</v>
      </c>
      <c r="K418" s="8">
        <v>15</v>
      </c>
      <c r="L418" s="8">
        <v>15.75</v>
      </c>
      <c r="M418" s="8">
        <v>17.399999999999999</v>
      </c>
      <c r="N418" s="9">
        <f t="shared" si="24"/>
        <v>0.75</v>
      </c>
      <c r="O418" s="10">
        <f t="shared" si="25"/>
        <v>1.05</v>
      </c>
      <c r="P418" s="11">
        <f t="shared" si="26"/>
        <v>-9.4827586206896478E-2</v>
      </c>
      <c r="Q418" s="10">
        <f t="shared" si="27"/>
        <v>0.17641129032258066</v>
      </c>
    </row>
    <row r="419" spans="1:17" x14ac:dyDescent="0.3">
      <c r="A419" s="12" t="s">
        <v>1286</v>
      </c>
      <c r="B419" s="12" t="s">
        <v>868</v>
      </c>
      <c r="C419" s="13" t="s">
        <v>9</v>
      </c>
      <c r="D419" s="12">
        <v>31</v>
      </c>
      <c r="E419" s="13" t="s">
        <v>25</v>
      </c>
      <c r="F419" s="13" t="s">
        <v>635</v>
      </c>
      <c r="G419" s="13" t="s">
        <v>58</v>
      </c>
      <c r="H419" s="13" t="s">
        <v>651</v>
      </c>
      <c r="I419" s="12" t="s">
        <v>12</v>
      </c>
      <c r="J419" s="14">
        <v>900</v>
      </c>
      <c r="K419" s="15">
        <v>95</v>
      </c>
      <c r="L419" s="15">
        <v>1.65</v>
      </c>
      <c r="M419" s="15">
        <v>259.5</v>
      </c>
      <c r="N419" s="16">
        <f t="shared" si="24"/>
        <v>-93.35</v>
      </c>
      <c r="O419" s="17">
        <f t="shared" si="25"/>
        <v>1.7368421052631578E-2</v>
      </c>
      <c r="P419" s="18">
        <f t="shared" si="26"/>
        <v>-0.99364161849710997</v>
      </c>
      <c r="Q419" s="17">
        <f t="shared" si="27"/>
        <v>2.4641577060931898E-3</v>
      </c>
    </row>
    <row r="420" spans="1:17" x14ac:dyDescent="0.3">
      <c r="A420" s="5" t="s">
        <v>1287</v>
      </c>
      <c r="B420" s="5" t="s">
        <v>868</v>
      </c>
      <c r="C420" s="6" t="s">
        <v>9</v>
      </c>
      <c r="D420" s="5">
        <v>31</v>
      </c>
      <c r="E420" s="6" t="s">
        <v>25</v>
      </c>
      <c r="F420" s="6" t="s">
        <v>635</v>
      </c>
      <c r="G420" s="6" t="s">
        <v>78</v>
      </c>
      <c r="H420" s="6" t="s">
        <v>652</v>
      </c>
      <c r="I420" s="5" t="s">
        <v>10</v>
      </c>
      <c r="J420" s="7">
        <v>2600</v>
      </c>
      <c r="K420" s="8">
        <v>1753</v>
      </c>
      <c r="L420" s="8">
        <v>1408.33</v>
      </c>
      <c r="M420" s="8">
        <v>1077.3399999999999</v>
      </c>
      <c r="N420" s="9">
        <f t="shared" si="24"/>
        <v>-344.67000000000007</v>
      </c>
      <c r="O420" s="10">
        <f t="shared" si="25"/>
        <v>0.80338277239018818</v>
      </c>
      <c r="P420" s="11">
        <f t="shared" si="26"/>
        <v>0.30722891566265065</v>
      </c>
      <c r="Q420" s="10">
        <f t="shared" si="27"/>
        <v>0.72804487179487176</v>
      </c>
    </row>
    <row r="421" spans="1:17" x14ac:dyDescent="0.3">
      <c r="A421" s="12" t="s">
        <v>1288</v>
      </c>
      <c r="B421" s="12" t="s">
        <v>868</v>
      </c>
      <c r="C421" s="13" t="s">
        <v>9</v>
      </c>
      <c r="D421" s="12">
        <v>31</v>
      </c>
      <c r="E421" s="13" t="s">
        <v>25</v>
      </c>
      <c r="F421" s="13" t="s">
        <v>635</v>
      </c>
      <c r="G421" s="13" t="s">
        <v>78</v>
      </c>
      <c r="H421" s="13" t="s">
        <v>653</v>
      </c>
      <c r="I421" s="12" t="s">
        <v>10</v>
      </c>
      <c r="J421" s="14">
        <v>0</v>
      </c>
      <c r="K421" s="15">
        <v>624</v>
      </c>
      <c r="L421" s="15">
        <v>0</v>
      </c>
      <c r="M421" s="15">
        <v>0</v>
      </c>
      <c r="N421" s="16">
        <f t="shared" si="24"/>
        <v>-624</v>
      </c>
      <c r="O421" s="17">
        <f t="shared" si="25"/>
        <v>0</v>
      </c>
      <c r="P421" s="18">
        <f t="shared" si="26"/>
        <v>0</v>
      </c>
      <c r="Q421" s="17">
        <f t="shared" si="27"/>
        <v>0</v>
      </c>
    </row>
    <row r="422" spans="1:17" x14ac:dyDescent="0.3">
      <c r="A422" s="5" t="s">
        <v>1289</v>
      </c>
      <c r="B422" s="5" t="s">
        <v>868</v>
      </c>
      <c r="C422" s="6" t="s">
        <v>9</v>
      </c>
      <c r="D422" s="5">
        <v>31</v>
      </c>
      <c r="E422" s="6" t="s">
        <v>26</v>
      </c>
      <c r="F422" s="6" t="s">
        <v>654</v>
      </c>
      <c r="G422" s="6" t="s">
        <v>58</v>
      </c>
      <c r="H422" s="6" t="s">
        <v>655</v>
      </c>
      <c r="I422" s="5" t="s">
        <v>10</v>
      </c>
      <c r="J422" s="7">
        <v>57.52</v>
      </c>
      <c r="K422" s="8">
        <v>6</v>
      </c>
      <c r="L422" s="8">
        <v>6.98</v>
      </c>
      <c r="M422" s="8">
        <v>10.34</v>
      </c>
      <c r="N422" s="9">
        <f t="shared" si="24"/>
        <v>0.98000000000000043</v>
      </c>
      <c r="O422" s="10">
        <f t="shared" si="25"/>
        <v>1.1633333333333333</v>
      </c>
      <c r="P422" s="11">
        <f t="shared" si="26"/>
        <v>-0.32495164410058019</v>
      </c>
      <c r="Q422" s="10">
        <f t="shared" si="27"/>
        <v>0.16310362361104877</v>
      </c>
    </row>
    <row r="423" spans="1:17" x14ac:dyDescent="0.3">
      <c r="A423" s="12" t="s">
        <v>1290</v>
      </c>
      <c r="B423" s="12" t="s">
        <v>868</v>
      </c>
      <c r="C423" s="13" t="s">
        <v>9</v>
      </c>
      <c r="D423" s="12">
        <v>31</v>
      </c>
      <c r="E423" s="13" t="s">
        <v>26</v>
      </c>
      <c r="F423" s="13" t="s">
        <v>654</v>
      </c>
      <c r="G423" s="13" t="s">
        <v>872</v>
      </c>
      <c r="H423" s="13" t="s">
        <v>657</v>
      </c>
      <c r="I423" s="12" t="s">
        <v>10</v>
      </c>
      <c r="J423" s="14">
        <v>35.19</v>
      </c>
      <c r="K423" s="15">
        <v>3</v>
      </c>
      <c r="L423" s="15">
        <v>19.3</v>
      </c>
      <c r="M423" s="15">
        <v>0</v>
      </c>
      <c r="N423" s="16">
        <f t="shared" si="24"/>
        <v>16.3</v>
      </c>
      <c r="O423" s="17">
        <f t="shared" si="25"/>
        <v>6.4333333333333336</v>
      </c>
      <c r="P423" s="18">
        <f t="shared" si="26"/>
        <v>0</v>
      </c>
      <c r="Q423" s="17">
        <f t="shared" si="27"/>
        <v>0.73716567817714596</v>
      </c>
    </row>
    <row r="424" spans="1:17" x14ac:dyDescent="0.3">
      <c r="A424" s="5" t="s">
        <v>1291</v>
      </c>
      <c r="B424" s="5" t="s">
        <v>868</v>
      </c>
      <c r="C424" s="6" t="s">
        <v>9</v>
      </c>
      <c r="D424" s="5">
        <v>31</v>
      </c>
      <c r="E424" s="6" t="s">
        <v>26</v>
      </c>
      <c r="F424" s="6" t="s">
        <v>658</v>
      </c>
      <c r="G424" s="6" t="s">
        <v>78</v>
      </c>
      <c r="H424" s="6" t="s">
        <v>659</v>
      </c>
      <c r="I424" s="5" t="s">
        <v>10</v>
      </c>
      <c r="J424" s="7">
        <v>1000</v>
      </c>
      <c r="K424" s="8">
        <v>408</v>
      </c>
      <c r="L424" s="8">
        <v>495.06</v>
      </c>
      <c r="M424" s="8">
        <v>522.99</v>
      </c>
      <c r="N424" s="9">
        <f t="shared" si="24"/>
        <v>87.06</v>
      </c>
      <c r="O424" s="10">
        <f t="shared" si="25"/>
        <v>1.2133823529411765</v>
      </c>
      <c r="P424" s="11">
        <f t="shared" si="26"/>
        <v>-5.3404462800435967E-2</v>
      </c>
      <c r="Q424" s="10">
        <f t="shared" si="27"/>
        <v>0.66540322580645161</v>
      </c>
    </row>
    <row r="425" spans="1:17" x14ac:dyDescent="0.3">
      <c r="A425" s="12" t="s">
        <v>1292</v>
      </c>
      <c r="B425" s="12" t="s">
        <v>868</v>
      </c>
      <c r="C425" s="13" t="s">
        <v>9</v>
      </c>
      <c r="D425" s="12">
        <v>31</v>
      </c>
      <c r="E425" s="13" t="s">
        <v>26</v>
      </c>
      <c r="F425" s="13" t="s">
        <v>658</v>
      </c>
      <c r="G425" s="13" t="s">
        <v>78</v>
      </c>
      <c r="H425" s="13" t="s">
        <v>661</v>
      </c>
      <c r="I425" s="12" t="s">
        <v>10</v>
      </c>
      <c r="J425" s="14">
        <v>390</v>
      </c>
      <c r="K425" s="15">
        <v>268</v>
      </c>
      <c r="L425" s="15">
        <v>235.11</v>
      </c>
      <c r="M425" s="15">
        <v>124.67</v>
      </c>
      <c r="N425" s="16">
        <f t="shared" si="24"/>
        <v>-32.889999999999986</v>
      </c>
      <c r="O425" s="17">
        <f t="shared" si="25"/>
        <v>0.87727611940298511</v>
      </c>
      <c r="P425" s="18">
        <f t="shared" si="26"/>
        <v>0.8858586668805648</v>
      </c>
      <c r="Q425" s="17">
        <f t="shared" si="27"/>
        <v>0.81027708850289493</v>
      </c>
    </row>
    <row r="426" spans="1:17" x14ac:dyDescent="0.3">
      <c r="A426" s="5" t="s">
        <v>1293</v>
      </c>
      <c r="B426" s="5" t="s">
        <v>868</v>
      </c>
      <c r="C426" s="6" t="s">
        <v>9</v>
      </c>
      <c r="D426" s="5">
        <v>31</v>
      </c>
      <c r="E426" s="6" t="s">
        <v>26</v>
      </c>
      <c r="F426" s="6" t="s">
        <v>658</v>
      </c>
      <c r="G426" s="6" t="s">
        <v>78</v>
      </c>
      <c r="H426" s="6" t="s">
        <v>663</v>
      </c>
      <c r="I426" s="5" t="s">
        <v>10</v>
      </c>
      <c r="J426" s="7">
        <v>1980</v>
      </c>
      <c r="K426" s="8">
        <v>855</v>
      </c>
      <c r="L426" s="8">
        <v>1305.51</v>
      </c>
      <c r="M426" s="8">
        <v>1094.31</v>
      </c>
      <c r="N426" s="9">
        <f t="shared" si="24"/>
        <v>450.51</v>
      </c>
      <c r="O426" s="10">
        <f t="shared" si="25"/>
        <v>1.5269122807017543</v>
      </c>
      <c r="P426" s="11">
        <f t="shared" si="26"/>
        <v>0.19299832771335368</v>
      </c>
      <c r="Q426" s="10">
        <f t="shared" si="27"/>
        <v>0.88622108178559789</v>
      </c>
    </row>
    <row r="427" spans="1:17" x14ac:dyDescent="0.3">
      <c r="A427" s="12" t="s">
        <v>1294</v>
      </c>
      <c r="B427" s="12" t="s">
        <v>868</v>
      </c>
      <c r="C427" s="13" t="s">
        <v>9</v>
      </c>
      <c r="D427" s="12">
        <v>31</v>
      </c>
      <c r="E427" s="13" t="s">
        <v>26</v>
      </c>
      <c r="F427" s="13" t="s">
        <v>658</v>
      </c>
      <c r="G427" s="13" t="s">
        <v>78</v>
      </c>
      <c r="H427" s="13" t="s">
        <v>665</v>
      </c>
      <c r="I427" s="12" t="s">
        <v>10</v>
      </c>
      <c r="J427" s="14">
        <v>710</v>
      </c>
      <c r="K427" s="15">
        <v>264</v>
      </c>
      <c r="L427" s="15">
        <v>292.26</v>
      </c>
      <c r="M427" s="15">
        <v>303.88</v>
      </c>
      <c r="N427" s="16">
        <f t="shared" si="24"/>
        <v>28.259999999999991</v>
      </c>
      <c r="O427" s="17">
        <f t="shared" si="25"/>
        <v>1.1070454545454544</v>
      </c>
      <c r="P427" s="18">
        <f t="shared" si="26"/>
        <v>-3.8238778465183643E-2</v>
      </c>
      <c r="Q427" s="17">
        <f t="shared" si="27"/>
        <v>0.55327124034529762</v>
      </c>
    </row>
    <row r="428" spans="1:17" x14ac:dyDescent="0.3">
      <c r="A428" s="5" t="s">
        <v>1295</v>
      </c>
      <c r="B428" s="5" t="s">
        <v>868</v>
      </c>
      <c r="C428" s="6" t="s">
        <v>9</v>
      </c>
      <c r="D428" s="5">
        <v>31</v>
      </c>
      <c r="E428" s="6" t="s">
        <v>26</v>
      </c>
      <c r="F428" s="6" t="s">
        <v>658</v>
      </c>
      <c r="G428" s="6" t="s">
        <v>78</v>
      </c>
      <c r="H428" s="6" t="s">
        <v>666</v>
      </c>
      <c r="I428" s="5" t="s">
        <v>10</v>
      </c>
      <c r="J428" s="7">
        <v>2640</v>
      </c>
      <c r="K428" s="8">
        <v>1545</v>
      </c>
      <c r="L428" s="8">
        <v>1250.79</v>
      </c>
      <c r="M428" s="8">
        <v>1186.1400000000001</v>
      </c>
      <c r="N428" s="9">
        <f t="shared" si="24"/>
        <v>-294.21000000000004</v>
      </c>
      <c r="O428" s="10">
        <f t="shared" si="25"/>
        <v>0.80957281553398053</v>
      </c>
      <c r="P428" s="11">
        <f t="shared" si="26"/>
        <v>5.4504527290201714E-2</v>
      </c>
      <c r="Q428" s="10">
        <f t="shared" si="27"/>
        <v>0.63680657380254158</v>
      </c>
    </row>
    <row r="429" spans="1:17" x14ac:dyDescent="0.3">
      <c r="A429" s="12" t="s">
        <v>1296</v>
      </c>
      <c r="B429" s="12" t="s">
        <v>868</v>
      </c>
      <c r="C429" s="13" t="s">
        <v>9</v>
      </c>
      <c r="D429" s="12">
        <v>31</v>
      </c>
      <c r="E429" s="13" t="s">
        <v>26</v>
      </c>
      <c r="F429" s="13" t="s">
        <v>658</v>
      </c>
      <c r="G429" s="13" t="s">
        <v>78</v>
      </c>
      <c r="H429" s="13" t="s">
        <v>667</v>
      </c>
      <c r="I429" s="12" t="s">
        <v>10</v>
      </c>
      <c r="J429" s="14">
        <v>2340</v>
      </c>
      <c r="K429" s="15">
        <v>1490</v>
      </c>
      <c r="L429" s="15">
        <v>1254.69</v>
      </c>
      <c r="M429" s="15">
        <v>1372.16</v>
      </c>
      <c r="N429" s="16">
        <f t="shared" si="24"/>
        <v>-235.30999999999995</v>
      </c>
      <c r="O429" s="17">
        <f t="shared" si="25"/>
        <v>0.84207382550335574</v>
      </c>
      <c r="P429" s="18">
        <f t="shared" si="26"/>
        <v>-8.5609549906716431E-2</v>
      </c>
      <c r="Q429" s="17">
        <f t="shared" si="27"/>
        <v>0.72068858560794047</v>
      </c>
    </row>
    <row r="430" spans="1:17" x14ac:dyDescent="0.3">
      <c r="A430" s="5" t="s">
        <v>1297</v>
      </c>
      <c r="B430" s="5" t="s">
        <v>868</v>
      </c>
      <c r="C430" s="6" t="s">
        <v>9</v>
      </c>
      <c r="D430" s="5">
        <v>31</v>
      </c>
      <c r="E430" s="6" t="s">
        <v>26</v>
      </c>
      <c r="F430" s="6" t="s">
        <v>658</v>
      </c>
      <c r="G430" s="6" t="s">
        <v>78</v>
      </c>
      <c r="H430" s="6" t="s">
        <v>668</v>
      </c>
      <c r="I430" s="5" t="s">
        <v>10</v>
      </c>
      <c r="J430" s="7">
        <v>0</v>
      </c>
      <c r="K430" s="8">
        <v>160</v>
      </c>
      <c r="L430" s="8">
        <v>0</v>
      </c>
      <c r="M430" s="8">
        <v>0</v>
      </c>
      <c r="N430" s="9">
        <f t="shared" si="24"/>
        <v>-160</v>
      </c>
      <c r="O430" s="10">
        <f t="shared" si="25"/>
        <v>0</v>
      </c>
      <c r="P430" s="11">
        <f t="shared" si="26"/>
        <v>0</v>
      </c>
      <c r="Q430" s="10">
        <f t="shared" si="27"/>
        <v>0</v>
      </c>
    </row>
    <row r="431" spans="1:17" x14ac:dyDescent="0.3">
      <c r="A431" s="12" t="s">
        <v>1298</v>
      </c>
      <c r="B431" s="12" t="s">
        <v>868</v>
      </c>
      <c r="C431" s="13" t="s">
        <v>9</v>
      </c>
      <c r="D431" s="12">
        <v>31</v>
      </c>
      <c r="E431" s="13" t="s">
        <v>26</v>
      </c>
      <c r="F431" s="13" t="s">
        <v>669</v>
      </c>
      <c r="G431" s="13" t="s">
        <v>58</v>
      </c>
      <c r="H431" s="13" t="s">
        <v>670</v>
      </c>
      <c r="I431" s="12" t="s">
        <v>10</v>
      </c>
      <c r="J431" s="14">
        <v>420</v>
      </c>
      <c r="K431" s="15">
        <v>93</v>
      </c>
      <c r="L431" s="15">
        <v>140.47</v>
      </c>
      <c r="M431" s="15">
        <v>212.39</v>
      </c>
      <c r="N431" s="16">
        <f t="shared" si="24"/>
        <v>47.47</v>
      </c>
      <c r="O431" s="17">
        <f t="shared" si="25"/>
        <v>1.5104301075268818</v>
      </c>
      <c r="P431" s="18">
        <f t="shared" si="26"/>
        <v>-0.33862234568482502</v>
      </c>
      <c r="Q431" s="17">
        <f t="shared" si="27"/>
        <v>0.44953277009728621</v>
      </c>
    </row>
    <row r="432" spans="1:17" x14ac:dyDescent="0.3">
      <c r="A432" s="5" t="s">
        <v>1299</v>
      </c>
      <c r="B432" s="5" t="s">
        <v>868</v>
      </c>
      <c r="C432" s="6" t="s">
        <v>9</v>
      </c>
      <c r="D432" s="5">
        <v>31</v>
      </c>
      <c r="E432" s="6" t="s">
        <v>26</v>
      </c>
      <c r="F432" s="6" t="s">
        <v>669</v>
      </c>
      <c r="G432" s="6" t="s">
        <v>58</v>
      </c>
      <c r="H432" s="6" t="s">
        <v>672</v>
      </c>
      <c r="I432" s="5" t="s">
        <v>12</v>
      </c>
      <c r="J432" s="7">
        <v>65</v>
      </c>
      <c r="K432" s="8">
        <v>5</v>
      </c>
      <c r="L432" s="8">
        <v>0.75</v>
      </c>
      <c r="M432" s="8">
        <v>3.87</v>
      </c>
      <c r="N432" s="9">
        <f t="shared" si="24"/>
        <v>-4.25</v>
      </c>
      <c r="O432" s="10">
        <f t="shared" si="25"/>
        <v>0.15</v>
      </c>
      <c r="P432" s="11">
        <f t="shared" si="26"/>
        <v>-0.80620155038759689</v>
      </c>
      <c r="Q432" s="10">
        <f t="shared" si="27"/>
        <v>1.5508684863523574E-2</v>
      </c>
    </row>
    <row r="433" spans="1:17" x14ac:dyDescent="0.3">
      <c r="A433" s="12" t="s">
        <v>1300</v>
      </c>
      <c r="B433" s="12" t="s">
        <v>868</v>
      </c>
      <c r="C433" s="13" t="s">
        <v>9</v>
      </c>
      <c r="D433" s="12">
        <v>31</v>
      </c>
      <c r="E433" s="13" t="s">
        <v>26</v>
      </c>
      <c r="F433" s="13" t="s">
        <v>669</v>
      </c>
      <c r="G433" s="13" t="s">
        <v>58</v>
      </c>
      <c r="H433" s="13" t="s">
        <v>673</v>
      </c>
      <c r="I433" s="12" t="s">
        <v>12</v>
      </c>
      <c r="J433" s="14">
        <v>65</v>
      </c>
      <c r="K433" s="15">
        <v>5</v>
      </c>
      <c r="L433" s="15">
        <v>0.7</v>
      </c>
      <c r="M433" s="15">
        <v>3.68</v>
      </c>
      <c r="N433" s="16">
        <f t="shared" si="24"/>
        <v>-4.3</v>
      </c>
      <c r="O433" s="17">
        <f t="shared" si="25"/>
        <v>0.13999999999999999</v>
      </c>
      <c r="P433" s="18">
        <f t="shared" si="26"/>
        <v>-0.80978260869565222</v>
      </c>
      <c r="Q433" s="17">
        <f t="shared" si="27"/>
        <v>1.4474772539288668E-2</v>
      </c>
    </row>
    <row r="434" spans="1:17" x14ac:dyDescent="0.3">
      <c r="A434" s="5" t="s">
        <v>1301</v>
      </c>
      <c r="B434" s="5" t="s">
        <v>868</v>
      </c>
      <c r="C434" s="6" t="s">
        <v>9</v>
      </c>
      <c r="D434" s="5">
        <v>31</v>
      </c>
      <c r="E434" s="6" t="s">
        <v>26</v>
      </c>
      <c r="F434" s="6" t="s">
        <v>669</v>
      </c>
      <c r="G434" s="6" t="s">
        <v>872</v>
      </c>
      <c r="H434" s="6" t="s">
        <v>675</v>
      </c>
      <c r="I434" s="5" t="s">
        <v>10</v>
      </c>
      <c r="J434" s="7">
        <v>540</v>
      </c>
      <c r="K434" s="8">
        <v>219</v>
      </c>
      <c r="L434" s="8">
        <v>359.47</v>
      </c>
      <c r="M434" s="8">
        <v>243.09</v>
      </c>
      <c r="N434" s="9">
        <f t="shared" si="24"/>
        <v>140.47000000000003</v>
      </c>
      <c r="O434" s="10">
        <f t="shared" si="25"/>
        <v>1.6414155251141553</v>
      </c>
      <c r="P434" s="11">
        <f t="shared" si="26"/>
        <v>0.4787527253280679</v>
      </c>
      <c r="Q434" s="10">
        <f t="shared" si="27"/>
        <v>0.89473815213062524</v>
      </c>
    </row>
    <row r="435" spans="1:17" x14ac:dyDescent="0.3">
      <c r="A435" s="12" t="s">
        <v>1302</v>
      </c>
      <c r="B435" s="12" t="s">
        <v>868</v>
      </c>
      <c r="C435" s="13" t="s">
        <v>9</v>
      </c>
      <c r="D435" s="12">
        <v>31</v>
      </c>
      <c r="E435" s="13" t="s">
        <v>26</v>
      </c>
      <c r="F435" s="13" t="s">
        <v>669</v>
      </c>
      <c r="G435" s="13" t="s">
        <v>872</v>
      </c>
      <c r="H435" s="13" t="s">
        <v>677</v>
      </c>
      <c r="I435" s="12" t="s">
        <v>10</v>
      </c>
      <c r="J435" s="14">
        <v>0</v>
      </c>
      <c r="K435" s="15">
        <v>0</v>
      </c>
      <c r="L435" s="15">
        <v>0</v>
      </c>
      <c r="M435" s="15">
        <v>0</v>
      </c>
      <c r="N435" s="16">
        <f t="shared" si="24"/>
        <v>0</v>
      </c>
      <c r="O435" s="17">
        <f t="shared" si="25"/>
        <v>0</v>
      </c>
      <c r="P435" s="18">
        <f t="shared" si="26"/>
        <v>0</v>
      </c>
      <c r="Q435" s="17">
        <f t="shared" si="27"/>
        <v>0</v>
      </c>
    </row>
    <row r="436" spans="1:17" x14ac:dyDescent="0.3">
      <c r="A436" s="5" t="s">
        <v>1303</v>
      </c>
      <c r="B436" s="5" t="s">
        <v>868</v>
      </c>
      <c r="C436" s="6" t="s">
        <v>9</v>
      </c>
      <c r="D436" s="5">
        <v>31</v>
      </c>
      <c r="E436" s="6" t="s">
        <v>26</v>
      </c>
      <c r="F436" s="6" t="s">
        <v>669</v>
      </c>
      <c r="G436" s="6" t="s">
        <v>872</v>
      </c>
      <c r="H436" s="6" t="s">
        <v>679</v>
      </c>
      <c r="I436" s="5" t="s">
        <v>10</v>
      </c>
      <c r="J436" s="7">
        <v>1050</v>
      </c>
      <c r="K436" s="8">
        <v>618</v>
      </c>
      <c r="L436" s="8">
        <v>673.27</v>
      </c>
      <c r="M436" s="8">
        <v>675.77</v>
      </c>
      <c r="N436" s="9">
        <f t="shared" si="24"/>
        <v>55.269999999999982</v>
      </c>
      <c r="O436" s="10">
        <f t="shared" si="25"/>
        <v>1.0894336569579288</v>
      </c>
      <c r="P436" s="11">
        <f t="shared" si="26"/>
        <v>-3.6994835520961274E-3</v>
      </c>
      <c r="Q436" s="10">
        <f t="shared" si="27"/>
        <v>0.86184075780849978</v>
      </c>
    </row>
    <row r="437" spans="1:17" x14ac:dyDescent="0.3">
      <c r="A437" s="12" t="s">
        <v>1304</v>
      </c>
      <c r="B437" s="12" t="s">
        <v>868</v>
      </c>
      <c r="C437" s="13" t="s">
        <v>9</v>
      </c>
      <c r="D437" s="12">
        <v>31</v>
      </c>
      <c r="E437" s="13" t="s">
        <v>26</v>
      </c>
      <c r="F437" s="13" t="s">
        <v>669</v>
      </c>
      <c r="G437" s="13" t="s">
        <v>872</v>
      </c>
      <c r="H437" s="13" t="s">
        <v>681</v>
      </c>
      <c r="I437" s="12" t="s">
        <v>10</v>
      </c>
      <c r="J437" s="14">
        <v>240</v>
      </c>
      <c r="K437" s="15">
        <v>132</v>
      </c>
      <c r="L437" s="15">
        <v>160.01</v>
      </c>
      <c r="M437" s="15">
        <v>156.76</v>
      </c>
      <c r="N437" s="16">
        <f t="shared" si="24"/>
        <v>28.009999999999991</v>
      </c>
      <c r="O437" s="17">
        <f t="shared" si="25"/>
        <v>1.2121969696969697</v>
      </c>
      <c r="P437" s="18">
        <f t="shared" si="26"/>
        <v>2.0732329675937741E-2</v>
      </c>
      <c r="Q437" s="17">
        <f t="shared" si="27"/>
        <v>0.89611335125448033</v>
      </c>
    </row>
    <row r="438" spans="1:17" x14ac:dyDescent="0.3">
      <c r="A438" s="5" t="s">
        <v>1305</v>
      </c>
      <c r="B438" s="5" t="s">
        <v>868</v>
      </c>
      <c r="C438" s="6" t="s">
        <v>9</v>
      </c>
      <c r="D438" s="5">
        <v>31</v>
      </c>
      <c r="E438" s="6" t="s">
        <v>26</v>
      </c>
      <c r="F438" s="6" t="s">
        <v>669</v>
      </c>
      <c r="G438" s="6" t="s">
        <v>78</v>
      </c>
      <c r="H438" s="6" t="s">
        <v>682</v>
      </c>
      <c r="I438" s="5" t="s">
        <v>10</v>
      </c>
      <c r="J438" s="7">
        <v>500</v>
      </c>
      <c r="K438" s="8">
        <v>312</v>
      </c>
      <c r="L438" s="8">
        <v>123.75</v>
      </c>
      <c r="M438" s="8">
        <v>292.47000000000003</v>
      </c>
      <c r="N438" s="9">
        <f t="shared" si="24"/>
        <v>-188.25</v>
      </c>
      <c r="O438" s="10">
        <f t="shared" si="25"/>
        <v>0.39663461538461536</v>
      </c>
      <c r="P438" s="11">
        <f t="shared" si="26"/>
        <v>-0.57687967996717615</v>
      </c>
      <c r="Q438" s="10">
        <f t="shared" si="27"/>
        <v>0.33266129032258063</v>
      </c>
    </row>
    <row r="439" spans="1:17" x14ac:dyDescent="0.3">
      <c r="A439" s="12" t="s">
        <v>1306</v>
      </c>
      <c r="B439" s="12" t="s">
        <v>868</v>
      </c>
      <c r="C439" s="13" t="s">
        <v>9</v>
      </c>
      <c r="D439" s="12">
        <v>31</v>
      </c>
      <c r="E439" s="13" t="s">
        <v>26</v>
      </c>
      <c r="F439" s="13" t="s">
        <v>669</v>
      </c>
      <c r="G439" s="13" t="s">
        <v>78</v>
      </c>
      <c r="H439" s="13" t="s">
        <v>683</v>
      </c>
      <c r="I439" s="12" t="s">
        <v>10</v>
      </c>
      <c r="J439" s="14">
        <v>500</v>
      </c>
      <c r="K439" s="15">
        <v>270</v>
      </c>
      <c r="L439" s="15">
        <v>348.03</v>
      </c>
      <c r="M439" s="15">
        <v>347.42</v>
      </c>
      <c r="N439" s="16">
        <f t="shared" si="24"/>
        <v>78.029999999999973</v>
      </c>
      <c r="O439" s="17">
        <f t="shared" si="25"/>
        <v>1.2889999999999999</v>
      </c>
      <c r="P439" s="18">
        <f t="shared" si="26"/>
        <v>1.7557998963788981E-3</v>
      </c>
      <c r="Q439" s="17">
        <f t="shared" si="27"/>
        <v>0.93556451612903224</v>
      </c>
    </row>
    <row r="440" spans="1:17" x14ac:dyDescent="0.3">
      <c r="A440" s="5" t="s">
        <v>1307</v>
      </c>
      <c r="B440" s="5" t="s">
        <v>868</v>
      </c>
      <c r="C440" s="6" t="s">
        <v>9</v>
      </c>
      <c r="D440" s="5">
        <v>31</v>
      </c>
      <c r="E440" s="6" t="s">
        <v>26</v>
      </c>
      <c r="F440" s="6" t="s">
        <v>669</v>
      </c>
      <c r="G440" s="6" t="s">
        <v>78</v>
      </c>
      <c r="H440" s="6" t="s">
        <v>684</v>
      </c>
      <c r="I440" s="5" t="s">
        <v>10</v>
      </c>
      <c r="J440" s="7">
        <v>1000</v>
      </c>
      <c r="K440" s="8">
        <v>566</v>
      </c>
      <c r="L440" s="8">
        <v>641.82000000000005</v>
      </c>
      <c r="M440" s="8">
        <v>571.16</v>
      </c>
      <c r="N440" s="9">
        <f t="shared" si="24"/>
        <v>75.82000000000005</v>
      </c>
      <c r="O440" s="10">
        <f t="shared" si="25"/>
        <v>1.133957597173145</v>
      </c>
      <c r="P440" s="11">
        <f t="shared" si="26"/>
        <v>0.12371314517823392</v>
      </c>
      <c r="Q440" s="10">
        <f t="shared" si="27"/>
        <v>0.86266129032258065</v>
      </c>
    </row>
    <row r="441" spans="1:17" x14ac:dyDescent="0.3">
      <c r="A441" s="12" t="s">
        <v>1308</v>
      </c>
      <c r="B441" s="12" t="s">
        <v>868</v>
      </c>
      <c r="C441" s="13" t="s">
        <v>9</v>
      </c>
      <c r="D441" s="12">
        <v>31</v>
      </c>
      <c r="E441" s="13" t="s">
        <v>26</v>
      </c>
      <c r="F441" s="13" t="s">
        <v>669</v>
      </c>
      <c r="G441" s="13" t="s">
        <v>78</v>
      </c>
      <c r="H441" s="13" t="s">
        <v>686</v>
      </c>
      <c r="I441" s="12" t="s">
        <v>10</v>
      </c>
      <c r="J441" s="14">
        <v>660</v>
      </c>
      <c r="K441" s="15">
        <v>270</v>
      </c>
      <c r="L441" s="15">
        <v>394.38</v>
      </c>
      <c r="M441" s="15">
        <v>0</v>
      </c>
      <c r="N441" s="16">
        <f t="shared" si="24"/>
        <v>124.38</v>
      </c>
      <c r="O441" s="17">
        <f t="shared" si="25"/>
        <v>1.4606666666666666</v>
      </c>
      <c r="P441" s="18">
        <f t="shared" si="26"/>
        <v>0</v>
      </c>
      <c r="Q441" s="17">
        <f t="shared" si="27"/>
        <v>0.80315249266862165</v>
      </c>
    </row>
    <row r="442" spans="1:17" x14ac:dyDescent="0.3">
      <c r="A442" s="5" t="s">
        <v>1309</v>
      </c>
      <c r="B442" s="5" t="s">
        <v>868</v>
      </c>
      <c r="C442" s="6" t="s">
        <v>9</v>
      </c>
      <c r="D442" s="5">
        <v>31</v>
      </c>
      <c r="E442" s="6" t="s">
        <v>26</v>
      </c>
      <c r="F442" s="6" t="s">
        <v>669</v>
      </c>
      <c r="G442" s="6" t="s">
        <v>78</v>
      </c>
      <c r="H442" s="6" t="s">
        <v>687</v>
      </c>
      <c r="I442" s="5" t="s">
        <v>12</v>
      </c>
      <c r="J442" s="7">
        <v>80</v>
      </c>
      <c r="K442" s="8">
        <v>18</v>
      </c>
      <c r="L442" s="8">
        <v>4.3099999999999996</v>
      </c>
      <c r="M442" s="8">
        <v>5.62</v>
      </c>
      <c r="N442" s="9">
        <f t="shared" si="24"/>
        <v>-13.690000000000001</v>
      </c>
      <c r="O442" s="10">
        <f t="shared" si="25"/>
        <v>0.23944444444444443</v>
      </c>
      <c r="P442" s="11">
        <f t="shared" si="26"/>
        <v>-0.23309608540925275</v>
      </c>
      <c r="Q442" s="10">
        <f t="shared" si="27"/>
        <v>7.2412634408602156E-2</v>
      </c>
    </row>
    <row r="443" spans="1:17" x14ac:dyDescent="0.3">
      <c r="A443" s="12" t="s">
        <v>1310</v>
      </c>
      <c r="B443" s="12" t="s">
        <v>868</v>
      </c>
      <c r="C443" s="13" t="s">
        <v>9</v>
      </c>
      <c r="D443" s="12">
        <v>31</v>
      </c>
      <c r="E443" s="13" t="s">
        <v>26</v>
      </c>
      <c r="F443" s="13" t="s">
        <v>688</v>
      </c>
      <c r="G443" s="13" t="s">
        <v>58</v>
      </c>
      <c r="H443" s="13" t="s">
        <v>689</v>
      </c>
      <c r="I443" s="12" t="s">
        <v>10</v>
      </c>
      <c r="J443" s="14">
        <v>1740</v>
      </c>
      <c r="K443" s="15">
        <v>1142</v>
      </c>
      <c r="L443" s="15">
        <v>1072.08</v>
      </c>
      <c r="M443" s="15">
        <v>899.67</v>
      </c>
      <c r="N443" s="16">
        <f t="shared" si="24"/>
        <v>-69.920000000000073</v>
      </c>
      <c r="O443" s="17">
        <f t="shared" si="25"/>
        <v>0.93877408056042022</v>
      </c>
      <c r="P443" s="18">
        <f t="shared" si="26"/>
        <v>0.19163693354229883</v>
      </c>
      <c r="Q443" s="17">
        <f t="shared" si="27"/>
        <v>0.82814238042269184</v>
      </c>
    </row>
    <row r="444" spans="1:17" x14ac:dyDescent="0.3">
      <c r="A444" s="5" t="s">
        <v>1311</v>
      </c>
      <c r="B444" s="5" t="s">
        <v>868</v>
      </c>
      <c r="C444" s="6" t="s">
        <v>9</v>
      </c>
      <c r="D444" s="5">
        <v>31</v>
      </c>
      <c r="E444" s="6" t="s">
        <v>26</v>
      </c>
      <c r="F444" s="6" t="s">
        <v>688</v>
      </c>
      <c r="G444" s="6" t="s">
        <v>58</v>
      </c>
      <c r="H444" s="6" t="s">
        <v>691</v>
      </c>
      <c r="I444" s="5" t="s">
        <v>12</v>
      </c>
      <c r="J444" s="7">
        <v>114.75</v>
      </c>
      <c r="K444" s="8">
        <v>54</v>
      </c>
      <c r="L444" s="8">
        <v>84.75</v>
      </c>
      <c r="M444" s="8">
        <v>55.71</v>
      </c>
      <c r="N444" s="9">
        <f t="shared" si="24"/>
        <v>30.75</v>
      </c>
      <c r="O444" s="10">
        <f t="shared" si="25"/>
        <v>1.5694444444444444</v>
      </c>
      <c r="P444" s="11">
        <f t="shared" si="26"/>
        <v>0.52127086698976843</v>
      </c>
      <c r="Q444" s="10">
        <f t="shared" si="27"/>
        <v>0.99269098320331717</v>
      </c>
    </row>
    <row r="445" spans="1:17" x14ac:dyDescent="0.3">
      <c r="A445" s="12" t="s">
        <v>1312</v>
      </c>
      <c r="B445" s="12" t="s">
        <v>868</v>
      </c>
      <c r="C445" s="13" t="s">
        <v>9</v>
      </c>
      <c r="D445" s="12">
        <v>31</v>
      </c>
      <c r="E445" s="13" t="s">
        <v>26</v>
      </c>
      <c r="F445" s="13" t="s">
        <v>688</v>
      </c>
      <c r="G445" s="13" t="s">
        <v>58</v>
      </c>
      <c r="H445" s="13" t="s">
        <v>692</v>
      </c>
      <c r="I445" s="12" t="s">
        <v>12</v>
      </c>
      <c r="J445" s="14">
        <v>510</v>
      </c>
      <c r="K445" s="15">
        <v>186</v>
      </c>
      <c r="L445" s="15">
        <v>107.93</v>
      </c>
      <c r="M445" s="15">
        <v>112.09</v>
      </c>
      <c r="N445" s="16">
        <f t="shared" si="24"/>
        <v>-78.069999999999993</v>
      </c>
      <c r="O445" s="17">
        <f t="shared" si="25"/>
        <v>0.58026881720430112</v>
      </c>
      <c r="P445" s="18">
        <f t="shared" si="26"/>
        <v>-3.7113034168971333E-2</v>
      </c>
      <c r="Q445" s="17">
        <f t="shared" si="27"/>
        <v>0.28444549862955937</v>
      </c>
    </row>
    <row r="446" spans="1:17" x14ac:dyDescent="0.3">
      <c r="A446" s="5" t="s">
        <v>1313</v>
      </c>
      <c r="B446" s="5" t="s">
        <v>868</v>
      </c>
      <c r="C446" s="6" t="s">
        <v>9</v>
      </c>
      <c r="D446" s="5">
        <v>31</v>
      </c>
      <c r="E446" s="6" t="s">
        <v>26</v>
      </c>
      <c r="F446" s="6" t="s">
        <v>688</v>
      </c>
      <c r="G446" s="6" t="s">
        <v>58</v>
      </c>
      <c r="H446" s="6" t="s">
        <v>693</v>
      </c>
      <c r="I446" s="5" t="s">
        <v>12</v>
      </c>
      <c r="J446" s="7">
        <v>72</v>
      </c>
      <c r="K446" s="8">
        <v>80</v>
      </c>
      <c r="L446" s="8">
        <v>38.700000000000003</v>
      </c>
      <c r="M446" s="8">
        <v>34.36</v>
      </c>
      <c r="N446" s="9">
        <f t="shared" si="24"/>
        <v>-41.3</v>
      </c>
      <c r="O446" s="10">
        <f t="shared" si="25"/>
        <v>0.48375000000000001</v>
      </c>
      <c r="P446" s="11">
        <f t="shared" si="26"/>
        <v>0.12630966239813746</v>
      </c>
      <c r="Q446" s="10">
        <f t="shared" si="27"/>
        <v>0.72244623655913975</v>
      </c>
    </row>
    <row r="447" spans="1:17" x14ac:dyDescent="0.3">
      <c r="A447" s="12" t="s">
        <v>1314</v>
      </c>
      <c r="B447" s="12" t="s">
        <v>868</v>
      </c>
      <c r="C447" s="13" t="s">
        <v>9</v>
      </c>
      <c r="D447" s="12">
        <v>31</v>
      </c>
      <c r="E447" s="13" t="s">
        <v>26</v>
      </c>
      <c r="F447" s="13" t="s">
        <v>688</v>
      </c>
      <c r="G447" s="13" t="s">
        <v>58</v>
      </c>
      <c r="H447" s="13" t="s">
        <v>694</v>
      </c>
      <c r="I447" s="12" t="s">
        <v>12</v>
      </c>
      <c r="J447" s="14">
        <v>287.8</v>
      </c>
      <c r="K447" s="15">
        <v>45</v>
      </c>
      <c r="L447" s="15">
        <v>159.57</v>
      </c>
      <c r="M447" s="15">
        <v>116.56</v>
      </c>
      <c r="N447" s="16">
        <f t="shared" si="24"/>
        <v>114.57</v>
      </c>
      <c r="O447" s="17">
        <f t="shared" si="25"/>
        <v>3.5459999999999998</v>
      </c>
      <c r="P447" s="18">
        <f t="shared" si="26"/>
        <v>0.36899450926561417</v>
      </c>
      <c r="Q447" s="17">
        <f t="shared" si="27"/>
        <v>0.74522517877558336</v>
      </c>
    </row>
    <row r="448" spans="1:17" x14ac:dyDescent="0.3">
      <c r="A448" s="5" t="s">
        <v>1315</v>
      </c>
      <c r="B448" s="5" t="s">
        <v>868</v>
      </c>
      <c r="C448" s="6" t="s">
        <v>9</v>
      </c>
      <c r="D448" s="5">
        <v>31</v>
      </c>
      <c r="E448" s="6" t="s">
        <v>26</v>
      </c>
      <c r="F448" s="6" t="s">
        <v>688</v>
      </c>
      <c r="G448" s="6" t="s">
        <v>58</v>
      </c>
      <c r="H448" s="6" t="s">
        <v>695</v>
      </c>
      <c r="I448" s="5" t="s">
        <v>12</v>
      </c>
      <c r="J448" s="7">
        <v>250</v>
      </c>
      <c r="K448" s="8">
        <v>149</v>
      </c>
      <c r="L448" s="8">
        <v>69.680000000000007</v>
      </c>
      <c r="M448" s="8">
        <v>39.47</v>
      </c>
      <c r="N448" s="9">
        <f t="shared" si="24"/>
        <v>-79.319999999999993</v>
      </c>
      <c r="O448" s="10">
        <f t="shared" si="25"/>
        <v>0.46765100671140947</v>
      </c>
      <c r="P448" s="11">
        <f t="shared" si="26"/>
        <v>0.76539143653407671</v>
      </c>
      <c r="Q448" s="10">
        <f t="shared" si="27"/>
        <v>0.3746236559139785</v>
      </c>
    </row>
    <row r="449" spans="1:17" x14ac:dyDescent="0.3">
      <c r="A449" s="12" t="s">
        <v>1316</v>
      </c>
      <c r="B449" s="12" t="s">
        <v>868</v>
      </c>
      <c r="C449" s="13" t="s">
        <v>9</v>
      </c>
      <c r="D449" s="12">
        <v>31</v>
      </c>
      <c r="E449" s="13" t="s">
        <v>26</v>
      </c>
      <c r="F449" s="13" t="s">
        <v>688</v>
      </c>
      <c r="G449" s="13" t="s">
        <v>58</v>
      </c>
      <c r="H449" s="13" t="s">
        <v>696</v>
      </c>
      <c r="I449" s="12" t="s">
        <v>12</v>
      </c>
      <c r="J449" s="14">
        <v>600</v>
      </c>
      <c r="K449" s="15">
        <v>149</v>
      </c>
      <c r="L449" s="15">
        <v>177.18</v>
      </c>
      <c r="M449" s="15">
        <v>80.19</v>
      </c>
      <c r="N449" s="16">
        <f t="shared" si="24"/>
        <v>28.180000000000007</v>
      </c>
      <c r="O449" s="17">
        <f t="shared" si="25"/>
        <v>1.1891275167785236</v>
      </c>
      <c r="P449" s="18">
        <f t="shared" si="26"/>
        <v>1.2095024317246541</v>
      </c>
      <c r="Q449" s="17">
        <f t="shared" si="27"/>
        <v>0.39690860215053764</v>
      </c>
    </row>
    <row r="450" spans="1:17" x14ac:dyDescent="0.3">
      <c r="A450" s="5" t="s">
        <v>1317</v>
      </c>
      <c r="B450" s="5" t="s">
        <v>868</v>
      </c>
      <c r="C450" s="6" t="s">
        <v>9</v>
      </c>
      <c r="D450" s="5">
        <v>31</v>
      </c>
      <c r="E450" s="6" t="s">
        <v>26</v>
      </c>
      <c r="F450" s="6" t="s">
        <v>688</v>
      </c>
      <c r="G450" s="6" t="s">
        <v>58</v>
      </c>
      <c r="H450" s="6" t="s">
        <v>697</v>
      </c>
      <c r="I450" s="5" t="s">
        <v>12</v>
      </c>
      <c r="J450" s="7">
        <v>320</v>
      </c>
      <c r="K450" s="8">
        <v>61</v>
      </c>
      <c r="L450" s="8">
        <v>60.2</v>
      </c>
      <c r="M450" s="8">
        <v>25.48</v>
      </c>
      <c r="N450" s="9">
        <f t="shared" ref="N450:N513" si="28">L450-K450</f>
        <v>-0.79999999999999716</v>
      </c>
      <c r="O450" s="10">
        <f t="shared" ref="O450:O513" si="29">IFERROR(L450/K450, 0)</f>
        <v>0.9868852459016394</v>
      </c>
      <c r="P450" s="11">
        <f t="shared" ref="P450:P513" si="30">IFERROR((L450-M450)/M450, 0)</f>
        <v>1.3626373626373625</v>
      </c>
      <c r="Q450" s="10">
        <f t="shared" ref="Q450:Q513" si="31">IFERROR((L450*1000)/(J450*D450*24), 0)</f>
        <v>0.25285618279569894</v>
      </c>
    </row>
    <row r="451" spans="1:17" x14ac:dyDescent="0.3">
      <c r="A451" s="12" t="s">
        <v>1318</v>
      </c>
      <c r="B451" s="12" t="s">
        <v>868</v>
      </c>
      <c r="C451" s="13" t="s">
        <v>9</v>
      </c>
      <c r="D451" s="12">
        <v>31</v>
      </c>
      <c r="E451" s="13" t="s">
        <v>26</v>
      </c>
      <c r="F451" s="13" t="s">
        <v>688</v>
      </c>
      <c r="G451" s="13" t="s">
        <v>872</v>
      </c>
      <c r="H451" s="13" t="s">
        <v>699</v>
      </c>
      <c r="I451" s="12" t="s">
        <v>10</v>
      </c>
      <c r="J451" s="14">
        <v>1050</v>
      </c>
      <c r="K451" s="15">
        <v>623</v>
      </c>
      <c r="L451" s="15">
        <v>661.01</v>
      </c>
      <c r="M451" s="15">
        <v>450.93</v>
      </c>
      <c r="N451" s="16">
        <f t="shared" si="28"/>
        <v>38.009999999999991</v>
      </c>
      <c r="O451" s="17">
        <f t="shared" si="29"/>
        <v>1.0610112359550561</v>
      </c>
      <c r="P451" s="18">
        <f t="shared" si="30"/>
        <v>0.46588162242476655</v>
      </c>
      <c r="Q451" s="17">
        <f t="shared" si="31"/>
        <v>0.84614695340501789</v>
      </c>
    </row>
    <row r="452" spans="1:17" x14ac:dyDescent="0.3">
      <c r="A452" s="5" t="s">
        <v>1319</v>
      </c>
      <c r="B452" s="5" t="s">
        <v>868</v>
      </c>
      <c r="C452" s="6" t="s">
        <v>9</v>
      </c>
      <c r="D452" s="5">
        <v>31</v>
      </c>
      <c r="E452" s="6" t="s">
        <v>26</v>
      </c>
      <c r="F452" s="6" t="s">
        <v>688</v>
      </c>
      <c r="G452" s="6" t="s">
        <v>872</v>
      </c>
      <c r="H452" s="6" t="s">
        <v>700</v>
      </c>
      <c r="I452" s="5" t="s">
        <v>10</v>
      </c>
      <c r="J452" s="7">
        <v>350</v>
      </c>
      <c r="K452" s="8">
        <v>0</v>
      </c>
      <c r="L452" s="8">
        <v>0</v>
      </c>
      <c r="M452" s="8">
        <v>0</v>
      </c>
      <c r="N452" s="9">
        <f t="shared" si="28"/>
        <v>0</v>
      </c>
      <c r="O452" s="10">
        <f t="shared" si="29"/>
        <v>0</v>
      </c>
      <c r="P452" s="11">
        <f t="shared" si="30"/>
        <v>0</v>
      </c>
      <c r="Q452" s="10">
        <f t="shared" si="31"/>
        <v>0</v>
      </c>
    </row>
    <row r="453" spans="1:17" x14ac:dyDescent="0.3">
      <c r="A453" s="12" t="s">
        <v>1320</v>
      </c>
      <c r="B453" s="12" t="s">
        <v>868</v>
      </c>
      <c r="C453" s="13" t="s">
        <v>9</v>
      </c>
      <c r="D453" s="12">
        <v>31</v>
      </c>
      <c r="E453" s="13" t="s">
        <v>26</v>
      </c>
      <c r="F453" s="13" t="s">
        <v>688</v>
      </c>
      <c r="G453" s="13" t="s">
        <v>872</v>
      </c>
      <c r="H453" s="13" t="s">
        <v>701</v>
      </c>
      <c r="I453" s="12" t="s">
        <v>10</v>
      </c>
      <c r="J453" s="14">
        <v>0</v>
      </c>
      <c r="K453" s="15">
        <v>21</v>
      </c>
      <c r="L453" s="15">
        <v>33.85</v>
      </c>
      <c r="M453" s="15">
        <v>29.85</v>
      </c>
      <c r="N453" s="16">
        <f t="shared" si="28"/>
        <v>12.850000000000001</v>
      </c>
      <c r="O453" s="17">
        <f t="shared" si="29"/>
        <v>1.611904761904762</v>
      </c>
      <c r="P453" s="18">
        <f t="shared" si="30"/>
        <v>0.13400335008375208</v>
      </c>
      <c r="Q453" s="17">
        <f t="shared" si="31"/>
        <v>0</v>
      </c>
    </row>
    <row r="454" spans="1:17" x14ac:dyDescent="0.3">
      <c r="A454" s="5" t="s">
        <v>1321</v>
      </c>
      <c r="B454" s="5" t="s">
        <v>868</v>
      </c>
      <c r="C454" s="6" t="s">
        <v>9</v>
      </c>
      <c r="D454" s="5">
        <v>31</v>
      </c>
      <c r="E454" s="6" t="s">
        <v>26</v>
      </c>
      <c r="F454" s="6" t="s">
        <v>688</v>
      </c>
      <c r="G454" s="6" t="s">
        <v>872</v>
      </c>
      <c r="H454" s="6" t="s">
        <v>703</v>
      </c>
      <c r="I454" s="5" t="s">
        <v>10</v>
      </c>
      <c r="J454" s="7">
        <v>1200</v>
      </c>
      <c r="K454" s="8">
        <v>226</v>
      </c>
      <c r="L454" s="8">
        <v>590.94000000000005</v>
      </c>
      <c r="M454" s="8">
        <v>466.41</v>
      </c>
      <c r="N454" s="9">
        <f t="shared" si="28"/>
        <v>364.94000000000005</v>
      </c>
      <c r="O454" s="10">
        <f t="shared" si="29"/>
        <v>2.6147787610619471</v>
      </c>
      <c r="P454" s="11">
        <f t="shared" si="30"/>
        <v>0.26699684826654663</v>
      </c>
      <c r="Q454" s="10">
        <f t="shared" si="31"/>
        <v>0.66189516129032255</v>
      </c>
    </row>
    <row r="455" spans="1:17" x14ac:dyDescent="0.3">
      <c r="A455" s="12" t="s">
        <v>1322</v>
      </c>
      <c r="B455" s="12" t="s">
        <v>868</v>
      </c>
      <c r="C455" s="13" t="s">
        <v>9</v>
      </c>
      <c r="D455" s="12">
        <v>31</v>
      </c>
      <c r="E455" s="13" t="s">
        <v>26</v>
      </c>
      <c r="F455" s="13" t="s">
        <v>688</v>
      </c>
      <c r="G455" s="13" t="s">
        <v>872</v>
      </c>
      <c r="H455" s="13" t="s">
        <v>705</v>
      </c>
      <c r="I455" s="12" t="s">
        <v>10</v>
      </c>
      <c r="J455" s="14">
        <v>0</v>
      </c>
      <c r="K455" s="15">
        <v>0</v>
      </c>
      <c r="L455" s="15">
        <v>0</v>
      </c>
      <c r="M455" s="15">
        <v>0</v>
      </c>
      <c r="N455" s="16">
        <f t="shared" si="28"/>
        <v>0</v>
      </c>
      <c r="O455" s="17">
        <f t="shared" si="29"/>
        <v>0</v>
      </c>
      <c r="P455" s="18">
        <f t="shared" si="30"/>
        <v>0</v>
      </c>
      <c r="Q455" s="17">
        <f t="shared" si="31"/>
        <v>0</v>
      </c>
    </row>
    <row r="456" spans="1:17" x14ac:dyDescent="0.3">
      <c r="A456" s="5" t="s">
        <v>1323</v>
      </c>
      <c r="B456" s="5" t="s">
        <v>868</v>
      </c>
      <c r="C456" s="6" t="s">
        <v>9</v>
      </c>
      <c r="D456" s="5">
        <v>31</v>
      </c>
      <c r="E456" s="6" t="s">
        <v>26</v>
      </c>
      <c r="F456" s="6" t="s">
        <v>688</v>
      </c>
      <c r="G456" s="6" t="s">
        <v>872</v>
      </c>
      <c r="H456" s="6" t="s">
        <v>707</v>
      </c>
      <c r="I456" s="5" t="s">
        <v>10</v>
      </c>
      <c r="J456" s="7">
        <v>0</v>
      </c>
      <c r="K456" s="8">
        <v>8</v>
      </c>
      <c r="L456" s="8">
        <v>1.3</v>
      </c>
      <c r="M456" s="8">
        <v>0</v>
      </c>
      <c r="N456" s="9">
        <f t="shared" si="28"/>
        <v>-6.7</v>
      </c>
      <c r="O456" s="10">
        <f t="shared" si="29"/>
        <v>0.16250000000000001</v>
      </c>
      <c r="P456" s="11">
        <f t="shared" si="30"/>
        <v>0</v>
      </c>
      <c r="Q456" s="10">
        <f t="shared" si="31"/>
        <v>0</v>
      </c>
    </row>
    <row r="457" spans="1:17" x14ac:dyDescent="0.3">
      <c r="A457" s="12" t="s">
        <v>1324</v>
      </c>
      <c r="B457" s="12" t="s">
        <v>868</v>
      </c>
      <c r="C457" s="13" t="s">
        <v>9</v>
      </c>
      <c r="D457" s="12">
        <v>31</v>
      </c>
      <c r="E457" s="13" t="s">
        <v>26</v>
      </c>
      <c r="F457" s="13" t="s">
        <v>688</v>
      </c>
      <c r="G457" s="13" t="s">
        <v>872</v>
      </c>
      <c r="H457" s="13" t="s">
        <v>709</v>
      </c>
      <c r="I457" s="12" t="s">
        <v>10</v>
      </c>
      <c r="J457" s="14">
        <v>600</v>
      </c>
      <c r="K457" s="15">
        <v>231</v>
      </c>
      <c r="L457" s="15">
        <v>195.48</v>
      </c>
      <c r="M457" s="15">
        <v>243.65</v>
      </c>
      <c r="N457" s="16">
        <f t="shared" si="28"/>
        <v>-35.52000000000001</v>
      </c>
      <c r="O457" s="17">
        <f t="shared" si="29"/>
        <v>0.84623376623376623</v>
      </c>
      <c r="P457" s="18">
        <f t="shared" si="30"/>
        <v>-0.1977016211779192</v>
      </c>
      <c r="Q457" s="17">
        <f t="shared" si="31"/>
        <v>0.43790322580645163</v>
      </c>
    </row>
    <row r="458" spans="1:17" x14ac:dyDescent="0.3">
      <c r="A458" s="5" t="s">
        <v>1325</v>
      </c>
      <c r="B458" s="5" t="s">
        <v>868</v>
      </c>
      <c r="C458" s="6" t="s">
        <v>9</v>
      </c>
      <c r="D458" s="5">
        <v>31</v>
      </c>
      <c r="E458" s="6" t="s">
        <v>26</v>
      </c>
      <c r="F458" s="6" t="s">
        <v>688</v>
      </c>
      <c r="G458" s="6" t="s">
        <v>78</v>
      </c>
      <c r="H458" s="6" t="s">
        <v>711</v>
      </c>
      <c r="I458" s="5" t="s">
        <v>10</v>
      </c>
      <c r="J458" s="7">
        <v>0</v>
      </c>
      <c r="K458" s="8">
        <v>0</v>
      </c>
      <c r="L458" s="8">
        <v>0</v>
      </c>
      <c r="M458" s="8">
        <v>0</v>
      </c>
      <c r="N458" s="9">
        <f t="shared" si="28"/>
        <v>0</v>
      </c>
      <c r="O458" s="10">
        <f t="shared" si="29"/>
        <v>0</v>
      </c>
      <c r="P458" s="11">
        <f t="shared" si="30"/>
        <v>0</v>
      </c>
      <c r="Q458" s="10">
        <f t="shared" si="31"/>
        <v>0</v>
      </c>
    </row>
    <row r="459" spans="1:17" x14ac:dyDescent="0.3">
      <c r="A459" s="12" t="s">
        <v>1326</v>
      </c>
      <c r="B459" s="12" t="s">
        <v>868</v>
      </c>
      <c r="C459" s="13" t="s">
        <v>9</v>
      </c>
      <c r="D459" s="12">
        <v>31</v>
      </c>
      <c r="E459" s="13" t="s">
        <v>26</v>
      </c>
      <c r="F459" s="13" t="s">
        <v>688</v>
      </c>
      <c r="G459" s="13" t="s">
        <v>78</v>
      </c>
      <c r="H459" s="13" t="s">
        <v>712</v>
      </c>
      <c r="I459" s="12" t="s">
        <v>10</v>
      </c>
      <c r="J459" s="14">
        <v>1600</v>
      </c>
      <c r="K459" s="15">
        <v>1172</v>
      </c>
      <c r="L459" s="15">
        <v>519.20000000000005</v>
      </c>
      <c r="M459" s="15">
        <v>975.25</v>
      </c>
      <c r="N459" s="16">
        <f t="shared" si="28"/>
        <v>-652.79999999999995</v>
      </c>
      <c r="O459" s="17">
        <f t="shared" si="29"/>
        <v>0.44300341296928331</v>
      </c>
      <c r="P459" s="18">
        <f t="shared" si="30"/>
        <v>-0.46762368623429884</v>
      </c>
      <c r="Q459" s="17">
        <f t="shared" si="31"/>
        <v>0.43615591397849468</v>
      </c>
    </row>
    <row r="460" spans="1:17" x14ac:dyDescent="0.3">
      <c r="A460" s="5" t="s">
        <v>1327</v>
      </c>
      <c r="B460" s="5" t="s">
        <v>868</v>
      </c>
      <c r="C460" s="6" t="s">
        <v>9</v>
      </c>
      <c r="D460" s="5">
        <v>31</v>
      </c>
      <c r="E460" s="6" t="s">
        <v>26</v>
      </c>
      <c r="F460" s="6" t="s">
        <v>688</v>
      </c>
      <c r="G460" s="6" t="s">
        <v>78</v>
      </c>
      <c r="H460" s="6" t="s">
        <v>713</v>
      </c>
      <c r="I460" s="5" t="s">
        <v>10</v>
      </c>
      <c r="J460" s="7">
        <v>3000</v>
      </c>
      <c r="K460" s="8">
        <v>2167</v>
      </c>
      <c r="L460" s="8">
        <v>1670.87</v>
      </c>
      <c r="M460" s="8">
        <v>2110.16</v>
      </c>
      <c r="N460" s="9">
        <f t="shared" si="28"/>
        <v>-496.13000000000011</v>
      </c>
      <c r="O460" s="10">
        <f t="shared" si="29"/>
        <v>0.77105214582371939</v>
      </c>
      <c r="P460" s="11">
        <f t="shared" si="30"/>
        <v>-0.20817852674678697</v>
      </c>
      <c r="Q460" s="10">
        <f t="shared" si="31"/>
        <v>0.74859767025089607</v>
      </c>
    </row>
    <row r="461" spans="1:17" x14ac:dyDescent="0.3">
      <c r="A461" s="12" t="s">
        <v>1328</v>
      </c>
      <c r="B461" s="12" t="s">
        <v>868</v>
      </c>
      <c r="C461" s="13" t="s">
        <v>9</v>
      </c>
      <c r="D461" s="12">
        <v>31</v>
      </c>
      <c r="E461" s="13" t="s">
        <v>26</v>
      </c>
      <c r="F461" s="13" t="s">
        <v>714</v>
      </c>
      <c r="G461" s="13" t="s">
        <v>58</v>
      </c>
      <c r="H461" s="13" t="s">
        <v>715</v>
      </c>
      <c r="I461" s="12" t="s">
        <v>12</v>
      </c>
      <c r="J461" s="14">
        <v>1200</v>
      </c>
      <c r="K461" s="15">
        <v>919</v>
      </c>
      <c r="L461" s="15">
        <v>970.26</v>
      </c>
      <c r="M461" s="15">
        <v>951.14</v>
      </c>
      <c r="N461" s="16">
        <f t="shared" si="28"/>
        <v>51.259999999999991</v>
      </c>
      <c r="O461" s="17">
        <f t="shared" si="29"/>
        <v>1.055778019586507</v>
      </c>
      <c r="P461" s="18">
        <f t="shared" si="30"/>
        <v>2.0102193157684467E-2</v>
      </c>
      <c r="Q461" s="17">
        <f t="shared" si="31"/>
        <v>1.086760752688172</v>
      </c>
    </row>
    <row r="462" spans="1:17" x14ac:dyDescent="0.3">
      <c r="A462" s="5" t="s">
        <v>1329</v>
      </c>
      <c r="B462" s="5" t="s">
        <v>868</v>
      </c>
      <c r="C462" s="6" t="s">
        <v>9</v>
      </c>
      <c r="D462" s="5">
        <v>31</v>
      </c>
      <c r="E462" s="6" t="s">
        <v>26</v>
      </c>
      <c r="F462" s="6" t="s">
        <v>714</v>
      </c>
      <c r="G462" s="6" t="s">
        <v>872</v>
      </c>
      <c r="H462" s="6" t="s">
        <v>717</v>
      </c>
      <c r="I462" s="5" t="s">
        <v>12</v>
      </c>
      <c r="J462" s="7">
        <v>96</v>
      </c>
      <c r="K462" s="8">
        <v>67</v>
      </c>
      <c r="L462" s="8">
        <v>68.599999999999994</v>
      </c>
      <c r="M462" s="8">
        <v>67.680000000000007</v>
      </c>
      <c r="N462" s="9">
        <f t="shared" si="28"/>
        <v>1.5999999999999943</v>
      </c>
      <c r="O462" s="10">
        <f t="shared" si="29"/>
        <v>1.0238805970149254</v>
      </c>
      <c r="P462" s="11">
        <f t="shared" si="30"/>
        <v>1.3593380614657024E-2</v>
      </c>
      <c r="Q462" s="10">
        <f t="shared" si="31"/>
        <v>0.96046146953405021</v>
      </c>
    </row>
    <row r="463" spans="1:17" x14ac:dyDescent="0.3">
      <c r="A463" s="12" t="s">
        <v>1330</v>
      </c>
      <c r="B463" s="12" t="s">
        <v>868</v>
      </c>
      <c r="C463" s="13" t="s">
        <v>9</v>
      </c>
      <c r="D463" s="12">
        <v>31</v>
      </c>
      <c r="E463" s="13" t="s">
        <v>26</v>
      </c>
      <c r="F463" s="13" t="s">
        <v>714</v>
      </c>
      <c r="G463" s="13" t="s">
        <v>872</v>
      </c>
      <c r="H463" s="13" t="s">
        <v>719</v>
      </c>
      <c r="I463" s="12" t="s">
        <v>12</v>
      </c>
      <c r="J463" s="14">
        <v>110</v>
      </c>
      <c r="K463" s="15">
        <v>89</v>
      </c>
      <c r="L463" s="15">
        <v>86.74</v>
      </c>
      <c r="M463" s="15">
        <v>78.319999999999993</v>
      </c>
      <c r="N463" s="16">
        <f t="shared" si="28"/>
        <v>-2.2600000000000051</v>
      </c>
      <c r="O463" s="17">
        <f t="shared" si="29"/>
        <v>0.97460674157303362</v>
      </c>
      <c r="P463" s="18">
        <f t="shared" si="30"/>
        <v>0.10750766087844743</v>
      </c>
      <c r="Q463" s="17">
        <f t="shared" si="31"/>
        <v>1.0598729227761485</v>
      </c>
    </row>
    <row r="464" spans="1:17" x14ac:dyDescent="0.3">
      <c r="A464" s="5" t="s">
        <v>1331</v>
      </c>
      <c r="B464" s="5" t="s">
        <v>868</v>
      </c>
      <c r="C464" s="6" t="s">
        <v>9</v>
      </c>
      <c r="D464" s="5">
        <v>31</v>
      </c>
      <c r="E464" s="6" t="s">
        <v>26</v>
      </c>
      <c r="F464" s="6" t="s">
        <v>714</v>
      </c>
      <c r="G464" s="6" t="s">
        <v>872</v>
      </c>
      <c r="H464" s="6" t="s">
        <v>720</v>
      </c>
      <c r="I464" s="5" t="s">
        <v>12</v>
      </c>
      <c r="J464" s="7">
        <v>113</v>
      </c>
      <c r="K464" s="8">
        <v>80</v>
      </c>
      <c r="L464" s="8">
        <v>81.87</v>
      </c>
      <c r="M464" s="8">
        <v>52.89</v>
      </c>
      <c r="N464" s="9">
        <f t="shared" si="28"/>
        <v>1.8700000000000045</v>
      </c>
      <c r="O464" s="10">
        <f t="shared" si="29"/>
        <v>1.0233750000000001</v>
      </c>
      <c r="P464" s="11">
        <f t="shared" si="30"/>
        <v>0.54792966534316512</v>
      </c>
      <c r="Q464" s="10">
        <f t="shared" si="31"/>
        <v>0.97380816443048812</v>
      </c>
    </row>
    <row r="465" spans="1:17" x14ac:dyDescent="0.3">
      <c r="A465" s="12" t="s">
        <v>1332</v>
      </c>
      <c r="B465" s="12" t="s">
        <v>868</v>
      </c>
      <c r="C465" s="13" t="s">
        <v>9</v>
      </c>
      <c r="D465" s="12">
        <v>31</v>
      </c>
      <c r="E465" s="13" t="s">
        <v>26</v>
      </c>
      <c r="F465" s="13" t="s">
        <v>714</v>
      </c>
      <c r="G465" s="13" t="s">
        <v>872</v>
      </c>
      <c r="H465" s="13" t="s">
        <v>722</v>
      </c>
      <c r="I465" s="12" t="s">
        <v>12</v>
      </c>
      <c r="J465" s="14">
        <v>97</v>
      </c>
      <c r="K465" s="15">
        <v>76</v>
      </c>
      <c r="L465" s="15">
        <v>81.78</v>
      </c>
      <c r="M465" s="15">
        <v>74.959999999999994</v>
      </c>
      <c r="N465" s="16">
        <f t="shared" si="28"/>
        <v>5.7800000000000011</v>
      </c>
      <c r="O465" s="17">
        <f t="shared" si="29"/>
        <v>1.0760526315789474</v>
      </c>
      <c r="P465" s="18">
        <f t="shared" si="30"/>
        <v>9.0981856990394988E-2</v>
      </c>
      <c r="Q465" s="17">
        <f t="shared" si="31"/>
        <v>1.1331892251413369</v>
      </c>
    </row>
    <row r="466" spans="1:17" x14ac:dyDescent="0.3">
      <c r="A466" s="5" t="s">
        <v>1333</v>
      </c>
      <c r="B466" s="5" t="s">
        <v>868</v>
      </c>
      <c r="C466" s="6" t="s">
        <v>9</v>
      </c>
      <c r="D466" s="5">
        <v>31</v>
      </c>
      <c r="E466" s="6" t="s">
        <v>26</v>
      </c>
      <c r="F466" s="6" t="s">
        <v>714</v>
      </c>
      <c r="G466" s="6" t="s">
        <v>872</v>
      </c>
      <c r="H466" s="6" t="s">
        <v>723</v>
      </c>
      <c r="I466" s="5" t="s">
        <v>12</v>
      </c>
      <c r="J466" s="7">
        <v>96</v>
      </c>
      <c r="K466" s="8">
        <v>76</v>
      </c>
      <c r="L466" s="8">
        <v>81.23</v>
      </c>
      <c r="M466" s="8">
        <v>66.45</v>
      </c>
      <c r="N466" s="9">
        <f t="shared" si="28"/>
        <v>5.230000000000004</v>
      </c>
      <c r="O466" s="10">
        <f t="shared" si="29"/>
        <v>1.0688157894736843</v>
      </c>
      <c r="P466" s="11">
        <f t="shared" si="30"/>
        <v>0.22242287434161023</v>
      </c>
      <c r="Q466" s="10">
        <f t="shared" si="31"/>
        <v>1.1372927867383513</v>
      </c>
    </row>
    <row r="467" spans="1:17" x14ac:dyDescent="0.3">
      <c r="A467" s="12" t="s">
        <v>1334</v>
      </c>
      <c r="B467" s="12" t="s">
        <v>868</v>
      </c>
      <c r="C467" s="13" t="s">
        <v>9</v>
      </c>
      <c r="D467" s="12">
        <v>31</v>
      </c>
      <c r="E467" s="13" t="s">
        <v>26</v>
      </c>
      <c r="F467" s="13" t="s">
        <v>714</v>
      </c>
      <c r="G467" s="13" t="s">
        <v>78</v>
      </c>
      <c r="H467" s="13" t="s">
        <v>725</v>
      </c>
      <c r="I467" s="12" t="s">
        <v>12</v>
      </c>
      <c r="J467" s="14">
        <v>60</v>
      </c>
      <c r="K467" s="15">
        <v>39</v>
      </c>
      <c r="L467" s="15">
        <v>39.15</v>
      </c>
      <c r="M467" s="15">
        <v>42.24</v>
      </c>
      <c r="N467" s="16">
        <f t="shared" si="28"/>
        <v>0.14999999999999858</v>
      </c>
      <c r="O467" s="17">
        <f t="shared" si="29"/>
        <v>1.0038461538461538</v>
      </c>
      <c r="P467" s="18">
        <f t="shared" si="30"/>
        <v>-7.3153409090909172E-2</v>
      </c>
      <c r="Q467" s="17">
        <f t="shared" si="31"/>
        <v>0.87701612903225812</v>
      </c>
    </row>
    <row r="468" spans="1:17" x14ac:dyDescent="0.3">
      <c r="A468" s="5" t="s">
        <v>1335</v>
      </c>
      <c r="B468" s="5" t="s">
        <v>868</v>
      </c>
      <c r="C468" s="6" t="s">
        <v>9</v>
      </c>
      <c r="D468" s="5">
        <v>31</v>
      </c>
      <c r="E468" s="6" t="s">
        <v>26</v>
      </c>
      <c r="F468" s="6" t="s">
        <v>714</v>
      </c>
      <c r="G468" s="6" t="s">
        <v>78</v>
      </c>
      <c r="H468" s="6" t="s">
        <v>726</v>
      </c>
      <c r="I468" s="5" t="s">
        <v>12</v>
      </c>
      <c r="J468" s="7">
        <v>510</v>
      </c>
      <c r="K468" s="8">
        <v>363</v>
      </c>
      <c r="L468" s="8">
        <v>373.34</v>
      </c>
      <c r="M468" s="8">
        <v>389.05</v>
      </c>
      <c r="N468" s="9">
        <f t="shared" si="28"/>
        <v>10.339999999999975</v>
      </c>
      <c r="O468" s="10">
        <f t="shared" si="29"/>
        <v>1.0284848484848483</v>
      </c>
      <c r="P468" s="11">
        <f t="shared" si="30"/>
        <v>-4.0380413828556831E-2</v>
      </c>
      <c r="Q468" s="10">
        <f t="shared" si="31"/>
        <v>0.9839236769976808</v>
      </c>
    </row>
    <row r="469" spans="1:17" x14ac:dyDescent="0.3">
      <c r="A469" s="12" t="s">
        <v>1336</v>
      </c>
      <c r="B469" s="12" t="s">
        <v>868</v>
      </c>
      <c r="C469" s="13" t="s">
        <v>9</v>
      </c>
      <c r="D469" s="12">
        <v>31</v>
      </c>
      <c r="E469" s="13" t="s">
        <v>26</v>
      </c>
      <c r="F469" s="13" t="s">
        <v>727</v>
      </c>
      <c r="G469" s="13" t="s">
        <v>58</v>
      </c>
      <c r="H469" s="13" t="s">
        <v>728</v>
      </c>
      <c r="I469" s="12" t="s">
        <v>10</v>
      </c>
      <c r="J469" s="14">
        <v>550</v>
      </c>
      <c r="K469" s="15">
        <v>212</v>
      </c>
      <c r="L469" s="15">
        <v>120</v>
      </c>
      <c r="M469" s="15">
        <v>220.09</v>
      </c>
      <c r="N469" s="16">
        <f t="shared" si="28"/>
        <v>-92</v>
      </c>
      <c r="O469" s="17">
        <f t="shared" si="29"/>
        <v>0.56603773584905659</v>
      </c>
      <c r="P469" s="18">
        <f t="shared" si="30"/>
        <v>-0.45476850379390249</v>
      </c>
      <c r="Q469" s="17">
        <f t="shared" si="31"/>
        <v>0.2932551319648094</v>
      </c>
    </row>
    <row r="470" spans="1:17" x14ac:dyDescent="0.3">
      <c r="A470" s="5" t="s">
        <v>1337</v>
      </c>
      <c r="B470" s="5" t="s">
        <v>868</v>
      </c>
      <c r="C470" s="6" t="s">
        <v>9</v>
      </c>
      <c r="D470" s="5">
        <v>31</v>
      </c>
      <c r="E470" s="6" t="s">
        <v>26</v>
      </c>
      <c r="F470" s="6" t="s">
        <v>727</v>
      </c>
      <c r="G470" s="6" t="s">
        <v>58</v>
      </c>
      <c r="H470" s="6" t="s">
        <v>730</v>
      </c>
      <c r="I470" s="5" t="s">
        <v>10</v>
      </c>
      <c r="J470" s="7">
        <v>1050</v>
      </c>
      <c r="K470" s="8">
        <v>567</v>
      </c>
      <c r="L470" s="8">
        <v>587.70000000000005</v>
      </c>
      <c r="M470" s="8">
        <v>626.91</v>
      </c>
      <c r="N470" s="9">
        <f t="shared" si="28"/>
        <v>20.700000000000045</v>
      </c>
      <c r="O470" s="10">
        <f t="shared" si="29"/>
        <v>1.0365079365079366</v>
      </c>
      <c r="P470" s="11">
        <f t="shared" si="30"/>
        <v>-6.2544862898980591E-2</v>
      </c>
      <c r="Q470" s="10">
        <f t="shared" si="31"/>
        <v>0.75230414746543783</v>
      </c>
    </row>
    <row r="471" spans="1:17" x14ac:dyDescent="0.3">
      <c r="A471" s="12" t="s">
        <v>1338</v>
      </c>
      <c r="B471" s="12" t="s">
        <v>868</v>
      </c>
      <c r="C471" s="13" t="s">
        <v>9</v>
      </c>
      <c r="D471" s="12">
        <v>31</v>
      </c>
      <c r="E471" s="13" t="s">
        <v>26</v>
      </c>
      <c r="F471" s="13" t="s">
        <v>727</v>
      </c>
      <c r="G471" s="13" t="s">
        <v>58</v>
      </c>
      <c r="H471" s="13" t="s">
        <v>731</v>
      </c>
      <c r="I471" s="12" t="s">
        <v>10</v>
      </c>
      <c r="J471" s="14">
        <v>270</v>
      </c>
      <c r="K471" s="15">
        <v>134</v>
      </c>
      <c r="L471" s="15">
        <v>145.05000000000001</v>
      </c>
      <c r="M471" s="15">
        <v>150.19999999999999</v>
      </c>
      <c r="N471" s="16">
        <f t="shared" si="28"/>
        <v>11.050000000000011</v>
      </c>
      <c r="O471" s="17">
        <f t="shared" si="29"/>
        <v>1.0824626865671643</v>
      </c>
      <c r="P471" s="18">
        <f t="shared" si="30"/>
        <v>-3.4287616511318092E-2</v>
      </c>
      <c r="Q471" s="17">
        <f t="shared" si="31"/>
        <v>0.72207287933094388</v>
      </c>
    </row>
    <row r="472" spans="1:17" x14ac:dyDescent="0.3">
      <c r="A472" s="5" t="s">
        <v>1339</v>
      </c>
      <c r="B472" s="5" t="s">
        <v>868</v>
      </c>
      <c r="C472" s="6" t="s">
        <v>9</v>
      </c>
      <c r="D472" s="5">
        <v>31</v>
      </c>
      <c r="E472" s="6" t="s">
        <v>26</v>
      </c>
      <c r="F472" s="6" t="s">
        <v>727</v>
      </c>
      <c r="G472" s="6" t="s">
        <v>58</v>
      </c>
      <c r="H472" s="6" t="s">
        <v>732</v>
      </c>
      <c r="I472" s="5" t="s">
        <v>10</v>
      </c>
      <c r="J472" s="7">
        <v>840</v>
      </c>
      <c r="K472" s="8">
        <v>357</v>
      </c>
      <c r="L472" s="8">
        <v>367.94</v>
      </c>
      <c r="M472" s="8">
        <v>356.63</v>
      </c>
      <c r="N472" s="9">
        <f t="shared" si="28"/>
        <v>10.939999999999998</v>
      </c>
      <c r="O472" s="10">
        <f t="shared" si="29"/>
        <v>1.0306442577030812</v>
      </c>
      <c r="P472" s="11">
        <f t="shared" si="30"/>
        <v>3.1713540644365316E-2</v>
      </c>
      <c r="Q472" s="10">
        <f t="shared" si="31"/>
        <v>0.5887416794674859</v>
      </c>
    </row>
    <row r="473" spans="1:17" x14ac:dyDescent="0.3">
      <c r="A473" s="12" t="s">
        <v>1340</v>
      </c>
      <c r="B473" s="12" t="s">
        <v>868</v>
      </c>
      <c r="C473" s="13" t="s">
        <v>9</v>
      </c>
      <c r="D473" s="12">
        <v>31</v>
      </c>
      <c r="E473" s="13" t="s">
        <v>26</v>
      </c>
      <c r="F473" s="13" t="s">
        <v>727</v>
      </c>
      <c r="G473" s="13" t="s">
        <v>58</v>
      </c>
      <c r="H473" s="13" t="s">
        <v>733</v>
      </c>
      <c r="I473" s="12" t="s">
        <v>10</v>
      </c>
      <c r="J473" s="14">
        <v>1600</v>
      </c>
      <c r="K473" s="15">
        <v>911</v>
      </c>
      <c r="L473" s="15">
        <v>852.16</v>
      </c>
      <c r="M473" s="15">
        <v>937.07</v>
      </c>
      <c r="N473" s="16">
        <f t="shared" si="28"/>
        <v>-58.840000000000032</v>
      </c>
      <c r="O473" s="17">
        <f t="shared" si="29"/>
        <v>0.93541163556531282</v>
      </c>
      <c r="P473" s="18">
        <f t="shared" si="30"/>
        <v>-9.0612227475001944E-2</v>
      </c>
      <c r="Q473" s="17">
        <f t="shared" si="31"/>
        <v>0.7158602150537634</v>
      </c>
    </row>
    <row r="474" spans="1:17" x14ac:dyDescent="0.3">
      <c r="A474" s="5" t="s">
        <v>1341</v>
      </c>
      <c r="B474" s="5" t="s">
        <v>868</v>
      </c>
      <c r="C474" s="6" t="s">
        <v>9</v>
      </c>
      <c r="D474" s="5">
        <v>31</v>
      </c>
      <c r="E474" s="6" t="s">
        <v>26</v>
      </c>
      <c r="F474" s="6" t="s">
        <v>727</v>
      </c>
      <c r="G474" s="6" t="s">
        <v>58</v>
      </c>
      <c r="H474" s="6" t="s">
        <v>734</v>
      </c>
      <c r="I474" s="5" t="s">
        <v>10</v>
      </c>
      <c r="J474" s="7">
        <v>500</v>
      </c>
      <c r="K474" s="8">
        <v>281</v>
      </c>
      <c r="L474" s="8">
        <v>312.20999999999998</v>
      </c>
      <c r="M474" s="8">
        <v>343.43</v>
      </c>
      <c r="N474" s="9">
        <f t="shared" si="28"/>
        <v>31.20999999999998</v>
      </c>
      <c r="O474" s="10">
        <f t="shared" si="29"/>
        <v>1.111067615658363</v>
      </c>
      <c r="P474" s="11">
        <f t="shared" si="30"/>
        <v>-9.0906443816789528E-2</v>
      </c>
      <c r="Q474" s="10">
        <f t="shared" si="31"/>
        <v>0.83927419354838706</v>
      </c>
    </row>
    <row r="475" spans="1:17" x14ac:dyDescent="0.3">
      <c r="A475" s="12" t="s">
        <v>1342</v>
      </c>
      <c r="B475" s="12" t="s">
        <v>868</v>
      </c>
      <c r="C475" s="13" t="s">
        <v>9</v>
      </c>
      <c r="D475" s="12">
        <v>31</v>
      </c>
      <c r="E475" s="13" t="s">
        <v>26</v>
      </c>
      <c r="F475" s="13" t="s">
        <v>727</v>
      </c>
      <c r="G475" s="13" t="s">
        <v>58</v>
      </c>
      <c r="H475" s="13" t="s">
        <v>736</v>
      </c>
      <c r="I475" s="12" t="s">
        <v>16</v>
      </c>
      <c r="J475" s="14">
        <v>40</v>
      </c>
      <c r="K475" s="15">
        <v>0</v>
      </c>
      <c r="L475" s="15">
        <v>0</v>
      </c>
      <c r="M475" s="15">
        <v>0</v>
      </c>
      <c r="N475" s="16">
        <f t="shared" si="28"/>
        <v>0</v>
      </c>
      <c r="O475" s="17">
        <f t="shared" si="29"/>
        <v>0</v>
      </c>
      <c r="P475" s="18">
        <f t="shared" si="30"/>
        <v>0</v>
      </c>
      <c r="Q475" s="17">
        <f t="shared" si="31"/>
        <v>0</v>
      </c>
    </row>
    <row r="476" spans="1:17" x14ac:dyDescent="0.3">
      <c r="A476" s="5" t="s">
        <v>1343</v>
      </c>
      <c r="B476" s="5" t="s">
        <v>868</v>
      </c>
      <c r="C476" s="6" t="s">
        <v>9</v>
      </c>
      <c r="D476" s="5">
        <v>31</v>
      </c>
      <c r="E476" s="6" t="s">
        <v>26</v>
      </c>
      <c r="F476" s="6" t="s">
        <v>727</v>
      </c>
      <c r="G476" s="6" t="s">
        <v>58</v>
      </c>
      <c r="H476" s="6" t="s">
        <v>737</v>
      </c>
      <c r="I476" s="5" t="s">
        <v>16</v>
      </c>
      <c r="J476" s="7">
        <v>40</v>
      </c>
      <c r="K476" s="8">
        <v>0</v>
      </c>
      <c r="L476" s="8">
        <v>0</v>
      </c>
      <c r="M476" s="8">
        <v>0</v>
      </c>
      <c r="N476" s="9">
        <f t="shared" si="28"/>
        <v>0</v>
      </c>
      <c r="O476" s="10">
        <f t="shared" si="29"/>
        <v>0</v>
      </c>
      <c r="P476" s="11">
        <f t="shared" si="30"/>
        <v>0</v>
      </c>
      <c r="Q476" s="10">
        <f t="shared" si="31"/>
        <v>0</v>
      </c>
    </row>
    <row r="477" spans="1:17" x14ac:dyDescent="0.3">
      <c r="A477" s="12" t="s">
        <v>1344</v>
      </c>
      <c r="B477" s="12" t="s">
        <v>868</v>
      </c>
      <c r="C477" s="13" t="s">
        <v>9</v>
      </c>
      <c r="D477" s="12">
        <v>31</v>
      </c>
      <c r="E477" s="13" t="s">
        <v>26</v>
      </c>
      <c r="F477" s="13" t="s">
        <v>727</v>
      </c>
      <c r="G477" s="13" t="s">
        <v>58</v>
      </c>
      <c r="H477" s="13" t="s">
        <v>738</v>
      </c>
      <c r="I477" s="12" t="s">
        <v>12</v>
      </c>
      <c r="J477" s="14">
        <v>36</v>
      </c>
      <c r="K477" s="15">
        <v>20</v>
      </c>
      <c r="L477" s="15">
        <v>23.52</v>
      </c>
      <c r="M477" s="15">
        <v>25.77</v>
      </c>
      <c r="N477" s="16">
        <f t="shared" si="28"/>
        <v>3.5199999999999996</v>
      </c>
      <c r="O477" s="17">
        <f t="shared" si="29"/>
        <v>1.1759999999999999</v>
      </c>
      <c r="P477" s="18">
        <f t="shared" si="30"/>
        <v>-8.7310826542491268E-2</v>
      </c>
      <c r="Q477" s="17">
        <f t="shared" si="31"/>
        <v>0.87813620071684584</v>
      </c>
    </row>
    <row r="478" spans="1:17" x14ac:dyDescent="0.3">
      <c r="A478" s="5" t="s">
        <v>1345</v>
      </c>
      <c r="B478" s="5" t="s">
        <v>868</v>
      </c>
      <c r="C478" s="6" t="s">
        <v>9</v>
      </c>
      <c r="D478" s="5">
        <v>31</v>
      </c>
      <c r="E478" s="6" t="s">
        <v>26</v>
      </c>
      <c r="F478" s="6" t="s">
        <v>727</v>
      </c>
      <c r="G478" s="6" t="s">
        <v>58</v>
      </c>
      <c r="H478" s="6" t="s">
        <v>739</v>
      </c>
      <c r="I478" s="5" t="s">
        <v>12</v>
      </c>
      <c r="J478" s="7">
        <v>900</v>
      </c>
      <c r="K478" s="8">
        <v>110</v>
      </c>
      <c r="L478" s="8">
        <v>127.32</v>
      </c>
      <c r="M478" s="8">
        <v>121.57</v>
      </c>
      <c r="N478" s="9">
        <f t="shared" si="28"/>
        <v>17.319999999999993</v>
      </c>
      <c r="O478" s="10">
        <f t="shared" si="29"/>
        <v>1.1574545454545453</v>
      </c>
      <c r="P478" s="11">
        <f t="shared" si="30"/>
        <v>4.7297853088755455E-2</v>
      </c>
      <c r="Q478" s="10">
        <f t="shared" si="31"/>
        <v>0.19014336917562724</v>
      </c>
    </row>
    <row r="479" spans="1:17" x14ac:dyDescent="0.3">
      <c r="A479" s="12" t="s">
        <v>1346</v>
      </c>
      <c r="B479" s="12" t="s">
        <v>868</v>
      </c>
      <c r="C479" s="13" t="s">
        <v>9</v>
      </c>
      <c r="D479" s="12">
        <v>31</v>
      </c>
      <c r="E479" s="13" t="s">
        <v>26</v>
      </c>
      <c r="F479" s="13" t="s">
        <v>727</v>
      </c>
      <c r="G479" s="13" t="s">
        <v>58</v>
      </c>
      <c r="H479" s="13" t="s">
        <v>740</v>
      </c>
      <c r="I479" s="12" t="s">
        <v>12</v>
      </c>
      <c r="J479" s="14">
        <v>50</v>
      </c>
      <c r="K479" s="15">
        <v>34</v>
      </c>
      <c r="L479" s="15">
        <v>16.399999999999999</v>
      </c>
      <c r="M479" s="15">
        <v>30.95</v>
      </c>
      <c r="N479" s="16">
        <f t="shared" si="28"/>
        <v>-17.600000000000001</v>
      </c>
      <c r="O479" s="17">
        <f t="shared" si="29"/>
        <v>0.48235294117647054</v>
      </c>
      <c r="P479" s="18">
        <f t="shared" si="30"/>
        <v>-0.47011308562197096</v>
      </c>
      <c r="Q479" s="17">
        <f t="shared" si="31"/>
        <v>0.44086021505376344</v>
      </c>
    </row>
    <row r="480" spans="1:17" x14ac:dyDescent="0.3">
      <c r="A480" s="5" t="s">
        <v>1347</v>
      </c>
      <c r="B480" s="5" t="s">
        <v>868</v>
      </c>
      <c r="C480" s="6" t="s">
        <v>9</v>
      </c>
      <c r="D480" s="5">
        <v>31</v>
      </c>
      <c r="E480" s="6" t="s">
        <v>26</v>
      </c>
      <c r="F480" s="6" t="s">
        <v>727</v>
      </c>
      <c r="G480" s="6" t="s">
        <v>872</v>
      </c>
      <c r="H480" s="6" t="s">
        <v>742</v>
      </c>
      <c r="I480" s="5" t="s">
        <v>10</v>
      </c>
      <c r="J480" s="7">
        <v>750</v>
      </c>
      <c r="K480" s="8">
        <v>518</v>
      </c>
      <c r="L480" s="8">
        <v>515.03</v>
      </c>
      <c r="M480" s="8">
        <v>418.9</v>
      </c>
      <c r="N480" s="9">
        <f t="shared" si="28"/>
        <v>-2.9700000000000273</v>
      </c>
      <c r="O480" s="10">
        <f t="shared" si="29"/>
        <v>0.99426640926640919</v>
      </c>
      <c r="P480" s="11">
        <f t="shared" si="30"/>
        <v>0.22948197660539507</v>
      </c>
      <c r="Q480" s="10">
        <f t="shared" si="31"/>
        <v>0.92299283154121858</v>
      </c>
    </row>
    <row r="481" spans="1:17" x14ac:dyDescent="0.3">
      <c r="A481" s="12" t="s">
        <v>1348</v>
      </c>
      <c r="B481" s="12" t="s">
        <v>868</v>
      </c>
      <c r="C481" s="13" t="s">
        <v>9</v>
      </c>
      <c r="D481" s="12">
        <v>31</v>
      </c>
      <c r="E481" s="13" t="s">
        <v>26</v>
      </c>
      <c r="F481" s="13" t="s">
        <v>727</v>
      </c>
      <c r="G481" s="13" t="s">
        <v>872</v>
      </c>
      <c r="H481" s="13" t="s">
        <v>743</v>
      </c>
      <c r="I481" s="12" t="s">
        <v>10</v>
      </c>
      <c r="J481" s="14">
        <v>135</v>
      </c>
      <c r="K481" s="15">
        <v>23</v>
      </c>
      <c r="L481" s="15">
        <v>63.45</v>
      </c>
      <c r="M481" s="15">
        <v>101.12</v>
      </c>
      <c r="N481" s="16">
        <f t="shared" si="28"/>
        <v>40.450000000000003</v>
      </c>
      <c r="O481" s="17">
        <f t="shared" si="29"/>
        <v>2.758695652173913</v>
      </c>
      <c r="P481" s="18">
        <f t="shared" si="30"/>
        <v>-0.37252768987341772</v>
      </c>
      <c r="Q481" s="17">
        <f t="shared" si="31"/>
        <v>0.63172043010752688</v>
      </c>
    </row>
    <row r="482" spans="1:17" x14ac:dyDescent="0.3">
      <c r="A482" s="5" t="s">
        <v>1349</v>
      </c>
      <c r="B482" s="5" t="s">
        <v>868</v>
      </c>
      <c r="C482" s="6" t="s">
        <v>9</v>
      </c>
      <c r="D482" s="5">
        <v>31</v>
      </c>
      <c r="E482" s="6" t="s">
        <v>26</v>
      </c>
      <c r="F482" s="6" t="s">
        <v>727</v>
      </c>
      <c r="G482" s="6" t="s">
        <v>872</v>
      </c>
      <c r="H482" s="6" t="s">
        <v>744</v>
      </c>
      <c r="I482" s="5" t="s">
        <v>10</v>
      </c>
      <c r="J482" s="7">
        <v>240</v>
      </c>
      <c r="K482" s="8">
        <v>0</v>
      </c>
      <c r="L482" s="8">
        <v>0</v>
      </c>
      <c r="M482" s="8">
        <v>0</v>
      </c>
      <c r="N482" s="9">
        <f t="shared" si="28"/>
        <v>0</v>
      </c>
      <c r="O482" s="10">
        <f t="shared" si="29"/>
        <v>0</v>
      </c>
      <c r="P482" s="11">
        <f t="shared" si="30"/>
        <v>0</v>
      </c>
      <c r="Q482" s="10">
        <f t="shared" si="31"/>
        <v>0</v>
      </c>
    </row>
    <row r="483" spans="1:17" x14ac:dyDescent="0.3">
      <c r="A483" s="12" t="s">
        <v>1350</v>
      </c>
      <c r="B483" s="12" t="s">
        <v>868</v>
      </c>
      <c r="C483" s="13" t="s">
        <v>9</v>
      </c>
      <c r="D483" s="12">
        <v>31</v>
      </c>
      <c r="E483" s="13" t="s">
        <v>26</v>
      </c>
      <c r="F483" s="13" t="s">
        <v>727</v>
      </c>
      <c r="G483" s="13" t="s">
        <v>872</v>
      </c>
      <c r="H483" s="13" t="s">
        <v>746</v>
      </c>
      <c r="I483" s="12" t="s">
        <v>10</v>
      </c>
      <c r="J483" s="14">
        <v>12</v>
      </c>
      <c r="K483" s="15">
        <v>0</v>
      </c>
      <c r="L483" s="15">
        <v>0</v>
      </c>
      <c r="M483" s="15">
        <v>1.65</v>
      </c>
      <c r="N483" s="16">
        <f t="shared" si="28"/>
        <v>0</v>
      </c>
      <c r="O483" s="17">
        <f t="shared" si="29"/>
        <v>0</v>
      </c>
      <c r="P483" s="18">
        <f t="shared" si="30"/>
        <v>-1</v>
      </c>
      <c r="Q483" s="17">
        <f t="shared" si="31"/>
        <v>0</v>
      </c>
    </row>
    <row r="484" spans="1:17" x14ac:dyDescent="0.3">
      <c r="A484" s="5" t="s">
        <v>1351</v>
      </c>
      <c r="B484" s="5" t="s">
        <v>868</v>
      </c>
      <c r="C484" s="6" t="s">
        <v>9</v>
      </c>
      <c r="D484" s="5">
        <v>31</v>
      </c>
      <c r="E484" s="6" t="s">
        <v>26</v>
      </c>
      <c r="F484" s="6" t="s">
        <v>727</v>
      </c>
      <c r="G484" s="6" t="s">
        <v>872</v>
      </c>
      <c r="H484" s="6" t="s">
        <v>748</v>
      </c>
      <c r="I484" s="5" t="s">
        <v>10</v>
      </c>
      <c r="J484" s="7">
        <v>600</v>
      </c>
      <c r="K484" s="8">
        <v>371</v>
      </c>
      <c r="L484" s="8">
        <v>428.63</v>
      </c>
      <c r="M484" s="8">
        <v>312.7</v>
      </c>
      <c r="N484" s="9">
        <f t="shared" si="28"/>
        <v>57.629999999999995</v>
      </c>
      <c r="O484" s="10">
        <f t="shared" si="29"/>
        <v>1.1553369272237197</v>
      </c>
      <c r="P484" s="11">
        <f t="shared" si="30"/>
        <v>0.37073872721458268</v>
      </c>
      <c r="Q484" s="10">
        <f t="shared" si="31"/>
        <v>0.96019265232974915</v>
      </c>
    </row>
    <row r="485" spans="1:17" x14ac:dyDescent="0.3">
      <c r="A485" s="12" t="s">
        <v>1352</v>
      </c>
      <c r="B485" s="12" t="s">
        <v>868</v>
      </c>
      <c r="C485" s="13" t="s">
        <v>9</v>
      </c>
      <c r="D485" s="12">
        <v>31</v>
      </c>
      <c r="E485" s="13" t="s">
        <v>26</v>
      </c>
      <c r="F485" s="13" t="s">
        <v>727</v>
      </c>
      <c r="G485" s="13" t="s">
        <v>872</v>
      </c>
      <c r="H485" s="13" t="s">
        <v>750</v>
      </c>
      <c r="I485" s="12" t="s">
        <v>10</v>
      </c>
      <c r="J485" s="14">
        <v>300</v>
      </c>
      <c r="K485" s="15">
        <v>137</v>
      </c>
      <c r="L485" s="15">
        <v>171.3</v>
      </c>
      <c r="M485" s="15">
        <v>159.52000000000001</v>
      </c>
      <c r="N485" s="16">
        <f t="shared" si="28"/>
        <v>34.300000000000011</v>
      </c>
      <c r="O485" s="17">
        <f t="shared" si="29"/>
        <v>1.2503649635036498</v>
      </c>
      <c r="P485" s="18">
        <f t="shared" si="30"/>
        <v>7.3846539618856566E-2</v>
      </c>
      <c r="Q485" s="17">
        <f t="shared" si="31"/>
        <v>0.76747311827956988</v>
      </c>
    </row>
    <row r="486" spans="1:17" x14ac:dyDescent="0.3">
      <c r="A486" s="5" t="s">
        <v>1353</v>
      </c>
      <c r="B486" s="5" t="s">
        <v>868</v>
      </c>
      <c r="C486" s="6" t="s">
        <v>9</v>
      </c>
      <c r="D486" s="5">
        <v>31</v>
      </c>
      <c r="E486" s="6" t="s">
        <v>26</v>
      </c>
      <c r="F486" s="6" t="s">
        <v>727</v>
      </c>
      <c r="G486" s="6" t="s">
        <v>78</v>
      </c>
      <c r="H486" s="6" t="s">
        <v>752</v>
      </c>
      <c r="I486" s="5" t="s">
        <v>10</v>
      </c>
      <c r="J486" s="7">
        <v>1000</v>
      </c>
      <c r="K486" s="8">
        <v>554</v>
      </c>
      <c r="L486" s="8">
        <v>619.21</v>
      </c>
      <c r="M486" s="8">
        <v>617.73</v>
      </c>
      <c r="N486" s="9">
        <f t="shared" si="28"/>
        <v>65.210000000000036</v>
      </c>
      <c r="O486" s="10">
        <f t="shared" si="29"/>
        <v>1.1177075812274369</v>
      </c>
      <c r="P486" s="11">
        <f t="shared" si="30"/>
        <v>2.3958687452447155E-3</v>
      </c>
      <c r="Q486" s="10">
        <f t="shared" si="31"/>
        <v>0.83227150537634409</v>
      </c>
    </row>
    <row r="487" spans="1:17" x14ac:dyDescent="0.3">
      <c r="A487" s="12" t="s">
        <v>1354</v>
      </c>
      <c r="B487" s="12" t="s">
        <v>868</v>
      </c>
      <c r="C487" s="13" t="s">
        <v>9</v>
      </c>
      <c r="D487" s="12">
        <v>31</v>
      </c>
      <c r="E487" s="13" t="s">
        <v>26</v>
      </c>
      <c r="F487" s="13" t="s">
        <v>727</v>
      </c>
      <c r="G487" s="13" t="s">
        <v>78</v>
      </c>
      <c r="H487" s="13" t="s">
        <v>753</v>
      </c>
      <c r="I487" s="12" t="s">
        <v>10</v>
      </c>
      <c r="J487" s="14">
        <v>0</v>
      </c>
      <c r="K487" s="15">
        <v>0</v>
      </c>
      <c r="L487" s="15">
        <v>0</v>
      </c>
      <c r="M487" s="15">
        <v>5.69</v>
      </c>
      <c r="N487" s="16">
        <f t="shared" si="28"/>
        <v>0</v>
      </c>
      <c r="O487" s="17">
        <f t="shared" si="29"/>
        <v>0</v>
      </c>
      <c r="P487" s="18">
        <f t="shared" si="30"/>
        <v>-1</v>
      </c>
      <c r="Q487" s="17">
        <f t="shared" si="31"/>
        <v>0</v>
      </c>
    </row>
    <row r="488" spans="1:17" x14ac:dyDescent="0.3">
      <c r="A488" s="5" t="s">
        <v>1355</v>
      </c>
      <c r="B488" s="5" t="s">
        <v>868</v>
      </c>
      <c r="C488" s="6" t="s">
        <v>9</v>
      </c>
      <c r="D488" s="5">
        <v>31</v>
      </c>
      <c r="E488" s="6" t="s">
        <v>26</v>
      </c>
      <c r="F488" s="6" t="s">
        <v>727</v>
      </c>
      <c r="G488" s="6" t="s">
        <v>78</v>
      </c>
      <c r="H488" s="6" t="s">
        <v>754</v>
      </c>
      <c r="I488" s="5" t="s">
        <v>10</v>
      </c>
      <c r="J488" s="7">
        <v>2340</v>
      </c>
      <c r="K488" s="8">
        <v>1200</v>
      </c>
      <c r="L488" s="8">
        <v>1271.97</v>
      </c>
      <c r="M488" s="8">
        <v>1329.46</v>
      </c>
      <c r="N488" s="9">
        <f t="shared" si="28"/>
        <v>71.970000000000027</v>
      </c>
      <c r="O488" s="10">
        <f t="shared" si="29"/>
        <v>1.0599750000000001</v>
      </c>
      <c r="P488" s="11">
        <f t="shared" si="30"/>
        <v>-4.3243121267281456E-2</v>
      </c>
      <c r="Q488" s="10">
        <f t="shared" si="31"/>
        <v>0.73061414392059554</v>
      </c>
    </row>
    <row r="489" spans="1:17" x14ac:dyDescent="0.3">
      <c r="A489" s="12" t="s">
        <v>1356</v>
      </c>
      <c r="B489" s="12" t="s">
        <v>868</v>
      </c>
      <c r="C489" s="13" t="s">
        <v>9</v>
      </c>
      <c r="D489" s="12">
        <v>31</v>
      </c>
      <c r="E489" s="13" t="s">
        <v>26</v>
      </c>
      <c r="F489" s="13" t="s">
        <v>727</v>
      </c>
      <c r="G489" s="13" t="s">
        <v>78</v>
      </c>
      <c r="H489" s="13" t="s">
        <v>755</v>
      </c>
      <c r="I489" s="12" t="s">
        <v>10</v>
      </c>
      <c r="J489" s="14">
        <v>1200</v>
      </c>
      <c r="K489" s="15">
        <v>379</v>
      </c>
      <c r="L489" s="15">
        <v>646.4</v>
      </c>
      <c r="M489" s="15">
        <v>589.80999999999995</v>
      </c>
      <c r="N489" s="16">
        <f t="shared" si="28"/>
        <v>267.39999999999998</v>
      </c>
      <c r="O489" s="17">
        <f t="shared" si="29"/>
        <v>1.7055408970976254</v>
      </c>
      <c r="P489" s="18">
        <f t="shared" si="30"/>
        <v>9.594615215069266E-2</v>
      </c>
      <c r="Q489" s="17">
        <f t="shared" si="31"/>
        <v>0.72401433691756267</v>
      </c>
    </row>
    <row r="490" spans="1:17" x14ac:dyDescent="0.3">
      <c r="A490" s="5" t="s">
        <v>1357</v>
      </c>
      <c r="B490" s="5" t="s">
        <v>868</v>
      </c>
      <c r="C490" s="6" t="s">
        <v>9</v>
      </c>
      <c r="D490" s="5">
        <v>31</v>
      </c>
      <c r="E490" s="6" t="s">
        <v>26</v>
      </c>
      <c r="F490" s="6" t="s">
        <v>727</v>
      </c>
      <c r="G490" s="6" t="s">
        <v>78</v>
      </c>
      <c r="H490" s="6" t="s">
        <v>756</v>
      </c>
      <c r="I490" s="5" t="s">
        <v>10</v>
      </c>
      <c r="J490" s="7">
        <v>2100</v>
      </c>
      <c r="K490" s="8">
        <v>1107</v>
      </c>
      <c r="L490" s="8">
        <v>1082.9100000000001</v>
      </c>
      <c r="M490" s="8">
        <v>933.88</v>
      </c>
      <c r="N490" s="9">
        <f t="shared" si="28"/>
        <v>-24.089999999999918</v>
      </c>
      <c r="O490" s="10">
        <f t="shared" si="29"/>
        <v>0.97823848238482392</v>
      </c>
      <c r="P490" s="11">
        <f t="shared" si="30"/>
        <v>0.15958153081766405</v>
      </c>
      <c r="Q490" s="10">
        <f t="shared" si="31"/>
        <v>0.69310675883256534</v>
      </c>
    </row>
    <row r="491" spans="1:17" x14ac:dyDescent="0.3">
      <c r="A491" s="12" t="s">
        <v>1358</v>
      </c>
      <c r="B491" s="12" t="s">
        <v>868</v>
      </c>
      <c r="C491" s="13" t="s">
        <v>9</v>
      </c>
      <c r="D491" s="12">
        <v>31</v>
      </c>
      <c r="E491" s="13" t="s">
        <v>26</v>
      </c>
      <c r="F491" s="13" t="s">
        <v>727</v>
      </c>
      <c r="G491" s="13" t="s">
        <v>78</v>
      </c>
      <c r="H491" s="13" t="s">
        <v>757</v>
      </c>
      <c r="I491" s="12" t="s">
        <v>12</v>
      </c>
      <c r="J491" s="14">
        <v>63.2</v>
      </c>
      <c r="K491" s="15">
        <v>19</v>
      </c>
      <c r="L491" s="15">
        <v>3.49</v>
      </c>
      <c r="M491" s="15">
        <v>1.05</v>
      </c>
      <c r="N491" s="16">
        <f t="shared" si="28"/>
        <v>-15.51</v>
      </c>
      <c r="O491" s="17">
        <f t="shared" si="29"/>
        <v>0.18368421052631581</v>
      </c>
      <c r="P491" s="18">
        <f t="shared" si="30"/>
        <v>2.323809523809524</v>
      </c>
      <c r="Q491" s="17">
        <f t="shared" si="31"/>
        <v>7.4222471757179803E-2</v>
      </c>
    </row>
    <row r="492" spans="1:17" x14ac:dyDescent="0.3">
      <c r="A492" s="5" t="s">
        <v>1359</v>
      </c>
      <c r="B492" s="5" t="s">
        <v>868</v>
      </c>
      <c r="C492" s="6" t="s">
        <v>9</v>
      </c>
      <c r="D492" s="5">
        <v>31</v>
      </c>
      <c r="E492" s="6" t="s">
        <v>26</v>
      </c>
      <c r="F492" s="6" t="s">
        <v>727</v>
      </c>
      <c r="G492" s="6" t="s">
        <v>78</v>
      </c>
      <c r="H492" s="6" t="s">
        <v>758</v>
      </c>
      <c r="I492" s="5" t="s">
        <v>12</v>
      </c>
      <c r="J492" s="7">
        <v>132</v>
      </c>
      <c r="K492" s="8">
        <v>79</v>
      </c>
      <c r="L492" s="8">
        <v>90.72</v>
      </c>
      <c r="M492" s="8">
        <v>89.57</v>
      </c>
      <c r="N492" s="9">
        <f t="shared" si="28"/>
        <v>11.719999999999999</v>
      </c>
      <c r="O492" s="10">
        <f t="shared" si="29"/>
        <v>1.1483544303797468</v>
      </c>
      <c r="P492" s="11">
        <f t="shared" si="30"/>
        <v>1.2839120241152236E-2</v>
      </c>
      <c r="Q492" s="10">
        <f t="shared" si="31"/>
        <v>0.92375366568914952</v>
      </c>
    </row>
    <row r="493" spans="1:17" x14ac:dyDescent="0.3">
      <c r="A493" s="12" t="s">
        <v>1360</v>
      </c>
      <c r="B493" s="12" t="s">
        <v>868</v>
      </c>
      <c r="C493" s="13" t="s">
        <v>9</v>
      </c>
      <c r="D493" s="12">
        <v>31</v>
      </c>
      <c r="E493" s="13" t="s">
        <v>26</v>
      </c>
      <c r="F493" s="13" t="s">
        <v>727</v>
      </c>
      <c r="G493" s="13" t="s">
        <v>78</v>
      </c>
      <c r="H493" s="13" t="s">
        <v>759</v>
      </c>
      <c r="I493" s="12" t="s">
        <v>12</v>
      </c>
      <c r="J493" s="14">
        <v>160</v>
      </c>
      <c r="K493" s="15">
        <v>103</v>
      </c>
      <c r="L493" s="15">
        <v>109.7</v>
      </c>
      <c r="M493" s="15">
        <v>114.16</v>
      </c>
      <c r="N493" s="16">
        <f t="shared" si="28"/>
        <v>6.7000000000000028</v>
      </c>
      <c r="O493" s="17">
        <f t="shared" si="29"/>
        <v>1.0650485436893204</v>
      </c>
      <c r="P493" s="18">
        <f t="shared" si="30"/>
        <v>-3.9067974772249422E-2</v>
      </c>
      <c r="Q493" s="17">
        <f t="shared" si="31"/>
        <v>0.92153897849462363</v>
      </c>
    </row>
    <row r="494" spans="1:17" x14ac:dyDescent="0.3">
      <c r="A494" s="5" t="s">
        <v>1361</v>
      </c>
      <c r="B494" s="5" t="s">
        <v>868</v>
      </c>
      <c r="C494" s="6" t="s">
        <v>9</v>
      </c>
      <c r="D494" s="5">
        <v>31</v>
      </c>
      <c r="E494" s="6" t="s">
        <v>27</v>
      </c>
      <c r="F494" s="6" t="s">
        <v>760</v>
      </c>
      <c r="G494" s="6" t="s">
        <v>78</v>
      </c>
      <c r="H494" s="6" t="s">
        <v>761</v>
      </c>
      <c r="I494" s="5" t="s">
        <v>12</v>
      </c>
      <c r="J494" s="7">
        <v>600</v>
      </c>
      <c r="K494" s="8">
        <v>320</v>
      </c>
      <c r="L494" s="8">
        <v>427.43</v>
      </c>
      <c r="M494" s="8">
        <v>382.84</v>
      </c>
      <c r="N494" s="9">
        <f t="shared" si="28"/>
        <v>107.43</v>
      </c>
      <c r="O494" s="10">
        <f t="shared" si="29"/>
        <v>1.3357187500000001</v>
      </c>
      <c r="P494" s="11">
        <f t="shared" si="30"/>
        <v>0.11647163305819673</v>
      </c>
      <c r="Q494" s="10">
        <f t="shared" si="31"/>
        <v>0.9575044802867384</v>
      </c>
    </row>
    <row r="495" spans="1:17" x14ac:dyDescent="0.3">
      <c r="A495" s="12" t="s">
        <v>1362</v>
      </c>
      <c r="B495" s="12" t="s">
        <v>868</v>
      </c>
      <c r="C495" s="13" t="s">
        <v>9</v>
      </c>
      <c r="D495" s="12">
        <v>31</v>
      </c>
      <c r="E495" s="13" t="s">
        <v>27</v>
      </c>
      <c r="F495" s="13" t="s">
        <v>760</v>
      </c>
      <c r="G495" s="13" t="s">
        <v>78</v>
      </c>
      <c r="H495" s="13" t="s">
        <v>762</v>
      </c>
      <c r="I495" s="12" t="s">
        <v>12</v>
      </c>
      <c r="J495" s="14">
        <v>110</v>
      </c>
      <c r="K495" s="15">
        <v>75</v>
      </c>
      <c r="L495" s="15">
        <v>74.67</v>
      </c>
      <c r="M495" s="15">
        <v>60.86</v>
      </c>
      <c r="N495" s="16">
        <f t="shared" si="28"/>
        <v>-0.32999999999999829</v>
      </c>
      <c r="O495" s="17">
        <f t="shared" si="29"/>
        <v>0.99560000000000004</v>
      </c>
      <c r="P495" s="18">
        <f t="shared" si="30"/>
        <v>0.22691422937890243</v>
      </c>
      <c r="Q495" s="17">
        <f t="shared" si="31"/>
        <v>0.91239002932551316</v>
      </c>
    </row>
    <row r="496" spans="1:17" x14ac:dyDescent="0.3">
      <c r="A496" s="5" t="s">
        <v>1363</v>
      </c>
      <c r="B496" s="5" t="s">
        <v>868</v>
      </c>
      <c r="C496" s="6" t="s">
        <v>9</v>
      </c>
      <c r="D496" s="5">
        <v>31</v>
      </c>
      <c r="E496" s="6" t="s">
        <v>27</v>
      </c>
      <c r="F496" s="6" t="s">
        <v>760</v>
      </c>
      <c r="G496" s="6" t="s">
        <v>78</v>
      </c>
      <c r="H496" s="6" t="s">
        <v>763</v>
      </c>
      <c r="I496" s="5" t="s">
        <v>12</v>
      </c>
      <c r="J496" s="7">
        <v>405</v>
      </c>
      <c r="K496" s="8">
        <v>212</v>
      </c>
      <c r="L496" s="8">
        <v>194.62</v>
      </c>
      <c r="M496" s="8">
        <v>151.74</v>
      </c>
      <c r="N496" s="9">
        <f t="shared" si="28"/>
        <v>-17.379999999999995</v>
      </c>
      <c r="O496" s="10">
        <f t="shared" si="29"/>
        <v>0.91801886792452836</v>
      </c>
      <c r="P496" s="11">
        <f t="shared" si="30"/>
        <v>0.28258863846052451</v>
      </c>
      <c r="Q496" s="10">
        <f t="shared" si="31"/>
        <v>0.64589141112438608</v>
      </c>
    </row>
    <row r="497" spans="1:17" x14ac:dyDescent="0.3">
      <c r="A497" s="12" t="s">
        <v>1364</v>
      </c>
      <c r="B497" s="12" t="s">
        <v>868</v>
      </c>
      <c r="C497" s="13" t="s">
        <v>9</v>
      </c>
      <c r="D497" s="12">
        <v>31</v>
      </c>
      <c r="E497" s="13" t="s">
        <v>27</v>
      </c>
      <c r="F497" s="13" t="s">
        <v>760</v>
      </c>
      <c r="G497" s="13" t="s">
        <v>78</v>
      </c>
      <c r="H497" s="13" t="s">
        <v>765</v>
      </c>
      <c r="I497" s="12" t="s">
        <v>12</v>
      </c>
      <c r="J497" s="14">
        <v>0</v>
      </c>
      <c r="K497" s="15">
        <v>558</v>
      </c>
      <c r="L497" s="15">
        <v>0</v>
      </c>
      <c r="M497" s="15">
        <v>0</v>
      </c>
      <c r="N497" s="16">
        <f t="shared" si="28"/>
        <v>-558</v>
      </c>
      <c r="O497" s="17">
        <f t="shared" si="29"/>
        <v>0</v>
      </c>
      <c r="P497" s="18">
        <f t="shared" si="30"/>
        <v>0</v>
      </c>
      <c r="Q497" s="17">
        <f t="shared" si="31"/>
        <v>0</v>
      </c>
    </row>
    <row r="498" spans="1:17" x14ac:dyDescent="0.3">
      <c r="A498" s="5" t="s">
        <v>1365</v>
      </c>
      <c r="B498" s="5" t="s">
        <v>868</v>
      </c>
      <c r="C498" s="6" t="s">
        <v>9</v>
      </c>
      <c r="D498" s="5">
        <v>31</v>
      </c>
      <c r="E498" s="6" t="s">
        <v>27</v>
      </c>
      <c r="F498" s="6" t="s">
        <v>766</v>
      </c>
      <c r="G498" s="6" t="s">
        <v>58</v>
      </c>
      <c r="H498" s="6" t="s">
        <v>767</v>
      </c>
      <c r="I498" s="5" t="s">
        <v>16</v>
      </c>
      <c r="J498" s="7">
        <v>97.2</v>
      </c>
      <c r="K498" s="8">
        <v>40</v>
      </c>
      <c r="L498" s="8">
        <v>34.07</v>
      </c>
      <c r="M498" s="8">
        <v>49.19</v>
      </c>
      <c r="N498" s="9">
        <f t="shared" si="28"/>
        <v>-5.93</v>
      </c>
      <c r="O498" s="10">
        <f t="shared" si="29"/>
        <v>0.85175000000000001</v>
      </c>
      <c r="P498" s="11">
        <f t="shared" si="30"/>
        <v>-0.30737954868875783</v>
      </c>
      <c r="Q498" s="10">
        <f t="shared" si="31"/>
        <v>0.47112150980131862</v>
      </c>
    </row>
    <row r="499" spans="1:17" x14ac:dyDescent="0.3">
      <c r="A499" s="12" t="s">
        <v>1366</v>
      </c>
      <c r="B499" s="12" t="s">
        <v>868</v>
      </c>
      <c r="C499" s="13" t="s">
        <v>9</v>
      </c>
      <c r="D499" s="12">
        <v>31</v>
      </c>
      <c r="E499" s="13" t="s">
        <v>27</v>
      </c>
      <c r="F499" s="13" t="s">
        <v>766</v>
      </c>
      <c r="G499" s="13" t="s">
        <v>58</v>
      </c>
      <c r="H499" s="13" t="s">
        <v>768</v>
      </c>
      <c r="I499" s="12" t="s">
        <v>16</v>
      </c>
      <c r="J499" s="14">
        <v>69.760000000000005</v>
      </c>
      <c r="K499" s="15">
        <v>46</v>
      </c>
      <c r="L499" s="15">
        <v>43.45</v>
      </c>
      <c r="M499" s="15">
        <v>44.84</v>
      </c>
      <c r="N499" s="16">
        <f t="shared" si="28"/>
        <v>-2.5499999999999972</v>
      </c>
      <c r="O499" s="17">
        <f t="shared" si="29"/>
        <v>0.94456521739130439</v>
      </c>
      <c r="P499" s="18">
        <f t="shared" si="30"/>
        <v>-3.0999107939339885E-2</v>
      </c>
      <c r="Q499" s="17">
        <f t="shared" si="31"/>
        <v>0.83716367021801319</v>
      </c>
    </row>
    <row r="500" spans="1:17" x14ac:dyDescent="0.3">
      <c r="A500" s="5" t="s">
        <v>1367</v>
      </c>
      <c r="B500" s="5" t="s">
        <v>868</v>
      </c>
      <c r="C500" s="6" t="s">
        <v>9</v>
      </c>
      <c r="D500" s="5">
        <v>31</v>
      </c>
      <c r="E500" s="6" t="s">
        <v>27</v>
      </c>
      <c r="F500" s="6" t="s">
        <v>766</v>
      </c>
      <c r="G500" s="6" t="s">
        <v>58</v>
      </c>
      <c r="H500" s="6" t="s">
        <v>769</v>
      </c>
      <c r="I500" s="5" t="s">
        <v>16</v>
      </c>
      <c r="J500" s="7">
        <v>139.4</v>
      </c>
      <c r="K500" s="8">
        <v>63</v>
      </c>
      <c r="L500" s="8">
        <v>71.62</v>
      </c>
      <c r="M500" s="8">
        <v>56.85</v>
      </c>
      <c r="N500" s="9">
        <f t="shared" si="28"/>
        <v>8.6200000000000045</v>
      </c>
      <c r="O500" s="10">
        <f t="shared" si="29"/>
        <v>1.136825396825397</v>
      </c>
      <c r="P500" s="11">
        <f t="shared" si="30"/>
        <v>0.25980650835532104</v>
      </c>
      <c r="Q500" s="10">
        <f t="shared" si="31"/>
        <v>0.69055552984372348</v>
      </c>
    </row>
    <row r="501" spans="1:17" x14ac:dyDescent="0.3">
      <c r="A501" s="12" t="s">
        <v>1368</v>
      </c>
      <c r="B501" s="12" t="s">
        <v>868</v>
      </c>
      <c r="C501" s="13" t="s">
        <v>9</v>
      </c>
      <c r="D501" s="12">
        <v>31</v>
      </c>
      <c r="E501" s="13" t="s">
        <v>27</v>
      </c>
      <c r="F501" s="13" t="s">
        <v>766</v>
      </c>
      <c r="G501" s="13" t="s">
        <v>58</v>
      </c>
      <c r="H501" s="13" t="s">
        <v>771</v>
      </c>
      <c r="I501" s="12" t="s">
        <v>12</v>
      </c>
      <c r="J501" s="14">
        <v>100</v>
      </c>
      <c r="K501" s="15">
        <v>67</v>
      </c>
      <c r="L501" s="15">
        <v>36.64</v>
      </c>
      <c r="M501" s="15">
        <v>60.23</v>
      </c>
      <c r="N501" s="16">
        <f t="shared" si="28"/>
        <v>-30.36</v>
      </c>
      <c r="O501" s="17">
        <f t="shared" si="29"/>
        <v>0.54686567164179101</v>
      </c>
      <c r="P501" s="18">
        <f t="shared" si="30"/>
        <v>-0.39166528308152082</v>
      </c>
      <c r="Q501" s="17">
        <f t="shared" si="31"/>
        <v>0.49247311827956991</v>
      </c>
    </row>
    <row r="502" spans="1:17" x14ac:dyDescent="0.3">
      <c r="A502" s="5" t="s">
        <v>1369</v>
      </c>
      <c r="B502" s="5" t="s">
        <v>868</v>
      </c>
      <c r="C502" s="6" t="s">
        <v>9</v>
      </c>
      <c r="D502" s="5">
        <v>31</v>
      </c>
      <c r="E502" s="6" t="s">
        <v>27</v>
      </c>
      <c r="F502" s="6" t="s">
        <v>766</v>
      </c>
      <c r="G502" s="6" t="s">
        <v>78</v>
      </c>
      <c r="H502" s="6" t="s">
        <v>772</v>
      </c>
      <c r="I502" s="5" t="s">
        <v>10</v>
      </c>
      <c r="J502" s="7">
        <v>750</v>
      </c>
      <c r="K502" s="8">
        <v>473</v>
      </c>
      <c r="L502" s="8">
        <v>426.36</v>
      </c>
      <c r="M502" s="8">
        <v>470.13</v>
      </c>
      <c r="N502" s="9">
        <f t="shared" si="28"/>
        <v>-46.639999999999986</v>
      </c>
      <c r="O502" s="10">
        <f t="shared" si="29"/>
        <v>0.90139534883720929</v>
      </c>
      <c r="P502" s="11">
        <f t="shared" si="30"/>
        <v>-9.3101907982898316E-2</v>
      </c>
      <c r="Q502" s="10">
        <f t="shared" si="31"/>
        <v>0.7640860215053763</v>
      </c>
    </row>
    <row r="503" spans="1:17" x14ac:dyDescent="0.3">
      <c r="A503" s="12" t="s">
        <v>1370</v>
      </c>
      <c r="B503" s="12" t="s">
        <v>868</v>
      </c>
      <c r="C503" s="13" t="s">
        <v>9</v>
      </c>
      <c r="D503" s="12">
        <v>31</v>
      </c>
      <c r="E503" s="13" t="s">
        <v>27</v>
      </c>
      <c r="F503" s="13" t="s">
        <v>766</v>
      </c>
      <c r="G503" s="13" t="s">
        <v>78</v>
      </c>
      <c r="H503" s="13" t="s">
        <v>773</v>
      </c>
      <c r="I503" s="12" t="s">
        <v>16</v>
      </c>
      <c r="J503" s="14">
        <v>291</v>
      </c>
      <c r="K503" s="15">
        <v>139</v>
      </c>
      <c r="L503" s="15">
        <v>137.75</v>
      </c>
      <c r="M503" s="15">
        <v>137.41999999999999</v>
      </c>
      <c r="N503" s="16">
        <f t="shared" si="28"/>
        <v>-1.25</v>
      </c>
      <c r="O503" s="17">
        <f t="shared" si="29"/>
        <v>0.99100719424460426</v>
      </c>
      <c r="P503" s="18">
        <f t="shared" si="30"/>
        <v>2.4013971765391687E-3</v>
      </c>
      <c r="Q503" s="17">
        <f t="shared" si="31"/>
        <v>0.6362469053689539</v>
      </c>
    </row>
    <row r="504" spans="1:17" x14ac:dyDescent="0.3">
      <c r="A504" s="5" t="s">
        <v>1371</v>
      </c>
      <c r="B504" s="5" t="s">
        <v>868</v>
      </c>
      <c r="C504" s="6" t="s">
        <v>9</v>
      </c>
      <c r="D504" s="5">
        <v>31</v>
      </c>
      <c r="E504" s="6" t="s">
        <v>27</v>
      </c>
      <c r="F504" s="6" t="s">
        <v>766</v>
      </c>
      <c r="G504" s="6" t="s">
        <v>78</v>
      </c>
      <c r="H504" s="6" t="s">
        <v>774</v>
      </c>
      <c r="I504" s="5" t="s">
        <v>12</v>
      </c>
      <c r="J504" s="7">
        <v>50</v>
      </c>
      <c r="K504" s="8">
        <v>0</v>
      </c>
      <c r="L504" s="8">
        <v>0</v>
      </c>
      <c r="M504" s="8">
        <v>0</v>
      </c>
      <c r="N504" s="9">
        <f t="shared" si="28"/>
        <v>0</v>
      </c>
      <c r="O504" s="10">
        <f t="shared" si="29"/>
        <v>0</v>
      </c>
      <c r="P504" s="11">
        <f t="shared" si="30"/>
        <v>0</v>
      </c>
      <c r="Q504" s="10">
        <f t="shared" si="31"/>
        <v>0</v>
      </c>
    </row>
    <row r="505" spans="1:17" x14ac:dyDescent="0.3">
      <c r="A505" s="12" t="s">
        <v>1372</v>
      </c>
      <c r="B505" s="12" t="s">
        <v>868</v>
      </c>
      <c r="C505" s="13" t="s">
        <v>9</v>
      </c>
      <c r="D505" s="12">
        <v>31</v>
      </c>
      <c r="E505" s="13" t="s">
        <v>27</v>
      </c>
      <c r="F505" s="13" t="s">
        <v>766</v>
      </c>
      <c r="G505" s="13" t="s">
        <v>78</v>
      </c>
      <c r="H505" s="13" t="s">
        <v>775</v>
      </c>
      <c r="I505" s="12" t="s">
        <v>12</v>
      </c>
      <c r="J505" s="14">
        <v>200</v>
      </c>
      <c r="K505" s="15">
        <v>54</v>
      </c>
      <c r="L505" s="15">
        <v>0</v>
      </c>
      <c r="M505" s="15">
        <v>0</v>
      </c>
      <c r="N505" s="16">
        <f t="shared" si="28"/>
        <v>-54</v>
      </c>
      <c r="O505" s="17">
        <f t="shared" si="29"/>
        <v>0</v>
      </c>
      <c r="P505" s="18">
        <f t="shared" si="30"/>
        <v>0</v>
      </c>
      <c r="Q505" s="17">
        <f t="shared" si="31"/>
        <v>0</v>
      </c>
    </row>
    <row r="506" spans="1:17" x14ac:dyDescent="0.3">
      <c r="A506" s="5" t="s">
        <v>1373</v>
      </c>
      <c r="B506" s="5" t="s">
        <v>868</v>
      </c>
      <c r="C506" s="6" t="s">
        <v>9</v>
      </c>
      <c r="D506" s="5">
        <v>31</v>
      </c>
      <c r="E506" s="6" t="s">
        <v>27</v>
      </c>
      <c r="F506" s="6" t="s">
        <v>776</v>
      </c>
      <c r="G506" s="6" t="s">
        <v>58</v>
      </c>
      <c r="H506" s="6" t="s">
        <v>777</v>
      </c>
      <c r="I506" s="5" t="s">
        <v>10</v>
      </c>
      <c r="J506" s="7">
        <v>36</v>
      </c>
      <c r="K506" s="8">
        <v>0</v>
      </c>
      <c r="L506" s="8">
        <v>0</v>
      </c>
      <c r="M506" s="8">
        <v>0</v>
      </c>
      <c r="N506" s="9">
        <f t="shared" si="28"/>
        <v>0</v>
      </c>
      <c r="O506" s="10">
        <f t="shared" si="29"/>
        <v>0</v>
      </c>
      <c r="P506" s="11">
        <f t="shared" si="30"/>
        <v>0</v>
      </c>
      <c r="Q506" s="10">
        <f t="shared" si="31"/>
        <v>0</v>
      </c>
    </row>
    <row r="507" spans="1:17" x14ac:dyDescent="0.3">
      <c r="A507" s="12" t="s">
        <v>1374</v>
      </c>
      <c r="B507" s="12" t="s">
        <v>868</v>
      </c>
      <c r="C507" s="13" t="s">
        <v>9</v>
      </c>
      <c r="D507" s="12">
        <v>31</v>
      </c>
      <c r="E507" s="13" t="s">
        <v>27</v>
      </c>
      <c r="F507" s="13" t="s">
        <v>776</v>
      </c>
      <c r="G507" s="13" t="s">
        <v>78</v>
      </c>
      <c r="H507" s="13" t="s">
        <v>779</v>
      </c>
      <c r="I507" s="12" t="s">
        <v>12</v>
      </c>
      <c r="J507" s="14">
        <v>105</v>
      </c>
      <c r="K507" s="15">
        <v>52</v>
      </c>
      <c r="L507" s="15">
        <v>13.14</v>
      </c>
      <c r="M507" s="15">
        <v>75.97</v>
      </c>
      <c r="N507" s="16">
        <f t="shared" si="28"/>
        <v>-38.86</v>
      </c>
      <c r="O507" s="17">
        <f t="shared" si="29"/>
        <v>0.25269230769230772</v>
      </c>
      <c r="P507" s="18">
        <f t="shared" si="30"/>
        <v>-0.82703698828484928</v>
      </c>
      <c r="Q507" s="17">
        <f t="shared" si="31"/>
        <v>0.16820276497695852</v>
      </c>
    </row>
    <row r="508" spans="1:17" x14ac:dyDescent="0.3">
      <c r="A508" s="5" t="s">
        <v>1375</v>
      </c>
      <c r="B508" s="5" t="s">
        <v>868</v>
      </c>
      <c r="C508" s="6" t="s">
        <v>9</v>
      </c>
      <c r="D508" s="5">
        <v>31</v>
      </c>
      <c r="E508" s="6" t="s">
        <v>27</v>
      </c>
      <c r="F508" s="6" t="s">
        <v>780</v>
      </c>
      <c r="G508" s="6" t="s">
        <v>58</v>
      </c>
      <c r="H508" s="6" t="s">
        <v>781</v>
      </c>
      <c r="I508" s="5" t="s">
        <v>12</v>
      </c>
      <c r="J508" s="7">
        <v>60</v>
      </c>
      <c r="K508" s="8">
        <v>15</v>
      </c>
      <c r="L508" s="8">
        <v>12.38</v>
      </c>
      <c r="M508" s="8">
        <v>16.12</v>
      </c>
      <c r="N508" s="9">
        <f t="shared" si="28"/>
        <v>-2.6199999999999992</v>
      </c>
      <c r="O508" s="10">
        <f t="shared" si="29"/>
        <v>0.82533333333333336</v>
      </c>
      <c r="P508" s="11">
        <f t="shared" si="30"/>
        <v>-0.23200992555831265</v>
      </c>
      <c r="Q508" s="10">
        <f t="shared" si="31"/>
        <v>0.27732974910394265</v>
      </c>
    </row>
    <row r="509" spans="1:17" x14ac:dyDescent="0.3">
      <c r="A509" s="12" t="s">
        <v>1376</v>
      </c>
      <c r="B509" s="12" t="s">
        <v>868</v>
      </c>
      <c r="C509" s="13" t="s">
        <v>9</v>
      </c>
      <c r="D509" s="12">
        <v>31</v>
      </c>
      <c r="E509" s="13" t="s">
        <v>27</v>
      </c>
      <c r="F509" s="13" t="s">
        <v>780</v>
      </c>
      <c r="G509" s="13" t="s">
        <v>58</v>
      </c>
      <c r="H509" s="13" t="s">
        <v>782</v>
      </c>
      <c r="I509" s="12" t="s">
        <v>12</v>
      </c>
      <c r="J509" s="14">
        <v>126</v>
      </c>
      <c r="K509" s="15">
        <v>83</v>
      </c>
      <c r="L509" s="15">
        <v>60.54</v>
      </c>
      <c r="M509" s="15">
        <v>59.49</v>
      </c>
      <c r="N509" s="16">
        <f t="shared" si="28"/>
        <v>-22.46</v>
      </c>
      <c r="O509" s="17">
        <f t="shared" si="29"/>
        <v>0.7293975903614458</v>
      </c>
      <c r="P509" s="18">
        <f t="shared" si="30"/>
        <v>1.7650025214321685E-2</v>
      </c>
      <c r="Q509" s="17">
        <f t="shared" si="31"/>
        <v>0.64580133128520223</v>
      </c>
    </row>
    <row r="510" spans="1:17" x14ac:dyDescent="0.3">
      <c r="A510" s="5" t="s">
        <v>1377</v>
      </c>
      <c r="B510" s="5" t="s">
        <v>868</v>
      </c>
      <c r="C510" s="6" t="s">
        <v>9</v>
      </c>
      <c r="D510" s="5">
        <v>31</v>
      </c>
      <c r="E510" s="6" t="s">
        <v>27</v>
      </c>
      <c r="F510" s="6" t="s">
        <v>780</v>
      </c>
      <c r="G510" s="6" t="s">
        <v>58</v>
      </c>
      <c r="H510" s="6" t="s">
        <v>783</v>
      </c>
      <c r="I510" s="5" t="s">
        <v>12</v>
      </c>
      <c r="J510" s="7">
        <v>40</v>
      </c>
      <c r="K510" s="8">
        <v>23</v>
      </c>
      <c r="L510" s="8">
        <v>22.59</v>
      </c>
      <c r="M510" s="8">
        <v>27.47</v>
      </c>
      <c r="N510" s="9">
        <f t="shared" si="28"/>
        <v>-0.41000000000000014</v>
      </c>
      <c r="O510" s="10">
        <f t="shared" si="29"/>
        <v>0.98217391304347823</v>
      </c>
      <c r="P510" s="11">
        <f t="shared" si="30"/>
        <v>-0.17764834364761556</v>
      </c>
      <c r="Q510" s="10">
        <f t="shared" si="31"/>
        <v>0.75907258064516125</v>
      </c>
    </row>
    <row r="511" spans="1:17" x14ac:dyDescent="0.3">
      <c r="A511" s="12" t="s">
        <v>1378</v>
      </c>
      <c r="B511" s="12" t="s">
        <v>868</v>
      </c>
      <c r="C511" s="13" t="s">
        <v>9</v>
      </c>
      <c r="D511" s="12">
        <v>31</v>
      </c>
      <c r="E511" s="13" t="s">
        <v>27</v>
      </c>
      <c r="F511" s="13" t="s">
        <v>780</v>
      </c>
      <c r="G511" s="13" t="s">
        <v>58</v>
      </c>
      <c r="H511" s="13" t="s">
        <v>784</v>
      </c>
      <c r="I511" s="12" t="s">
        <v>12</v>
      </c>
      <c r="J511" s="14">
        <v>36</v>
      </c>
      <c r="K511" s="15">
        <v>14</v>
      </c>
      <c r="L511" s="15">
        <v>11.88</v>
      </c>
      <c r="M511" s="15">
        <v>22.8</v>
      </c>
      <c r="N511" s="16">
        <f t="shared" si="28"/>
        <v>-2.1199999999999992</v>
      </c>
      <c r="O511" s="17">
        <f t="shared" si="29"/>
        <v>0.84857142857142864</v>
      </c>
      <c r="P511" s="18">
        <f t="shared" si="30"/>
        <v>-0.47894736842105262</v>
      </c>
      <c r="Q511" s="17">
        <f t="shared" si="31"/>
        <v>0.44354838709677419</v>
      </c>
    </row>
    <row r="512" spans="1:17" x14ac:dyDescent="0.3">
      <c r="A512" s="5" t="s">
        <v>1379</v>
      </c>
      <c r="B512" s="5" t="s">
        <v>868</v>
      </c>
      <c r="C512" s="6" t="s">
        <v>9</v>
      </c>
      <c r="D512" s="5">
        <v>31</v>
      </c>
      <c r="E512" s="6" t="s">
        <v>27</v>
      </c>
      <c r="F512" s="6" t="s">
        <v>780</v>
      </c>
      <c r="G512" s="6" t="s">
        <v>58</v>
      </c>
      <c r="H512" s="6" t="s">
        <v>785</v>
      </c>
      <c r="I512" s="5" t="s">
        <v>12</v>
      </c>
      <c r="J512" s="7">
        <v>60</v>
      </c>
      <c r="K512" s="8">
        <v>25</v>
      </c>
      <c r="L512" s="8">
        <v>19</v>
      </c>
      <c r="M512" s="8">
        <v>26.75</v>
      </c>
      <c r="N512" s="9">
        <f t="shared" si="28"/>
        <v>-6</v>
      </c>
      <c r="O512" s="10">
        <f t="shared" si="29"/>
        <v>0.76</v>
      </c>
      <c r="P512" s="11">
        <f t="shared" si="30"/>
        <v>-0.28971962616822428</v>
      </c>
      <c r="Q512" s="10">
        <f t="shared" si="31"/>
        <v>0.42562724014336917</v>
      </c>
    </row>
    <row r="513" spans="1:17" x14ac:dyDescent="0.3">
      <c r="A513" s="12" t="s">
        <v>1380</v>
      </c>
      <c r="B513" s="12" t="s">
        <v>868</v>
      </c>
      <c r="C513" s="13" t="s">
        <v>9</v>
      </c>
      <c r="D513" s="12">
        <v>31</v>
      </c>
      <c r="E513" s="13" t="s">
        <v>27</v>
      </c>
      <c r="F513" s="13" t="s">
        <v>787</v>
      </c>
      <c r="G513" s="13" t="s">
        <v>78</v>
      </c>
      <c r="H513" s="13" t="s">
        <v>788</v>
      </c>
      <c r="I513" s="12" t="s">
        <v>12</v>
      </c>
      <c r="J513" s="14">
        <v>60</v>
      </c>
      <c r="K513" s="15">
        <v>14</v>
      </c>
      <c r="L513" s="15">
        <v>6.59</v>
      </c>
      <c r="M513" s="15">
        <v>25.14</v>
      </c>
      <c r="N513" s="16">
        <f t="shared" si="28"/>
        <v>-7.41</v>
      </c>
      <c r="O513" s="17">
        <f t="shared" si="29"/>
        <v>0.4707142857142857</v>
      </c>
      <c r="P513" s="18">
        <f t="shared" si="30"/>
        <v>-0.73786793953858398</v>
      </c>
      <c r="Q513" s="17">
        <f t="shared" si="31"/>
        <v>0.14762544802867383</v>
      </c>
    </row>
    <row r="514" spans="1:17" x14ac:dyDescent="0.3">
      <c r="A514" s="5" t="s">
        <v>1381</v>
      </c>
      <c r="B514" s="5" t="s">
        <v>868</v>
      </c>
      <c r="C514" s="6" t="s">
        <v>9</v>
      </c>
      <c r="D514" s="5">
        <v>31</v>
      </c>
      <c r="E514" s="6" t="s">
        <v>27</v>
      </c>
      <c r="F514" s="6" t="s">
        <v>789</v>
      </c>
      <c r="G514" s="6" t="s">
        <v>78</v>
      </c>
      <c r="H514" s="6" t="s">
        <v>790</v>
      </c>
      <c r="I514" s="5" t="s">
        <v>12</v>
      </c>
      <c r="J514" s="7">
        <v>75</v>
      </c>
      <c r="K514" s="8">
        <v>38</v>
      </c>
      <c r="L514" s="8">
        <v>32.409999999999997</v>
      </c>
      <c r="M514" s="8">
        <v>40.950000000000003</v>
      </c>
      <c r="N514" s="9">
        <f t="shared" ref="N514:N577" si="32">L514-K514</f>
        <v>-5.5900000000000034</v>
      </c>
      <c r="O514" s="10">
        <f t="shared" ref="O514:O577" si="33">IFERROR(L514/K514, 0)</f>
        <v>0.85289473684210515</v>
      </c>
      <c r="P514" s="11">
        <f t="shared" ref="P514:P577" si="34">IFERROR((L514-M514)/M514, 0)</f>
        <v>-0.20854700854700869</v>
      </c>
      <c r="Q514" s="10">
        <f t="shared" ref="Q514:Q577" si="35">IFERROR((L514*1000)/(J514*D514*24), 0)</f>
        <v>0.58082437275985654</v>
      </c>
    </row>
    <row r="515" spans="1:17" x14ac:dyDescent="0.3">
      <c r="A515" s="12" t="s">
        <v>1382</v>
      </c>
      <c r="B515" s="12" t="s">
        <v>868</v>
      </c>
      <c r="C515" s="13" t="s">
        <v>9</v>
      </c>
      <c r="D515" s="12">
        <v>31</v>
      </c>
      <c r="E515" s="13" t="s">
        <v>27</v>
      </c>
      <c r="F515" s="13" t="s">
        <v>791</v>
      </c>
      <c r="G515" s="13" t="s">
        <v>58</v>
      </c>
      <c r="H515" s="13" t="s">
        <v>792</v>
      </c>
      <c r="I515" s="12" t="s">
        <v>16</v>
      </c>
      <c r="J515" s="14">
        <v>42</v>
      </c>
      <c r="K515" s="15">
        <v>16</v>
      </c>
      <c r="L515" s="15">
        <v>13.95</v>
      </c>
      <c r="M515" s="15">
        <v>16.07</v>
      </c>
      <c r="N515" s="16">
        <f t="shared" si="32"/>
        <v>-2.0500000000000007</v>
      </c>
      <c r="O515" s="17">
        <f t="shared" si="33"/>
        <v>0.87187499999999996</v>
      </c>
      <c r="P515" s="18">
        <f t="shared" si="34"/>
        <v>-0.13192283758556322</v>
      </c>
      <c r="Q515" s="17">
        <f t="shared" si="35"/>
        <v>0.44642857142857145</v>
      </c>
    </row>
    <row r="516" spans="1:17" x14ac:dyDescent="0.3">
      <c r="A516" s="5" t="s">
        <v>1383</v>
      </c>
      <c r="B516" s="5" t="s">
        <v>868</v>
      </c>
      <c r="C516" s="6" t="s">
        <v>9</v>
      </c>
      <c r="D516" s="5">
        <v>31</v>
      </c>
      <c r="E516" s="6" t="s">
        <v>27</v>
      </c>
      <c r="F516" s="6" t="s">
        <v>791</v>
      </c>
      <c r="G516" s="6" t="s">
        <v>58</v>
      </c>
      <c r="H516" s="6" t="s">
        <v>793</v>
      </c>
      <c r="I516" s="5" t="s">
        <v>16</v>
      </c>
      <c r="J516" s="7">
        <v>63</v>
      </c>
      <c r="K516" s="8">
        <v>25</v>
      </c>
      <c r="L516" s="8">
        <v>27.21</v>
      </c>
      <c r="M516" s="8">
        <v>12.99</v>
      </c>
      <c r="N516" s="9">
        <f t="shared" si="32"/>
        <v>2.2100000000000009</v>
      </c>
      <c r="O516" s="10">
        <f t="shared" si="33"/>
        <v>1.0884</v>
      </c>
      <c r="P516" s="11">
        <f t="shared" si="34"/>
        <v>1.094688221709007</v>
      </c>
      <c r="Q516" s="10">
        <f t="shared" si="35"/>
        <v>0.58051715309779828</v>
      </c>
    </row>
    <row r="517" spans="1:17" x14ac:dyDescent="0.3">
      <c r="A517" s="12" t="s">
        <v>1384</v>
      </c>
      <c r="B517" s="12" t="s">
        <v>868</v>
      </c>
      <c r="C517" s="13" t="s">
        <v>9</v>
      </c>
      <c r="D517" s="12">
        <v>31</v>
      </c>
      <c r="E517" s="13" t="s">
        <v>27</v>
      </c>
      <c r="F517" s="13" t="s">
        <v>791</v>
      </c>
      <c r="G517" s="13" t="s">
        <v>78</v>
      </c>
      <c r="H517" s="13" t="s">
        <v>795</v>
      </c>
      <c r="I517" s="12" t="s">
        <v>16</v>
      </c>
      <c r="J517" s="14">
        <v>135</v>
      </c>
      <c r="K517" s="15">
        <v>90</v>
      </c>
      <c r="L517" s="15">
        <v>57.85</v>
      </c>
      <c r="M517" s="15">
        <v>77.69</v>
      </c>
      <c r="N517" s="16">
        <f t="shared" si="32"/>
        <v>-32.15</v>
      </c>
      <c r="O517" s="17">
        <f t="shared" si="33"/>
        <v>0.64277777777777778</v>
      </c>
      <c r="P517" s="18">
        <f t="shared" si="34"/>
        <v>-0.25537392199768305</v>
      </c>
      <c r="Q517" s="17">
        <f t="shared" si="35"/>
        <v>0.57596575069693345</v>
      </c>
    </row>
    <row r="518" spans="1:17" x14ac:dyDescent="0.3">
      <c r="A518" s="5" t="s">
        <v>1385</v>
      </c>
      <c r="B518" s="5" t="s">
        <v>868</v>
      </c>
      <c r="C518" s="6" t="s">
        <v>9</v>
      </c>
      <c r="D518" s="5">
        <v>31</v>
      </c>
      <c r="E518" s="6" t="s">
        <v>27</v>
      </c>
      <c r="F518" s="6" t="s">
        <v>791</v>
      </c>
      <c r="G518" s="6" t="s">
        <v>78</v>
      </c>
      <c r="H518" s="6" t="s">
        <v>796</v>
      </c>
      <c r="I518" s="5" t="s">
        <v>16</v>
      </c>
      <c r="J518" s="7">
        <v>101</v>
      </c>
      <c r="K518" s="8">
        <v>48</v>
      </c>
      <c r="L518" s="8">
        <v>64.900000000000006</v>
      </c>
      <c r="M518" s="8">
        <v>48.59</v>
      </c>
      <c r="N518" s="9">
        <f t="shared" si="32"/>
        <v>16.900000000000006</v>
      </c>
      <c r="O518" s="10">
        <f t="shared" si="33"/>
        <v>1.3520833333333335</v>
      </c>
      <c r="P518" s="11">
        <f t="shared" si="34"/>
        <v>0.33566577485079235</v>
      </c>
      <c r="Q518" s="10">
        <f t="shared" si="35"/>
        <v>0.86367507718513792</v>
      </c>
    </row>
    <row r="519" spans="1:17" x14ac:dyDescent="0.3">
      <c r="A519" s="12" t="s">
        <v>1386</v>
      </c>
      <c r="B519" s="12" t="s">
        <v>868</v>
      </c>
      <c r="C519" s="13" t="s">
        <v>9</v>
      </c>
      <c r="D519" s="12">
        <v>31</v>
      </c>
      <c r="E519" s="13" t="s">
        <v>27</v>
      </c>
      <c r="F519" s="13" t="s">
        <v>791</v>
      </c>
      <c r="G519" s="13" t="s">
        <v>78</v>
      </c>
      <c r="H519" s="13" t="s">
        <v>797</v>
      </c>
      <c r="I519" s="12" t="s">
        <v>16</v>
      </c>
      <c r="J519" s="14">
        <v>726.6</v>
      </c>
      <c r="K519" s="15">
        <v>344</v>
      </c>
      <c r="L519" s="15">
        <v>371.99</v>
      </c>
      <c r="M519" s="15">
        <v>421.66</v>
      </c>
      <c r="N519" s="16">
        <f t="shared" si="32"/>
        <v>27.990000000000009</v>
      </c>
      <c r="O519" s="17">
        <f t="shared" si="33"/>
        <v>1.0813662790697676</v>
      </c>
      <c r="P519" s="18">
        <f t="shared" si="34"/>
        <v>-0.11779632879571221</v>
      </c>
      <c r="Q519" s="17">
        <f t="shared" si="35"/>
        <v>0.68811802799309785</v>
      </c>
    </row>
    <row r="520" spans="1:17" x14ac:dyDescent="0.3">
      <c r="A520" s="5" t="s">
        <v>1387</v>
      </c>
      <c r="B520" s="5" t="s">
        <v>1388</v>
      </c>
      <c r="C520" s="6" t="s">
        <v>11</v>
      </c>
      <c r="D520" s="5">
        <v>31</v>
      </c>
      <c r="E520" s="6" t="s">
        <v>24</v>
      </c>
      <c r="F520" s="6" t="s">
        <v>57</v>
      </c>
      <c r="G520" s="6" t="s">
        <v>58</v>
      </c>
      <c r="H520" s="6" t="s">
        <v>59</v>
      </c>
      <c r="I520" s="5" t="s">
        <v>16</v>
      </c>
      <c r="J520" s="7">
        <v>270</v>
      </c>
      <c r="K520" s="8">
        <v>16</v>
      </c>
      <c r="L520" s="8">
        <v>26.26</v>
      </c>
      <c r="M520" s="8">
        <v>28.71</v>
      </c>
      <c r="N520" s="9">
        <f t="shared" si="32"/>
        <v>10.260000000000002</v>
      </c>
      <c r="O520" s="10">
        <f t="shared" si="33"/>
        <v>1.6412500000000001</v>
      </c>
      <c r="P520" s="11">
        <f t="shared" si="34"/>
        <v>-8.5336119818878411E-2</v>
      </c>
      <c r="Q520" s="10">
        <f t="shared" si="35"/>
        <v>0.13072481083233772</v>
      </c>
    </row>
    <row r="521" spans="1:17" x14ac:dyDescent="0.3">
      <c r="A521" s="12" t="s">
        <v>1389</v>
      </c>
      <c r="B521" s="12" t="s">
        <v>1388</v>
      </c>
      <c r="C521" s="13" t="s">
        <v>11</v>
      </c>
      <c r="D521" s="12">
        <v>31</v>
      </c>
      <c r="E521" s="13" t="s">
        <v>24</v>
      </c>
      <c r="F521" s="13" t="s">
        <v>57</v>
      </c>
      <c r="G521" s="13" t="s">
        <v>58</v>
      </c>
      <c r="H521" s="13" t="s">
        <v>62</v>
      </c>
      <c r="I521" s="12" t="s">
        <v>16</v>
      </c>
      <c r="J521" s="14">
        <v>1500</v>
      </c>
      <c r="K521" s="15">
        <v>357</v>
      </c>
      <c r="L521" s="15">
        <v>306.57</v>
      </c>
      <c r="M521" s="15">
        <v>220.67</v>
      </c>
      <c r="N521" s="16">
        <f t="shared" si="32"/>
        <v>-50.430000000000007</v>
      </c>
      <c r="O521" s="17">
        <f t="shared" si="33"/>
        <v>0.85873949579831932</v>
      </c>
      <c r="P521" s="18">
        <f t="shared" si="34"/>
        <v>0.38926904427425574</v>
      </c>
      <c r="Q521" s="17">
        <f t="shared" si="35"/>
        <v>0.27470430107526883</v>
      </c>
    </row>
    <row r="522" spans="1:17" x14ac:dyDescent="0.3">
      <c r="A522" s="5" t="s">
        <v>1390</v>
      </c>
      <c r="B522" s="5" t="s">
        <v>1388</v>
      </c>
      <c r="C522" s="6" t="s">
        <v>11</v>
      </c>
      <c r="D522" s="5">
        <v>31</v>
      </c>
      <c r="E522" s="6" t="s">
        <v>24</v>
      </c>
      <c r="F522" s="6" t="s">
        <v>57</v>
      </c>
      <c r="G522" s="6" t="s">
        <v>58</v>
      </c>
      <c r="H522" s="6" t="s">
        <v>63</v>
      </c>
      <c r="I522" s="5" t="s">
        <v>16</v>
      </c>
      <c r="J522" s="7">
        <v>330.4</v>
      </c>
      <c r="K522" s="8">
        <v>126</v>
      </c>
      <c r="L522" s="8">
        <v>196.16</v>
      </c>
      <c r="M522" s="8">
        <v>115.35</v>
      </c>
      <c r="N522" s="9">
        <f t="shared" si="32"/>
        <v>70.16</v>
      </c>
      <c r="O522" s="10">
        <f t="shared" si="33"/>
        <v>1.5568253968253969</v>
      </c>
      <c r="P522" s="11">
        <f t="shared" si="34"/>
        <v>0.70056350238404863</v>
      </c>
      <c r="Q522" s="10">
        <f t="shared" si="35"/>
        <v>0.79799005441433002</v>
      </c>
    </row>
    <row r="523" spans="1:17" x14ac:dyDescent="0.3">
      <c r="A523" s="12" t="s">
        <v>1391</v>
      </c>
      <c r="B523" s="12" t="s">
        <v>1388</v>
      </c>
      <c r="C523" s="13" t="s">
        <v>11</v>
      </c>
      <c r="D523" s="12">
        <v>31</v>
      </c>
      <c r="E523" s="13" t="s">
        <v>24</v>
      </c>
      <c r="F523" s="13" t="s">
        <v>57</v>
      </c>
      <c r="G523" s="13" t="s">
        <v>872</v>
      </c>
      <c r="H523" s="13" t="s">
        <v>66</v>
      </c>
      <c r="I523" s="12" t="s">
        <v>16</v>
      </c>
      <c r="J523" s="14">
        <v>108</v>
      </c>
      <c r="K523" s="15">
        <v>0</v>
      </c>
      <c r="L523" s="15">
        <v>0</v>
      </c>
      <c r="M523" s="15">
        <v>0</v>
      </c>
      <c r="N523" s="16">
        <f t="shared" si="32"/>
        <v>0</v>
      </c>
      <c r="O523" s="17">
        <f t="shared" si="33"/>
        <v>0</v>
      </c>
      <c r="P523" s="18">
        <f t="shared" si="34"/>
        <v>0</v>
      </c>
      <c r="Q523" s="17">
        <f t="shared" si="35"/>
        <v>0</v>
      </c>
    </row>
    <row r="524" spans="1:17" x14ac:dyDescent="0.3">
      <c r="A524" s="5" t="s">
        <v>1392</v>
      </c>
      <c r="B524" s="5" t="s">
        <v>1388</v>
      </c>
      <c r="C524" s="6" t="s">
        <v>11</v>
      </c>
      <c r="D524" s="5">
        <v>31</v>
      </c>
      <c r="E524" s="6" t="s">
        <v>24</v>
      </c>
      <c r="F524" s="6" t="s">
        <v>69</v>
      </c>
      <c r="G524" s="6" t="s">
        <v>58</v>
      </c>
      <c r="H524" s="6" t="s">
        <v>70</v>
      </c>
      <c r="I524" s="5" t="s">
        <v>10</v>
      </c>
      <c r="J524" s="7">
        <v>710</v>
      </c>
      <c r="K524" s="8">
        <v>318</v>
      </c>
      <c r="L524" s="8">
        <v>430.65</v>
      </c>
      <c r="M524" s="8">
        <v>447.23</v>
      </c>
      <c r="N524" s="9">
        <f t="shared" si="32"/>
        <v>112.64999999999998</v>
      </c>
      <c r="O524" s="10">
        <f t="shared" si="33"/>
        <v>1.3542452830188678</v>
      </c>
      <c r="P524" s="11">
        <f t="shared" si="34"/>
        <v>-3.7072647183775773E-2</v>
      </c>
      <c r="Q524" s="10">
        <f t="shared" si="35"/>
        <v>0.81525442980463425</v>
      </c>
    </row>
    <row r="525" spans="1:17" x14ac:dyDescent="0.3">
      <c r="A525" s="12" t="s">
        <v>1393</v>
      </c>
      <c r="B525" s="12" t="s">
        <v>1388</v>
      </c>
      <c r="C525" s="13" t="s">
        <v>11</v>
      </c>
      <c r="D525" s="12">
        <v>31</v>
      </c>
      <c r="E525" s="13" t="s">
        <v>24</v>
      </c>
      <c r="F525" s="13" t="s">
        <v>69</v>
      </c>
      <c r="G525" s="13" t="s">
        <v>58</v>
      </c>
      <c r="H525" s="13" t="s">
        <v>71</v>
      </c>
      <c r="I525" s="12" t="s">
        <v>10</v>
      </c>
      <c r="J525" s="14">
        <v>1200</v>
      </c>
      <c r="K525" s="15">
        <v>599</v>
      </c>
      <c r="L525" s="15">
        <v>393.45</v>
      </c>
      <c r="M525" s="15">
        <v>659.75</v>
      </c>
      <c r="N525" s="16">
        <f t="shared" si="32"/>
        <v>-205.55</v>
      </c>
      <c r="O525" s="17">
        <f t="shared" si="33"/>
        <v>0.65684474123539227</v>
      </c>
      <c r="P525" s="18">
        <f t="shared" si="34"/>
        <v>-0.40363774156877608</v>
      </c>
      <c r="Q525" s="17">
        <f t="shared" si="35"/>
        <v>0.44069220430107525</v>
      </c>
    </row>
    <row r="526" spans="1:17" x14ac:dyDescent="0.3">
      <c r="A526" s="5" t="s">
        <v>1394</v>
      </c>
      <c r="B526" s="5" t="s">
        <v>1388</v>
      </c>
      <c r="C526" s="6" t="s">
        <v>11</v>
      </c>
      <c r="D526" s="5">
        <v>31</v>
      </c>
      <c r="E526" s="6" t="s">
        <v>24</v>
      </c>
      <c r="F526" s="6" t="s">
        <v>69</v>
      </c>
      <c r="G526" s="6" t="s">
        <v>58</v>
      </c>
      <c r="H526" s="6" t="s">
        <v>72</v>
      </c>
      <c r="I526" s="5" t="s">
        <v>10</v>
      </c>
      <c r="J526" s="7">
        <v>600</v>
      </c>
      <c r="K526" s="8">
        <v>342</v>
      </c>
      <c r="L526" s="8">
        <v>356.59</v>
      </c>
      <c r="M526" s="8">
        <v>395.77</v>
      </c>
      <c r="N526" s="9">
        <f t="shared" si="32"/>
        <v>14.589999999999975</v>
      </c>
      <c r="O526" s="10">
        <f t="shared" si="33"/>
        <v>1.0426608187134503</v>
      </c>
      <c r="P526" s="11">
        <f t="shared" si="34"/>
        <v>-9.8996892134320461E-2</v>
      </c>
      <c r="Q526" s="10">
        <f t="shared" si="35"/>
        <v>0.79881272401433689</v>
      </c>
    </row>
    <row r="527" spans="1:17" x14ac:dyDescent="0.3">
      <c r="A527" s="12" t="s">
        <v>1395</v>
      </c>
      <c r="B527" s="12" t="s">
        <v>1388</v>
      </c>
      <c r="C527" s="13" t="s">
        <v>11</v>
      </c>
      <c r="D527" s="12">
        <v>31</v>
      </c>
      <c r="E527" s="13" t="s">
        <v>24</v>
      </c>
      <c r="F527" s="13" t="s">
        <v>69</v>
      </c>
      <c r="G527" s="13" t="s">
        <v>872</v>
      </c>
      <c r="H527" s="13" t="s">
        <v>76</v>
      </c>
      <c r="I527" s="12" t="s">
        <v>10</v>
      </c>
      <c r="J527" s="14">
        <v>1320</v>
      </c>
      <c r="K527" s="15">
        <v>634</v>
      </c>
      <c r="L527" s="15">
        <v>815.96</v>
      </c>
      <c r="M527" s="15">
        <v>807.82</v>
      </c>
      <c r="N527" s="16">
        <f t="shared" si="32"/>
        <v>181.96000000000004</v>
      </c>
      <c r="O527" s="17">
        <f t="shared" si="33"/>
        <v>1.2870031545741325</v>
      </c>
      <c r="P527" s="18">
        <f t="shared" si="34"/>
        <v>1.0076502191082155E-2</v>
      </c>
      <c r="Q527" s="17">
        <f t="shared" si="35"/>
        <v>0.83084881068752037</v>
      </c>
    </row>
    <row r="528" spans="1:17" x14ac:dyDescent="0.3">
      <c r="A528" s="5" t="s">
        <v>1396</v>
      </c>
      <c r="B528" s="5" t="s">
        <v>1388</v>
      </c>
      <c r="C528" s="6" t="s">
        <v>11</v>
      </c>
      <c r="D528" s="5">
        <v>31</v>
      </c>
      <c r="E528" s="6" t="s">
        <v>24</v>
      </c>
      <c r="F528" s="6" t="s">
        <v>69</v>
      </c>
      <c r="G528" s="6" t="s">
        <v>78</v>
      </c>
      <c r="H528" s="6" t="s">
        <v>79</v>
      </c>
      <c r="I528" s="5" t="s">
        <v>10</v>
      </c>
      <c r="J528" s="7">
        <v>1500</v>
      </c>
      <c r="K528" s="8">
        <v>631</v>
      </c>
      <c r="L528" s="8">
        <v>834.79</v>
      </c>
      <c r="M528" s="8">
        <v>746.2</v>
      </c>
      <c r="N528" s="9">
        <f t="shared" si="32"/>
        <v>203.78999999999996</v>
      </c>
      <c r="O528" s="10">
        <f t="shared" si="33"/>
        <v>1.3229635499207606</v>
      </c>
      <c r="P528" s="11">
        <f t="shared" si="34"/>
        <v>0.11872152238005886</v>
      </c>
      <c r="Q528" s="10">
        <f t="shared" si="35"/>
        <v>0.74801971326164873</v>
      </c>
    </row>
    <row r="529" spans="1:17" x14ac:dyDescent="0.3">
      <c r="A529" s="12" t="s">
        <v>1397</v>
      </c>
      <c r="B529" s="12" t="s">
        <v>1388</v>
      </c>
      <c r="C529" s="13" t="s">
        <v>11</v>
      </c>
      <c r="D529" s="12">
        <v>31</v>
      </c>
      <c r="E529" s="13" t="s">
        <v>24</v>
      </c>
      <c r="F529" s="13" t="s">
        <v>69</v>
      </c>
      <c r="G529" s="13" t="s">
        <v>78</v>
      </c>
      <c r="H529" s="13" t="s">
        <v>82</v>
      </c>
      <c r="I529" s="12" t="s">
        <v>16</v>
      </c>
      <c r="J529" s="14">
        <v>431.59</v>
      </c>
      <c r="K529" s="15">
        <v>12</v>
      </c>
      <c r="L529" s="15">
        <v>25.62</v>
      </c>
      <c r="M529" s="15">
        <v>0</v>
      </c>
      <c r="N529" s="16">
        <f t="shared" si="32"/>
        <v>13.620000000000001</v>
      </c>
      <c r="O529" s="17">
        <f t="shared" si="33"/>
        <v>2.1350000000000002</v>
      </c>
      <c r="P529" s="18">
        <f t="shared" si="34"/>
        <v>0</v>
      </c>
      <c r="Q529" s="17">
        <f t="shared" si="35"/>
        <v>7.978749246036225E-2</v>
      </c>
    </row>
    <row r="530" spans="1:17" x14ac:dyDescent="0.3">
      <c r="A530" s="5" t="s">
        <v>1398</v>
      </c>
      <c r="B530" s="5" t="s">
        <v>1388</v>
      </c>
      <c r="C530" s="6" t="s">
        <v>11</v>
      </c>
      <c r="D530" s="5">
        <v>31</v>
      </c>
      <c r="E530" s="6" t="s">
        <v>24</v>
      </c>
      <c r="F530" s="6" t="s">
        <v>85</v>
      </c>
      <c r="G530" s="6" t="s">
        <v>58</v>
      </c>
      <c r="H530" s="6" t="s">
        <v>86</v>
      </c>
      <c r="I530" s="5" t="s">
        <v>12</v>
      </c>
      <c r="J530" s="7">
        <v>195</v>
      </c>
      <c r="K530" s="8">
        <v>34</v>
      </c>
      <c r="L530" s="8">
        <v>33.26</v>
      </c>
      <c r="M530" s="8">
        <v>34.479999999999997</v>
      </c>
      <c r="N530" s="9">
        <f t="shared" si="32"/>
        <v>-0.74000000000000199</v>
      </c>
      <c r="O530" s="10">
        <f t="shared" si="33"/>
        <v>0.97823529411764698</v>
      </c>
      <c r="P530" s="11">
        <f t="shared" si="34"/>
        <v>-3.5382830626450083E-2</v>
      </c>
      <c r="Q530" s="10">
        <f t="shared" si="35"/>
        <v>0.22925282602701957</v>
      </c>
    </row>
    <row r="531" spans="1:17" x14ac:dyDescent="0.3">
      <c r="A531" s="12" t="s">
        <v>1399</v>
      </c>
      <c r="B531" s="12" t="s">
        <v>1388</v>
      </c>
      <c r="C531" s="13" t="s">
        <v>11</v>
      </c>
      <c r="D531" s="12">
        <v>31</v>
      </c>
      <c r="E531" s="13" t="s">
        <v>24</v>
      </c>
      <c r="F531" s="13" t="s">
        <v>85</v>
      </c>
      <c r="G531" s="13" t="s">
        <v>58</v>
      </c>
      <c r="H531" s="13" t="s">
        <v>87</v>
      </c>
      <c r="I531" s="12" t="s">
        <v>12</v>
      </c>
      <c r="J531" s="14">
        <v>100</v>
      </c>
      <c r="K531" s="15">
        <v>74</v>
      </c>
      <c r="L531" s="15">
        <v>76.58</v>
      </c>
      <c r="M531" s="15">
        <v>80.03</v>
      </c>
      <c r="N531" s="16">
        <f t="shared" si="32"/>
        <v>2.5799999999999983</v>
      </c>
      <c r="O531" s="17">
        <f t="shared" si="33"/>
        <v>1.0348648648648648</v>
      </c>
      <c r="P531" s="18">
        <f t="shared" si="34"/>
        <v>-4.310883418717984E-2</v>
      </c>
      <c r="Q531" s="17">
        <f t="shared" si="35"/>
        <v>1.0293010752688172</v>
      </c>
    </row>
    <row r="532" spans="1:17" x14ac:dyDescent="0.3">
      <c r="A532" s="5" t="s">
        <v>1400</v>
      </c>
      <c r="B532" s="5" t="s">
        <v>1388</v>
      </c>
      <c r="C532" s="6" t="s">
        <v>11</v>
      </c>
      <c r="D532" s="5">
        <v>31</v>
      </c>
      <c r="E532" s="6" t="s">
        <v>24</v>
      </c>
      <c r="F532" s="6" t="s">
        <v>85</v>
      </c>
      <c r="G532" s="6" t="s">
        <v>58</v>
      </c>
      <c r="H532" s="6" t="s">
        <v>88</v>
      </c>
      <c r="I532" s="5" t="s">
        <v>12</v>
      </c>
      <c r="J532" s="7">
        <v>111</v>
      </c>
      <c r="K532" s="8">
        <v>56</v>
      </c>
      <c r="L532" s="8">
        <v>52.51</v>
      </c>
      <c r="M532" s="8">
        <v>62.37</v>
      </c>
      <c r="N532" s="9">
        <f t="shared" si="32"/>
        <v>-3.490000000000002</v>
      </c>
      <c r="O532" s="10">
        <f t="shared" si="33"/>
        <v>0.93767857142857136</v>
      </c>
      <c r="P532" s="11">
        <f t="shared" si="34"/>
        <v>-0.15808882475549141</v>
      </c>
      <c r="Q532" s="10">
        <f t="shared" si="35"/>
        <v>0.63583745035357941</v>
      </c>
    </row>
    <row r="533" spans="1:17" x14ac:dyDescent="0.3">
      <c r="A533" s="12" t="s">
        <v>1401</v>
      </c>
      <c r="B533" s="12" t="s">
        <v>1388</v>
      </c>
      <c r="C533" s="13" t="s">
        <v>11</v>
      </c>
      <c r="D533" s="12">
        <v>31</v>
      </c>
      <c r="E533" s="13" t="s">
        <v>24</v>
      </c>
      <c r="F533" s="13" t="s">
        <v>85</v>
      </c>
      <c r="G533" s="13" t="s">
        <v>58</v>
      </c>
      <c r="H533" s="13" t="s">
        <v>90</v>
      </c>
      <c r="I533" s="12" t="s">
        <v>12</v>
      </c>
      <c r="J533" s="14">
        <v>66</v>
      </c>
      <c r="K533" s="15">
        <v>46</v>
      </c>
      <c r="L533" s="15">
        <v>43.75</v>
      </c>
      <c r="M533" s="15">
        <v>47.71</v>
      </c>
      <c r="N533" s="16">
        <f t="shared" si="32"/>
        <v>-2.25</v>
      </c>
      <c r="O533" s="17">
        <f t="shared" si="33"/>
        <v>0.95108695652173914</v>
      </c>
      <c r="P533" s="18">
        <f t="shared" si="34"/>
        <v>-8.3001467197652501E-2</v>
      </c>
      <c r="Q533" s="17">
        <f t="shared" si="35"/>
        <v>0.89096611274030624</v>
      </c>
    </row>
    <row r="534" spans="1:17" x14ac:dyDescent="0.3">
      <c r="A534" s="5" t="s">
        <v>1402</v>
      </c>
      <c r="B534" s="5" t="s">
        <v>1388</v>
      </c>
      <c r="C534" s="6" t="s">
        <v>11</v>
      </c>
      <c r="D534" s="5">
        <v>31</v>
      </c>
      <c r="E534" s="6" t="s">
        <v>24</v>
      </c>
      <c r="F534" s="6" t="s">
        <v>85</v>
      </c>
      <c r="G534" s="6" t="s">
        <v>58</v>
      </c>
      <c r="H534" s="6" t="s">
        <v>91</v>
      </c>
      <c r="I534" s="5" t="s">
        <v>12</v>
      </c>
      <c r="J534" s="7">
        <v>60</v>
      </c>
      <c r="K534" s="8">
        <v>39</v>
      </c>
      <c r="L534" s="8">
        <v>38.36</v>
      </c>
      <c r="M534" s="8">
        <v>41.82</v>
      </c>
      <c r="N534" s="9">
        <f t="shared" si="32"/>
        <v>-0.64000000000000057</v>
      </c>
      <c r="O534" s="10">
        <f t="shared" si="33"/>
        <v>0.9835897435897436</v>
      </c>
      <c r="P534" s="11">
        <f t="shared" si="34"/>
        <v>-8.2735533237685344E-2</v>
      </c>
      <c r="Q534" s="10">
        <f t="shared" si="35"/>
        <v>0.85931899641577059</v>
      </c>
    </row>
    <row r="535" spans="1:17" x14ac:dyDescent="0.3">
      <c r="A535" s="12" t="s">
        <v>1403</v>
      </c>
      <c r="B535" s="12" t="s">
        <v>1388</v>
      </c>
      <c r="C535" s="13" t="s">
        <v>11</v>
      </c>
      <c r="D535" s="12">
        <v>31</v>
      </c>
      <c r="E535" s="13" t="s">
        <v>24</v>
      </c>
      <c r="F535" s="13" t="s">
        <v>85</v>
      </c>
      <c r="G535" s="13" t="s">
        <v>58</v>
      </c>
      <c r="H535" s="13" t="s">
        <v>92</v>
      </c>
      <c r="I535" s="12" t="s">
        <v>12</v>
      </c>
      <c r="J535" s="14">
        <v>126</v>
      </c>
      <c r="K535" s="15">
        <v>91</v>
      </c>
      <c r="L535" s="15">
        <v>0</v>
      </c>
      <c r="M535" s="15">
        <v>93.11</v>
      </c>
      <c r="N535" s="16">
        <f t="shared" si="32"/>
        <v>-91</v>
      </c>
      <c r="O535" s="17">
        <f t="shared" si="33"/>
        <v>0</v>
      </c>
      <c r="P535" s="18">
        <f t="shared" si="34"/>
        <v>-1</v>
      </c>
      <c r="Q535" s="17">
        <f t="shared" si="35"/>
        <v>0</v>
      </c>
    </row>
    <row r="536" spans="1:17" x14ac:dyDescent="0.3">
      <c r="A536" s="5" t="s">
        <v>1404</v>
      </c>
      <c r="B536" s="5" t="s">
        <v>1388</v>
      </c>
      <c r="C536" s="6" t="s">
        <v>11</v>
      </c>
      <c r="D536" s="5">
        <v>31</v>
      </c>
      <c r="E536" s="6" t="s">
        <v>24</v>
      </c>
      <c r="F536" s="6" t="s">
        <v>85</v>
      </c>
      <c r="G536" s="6" t="s">
        <v>58</v>
      </c>
      <c r="H536" s="6" t="s">
        <v>93</v>
      </c>
      <c r="I536" s="5" t="s">
        <v>12</v>
      </c>
      <c r="J536" s="7">
        <v>120</v>
      </c>
      <c r="K536" s="8">
        <v>72</v>
      </c>
      <c r="L536" s="8">
        <v>93.45</v>
      </c>
      <c r="M536" s="8">
        <v>70.989999999999995</v>
      </c>
      <c r="N536" s="9">
        <f t="shared" si="32"/>
        <v>21.450000000000003</v>
      </c>
      <c r="O536" s="10">
        <f t="shared" si="33"/>
        <v>1.2979166666666666</v>
      </c>
      <c r="P536" s="11">
        <f t="shared" si="34"/>
        <v>0.31638258909705608</v>
      </c>
      <c r="Q536" s="10">
        <f t="shared" si="35"/>
        <v>1.0467069892473118</v>
      </c>
    </row>
    <row r="537" spans="1:17" x14ac:dyDescent="0.3">
      <c r="A537" s="12" t="s">
        <v>1405</v>
      </c>
      <c r="B537" s="12" t="s">
        <v>1388</v>
      </c>
      <c r="C537" s="13" t="s">
        <v>11</v>
      </c>
      <c r="D537" s="12">
        <v>31</v>
      </c>
      <c r="E537" s="13" t="s">
        <v>24</v>
      </c>
      <c r="F537" s="13" t="s">
        <v>85</v>
      </c>
      <c r="G537" s="13" t="s">
        <v>58</v>
      </c>
      <c r="H537" s="13" t="s">
        <v>94</v>
      </c>
      <c r="I537" s="12" t="s">
        <v>12</v>
      </c>
      <c r="J537" s="14">
        <v>0</v>
      </c>
      <c r="K537" s="15">
        <v>0</v>
      </c>
      <c r="L537" s="15">
        <v>0</v>
      </c>
      <c r="M537" s="15">
        <v>0</v>
      </c>
      <c r="N537" s="16">
        <f t="shared" si="32"/>
        <v>0</v>
      </c>
      <c r="O537" s="17">
        <f t="shared" si="33"/>
        <v>0</v>
      </c>
      <c r="P537" s="18">
        <f t="shared" si="34"/>
        <v>0</v>
      </c>
      <c r="Q537" s="17">
        <f t="shared" si="35"/>
        <v>0</v>
      </c>
    </row>
    <row r="538" spans="1:17" x14ac:dyDescent="0.3">
      <c r="A538" s="5" t="s">
        <v>1406</v>
      </c>
      <c r="B538" s="5" t="s">
        <v>1388</v>
      </c>
      <c r="C538" s="6" t="s">
        <v>11</v>
      </c>
      <c r="D538" s="5">
        <v>31</v>
      </c>
      <c r="E538" s="6" t="s">
        <v>24</v>
      </c>
      <c r="F538" s="6" t="s">
        <v>85</v>
      </c>
      <c r="G538" s="6" t="s">
        <v>58</v>
      </c>
      <c r="H538" s="6" t="s">
        <v>96</v>
      </c>
      <c r="I538" s="5" t="s">
        <v>12</v>
      </c>
      <c r="J538" s="7">
        <v>110</v>
      </c>
      <c r="K538" s="8">
        <v>70</v>
      </c>
      <c r="L538" s="8">
        <v>76.819999999999993</v>
      </c>
      <c r="M538" s="8">
        <v>78.66</v>
      </c>
      <c r="N538" s="9">
        <f t="shared" si="32"/>
        <v>6.8199999999999932</v>
      </c>
      <c r="O538" s="10">
        <f t="shared" si="33"/>
        <v>1.0974285714285714</v>
      </c>
      <c r="P538" s="11">
        <f t="shared" si="34"/>
        <v>-2.339181286549712E-2</v>
      </c>
      <c r="Q538" s="10">
        <f t="shared" si="35"/>
        <v>0.93866080156402742</v>
      </c>
    </row>
    <row r="539" spans="1:17" x14ac:dyDescent="0.3">
      <c r="A539" s="12" t="s">
        <v>1407</v>
      </c>
      <c r="B539" s="12" t="s">
        <v>1388</v>
      </c>
      <c r="C539" s="13" t="s">
        <v>11</v>
      </c>
      <c r="D539" s="12">
        <v>31</v>
      </c>
      <c r="E539" s="13" t="s">
        <v>24</v>
      </c>
      <c r="F539" s="13" t="s">
        <v>85</v>
      </c>
      <c r="G539" s="13" t="s">
        <v>872</v>
      </c>
      <c r="H539" s="13" t="s">
        <v>98</v>
      </c>
      <c r="I539" s="12" t="s">
        <v>12</v>
      </c>
      <c r="J539" s="14">
        <v>192</v>
      </c>
      <c r="K539" s="15">
        <v>128</v>
      </c>
      <c r="L539" s="15">
        <v>110.32</v>
      </c>
      <c r="M539" s="15">
        <v>138.58000000000001</v>
      </c>
      <c r="N539" s="16">
        <f t="shared" si="32"/>
        <v>-17.680000000000007</v>
      </c>
      <c r="O539" s="17">
        <f t="shared" si="33"/>
        <v>0.86187499999999995</v>
      </c>
      <c r="P539" s="18">
        <f t="shared" si="34"/>
        <v>-0.20392553037956426</v>
      </c>
      <c r="Q539" s="17">
        <f t="shared" si="35"/>
        <v>0.77228942652329746</v>
      </c>
    </row>
    <row r="540" spans="1:17" x14ac:dyDescent="0.3">
      <c r="A540" s="5" t="s">
        <v>1408</v>
      </c>
      <c r="B540" s="5" t="s">
        <v>1388</v>
      </c>
      <c r="C540" s="6" t="s">
        <v>11</v>
      </c>
      <c r="D540" s="5">
        <v>31</v>
      </c>
      <c r="E540" s="6" t="s">
        <v>24</v>
      </c>
      <c r="F540" s="6" t="s">
        <v>85</v>
      </c>
      <c r="G540" s="6" t="s">
        <v>872</v>
      </c>
      <c r="H540" s="6" t="s">
        <v>100</v>
      </c>
      <c r="I540" s="5" t="s">
        <v>12</v>
      </c>
      <c r="J540" s="7">
        <v>100</v>
      </c>
      <c r="K540" s="8">
        <v>78</v>
      </c>
      <c r="L540" s="8">
        <v>0</v>
      </c>
      <c r="M540" s="8">
        <v>78.59</v>
      </c>
      <c r="N540" s="9">
        <f t="shared" si="32"/>
        <v>-78</v>
      </c>
      <c r="O540" s="10">
        <f t="shared" si="33"/>
        <v>0</v>
      </c>
      <c r="P540" s="11">
        <f t="shared" si="34"/>
        <v>-1</v>
      </c>
      <c r="Q540" s="10">
        <f t="shared" si="35"/>
        <v>0</v>
      </c>
    </row>
    <row r="541" spans="1:17" x14ac:dyDescent="0.3">
      <c r="A541" s="12" t="s">
        <v>1409</v>
      </c>
      <c r="B541" s="12" t="s">
        <v>1388</v>
      </c>
      <c r="C541" s="13" t="s">
        <v>11</v>
      </c>
      <c r="D541" s="12">
        <v>31</v>
      </c>
      <c r="E541" s="13" t="s">
        <v>24</v>
      </c>
      <c r="F541" s="13" t="s">
        <v>85</v>
      </c>
      <c r="G541" s="13" t="s">
        <v>872</v>
      </c>
      <c r="H541" s="13" t="s">
        <v>102</v>
      </c>
      <c r="I541" s="12" t="s">
        <v>12</v>
      </c>
      <c r="J541" s="14">
        <v>70</v>
      </c>
      <c r="K541" s="15">
        <v>52</v>
      </c>
      <c r="L541" s="15">
        <v>52.89</v>
      </c>
      <c r="M541" s="15">
        <v>51.18</v>
      </c>
      <c r="N541" s="16">
        <f t="shared" si="32"/>
        <v>0.89000000000000057</v>
      </c>
      <c r="O541" s="17">
        <f t="shared" si="33"/>
        <v>1.0171153846153846</v>
      </c>
      <c r="P541" s="18">
        <f t="shared" si="34"/>
        <v>3.3411488862837062E-2</v>
      </c>
      <c r="Q541" s="17">
        <f t="shared" si="35"/>
        <v>1.0155529953917051</v>
      </c>
    </row>
    <row r="542" spans="1:17" x14ac:dyDescent="0.3">
      <c r="A542" s="5" t="s">
        <v>1410</v>
      </c>
      <c r="B542" s="5" t="s">
        <v>1388</v>
      </c>
      <c r="C542" s="6" t="s">
        <v>11</v>
      </c>
      <c r="D542" s="5">
        <v>31</v>
      </c>
      <c r="E542" s="6" t="s">
        <v>24</v>
      </c>
      <c r="F542" s="6" t="s">
        <v>85</v>
      </c>
      <c r="G542" s="6" t="s">
        <v>872</v>
      </c>
      <c r="H542" s="6" t="s">
        <v>104</v>
      </c>
      <c r="I542" s="5" t="s">
        <v>12</v>
      </c>
      <c r="J542" s="7">
        <v>180</v>
      </c>
      <c r="K542" s="8">
        <v>127</v>
      </c>
      <c r="L542" s="8">
        <v>125.65</v>
      </c>
      <c r="M542" s="8">
        <v>87.73</v>
      </c>
      <c r="N542" s="9">
        <f t="shared" si="32"/>
        <v>-1.3499999999999943</v>
      </c>
      <c r="O542" s="10">
        <f t="shared" si="33"/>
        <v>0.98937007874015748</v>
      </c>
      <c r="P542" s="11">
        <f t="shared" si="34"/>
        <v>0.4322352672973897</v>
      </c>
      <c r="Q542" s="10">
        <f t="shared" si="35"/>
        <v>0.93824671445639185</v>
      </c>
    </row>
    <row r="543" spans="1:17" x14ac:dyDescent="0.3">
      <c r="A543" s="12" t="s">
        <v>1411</v>
      </c>
      <c r="B543" s="12" t="s">
        <v>1388</v>
      </c>
      <c r="C543" s="13" t="s">
        <v>11</v>
      </c>
      <c r="D543" s="12">
        <v>31</v>
      </c>
      <c r="E543" s="13" t="s">
        <v>24</v>
      </c>
      <c r="F543" s="13" t="s">
        <v>85</v>
      </c>
      <c r="G543" s="13" t="s">
        <v>872</v>
      </c>
      <c r="H543" s="13" t="s">
        <v>106</v>
      </c>
      <c r="I543" s="12" t="s">
        <v>12</v>
      </c>
      <c r="J543" s="14">
        <v>300</v>
      </c>
      <c r="K543" s="15">
        <v>212</v>
      </c>
      <c r="L543" s="15">
        <v>245.76</v>
      </c>
      <c r="M543" s="15">
        <v>241.32</v>
      </c>
      <c r="N543" s="16">
        <f t="shared" si="32"/>
        <v>33.759999999999991</v>
      </c>
      <c r="O543" s="17">
        <f t="shared" si="33"/>
        <v>1.159245283018868</v>
      </c>
      <c r="P543" s="18">
        <f t="shared" si="34"/>
        <v>1.839880656389855E-2</v>
      </c>
      <c r="Q543" s="17">
        <f t="shared" si="35"/>
        <v>1.1010752688172043</v>
      </c>
    </row>
    <row r="544" spans="1:17" x14ac:dyDescent="0.3">
      <c r="A544" s="5" t="s">
        <v>1412</v>
      </c>
      <c r="B544" s="5" t="s">
        <v>1388</v>
      </c>
      <c r="C544" s="6" t="s">
        <v>11</v>
      </c>
      <c r="D544" s="5">
        <v>31</v>
      </c>
      <c r="E544" s="6" t="s">
        <v>24</v>
      </c>
      <c r="F544" s="6" t="s">
        <v>85</v>
      </c>
      <c r="G544" s="6" t="s">
        <v>872</v>
      </c>
      <c r="H544" s="6" t="s">
        <v>107</v>
      </c>
      <c r="I544" s="5" t="s">
        <v>12</v>
      </c>
      <c r="J544" s="7">
        <v>1045</v>
      </c>
      <c r="K544" s="8">
        <v>707</v>
      </c>
      <c r="L544" s="8">
        <v>829.08</v>
      </c>
      <c r="M544" s="8">
        <v>790.69</v>
      </c>
      <c r="N544" s="9">
        <f t="shared" si="32"/>
        <v>122.08000000000004</v>
      </c>
      <c r="O544" s="10">
        <f t="shared" si="33"/>
        <v>1.1726732673267328</v>
      </c>
      <c r="P544" s="11">
        <f t="shared" si="34"/>
        <v>4.8552530068674174E-2</v>
      </c>
      <c r="Q544" s="10">
        <f t="shared" si="35"/>
        <v>1.0663682667078254</v>
      </c>
    </row>
    <row r="545" spans="1:17" x14ac:dyDescent="0.3">
      <c r="A545" s="12" t="s">
        <v>1413</v>
      </c>
      <c r="B545" s="12" t="s">
        <v>1388</v>
      </c>
      <c r="C545" s="13" t="s">
        <v>11</v>
      </c>
      <c r="D545" s="12">
        <v>31</v>
      </c>
      <c r="E545" s="13" t="s">
        <v>24</v>
      </c>
      <c r="F545" s="13" t="s">
        <v>85</v>
      </c>
      <c r="G545" s="13" t="s">
        <v>872</v>
      </c>
      <c r="H545" s="13" t="s">
        <v>109</v>
      </c>
      <c r="I545" s="12" t="s">
        <v>12</v>
      </c>
      <c r="J545" s="14">
        <v>100</v>
      </c>
      <c r="K545" s="15">
        <v>78</v>
      </c>
      <c r="L545" s="15">
        <v>20.41</v>
      </c>
      <c r="M545" s="15">
        <v>42.6</v>
      </c>
      <c r="N545" s="16">
        <f t="shared" si="32"/>
        <v>-57.59</v>
      </c>
      <c r="O545" s="17">
        <f t="shared" si="33"/>
        <v>0.26166666666666666</v>
      </c>
      <c r="P545" s="18">
        <f t="shared" si="34"/>
        <v>-0.52089201877934277</v>
      </c>
      <c r="Q545" s="17">
        <f t="shared" si="35"/>
        <v>0.27432795698924733</v>
      </c>
    </row>
    <row r="546" spans="1:17" x14ac:dyDescent="0.3">
      <c r="A546" s="5" t="s">
        <v>1414</v>
      </c>
      <c r="B546" s="5" t="s">
        <v>1388</v>
      </c>
      <c r="C546" s="6" t="s">
        <v>11</v>
      </c>
      <c r="D546" s="5">
        <v>31</v>
      </c>
      <c r="E546" s="6" t="s">
        <v>24</v>
      </c>
      <c r="F546" s="6" t="s">
        <v>85</v>
      </c>
      <c r="G546" s="6" t="s">
        <v>872</v>
      </c>
      <c r="H546" s="6" t="s">
        <v>111</v>
      </c>
      <c r="I546" s="5" t="s">
        <v>12</v>
      </c>
      <c r="J546" s="7">
        <v>36</v>
      </c>
      <c r="K546" s="8">
        <v>26</v>
      </c>
      <c r="L546" s="8">
        <v>25.71</v>
      </c>
      <c r="M546" s="8">
        <v>28.16</v>
      </c>
      <c r="N546" s="9">
        <f t="shared" si="32"/>
        <v>-0.28999999999999915</v>
      </c>
      <c r="O546" s="10">
        <f t="shared" si="33"/>
        <v>0.98884615384615393</v>
      </c>
      <c r="P546" s="11">
        <f t="shared" si="34"/>
        <v>-8.7002840909090884E-2</v>
      </c>
      <c r="Q546" s="10">
        <f t="shared" si="35"/>
        <v>0.95990143369175629</v>
      </c>
    </row>
    <row r="547" spans="1:17" x14ac:dyDescent="0.3">
      <c r="A547" s="12" t="s">
        <v>1415</v>
      </c>
      <c r="B547" s="12" t="s">
        <v>1388</v>
      </c>
      <c r="C547" s="13" t="s">
        <v>11</v>
      </c>
      <c r="D547" s="12">
        <v>31</v>
      </c>
      <c r="E547" s="13" t="s">
        <v>24</v>
      </c>
      <c r="F547" s="13" t="s">
        <v>85</v>
      </c>
      <c r="G547" s="13" t="s">
        <v>872</v>
      </c>
      <c r="H547" s="13" t="s">
        <v>113</v>
      </c>
      <c r="I547" s="12" t="s">
        <v>12</v>
      </c>
      <c r="J547" s="14">
        <v>86</v>
      </c>
      <c r="K547" s="15">
        <v>70</v>
      </c>
      <c r="L547" s="15">
        <v>47.34</v>
      </c>
      <c r="M547" s="15">
        <v>70.14</v>
      </c>
      <c r="N547" s="16">
        <f t="shared" si="32"/>
        <v>-22.659999999999997</v>
      </c>
      <c r="O547" s="17">
        <f t="shared" si="33"/>
        <v>0.67628571428571438</v>
      </c>
      <c r="P547" s="18">
        <f t="shared" si="34"/>
        <v>-0.32506415739948669</v>
      </c>
      <c r="Q547" s="17">
        <f t="shared" si="35"/>
        <v>0.73987246811702922</v>
      </c>
    </row>
    <row r="548" spans="1:17" x14ac:dyDescent="0.3">
      <c r="A548" s="5" t="s">
        <v>1416</v>
      </c>
      <c r="B548" s="5" t="s">
        <v>1388</v>
      </c>
      <c r="C548" s="6" t="s">
        <v>11</v>
      </c>
      <c r="D548" s="5">
        <v>31</v>
      </c>
      <c r="E548" s="6" t="s">
        <v>24</v>
      </c>
      <c r="F548" s="6" t="s">
        <v>85</v>
      </c>
      <c r="G548" s="6" t="s">
        <v>872</v>
      </c>
      <c r="H548" s="6" t="s">
        <v>115</v>
      </c>
      <c r="I548" s="5" t="s">
        <v>12</v>
      </c>
      <c r="J548" s="7">
        <v>0</v>
      </c>
      <c r="K548" s="8">
        <v>0</v>
      </c>
      <c r="L548" s="8">
        <v>0</v>
      </c>
      <c r="M548" s="8">
        <v>0</v>
      </c>
      <c r="N548" s="9">
        <f t="shared" si="32"/>
        <v>0</v>
      </c>
      <c r="O548" s="10">
        <f t="shared" si="33"/>
        <v>0</v>
      </c>
      <c r="P548" s="11">
        <f t="shared" si="34"/>
        <v>0</v>
      </c>
      <c r="Q548" s="10">
        <f t="shared" si="35"/>
        <v>0</v>
      </c>
    </row>
    <row r="549" spans="1:17" x14ac:dyDescent="0.3">
      <c r="A549" s="12" t="s">
        <v>1417</v>
      </c>
      <c r="B549" s="12" t="s">
        <v>1388</v>
      </c>
      <c r="C549" s="13" t="s">
        <v>11</v>
      </c>
      <c r="D549" s="12">
        <v>31</v>
      </c>
      <c r="E549" s="13" t="s">
        <v>24</v>
      </c>
      <c r="F549" s="13" t="s">
        <v>85</v>
      </c>
      <c r="G549" s="13" t="s">
        <v>78</v>
      </c>
      <c r="H549" s="13" t="s">
        <v>117</v>
      </c>
      <c r="I549" s="12" t="s">
        <v>12</v>
      </c>
      <c r="J549" s="14">
        <v>612</v>
      </c>
      <c r="K549" s="15">
        <v>263</v>
      </c>
      <c r="L549" s="15">
        <v>459</v>
      </c>
      <c r="M549" s="15">
        <v>228.91</v>
      </c>
      <c r="N549" s="16">
        <f t="shared" si="32"/>
        <v>196</v>
      </c>
      <c r="O549" s="17">
        <f t="shared" si="33"/>
        <v>1.7452471482889733</v>
      </c>
      <c r="P549" s="18">
        <f t="shared" si="34"/>
        <v>1.0051548643571711</v>
      </c>
      <c r="Q549" s="17">
        <f t="shared" si="35"/>
        <v>1.0080645161290323</v>
      </c>
    </row>
    <row r="550" spans="1:17" x14ac:dyDescent="0.3">
      <c r="A550" s="5" t="s">
        <v>1418</v>
      </c>
      <c r="B550" s="5" t="s">
        <v>1388</v>
      </c>
      <c r="C550" s="6" t="s">
        <v>11</v>
      </c>
      <c r="D550" s="5">
        <v>31</v>
      </c>
      <c r="E550" s="6" t="s">
        <v>24</v>
      </c>
      <c r="F550" s="6" t="s">
        <v>85</v>
      </c>
      <c r="G550" s="6" t="s">
        <v>78</v>
      </c>
      <c r="H550" s="6" t="s">
        <v>118</v>
      </c>
      <c r="I550" s="5" t="s">
        <v>12</v>
      </c>
      <c r="J550" s="7">
        <v>785</v>
      </c>
      <c r="K550" s="8">
        <v>337</v>
      </c>
      <c r="L550" s="8">
        <v>604.64</v>
      </c>
      <c r="M550" s="8">
        <v>295.33</v>
      </c>
      <c r="N550" s="9">
        <f t="shared" si="32"/>
        <v>267.64</v>
      </c>
      <c r="O550" s="10">
        <f t="shared" si="33"/>
        <v>1.7941839762611276</v>
      </c>
      <c r="P550" s="11">
        <f t="shared" si="34"/>
        <v>1.0473368773913927</v>
      </c>
      <c r="Q550" s="10">
        <f t="shared" si="35"/>
        <v>1.0352715567426889</v>
      </c>
    </row>
    <row r="551" spans="1:17" x14ac:dyDescent="0.3">
      <c r="A551" s="12" t="s">
        <v>1419</v>
      </c>
      <c r="B551" s="12" t="s">
        <v>1388</v>
      </c>
      <c r="C551" s="13" t="s">
        <v>11</v>
      </c>
      <c r="D551" s="12">
        <v>31</v>
      </c>
      <c r="E551" s="13" t="s">
        <v>24</v>
      </c>
      <c r="F551" s="13" t="s">
        <v>85</v>
      </c>
      <c r="G551" s="13" t="s">
        <v>78</v>
      </c>
      <c r="H551" s="13" t="s">
        <v>119</v>
      </c>
      <c r="I551" s="12" t="s">
        <v>12</v>
      </c>
      <c r="J551" s="14">
        <v>990</v>
      </c>
      <c r="K551" s="15">
        <v>442</v>
      </c>
      <c r="L551" s="15">
        <v>311.25</v>
      </c>
      <c r="M551" s="15">
        <v>419.46</v>
      </c>
      <c r="N551" s="16">
        <f t="shared" si="32"/>
        <v>-130.75</v>
      </c>
      <c r="O551" s="17">
        <f t="shared" si="33"/>
        <v>0.704185520361991</v>
      </c>
      <c r="P551" s="18">
        <f t="shared" si="34"/>
        <v>-0.25797453869260473</v>
      </c>
      <c r="Q551" s="17">
        <f t="shared" si="35"/>
        <v>0.42257249918540241</v>
      </c>
    </row>
    <row r="552" spans="1:17" x14ac:dyDescent="0.3">
      <c r="A552" s="5" t="s">
        <v>1420</v>
      </c>
      <c r="B552" s="5" t="s">
        <v>1388</v>
      </c>
      <c r="C552" s="6" t="s">
        <v>11</v>
      </c>
      <c r="D552" s="5">
        <v>31</v>
      </c>
      <c r="E552" s="6" t="s">
        <v>24</v>
      </c>
      <c r="F552" s="6" t="s">
        <v>85</v>
      </c>
      <c r="G552" s="6" t="s">
        <v>78</v>
      </c>
      <c r="H552" s="6" t="s">
        <v>120</v>
      </c>
      <c r="I552" s="5" t="s">
        <v>12</v>
      </c>
      <c r="J552" s="7">
        <v>396</v>
      </c>
      <c r="K552" s="8">
        <v>150</v>
      </c>
      <c r="L552" s="8">
        <v>269.79000000000002</v>
      </c>
      <c r="M552" s="8">
        <v>144.68</v>
      </c>
      <c r="N552" s="9">
        <f t="shared" si="32"/>
        <v>119.79000000000002</v>
      </c>
      <c r="O552" s="10">
        <f t="shared" si="33"/>
        <v>1.7986000000000002</v>
      </c>
      <c r="P552" s="11">
        <f t="shared" si="34"/>
        <v>0.86473596903511207</v>
      </c>
      <c r="Q552" s="10">
        <f t="shared" si="35"/>
        <v>0.91570951449983706</v>
      </c>
    </row>
    <row r="553" spans="1:17" x14ac:dyDescent="0.3">
      <c r="A553" s="12" t="s">
        <v>1421</v>
      </c>
      <c r="B553" s="12" t="s">
        <v>1388</v>
      </c>
      <c r="C553" s="13" t="s">
        <v>11</v>
      </c>
      <c r="D553" s="12">
        <v>31</v>
      </c>
      <c r="E553" s="13" t="s">
        <v>24</v>
      </c>
      <c r="F553" s="13" t="s">
        <v>85</v>
      </c>
      <c r="G553" s="13" t="s">
        <v>78</v>
      </c>
      <c r="H553" s="13" t="s">
        <v>122</v>
      </c>
      <c r="I553" s="12" t="s">
        <v>12</v>
      </c>
      <c r="J553" s="14">
        <v>180</v>
      </c>
      <c r="K553" s="15">
        <v>119</v>
      </c>
      <c r="L553" s="15">
        <v>63.28</v>
      </c>
      <c r="M553" s="15">
        <v>91.74</v>
      </c>
      <c r="N553" s="16">
        <f t="shared" si="32"/>
        <v>-55.72</v>
      </c>
      <c r="O553" s="17">
        <f t="shared" si="33"/>
        <v>0.53176470588235292</v>
      </c>
      <c r="P553" s="18">
        <f t="shared" si="34"/>
        <v>-0.31022454763461954</v>
      </c>
      <c r="Q553" s="17">
        <f t="shared" si="35"/>
        <v>0.47252090800477897</v>
      </c>
    </row>
    <row r="554" spans="1:17" x14ac:dyDescent="0.3">
      <c r="A554" s="5" t="s">
        <v>1422</v>
      </c>
      <c r="B554" s="5" t="s">
        <v>1388</v>
      </c>
      <c r="C554" s="6" t="s">
        <v>11</v>
      </c>
      <c r="D554" s="5">
        <v>31</v>
      </c>
      <c r="E554" s="6" t="s">
        <v>24</v>
      </c>
      <c r="F554" s="6" t="s">
        <v>85</v>
      </c>
      <c r="G554" s="6" t="s">
        <v>78</v>
      </c>
      <c r="H554" s="6" t="s">
        <v>123</v>
      </c>
      <c r="I554" s="5" t="s">
        <v>12</v>
      </c>
      <c r="J554" s="7">
        <v>540</v>
      </c>
      <c r="K554" s="8">
        <v>393</v>
      </c>
      <c r="L554" s="8">
        <v>361.24</v>
      </c>
      <c r="M554" s="8">
        <v>389.05</v>
      </c>
      <c r="N554" s="9">
        <f t="shared" si="32"/>
        <v>-31.759999999999991</v>
      </c>
      <c r="O554" s="10">
        <f t="shared" si="33"/>
        <v>0.91918575063613239</v>
      </c>
      <c r="P554" s="11">
        <f t="shared" si="34"/>
        <v>-7.1481814676776764E-2</v>
      </c>
      <c r="Q554" s="10">
        <f t="shared" si="35"/>
        <v>0.89914376742333735</v>
      </c>
    </row>
    <row r="555" spans="1:17" x14ac:dyDescent="0.3">
      <c r="A555" s="12" t="s">
        <v>1423</v>
      </c>
      <c r="B555" s="12" t="s">
        <v>1388</v>
      </c>
      <c r="C555" s="13" t="s">
        <v>11</v>
      </c>
      <c r="D555" s="12">
        <v>31</v>
      </c>
      <c r="E555" s="13" t="s">
        <v>24</v>
      </c>
      <c r="F555" s="13" t="s">
        <v>85</v>
      </c>
      <c r="G555" s="13" t="s">
        <v>78</v>
      </c>
      <c r="H555" s="13" t="s">
        <v>124</v>
      </c>
      <c r="I555" s="12" t="s">
        <v>12</v>
      </c>
      <c r="J555" s="14">
        <v>300</v>
      </c>
      <c r="K555" s="15">
        <v>212</v>
      </c>
      <c r="L555" s="15">
        <v>215.31</v>
      </c>
      <c r="M555" s="15">
        <v>207.56</v>
      </c>
      <c r="N555" s="16">
        <f t="shared" si="32"/>
        <v>3.3100000000000023</v>
      </c>
      <c r="O555" s="17">
        <f t="shared" si="33"/>
        <v>1.0156132075471698</v>
      </c>
      <c r="P555" s="18">
        <f t="shared" si="34"/>
        <v>3.7338600886490651E-2</v>
      </c>
      <c r="Q555" s="17">
        <f t="shared" si="35"/>
        <v>0.96465053763440856</v>
      </c>
    </row>
    <row r="556" spans="1:17" x14ac:dyDescent="0.3">
      <c r="A556" s="5" t="s">
        <v>1424</v>
      </c>
      <c r="B556" s="5" t="s">
        <v>1388</v>
      </c>
      <c r="C556" s="6" t="s">
        <v>11</v>
      </c>
      <c r="D556" s="5">
        <v>31</v>
      </c>
      <c r="E556" s="6" t="s">
        <v>24</v>
      </c>
      <c r="F556" s="6" t="s">
        <v>85</v>
      </c>
      <c r="G556" s="6" t="s">
        <v>78</v>
      </c>
      <c r="H556" s="6" t="s">
        <v>125</v>
      </c>
      <c r="I556" s="5" t="s">
        <v>12</v>
      </c>
      <c r="J556" s="7">
        <v>231</v>
      </c>
      <c r="K556" s="8">
        <v>163</v>
      </c>
      <c r="L556" s="8">
        <v>159.11000000000001</v>
      </c>
      <c r="M556" s="8">
        <v>157.97999999999999</v>
      </c>
      <c r="N556" s="9">
        <f t="shared" si="32"/>
        <v>-3.8899999999999864</v>
      </c>
      <c r="O556" s="10">
        <f t="shared" si="33"/>
        <v>0.97613496932515342</v>
      </c>
      <c r="P556" s="11">
        <f t="shared" si="34"/>
        <v>7.1528041524245092E-3</v>
      </c>
      <c r="Q556" s="10">
        <f t="shared" si="35"/>
        <v>0.92579015966112743</v>
      </c>
    </row>
    <row r="557" spans="1:17" x14ac:dyDescent="0.3">
      <c r="A557" s="12" t="s">
        <v>1425</v>
      </c>
      <c r="B557" s="12" t="s">
        <v>1388</v>
      </c>
      <c r="C557" s="13" t="s">
        <v>11</v>
      </c>
      <c r="D557" s="12">
        <v>31</v>
      </c>
      <c r="E557" s="13" t="s">
        <v>24</v>
      </c>
      <c r="F557" s="13" t="s">
        <v>85</v>
      </c>
      <c r="G557" s="13" t="s">
        <v>78</v>
      </c>
      <c r="H557" s="13" t="s">
        <v>126</v>
      </c>
      <c r="I557" s="12" t="s">
        <v>12</v>
      </c>
      <c r="J557" s="14">
        <v>0</v>
      </c>
      <c r="K557" s="15">
        <v>0</v>
      </c>
      <c r="L557" s="15">
        <v>0</v>
      </c>
      <c r="M557" s="15">
        <v>0</v>
      </c>
      <c r="N557" s="16">
        <f t="shared" si="32"/>
        <v>0</v>
      </c>
      <c r="O557" s="17">
        <f t="shared" si="33"/>
        <v>0</v>
      </c>
      <c r="P557" s="18">
        <f t="shared" si="34"/>
        <v>0</v>
      </c>
      <c r="Q557" s="17">
        <f t="shared" si="35"/>
        <v>0</v>
      </c>
    </row>
    <row r="558" spans="1:17" x14ac:dyDescent="0.3">
      <c r="A558" s="5" t="s">
        <v>1426</v>
      </c>
      <c r="B558" s="5" t="s">
        <v>1388</v>
      </c>
      <c r="C558" s="6" t="s">
        <v>11</v>
      </c>
      <c r="D558" s="5">
        <v>31</v>
      </c>
      <c r="E558" s="6" t="s">
        <v>24</v>
      </c>
      <c r="F558" s="6" t="s">
        <v>85</v>
      </c>
      <c r="G558" s="6" t="s">
        <v>78</v>
      </c>
      <c r="H558" s="6" t="s">
        <v>127</v>
      </c>
      <c r="I558" s="5" t="s">
        <v>12</v>
      </c>
      <c r="J558" s="7">
        <v>520</v>
      </c>
      <c r="K558" s="8">
        <v>115</v>
      </c>
      <c r="L558" s="8">
        <v>11.67</v>
      </c>
      <c r="M558" s="8">
        <v>176.73</v>
      </c>
      <c r="N558" s="9">
        <f t="shared" si="32"/>
        <v>-103.33</v>
      </c>
      <c r="O558" s="10">
        <f t="shared" si="33"/>
        <v>0.10147826086956521</v>
      </c>
      <c r="P558" s="11">
        <f t="shared" si="34"/>
        <v>-0.93396706840943822</v>
      </c>
      <c r="Q558" s="10">
        <f t="shared" si="35"/>
        <v>3.016439205955335E-2</v>
      </c>
    </row>
    <row r="559" spans="1:17" x14ac:dyDescent="0.3">
      <c r="A559" s="12" t="s">
        <v>1427</v>
      </c>
      <c r="B559" s="12" t="s">
        <v>1388</v>
      </c>
      <c r="C559" s="13" t="s">
        <v>11</v>
      </c>
      <c r="D559" s="12">
        <v>31</v>
      </c>
      <c r="E559" s="13" t="s">
        <v>24</v>
      </c>
      <c r="F559" s="13" t="s">
        <v>85</v>
      </c>
      <c r="G559" s="13" t="s">
        <v>78</v>
      </c>
      <c r="H559" s="13" t="s">
        <v>129</v>
      </c>
      <c r="I559" s="12" t="s">
        <v>12</v>
      </c>
      <c r="J559" s="14">
        <v>800</v>
      </c>
      <c r="K559" s="15">
        <v>595</v>
      </c>
      <c r="L559" s="15">
        <v>632.77</v>
      </c>
      <c r="M559" s="15">
        <v>647.63</v>
      </c>
      <c r="N559" s="16">
        <f t="shared" si="32"/>
        <v>37.769999999999982</v>
      </c>
      <c r="O559" s="17">
        <f t="shared" si="33"/>
        <v>1.0634789915966387</v>
      </c>
      <c r="P559" s="18">
        <f t="shared" si="34"/>
        <v>-2.2945200191467372E-2</v>
      </c>
      <c r="Q559" s="17">
        <f t="shared" si="35"/>
        <v>1.0631216397849463</v>
      </c>
    </row>
    <row r="560" spans="1:17" x14ac:dyDescent="0.3">
      <c r="A560" s="5" t="s">
        <v>1428</v>
      </c>
      <c r="B560" s="5" t="s">
        <v>1388</v>
      </c>
      <c r="C560" s="6" t="s">
        <v>11</v>
      </c>
      <c r="D560" s="5">
        <v>31</v>
      </c>
      <c r="E560" s="6" t="s">
        <v>24</v>
      </c>
      <c r="F560" s="6" t="s">
        <v>85</v>
      </c>
      <c r="G560" s="6" t="s">
        <v>78</v>
      </c>
      <c r="H560" s="6" t="s">
        <v>130</v>
      </c>
      <c r="I560" s="5" t="s">
        <v>12</v>
      </c>
      <c r="J560" s="7">
        <v>1500</v>
      </c>
      <c r="K560" s="8">
        <v>1094</v>
      </c>
      <c r="L560" s="8">
        <v>1215.33</v>
      </c>
      <c r="M560" s="8">
        <v>1130.24</v>
      </c>
      <c r="N560" s="9">
        <f t="shared" si="32"/>
        <v>121.32999999999993</v>
      </c>
      <c r="O560" s="10">
        <f t="shared" si="33"/>
        <v>1.1109049360146253</v>
      </c>
      <c r="P560" s="11">
        <f t="shared" si="34"/>
        <v>7.528489524348804E-2</v>
      </c>
      <c r="Q560" s="10">
        <f t="shared" si="35"/>
        <v>1.0890053763440861</v>
      </c>
    </row>
    <row r="561" spans="1:17" x14ac:dyDescent="0.3">
      <c r="A561" s="12" t="s">
        <v>1429</v>
      </c>
      <c r="B561" s="12" t="s">
        <v>1388</v>
      </c>
      <c r="C561" s="13" t="s">
        <v>11</v>
      </c>
      <c r="D561" s="12">
        <v>31</v>
      </c>
      <c r="E561" s="13" t="s">
        <v>24</v>
      </c>
      <c r="F561" s="13" t="s">
        <v>85</v>
      </c>
      <c r="G561" s="13" t="s">
        <v>78</v>
      </c>
      <c r="H561" s="13" t="s">
        <v>131</v>
      </c>
      <c r="I561" s="12" t="s">
        <v>12</v>
      </c>
      <c r="J561" s="14">
        <v>412.02</v>
      </c>
      <c r="K561" s="15">
        <v>307</v>
      </c>
      <c r="L561" s="15">
        <v>337.16</v>
      </c>
      <c r="M561" s="15">
        <v>311.56</v>
      </c>
      <c r="N561" s="16">
        <f t="shared" si="32"/>
        <v>30.160000000000025</v>
      </c>
      <c r="O561" s="17">
        <f t="shared" si="33"/>
        <v>1.0982410423452769</v>
      </c>
      <c r="P561" s="18">
        <f t="shared" si="34"/>
        <v>8.2167158813711713E-2</v>
      </c>
      <c r="Q561" s="17">
        <f t="shared" si="35"/>
        <v>1.0998787510576007</v>
      </c>
    </row>
    <row r="562" spans="1:17" x14ac:dyDescent="0.3">
      <c r="A562" s="5" t="s">
        <v>1430</v>
      </c>
      <c r="B562" s="5" t="s">
        <v>1388</v>
      </c>
      <c r="C562" s="6" t="s">
        <v>11</v>
      </c>
      <c r="D562" s="5">
        <v>31</v>
      </c>
      <c r="E562" s="6" t="s">
        <v>24</v>
      </c>
      <c r="F562" s="6" t="s">
        <v>133</v>
      </c>
      <c r="G562" s="6" t="s">
        <v>58</v>
      </c>
      <c r="H562" s="6" t="s">
        <v>134</v>
      </c>
      <c r="I562" s="5" t="s">
        <v>16</v>
      </c>
      <c r="J562" s="7">
        <v>175</v>
      </c>
      <c r="K562" s="8">
        <v>0</v>
      </c>
      <c r="L562" s="8">
        <v>0</v>
      </c>
      <c r="M562" s="8">
        <v>0</v>
      </c>
      <c r="N562" s="9">
        <f t="shared" si="32"/>
        <v>0</v>
      </c>
      <c r="O562" s="10">
        <f t="shared" si="33"/>
        <v>0</v>
      </c>
      <c r="P562" s="11">
        <f t="shared" si="34"/>
        <v>0</v>
      </c>
      <c r="Q562" s="10">
        <f t="shared" si="35"/>
        <v>0</v>
      </c>
    </row>
    <row r="563" spans="1:17" x14ac:dyDescent="0.3">
      <c r="A563" s="12" t="s">
        <v>1431</v>
      </c>
      <c r="B563" s="12" t="s">
        <v>1388</v>
      </c>
      <c r="C563" s="13" t="s">
        <v>11</v>
      </c>
      <c r="D563" s="12">
        <v>31</v>
      </c>
      <c r="E563" s="13" t="s">
        <v>24</v>
      </c>
      <c r="F563" s="13" t="s">
        <v>133</v>
      </c>
      <c r="G563" s="13" t="s">
        <v>58</v>
      </c>
      <c r="H563" s="13" t="s">
        <v>136</v>
      </c>
      <c r="I563" s="12" t="s">
        <v>12</v>
      </c>
      <c r="J563" s="14">
        <v>450</v>
      </c>
      <c r="K563" s="15">
        <v>325</v>
      </c>
      <c r="L563" s="15">
        <v>332.4</v>
      </c>
      <c r="M563" s="15">
        <v>334.81</v>
      </c>
      <c r="N563" s="16">
        <f t="shared" si="32"/>
        <v>7.3999999999999773</v>
      </c>
      <c r="O563" s="17">
        <f t="shared" si="33"/>
        <v>1.0227692307692307</v>
      </c>
      <c r="P563" s="18">
        <f t="shared" si="34"/>
        <v>-7.1981123622353723E-3</v>
      </c>
      <c r="Q563" s="17">
        <f t="shared" si="35"/>
        <v>0.99283154121863804</v>
      </c>
    </row>
    <row r="564" spans="1:17" x14ac:dyDescent="0.3">
      <c r="A564" s="5" t="s">
        <v>1432</v>
      </c>
      <c r="B564" s="5" t="s">
        <v>1388</v>
      </c>
      <c r="C564" s="6" t="s">
        <v>11</v>
      </c>
      <c r="D564" s="5">
        <v>31</v>
      </c>
      <c r="E564" s="6" t="s">
        <v>24</v>
      </c>
      <c r="F564" s="6" t="s">
        <v>133</v>
      </c>
      <c r="G564" s="6" t="s">
        <v>58</v>
      </c>
      <c r="H564" s="6" t="s">
        <v>137</v>
      </c>
      <c r="I564" s="5" t="s">
        <v>12</v>
      </c>
      <c r="J564" s="7">
        <v>450</v>
      </c>
      <c r="K564" s="8">
        <v>432</v>
      </c>
      <c r="L564" s="8">
        <v>333.67</v>
      </c>
      <c r="M564" s="8">
        <v>334.75</v>
      </c>
      <c r="N564" s="9">
        <f t="shared" si="32"/>
        <v>-98.329999999999984</v>
      </c>
      <c r="O564" s="10">
        <f t="shared" si="33"/>
        <v>0.77238425925925924</v>
      </c>
      <c r="P564" s="11">
        <f t="shared" si="34"/>
        <v>-3.2262882748319167E-3</v>
      </c>
      <c r="Q564" s="10">
        <f t="shared" si="35"/>
        <v>0.99662485065710871</v>
      </c>
    </row>
    <row r="565" spans="1:17" x14ac:dyDescent="0.3">
      <c r="A565" s="12" t="s">
        <v>1433</v>
      </c>
      <c r="B565" s="12" t="s">
        <v>1388</v>
      </c>
      <c r="C565" s="13" t="s">
        <v>11</v>
      </c>
      <c r="D565" s="12">
        <v>31</v>
      </c>
      <c r="E565" s="13" t="s">
        <v>24</v>
      </c>
      <c r="F565" s="13" t="s">
        <v>133</v>
      </c>
      <c r="G565" s="13" t="s">
        <v>58</v>
      </c>
      <c r="H565" s="13" t="s">
        <v>138</v>
      </c>
      <c r="I565" s="12" t="s">
        <v>12</v>
      </c>
      <c r="J565" s="14">
        <v>105</v>
      </c>
      <c r="K565" s="15">
        <v>65</v>
      </c>
      <c r="L565" s="15">
        <v>58.7</v>
      </c>
      <c r="M565" s="15">
        <v>56.77</v>
      </c>
      <c r="N565" s="16">
        <f t="shared" si="32"/>
        <v>-6.2999999999999972</v>
      </c>
      <c r="O565" s="17">
        <f t="shared" si="33"/>
        <v>0.90307692307692311</v>
      </c>
      <c r="P565" s="18">
        <f t="shared" si="34"/>
        <v>3.3996829311255937E-2</v>
      </c>
      <c r="Q565" s="17">
        <f t="shared" si="35"/>
        <v>0.75140809011776755</v>
      </c>
    </row>
    <row r="566" spans="1:17" x14ac:dyDescent="0.3">
      <c r="A566" s="5" t="s">
        <v>1434</v>
      </c>
      <c r="B566" s="5" t="s">
        <v>1388</v>
      </c>
      <c r="C566" s="6" t="s">
        <v>11</v>
      </c>
      <c r="D566" s="5">
        <v>31</v>
      </c>
      <c r="E566" s="6" t="s">
        <v>24</v>
      </c>
      <c r="F566" s="6" t="s">
        <v>133</v>
      </c>
      <c r="G566" s="6" t="s">
        <v>58</v>
      </c>
      <c r="H566" s="6" t="s">
        <v>139</v>
      </c>
      <c r="I566" s="5" t="s">
        <v>12</v>
      </c>
      <c r="J566" s="7">
        <v>105</v>
      </c>
      <c r="K566" s="8">
        <v>76</v>
      </c>
      <c r="L566" s="8">
        <v>15.35</v>
      </c>
      <c r="M566" s="8">
        <v>26.66</v>
      </c>
      <c r="N566" s="9">
        <f t="shared" si="32"/>
        <v>-60.65</v>
      </c>
      <c r="O566" s="10">
        <f t="shared" si="33"/>
        <v>0.20197368421052631</v>
      </c>
      <c r="P566" s="11">
        <f t="shared" si="34"/>
        <v>-0.42423105776444114</v>
      </c>
      <c r="Q566" s="10">
        <f t="shared" si="35"/>
        <v>0.1964925755248336</v>
      </c>
    </row>
    <row r="567" spans="1:17" x14ac:dyDescent="0.3">
      <c r="A567" s="12" t="s">
        <v>1435</v>
      </c>
      <c r="B567" s="12" t="s">
        <v>1388</v>
      </c>
      <c r="C567" s="13" t="s">
        <v>11</v>
      </c>
      <c r="D567" s="12">
        <v>31</v>
      </c>
      <c r="E567" s="13" t="s">
        <v>24</v>
      </c>
      <c r="F567" s="13" t="s">
        <v>133</v>
      </c>
      <c r="G567" s="13" t="s">
        <v>78</v>
      </c>
      <c r="H567" s="13" t="s">
        <v>140</v>
      </c>
      <c r="I567" s="12" t="s">
        <v>12</v>
      </c>
      <c r="J567" s="14">
        <v>390</v>
      </c>
      <c r="K567" s="15">
        <v>265</v>
      </c>
      <c r="L567" s="15">
        <v>270.88</v>
      </c>
      <c r="M567" s="15">
        <v>237.3</v>
      </c>
      <c r="N567" s="16">
        <f t="shared" si="32"/>
        <v>5.8799999999999955</v>
      </c>
      <c r="O567" s="17">
        <f t="shared" si="33"/>
        <v>1.022188679245283</v>
      </c>
      <c r="P567" s="18">
        <f t="shared" si="34"/>
        <v>0.14150863885377152</v>
      </c>
      <c r="Q567" s="17">
        <f t="shared" si="35"/>
        <v>0.93355390129583682</v>
      </c>
    </row>
    <row r="568" spans="1:17" x14ac:dyDescent="0.3">
      <c r="A568" s="5" t="s">
        <v>1436</v>
      </c>
      <c r="B568" s="5" t="s">
        <v>1388</v>
      </c>
      <c r="C568" s="6" t="s">
        <v>11</v>
      </c>
      <c r="D568" s="5">
        <v>31</v>
      </c>
      <c r="E568" s="6" t="s">
        <v>24</v>
      </c>
      <c r="F568" s="6" t="s">
        <v>133</v>
      </c>
      <c r="G568" s="6" t="s">
        <v>78</v>
      </c>
      <c r="H568" s="6" t="s">
        <v>141</v>
      </c>
      <c r="I568" s="5" t="s">
        <v>12</v>
      </c>
      <c r="J568" s="7">
        <v>330</v>
      </c>
      <c r="K568" s="8">
        <v>198</v>
      </c>
      <c r="L568" s="8">
        <v>208.17</v>
      </c>
      <c r="M568" s="8">
        <v>163.62</v>
      </c>
      <c r="N568" s="9">
        <f t="shared" si="32"/>
        <v>10.169999999999987</v>
      </c>
      <c r="O568" s="10">
        <f t="shared" si="33"/>
        <v>1.0513636363636363</v>
      </c>
      <c r="P568" s="11">
        <f t="shared" si="34"/>
        <v>0.27227722772277219</v>
      </c>
      <c r="Q568" s="10">
        <f t="shared" si="35"/>
        <v>0.84787390029325516</v>
      </c>
    </row>
    <row r="569" spans="1:17" x14ac:dyDescent="0.3">
      <c r="A569" s="12" t="s">
        <v>1437</v>
      </c>
      <c r="B569" s="12" t="s">
        <v>1388</v>
      </c>
      <c r="C569" s="13" t="s">
        <v>11</v>
      </c>
      <c r="D569" s="12">
        <v>31</v>
      </c>
      <c r="E569" s="13" t="s">
        <v>24</v>
      </c>
      <c r="F569" s="13" t="s">
        <v>133</v>
      </c>
      <c r="G569" s="13" t="s">
        <v>78</v>
      </c>
      <c r="H569" s="13" t="s">
        <v>142</v>
      </c>
      <c r="I569" s="12" t="s">
        <v>12</v>
      </c>
      <c r="J569" s="14">
        <v>690</v>
      </c>
      <c r="K569" s="15">
        <v>524</v>
      </c>
      <c r="L569" s="15">
        <v>535.34</v>
      </c>
      <c r="M569" s="15">
        <v>513.51</v>
      </c>
      <c r="N569" s="16">
        <f t="shared" si="32"/>
        <v>11.340000000000032</v>
      </c>
      <c r="O569" s="17">
        <f t="shared" si="33"/>
        <v>1.0216412213740458</v>
      </c>
      <c r="P569" s="18">
        <f t="shared" si="34"/>
        <v>4.2511343498666122E-2</v>
      </c>
      <c r="Q569" s="17">
        <f t="shared" si="35"/>
        <v>1.0428159576125915</v>
      </c>
    </row>
    <row r="570" spans="1:17" x14ac:dyDescent="0.3">
      <c r="A570" s="5" t="s">
        <v>1438</v>
      </c>
      <c r="B570" s="5" t="s">
        <v>1388</v>
      </c>
      <c r="C570" s="6" t="s">
        <v>11</v>
      </c>
      <c r="D570" s="5">
        <v>31</v>
      </c>
      <c r="E570" s="6" t="s">
        <v>24</v>
      </c>
      <c r="F570" s="6" t="s">
        <v>133</v>
      </c>
      <c r="G570" s="6" t="s">
        <v>78</v>
      </c>
      <c r="H570" s="6" t="s">
        <v>143</v>
      </c>
      <c r="I570" s="5" t="s">
        <v>12</v>
      </c>
      <c r="J570" s="7">
        <v>120</v>
      </c>
      <c r="K570" s="8">
        <v>85</v>
      </c>
      <c r="L570" s="8">
        <v>44.31</v>
      </c>
      <c r="M570" s="8">
        <v>86.31</v>
      </c>
      <c r="N570" s="9">
        <f t="shared" si="32"/>
        <v>-40.69</v>
      </c>
      <c r="O570" s="10">
        <f t="shared" si="33"/>
        <v>0.5212941176470588</v>
      </c>
      <c r="P570" s="11">
        <f t="shared" si="34"/>
        <v>-0.48661800486618001</v>
      </c>
      <c r="Q570" s="10">
        <f t="shared" si="35"/>
        <v>0.49630376344086019</v>
      </c>
    </row>
    <row r="571" spans="1:17" x14ac:dyDescent="0.3">
      <c r="A571" s="12" t="s">
        <v>1439</v>
      </c>
      <c r="B571" s="12" t="s">
        <v>1388</v>
      </c>
      <c r="C571" s="13" t="s">
        <v>11</v>
      </c>
      <c r="D571" s="12">
        <v>31</v>
      </c>
      <c r="E571" s="13" t="s">
        <v>24</v>
      </c>
      <c r="F571" s="13" t="s">
        <v>133</v>
      </c>
      <c r="G571" s="13" t="s">
        <v>78</v>
      </c>
      <c r="H571" s="13" t="s">
        <v>144</v>
      </c>
      <c r="I571" s="12" t="s">
        <v>12</v>
      </c>
      <c r="J571" s="14">
        <v>480</v>
      </c>
      <c r="K571" s="15">
        <v>262</v>
      </c>
      <c r="L571" s="15">
        <v>282.33999999999997</v>
      </c>
      <c r="M571" s="15">
        <v>320.8</v>
      </c>
      <c r="N571" s="16">
        <f t="shared" si="32"/>
        <v>20.339999999999975</v>
      </c>
      <c r="O571" s="17">
        <f t="shared" si="33"/>
        <v>1.0776335877862595</v>
      </c>
      <c r="P571" s="18">
        <f t="shared" si="34"/>
        <v>-0.11988778054862854</v>
      </c>
      <c r="Q571" s="17">
        <f t="shared" si="35"/>
        <v>0.79060259856630821</v>
      </c>
    </row>
    <row r="572" spans="1:17" x14ac:dyDescent="0.3">
      <c r="A572" s="5" t="s">
        <v>1440</v>
      </c>
      <c r="B572" s="5" t="s">
        <v>1388</v>
      </c>
      <c r="C572" s="6" t="s">
        <v>11</v>
      </c>
      <c r="D572" s="5">
        <v>31</v>
      </c>
      <c r="E572" s="6" t="s">
        <v>24</v>
      </c>
      <c r="F572" s="6" t="s">
        <v>133</v>
      </c>
      <c r="G572" s="6" t="s">
        <v>78</v>
      </c>
      <c r="H572" s="6" t="s">
        <v>145</v>
      </c>
      <c r="I572" s="5" t="s">
        <v>12</v>
      </c>
      <c r="J572" s="7">
        <v>240</v>
      </c>
      <c r="K572" s="8">
        <v>154</v>
      </c>
      <c r="L572" s="8">
        <v>156.51</v>
      </c>
      <c r="M572" s="8">
        <v>178.89</v>
      </c>
      <c r="N572" s="9">
        <f t="shared" si="32"/>
        <v>2.5099999999999909</v>
      </c>
      <c r="O572" s="10">
        <f t="shared" si="33"/>
        <v>1.0162987012987013</v>
      </c>
      <c r="P572" s="11">
        <f t="shared" si="34"/>
        <v>-0.12510481301358375</v>
      </c>
      <c r="Q572" s="10">
        <f t="shared" si="35"/>
        <v>0.87651209677419351</v>
      </c>
    </row>
    <row r="573" spans="1:17" x14ac:dyDescent="0.3">
      <c r="A573" s="12" t="s">
        <v>1441</v>
      </c>
      <c r="B573" s="12" t="s">
        <v>1388</v>
      </c>
      <c r="C573" s="13" t="s">
        <v>11</v>
      </c>
      <c r="D573" s="12">
        <v>31</v>
      </c>
      <c r="E573" s="13" t="s">
        <v>24</v>
      </c>
      <c r="F573" s="13" t="s">
        <v>146</v>
      </c>
      <c r="G573" s="13" t="s">
        <v>78</v>
      </c>
      <c r="H573" s="13" t="s">
        <v>147</v>
      </c>
      <c r="I573" s="12" t="s">
        <v>12</v>
      </c>
      <c r="J573" s="14">
        <v>44</v>
      </c>
      <c r="K573" s="15">
        <v>31</v>
      </c>
      <c r="L573" s="15">
        <v>33.21</v>
      </c>
      <c r="M573" s="15">
        <v>33.29</v>
      </c>
      <c r="N573" s="16">
        <f t="shared" si="32"/>
        <v>2.2100000000000009</v>
      </c>
      <c r="O573" s="17">
        <f t="shared" si="33"/>
        <v>1.0712903225806452</v>
      </c>
      <c r="P573" s="18">
        <f t="shared" si="34"/>
        <v>-2.4031240612796124E-3</v>
      </c>
      <c r="Q573" s="17">
        <f t="shared" si="35"/>
        <v>1.0144794721407624</v>
      </c>
    </row>
    <row r="574" spans="1:17" x14ac:dyDescent="0.3">
      <c r="A574" s="5" t="s">
        <v>1442</v>
      </c>
      <c r="B574" s="5" t="s">
        <v>1388</v>
      </c>
      <c r="C574" s="6" t="s">
        <v>11</v>
      </c>
      <c r="D574" s="5">
        <v>31</v>
      </c>
      <c r="E574" s="6" t="s">
        <v>24</v>
      </c>
      <c r="F574" s="6" t="s">
        <v>146</v>
      </c>
      <c r="G574" s="6" t="s">
        <v>78</v>
      </c>
      <c r="H574" s="6" t="s">
        <v>148</v>
      </c>
      <c r="I574" s="5" t="s">
        <v>12</v>
      </c>
      <c r="J574" s="7">
        <v>45</v>
      </c>
      <c r="K574" s="8">
        <v>32</v>
      </c>
      <c r="L574" s="8">
        <v>33.68</v>
      </c>
      <c r="M574" s="8">
        <v>30.71</v>
      </c>
      <c r="N574" s="9">
        <f t="shared" si="32"/>
        <v>1.6799999999999997</v>
      </c>
      <c r="O574" s="10">
        <f t="shared" si="33"/>
        <v>1.0525</v>
      </c>
      <c r="P574" s="11">
        <f t="shared" si="34"/>
        <v>9.6711169000325586E-2</v>
      </c>
      <c r="Q574" s="10">
        <f t="shared" si="35"/>
        <v>1.005973715651135</v>
      </c>
    </row>
    <row r="575" spans="1:17" x14ac:dyDescent="0.3">
      <c r="A575" s="12" t="s">
        <v>1443</v>
      </c>
      <c r="B575" s="12" t="s">
        <v>1388</v>
      </c>
      <c r="C575" s="13" t="s">
        <v>11</v>
      </c>
      <c r="D575" s="12">
        <v>31</v>
      </c>
      <c r="E575" s="13" t="s">
        <v>24</v>
      </c>
      <c r="F575" s="13" t="s">
        <v>149</v>
      </c>
      <c r="G575" s="13" t="s">
        <v>58</v>
      </c>
      <c r="H575" s="13" t="s">
        <v>150</v>
      </c>
      <c r="I575" s="12" t="s">
        <v>10</v>
      </c>
      <c r="J575" s="14">
        <v>920</v>
      </c>
      <c r="K575" s="15">
        <v>272</v>
      </c>
      <c r="L575" s="15">
        <v>465.34</v>
      </c>
      <c r="M575" s="15">
        <v>352.12</v>
      </c>
      <c r="N575" s="16">
        <f t="shared" si="32"/>
        <v>193.33999999999997</v>
      </c>
      <c r="O575" s="17">
        <f t="shared" si="33"/>
        <v>1.7108088235294117</v>
      </c>
      <c r="P575" s="18">
        <f t="shared" si="34"/>
        <v>0.32153811200727017</v>
      </c>
      <c r="Q575" s="17">
        <f t="shared" si="35"/>
        <v>0.67984455352968676</v>
      </c>
    </row>
    <row r="576" spans="1:17" x14ac:dyDescent="0.3">
      <c r="A576" s="5" t="s">
        <v>1444</v>
      </c>
      <c r="B576" s="5" t="s">
        <v>1388</v>
      </c>
      <c r="C576" s="6" t="s">
        <v>11</v>
      </c>
      <c r="D576" s="5">
        <v>31</v>
      </c>
      <c r="E576" s="6" t="s">
        <v>24</v>
      </c>
      <c r="F576" s="6" t="s">
        <v>149</v>
      </c>
      <c r="G576" s="6" t="s">
        <v>58</v>
      </c>
      <c r="H576" s="6" t="s">
        <v>151</v>
      </c>
      <c r="I576" s="5" t="s">
        <v>10</v>
      </c>
      <c r="J576" s="7">
        <v>840</v>
      </c>
      <c r="K576" s="8">
        <v>257</v>
      </c>
      <c r="L576" s="8">
        <v>466.8</v>
      </c>
      <c r="M576" s="8">
        <v>368.48</v>
      </c>
      <c r="N576" s="9">
        <f t="shared" si="32"/>
        <v>209.8</v>
      </c>
      <c r="O576" s="10">
        <f t="shared" si="33"/>
        <v>1.8163424124513619</v>
      </c>
      <c r="P576" s="11">
        <f t="shared" si="34"/>
        <v>0.26682587928788531</v>
      </c>
      <c r="Q576" s="10">
        <f t="shared" si="35"/>
        <v>0.74692780337941633</v>
      </c>
    </row>
    <row r="577" spans="1:17" x14ac:dyDescent="0.3">
      <c r="A577" s="12" t="s">
        <v>1445</v>
      </c>
      <c r="B577" s="12" t="s">
        <v>1388</v>
      </c>
      <c r="C577" s="13" t="s">
        <v>11</v>
      </c>
      <c r="D577" s="12">
        <v>31</v>
      </c>
      <c r="E577" s="13" t="s">
        <v>24</v>
      </c>
      <c r="F577" s="13" t="s">
        <v>149</v>
      </c>
      <c r="G577" s="13" t="s">
        <v>58</v>
      </c>
      <c r="H577" s="13" t="s">
        <v>152</v>
      </c>
      <c r="I577" s="12" t="s">
        <v>12</v>
      </c>
      <c r="J577" s="14">
        <v>67</v>
      </c>
      <c r="K577" s="15">
        <v>37</v>
      </c>
      <c r="L577" s="15">
        <v>43.03</v>
      </c>
      <c r="M577" s="15">
        <v>35.340000000000003</v>
      </c>
      <c r="N577" s="16">
        <f t="shared" si="32"/>
        <v>6.0300000000000011</v>
      </c>
      <c r="O577" s="17">
        <f t="shared" si="33"/>
        <v>1.162972972972973</v>
      </c>
      <c r="P577" s="18">
        <f t="shared" si="34"/>
        <v>0.21760045274476505</v>
      </c>
      <c r="Q577" s="17">
        <f t="shared" si="35"/>
        <v>0.86322420157278124</v>
      </c>
    </row>
    <row r="578" spans="1:17" x14ac:dyDescent="0.3">
      <c r="A578" s="5" t="s">
        <v>1446</v>
      </c>
      <c r="B578" s="5" t="s">
        <v>1388</v>
      </c>
      <c r="C578" s="6" t="s">
        <v>11</v>
      </c>
      <c r="D578" s="5">
        <v>31</v>
      </c>
      <c r="E578" s="6" t="s">
        <v>24</v>
      </c>
      <c r="F578" s="6" t="s">
        <v>149</v>
      </c>
      <c r="G578" s="6" t="s">
        <v>58</v>
      </c>
      <c r="H578" s="6" t="s">
        <v>153</v>
      </c>
      <c r="I578" s="5" t="s">
        <v>12</v>
      </c>
      <c r="J578" s="7">
        <v>67</v>
      </c>
      <c r="K578" s="8">
        <v>37</v>
      </c>
      <c r="L578" s="8">
        <v>43.32</v>
      </c>
      <c r="M578" s="8">
        <v>35.39</v>
      </c>
      <c r="N578" s="9">
        <f t="shared" ref="N578:N641" si="36">L578-K578</f>
        <v>6.32</v>
      </c>
      <c r="O578" s="10">
        <f t="shared" ref="O578:O641" si="37">IFERROR(L578/K578, 0)</f>
        <v>1.1708108108108108</v>
      </c>
      <c r="P578" s="11">
        <f t="shared" ref="P578:P641" si="38">IFERROR((L578-M578)/M578, 0)</f>
        <v>0.22407459734388244</v>
      </c>
      <c r="Q578" s="10">
        <f t="shared" ref="Q578:Q641" si="39">IFERROR((L578*1000)/(J578*D578*24), 0)</f>
        <v>0.86904188733750598</v>
      </c>
    </row>
    <row r="579" spans="1:17" x14ac:dyDescent="0.3">
      <c r="A579" s="12" t="s">
        <v>1447</v>
      </c>
      <c r="B579" s="12" t="s">
        <v>1388</v>
      </c>
      <c r="C579" s="13" t="s">
        <v>11</v>
      </c>
      <c r="D579" s="12">
        <v>31</v>
      </c>
      <c r="E579" s="13" t="s">
        <v>24</v>
      </c>
      <c r="F579" s="13" t="s">
        <v>149</v>
      </c>
      <c r="G579" s="13" t="s">
        <v>58</v>
      </c>
      <c r="H579" s="13" t="s">
        <v>154</v>
      </c>
      <c r="I579" s="12" t="s">
        <v>12</v>
      </c>
      <c r="J579" s="14">
        <v>45</v>
      </c>
      <c r="K579" s="15">
        <v>24</v>
      </c>
      <c r="L579" s="15">
        <v>26.55</v>
      </c>
      <c r="M579" s="15">
        <v>93.65</v>
      </c>
      <c r="N579" s="16">
        <f t="shared" si="36"/>
        <v>2.5500000000000007</v>
      </c>
      <c r="O579" s="17">
        <f t="shared" si="37"/>
        <v>1.10625</v>
      </c>
      <c r="P579" s="18">
        <f t="shared" si="38"/>
        <v>-0.71649759743726649</v>
      </c>
      <c r="Q579" s="17">
        <f t="shared" si="39"/>
        <v>0.793010752688172</v>
      </c>
    </row>
    <row r="580" spans="1:17" x14ac:dyDescent="0.3">
      <c r="A580" s="5" t="s">
        <v>1448</v>
      </c>
      <c r="B580" s="5" t="s">
        <v>1388</v>
      </c>
      <c r="C580" s="6" t="s">
        <v>11</v>
      </c>
      <c r="D580" s="5">
        <v>31</v>
      </c>
      <c r="E580" s="6" t="s">
        <v>24</v>
      </c>
      <c r="F580" s="6" t="s">
        <v>149</v>
      </c>
      <c r="G580" s="6" t="s">
        <v>58</v>
      </c>
      <c r="H580" s="6" t="s">
        <v>155</v>
      </c>
      <c r="I580" s="5" t="s">
        <v>12</v>
      </c>
      <c r="J580" s="7">
        <v>45</v>
      </c>
      <c r="K580" s="8">
        <v>24</v>
      </c>
      <c r="L580" s="8">
        <v>28.93</v>
      </c>
      <c r="M580" s="8">
        <v>0</v>
      </c>
      <c r="N580" s="9">
        <f t="shared" si="36"/>
        <v>4.93</v>
      </c>
      <c r="O580" s="10">
        <f t="shared" si="37"/>
        <v>1.2054166666666666</v>
      </c>
      <c r="P580" s="11">
        <f t="shared" si="38"/>
        <v>0</v>
      </c>
      <c r="Q580" s="10">
        <f t="shared" si="39"/>
        <v>0.86409796893667856</v>
      </c>
    </row>
    <row r="581" spans="1:17" x14ac:dyDescent="0.3">
      <c r="A581" s="12" t="s">
        <v>1449</v>
      </c>
      <c r="B581" s="12" t="s">
        <v>1388</v>
      </c>
      <c r="C581" s="13" t="s">
        <v>11</v>
      </c>
      <c r="D581" s="12">
        <v>31</v>
      </c>
      <c r="E581" s="13" t="s">
        <v>24</v>
      </c>
      <c r="F581" s="13" t="s">
        <v>149</v>
      </c>
      <c r="G581" s="13" t="s">
        <v>58</v>
      </c>
      <c r="H581" s="13" t="s">
        <v>156</v>
      </c>
      <c r="I581" s="12" t="s">
        <v>12</v>
      </c>
      <c r="J581" s="14">
        <v>58.5</v>
      </c>
      <c r="K581" s="15">
        <v>32</v>
      </c>
      <c r="L581" s="15">
        <v>35.76</v>
      </c>
      <c r="M581" s="15">
        <v>0</v>
      </c>
      <c r="N581" s="16">
        <f t="shared" si="36"/>
        <v>3.759999999999998</v>
      </c>
      <c r="O581" s="17">
        <f t="shared" si="37"/>
        <v>1.1174999999999999</v>
      </c>
      <c r="P581" s="18">
        <f t="shared" si="38"/>
        <v>0</v>
      </c>
      <c r="Q581" s="17">
        <f t="shared" si="39"/>
        <v>0.82161566032533773</v>
      </c>
    </row>
    <row r="582" spans="1:17" x14ac:dyDescent="0.3">
      <c r="A582" s="5" t="s">
        <v>1450</v>
      </c>
      <c r="B582" s="5" t="s">
        <v>1388</v>
      </c>
      <c r="C582" s="6" t="s">
        <v>11</v>
      </c>
      <c r="D582" s="5">
        <v>31</v>
      </c>
      <c r="E582" s="6" t="s">
        <v>24</v>
      </c>
      <c r="F582" s="6" t="s">
        <v>149</v>
      </c>
      <c r="G582" s="6" t="s">
        <v>58</v>
      </c>
      <c r="H582" s="6" t="s">
        <v>157</v>
      </c>
      <c r="I582" s="5" t="s">
        <v>12</v>
      </c>
      <c r="J582" s="7">
        <v>58.5</v>
      </c>
      <c r="K582" s="8">
        <v>32</v>
      </c>
      <c r="L582" s="8">
        <v>30.37</v>
      </c>
      <c r="M582" s="8">
        <v>0</v>
      </c>
      <c r="N582" s="9">
        <f t="shared" si="36"/>
        <v>-1.629999999999999</v>
      </c>
      <c r="O582" s="10">
        <f t="shared" si="37"/>
        <v>0.94906250000000003</v>
      </c>
      <c r="P582" s="11">
        <f t="shared" si="38"/>
        <v>0</v>
      </c>
      <c r="Q582" s="10">
        <f t="shared" si="39"/>
        <v>0.6977759397114236</v>
      </c>
    </row>
    <row r="583" spans="1:17" x14ac:dyDescent="0.3">
      <c r="A583" s="12" t="s">
        <v>1451</v>
      </c>
      <c r="B583" s="12" t="s">
        <v>1388</v>
      </c>
      <c r="C583" s="13" t="s">
        <v>11</v>
      </c>
      <c r="D583" s="12">
        <v>31</v>
      </c>
      <c r="E583" s="13" t="s">
        <v>24</v>
      </c>
      <c r="F583" s="13" t="s">
        <v>149</v>
      </c>
      <c r="G583" s="13" t="s">
        <v>58</v>
      </c>
      <c r="H583" s="13" t="s">
        <v>158</v>
      </c>
      <c r="I583" s="12" t="s">
        <v>12</v>
      </c>
      <c r="J583" s="14">
        <v>600</v>
      </c>
      <c r="K583" s="15">
        <v>215</v>
      </c>
      <c r="L583" s="15">
        <v>332.2</v>
      </c>
      <c r="M583" s="15">
        <v>273.86</v>
      </c>
      <c r="N583" s="16">
        <f t="shared" si="36"/>
        <v>117.19999999999999</v>
      </c>
      <c r="O583" s="17">
        <f t="shared" si="37"/>
        <v>1.5451162790697675</v>
      </c>
      <c r="P583" s="18">
        <f t="shared" si="38"/>
        <v>0.21302855473599638</v>
      </c>
      <c r="Q583" s="17">
        <f t="shared" si="39"/>
        <v>0.74417562724014341</v>
      </c>
    </row>
    <row r="584" spans="1:17" x14ac:dyDescent="0.3">
      <c r="A584" s="5" t="s">
        <v>1452</v>
      </c>
      <c r="B584" s="5" t="s">
        <v>1388</v>
      </c>
      <c r="C584" s="6" t="s">
        <v>11</v>
      </c>
      <c r="D584" s="5">
        <v>31</v>
      </c>
      <c r="E584" s="6" t="s">
        <v>24</v>
      </c>
      <c r="F584" s="6" t="s">
        <v>149</v>
      </c>
      <c r="G584" s="6" t="s">
        <v>58</v>
      </c>
      <c r="H584" s="6" t="s">
        <v>159</v>
      </c>
      <c r="I584" s="5" t="s">
        <v>10</v>
      </c>
      <c r="J584" s="7">
        <v>540</v>
      </c>
      <c r="K584" s="8">
        <v>240</v>
      </c>
      <c r="L584" s="8">
        <v>219.21</v>
      </c>
      <c r="M584" s="8">
        <v>194.29</v>
      </c>
      <c r="N584" s="9">
        <f t="shared" si="36"/>
        <v>-20.789999999999992</v>
      </c>
      <c r="O584" s="10">
        <f t="shared" si="37"/>
        <v>0.91337500000000005</v>
      </c>
      <c r="P584" s="11">
        <f t="shared" si="38"/>
        <v>0.12826187657625207</v>
      </c>
      <c r="Q584" s="10">
        <f t="shared" si="39"/>
        <v>0.54562425328554365</v>
      </c>
    </row>
    <row r="585" spans="1:17" x14ac:dyDescent="0.3">
      <c r="A585" s="12" t="s">
        <v>1453</v>
      </c>
      <c r="B585" s="12" t="s">
        <v>1388</v>
      </c>
      <c r="C585" s="13" t="s">
        <v>11</v>
      </c>
      <c r="D585" s="12">
        <v>31</v>
      </c>
      <c r="E585" s="13" t="s">
        <v>24</v>
      </c>
      <c r="F585" s="13" t="s">
        <v>149</v>
      </c>
      <c r="G585" s="13" t="s">
        <v>872</v>
      </c>
      <c r="H585" s="13" t="s">
        <v>161</v>
      </c>
      <c r="I585" s="12" t="s">
        <v>10</v>
      </c>
      <c r="J585" s="14">
        <v>1400</v>
      </c>
      <c r="K585" s="15">
        <v>946</v>
      </c>
      <c r="L585" s="15">
        <v>1013.09</v>
      </c>
      <c r="M585" s="15">
        <v>990.73</v>
      </c>
      <c r="N585" s="16">
        <f t="shared" si="36"/>
        <v>67.090000000000032</v>
      </c>
      <c r="O585" s="17">
        <f t="shared" si="37"/>
        <v>1.0709196617336152</v>
      </c>
      <c r="P585" s="18">
        <f t="shared" si="38"/>
        <v>2.2569216638236467E-2</v>
      </c>
      <c r="Q585" s="17">
        <f t="shared" si="39"/>
        <v>0.97262864823348694</v>
      </c>
    </row>
    <row r="586" spans="1:17" x14ac:dyDescent="0.3">
      <c r="A586" s="5" t="s">
        <v>1454</v>
      </c>
      <c r="B586" s="5" t="s">
        <v>1388</v>
      </c>
      <c r="C586" s="6" t="s">
        <v>11</v>
      </c>
      <c r="D586" s="5">
        <v>31</v>
      </c>
      <c r="E586" s="6" t="s">
        <v>24</v>
      </c>
      <c r="F586" s="6" t="s">
        <v>149</v>
      </c>
      <c r="G586" s="6" t="s">
        <v>872</v>
      </c>
      <c r="H586" s="6" t="s">
        <v>163</v>
      </c>
      <c r="I586" s="5" t="s">
        <v>10</v>
      </c>
      <c r="J586" s="7">
        <v>1980</v>
      </c>
      <c r="K586" s="8">
        <v>1044</v>
      </c>
      <c r="L586" s="8">
        <v>1200.5899999999999</v>
      </c>
      <c r="M586" s="8">
        <v>1141.8699999999999</v>
      </c>
      <c r="N586" s="9">
        <f t="shared" si="36"/>
        <v>156.58999999999992</v>
      </c>
      <c r="O586" s="10">
        <f t="shared" si="37"/>
        <v>1.1499904214559387</v>
      </c>
      <c r="P586" s="11">
        <f t="shared" si="38"/>
        <v>5.1424417840910112E-2</v>
      </c>
      <c r="Q586" s="10">
        <f t="shared" si="39"/>
        <v>0.81499809927229283</v>
      </c>
    </row>
    <row r="587" spans="1:17" x14ac:dyDescent="0.3">
      <c r="A587" s="12" t="s">
        <v>1455</v>
      </c>
      <c r="B587" s="12" t="s">
        <v>1388</v>
      </c>
      <c r="C587" s="13" t="s">
        <v>11</v>
      </c>
      <c r="D587" s="12">
        <v>31</v>
      </c>
      <c r="E587" s="13" t="s">
        <v>24</v>
      </c>
      <c r="F587" s="13" t="s">
        <v>149</v>
      </c>
      <c r="G587" s="13" t="s">
        <v>78</v>
      </c>
      <c r="H587" s="13" t="s">
        <v>165</v>
      </c>
      <c r="I587" s="12" t="s">
        <v>12</v>
      </c>
      <c r="J587" s="14">
        <v>77.650000000000006</v>
      </c>
      <c r="K587" s="15">
        <v>42</v>
      </c>
      <c r="L587" s="15">
        <v>54.18</v>
      </c>
      <c r="M587" s="15">
        <v>52.72</v>
      </c>
      <c r="N587" s="16">
        <f t="shared" si="36"/>
        <v>12.18</v>
      </c>
      <c r="O587" s="17">
        <f t="shared" si="37"/>
        <v>1.29</v>
      </c>
      <c r="P587" s="18">
        <f t="shared" si="38"/>
        <v>2.7693474962063751E-2</v>
      </c>
      <c r="Q587" s="17">
        <f t="shared" si="39"/>
        <v>0.93783104501173575</v>
      </c>
    </row>
    <row r="588" spans="1:17" x14ac:dyDescent="0.3">
      <c r="A588" s="5" t="s">
        <v>1456</v>
      </c>
      <c r="B588" s="5" t="s">
        <v>1388</v>
      </c>
      <c r="C588" s="6" t="s">
        <v>11</v>
      </c>
      <c r="D588" s="5">
        <v>31</v>
      </c>
      <c r="E588" s="6" t="s">
        <v>24</v>
      </c>
      <c r="F588" s="6" t="s">
        <v>149</v>
      </c>
      <c r="G588" s="6" t="s">
        <v>78</v>
      </c>
      <c r="H588" s="6" t="s">
        <v>166</v>
      </c>
      <c r="I588" s="5" t="s">
        <v>12</v>
      </c>
      <c r="J588" s="7">
        <v>77.650000000000006</v>
      </c>
      <c r="K588" s="8">
        <v>42</v>
      </c>
      <c r="L588" s="8">
        <v>55.61</v>
      </c>
      <c r="M588" s="8">
        <v>53.57</v>
      </c>
      <c r="N588" s="9">
        <f t="shared" si="36"/>
        <v>13.61</v>
      </c>
      <c r="O588" s="10">
        <f t="shared" si="37"/>
        <v>1.3240476190476191</v>
      </c>
      <c r="P588" s="11">
        <f t="shared" si="38"/>
        <v>3.8081015493746484E-2</v>
      </c>
      <c r="Q588" s="10">
        <f t="shared" si="39"/>
        <v>0.96258369164087532</v>
      </c>
    </row>
    <row r="589" spans="1:17" x14ac:dyDescent="0.3">
      <c r="A589" s="12" t="s">
        <v>1457</v>
      </c>
      <c r="B589" s="12" t="s">
        <v>1388</v>
      </c>
      <c r="C589" s="13" t="s">
        <v>11</v>
      </c>
      <c r="D589" s="12">
        <v>31</v>
      </c>
      <c r="E589" s="13" t="s">
        <v>24</v>
      </c>
      <c r="F589" s="13" t="s">
        <v>167</v>
      </c>
      <c r="G589" s="13" t="s">
        <v>58</v>
      </c>
      <c r="H589" s="13" t="s">
        <v>168</v>
      </c>
      <c r="I589" s="12" t="s">
        <v>10</v>
      </c>
      <c r="J589" s="14">
        <v>1320</v>
      </c>
      <c r="K589" s="15">
        <v>433</v>
      </c>
      <c r="L589" s="15">
        <v>385.13</v>
      </c>
      <c r="M589" s="15">
        <v>589.64</v>
      </c>
      <c r="N589" s="16">
        <f t="shared" si="36"/>
        <v>-47.870000000000005</v>
      </c>
      <c r="O589" s="17">
        <f t="shared" si="37"/>
        <v>0.88944572748267903</v>
      </c>
      <c r="P589" s="18">
        <f t="shared" si="38"/>
        <v>-0.34683874906722745</v>
      </c>
      <c r="Q589" s="17">
        <f t="shared" si="39"/>
        <v>0.3921574617139133</v>
      </c>
    </row>
    <row r="590" spans="1:17" x14ac:dyDescent="0.3">
      <c r="A590" s="5" t="s">
        <v>1458</v>
      </c>
      <c r="B590" s="5" t="s">
        <v>1388</v>
      </c>
      <c r="C590" s="6" t="s">
        <v>11</v>
      </c>
      <c r="D590" s="5">
        <v>31</v>
      </c>
      <c r="E590" s="6" t="s">
        <v>24</v>
      </c>
      <c r="F590" s="6" t="s">
        <v>167</v>
      </c>
      <c r="G590" s="6" t="s">
        <v>58</v>
      </c>
      <c r="H590" s="6" t="s">
        <v>169</v>
      </c>
      <c r="I590" s="5" t="s">
        <v>10</v>
      </c>
      <c r="J590" s="7">
        <v>500</v>
      </c>
      <c r="K590" s="8">
        <v>299</v>
      </c>
      <c r="L590" s="8">
        <v>284.17</v>
      </c>
      <c r="M590" s="8">
        <v>241.99</v>
      </c>
      <c r="N590" s="9">
        <f t="shared" si="36"/>
        <v>-14.829999999999984</v>
      </c>
      <c r="O590" s="10">
        <f t="shared" si="37"/>
        <v>0.95040133779264224</v>
      </c>
      <c r="P590" s="11">
        <f t="shared" si="38"/>
        <v>0.17430472333567504</v>
      </c>
      <c r="Q590" s="10">
        <f t="shared" si="39"/>
        <v>0.76389784946236561</v>
      </c>
    </row>
    <row r="591" spans="1:17" x14ac:dyDescent="0.3">
      <c r="A591" s="12" t="s">
        <v>1459</v>
      </c>
      <c r="B591" s="12" t="s">
        <v>1388</v>
      </c>
      <c r="C591" s="13" t="s">
        <v>11</v>
      </c>
      <c r="D591" s="12">
        <v>31</v>
      </c>
      <c r="E591" s="13" t="s">
        <v>24</v>
      </c>
      <c r="F591" s="13" t="s">
        <v>167</v>
      </c>
      <c r="G591" s="13" t="s">
        <v>58</v>
      </c>
      <c r="H591" s="13" t="s">
        <v>170</v>
      </c>
      <c r="I591" s="12" t="s">
        <v>10</v>
      </c>
      <c r="J591" s="14">
        <v>500</v>
      </c>
      <c r="K591" s="15">
        <v>166</v>
      </c>
      <c r="L591" s="15">
        <v>110.86</v>
      </c>
      <c r="M591" s="15">
        <v>152.88999999999999</v>
      </c>
      <c r="N591" s="16">
        <f t="shared" si="36"/>
        <v>-55.14</v>
      </c>
      <c r="O591" s="17">
        <f t="shared" si="37"/>
        <v>0.66783132530120481</v>
      </c>
      <c r="P591" s="18">
        <f t="shared" si="38"/>
        <v>-0.27490352541042573</v>
      </c>
      <c r="Q591" s="17">
        <f t="shared" si="39"/>
        <v>0.29801075268817206</v>
      </c>
    </row>
    <row r="592" spans="1:17" x14ac:dyDescent="0.3">
      <c r="A592" s="5" t="s">
        <v>1460</v>
      </c>
      <c r="B592" s="5" t="s">
        <v>1388</v>
      </c>
      <c r="C592" s="6" t="s">
        <v>11</v>
      </c>
      <c r="D592" s="5">
        <v>31</v>
      </c>
      <c r="E592" s="6" t="s">
        <v>24</v>
      </c>
      <c r="F592" s="6" t="s">
        <v>167</v>
      </c>
      <c r="G592" s="6" t="s">
        <v>58</v>
      </c>
      <c r="H592" s="6" t="s">
        <v>171</v>
      </c>
      <c r="I592" s="5" t="s">
        <v>10</v>
      </c>
      <c r="J592" s="7">
        <v>250</v>
      </c>
      <c r="K592" s="8">
        <v>0</v>
      </c>
      <c r="L592" s="8">
        <v>0</v>
      </c>
      <c r="M592" s="8">
        <v>0</v>
      </c>
      <c r="N592" s="9">
        <f t="shared" si="36"/>
        <v>0</v>
      </c>
      <c r="O592" s="10">
        <f t="shared" si="37"/>
        <v>0</v>
      </c>
      <c r="P592" s="11">
        <f t="shared" si="38"/>
        <v>0</v>
      </c>
      <c r="Q592" s="10">
        <f t="shared" si="39"/>
        <v>0</v>
      </c>
    </row>
    <row r="593" spans="1:17" x14ac:dyDescent="0.3">
      <c r="A593" s="12" t="s">
        <v>1461</v>
      </c>
      <c r="B593" s="12" t="s">
        <v>1388</v>
      </c>
      <c r="C593" s="13" t="s">
        <v>11</v>
      </c>
      <c r="D593" s="12">
        <v>31</v>
      </c>
      <c r="E593" s="13" t="s">
        <v>24</v>
      </c>
      <c r="F593" s="13" t="s">
        <v>167</v>
      </c>
      <c r="G593" s="13" t="s">
        <v>58</v>
      </c>
      <c r="H593" s="13" t="s">
        <v>172</v>
      </c>
      <c r="I593" s="12" t="s">
        <v>10</v>
      </c>
      <c r="J593" s="14">
        <v>1200</v>
      </c>
      <c r="K593" s="15">
        <v>625</v>
      </c>
      <c r="L593" s="15">
        <v>722.71</v>
      </c>
      <c r="M593" s="15">
        <v>634.54</v>
      </c>
      <c r="N593" s="16">
        <f t="shared" si="36"/>
        <v>97.710000000000036</v>
      </c>
      <c r="O593" s="17">
        <f t="shared" si="37"/>
        <v>1.156336</v>
      </c>
      <c r="P593" s="18">
        <f t="shared" si="38"/>
        <v>0.13895105115516765</v>
      </c>
      <c r="Q593" s="17">
        <f t="shared" si="39"/>
        <v>0.80948700716845878</v>
      </c>
    </row>
    <row r="594" spans="1:17" x14ac:dyDescent="0.3">
      <c r="A594" s="5" t="s">
        <v>1462</v>
      </c>
      <c r="B594" s="5" t="s">
        <v>1388</v>
      </c>
      <c r="C594" s="6" t="s">
        <v>11</v>
      </c>
      <c r="D594" s="5">
        <v>31</v>
      </c>
      <c r="E594" s="6" t="s">
        <v>24</v>
      </c>
      <c r="F594" s="6" t="s">
        <v>167</v>
      </c>
      <c r="G594" s="6" t="s">
        <v>58</v>
      </c>
      <c r="H594" s="6" t="s">
        <v>173</v>
      </c>
      <c r="I594" s="5" t="s">
        <v>10</v>
      </c>
      <c r="J594" s="7">
        <v>1240</v>
      </c>
      <c r="K594" s="8">
        <v>653</v>
      </c>
      <c r="L594" s="8">
        <v>734.56</v>
      </c>
      <c r="M594" s="8">
        <v>643.04999999999995</v>
      </c>
      <c r="N594" s="9">
        <f t="shared" si="36"/>
        <v>81.559999999999945</v>
      </c>
      <c r="O594" s="10">
        <f t="shared" si="37"/>
        <v>1.1249004594180703</v>
      </c>
      <c r="P594" s="11">
        <f t="shared" si="38"/>
        <v>0.14230619702977995</v>
      </c>
      <c r="Q594" s="10">
        <f t="shared" si="39"/>
        <v>0.7962192160943462</v>
      </c>
    </row>
    <row r="595" spans="1:17" x14ac:dyDescent="0.3">
      <c r="A595" s="12" t="s">
        <v>1463</v>
      </c>
      <c r="B595" s="12" t="s">
        <v>1388</v>
      </c>
      <c r="C595" s="13" t="s">
        <v>11</v>
      </c>
      <c r="D595" s="12">
        <v>31</v>
      </c>
      <c r="E595" s="13" t="s">
        <v>24</v>
      </c>
      <c r="F595" s="13" t="s">
        <v>167</v>
      </c>
      <c r="G595" s="13" t="s">
        <v>58</v>
      </c>
      <c r="H595" s="13" t="s">
        <v>174</v>
      </c>
      <c r="I595" s="12" t="s">
        <v>10</v>
      </c>
      <c r="J595" s="14">
        <v>1320</v>
      </c>
      <c r="K595" s="15">
        <v>511</v>
      </c>
      <c r="L595" s="15">
        <v>575.01</v>
      </c>
      <c r="M595" s="15">
        <v>171.32</v>
      </c>
      <c r="N595" s="16">
        <f t="shared" si="36"/>
        <v>64.009999999999991</v>
      </c>
      <c r="O595" s="17">
        <f t="shared" si="37"/>
        <v>1.1252641878669276</v>
      </c>
      <c r="P595" s="18">
        <f t="shared" si="38"/>
        <v>2.3563506887695542</v>
      </c>
      <c r="Q595" s="17">
        <f t="shared" si="39"/>
        <v>0.58550219941348969</v>
      </c>
    </row>
    <row r="596" spans="1:17" x14ac:dyDescent="0.3">
      <c r="A596" s="5" t="s">
        <v>1464</v>
      </c>
      <c r="B596" s="5" t="s">
        <v>1388</v>
      </c>
      <c r="C596" s="6" t="s">
        <v>11</v>
      </c>
      <c r="D596" s="5">
        <v>31</v>
      </c>
      <c r="E596" s="6" t="s">
        <v>24</v>
      </c>
      <c r="F596" s="6" t="s">
        <v>167</v>
      </c>
      <c r="G596" s="6" t="s">
        <v>58</v>
      </c>
      <c r="H596" s="6" t="s">
        <v>175</v>
      </c>
      <c r="I596" s="5" t="s">
        <v>10</v>
      </c>
      <c r="J596" s="7">
        <v>1500</v>
      </c>
      <c r="K596" s="8">
        <v>403</v>
      </c>
      <c r="L596" s="8">
        <v>755.26</v>
      </c>
      <c r="M596" s="8">
        <v>484.59</v>
      </c>
      <c r="N596" s="9">
        <f t="shared" si="36"/>
        <v>352.26</v>
      </c>
      <c r="O596" s="10">
        <f t="shared" si="37"/>
        <v>1.8740942928039701</v>
      </c>
      <c r="P596" s="11">
        <f t="shared" si="38"/>
        <v>0.55855465445015384</v>
      </c>
      <c r="Q596" s="10">
        <f t="shared" si="39"/>
        <v>0.67675627240143366</v>
      </c>
    </row>
    <row r="597" spans="1:17" x14ac:dyDescent="0.3">
      <c r="A597" s="12" t="s">
        <v>1465</v>
      </c>
      <c r="B597" s="12" t="s">
        <v>1388</v>
      </c>
      <c r="C597" s="13" t="s">
        <v>11</v>
      </c>
      <c r="D597" s="12">
        <v>31</v>
      </c>
      <c r="E597" s="13" t="s">
        <v>24</v>
      </c>
      <c r="F597" s="13" t="s">
        <v>167</v>
      </c>
      <c r="G597" s="13" t="s">
        <v>58</v>
      </c>
      <c r="H597" s="13" t="s">
        <v>177</v>
      </c>
      <c r="I597" s="12" t="s">
        <v>16</v>
      </c>
      <c r="J597" s="14">
        <v>330</v>
      </c>
      <c r="K597" s="15">
        <v>12</v>
      </c>
      <c r="L597" s="15">
        <v>0</v>
      </c>
      <c r="M597" s="15">
        <v>0</v>
      </c>
      <c r="N597" s="16">
        <f t="shared" si="36"/>
        <v>-12</v>
      </c>
      <c r="O597" s="17">
        <f t="shared" si="37"/>
        <v>0</v>
      </c>
      <c r="P597" s="18">
        <f t="shared" si="38"/>
        <v>0</v>
      </c>
      <c r="Q597" s="17">
        <f t="shared" si="39"/>
        <v>0</v>
      </c>
    </row>
    <row r="598" spans="1:17" x14ac:dyDescent="0.3">
      <c r="A598" s="5" t="s">
        <v>1466</v>
      </c>
      <c r="B598" s="5" t="s">
        <v>1388</v>
      </c>
      <c r="C598" s="6" t="s">
        <v>11</v>
      </c>
      <c r="D598" s="5">
        <v>31</v>
      </c>
      <c r="E598" s="6" t="s">
        <v>24</v>
      </c>
      <c r="F598" s="6" t="s">
        <v>167</v>
      </c>
      <c r="G598" s="6" t="s">
        <v>58</v>
      </c>
      <c r="H598" s="6" t="s">
        <v>178</v>
      </c>
      <c r="I598" s="5" t="s">
        <v>16</v>
      </c>
      <c r="J598" s="7">
        <v>273.5</v>
      </c>
      <c r="K598" s="8">
        <v>60</v>
      </c>
      <c r="L598" s="8">
        <v>69.02</v>
      </c>
      <c r="M598" s="8">
        <v>122.03</v>
      </c>
      <c r="N598" s="9">
        <f t="shared" si="36"/>
        <v>9.019999999999996</v>
      </c>
      <c r="O598" s="10">
        <f t="shared" si="37"/>
        <v>1.1503333333333332</v>
      </c>
      <c r="P598" s="11">
        <f t="shared" si="38"/>
        <v>-0.43440137671064494</v>
      </c>
      <c r="Q598" s="10">
        <f t="shared" si="39"/>
        <v>0.33919128776709717</v>
      </c>
    </row>
    <row r="599" spans="1:17" x14ac:dyDescent="0.3">
      <c r="A599" s="12" t="s">
        <v>1467</v>
      </c>
      <c r="B599" s="12" t="s">
        <v>1388</v>
      </c>
      <c r="C599" s="13" t="s">
        <v>11</v>
      </c>
      <c r="D599" s="12">
        <v>31</v>
      </c>
      <c r="E599" s="13" t="s">
        <v>24</v>
      </c>
      <c r="F599" s="13" t="s">
        <v>167</v>
      </c>
      <c r="G599" s="13" t="s">
        <v>58</v>
      </c>
      <c r="H599" s="13" t="s">
        <v>179</v>
      </c>
      <c r="I599" s="12" t="s">
        <v>12</v>
      </c>
      <c r="J599" s="14">
        <v>99</v>
      </c>
      <c r="K599" s="15">
        <v>5</v>
      </c>
      <c r="L599" s="15">
        <v>31.84</v>
      </c>
      <c r="M599" s="15">
        <v>38.5</v>
      </c>
      <c r="N599" s="16">
        <f t="shared" si="36"/>
        <v>26.84</v>
      </c>
      <c r="O599" s="17">
        <f t="shared" si="37"/>
        <v>6.3680000000000003</v>
      </c>
      <c r="P599" s="18">
        <f t="shared" si="38"/>
        <v>-0.17298701298701299</v>
      </c>
      <c r="Q599" s="17">
        <f t="shared" si="39"/>
        <v>0.43227978711849679</v>
      </c>
    </row>
    <row r="600" spans="1:17" x14ac:dyDescent="0.3">
      <c r="A600" s="5" t="s">
        <v>1468</v>
      </c>
      <c r="B600" s="5" t="s">
        <v>1388</v>
      </c>
      <c r="C600" s="6" t="s">
        <v>11</v>
      </c>
      <c r="D600" s="5">
        <v>31</v>
      </c>
      <c r="E600" s="6" t="s">
        <v>24</v>
      </c>
      <c r="F600" s="6" t="s">
        <v>167</v>
      </c>
      <c r="G600" s="6" t="s">
        <v>58</v>
      </c>
      <c r="H600" s="6" t="s">
        <v>180</v>
      </c>
      <c r="I600" s="5" t="s">
        <v>12</v>
      </c>
      <c r="J600" s="7">
        <v>50</v>
      </c>
      <c r="K600" s="8">
        <v>0</v>
      </c>
      <c r="L600" s="8">
        <v>12.99</v>
      </c>
      <c r="M600" s="8">
        <v>21.46</v>
      </c>
      <c r="N600" s="9">
        <f t="shared" si="36"/>
        <v>12.99</v>
      </c>
      <c r="O600" s="10">
        <f t="shared" si="37"/>
        <v>0</v>
      </c>
      <c r="P600" s="11">
        <f t="shared" si="38"/>
        <v>-0.39468779123951542</v>
      </c>
      <c r="Q600" s="10">
        <f t="shared" si="39"/>
        <v>0.34919354838709676</v>
      </c>
    </row>
    <row r="601" spans="1:17" x14ac:dyDescent="0.3">
      <c r="A601" s="12" t="s">
        <v>1469</v>
      </c>
      <c r="B601" s="12" t="s">
        <v>1388</v>
      </c>
      <c r="C601" s="13" t="s">
        <v>11</v>
      </c>
      <c r="D601" s="12">
        <v>31</v>
      </c>
      <c r="E601" s="13" t="s">
        <v>24</v>
      </c>
      <c r="F601" s="13" t="s">
        <v>167</v>
      </c>
      <c r="G601" s="13" t="s">
        <v>58</v>
      </c>
      <c r="H601" s="13" t="s">
        <v>181</v>
      </c>
      <c r="I601" s="12" t="s">
        <v>12</v>
      </c>
      <c r="J601" s="14">
        <v>90</v>
      </c>
      <c r="K601" s="15">
        <v>0</v>
      </c>
      <c r="L601" s="15">
        <v>13.58</v>
      </c>
      <c r="M601" s="15">
        <v>11.11</v>
      </c>
      <c r="N601" s="16">
        <f t="shared" si="36"/>
        <v>13.58</v>
      </c>
      <c r="O601" s="17">
        <f t="shared" si="37"/>
        <v>0</v>
      </c>
      <c r="P601" s="18">
        <f t="shared" si="38"/>
        <v>0.22232223222322239</v>
      </c>
      <c r="Q601" s="17">
        <f t="shared" si="39"/>
        <v>0.20280764635603346</v>
      </c>
    </row>
    <row r="602" spans="1:17" x14ac:dyDescent="0.3">
      <c r="A602" s="5" t="s">
        <v>1470</v>
      </c>
      <c r="B602" s="5" t="s">
        <v>1388</v>
      </c>
      <c r="C602" s="6" t="s">
        <v>11</v>
      </c>
      <c r="D602" s="5">
        <v>31</v>
      </c>
      <c r="E602" s="6" t="s">
        <v>24</v>
      </c>
      <c r="F602" s="6" t="s">
        <v>167</v>
      </c>
      <c r="G602" s="6" t="s">
        <v>58</v>
      </c>
      <c r="H602" s="6" t="s">
        <v>182</v>
      </c>
      <c r="I602" s="5" t="s">
        <v>12</v>
      </c>
      <c r="J602" s="7">
        <v>172</v>
      </c>
      <c r="K602" s="8">
        <v>11</v>
      </c>
      <c r="L602" s="8">
        <v>50.91</v>
      </c>
      <c r="M602" s="8">
        <v>42.21</v>
      </c>
      <c r="N602" s="9">
        <f t="shared" si="36"/>
        <v>39.909999999999997</v>
      </c>
      <c r="O602" s="10">
        <f t="shared" si="37"/>
        <v>4.628181818181818</v>
      </c>
      <c r="P602" s="11">
        <f t="shared" si="38"/>
        <v>0.20611229566453437</v>
      </c>
      <c r="Q602" s="10">
        <f t="shared" si="39"/>
        <v>0.39783383345836459</v>
      </c>
    </row>
    <row r="603" spans="1:17" x14ac:dyDescent="0.3">
      <c r="A603" s="12" t="s">
        <v>1471</v>
      </c>
      <c r="B603" s="12" t="s">
        <v>1388</v>
      </c>
      <c r="C603" s="13" t="s">
        <v>11</v>
      </c>
      <c r="D603" s="12">
        <v>31</v>
      </c>
      <c r="E603" s="13" t="s">
        <v>24</v>
      </c>
      <c r="F603" s="13" t="s">
        <v>167</v>
      </c>
      <c r="G603" s="13" t="s">
        <v>872</v>
      </c>
      <c r="H603" s="13" t="s">
        <v>801</v>
      </c>
      <c r="I603" s="12" t="s">
        <v>10</v>
      </c>
      <c r="J603" s="14">
        <v>1320</v>
      </c>
      <c r="K603" s="15">
        <v>813</v>
      </c>
      <c r="L603" s="15">
        <v>881.49</v>
      </c>
      <c r="M603" s="15">
        <v>403.92</v>
      </c>
      <c r="N603" s="16">
        <f t="shared" si="36"/>
        <v>68.490000000000009</v>
      </c>
      <c r="O603" s="17">
        <f t="shared" si="37"/>
        <v>1.0842435424354244</v>
      </c>
      <c r="P603" s="18">
        <f t="shared" si="38"/>
        <v>1.1823380867498514</v>
      </c>
      <c r="Q603" s="17">
        <f t="shared" si="39"/>
        <v>0.8975745356793744</v>
      </c>
    </row>
    <row r="604" spans="1:17" x14ac:dyDescent="0.3">
      <c r="A604" s="5" t="s">
        <v>1472</v>
      </c>
      <c r="B604" s="5" t="s">
        <v>1388</v>
      </c>
      <c r="C604" s="6" t="s">
        <v>11</v>
      </c>
      <c r="D604" s="5">
        <v>31</v>
      </c>
      <c r="E604" s="6" t="s">
        <v>24</v>
      </c>
      <c r="F604" s="6" t="s">
        <v>167</v>
      </c>
      <c r="G604" s="6" t="s">
        <v>872</v>
      </c>
      <c r="H604" s="6" t="s">
        <v>185</v>
      </c>
      <c r="I604" s="5" t="s">
        <v>10</v>
      </c>
      <c r="J604" s="7">
        <v>1080</v>
      </c>
      <c r="K604" s="8">
        <v>584</v>
      </c>
      <c r="L604" s="8">
        <v>582.25</v>
      </c>
      <c r="M604" s="8">
        <v>619.63</v>
      </c>
      <c r="N604" s="9">
        <f t="shared" si="36"/>
        <v>-1.75</v>
      </c>
      <c r="O604" s="10">
        <f t="shared" si="37"/>
        <v>0.99700342465753422</v>
      </c>
      <c r="P604" s="11">
        <f t="shared" si="38"/>
        <v>-6.0326323773865043E-2</v>
      </c>
      <c r="Q604" s="10">
        <f t="shared" si="39"/>
        <v>0.7246241537236161</v>
      </c>
    </row>
    <row r="605" spans="1:17" x14ac:dyDescent="0.3">
      <c r="A605" s="12" t="s">
        <v>1473</v>
      </c>
      <c r="B605" s="12" t="s">
        <v>1388</v>
      </c>
      <c r="C605" s="13" t="s">
        <v>11</v>
      </c>
      <c r="D605" s="12">
        <v>31</v>
      </c>
      <c r="E605" s="13" t="s">
        <v>24</v>
      </c>
      <c r="F605" s="13" t="s">
        <v>167</v>
      </c>
      <c r="G605" s="13" t="s">
        <v>872</v>
      </c>
      <c r="H605" s="13" t="s">
        <v>802</v>
      </c>
      <c r="I605" s="12" t="s">
        <v>10</v>
      </c>
      <c r="J605" s="14">
        <v>300</v>
      </c>
      <c r="K605" s="15">
        <v>0</v>
      </c>
      <c r="L605" s="15">
        <v>0</v>
      </c>
      <c r="M605" s="15">
        <v>0</v>
      </c>
      <c r="N605" s="16">
        <f t="shared" si="36"/>
        <v>0</v>
      </c>
      <c r="O605" s="17">
        <f t="shared" si="37"/>
        <v>0</v>
      </c>
      <c r="P605" s="18">
        <f t="shared" si="38"/>
        <v>0</v>
      </c>
      <c r="Q605" s="17">
        <f t="shared" si="39"/>
        <v>0</v>
      </c>
    </row>
    <row r="606" spans="1:17" x14ac:dyDescent="0.3">
      <c r="A606" s="5" t="s">
        <v>1474</v>
      </c>
      <c r="B606" s="5" t="s">
        <v>1388</v>
      </c>
      <c r="C606" s="6" t="s">
        <v>11</v>
      </c>
      <c r="D606" s="5">
        <v>31</v>
      </c>
      <c r="E606" s="6" t="s">
        <v>24</v>
      </c>
      <c r="F606" s="6" t="s">
        <v>167</v>
      </c>
      <c r="G606" s="6" t="s">
        <v>78</v>
      </c>
      <c r="H606" s="6" t="s">
        <v>187</v>
      </c>
      <c r="I606" s="5" t="s">
        <v>10</v>
      </c>
      <c r="J606" s="7">
        <v>250</v>
      </c>
      <c r="K606" s="8">
        <v>120</v>
      </c>
      <c r="L606" s="8">
        <v>142.71</v>
      </c>
      <c r="M606" s="8">
        <v>155.62</v>
      </c>
      <c r="N606" s="9">
        <f t="shared" si="36"/>
        <v>22.710000000000008</v>
      </c>
      <c r="O606" s="10">
        <f t="shared" si="37"/>
        <v>1.1892500000000001</v>
      </c>
      <c r="P606" s="11">
        <f t="shared" si="38"/>
        <v>-8.2958488626140581E-2</v>
      </c>
      <c r="Q606" s="10">
        <f t="shared" si="39"/>
        <v>0.76725806451612899</v>
      </c>
    </row>
    <row r="607" spans="1:17" x14ac:dyDescent="0.3">
      <c r="A607" s="12" t="s">
        <v>1475</v>
      </c>
      <c r="B607" s="12" t="s">
        <v>1388</v>
      </c>
      <c r="C607" s="13" t="s">
        <v>11</v>
      </c>
      <c r="D607" s="12">
        <v>31</v>
      </c>
      <c r="E607" s="13" t="s">
        <v>24</v>
      </c>
      <c r="F607" s="13" t="s">
        <v>167</v>
      </c>
      <c r="G607" s="13" t="s">
        <v>78</v>
      </c>
      <c r="H607" s="13" t="s">
        <v>189</v>
      </c>
      <c r="I607" s="12" t="s">
        <v>16</v>
      </c>
      <c r="J607" s="14">
        <v>419.33</v>
      </c>
      <c r="K607" s="15">
        <v>11</v>
      </c>
      <c r="L607" s="15">
        <v>81.569999999999993</v>
      </c>
      <c r="M607" s="15">
        <v>7.34</v>
      </c>
      <c r="N607" s="16">
        <f t="shared" si="36"/>
        <v>70.569999999999993</v>
      </c>
      <c r="O607" s="17">
        <f t="shared" si="37"/>
        <v>7.4154545454545451</v>
      </c>
      <c r="P607" s="18">
        <f t="shared" si="38"/>
        <v>10.113079019073568</v>
      </c>
      <c r="Q607" s="17">
        <f t="shared" si="39"/>
        <v>0.26145779403856995</v>
      </c>
    </row>
    <row r="608" spans="1:17" x14ac:dyDescent="0.3">
      <c r="A608" s="5" t="s">
        <v>1476</v>
      </c>
      <c r="B608" s="5" t="s">
        <v>1388</v>
      </c>
      <c r="C608" s="6" t="s">
        <v>11</v>
      </c>
      <c r="D608" s="5">
        <v>31</v>
      </c>
      <c r="E608" s="6" t="s">
        <v>24</v>
      </c>
      <c r="F608" s="6" t="s">
        <v>167</v>
      </c>
      <c r="G608" s="6" t="s">
        <v>78</v>
      </c>
      <c r="H608" s="6" t="s">
        <v>190</v>
      </c>
      <c r="I608" s="5" t="s">
        <v>14</v>
      </c>
      <c r="J608" s="7">
        <v>100</v>
      </c>
      <c r="K608" s="8">
        <v>0</v>
      </c>
      <c r="L608" s="8">
        <v>0</v>
      </c>
      <c r="M608" s="8">
        <v>0</v>
      </c>
      <c r="N608" s="9">
        <f t="shared" si="36"/>
        <v>0</v>
      </c>
      <c r="O608" s="10">
        <f t="shared" si="37"/>
        <v>0</v>
      </c>
      <c r="P608" s="11">
        <f t="shared" si="38"/>
        <v>0</v>
      </c>
      <c r="Q608" s="10">
        <f t="shared" si="39"/>
        <v>0</v>
      </c>
    </row>
    <row r="609" spans="1:17" x14ac:dyDescent="0.3">
      <c r="A609" s="12" t="s">
        <v>1477</v>
      </c>
      <c r="B609" s="12" t="s">
        <v>1388</v>
      </c>
      <c r="C609" s="13" t="s">
        <v>11</v>
      </c>
      <c r="D609" s="12">
        <v>31</v>
      </c>
      <c r="E609" s="13" t="s">
        <v>24</v>
      </c>
      <c r="F609" s="13" t="s">
        <v>167</v>
      </c>
      <c r="G609" s="13" t="s">
        <v>78</v>
      </c>
      <c r="H609" s="13" t="s">
        <v>192</v>
      </c>
      <c r="I609" s="12" t="s">
        <v>14</v>
      </c>
      <c r="J609" s="14">
        <v>1080</v>
      </c>
      <c r="K609" s="15">
        <v>514</v>
      </c>
      <c r="L609" s="15">
        <v>622.47</v>
      </c>
      <c r="M609" s="15">
        <v>636.74</v>
      </c>
      <c r="N609" s="16">
        <f t="shared" si="36"/>
        <v>108.47000000000003</v>
      </c>
      <c r="O609" s="17">
        <f t="shared" si="37"/>
        <v>1.2110311284046693</v>
      </c>
      <c r="P609" s="18">
        <f t="shared" si="38"/>
        <v>-2.2411031190124667E-2</v>
      </c>
      <c r="Q609" s="17">
        <f t="shared" si="39"/>
        <v>0.77467891278375145</v>
      </c>
    </row>
    <row r="610" spans="1:17" x14ac:dyDescent="0.3">
      <c r="A610" s="5" t="s">
        <v>1478</v>
      </c>
      <c r="B610" s="5" t="s">
        <v>1388</v>
      </c>
      <c r="C610" s="6" t="s">
        <v>11</v>
      </c>
      <c r="D610" s="5">
        <v>31</v>
      </c>
      <c r="E610" s="6" t="s">
        <v>24</v>
      </c>
      <c r="F610" s="6" t="s">
        <v>194</v>
      </c>
      <c r="G610" s="6" t="s">
        <v>58</v>
      </c>
      <c r="H610" s="6" t="s">
        <v>195</v>
      </c>
      <c r="I610" s="5" t="s">
        <v>12</v>
      </c>
      <c r="J610" s="7">
        <v>240</v>
      </c>
      <c r="K610" s="8">
        <v>130</v>
      </c>
      <c r="L610" s="8">
        <v>137.83000000000001</v>
      </c>
      <c r="M610" s="8">
        <v>127.01</v>
      </c>
      <c r="N610" s="9">
        <f t="shared" si="36"/>
        <v>7.8300000000000125</v>
      </c>
      <c r="O610" s="10">
        <f t="shared" si="37"/>
        <v>1.0602307692307693</v>
      </c>
      <c r="P610" s="11">
        <f t="shared" si="38"/>
        <v>8.5190142508463962E-2</v>
      </c>
      <c r="Q610" s="10">
        <f t="shared" si="39"/>
        <v>0.77189740143369179</v>
      </c>
    </row>
    <row r="611" spans="1:17" x14ac:dyDescent="0.3">
      <c r="A611" s="12" t="s">
        <v>1479</v>
      </c>
      <c r="B611" s="12" t="s">
        <v>1388</v>
      </c>
      <c r="C611" s="13" t="s">
        <v>11</v>
      </c>
      <c r="D611" s="12">
        <v>31</v>
      </c>
      <c r="E611" s="13" t="s">
        <v>24</v>
      </c>
      <c r="F611" s="13" t="s">
        <v>194</v>
      </c>
      <c r="G611" s="13" t="s">
        <v>58</v>
      </c>
      <c r="H611" s="13" t="s">
        <v>196</v>
      </c>
      <c r="I611" s="12" t="s">
        <v>12</v>
      </c>
      <c r="J611" s="14">
        <v>144</v>
      </c>
      <c r="K611" s="15">
        <v>80</v>
      </c>
      <c r="L611" s="15">
        <v>55.67</v>
      </c>
      <c r="M611" s="15">
        <v>76.56</v>
      </c>
      <c r="N611" s="16">
        <f t="shared" si="36"/>
        <v>-24.33</v>
      </c>
      <c r="O611" s="17">
        <f t="shared" si="37"/>
        <v>0.69587500000000002</v>
      </c>
      <c r="P611" s="18">
        <f t="shared" si="38"/>
        <v>-0.27285788923719956</v>
      </c>
      <c r="Q611" s="17">
        <f t="shared" si="39"/>
        <v>0.51961992234169652</v>
      </c>
    </row>
    <row r="612" spans="1:17" x14ac:dyDescent="0.3">
      <c r="A612" s="5" t="s">
        <v>1480</v>
      </c>
      <c r="B612" s="5" t="s">
        <v>1388</v>
      </c>
      <c r="C612" s="6" t="s">
        <v>11</v>
      </c>
      <c r="D612" s="5">
        <v>31</v>
      </c>
      <c r="E612" s="6" t="s">
        <v>24</v>
      </c>
      <c r="F612" s="6" t="s">
        <v>194</v>
      </c>
      <c r="G612" s="6" t="s">
        <v>58</v>
      </c>
      <c r="H612" s="6" t="s">
        <v>197</v>
      </c>
      <c r="I612" s="5" t="s">
        <v>12</v>
      </c>
      <c r="J612" s="7">
        <v>33.75</v>
      </c>
      <c r="K612" s="8">
        <v>20</v>
      </c>
      <c r="L612" s="8">
        <v>19.57</v>
      </c>
      <c r="M612" s="8">
        <v>17.55</v>
      </c>
      <c r="N612" s="9">
        <f t="shared" si="36"/>
        <v>-0.42999999999999972</v>
      </c>
      <c r="O612" s="10">
        <f t="shared" si="37"/>
        <v>0.97850000000000004</v>
      </c>
      <c r="P612" s="11">
        <f t="shared" si="38"/>
        <v>0.11509971509971507</v>
      </c>
      <c r="Q612" s="10">
        <f t="shared" si="39"/>
        <v>0.77937076861808041</v>
      </c>
    </row>
    <row r="613" spans="1:17" x14ac:dyDescent="0.3">
      <c r="A613" s="12" t="s">
        <v>1481</v>
      </c>
      <c r="B613" s="12" t="s">
        <v>1388</v>
      </c>
      <c r="C613" s="13" t="s">
        <v>11</v>
      </c>
      <c r="D613" s="12">
        <v>31</v>
      </c>
      <c r="E613" s="13" t="s">
        <v>24</v>
      </c>
      <c r="F613" s="13" t="s">
        <v>194</v>
      </c>
      <c r="G613" s="13" t="s">
        <v>58</v>
      </c>
      <c r="H613" s="13" t="s">
        <v>198</v>
      </c>
      <c r="I613" s="12" t="s">
        <v>12</v>
      </c>
      <c r="J613" s="14">
        <v>51</v>
      </c>
      <c r="K613" s="15">
        <v>26</v>
      </c>
      <c r="L613" s="15">
        <v>23.14</v>
      </c>
      <c r="M613" s="15">
        <v>21.96</v>
      </c>
      <c r="N613" s="16">
        <f t="shared" si="36"/>
        <v>-2.8599999999999994</v>
      </c>
      <c r="O613" s="17">
        <f t="shared" si="37"/>
        <v>0.89</v>
      </c>
      <c r="P613" s="18">
        <f t="shared" si="38"/>
        <v>5.3734061930783228E-2</v>
      </c>
      <c r="Q613" s="17">
        <f t="shared" si="39"/>
        <v>0.60984608897322368</v>
      </c>
    </row>
    <row r="614" spans="1:17" x14ac:dyDescent="0.3">
      <c r="A614" s="5" t="s">
        <v>1482</v>
      </c>
      <c r="B614" s="5" t="s">
        <v>1388</v>
      </c>
      <c r="C614" s="6" t="s">
        <v>11</v>
      </c>
      <c r="D614" s="5">
        <v>31</v>
      </c>
      <c r="E614" s="6" t="s">
        <v>24</v>
      </c>
      <c r="F614" s="6" t="s">
        <v>194</v>
      </c>
      <c r="G614" s="6" t="s">
        <v>58</v>
      </c>
      <c r="H614" s="6" t="s">
        <v>199</v>
      </c>
      <c r="I614" s="5" t="s">
        <v>12</v>
      </c>
      <c r="J614" s="7">
        <v>41.4</v>
      </c>
      <c r="K614" s="8">
        <v>26</v>
      </c>
      <c r="L614" s="8">
        <v>28.29</v>
      </c>
      <c r="M614" s="8">
        <v>25.98</v>
      </c>
      <c r="N614" s="9">
        <f t="shared" si="36"/>
        <v>2.2899999999999991</v>
      </c>
      <c r="O614" s="10">
        <f t="shared" si="37"/>
        <v>1.0880769230769229</v>
      </c>
      <c r="P614" s="11">
        <f t="shared" si="38"/>
        <v>8.891454965357963E-2</v>
      </c>
      <c r="Q614" s="10">
        <f t="shared" si="39"/>
        <v>0.9184587813620072</v>
      </c>
    </row>
    <row r="615" spans="1:17" x14ac:dyDescent="0.3">
      <c r="A615" s="12" t="s">
        <v>1483</v>
      </c>
      <c r="B615" s="12" t="s">
        <v>1388</v>
      </c>
      <c r="C615" s="13" t="s">
        <v>11</v>
      </c>
      <c r="D615" s="12">
        <v>31</v>
      </c>
      <c r="E615" s="13" t="s">
        <v>24</v>
      </c>
      <c r="F615" s="13" t="s">
        <v>194</v>
      </c>
      <c r="G615" s="13" t="s">
        <v>58</v>
      </c>
      <c r="H615" s="13" t="s">
        <v>200</v>
      </c>
      <c r="I615" s="12" t="s">
        <v>12</v>
      </c>
      <c r="J615" s="14">
        <v>120</v>
      </c>
      <c r="K615" s="15">
        <v>58</v>
      </c>
      <c r="L615" s="15">
        <v>62.93</v>
      </c>
      <c r="M615" s="15">
        <v>58.39</v>
      </c>
      <c r="N615" s="16">
        <f t="shared" si="36"/>
        <v>4.93</v>
      </c>
      <c r="O615" s="17">
        <f t="shared" si="37"/>
        <v>1.085</v>
      </c>
      <c r="P615" s="18">
        <f t="shared" si="38"/>
        <v>7.7753039904093157E-2</v>
      </c>
      <c r="Q615" s="17">
        <f t="shared" si="39"/>
        <v>0.70486111111111116</v>
      </c>
    </row>
    <row r="616" spans="1:17" x14ac:dyDescent="0.3">
      <c r="A616" s="5" t="s">
        <v>1484</v>
      </c>
      <c r="B616" s="5" t="s">
        <v>1388</v>
      </c>
      <c r="C616" s="6" t="s">
        <v>11</v>
      </c>
      <c r="D616" s="5">
        <v>31</v>
      </c>
      <c r="E616" s="6" t="s">
        <v>24</v>
      </c>
      <c r="F616" s="6" t="s">
        <v>194</v>
      </c>
      <c r="G616" s="6" t="s">
        <v>58</v>
      </c>
      <c r="H616" s="6" t="s">
        <v>201</v>
      </c>
      <c r="I616" s="5" t="s">
        <v>12</v>
      </c>
      <c r="J616" s="7">
        <v>30</v>
      </c>
      <c r="K616" s="8">
        <v>18</v>
      </c>
      <c r="L616" s="8">
        <v>19.66</v>
      </c>
      <c r="M616" s="8">
        <v>18.09</v>
      </c>
      <c r="N616" s="9">
        <f t="shared" si="36"/>
        <v>1.6600000000000001</v>
      </c>
      <c r="O616" s="10">
        <f t="shared" si="37"/>
        <v>1.0922222222222222</v>
      </c>
      <c r="P616" s="11">
        <f t="shared" si="38"/>
        <v>8.6788280818131586E-2</v>
      </c>
      <c r="Q616" s="10">
        <f t="shared" si="39"/>
        <v>0.88082437275985659</v>
      </c>
    </row>
    <row r="617" spans="1:17" x14ac:dyDescent="0.3">
      <c r="A617" s="12" t="s">
        <v>1485</v>
      </c>
      <c r="B617" s="12" t="s">
        <v>1388</v>
      </c>
      <c r="C617" s="13" t="s">
        <v>11</v>
      </c>
      <c r="D617" s="12">
        <v>31</v>
      </c>
      <c r="E617" s="13" t="s">
        <v>24</v>
      </c>
      <c r="F617" s="13" t="s">
        <v>194</v>
      </c>
      <c r="G617" s="13" t="s">
        <v>58</v>
      </c>
      <c r="H617" s="13" t="s">
        <v>202</v>
      </c>
      <c r="I617" s="12" t="s">
        <v>12</v>
      </c>
      <c r="J617" s="14">
        <v>90</v>
      </c>
      <c r="K617" s="15">
        <v>46</v>
      </c>
      <c r="L617" s="15">
        <v>67.849999999999994</v>
      </c>
      <c r="M617" s="15">
        <v>28.5</v>
      </c>
      <c r="N617" s="16">
        <f t="shared" si="36"/>
        <v>21.849999999999994</v>
      </c>
      <c r="O617" s="17">
        <f t="shared" si="37"/>
        <v>1.4749999999999999</v>
      </c>
      <c r="P617" s="18">
        <f t="shared" si="38"/>
        <v>1.3807017543859648</v>
      </c>
      <c r="Q617" s="17">
        <f t="shared" si="39"/>
        <v>1.0132915173237753</v>
      </c>
    </row>
    <row r="618" spans="1:17" x14ac:dyDescent="0.3">
      <c r="A618" s="5" t="s">
        <v>1486</v>
      </c>
      <c r="B618" s="5" t="s">
        <v>1388</v>
      </c>
      <c r="C618" s="6" t="s">
        <v>11</v>
      </c>
      <c r="D618" s="5">
        <v>31</v>
      </c>
      <c r="E618" s="6" t="s">
        <v>24</v>
      </c>
      <c r="F618" s="6" t="s">
        <v>194</v>
      </c>
      <c r="G618" s="6" t="s">
        <v>58</v>
      </c>
      <c r="H618" s="6" t="s">
        <v>203</v>
      </c>
      <c r="I618" s="5" t="s">
        <v>12</v>
      </c>
      <c r="J618" s="7">
        <v>304</v>
      </c>
      <c r="K618" s="8">
        <v>195</v>
      </c>
      <c r="L618" s="8">
        <v>210.69</v>
      </c>
      <c r="M618" s="8">
        <v>191.85</v>
      </c>
      <c r="N618" s="9">
        <f t="shared" si="36"/>
        <v>15.689999999999998</v>
      </c>
      <c r="O618" s="10">
        <f t="shared" si="37"/>
        <v>1.0804615384615384</v>
      </c>
      <c r="P618" s="11">
        <f t="shared" si="38"/>
        <v>9.8201720093823316E-2</v>
      </c>
      <c r="Q618" s="10">
        <f t="shared" si="39"/>
        <v>0.93153119694397279</v>
      </c>
    </row>
    <row r="619" spans="1:17" x14ac:dyDescent="0.3">
      <c r="A619" s="12" t="s">
        <v>1487</v>
      </c>
      <c r="B619" s="12" t="s">
        <v>1388</v>
      </c>
      <c r="C619" s="13" t="s">
        <v>11</v>
      </c>
      <c r="D619" s="12">
        <v>31</v>
      </c>
      <c r="E619" s="13" t="s">
        <v>24</v>
      </c>
      <c r="F619" s="13" t="s">
        <v>194</v>
      </c>
      <c r="G619" s="13" t="s">
        <v>58</v>
      </c>
      <c r="H619" s="13" t="s">
        <v>204</v>
      </c>
      <c r="I619" s="12" t="s">
        <v>12</v>
      </c>
      <c r="J619" s="14">
        <v>198</v>
      </c>
      <c r="K619" s="15">
        <v>23</v>
      </c>
      <c r="L619" s="15">
        <v>0</v>
      </c>
      <c r="M619" s="15">
        <v>0</v>
      </c>
      <c r="N619" s="16">
        <f t="shared" si="36"/>
        <v>-23</v>
      </c>
      <c r="O619" s="17">
        <f t="shared" si="37"/>
        <v>0</v>
      </c>
      <c r="P619" s="18">
        <f t="shared" si="38"/>
        <v>0</v>
      </c>
      <c r="Q619" s="17">
        <f t="shared" si="39"/>
        <v>0</v>
      </c>
    </row>
    <row r="620" spans="1:17" x14ac:dyDescent="0.3">
      <c r="A620" s="5" t="s">
        <v>1488</v>
      </c>
      <c r="B620" s="5" t="s">
        <v>1388</v>
      </c>
      <c r="C620" s="6" t="s">
        <v>11</v>
      </c>
      <c r="D620" s="5">
        <v>31</v>
      </c>
      <c r="E620" s="6" t="s">
        <v>24</v>
      </c>
      <c r="F620" s="6" t="s">
        <v>194</v>
      </c>
      <c r="G620" s="6" t="s">
        <v>58</v>
      </c>
      <c r="H620" s="6" t="s">
        <v>205</v>
      </c>
      <c r="I620" s="5" t="s">
        <v>12</v>
      </c>
      <c r="J620" s="7">
        <v>120</v>
      </c>
      <c r="K620" s="8">
        <v>85</v>
      </c>
      <c r="L620" s="8">
        <v>80.599999999999994</v>
      </c>
      <c r="M620" s="8">
        <v>74.95</v>
      </c>
      <c r="N620" s="9">
        <f t="shared" si="36"/>
        <v>-4.4000000000000057</v>
      </c>
      <c r="O620" s="10">
        <f t="shared" si="37"/>
        <v>0.94823529411764695</v>
      </c>
      <c r="P620" s="11">
        <f t="shared" si="38"/>
        <v>7.5383589059372799E-2</v>
      </c>
      <c r="Q620" s="10">
        <f t="shared" si="39"/>
        <v>0.90277777777777779</v>
      </c>
    </row>
    <row r="621" spans="1:17" x14ac:dyDescent="0.3">
      <c r="A621" s="12" t="s">
        <v>1489</v>
      </c>
      <c r="B621" s="12" t="s">
        <v>1388</v>
      </c>
      <c r="C621" s="13" t="s">
        <v>11</v>
      </c>
      <c r="D621" s="12">
        <v>31</v>
      </c>
      <c r="E621" s="13" t="s">
        <v>24</v>
      </c>
      <c r="F621" s="13" t="s">
        <v>194</v>
      </c>
      <c r="G621" s="13" t="s">
        <v>872</v>
      </c>
      <c r="H621" s="13" t="s">
        <v>207</v>
      </c>
      <c r="I621" s="12" t="s">
        <v>16</v>
      </c>
      <c r="J621" s="14">
        <v>0</v>
      </c>
      <c r="K621" s="15">
        <v>0</v>
      </c>
      <c r="L621" s="15">
        <v>0</v>
      </c>
      <c r="M621" s="15">
        <v>0</v>
      </c>
      <c r="N621" s="16">
        <f t="shared" si="36"/>
        <v>0</v>
      </c>
      <c r="O621" s="17">
        <f t="shared" si="37"/>
        <v>0</v>
      </c>
      <c r="P621" s="18">
        <f t="shared" si="38"/>
        <v>0</v>
      </c>
      <c r="Q621" s="17">
        <f t="shared" si="39"/>
        <v>0</v>
      </c>
    </row>
    <row r="622" spans="1:17" x14ac:dyDescent="0.3">
      <c r="A622" s="5" t="s">
        <v>1490</v>
      </c>
      <c r="B622" s="5" t="s">
        <v>1388</v>
      </c>
      <c r="C622" s="6" t="s">
        <v>11</v>
      </c>
      <c r="D622" s="5">
        <v>31</v>
      </c>
      <c r="E622" s="6" t="s">
        <v>24</v>
      </c>
      <c r="F622" s="6" t="s">
        <v>194</v>
      </c>
      <c r="G622" s="6" t="s">
        <v>872</v>
      </c>
      <c r="H622" s="6" t="s">
        <v>209</v>
      </c>
      <c r="I622" s="5" t="s">
        <v>16</v>
      </c>
      <c r="J622" s="7">
        <v>225</v>
      </c>
      <c r="K622" s="8">
        <v>4</v>
      </c>
      <c r="L622" s="8">
        <v>0</v>
      </c>
      <c r="M622" s="8">
        <v>0</v>
      </c>
      <c r="N622" s="9">
        <f t="shared" si="36"/>
        <v>-4</v>
      </c>
      <c r="O622" s="10">
        <f t="shared" si="37"/>
        <v>0</v>
      </c>
      <c r="P622" s="11">
        <f t="shared" si="38"/>
        <v>0</v>
      </c>
      <c r="Q622" s="10">
        <f t="shared" si="39"/>
        <v>0</v>
      </c>
    </row>
    <row r="623" spans="1:17" x14ac:dyDescent="0.3">
      <c r="A623" s="12" t="s">
        <v>1491</v>
      </c>
      <c r="B623" s="12" t="s">
        <v>1388</v>
      </c>
      <c r="C623" s="13" t="s">
        <v>11</v>
      </c>
      <c r="D623" s="12">
        <v>31</v>
      </c>
      <c r="E623" s="13" t="s">
        <v>24</v>
      </c>
      <c r="F623" s="13" t="s">
        <v>194</v>
      </c>
      <c r="G623" s="13" t="s">
        <v>872</v>
      </c>
      <c r="H623" s="13" t="s">
        <v>211</v>
      </c>
      <c r="I623" s="12" t="s">
        <v>16</v>
      </c>
      <c r="J623" s="14">
        <v>439</v>
      </c>
      <c r="K623" s="15">
        <v>16</v>
      </c>
      <c r="L623" s="15">
        <v>0</v>
      </c>
      <c r="M623" s="15">
        <v>0</v>
      </c>
      <c r="N623" s="16">
        <f t="shared" si="36"/>
        <v>-16</v>
      </c>
      <c r="O623" s="17">
        <f t="shared" si="37"/>
        <v>0</v>
      </c>
      <c r="P623" s="18">
        <f t="shared" si="38"/>
        <v>0</v>
      </c>
      <c r="Q623" s="17">
        <f t="shared" si="39"/>
        <v>0</v>
      </c>
    </row>
    <row r="624" spans="1:17" x14ac:dyDescent="0.3">
      <c r="A624" s="5" t="s">
        <v>1492</v>
      </c>
      <c r="B624" s="5" t="s">
        <v>1388</v>
      </c>
      <c r="C624" s="6" t="s">
        <v>11</v>
      </c>
      <c r="D624" s="5">
        <v>31</v>
      </c>
      <c r="E624" s="6" t="s">
        <v>24</v>
      </c>
      <c r="F624" s="6" t="s">
        <v>194</v>
      </c>
      <c r="G624" s="6" t="s">
        <v>872</v>
      </c>
      <c r="H624" s="6" t="s">
        <v>213</v>
      </c>
      <c r="I624" s="5" t="s">
        <v>12</v>
      </c>
      <c r="J624" s="7">
        <v>330</v>
      </c>
      <c r="K624" s="8">
        <v>235</v>
      </c>
      <c r="L624" s="8">
        <v>239.52</v>
      </c>
      <c r="M624" s="8">
        <v>240.37</v>
      </c>
      <c r="N624" s="9">
        <f t="shared" si="36"/>
        <v>4.5200000000000102</v>
      </c>
      <c r="O624" s="10">
        <f t="shared" si="37"/>
        <v>1.0192340425531916</v>
      </c>
      <c r="P624" s="11">
        <f t="shared" si="38"/>
        <v>-3.5362150018720903E-3</v>
      </c>
      <c r="Q624" s="10">
        <f t="shared" si="39"/>
        <v>0.97556207233626591</v>
      </c>
    </row>
    <row r="625" spans="1:17" x14ac:dyDescent="0.3">
      <c r="A625" s="12" t="s">
        <v>1493</v>
      </c>
      <c r="B625" s="12" t="s">
        <v>1388</v>
      </c>
      <c r="C625" s="13" t="s">
        <v>11</v>
      </c>
      <c r="D625" s="12">
        <v>31</v>
      </c>
      <c r="E625" s="13" t="s">
        <v>24</v>
      </c>
      <c r="F625" s="13" t="s">
        <v>194</v>
      </c>
      <c r="G625" s="13" t="s">
        <v>872</v>
      </c>
      <c r="H625" s="13" t="s">
        <v>215</v>
      </c>
      <c r="I625" s="12" t="s">
        <v>12</v>
      </c>
      <c r="J625" s="14">
        <v>400</v>
      </c>
      <c r="K625" s="15">
        <v>264</v>
      </c>
      <c r="L625" s="15">
        <v>310.43</v>
      </c>
      <c r="M625" s="15">
        <v>311.69</v>
      </c>
      <c r="N625" s="16">
        <f t="shared" si="36"/>
        <v>46.430000000000007</v>
      </c>
      <c r="O625" s="17">
        <f t="shared" si="37"/>
        <v>1.175871212121212</v>
      </c>
      <c r="P625" s="18">
        <f t="shared" si="38"/>
        <v>-4.0424781032435781E-3</v>
      </c>
      <c r="Q625" s="17">
        <f t="shared" si="39"/>
        <v>1.043111559139785</v>
      </c>
    </row>
    <row r="626" spans="1:17" x14ac:dyDescent="0.3">
      <c r="A626" s="5" t="s">
        <v>1494</v>
      </c>
      <c r="B626" s="5" t="s">
        <v>1388</v>
      </c>
      <c r="C626" s="6" t="s">
        <v>11</v>
      </c>
      <c r="D626" s="5">
        <v>31</v>
      </c>
      <c r="E626" s="6" t="s">
        <v>24</v>
      </c>
      <c r="F626" s="6" t="s">
        <v>194</v>
      </c>
      <c r="G626" s="6" t="s">
        <v>872</v>
      </c>
      <c r="H626" s="6" t="s">
        <v>217</v>
      </c>
      <c r="I626" s="5" t="s">
        <v>12</v>
      </c>
      <c r="J626" s="7">
        <v>99</v>
      </c>
      <c r="K626" s="8">
        <v>77</v>
      </c>
      <c r="L626" s="8">
        <v>35.36</v>
      </c>
      <c r="M626" s="8">
        <v>72.83</v>
      </c>
      <c r="N626" s="9">
        <f t="shared" si="36"/>
        <v>-41.64</v>
      </c>
      <c r="O626" s="10">
        <f t="shared" si="37"/>
        <v>0.4592207792207792</v>
      </c>
      <c r="P626" s="11">
        <f t="shared" si="38"/>
        <v>-0.5144857888232871</v>
      </c>
      <c r="Q626" s="10">
        <f t="shared" si="39"/>
        <v>0.48006951232757683</v>
      </c>
    </row>
    <row r="627" spans="1:17" x14ac:dyDescent="0.3">
      <c r="A627" s="12" t="s">
        <v>1495</v>
      </c>
      <c r="B627" s="12" t="s">
        <v>1388</v>
      </c>
      <c r="C627" s="13" t="s">
        <v>11</v>
      </c>
      <c r="D627" s="12">
        <v>31</v>
      </c>
      <c r="E627" s="13" t="s">
        <v>24</v>
      </c>
      <c r="F627" s="13" t="s">
        <v>194</v>
      </c>
      <c r="G627" s="13" t="s">
        <v>78</v>
      </c>
      <c r="H627" s="13" t="s">
        <v>219</v>
      </c>
      <c r="I627" s="12" t="s">
        <v>12</v>
      </c>
      <c r="J627" s="14">
        <v>280</v>
      </c>
      <c r="K627" s="15">
        <v>205</v>
      </c>
      <c r="L627" s="15">
        <v>208.95</v>
      </c>
      <c r="M627" s="15">
        <v>204.79</v>
      </c>
      <c r="N627" s="16">
        <f t="shared" si="36"/>
        <v>3.9499999999999886</v>
      </c>
      <c r="O627" s="17">
        <f t="shared" si="37"/>
        <v>1.0192682926829268</v>
      </c>
      <c r="P627" s="18">
        <f t="shared" si="38"/>
        <v>2.0313491869720184E-2</v>
      </c>
      <c r="Q627" s="17">
        <f t="shared" si="39"/>
        <v>1.003024193548387</v>
      </c>
    </row>
    <row r="628" spans="1:17" x14ac:dyDescent="0.3">
      <c r="A628" s="5" t="s">
        <v>1496</v>
      </c>
      <c r="B628" s="5" t="s">
        <v>1388</v>
      </c>
      <c r="C628" s="6" t="s">
        <v>11</v>
      </c>
      <c r="D628" s="5">
        <v>31</v>
      </c>
      <c r="E628" s="6" t="s">
        <v>24</v>
      </c>
      <c r="F628" s="6" t="s">
        <v>194</v>
      </c>
      <c r="G628" s="6" t="s">
        <v>78</v>
      </c>
      <c r="H628" s="6" t="s">
        <v>220</v>
      </c>
      <c r="I628" s="5" t="s">
        <v>12</v>
      </c>
      <c r="J628" s="7">
        <v>94.2</v>
      </c>
      <c r="K628" s="8">
        <v>69</v>
      </c>
      <c r="L628" s="8">
        <v>72.86</v>
      </c>
      <c r="M628" s="8">
        <v>72.12</v>
      </c>
      <c r="N628" s="9">
        <f t="shared" si="36"/>
        <v>3.8599999999999994</v>
      </c>
      <c r="O628" s="10">
        <f t="shared" si="37"/>
        <v>1.0559420289855073</v>
      </c>
      <c r="P628" s="11">
        <f t="shared" si="38"/>
        <v>1.026067665002766E-2</v>
      </c>
      <c r="Q628" s="10">
        <f t="shared" si="39"/>
        <v>1.0395977444467273</v>
      </c>
    </row>
    <row r="629" spans="1:17" x14ac:dyDescent="0.3">
      <c r="A629" s="12" t="s">
        <v>1497</v>
      </c>
      <c r="B629" s="12" t="s">
        <v>1388</v>
      </c>
      <c r="C629" s="13" t="s">
        <v>11</v>
      </c>
      <c r="D629" s="12">
        <v>31</v>
      </c>
      <c r="E629" s="13" t="s">
        <v>24</v>
      </c>
      <c r="F629" s="13" t="s">
        <v>194</v>
      </c>
      <c r="G629" s="13" t="s">
        <v>78</v>
      </c>
      <c r="H629" s="13" t="s">
        <v>221</v>
      </c>
      <c r="I629" s="12" t="s">
        <v>12</v>
      </c>
      <c r="J629" s="14">
        <v>0</v>
      </c>
      <c r="K629" s="15">
        <v>0</v>
      </c>
      <c r="L629" s="15">
        <v>0</v>
      </c>
      <c r="M629" s="15">
        <v>0</v>
      </c>
      <c r="N629" s="16">
        <f t="shared" si="36"/>
        <v>0</v>
      </c>
      <c r="O629" s="17">
        <f t="shared" si="37"/>
        <v>0</v>
      </c>
      <c r="P629" s="18">
        <f t="shared" si="38"/>
        <v>0</v>
      </c>
      <c r="Q629" s="17">
        <f t="shared" si="39"/>
        <v>0</v>
      </c>
    </row>
    <row r="630" spans="1:17" x14ac:dyDescent="0.3">
      <c r="A630" s="5" t="s">
        <v>1498</v>
      </c>
      <c r="B630" s="5" t="s">
        <v>1388</v>
      </c>
      <c r="C630" s="6" t="s">
        <v>11</v>
      </c>
      <c r="D630" s="5">
        <v>31</v>
      </c>
      <c r="E630" s="6" t="s">
        <v>24</v>
      </c>
      <c r="F630" s="6" t="s">
        <v>194</v>
      </c>
      <c r="G630" s="6" t="s">
        <v>78</v>
      </c>
      <c r="H630" s="6" t="s">
        <v>222</v>
      </c>
      <c r="I630" s="5" t="s">
        <v>12</v>
      </c>
      <c r="J630" s="7">
        <v>0</v>
      </c>
      <c r="K630" s="8">
        <v>41</v>
      </c>
      <c r="L630" s="8">
        <v>0</v>
      </c>
      <c r="M630" s="8">
        <v>0</v>
      </c>
      <c r="N630" s="9">
        <f t="shared" si="36"/>
        <v>-41</v>
      </c>
      <c r="O630" s="10">
        <f t="shared" si="37"/>
        <v>0</v>
      </c>
      <c r="P630" s="11">
        <f t="shared" si="38"/>
        <v>0</v>
      </c>
      <c r="Q630" s="10">
        <f t="shared" si="39"/>
        <v>0</v>
      </c>
    </row>
    <row r="631" spans="1:17" x14ac:dyDescent="0.3">
      <c r="A631" s="12" t="s">
        <v>1499</v>
      </c>
      <c r="B631" s="12" t="s">
        <v>1388</v>
      </c>
      <c r="C631" s="13" t="s">
        <v>11</v>
      </c>
      <c r="D631" s="12">
        <v>31</v>
      </c>
      <c r="E631" s="13" t="s">
        <v>24</v>
      </c>
      <c r="F631" s="13" t="s">
        <v>194</v>
      </c>
      <c r="G631" s="13" t="s">
        <v>78</v>
      </c>
      <c r="H631" s="13" t="s">
        <v>223</v>
      </c>
      <c r="I631" s="12" t="s">
        <v>12</v>
      </c>
      <c r="J631" s="14">
        <v>400</v>
      </c>
      <c r="K631" s="15">
        <v>183</v>
      </c>
      <c r="L631" s="15">
        <v>232.72</v>
      </c>
      <c r="M631" s="15">
        <v>168.95</v>
      </c>
      <c r="N631" s="16">
        <f t="shared" si="36"/>
        <v>49.72</v>
      </c>
      <c r="O631" s="17">
        <f t="shared" si="37"/>
        <v>1.2716939890710381</v>
      </c>
      <c r="P631" s="18">
        <f t="shared" si="38"/>
        <v>0.37744894939331169</v>
      </c>
      <c r="Q631" s="17">
        <f t="shared" si="39"/>
        <v>0.78198924731182795</v>
      </c>
    </row>
    <row r="632" spans="1:17" x14ac:dyDescent="0.3">
      <c r="A632" s="5" t="s">
        <v>1500</v>
      </c>
      <c r="B632" s="5" t="s">
        <v>1388</v>
      </c>
      <c r="C632" s="6" t="s">
        <v>11</v>
      </c>
      <c r="D632" s="5">
        <v>31</v>
      </c>
      <c r="E632" s="6" t="s">
        <v>24</v>
      </c>
      <c r="F632" s="6" t="s">
        <v>194</v>
      </c>
      <c r="G632" s="6" t="s">
        <v>78</v>
      </c>
      <c r="H632" s="6" t="s">
        <v>224</v>
      </c>
      <c r="I632" s="5" t="s">
        <v>12</v>
      </c>
      <c r="J632" s="7">
        <v>1000</v>
      </c>
      <c r="K632" s="8">
        <v>580</v>
      </c>
      <c r="L632" s="8">
        <v>666.28</v>
      </c>
      <c r="M632" s="8">
        <v>479.31</v>
      </c>
      <c r="N632" s="9">
        <f t="shared" si="36"/>
        <v>86.279999999999973</v>
      </c>
      <c r="O632" s="10">
        <f t="shared" si="37"/>
        <v>1.1487586206896552</v>
      </c>
      <c r="P632" s="11">
        <f t="shared" si="38"/>
        <v>0.39008157559825574</v>
      </c>
      <c r="Q632" s="10">
        <f t="shared" si="39"/>
        <v>0.89553763440860212</v>
      </c>
    </row>
    <row r="633" spans="1:17" x14ac:dyDescent="0.3">
      <c r="A633" s="12" t="s">
        <v>1501</v>
      </c>
      <c r="B633" s="12" t="s">
        <v>1388</v>
      </c>
      <c r="C633" s="13" t="s">
        <v>11</v>
      </c>
      <c r="D633" s="12">
        <v>31</v>
      </c>
      <c r="E633" s="13" t="s">
        <v>24</v>
      </c>
      <c r="F633" s="13" t="s">
        <v>226</v>
      </c>
      <c r="G633" s="13" t="s">
        <v>58</v>
      </c>
      <c r="H633" s="13" t="s">
        <v>227</v>
      </c>
      <c r="I633" s="12" t="s">
        <v>10</v>
      </c>
      <c r="J633" s="14">
        <v>2630</v>
      </c>
      <c r="K633" s="15">
        <v>1718</v>
      </c>
      <c r="L633" s="15">
        <v>1638.16</v>
      </c>
      <c r="M633" s="15">
        <v>1708.85</v>
      </c>
      <c r="N633" s="16">
        <f t="shared" si="36"/>
        <v>-79.839999999999918</v>
      </c>
      <c r="O633" s="17">
        <f t="shared" si="37"/>
        <v>0.95352735739231664</v>
      </c>
      <c r="P633" s="18">
        <f t="shared" si="38"/>
        <v>-4.1367001199637085E-2</v>
      </c>
      <c r="Q633" s="17">
        <f t="shared" si="39"/>
        <v>0.83719694182100657</v>
      </c>
    </row>
    <row r="634" spans="1:17" x14ac:dyDescent="0.3">
      <c r="A634" s="5" t="s">
        <v>1502</v>
      </c>
      <c r="B634" s="5" t="s">
        <v>1388</v>
      </c>
      <c r="C634" s="6" t="s">
        <v>11</v>
      </c>
      <c r="D634" s="5">
        <v>31</v>
      </c>
      <c r="E634" s="6" t="s">
        <v>24</v>
      </c>
      <c r="F634" s="6" t="s">
        <v>226</v>
      </c>
      <c r="G634" s="6" t="s">
        <v>58</v>
      </c>
      <c r="H634" s="6" t="s">
        <v>228</v>
      </c>
      <c r="I634" s="5" t="s">
        <v>10</v>
      </c>
      <c r="J634" s="7">
        <v>1265</v>
      </c>
      <c r="K634" s="8">
        <v>546</v>
      </c>
      <c r="L634" s="8">
        <v>650.88</v>
      </c>
      <c r="M634" s="8">
        <v>522.55999999999995</v>
      </c>
      <c r="N634" s="9">
        <f t="shared" si="36"/>
        <v>104.88</v>
      </c>
      <c r="O634" s="10">
        <f t="shared" si="37"/>
        <v>1.192087912087912</v>
      </c>
      <c r="P634" s="11">
        <f t="shared" si="38"/>
        <v>0.24556031843233325</v>
      </c>
      <c r="Q634" s="10">
        <f t="shared" si="39"/>
        <v>0.69157210251179391</v>
      </c>
    </row>
    <row r="635" spans="1:17" x14ac:dyDescent="0.3">
      <c r="A635" s="12" t="s">
        <v>1503</v>
      </c>
      <c r="B635" s="12" t="s">
        <v>1388</v>
      </c>
      <c r="C635" s="13" t="s">
        <v>11</v>
      </c>
      <c r="D635" s="12">
        <v>31</v>
      </c>
      <c r="E635" s="13" t="s">
        <v>24</v>
      </c>
      <c r="F635" s="13" t="s">
        <v>226</v>
      </c>
      <c r="G635" s="13" t="s">
        <v>58</v>
      </c>
      <c r="H635" s="13" t="s">
        <v>229</v>
      </c>
      <c r="I635" s="12" t="s">
        <v>10</v>
      </c>
      <c r="J635" s="14">
        <v>0</v>
      </c>
      <c r="K635" s="15">
        <v>160</v>
      </c>
      <c r="L635" s="15">
        <v>0</v>
      </c>
      <c r="M635" s="15">
        <v>0</v>
      </c>
      <c r="N635" s="16">
        <f t="shared" si="36"/>
        <v>-160</v>
      </c>
      <c r="O635" s="17">
        <f t="shared" si="37"/>
        <v>0</v>
      </c>
      <c r="P635" s="18">
        <f t="shared" si="38"/>
        <v>0</v>
      </c>
      <c r="Q635" s="17">
        <f t="shared" si="39"/>
        <v>0</v>
      </c>
    </row>
    <row r="636" spans="1:17" x14ac:dyDescent="0.3">
      <c r="A636" s="5" t="s">
        <v>1504</v>
      </c>
      <c r="B636" s="5" t="s">
        <v>1388</v>
      </c>
      <c r="C636" s="6" t="s">
        <v>11</v>
      </c>
      <c r="D636" s="5">
        <v>31</v>
      </c>
      <c r="E636" s="6" t="s">
        <v>24</v>
      </c>
      <c r="F636" s="6" t="s">
        <v>226</v>
      </c>
      <c r="G636" s="6" t="s">
        <v>58</v>
      </c>
      <c r="H636" s="6" t="s">
        <v>230</v>
      </c>
      <c r="I636" s="5" t="s">
        <v>10</v>
      </c>
      <c r="J636" s="7">
        <v>0</v>
      </c>
      <c r="K636" s="8">
        <v>162</v>
      </c>
      <c r="L636" s="8">
        <v>0</v>
      </c>
      <c r="M636" s="8">
        <v>0</v>
      </c>
      <c r="N636" s="9">
        <f t="shared" si="36"/>
        <v>-162</v>
      </c>
      <c r="O636" s="10">
        <f t="shared" si="37"/>
        <v>0</v>
      </c>
      <c r="P636" s="11">
        <f t="shared" si="38"/>
        <v>0</v>
      </c>
      <c r="Q636" s="10">
        <f t="shared" si="39"/>
        <v>0</v>
      </c>
    </row>
    <row r="637" spans="1:17" x14ac:dyDescent="0.3">
      <c r="A637" s="12" t="s">
        <v>1505</v>
      </c>
      <c r="B637" s="12" t="s">
        <v>1388</v>
      </c>
      <c r="C637" s="13" t="s">
        <v>11</v>
      </c>
      <c r="D637" s="12">
        <v>31</v>
      </c>
      <c r="E637" s="13" t="s">
        <v>24</v>
      </c>
      <c r="F637" s="13" t="s">
        <v>226</v>
      </c>
      <c r="G637" s="13" t="s">
        <v>58</v>
      </c>
      <c r="H637" s="13" t="s">
        <v>231</v>
      </c>
      <c r="I637" s="12" t="s">
        <v>10</v>
      </c>
      <c r="J637" s="14">
        <v>1000</v>
      </c>
      <c r="K637" s="15">
        <v>481</v>
      </c>
      <c r="L637" s="15">
        <v>469.31</v>
      </c>
      <c r="M637" s="15">
        <v>396.43</v>
      </c>
      <c r="N637" s="16">
        <f t="shared" si="36"/>
        <v>-11.689999999999998</v>
      </c>
      <c r="O637" s="17">
        <f t="shared" si="37"/>
        <v>0.97569646569646573</v>
      </c>
      <c r="P637" s="18">
        <f t="shared" si="38"/>
        <v>0.1838407789521479</v>
      </c>
      <c r="Q637" s="17">
        <f t="shared" si="39"/>
        <v>0.63079301075268812</v>
      </c>
    </row>
    <row r="638" spans="1:17" x14ac:dyDescent="0.3">
      <c r="A638" s="5" t="s">
        <v>1506</v>
      </c>
      <c r="B638" s="5" t="s">
        <v>1388</v>
      </c>
      <c r="C638" s="6" t="s">
        <v>11</v>
      </c>
      <c r="D638" s="5">
        <v>31</v>
      </c>
      <c r="E638" s="6" t="s">
        <v>24</v>
      </c>
      <c r="F638" s="6" t="s">
        <v>226</v>
      </c>
      <c r="G638" s="6" t="s">
        <v>58</v>
      </c>
      <c r="H638" s="6" t="s">
        <v>232</v>
      </c>
      <c r="I638" s="5" t="s">
        <v>10</v>
      </c>
      <c r="J638" s="7">
        <v>0</v>
      </c>
      <c r="K638" s="8">
        <v>0</v>
      </c>
      <c r="L638" s="8">
        <v>0</v>
      </c>
      <c r="M638" s="8">
        <v>0</v>
      </c>
      <c r="N638" s="9">
        <f t="shared" si="36"/>
        <v>0</v>
      </c>
      <c r="O638" s="10">
        <f t="shared" si="37"/>
        <v>0</v>
      </c>
      <c r="P638" s="11">
        <f t="shared" si="38"/>
        <v>0</v>
      </c>
      <c r="Q638" s="10">
        <f t="shared" si="39"/>
        <v>0</v>
      </c>
    </row>
    <row r="639" spans="1:17" x14ac:dyDescent="0.3">
      <c r="A639" s="12" t="s">
        <v>1507</v>
      </c>
      <c r="B639" s="12" t="s">
        <v>1388</v>
      </c>
      <c r="C639" s="13" t="s">
        <v>11</v>
      </c>
      <c r="D639" s="12">
        <v>31</v>
      </c>
      <c r="E639" s="13" t="s">
        <v>24</v>
      </c>
      <c r="F639" s="13" t="s">
        <v>226</v>
      </c>
      <c r="G639" s="13" t="s">
        <v>58</v>
      </c>
      <c r="H639" s="13" t="s">
        <v>233</v>
      </c>
      <c r="I639" s="12" t="s">
        <v>10</v>
      </c>
      <c r="J639" s="14">
        <v>1140</v>
      </c>
      <c r="K639" s="15">
        <v>444</v>
      </c>
      <c r="L639" s="15">
        <v>524.02</v>
      </c>
      <c r="M639" s="15">
        <v>501.34</v>
      </c>
      <c r="N639" s="16">
        <f t="shared" si="36"/>
        <v>80.019999999999982</v>
      </c>
      <c r="O639" s="17">
        <f t="shared" si="37"/>
        <v>1.1802252252252252</v>
      </c>
      <c r="P639" s="18">
        <f t="shared" si="38"/>
        <v>4.5238760122870723E-2</v>
      </c>
      <c r="Q639" s="17">
        <f t="shared" si="39"/>
        <v>0.61783154121863804</v>
      </c>
    </row>
    <row r="640" spans="1:17" x14ac:dyDescent="0.3">
      <c r="A640" s="5" t="s">
        <v>1508</v>
      </c>
      <c r="B640" s="5" t="s">
        <v>1388</v>
      </c>
      <c r="C640" s="6" t="s">
        <v>11</v>
      </c>
      <c r="D640" s="5">
        <v>31</v>
      </c>
      <c r="E640" s="6" t="s">
        <v>24</v>
      </c>
      <c r="F640" s="6" t="s">
        <v>226</v>
      </c>
      <c r="G640" s="6" t="s">
        <v>58</v>
      </c>
      <c r="H640" s="6" t="s">
        <v>235</v>
      </c>
      <c r="I640" s="5" t="s">
        <v>12</v>
      </c>
      <c r="J640" s="7">
        <v>72</v>
      </c>
      <c r="K640" s="8">
        <v>42</v>
      </c>
      <c r="L640" s="8">
        <v>42.09</v>
      </c>
      <c r="M640" s="8">
        <v>39.65</v>
      </c>
      <c r="N640" s="9">
        <f t="shared" si="36"/>
        <v>9.0000000000003411E-2</v>
      </c>
      <c r="O640" s="10">
        <f t="shared" si="37"/>
        <v>1.0021428571428572</v>
      </c>
      <c r="P640" s="11">
        <f t="shared" si="38"/>
        <v>6.153846153846166E-2</v>
      </c>
      <c r="Q640" s="10">
        <f t="shared" si="39"/>
        <v>0.78573028673835121</v>
      </c>
    </row>
    <row r="641" spans="1:17" x14ac:dyDescent="0.3">
      <c r="A641" s="12" t="s">
        <v>1509</v>
      </c>
      <c r="B641" s="12" t="s">
        <v>1388</v>
      </c>
      <c r="C641" s="13" t="s">
        <v>11</v>
      </c>
      <c r="D641" s="12">
        <v>31</v>
      </c>
      <c r="E641" s="13" t="s">
        <v>24</v>
      </c>
      <c r="F641" s="13" t="s">
        <v>226</v>
      </c>
      <c r="G641" s="13" t="s">
        <v>58</v>
      </c>
      <c r="H641" s="13" t="s">
        <v>236</v>
      </c>
      <c r="I641" s="12" t="s">
        <v>12</v>
      </c>
      <c r="J641" s="14">
        <v>30.6</v>
      </c>
      <c r="K641" s="15">
        <v>7</v>
      </c>
      <c r="L641" s="15">
        <v>12.41</v>
      </c>
      <c r="M641" s="15">
        <v>15.54</v>
      </c>
      <c r="N641" s="16">
        <f t="shared" si="36"/>
        <v>5.41</v>
      </c>
      <c r="O641" s="17">
        <f t="shared" si="37"/>
        <v>1.7728571428571429</v>
      </c>
      <c r="P641" s="18">
        <f t="shared" si="38"/>
        <v>-0.20141570141570136</v>
      </c>
      <c r="Q641" s="17">
        <f t="shared" si="39"/>
        <v>0.54510155316606923</v>
      </c>
    </row>
    <row r="642" spans="1:17" x14ac:dyDescent="0.3">
      <c r="A642" s="5" t="s">
        <v>1510</v>
      </c>
      <c r="B642" s="5" t="s">
        <v>1388</v>
      </c>
      <c r="C642" s="6" t="s">
        <v>11</v>
      </c>
      <c r="D642" s="5">
        <v>31</v>
      </c>
      <c r="E642" s="6" t="s">
        <v>24</v>
      </c>
      <c r="F642" s="6" t="s">
        <v>226</v>
      </c>
      <c r="G642" s="6" t="s">
        <v>58</v>
      </c>
      <c r="H642" s="6" t="s">
        <v>237</v>
      </c>
      <c r="I642" s="5" t="s">
        <v>12</v>
      </c>
      <c r="J642" s="7">
        <v>99</v>
      </c>
      <c r="K642" s="8">
        <v>30</v>
      </c>
      <c r="L642" s="8">
        <v>20.81</v>
      </c>
      <c r="M642" s="8">
        <v>16.66</v>
      </c>
      <c r="N642" s="9">
        <f t="shared" ref="N642:N705" si="40">L642-K642</f>
        <v>-9.1900000000000013</v>
      </c>
      <c r="O642" s="10">
        <f t="shared" ref="O642:O705" si="41">IFERROR(L642/K642, 0)</f>
        <v>0.69366666666666665</v>
      </c>
      <c r="P642" s="11">
        <f t="shared" ref="P642:P705" si="42">IFERROR((L642-M642)/M642, 0)</f>
        <v>0.2490996398559423</v>
      </c>
      <c r="Q642" s="10">
        <f t="shared" ref="Q642:Q705" si="43">IFERROR((L642*1000)/(J642*D642*24), 0)</f>
        <v>0.28252959704572606</v>
      </c>
    </row>
    <row r="643" spans="1:17" x14ac:dyDescent="0.3">
      <c r="A643" s="12" t="s">
        <v>1511</v>
      </c>
      <c r="B643" s="12" t="s">
        <v>1388</v>
      </c>
      <c r="C643" s="13" t="s">
        <v>11</v>
      </c>
      <c r="D643" s="12">
        <v>31</v>
      </c>
      <c r="E643" s="13" t="s">
        <v>24</v>
      </c>
      <c r="F643" s="13" t="s">
        <v>226</v>
      </c>
      <c r="G643" s="13" t="s">
        <v>58</v>
      </c>
      <c r="H643" s="13" t="s">
        <v>238</v>
      </c>
      <c r="I643" s="12" t="s">
        <v>12</v>
      </c>
      <c r="J643" s="14">
        <v>300</v>
      </c>
      <c r="K643" s="15">
        <v>70</v>
      </c>
      <c r="L643" s="15">
        <v>46.4</v>
      </c>
      <c r="M643" s="15">
        <v>31.11</v>
      </c>
      <c r="N643" s="16">
        <f t="shared" si="40"/>
        <v>-23.6</v>
      </c>
      <c r="O643" s="17">
        <f t="shared" si="41"/>
        <v>0.66285714285714281</v>
      </c>
      <c r="P643" s="18">
        <f t="shared" si="42"/>
        <v>0.49148183863709416</v>
      </c>
      <c r="Q643" s="17">
        <f t="shared" si="43"/>
        <v>0.2078853046594982</v>
      </c>
    </row>
    <row r="644" spans="1:17" x14ac:dyDescent="0.3">
      <c r="A644" s="5" t="s">
        <v>1512</v>
      </c>
      <c r="B644" s="5" t="s">
        <v>1388</v>
      </c>
      <c r="C644" s="6" t="s">
        <v>11</v>
      </c>
      <c r="D644" s="5">
        <v>31</v>
      </c>
      <c r="E644" s="6" t="s">
        <v>24</v>
      </c>
      <c r="F644" s="6" t="s">
        <v>226</v>
      </c>
      <c r="G644" s="6" t="s">
        <v>872</v>
      </c>
      <c r="H644" s="6" t="s">
        <v>240</v>
      </c>
      <c r="I644" s="5" t="s">
        <v>10</v>
      </c>
      <c r="J644" s="7">
        <v>90</v>
      </c>
      <c r="K644" s="8">
        <v>24</v>
      </c>
      <c r="L644" s="8">
        <v>39.53</v>
      </c>
      <c r="M644" s="8">
        <v>43.13</v>
      </c>
      <c r="N644" s="9">
        <f t="shared" si="40"/>
        <v>15.530000000000001</v>
      </c>
      <c r="O644" s="10">
        <f t="shared" si="41"/>
        <v>1.6470833333333335</v>
      </c>
      <c r="P644" s="11">
        <f t="shared" si="42"/>
        <v>-8.3468583352654793E-2</v>
      </c>
      <c r="Q644" s="10">
        <f t="shared" si="43"/>
        <v>0.59035244922341701</v>
      </c>
    </row>
    <row r="645" spans="1:17" x14ac:dyDescent="0.3">
      <c r="A645" s="12" t="s">
        <v>1513</v>
      </c>
      <c r="B645" s="12" t="s">
        <v>1388</v>
      </c>
      <c r="C645" s="13" t="s">
        <v>11</v>
      </c>
      <c r="D645" s="12">
        <v>31</v>
      </c>
      <c r="E645" s="13" t="s">
        <v>24</v>
      </c>
      <c r="F645" s="13" t="s">
        <v>226</v>
      </c>
      <c r="G645" s="13" t="s">
        <v>872</v>
      </c>
      <c r="H645" s="13" t="s">
        <v>241</v>
      </c>
      <c r="I645" s="12" t="s">
        <v>10</v>
      </c>
      <c r="J645" s="14">
        <v>90</v>
      </c>
      <c r="K645" s="15">
        <v>22</v>
      </c>
      <c r="L645" s="15">
        <v>48.19</v>
      </c>
      <c r="M645" s="15">
        <v>38.49</v>
      </c>
      <c r="N645" s="16">
        <f t="shared" si="40"/>
        <v>26.189999999999998</v>
      </c>
      <c r="O645" s="17">
        <f t="shared" si="41"/>
        <v>2.1904545454545454</v>
      </c>
      <c r="P645" s="18">
        <f t="shared" si="42"/>
        <v>0.25201351000259797</v>
      </c>
      <c r="Q645" s="17">
        <f t="shared" si="43"/>
        <v>0.7196833930704899</v>
      </c>
    </row>
    <row r="646" spans="1:17" x14ac:dyDescent="0.3">
      <c r="A646" s="5" t="s">
        <v>1514</v>
      </c>
      <c r="B646" s="5" t="s">
        <v>1388</v>
      </c>
      <c r="C646" s="6" t="s">
        <v>11</v>
      </c>
      <c r="D646" s="5">
        <v>31</v>
      </c>
      <c r="E646" s="6" t="s">
        <v>24</v>
      </c>
      <c r="F646" s="6" t="s">
        <v>226</v>
      </c>
      <c r="G646" s="6" t="s">
        <v>872</v>
      </c>
      <c r="H646" s="6" t="s">
        <v>242</v>
      </c>
      <c r="I646" s="5" t="s">
        <v>10</v>
      </c>
      <c r="J646" s="7">
        <v>90</v>
      </c>
      <c r="K646" s="8">
        <v>26</v>
      </c>
      <c r="L646" s="8">
        <v>47.79</v>
      </c>
      <c r="M646" s="8">
        <v>39.96</v>
      </c>
      <c r="N646" s="9">
        <f t="shared" si="40"/>
        <v>21.79</v>
      </c>
      <c r="O646" s="10">
        <f t="shared" si="41"/>
        <v>1.8380769230769229</v>
      </c>
      <c r="P646" s="11">
        <f t="shared" si="42"/>
        <v>0.19594594594594589</v>
      </c>
      <c r="Q646" s="10">
        <f t="shared" si="43"/>
        <v>0.71370967741935487</v>
      </c>
    </row>
    <row r="647" spans="1:17" x14ac:dyDescent="0.3">
      <c r="A647" s="12" t="s">
        <v>1515</v>
      </c>
      <c r="B647" s="12" t="s">
        <v>1388</v>
      </c>
      <c r="C647" s="13" t="s">
        <v>11</v>
      </c>
      <c r="D647" s="12">
        <v>31</v>
      </c>
      <c r="E647" s="13" t="s">
        <v>24</v>
      </c>
      <c r="F647" s="13" t="s">
        <v>226</v>
      </c>
      <c r="G647" s="13" t="s">
        <v>872</v>
      </c>
      <c r="H647" s="13" t="s">
        <v>243</v>
      </c>
      <c r="I647" s="12" t="s">
        <v>10</v>
      </c>
      <c r="J647" s="14">
        <v>90</v>
      </c>
      <c r="K647" s="15">
        <v>22</v>
      </c>
      <c r="L647" s="15">
        <v>47.86</v>
      </c>
      <c r="M647" s="15">
        <v>38.590000000000003</v>
      </c>
      <c r="N647" s="16">
        <f t="shared" si="40"/>
        <v>25.86</v>
      </c>
      <c r="O647" s="17">
        <f t="shared" si="41"/>
        <v>2.1754545454545453</v>
      </c>
      <c r="P647" s="18">
        <f t="shared" si="42"/>
        <v>0.24021767297227248</v>
      </c>
      <c r="Q647" s="17">
        <f t="shared" si="43"/>
        <v>0.71475507765830348</v>
      </c>
    </row>
    <row r="648" spans="1:17" x14ac:dyDescent="0.3">
      <c r="A648" s="5" t="s">
        <v>1516</v>
      </c>
      <c r="B648" s="5" t="s">
        <v>1388</v>
      </c>
      <c r="C648" s="6" t="s">
        <v>11</v>
      </c>
      <c r="D648" s="5">
        <v>31</v>
      </c>
      <c r="E648" s="6" t="s">
        <v>24</v>
      </c>
      <c r="F648" s="6" t="s">
        <v>226</v>
      </c>
      <c r="G648" s="6" t="s">
        <v>872</v>
      </c>
      <c r="H648" s="6" t="s">
        <v>244</v>
      </c>
      <c r="I648" s="5" t="s">
        <v>10</v>
      </c>
      <c r="J648" s="7">
        <v>90</v>
      </c>
      <c r="K648" s="8">
        <v>28</v>
      </c>
      <c r="L648" s="8">
        <v>48.12</v>
      </c>
      <c r="M648" s="8">
        <v>44.26</v>
      </c>
      <c r="N648" s="9">
        <f t="shared" si="40"/>
        <v>20.119999999999997</v>
      </c>
      <c r="O648" s="10">
        <f t="shared" si="41"/>
        <v>1.7185714285714284</v>
      </c>
      <c r="P648" s="11">
        <f t="shared" si="42"/>
        <v>8.7211929507455932E-2</v>
      </c>
      <c r="Q648" s="10">
        <f t="shared" si="43"/>
        <v>0.71863799283154117</v>
      </c>
    </row>
    <row r="649" spans="1:17" x14ac:dyDescent="0.3">
      <c r="A649" s="12" t="s">
        <v>1517</v>
      </c>
      <c r="B649" s="12" t="s">
        <v>1388</v>
      </c>
      <c r="C649" s="13" t="s">
        <v>11</v>
      </c>
      <c r="D649" s="12">
        <v>31</v>
      </c>
      <c r="E649" s="13" t="s">
        <v>24</v>
      </c>
      <c r="F649" s="13" t="s">
        <v>226</v>
      </c>
      <c r="G649" s="13" t="s">
        <v>872</v>
      </c>
      <c r="H649" s="13" t="s">
        <v>246</v>
      </c>
      <c r="I649" s="12" t="s">
        <v>10</v>
      </c>
      <c r="J649" s="14">
        <v>1200</v>
      </c>
      <c r="K649" s="15">
        <v>759</v>
      </c>
      <c r="L649" s="15">
        <v>781.68</v>
      </c>
      <c r="M649" s="15">
        <v>699.92</v>
      </c>
      <c r="N649" s="16">
        <f t="shared" si="40"/>
        <v>22.67999999999995</v>
      </c>
      <c r="O649" s="17">
        <f t="shared" si="41"/>
        <v>1.0298814229249011</v>
      </c>
      <c r="P649" s="18">
        <f t="shared" si="42"/>
        <v>0.11681335009715395</v>
      </c>
      <c r="Q649" s="17">
        <f t="shared" si="43"/>
        <v>0.87553763440860211</v>
      </c>
    </row>
    <row r="650" spans="1:17" x14ac:dyDescent="0.3">
      <c r="A650" s="5" t="s">
        <v>1518</v>
      </c>
      <c r="B650" s="5" t="s">
        <v>1388</v>
      </c>
      <c r="C650" s="6" t="s">
        <v>11</v>
      </c>
      <c r="D650" s="5">
        <v>31</v>
      </c>
      <c r="E650" s="6" t="s">
        <v>24</v>
      </c>
      <c r="F650" s="6" t="s">
        <v>226</v>
      </c>
      <c r="G650" s="6" t="s">
        <v>872</v>
      </c>
      <c r="H650" s="6" t="s">
        <v>248</v>
      </c>
      <c r="I650" s="5" t="s">
        <v>10</v>
      </c>
      <c r="J650" s="7">
        <v>1980</v>
      </c>
      <c r="K650" s="8">
        <v>872</v>
      </c>
      <c r="L650" s="8">
        <v>1135.75</v>
      </c>
      <c r="M650" s="8">
        <v>1156.57</v>
      </c>
      <c r="N650" s="9">
        <f t="shared" si="40"/>
        <v>263.75</v>
      </c>
      <c r="O650" s="10">
        <f t="shared" si="41"/>
        <v>1.3024655963302751</v>
      </c>
      <c r="P650" s="11">
        <f t="shared" si="42"/>
        <v>-1.8001504448498525E-2</v>
      </c>
      <c r="Q650" s="10">
        <f t="shared" si="43"/>
        <v>0.7709826762246117</v>
      </c>
    </row>
    <row r="651" spans="1:17" x14ac:dyDescent="0.3">
      <c r="A651" s="12" t="s">
        <v>1519</v>
      </c>
      <c r="B651" s="12" t="s">
        <v>1388</v>
      </c>
      <c r="C651" s="13" t="s">
        <v>11</v>
      </c>
      <c r="D651" s="12">
        <v>31</v>
      </c>
      <c r="E651" s="13" t="s">
        <v>24</v>
      </c>
      <c r="F651" s="13" t="s">
        <v>226</v>
      </c>
      <c r="G651" s="13" t="s">
        <v>872</v>
      </c>
      <c r="H651" s="13" t="s">
        <v>250</v>
      </c>
      <c r="I651" s="12" t="s">
        <v>10</v>
      </c>
      <c r="J651" s="14">
        <v>1980</v>
      </c>
      <c r="K651" s="15">
        <v>1091</v>
      </c>
      <c r="L651" s="15">
        <v>1212.49</v>
      </c>
      <c r="M651" s="15">
        <v>1086.27</v>
      </c>
      <c r="N651" s="16">
        <f t="shared" si="40"/>
        <v>121.49000000000001</v>
      </c>
      <c r="O651" s="17">
        <f t="shared" si="41"/>
        <v>1.1113565536205317</v>
      </c>
      <c r="P651" s="18">
        <f t="shared" si="42"/>
        <v>0.11619578926049695</v>
      </c>
      <c r="Q651" s="17">
        <f t="shared" si="43"/>
        <v>0.82307619202780491</v>
      </c>
    </row>
    <row r="652" spans="1:17" x14ac:dyDescent="0.3">
      <c r="A652" s="5" t="s">
        <v>1520</v>
      </c>
      <c r="B652" s="5" t="s">
        <v>1388</v>
      </c>
      <c r="C652" s="6" t="s">
        <v>11</v>
      </c>
      <c r="D652" s="5">
        <v>31</v>
      </c>
      <c r="E652" s="6" t="s">
        <v>24</v>
      </c>
      <c r="F652" s="6" t="s">
        <v>226</v>
      </c>
      <c r="G652" s="6" t="s">
        <v>872</v>
      </c>
      <c r="H652" s="6" t="s">
        <v>252</v>
      </c>
      <c r="I652" s="5" t="s">
        <v>10</v>
      </c>
      <c r="J652" s="7">
        <v>1200</v>
      </c>
      <c r="K652" s="8">
        <v>564</v>
      </c>
      <c r="L652" s="8">
        <v>726.7</v>
      </c>
      <c r="M652" s="8">
        <v>653.9</v>
      </c>
      <c r="N652" s="9">
        <f t="shared" si="40"/>
        <v>162.70000000000005</v>
      </c>
      <c r="O652" s="10">
        <f t="shared" si="41"/>
        <v>1.2884751773049645</v>
      </c>
      <c r="P652" s="11">
        <f t="shared" si="42"/>
        <v>0.11133200795228639</v>
      </c>
      <c r="Q652" s="10">
        <f t="shared" si="43"/>
        <v>0.8139560931899642</v>
      </c>
    </row>
    <row r="653" spans="1:17" x14ac:dyDescent="0.3">
      <c r="A653" s="12" t="s">
        <v>1521</v>
      </c>
      <c r="B653" s="12" t="s">
        <v>1388</v>
      </c>
      <c r="C653" s="13" t="s">
        <v>11</v>
      </c>
      <c r="D653" s="12">
        <v>31</v>
      </c>
      <c r="E653" s="13" t="s">
        <v>24</v>
      </c>
      <c r="F653" s="13" t="s">
        <v>226</v>
      </c>
      <c r="G653" s="13" t="s">
        <v>78</v>
      </c>
      <c r="H653" s="13" t="s">
        <v>254</v>
      </c>
      <c r="I653" s="12" t="s">
        <v>10</v>
      </c>
      <c r="J653" s="14">
        <v>1320</v>
      </c>
      <c r="K653" s="15">
        <v>704</v>
      </c>
      <c r="L653" s="15">
        <v>617.70000000000005</v>
      </c>
      <c r="M653" s="15">
        <v>713.64</v>
      </c>
      <c r="N653" s="16">
        <f t="shared" si="40"/>
        <v>-86.299999999999955</v>
      </c>
      <c r="O653" s="17">
        <f t="shared" si="41"/>
        <v>0.87741477272727275</v>
      </c>
      <c r="P653" s="18">
        <f t="shared" si="42"/>
        <v>-0.13443753152850169</v>
      </c>
      <c r="Q653" s="17">
        <f t="shared" si="43"/>
        <v>0.62897116324535685</v>
      </c>
    </row>
    <row r="654" spans="1:17" x14ac:dyDescent="0.3">
      <c r="A654" s="5" t="s">
        <v>1522</v>
      </c>
      <c r="B654" s="5" t="s">
        <v>1388</v>
      </c>
      <c r="C654" s="6" t="s">
        <v>11</v>
      </c>
      <c r="D654" s="5">
        <v>31</v>
      </c>
      <c r="E654" s="6" t="s">
        <v>24</v>
      </c>
      <c r="F654" s="6" t="s">
        <v>226</v>
      </c>
      <c r="G654" s="6" t="s">
        <v>78</v>
      </c>
      <c r="H654" s="6" t="s">
        <v>256</v>
      </c>
      <c r="I654" s="5" t="s">
        <v>10</v>
      </c>
      <c r="J654" s="7">
        <v>1820</v>
      </c>
      <c r="K654" s="8">
        <v>1072</v>
      </c>
      <c r="L654" s="8">
        <v>899.94</v>
      </c>
      <c r="M654" s="8">
        <v>861.44</v>
      </c>
      <c r="N654" s="9">
        <f t="shared" si="40"/>
        <v>-172.05999999999995</v>
      </c>
      <c r="O654" s="10">
        <f t="shared" si="41"/>
        <v>0.83949626865671645</v>
      </c>
      <c r="P654" s="11">
        <f t="shared" si="42"/>
        <v>4.4692607726597319E-2</v>
      </c>
      <c r="Q654" s="10">
        <f t="shared" si="43"/>
        <v>0.66461361219425741</v>
      </c>
    </row>
    <row r="655" spans="1:17" x14ac:dyDescent="0.3">
      <c r="A655" s="12" t="s">
        <v>1523</v>
      </c>
      <c r="B655" s="12" t="s">
        <v>1388</v>
      </c>
      <c r="C655" s="13" t="s">
        <v>11</v>
      </c>
      <c r="D655" s="12">
        <v>31</v>
      </c>
      <c r="E655" s="13" t="s">
        <v>24</v>
      </c>
      <c r="F655" s="13" t="s">
        <v>226</v>
      </c>
      <c r="G655" s="13" t="s">
        <v>78</v>
      </c>
      <c r="H655" s="13" t="s">
        <v>257</v>
      </c>
      <c r="I655" s="12" t="s">
        <v>10</v>
      </c>
      <c r="J655" s="14">
        <v>3000</v>
      </c>
      <c r="K655" s="15">
        <v>2183</v>
      </c>
      <c r="L655" s="15">
        <v>2025.44</v>
      </c>
      <c r="M655" s="15">
        <v>1988.76</v>
      </c>
      <c r="N655" s="16">
        <f t="shared" si="40"/>
        <v>-157.55999999999995</v>
      </c>
      <c r="O655" s="17">
        <f t="shared" si="41"/>
        <v>0.92782409528172238</v>
      </c>
      <c r="P655" s="18">
        <f t="shared" si="42"/>
        <v>1.8443653331724322E-2</v>
      </c>
      <c r="Q655" s="17">
        <f t="shared" si="43"/>
        <v>0.90745519713261646</v>
      </c>
    </row>
    <row r="656" spans="1:17" x14ac:dyDescent="0.3">
      <c r="A656" s="5" t="s">
        <v>1524</v>
      </c>
      <c r="B656" s="5" t="s">
        <v>1388</v>
      </c>
      <c r="C656" s="6" t="s">
        <v>11</v>
      </c>
      <c r="D656" s="5">
        <v>31</v>
      </c>
      <c r="E656" s="6" t="s">
        <v>24</v>
      </c>
      <c r="F656" s="6" t="s">
        <v>226</v>
      </c>
      <c r="G656" s="6" t="s">
        <v>78</v>
      </c>
      <c r="H656" s="6" t="s">
        <v>258</v>
      </c>
      <c r="I656" s="5" t="s">
        <v>10</v>
      </c>
      <c r="J656" s="7">
        <v>2000</v>
      </c>
      <c r="K656" s="8">
        <v>1360</v>
      </c>
      <c r="L656" s="8">
        <v>1441.52</v>
      </c>
      <c r="M656" s="8">
        <v>1260.24</v>
      </c>
      <c r="N656" s="9">
        <f t="shared" si="40"/>
        <v>81.519999999999982</v>
      </c>
      <c r="O656" s="10">
        <f t="shared" si="41"/>
        <v>1.0599411764705882</v>
      </c>
      <c r="P656" s="11">
        <f t="shared" si="42"/>
        <v>0.14384561670792861</v>
      </c>
      <c r="Q656" s="10">
        <f t="shared" si="43"/>
        <v>0.96876344086021504</v>
      </c>
    </row>
    <row r="657" spans="1:17" x14ac:dyDescent="0.3">
      <c r="A657" s="12" t="s">
        <v>1525</v>
      </c>
      <c r="B657" s="12" t="s">
        <v>1388</v>
      </c>
      <c r="C657" s="13" t="s">
        <v>11</v>
      </c>
      <c r="D657" s="12">
        <v>31</v>
      </c>
      <c r="E657" s="13" t="s">
        <v>24</v>
      </c>
      <c r="F657" s="13" t="s">
        <v>226</v>
      </c>
      <c r="G657" s="13" t="s">
        <v>78</v>
      </c>
      <c r="H657" s="13" t="s">
        <v>259</v>
      </c>
      <c r="I657" s="12" t="s">
        <v>10</v>
      </c>
      <c r="J657" s="14">
        <v>1760</v>
      </c>
      <c r="K657" s="15">
        <v>1104</v>
      </c>
      <c r="L657" s="15">
        <v>1038.69</v>
      </c>
      <c r="M657" s="15">
        <v>840.55</v>
      </c>
      <c r="N657" s="16">
        <f t="shared" si="40"/>
        <v>-65.309999999999945</v>
      </c>
      <c r="O657" s="17">
        <f t="shared" si="41"/>
        <v>0.94084239130434788</v>
      </c>
      <c r="P657" s="18">
        <f t="shared" si="42"/>
        <v>0.23572660757837144</v>
      </c>
      <c r="Q657" s="17">
        <f t="shared" si="43"/>
        <v>0.79323222140762462</v>
      </c>
    </row>
    <row r="658" spans="1:17" x14ac:dyDescent="0.3">
      <c r="A658" s="5" t="s">
        <v>1526</v>
      </c>
      <c r="B658" s="5" t="s">
        <v>1388</v>
      </c>
      <c r="C658" s="6" t="s">
        <v>11</v>
      </c>
      <c r="D658" s="5">
        <v>31</v>
      </c>
      <c r="E658" s="6" t="s">
        <v>24</v>
      </c>
      <c r="F658" s="6" t="s">
        <v>226</v>
      </c>
      <c r="G658" s="6" t="s">
        <v>78</v>
      </c>
      <c r="H658" s="6" t="s">
        <v>260</v>
      </c>
      <c r="I658" s="5" t="s">
        <v>10</v>
      </c>
      <c r="J658" s="7">
        <v>1550</v>
      </c>
      <c r="K658" s="8">
        <v>899</v>
      </c>
      <c r="L658" s="8">
        <v>872.64</v>
      </c>
      <c r="M658" s="8">
        <v>857.38</v>
      </c>
      <c r="N658" s="9">
        <f t="shared" si="40"/>
        <v>-26.360000000000014</v>
      </c>
      <c r="O658" s="10">
        <f t="shared" si="41"/>
        <v>0.970678531701891</v>
      </c>
      <c r="P658" s="11">
        <f t="shared" si="42"/>
        <v>1.7798409106813771E-2</v>
      </c>
      <c r="Q658" s="10">
        <f t="shared" si="43"/>
        <v>0.75671175858480744</v>
      </c>
    </row>
    <row r="659" spans="1:17" x14ac:dyDescent="0.3">
      <c r="A659" s="12" t="s">
        <v>1527</v>
      </c>
      <c r="B659" s="12" t="s">
        <v>1388</v>
      </c>
      <c r="C659" s="13" t="s">
        <v>11</v>
      </c>
      <c r="D659" s="12">
        <v>31</v>
      </c>
      <c r="E659" s="13" t="s">
        <v>24</v>
      </c>
      <c r="F659" s="13" t="s">
        <v>226</v>
      </c>
      <c r="G659" s="13" t="s">
        <v>78</v>
      </c>
      <c r="H659" s="13" t="s">
        <v>261</v>
      </c>
      <c r="I659" s="12" t="s">
        <v>10</v>
      </c>
      <c r="J659" s="14">
        <v>0</v>
      </c>
      <c r="K659" s="15">
        <v>160</v>
      </c>
      <c r="L659" s="15">
        <v>0</v>
      </c>
      <c r="M659" s="15">
        <v>0</v>
      </c>
      <c r="N659" s="16">
        <f t="shared" si="40"/>
        <v>-160</v>
      </c>
      <c r="O659" s="17">
        <f t="shared" si="41"/>
        <v>0</v>
      </c>
      <c r="P659" s="18">
        <f t="shared" si="42"/>
        <v>0</v>
      </c>
      <c r="Q659" s="17">
        <f t="shared" si="43"/>
        <v>0</v>
      </c>
    </row>
    <row r="660" spans="1:17" x14ac:dyDescent="0.3">
      <c r="A660" s="5" t="s">
        <v>1528</v>
      </c>
      <c r="B660" s="5" t="s">
        <v>1388</v>
      </c>
      <c r="C660" s="6" t="s">
        <v>11</v>
      </c>
      <c r="D660" s="5">
        <v>31</v>
      </c>
      <c r="E660" s="6" t="s">
        <v>24</v>
      </c>
      <c r="F660" s="6" t="s">
        <v>226</v>
      </c>
      <c r="G660" s="6" t="s">
        <v>78</v>
      </c>
      <c r="H660" s="6" t="s">
        <v>263</v>
      </c>
      <c r="I660" s="5" t="s">
        <v>10</v>
      </c>
      <c r="J660" s="7">
        <v>0</v>
      </c>
      <c r="K660" s="8">
        <v>0</v>
      </c>
      <c r="L660" s="8">
        <v>0</v>
      </c>
      <c r="M660" s="8">
        <v>0</v>
      </c>
      <c r="N660" s="9">
        <f t="shared" si="40"/>
        <v>0</v>
      </c>
      <c r="O660" s="10">
        <f t="shared" si="41"/>
        <v>0</v>
      </c>
      <c r="P660" s="11">
        <f t="shared" si="42"/>
        <v>0</v>
      </c>
      <c r="Q660" s="10">
        <f t="shared" si="43"/>
        <v>0</v>
      </c>
    </row>
    <row r="661" spans="1:17" x14ac:dyDescent="0.3">
      <c r="A661" s="12" t="s">
        <v>1529</v>
      </c>
      <c r="B661" s="12" t="s">
        <v>1388</v>
      </c>
      <c r="C661" s="13" t="s">
        <v>11</v>
      </c>
      <c r="D661" s="12">
        <v>31</v>
      </c>
      <c r="E661" s="13" t="s">
        <v>24</v>
      </c>
      <c r="F661" s="13" t="s">
        <v>226</v>
      </c>
      <c r="G661" s="13" t="s">
        <v>78</v>
      </c>
      <c r="H661" s="13" t="s">
        <v>264</v>
      </c>
      <c r="I661" s="12" t="s">
        <v>16</v>
      </c>
      <c r="J661" s="14">
        <v>663.36</v>
      </c>
      <c r="K661" s="15">
        <v>39</v>
      </c>
      <c r="L661" s="15">
        <v>182.07</v>
      </c>
      <c r="M661" s="15">
        <v>12.48</v>
      </c>
      <c r="N661" s="16">
        <f t="shared" si="40"/>
        <v>143.07</v>
      </c>
      <c r="O661" s="17">
        <f t="shared" si="41"/>
        <v>4.6684615384615382</v>
      </c>
      <c r="P661" s="18">
        <f t="shared" si="42"/>
        <v>13.588942307692308</v>
      </c>
      <c r="Q661" s="17">
        <f t="shared" si="43"/>
        <v>0.3689063885906354</v>
      </c>
    </row>
    <row r="662" spans="1:17" x14ac:dyDescent="0.3">
      <c r="A662" s="5" t="s">
        <v>1530</v>
      </c>
      <c r="B662" s="5" t="s">
        <v>1388</v>
      </c>
      <c r="C662" s="6" t="s">
        <v>11</v>
      </c>
      <c r="D662" s="5">
        <v>31</v>
      </c>
      <c r="E662" s="6" t="s">
        <v>24</v>
      </c>
      <c r="F662" s="6" t="s">
        <v>226</v>
      </c>
      <c r="G662" s="6" t="s">
        <v>78</v>
      </c>
      <c r="H662" s="6" t="s">
        <v>265</v>
      </c>
      <c r="I662" s="5" t="s">
        <v>16</v>
      </c>
      <c r="J662" s="7">
        <v>829.78</v>
      </c>
      <c r="K662" s="8">
        <v>88</v>
      </c>
      <c r="L662" s="8">
        <v>235.45</v>
      </c>
      <c r="M662" s="8">
        <v>19.87</v>
      </c>
      <c r="N662" s="9">
        <f t="shared" si="40"/>
        <v>147.44999999999999</v>
      </c>
      <c r="O662" s="10">
        <f t="shared" si="41"/>
        <v>2.6755681818181816</v>
      </c>
      <c r="P662" s="11">
        <f t="shared" si="42"/>
        <v>10.849521892299949</v>
      </c>
      <c r="Q662" s="10">
        <f t="shared" si="43"/>
        <v>0.38138428711639327</v>
      </c>
    </row>
    <row r="663" spans="1:17" x14ac:dyDescent="0.3">
      <c r="A663" s="12" t="s">
        <v>1531</v>
      </c>
      <c r="B663" s="12" t="s">
        <v>1388</v>
      </c>
      <c r="C663" s="13" t="s">
        <v>11</v>
      </c>
      <c r="D663" s="12">
        <v>31</v>
      </c>
      <c r="E663" s="13" t="s">
        <v>24</v>
      </c>
      <c r="F663" s="13" t="s">
        <v>226</v>
      </c>
      <c r="G663" s="13" t="s">
        <v>78</v>
      </c>
      <c r="H663" s="13" t="s">
        <v>266</v>
      </c>
      <c r="I663" s="12" t="s">
        <v>14</v>
      </c>
      <c r="J663" s="14">
        <v>440</v>
      </c>
      <c r="K663" s="15">
        <v>133</v>
      </c>
      <c r="L663" s="15">
        <v>277.23</v>
      </c>
      <c r="M663" s="15">
        <v>267.17</v>
      </c>
      <c r="N663" s="16">
        <f t="shared" si="40"/>
        <v>144.23000000000002</v>
      </c>
      <c r="O663" s="17">
        <f t="shared" si="41"/>
        <v>2.0844360902255641</v>
      </c>
      <c r="P663" s="18">
        <f t="shared" si="42"/>
        <v>3.7653928210502681E-2</v>
      </c>
      <c r="Q663" s="17">
        <f t="shared" si="43"/>
        <v>0.84686583577712615</v>
      </c>
    </row>
    <row r="664" spans="1:17" x14ac:dyDescent="0.3">
      <c r="A664" s="5" t="s">
        <v>1532</v>
      </c>
      <c r="B664" s="5" t="s">
        <v>1388</v>
      </c>
      <c r="C664" s="6" t="s">
        <v>11</v>
      </c>
      <c r="D664" s="5">
        <v>31</v>
      </c>
      <c r="E664" s="6" t="s">
        <v>23</v>
      </c>
      <c r="F664" s="6" t="s">
        <v>267</v>
      </c>
      <c r="G664" s="6" t="s">
        <v>58</v>
      </c>
      <c r="H664" s="6" t="s">
        <v>268</v>
      </c>
      <c r="I664" s="5" t="s">
        <v>10</v>
      </c>
      <c r="J664" s="7">
        <v>500</v>
      </c>
      <c r="K664" s="8">
        <v>309</v>
      </c>
      <c r="L664" s="8">
        <v>338.05</v>
      </c>
      <c r="M664" s="8">
        <v>160.41</v>
      </c>
      <c r="N664" s="9">
        <f t="shared" si="40"/>
        <v>29.050000000000011</v>
      </c>
      <c r="O664" s="10">
        <f t="shared" si="41"/>
        <v>1.0940129449838187</v>
      </c>
      <c r="P664" s="11">
        <f t="shared" si="42"/>
        <v>1.1074122560937598</v>
      </c>
      <c r="Q664" s="10">
        <f t="shared" si="43"/>
        <v>0.90873655913978491</v>
      </c>
    </row>
    <row r="665" spans="1:17" x14ac:dyDescent="0.3">
      <c r="A665" s="12" t="s">
        <v>1533</v>
      </c>
      <c r="B665" s="12" t="s">
        <v>1388</v>
      </c>
      <c r="C665" s="13" t="s">
        <v>11</v>
      </c>
      <c r="D665" s="12">
        <v>31</v>
      </c>
      <c r="E665" s="13" t="s">
        <v>23</v>
      </c>
      <c r="F665" s="13" t="s">
        <v>267</v>
      </c>
      <c r="G665" s="13" t="s">
        <v>58</v>
      </c>
      <c r="H665" s="13" t="s">
        <v>269</v>
      </c>
      <c r="I665" s="12" t="s">
        <v>10</v>
      </c>
      <c r="J665" s="14">
        <v>1340</v>
      </c>
      <c r="K665" s="15">
        <v>742</v>
      </c>
      <c r="L665" s="15">
        <v>864.75</v>
      </c>
      <c r="M665" s="15">
        <v>681.6</v>
      </c>
      <c r="N665" s="16">
        <f t="shared" si="40"/>
        <v>122.75</v>
      </c>
      <c r="O665" s="17">
        <f t="shared" si="41"/>
        <v>1.1654312668463611</v>
      </c>
      <c r="P665" s="18">
        <f t="shared" si="42"/>
        <v>0.26870598591549294</v>
      </c>
      <c r="Q665" s="17">
        <f t="shared" si="43"/>
        <v>0.86738685604236876</v>
      </c>
    </row>
    <row r="666" spans="1:17" x14ac:dyDescent="0.3">
      <c r="A666" s="5" t="s">
        <v>1534</v>
      </c>
      <c r="B666" s="5" t="s">
        <v>1388</v>
      </c>
      <c r="C666" s="6" t="s">
        <v>11</v>
      </c>
      <c r="D666" s="5">
        <v>31</v>
      </c>
      <c r="E666" s="6" t="s">
        <v>23</v>
      </c>
      <c r="F666" s="6" t="s">
        <v>267</v>
      </c>
      <c r="G666" s="6" t="s">
        <v>58</v>
      </c>
      <c r="H666" s="6" t="s">
        <v>270</v>
      </c>
      <c r="I666" s="5" t="s">
        <v>10</v>
      </c>
      <c r="J666" s="7">
        <v>1000</v>
      </c>
      <c r="K666" s="8">
        <v>434</v>
      </c>
      <c r="L666" s="8">
        <v>599.16</v>
      </c>
      <c r="M666" s="8">
        <v>298.24</v>
      </c>
      <c r="N666" s="9">
        <f t="shared" si="40"/>
        <v>165.15999999999997</v>
      </c>
      <c r="O666" s="10">
        <f t="shared" si="41"/>
        <v>1.3805529953917051</v>
      </c>
      <c r="P666" s="11">
        <f t="shared" si="42"/>
        <v>1.0089860515021458</v>
      </c>
      <c r="Q666" s="10">
        <f t="shared" si="43"/>
        <v>0.80532258064516127</v>
      </c>
    </row>
    <row r="667" spans="1:17" x14ac:dyDescent="0.3">
      <c r="A667" s="12" t="s">
        <v>1535</v>
      </c>
      <c r="B667" s="12" t="s">
        <v>1388</v>
      </c>
      <c r="C667" s="13" t="s">
        <v>11</v>
      </c>
      <c r="D667" s="12">
        <v>31</v>
      </c>
      <c r="E667" s="13" t="s">
        <v>23</v>
      </c>
      <c r="F667" s="13" t="s">
        <v>267</v>
      </c>
      <c r="G667" s="13" t="s">
        <v>58</v>
      </c>
      <c r="H667" s="13" t="s">
        <v>272</v>
      </c>
      <c r="I667" s="12" t="s">
        <v>12</v>
      </c>
      <c r="J667" s="14">
        <v>120</v>
      </c>
      <c r="K667" s="15">
        <v>50</v>
      </c>
      <c r="L667" s="15">
        <v>69.319999999999993</v>
      </c>
      <c r="M667" s="15">
        <v>17.09</v>
      </c>
      <c r="N667" s="16">
        <f t="shared" si="40"/>
        <v>19.319999999999993</v>
      </c>
      <c r="O667" s="17">
        <f t="shared" si="41"/>
        <v>1.3863999999999999</v>
      </c>
      <c r="P667" s="18">
        <f t="shared" si="42"/>
        <v>3.0561732007021645</v>
      </c>
      <c r="Q667" s="17">
        <f t="shared" si="43"/>
        <v>0.77643369175627241</v>
      </c>
    </row>
    <row r="668" spans="1:17" x14ac:dyDescent="0.3">
      <c r="A668" s="5" t="s">
        <v>1536</v>
      </c>
      <c r="B668" s="5" t="s">
        <v>1388</v>
      </c>
      <c r="C668" s="6" t="s">
        <v>11</v>
      </c>
      <c r="D668" s="5">
        <v>31</v>
      </c>
      <c r="E668" s="6" t="s">
        <v>23</v>
      </c>
      <c r="F668" s="6" t="s">
        <v>267</v>
      </c>
      <c r="G668" s="6" t="s">
        <v>872</v>
      </c>
      <c r="H668" s="6" t="s">
        <v>273</v>
      </c>
      <c r="I668" s="5" t="s">
        <v>10</v>
      </c>
      <c r="J668" s="7">
        <v>30</v>
      </c>
      <c r="K668" s="8">
        <v>16</v>
      </c>
      <c r="L668" s="8">
        <v>17.739999999999998</v>
      </c>
      <c r="M668" s="8">
        <v>0</v>
      </c>
      <c r="N668" s="9">
        <f t="shared" si="40"/>
        <v>1.7399999999999984</v>
      </c>
      <c r="O668" s="10">
        <f t="shared" si="41"/>
        <v>1.1087499999999999</v>
      </c>
      <c r="P668" s="11">
        <f t="shared" si="42"/>
        <v>0</v>
      </c>
      <c r="Q668" s="10">
        <f t="shared" si="43"/>
        <v>0.79480286738351258</v>
      </c>
    </row>
    <row r="669" spans="1:17" x14ac:dyDescent="0.3">
      <c r="A669" s="12" t="s">
        <v>1537</v>
      </c>
      <c r="B669" s="12" t="s">
        <v>1388</v>
      </c>
      <c r="C669" s="13" t="s">
        <v>11</v>
      </c>
      <c r="D669" s="12">
        <v>31</v>
      </c>
      <c r="E669" s="13" t="s">
        <v>23</v>
      </c>
      <c r="F669" s="13" t="s">
        <v>267</v>
      </c>
      <c r="G669" s="13" t="s">
        <v>872</v>
      </c>
      <c r="H669" s="13" t="s">
        <v>274</v>
      </c>
      <c r="I669" s="12" t="s">
        <v>10</v>
      </c>
      <c r="J669" s="14">
        <v>270</v>
      </c>
      <c r="K669" s="15">
        <v>71</v>
      </c>
      <c r="L669" s="15">
        <v>91.94</v>
      </c>
      <c r="M669" s="15">
        <v>0</v>
      </c>
      <c r="N669" s="16">
        <f t="shared" si="40"/>
        <v>20.939999999999998</v>
      </c>
      <c r="O669" s="17">
        <f t="shared" si="41"/>
        <v>1.2949295774647887</v>
      </c>
      <c r="P669" s="18">
        <f t="shared" si="42"/>
        <v>0</v>
      </c>
      <c r="Q669" s="17">
        <f t="shared" si="43"/>
        <v>0.45768618080446039</v>
      </c>
    </row>
    <row r="670" spans="1:17" x14ac:dyDescent="0.3">
      <c r="A670" s="5" t="s">
        <v>1538</v>
      </c>
      <c r="B670" s="5" t="s">
        <v>1388</v>
      </c>
      <c r="C670" s="6" t="s">
        <v>11</v>
      </c>
      <c r="D670" s="5">
        <v>31</v>
      </c>
      <c r="E670" s="6" t="s">
        <v>23</v>
      </c>
      <c r="F670" s="6" t="s">
        <v>267</v>
      </c>
      <c r="G670" s="6" t="s">
        <v>872</v>
      </c>
      <c r="H670" s="6" t="s">
        <v>275</v>
      </c>
      <c r="I670" s="5" t="s">
        <v>10</v>
      </c>
      <c r="J670" s="7">
        <v>25</v>
      </c>
      <c r="K670" s="8">
        <v>0</v>
      </c>
      <c r="L670" s="8">
        <v>0</v>
      </c>
      <c r="M670" s="8">
        <v>0</v>
      </c>
      <c r="N670" s="9">
        <f t="shared" si="40"/>
        <v>0</v>
      </c>
      <c r="O670" s="10">
        <f t="shared" si="41"/>
        <v>0</v>
      </c>
      <c r="P670" s="11">
        <f t="shared" si="42"/>
        <v>0</v>
      </c>
      <c r="Q670" s="10">
        <f t="shared" si="43"/>
        <v>0</v>
      </c>
    </row>
    <row r="671" spans="1:17" x14ac:dyDescent="0.3">
      <c r="A671" s="12" t="s">
        <v>1539</v>
      </c>
      <c r="B671" s="12" t="s">
        <v>1388</v>
      </c>
      <c r="C671" s="13" t="s">
        <v>11</v>
      </c>
      <c r="D671" s="12">
        <v>31</v>
      </c>
      <c r="E671" s="13" t="s">
        <v>23</v>
      </c>
      <c r="F671" s="13" t="s">
        <v>267</v>
      </c>
      <c r="G671" s="13" t="s">
        <v>872</v>
      </c>
      <c r="H671" s="13" t="s">
        <v>277</v>
      </c>
      <c r="I671" s="12" t="s">
        <v>10</v>
      </c>
      <c r="J671" s="14">
        <v>0</v>
      </c>
      <c r="K671" s="15">
        <v>0</v>
      </c>
      <c r="L671" s="15">
        <v>0</v>
      </c>
      <c r="M671" s="15">
        <v>0</v>
      </c>
      <c r="N671" s="16">
        <f t="shared" si="40"/>
        <v>0</v>
      </c>
      <c r="O671" s="17">
        <f t="shared" si="41"/>
        <v>0</v>
      </c>
      <c r="P671" s="18">
        <f t="shared" si="42"/>
        <v>0</v>
      </c>
      <c r="Q671" s="17">
        <f t="shared" si="43"/>
        <v>0</v>
      </c>
    </row>
    <row r="672" spans="1:17" x14ac:dyDescent="0.3">
      <c r="A672" s="5" t="s">
        <v>1540</v>
      </c>
      <c r="B672" s="5" t="s">
        <v>1388</v>
      </c>
      <c r="C672" s="6" t="s">
        <v>11</v>
      </c>
      <c r="D672" s="5">
        <v>31</v>
      </c>
      <c r="E672" s="6" t="s">
        <v>23</v>
      </c>
      <c r="F672" s="6" t="s">
        <v>267</v>
      </c>
      <c r="G672" s="6" t="s">
        <v>872</v>
      </c>
      <c r="H672" s="6" t="s">
        <v>804</v>
      </c>
      <c r="I672" s="5" t="s">
        <v>10</v>
      </c>
      <c r="J672" s="7">
        <v>600</v>
      </c>
      <c r="K672" s="8">
        <v>381</v>
      </c>
      <c r="L672" s="8">
        <v>168.02</v>
      </c>
      <c r="M672" s="8">
        <v>131.31</v>
      </c>
      <c r="N672" s="9">
        <f t="shared" si="40"/>
        <v>-212.98</v>
      </c>
      <c r="O672" s="10">
        <f t="shared" si="41"/>
        <v>0.44099737532808403</v>
      </c>
      <c r="P672" s="11">
        <f t="shared" si="42"/>
        <v>0.27956743583885468</v>
      </c>
      <c r="Q672" s="10">
        <f t="shared" si="43"/>
        <v>0.37638888888888888</v>
      </c>
    </row>
    <row r="673" spans="1:17" x14ac:dyDescent="0.3">
      <c r="A673" s="12" t="s">
        <v>1541</v>
      </c>
      <c r="B673" s="12" t="s">
        <v>1388</v>
      </c>
      <c r="C673" s="13" t="s">
        <v>11</v>
      </c>
      <c r="D673" s="12">
        <v>31</v>
      </c>
      <c r="E673" s="13" t="s">
        <v>23</v>
      </c>
      <c r="F673" s="13" t="s">
        <v>267</v>
      </c>
      <c r="G673" s="13" t="s">
        <v>872</v>
      </c>
      <c r="H673" s="13" t="s">
        <v>805</v>
      </c>
      <c r="I673" s="12" t="s">
        <v>10</v>
      </c>
      <c r="J673" s="14">
        <v>1370</v>
      </c>
      <c r="K673" s="15">
        <v>674</v>
      </c>
      <c r="L673" s="15">
        <v>654.70000000000005</v>
      </c>
      <c r="M673" s="15">
        <v>408.32</v>
      </c>
      <c r="N673" s="16">
        <f t="shared" si="40"/>
        <v>-19.299999999999955</v>
      </c>
      <c r="O673" s="17">
        <f t="shared" si="41"/>
        <v>0.9713649851632048</v>
      </c>
      <c r="P673" s="18">
        <f t="shared" si="42"/>
        <v>0.60339929467084652</v>
      </c>
      <c r="Q673" s="17">
        <f t="shared" si="43"/>
        <v>0.64231614472961307</v>
      </c>
    </row>
    <row r="674" spans="1:17" x14ac:dyDescent="0.3">
      <c r="A674" s="5" t="s">
        <v>1542</v>
      </c>
      <c r="B674" s="5" t="s">
        <v>1388</v>
      </c>
      <c r="C674" s="6" t="s">
        <v>11</v>
      </c>
      <c r="D674" s="5">
        <v>31</v>
      </c>
      <c r="E674" s="6" t="s">
        <v>23</v>
      </c>
      <c r="F674" s="6" t="s">
        <v>267</v>
      </c>
      <c r="G674" s="6" t="s">
        <v>872</v>
      </c>
      <c r="H674" s="6" t="s">
        <v>279</v>
      </c>
      <c r="I674" s="5" t="s">
        <v>10</v>
      </c>
      <c r="J674" s="7">
        <v>600</v>
      </c>
      <c r="K674" s="8">
        <v>265</v>
      </c>
      <c r="L674" s="8">
        <v>189.05</v>
      </c>
      <c r="M674" s="8">
        <v>143.02000000000001</v>
      </c>
      <c r="N674" s="9">
        <f t="shared" si="40"/>
        <v>-75.949999999999989</v>
      </c>
      <c r="O674" s="10">
        <f t="shared" si="41"/>
        <v>0.71339622641509437</v>
      </c>
      <c r="P674" s="11">
        <f t="shared" si="42"/>
        <v>0.32184309886729129</v>
      </c>
      <c r="Q674" s="10">
        <f t="shared" si="43"/>
        <v>0.42349910394265233</v>
      </c>
    </row>
    <row r="675" spans="1:17" x14ac:dyDescent="0.3">
      <c r="A675" s="12" t="s">
        <v>1543</v>
      </c>
      <c r="B675" s="12" t="s">
        <v>1388</v>
      </c>
      <c r="C675" s="13" t="s">
        <v>11</v>
      </c>
      <c r="D675" s="12">
        <v>31</v>
      </c>
      <c r="E675" s="13" t="s">
        <v>23</v>
      </c>
      <c r="F675" s="13" t="s">
        <v>267</v>
      </c>
      <c r="G675" s="13" t="s">
        <v>872</v>
      </c>
      <c r="H675" s="13" t="s">
        <v>281</v>
      </c>
      <c r="I675" s="12" t="s">
        <v>10</v>
      </c>
      <c r="J675" s="14">
        <v>1200</v>
      </c>
      <c r="K675" s="15">
        <v>354</v>
      </c>
      <c r="L675" s="15">
        <v>759.21</v>
      </c>
      <c r="M675" s="15">
        <v>489.09</v>
      </c>
      <c r="N675" s="16">
        <f t="shared" si="40"/>
        <v>405.21000000000004</v>
      </c>
      <c r="O675" s="17">
        <f t="shared" si="41"/>
        <v>2.1446610169491525</v>
      </c>
      <c r="P675" s="18">
        <f t="shared" si="42"/>
        <v>0.55229098938845622</v>
      </c>
      <c r="Q675" s="17">
        <f t="shared" si="43"/>
        <v>0.85036962365591395</v>
      </c>
    </row>
    <row r="676" spans="1:17" x14ac:dyDescent="0.3">
      <c r="A676" s="5" t="s">
        <v>1544</v>
      </c>
      <c r="B676" s="5" t="s">
        <v>1388</v>
      </c>
      <c r="C676" s="6" t="s">
        <v>11</v>
      </c>
      <c r="D676" s="5">
        <v>31</v>
      </c>
      <c r="E676" s="6" t="s">
        <v>23</v>
      </c>
      <c r="F676" s="6" t="s">
        <v>267</v>
      </c>
      <c r="G676" s="6" t="s">
        <v>872</v>
      </c>
      <c r="H676" s="6" t="s">
        <v>285</v>
      </c>
      <c r="I676" s="5" t="s">
        <v>10</v>
      </c>
      <c r="J676" s="7">
        <v>1000</v>
      </c>
      <c r="K676" s="8">
        <v>471</v>
      </c>
      <c r="L676" s="8">
        <v>702.78</v>
      </c>
      <c r="M676" s="8">
        <v>466.72</v>
      </c>
      <c r="N676" s="9">
        <f t="shared" si="40"/>
        <v>231.77999999999997</v>
      </c>
      <c r="O676" s="10">
        <f t="shared" si="41"/>
        <v>1.4921019108280253</v>
      </c>
      <c r="P676" s="11">
        <f t="shared" si="42"/>
        <v>0.50578505313678424</v>
      </c>
      <c r="Q676" s="10">
        <f t="shared" si="43"/>
        <v>0.94459677419354837</v>
      </c>
    </row>
    <row r="677" spans="1:17" x14ac:dyDescent="0.3">
      <c r="A677" s="12" t="s">
        <v>1545</v>
      </c>
      <c r="B677" s="12" t="s">
        <v>1388</v>
      </c>
      <c r="C677" s="13" t="s">
        <v>11</v>
      </c>
      <c r="D677" s="12">
        <v>31</v>
      </c>
      <c r="E677" s="13" t="s">
        <v>23</v>
      </c>
      <c r="F677" s="13" t="s">
        <v>267</v>
      </c>
      <c r="G677" s="13" t="s">
        <v>872</v>
      </c>
      <c r="H677" s="13" t="s">
        <v>286</v>
      </c>
      <c r="I677" s="12" t="s">
        <v>10</v>
      </c>
      <c r="J677" s="14">
        <v>2400</v>
      </c>
      <c r="K677" s="15">
        <v>752</v>
      </c>
      <c r="L677" s="15">
        <v>1219.0899999999999</v>
      </c>
      <c r="M677" s="15">
        <v>685.25</v>
      </c>
      <c r="N677" s="16">
        <f t="shared" si="40"/>
        <v>467.08999999999992</v>
      </c>
      <c r="O677" s="17">
        <f t="shared" si="41"/>
        <v>1.6211303191489361</v>
      </c>
      <c r="P677" s="18">
        <f t="shared" si="42"/>
        <v>0.77904414447282</v>
      </c>
      <c r="Q677" s="17">
        <f t="shared" si="43"/>
        <v>0.68273409498207882</v>
      </c>
    </row>
    <row r="678" spans="1:17" x14ac:dyDescent="0.3">
      <c r="A678" s="5" t="s">
        <v>1546</v>
      </c>
      <c r="B678" s="5" t="s">
        <v>1388</v>
      </c>
      <c r="C678" s="6" t="s">
        <v>11</v>
      </c>
      <c r="D678" s="5">
        <v>31</v>
      </c>
      <c r="E678" s="6" t="s">
        <v>23</v>
      </c>
      <c r="F678" s="6" t="s">
        <v>267</v>
      </c>
      <c r="G678" s="6" t="s">
        <v>872</v>
      </c>
      <c r="H678" s="6" t="s">
        <v>288</v>
      </c>
      <c r="I678" s="5" t="s">
        <v>10</v>
      </c>
      <c r="J678" s="7">
        <v>0</v>
      </c>
      <c r="K678" s="8">
        <v>0</v>
      </c>
      <c r="L678" s="8">
        <v>0</v>
      </c>
      <c r="M678" s="8">
        <v>0</v>
      </c>
      <c r="N678" s="9">
        <f t="shared" si="40"/>
        <v>0</v>
      </c>
      <c r="O678" s="10">
        <f t="shared" si="41"/>
        <v>0</v>
      </c>
      <c r="P678" s="11">
        <f t="shared" si="42"/>
        <v>0</v>
      </c>
      <c r="Q678" s="10">
        <f t="shared" si="43"/>
        <v>0</v>
      </c>
    </row>
    <row r="679" spans="1:17" x14ac:dyDescent="0.3">
      <c r="A679" s="12" t="s">
        <v>1547</v>
      </c>
      <c r="B679" s="12" t="s">
        <v>1388</v>
      </c>
      <c r="C679" s="13" t="s">
        <v>11</v>
      </c>
      <c r="D679" s="12">
        <v>31</v>
      </c>
      <c r="E679" s="13" t="s">
        <v>23</v>
      </c>
      <c r="F679" s="13" t="s">
        <v>267</v>
      </c>
      <c r="G679" s="13" t="s">
        <v>872</v>
      </c>
      <c r="H679" s="13" t="s">
        <v>289</v>
      </c>
      <c r="I679" s="12" t="s">
        <v>10</v>
      </c>
      <c r="J679" s="14">
        <v>600</v>
      </c>
      <c r="K679" s="15">
        <v>326</v>
      </c>
      <c r="L679" s="15">
        <v>144.5</v>
      </c>
      <c r="M679" s="15">
        <v>260.89</v>
      </c>
      <c r="N679" s="16">
        <f t="shared" si="40"/>
        <v>-181.5</v>
      </c>
      <c r="O679" s="17">
        <f t="shared" si="41"/>
        <v>0.44325153374233128</v>
      </c>
      <c r="P679" s="18">
        <f t="shared" si="42"/>
        <v>-0.44612672007359422</v>
      </c>
      <c r="Q679" s="17">
        <f t="shared" si="43"/>
        <v>0.32370071684587814</v>
      </c>
    </row>
    <row r="680" spans="1:17" x14ac:dyDescent="0.3">
      <c r="A680" s="5" t="s">
        <v>1548</v>
      </c>
      <c r="B680" s="5" t="s">
        <v>1388</v>
      </c>
      <c r="C680" s="6" t="s">
        <v>11</v>
      </c>
      <c r="D680" s="5">
        <v>31</v>
      </c>
      <c r="E680" s="6" t="s">
        <v>23</v>
      </c>
      <c r="F680" s="6" t="s">
        <v>267</v>
      </c>
      <c r="G680" s="6" t="s">
        <v>872</v>
      </c>
      <c r="H680" s="6" t="s">
        <v>291</v>
      </c>
      <c r="I680" s="5" t="s">
        <v>10</v>
      </c>
      <c r="J680" s="7">
        <v>300</v>
      </c>
      <c r="K680" s="8">
        <v>178</v>
      </c>
      <c r="L680" s="8">
        <v>201.17</v>
      </c>
      <c r="M680" s="8">
        <v>0</v>
      </c>
      <c r="N680" s="9">
        <f t="shared" si="40"/>
        <v>23.169999999999987</v>
      </c>
      <c r="O680" s="10">
        <f t="shared" si="41"/>
        <v>1.1301685393258427</v>
      </c>
      <c r="P680" s="11">
        <f t="shared" si="42"/>
        <v>0</v>
      </c>
      <c r="Q680" s="10">
        <f t="shared" si="43"/>
        <v>0.90129928315412189</v>
      </c>
    </row>
    <row r="681" spans="1:17" x14ac:dyDescent="0.3">
      <c r="A681" s="12" t="s">
        <v>1549</v>
      </c>
      <c r="B681" s="12" t="s">
        <v>1388</v>
      </c>
      <c r="C681" s="13" t="s">
        <v>11</v>
      </c>
      <c r="D681" s="12">
        <v>31</v>
      </c>
      <c r="E681" s="13" t="s">
        <v>23</v>
      </c>
      <c r="F681" s="13" t="s">
        <v>267</v>
      </c>
      <c r="G681" s="13" t="s">
        <v>872</v>
      </c>
      <c r="H681" s="13" t="s">
        <v>295</v>
      </c>
      <c r="I681" s="12" t="s">
        <v>10</v>
      </c>
      <c r="J681" s="14">
        <v>1440</v>
      </c>
      <c r="K681" s="15">
        <v>505</v>
      </c>
      <c r="L681" s="15">
        <v>638.1</v>
      </c>
      <c r="M681" s="15">
        <v>304.38</v>
      </c>
      <c r="N681" s="16">
        <f t="shared" si="40"/>
        <v>133.10000000000002</v>
      </c>
      <c r="O681" s="17">
        <f t="shared" si="41"/>
        <v>1.2635643564356436</v>
      </c>
      <c r="P681" s="18">
        <f t="shared" si="42"/>
        <v>1.0963926670609108</v>
      </c>
      <c r="Q681" s="17">
        <f t="shared" si="43"/>
        <v>0.59559811827956988</v>
      </c>
    </row>
    <row r="682" spans="1:17" x14ac:dyDescent="0.3">
      <c r="A682" s="5" t="s">
        <v>1550</v>
      </c>
      <c r="B682" s="5" t="s">
        <v>1388</v>
      </c>
      <c r="C682" s="6" t="s">
        <v>11</v>
      </c>
      <c r="D682" s="5">
        <v>31</v>
      </c>
      <c r="E682" s="6" t="s">
        <v>23</v>
      </c>
      <c r="F682" s="6" t="s">
        <v>267</v>
      </c>
      <c r="G682" s="6" t="s">
        <v>872</v>
      </c>
      <c r="H682" s="6" t="s">
        <v>297</v>
      </c>
      <c r="I682" s="5" t="s">
        <v>10</v>
      </c>
      <c r="J682" s="7">
        <v>100</v>
      </c>
      <c r="K682" s="8">
        <v>58</v>
      </c>
      <c r="L682" s="8">
        <v>55.19</v>
      </c>
      <c r="M682" s="8">
        <v>0</v>
      </c>
      <c r="N682" s="9">
        <f t="shared" si="40"/>
        <v>-2.8100000000000023</v>
      </c>
      <c r="O682" s="10">
        <f t="shared" si="41"/>
        <v>0.95155172413793099</v>
      </c>
      <c r="P682" s="11">
        <f t="shared" si="42"/>
        <v>0</v>
      </c>
      <c r="Q682" s="10">
        <f t="shared" si="43"/>
        <v>0.74180107526881722</v>
      </c>
    </row>
    <row r="683" spans="1:17" x14ac:dyDescent="0.3">
      <c r="A683" s="12" t="s">
        <v>1551</v>
      </c>
      <c r="B683" s="12" t="s">
        <v>1388</v>
      </c>
      <c r="C683" s="13" t="s">
        <v>11</v>
      </c>
      <c r="D683" s="12">
        <v>31</v>
      </c>
      <c r="E683" s="13" t="s">
        <v>23</v>
      </c>
      <c r="F683" s="13" t="s">
        <v>267</v>
      </c>
      <c r="G683" s="13" t="s">
        <v>872</v>
      </c>
      <c r="H683" s="13" t="s">
        <v>299</v>
      </c>
      <c r="I683" s="12" t="s">
        <v>10</v>
      </c>
      <c r="J683" s="14">
        <v>600</v>
      </c>
      <c r="K683" s="15">
        <v>160</v>
      </c>
      <c r="L683" s="15">
        <v>211.58</v>
      </c>
      <c r="M683" s="15">
        <v>124.15</v>
      </c>
      <c r="N683" s="16">
        <f t="shared" si="40"/>
        <v>51.580000000000013</v>
      </c>
      <c r="O683" s="17">
        <f t="shared" si="41"/>
        <v>1.3223750000000001</v>
      </c>
      <c r="P683" s="18">
        <f t="shared" si="42"/>
        <v>0.70422875553765607</v>
      </c>
      <c r="Q683" s="17">
        <f t="shared" si="43"/>
        <v>0.47396953405017922</v>
      </c>
    </row>
    <row r="684" spans="1:17" x14ac:dyDescent="0.3">
      <c r="A684" s="5" t="s">
        <v>1552</v>
      </c>
      <c r="B684" s="5" t="s">
        <v>1388</v>
      </c>
      <c r="C684" s="6" t="s">
        <v>11</v>
      </c>
      <c r="D684" s="5">
        <v>31</v>
      </c>
      <c r="E684" s="6" t="s">
        <v>23</v>
      </c>
      <c r="F684" s="6" t="s">
        <v>267</v>
      </c>
      <c r="G684" s="6" t="s">
        <v>872</v>
      </c>
      <c r="H684" s="6" t="s">
        <v>301</v>
      </c>
      <c r="I684" s="5" t="s">
        <v>10</v>
      </c>
      <c r="J684" s="7">
        <v>63</v>
      </c>
      <c r="K684" s="8">
        <v>8</v>
      </c>
      <c r="L684" s="8">
        <v>25.22</v>
      </c>
      <c r="M684" s="8">
        <v>0</v>
      </c>
      <c r="N684" s="9">
        <f t="shared" si="40"/>
        <v>17.22</v>
      </c>
      <c r="O684" s="10">
        <f t="shared" si="41"/>
        <v>3.1524999999999999</v>
      </c>
      <c r="P684" s="11">
        <f t="shared" si="42"/>
        <v>0</v>
      </c>
      <c r="Q684" s="10">
        <f t="shared" si="43"/>
        <v>0.53806110257723161</v>
      </c>
    </row>
    <row r="685" spans="1:17" x14ac:dyDescent="0.3">
      <c r="A685" s="12" t="s">
        <v>1553</v>
      </c>
      <c r="B685" s="12" t="s">
        <v>1388</v>
      </c>
      <c r="C685" s="13" t="s">
        <v>11</v>
      </c>
      <c r="D685" s="12">
        <v>31</v>
      </c>
      <c r="E685" s="13" t="s">
        <v>23</v>
      </c>
      <c r="F685" s="13" t="s">
        <v>267</v>
      </c>
      <c r="G685" s="13" t="s">
        <v>872</v>
      </c>
      <c r="H685" s="13" t="s">
        <v>303</v>
      </c>
      <c r="I685" s="12" t="s">
        <v>10</v>
      </c>
      <c r="J685" s="14">
        <v>600</v>
      </c>
      <c r="K685" s="15">
        <v>155</v>
      </c>
      <c r="L685" s="15">
        <v>321.26</v>
      </c>
      <c r="M685" s="15">
        <v>226.63</v>
      </c>
      <c r="N685" s="16">
        <f t="shared" si="40"/>
        <v>166.26</v>
      </c>
      <c r="O685" s="17">
        <f t="shared" si="41"/>
        <v>2.0726451612903225</v>
      </c>
      <c r="P685" s="18">
        <f t="shared" si="42"/>
        <v>0.41755283942990779</v>
      </c>
      <c r="Q685" s="17">
        <f t="shared" si="43"/>
        <v>0.71966845878136199</v>
      </c>
    </row>
    <row r="686" spans="1:17" x14ac:dyDescent="0.3">
      <c r="A686" s="5" t="s">
        <v>1554</v>
      </c>
      <c r="B686" s="5" t="s">
        <v>1388</v>
      </c>
      <c r="C686" s="6" t="s">
        <v>11</v>
      </c>
      <c r="D686" s="5">
        <v>31</v>
      </c>
      <c r="E686" s="6" t="s">
        <v>23</v>
      </c>
      <c r="F686" s="6" t="s">
        <v>267</v>
      </c>
      <c r="G686" s="6" t="s">
        <v>872</v>
      </c>
      <c r="H686" s="6" t="s">
        <v>305</v>
      </c>
      <c r="I686" s="5" t="s">
        <v>10</v>
      </c>
      <c r="J686" s="7">
        <v>35</v>
      </c>
      <c r="K686" s="8">
        <v>0</v>
      </c>
      <c r="L686" s="8">
        <v>0</v>
      </c>
      <c r="M686" s="8">
        <v>0</v>
      </c>
      <c r="N686" s="9">
        <f t="shared" si="40"/>
        <v>0</v>
      </c>
      <c r="O686" s="10">
        <f t="shared" si="41"/>
        <v>0</v>
      </c>
      <c r="P686" s="11">
        <f t="shared" si="42"/>
        <v>0</v>
      </c>
      <c r="Q686" s="10">
        <f t="shared" si="43"/>
        <v>0</v>
      </c>
    </row>
    <row r="687" spans="1:17" x14ac:dyDescent="0.3">
      <c r="A687" s="12" t="s">
        <v>1555</v>
      </c>
      <c r="B687" s="12" t="s">
        <v>1388</v>
      </c>
      <c r="C687" s="13" t="s">
        <v>11</v>
      </c>
      <c r="D687" s="12">
        <v>31</v>
      </c>
      <c r="E687" s="13" t="s">
        <v>23</v>
      </c>
      <c r="F687" s="13" t="s">
        <v>267</v>
      </c>
      <c r="G687" s="13" t="s">
        <v>872</v>
      </c>
      <c r="H687" s="13" t="s">
        <v>307</v>
      </c>
      <c r="I687" s="12" t="s">
        <v>10</v>
      </c>
      <c r="J687" s="14">
        <v>135</v>
      </c>
      <c r="K687" s="15">
        <v>0</v>
      </c>
      <c r="L687" s="15">
        <v>0</v>
      </c>
      <c r="M687" s="15">
        <v>0</v>
      </c>
      <c r="N687" s="16">
        <f t="shared" si="40"/>
        <v>0</v>
      </c>
      <c r="O687" s="17">
        <f t="shared" si="41"/>
        <v>0</v>
      </c>
      <c r="P687" s="18">
        <f t="shared" si="42"/>
        <v>0</v>
      </c>
      <c r="Q687" s="17">
        <f t="shared" si="43"/>
        <v>0</v>
      </c>
    </row>
    <row r="688" spans="1:17" x14ac:dyDescent="0.3">
      <c r="A688" s="5" t="s">
        <v>1556</v>
      </c>
      <c r="B688" s="5" t="s">
        <v>1388</v>
      </c>
      <c r="C688" s="6" t="s">
        <v>11</v>
      </c>
      <c r="D688" s="5">
        <v>31</v>
      </c>
      <c r="E688" s="6" t="s">
        <v>23</v>
      </c>
      <c r="F688" s="6" t="s">
        <v>267</v>
      </c>
      <c r="G688" s="6" t="s">
        <v>872</v>
      </c>
      <c r="H688" s="6" t="s">
        <v>309</v>
      </c>
      <c r="I688" s="5" t="s">
        <v>10</v>
      </c>
      <c r="J688" s="7">
        <v>1800</v>
      </c>
      <c r="K688" s="8">
        <v>902</v>
      </c>
      <c r="L688" s="8">
        <v>962.07</v>
      </c>
      <c r="M688" s="8">
        <v>846.86</v>
      </c>
      <c r="N688" s="9">
        <f t="shared" si="40"/>
        <v>60.07000000000005</v>
      </c>
      <c r="O688" s="10">
        <f t="shared" si="41"/>
        <v>1.0665964523281597</v>
      </c>
      <c r="P688" s="11">
        <f t="shared" si="42"/>
        <v>0.13604373804406872</v>
      </c>
      <c r="Q688" s="10">
        <f t="shared" si="43"/>
        <v>0.71839157706093193</v>
      </c>
    </row>
    <row r="689" spans="1:17" x14ac:dyDescent="0.3">
      <c r="A689" s="12" t="s">
        <v>1557</v>
      </c>
      <c r="B689" s="12" t="s">
        <v>1388</v>
      </c>
      <c r="C689" s="13" t="s">
        <v>11</v>
      </c>
      <c r="D689" s="12">
        <v>31</v>
      </c>
      <c r="E689" s="13" t="s">
        <v>23</v>
      </c>
      <c r="F689" s="13" t="s">
        <v>267</v>
      </c>
      <c r="G689" s="13" t="s">
        <v>78</v>
      </c>
      <c r="H689" s="13" t="s">
        <v>311</v>
      </c>
      <c r="I689" s="12" t="s">
        <v>10</v>
      </c>
      <c r="J689" s="14">
        <v>500</v>
      </c>
      <c r="K689" s="15">
        <v>318</v>
      </c>
      <c r="L689" s="15">
        <v>351.68</v>
      </c>
      <c r="M689" s="15">
        <v>317.35000000000002</v>
      </c>
      <c r="N689" s="16">
        <f t="shared" si="40"/>
        <v>33.680000000000007</v>
      </c>
      <c r="O689" s="17">
        <f t="shared" si="41"/>
        <v>1.1059119496855345</v>
      </c>
      <c r="P689" s="18">
        <f t="shared" si="42"/>
        <v>0.10817709153930985</v>
      </c>
      <c r="Q689" s="17">
        <f t="shared" si="43"/>
        <v>0.94537634408602156</v>
      </c>
    </row>
    <row r="690" spans="1:17" x14ac:dyDescent="0.3">
      <c r="A690" s="5" t="s">
        <v>1558</v>
      </c>
      <c r="B690" s="5" t="s">
        <v>1388</v>
      </c>
      <c r="C690" s="6" t="s">
        <v>11</v>
      </c>
      <c r="D690" s="5">
        <v>31</v>
      </c>
      <c r="E690" s="6" t="s">
        <v>23</v>
      </c>
      <c r="F690" s="6" t="s">
        <v>267</v>
      </c>
      <c r="G690" s="6" t="s">
        <v>78</v>
      </c>
      <c r="H690" s="6" t="s">
        <v>313</v>
      </c>
      <c r="I690" s="5" t="s">
        <v>10</v>
      </c>
      <c r="J690" s="7">
        <v>2600</v>
      </c>
      <c r="K690" s="8">
        <v>1700</v>
      </c>
      <c r="L690" s="8">
        <v>1534.79</v>
      </c>
      <c r="M690" s="8">
        <v>1596.76</v>
      </c>
      <c r="N690" s="9">
        <f t="shared" si="40"/>
        <v>-165.21000000000004</v>
      </c>
      <c r="O690" s="10">
        <f t="shared" si="41"/>
        <v>0.9028176470588235</v>
      </c>
      <c r="P690" s="11">
        <f t="shared" si="42"/>
        <v>-3.8809839925849861E-2</v>
      </c>
      <c r="Q690" s="10">
        <f t="shared" si="43"/>
        <v>0.79341914805624481</v>
      </c>
    </row>
    <row r="691" spans="1:17" x14ac:dyDescent="0.3">
      <c r="A691" s="12" t="s">
        <v>1559</v>
      </c>
      <c r="B691" s="12" t="s">
        <v>1388</v>
      </c>
      <c r="C691" s="13" t="s">
        <v>11</v>
      </c>
      <c r="D691" s="12">
        <v>31</v>
      </c>
      <c r="E691" s="13" t="s">
        <v>23</v>
      </c>
      <c r="F691" s="13" t="s">
        <v>267</v>
      </c>
      <c r="G691" s="13" t="s">
        <v>78</v>
      </c>
      <c r="H691" s="13" t="s">
        <v>314</v>
      </c>
      <c r="I691" s="12" t="s">
        <v>10</v>
      </c>
      <c r="J691" s="14">
        <v>1600</v>
      </c>
      <c r="K691" s="15">
        <v>1018</v>
      </c>
      <c r="L691" s="15">
        <v>867.31</v>
      </c>
      <c r="M691" s="15">
        <v>990.65</v>
      </c>
      <c r="N691" s="16">
        <f t="shared" si="40"/>
        <v>-150.69000000000005</v>
      </c>
      <c r="O691" s="17">
        <f t="shared" si="41"/>
        <v>0.85197445972495078</v>
      </c>
      <c r="P691" s="18">
        <f t="shared" si="42"/>
        <v>-0.12450411346085907</v>
      </c>
      <c r="Q691" s="17">
        <f t="shared" si="43"/>
        <v>0.72858702956989252</v>
      </c>
    </row>
    <row r="692" spans="1:17" x14ac:dyDescent="0.3">
      <c r="A692" s="5" t="s">
        <v>1560</v>
      </c>
      <c r="B692" s="5" t="s">
        <v>1388</v>
      </c>
      <c r="C692" s="6" t="s">
        <v>11</v>
      </c>
      <c r="D692" s="5">
        <v>31</v>
      </c>
      <c r="E692" s="6" t="s">
        <v>23</v>
      </c>
      <c r="F692" s="6" t="s">
        <v>267</v>
      </c>
      <c r="G692" s="6" t="s">
        <v>78</v>
      </c>
      <c r="H692" s="6" t="s">
        <v>315</v>
      </c>
      <c r="I692" s="5" t="s">
        <v>10</v>
      </c>
      <c r="J692" s="7">
        <v>2980</v>
      </c>
      <c r="K692" s="8">
        <v>1821</v>
      </c>
      <c r="L692" s="8">
        <v>1676.67</v>
      </c>
      <c r="M692" s="8">
        <v>2005.45</v>
      </c>
      <c r="N692" s="9">
        <f t="shared" si="40"/>
        <v>-144.32999999999993</v>
      </c>
      <c r="O692" s="10">
        <f t="shared" si="41"/>
        <v>0.92074135090609555</v>
      </c>
      <c r="P692" s="11">
        <f t="shared" si="42"/>
        <v>-0.16394325463113016</v>
      </c>
      <c r="Q692" s="10">
        <f t="shared" si="43"/>
        <v>0.75623782203940249</v>
      </c>
    </row>
    <row r="693" spans="1:17" x14ac:dyDescent="0.3">
      <c r="A693" s="12" t="s">
        <v>1561</v>
      </c>
      <c r="B693" s="12" t="s">
        <v>1388</v>
      </c>
      <c r="C693" s="13" t="s">
        <v>11</v>
      </c>
      <c r="D693" s="12">
        <v>31</v>
      </c>
      <c r="E693" s="13" t="s">
        <v>23</v>
      </c>
      <c r="F693" s="13" t="s">
        <v>316</v>
      </c>
      <c r="G693" s="13" t="s">
        <v>872</v>
      </c>
      <c r="H693" s="13" t="s">
        <v>317</v>
      </c>
      <c r="I693" s="12" t="s">
        <v>16</v>
      </c>
      <c r="J693" s="14">
        <v>48</v>
      </c>
      <c r="K693" s="15">
        <v>0</v>
      </c>
      <c r="L693" s="15">
        <v>0</v>
      </c>
      <c r="M693" s="15">
        <v>0</v>
      </c>
      <c r="N693" s="16">
        <f t="shared" si="40"/>
        <v>0</v>
      </c>
      <c r="O693" s="17">
        <f t="shared" si="41"/>
        <v>0</v>
      </c>
      <c r="P693" s="18">
        <f t="shared" si="42"/>
        <v>0</v>
      </c>
      <c r="Q693" s="17">
        <f t="shared" si="43"/>
        <v>0</v>
      </c>
    </row>
    <row r="694" spans="1:17" x14ac:dyDescent="0.3">
      <c r="A694" s="5" t="s">
        <v>1562</v>
      </c>
      <c r="B694" s="5" t="s">
        <v>1388</v>
      </c>
      <c r="C694" s="6" t="s">
        <v>11</v>
      </c>
      <c r="D694" s="5">
        <v>31</v>
      </c>
      <c r="E694" s="6" t="s">
        <v>23</v>
      </c>
      <c r="F694" s="6" t="s">
        <v>319</v>
      </c>
      <c r="G694" s="6" t="s">
        <v>58</v>
      </c>
      <c r="H694" s="6" t="s">
        <v>320</v>
      </c>
      <c r="I694" s="5" t="s">
        <v>10</v>
      </c>
      <c r="J694" s="7">
        <v>250</v>
      </c>
      <c r="K694" s="8">
        <v>89</v>
      </c>
      <c r="L694" s="8">
        <v>22.04</v>
      </c>
      <c r="M694" s="8">
        <v>47.86</v>
      </c>
      <c r="N694" s="9">
        <f t="shared" si="40"/>
        <v>-66.960000000000008</v>
      </c>
      <c r="O694" s="10">
        <f t="shared" si="41"/>
        <v>0.24764044943820224</v>
      </c>
      <c r="P694" s="11">
        <f t="shared" si="42"/>
        <v>-0.53949017969076474</v>
      </c>
      <c r="Q694" s="10">
        <f t="shared" si="43"/>
        <v>0.11849462365591398</v>
      </c>
    </row>
    <row r="695" spans="1:17" x14ac:dyDescent="0.3">
      <c r="A695" s="12" t="s">
        <v>1563</v>
      </c>
      <c r="B695" s="12" t="s">
        <v>1388</v>
      </c>
      <c r="C695" s="13" t="s">
        <v>11</v>
      </c>
      <c r="D695" s="12">
        <v>31</v>
      </c>
      <c r="E695" s="13" t="s">
        <v>23</v>
      </c>
      <c r="F695" s="13" t="s">
        <v>319</v>
      </c>
      <c r="G695" s="13" t="s">
        <v>58</v>
      </c>
      <c r="H695" s="13" t="s">
        <v>322</v>
      </c>
      <c r="I695" s="12" t="s">
        <v>10</v>
      </c>
      <c r="J695" s="14">
        <v>500</v>
      </c>
      <c r="K695" s="15">
        <v>78</v>
      </c>
      <c r="L695" s="15">
        <v>73.03</v>
      </c>
      <c r="M695" s="15">
        <v>47.57</v>
      </c>
      <c r="N695" s="16">
        <f t="shared" si="40"/>
        <v>-4.9699999999999989</v>
      </c>
      <c r="O695" s="17">
        <f t="shared" si="41"/>
        <v>0.93628205128205133</v>
      </c>
      <c r="P695" s="18">
        <f t="shared" si="42"/>
        <v>0.53521126760563387</v>
      </c>
      <c r="Q695" s="17">
        <f t="shared" si="43"/>
        <v>0.19631720430107527</v>
      </c>
    </row>
    <row r="696" spans="1:17" x14ac:dyDescent="0.3">
      <c r="A696" s="5" t="s">
        <v>1564</v>
      </c>
      <c r="B696" s="5" t="s">
        <v>1388</v>
      </c>
      <c r="C696" s="6" t="s">
        <v>11</v>
      </c>
      <c r="D696" s="5">
        <v>31</v>
      </c>
      <c r="E696" s="6" t="s">
        <v>23</v>
      </c>
      <c r="F696" s="6" t="s">
        <v>319</v>
      </c>
      <c r="G696" s="6" t="s">
        <v>58</v>
      </c>
      <c r="H696" s="6" t="s">
        <v>323</v>
      </c>
      <c r="I696" s="5" t="s">
        <v>10</v>
      </c>
      <c r="J696" s="7">
        <v>630</v>
      </c>
      <c r="K696" s="8">
        <v>184</v>
      </c>
      <c r="L696" s="8">
        <v>267.83999999999997</v>
      </c>
      <c r="M696" s="8">
        <v>203.27</v>
      </c>
      <c r="N696" s="9">
        <f t="shared" si="40"/>
        <v>83.839999999999975</v>
      </c>
      <c r="O696" s="10">
        <f t="shared" si="41"/>
        <v>1.4556521739130432</v>
      </c>
      <c r="P696" s="11">
        <f t="shared" si="42"/>
        <v>0.31765631918138415</v>
      </c>
      <c r="Q696" s="10">
        <f t="shared" si="43"/>
        <v>0.5714285714285714</v>
      </c>
    </row>
    <row r="697" spans="1:17" x14ac:dyDescent="0.3">
      <c r="A697" s="12" t="s">
        <v>1565</v>
      </c>
      <c r="B697" s="12" t="s">
        <v>1388</v>
      </c>
      <c r="C697" s="13" t="s">
        <v>11</v>
      </c>
      <c r="D697" s="12">
        <v>31</v>
      </c>
      <c r="E697" s="13" t="s">
        <v>23</v>
      </c>
      <c r="F697" s="13" t="s">
        <v>319</v>
      </c>
      <c r="G697" s="13" t="s">
        <v>58</v>
      </c>
      <c r="H697" s="13" t="s">
        <v>324</v>
      </c>
      <c r="I697" s="12" t="s">
        <v>10</v>
      </c>
      <c r="J697" s="14">
        <v>150</v>
      </c>
      <c r="K697" s="15">
        <v>61</v>
      </c>
      <c r="L697" s="15">
        <v>27.57</v>
      </c>
      <c r="M697" s="15">
        <v>47.67</v>
      </c>
      <c r="N697" s="16">
        <f t="shared" si="40"/>
        <v>-33.43</v>
      </c>
      <c r="O697" s="17">
        <f t="shared" si="41"/>
        <v>0.45196721311475413</v>
      </c>
      <c r="P697" s="18">
        <f t="shared" si="42"/>
        <v>-0.42164883574575207</v>
      </c>
      <c r="Q697" s="17">
        <f t="shared" si="43"/>
        <v>0.24704301075268817</v>
      </c>
    </row>
    <row r="698" spans="1:17" x14ac:dyDescent="0.3">
      <c r="A698" s="5" t="s">
        <v>1566</v>
      </c>
      <c r="B698" s="5" t="s">
        <v>1388</v>
      </c>
      <c r="C698" s="6" t="s">
        <v>11</v>
      </c>
      <c r="D698" s="5">
        <v>31</v>
      </c>
      <c r="E698" s="6" t="s">
        <v>23</v>
      </c>
      <c r="F698" s="6" t="s">
        <v>319</v>
      </c>
      <c r="G698" s="6" t="s">
        <v>58</v>
      </c>
      <c r="H698" s="6" t="s">
        <v>325</v>
      </c>
      <c r="I698" s="5" t="s">
        <v>10</v>
      </c>
      <c r="J698" s="7">
        <v>500</v>
      </c>
      <c r="K698" s="8">
        <v>83</v>
      </c>
      <c r="L698" s="8">
        <v>118.77</v>
      </c>
      <c r="M698" s="8">
        <v>141.08000000000001</v>
      </c>
      <c r="N698" s="9">
        <f t="shared" si="40"/>
        <v>35.769999999999996</v>
      </c>
      <c r="O698" s="10">
        <f t="shared" si="41"/>
        <v>1.4309638554216868</v>
      </c>
      <c r="P698" s="11">
        <f t="shared" si="42"/>
        <v>-0.15813722710518865</v>
      </c>
      <c r="Q698" s="10">
        <f t="shared" si="43"/>
        <v>0.3192741935483871</v>
      </c>
    </row>
    <row r="699" spans="1:17" x14ac:dyDescent="0.3">
      <c r="A699" s="12" t="s">
        <v>1567</v>
      </c>
      <c r="B699" s="12" t="s">
        <v>1388</v>
      </c>
      <c r="C699" s="13" t="s">
        <v>11</v>
      </c>
      <c r="D699" s="12">
        <v>31</v>
      </c>
      <c r="E699" s="13" t="s">
        <v>23</v>
      </c>
      <c r="F699" s="13" t="s">
        <v>319</v>
      </c>
      <c r="G699" s="13" t="s">
        <v>58</v>
      </c>
      <c r="H699" s="13" t="s">
        <v>326</v>
      </c>
      <c r="I699" s="12" t="s">
        <v>10</v>
      </c>
      <c r="J699" s="14">
        <v>1110</v>
      </c>
      <c r="K699" s="15">
        <v>425</v>
      </c>
      <c r="L699" s="15">
        <v>424.57</v>
      </c>
      <c r="M699" s="15">
        <v>325.58</v>
      </c>
      <c r="N699" s="16">
        <f t="shared" si="40"/>
        <v>-0.43000000000000682</v>
      </c>
      <c r="O699" s="17">
        <f t="shared" si="41"/>
        <v>0.99898823529411762</v>
      </c>
      <c r="P699" s="18">
        <f t="shared" si="42"/>
        <v>0.3040420173229314</v>
      </c>
      <c r="Q699" s="17">
        <f t="shared" si="43"/>
        <v>0.51410684878426816</v>
      </c>
    </row>
    <row r="700" spans="1:17" x14ac:dyDescent="0.3">
      <c r="A700" s="5" t="s">
        <v>1568</v>
      </c>
      <c r="B700" s="5" t="s">
        <v>1388</v>
      </c>
      <c r="C700" s="6" t="s">
        <v>11</v>
      </c>
      <c r="D700" s="5">
        <v>31</v>
      </c>
      <c r="E700" s="6" t="s">
        <v>23</v>
      </c>
      <c r="F700" s="6" t="s">
        <v>319</v>
      </c>
      <c r="G700" s="6" t="s">
        <v>58</v>
      </c>
      <c r="H700" s="6" t="s">
        <v>327</v>
      </c>
      <c r="I700" s="5" t="s">
        <v>10</v>
      </c>
      <c r="J700" s="7">
        <v>2270</v>
      </c>
      <c r="K700" s="8">
        <v>495</v>
      </c>
      <c r="L700" s="8">
        <v>1143.47</v>
      </c>
      <c r="M700" s="8">
        <v>669.05</v>
      </c>
      <c r="N700" s="9">
        <f t="shared" si="40"/>
        <v>648.47</v>
      </c>
      <c r="O700" s="10">
        <f t="shared" si="41"/>
        <v>2.3100404040404041</v>
      </c>
      <c r="P700" s="11">
        <f t="shared" si="42"/>
        <v>0.70909498542709826</v>
      </c>
      <c r="Q700" s="10">
        <f t="shared" si="43"/>
        <v>0.67705816872720381</v>
      </c>
    </row>
    <row r="701" spans="1:17" x14ac:dyDescent="0.3">
      <c r="A701" s="12" t="s">
        <v>1569</v>
      </c>
      <c r="B701" s="12" t="s">
        <v>1388</v>
      </c>
      <c r="C701" s="13" t="s">
        <v>11</v>
      </c>
      <c r="D701" s="12">
        <v>31</v>
      </c>
      <c r="E701" s="13" t="s">
        <v>23</v>
      </c>
      <c r="F701" s="13" t="s">
        <v>319</v>
      </c>
      <c r="G701" s="13" t="s">
        <v>58</v>
      </c>
      <c r="H701" s="13" t="s">
        <v>329</v>
      </c>
      <c r="I701" s="12" t="s">
        <v>16</v>
      </c>
      <c r="J701" s="14">
        <v>702</v>
      </c>
      <c r="K701" s="15">
        <v>43</v>
      </c>
      <c r="L701" s="15">
        <v>8.9600000000000009</v>
      </c>
      <c r="M701" s="15">
        <v>0</v>
      </c>
      <c r="N701" s="16">
        <f t="shared" si="40"/>
        <v>-34.04</v>
      </c>
      <c r="O701" s="17">
        <f t="shared" si="41"/>
        <v>0.20837209302325582</v>
      </c>
      <c r="P701" s="18">
        <f t="shared" si="42"/>
        <v>0</v>
      </c>
      <c r="Q701" s="17">
        <f t="shared" si="43"/>
        <v>1.7155285972490275E-2</v>
      </c>
    </row>
    <row r="702" spans="1:17" x14ac:dyDescent="0.3">
      <c r="A702" s="5" t="s">
        <v>1570</v>
      </c>
      <c r="B702" s="5" t="s">
        <v>1388</v>
      </c>
      <c r="C702" s="6" t="s">
        <v>11</v>
      </c>
      <c r="D702" s="5">
        <v>31</v>
      </c>
      <c r="E702" s="6" t="s">
        <v>23</v>
      </c>
      <c r="F702" s="6" t="s">
        <v>319</v>
      </c>
      <c r="G702" s="6" t="s">
        <v>58</v>
      </c>
      <c r="H702" s="6" t="s">
        <v>331</v>
      </c>
      <c r="I702" s="5" t="s">
        <v>16</v>
      </c>
      <c r="J702" s="7">
        <v>594.72</v>
      </c>
      <c r="K702" s="8">
        <v>29</v>
      </c>
      <c r="L702" s="8">
        <v>53.47</v>
      </c>
      <c r="M702" s="8">
        <v>0</v>
      </c>
      <c r="N702" s="9">
        <f t="shared" si="40"/>
        <v>24.47</v>
      </c>
      <c r="O702" s="10">
        <f t="shared" si="41"/>
        <v>1.8437931034482757</v>
      </c>
      <c r="P702" s="11">
        <f t="shared" si="42"/>
        <v>0</v>
      </c>
      <c r="Q702" s="10">
        <f t="shared" si="43"/>
        <v>0.12084389220119128</v>
      </c>
    </row>
    <row r="703" spans="1:17" x14ac:dyDescent="0.3">
      <c r="A703" s="12" t="s">
        <v>1571</v>
      </c>
      <c r="B703" s="12" t="s">
        <v>1388</v>
      </c>
      <c r="C703" s="13" t="s">
        <v>11</v>
      </c>
      <c r="D703" s="12">
        <v>31</v>
      </c>
      <c r="E703" s="13" t="s">
        <v>23</v>
      </c>
      <c r="F703" s="13" t="s">
        <v>319</v>
      </c>
      <c r="G703" s="13" t="s">
        <v>58</v>
      </c>
      <c r="H703" s="13" t="s">
        <v>332</v>
      </c>
      <c r="I703" s="12" t="s">
        <v>16</v>
      </c>
      <c r="J703" s="14">
        <v>374</v>
      </c>
      <c r="K703" s="15">
        <v>12</v>
      </c>
      <c r="L703" s="15">
        <v>67.09</v>
      </c>
      <c r="M703" s="15">
        <v>0</v>
      </c>
      <c r="N703" s="16">
        <f t="shared" si="40"/>
        <v>55.09</v>
      </c>
      <c r="O703" s="17">
        <f t="shared" si="41"/>
        <v>5.5908333333333333</v>
      </c>
      <c r="P703" s="18">
        <f t="shared" si="42"/>
        <v>0</v>
      </c>
      <c r="Q703" s="17">
        <f t="shared" si="43"/>
        <v>0.24110890690587086</v>
      </c>
    </row>
    <row r="704" spans="1:17" x14ac:dyDescent="0.3">
      <c r="A704" s="5" t="s">
        <v>1572</v>
      </c>
      <c r="B704" s="5" t="s">
        <v>1388</v>
      </c>
      <c r="C704" s="6" t="s">
        <v>11</v>
      </c>
      <c r="D704" s="5">
        <v>31</v>
      </c>
      <c r="E704" s="6" t="s">
        <v>23</v>
      </c>
      <c r="F704" s="6" t="s">
        <v>319</v>
      </c>
      <c r="G704" s="6" t="s">
        <v>58</v>
      </c>
      <c r="H704" s="6" t="s">
        <v>333</v>
      </c>
      <c r="I704" s="5" t="s">
        <v>16</v>
      </c>
      <c r="J704" s="7">
        <v>156.1</v>
      </c>
      <c r="K704" s="8">
        <v>12</v>
      </c>
      <c r="L704" s="8">
        <v>0</v>
      </c>
      <c r="M704" s="8">
        <v>0</v>
      </c>
      <c r="N704" s="9">
        <f t="shared" si="40"/>
        <v>-12</v>
      </c>
      <c r="O704" s="10">
        <f t="shared" si="41"/>
        <v>0</v>
      </c>
      <c r="P704" s="11">
        <f t="shared" si="42"/>
        <v>0</v>
      </c>
      <c r="Q704" s="10">
        <f t="shared" si="43"/>
        <v>0</v>
      </c>
    </row>
    <row r="705" spans="1:17" x14ac:dyDescent="0.3">
      <c r="A705" s="12" t="s">
        <v>1573</v>
      </c>
      <c r="B705" s="12" t="s">
        <v>1388</v>
      </c>
      <c r="C705" s="13" t="s">
        <v>11</v>
      </c>
      <c r="D705" s="12">
        <v>31</v>
      </c>
      <c r="E705" s="13" t="s">
        <v>23</v>
      </c>
      <c r="F705" s="13" t="s">
        <v>319</v>
      </c>
      <c r="G705" s="13" t="s">
        <v>58</v>
      </c>
      <c r="H705" s="13" t="s">
        <v>334</v>
      </c>
      <c r="I705" s="12" t="s">
        <v>16</v>
      </c>
      <c r="J705" s="14">
        <v>351</v>
      </c>
      <c r="K705" s="15">
        <v>17</v>
      </c>
      <c r="L705" s="15">
        <v>0</v>
      </c>
      <c r="M705" s="15">
        <v>0</v>
      </c>
      <c r="N705" s="16">
        <f t="shared" si="40"/>
        <v>-17</v>
      </c>
      <c r="O705" s="17">
        <f t="shared" si="41"/>
        <v>0</v>
      </c>
      <c r="P705" s="18">
        <f t="shared" si="42"/>
        <v>0</v>
      </c>
      <c r="Q705" s="17">
        <f t="shared" si="43"/>
        <v>0</v>
      </c>
    </row>
    <row r="706" spans="1:17" x14ac:dyDescent="0.3">
      <c r="A706" s="5" t="s">
        <v>1574</v>
      </c>
      <c r="B706" s="5" t="s">
        <v>1388</v>
      </c>
      <c r="C706" s="6" t="s">
        <v>11</v>
      </c>
      <c r="D706" s="5">
        <v>31</v>
      </c>
      <c r="E706" s="6" t="s">
        <v>23</v>
      </c>
      <c r="F706" s="6" t="s">
        <v>319</v>
      </c>
      <c r="G706" s="6" t="s">
        <v>58</v>
      </c>
      <c r="H706" s="6" t="s">
        <v>336</v>
      </c>
      <c r="I706" s="5" t="s">
        <v>12</v>
      </c>
      <c r="J706" s="7">
        <v>240</v>
      </c>
      <c r="K706" s="8">
        <v>48</v>
      </c>
      <c r="L706" s="8">
        <v>33</v>
      </c>
      <c r="M706" s="8">
        <v>69.14</v>
      </c>
      <c r="N706" s="9">
        <f t="shared" ref="N706:N769" si="44">L706-K706</f>
        <v>-15</v>
      </c>
      <c r="O706" s="10">
        <f t="shared" ref="O706:O769" si="45">IFERROR(L706/K706, 0)</f>
        <v>0.6875</v>
      </c>
      <c r="P706" s="11">
        <f t="shared" ref="P706:P769" si="46">IFERROR((L706-M706)/M706, 0)</f>
        <v>-0.52270754989875612</v>
      </c>
      <c r="Q706" s="10">
        <f t="shared" ref="Q706:Q769" si="47">IFERROR((L706*1000)/(J706*D706*24), 0)</f>
        <v>0.18481182795698925</v>
      </c>
    </row>
    <row r="707" spans="1:17" x14ac:dyDescent="0.3">
      <c r="A707" s="12" t="s">
        <v>1575</v>
      </c>
      <c r="B707" s="12" t="s">
        <v>1388</v>
      </c>
      <c r="C707" s="13" t="s">
        <v>11</v>
      </c>
      <c r="D707" s="12">
        <v>31</v>
      </c>
      <c r="E707" s="13" t="s">
        <v>23</v>
      </c>
      <c r="F707" s="13" t="s">
        <v>319</v>
      </c>
      <c r="G707" s="13" t="s">
        <v>58</v>
      </c>
      <c r="H707" s="13" t="s">
        <v>337</v>
      </c>
      <c r="I707" s="12" t="s">
        <v>12</v>
      </c>
      <c r="J707" s="14">
        <v>300</v>
      </c>
      <c r="K707" s="15">
        <v>118</v>
      </c>
      <c r="L707" s="15">
        <v>60.72</v>
      </c>
      <c r="M707" s="15">
        <v>224.11</v>
      </c>
      <c r="N707" s="16">
        <f t="shared" si="44"/>
        <v>-57.28</v>
      </c>
      <c r="O707" s="17">
        <f t="shared" si="45"/>
        <v>0.51457627118644067</v>
      </c>
      <c r="P707" s="18">
        <f t="shared" si="46"/>
        <v>-0.72906162152514398</v>
      </c>
      <c r="Q707" s="17">
        <f t="shared" si="47"/>
        <v>0.27204301075268816</v>
      </c>
    </row>
    <row r="708" spans="1:17" x14ac:dyDescent="0.3">
      <c r="A708" s="5" t="s">
        <v>1576</v>
      </c>
      <c r="B708" s="5" t="s">
        <v>1388</v>
      </c>
      <c r="C708" s="6" t="s">
        <v>11</v>
      </c>
      <c r="D708" s="5">
        <v>31</v>
      </c>
      <c r="E708" s="6" t="s">
        <v>23</v>
      </c>
      <c r="F708" s="6" t="s">
        <v>319</v>
      </c>
      <c r="G708" s="6" t="s">
        <v>58</v>
      </c>
      <c r="H708" s="6" t="s">
        <v>338</v>
      </c>
      <c r="I708" s="5" t="s">
        <v>12</v>
      </c>
      <c r="J708" s="7">
        <v>250</v>
      </c>
      <c r="K708" s="8">
        <v>56</v>
      </c>
      <c r="L708" s="8">
        <v>68.22</v>
      </c>
      <c r="M708" s="8">
        <v>105.64</v>
      </c>
      <c r="N708" s="9">
        <f t="shared" si="44"/>
        <v>12.219999999999999</v>
      </c>
      <c r="O708" s="10">
        <f t="shared" si="45"/>
        <v>1.2182142857142857</v>
      </c>
      <c r="P708" s="11">
        <f t="shared" si="46"/>
        <v>-0.35422188564937523</v>
      </c>
      <c r="Q708" s="10">
        <f t="shared" si="47"/>
        <v>0.36677419354838708</v>
      </c>
    </row>
    <row r="709" spans="1:17" x14ac:dyDescent="0.3">
      <c r="A709" s="12" t="s">
        <v>1577</v>
      </c>
      <c r="B709" s="12" t="s">
        <v>1388</v>
      </c>
      <c r="C709" s="13" t="s">
        <v>11</v>
      </c>
      <c r="D709" s="12">
        <v>31</v>
      </c>
      <c r="E709" s="13" t="s">
        <v>23</v>
      </c>
      <c r="F709" s="13" t="s">
        <v>319</v>
      </c>
      <c r="G709" s="13" t="s">
        <v>58</v>
      </c>
      <c r="H709" s="13" t="s">
        <v>339</v>
      </c>
      <c r="I709" s="12" t="s">
        <v>12</v>
      </c>
      <c r="J709" s="14">
        <v>1200</v>
      </c>
      <c r="K709" s="15">
        <v>255</v>
      </c>
      <c r="L709" s="15">
        <v>842.68</v>
      </c>
      <c r="M709" s="15">
        <v>901.29</v>
      </c>
      <c r="N709" s="16">
        <f t="shared" si="44"/>
        <v>587.67999999999995</v>
      </c>
      <c r="O709" s="17">
        <f t="shared" si="45"/>
        <v>3.3046274509803921</v>
      </c>
      <c r="P709" s="18">
        <f t="shared" si="46"/>
        <v>-6.5029013968866858E-2</v>
      </c>
      <c r="Q709" s="17">
        <f t="shared" si="47"/>
        <v>0.94386200716845881</v>
      </c>
    </row>
    <row r="710" spans="1:17" x14ac:dyDescent="0.3">
      <c r="A710" s="5" t="s">
        <v>1578</v>
      </c>
      <c r="B710" s="5" t="s">
        <v>1388</v>
      </c>
      <c r="C710" s="6" t="s">
        <v>11</v>
      </c>
      <c r="D710" s="5">
        <v>31</v>
      </c>
      <c r="E710" s="6" t="s">
        <v>23</v>
      </c>
      <c r="F710" s="6" t="s">
        <v>319</v>
      </c>
      <c r="G710" s="6" t="s">
        <v>872</v>
      </c>
      <c r="H710" s="6" t="s">
        <v>806</v>
      </c>
      <c r="I710" s="5" t="s">
        <v>10</v>
      </c>
      <c r="J710" s="7">
        <v>1980</v>
      </c>
      <c r="K710" s="8">
        <v>520</v>
      </c>
      <c r="L710" s="8">
        <v>958.43</v>
      </c>
      <c r="M710" s="8">
        <v>297.5</v>
      </c>
      <c r="N710" s="9">
        <f t="shared" si="44"/>
        <v>438.42999999999995</v>
      </c>
      <c r="O710" s="10">
        <f t="shared" si="45"/>
        <v>1.8431346153846153</v>
      </c>
      <c r="P710" s="11">
        <f t="shared" si="46"/>
        <v>2.2216134453781513</v>
      </c>
      <c r="Q710" s="10">
        <f t="shared" si="47"/>
        <v>0.65061230585424135</v>
      </c>
    </row>
    <row r="711" spans="1:17" x14ac:dyDescent="0.3">
      <c r="A711" s="12" t="s">
        <v>1579</v>
      </c>
      <c r="B711" s="12" t="s">
        <v>1388</v>
      </c>
      <c r="C711" s="13" t="s">
        <v>11</v>
      </c>
      <c r="D711" s="12">
        <v>31</v>
      </c>
      <c r="E711" s="13" t="s">
        <v>23</v>
      </c>
      <c r="F711" s="13" t="s">
        <v>319</v>
      </c>
      <c r="G711" s="13" t="s">
        <v>872</v>
      </c>
      <c r="H711" s="13" t="s">
        <v>807</v>
      </c>
      <c r="I711" s="12" t="s">
        <v>10</v>
      </c>
      <c r="J711" s="14">
        <v>2640</v>
      </c>
      <c r="K711" s="15">
        <v>730</v>
      </c>
      <c r="L711" s="15">
        <v>712.57</v>
      </c>
      <c r="M711" s="15">
        <v>160.22</v>
      </c>
      <c r="N711" s="16">
        <f t="shared" si="44"/>
        <v>-17.42999999999995</v>
      </c>
      <c r="O711" s="17">
        <f t="shared" si="45"/>
        <v>0.97612328767123291</v>
      </c>
      <c r="P711" s="18">
        <f t="shared" si="46"/>
        <v>3.4474472600174759</v>
      </c>
      <c r="Q711" s="17">
        <f t="shared" si="47"/>
        <v>0.36278612740306287</v>
      </c>
    </row>
    <row r="712" spans="1:17" x14ac:dyDescent="0.3">
      <c r="A712" s="5" t="s">
        <v>1580</v>
      </c>
      <c r="B712" s="5" t="s">
        <v>1388</v>
      </c>
      <c r="C712" s="6" t="s">
        <v>11</v>
      </c>
      <c r="D712" s="5">
        <v>31</v>
      </c>
      <c r="E712" s="6" t="s">
        <v>23</v>
      </c>
      <c r="F712" s="6" t="s">
        <v>319</v>
      </c>
      <c r="G712" s="6" t="s">
        <v>872</v>
      </c>
      <c r="H712" s="6" t="s">
        <v>343</v>
      </c>
      <c r="I712" s="5" t="s">
        <v>10</v>
      </c>
      <c r="J712" s="7">
        <v>4000</v>
      </c>
      <c r="K712" s="8">
        <v>825</v>
      </c>
      <c r="L712" s="8">
        <v>2096.73</v>
      </c>
      <c r="M712" s="8">
        <v>1153.79</v>
      </c>
      <c r="N712" s="9">
        <f t="shared" si="44"/>
        <v>1271.73</v>
      </c>
      <c r="O712" s="10">
        <f t="shared" si="45"/>
        <v>2.5414909090909092</v>
      </c>
      <c r="P712" s="11">
        <f t="shared" si="46"/>
        <v>0.81725443971606626</v>
      </c>
      <c r="Q712" s="10">
        <f t="shared" si="47"/>
        <v>0.70454637096774198</v>
      </c>
    </row>
    <row r="713" spans="1:17" x14ac:dyDescent="0.3">
      <c r="A713" s="12" t="s">
        <v>1581</v>
      </c>
      <c r="B713" s="12" t="s">
        <v>1388</v>
      </c>
      <c r="C713" s="13" t="s">
        <v>11</v>
      </c>
      <c r="D713" s="12">
        <v>31</v>
      </c>
      <c r="E713" s="13" t="s">
        <v>23</v>
      </c>
      <c r="F713" s="13" t="s">
        <v>319</v>
      </c>
      <c r="G713" s="13" t="s">
        <v>872</v>
      </c>
      <c r="H713" s="13" t="s">
        <v>345</v>
      </c>
      <c r="I713" s="12" t="s">
        <v>10</v>
      </c>
      <c r="J713" s="14">
        <v>1200</v>
      </c>
      <c r="K713" s="15">
        <v>170</v>
      </c>
      <c r="L713" s="15">
        <v>234.51</v>
      </c>
      <c r="M713" s="15">
        <v>0</v>
      </c>
      <c r="N713" s="16">
        <f t="shared" si="44"/>
        <v>64.509999999999991</v>
      </c>
      <c r="O713" s="17">
        <f t="shared" si="45"/>
        <v>1.379470588235294</v>
      </c>
      <c r="P713" s="18">
        <f t="shared" si="46"/>
        <v>0</v>
      </c>
      <c r="Q713" s="17">
        <f t="shared" si="47"/>
        <v>0.2626680107526882</v>
      </c>
    </row>
    <row r="714" spans="1:17" x14ac:dyDescent="0.3">
      <c r="A714" s="5" t="s">
        <v>1582</v>
      </c>
      <c r="B714" s="5" t="s">
        <v>1388</v>
      </c>
      <c r="C714" s="6" t="s">
        <v>11</v>
      </c>
      <c r="D714" s="5">
        <v>31</v>
      </c>
      <c r="E714" s="6" t="s">
        <v>23</v>
      </c>
      <c r="F714" s="6" t="s">
        <v>319</v>
      </c>
      <c r="G714" s="6" t="s">
        <v>872</v>
      </c>
      <c r="H714" s="6" t="s">
        <v>347</v>
      </c>
      <c r="I714" s="5" t="s">
        <v>10</v>
      </c>
      <c r="J714" s="7">
        <v>500</v>
      </c>
      <c r="K714" s="8">
        <v>176</v>
      </c>
      <c r="L714" s="8">
        <v>187.14</v>
      </c>
      <c r="M714" s="8">
        <v>159.22999999999999</v>
      </c>
      <c r="N714" s="9">
        <f t="shared" si="44"/>
        <v>11.139999999999986</v>
      </c>
      <c r="O714" s="10">
        <f t="shared" si="45"/>
        <v>1.0632954545454545</v>
      </c>
      <c r="P714" s="11">
        <f t="shared" si="46"/>
        <v>0.17528104000502417</v>
      </c>
      <c r="Q714" s="10">
        <f t="shared" si="47"/>
        <v>0.50306451612903225</v>
      </c>
    </row>
    <row r="715" spans="1:17" x14ac:dyDescent="0.3">
      <c r="A715" s="12" t="s">
        <v>1583</v>
      </c>
      <c r="B715" s="12" t="s">
        <v>1388</v>
      </c>
      <c r="C715" s="13" t="s">
        <v>11</v>
      </c>
      <c r="D715" s="12">
        <v>31</v>
      </c>
      <c r="E715" s="13" t="s">
        <v>23</v>
      </c>
      <c r="F715" s="13" t="s">
        <v>319</v>
      </c>
      <c r="G715" s="13" t="s">
        <v>872</v>
      </c>
      <c r="H715" s="13" t="s">
        <v>349</v>
      </c>
      <c r="I715" s="12" t="s">
        <v>10</v>
      </c>
      <c r="J715" s="14">
        <v>362</v>
      </c>
      <c r="K715" s="15">
        <v>251</v>
      </c>
      <c r="L715" s="15">
        <v>264.55</v>
      </c>
      <c r="M715" s="15">
        <v>244.41</v>
      </c>
      <c r="N715" s="16">
        <f t="shared" si="44"/>
        <v>13.550000000000011</v>
      </c>
      <c r="O715" s="17">
        <f t="shared" si="45"/>
        <v>1.05398406374502</v>
      </c>
      <c r="P715" s="18">
        <f t="shared" si="46"/>
        <v>8.2402520355141007E-2</v>
      </c>
      <c r="Q715" s="17">
        <f t="shared" si="47"/>
        <v>0.98225954969405338</v>
      </c>
    </row>
    <row r="716" spans="1:17" x14ac:dyDescent="0.3">
      <c r="A716" s="5" t="s">
        <v>1584</v>
      </c>
      <c r="B716" s="5" t="s">
        <v>1388</v>
      </c>
      <c r="C716" s="6" t="s">
        <v>11</v>
      </c>
      <c r="D716" s="5">
        <v>31</v>
      </c>
      <c r="E716" s="6" t="s">
        <v>23</v>
      </c>
      <c r="F716" s="6" t="s">
        <v>319</v>
      </c>
      <c r="G716" s="6" t="s">
        <v>872</v>
      </c>
      <c r="H716" s="6" t="s">
        <v>351</v>
      </c>
      <c r="I716" s="5" t="s">
        <v>16</v>
      </c>
      <c r="J716" s="7">
        <v>655</v>
      </c>
      <c r="K716" s="8">
        <v>0</v>
      </c>
      <c r="L716" s="8">
        <v>0</v>
      </c>
      <c r="M716" s="8">
        <v>0</v>
      </c>
      <c r="N716" s="9">
        <f t="shared" si="44"/>
        <v>0</v>
      </c>
      <c r="O716" s="10">
        <f t="shared" si="45"/>
        <v>0</v>
      </c>
      <c r="P716" s="11">
        <f t="shared" si="46"/>
        <v>0</v>
      </c>
      <c r="Q716" s="10">
        <f t="shared" si="47"/>
        <v>0</v>
      </c>
    </row>
    <row r="717" spans="1:17" x14ac:dyDescent="0.3">
      <c r="A717" s="12" t="s">
        <v>1585</v>
      </c>
      <c r="B717" s="12" t="s">
        <v>1388</v>
      </c>
      <c r="C717" s="13" t="s">
        <v>11</v>
      </c>
      <c r="D717" s="12">
        <v>31</v>
      </c>
      <c r="E717" s="13" t="s">
        <v>23</v>
      </c>
      <c r="F717" s="13" t="s">
        <v>319</v>
      </c>
      <c r="G717" s="13" t="s">
        <v>872</v>
      </c>
      <c r="H717" s="13" t="s">
        <v>353</v>
      </c>
      <c r="I717" s="12" t="s">
        <v>16</v>
      </c>
      <c r="J717" s="14">
        <v>515</v>
      </c>
      <c r="K717" s="15">
        <v>0</v>
      </c>
      <c r="L717" s="15">
        <v>0</v>
      </c>
      <c r="M717" s="15">
        <v>0</v>
      </c>
      <c r="N717" s="16">
        <f t="shared" si="44"/>
        <v>0</v>
      </c>
      <c r="O717" s="17">
        <f t="shared" si="45"/>
        <v>0</v>
      </c>
      <c r="P717" s="18">
        <f t="shared" si="46"/>
        <v>0</v>
      </c>
      <c r="Q717" s="17">
        <f t="shared" si="47"/>
        <v>0</v>
      </c>
    </row>
    <row r="718" spans="1:17" x14ac:dyDescent="0.3">
      <c r="A718" s="5" t="s">
        <v>1586</v>
      </c>
      <c r="B718" s="5" t="s">
        <v>1388</v>
      </c>
      <c r="C718" s="6" t="s">
        <v>11</v>
      </c>
      <c r="D718" s="5">
        <v>31</v>
      </c>
      <c r="E718" s="6" t="s">
        <v>23</v>
      </c>
      <c r="F718" s="6" t="s">
        <v>319</v>
      </c>
      <c r="G718" s="6" t="s">
        <v>872</v>
      </c>
      <c r="H718" s="6" t="s">
        <v>355</v>
      </c>
      <c r="I718" s="5" t="s">
        <v>16</v>
      </c>
      <c r="J718" s="7">
        <v>160</v>
      </c>
      <c r="K718" s="8">
        <v>0</v>
      </c>
      <c r="L718" s="8">
        <v>0</v>
      </c>
      <c r="M718" s="8">
        <v>0</v>
      </c>
      <c r="N718" s="9">
        <f t="shared" si="44"/>
        <v>0</v>
      </c>
      <c r="O718" s="10">
        <f t="shared" si="45"/>
        <v>0</v>
      </c>
      <c r="P718" s="11">
        <f t="shared" si="46"/>
        <v>0</v>
      </c>
      <c r="Q718" s="10">
        <f t="shared" si="47"/>
        <v>0</v>
      </c>
    </row>
    <row r="719" spans="1:17" x14ac:dyDescent="0.3">
      <c r="A719" s="12" t="s">
        <v>1587</v>
      </c>
      <c r="B719" s="12" t="s">
        <v>1388</v>
      </c>
      <c r="C719" s="13" t="s">
        <v>11</v>
      </c>
      <c r="D719" s="12">
        <v>31</v>
      </c>
      <c r="E719" s="13" t="s">
        <v>23</v>
      </c>
      <c r="F719" s="13" t="s">
        <v>319</v>
      </c>
      <c r="G719" s="13" t="s">
        <v>872</v>
      </c>
      <c r="H719" s="13" t="s">
        <v>356</v>
      </c>
      <c r="I719" s="12" t="s">
        <v>16</v>
      </c>
      <c r="J719" s="14">
        <v>0</v>
      </c>
      <c r="K719" s="15">
        <v>0</v>
      </c>
      <c r="L719" s="15">
        <v>0</v>
      </c>
      <c r="M719" s="15">
        <v>0</v>
      </c>
      <c r="N719" s="16">
        <f t="shared" si="44"/>
        <v>0</v>
      </c>
      <c r="O719" s="17">
        <f t="shared" si="45"/>
        <v>0</v>
      </c>
      <c r="P719" s="18">
        <f t="shared" si="46"/>
        <v>0</v>
      </c>
      <c r="Q719" s="17">
        <f t="shared" si="47"/>
        <v>0</v>
      </c>
    </row>
    <row r="720" spans="1:17" x14ac:dyDescent="0.3">
      <c r="A720" s="5" t="s">
        <v>1588</v>
      </c>
      <c r="B720" s="5" t="s">
        <v>1388</v>
      </c>
      <c r="C720" s="6" t="s">
        <v>11</v>
      </c>
      <c r="D720" s="5">
        <v>31</v>
      </c>
      <c r="E720" s="6" t="s">
        <v>23</v>
      </c>
      <c r="F720" s="6" t="s">
        <v>319</v>
      </c>
      <c r="G720" s="6" t="s">
        <v>872</v>
      </c>
      <c r="H720" s="6" t="s">
        <v>357</v>
      </c>
      <c r="I720" s="5" t="s">
        <v>16</v>
      </c>
      <c r="J720" s="7">
        <v>1147.5</v>
      </c>
      <c r="K720" s="8">
        <v>147</v>
      </c>
      <c r="L720" s="8">
        <v>447.67</v>
      </c>
      <c r="M720" s="8">
        <v>38.99</v>
      </c>
      <c r="N720" s="9">
        <f t="shared" si="44"/>
        <v>300.67</v>
      </c>
      <c r="O720" s="10">
        <f t="shared" si="45"/>
        <v>3.0453741496598639</v>
      </c>
      <c r="P720" s="11">
        <f t="shared" si="46"/>
        <v>10.481661964606309</v>
      </c>
      <c r="Q720" s="10">
        <f t="shared" si="47"/>
        <v>0.52436338932227611</v>
      </c>
    </row>
    <row r="721" spans="1:17" x14ac:dyDescent="0.3">
      <c r="A721" s="12" t="s">
        <v>1589</v>
      </c>
      <c r="B721" s="12" t="s">
        <v>1388</v>
      </c>
      <c r="C721" s="13" t="s">
        <v>11</v>
      </c>
      <c r="D721" s="12">
        <v>31</v>
      </c>
      <c r="E721" s="13" t="s">
        <v>23</v>
      </c>
      <c r="F721" s="13" t="s">
        <v>319</v>
      </c>
      <c r="G721" s="13" t="s">
        <v>872</v>
      </c>
      <c r="H721" s="13" t="s">
        <v>358</v>
      </c>
      <c r="I721" s="12" t="s">
        <v>16</v>
      </c>
      <c r="J721" s="14">
        <v>1200</v>
      </c>
      <c r="K721" s="15">
        <v>12</v>
      </c>
      <c r="L721" s="15">
        <v>0</v>
      </c>
      <c r="M721" s="15">
        <v>0</v>
      </c>
      <c r="N721" s="16">
        <f t="shared" si="44"/>
        <v>-12</v>
      </c>
      <c r="O721" s="17">
        <f t="shared" si="45"/>
        <v>0</v>
      </c>
      <c r="P721" s="18">
        <f t="shared" si="46"/>
        <v>0</v>
      </c>
      <c r="Q721" s="17">
        <f t="shared" si="47"/>
        <v>0</v>
      </c>
    </row>
    <row r="722" spans="1:17" x14ac:dyDescent="0.3">
      <c r="A722" s="5" t="s">
        <v>1590</v>
      </c>
      <c r="B722" s="5" t="s">
        <v>1388</v>
      </c>
      <c r="C722" s="6" t="s">
        <v>11</v>
      </c>
      <c r="D722" s="5">
        <v>31</v>
      </c>
      <c r="E722" s="6" t="s">
        <v>23</v>
      </c>
      <c r="F722" s="6" t="s">
        <v>319</v>
      </c>
      <c r="G722" s="6" t="s">
        <v>872</v>
      </c>
      <c r="H722" s="6" t="s">
        <v>359</v>
      </c>
      <c r="I722" s="5" t="s">
        <v>16</v>
      </c>
      <c r="J722" s="7">
        <v>382.5</v>
      </c>
      <c r="K722" s="8">
        <v>43</v>
      </c>
      <c r="L722" s="8">
        <v>201.43</v>
      </c>
      <c r="M722" s="8">
        <v>0</v>
      </c>
      <c r="N722" s="9">
        <f t="shared" si="44"/>
        <v>158.43</v>
      </c>
      <c r="O722" s="10">
        <f t="shared" si="45"/>
        <v>4.6844186046511629</v>
      </c>
      <c r="P722" s="11">
        <f t="shared" si="46"/>
        <v>0</v>
      </c>
      <c r="Q722" s="10">
        <f t="shared" si="47"/>
        <v>0.70781502565183785</v>
      </c>
    </row>
    <row r="723" spans="1:17" x14ac:dyDescent="0.3">
      <c r="A723" s="12" t="s">
        <v>1591</v>
      </c>
      <c r="B723" s="12" t="s">
        <v>1388</v>
      </c>
      <c r="C723" s="13" t="s">
        <v>11</v>
      </c>
      <c r="D723" s="12">
        <v>31</v>
      </c>
      <c r="E723" s="13" t="s">
        <v>23</v>
      </c>
      <c r="F723" s="13" t="s">
        <v>319</v>
      </c>
      <c r="G723" s="13" t="s">
        <v>78</v>
      </c>
      <c r="H723" s="13" t="s">
        <v>360</v>
      </c>
      <c r="I723" s="12" t="s">
        <v>16</v>
      </c>
      <c r="J723" s="14">
        <v>657.39</v>
      </c>
      <c r="K723" s="15">
        <v>46</v>
      </c>
      <c r="L723" s="15">
        <v>158.01</v>
      </c>
      <c r="M723" s="15">
        <v>16.27</v>
      </c>
      <c r="N723" s="16">
        <f t="shared" si="44"/>
        <v>112.00999999999999</v>
      </c>
      <c r="O723" s="17">
        <f t="shared" si="45"/>
        <v>3.4349999999999996</v>
      </c>
      <c r="P723" s="18">
        <f t="shared" si="46"/>
        <v>8.7117393976644113</v>
      </c>
      <c r="Q723" s="17">
        <f t="shared" si="47"/>
        <v>0.32306398372056844</v>
      </c>
    </row>
    <row r="724" spans="1:17" x14ac:dyDescent="0.3">
      <c r="A724" s="5" t="s">
        <v>1592</v>
      </c>
      <c r="B724" s="5" t="s">
        <v>1388</v>
      </c>
      <c r="C724" s="6" t="s">
        <v>11</v>
      </c>
      <c r="D724" s="5">
        <v>31</v>
      </c>
      <c r="E724" s="6" t="s">
        <v>23</v>
      </c>
      <c r="F724" s="6" t="s">
        <v>319</v>
      </c>
      <c r="G724" s="6" t="s">
        <v>78</v>
      </c>
      <c r="H724" s="6" t="s">
        <v>361</v>
      </c>
      <c r="I724" s="5" t="s">
        <v>16</v>
      </c>
      <c r="J724" s="7">
        <v>656.2</v>
      </c>
      <c r="K724" s="8">
        <v>37</v>
      </c>
      <c r="L724" s="8">
        <v>135.25</v>
      </c>
      <c r="M724" s="8">
        <v>14.18</v>
      </c>
      <c r="N724" s="9">
        <f t="shared" si="44"/>
        <v>98.25</v>
      </c>
      <c r="O724" s="10">
        <f t="shared" si="45"/>
        <v>3.6554054054054053</v>
      </c>
      <c r="P724" s="11">
        <f t="shared" si="46"/>
        <v>8.5380818053596617</v>
      </c>
      <c r="Q724" s="10">
        <f t="shared" si="47"/>
        <v>0.27703083573392584</v>
      </c>
    </row>
    <row r="725" spans="1:17" x14ac:dyDescent="0.3">
      <c r="A725" s="12" t="s">
        <v>1593</v>
      </c>
      <c r="B725" s="12" t="s">
        <v>1388</v>
      </c>
      <c r="C725" s="13" t="s">
        <v>11</v>
      </c>
      <c r="D725" s="12">
        <v>31</v>
      </c>
      <c r="E725" s="13" t="s">
        <v>23</v>
      </c>
      <c r="F725" s="13" t="s">
        <v>319</v>
      </c>
      <c r="G725" s="13" t="s">
        <v>78</v>
      </c>
      <c r="H725" s="13" t="s">
        <v>362</v>
      </c>
      <c r="I725" s="12" t="s">
        <v>14</v>
      </c>
      <c r="J725" s="14">
        <v>1140</v>
      </c>
      <c r="K725" s="15">
        <v>799</v>
      </c>
      <c r="L725" s="15">
        <v>764.86</v>
      </c>
      <c r="M725" s="15">
        <v>332.88</v>
      </c>
      <c r="N725" s="16">
        <f t="shared" si="44"/>
        <v>-34.139999999999986</v>
      </c>
      <c r="O725" s="17">
        <f t="shared" si="45"/>
        <v>0.95727158948685864</v>
      </c>
      <c r="P725" s="18">
        <f t="shared" si="46"/>
        <v>1.2977048786349437</v>
      </c>
      <c r="Q725" s="17">
        <f t="shared" si="47"/>
        <v>0.901787398604037</v>
      </c>
    </row>
    <row r="726" spans="1:17" x14ac:dyDescent="0.3">
      <c r="A726" s="5" t="s">
        <v>1594</v>
      </c>
      <c r="B726" s="5" t="s">
        <v>1388</v>
      </c>
      <c r="C726" s="6" t="s">
        <v>11</v>
      </c>
      <c r="D726" s="5">
        <v>31</v>
      </c>
      <c r="E726" s="6" t="s">
        <v>23</v>
      </c>
      <c r="F726" s="6" t="s">
        <v>363</v>
      </c>
      <c r="G726" s="6" t="s">
        <v>58</v>
      </c>
      <c r="H726" s="6" t="s">
        <v>364</v>
      </c>
      <c r="I726" s="5" t="s">
        <v>10</v>
      </c>
      <c r="J726" s="7">
        <v>210</v>
      </c>
      <c r="K726" s="8">
        <v>139</v>
      </c>
      <c r="L726" s="8">
        <v>153.4</v>
      </c>
      <c r="M726" s="8">
        <v>67.3</v>
      </c>
      <c r="N726" s="9">
        <f t="shared" si="44"/>
        <v>14.400000000000006</v>
      </c>
      <c r="O726" s="10">
        <f t="shared" si="45"/>
        <v>1.1035971223021583</v>
      </c>
      <c r="P726" s="11">
        <f t="shared" si="46"/>
        <v>1.2793462109955425</v>
      </c>
      <c r="Q726" s="10">
        <f t="shared" si="47"/>
        <v>0.98182283666154635</v>
      </c>
    </row>
    <row r="727" spans="1:17" x14ac:dyDescent="0.3">
      <c r="A727" s="12" t="s">
        <v>1595</v>
      </c>
      <c r="B727" s="12" t="s">
        <v>1388</v>
      </c>
      <c r="C727" s="13" t="s">
        <v>11</v>
      </c>
      <c r="D727" s="12">
        <v>31</v>
      </c>
      <c r="E727" s="13" t="s">
        <v>23</v>
      </c>
      <c r="F727" s="13" t="s">
        <v>363</v>
      </c>
      <c r="G727" s="13" t="s">
        <v>58</v>
      </c>
      <c r="H727" s="13" t="s">
        <v>365</v>
      </c>
      <c r="I727" s="12" t="s">
        <v>10</v>
      </c>
      <c r="J727" s="14">
        <v>1340</v>
      </c>
      <c r="K727" s="15">
        <v>449</v>
      </c>
      <c r="L727" s="15">
        <v>427.45</v>
      </c>
      <c r="M727" s="15">
        <v>733.05</v>
      </c>
      <c r="N727" s="16">
        <f t="shared" si="44"/>
        <v>-21.550000000000011</v>
      </c>
      <c r="O727" s="17">
        <f t="shared" si="45"/>
        <v>0.95200445434298442</v>
      </c>
      <c r="P727" s="18">
        <f t="shared" si="46"/>
        <v>-0.41688834322351814</v>
      </c>
      <c r="Q727" s="17">
        <f t="shared" si="47"/>
        <v>0.42875341036751724</v>
      </c>
    </row>
    <row r="728" spans="1:17" x14ac:dyDescent="0.3">
      <c r="A728" s="5" t="s">
        <v>1596</v>
      </c>
      <c r="B728" s="5" t="s">
        <v>1388</v>
      </c>
      <c r="C728" s="6" t="s">
        <v>11</v>
      </c>
      <c r="D728" s="5">
        <v>31</v>
      </c>
      <c r="E728" s="6" t="s">
        <v>23</v>
      </c>
      <c r="F728" s="6" t="s">
        <v>363</v>
      </c>
      <c r="G728" s="6" t="s">
        <v>58</v>
      </c>
      <c r="H728" s="6" t="s">
        <v>366</v>
      </c>
      <c r="I728" s="5" t="s">
        <v>10</v>
      </c>
      <c r="J728" s="7">
        <v>1330</v>
      </c>
      <c r="K728" s="8">
        <v>236</v>
      </c>
      <c r="L728" s="8">
        <v>162.88999999999999</v>
      </c>
      <c r="M728" s="8">
        <v>337.13</v>
      </c>
      <c r="N728" s="9">
        <f t="shared" si="44"/>
        <v>-73.110000000000014</v>
      </c>
      <c r="O728" s="10">
        <f t="shared" si="45"/>
        <v>0.69021186440677962</v>
      </c>
      <c r="P728" s="11">
        <f t="shared" si="46"/>
        <v>-0.51683326906534577</v>
      </c>
      <c r="Q728" s="10">
        <f t="shared" si="47"/>
        <v>0.16461516694963216</v>
      </c>
    </row>
    <row r="729" spans="1:17" x14ac:dyDescent="0.3">
      <c r="A729" s="12" t="s">
        <v>1597</v>
      </c>
      <c r="B729" s="12" t="s">
        <v>1388</v>
      </c>
      <c r="C729" s="13" t="s">
        <v>11</v>
      </c>
      <c r="D729" s="12">
        <v>31</v>
      </c>
      <c r="E729" s="13" t="s">
        <v>23</v>
      </c>
      <c r="F729" s="13" t="s">
        <v>363</v>
      </c>
      <c r="G729" s="13" t="s">
        <v>58</v>
      </c>
      <c r="H729" s="13" t="s">
        <v>367</v>
      </c>
      <c r="I729" s="12" t="s">
        <v>10</v>
      </c>
      <c r="J729" s="14">
        <v>2520</v>
      </c>
      <c r="K729" s="15">
        <v>1025</v>
      </c>
      <c r="L729" s="15">
        <v>1335.37</v>
      </c>
      <c r="M729" s="15">
        <v>503.03</v>
      </c>
      <c r="N729" s="16">
        <f t="shared" si="44"/>
        <v>310.36999999999989</v>
      </c>
      <c r="O729" s="17">
        <f t="shared" si="45"/>
        <v>1.3028</v>
      </c>
      <c r="P729" s="18">
        <f t="shared" si="46"/>
        <v>1.6546528040077131</v>
      </c>
      <c r="Q729" s="17">
        <f t="shared" si="47"/>
        <v>0.71224291688001362</v>
      </c>
    </row>
    <row r="730" spans="1:17" x14ac:dyDescent="0.3">
      <c r="A730" s="5" t="s">
        <v>1598</v>
      </c>
      <c r="B730" s="5" t="s">
        <v>1388</v>
      </c>
      <c r="C730" s="6" t="s">
        <v>11</v>
      </c>
      <c r="D730" s="5">
        <v>31</v>
      </c>
      <c r="E730" s="6" t="s">
        <v>23</v>
      </c>
      <c r="F730" s="6" t="s">
        <v>363</v>
      </c>
      <c r="G730" s="6" t="s">
        <v>58</v>
      </c>
      <c r="H730" s="6" t="s">
        <v>369</v>
      </c>
      <c r="I730" s="5" t="s">
        <v>12</v>
      </c>
      <c r="J730" s="7">
        <v>30</v>
      </c>
      <c r="K730" s="8">
        <v>8</v>
      </c>
      <c r="L730" s="8">
        <v>5.85</v>
      </c>
      <c r="M730" s="8">
        <v>0.15</v>
      </c>
      <c r="N730" s="9">
        <f t="shared" si="44"/>
        <v>-2.1500000000000004</v>
      </c>
      <c r="O730" s="10">
        <f t="shared" si="45"/>
        <v>0.73124999999999996</v>
      </c>
      <c r="P730" s="11">
        <f t="shared" si="46"/>
        <v>38</v>
      </c>
      <c r="Q730" s="10">
        <f t="shared" si="47"/>
        <v>0.26209677419354838</v>
      </c>
    </row>
    <row r="731" spans="1:17" x14ac:dyDescent="0.3">
      <c r="A731" s="12" t="s">
        <v>1599</v>
      </c>
      <c r="B731" s="12" t="s">
        <v>1388</v>
      </c>
      <c r="C731" s="13" t="s">
        <v>11</v>
      </c>
      <c r="D731" s="12">
        <v>31</v>
      </c>
      <c r="E731" s="13" t="s">
        <v>23</v>
      </c>
      <c r="F731" s="13" t="s">
        <v>363</v>
      </c>
      <c r="G731" s="13" t="s">
        <v>58</v>
      </c>
      <c r="H731" s="13" t="s">
        <v>370</v>
      </c>
      <c r="I731" s="12" t="s">
        <v>12</v>
      </c>
      <c r="J731" s="14">
        <v>60</v>
      </c>
      <c r="K731" s="15">
        <v>20</v>
      </c>
      <c r="L731" s="15">
        <v>40.33</v>
      </c>
      <c r="M731" s="15">
        <v>23.02</v>
      </c>
      <c r="N731" s="16">
        <f t="shared" si="44"/>
        <v>20.329999999999998</v>
      </c>
      <c r="O731" s="17">
        <f t="shared" si="45"/>
        <v>2.0164999999999997</v>
      </c>
      <c r="P731" s="18">
        <f t="shared" si="46"/>
        <v>0.7519548218940052</v>
      </c>
      <c r="Q731" s="17">
        <f t="shared" si="47"/>
        <v>0.90344982078853042</v>
      </c>
    </row>
    <row r="732" spans="1:17" x14ac:dyDescent="0.3">
      <c r="A732" s="5" t="s">
        <v>1600</v>
      </c>
      <c r="B732" s="5" t="s">
        <v>1388</v>
      </c>
      <c r="C732" s="6" t="s">
        <v>11</v>
      </c>
      <c r="D732" s="5">
        <v>31</v>
      </c>
      <c r="E732" s="6" t="s">
        <v>23</v>
      </c>
      <c r="F732" s="6" t="s">
        <v>363</v>
      </c>
      <c r="G732" s="6" t="s">
        <v>58</v>
      </c>
      <c r="H732" s="6" t="s">
        <v>371</v>
      </c>
      <c r="I732" s="5" t="s">
        <v>12</v>
      </c>
      <c r="J732" s="7">
        <v>315</v>
      </c>
      <c r="K732" s="8">
        <v>100</v>
      </c>
      <c r="L732" s="8">
        <v>75.430000000000007</v>
      </c>
      <c r="M732" s="8">
        <v>38.39</v>
      </c>
      <c r="N732" s="9">
        <f t="shared" si="44"/>
        <v>-24.569999999999993</v>
      </c>
      <c r="O732" s="10">
        <f t="shared" si="45"/>
        <v>0.75430000000000008</v>
      </c>
      <c r="P732" s="11">
        <f t="shared" si="46"/>
        <v>0.96483459234175584</v>
      </c>
      <c r="Q732" s="10">
        <f t="shared" si="47"/>
        <v>0.3218552654036525</v>
      </c>
    </row>
    <row r="733" spans="1:17" x14ac:dyDescent="0.3">
      <c r="A733" s="12" t="s">
        <v>1601</v>
      </c>
      <c r="B733" s="12" t="s">
        <v>1388</v>
      </c>
      <c r="C733" s="13" t="s">
        <v>11</v>
      </c>
      <c r="D733" s="12">
        <v>31</v>
      </c>
      <c r="E733" s="13" t="s">
        <v>23</v>
      </c>
      <c r="F733" s="13" t="s">
        <v>363</v>
      </c>
      <c r="G733" s="13" t="s">
        <v>58</v>
      </c>
      <c r="H733" s="13" t="s">
        <v>372</v>
      </c>
      <c r="I733" s="12" t="s">
        <v>12</v>
      </c>
      <c r="J733" s="14">
        <v>90</v>
      </c>
      <c r="K733" s="15">
        <v>42</v>
      </c>
      <c r="L733" s="15">
        <v>64.900000000000006</v>
      </c>
      <c r="M733" s="15">
        <v>53.16</v>
      </c>
      <c r="N733" s="16">
        <f t="shared" si="44"/>
        <v>22.900000000000006</v>
      </c>
      <c r="O733" s="17">
        <f t="shared" si="45"/>
        <v>1.5452380952380953</v>
      </c>
      <c r="P733" s="18">
        <f t="shared" si="46"/>
        <v>0.22084273890142983</v>
      </c>
      <c r="Q733" s="17">
        <f t="shared" si="47"/>
        <v>0.96923536439665481</v>
      </c>
    </row>
    <row r="734" spans="1:17" x14ac:dyDescent="0.3">
      <c r="A734" s="5" t="s">
        <v>1602</v>
      </c>
      <c r="B734" s="5" t="s">
        <v>1388</v>
      </c>
      <c r="C734" s="6" t="s">
        <v>11</v>
      </c>
      <c r="D734" s="5">
        <v>31</v>
      </c>
      <c r="E734" s="6" t="s">
        <v>23</v>
      </c>
      <c r="F734" s="6" t="s">
        <v>363</v>
      </c>
      <c r="G734" s="6" t="s">
        <v>58</v>
      </c>
      <c r="H734" s="6" t="s">
        <v>373</v>
      </c>
      <c r="I734" s="5" t="s">
        <v>12</v>
      </c>
      <c r="J734" s="7">
        <v>115</v>
      </c>
      <c r="K734" s="8">
        <v>20</v>
      </c>
      <c r="L734" s="8">
        <v>7</v>
      </c>
      <c r="M734" s="8">
        <v>18.61</v>
      </c>
      <c r="N734" s="9">
        <f t="shared" si="44"/>
        <v>-13</v>
      </c>
      <c r="O734" s="10">
        <f t="shared" si="45"/>
        <v>0.35</v>
      </c>
      <c r="P734" s="11">
        <f t="shared" si="46"/>
        <v>-0.6238581407845244</v>
      </c>
      <c r="Q734" s="10">
        <f t="shared" si="47"/>
        <v>8.181393174380551E-2</v>
      </c>
    </row>
    <row r="735" spans="1:17" x14ac:dyDescent="0.3">
      <c r="A735" s="12" t="s">
        <v>1603</v>
      </c>
      <c r="B735" s="12" t="s">
        <v>1388</v>
      </c>
      <c r="C735" s="13" t="s">
        <v>11</v>
      </c>
      <c r="D735" s="12">
        <v>31</v>
      </c>
      <c r="E735" s="13" t="s">
        <v>23</v>
      </c>
      <c r="F735" s="13" t="s">
        <v>363</v>
      </c>
      <c r="G735" s="13" t="s">
        <v>58</v>
      </c>
      <c r="H735" s="13" t="s">
        <v>374</v>
      </c>
      <c r="I735" s="12" t="s">
        <v>12</v>
      </c>
      <c r="J735" s="14">
        <v>60</v>
      </c>
      <c r="K735" s="15">
        <v>22</v>
      </c>
      <c r="L735" s="15">
        <v>8.82</v>
      </c>
      <c r="M735" s="15">
        <v>28.63</v>
      </c>
      <c r="N735" s="16">
        <f t="shared" si="44"/>
        <v>-13.18</v>
      </c>
      <c r="O735" s="17">
        <f t="shared" si="45"/>
        <v>0.40090909090909094</v>
      </c>
      <c r="P735" s="18">
        <f t="shared" si="46"/>
        <v>-0.69193154034229831</v>
      </c>
      <c r="Q735" s="17">
        <f t="shared" si="47"/>
        <v>0.19758064516129031</v>
      </c>
    </row>
    <row r="736" spans="1:17" x14ac:dyDescent="0.3">
      <c r="A736" s="5" t="s">
        <v>1604</v>
      </c>
      <c r="B736" s="5" t="s">
        <v>1388</v>
      </c>
      <c r="C736" s="6" t="s">
        <v>11</v>
      </c>
      <c r="D736" s="5">
        <v>31</v>
      </c>
      <c r="E736" s="6" t="s">
        <v>23</v>
      </c>
      <c r="F736" s="6" t="s">
        <v>363</v>
      </c>
      <c r="G736" s="6" t="s">
        <v>58</v>
      </c>
      <c r="H736" s="6" t="s">
        <v>375</v>
      </c>
      <c r="I736" s="5" t="s">
        <v>12</v>
      </c>
      <c r="J736" s="7">
        <v>45</v>
      </c>
      <c r="K736" s="8">
        <v>12</v>
      </c>
      <c r="L736" s="8">
        <v>16.21</v>
      </c>
      <c r="M736" s="8">
        <v>19.38</v>
      </c>
      <c r="N736" s="9">
        <f t="shared" si="44"/>
        <v>4.2100000000000009</v>
      </c>
      <c r="O736" s="10">
        <f t="shared" si="45"/>
        <v>1.3508333333333333</v>
      </c>
      <c r="P736" s="11">
        <f t="shared" si="46"/>
        <v>-0.16357069143446842</v>
      </c>
      <c r="Q736" s="10">
        <f t="shared" si="47"/>
        <v>0.48416965352449226</v>
      </c>
    </row>
    <row r="737" spans="1:17" x14ac:dyDescent="0.3">
      <c r="A737" s="12" t="s">
        <v>1605</v>
      </c>
      <c r="B737" s="12" t="s">
        <v>1388</v>
      </c>
      <c r="C737" s="13" t="s">
        <v>11</v>
      </c>
      <c r="D737" s="12">
        <v>31</v>
      </c>
      <c r="E737" s="13" t="s">
        <v>23</v>
      </c>
      <c r="F737" s="13" t="s">
        <v>363</v>
      </c>
      <c r="G737" s="13" t="s">
        <v>872</v>
      </c>
      <c r="H737" s="13" t="s">
        <v>376</v>
      </c>
      <c r="I737" s="12" t="s">
        <v>10</v>
      </c>
      <c r="J737" s="14">
        <v>90</v>
      </c>
      <c r="K737" s="15">
        <v>26</v>
      </c>
      <c r="L737" s="15">
        <v>48.26</v>
      </c>
      <c r="M737" s="15">
        <v>24.62</v>
      </c>
      <c r="N737" s="16">
        <f t="shared" si="44"/>
        <v>22.259999999999998</v>
      </c>
      <c r="O737" s="17">
        <f t="shared" si="45"/>
        <v>1.856153846153846</v>
      </c>
      <c r="P737" s="18">
        <f t="shared" si="46"/>
        <v>0.96019496344435407</v>
      </c>
      <c r="Q737" s="17">
        <f t="shared" si="47"/>
        <v>0.72072879330943851</v>
      </c>
    </row>
    <row r="738" spans="1:17" x14ac:dyDescent="0.3">
      <c r="A738" s="5" t="s">
        <v>1606</v>
      </c>
      <c r="B738" s="5" t="s">
        <v>1388</v>
      </c>
      <c r="C738" s="6" t="s">
        <v>11</v>
      </c>
      <c r="D738" s="5">
        <v>31</v>
      </c>
      <c r="E738" s="6" t="s">
        <v>23</v>
      </c>
      <c r="F738" s="6" t="s">
        <v>363</v>
      </c>
      <c r="G738" s="6" t="s">
        <v>872</v>
      </c>
      <c r="H738" s="6" t="s">
        <v>378</v>
      </c>
      <c r="I738" s="5" t="s">
        <v>10</v>
      </c>
      <c r="J738" s="7">
        <v>1200</v>
      </c>
      <c r="K738" s="8">
        <v>510</v>
      </c>
      <c r="L738" s="8">
        <v>378.23</v>
      </c>
      <c r="M738" s="8">
        <v>96.69</v>
      </c>
      <c r="N738" s="9">
        <f t="shared" si="44"/>
        <v>-131.76999999999998</v>
      </c>
      <c r="O738" s="10">
        <f t="shared" si="45"/>
        <v>0.74162745098039218</v>
      </c>
      <c r="P738" s="11">
        <f t="shared" si="46"/>
        <v>2.9117799151928847</v>
      </c>
      <c r="Q738" s="10">
        <f t="shared" si="47"/>
        <v>0.42364471326164876</v>
      </c>
    </row>
    <row r="739" spans="1:17" x14ac:dyDescent="0.3">
      <c r="A739" s="12" t="s">
        <v>1607</v>
      </c>
      <c r="B739" s="12" t="s">
        <v>1388</v>
      </c>
      <c r="C739" s="13" t="s">
        <v>11</v>
      </c>
      <c r="D739" s="12">
        <v>31</v>
      </c>
      <c r="E739" s="13" t="s">
        <v>23</v>
      </c>
      <c r="F739" s="13" t="s">
        <v>363</v>
      </c>
      <c r="G739" s="13" t="s">
        <v>872</v>
      </c>
      <c r="H739" s="13" t="s">
        <v>380</v>
      </c>
      <c r="I739" s="12" t="s">
        <v>10</v>
      </c>
      <c r="J739" s="14">
        <v>500</v>
      </c>
      <c r="K739" s="15">
        <v>138</v>
      </c>
      <c r="L739" s="15">
        <v>169.17</v>
      </c>
      <c r="M739" s="15">
        <v>225.04</v>
      </c>
      <c r="N739" s="16">
        <f t="shared" si="44"/>
        <v>31.169999999999987</v>
      </c>
      <c r="O739" s="17">
        <f t="shared" si="45"/>
        <v>1.2258695652173912</v>
      </c>
      <c r="P739" s="18">
        <f t="shared" si="46"/>
        <v>-0.2482669747600427</v>
      </c>
      <c r="Q739" s="17">
        <f t="shared" si="47"/>
        <v>0.45475806451612905</v>
      </c>
    </row>
    <row r="740" spans="1:17" x14ac:dyDescent="0.3">
      <c r="A740" s="5" t="s">
        <v>1608</v>
      </c>
      <c r="B740" s="5" t="s">
        <v>1388</v>
      </c>
      <c r="C740" s="6" t="s">
        <v>11</v>
      </c>
      <c r="D740" s="5">
        <v>31</v>
      </c>
      <c r="E740" s="6" t="s">
        <v>23</v>
      </c>
      <c r="F740" s="6" t="s">
        <v>363</v>
      </c>
      <c r="G740" s="6" t="s">
        <v>872</v>
      </c>
      <c r="H740" s="6" t="s">
        <v>381</v>
      </c>
      <c r="I740" s="5" t="s">
        <v>10</v>
      </c>
      <c r="J740" s="7">
        <v>1320</v>
      </c>
      <c r="K740" s="8">
        <v>393</v>
      </c>
      <c r="L740" s="8">
        <v>524.79999999999995</v>
      </c>
      <c r="M740" s="8">
        <v>777.68</v>
      </c>
      <c r="N740" s="9">
        <f t="shared" si="44"/>
        <v>131.79999999999995</v>
      </c>
      <c r="O740" s="10">
        <f t="shared" si="45"/>
        <v>1.3353689567430025</v>
      </c>
      <c r="P740" s="11">
        <f t="shared" si="46"/>
        <v>-0.3251723073757844</v>
      </c>
      <c r="Q740" s="10">
        <f t="shared" si="47"/>
        <v>0.534376018246986</v>
      </c>
    </row>
    <row r="741" spans="1:17" x14ac:dyDescent="0.3">
      <c r="A741" s="12" t="s">
        <v>1609</v>
      </c>
      <c r="B741" s="12" t="s">
        <v>1388</v>
      </c>
      <c r="C741" s="13" t="s">
        <v>11</v>
      </c>
      <c r="D741" s="12">
        <v>31</v>
      </c>
      <c r="E741" s="13" t="s">
        <v>23</v>
      </c>
      <c r="F741" s="13" t="s">
        <v>363</v>
      </c>
      <c r="G741" s="13" t="s">
        <v>872</v>
      </c>
      <c r="H741" s="13" t="s">
        <v>382</v>
      </c>
      <c r="I741" s="12" t="s">
        <v>10</v>
      </c>
      <c r="J741" s="14">
        <v>1200</v>
      </c>
      <c r="K741" s="15">
        <v>678</v>
      </c>
      <c r="L741" s="15">
        <v>769.45</v>
      </c>
      <c r="M741" s="15">
        <v>648.02</v>
      </c>
      <c r="N741" s="16">
        <f t="shared" si="44"/>
        <v>91.450000000000045</v>
      </c>
      <c r="O741" s="17">
        <f t="shared" si="45"/>
        <v>1.1348820058997051</v>
      </c>
      <c r="P741" s="18">
        <f t="shared" si="46"/>
        <v>0.18738619178420429</v>
      </c>
      <c r="Q741" s="17">
        <f t="shared" si="47"/>
        <v>0.86183915770609321</v>
      </c>
    </row>
    <row r="742" spans="1:17" x14ac:dyDescent="0.3">
      <c r="A742" s="5" t="s">
        <v>1610</v>
      </c>
      <c r="B742" s="5" t="s">
        <v>1388</v>
      </c>
      <c r="C742" s="6" t="s">
        <v>11</v>
      </c>
      <c r="D742" s="5">
        <v>31</v>
      </c>
      <c r="E742" s="6" t="s">
        <v>23</v>
      </c>
      <c r="F742" s="6" t="s">
        <v>363</v>
      </c>
      <c r="G742" s="6" t="s">
        <v>872</v>
      </c>
      <c r="H742" s="6" t="s">
        <v>384</v>
      </c>
      <c r="I742" s="5" t="s">
        <v>10</v>
      </c>
      <c r="J742" s="7">
        <v>3960</v>
      </c>
      <c r="K742" s="8">
        <v>2608</v>
      </c>
      <c r="L742" s="8">
        <v>2901.64</v>
      </c>
      <c r="M742" s="8">
        <v>2351.46</v>
      </c>
      <c r="N742" s="9">
        <f t="shared" si="44"/>
        <v>293.63999999999987</v>
      </c>
      <c r="O742" s="10">
        <f t="shared" si="45"/>
        <v>1.1125920245398773</v>
      </c>
      <c r="P742" s="11">
        <f t="shared" si="46"/>
        <v>0.23397378649860079</v>
      </c>
      <c r="Q742" s="10">
        <f t="shared" si="47"/>
        <v>0.98486206147496469</v>
      </c>
    </row>
    <row r="743" spans="1:17" x14ac:dyDescent="0.3">
      <c r="A743" s="12" t="s">
        <v>1611</v>
      </c>
      <c r="B743" s="12" t="s">
        <v>1388</v>
      </c>
      <c r="C743" s="13" t="s">
        <v>11</v>
      </c>
      <c r="D743" s="12">
        <v>31</v>
      </c>
      <c r="E743" s="13" t="s">
        <v>23</v>
      </c>
      <c r="F743" s="13" t="s">
        <v>363</v>
      </c>
      <c r="G743" s="13" t="s">
        <v>872</v>
      </c>
      <c r="H743" s="13" t="s">
        <v>386</v>
      </c>
      <c r="I743" s="12" t="s">
        <v>12</v>
      </c>
      <c r="J743" s="14">
        <v>0</v>
      </c>
      <c r="K743" s="15">
        <v>0</v>
      </c>
      <c r="L743" s="15">
        <v>0</v>
      </c>
      <c r="M743" s="15">
        <v>0</v>
      </c>
      <c r="N743" s="16">
        <f t="shared" si="44"/>
        <v>0</v>
      </c>
      <c r="O743" s="17">
        <f t="shared" si="45"/>
        <v>0</v>
      </c>
      <c r="P743" s="18">
        <f t="shared" si="46"/>
        <v>0</v>
      </c>
      <c r="Q743" s="17">
        <f t="shared" si="47"/>
        <v>0</v>
      </c>
    </row>
    <row r="744" spans="1:17" x14ac:dyDescent="0.3">
      <c r="A744" s="5" t="s">
        <v>1612</v>
      </c>
      <c r="B744" s="5" t="s">
        <v>1388</v>
      </c>
      <c r="C744" s="6" t="s">
        <v>11</v>
      </c>
      <c r="D744" s="5">
        <v>31</v>
      </c>
      <c r="E744" s="6" t="s">
        <v>23</v>
      </c>
      <c r="F744" s="6" t="s">
        <v>363</v>
      </c>
      <c r="G744" s="6" t="s">
        <v>78</v>
      </c>
      <c r="H744" s="6" t="s">
        <v>388</v>
      </c>
      <c r="I744" s="5" t="s">
        <v>10</v>
      </c>
      <c r="J744" s="7">
        <v>600</v>
      </c>
      <c r="K744" s="8">
        <v>315</v>
      </c>
      <c r="L744" s="8">
        <v>210.8</v>
      </c>
      <c r="M744" s="8">
        <v>308.63</v>
      </c>
      <c r="N744" s="9">
        <f t="shared" si="44"/>
        <v>-104.19999999999999</v>
      </c>
      <c r="O744" s="10">
        <f t="shared" si="45"/>
        <v>0.66920634920634925</v>
      </c>
      <c r="P744" s="11">
        <f t="shared" si="46"/>
        <v>-0.3169814988821566</v>
      </c>
      <c r="Q744" s="10">
        <f t="shared" si="47"/>
        <v>0.47222222222222221</v>
      </c>
    </row>
    <row r="745" spans="1:17" x14ac:dyDescent="0.3">
      <c r="A745" s="12" t="s">
        <v>1613</v>
      </c>
      <c r="B745" s="12" t="s">
        <v>1388</v>
      </c>
      <c r="C745" s="13" t="s">
        <v>11</v>
      </c>
      <c r="D745" s="12">
        <v>31</v>
      </c>
      <c r="E745" s="13" t="s">
        <v>23</v>
      </c>
      <c r="F745" s="13" t="s">
        <v>363</v>
      </c>
      <c r="G745" s="13" t="s">
        <v>78</v>
      </c>
      <c r="H745" s="13" t="s">
        <v>390</v>
      </c>
      <c r="I745" s="12" t="s">
        <v>10</v>
      </c>
      <c r="J745" s="14">
        <v>1600</v>
      </c>
      <c r="K745" s="15">
        <v>1029</v>
      </c>
      <c r="L745" s="15">
        <v>1009.26</v>
      </c>
      <c r="M745" s="15">
        <v>779.61</v>
      </c>
      <c r="N745" s="16">
        <f t="shared" si="44"/>
        <v>-19.740000000000009</v>
      </c>
      <c r="O745" s="17">
        <f t="shared" si="45"/>
        <v>0.98081632653061224</v>
      </c>
      <c r="P745" s="18">
        <f t="shared" si="46"/>
        <v>0.29457036210412896</v>
      </c>
      <c r="Q745" s="17">
        <f t="shared" si="47"/>
        <v>0.84783266129032253</v>
      </c>
    </row>
    <row r="746" spans="1:17" x14ac:dyDescent="0.3">
      <c r="A746" s="5" t="s">
        <v>1614</v>
      </c>
      <c r="B746" s="5" t="s">
        <v>1388</v>
      </c>
      <c r="C746" s="6" t="s">
        <v>11</v>
      </c>
      <c r="D746" s="5">
        <v>31</v>
      </c>
      <c r="E746" s="6" t="s">
        <v>23</v>
      </c>
      <c r="F746" s="6" t="s">
        <v>363</v>
      </c>
      <c r="G746" s="6" t="s">
        <v>78</v>
      </c>
      <c r="H746" s="6" t="s">
        <v>391</v>
      </c>
      <c r="I746" s="5" t="s">
        <v>10</v>
      </c>
      <c r="J746" s="7">
        <v>1320</v>
      </c>
      <c r="K746" s="8">
        <v>767</v>
      </c>
      <c r="L746" s="8">
        <v>747.5</v>
      </c>
      <c r="M746" s="8">
        <v>357.73</v>
      </c>
      <c r="N746" s="9">
        <f t="shared" si="44"/>
        <v>-19.5</v>
      </c>
      <c r="O746" s="10">
        <f t="shared" si="45"/>
        <v>0.97457627118644063</v>
      </c>
      <c r="P746" s="11">
        <f t="shared" si="46"/>
        <v>1.089564755541889</v>
      </c>
      <c r="Q746" s="10">
        <f t="shared" si="47"/>
        <v>0.76113962202671881</v>
      </c>
    </row>
    <row r="747" spans="1:17" x14ac:dyDescent="0.3">
      <c r="A747" s="12" t="s">
        <v>1615</v>
      </c>
      <c r="B747" s="12" t="s">
        <v>1388</v>
      </c>
      <c r="C747" s="13" t="s">
        <v>11</v>
      </c>
      <c r="D747" s="12">
        <v>31</v>
      </c>
      <c r="E747" s="13" t="s">
        <v>23</v>
      </c>
      <c r="F747" s="13" t="s">
        <v>363</v>
      </c>
      <c r="G747" s="13" t="s">
        <v>78</v>
      </c>
      <c r="H747" s="13" t="s">
        <v>392</v>
      </c>
      <c r="I747" s="12" t="s">
        <v>10</v>
      </c>
      <c r="J747" s="14">
        <v>4760</v>
      </c>
      <c r="K747" s="15">
        <v>3056</v>
      </c>
      <c r="L747" s="15">
        <v>3084.15</v>
      </c>
      <c r="M747" s="15">
        <v>3085.71</v>
      </c>
      <c r="N747" s="16">
        <f t="shared" si="44"/>
        <v>28.150000000000091</v>
      </c>
      <c r="O747" s="17">
        <f t="shared" si="45"/>
        <v>1.009211387434555</v>
      </c>
      <c r="P747" s="18">
        <f t="shared" si="46"/>
        <v>-5.0555625771700691E-4</v>
      </c>
      <c r="Q747" s="17">
        <f t="shared" si="47"/>
        <v>0.87087455950121984</v>
      </c>
    </row>
    <row r="748" spans="1:17" x14ac:dyDescent="0.3">
      <c r="A748" s="5" t="s">
        <v>1616</v>
      </c>
      <c r="B748" s="5" t="s">
        <v>1388</v>
      </c>
      <c r="C748" s="6" t="s">
        <v>11</v>
      </c>
      <c r="D748" s="5">
        <v>31</v>
      </c>
      <c r="E748" s="6" t="s">
        <v>23</v>
      </c>
      <c r="F748" s="6" t="s">
        <v>363</v>
      </c>
      <c r="G748" s="6" t="s">
        <v>78</v>
      </c>
      <c r="H748" s="6" t="s">
        <v>393</v>
      </c>
      <c r="I748" s="5" t="s">
        <v>12</v>
      </c>
      <c r="J748" s="7">
        <v>1000</v>
      </c>
      <c r="K748" s="8">
        <v>312</v>
      </c>
      <c r="L748" s="8">
        <v>759.16</v>
      </c>
      <c r="M748" s="8">
        <v>681.87</v>
      </c>
      <c r="N748" s="9">
        <f t="shared" si="44"/>
        <v>447.15999999999997</v>
      </c>
      <c r="O748" s="10">
        <f t="shared" si="45"/>
        <v>2.4332051282051279</v>
      </c>
      <c r="P748" s="11">
        <f t="shared" si="46"/>
        <v>0.11335005206270984</v>
      </c>
      <c r="Q748" s="10">
        <f t="shared" si="47"/>
        <v>1.0203763440860214</v>
      </c>
    </row>
    <row r="749" spans="1:17" x14ac:dyDescent="0.3">
      <c r="A749" s="12" t="s">
        <v>1617</v>
      </c>
      <c r="B749" s="12" t="s">
        <v>1388</v>
      </c>
      <c r="C749" s="13" t="s">
        <v>11</v>
      </c>
      <c r="D749" s="12">
        <v>31</v>
      </c>
      <c r="E749" s="13" t="s">
        <v>23</v>
      </c>
      <c r="F749" s="13" t="s">
        <v>363</v>
      </c>
      <c r="G749" s="13" t="s">
        <v>78</v>
      </c>
      <c r="H749" s="13" t="s">
        <v>394</v>
      </c>
      <c r="I749" s="12" t="s">
        <v>12</v>
      </c>
      <c r="J749" s="14">
        <v>520</v>
      </c>
      <c r="K749" s="15">
        <v>136</v>
      </c>
      <c r="L749" s="15">
        <v>351.64</v>
      </c>
      <c r="M749" s="15">
        <v>299.08</v>
      </c>
      <c r="N749" s="16">
        <f t="shared" si="44"/>
        <v>215.64</v>
      </c>
      <c r="O749" s="17">
        <f t="shared" si="45"/>
        <v>2.5855882352941175</v>
      </c>
      <c r="P749" s="18">
        <f t="shared" si="46"/>
        <v>0.17573893272702956</v>
      </c>
      <c r="Q749" s="17">
        <f t="shared" si="47"/>
        <v>0.90891232423490487</v>
      </c>
    </row>
    <row r="750" spans="1:17" x14ac:dyDescent="0.3">
      <c r="A750" s="5" t="s">
        <v>1618</v>
      </c>
      <c r="B750" s="5" t="s">
        <v>1388</v>
      </c>
      <c r="C750" s="6" t="s">
        <v>11</v>
      </c>
      <c r="D750" s="5">
        <v>31</v>
      </c>
      <c r="E750" s="6" t="s">
        <v>23</v>
      </c>
      <c r="F750" s="6" t="s">
        <v>396</v>
      </c>
      <c r="G750" s="6" t="s">
        <v>58</v>
      </c>
      <c r="H750" s="6" t="s">
        <v>397</v>
      </c>
      <c r="I750" s="5" t="s">
        <v>10</v>
      </c>
      <c r="J750" s="7">
        <v>1210</v>
      </c>
      <c r="K750" s="8">
        <v>752</v>
      </c>
      <c r="L750" s="8">
        <v>644.07000000000005</v>
      </c>
      <c r="M750" s="8">
        <v>334.61</v>
      </c>
      <c r="N750" s="9">
        <f t="shared" si="44"/>
        <v>-107.92999999999995</v>
      </c>
      <c r="O750" s="10">
        <f t="shared" si="45"/>
        <v>0.85647606382978725</v>
      </c>
      <c r="P750" s="11">
        <f t="shared" si="46"/>
        <v>0.9248378709542453</v>
      </c>
      <c r="Q750" s="10">
        <f t="shared" si="47"/>
        <v>0.71544254865369239</v>
      </c>
    </row>
    <row r="751" spans="1:17" x14ac:dyDescent="0.3">
      <c r="A751" s="12" t="s">
        <v>1619</v>
      </c>
      <c r="B751" s="12" t="s">
        <v>1388</v>
      </c>
      <c r="C751" s="13" t="s">
        <v>11</v>
      </c>
      <c r="D751" s="12">
        <v>31</v>
      </c>
      <c r="E751" s="13" t="s">
        <v>23</v>
      </c>
      <c r="F751" s="13" t="s">
        <v>396</v>
      </c>
      <c r="G751" s="13" t="s">
        <v>58</v>
      </c>
      <c r="H751" s="13" t="s">
        <v>398</v>
      </c>
      <c r="I751" s="12" t="s">
        <v>10</v>
      </c>
      <c r="J751" s="14">
        <v>2920</v>
      </c>
      <c r="K751" s="15">
        <v>1311</v>
      </c>
      <c r="L751" s="15">
        <v>1134.8499999999999</v>
      </c>
      <c r="M751" s="15">
        <v>1060.23</v>
      </c>
      <c r="N751" s="16">
        <f t="shared" si="44"/>
        <v>-176.15000000000009</v>
      </c>
      <c r="O751" s="17">
        <f t="shared" si="45"/>
        <v>0.86563691838291379</v>
      </c>
      <c r="P751" s="18">
        <f t="shared" si="46"/>
        <v>7.0380955075785345E-2</v>
      </c>
      <c r="Q751" s="17">
        <f t="shared" si="47"/>
        <v>0.52237534983060829</v>
      </c>
    </row>
    <row r="752" spans="1:17" x14ac:dyDescent="0.3">
      <c r="A752" s="5" t="s">
        <v>1620</v>
      </c>
      <c r="B752" s="5" t="s">
        <v>1388</v>
      </c>
      <c r="C752" s="6" t="s">
        <v>11</v>
      </c>
      <c r="D752" s="5">
        <v>31</v>
      </c>
      <c r="E752" s="6" t="s">
        <v>23</v>
      </c>
      <c r="F752" s="6" t="s">
        <v>396</v>
      </c>
      <c r="G752" s="6" t="s">
        <v>58</v>
      </c>
      <c r="H752" s="6" t="s">
        <v>399</v>
      </c>
      <c r="I752" s="5" t="s">
        <v>10</v>
      </c>
      <c r="J752" s="7">
        <v>1340</v>
      </c>
      <c r="K752" s="8">
        <v>387</v>
      </c>
      <c r="L752" s="8">
        <v>693.95</v>
      </c>
      <c r="M752" s="8">
        <v>527.19000000000005</v>
      </c>
      <c r="N752" s="9">
        <f t="shared" si="44"/>
        <v>306.95000000000005</v>
      </c>
      <c r="O752" s="10">
        <f t="shared" si="45"/>
        <v>1.7931524547803619</v>
      </c>
      <c r="P752" s="11">
        <f t="shared" si="46"/>
        <v>0.31631859481401386</v>
      </c>
      <c r="Q752" s="10">
        <f t="shared" si="47"/>
        <v>0.69606604076392231</v>
      </c>
    </row>
    <row r="753" spans="1:17" x14ac:dyDescent="0.3">
      <c r="A753" s="12" t="s">
        <v>1621</v>
      </c>
      <c r="B753" s="12" t="s">
        <v>1388</v>
      </c>
      <c r="C753" s="13" t="s">
        <v>11</v>
      </c>
      <c r="D753" s="12">
        <v>31</v>
      </c>
      <c r="E753" s="13" t="s">
        <v>23</v>
      </c>
      <c r="F753" s="13" t="s">
        <v>396</v>
      </c>
      <c r="G753" s="13" t="s">
        <v>58</v>
      </c>
      <c r="H753" s="13" t="s">
        <v>400</v>
      </c>
      <c r="I753" s="12" t="s">
        <v>10</v>
      </c>
      <c r="J753" s="14">
        <v>2190</v>
      </c>
      <c r="K753" s="15">
        <v>657</v>
      </c>
      <c r="L753" s="15">
        <v>784.09</v>
      </c>
      <c r="M753" s="15">
        <v>608.21</v>
      </c>
      <c r="N753" s="16">
        <f t="shared" si="44"/>
        <v>127.09000000000003</v>
      </c>
      <c r="O753" s="17">
        <f t="shared" si="45"/>
        <v>1.1934398782343989</v>
      </c>
      <c r="P753" s="18">
        <f t="shared" si="46"/>
        <v>0.28917643577053975</v>
      </c>
      <c r="Q753" s="17">
        <f t="shared" si="47"/>
        <v>0.48122575735258016</v>
      </c>
    </row>
    <row r="754" spans="1:17" x14ac:dyDescent="0.3">
      <c r="A754" s="5" t="s">
        <v>1622</v>
      </c>
      <c r="B754" s="5" t="s">
        <v>1388</v>
      </c>
      <c r="C754" s="6" t="s">
        <v>11</v>
      </c>
      <c r="D754" s="5">
        <v>31</v>
      </c>
      <c r="E754" s="6" t="s">
        <v>23</v>
      </c>
      <c r="F754" s="6" t="s">
        <v>396</v>
      </c>
      <c r="G754" s="6" t="s">
        <v>58</v>
      </c>
      <c r="H754" s="6" t="s">
        <v>401</v>
      </c>
      <c r="I754" s="5" t="s">
        <v>10</v>
      </c>
      <c r="J754" s="7">
        <v>630</v>
      </c>
      <c r="K754" s="8">
        <v>177</v>
      </c>
      <c r="L754" s="8">
        <v>217.75</v>
      </c>
      <c r="M754" s="8">
        <v>178.56</v>
      </c>
      <c r="N754" s="9">
        <f t="shared" si="44"/>
        <v>40.75</v>
      </c>
      <c r="O754" s="10">
        <f t="shared" si="45"/>
        <v>1.2302259887005649</v>
      </c>
      <c r="P754" s="11">
        <f t="shared" si="46"/>
        <v>0.21947804659498207</v>
      </c>
      <c r="Q754" s="10">
        <f t="shared" si="47"/>
        <v>0.46456306536951697</v>
      </c>
    </row>
    <row r="755" spans="1:17" x14ac:dyDescent="0.3">
      <c r="A755" s="12" t="s">
        <v>1623</v>
      </c>
      <c r="B755" s="12" t="s">
        <v>1388</v>
      </c>
      <c r="C755" s="13" t="s">
        <v>11</v>
      </c>
      <c r="D755" s="12">
        <v>31</v>
      </c>
      <c r="E755" s="13" t="s">
        <v>23</v>
      </c>
      <c r="F755" s="13" t="s">
        <v>396</v>
      </c>
      <c r="G755" s="13" t="s">
        <v>58</v>
      </c>
      <c r="H755" s="13" t="s">
        <v>402</v>
      </c>
      <c r="I755" s="12" t="s">
        <v>10</v>
      </c>
      <c r="J755" s="14">
        <v>500</v>
      </c>
      <c r="K755" s="15">
        <v>269</v>
      </c>
      <c r="L755" s="15">
        <v>276.64999999999998</v>
      </c>
      <c r="M755" s="15">
        <v>240.46</v>
      </c>
      <c r="N755" s="16">
        <f t="shared" si="44"/>
        <v>7.6499999999999773</v>
      </c>
      <c r="O755" s="17">
        <f t="shared" si="45"/>
        <v>1.0284386617100372</v>
      </c>
      <c r="P755" s="18">
        <f t="shared" si="46"/>
        <v>0.15050320219579127</v>
      </c>
      <c r="Q755" s="17">
        <f t="shared" si="47"/>
        <v>0.7436827956989247</v>
      </c>
    </row>
    <row r="756" spans="1:17" x14ac:dyDescent="0.3">
      <c r="A756" s="5" t="s">
        <v>1624</v>
      </c>
      <c r="B756" s="5" t="s">
        <v>1388</v>
      </c>
      <c r="C756" s="6" t="s">
        <v>11</v>
      </c>
      <c r="D756" s="5">
        <v>31</v>
      </c>
      <c r="E756" s="6" t="s">
        <v>23</v>
      </c>
      <c r="F756" s="6" t="s">
        <v>396</v>
      </c>
      <c r="G756" s="6" t="s">
        <v>58</v>
      </c>
      <c r="H756" s="6" t="s">
        <v>403</v>
      </c>
      <c r="I756" s="5" t="s">
        <v>10</v>
      </c>
      <c r="J756" s="7">
        <v>750</v>
      </c>
      <c r="K756" s="8">
        <v>303</v>
      </c>
      <c r="L756" s="8">
        <v>328.97</v>
      </c>
      <c r="M756" s="8">
        <v>360.93</v>
      </c>
      <c r="N756" s="9">
        <f t="shared" si="44"/>
        <v>25.970000000000027</v>
      </c>
      <c r="O756" s="10">
        <f t="shared" si="45"/>
        <v>1.0857095709570959</v>
      </c>
      <c r="P756" s="11">
        <f t="shared" si="46"/>
        <v>-8.8549026126949759E-2</v>
      </c>
      <c r="Q756" s="10">
        <f t="shared" si="47"/>
        <v>0.58955197132616488</v>
      </c>
    </row>
    <row r="757" spans="1:17" x14ac:dyDescent="0.3">
      <c r="A757" s="12" t="s">
        <v>1625</v>
      </c>
      <c r="B757" s="12" t="s">
        <v>1388</v>
      </c>
      <c r="C757" s="13" t="s">
        <v>11</v>
      </c>
      <c r="D757" s="12">
        <v>31</v>
      </c>
      <c r="E757" s="13" t="s">
        <v>23</v>
      </c>
      <c r="F757" s="13" t="s">
        <v>396</v>
      </c>
      <c r="G757" s="13" t="s">
        <v>58</v>
      </c>
      <c r="H757" s="13" t="s">
        <v>405</v>
      </c>
      <c r="I757" s="12" t="s">
        <v>16</v>
      </c>
      <c r="J757" s="14">
        <v>672</v>
      </c>
      <c r="K757" s="15">
        <v>168</v>
      </c>
      <c r="L757" s="15">
        <v>73.52</v>
      </c>
      <c r="M757" s="15">
        <v>151.31</v>
      </c>
      <c r="N757" s="16">
        <f t="shared" si="44"/>
        <v>-94.48</v>
      </c>
      <c r="O757" s="17">
        <f t="shared" si="45"/>
        <v>0.43761904761904757</v>
      </c>
      <c r="P757" s="18">
        <f t="shared" si="46"/>
        <v>-0.51411010508228139</v>
      </c>
      <c r="Q757" s="17">
        <f t="shared" si="47"/>
        <v>0.14704941116231438</v>
      </c>
    </row>
    <row r="758" spans="1:17" x14ac:dyDescent="0.3">
      <c r="A758" s="5" t="s">
        <v>1626</v>
      </c>
      <c r="B758" s="5" t="s">
        <v>1388</v>
      </c>
      <c r="C758" s="6" t="s">
        <v>11</v>
      </c>
      <c r="D758" s="5">
        <v>31</v>
      </c>
      <c r="E758" s="6" t="s">
        <v>23</v>
      </c>
      <c r="F758" s="6" t="s">
        <v>396</v>
      </c>
      <c r="G758" s="6" t="s">
        <v>58</v>
      </c>
      <c r="H758" s="6" t="s">
        <v>406</v>
      </c>
      <c r="I758" s="5" t="s">
        <v>12</v>
      </c>
      <c r="J758" s="7">
        <v>80</v>
      </c>
      <c r="K758" s="8">
        <v>11</v>
      </c>
      <c r="L758" s="8">
        <v>14.02</v>
      </c>
      <c r="M758" s="8">
        <v>14.47</v>
      </c>
      <c r="N758" s="9">
        <f t="shared" si="44"/>
        <v>3.0199999999999996</v>
      </c>
      <c r="O758" s="10">
        <f t="shared" si="45"/>
        <v>1.2745454545454544</v>
      </c>
      <c r="P758" s="11">
        <f t="shared" si="46"/>
        <v>-3.1098825155494197E-2</v>
      </c>
      <c r="Q758" s="10">
        <f t="shared" si="47"/>
        <v>0.23555107526881722</v>
      </c>
    </row>
    <row r="759" spans="1:17" x14ac:dyDescent="0.3">
      <c r="A759" s="12" t="s">
        <v>1627</v>
      </c>
      <c r="B759" s="12" t="s">
        <v>1388</v>
      </c>
      <c r="C759" s="13" t="s">
        <v>11</v>
      </c>
      <c r="D759" s="12">
        <v>31</v>
      </c>
      <c r="E759" s="13" t="s">
        <v>23</v>
      </c>
      <c r="F759" s="13" t="s">
        <v>396</v>
      </c>
      <c r="G759" s="13" t="s">
        <v>58</v>
      </c>
      <c r="H759" s="13" t="s">
        <v>407</v>
      </c>
      <c r="I759" s="12" t="s">
        <v>12</v>
      </c>
      <c r="J759" s="14">
        <v>250</v>
      </c>
      <c r="K759" s="15">
        <v>36</v>
      </c>
      <c r="L759" s="15">
        <v>8.5299999999999994</v>
      </c>
      <c r="M759" s="15">
        <v>6.4</v>
      </c>
      <c r="N759" s="16">
        <f t="shared" si="44"/>
        <v>-27.47</v>
      </c>
      <c r="O759" s="17">
        <f t="shared" si="45"/>
        <v>0.23694444444444443</v>
      </c>
      <c r="P759" s="18">
        <f t="shared" si="46"/>
        <v>0.33281249999999984</v>
      </c>
      <c r="Q759" s="17">
        <f t="shared" si="47"/>
        <v>4.5860215053763441E-2</v>
      </c>
    </row>
    <row r="760" spans="1:17" x14ac:dyDescent="0.3">
      <c r="A760" s="5" t="s">
        <v>1628</v>
      </c>
      <c r="B760" s="5" t="s">
        <v>1388</v>
      </c>
      <c r="C760" s="6" t="s">
        <v>11</v>
      </c>
      <c r="D760" s="5">
        <v>31</v>
      </c>
      <c r="E760" s="6" t="s">
        <v>23</v>
      </c>
      <c r="F760" s="6" t="s">
        <v>396</v>
      </c>
      <c r="G760" s="6" t="s">
        <v>58</v>
      </c>
      <c r="H760" s="6" t="s">
        <v>408</v>
      </c>
      <c r="I760" s="5" t="s">
        <v>12</v>
      </c>
      <c r="J760" s="7">
        <v>36</v>
      </c>
      <c r="K760" s="8">
        <v>13</v>
      </c>
      <c r="L760" s="8">
        <v>11.36</v>
      </c>
      <c r="M760" s="8">
        <v>11.91</v>
      </c>
      <c r="N760" s="9">
        <f t="shared" si="44"/>
        <v>-1.6400000000000006</v>
      </c>
      <c r="O760" s="10">
        <f t="shared" si="45"/>
        <v>0.87384615384615383</v>
      </c>
      <c r="P760" s="11">
        <f t="shared" si="46"/>
        <v>-4.617968094038629E-2</v>
      </c>
      <c r="Q760" s="10">
        <f t="shared" si="47"/>
        <v>0.42413381123058541</v>
      </c>
    </row>
    <row r="761" spans="1:17" x14ac:dyDescent="0.3">
      <c r="A761" s="12" t="s">
        <v>1629</v>
      </c>
      <c r="B761" s="12" t="s">
        <v>1388</v>
      </c>
      <c r="C761" s="13" t="s">
        <v>11</v>
      </c>
      <c r="D761" s="12">
        <v>31</v>
      </c>
      <c r="E761" s="13" t="s">
        <v>23</v>
      </c>
      <c r="F761" s="13" t="s">
        <v>396</v>
      </c>
      <c r="G761" s="13" t="s">
        <v>58</v>
      </c>
      <c r="H761" s="13" t="s">
        <v>409</v>
      </c>
      <c r="I761" s="12" t="s">
        <v>12</v>
      </c>
      <c r="J761" s="14">
        <v>600</v>
      </c>
      <c r="K761" s="15">
        <v>25</v>
      </c>
      <c r="L761" s="15">
        <v>100.37</v>
      </c>
      <c r="M761" s="15">
        <v>90.73</v>
      </c>
      <c r="N761" s="16">
        <f t="shared" si="44"/>
        <v>75.37</v>
      </c>
      <c r="O761" s="17">
        <f t="shared" si="45"/>
        <v>4.0148000000000001</v>
      </c>
      <c r="P761" s="18">
        <f t="shared" si="46"/>
        <v>0.10624931114295162</v>
      </c>
      <c r="Q761" s="17">
        <f t="shared" si="47"/>
        <v>0.2248431899641577</v>
      </c>
    </row>
    <row r="762" spans="1:17" x14ac:dyDescent="0.3">
      <c r="A762" s="5" t="s">
        <v>1630</v>
      </c>
      <c r="B762" s="5" t="s">
        <v>1388</v>
      </c>
      <c r="C762" s="6" t="s">
        <v>11</v>
      </c>
      <c r="D762" s="5">
        <v>31</v>
      </c>
      <c r="E762" s="6" t="s">
        <v>23</v>
      </c>
      <c r="F762" s="6" t="s">
        <v>396</v>
      </c>
      <c r="G762" s="6" t="s">
        <v>58</v>
      </c>
      <c r="H762" s="6" t="s">
        <v>410</v>
      </c>
      <c r="I762" s="5" t="s">
        <v>12</v>
      </c>
      <c r="J762" s="7">
        <v>320</v>
      </c>
      <c r="K762" s="8">
        <v>39</v>
      </c>
      <c r="L762" s="8">
        <v>69.42</v>
      </c>
      <c r="M762" s="8">
        <v>54.89</v>
      </c>
      <c r="N762" s="9">
        <f t="shared" si="44"/>
        <v>30.42</v>
      </c>
      <c r="O762" s="10">
        <f t="shared" si="45"/>
        <v>1.78</v>
      </c>
      <c r="P762" s="11">
        <f t="shared" si="46"/>
        <v>0.2647112406631445</v>
      </c>
      <c r="Q762" s="10">
        <f t="shared" si="47"/>
        <v>0.29158266129032256</v>
      </c>
    </row>
    <row r="763" spans="1:17" x14ac:dyDescent="0.3">
      <c r="A763" s="12" t="s">
        <v>1631</v>
      </c>
      <c r="B763" s="12" t="s">
        <v>1388</v>
      </c>
      <c r="C763" s="13" t="s">
        <v>11</v>
      </c>
      <c r="D763" s="12">
        <v>31</v>
      </c>
      <c r="E763" s="13" t="s">
        <v>23</v>
      </c>
      <c r="F763" s="13" t="s">
        <v>396</v>
      </c>
      <c r="G763" s="13" t="s">
        <v>58</v>
      </c>
      <c r="H763" s="13" t="s">
        <v>411</v>
      </c>
      <c r="I763" s="12" t="s">
        <v>12</v>
      </c>
      <c r="J763" s="14">
        <v>1000</v>
      </c>
      <c r="K763" s="15">
        <v>110</v>
      </c>
      <c r="L763" s="15">
        <v>193.28</v>
      </c>
      <c r="M763" s="15">
        <v>102.35</v>
      </c>
      <c r="N763" s="16">
        <f t="shared" si="44"/>
        <v>83.28</v>
      </c>
      <c r="O763" s="17">
        <f t="shared" si="45"/>
        <v>1.757090909090909</v>
      </c>
      <c r="P763" s="18">
        <f t="shared" si="46"/>
        <v>0.88842208109428444</v>
      </c>
      <c r="Q763" s="17">
        <f t="shared" si="47"/>
        <v>0.25978494623655912</v>
      </c>
    </row>
    <row r="764" spans="1:17" x14ac:dyDescent="0.3">
      <c r="A764" s="5" t="s">
        <v>1632</v>
      </c>
      <c r="B764" s="5" t="s">
        <v>1388</v>
      </c>
      <c r="C764" s="6" t="s">
        <v>11</v>
      </c>
      <c r="D764" s="5">
        <v>31</v>
      </c>
      <c r="E764" s="6" t="s">
        <v>23</v>
      </c>
      <c r="F764" s="6" t="s">
        <v>396</v>
      </c>
      <c r="G764" s="6" t="s">
        <v>58</v>
      </c>
      <c r="H764" s="6" t="s">
        <v>412</v>
      </c>
      <c r="I764" s="5" t="s">
        <v>12</v>
      </c>
      <c r="J764" s="7">
        <v>60</v>
      </c>
      <c r="K764" s="8">
        <v>12</v>
      </c>
      <c r="L764" s="8">
        <v>2.21</v>
      </c>
      <c r="M764" s="8">
        <v>16.5</v>
      </c>
      <c r="N764" s="9">
        <f t="shared" si="44"/>
        <v>-9.7899999999999991</v>
      </c>
      <c r="O764" s="10">
        <f t="shared" si="45"/>
        <v>0.18416666666666667</v>
      </c>
      <c r="P764" s="11">
        <f t="shared" si="46"/>
        <v>-0.86606060606060598</v>
      </c>
      <c r="Q764" s="10">
        <f t="shared" si="47"/>
        <v>4.9507168458781364E-2</v>
      </c>
    </row>
    <row r="765" spans="1:17" x14ac:dyDescent="0.3">
      <c r="A765" s="12" t="s">
        <v>1633</v>
      </c>
      <c r="B765" s="12" t="s">
        <v>1388</v>
      </c>
      <c r="C765" s="13" t="s">
        <v>11</v>
      </c>
      <c r="D765" s="12">
        <v>31</v>
      </c>
      <c r="E765" s="13" t="s">
        <v>23</v>
      </c>
      <c r="F765" s="13" t="s">
        <v>396</v>
      </c>
      <c r="G765" s="13" t="s">
        <v>58</v>
      </c>
      <c r="H765" s="13" t="s">
        <v>413</v>
      </c>
      <c r="I765" s="12" t="s">
        <v>12</v>
      </c>
      <c r="J765" s="14">
        <v>60</v>
      </c>
      <c r="K765" s="15">
        <v>0</v>
      </c>
      <c r="L765" s="15">
        <v>0.91</v>
      </c>
      <c r="M765" s="15">
        <v>18.97</v>
      </c>
      <c r="N765" s="16">
        <f t="shared" si="44"/>
        <v>0.91</v>
      </c>
      <c r="O765" s="17">
        <f t="shared" si="45"/>
        <v>0</v>
      </c>
      <c r="P765" s="18">
        <f t="shared" si="46"/>
        <v>-0.95202952029520294</v>
      </c>
      <c r="Q765" s="17">
        <f t="shared" si="47"/>
        <v>2.0385304659498209E-2</v>
      </c>
    </row>
    <row r="766" spans="1:17" x14ac:dyDescent="0.3">
      <c r="A766" s="5" t="s">
        <v>1634</v>
      </c>
      <c r="B766" s="5" t="s">
        <v>1388</v>
      </c>
      <c r="C766" s="6" t="s">
        <v>11</v>
      </c>
      <c r="D766" s="5">
        <v>31</v>
      </c>
      <c r="E766" s="6" t="s">
        <v>23</v>
      </c>
      <c r="F766" s="6" t="s">
        <v>396</v>
      </c>
      <c r="G766" s="6" t="s">
        <v>58</v>
      </c>
      <c r="H766" s="6" t="s">
        <v>414</v>
      </c>
      <c r="I766" s="5" t="s">
        <v>12</v>
      </c>
      <c r="J766" s="7">
        <v>160</v>
      </c>
      <c r="K766" s="8">
        <v>30</v>
      </c>
      <c r="L766" s="8">
        <v>69.599999999999994</v>
      </c>
      <c r="M766" s="8">
        <v>55.35</v>
      </c>
      <c r="N766" s="9">
        <f t="shared" si="44"/>
        <v>39.599999999999994</v>
      </c>
      <c r="O766" s="10">
        <f t="shared" si="45"/>
        <v>2.3199999999999998</v>
      </c>
      <c r="P766" s="11">
        <f t="shared" si="46"/>
        <v>0.2574525745257451</v>
      </c>
      <c r="Q766" s="10">
        <f t="shared" si="47"/>
        <v>0.58467741935483875</v>
      </c>
    </row>
    <row r="767" spans="1:17" x14ac:dyDescent="0.3">
      <c r="A767" s="12" t="s">
        <v>1635</v>
      </c>
      <c r="B767" s="12" t="s">
        <v>1388</v>
      </c>
      <c r="C767" s="13" t="s">
        <v>11</v>
      </c>
      <c r="D767" s="12">
        <v>31</v>
      </c>
      <c r="E767" s="13" t="s">
        <v>23</v>
      </c>
      <c r="F767" s="13" t="s">
        <v>396</v>
      </c>
      <c r="G767" s="13" t="s">
        <v>872</v>
      </c>
      <c r="H767" s="13" t="s">
        <v>415</v>
      </c>
      <c r="I767" s="12" t="s">
        <v>10</v>
      </c>
      <c r="J767" s="14">
        <v>500</v>
      </c>
      <c r="K767" s="15">
        <v>348</v>
      </c>
      <c r="L767" s="15">
        <v>292.95</v>
      </c>
      <c r="M767" s="15">
        <v>280.26</v>
      </c>
      <c r="N767" s="16">
        <f t="shared" si="44"/>
        <v>-55.050000000000011</v>
      </c>
      <c r="O767" s="17">
        <f t="shared" si="45"/>
        <v>0.84181034482758621</v>
      </c>
      <c r="P767" s="18">
        <f t="shared" si="46"/>
        <v>4.5279383429672443E-2</v>
      </c>
      <c r="Q767" s="17">
        <f t="shared" si="47"/>
        <v>0.78749999999999998</v>
      </c>
    </row>
    <row r="768" spans="1:17" x14ac:dyDescent="0.3">
      <c r="A768" s="5" t="s">
        <v>1636</v>
      </c>
      <c r="B768" s="5" t="s">
        <v>1388</v>
      </c>
      <c r="C768" s="6" t="s">
        <v>11</v>
      </c>
      <c r="D768" s="5">
        <v>31</v>
      </c>
      <c r="E768" s="6" t="s">
        <v>23</v>
      </c>
      <c r="F768" s="6" t="s">
        <v>396</v>
      </c>
      <c r="G768" s="6" t="s">
        <v>872</v>
      </c>
      <c r="H768" s="6" t="s">
        <v>417</v>
      </c>
      <c r="I768" s="5" t="s">
        <v>10</v>
      </c>
      <c r="J768" s="7">
        <v>246</v>
      </c>
      <c r="K768" s="8">
        <v>0</v>
      </c>
      <c r="L768" s="8">
        <v>0</v>
      </c>
      <c r="M768" s="8">
        <v>0</v>
      </c>
      <c r="N768" s="9">
        <f t="shared" si="44"/>
        <v>0</v>
      </c>
      <c r="O768" s="10">
        <f t="shared" si="45"/>
        <v>0</v>
      </c>
      <c r="P768" s="11">
        <f t="shared" si="46"/>
        <v>0</v>
      </c>
      <c r="Q768" s="10">
        <f t="shared" si="47"/>
        <v>0</v>
      </c>
    </row>
    <row r="769" spans="1:17" x14ac:dyDescent="0.3">
      <c r="A769" s="12" t="s">
        <v>1637</v>
      </c>
      <c r="B769" s="12" t="s">
        <v>1388</v>
      </c>
      <c r="C769" s="13" t="s">
        <v>11</v>
      </c>
      <c r="D769" s="12">
        <v>31</v>
      </c>
      <c r="E769" s="13" t="s">
        <v>23</v>
      </c>
      <c r="F769" s="13" t="s">
        <v>396</v>
      </c>
      <c r="G769" s="13" t="s">
        <v>872</v>
      </c>
      <c r="H769" s="13" t="s">
        <v>419</v>
      </c>
      <c r="I769" s="12" t="s">
        <v>10</v>
      </c>
      <c r="J769" s="14">
        <v>3300</v>
      </c>
      <c r="K769" s="15">
        <v>1711</v>
      </c>
      <c r="L769" s="15">
        <v>1680.35</v>
      </c>
      <c r="M769" s="15">
        <v>1663.75</v>
      </c>
      <c r="N769" s="16">
        <f t="shared" si="44"/>
        <v>-30.650000000000091</v>
      </c>
      <c r="O769" s="17">
        <f t="shared" si="45"/>
        <v>0.98208649912331969</v>
      </c>
      <c r="P769" s="18">
        <f t="shared" si="46"/>
        <v>9.9774605559728984E-3</v>
      </c>
      <c r="Q769" s="17">
        <f t="shared" si="47"/>
        <v>0.68440452916259364</v>
      </c>
    </row>
    <row r="770" spans="1:17" x14ac:dyDescent="0.3">
      <c r="A770" s="5" t="s">
        <v>1638</v>
      </c>
      <c r="B770" s="5" t="s">
        <v>1388</v>
      </c>
      <c r="C770" s="6" t="s">
        <v>11</v>
      </c>
      <c r="D770" s="5">
        <v>31</v>
      </c>
      <c r="E770" s="6" t="s">
        <v>23</v>
      </c>
      <c r="F770" s="6" t="s">
        <v>396</v>
      </c>
      <c r="G770" s="6" t="s">
        <v>872</v>
      </c>
      <c r="H770" s="6" t="s">
        <v>420</v>
      </c>
      <c r="I770" s="5" t="s">
        <v>10</v>
      </c>
      <c r="J770" s="7">
        <v>600</v>
      </c>
      <c r="K770" s="8">
        <v>324</v>
      </c>
      <c r="L770" s="8">
        <v>412.68</v>
      </c>
      <c r="M770" s="8">
        <v>308.26</v>
      </c>
      <c r="N770" s="9">
        <f t="shared" ref="N770:N833" si="48">L770-K770</f>
        <v>88.68</v>
      </c>
      <c r="O770" s="10">
        <f t="shared" ref="O770:O833" si="49">IFERROR(L770/K770, 0)</f>
        <v>1.2737037037037038</v>
      </c>
      <c r="P770" s="11">
        <f t="shared" ref="P770:P833" si="50">IFERROR((L770-M770)/M770, 0)</f>
        <v>0.33874002465451247</v>
      </c>
      <c r="Q770" s="10">
        <f t="shared" ref="Q770:Q833" si="51">IFERROR((L770*1000)/(J770*D770*24), 0)</f>
        <v>0.92446236559139783</v>
      </c>
    </row>
    <row r="771" spans="1:17" x14ac:dyDescent="0.3">
      <c r="A771" s="12" t="s">
        <v>1639</v>
      </c>
      <c r="B771" s="12" t="s">
        <v>1388</v>
      </c>
      <c r="C771" s="13" t="s">
        <v>11</v>
      </c>
      <c r="D771" s="12">
        <v>31</v>
      </c>
      <c r="E771" s="13" t="s">
        <v>23</v>
      </c>
      <c r="F771" s="13" t="s">
        <v>396</v>
      </c>
      <c r="G771" s="13" t="s">
        <v>872</v>
      </c>
      <c r="H771" s="13" t="s">
        <v>422</v>
      </c>
      <c r="I771" s="12" t="s">
        <v>10</v>
      </c>
      <c r="J771" s="14">
        <v>120</v>
      </c>
      <c r="K771" s="15">
        <v>0</v>
      </c>
      <c r="L771" s="15">
        <v>0</v>
      </c>
      <c r="M771" s="15">
        <v>0</v>
      </c>
      <c r="N771" s="16">
        <f t="shared" si="48"/>
        <v>0</v>
      </c>
      <c r="O771" s="17">
        <f t="shared" si="49"/>
        <v>0</v>
      </c>
      <c r="P771" s="18">
        <f t="shared" si="50"/>
        <v>0</v>
      </c>
      <c r="Q771" s="17">
        <f t="shared" si="51"/>
        <v>0</v>
      </c>
    </row>
    <row r="772" spans="1:17" x14ac:dyDescent="0.3">
      <c r="A772" s="5" t="s">
        <v>1640</v>
      </c>
      <c r="B772" s="5" t="s">
        <v>1388</v>
      </c>
      <c r="C772" s="6" t="s">
        <v>11</v>
      </c>
      <c r="D772" s="5">
        <v>31</v>
      </c>
      <c r="E772" s="6" t="s">
        <v>23</v>
      </c>
      <c r="F772" s="6" t="s">
        <v>396</v>
      </c>
      <c r="G772" s="6" t="s">
        <v>872</v>
      </c>
      <c r="H772" s="6" t="s">
        <v>424</v>
      </c>
      <c r="I772" s="5" t="s">
        <v>10</v>
      </c>
      <c r="J772" s="7">
        <v>600</v>
      </c>
      <c r="K772" s="8">
        <v>199</v>
      </c>
      <c r="L772" s="8">
        <v>279.06</v>
      </c>
      <c r="M772" s="8">
        <v>209.52</v>
      </c>
      <c r="N772" s="9">
        <f t="shared" si="48"/>
        <v>80.06</v>
      </c>
      <c r="O772" s="10">
        <f t="shared" si="49"/>
        <v>1.4023115577889447</v>
      </c>
      <c r="P772" s="11">
        <f t="shared" si="50"/>
        <v>0.33190148911798389</v>
      </c>
      <c r="Q772" s="10">
        <f t="shared" si="51"/>
        <v>0.62513440860215053</v>
      </c>
    </row>
    <row r="773" spans="1:17" x14ac:dyDescent="0.3">
      <c r="A773" s="12" t="s">
        <v>1641</v>
      </c>
      <c r="B773" s="12" t="s">
        <v>1388</v>
      </c>
      <c r="C773" s="13" t="s">
        <v>11</v>
      </c>
      <c r="D773" s="12">
        <v>31</v>
      </c>
      <c r="E773" s="13" t="s">
        <v>23</v>
      </c>
      <c r="F773" s="13" t="s">
        <v>396</v>
      </c>
      <c r="G773" s="13" t="s">
        <v>872</v>
      </c>
      <c r="H773" s="13" t="s">
        <v>426</v>
      </c>
      <c r="I773" s="12" t="s">
        <v>10</v>
      </c>
      <c r="J773" s="14">
        <v>270</v>
      </c>
      <c r="K773" s="15">
        <v>80</v>
      </c>
      <c r="L773" s="15">
        <v>164.54</v>
      </c>
      <c r="M773" s="15">
        <v>0</v>
      </c>
      <c r="N773" s="16">
        <f t="shared" si="48"/>
        <v>84.539999999999992</v>
      </c>
      <c r="O773" s="17">
        <f t="shared" si="49"/>
        <v>2.0567500000000001</v>
      </c>
      <c r="P773" s="18">
        <f t="shared" si="50"/>
        <v>0</v>
      </c>
      <c r="Q773" s="17">
        <f t="shared" si="51"/>
        <v>0.81909597769812825</v>
      </c>
    </row>
    <row r="774" spans="1:17" x14ac:dyDescent="0.3">
      <c r="A774" s="5" t="s">
        <v>1642</v>
      </c>
      <c r="B774" s="5" t="s">
        <v>1388</v>
      </c>
      <c r="C774" s="6" t="s">
        <v>11</v>
      </c>
      <c r="D774" s="5">
        <v>31</v>
      </c>
      <c r="E774" s="6" t="s">
        <v>23</v>
      </c>
      <c r="F774" s="6" t="s">
        <v>396</v>
      </c>
      <c r="G774" s="6" t="s">
        <v>872</v>
      </c>
      <c r="H774" s="6" t="s">
        <v>428</v>
      </c>
      <c r="I774" s="5" t="s">
        <v>10</v>
      </c>
      <c r="J774" s="7">
        <v>300</v>
      </c>
      <c r="K774" s="8">
        <v>84</v>
      </c>
      <c r="L774" s="8">
        <v>8.49</v>
      </c>
      <c r="M774" s="8">
        <v>30.97</v>
      </c>
      <c r="N774" s="9">
        <f t="shared" si="48"/>
        <v>-75.510000000000005</v>
      </c>
      <c r="O774" s="10">
        <f t="shared" si="49"/>
        <v>0.10107142857142858</v>
      </c>
      <c r="P774" s="11">
        <f t="shared" si="50"/>
        <v>-0.72586373910235702</v>
      </c>
      <c r="Q774" s="10">
        <f t="shared" si="51"/>
        <v>3.8037634408602153E-2</v>
      </c>
    </row>
    <row r="775" spans="1:17" x14ac:dyDescent="0.3">
      <c r="A775" s="12" t="s">
        <v>1643</v>
      </c>
      <c r="B775" s="12" t="s">
        <v>1388</v>
      </c>
      <c r="C775" s="13" t="s">
        <v>11</v>
      </c>
      <c r="D775" s="12">
        <v>31</v>
      </c>
      <c r="E775" s="13" t="s">
        <v>23</v>
      </c>
      <c r="F775" s="13" t="s">
        <v>396</v>
      </c>
      <c r="G775" s="13" t="s">
        <v>872</v>
      </c>
      <c r="H775" s="13" t="s">
        <v>430</v>
      </c>
      <c r="I775" s="12" t="s">
        <v>10</v>
      </c>
      <c r="J775" s="14">
        <v>0</v>
      </c>
      <c r="K775" s="15">
        <v>0</v>
      </c>
      <c r="L775" s="15">
        <v>0</v>
      </c>
      <c r="M775" s="15">
        <v>0</v>
      </c>
      <c r="N775" s="16">
        <f t="shared" si="48"/>
        <v>0</v>
      </c>
      <c r="O775" s="17">
        <f t="shared" si="49"/>
        <v>0</v>
      </c>
      <c r="P775" s="18">
        <f t="shared" si="50"/>
        <v>0</v>
      </c>
      <c r="Q775" s="17">
        <f t="shared" si="51"/>
        <v>0</v>
      </c>
    </row>
    <row r="776" spans="1:17" x14ac:dyDescent="0.3">
      <c r="A776" s="5" t="s">
        <v>1644</v>
      </c>
      <c r="B776" s="5" t="s">
        <v>1388</v>
      </c>
      <c r="C776" s="6" t="s">
        <v>11</v>
      </c>
      <c r="D776" s="5">
        <v>31</v>
      </c>
      <c r="E776" s="6" t="s">
        <v>23</v>
      </c>
      <c r="F776" s="6" t="s">
        <v>396</v>
      </c>
      <c r="G776" s="6" t="s">
        <v>872</v>
      </c>
      <c r="H776" s="6" t="s">
        <v>432</v>
      </c>
      <c r="I776" s="5" t="s">
        <v>10</v>
      </c>
      <c r="J776" s="7">
        <v>1350</v>
      </c>
      <c r="K776" s="8">
        <v>633</v>
      </c>
      <c r="L776" s="8">
        <v>829.53</v>
      </c>
      <c r="M776" s="8">
        <v>594.49</v>
      </c>
      <c r="N776" s="9">
        <f t="shared" si="48"/>
        <v>196.52999999999997</v>
      </c>
      <c r="O776" s="10">
        <f t="shared" si="49"/>
        <v>1.310473933649289</v>
      </c>
      <c r="P776" s="11">
        <f t="shared" si="50"/>
        <v>0.39536409359282743</v>
      </c>
      <c r="Q776" s="10">
        <f t="shared" si="51"/>
        <v>0.82589605734767024</v>
      </c>
    </row>
    <row r="777" spans="1:17" x14ac:dyDescent="0.3">
      <c r="A777" s="12" t="s">
        <v>1645</v>
      </c>
      <c r="B777" s="12" t="s">
        <v>1388</v>
      </c>
      <c r="C777" s="13" t="s">
        <v>11</v>
      </c>
      <c r="D777" s="12">
        <v>31</v>
      </c>
      <c r="E777" s="13" t="s">
        <v>23</v>
      </c>
      <c r="F777" s="13" t="s">
        <v>396</v>
      </c>
      <c r="G777" s="13" t="s">
        <v>872</v>
      </c>
      <c r="H777" s="13" t="s">
        <v>434</v>
      </c>
      <c r="I777" s="12" t="s">
        <v>10</v>
      </c>
      <c r="J777" s="14">
        <v>150</v>
      </c>
      <c r="K777" s="15">
        <v>0</v>
      </c>
      <c r="L777" s="15">
        <v>0</v>
      </c>
      <c r="M777" s="15">
        <v>0</v>
      </c>
      <c r="N777" s="16">
        <f t="shared" si="48"/>
        <v>0</v>
      </c>
      <c r="O777" s="17">
        <f t="shared" si="49"/>
        <v>0</v>
      </c>
      <c r="P777" s="18">
        <f t="shared" si="50"/>
        <v>0</v>
      </c>
      <c r="Q777" s="17">
        <f t="shared" si="51"/>
        <v>0</v>
      </c>
    </row>
    <row r="778" spans="1:17" x14ac:dyDescent="0.3">
      <c r="A778" s="5" t="s">
        <v>1646</v>
      </c>
      <c r="B778" s="5" t="s">
        <v>1388</v>
      </c>
      <c r="C778" s="6" t="s">
        <v>11</v>
      </c>
      <c r="D778" s="5">
        <v>31</v>
      </c>
      <c r="E778" s="6" t="s">
        <v>23</v>
      </c>
      <c r="F778" s="6" t="s">
        <v>396</v>
      </c>
      <c r="G778" s="6" t="s">
        <v>872</v>
      </c>
      <c r="H778" s="6" t="s">
        <v>436</v>
      </c>
      <c r="I778" s="5" t="s">
        <v>10</v>
      </c>
      <c r="J778" s="7">
        <v>1350</v>
      </c>
      <c r="K778" s="8">
        <v>0</v>
      </c>
      <c r="L778" s="8">
        <v>0</v>
      </c>
      <c r="M778" s="8">
        <v>0</v>
      </c>
      <c r="N778" s="9">
        <f t="shared" si="48"/>
        <v>0</v>
      </c>
      <c r="O778" s="10">
        <f t="shared" si="49"/>
        <v>0</v>
      </c>
      <c r="P778" s="11">
        <f t="shared" si="50"/>
        <v>0</v>
      </c>
      <c r="Q778" s="10">
        <f t="shared" si="51"/>
        <v>0</v>
      </c>
    </row>
    <row r="779" spans="1:17" x14ac:dyDescent="0.3">
      <c r="A779" s="12" t="s">
        <v>1647</v>
      </c>
      <c r="B779" s="12" t="s">
        <v>1388</v>
      </c>
      <c r="C779" s="13" t="s">
        <v>11</v>
      </c>
      <c r="D779" s="12">
        <v>31</v>
      </c>
      <c r="E779" s="13" t="s">
        <v>23</v>
      </c>
      <c r="F779" s="13" t="s">
        <v>396</v>
      </c>
      <c r="G779" s="13" t="s">
        <v>872</v>
      </c>
      <c r="H779" s="13" t="s">
        <v>438</v>
      </c>
      <c r="I779" s="12" t="s">
        <v>10</v>
      </c>
      <c r="J779" s="14">
        <v>750</v>
      </c>
      <c r="K779" s="15">
        <v>308</v>
      </c>
      <c r="L779" s="15">
        <v>387.38</v>
      </c>
      <c r="M779" s="15">
        <v>331.19</v>
      </c>
      <c r="N779" s="16">
        <f t="shared" si="48"/>
        <v>79.38</v>
      </c>
      <c r="O779" s="17">
        <f t="shared" si="49"/>
        <v>1.2577272727272728</v>
      </c>
      <c r="P779" s="18">
        <f t="shared" si="50"/>
        <v>0.16966091971375946</v>
      </c>
      <c r="Q779" s="17">
        <f t="shared" si="51"/>
        <v>0.69422939068100353</v>
      </c>
    </row>
    <row r="780" spans="1:17" x14ac:dyDescent="0.3">
      <c r="A780" s="5" t="s">
        <v>1648</v>
      </c>
      <c r="B780" s="5" t="s">
        <v>1388</v>
      </c>
      <c r="C780" s="6" t="s">
        <v>11</v>
      </c>
      <c r="D780" s="5">
        <v>31</v>
      </c>
      <c r="E780" s="6" t="s">
        <v>23</v>
      </c>
      <c r="F780" s="6" t="s">
        <v>396</v>
      </c>
      <c r="G780" s="6" t="s">
        <v>872</v>
      </c>
      <c r="H780" s="6" t="s">
        <v>440</v>
      </c>
      <c r="I780" s="5" t="s">
        <v>10</v>
      </c>
      <c r="J780" s="7">
        <v>600</v>
      </c>
      <c r="K780" s="8">
        <v>0</v>
      </c>
      <c r="L780" s="8">
        <v>0</v>
      </c>
      <c r="M780" s="8">
        <v>0</v>
      </c>
      <c r="N780" s="9">
        <f t="shared" si="48"/>
        <v>0</v>
      </c>
      <c r="O780" s="10">
        <f t="shared" si="49"/>
        <v>0</v>
      </c>
      <c r="P780" s="11">
        <f t="shared" si="50"/>
        <v>0</v>
      </c>
      <c r="Q780" s="10">
        <f t="shared" si="51"/>
        <v>0</v>
      </c>
    </row>
    <row r="781" spans="1:17" x14ac:dyDescent="0.3">
      <c r="A781" s="12" t="s">
        <v>1649</v>
      </c>
      <c r="B781" s="12" t="s">
        <v>1388</v>
      </c>
      <c r="C781" s="13" t="s">
        <v>11</v>
      </c>
      <c r="D781" s="12">
        <v>31</v>
      </c>
      <c r="E781" s="13" t="s">
        <v>23</v>
      </c>
      <c r="F781" s="13" t="s">
        <v>396</v>
      </c>
      <c r="G781" s="13" t="s">
        <v>872</v>
      </c>
      <c r="H781" s="13" t="s">
        <v>442</v>
      </c>
      <c r="I781" s="12" t="s">
        <v>10</v>
      </c>
      <c r="J781" s="14">
        <v>540</v>
      </c>
      <c r="K781" s="15">
        <v>218</v>
      </c>
      <c r="L781" s="15">
        <v>317.13</v>
      </c>
      <c r="M781" s="15">
        <v>184.74</v>
      </c>
      <c r="N781" s="16">
        <f t="shared" si="48"/>
        <v>99.13</v>
      </c>
      <c r="O781" s="17">
        <f t="shared" si="49"/>
        <v>1.4547247706422017</v>
      </c>
      <c r="P781" s="18">
        <f t="shared" si="50"/>
        <v>0.71662877557648574</v>
      </c>
      <c r="Q781" s="17">
        <f t="shared" si="51"/>
        <v>0.78935185185185186</v>
      </c>
    </row>
    <row r="782" spans="1:17" x14ac:dyDescent="0.3">
      <c r="A782" s="5" t="s">
        <v>1650</v>
      </c>
      <c r="B782" s="5" t="s">
        <v>1388</v>
      </c>
      <c r="C782" s="6" t="s">
        <v>11</v>
      </c>
      <c r="D782" s="5">
        <v>31</v>
      </c>
      <c r="E782" s="6" t="s">
        <v>23</v>
      </c>
      <c r="F782" s="6" t="s">
        <v>396</v>
      </c>
      <c r="G782" s="6" t="s">
        <v>872</v>
      </c>
      <c r="H782" s="6" t="s">
        <v>443</v>
      </c>
      <c r="I782" s="5" t="s">
        <v>16</v>
      </c>
      <c r="J782" s="7">
        <v>388</v>
      </c>
      <c r="K782" s="8">
        <v>0</v>
      </c>
      <c r="L782" s="8">
        <v>0</v>
      </c>
      <c r="M782" s="8">
        <v>0</v>
      </c>
      <c r="N782" s="9">
        <f t="shared" si="48"/>
        <v>0</v>
      </c>
      <c r="O782" s="10">
        <f t="shared" si="49"/>
        <v>0</v>
      </c>
      <c r="P782" s="11">
        <f t="shared" si="50"/>
        <v>0</v>
      </c>
      <c r="Q782" s="10">
        <f t="shared" si="51"/>
        <v>0</v>
      </c>
    </row>
    <row r="783" spans="1:17" x14ac:dyDescent="0.3">
      <c r="A783" s="12" t="s">
        <v>1651</v>
      </c>
      <c r="B783" s="12" t="s">
        <v>1388</v>
      </c>
      <c r="C783" s="13" t="s">
        <v>11</v>
      </c>
      <c r="D783" s="12">
        <v>31</v>
      </c>
      <c r="E783" s="13" t="s">
        <v>23</v>
      </c>
      <c r="F783" s="13" t="s">
        <v>396</v>
      </c>
      <c r="G783" s="13" t="s">
        <v>872</v>
      </c>
      <c r="H783" s="13" t="s">
        <v>445</v>
      </c>
      <c r="I783" s="12" t="s">
        <v>16</v>
      </c>
      <c r="J783" s="14">
        <v>180</v>
      </c>
      <c r="K783" s="15">
        <v>41</v>
      </c>
      <c r="L783" s="15">
        <v>84.44</v>
      </c>
      <c r="M783" s="15">
        <v>55.76</v>
      </c>
      <c r="N783" s="16">
        <f t="shared" si="48"/>
        <v>43.44</v>
      </c>
      <c r="O783" s="17">
        <f t="shared" si="49"/>
        <v>2.0595121951219513</v>
      </c>
      <c r="P783" s="18">
        <f t="shared" si="50"/>
        <v>0.51434720229555242</v>
      </c>
      <c r="Q783" s="17">
        <f t="shared" si="51"/>
        <v>0.63052568697729983</v>
      </c>
    </row>
    <row r="784" spans="1:17" x14ac:dyDescent="0.3">
      <c r="A784" s="5" t="s">
        <v>1652</v>
      </c>
      <c r="B784" s="5" t="s">
        <v>1388</v>
      </c>
      <c r="C784" s="6" t="s">
        <v>11</v>
      </c>
      <c r="D784" s="5">
        <v>31</v>
      </c>
      <c r="E784" s="6" t="s">
        <v>23</v>
      </c>
      <c r="F784" s="6" t="s">
        <v>396</v>
      </c>
      <c r="G784" s="6" t="s">
        <v>872</v>
      </c>
      <c r="H784" s="6" t="s">
        <v>446</v>
      </c>
      <c r="I784" s="5" t="s">
        <v>12</v>
      </c>
      <c r="J784" s="7">
        <v>34</v>
      </c>
      <c r="K784" s="8">
        <v>0</v>
      </c>
      <c r="L784" s="8">
        <v>0</v>
      </c>
      <c r="M784" s="8">
        <v>0</v>
      </c>
      <c r="N784" s="9">
        <f t="shared" si="48"/>
        <v>0</v>
      </c>
      <c r="O784" s="10">
        <f t="shared" si="49"/>
        <v>0</v>
      </c>
      <c r="P784" s="11">
        <f t="shared" si="50"/>
        <v>0</v>
      </c>
      <c r="Q784" s="10">
        <f t="shared" si="51"/>
        <v>0</v>
      </c>
    </row>
    <row r="785" spans="1:17" x14ac:dyDescent="0.3">
      <c r="A785" s="12" t="s">
        <v>1653</v>
      </c>
      <c r="B785" s="12" t="s">
        <v>1388</v>
      </c>
      <c r="C785" s="13" t="s">
        <v>11</v>
      </c>
      <c r="D785" s="12">
        <v>31</v>
      </c>
      <c r="E785" s="13" t="s">
        <v>23</v>
      </c>
      <c r="F785" s="13" t="s">
        <v>396</v>
      </c>
      <c r="G785" s="13" t="s">
        <v>872</v>
      </c>
      <c r="H785" s="13" t="s">
        <v>448</v>
      </c>
      <c r="I785" s="12" t="s">
        <v>12</v>
      </c>
      <c r="J785" s="14">
        <v>150</v>
      </c>
      <c r="K785" s="15">
        <v>51</v>
      </c>
      <c r="L785" s="15">
        <v>59.12</v>
      </c>
      <c r="M785" s="15">
        <v>56.35</v>
      </c>
      <c r="N785" s="16">
        <f t="shared" si="48"/>
        <v>8.1199999999999974</v>
      </c>
      <c r="O785" s="17">
        <f t="shared" si="49"/>
        <v>1.1592156862745098</v>
      </c>
      <c r="P785" s="18">
        <f t="shared" si="50"/>
        <v>4.9157054125998155E-2</v>
      </c>
      <c r="Q785" s="17">
        <f t="shared" si="51"/>
        <v>0.52974910394265229</v>
      </c>
    </row>
    <row r="786" spans="1:17" x14ac:dyDescent="0.3">
      <c r="A786" s="5" t="s">
        <v>1654</v>
      </c>
      <c r="B786" s="5" t="s">
        <v>1388</v>
      </c>
      <c r="C786" s="6" t="s">
        <v>11</v>
      </c>
      <c r="D786" s="5">
        <v>31</v>
      </c>
      <c r="E786" s="6" t="s">
        <v>23</v>
      </c>
      <c r="F786" s="6" t="s">
        <v>396</v>
      </c>
      <c r="G786" s="6" t="s">
        <v>872</v>
      </c>
      <c r="H786" s="6" t="s">
        <v>449</v>
      </c>
      <c r="I786" s="5" t="s">
        <v>12</v>
      </c>
      <c r="J786" s="7">
        <v>150</v>
      </c>
      <c r="K786" s="8">
        <v>51</v>
      </c>
      <c r="L786" s="8">
        <v>95.17</v>
      </c>
      <c r="M786" s="8">
        <v>102.98</v>
      </c>
      <c r="N786" s="9">
        <f t="shared" si="48"/>
        <v>44.17</v>
      </c>
      <c r="O786" s="10">
        <f t="shared" si="49"/>
        <v>1.8660784313725491</v>
      </c>
      <c r="P786" s="11">
        <f t="shared" si="50"/>
        <v>-7.5839968926005072E-2</v>
      </c>
      <c r="Q786" s="10">
        <f t="shared" si="51"/>
        <v>0.85277777777777775</v>
      </c>
    </row>
    <row r="787" spans="1:17" x14ac:dyDescent="0.3">
      <c r="A787" s="12" t="s">
        <v>1655</v>
      </c>
      <c r="B787" s="12" t="s">
        <v>1388</v>
      </c>
      <c r="C787" s="13" t="s">
        <v>11</v>
      </c>
      <c r="D787" s="12">
        <v>31</v>
      </c>
      <c r="E787" s="13" t="s">
        <v>23</v>
      </c>
      <c r="F787" s="13" t="s">
        <v>396</v>
      </c>
      <c r="G787" s="13" t="s">
        <v>872</v>
      </c>
      <c r="H787" s="13" t="s">
        <v>450</v>
      </c>
      <c r="I787" s="12" t="s">
        <v>12</v>
      </c>
      <c r="J787" s="14">
        <v>75</v>
      </c>
      <c r="K787" s="15">
        <v>5</v>
      </c>
      <c r="L787" s="15">
        <v>5.21</v>
      </c>
      <c r="M787" s="15">
        <v>3.22</v>
      </c>
      <c r="N787" s="16">
        <f t="shared" si="48"/>
        <v>0.20999999999999996</v>
      </c>
      <c r="O787" s="17">
        <f t="shared" si="49"/>
        <v>1.042</v>
      </c>
      <c r="P787" s="18">
        <f t="shared" si="50"/>
        <v>0.61801242236024834</v>
      </c>
      <c r="Q787" s="17">
        <f t="shared" si="51"/>
        <v>9.3369175627240147E-2</v>
      </c>
    </row>
    <row r="788" spans="1:17" x14ac:dyDescent="0.3">
      <c r="A788" s="5" t="s">
        <v>1656</v>
      </c>
      <c r="B788" s="5" t="s">
        <v>1388</v>
      </c>
      <c r="C788" s="6" t="s">
        <v>11</v>
      </c>
      <c r="D788" s="5">
        <v>31</v>
      </c>
      <c r="E788" s="6" t="s">
        <v>23</v>
      </c>
      <c r="F788" s="6" t="s">
        <v>396</v>
      </c>
      <c r="G788" s="6" t="s">
        <v>872</v>
      </c>
      <c r="H788" s="6" t="s">
        <v>451</v>
      </c>
      <c r="I788" s="5" t="s">
        <v>12</v>
      </c>
      <c r="J788" s="7">
        <v>72</v>
      </c>
      <c r="K788" s="8">
        <v>34</v>
      </c>
      <c r="L788" s="8">
        <v>25.66</v>
      </c>
      <c r="M788" s="8">
        <v>35.409999999999997</v>
      </c>
      <c r="N788" s="9">
        <f t="shared" si="48"/>
        <v>-8.34</v>
      </c>
      <c r="O788" s="10">
        <f t="shared" si="49"/>
        <v>0.75470588235294123</v>
      </c>
      <c r="P788" s="11">
        <f t="shared" si="50"/>
        <v>-0.27534594747246532</v>
      </c>
      <c r="Q788" s="10">
        <f t="shared" si="51"/>
        <v>0.4790173237753883</v>
      </c>
    </row>
    <row r="789" spans="1:17" x14ac:dyDescent="0.3">
      <c r="A789" s="12" t="s">
        <v>1657</v>
      </c>
      <c r="B789" s="12" t="s">
        <v>1388</v>
      </c>
      <c r="C789" s="13" t="s">
        <v>11</v>
      </c>
      <c r="D789" s="12">
        <v>31</v>
      </c>
      <c r="E789" s="13" t="s">
        <v>23</v>
      </c>
      <c r="F789" s="13" t="s">
        <v>396</v>
      </c>
      <c r="G789" s="13" t="s">
        <v>78</v>
      </c>
      <c r="H789" s="13" t="s">
        <v>453</v>
      </c>
      <c r="I789" s="12" t="s">
        <v>10</v>
      </c>
      <c r="J789" s="14">
        <v>2320</v>
      </c>
      <c r="K789" s="15">
        <v>1443</v>
      </c>
      <c r="L789" s="15">
        <v>1438.11</v>
      </c>
      <c r="M789" s="15">
        <v>1074.94</v>
      </c>
      <c r="N789" s="16">
        <f t="shared" si="48"/>
        <v>-4.8900000000001</v>
      </c>
      <c r="O789" s="17">
        <f t="shared" si="49"/>
        <v>0.99661122661122659</v>
      </c>
      <c r="P789" s="18">
        <f t="shared" si="50"/>
        <v>0.33785141496269544</v>
      </c>
      <c r="Q789" s="17">
        <f t="shared" si="51"/>
        <v>0.83316532258064513</v>
      </c>
    </row>
    <row r="790" spans="1:17" x14ac:dyDescent="0.3">
      <c r="A790" s="5" t="s">
        <v>1658</v>
      </c>
      <c r="B790" s="5" t="s">
        <v>1388</v>
      </c>
      <c r="C790" s="6" t="s">
        <v>11</v>
      </c>
      <c r="D790" s="5">
        <v>31</v>
      </c>
      <c r="E790" s="6" t="s">
        <v>23</v>
      </c>
      <c r="F790" s="6" t="s">
        <v>396</v>
      </c>
      <c r="G790" s="6" t="s">
        <v>78</v>
      </c>
      <c r="H790" s="6" t="s">
        <v>454</v>
      </c>
      <c r="I790" s="5" t="s">
        <v>10</v>
      </c>
      <c r="J790" s="7">
        <v>1320</v>
      </c>
      <c r="K790" s="8">
        <v>298</v>
      </c>
      <c r="L790" s="8">
        <v>746.19</v>
      </c>
      <c r="M790" s="8">
        <v>497.55</v>
      </c>
      <c r="N790" s="9">
        <f t="shared" si="48"/>
        <v>448.19000000000005</v>
      </c>
      <c r="O790" s="10">
        <f t="shared" si="49"/>
        <v>2.5039932885906042</v>
      </c>
      <c r="P790" s="11">
        <f t="shared" si="50"/>
        <v>0.49972867048537845</v>
      </c>
      <c r="Q790" s="10">
        <f t="shared" si="51"/>
        <v>0.75980571847507328</v>
      </c>
    </row>
    <row r="791" spans="1:17" x14ac:dyDescent="0.3">
      <c r="A791" s="12" t="s">
        <v>1659</v>
      </c>
      <c r="B791" s="12" t="s">
        <v>1388</v>
      </c>
      <c r="C791" s="13" t="s">
        <v>11</v>
      </c>
      <c r="D791" s="12">
        <v>31</v>
      </c>
      <c r="E791" s="13" t="s">
        <v>23</v>
      </c>
      <c r="F791" s="13" t="s">
        <v>396</v>
      </c>
      <c r="G791" s="13" t="s">
        <v>78</v>
      </c>
      <c r="H791" s="13" t="s">
        <v>455</v>
      </c>
      <c r="I791" s="12" t="s">
        <v>16</v>
      </c>
      <c r="J791" s="14">
        <v>1967.08</v>
      </c>
      <c r="K791" s="15">
        <v>46</v>
      </c>
      <c r="L791" s="15">
        <v>187.63</v>
      </c>
      <c r="M791" s="15">
        <v>0</v>
      </c>
      <c r="N791" s="16">
        <f t="shared" si="48"/>
        <v>141.63</v>
      </c>
      <c r="O791" s="17">
        <f t="shared" si="49"/>
        <v>4.078913043478261</v>
      </c>
      <c r="P791" s="18">
        <f t="shared" si="50"/>
        <v>0</v>
      </c>
      <c r="Q791" s="17">
        <f t="shared" si="51"/>
        <v>0.12820569586140562</v>
      </c>
    </row>
    <row r="792" spans="1:17" x14ac:dyDescent="0.3">
      <c r="A792" s="5" t="s">
        <v>1660</v>
      </c>
      <c r="B792" s="5" t="s">
        <v>1388</v>
      </c>
      <c r="C792" s="6" t="s">
        <v>11</v>
      </c>
      <c r="D792" s="5">
        <v>31</v>
      </c>
      <c r="E792" s="6" t="s">
        <v>23</v>
      </c>
      <c r="F792" s="6" t="s">
        <v>396</v>
      </c>
      <c r="G792" s="6" t="s">
        <v>78</v>
      </c>
      <c r="H792" s="6" t="s">
        <v>457</v>
      </c>
      <c r="I792" s="5" t="s">
        <v>14</v>
      </c>
      <c r="J792" s="7">
        <v>1400</v>
      </c>
      <c r="K792" s="8">
        <v>767</v>
      </c>
      <c r="L792" s="8">
        <v>809.32</v>
      </c>
      <c r="M792" s="8">
        <v>807.01</v>
      </c>
      <c r="N792" s="9">
        <f t="shared" si="48"/>
        <v>42.32000000000005</v>
      </c>
      <c r="O792" s="10">
        <f t="shared" si="49"/>
        <v>1.0551760104302479</v>
      </c>
      <c r="P792" s="11">
        <f t="shared" si="50"/>
        <v>2.8624180617341285E-3</v>
      </c>
      <c r="Q792" s="10">
        <f t="shared" si="51"/>
        <v>0.77699692780337937</v>
      </c>
    </row>
    <row r="793" spans="1:17" x14ac:dyDescent="0.3">
      <c r="A793" s="12" t="s">
        <v>1661</v>
      </c>
      <c r="B793" s="12" t="s">
        <v>1388</v>
      </c>
      <c r="C793" s="13" t="s">
        <v>11</v>
      </c>
      <c r="D793" s="12">
        <v>31</v>
      </c>
      <c r="E793" s="13" t="s">
        <v>25</v>
      </c>
      <c r="F793" s="13" t="s">
        <v>458</v>
      </c>
      <c r="G793" s="13" t="s">
        <v>58</v>
      </c>
      <c r="H793" s="13" t="s">
        <v>459</v>
      </c>
      <c r="I793" s="12" t="s">
        <v>10</v>
      </c>
      <c r="J793" s="14">
        <v>1760</v>
      </c>
      <c r="K793" s="15">
        <v>987</v>
      </c>
      <c r="L793" s="15">
        <v>895.29</v>
      </c>
      <c r="M793" s="15">
        <v>782.3</v>
      </c>
      <c r="N793" s="16">
        <f t="shared" si="48"/>
        <v>-91.710000000000036</v>
      </c>
      <c r="O793" s="17">
        <f t="shared" si="49"/>
        <v>0.90708206686930093</v>
      </c>
      <c r="P793" s="18">
        <f t="shared" si="50"/>
        <v>0.14443308193787552</v>
      </c>
      <c r="Q793" s="17">
        <f t="shared" si="51"/>
        <v>0.68371975806451613</v>
      </c>
    </row>
    <row r="794" spans="1:17" x14ac:dyDescent="0.3">
      <c r="A794" s="5" t="s">
        <v>1662</v>
      </c>
      <c r="B794" s="5" t="s">
        <v>1388</v>
      </c>
      <c r="C794" s="6" t="s">
        <v>11</v>
      </c>
      <c r="D794" s="5">
        <v>31</v>
      </c>
      <c r="E794" s="6" t="s">
        <v>25</v>
      </c>
      <c r="F794" s="6" t="s">
        <v>458</v>
      </c>
      <c r="G794" s="6" t="s">
        <v>58</v>
      </c>
      <c r="H794" s="6" t="s">
        <v>460</v>
      </c>
      <c r="I794" s="5" t="s">
        <v>10</v>
      </c>
      <c r="J794" s="7">
        <v>1650</v>
      </c>
      <c r="K794" s="8">
        <v>631</v>
      </c>
      <c r="L794" s="8">
        <v>815.53</v>
      </c>
      <c r="M794" s="8">
        <v>571.66</v>
      </c>
      <c r="N794" s="9">
        <f t="shared" si="48"/>
        <v>184.52999999999997</v>
      </c>
      <c r="O794" s="10">
        <f t="shared" si="49"/>
        <v>1.2924405705229793</v>
      </c>
      <c r="P794" s="11">
        <f t="shared" si="50"/>
        <v>0.42659972711052024</v>
      </c>
      <c r="Q794" s="10">
        <f t="shared" si="51"/>
        <v>0.66432877158683612</v>
      </c>
    </row>
    <row r="795" spans="1:17" x14ac:dyDescent="0.3">
      <c r="A795" s="12" t="s">
        <v>1663</v>
      </c>
      <c r="B795" s="12" t="s">
        <v>1388</v>
      </c>
      <c r="C795" s="13" t="s">
        <v>11</v>
      </c>
      <c r="D795" s="12">
        <v>31</v>
      </c>
      <c r="E795" s="13" t="s">
        <v>25</v>
      </c>
      <c r="F795" s="13" t="s">
        <v>458</v>
      </c>
      <c r="G795" s="13" t="s">
        <v>58</v>
      </c>
      <c r="H795" s="13" t="s">
        <v>462</v>
      </c>
      <c r="I795" s="12" t="s">
        <v>10</v>
      </c>
      <c r="J795" s="14">
        <v>2400</v>
      </c>
      <c r="K795" s="15">
        <v>784</v>
      </c>
      <c r="L795" s="15">
        <v>667.5</v>
      </c>
      <c r="M795" s="15">
        <v>612.34</v>
      </c>
      <c r="N795" s="16">
        <f t="shared" si="48"/>
        <v>-116.5</v>
      </c>
      <c r="O795" s="17">
        <f t="shared" si="49"/>
        <v>0.85140306122448983</v>
      </c>
      <c r="P795" s="18">
        <f t="shared" si="50"/>
        <v>9.0080674135284269E-2</v>
      </c>
      <c r="Q795" s="17">
        <f t="shared" si="51"/>
        <v>0.37382392473118281</v>
      </c>
    </row>
    <row r="796" spans="1:17" x14ac:dyDescent="0.3">
      <c r="A796" s="5" t="s">
        <v>1664</v>
      </c>
      <c r="B796" s="5" t="s">
        <v>1388</v>
      </c>
      <c r="C796" s="6" t="s">
        <v>11</v>
      </c>
      <c r="D796" s="5">
        <v>31</v>
      </c>
      <c r="E796" s="6" t="s">
        <v>25</v>
      </c>
      <c r="F796" s="6" t="s">
        <v>458</v>
      </c>
      <c r="G796" s="6" t="s">
        <v>58</v>
      </c>
      <c r="H796" s="6" t="s">
        <v>464</v>
      </c>
      <c r="I796" s="5" t="s">
        <v>16</v>
      </c>
      <c r="J796" s="7">
        <v>235.4</v>
      </c>
      <c r="K796" s="8">
        <v>16</v>
      </c>
      <c r="L796" s="8">
        <v>0</v>
      </c>
      <c r="M796" s="8">
        <v>33.79</v>
      </c>
      <c r="N796" s="9">
        <f t="shared" si="48"/>
        <v>-16</v>
      </c>
      <c r="O796" s="10">
        <f t="shared" si="49"/>
        <v>0</v>
      </c>
      <c r="P796" s="11">
        <f t="shared" si="50"/>
        <v>-1</v>
      </c>
      <c r="Q796" s="10">
        <f t="shared" si="51"/>
        <v>0</v>
      </c>
    </row>
    <row r="797" spans="1:17" x14ac:dyDescent="0.3">
      <c r="A797" s="12" t="s">
        <v>1665</v>
      </c>
      <c r="B797" s="12" t="s">
        <v>1388</v>
      </c>
      <c r="C797" s="13" t="s">
        <v>11</v>
      </c>
      <c r="D797" s="12">
        <v>31</v>
      </c>
      <c r="E797" s="13" t="s">
        <v>25</v>
      </c>
      <c r="F797" s="13" t="s">
        <v>458</v>
      </c>
      <c r="G797" s="13" t="s">
        <v>58</v>
      </c>
      <c r="H797" s="13" t="s">
        <v>466</v>
      </c>
      <c r="I797" s="12" t="s">
        <v>12</v>
      </c>
      <c r="J797" s="14">
        <v>460</v>
      </c>
      <c r="K797" s="15">
        <v>96</v>
      </c>
      <c r="L797" s="15">
        <v>98.53</v>
      </c>
      <c r="M797" s="15">
        <v>109.17</v>
      </c>
      <c r="N797" s="16">
        <f t="shared" si="48"/>
        <v>2.5300000000000011</v>
      </c>
      <c r="O797" s="17">
        <f t="shared" si="49"/>
        <v>1.0263541666666667</v>
      </c>
      <c r="P797" s="18">
        <f t="shared" si="50"/>
        <v>-9.7462672895484118E-2</v>
      </c>
      <c r="Q797" s="17">
        <f t="shared" si="51"/>
        <v>0.28789738195418418</v>
      </c>
    </row>
    <row r="798" spans="1:17" x14ac:dyDescent="0.3">
      <c r="A798" s="5" t="s">
        <v>1666</v>
      </c>
      <c r="B798" s="5" t="s">
        <v>1388</v>
      </c>
      <c r="C798" s="6" t="s">
        <v>11</v>
      </c>
      <c r="D798" s="5">
        <v>31</v>
      </c>
      <c r="E798" s="6" t="s">
        <v>25</v>
      </c>
      <c r="F798" s="6" t="s">
        <v>458</v>
      </c>
      <c r="G798" s="6" t="s">
        <v>58</v>
      </c>
      <c r="H798" s="6" t="s">
        <v>467</v>
      </c>
      <c r="I798" s="5" t="s">
        <v>12</v>
      </c>
      <c r="J798" s="7">
        <v>0</v>
      </c>
      <c r="K798" s="8">
        <v>0</v>
      </c>
      <c r="L798" s="8">
        <v>0</v>
      </c>
      <c r="M798" s="8">
        <v>0</v>
      </c>
      <c r="N798" s="9">
        <f t="shared" si="48"/>
        <v>0</v>
      </c>
      <c r="O798" s="10">
        <f t="shared" si="49"/>
        <v>0</v>
      </c>
      <c r="P798" s="11">
        <f t="shared" si="50"/>
        <v>0</v>
      </c>
      <c r="Q798" s="10">
        <f t="shared" si="51"/>
        <v>0</v>
      </c>
    </row>
    <row r="799" spans="1:17" x14ac:dyDescent="0.3">
      <c r="A799" s="12" t="s">
        <v>1667</v>
      </c>
      <c r="B799" s="12" t="s">
        <v>1388</v>
      </c>
      <c r="C799" s="13" t="s">
        <v>11</v>
      </c>
      <c r="D799" s="12">
        <v>31</v>
      </c>
      <c r="E799" s="13" t="s">
        <v>25</v>
      </c>
      <c r="F799" s="13" t="s">
        <v>458</v>
      </c>
      <c r="G799" s="13" t="s">
        <v>58</v>
      </c>
      <c r="H799" s="13" t="s">
        <v>468</v>
      </c>
      <c r="I799" s="12" t="s">
        <v>12</v>
      </c>
      <c r="J799" s="14">
        <v>90</v>
      </c>
      <c r="K799" s="15">
        <v>15</v>
      </c>
      <c r="L799" s="15">
        <v>0</v>
      </c>
      <c r="M799" s="15">
        <v>31.19</v>
      </c>
      <c r="N799" s="16">
        <f t="shared" si="48"/>
        <v>-15</v>
      </c>
      <c r="O799" s="17">
        <f t="shared" si="49"/>
        <v>0</v>
      </c>
      <c r="P799" s="18">
        <f t="shared" si="50"/>
        <v>-1</v>
      </c>
      <c r="Q799" s="17">
        <f t="shared" si="51"/>
        <v>0</v>
      </c>
    </row>
    <row r="800" spans="1:17" x14ac:dyDescent="0.3">
      <c r="A800" s="5" t="s">
        <v>1668</v>
      </c>
      <c r="B800" s="5" t="s">
        <v>1388</v>
      </c>
      <c r="C800" s="6" t="s">
        <v>11</v>
      </c>
      <c r="D800" s="5">
        <v>31</v>
      </c>
      <c r="E800" s="6" t="s">
        <v>25</v>
      </c>
      <c r="F800" s="6" t="s">
        <v>458</v>
      </c>
      <c r="G800" s="6" t="s">
        <v>58</v>
      </c>
      <c r="H800" s="6" t="s">
        <v>469</v>
      </c>
      <c r="I800" s="5" t="s">
        <v>12</v>
      </c>
      <c r="J800" s="7">
        <v>50</v>
      </c>
      <c r="K800" s="8">
        <v>8</v>
      </c>
      <c r="L800" s="8">
        <v>0.27</v>
      </c>
      <c r="M800" s="8">
        <v>6.64</v>
      </c>
      <c r="N800" s="9">
        <f t="shared" si="48"/>
        <v>-7.73</v>
      </c>
      <c r="O800" s="10">
        <f t="shared" si="49"/>
        <v>3.3750000000000002E-2</v>
      </c>
      <c r="P800" s="11">
        <f t="shared" si="50"/>
        <v>-0.9593373493975903</v>
      </c>
      <c r="Q800" s="10">
        <f t="shared" si="51"/>
        <v>7.2580645161290326E-3</v>
      </c>
    </row>
    <row r="801" spans="1:17" x14ac:dyDescent="0.3">
      <c r="A801" s="12" t="s">
        <v>1669</v>
      </c>
      <c r="B801" s="12" t="s">
        <v>1388</v>
      </c>
      <c r="C801" s="13" t="s">
        <v>11</v>
      </c>
      <c r="D801" s="12">
        <v>31</v>
      </c>
      <c r="E801" s="13" t="s">
        <v>25</v>
      </c>
      <c r="F801" s="13" t="s">
        <v>458</v>
      </c>
      <c r="G801" s="13" t="s">
        <v>58</v>
      </c>
      <c r="H801" s="13" t="s">
        <v>470</v>
      </c>
      <c r="I801" s="12" t="s">
        <v>12</v>
      </c>
      <c r="J801" s="14">
        <v>770</v>
      </c>
      <c r="K801" s="15">
        <v>240</v>
      </c>
      <c r="L801" s="15">
        <v>0.5</v>
      </c>
      <c r="M801" s="15">
        <v>459.23</v>
      </c>
      <c r="N801" s="16">
        <f t="shared" si="48"/>
        <v>-239.5</v>
      </c>
      <c r="O801" s="17">
        <f t="shared" si="49"/>
        <v>2.0833333333333333E-3</v>
      </c>
      <c r="P801" s="18">
        <f t="shared" si="50"/>
        <v>-0.99891122095681906</v>
      </c>
      <c r="Q801" s="17">
        <f t="shared" si="51"/>
        <v>8.7278313084764698E-4</v>
      </c>
    </row>
    <row r="802" spans="1:17" x14ac:dyDescent="0.3">
      <c r="A802" s="5" t="s">
        <v>1670</v>
      </c>
      <c r="B802" s="5" t="s">
        <v>1388</v>
      </c>
      <c r="C802" s="6" t="s">
        <v>11</v>
      </c>
      <c r="D802" s="5">
        <v>31</v>
      </c>
      <c r="E802" s="6" t="s">
        <v>25</v>
      </c>
      <c r="F802" s="6" t="s">
        <v>458</v>
      </c>
      <c r="G802" s="6" t="s">
        <v>58</v>
      </c>
      <c r="H802" s="6" t="s">
        <v>471</v>
      </c>
      <c r="I802" s="5" t="s">
        <v>12</v>
      </c>
      <c r="J802" s="7">
        <v>240</v>
      </c>
      <c r="K802" s="8">
        <v>32</v>
      </c>
      <c r="L802" s="8">
        <v>43.42</v>
      </c>
      <c r="M802" s="8">
        <v>17.100000000000001</v>
      </c>
      <c r="N802" s="9">
        <f t="shared" si="48"/>
        <v>11.420000000000002</v>
      </c>
      <c r="O802" s="10">
        <f t="shared" si="49"/>
        <v>1.3568750000000001</v>
      </c>
      <c r="P802" s="11">
        <f t="shared" si="50"/>
        <v>1.5391812865497074</v>
      </c>
      <c r="Q802" s="10">
        <f t="shared" si="51"/>
        <v>0.24316756272401432</v>
      </c>
    </row>
    <row r="803" spans="1:17" x14ac:dyDescent="0.3">
      <c r="A803" s="12" t="s">
        <v>1671</v>
      </c>
      <c r="B803" s="12" t="s">
        <v>1388</v>
      </c>
      <c r="C803" s="13" t="s">
        <v>11</v>
      </c>
      <c r="D803" s="12">
        <v>31</v>
      </c>
      <c r="E803" s="13" t="s">
        <v>25</v>
      </c>
      <c r="F803" s="13" t="s">
        <v>458</v>
      </c>
      <c r="G803" s="13" t="s">
        <v>872</v>
      </c>
      <c r="H803" s="13" t="s">
        <v>472</v>
      </c>
      <c r="I803" s="12" t="s">
        <v>10</v>
      </c>
      <c r="J803" s="14">
        <v>1040</v>
      </c>
      <c r="K803" s="15">
        <v>260</v>
      </c>
      <c r="L803" s="15">
        <v>473.37</v>
      </c>
      <c r="M803" s="15">
        <v>451.63</v>
      </c>
      <c r="N803" s="16">
        <f t="shared" si="48"/>
        <v>213.37</v>
      </c>
      <c r="O803" s="17">
        <f t="shared" si="49"/>
        <v>1.8206538461538462</v>
      </c>
      <c r="P803" s="18">
        <f t="shared" si="50"/>
        <v>4.8136749108783759E-2</v>
      </c>
      <c r="Q803" s="17">
        <f t="shared" si="51"/>
        <v>0.61177884615384615</v>
      </c>
    </row>
    <row r="804" spans="1:17" x14ac:dyDescent="0.3">
      <c r="A804" s="5" t="s">
        <v>1672</v>
      </c>
      <c r="B804" s="5" t="s">
        <v>1388</v>
      </c>
      <c r="C804" s="6" t="s">
        <v>11</v>
      </c>
      <c r="D804" s="5">
        <v>31</v>
      </c>
      <c r="E804" s="6" t="s">
        <v>25</v>
      </c>
      <c r="F804" s="6" t="s">
        <v>458</v>
      </c>
      <c r="G804" s="6" t="s">
        <v>872</v>
      </c>
      <c r="H804" s="6" t="s">
        <v>474</v>
      </c>
      <c r="I804" s="5" t="s">
        <v>10</v>
      </c>
      <c r="J804" s="7">
        <v>36.799999999999997</v>
      </c>
      <c r="K804" s="8">
        <v>0</v>
      </c>
      <c r="L804" s="8">
        <v>0</v>
      </c>
      <c r="M804" s="8">
        <v>0</v>
      </c>
      <c r="N804" s="9">
        <f t="shared" si="48"/>
        <v>0</v>
      </c>
      <c r="O804" s="10">
        <f t="shared" si="49"/>
        <v>0</v>
      </c>
      <c r="P804" s="11">
        <f t="shared" si="50"/>
        <v>0</v>
      </c>
      <c r="Q804" s="10">
        <f t="shared" si="51"/>
        <v>0</v>
      </c>
    </row>
    <row r="805" spans="1:17" x14ac:dyDescent="0.3">
      <c r="A805" s="12" t="s">
        <v>1673</v>
      </c>
      <c r="B805" s="12" t="s">
        <v>1388</v>
      </c>
      <c r="C805" s="13" t="s">
        <v>11</v>
      </c>
      <c r="D805" s="12">
        <v>31</v>
      </c>
      <c r="E805" s="13" t="s">
        <v>25</v>
      </c>
      <c r="F805" s="13" t="s">
        <v>458</v>
      </c>
      <c r="G805" s="13" t="s">
        <v>872</v>
      </c>
      <c r="H805" s="13" t="s">
        <v>477</v>
      </c>
      <c r="I805" s="12" t="s">
        <v>10</v>
      </c>
      <c r="J805" s="14">
        <v>300</v>
      </c>
      <c r="K805" s="15">
        <v>0</v>
      </c>
      <c r="L805" s="15">
        <v>0</v>
      </c>
      <c r="M805" s="15">
        <v>0</v>
      </c>
      <c r="N805" s="16">
        <f t="shared" si="48"/>
        <v>0</v>
      </c>
      <c r="O805" s="17">
        <f t="shared" si="49"/>
        <v>0</v>
      </c>
      <c r="P805" s="18">
        <f t="shared" si="50"/>
        <v>0</v>
      </c>
      <c r="Q805" s="17">
        <f t="shared" si="51"/>
        <v>0</v>
      </c>
    </row>
    <row r="806" spans="1:17" x14ac:dyDescent="0.3">
      <c r="A806" s="5" t="s">
        <v>1674</v>
      </c>
      <c r="B806" s="5" t="s">
        <v>1388</v>
      </c>
      <c r="C806" s="6" t="s">
        <v>11</v>
      </c>
      <c r="D806" s="5">
        <v>31</v>
      </c>
      <c r="E806" s="6" t="s">
        <v>25</v>
      </c>
      <c r="F806" s="6" t="s">
        <v>458</v>
      </c>
      <c r="G806" s="6" t="s">
        <v>872</v>
      </c>
      <c r="H806" s="6" t="s">
        <v>479</v>
      </c>
      <c r="I806" s="5" t="s">
        <v>10</v>
      </c>
      <c r="J806" s="7">
        <v>1320</v>
      </c>
      <c r="K806" s="8">
        <v>756</v>
      </c>
      <c r="L806" s="8">
        <v>855.72</v>
      </c>
      <c r="M806" s="8">
        <v>817.23</v>
      </c>
      <c r="N806" s="9">
        <f t="shared" si="48"/>
        <v>99.720000000000027</v>
      </c>
      <c r="O806" s="10">
        <f t="shared" si="49"/>
        <v>1.131904761904762</v>
      </c>
      <c r="P806" s="11">
        <f t="shared" si="50"/>
        <v>4.7098124151095787E-2</v>
      </c>
      <c r="Q806" s="10">
        <f t="shared" si="51"/>
        <v>0.87133431085043989</v>
      </c>
    </row>
    <row r="807" spans="1:17" x14ac:dyDescent="0.3">
      <c r="A807" s="12" t="s">
        <v>1675</v>
      </c>
      <c r="B807" s="12" t="s">
        <v>1388</v>
      </c>
      <c r="C807" s="13" t="s">
        <v>11</v>
      </c>
      <c r="D807" s="12">
        <v>31</v>
      </c>
      <c r="E807" s="13" t="s">
        <v>25</v>
      </c>
      <c r="F807" s="13" t="s">
        <v>458</v>
      </c>
      <c r="G807" s="13" t="s">
        <v>872</v>
      </c>
      <c r="H807" s="13" t="s">
        <v>480</v>
      </c>
      <c r="I807" s="12" t="s">
        <v>10</v>
      </c>
      <c r="J807" s="14">
        <v>1320</v>
      </c>
      <c r="K807" s="15">
        <v>749</v>
      </c>
      <c r="L807" s="15">
        <v>896.3</v>
      </c>
      <c r="M807" s="15">
        <v>668</v>
      </c>
      <c r="N807" s="16">
        <f t="shared" si="48"/>
        <v>147.29999999999995</v>
      </c>
      <c r="O807" s="17">
        <f t="shared" si="49"/>
        <v>1.1966622162883844</v>
      </c>
      <c r="P807" s="18">
        <f t="shared" si="50"/>
        <v>0.34176646706586822</v>
      </c>
      <c r="Q807" s="17">
        <f t="shared" si="51"/>
        <v>0.9126547735418703</v>
      </c>
    </row>
    <row r="808" spans="1:17" x14ac:dyDescent="0.3">
      <c r="A808" s="5" t="s">
        <v>1676</v>
      </c>
      <c r="B808" s="5" t="s">
        <v>1388</v>
      </c>
      <c r="C808" s="6" t="s">
        <v>11</v>
      </c>
      <c r="D808" s="5">
        <v>31</v>
      </c>
      <c r="E808" s="6" t="s">
        <v>25</v>
      </c>
      <c r="F808" s="6" t="s">
        <v>458</v>
      </c>
      <c r="G808" s="6" t="s">
        <v>872</v>
      </c>
      <c r="H808" s="6" t="s">
        <v>482</v>
      </c>
      <c r="I808" s="5" t="s">
        <v>10</v>
      </c>
      <c r="J808" s="7">
        <v>600</v>
      </c>
      <c r="K808" s="8">
        <v>0</v>
      </c>
      <c r="L808" s="8">
        <v>284.33999999999997</v>
      </c>
      <c r="M808" s="8">
        <v>0</v>
      </c>
      <c r="N808" s="9">
        <f t="shared" si="48"/>
        <v>284.33999999999997</v>
      </c>
      <c r="O808" s="10">
        <f t="shared" si="49"/>
        <v>0</v>
      </c>
      <c r="P808" s="11">
        <f t="shared" si="50"/>
        <v>0</v>
      </c>
      <c r="Q808" s="10">
        <f t="shared" si="51"/>
        <v>0.63696236559139785</v>
      </c>
    </row>
    <row r="809" spans="1:17" x14ac:dyDescent="0.3">
      <c r="A809" s="12" t="s">
        <v>1677</v>
      </c>
      <c r="B809" s="12" t="s">
        <v>1388</v>
      </c>
      <c r="C809" s="13" t="s">
        <v>11</v>
      </c>
      <c r="D809" s="12">
        <v>31</v>
      </c>
      <c r="E809" s="13" t="s">
        <v>25</v>
      </c>
      <c r="F809" s="13" t="s">
        <v>458</v>
      </c>
      <c r="G809" s="13" t="s">
        <v>872</v>
      </c>
      <c r="H809" s="13" t="s">
        <v>484</v>
      </c>
      <c r="I809" s="12" t="s">
        <v>16</v>
      </c>
      <c r="J809" s="14">
        <v>272</v>
      </c>
      <c r="K809" s="15">
        <v>40</v>
      </c>
      <c r="L809" s="15">
        <v>0</v>
      </c>
      <c r="M809" s="15">
        <v>47.14</v>
      </c>
      <c r="N809" s="16">
        <f t="shared" si="48"/>
        <v>-40</v>
      </c>
      <c r="O809" s="17">
        <f t="shared" si="49"/>
        <v>0</v>
      </c>
      <c r="P809" s="18">
        <f t="shared" si="50"/>
        <v>-1</v>
      </c>
      <c r="Q809" s="17">
        <f t="shared" si="51"/>
        <v>0</v>
      </c>
    </row>
    <row r="810" spans="1:17" x14ac:dyDescent="0.3">
      <c r="A810" s="5" t="s">
        <v>1678</v>
      </c>
      <c r="B810" s="5" t="s">
        <v>1388</v>
      </c>
      <c r="C810" s="6" t="s">
        <v>11</v>
      </c>
      <c r="D810" s="5">
        <v>31</v>
      </c>
      <c r="E810" s="6" t="s">
        <v>25</v>
      </c>
      <c r="F810" s="6" t="s">
        <v>458</v>
      </c>
      <c r="G810" s="6" t="s">
        <v>872</v>
      </c>
      <c r="H810" s="6" t="s">
        <v>486</v>
      </c>
      <c r="I810" s="5" t="s">
        <v>16</v>
      </c>
      <c r="J810" s="7">
        <v>220</v>
      </c>
      <c r="K810" s="8">
        <v>0</v>
      </c>
      <c r="L810" s="8">
        <v>0</v>
      </c>
      <c r="M810" s="8">
        <v>0</v>
      </c>
      <c r="N810" s="9">
        <f t="shared" si="48"/>
        <v>0</v>
      </c>
      <c r="O810" s="10">
        <f t="shared" si="49"/>
        <v>0</v>
      </c>
      <c r="P810" s="11">
        <f t="shared" si="50"/>
        <v>0</v>
      </c>
      <c r="Q810" s="10">
        <f t="shared" si="51"/>
        <v>0</v>
      </c>
    </row>
    <row r="811" spans="1:17" x14ac:dyDescent="0.3">
      <c r="A811" s="12" t="s">
        <v>1679</v>
      </c>
      <c r="B811" s="12" t="s">
        <v>1388</v>
      </c>
      <c r="C811" s="13" t="s">
        <v>11</v>
      </c>
      <c r="D811" s="12">
        <v>31</v>
      </c>
      <c r="E811" s="13" t="s">
        <v>25</v>
      </c>
      <c r="F811" s="13" t="s">
        <v>458</v>
      </c>
      <c r="G811" s="13" t="s">
        <v>872</v>
      </c>
      <c r="H811" s="13" t="s">
        <v>488</v>
      </c>
      <c r="I811" s="12" t="s">
        <v>16</v>
      </c>
      <c r="J811" s="14">
        <v>464</v>
      </c>
      <c r="K811" s="15">
        <v>0</v>
      </c>
      <c r="L811" s="15">
        <v>0</v>
      </c>
      <c r="M811" s="15">
        <v>0</v>
      </c>
      <c r="N811" s="16">
        <f t="shared" si="48"/>
        <v>0</v>
      </c>
      <c r="O811" s="17">
        <f t="shared" si="49"/>
        <v>0</v>
      </c>
      <c r="P811" s="18">
        <f t="shared" si="50"/>
        <v>0</v>
      </c>
      <c r="Q811" s="17">
        <f t="shared" si="51"/>
        <v>0</v>
      </c>
    </row>
    <row r="812" spans="1:17" x14ac:dyDescent="0.3">
      <c r="A812" s="5" t="s">
        <v>1680</v>
      </c>
      <c r="B812" s="5" t="s">
        <v>1388</v>
      </c>
      <c r="C812" s="6" t="s">
        <v>11</v>
      </c>
      <c r="D812" s="5">
        <v>31</v>
      </c>
      <c r="E812" s="6" t="s">
        <v>25</v>
      </c>
      <c r="F812" s="6" t="s">
        <v>458</v>
      </c>
      <c r="G812" s="6" t="s">
        <v>872</v>
      </c>
      <c r="H812" s="6" t="s">
        <v>490</v>
      </c>
      <c r="I812" s="5" t="s">
        <v>16</v>
      </c>
      <c r="J812" s="7">
        <v>220</v>
      </c>
      <c r="K812" s="8">
        <v>0</v>
      </c>
      <c r="L812" s="8">
        <v>0</v>
      </c>
      <c r="M812" s="8">
        <v>0</v>
      </c>
      <c r="N812" s="9">
        <f t="shared" si="48"/>
        <v>0</v>
      </c>
      <c r="O812" s="10">
        <f t="shared" si="49"/>
        <v>0</v>
      </c>
      <c r="P812" s="11">
        <f t="shared" si="50"/>
        <v>0</v>
      </c>
      <c r="Q812" s="10">
        <f t="shared" si="51"/>
        <v>0</v>
      </c>
    </row>
    <row r="813" spans="1:17" x14ac:dyDescent="0.3">
      <c r="A813" s="12" t="s">
        <v>1681</v>
      </c>
      <c r="B813" s="12" t="s">
        <v>1388</v>
      </c>
      <c r="C813" s="13" t="s">
        <v>11</v>
      </c>
      <c r="D813" s="12">
        <v>31</v>
      </c>
      <c r="E813" s="13" t="s">
        <v>25</v>
      </c>
      <c r="F813" s="13" t="s">
        <v>458</v>
      </c>
      <c r="G813" s="13" t="s">
        <v>872</v>
      </c>
      <c r="H813" s="13" t="s">
        <v>491</v>
      </c>
      <c r="I813" s="12" t="s">
        <v>16</v>
      </c>
      <c r="J813" s="14">
        <v>768</v>
      </c>
      <c r="K813" s="15">
        <v>0</v>
      </c>
      <c r="L813" s="15">
        <v>0</v>
      </c>
      <c r="M813" s="15">
        <v>0</v>
      </c>
      <c r="N813" s="16">
        <f t="shared" si="48"/>
        <v>0</v>
      </c>
      <c r="O813" s="17">
        <f t="shared" si="49"/>
        <v>0</v>
      </c>
      <c r="P813" s="18">
        <f t="shared" si="50"/>
        <v>0</v>
      </c>
      <c r="Q813" s="17">
        <f t="shared" si="51"/>
        <v>0</v>
      </c>
    </row>
    <row r="814" spans="1:17" x14ac:dyDescent="0.3">
      <c r="A814" s="5" t="s">
        <v>1682</v>
      </c>
      <c r="B814" s="5" t="s">
        <v>1388</v>
      </c>
      <c r="C814" s="6" t="s">
        <v>11</v>
      </c>
      <c r="D814" s="5">
        <v>31</v>
      </c>
      <c r="E814" s="6" t="s">
        <v>25</v>
      </c>
      <c r="F814" s="6" t="s">
        <v>458</v>
      </c>
      <c r="G814" s="6" t="s">
        <v>872</v>
      </c>
      <c r="H814" s="6" t="s">
        <v>493</v>
      </c>
      <c r="I814" s="5" t="s">
        <v>16</v>
      </c>
      <c r="J814" s="7">
        <v>220</v>
      </c>
      <c r="K814" s="8">
        <v>0</v>
      </c>
      <c r="L814" s="8">
        <v>0</v>
      </c>
      <c r="M814" s="8">
        <v>0</v>
      </c>
      <c r="N814" s="9">
        <f t="shared" si="48"/>
        <v>0</v>
      </c>
      <c r="O814" s="10">
        <f t="shared" si="49"/>
        <v>0</v>
      </c>
      <c r="P814" s="11">
        <f t="shared" si="50"/>
        <v>0</v>
      </c>
      <c r="Q814" s="10">
        <f t="shared" si="51"/>
        <v>0</v>
      </c>
    </row>
    <row r="815" spans="1:17" x14ac:dyDescent="0.3">
      <c r="A815" s="12" t="s">
        <v>1683</v>
      </c>
      <c r="B815" s="12" t="s">
        <v>1388</v>
      </c>
      <c r="C815" s="13" t="s">
        <v>11</v>
      </c>
      <c r="D815" s="12">
        <v>31</v>
      </c>
      <c r="E815" s="13" t="s">
        <v>25</v>
      </c>
      <c r="F815" s="13" t="s">
        <v>458</v>
      </c>
      <c r="G815" s="13" t="s">
        <v>872</v>
      </c>
      <c r="H815" s="13" t="s">
        <v>495</v>
      </c>
      <c r="I815" s="12" t="s">
        <v>16</v>
      </c>
      <c r="J815" s="14">
        <v>445</v>
      </c>
      <c r="K815" s="15">
        <v>0</v>
      </c>
      <c r="L815" s="15">
        <v>0</v>
      </c>
      <c r="M815" s="15">
        <v>0</v>
      </c>
      <c r="N815" s="16">
        <f t="shared" si="48"/>
        <v>0</v>
      </c>
      <c r="O815" s="17">
        <f t="shared" si="49"/>
        <v>0</v>
      </c>
      <c r="P815" s="18">
        <f t="shared" si="50"/>
        <v>0</v>
      </c>
      <c r="Q815" s="17">
        <f t="shared" si="51"/>
        <v>0</v>
      </c>
    </row>
    <row r="816" spans="1:17" x14ac:dyDescent="0.3">
      <c r="A816" s="5" t="s">
        <v>1684</v>
      </c>
      <c r="B816" s="5" t="s">
        <v>1388</v>
      </c>
      <c r="C816" s="6" t="s">
        <v>11</v>
      </c>
      <c r="D816" s="5">
        <v>31</v>
      </c>
      <c r="E816" s="6" t="s">
        <v>25</v>
      </c>
      <c r="F816" s="6" t="s">
        <v>458</v>
      </c>
      <c r="G816" s="6" t="s">
        <v>872</v>
      </c>
      <c r="H816" s="6" t="s">
        <v>497</v>
      </c>
      <c r="I816" s="5" t="s">
        <v>16</v>
      </c>
      <c r="J816" s="7">
        <v>368.14</v>
      </c>
      <c r="K816" s="8">
        <v>0</v>
      </c>
      <c r="L816" s="8">
        <v>0</v>
      </c>
      <c r="M816" s="8">
        <v>0</v>
      </c>
      <c r="N816" s="9">
        <f t="shared" si="48"/>
        <v>0</v>
      </c>
      <c r="O816" s="10">
        <f t="shared" si="49"/>
        <v>0</v>
      </c>
      <c r="P816" s="11">
        <f t="shared" si="50"/>
        <v>0</v>
      </c>
      <c r="Q816" s="10">
        <f t="shared" si="51"/>
        <v>0</v>
      </c>
    </row>
    <row r="817" spans="1:17" x14ac:dyDescent="0.3">
      <c r="A817" s="12" t="s">
        <v>1685</v>
      </c>
      <c r="B817" s="12" t="s">
        <v>1388</v>
      </c>
      <c r="C817" s="13" t="s">
        <v>11</v>
      </c>
      <c r="D817" s="12">
        <v>31</v>
      </c>
      <c r="E817" s="13" t="s">
        <v>25</v>
      </c>
      <c r="F817" s="13" t="s">
        <v>458</v>
      </c>
      <c r="G817" s="13" t="s">
        <v>872</v>
      </c>
      <c r="H817" s="13" t="s">
        <v>498</v>
      </c>
      <c r="I817" s="12" t="s">
        <v>16</v>
      </c>
      <c r="J817" s="14">
        <v>366</v>
      </c>
      <c r="K817" s="15">
        <v>0</v>
      </c>
      <c r="L817" s="15">
        <v>0</v>
      </c>
      <c r="M817" s="15">
        <v>0</v>
      </c>
      <c r="N817" s="16">
        <f t="shared" si="48"/>
        <v>0</v>
      </c>
      <c r="O817" s="17">
        <f t="shared" si="49"/>
        <v>0</v>
      </c>
      <c r="P817" s="18">
        <f t="shared" si="50"/>
        <v>0</v>
      </c>
      <c r="Q817" s="17">
        <f t="shared" si="51"/>
        <v>0</v>
      </c>
    </row>
    <row r="818" spans="1:17" x14ac:dyDescent="0.3">
      <c r="A818" s="5" t="s">
        <v>1686</v>
      </c>
      <c r="B818" s="5" t="s">
        <v>1388</v>
      </c>
      <c r="C818" s="6" t="s">
        <v>11</v>
      </c>
      <c r="D818" s="5">
        <v>31</v>
      </c>
      <c r="E818" s="6" t="s">
        <v>25</v>
      </c>
      <c r="F818" s="6" t="s">
        <v>458</v>
      </c>
      <c r="G818" s="6" t="s">
        <v>872</v>
      </c>
      <c r="H818" s="6" t="s">
        <v>499</v>
      </c>
      <c r="I818" s="5" t="s">
        <v>16</v>
      </c>
      <c r="J818" s="7">
        <v>742</v>
      </c>
      <c r="K818" s="8">
        <v>0</v>
      </c>
      <c r="L818" s="8">
        <v>0</v>
      </c>
      <c r="M818" s="8">
        <v>0</v>
      </c>
      <c r="N818" s="9">
        <f t="shared" si="48"/>
        <v>0</v>
      </c>
      <c r="O818" s="10">
        <f t="shared" si="49"/>
        <v>0</v>
      </c>
      <c r="P818" s="11">
        <f t="shared" si="50"/>
        <v>0</v>
      </c>
      <c r="Q818" s="10">
        <f t="shared" si="51"/>
        <v>0</v>
      </c>
    </row>
    <row r="819" spans="1:17" x14ac:dyDescent="0.3">
      <c r="A819" s="12" t="s">
        <v>1687</v>
      </c>
      <c r="B819" s="12" t="s">
        <v>1388</v>
      </c>
      <c r="C819" s="13" t="s">
        <v>11</v>
      </c>
      <c r="D819" s="12">
        <v>31</v>
      </c>
      <c r="E819" s="13" t="s">
        <v>25</v>
      </c>
      <c r="F819" s="13" t="s">
        <v>458</v>
      </c>
      <c r="G819" s="13" t="s">
        <v>872</v>
      </c>
      <c r="H819" s="13" t="s">
        <v>501</v>
      </c>
      <c r="I819" s="12" t="s">
        <v>16</v>
      </c>
      <c r="J819" s="14">
        <v>208</v>
      </c>
      <c r="K819" s="15">
        <v>32</v>
      </c>
      <c r="L819" s="15">
        <v>0</v>
      </c>
      <c r="M819" s="15">
        <v>0</v>
      </c>
      <c r="N819" s="16">
        <f t="shared" si="48"/>
        <v>-32</v>
      </c>
      <c r="O819" s="17">
        <f t="shared" si="49"/>
        <v>0</v>
      </c>
      <c r="P819" s="18">
        <f t="shared" si="50"/>
        <v>0</v>
      </c>
      <c r="Q819" s="17">
        <f t="shared" si="51"/>
        <v>0</v>
      </c>
    </row>
    <row r="820" spans="1:17" x14ac:dyDescent="0.3">
      <c r="A820" s="5" t="s">
        <v>1688</v>
      </c>
      <c r="B820" s="5" t="s">
        <v>1388</v>
      </c>
      <c r="C820" s="6" t="s">
        <v>11</v>
      </c>
      <c r="D820" s="5">
        <v>31</v>
      </c>
      <c r="E820" s="6" t="s">
        <v>25</v>
      </c>
      <c r="F820" s="6" t="s">
        <v>458</v>
      </c>
      <c r="G820" s="6" t="s">
        <v>872</v>
      </c>
      <c r="H820" s="6" t="s">
        <v>503</v>
      </c>
      <c r="I820" s="5" t="s">
        <v>16</v>
      </c>
      <c r="J820" s="7">
        <v>370</v>
      </c>
      <c r="K820" s="8">
        <v>0</v>
      </c>
      <c r="L820" s="8">
        <v>0</v>
      </c>
      <c r="M820" s="8">
        <v>0</v>
      </c>
      <c r="N820" s="9">
        <f t="shared" si="48"/>
        <v>0</v>
      </c>
      <c r="O820" s="10">
        <f t="shared" si="49"/>
        <v>0</v>
      </c>
      <c r="P820" s="11">
        <f t="shared" si="50"/>
        <v>0</v>
      </c>
      <c r="Q820" s="10">
        <f t="shared" si="51"/>
        <v>0</v>
      </c>
    </row>
    <row r="821" spans="1:17" x14ac:dyDescent="0.3">
      <c r="A821" s="12" t="s">
        <v>1689</v>
      </c>
      <c r="B821" s="12" t="s">
        <v>1388</v>
      </c>
      <c r="C821" s="13" t="s">
        <v>11</v>
      </c>
      <c r="D821" s="12">
        <v>31</v>
      </c>
      <c r="E821" s="13" t="s">
        <v>25</v>
      </c>
      <c r="F821" s="13" t="s">
        <v>458</v>
      </c>
      <c r="G821" s="13" t="s">
        <v>78</v>
      </c>
      <c r="H821" s="13" t="s">
        <v>505</v>
      </c>
      <c r="I821" s="12" t="s">
        <v>10</v>
      </c>
      <c r="J821" s="14">
        <v>2000</v>
      </c>
      <c r="K821" s="15">
        <v>1144</v>
      </c>
      <c r="L821" s="15">
        <v>968.26</v>
      </c>
      <c r="M821" s="15">
        <v>1090.29</v>
      </c>
      <c r="N821" s="16">
        <f t="shared" si="48"/>
        <v>-175.74</v>
      </c>
      <c r="O821" s="17">
        <f t="shared" si="49"/>
        <v>0.84638111888111889</v>
      </c>
      <c r="P821" s="18">
        <f t="shared" si="50"/>
        <v>-0.11192435040218655</v>
      </c>
      <c r="Q821" s="17">
        <f t="shared" si="51"/>
        <v>0.65071236559139789</v>
      </c>
    </row>
    <row r="822" spans="1:17" x14ac:dyDescent="0.3">
      <c r="A822" s="5" t="s">
        <v>1690</v>
      </c>
      <c r="B822" s="5" t="s">
        <v>1388</v>
      </c>
      <c r="C822" s="6" t="s">
        <v>11</v>
      </c>
      <c r="D822" s="5">
        <v>31</v>
      </c>
      <c r="E822" s="6" t="s">
        <v>25</v>
      </c>
      <c r="F822" s="6" t="s">
        <v>506</v>
      </c>
      <c r="G822" s="6" t="s">
        <v>58</v>
      </c>
      <c r="H822" s="6" t="s">
        <v>507</v>
      </c>
      <c r="I822" s="5" t="s">
        <v>10</v>
      </c>
      <c r="J822" s="7">
        <v>1700</v>
      </c>
      <c r="K822" s="8">
        <v>780</v>
      </c>
      <c r="L822" s="8">
        <v>462.55</v>
      </c>
      <c r="M822" s="8">
        <v>538.88</v>
      </c>
      <c r="N822" s="9">
        <f t="shared" si="48"/>
        <v>-317.45</v>
      </c>
      <c r="O822" s="10">
        <f t="shared" si="49"/>
        <v>0.59301282051282056</v>
      </c>
      <c r="P822" s="11">
        <f t="shared" si="50"/>
        <v>-0.14164563539192396</v>
      </c>
      <c r="Q822" s="10">
        <f t="shared" si="51"/>
        <v>0.36570999367488932</v>
      </c>
    </row>
    <row r="823" spans="1:17" x14ac:dyDescent="0.3">
      <c r="A823" s="12" t="s">
        <v>1691</v>
      </c>
      <c r="B823" s="12" t="s">
        <v>1388</v>
      </c>
      <c r="C823" s="13" t="s">
        <v>11</v>
      </c>
      <c r="D823" s="12">
        <v>31</v>
      </c>
      <c r="E823" s="13" t="s">
        <v>25</v>
      </c>
      <c r="F823" s="13" t="s">
        <v>506</v>
      </c>
      <c r="G823" s="13" t="s">
        <v>58</v>
      </c>
      <c r="H823" s="13" t="s">
        <v>508</v>
      </c>
      <c r="I823" s="12" t="s">
        <v>10</v>
      </c>
      <c r="J823" s="14">
        <v>1720</v>
      </c>
      <c r="K823" s="15">
        <v>733</v>
      </c>
      <c r="L823" s="15">
        <v>419.68</v>
      </c>
      <c r="M823" s="15">
        <v>150.01</v>
      </c>
      <c r="N823" s="16">
        <f t="shared" si="48"/>
        <v>-313.32</v>
      </c>
      <c r="O823" s="17">
        <f t="shared" si="49"/>
        <v>0.57255115961800818</v>
      </c>
      <c r="P823" s="18">
        <f t="shared" si="50"/>
        <v>1.7976801546563566</v>
      </c>
      <c r="Q823" s="17">
        <f t="shared" si="51"/>
        <v>0.32795698924731181</v>
      </c>
    </row>
    <row r="824" spans="1:17" x14ac:dyDescent="0.3">
      <c r="A824" s="5" t="s">
        <v>1692</v>
      </c>
      <c r="B824" s="5" t="s">
        <v>1388</v>
      </c>
      <c r="C824" s="6" t="s">
        <v>11</v>
      </c>
      <c r="D824" s="5">
        <v>31</v>
      </c>
      <c r="E824" s="6" t="s">
        <v>25</v>
      </c>
      <c r="F824" s="6" t="s">
        <v>506</v>
      </c>
      <c r="G824" s="6" t="s">
        <v>58</v>
      </c>
      <c r="H824" s="6" t="s">
        <v>510</v>
      </c>
      <c r="I824" s="5" t="s">
        <v>10</v>
      </c>
      <c r="J824" s="7">
        <v>1600</v>
      </c>
      <c r="K824" s="8">
        <v>482</v>
      </c>
      <c r="L824" s="8">
        <v>402.14</v>
      </c>
      <c r="M824" s="8">
        <v>47.71</v>
      </c>
      <c r="N824" s="9">
        <f t="shared" si="48"/>
        <v>-79.860000000000014</v>
      </c>
      <c r="O824" s="10">
        <f t="shared" si="49"/>
        <v>0.83431535269709545</v>
      </c>
      <c r="P824" s="11">
        <f t="shared" si="50"/>
        <v>7.4288409138545379</v>
      </c>
      <c r="Q824" s="10">
        <f t="shared" si="51"/>
        <v>0.33781922043010754</v>
      </c>
    </row>
    <row r="825" spans="1:17" x14ac:dyDescent="0.3">
      <c r="A825" s="12" t="s">
        <v>1693</v>
      </c>
      <c r="B825" s="12" t="s">
        <v>1388</v>
      </c>
      <c r="C825" s="13" t="s">
        <v>11</v>
      </c>
      <c r="D825" s="12">
        <v>31</v>
      </c>
      <c r="E825" s="13" t="s">
        <v>25</v>
      </c>
      <c r="F825" s="13" t="s">
        <v>506</v>
      </c>
      <c r="G825" s="13" t="s">
        <v>58</v>
      </c>
      <c r="H825" s="13" t="s">
        <v>512</v>
      </c>
      <c r="I825" s="12" t="s">
        <v>16</v>
      </c>
      <c r="J825" s="14">
        <v>0</v>
      </c>
      <c r="K825" s="15">
        <v>42</v>
      </c>
      <c r="L825" s="15">
        <v>0</v>
      </c>
      <c r="M825" s="15">
        <v>0</v>
      </c>
      <c r="N825" s="16">
        <f t="shared" si="48"/>
        <v>-42</v>
      </c>
      <c r="O825" s="17">
        <f t="shared" si="49"/>
        <v>0</v>
      </c>
      <c r="P825" s="18">
        <f t="shared" si="50"/>
        <v>0</v>
      </c>
      <c r="Q825" s="17">
        <f t="shared" si="51"/>
        <v>0</v>
      </c>
    </row>
    <row r="826" spans="1:17" x14ac:dyDescent="0.3">
      <c r="A826" s="5" t="s">
        <v>1694</v>
      </c>
      <c r="B826" s="5" t="s">
        <v>1388</v>
      </c>
      <c r="C826" s="6" t="s">
        <v>11</v>
      </c>
      <c r="D826" s="5">
        <v>31</v>
      </c>
      <c r="E826" s="6" t="s">
        <v>25</v>
      </c>
      <c r="F826" s="6" t="s">
        <v>506</v>
      </c>
      <c r="G826" s="6" t="s">
        <v>58</v>
      </c>
      <c r="H826" s="6" t="s">
        <v>513</v>
      </c>
      <c r="I826" s="5" t="s">
        <v>12</v>
      </c>
      <c r="J826" s="7">
        <v>36</v>
      </c>
      <c r="K826" s="8">
        <v>12</v>
      </c>
      <c r="L826" s="8">
        <v>11.31</v>
      </c>
      <c r="M826" s="8">
        <v>15.36</v>
      </c>
      <c r="N826" s="9">
        <f t="shared" si="48"/>
        <v>-0.6899999999999995</v>
      </c>
      <c r="O826" s="10">
        <f t="shared" si="49"/>
        <v>0.9425</v>
      </c>
      <c r="P826" s="11">
        <f t="shared" si="50"/>
        <v>-0.26367187499999994</v>
      </c>
      <c r="Q826" s="10">
        <f t="shared" si="51"/>
        <v>0.42226702508960573</v>
      </c>
    </row>
    <row r="827" spans="1:17" x14ac:dyDescent="0.3">
      <c r="A827" s="12" t="s">
        <v>1695</v>
      </c>
      <c r="B827" s="12" t="s">
        <v>1388</v>
      </c>
      <c r="C827" s="13" t="s">
        <v>11</v>
      </c>
      <c r="D827" s="12">
        <v>31</v>
      </c>
      <c r="E827" s="13" t="s">
        <v>25</v>
      </c>
      <c r="F827" s="13" t="s">
        <v>506</v>
      </c>
      <c r="G827" s="13" t="s">
        <v>58</v>
      </c>
      <c r="H827" s="13" t="s">
        <v>514</v>
      </c>
      <c r="I827" s="12" t="s">
        <v>12</v>
      </c>
      <c r="J827" s="14">
        <v>36</v>
      </c>
      <c r="K827" s="15">
        <v>12</v>
      </c>
      <c r="L827" s="15">
        <v>8.1</v>
      </c>
      <c r="M827" s="15">
        <v>19.87</v>
      </c>
      <c r="N827" s="16">
        <f t="shared" si="48"/>
        <v>-3.9000000000000004</v>
      </c>
      <c r="O827" s="17">
        <f t="shared" si="49"/>
        <v>0.67499999999999993</v>
      </c>
      <c r="P827" s="18">
        <f t="shared" si="50"/>
        <v>-0.59235027679919483</v>
      </c>
      <c r="Q827" s="17">
        <f t="shared" si="51"/>
        <v>0.30241935483870969</v>
      </c>
    </row>
    <row r="828" spans="1:17" x14ac:dyDescent="0.3">
      <c r="A828" s="5" t="s">
        <v>1696</v>
      </c>
      <c r="B828" s="5" t="s">
        <v>1388</v>
      </c>
      <c r="C828" s="6" t="s">
        <v>11</v>
      </c>
      <c r="D828" s="5">
        <v>31</v>
      </c>
      <c r="E828" s="6" t="s">
        <v>25</v>
      </c>
      <c r="F828" s="6" t="s">
        <v>506</v>
      </c>
      <c r="G828" s="6" t="s">
        <v>58</v>
      </c>
      <c r="H828" s="6" t="s">
        <v>515</v>
      </c>
      <c r="I828" s="5" t="s">
        <v>12</v>
      </c>
      <c r="J828" s="7">
        <v>290</v>
      </c>
      <c r="K828" s="8">
        <v>130</v>
      </c>
      <c r="L828" s="8">
        <v>68.36</v>
      </c>
      <c r="M828" s="8">
        <v>147.04</v>
      </c>
      <c r="N828" s="9">
        <f t="shared" si="48"/>
        <v>-61.64</v>
      </c>
      <c r="O828" s="10">
        <f t="shared" si="49"/>
        <v>0.52584615384615385</v>
      </c>
      <c r="P828" s="11">
        <f t="shared" si="50"/>
        <v>-0.53509249183895535</v>
      </c>
      <c r="Q828" s="10">
        <f t="shared" si="51"/>
        <v>0.31683351872450871</v>
      </c>
    </row>
    <row r="829" spans="1:17" x14ac:dyDescent="0.3">
      <c r="A829" s="12" t="s">
        <v>1697</v>
      </c>
      <c r="B829" s="12" t="s">
        <v>1388</v>
      </c>
      <c r="C829" s="13" t="s">
        <v>11</v>
      </c>
      <c r="D829" s="12">
        <v>31</v>
      </c>
      <c r="E829" s="13" t="s">
        <v>25</v>
      </c>
      <c r="F829" s="13" t="s">
        <v>506</v>
      </c>
      <c r="G829" s="13" t="s">
        <v>58</v>
      </c>
      <c r="H829" s="13" t="s">
        <v>516</v>
      </c>
      <c r="I829" s="12" t="s">
        <v>12</v>
      </c>
      <c r="J829" s="14">
        <v>26</v>
      </c>
      <c r="K829" s="15">
        <v>7</v>
      </c>
      <c r="L829" s="15">
        <v>3.8</v>
      </c>
      <c r="M829" s="15">
        <v>23.64</v>
      </c>
      <c r="N829" s="16">
        <f t="shared" si="48"/>
        <v>-3.2</v>
      </c>
      <c r="O829" s="17">
        <f t="shared" si="49"/>
        <v>0.54285714285714282</v>
      </c>
      <c r="P829" s="18">
        <f t="shared" si="50"/>
        <v>-0.83925549915397624</v>
      </c>
      <c r="Q829" s="17">
        <f t="shared" si="51"/>
        <v>0.19644334160463192</v>
      </c>
    </row>
    <row r="830" spans="1:17" x14ac:dyDescent="0.3">
      <c r="A830" s="5" t="s">
        <v>1698</v>
      </c>
      <c r="B830" s="5" t="s">
        <v>1388</v>
      </c>
      <c r="C830" s="6" t="s">
        <v>11</v>
      </c>
      <c r="D830" s="5">
        <v>31</v>
      </c>
      <c r="E830" s="6" t="s">
        <v>25</v>
      </c>
      <c r="F830" s="6" t="s">
        <v>506</v>
      </c>
      <c r="G830" s="6" t="s">
        <v>58</v>
      </c>
      <c r="H830" s="6" t="s">
        <v>517</v>
      </c>
      <c r="I830" s="5" t="s">
        <v>12</v>
      </c>
      <c r="J830" s="7">
        <v>240</v>
      </c>
      <c r="K830" s="8">
        <v>55</v>
      </c>
      <c r="L830" s="8">
        <v>48.69</v>
      </c>
      <c r="M830" s="8">
        <v>53.52</v>
      </c>
      <c r="N830" s="9">
        <f t="shared" si="48"/>
        <v>-6.3100000000000023</v>
      </c>
      <c r="O830" s="10">
        <f t="shared" si="49"/>
        <v>0.88527272727272721</v>
      </c>
      <c r="P830" s="11">
        <f t="shared" si="50"/>
        <v>-9.0246636771300542E-2</v>
      </c>
      <c r="Q830" s="10">
        <f t="shared" si="51"/>
        <v>0.27268145161290325</v>
      </c>
    </row>
    <row r="831" spans="1:17" x14ac:dyDescent="0.3">
      <c r="A831" s="12" t="s">
        <v>1699</v>
      </c>
      <c r="B831" s="12" t="s">
        <v>1388</v>
      </c>
      <c r="C831" s="13" t="s">
        <v>11</v>
      </c>
      <c r="D831" s="12">
        <v>31</v>
      </c>
      <c r="E831" s="13" t="s">
        <v>25</v>
      </c>
      <c r="F831" s="13" t="s">
        <v>506</v>
      </c>
      <c r="G831" s="13" t="s">
        <v>58</v>
      </c>
      <c r="H831" s="13" t="s">
        <v>518</v>
      </c>
      <c r="I831" s="12" t="s">
        <v>12</v>
      </c>
      <c r="J831" s="14">
        <v>32</v>
      </c>
      <c r="K831" s="15">
        <v>12</v>
      </c>
      <c r="L831" s="15">
        <v>5.97</v>
      </c>
      <c r="M831" s="15">
        <v>14.15</v>
      </c>
      <c r="N831" s="16">
        <f t="shared" si="48"/>
        <v>-6.03</v>
      </c>
      <c r="O831" s="17">
        <f t="shared" si="49"/>
        <v>0.4975</v>
      </c>
      <c r="P831" s="18">
        <f t="shared" si="50"/>
        <v>-0.57809187279151941</v>
      </c>
      <c r="Q831" s="17">
        <f t="shared" si="51"/>
        <v>0.25075604838709675</v>
      </c>
    </row>
    <row r="832" spans="1:17" x14ac:dyDescent="0.3">
      <c r="A832" s="5" t="s">
        <v>1700</v>
      </c>
      <c r="B832" s="5" t="s">
        <v>1388</v>
      </c>
      <c r="C832" s="6" t="s">
        <v>11</v>
      </c>
      <c r="D832" s="5">
        <v>31</v>
      </c>
      <c r="E832" s="6" t="s">
        <v>25</v>
      </c>
      <c r="F832" s="6" t="s">
        <v>506</v>
      </c>
      <c r="G832" s="6" t="s">
        <v>58</v>
      </c>
      <c r="H832" s="6" t="s">
        <v>519</v>
      </c>
      <c r="I832" s="5" t="s">
        <v>12</v>
      </c>
      <c r="J832" s="7">
        <v>139.19999999999999</v>
      </c>
      <c r="K832" s="8">
        <v>35</v>
      </c>
      <c r="L832" s="8">
        <v>30.64</v>
      </c>
      <c r="M832" s="8">
        <v>46.01</v>
      </c>
      <c r="N832" s="9">
        <f t="shared" si="48"/>
        <v>-4.3599999999999994</v>
      </c>
      <c r="O832" s="10">
        <f t="shared" si="49"/>
        <v>0.87542857142857144</v>
      </c>
      <c r="P832" s="11">
        <f t="shared" si="50"/>
        <v>-0.33405781351880021</v>
      </c>
      <c r="Q832" s="10">
        <f t="shared" si="51"/>
        <v>0.29585341737733289</v>
      </c>
    </row>
    <row r="833" spans="1:17" x14ac:dyDescent="0.3">
      <c r="A833" s="12" t="s">
        <v>1701</v>
      </c>
      <c r="B833" s="12" t="s">
        <v>1388</v>
      </c>
      <c r="C833" s="13" t="s">
        <v>11</v>
      </c>
      <c r="D833" s="12">
        <v>31</v>
      </c>
      <c r="E833" s="13" t="s">
        <v>25</v>
      </c>
      <c r="F833" s="13" t="s">
        <v>506</v>
      </c>
      <c r="G833" s="13" t="s">
        <v>58</v>
      </c>
      <c r="H833" s="13" t="s">
        <v>520</v>
      </c>
      <c r="I833" s="12" t="s">
        <v>12</v>
      </c>
      <c r="J833" s="14">
        <v>150</v>
      </c>
      <c r="K833" s="15">
        <v>58</v>
      </c>
      <c r="L833" s="15">
        <v>46.13</v>
      </c>
      <c r="M833" s="15">
        <v>53.55</v>
      </c>
      <c r="N833" s="16">
        <f t="shared" si="48"/>
        <v>-11.869999999999997</v>
      </c>
      <c r="O833" s="17">
        <f t="shared" si="49"/>
        <v>0.79534482758620695</v>
      </c>
      <c r="P833" s="18">
        <f t="shared" si="50"/>
        <v>-0.13856209150326787</v>
      </c>
      <c r="Q833" s="17">
        <f t="shared" si="51"/>
        <v>0.41335125448028676</v>
      </c>
    </row>
    <row r="834" spans="1:17" x14ac:dyDescent="0.3">
      <c r="A834" s="5" t="s">
        <v>1702</v>
      </c>
      <c r="B834" s="5" t="s">
        <v>1388</v>
      </c>
      <c r="C834" s="6" t="s">
        <v>11</v>
      </c>
      <c r="D834" s="5">
        <v>31</v>
      </c>
      <c r="E834" s="6" t="s">
        <v>25</v>
      </c>
      <c r="F834" s="6" t="s">
        <v>506</v>
      </c>
      <c r="G834" s="6" t="s">
        <v>58</v>
      </c>
      <c r="H834" s="6" t="s">
        <v>521</v>
      </c>
      <c r="I834" s="5" t="s">
        <v>12</v>
      </c>
      <c r="J834" s="7">
        <v>900</v>
      </c>
      <c r="K834" s="8">
        <v>245</v>
      </c>
      <c r="L834" s="8">
        <v>374.85</v>
      </c>
      <c r="M834" s="8">
        <v>214.57</v>
      </c>
      <c r="N834" s="9">
        <f t="shared" ref="N834:N897" si="52">L834-K834</f>
        <v>129.85000000000002</v>
      </c>
      <c r="O834" s="10">
        <f t="shared" ref="O834:O897" si="53">IFERROR(L834/K834, 0)</f>
        <v>1.53</v>
      </c>
      <c r="P834" s="11">
        <f t="shared" ref="P834:P897" si="54">IFERROR((L834-M834)/M834, 0)</f>
        <v>0.74698233676655656</v>
      </c>
      <c r="Q834" s="10">
        <f t="shared" ref="Q834:Q897" si="55">IFERROR((L834*1000)/(J834*D834*24), 0)</f>
        <v>0.55981182795698925</v>
      </c>
    </row>
    <row r="835" spans="1:17" x14ac:dyDescent="0.3">
      <c r="A835" s="12" t="s">
        <v>1703</v>
      </c>
      <c r="B835" s="12" t="s">
        <v>1388</v>
      </c>
      <c r="C835" s="13" t="s">
        <v>11</v>
      </c>
      <c r="D835" s="12">
        <v>31</v>
      </c>
      <c r="E835" s="13" t="s">
        <v>25</v>
      </c>
      <c r="F835" s="13" t="s">
        <v>506</v>
      </c>
      <c r="G835" s="13" t="s">
        <v>58</v>
      </c>
      <c r="H835" s="13" t="s">
        <v>522</v>
      </c>
      <c r="I835" s="12" t="s">
        <v>12</v>
      </c>
      <c r="J835" s="14">
        <v>100</v>
      </c>
      <c r="K835" s="15">
        <v>22</v>
      </c>
      <c r="L835" s="15">
        <v>64.53</v>
      </c>
      <c r="M835" s="15">
        <v>13.13</v>
      </c>
      <c r="N835" s="16">
        <f t="shared" si="52"/>
        <v>42.53</v>
      </c>
      <c r="O835" s="17">
        <f t="shared" si="53"/>
        <v>2.9331818181818181</v>
      </c>
      <c r="P835" s="18">
        <f t="shared" si="54"/>
        <v>3.9146991622239145</v>
      </c>
      <c r="Q835" s="17">
        <f t="shared" si="55"/>
        <v>0.86733870967741933</v>
      </c>
    </row>
    <row r="836" spans="1:17" x14ac:dyDescent="0.3">
      <c r="A836" s="5" t="s">
        <v>1704</v>
      </c>
      <c r="B836" s="5" t="s">
        <v>1388</v>
      </c>
      <c r="C836" s="6" t="s">
        <v>11</v>
      </c>
      <c r="D836" s="5">
        <v>31</v>
      </c>
      <c r="E836" s="6" t="s">
        <v>25</v>
      </c>
      <c r="F836" s="6" t="s">
        <v>506</v>
      </c>
      <c r="G836" s="6" t="s">
        <v>58</v>
      </c>
      <c r="H836" s="6" t="s">
        <v>523</v>
      </c>
      <c r="I836" s="5" t="s">
        <v>12</v>
      </c>
      <c r="J836" s="7">
        <v>120</v>
      </c>
      <c r="K836" s="8">
        <v>43</v>
      </c>
      <c r="L836" s="8">
        <v>42.91</v>
      </c>
      <c r="M836" s="8">
        <v>43.34</v>
      </c>
      <c r="N836" s="9">
        <f t="shared" si="52"/>
        <v>-9.0000000000003411E-2</v>
      </c>
      <c r="O836" s="10">
        <f t="shared" si="53"/>
        <v>0.99790697674418594</v>
      </c>
      <c r="P836" s="11">
        <f t="shared" si="54"/>
        <v>-9.9215505306877432E-3</v>
      </c>
      <c r="Q836" s="10">
        <f t="shared" si="55"/>
        <v>0.48062275985663083</v>
      </c>
    </row>
    <row r="837" spans="1:17" x14ac:dyDescent="0.3">
      <c r="A837" s="12" t="s">
        <v>1705</v>
      </c>
      <c r="B837" s="12" t="s">
        <v>1388</v>
      </c>
      <c r="C837" s="13" t="s">
        <v>11</v>
      </c>
      <c r="D837" s="12">
        <v>31</v>
      </c>
      <c r="E837" s="13" t="s">
        <v>25</v>
      </c>
      <c r="F837" s="13" t="s">
        <v>506</v>
      </c>
      <c r="G837" s="13" t="s">
        <v>58</v>
      </c>
      <c r="H837" s="13" t="s">
        <v>524</v>
      </c>
      <c r="I837" s="12" t="s">
        <v>12</v>
      </c>
      <c r="J837" s="14">
        <v>55</v>
      </c>
      <c r="K837" s="15">
        <v>20</v>
      </c>
      <c r="L837" s="15">
        <v>26.37</v>
      </c>
      <c r="M837" s="15">
        <v>27.13</v>
      </c>
      <c r="N837" s="16">
        <f t="shared" si="52"/>
        <v>6.370000000000001</v>
      </c>
      <c r="O837" s="17">
        <f t="shared" si="53"/>
        <v>1.3185</v>
      </c>
      <c r="P837" s="18">
        <f t="shared" si="54"/>
        <v>-2.8013269443420495E-2</v>
      </c>
      <c r="Q837" s="17">
        <f t="shared" si="55"/>
        <v>0.6444281524926686</v>
      </c>
    </row>
    <row r="838" spans="1:17" x14ac:dyDescent="0.3">
      <c r="A838" s="5" t="s">
        <v>1706</v>
      </c>
      <c r="B838" s="5" t="s">
        <v>1388</v>
      </c>
      <c r="C838" s="6" t="s">
        <v>11</v>
      </c>
      <c r="D838" s="5">
        <v>31</v>
      </c>
      <c r="E838" s="6" t="s">
        <v>25</v>
      </c>
      <c r="F838" s="6" t="s">
        <v>506</v>
      </c>
      <c r="G838" s="6" t="s">
        <v>58</v>
      </c>
      <c r="H838" s="6" t="s">
        <v>525</v>
      </c>
      <c r="I838" s="5" t="s">
        <v>12</v>
      </c>
      <c r="J838" s="7">
        <v>28</v>
      </c>
      <c r="K838" s="8">
        <v>19</v>
      </c>
      <c r="L838" s="8">
        <v>13.24</v>
      </c>
      <c r="M838" s="8">
        <v>21.6</v>
      </c>
      <c r="N838" s="9">
        <f t="shared" si="52"/>
        <v>-5.76</v>
      </c>
      <c r="O838" s="10">
        <f t="shared" si="53"/>
        <v>0.69684210526315793</v>
      </c>
      <c r="P838" s="11">
        <f t="shared" si="54"/>
        <v>-0.38703703703703707</v>
      </c>
      <c r="Q838" s="10">
        <f t="shared" si="55"/>
        <v>0.63556067588325649</v>
      </c>
    </row>
    <row r="839" spans="1:17" x14ac:dyDescent="0.3">
      <c r="A839" s="12" t="s">
        <v>1707</v>
      </c>
      <c r="B839" s="12" t="s">
        <v>1388</v>
      </c>
      <c r="C839" s="13" t="s">
        <v>11</v>
      </c>
      <c r="D839" s="12">
        <v>31</v>
      </c>
      <c r="E839" s="13" t="s">
        <v>25</v>
      </c>
      <c r="F839" s="13" t="s">
        <v>506</v>
      </c>
      <c r="G839" s="13" t="s">
        <v>58</v>
      </c>
      <c r="H839" s="13" t="s">
        <v>526</v>
      </c>
      <c r="I839" s="12" t="s">
        <v>12</v>
      </c>
      <c r="J839" s="14">
        <v>1035</v>
      </c>
      <c r="K839" s="15">
        <v>341</v>
      </c>
      <c r="L839" s="15">
        <v>478.5</v>
      </c>
      <c r="M839" s="15">
        <v>402.93</v>
      </c>
      <c r="N839" s="16">
        <f t="shared" si="52"/>
        <v>137.5</v>
      </c>
      <c r="O839" s="17">
        <f t="shared" si="53"/>
        <v>1.403225806451613</v>
      </c>
      <c r="P839" s="18">
        <f t="shared" si="54"/>
        <v>0.18755118755118752</v>
      </c>
      <c r="Q839" s="17">
        <f t="shared" si="55"/>
        <v>0.62139629110176098</v>
      </c>
    </row>
    <row r="840" spans="1:17" x14ac:dyDescent="0.3">
      <c r="A840" s="5" t="s">
        <v>1708</v>
      </c>
      <c r="B840" s="5" t="s">
        <v>1388</v>
      </c>
      <c r="C840" s="6" t="s">
        <v>11</v>
      </c>
      <c r="D840" s="5">
        <v>31</v>
      </c>
      <c r="E840" s="6" t="s">
        <v>25</v>
      </c>
      <c r="F840" s="6" t="s">
        <v>506</v>
      </c>
      <c r="G840" s="6" t="s">
        <v>58</v>
      </c>
      <c r="H840" s="6" t="s">
        <v>527</v>
      </c>
      <c r="I840" s="5" t="s">
        <v>12</v>
      </c>
      <c r="J840" s="7">
        <v>42</v>
      </c>
      <c r="K840" s="8">
        <v>32</v>
      </c>
      <c r="L840" s="8">
        <v>21.92</v>
      </c>
      <c r="M840" s="8">
        <v>26.65</v>
      </c>
      <c r="N840" s="9">
        <f t="shared" si="52"/>
        <v>-10.079999999999998</v>
      </c>
      <c r="O840" s="10">
        <f t="shared" si="53"/>
        <v>0.68500000000000005</v>
      </c>
      <c r="P840" s="11">
        <f t="shared" si="54"/>
        <v>-0.1774859287054408</v>
      </c>
      <c r="Q840" s="10">
        <f t="shared" si="55"/>
        <v>0.70148489503328215</v>
      </c>
    </row>
    <row r="841" spans="1:17" x14ac:dyDescent="0.3">
      <c r="A841" s="12" t="s">
        <v>1709</v>
      </c>
      <c r="B841" s="12" t="s">
        <v>1388</v>
      </c>
      <c r="C841" s="13" t="s">
        <v>11</v>
      </c>
      <c r="D841" s="12">
        <v>31</v>
      </c>
      <c r="E841" s="13" t="s">
        <v>25</v>
      </c>
      <c r="F841" s="13" t="s">
        <v>506</v>
      </c>
      <c r="G841" s="13" t="s">
        <v>58</v>
      </c>
      <c r="H841" s="13" t="s">
        <v>528</v>
      </c>
      <c r="I841" s="12" t="s">
        <v>12</v>
      </c>
      <c r="J841" s="14">
        <v>460</v>
      </c>
      <c r="K841" s="15">
        <v>95</v>
      </c>
      <c r="L841" s="15">
        <v>140.26</v>
      </c>
      <c r="M841" s="15">
        <v>127.14</v>
      </c>
      <c r="N841" s="16">
        <f t="shared" si="52"/>
        <v>45.259999999999991</v>
      </c>
      <c r="O841" s="17">
        <f t="shared" si="53"/>
        <v>1.4764210526315789</v>
      </c>
      <c r="P841" s="18">
        <f t="shared" si="54"/>
        <v>0.10319333018719515</v>
      </c>
      <c r="Q841" s="17">
        <f t="shared" si="55"/>
        <v>0.40982935951379151</v>
      </c>
    </row>
    <row r="842" spans="1:17" x14ac:dyDescent="0.3">
      <c r="A842" s="5" t="s">
        <v>1710</v>
      </c>
      <c r="B842" s="5" t="s">
        <v>1388</v>
      </c>
      <c r="C842" s="6" t="s">
        <v>11</v>
      </c>
      <c r="D842" s="5">
        <v>31</v>
      </c>
      <c r="E842" s="6" t="s">
        <v>25</v>
      </c>
      <c r="F842" s="6" t="s">
        <v>506</v>
      </c>
      <c r="G842" s="6" t="s">
        <v>58</v>
      </c>
      <c r="H842" s="6" t="s">
        <v>808</v>
      </c>
      <c r="I842" s="5" t="s">
        <v>10</v>
      </c>
      <c r="J842" s="7">
        <v>1200</v>
      </c>
      <c r="K842" s="8">
        <v>158</v>
      </c>
      <c r="L842" s="8">
        <v>361.52</v>
      </c>
      <c r="M842" s="8">
        <v>0</v>
      </c>
      <c r="N842" s="9">
        <f t="shared" si="52"/>
        <v>203.51999999999998</v>
      </c>
      <c r="O842" s="10">
        <f t="shared" si="53"/>
        <v>2.2881012658227848</v>
      </c>
      <c r="P842" s="11">
        <f t="shared" si="54"/>
        <v>0</v>
      </c>
      <c r="Q842" s="10">
        <f t="shared" si="55"/>
        <v>0.40492831541218638</v>
      </c>
    </row>
    <row r="843" spans="1:17" x14ac:dyDescent="0.3">
      <c r="A843" s="12" t="s">
        <v>1711</v>
      </c>
      <c r="B843" s="12" t="s">
        <v>1388</v>
      </c>
      <c r="C843" s="13" t="s">
        <v>11</v>
      </c>
      <c r="D843" s="12">
        <v>31</v>
      </c>
      <c r="E843" s="13" t="s">
        <v>25</v>
      </c>
      <c r="F843" s="13" t="s">
        <v>506</v>
      </c>
      <c r="G843" s="13" t="s">
        <v>872</v>
      </c>
      <c r="H843" s="13" t="s">
        <v>529</v>
      </c>
      <c r="I843" s="12" t="s">
        <v>10</v>
      </c>
      <c r="J843" s="14">
        <v>25.2</v>
      </c>
      <c r="K843" s="15">
        <v>0</v>
      </c>
      <c r="L843" s="15">
        <v>0</v>
      </c>
      <c r="M843" s="15">
        <v>0</v>
      </c>
      <c r="N843" s="16">
        <f t="shared" si="52"/>
        <v>0</v>
      </c>
      <c r="O843" s="17">
        <f t="shared" si="53"/>
        <v>0</v>
      </c>
      <c r="P843" s="18">
        <f t="shared" si="54"/>
        <v>0</v>
      </c>
      <c r="Q843" s="17">
        <f t="shared" si="55"/>
        <v>0</v>
      </c>
    </row>
    <row r="844" spans="1:17" x14ac:dyDescent="0.3">
      <c r="A844" s="5" t="s">
        <v>1712</v>
      </c>
      <c r="B844" s="5" t="s">
        <v>1388</v>
      </c>
      <c r="C844" s="6" t="s">
        <v>11</v>
      </c>
      <c r="D844" s="5">
        <v>31</v>
      </c>
      <c r="E844" s="6" t="s">
        <v>25</v>
      </c>
      <c r="F844" s="6" t="s">
        <v>506</v>
      </c>
      <c r="G844" s="6" t="s">
        <v>872</v>
      </c>
      <c r="H844" s="6" t="s">
        <v>531</v>
      </c>
      <c r="I844" s="5" t="s">
        <v>10</v>
      </c>
      <c r="J844" s="7">
        <v>260</v>
      </c>
      <c r="K844" s="8">
        <v>110</v>
      </c>
      <c r="L844" s="8">
        <v>146.84</v>
      </c>
      <c r="M844" s="8">
        <v>155.74</v>
      </c>
      <c r="N844" s="9">
        <f t="shared" si="52"/>
        <v>36.840000000000003</v>
      </c>
      <c r="O844" s="10">
        <f t="shared" si="53"/>
        <v>1.334909090909091</v>
      </c>
      <c r="P844" s="11">
        <f t="shared" si="54"/>
        <v>-5.7146526261718282E-2</v>
      </c>
      <c r="Q844" s="10">
        <f t="shared" si="55"/>
        <v>0.75909842845326714</v>
      </c>
    </row>
    <row r="845" spans="1:17" x14ac:dyDescent="0.3">
      <c r="A845" s="12" t="s">
        <v>1713</v>
      </c>
      <c r="B845" s="12" t="s">
        <v>1388</v>
      </c>
      <c r="C845" s="13" t="s">
        <v>11</v>
      </c>
      <c r="D845" s="12">
        <v>31</v>
      </c>
      <c r="E845" s="13" t="s">
        <v>25</v>
      </c>
      <c r="F845" s="13" t="s">
        <v>506</v>
      </c>
      <c r="G845" s="13" t="s">
        <v>872</v>
      </c>
      <c r="H845" s="13" t="s">
        <v>532</v>
      </c>
      <c r="I845" s="12" t="s">
        <v>10</v>
      </c>
      <c r="J845" s="14">
        <v>600</v>
      </c>
      <c r="K845" s="15">
        <v>158</v>
      </c>
      <c r="L845" s="15">
        <v>173.74</v>
      </c>
      <c r="M845" s="15">
        <v>113.13</v>
      </c>
      <c r="N845" s="16">
        <f t="shared" si="52"/>
        <v>15.740000000000009</v>
      </c>
      <c r="O845" s="17">
        <f t="shared" si="53"/>
        <v>1.0996202531645569</v>
      </c>
      <c r="P845" s="18">
        <f t="shared" si="54"/>
        <v>0.53575532573145956</v>
      </c>
      <c r="Q845" s="17">
        <f t="shared" si="55"/>
        <v>0.38920250896057346</v>
      </c>
    </row>
    <row r="846" spans="1:17" x14ac:dyDescent="0.3">
      <c r="A846" s="5" t="s">
        <v>1714</v>
      </c>
      <c r="B846" s="5" t="s">
        <v>1388</v>
      </c>
      <c r="C846" s="6" t="s">
        <v>11</v>
      </c>
      <c r="D846" s="5">
        <v>31</v>
      </c>
      <c r="E846" s="6" t="s">
        <v>25</v>
      </c>
      <c r="F846" s="6" t="s">
        <v>506</v>
      </c>
      <c r="G846" s="6" t="s">
        <v>872</v>
      </c>
      <c r="H846" s="6" t="s">
        <v>533</v>
      </c>
      <c r="I846" s="5" t="s">
        <v>10</v>
      </c>
      <c r="J846" s="7">
        <v>2085.1999999999998</v>
      </c>
      <c r="K846" s="8">
        <v>426</v>
      </c>
      <c r="L846" s="8">
        <v>682.1</v>
      </c>
      <c r="M846" s="8">
        <v>268.87</v>
      </c>
      <c r="N846" s="9">
        <f t="shared" si="52"/>
        <v>256.10000000000002</v>
      </c>
      <c r="O846" s="10">
        <f t="shared" si="53"/>
        <v>1.6011737089201878</v>
      </c>
      <c r="P846" s="11">
        <f t="shared" si="54"/>
        <v>1.5369137501394727</v>
      </c>
      <c r="Q846" s="10">
        <f t="shared" si="55"/>
        <v>0.43967057129715004</v>
      </c>
    </row>
    <row r="847" spans="1:17" x14ac:dyDescent="0.3">
      <c r="A847" s="12" t="s">
        <v>1715</v>
      </c>
      <c r="B847" s="12" t="s">
        <v>1388</v>
      </c>
      <c r="C847" s="13" t="s">
        <v>11</v>
      </c>
      <c r="D847" s="12">
        <v>31</v>
      </c>
      <c r="E847" s="13" t="s">
        <v>25</v>
      </c>
      <c r="F847" s="13" t="s">
        <v>506</v>
      </c>
      <c r="G847" s="13" t="s">
        <v>78</v>
      </c>
      <c r="H847" s="13" t="s">
        <v>535</v>
      </c>
      <c r="I847" s="12" t="s">
        <v>10</v>
      </c>
      <c r="J847" s="14">
        <v>2400</v>
      </c>
      <c r="K847" s="15">
        <v>1138</v>
      </c>
      <c r="L847" s="15">
        <v>1062.96</v>
      </c>
      <c r="M847" s="15">
        <v>1068.58</v>
      </c>
      <c r="N847" s="16">
        <f t="shared" si="52"/>
        <v>-75.039999999999964</v>
      </c>
      <c r="O847" s="17">
        <f t="shared" si="53"/>
        <v>0.93405975395430585</v>
      </c>
      <c r="P847" s="18">
        <f t="shared" si="54"/>
        <v>-5.2593161017423975E-3</v>
      </c>
      <c r="Q847" s="17">
        <f t="shared" si="55"/>
        <v>0.59529569892473122</v>
      </c>
    </row>
    <row r="848" spans="1:17" x14ac:dyDescent="0.3">
      <c r="A848" s="5" t="s">
        <v>1716</v>
      </c>
      <c r="B848" s="5" t="s">
        <v>1388</v>
      </c>
      <c r="C848" s="6" t="s">
        <v>11</v>
      </c>
      <c r="D848" s="5">
        <v>31</v>
      </c>
      <c r="E848" s="6" t="s">
        <v>25</v>
      </c>
      <c r="F848" s="6" t="s">
        <v>506</v>
      </c>
      <c r="G848" s="6" t="s">
        <v>78</v>
      </c>
      <c r="H848" s="6" t="s">
        <v>536</v>
      </c>
      <c r="I848" s="5" t="s">
        <v>14</v>
      </c>
      <c r="J848" s="7">
        <v>880</v>
      </c>
      <c r="K848" s="8">
        <v>542</v>
      </c>
      <c r="L848" s="8">
        <v>657.49</v>
      </c>
      <c r="M848" s="8">
        <v>659.84</v>
      </c>
      <c r="N848" s="9">
        <f t="shared" si="52"/>
        <v>115.49000000000001</v>
      </c>
      <c r="O848" s="10">
        <f t="shared" si="53"/>
        <v>1.213081180811808</v>
      </c>
      <c r="P848" s="11">
        <f t="shared" si="54"/>
        <v>-3.5614694471387347E-3</v>
      </c>
      <c r="Q848" s="10">
        <f t="shared" si="55"/>
        <v>1.0042308162267839</v>
      </c>
    </row>
    <row r="849" spans="1:17" x14ac:dyDescent="0.3">
      <c r="A849" s="12" t="s">
        <v>1717</v>
      </c>
      <c r="B849" s="12" t="s">
        <v>1388</v>
      </c>
      <c r="C849" s="13" t="s">
        <v>11</v>
      </c>
      <c r="D849" s="12">
        <v>31</v>
      </c>
      <c r="E849" s="13" t="s">
        <v>25</v>
      </c>
      <c r="F849" s="13" t="s">
        <v>537</v>
      </c>
      <c r="G849" s="13" t="s">
        <v>58</v>
      </c>
      <c r="H849" s="13" t="s">
        <v>538</v>
      </c>
      <c r="I849" s="12" t="s">
        <v>10</v>
      </c>
      <c r="J849" s="14">
        <v>63.96</v>
      </c>
      <c r="K849" s="15">
        <v>0</v>
      </c>
      <c r="L849" s="15">
        <v>0</v>
      </c>
      <c r="M849" s="15">
        <v>0</v>
      </c>
      <c r="N849" s="16">
        <f t="shared" si="52"/>
        <v>0</v>
      </c>
      <c r="O849" s="17">
        <f t="shared" si="53"/>
        <v>0</v>
      </c>
      <c r="P849" s="18">
        <f t="shared" si="54"/>
        <v>0</v>
      </c>
      <c r="Q849" s="17">
        <f t="shared" si="55"/>
        <v>0</v>
      </c>
    </row>
    <row r="850" spans="1:17" x14ac:dyDescent="0.3">
      <c r="A850" s="5" t="s">
        <v>1718</v>
      </c>
      <c r="B850" s="5" t="s">
        <v>1388</v>
      </c>
      <c r="C850" s="6" t="s">
        <v>11</v>
      </c>
      <c r="D850" s="5">
        <v>31</v>
      </c>
      <c r="E850" s="6" t="s">
        <v>25</v>
      </c>
      <c r="F850" s="6" t="s">
        <v>537</v>
      </c>
      <c r="G850" s="6" t="s">
        <v>58</v>
      </c>
      <c r="H850" s="6" t="s">
        <v>539</v>
      </c>
      <c r="I850" s="5" t="s">
        <v>10</v>
      </c>
      <c r="J850" s="7">
        <v>96</v>
      </c>
      <c r="K850" s="8">
        <v>0</v>
      </c>
      <c r="L850" s="8">
        <v>0</v>
      </c>
      <c r="M850" s="8">
        <v>0</v>
      </c>
      <c r="N850" s="9">
        <f t="shared" si="52"/>
        <v>0</v>
      </c>
      <c r="O850" s="10">
        <f t="shared" si="53"/>
        <v>0</v>
      </c>
      <c r="P850" s="11">
        <f t="shared" si="54"/>
        <v>0</v>
      </c>
      <c r="Q850" s="10">
        <f t="shared" si="55"/>
        <v>0</v>
      </c>
    </row>
    <row r="851" spans="1:17" x14ac:dyDescent="0.3">
      <c r="A851" s="12" t="s">
        <v>1719</v>
      </c>
      <c r="B851" s="12" t="s">
        <v>1388</v>
      </c>
      <c r="C851" s="13" t="s">
        <v>11</v>
      </c>
      <c r="D851" s="12">
        <v>31</v>
      </c>
      <c r="E851" s="13" t="s">
        <v>25</v>
      </c>
      <c r="F851" s="13" t="s">
        <v>537</v>
      </c>
      <c r="G851" s="13" t="s">
        <v>58</v>
      </c>
      <c r="H851" s="13" t="s">
        <v>541</v>
      </c>
      <c r="I851" s="12" t="s">
        <v>12</v>
      </c>
      <c r="J851" s="14">
        <v>75</v>
      </c>
      <c r="K851" s="15">
        <v>46</v>
      </c>
      <c r="L851" s="15">
        <v>16.399999999999999</v>
      </c>
      <c r="M851" s="15">
        <v>52.33</v>
      </c>
      <c r="N851" s="16">
        <f t="shared" si="52"/>
        <v>-29.6</v>
      </c>
      <c r="O851" s="17">
        <f t="shared" si="53"/>
        <v>0.35652173913043478</v>
      </c>
      <c r="P851" s="18">
        <f t="shared" si="54"/>
        <v>-0.68660424230842731</v>
      </c>
      <c r="Q851" s="17">
        <f t="shared" si="55"/>
        <v>0.29390681003584229</v>
      </c>
    </row>
    <row r="852" spans="1:17" x14ac:dyDescent="0.3">
      <c r="A852" s="5" t="s">
        <v>1720</v>
      </c>
      <c r="B852" s="5" t="s">
        <v>1388</v>
      </c>
      <c r="C852" s="6" t="s">
        <v>11</v>
      </c>
      <c r="D852" s="5">
        <v>31</v>
      </c>
      <c r="E852" s="6" t="s">
        <v>25</v>
      </c>
      <c r="F852" s="6" t="s">
        <v>537</v>
      </c>
      <c r="G852" s="6" t="s">
        <v>58</v>
      </c>
      <c r="H852" s="6" t="s">
        <v>542</v>
      </c>
      <c r="I852" s="5" t="s">
        <v>12</v>
      </c>
      <c r="J852" s="7">
        <v>780</v>
      </c>
      <c r="K852" s="8">
        <v>165</v>
      </c>
      <c r="L852" s="8">
        <v>144.31</v>
      </c>
      <c r="M852" s="8">
        <v>519.80999999999995</v>
      </c>
      <c r="N852" s="9">
        <f t="shared" si="52"/>
        <v>-20.689999999999998</v>
      </c>
      <c r="O852" s="10">
        <f t="shared" si="53"/>
        <v>0.87460606060606061</v>
      </c>
      <c r="P852" s="11">
        <f t="shared" si="54"/>
        <v>-0.72237933090937068</v>
      </c>
      <c r="Q852" s="10">
        <f t="shared" si="55"/>
        <v>0.24867314585056521</v>
      </c>
    </row>
    <row r="853" spans="1:17" x14ac:dyDescent="0.3">
      <c r="A853" s="12" t="s">
        <v>1721</v>
      </c>
      <c r="B853" s="12" t="s">
        <v>1388</v>
      </c>
      <c r="C853" s="13" t="s">
        <v>11</v>
      </c>
      <c r="D853" s="12">
        <v>31</v>
      </c>
      <c r="E853" s="13" t="s">
        <v>25</v>
      </c>
      <c r="F853" s="13" t="s">
        <v>537</v>
      </c>
      <c r="G853" s="13" t="s">
        <v>58</v>
      </c>
      <c r="H853" s="13" t="s">
        <v>543</v>
      </c>
      <c r="I853" s="12" t="s">
        <v>12</v>
      </c>
      <c r="J853" s="14">
        <v>50</v>
      </c>
      <c r="K853" s="15">
        <v>25</v>
      </c>
      <c r="L853" s="15">
        <v>14.23</v>
      </c>
      <c r="M853" s="15">
        <v>24.85</v>
      </c>
      <c r="N853" s="16">
        <f t="shared" si="52"/>
        <v>-10.77</v>
      </c>
      <c r="O853" s="17">
        <f t="shared" si="53"/>
        <v>0.56920000000000004</v>
      </c>
      <c r="P853" s="18">
        <f t="shared" si="54"/>
        <v>-0.42736418511066399</v>
      </c>
      <c r="Q853" s="17">
        <f t="shared" si="55"/>
        <v>0.38252688172043009</v>
      </c>
    </row>
    <row r="854" spans="1:17" x14ac:dyDescent="0.3">
      <c r="A854" s="5" t="s">
        <v>1722</v>
      </c>
      <c r="B854" s="5" t="s">
        <v>1388</v>
      </c>
      <c r="C854" s="6" t="s">
        <v>11</v>
      </c>
      <c r="D854" s="5">
        <v>31</v>
      </c>
      <c r="E854" s="6" t="s">
        <v>25</v>
      </c>
      <c r="F854" s="6" t="s">
        <v>537</v>
      </c>
      <c r="G854" s="6" t="s">
        <v>58</v>
      </c>
      <c r="H854" s="6" t="s">
        <v>544</v>
      </c>
      <c r="I854" s="5" t="s">
        <v>10</v>
      </c>
      <c r="J854" s="7">
        <v>100</v>
      </c>
      <c r="K854" s="8">
        <v>0</v>
      </c>
      <c r="L854" s="8">
        <v>28.58</v>
      </c>
      <c r="M854" s="8">
        <v>68.89</v>
      </c>
      <c r="N854" s="9">
        <f t="shared" si="52"/>
        <v>28.58</v>
      </c>
      <c r="O854" s="10">
        <f t="shared" si="53"/>
        <v>0</v>
      </c>
      <c r="P854" s="11">
        <f t="shared" si="54"/>
        <v>-0.58513572361736099</v>
      </c>
      <c r="Q854" s="10">
        <f t="shared" si="55"/>
        <v>0.38413978494623657</v>
      </c>
    </row>
    <row r="855" spans="1:17" x14ac:dyDescent="0.3">
      <c r="A855" s="12" t="s">
        <v>1723</v>
      </c>
      <c r="B855" s="12" t="s">
        <v>1388</v>
      </c>
      <c r="C855" s="13" t="s">
        <v>11</v>
      </c>
      <c r="D855" s="12">
        <v>31</v>
      </c>
      <c r="E855" s="13" t="s">
        <v>25</v>
      </c>
      <c r="F855" s="13" t="s">
        <v>537</v>
      </c>
      <c r="G855" s="13" t="s">
        <v>58</v>
      </c>
      <c r="H855" s="13" t="s">
        <v>545</v>
      </c>
      <c r="I855" s="12" t="s">
        <v>12</v>
      </c>
      <c r="J855" s="14">
        <v>50</v>
      </c>
      <c r="K855" s="15">
        <v>0</v>
      </c>
      <c r="L855" s="15">
        <v>15.33</v>
      </c>
      <c r="M855" s="15">
        <v>33.9</v>
      </c>
      <c r="N855" s="16">
        <f t="shared" si="52"/>
        <v>15.33</v>
      </c>
      <c r="O855" s="17">
        <f t="shared" si="53"/>
        <v>0</v>
      </c>
      <c r="P855" s="18">
        <f t="shared" si="54"/>
        <v>-0.54778761061946901</v>
      </c>
      <c r="Q855" s="17">
        <f t="shared" si="55"/>
        <v>0.4120967741935484</v>
      </c>
    </row>
    <row r="856" spans="1:17" x14ac:dyDescent="0.3">
      <c r="A856" s="5" t="s">
        <v>1724</v>
      </c>
      <c r="B856" s="5" t="s">
        <v>1388</v>
      </c>
      <c r="C856" s="6" t="s">
        <v>11</v>
      </c>
      <c r="D856" s="5">
        <v>31</v>
      </c>
      <c r="E856" s="6" t="s">
        <v>25</v>
      </c>
      <c r="F856" s="6" t="s">
        <v>537</v>
      </c>
      <c r="G856" s="6" t="s">
        <v>58</v>
      </c>
      <c r="H856" s="6" t="s">
        <v>546</v>
      </c>
      <c r="I856" s="5" t="s">
        <v>12</v>
      </c>
      <c r="J856" s="7">
        <v>75</v>
      </c>
      <c r="K856" s="8">
        <v>110</v>
      </c>
      <c r="L856" s="8">
        <v>8.67</v>
      </c>
      <c r="M856" s="8">
        <v>44.26</v>
      </c>
      <c r="N856" s="9">
        <f t="shared" si="52"/>
        <v>-101.33</v>
      </c>
      <c r="O856" s="10">
        <f t="shared" si="53"/>
        <v>7.8818181818181815E-2</v>
      </c>
      <c r="P856" s="11">
        <f t="shared" si="54"/>
        <v>-0.80411206507004063</v>
      </c>
      <c r="Q856" s="10">
        <f t="shared" si="55"/>
        <v>0.1553763440860215</v>
      </c>
    </row>
    <row r="857" spans="1:17" x14ac:dyDescent="0.3">
      <c r="A857" s="12" t="s">
        <v>1725</v>
      </c>
      <c r="B857" s="12" t="s">
        <v>1388</v>
      </c>
      <c r="C857" s="13" t="s">
        <v>11</v>
      </c>
      <c r="D857" s="12">
        <v>31</v>
      </c>
      <c r="E857" s="13" t="s">
        <v>25</v>
      </c>
      <c r="F857" s="13" t="s">
        <v>537</v>
      </c>
      <c r="G857" s="13" t="s">
        <v>58</v>
      </c>
      <c r="H857" s="13" t="s">
        <v>547</v>
      </c>
      <c r="I857" s="12" t="s">
        <v>12</v>
      </c>
      <c r="J857" s="14">
        <v>180</v>
      </c>
      <c r="K857" s="15">
        <v>123</v>
      </c>
      <c r="L857" s="15">
        <v>35.33</v>
      </c>
      <c r="M857" s="15">
        <v>123.57</v>
      </c>
      <c r="N857" s="16">
        <f t="shared" si="52"/>
        <v>-87.67</v>
      </c>
      <c r="O857" s="17">
        <f t="shared" si="53"/>
        <v>0.28723577235772357</v>
      </c>
      <c r="P857" s="18">
        <f t="shared" si="54"/>
        <v>-0.71408918022173662</v>
      </c>
      <c r="Q857" s="17">
        <f t="shared" si="55"/>
        <v>0.26381421744324968</v>
      </c>
    </row>
    <row r="858" spans="1:17" x14ac:dyDescent="0.3">
      <c r="A858" s="5" t="s">
        <v>1726</v>
      </c>
      <c r="B858" s="5" t="s">
        <v>1388</v>
      </c>
      <c r="C858" s="6" t="s">
        <v>11</v>
      </c>
      <c r="D858" s="5">
        <v>31</v>
      </c>
      <c r="E858" s="6" t="s">
        <v>25</v>
      </c>
      <c r="F858" s="6" t="s">
        <v>537</v>
      </c>
      <c r="G858" s="6" t="s">
        <v>58</v>
      </c>
      <c r="H858" s="6" t="s">
        <v>548</v>
      </c>
      <c r="I858" s="5" t="s">
        <v>12</v>
      </c>
      <c r="J858" s="7">
        <v>52.65</v>
      </c>
      <c r="K858" s="8">
        <v>55</v>
      </c>
      <c r="L858" s="8">
        <v>12.35</v>
      </c>
      <c r="M858" s="8">
        <v>37.04</v>
      </c>
      <c r="N858" s="9">
        <f t="shared" si="52"/>
        <v>-42.65</v>
      </c>
      <c r="O858" s="10">
        <f t="shared" si="53"/>
        <v>0.22454545454545455</v>
      </c>
      <c r="P858" s="11">
        <f t="shared" si="54"/>
        <v>-0.66657667386609065</v>
      </c>
      <c r="Q858" s="10">
        <f t="shared" si="55"/>
        <v>0.31527943714323642</v>
      </c>
    </row>
    <row r="859" spans="1:17" x14ac:dyDescent="0.3">
      <c r="A859" s="12" t="s">
        <v>1727</v>
      </c>
      <c r="B859" s="12" t="s">
        <v>1388</v>
      </c>
      <c r="C859" s="13" t="s">
        <v>11</v>
      </c>
      <c r="D859" s="12">
        <v>31</v>
      </c>
      <c r="E859" s="13" t="s">
        <v>25</v>
      </c>
      <c r="F859" s="13" t="s">
        <v>537</v>
      </c>
      <c r="G859" s="13" t="s">
        <v>58</v>
      </c>
      <c r="H859" s="13" t="s">
        <v>549</v>
      </c>
      <c r="I859" s="12" t="s">
        <v>12</v>
      </c>
      <c r="J859" s="14">
        <v>37.5</v>
      </c>
      <c r="K859" s="15">
        <v>13</v>
      </c>
      <c r="L859" s="15">
        <v>14.96</v>
      </c>
      <c r="M859" s="15">
        <v>13.82</v>
      </c>
      <c r="N859" s="16">
        <f t="shared" si="52"/>
        <v>1.9600000000000009</v>
      </c>
      <c r="O859" s="17">
        <f t="shared" si="53"/>
        <v>1.1507692307692308</v>
      </c>
      <c r="P859" s="18">
        <f t="shared" si="54"/>
        <v>8.2489146164978336E-2</v>
      </c>
      <c r="Q859" s="17">
        <f t="shared" si="55"/>
        <v>0.53620071684587811</v>
      </c>
    </row>
    <row r="860" spans="1:17" x14ac:dyDescent="0.3">
      <c r="A860" s="5" t="s">
        <v>1728</v>
      </c>
      <c r="B860" s="5" t="s">
        <v>1388</v>
      </c>
      <c r="C860" s="6" t="s">
        <v>11</v>
      </c>
      <c r="D860" s="5">
        <v>31</v>
      </c>
      <c r="E860" s="6" t="s">
        <v>25</v>
      </c>
      <c r="F860" s="6" t="s">
        <v>537</v>
      </c>
      <c r="G860" s="6" t="s">
        <v>58</v>
      </c>
      <c r="H860" s="6" t="s">
        <v>550</v>
      </c>
      <c r="I860" s="5" t="s">
        <v>12</v>
      </c>
      <c r="J860" s="7">
        <v>0</v>
      </c>
      <c r="K860" s="8">
        <v>10</v>
      </c>
      <c r="L860" s="8">
        <v>0</v>
      </c>
      <c r="M860" s="8">
        <v>0</v>
      </c>
      <c r="N860" s="9">
        <f t="shared" si="52"/>
        <v>-10</v>
      </c>
      <c r="O860" s="10">
        <f t="shared" si="53"/>
        <v>0</v>
      </c>
      <c r="P860" s="11">
        <f t="shared" si="54"/>
        <v>0</v>
      </c>
      <c r="Q860" s="10">
        <f t="shared" si="55"/>
        <v>0</v>
      </c>
    </row>
    <row r="861" spans="1:17" x14ac:dyDescent="0.3">
      <c r="A861" s="12" t="s">
        <v>1729</v>
      </c>
      <c r="B861" s="12" t="s">
        <v>1388</v>
      </c>
      <c r="C861" s="13" t="s">
        <v>11</v>
      </c>
      <c r="D861" s="12">
        <v>31</v>
      </c>
      <c r="E861" s="13" t="s">
        <v>25</v>
      </c>
      <c r="F861" s="13" t="s">
        <v>537</v>
      </c>
      <c r="G861" s="13" t="s">
        <v>58</v>
      </c>
      <c r="H861" s="13" t="s">
        <v>551</v>
      </c>
      <c r="I861" s="12" t="s">
        <v>12</v>
      </c>
      <c r="J861" s="14">
        <v>30</v>
      </c>
      <c r="K861" s="15">
        <v>19</v>
      </c>
      <c r="L861" s="15">
        <v>13.13</v>
      </c>
      <c r="M861" s="15">
        <v>23.49</v>
      </c>
      <c r="N861" s="16">
        <f t="shared" si="52"/>
        <v>-5.8699999999999992</v>
      </c>
      <c r="O861" s="17">
        <f t="shared" si="53"/>
        <v>0.69105263157894736</v>
      </c>
      <c r="P861" s="18">
        <f t="shared" si="54"/>
        <v>-0.44103873988931452</v>
      </c>
      <c r="Q861" s="17">
        <f t="shared" si="55"/>
        <v>0.58826164874551967</v>
      </c>
    </row>
    <row r="862" spans="1:17" x14ac:dyDescent="0.3">
      <c r="A862" s="5" t="s">
        <v>1730</v>
      </c>
      <c r="B862" s="5" t="s">
        <v>1388</v>
      </c>
      <c r="C862" s="6" t="s">
        <v>11</v>
      </c>
      <c r="D862" s="5">
        <v>31</v>
      </c>
      <c r="E862" s="6" t="s">
        <v>25</v>
      </c>
      <c r="F862" s="6" t="s">
        <v>537</v>
      </c>
      <c r="G862" s="6" t="s">
        <v>58</v>
      </c>
      <c r="H862" s="6" t="s">
        <v>552</v>
      </c>
      <c r="I862" s="5" t="s">
        <v>12</v>
      </c>
      <c r="J862" s="7">
        <v>32</v>
      </c>
      <c r="K862" s="8">
        <v>56</v>
      </c>
      <c r="L862" s="8">
        <v>7.65</v>
      </c>
      <c r="M862" s="8">
        <v>26.19</v>
      </c>
      <c r="N862" s="9">
        <f t="shared" si="52"/>
        <v>-48.35</v>
      </c>
      <c r="O862" s="10">
        <f t="shared" si="53"/>
        <v>0.13660714285714287</v>
      </c>
      <c r="P862" s="11">
        <f t="shared" si="54"/>
        <v>-0.70790378006872845</v>
      </c>
      <c r="Q862" s="10">
        <f t="shared" si="55"/>
        <v>0.32132056451612906</v>
      </c>
    </row>
    <row r="863" spans="1:17" x14ac:dyDescent="0.3">
      <c r="A863" s="12" t="s">
        <v>1731</v>
      </c>
      <c r="B863" s="12" t="s">
        <v>1388</v>
      </c>
      <c r="C863" s="13" t="s">
        <v>11</v>
      </c>
      <c r="D863" s="12">
        <v>31</v>
      </c>
      <c r="E863" s="13" t="s">
        <v>25</v>
      </c>
      <c r="F863" s="13" t="s">
        <v>537</v>
      </c>
      <c r="G863" s="13" t="s">
        <v>58</v>
      </c>
      <c r="H863" s="13" t="s">
        <v>553</v>
      </c>
      <c r="I863" s="12" t="s">
        <v>12</v>
      </c>
      <c r="J863" s="14">
        <v>300</v>
      </c>
      <c r="K863" s="15">
        <v>104</v>
      </c>
      <c r="L863" s="15">
        <v>94.47</v>
      </c>
      <c r="M863" s="15">
        <v>151.53</v>
      </c>
      <c r="N863" s="16">
        <f t="shared" si="52"/>
        <v>-9.5300000000000011</v>
      </c>
      <c r="O863" s="17">
        <f t="shared" si="53"/>
        <v>0.90836538461538463</v>
      </c>
      <c r="P863" s="18">
        <f t="shared" si="54"/>
        <v>-0.37655909720847358</v>
      </c>
      <c r="Q863" s="17">
        <f t="shared" si="55"/>
        <v>0.42325268817204303</v>
      </c>
    </row>
    <row r="864" spans="1:17" x14ac:dyDescent="0.3">
      <c r="A864" s="5" t="s">
        <v>1732</v>
      </c>
      <c r="B864" s="5" t="s">
        <v>1388</v>
      </c>
      <c r="C864" s="6" t="s">
        <v>11</v>
      </c>
      <c r="D864" s="5">
        <v>31</v>
      </c>
      <c r="E864" s="6" t="s">
        <v>25</v>
      </c>
      <c r="F864" s="6" t="s">
        <v>537</v>
      </c>
      <c r="G864" s="6" t="s">
        <v>58</v>
      </c>
      <c r="H864" s="6" t="s">
        <v>554</v>
      </c>
      <c r="I864" s="5" t="s">
        <v>12</v>
      </c>
      <c r="J864" s="7">
        <v>48</v>
      </c>
      <c r="K864" s="8">
        <v>17</v>
      </c>
      <c r="L864" s="8">
        <v>13.58</v>
      </c>
      <c r="M864" s="8">
        <v>16.57</v>
      </c>
      <c r="N864" s="9">
        <f t="shared" si="52"/>
        <v>-3.42</v>
      </c>
      <c r="O864" s="10">
        <f t="shared" si="53"/>
        <v>0.79882352941176471</v>
      </c>
      <c r="P864" s="11">
        <f t="shared" si="54"/>
        <v>-0.18044659022329512</v>
      </c>
      <c r="Q864" s="10">
        <f t="shared" si="55"/>
        <v>0.38026433691756273</v>
      </c>
    </row>
    <row r="865" spans="1:17" x14ac:dyDescent="0.3">
      <c r="A865" s="12" t="s">
        <v>1733</v>
      </c>
      <c r="B865" s="12" t="s">
        <v>1388</v>
      </c>
      <c r="C865" s="13" t="s">
        <v>11</v>
      </c>
      <c r="D865" s="12">
        <v>31</v>
      </c>
      <c r="E865" s="13" t="s">
        <v>25</v>
      </c>
      <c r="F865" s="13" t="s">
        <v>537</v>
      </c>
      <c r="G865" s="13" t="s">
        <v>58</v>
      </c>
      <c r="H865" s="13" t="s">
        <v>555</v>
      </c>
      <c r="I865" s="12" t="s">
        <v>12</v>
      </c>
      <c r="J865" s="14">
        <v>54</v>
      </c>
      <c r="K865" s="15">
        <v>16</v>
      </c>
      <c r="L865" s="15">
        <v>11.23</v>
      </c>
      <c r="M865" s="15">
        <v>24.99</v>
      </c>
      <c r="N865" s="16">
        <f t="shared" si="52"/>
        <v>-4.7699999999999996</v>
      </c>
      <c r="O865" s="17">
        <f t="shared" si="53"/>
        <v>0.70187500000000003</v>
      </c>
      <c r="P865" s="18">
        <f t="shared" si="54"/>
        <v>-0.5506202480992396</v>
      </c>
      <c r="Q865" s="17">
        <f t="shared" si="55"/>
        <v>0.27952011150935885</v>
      </c>
    </row>
    <row r="866" spans="1:17" x14ac:dyDescent="0.3">
      <c r="A866" s="5" t="s">
        <v>1734</v>
      </c>
      <c r="B866" s="5" t="s">
        <v>1388</v>
      </c>
      <c r="C866" s="6" t="s">
        <v>11</v>
      </c>
      <c r="D866" s="5">
        <v>31</v>
      </c>
      <c r="E866" s="6" t="s">
        <v>25</v>
      </c>
      <c r="F866" s="6" t="s">
        <v>537</v>
      </c>
      <c r="G866" s="6" t="s">
        <v>58</v>
      </c>
      <c r="H866" s="6" t="s">
        <v>556</v>
      </c>
      <c r="I866" s="5" t="s">
        <v>12</v>
      </c>
      <c r="J866" s="7">
        <v>0</v>
      </c>
      <c r="K866" s="8">
        <v>22</v>
      </c>
      <c r="L866" s="8">
        <v>0</v>
      </c>
      <c r="M866" s="8">
        <v>0</v>
      </c>
      <c r="N866" s="9">
        <f t="shared" si="52"/>
        <v>-22</v>
      </c>
      <c r="O866" s="10">
        <f t="shared" si="53"/>
        <v>0</v>
      </c>
      <c r="P866" s="11">
        <f t="shared" si="54"/>
        <v>0</v>
      </c>
      <c r="Q866" s="10">
        <f t="shared" si="55"/>
        <v>0</v>
      </c>
    </row>
    <row r="867" spans="1:17" x14ac:dyDescent="0.3">
      <c r="A867" s="12" t="s">
        <v>1735</v>
      </c>
      <c r="B867" s="12" t="s">
        <v>1388</v>
      </c>
      <c r="C867" s="13" t="s">
        <v>11</v>
      </c>
      <c r="D867" s="12">
        <v>31</v>
      </c>
      <c r="E867" s="13" t="s">
        <v>25</v>
      </c>
      <c r="F867" s="13" t="s">
        <v>537</v>
      </c>
      <c r="G867" s="13" t="s">
        <v>872</v>
      </c>
      <c r="H867" s="13" t="s">
        <v>557</v>
      </c>
      <c r="I867" s="12" t="s">
        <v>16</v>
      </c>
      <c r="J867" s="14">
        <v>174</v>
      </c>
      <c r="K867" s="15">
        <v>0</v>
      </c>
      <c r="L867" s="15">
        <v>0</v>
      </c>
      <c r="M867" s="15">
        <v>0</v>
      </c>
      <c r="N867" s="16">
        <f t="shared" si="52"/>
        <v>0</v>
      </c>
      <c r="O867" s="17">
        <f t="shared" si="53"/>
        <v>0</v>
      </c>
      <c r="P867" s="18">
        <f t="shared" si="54"/>
        <v>0</v>
      </c>
      <c r="Q867" s="17">
        <f t="shared" si="55"/>
        <v>0</v>
      </c>
    </row>
    <row r="868" spans="1:17" x14ac:dyDescent="0.3">
      <c r="A868" s="5" t="s">
        <v>1736</v>
      </c>
      <c r="B868" s="5" t="s">
        <v>1388</v>
      </c>
      <c r="C868" s="6" t="s">
        <v>11</v>
      </c>
      <c r="D868" s="5">
        <v>31</v>
      </c>
      <c r="E868" s="6" t="s">
        <v>25</v>
      </c>
      <c r="F868" s="6" t="s">
        <v>537</v>
      </c>
      <c r="G868" s="6" t="s">
        <v>78</v>
      </c>
      <c r="H868" s="6" t="s">
        <v>559</v>
      </c>
      <c r="I868" s="5" t="s">
        <v>16</v>
      </c>
      <c r="J868" s="7">
        <v>359.58</v>
      </c>
      <c r="K868" s="8">
        <v>0</v>
      </c>
      <c r="L868" s="8">
        <v>0</v>
      </c>
      <c r="M868" s="8">
        <v>0</v>
      </c>
      <c r="N868" s="9">
        <f t="shared" si="52"/>
        <v>0</v>
      </c>
      <c r="O868" s="10">
        <f t="shared" si="53"/>
        <v>0</v>
      </c>
      <c r="P868" s="11">
        <f t="shared" si="54"/>
        <v>0</v>
      </c>
      <c r="Q868" s="10">
        <f t="shared" si="55"/>
        <v>0</v>
      </c>
    </row>
    <row r="869" spans="1:17" x14ac:dyDescent="0.3">
      <c r="A869" s="12" t="s">
        <v>1737</v>
      </c>
      <c r="B869" s="12" t="s">
        <v>1388</v>
      </c>
      <c r="C869" s="13" t="s">
        <v>11</v>
      </c>
      <c r="D869" s="12">
        <v>31</v>
      </c>
      <c r="E869" s="13" t="s">
        <v>25</v>
      </c>
      <c r="F869" s="13" t="s">
        <v>560</v>
      </c>
      <c r="G869" s="13" t="s">
        <v>58</v>
      </c>
      <c r="H869" s="13" t="s">
        <v>561</v>
      </c>
      <c r="I869" s="12" t="s">
        <v>10</v>
      </c>
      <c r="J869" s="14">
        <v>26.83</v>
      </c>
      <c r="K869" s="15">
        <v>0</v>
      </c>
      <c r="L869" s="15">
        <v>5.36</v>
      </c>
      <c r="M869" s="15">
        <v>0</v>
      </c>
      <c r="N869" s="16">
        <f t="shared" si="52"/>
        <v>5.36</v>
      </c>
      <c r="O869" s="17">
        <f t="shared" si="53"/>
        <v>0</v>
      </c>
      <c r="P869" s="18">
        <f t="shared" si="54"/>
        <v>0</v>
      </c>
      <c r="Q869" s="17">
        <f t="shared" si="55"/>
        <v>0.2685166259884017</v>
      </c>
    </row>
    <row r="870" spans="1:17" x14ac:dyDescent="0.3">
      <c r="A870" s="5" t="s">
        <v>1738</v>
      </c>
      <c r="B870" s="5" t="s">
        <v>1388</v>
      </c>
      <c r="C870" s="6" t="s">
        <v>11</v>
      </c>
      <c r="D870" s="5">
        <v>31</v>
      </c>
      <c r="E870" s="6" t="s">
        <v>25</v>
      </c>
      <c r="F870" s="6" t="s">
        <v>563</v>
      </c>
      <c r="G870" s="6" t="s">
        <v>58</v>
      </c>
      <c r="H870" s="6" t="s">
        <v>564</v>
      </c>
      <c r="I870" s="5" t="s">
        <v>16</v>
      </c>
      <c r="J870" s="7">
        <v>32.5</v>
      </c>
      <c r="K870" s="8">
        <v>23</v>
      </c>
      <c r="L870" s="8">
        <v>21.07</v>
      </c>
      <c r="M870" s="8">
        <v>20.32</v>
      </c>
      <c r="N870" s="9">
        <f t="shared" si="52"/>
        <v>-1.9299999999999997</v>
      </c>
      <c r="O870" s="10">
        <f t="shared" si="53"/>
        <v>0.9160869565217391</v>
      </c>
      <c r="P870" s="11">
        <f t="shared" si="54"/>
        <v>3.6909448818897635E-2</v>
      </c>
      <c r="Q870" s="10">
        <f t="shared" si="55"/>
        <v>0.87138130686517778</v>
      </c>
    </row>
    <row r="871" spans="1:17" x14ac:dyDescent="0.3">
      <c r="A871" s="12" t="s">
        <v>1739</v>
      </c>
      <c r="B871" s="12" t="s">
        <v>1388</v>
      </c>
      <c r="C871" s="13" t="s">
        <v>11</v>
      </c>
      <c r="D871" s="12">
        <v>31</v>
      </c>
      <c r="E871" s="13" t="s">
        <v>25</v>
      </c>
      <c r="F871" s="13" t="s">
        <v>566</v>
      </c>
      <c r="G871" s="13" t="s">
        <v>58</v>
      </c>
      <c r="H871" s="13" t="s">
        <v>567</v>
      </c>
      <c r="I871" s="12" t="s">
        <v>10</v>
      </c>
      <c r="J871" s="14">
        <v>0</v>
      </c>
      <c r="K871" s="15">
        <v>0</v>
      </c>
      <c r="L871" s="15">
        <v>0</v>
      </c>
      <c r="M871" s="15">
        <v>0</v>
      </c>
      <c r="N871" s="16">
        <f t="shared" si="52"/>
        <v>0</v>
      </c>
      <c r="O871" s="17">
        <f t="shared" si="53"/>
        <v>0</v>
      </c>
      <c r="P871" s="18">
        <f t="shared" si="54"/>
        <v>0</v>
      </c>
      <c r="Q871" s="17">
        <f t="shared" si="55"/>
        <v>0</v>
      </c>
    </row>
    <row r="872" spans="1:17" x14ac:dyDescent="0.3">
      <c r="A872" s="5" t="s">
        <v>1740</v>
      </c>
      <c r="B872" s="5" t="s">
        <v>1388</v>
      </c>
      <c r="C872" s="6" t="s">
        <v>11</v>
      </c>
      <c r="D872" s="5">
        <v>31</v>
      </c>
      <c r="E872" s="6" t="s">
        <v>25</v>
      </c>
      <c r="F872" s="6" t="s">
        <v>566</v>
      </c>
      <c r="G872" s="6" t="s">
        <v>58</v>
      </c>
      <c r="H872" s="6" t="s">
        <v>568</v>
      </c>
      <c r="I872" s="5" t="s">
        <v>10</v>
      </c>
      <c r="J872" s="7">
        <v>840</v>
      </c>
      <c r="K872" s="8">
        <v>342</v>
      </c>
      <c r="L872" s="8">
        <v>487.36</v>
      </c>
      <c r="M872" s="8">
        <v>413.82</v>
      </c>
      <c r="N872" s="9">
        <f t="shared" si="52"/>
        <v>145.36000000000001</v>
      </c>
      <c r="O872" s="10">
        <f t="shared" si="53"/>
        <v>1.425029239766082</v>
      </c>
      <c r="P872" s="11">
        <f t="shared" si="54"/>
        <v>0.17771011550915863</v>
      </c>
      <c r="Q872" s="10">
        <f t="shared" si="55"/>
        <v>0.77982590885816694</v>
      </c>
    </row>
    <row r="873" spans="1:17" x14ac:dyDescent="0.3">
      <c r="A873" s="12" t="s">
        <v>1741</v>
      </c>
      <c r="B873" s="12" t="s">
        <v>1388</v>
      </c>
      <c r="C873" s="13" t="s">
        <v>11</v>
      </c>
      <c r="D873" s="12">
        <v>31</v>
      </c>
      <c r="E873" s="13" t="s">
        <v>25</v>
      </c>
      <c r="F873" s="13" t="s">
        <v>566</v>
      </c>
      <c r="G873" s="13" t="s">
        <v>58</v>
      </c>
      <c r="H873" s="13" t="s">
        <v>569</v>
      </c>
      <c r="I873" s="12" t="s">
        <v>10</v>
      </c>
      <c r="J873" s="14">
        <v>600</v>
      </c>
      <c r="K873" s="15">
        <v>263</v>
      </c>
      <c r="L873" s="15">
        <v>243.35</v>
      </c>
      <c r="M873" s="15">
        <v>164.52</v>
      </c>
      <c r="N873" s="16">
        <f t="shared" si="52"/>
        <v>-19.650000000000006</v>
      </c>
      <c r="O873" s="17">
        <f t="shared" si="53"/>
        <v>0.92528517110266162</v>
      </c>
      <c r="P873" s="18">
        <f t="shared" si="54"/>
        <v>0.47915147094578153</v>
      </c>
      <c r="Q873" s="17">
        <f t="shared" si="55"/>
        <v>0.54513888888888884</v>
      </c>
    </row>
    <row r="874" spans="1:17" x14ac:dyDescent="0.3">
      <c r="A874" s="5" t="s">
        <v>1742</v>
      </c>
      <c r="B874" s="5" t="s">
        <v>1388</v>
      </c>
      <c r="C874" s="6" t="s">
        <v>11</v>
      </c>
      <c r="D874" s="5">
        <v>31</v>
      </c>
      <c r="E874" s="6" t="s">
        <v>25</v>
      </c>
      <c r="F874" s="6" t="s">
        <v>566</v>
      </c>
      <c r="G874" s="6" t="s">
        <v>58</v>
      </c>
      <c r="H874" s="6" t="s">
        <v>570</v>
      </c>
      <c r="I874" s="5" t="s">
        <v>10</v>
      </c>
      <c r="J874" s="7">
        <v>1830</v>
      </c>
      <c r="K874" s="8">
        <v>1002</v>
      </c>
      <c r="L874" s="8">
        <v>589.52</v>
      </c>
      <c r="M874" s="8">
        <v>402.72</v>
      </c>
      <c r="N874" s="9">
        <f t="shared" si="52"/>
        <v>-412.48</v>
      </c>
      <c r="O874" s="10">
        <f t="shared" si="53"/>
        <v>0.58834331337325352</v>
      </c>
      <c r="P874" s="11">
        <f t="shared" si="54"/>
        <v>0.46384584823202213</v>
      </c>
      <c r="Q874" s="10">
        <f t="shared" si="55"/>
        <v>0.43298666196603797</v>
      </c>
    </row>
    <row r="875" spans="1:17" x14ac:dyDescent="0.3">
      <c r="A875" s="12" t="s">
        <v>1743</v>
      </c>
      <c r="B875" s="12" t="s">
        <v>1388</v>
      </c>
      <c r="C875" s="13" t="s">
        <v>11</v>
      </c>
      <c r="D875" s="12">
        <v>31</v>
      </c>
      <c r="E875" s="13" t="s">
        <v>25</v>
      </c>
      <c r="F875" s="13" t="s">
        <v>566</v>
      </c>
      <c r="G875" s="13" t="s">
        <v>58</v>
      </c>
      <c r="H875" s="13" t="s">
        <v>571</v>
      </c>
      <c r="I875" s="12" t="s">
        <v>10</v>
      </c>
      <c r="J875" s="14">
        <v>1050</v>
      </c>
      <c r="K875" s="15">
        <v>359</v>
      </c>
      <c r="L875" s="15">
        <v>493.15</v>
      </c>
      <c r="M875" s="15">
        <v>469.73</v>
      </c>
      <c r="N875" s="16">
        <f t="shared" si="52"/>
        <v>134.14999999999998</v>
      </c>
      <c r="O875" s="17">
        <f t="shared" si="53"/>
        <v>1.3736768802228412</v>
      </c>
      <c r="P875" s="18">
        <f t="shared" si="54"/>
        <v>4.9858429310454852E-2</v>
      </c>
      <c r="Q875" s="17">
        <f t="shared" si="55"/>
        <v>0.63127240143369179</v>
      </c>
    </row>
    <row r="876" spans="1:17" x14ac:dyDescent="0.3">
      <c r="A876" s="5" t="s">
        <v>1744</v>
      </c>
      <c r="B876" s="5" t="s">
        <v>1388</v>
      </c>
      <c r="C876" s="6" t="s">
        <v>11</v>
      </c>
      <c r="D876" s="5">
        <v>31</v>
      </c>
      <c r="E876" s="6" t="s">
        <v>25</v>
      </c>
      <c r="F876" s="6" t="s">
        <v>566</v>
      </c>
      <c r="G876" s="6" t="s">
        <v>58</v>
      </c>
      <c r="H876" s="6" t="s">
        <v>572</v>
      </c>
      <c r="I876" s="5" t="s">
        <v>10</v>
      </c>
      <c r="J876" s="7">
        <v>0</v>
      </c>
      <c r="K876" s="8">
        <v>0</v>
      </c>
      <c r="L876" s="8">
        <v>0</v>
      </c>
      <c r="M876" s="8">
        <v>0</v>
      </c>
      <c r="N876" s="9">
        <f t="shared" si="52"/>
        <v>0</v>
      </c>
      <c r="O876" s="10">
        <f t="shared" si="53"/>
        <v>0</v>
      </c>
      <c r="P876" s="11">
        <f t="shared" si="54"/>
        <v>0</v>
      </c>
      <c r="Q876" s="10">
        <f t="shared" si="55"/>
        <v>0</v>
      </c>
    </row>
    <row r="877" spans="1:17" x14ac:dyDescent="0.3">
      <c r="A877" s="12" t="s">
        <v>1745</v>
      </c>
      <c r="B877" s="12" t="s">
        <v>1388</v>
      </c>
      <c r="C877" s="13" t="s">
        <v>11</v>
      </c>
      <c r="D877" s="12">
        <v>31</v>
      </c>
      <c r="E877" s="13" t="s">
        <v>25</v>
      </c>
      <c r="F877" s="13" t="s">
        <v>566</v>
      </c>
      <c r="G877" s="13" t="s">
        <v>58</v>
      </c>
      <c r="H877" s="13" t="s">
        <v>574</v>
      </c>
      <c r="I877" s="12" t="s">
        <v>16</v>
      </c>
      <c r="J877" s="14">
        <v>120</v>
      </c>
      <c r="K877" s="15">
        <v>0</v>
      </c>
      <c r="L877" s="15">
        <v>0</v>
      </c>
      <c r="M877" s="15">
        <v>0</v>
      </c>
      <c r="N877" s="16">
        <f t="shared" si="52"/>
        <v>0</v>
      </c>
      <c r="O877" s="17">
        <f t="shared" si="53"/>
        <v>0</v>
      </c>
      <c r="P877" s="18">
        <f t="shared" si="54"/>
        <v>0</v>
      </c>
      <c r="Q877" s="17">
        <f t="shared" si="55"/>
        <v>0</v>
      </c>
    </row>
    <row r="878" spans="1:17" x14ac:dyDescent="0.3">
      <c r="A878" s="5" t="s">
        <v>1746</v>
      </c>
      <c r="B878" s="5" t="s">
        <v>1388</v>
      </c>
      <c r="C878" s="6" t="s">
        <v>11</v>
      </c>
      <c r="D878" s="5">
        <v>31</v>
      </c>
      <c r="E878" s="6" t="s">
        <v>25</v>
      </c>
      <c r="F878" s="6" t="s">
        <v>566</v>
      </c>
      <c r="G878" s="6" t="s">
        <v>58</v>
      </c>
      <c r="H878" s="6" t="s">
        <v>575</v>
      </c>
      <c r="I878" s="5" t="s">
        <v>16</v>
      </c>
      <c r="J878" s="7">
        <v>107.88</v>
      </c>
      <c r="K878" s="8">
        <v>16</v>
      </c>
      <c r="L878" s="8">
        <v>0</v>
      </c>
      <c r="M878" s="8">
        <v>14.16</v>
      </c>
      <c r="N878" s="9">
        <f t="shared" si="52"/>
        <v>-16</v>
      </c>
      <c r="O878" s="10">
        <f t="shared" si="53"/>
        <v>0</v>
      </c>
      <c r="P878" s="11">
        <f t="shared" si="54"/>
        <v>-1</v>
      </c>
      <c r="Q878" s="10">
        <f t="shared" si="55"/>
        <v>0</v>
      </c>
    </row>
    <row r="879" spans="1:17" x14ac:dyDescent="0.3">
      <c r="A879" s="12" t="s">
        <v>1747</v>
      </c>
      <c r="B879" s="12" t="s">
        <v>1388</v>
      </c>
      <c r="C879" s="13" t="s">
        <v>11</v>
      </c>
      <c r="D879" s="12">
        <v>31</v>
      </c>
      <c r="E879" s="13" t="s">
        <v>25</v>
      </c>
      <c r="F879" s="13" t="s">
        <v>566</v>
      </c>
      <c r="G879" s="13" t="s">
        <v>58</v>
      </c>
      <c r="H879" s="13" t="s">
        <v>576</v>
      </c>
      <c r="I879" s="12" t="s">
        <v>16</v>
      </c>
      <c r="J879" s="14">
        <v>100</v>
      </c>
      <c r="K879" s="15">
        <v>37</v>
      </c>
      <c r="L879" s="15">
        <v>60.26</v>
      </c>
      <c r="M879" s="15">
        <v>37.119999999999997</v>
      </c>
      <c r="N879" s="16">
        <f t="shared" si="52"/>
        <v>23.259999999999998</v>
      </c>
      <c r="O879" s="17">
        <f t="shared" si="53"/>
        <v>1.6286486486486487</v>
      </c>
      <c r="P879" s="18">
        <f t="shared" si="54"/>
        <v>0.62338362068965525</v>
      </c>
      <c r="Q879" s="17">
        <f t="shared" si="55"/>
        <v>0.80994623655913978</v>
      </c>
    </row>
    <row r="880" spans="1:17" x14ac:dyDescent="0.3">
      <c r="A880" s="5" t="s">
        <v>1748</v>
      </c>
      <c r="B880" s="5" t="s">
        <v>1388</v>
      </c>
      <c r="C880" s="6" t="s">
        <v>11</v>
      </c>
      <c r="D880" s="5">
        <v>31</v>
      </c>
      <c r="E880" s="6" t="s">
        <v>25</v>
      </c>
      <c r="F880" s="6" t="s">
        <v>566</v>
      </c>
      <c r="G880" s="6" t="s">
        <v>58</v>
      </c>
      <c r="H880" s="6" t="s">
        <v>577</v>
      </c>
      <c r="I880" s="5" t="s">
        <v>16</v>
      </c>
      <c r="J880" s="7">
        <v>186.2</v>
      </c>
      <c r="K880" s="8">
        <v>66</v>
      </c>
      <c r="L880" s="8">
        <v>111.01</v>
      </c>
      <c r="M880" s="8">
        <v>92.96</v>
      </c>
      <c r="N880" s="9">
        <f t="shared" si="52"/>
        <v>45.010000000000005</v>
      </c>
      <c r="O880" s="10">
        <f t="shared" si="53"/>
        <v>1.6819696969696971</v>
      </c>
      <c r="P880" s="11">
        <f t="shared" si="54"/>
        <v>0.19416953528399325</v>
      </c>
      <c r="Q880" s="10">
        <f t="shared" si="55"/>
        <v>0.80132647286418823</v>
      </c>
    </row>
    <row r="881" spans="1:17" x14ac:dyDescent="0.3">
      <c r="A881" s="12" t="s">
        <v>1749</v>
      </c>
      <c r="B881" s="12" t="s">
        <v>1388</v>
      </c>
      <c r="C881" s="13" t="s">
        <v>11</v>
      </c>
      <c r="D881" s="12">
        <v>31</v>
      </c>
      <c r="E881" s="13" t="s">
        <v>25</v>
      </c>
      <c r="F881" s="13" t="s">
        <v>566</v>
      </c>
      <c r="G881" s="13" t="s">
        <v>58</v>
      </c>
      <c r="H881" s="13" t="s">
        <v>578</v>
      </c>
      <c r="I881" s="12" t="s">
        <v>12</v>
      </c>
      <c r="J881" s="14">
        <v>60</v>
      </c>
      <c r="K881" s="15">
        <v>16</v>
      </c>
      <c r="L881" s="15">
        <v>15.25</v>
      </c>
      <c r="M881" s="15">
        <v>25.04</v>
      </c>
      <c r="N881" s="16">
        <f t="shared" si="52"/>
        <v>-0.75</v>
      </c>
      <c r="O881" s="17">
        <f t="shared" si="53"/>
        <v>0.953125</v>
      </c>
      <c r="P881" s="18">
        <f t="shared" si="54"/>
        <v>-0.39097444089456868</v>
      </c>
      <c r="Q881" s="17">
        <f t="shared" si="55"/>
        <v>0.34162186379928317</v>
      </c>
    </row>
    <row r="882" spans="1:17" x14ac:dyDescent="0.3">
      <c r="A882" s="5" t="s">
        <v>1750</v>
      </c>
      <c r="B882" s="5" t="s">
        <v>1388</v>
      </c>
      <c r="C882" s="6" t="s">
        <v>11</v>
      </c>
      <c r="D882" s="5">
        <v>31</v>
      </c>
      <c r="E882" s="6" t="s">
        <v>25</v>
      </c>
      <c r="F882" s="6" t="s">
        <v>566</v>
      </c>
      <c r="G882" s="6" t="s">
        <v>58</v>
      </c>
      <c r="H882" s="6" t="s">
        <v>579</v>
      </c>
      <c r="I882" s="5" t="s">
        <v>12</v>
      </c>
      <c r="J882" s="7">
        <v>30</v>
      </c>
      <c r="K882" s="8">
        <v>9</v>
      </c>
      <c r="L882" s="8">
        <v>11.77</v>
      </c>
      <c r="M882" s="8">
        <v>4.3899999999999997</v>
      </c>
      <c r="N882" s="9">
        <f t="shared" si="52"/>
        <v>2.7699999999999996</v>
      </c>
      <c r="O882" s="10">
        <f t="shared" si="53"/>
        <v>1.3077777777777777</v>
      </c>
      <c r="P882" s="11">
        <f t="shared" si="54"/>
        <v>1.6810933940774488</v>
      </c>
      <c r="Q882" s="10">
        <f t="shared" si="55"/>
        <v>0.5273297491039427</v>
      </c>
    </row>
    <row r="883" spans="1:17" x14ac:dyDescent="0.3">
      <c r="A883" s="12" t="s">
        <v>1751</v>
      </c>
      <c r="B883" s="12" t="s">
        <v>1388</v>
      </c>
      <c r="C883" s="13" t="s">
        <v>11</v>
      </c>
      <c r="D883" s="12">
        <v>31</v>
      </c>
      <c r="E883" s="13" t="s">
        <v>25</v>
      </c>
      <c r="F883" s="13" t="s">
        <v>566</v>
      </c>
      <c r="G883" s="13" t="s">
        <v>58</v>
      </c>
      <c r="H883" s="13" t="s">
        <v>580</v>
      </c>
      <c r="I883" s="12" t="s">
        <v>12</v>
      </c>
      <c r="J883" s="14">
        <v>30</v>
      </c>
      <c r="K883" s="15">
        <v>9</v>
      </c>
      <c r="L883" s="15">
        <v>10.78</v>
      </c>
      <c r="M883" s="15">
        <v>3.27</v>
      </c>
      <c r="N883" s="16">
        <f t="shared" si="52"/>
        <v>1.7799999999999994</v>
      </c>
      <c r="O883" s="17">
        <f t="shared" si="53"/>
        <v>1.1977777777777776</v>
      </c>
      <c r="P883" s="18">
        <f t="shared" si="54"/>
        <v>2.2966360856269112</v>
      </c>
      <c r="Q883" s="17">
        <f t="shared" si="55"/>
        <v>0.48297491039426521</v>
      </c>
    </row>
    <row r="884" spans="1:17" x14ac:dyDescent="0.3">
      <c r="A884" s="5" t="s">
        <v>1752</v>
      </c>
      <c r="B884" s="5" t="s">
        <v>1388</v>
      </c>
      <c r="C884" s="6" t="s">
        <v>11</v>
      </c>
      <c r="D884" s="5">
        <v>31</v>
      </c>
      <c r="E884" s="6" t="s">
        <v>25</v>
      </c>
      <c r="F884" s="6" t="s">
        <v>566</v>
      </c>
      <c r="G884" s="6" t="s">
        <v>58</v>
      </c>
      <c r="H884" s="6" t="s">
        <v>581</v>
      </c>
      <c r="I884" s="5" t="s">
        <v>10</v>
      </c>
      <c r="J884" s="7">
        <v>30</v>
      </c>
      <c r="K884" s="8">
        <v>5</v>
      </c>
      <c r="L884" s="8">
        <v>17.62</v>
      </c>
      <c r="M884" s="8">
        <v>4.37</v>
      </c>
      <c r="N884" s="9">
        <f t="shared" si="52"/>
        <v>12.620000000000001</v>
      </c>
      <c r="O884" s="10">
        <f t="shared" si="53"/>
        <v>3.524</v>
      </c>
      <c r="P884" s="11">
        <f t="shared" si="54"/>
        <v>3.0320366132723113</v>
      </c>
      <c r="Q884" s="10">
        <f t="shared" si="55"/>
        <v>0.78942652329749108</v>
      </c>
    </row>
    <row r="885" spans="1:17" x14ac:dyDescent="0.3">
      <c r="A885" s="12" t="s">
        <v>1753</v>
      </c>
      <c r="B885" s="12" t="s">
        <v>1388</v>
      </c>
      <c r="C885" s="13" t="s">
        <v>11</v>
      </c>
      <c r="D885" s="12">
        <v>31</v>
      </c>
      <c r="E885" s="13" t="s">
        <v>25</v>
      </c>
      <c r="F885" s="13" t="s">
        <v>566</v>
      </c>
      <c r="G885" s="13" t="s">
        <v>58</v>
      </c>
      <c r="H885" s="13" t="s">
        <v>582</v>
      </c>
      <c r="I885" s="12" t="s">
        <v>12</v>
      </c>
      <c r="J885" s="14">
        <v>400</v>
      </c>
      <c r="K885" s="15">
        <v>40</v>
      </c>
      <c r="L885" s="15">
        <v>0</v>
      </c>
      <c r="M885" s="15">
        <v>0</v>
      </c>
      <c r="N885" s="16">
        <f t="shared" si="52"/>
        <v>-40</v>
      </c>
      <c r="O885" s="17">
        <f t="shared" si="53"/>
        <v>0</v>
      </c>
      <c r="P885" s="18">
        <f t="shared" si="54"/>
        <v>0</v>
      </c>
      <c r="Q885" s="17">
        <f t="shared" si="55"/>
        <v>0</v>
      </c>
    </row>
    <row r="886" spans="1:17" x14ac:dyDescent="0.3">
      <c r="A886" s="5" t="s">
        <v>1754</v>
      </c>
      <c r="B886" s="5" t="s">
        <v>1388</v>
      </c>
      <c r="C886" s="6" t="s">
        <v>11</v>
      </c>
      <c r="D886" s="5">
        <v>31</v>
      </c>
      <c r="E886" s="6" t="s">
        <v>25</v>
      </c>
      <c r="F886" s="6" t="s">
        <v>566</v>
      </c>
      <c r="G886" s="6" t="s">
        <v>58</v>
      </c>
      <c r="H886" s="6" t="s">
        <v>583</v>
      </c>
      <c r="I886" s="5" t="s">
        <v>12</v>
      </c>
      <c r="J886" s="7">
        <v>60</v>
      </c>
      <c r="K886" s="8">
        <v>0</v>
      </c>
      <c r="L886" s="8">
        <v>7.54</v>
      </c>
      <c r="M886" s="8">
        <v>16.88</v>
      </c>
      <c r="N886" s="9">
        <f t="shared" si="52"/>
        <v>7.54</v>
      </c>
      <c r="O886" s="10">
        <f t="shared" si="53"/>
        <v>0</v>
      </c>
      <c r="P886" s="11">
        <f t="shared" si="54"/>
        <v>-0.55331753554502372</v>
      </c>
      <c r="Q886" s="10">
        <f t="shared" si="55"/>
        <v>0.16890681003584229</v>
      </c>
    </row>
    <row r="887" spans="1:17" x14ac:dyDescent="0.3">
      <c r="A887" s="12" t="s">
        <v>1755</v>
      </c>
      <c r="B887" s="12" t="s">
        <v>1388</v>
      </c>
      <c r="C887" s="13" t="s">
        <v>11</v>
      </c>
      <c r="D887" s="12">
        <v>31</v>
      </c>
      <c r="E887" s="13" t="s">
        <v>25</v>
      </c>
      <c r="F887" s="13" t="s">
        <v>566</v>
      </c>
      <c r="G887" s="13" t="s">
        <v>58</v>
      </c>
      <c r="H887" s="13" t="s">
        <v>584</v>
      </c>
      <c r="I887" s="12" t="s">
        <v>12</v>
      </c>
      <c r="J887" s="14">
        <v>40</v>
      </c>
      <c r="K887" s="15">
        <v>8</v>
      </c>
      <c r="L887" s="15">
        <v>0</v>
      </c>
      <c r="M887" s="15">
        <v>11.01</v>
      </c>
      <c r="N887" s="16">
        <f t="shared" si="52"/>
        <v>-8</v>
      </c>
      <c r="O887" s="17">
        <f t="shared" si="53"/>
        <v>0</v>
      </c>
      <c r="P887" s="18">
        <f t="shared" si="54"/>
        <v>-1</v>
      </c>
      <c r="Q887" s="17">
        <f t="shared" si="55"/>
        <v>0</v>
      </c>
    </row>
    <row r="888" spans="1:17" x14ac:dyDescent="0.3">
      <c r="A888" s="5" t="s">
        <v>1756</v>
      </c>
      <c r="B888" s="5" t="s">
        <v>1388</v>
      </c>
      <c r="C888" s="6" t="s">
        <v>11</v>
      </c>
      <c r="D888" s="5">
        <v>31</v>
      </c>
      <c r="E888" s="6" t="s">
        <v>25</v>
      </c>
      <c r="F888" s="6" t="s">
        <v>566</v>
      </c>
      <c r="G888" s="6" t="s">
        <v>58</v>
      </c>
      <c r="H888" s="6" t="s">
        <v>585</v>
      </c>
      <c r="I888" s="5" t="s">
        <v>12</v>
      </c>
      <c r="J888" s="7">
        <v>60</v>
      </c>
      <c r="K888" s="8">
        <v>18</v>
      </c>
      <c r="L888" s="8">
        <v>24.22</v>
      </c>
      <c r="M888" s="8">
        <v>24.47</v>
      </c>
      <c r="N888" s="9">
        <f t="shared" si="52"/>
        <v>6.2199999999999989</v>
      </c>
      <c r="O888" s="10">
        <f t="shared" si="53"/>
        <v>1.3455555555555554</v>
      </c>
      <c r="P888" s="11">
        <f t="shared" si="54"/>
        <v>-1.0216591744993871E-2</v>
      </c>
      <c r="Q888" s="10">
        <f t="shared" si="55"/>
        <v>0.54256272401433692</v>
      </c>
    </row>
    <row r="889" spans="1:17" x14ac:dyDescent="0.3">
      <c r="A889" s="12" t="s">
        <v>1757</v>
      </c>
      <c r="B889" s="12" t="s">
        <v>1388</v>
      </c>
      <c r="C889" s="13" t="s">
        <v>11</v>
      </c>
      <c r="D889" s="12">
        <v>31</v>
      </c>
      <c r="E889" s="13" t="s">
        <v>25</v>
      </c>
      <c r="F889" s="13" t="s">
        <v>566</v>
      </c>
      <c r="G889" s="13" t="s">
        <v>58</v>
      </c>
      <c r="H889" s="13" t="s">
        <v>586</v>
      </c>
      <c r="I889" s="12" t="s">
        <v>12</v>
      </c>
      <c r="J889" s="14">
        <v>175</v>
      </c>
      <c r="K889" s="15">
        <v>42</v>
      </c>
      <c r="L889" s="15">
        <v>61.87</v>
      </c>
      <c r="M889" s="15">
        <v>85.85</v>
      </c>
      <c r="N889" s="16">
        <f t="shared" si="52"/>
        <v>19.869999999999997</v>
      </c>
      <c r="O889" s="17">
        <f t="shared" si="53"/>
        <v>1.473095238095238</v>
      </c>
      <c r="P889" s="18">
        <f t="shared" si="54"/>
        <v>-0.27932440302853812</v>
      </c>
      <c r="Q889" s="17">
        <f t="shared" si="55"/>
        <v>0.47519201228878649</v>
      </c>
    </row>
    <row r="890" spans="1:17" x14ac:dyDescent="0.3">
      <c r="A890" s="5" t="s">
        <v>1758</v>
      </c>
      <c r="B890" s="5" t="s">
        <v>1388</v>
      </c>
      <c r="C890" s="6" t="s">
        <v>11</v>
      </c>
      <c r="D890" s="5">
        <v>31</v>
      </c>
      <c r="E890" s="6" t="s">
        <v>25</v>
      </c>
      <c r="F890" s="6" t="s">
        <v>566</v>
      </c>
      <c r="G890" s="6" t="s">
        <v>58</v>
      </c>
      <c r="H890" s="6" t="s">
        <v>587</v>
      </c>
      <c r="I890" s="5" t="s">
        <v>12</v>
      </c>
      <c r="J890" s="7">
        <v>180</v>
      </c>
      <c r="K890" s="8">
        <v>32</v>
      </c>
      <c r="L890" s="8">
        <v>37.19</v>
      </c>
      <c r="M890" s="8">
        <v>53.82</v>
      </c>
      <c r="N890" s="9">
        <f t="shared" si="52"/>
        <v>5.1899999999999977</v>
      </c>
      <c r="O890" s="10">
        <f t="shared" si="53"/>
        <v>1.1621874999999999</v>
      </c>
      <c r="P890" s="11">
        <f t="shared" si="54"/>
        <v>-0.3089929394277221</v>
      </c>
      <c r="Q890" s="10">
        <f t="shared" si="55"/>
        <v>0.27770310633213857</v>
      </c>
    </row>
    <row r="891" spans="1:17" x14ac:dyDescent="0.3">
      <c r="A891" s="12" t="s">
        <v>1759</v>
      </c>
      <c r="B891" s="12" t="s">
        <v>1388</v>
      </c>
      <c r="C891" s="13" t="s">
        <v>11</v>
      </c>
      <c r="D891" s="12">
        <v>31</v>
      </c>
      <c r="E891" s="13" t="s">
        <v>25</v>
      </c>
      <c r="F891" s="13" t="s">
        <v>566</v>
      </c>
      <c r="G891" s="13" t="s">
        <v>58</v>
      </c>
      <c r="H891" s="13" t="s">
        <v>588</v>
      </c>
      <c r="I891" s="12" t="s">
        <v>12</v>
      </c>
      <c r="J891" s="14">
        <v>100</v>
      </c>
      <c r="K891" s="15">
        <v>15</v>
      </c>
      <c r="L891" s="15">
        <v>6.78</v>
      </c>
      <c r="M891" s="15">
        <v>31.06</v>
      </c>
      <c r="N891" s="16">
        <f t="shared" si="52"/>
        <v>-8.2199999999999989</v>
      </c>
      <c r="O891" s="17">
        <f t="shared" si="53"/>
        <v>0.45200000000000001</v>
      </c>
      <c r="P891" s="18">
        <f t="shared" si="54"/>
        <v>-0.78171281390856406</v>
      </c>
      <c r="Q891" s="17">
        <f t="shared" si="55"/>
        <v>9.1129032258064513E-2</v>
      </c>
    </row>
    <row r="892" spans="1:17" x14ac:dyDescent="0.3">
      <c r="A892" s="5" t="s">
        <v>1760</v>
      </c>
      <c r="B892" s="5" t="s">
        <v>1388</v>
      </c>
      <c r="C892" s="6" t="s">
        <v>11</v>
      </c>
      <c r="D892" s="5">
        <v>31</v>
      </c>
      <c r="E892" s="6" t="s">
        <v>25</v>
      </c>
      <c r="F892" s="6" t="s">
        <v>566</v>
      </c>
      <c r="G892" s="6" t="s">
        <v>58</v>
      </c>
      <c r="H892" s="6" t="s">
        <v>589</v>
      </c>
      <c r="I892" s="5" t="s">
        <v>12</v>
      </c>
      <c r="J892" s="7">
        <v>40</v>
      </c>
      <c r="K892" s="8">
        <v>4</v>
      </c>
      <c r="L892" s="8">
        <v>10.27</v>
      </c>
      <c r="M892" s="8">
        <v>2.83</v>
      </c>
      <c r="N892" s="9">
        <f t="shared" si="52"/>
        <v>6.27</v>
      </c>
      <c r="O892" s="10">
        <f t="shared" si="53"/>
        <v>2.5674999999999999</v>
      </c>
      <c r="P892" s="11">
        <f t="shared" si="54"/>
        <v>2.6289752650176674</v>
      </c>
      <c r="Q892" s="10">
        <f t="shared" si="55"/>
        <v>0.34509408602150538</v>
      </c>
    </row>
    <row r="893" spans="1:17" x14ac:dyDescent="0.3">
      <c r="A893" s="12" t="s">
        <v>1761</v>
      </c>
      <c r="B893" s="12" t="s">
        <v>1388</v>
      </c>
      <c r="C893" s="13" t="s">
        <v>11</v>
      </c>
      <c r="D893" s="12">
        <v>31</v>
      </c>
      <c r="E893" s="13" t="s">
        <v>25</v>
      </c>
      <c r="F893" s="13" t="s">
        <v>566</v>
      </c>
      <c r="G893" s="13" t="s">
        <v>58</v>
      </c>
      <c r="H893" s="13" t="s">
        <v>590</v>
      </c>
      <c r="I893" s="12" t="s">
        <v>12</v>
      </c>
      <c r="J893" s="14">
        <v>30</v>
      </c>
      <c r="K893" s="15">
        <v>8</v>
      </c>
      <c r="L893" s="15">
        <v>12.08</v>
      </c>
      <c r="M893" s="15">
        <v>5.56</v>
      </c>
      <c r="N893" s="16">
        <f t="shared" si="52"/>
        <v>4.08</v>
      </c>
      <c r="O893" s="17">
        <f t="shared" si="53"/>
        <v>1.51</v>
      </c>
      <c r="P893" s="18">
        <f t="shared" si="54"/>
        <v>1.1726618705035974</v>
      </c>
      <c r="Q893" s="17">
        <f t="shared" si="55"/>
        <v>0.54121863799283154</v>
      </c>
    </row>
    <row r="894" spans="1:17" x14ac:dyDescent="0.3">
      <c r="A894" s="5" t="s">
        <v>1762</v>
      </c>
      <c r="B894" s="5" t="s">
        <v>1388</v>
      </c>
      <c r="C894" s="6" t="s">
        <v>11</v>
      </c>
      <c r="D894" s="5">
        <v>31</v>
      </c>
      <c r="E894" s="6" t="s">
        <v>25</v>
      </c>
      <c r="F894" s="6" t="s">
        <v>566</v>
      </c>
      <c r="G894" s="6" t="s">
        <v>58</v>
      </c>
      <c r="H894" s="6" t="s">
        <v>591</v>
      </c>
      <c r="I894" s="5" t="s">
        <v>12</v>
      </c>
      <c r="J894" s="7">
        <v>30</v>
      </c>
      <c r="K894" s="8">
        <v>8</v>
      </c>
      <c r="L894" s="8">
        <v>11.32</v>
      </c>
      <c r="M894" s="8">
        <v>5.1100000000000003</v>
      </c>
      <c r="N894" s="9">
        <f t="shared" si="52"/>
        <v>3.3200000000000003</v>
      </c>
      <c r="O894" s="10">
        <f t="shared" si="53"/>
        <v>1.415</v>
      </c>
      <c r="P894" s="11">
        <f t="shared" si="54"/>
        <v>1.2152641878669275</v>
      </c>
      <c r="Q894" s="10">
        <f t="shared" si="55"/>
        <v>0.50716845878136196</v>
      </c>
    </row>
    <row r="895" spans="1:17" x14ac:dyDescent="0.3">
      <c r="A895" s="12" t="s">
        <v>1763</v>
      </c>
      <c r="B895" s="12" t="s">
        <v>1388</v>
      </c>
      <c r="C895" s="13" t="s">
        <v>11</v>
      </c>
      <c r="D895" s="12">
        <v>31</v>
      </c>
      <c r="E895" s="13" t="s">
        <v>25</v>
      </c>
      <c r="F895" s="13" t="s">
        <v>566</v>
      </c>
      <c r="G895" s="13" t="s">
        <v>58</v>
      </c>
      <c r="H895" s="13" t="s">
        <v>592</v>
      </c>
      <c r="I895" s="12" t="s">
        <v>12</v>
      </c>
      <c r="J895" s="14">
        <v>30</v>
      </c>
      <c r="K895" s="15">
        <v>8</v>
      </c>
      <c r="L895" s="15">
        <v>11.29</v>
      </c>
      <c r="M895" s="15">
        <v>4.62</v>
      </c>
      <c r="N895" s="16">
        <f t="shared" si="52"/>
        <v>3.2899999999999991</v>
      </c>
      <c r="O895" s="17">
        <f t="shared" si="53"/>
        <v>1.4112499999999999</v>
      </c>
      <c r="P895" s="18">
        <f t="shared" si="54"/>
        <v>1.4437229437229435</v>
      </c>
      <c r="Q895" s="17">
        <f t="shared" si="55"/>
        <v>0.50582437275985659</v>
      </c>
    </row>
    <row r="896" spans="1:17" x14ac:dyDescent="0.3">
      <c r="A896" s="5" t="s">
        <v>1764</v>
      </c>
      <c r="B896" s="5" t="s">
        <v>1388</v>
      </c>
      <c r="C896" s="6" t="s">
        <v>11</v>
      </c>
      <c r="D896" s="5">
        <v>31</v>
      </c>
      <c r="E896" s="6" t="s">
        <v>25</v>
      </c>
      <c r="F896" s="6" t="s">
        <v>566</v>
      </c>
      <c r="G896" s="6" t="s">
        <v>58</v>
      </c>
      <c r="H896" s="6" t="s">
        <v>593</v>
      </c>
      <c r="I896" s="5" t="s">
        <v>12</v>
      </c>
      <c r="J896" s="7">
        <v>30</v>
      </c>
      <c r="K896" s="8">
        <v>8</v>
      </c>
      <c r="L896" s="8">
        <v>9.23</v>
      </c>
      <c r="M896" s="8">
        <v>2.92</v>
      </c>
      <c r="N896" s="9">
        <f t="shared" si="52"/>
        <v>1.2300000000000004</v>
      </c>
      <c r="O896" s="10">
        <f t="shared" si="53"/>
        <v>1.1537500000000001</v>
      </c>
      <c r="P896" s="11">
        <f t="shared" si="54"/>
        <v>2.1609589041095894</v>
      </c>
      <c r="Q896" s="10">
        <f t="shared" si="55"/>
        <v>0.41353046594982079</v>
      </c>
    </row>
    <row r="897" spans="1:17" x14ac:dyDescent="0.3">
      <c r="A897" s="12" t="s">
        <v>1765</v>
      </c>
      <c r="B897" s="12" t="s">
        <v>1388</v>
      </c>
      <c r="C897" s="13" t="s">
        <v>11</v>
      </c>
      <c r="D897" s="12">
        <v>31</v>
      </c>
      <c r="E897" s="13" t="s">
        <v>25</v>
      </c>
      <c r="F897" s="13" t="s">
        <v>566</v>
      </c>
      <c r="G897" s="13" t="s">
        <v>58</v>
      </c>
      <c r="H897" s="13" t="s">
        <v>594</v>
      </c>
      <c r="I897" s="12" t="s">
        <v>12</v>
      </c>
      <c r="J897" s="14">
        <v>50</v>
      </c>
      <c r="K897" s="15">
        <v>16</v>
      </c>
      <c r="L897" s="15">
        <v>3.13</v>
      </c>
      <c r="M897" s="15">
        <v>33.049999999999997</v>
      </c>
      <c r="N897" s="16">
        <f t="shared" si="52"/>
        <v>-12.870000000000001</v>
      </c>
      <c r="O897" s="17">
        <f t="shared" si="53"/>
        <v>0.19562499999999999</v>
      </c>
      <c r="P897" s="18">
        <f t="shared" si="54"/>
        <v>-0.90529500756429659</v>
      </c>
      <c r="Q897" s="17">
        <f t="shared" si="55"/>
        <v>8.4139784946236557E-2</v>
      </c>
    </row>
    <row r="898" spans="1:17" x14ac:dyDescent="0.3">
      <c r="A898" s="5" t="s">
        <v>1766</v>
      </c>
      <c r="B898" s="5" t="s">
        <v>1388</v>
      </c>
      <c r="C898" s="6" t="s">
        <v>11</v>
      </c>
      <c r="D898" s="5">
        <v>31</v>
      </c>
      <c r="E898" s="6" t="s">
        <v>25</v>
      </c>
      <c r="F898" s="6" t="s">
        <v>566</v>
      </c>
      <c r="G898" s="6" t="s">
        <v>58</v>
      </c>
      <c r="H898" s="6" t="s">
        <v>595</v>
      </c>
      <c r="I898" s="5" t="s">
        <v>12</v>
      </c>
      <c r="J898" s="7">
        <v>200</v>
      </c>
      <c r="K898" s="8">
        <v>50</v>
      </c>
      <c r="L898" s="8">
        <v>38.69</v>
      </c>
      <c r="M898" s="8">
        <v>133.81</v>
      </c>
      <c r="N898" s="9">
        <f t="shared" ref="N898:N961" si="56">L898-K898</f>
        <v>-11.310000000000002</v>
      </c>
      <c r="O898" s="10">
        <f t="shared" ref="O898:O961" si="57">IFERROR(L898/K898, 0)</f>
        <v>0.77379999999999993</v>
      </c>
      <c r="P898" s="11">
        <f t="shared" ref="P898:P961" si="58">IFERROR((L898-M898)/M898, 0)</f>
        <v>-0.71085868021821985</v>
      </c>
      <c r="Q898" s="10">
        <f t="shared" ref="Q898:Q961" si="59">IFERROR((L898*1000)/(J898*D898*24), 0)</f>
        <v>0.26001344086021505</v>
      </c>
    </row>
    <row r="899" spans="1:17" x14ac:dyDescent="0.3">
      <c r="A899" s="12" t="s">
        <v>1767</v>
      </c>
      <c r="B899" s="12" t="s">
        <v>1388</v>
      </c>
      <c r="C899" s="13" t="s">
        <v>11</v>
      </c>
      <c r="D899" s="12">
        <v>31</v>
      </c>
      <c r="E899" s="13" t="s">
        <v>25</v>
      </c>
      <c r="F899" s="13" t="s">
        <v>566</v>
      </c>
      <c r="G899" s="13" t="s">
        <v>58</v>
      </c>
      <c r="H899" s="13" t="s">
        <v>596</v>
      </c>
      <c r="I899" s="12" t="s">
        <v>12</v>
      </c>
      <c r="J899" s="14">
        <v>36</v>
      </c>
      <c r="K899" s="15">
        <v>6</v>
      </c>
      <c r="L899" s="15">
        <v>11.24</v>
      </c>
      <c r="M899" s="15">
        <v>12.72</v>
      </c>
      <c r="N899" s="16">
        <f t="shared" si="56"/>
        <v>5.24</v>
      </c>
      <c r="O899" s="17">
        <f t="shared" si="57"/>
        <v>1.8733333333333333</v>
      </c>
      <c r="P899" s="18">
        <f t="shared" si="58"/>
        <v>-0.11635220125786166</v>
      </c>
      <c r="Q899" s="17">
        <f t="shared" si="59"/>
        <v>0.41965352449223414</v>
      </c>
    </row>
    <row r="900" spans="1:17" x14ac:dyDescent="0.3">
      <c r="A900" s="5" t="s">
        <v>1768</v>
      </c>
      <c r="B900" s="5" t="s">
        <v>1388</v>
      </c>
      <c r="C900" s="6" t="s">
        <v>11</v>
      </c>
      <c r="D900" s="5">
        <v>31</v>
      </c>
      <c r="E900" s="6" t="s">
        <v>25</v>
      </c>
      <c r="F900" s="6" t="s">
        <v>566</v>
      </c>
      <c r="G900" s="6" t="s">
        <v>58</v>
      </c>
      <c r="H900" s="6" t="s">
        <v>597</v>
      </c>
      <c r="I900" s="5" t="s">
        <v>12</v>
      </c>
      <c r="J900" s="7">
        <v>32</v>
      </c>
      <c r="K900" s="8">
        <v>12</v>
      </c>
      <c r="L900" s="8">
        <v>7.55</v>
      </c>
      <c r="M900" s="8">
        <v>14.9</v>
      </c>
      <c r="N900" s="9">
        <f t="shared" si="56"/>
        <v>-4.45</v>
      </c>
      <c r="O900" s="10">
        <f t="shared" si="57"/>
        <v>0.62916666666666665</v>
      </c>
      <c r="P900" s="11">
        <f t="shared" si="58"/>
        <v>-0.49328859060402686</v>
      </c>
      <c r="Q900" s="10">
        <f t="shared" si="59"/>
        <v>0.31712029569892475</v>
      </c>
    </row>
    <row r="901" spans="1:17" x14ac:dyDescent="0.3">
      <c r="A901" s="12" t="s">
        <v>1769</v>
      </c>
      <c r="B901" s="12" t="s">
        <v>1388</v>
      </c>
      <c r="C901" s="13" t="s">
        <v>11</v>
      </c>
      <c r="D901" s="12">
        <v>31</v>
      </c>
      <c r="E901" s="13" t="s">
        <v>25</v>
      </c>
      <c r="F901" s="13" t="s">
        <v>566</v>
      </c>
      <c r="G901" s="13" t="s">
        <v>58</v>
      </c>
      <c r="H901" s="13" t="s">
        <v>598</v>
      </c>
      <c r="I901" s="12" t="s">
        <v>12</v>
      </c>
      <c r="J901" s="14">
        <v>30</v>
      </c>
      <c r="K901" s="15">
        <v>4</v>
      </c>
      <c r="L901" s="15">
        <v>8.0399999999999991</v>
      </c>
      <c r="M901" s="15">
        <v>4.59</v>
      </c>
      <c r="N901" s="16">
        <f t="shared" si="56"/>
        <v>4.0399999999999991</v>
      </c>
      <c r="O901" s="17">
        <f t="shared" si="57"/>
        <v>2.0099999999999998</v>
      </c>
      <c r="P901" s="18">
        <f t="shared" si="58"/>
        <v>0.75163398692810446</v>
      </c>
      <c r="Q901" s="17">
        <f t="shared" si="59"/>
        <v>0.36021505376344082</v>
      </c>
    </row>
    <row r="902" spans="1:17" x14ac:dyDescent="0.3">
      <c r="A902" s="5" t="s">
        <v>1770</v>
      </c>
      <c r="B902" s="5" t="s">
        <v>1388</v>
      </c>
      <c r="C902" s="6" t="s">
        <v>11</v>
      </c>
      <c r="D902" s="5">
        <v>31</v>
      </c>
      <c r="E902" s="6" t="s">
        <v>25</v>
      </c>
      <c r="F902" s="6" t="s">
        <v>566</v>
      </c>
      <c r="G902" s="6" t="s">
        <v>58</v>
      </c>
      <c r="H902" s="6" t="s">
        <v>599</v>
      </c>
      <c r="I902" s="5" t="s">
        <v>12</v>
      </c>
      <c r="J902" s="7">
        <v>161</v>
      </c>
      <c r="K902" s="8">
        <v>65</v>
      </c>
      <c r="L902" s="8">
        <v>25.75</v>
      </c>
      <c r="M902" s="8">
        <v>107.54</v>
      </c>
      <c r="N902" s="9">
        <f t="shared" si="56"/>
        <v>-39.25</v>
      </c>
      <c r="O902" s="10">
        <f t="shared" si="57"/>
        <v>0.39615384615384613</v>
      </c>
      <c r="P902" s="11">
        <f t="shared" si="58"/>
        <v>-0.76055421238608889</v>
      </c>
      <c r="Q902" s="10">
        <f t="shared" si="59"/>
        <v>0.21497027983704001</v>
      </c>
    </row>
    <row r="903" spans="1:17" x14ac:dyDescent="0.3">
      <c r="A903" s="12" t="s">
        <v>1771</v>
      </c>
      <c r="B903" s="12" t="s">
        <v>1388</v>
      </c>
      <c r="C903" s="13" t="s">
        <v>11</v>
      </c>
      <c r="D903" s="12">
        <v>31</v>
      </c>
      <c r="E903" s="13" t="s">
        <v>25</v>
      </c>
      <c r="F903" s="13" t="s">
        <v>566</v>
      </c>
      <c r="G903" s="13" t="s">
        <v>58</v>
      </c>
      <c r="H903" s="13" t="s">
        <v>600</v>
      </c>
      <c r="I903" s="12" t="s">
        <v>12</v>
      </c>
      <c r="J903" s="14">
        <v>59.2</v>
      </c>
      <c r="K903" s="15">
        <v>3</v>
      </c>
      <c r="L903" s="15">
        <v>1.79</v>
      </c>
      <c r="M903" s="15">
        <v>8.5</v>
      </c>
      <c r="N903" s="16">
        <f t="shared" si="56"/>
        <v>-1.21</v>
      </c>
      <c r="O903" s="17">
        <f t="shared" si="57"/>
        <v>0.59666666666666668</v>
      </c>
      <c r="P903" s="18">
        <f t="shared" si="58"/>
        <v>-0.78941176470588237</v>
      </c>
      <c r="Q903" s="17">
        <f t="shared" si="59"/>
        <v>4.0640438825922692E-2</v>
      </c>
    </row>
    <row r="904" spans="1:17" x14ac:dyDescent="0.3">
      <c r="A904" s="5" t="s">
        <v>1772</v>
      </c>
      <c r="B904" s="5" t="s">
        <v>1388</v>
      </c>
      <c r="C904" s="6" t="s">
        <v>11</v>
      </c>
      <c r="D904" s="5">
        <v>31</v>
      </c>
      <c r="E904" s="6" t="s">
        <v>25</v>
      </c>
      <c r="F904" s="6" t="s">
        <v>566</v>
      </c>
      <c r="G904" s="6" t="s">
        <v>58</v>
      </c>
      <c r="H904" s="6" t="s">
        <v>601</v>
      </c>
      <c r="I904" s="5" t="s">
        <v>12</v>
      </c>
      <c r="J904" s="7">
        <v>150</v>
      </c>
      <c r="K904" s="8">
        <v>26</v>
      </c>
      <c r="L904" s="8">
        <v>41.56</v>
      </c>
      <c r="M904" s="8">
        <v>64.28</v>
      </c>
      <c r="N904" s="9">
        <f t="shared" si="56"/>
        <v>15.560000000000002</v>
      </c>
      <c r="O904" s="10">
        <f t="shared" si="57"/>
        <v>1.5984615384615386</v>
      </c>
      <c r="P904" s="11">
        <f t="shared" si="58"/>
        <v>-0.35345364032358428</v>
      </c>
      <c r="Q904" s="10">
        <f t="shared" si="59"/>
        <v>0.37240143369175627</v>
      </c>
    </row>
    <row r="905" spans="1:17" x14ac:dyDescent="0.3">
      <c r="A905" s="12" t="s">
        <v>1773</v>
      </c>
      <c r="B905" s="12" t="s">
        <v>1388</v>
      </c>
      <c r="C905" s="13" t="s">
        <v>11</v>
      </c>
      <c r="D905" s="12">
        <v>31</v>
      </c>
      <c r="E905" s="13" t="s">
        <v>25</v>
      </c>
      <c r="F905" s="13" t="s">
        <v>566</v>
      </c>
      <c r="G905" s="13" t="s">
        <v>58</v>
      </c>
      <c r="H905" s="13" t="s">
        <v>602</v>
      </c>
      <c r="I905" s="12" t="s">
        <v>12</v>
      </c>
      <c r="J905" s="14">
        <v>30</v>
      </c>
      <c r="K905" s="15">
        <v>9</v>
      </c>
      <c r="L905" s="15">
        <v>0</v>
      </c>
      <c r="M905" s="15">
        <v>7</v>
      </c>
      <c r="N905" s="16">
        <f t="shared" si="56"/>
        <v>-9</v>
      </c>
      <c r="O905" s="17">
        <f t="shared" si="57"/>
        <v>0</v>
      </c>
      <c r="P905" s="18">
        <f t="shared" si="58"/>
        <v>-1</v>
      </c>
      <c r="Q905" s="17">
        <f t="shared" si="59"/>
        <v>0</v>
      </c>
    </row>
    <row r="906" spans="1:17" x14ac:dyDescent="0.3">
      <c r="A906" s="5" t="s">
        <v>1774</v>
      </c>
      <c r="B906" s="5" t="s">
        <v>1388</v>
      </c>
      <c r="C906" s="6" t="s">
        <v>11</v>
      </c>
      <c r="D906" s="5">
        <v>31</v>
      </c>
      <c r="E906" s="6" t="s">
        <v>25</v>
      </c>
      <c r="F906" s="6" t="s">
        <v>566</v>
      </c>
      <c r="G906" s="6" t="s">
        <v>58</v>
      </c>
      <c r="H906" s="6" t="s">
        <v>603</v>
      </c>
      <c r="I906" s="5" t="s">
        <v>12</v>
      </c>
      <c r="J906" s="7">
        <v>70</v>
      </c>
      <c r="K906" s="8">
        <v>50</v>
      </c>
      <c r="L906" s="8">
        <v>48.91</v>
      </c>
      <c r="M906" s="8">
        <v>73.77</v>
      </c>
      <c r="N906" s="9">
        <f t="shared" si="56"/>
        <v>-1.0900000000000034</v>
      </c>
      <c r="O906" s="10">
        <f t="shared" si="57"/>
        <v>0.97819999999999996</v>
      </c>
      <c r="P906" s="11">
        <f t="shared" si="58"/>
        <v>-0.33699335773349604</v>
      </c>
      <c r="Q906" s="10">
        <f t="shared" si="59"/>
        <v>0.93913210445468509</v>
      </c>
    </row>
    <row r="907" spans="1:17" x14ac:dyDescent="0.3">
      <c r="A907" s="12" t="s">
        <v>1775</v>
      </c>
      <c r="B907" s="12" t="s">
        <v>1388</v>
      </c>
      <c r="C907" s="13" t="s">
        <v>11</v>
      </c>
      <c r="D907" s="12">
        <v>31</v>
      </c>
      <c r="E907" s="13" t="s">
        <v>25</v>
      </c>
      <c r="F907" s="13" t="s">
        <v>566</v>
      </c>
      <c r="G907" s="13" t="s">
        <v>58</v>
      </c>
      <c r="H907" s="13" t="s">
        <v>604</v>
      </c>
      <c r="I907" s="12" t="s">
        <v>12</v>
      </c>
      <c r="J907" s="14">
        <v>35</v>
      </c>
      <c r="K907" s="15">
        <v>6</v>
      </c>
      <c r="L907" s="15">
        <v>1.63</v>
      </c>
      <c r="M907" s="15">
        <v>0</v>
      </c>
      <c r="N907" s="16">
        <f t="shared" si="56"/>
        <v>-4.37</v>
      </c>
      <c r="O907" s="17">
        <f t="shared" si="57"/>
        <v>0.27166666666666667</v>
      </c>
      <c r="P907" s="18">
        <f t="shared" si="58"/>
        <v>0</v>
      </c>
      <c r="Q907" s="17">
        <f t="shared" si="59"/>
        <v>6.2596006144393243E-2</v>
      </c>
    </row>
    <row r="908" spans="1:17" x14ac:dyDescent="0.3">
      <c r="A908" s="5" t="s">
        <v>1776</v>
      </c>
      <c r="B908" s="5" t="s">
        <v>1388</v>
      </c>
      <c r="C908" s="6" t="s">
        <v>11</v>
      </c>
      <c r="D908" s="5">
        <v>31</v>
      </c>
      <c r="E908" s="6" t="s">
        <v>25</v>
      </c>
      <c r="F908" s="6" t="s">
        <v>566</v>
      </c>
      <c r="G908" s="6" t="s">
        <v>872</v>
      </c>
      <c r="H908" s="6" t="s">
        <v>605</v>
      </c>
      <c r="I908" s="5" t="s">
        <v>10</v>
      </c>
      <c r="J908" s="7">
        <v>1200</v>
      </c>
      <c r="K908" s="8">
        <v>193</v>
      </c>
      <c r="L908" s="8">
        <v>387.13</v>
      </c>
      <c r="M908" s="8">
        <v>210.24</v>
      </c>
      <c r="N908" s="9">
        <f t="shared" si="56"/>
        <v>194.13</v>
      </c>
      <c r="O908" s="10">
        <f t="shared" si="57"/>
        <v>2.0058549222797928</v>
      </c>
      <c r="P908" s="11">
        <f t="shared" si="58"/>
        <v>0.84137176560121751</v>
      </c>
      <c r="Q908" s="10">
        <f t="shared" si="59"/>
        <v>0.43361335125448031</v>
      </c>
    </row>
    <row r="909" spans="1:17" x14ac:dyDescent="0.3">
      <c r="A909" s="12" t="s">
        <v>1777</v>
      </c>
      <c r="B909" s="12" t="s">
        <v>1388</v>
      </c>
      <c r="C909" s="13" t="s">
        <v>11</v>
      </c>
      <c r="D909" s="12">
        <v>31</v>
      </c>
      <c r="E909" s="13" t="s">
        <v>25</v>
      </c>
      <c r="F909" s="13" t="s">
        <v>566</v>
      </c>
      <c r="G909" s="13" t="s">
        <v>872</v>
      </c>
      <c r="H909" s="13" t="s">
        <v>607</v>
      </c>
      <c r="I909" s="12" t="s">
        <v>10</v>
      </c>
      <c r="J909" s="14">
        <v>300</v>
      </c>
      <c r="K909" s="15">
        <v>0</v>
      </c>
      <c r="L909" s="15">
        <v>0</v>
      </c>
      <c r="M909" s="15">
        <v>0</v>
      </c>
      <c r="N909" s="16">
        <f t="shared" si="56"/>
        <v>0</v>
      </c>
      <c r="O909" s="17">
        <f t="shared" si="57"/>
        <v>0</v>
      </c>
      <c r="P909" s="18">
        <f t="shared" si="58"/>
        <v>0</v>
      </c>
      <c r="Q909" s="17">
        <f t="shared" si="59"/>
        <v>0</v>
      </c>
    </row>
    <row r="910" spans="1:17" x14ac:dyDescent="0.3">
      <c r="A910" s="5" t="s">
        <v>1778</v>
      </c>
      <c r="B910" s="5" t="s">
        <v>1388</v>
      </c>
      <c r="C910" s="6" t="s">
        <v>11</v>
      </c>
      <c r="D910" s="5">
        <v>31</v>
      </c>
      <c r="E910" s="6" t="s">
        <v>25</v>
      </c>
      <c r="F910" s="6" t="s">
        <v>566</v>
      </c>
      <c r="G910" s="6" t="s">
        <v>872</v>
      </c>
      <c r="H910" s="6" t="s">
        <v>609</v>
      </c>
      <c r="I910" s="5" t="s">
        <v>10</v>
      </c>
      <c r="J910" s="7">
        <v>1200</v>
      </c>
      <c r="K910" s="8">
        <v>354</v>
      </c>
      <c r="L910" s="8">
        <v>456.92</v>
      </c>
      <c r="M910" s="8">
        <v>233.25</v>
      </c>
      <c r="N910" s="9">
        <f t="shared" si="56"/>
        <v>102.92000000000002</v>
      </c>
      <c r="O910" s="10">
        <f t="shared" si="57"/>
        <v>1.2907344632768363</v>
      </c>
      <c r="P910" s="11">
        <f t="shared" si="58"/>
        <v>0.95892818863879969</v>
      </c>
      <c r="Q910" s="10">
        <f t="shared" si="59"/>
        <v>0.51178315412186381</v>
      </c>
    </row>
    <row r="911" spans="1:17" x14ac:dyDescent="0.3">
      <c r="A911" s="12" t="s">
        <v>1779</v>
      </c>
      <c r="B911" s="12" t="s">
        <v>1388</v>
      </c>
      <c r="C911" s="13" t="s">
        <v>11</v>
      </c>
      <c r="D911" s="12">
        <v>31</v>
      </c>
      <c r="E911" s="13" t="s">
        <v>25</v>
      </c>
      <c r="F911" s="13" t="s">
        <v>566</v>
      </c>
      <c r="G911" s="13" t="s">
        <v>872</v>
      </c>
      <c r="H911" s="13" t="s">
        <v>611</v>
      </c>
      <c r="I911" s="12" t="s">
        <v>10</v>
      </c>
      <c r="J911" s="14">
        <v>106</v>
      </c>
      <c r="K911" s="15">
        <v>0</v>
      </c>
      <c r="L911" s="15">
        <v>0</v>
      </c>
      <c r="M911" s="15">
        <v>0</v>
      </c>
      <c r="N911" s="16">
        <f t="shared" si="56"/>
        <v>0</v>
      </c>
      <c r="O911" s="17">
        <f t="shared" si="57"/>
        <v>0</v>
      </c>
      <c r="P911" s="18">
        <f t="shared" si="58"/>
        <v>0</v>
      </c>
      <c r="Q911" s="17">
        <f t="shared" si="59"/>
        <v>0</v>
      </c>
    </row>
    <row r="912" spans="1:17" x14ac:dyDescent="0.3">
      <c r="A912" s="5" t="s">
        <v>1780</v>
      </c>
      <c r="B912" s="5" t="s">
        <v>1388</v>
      </c>
      <c r="C912" s="6" t="s">
        <v>11</v>
      </c>
      <c r="D912" s="5">
        <v>31</v>
      </c>
      <c r="E912" s="6" t="s">
        <v>25</v>
      </c>
      <c r="F912" s="6" t="s">
        <v>566</v>
      </c>
      <c r="G912" s="6" t="s">
        <v>872</v>
      </c>
      <c r="H912" s="6" t="s">
        <v>613</v>
      </c>
      <c r="I912" s="5" t="s">
        <v>10</v>
      </c>
      <c r="J912" s="7">
        <v>105.7</v>
      </c>
      <c r="K912" s="8">
        <v>0</v>
      </c>
      <c r="L912" s="8">
        <v>0</v>
      </c>
      <c r="M912" s="8">
        <v>0</v>
      </c>
      <c r="N912" s="9">
        <f t="shared" si="56"/>
        <v>0</v>
      </c>
      <c r="O912" s="10">
        <f t="shared" si="57"/>
        <v>0</v>
      </c>
      <c r="P912" s="11">
        <f t="shared" si="58"/>
        <v>0</v>
      </c>
      <c r="Q912" s="10">
        <f t="shared" si="59"/>
        <v>0</v>
      </c>
    </row>
    <row r="913" spans="1:17" x14ac:dyDescent="0.3">
      <c r="A913" s="12" t="s">
        <v>1781</v>
      </c>
      <c r="B913" s="12" t="s">
        <v>1388</v>
      </c>
      <c r="C913" s="13" t="s">
        <v>11</v>
      </c>
      <c r="D913" s="12">
        <v>31</v>
      </c>
      <c r="E913" s="13" t="s">
        <v>25</v>
      </c>
      <c r="F913" s="13" t="s">
        <v>566</v>
      </c>
      <c r="G913" s="13" t="s">
        <v>872</v>
      </c>
      <c r="H913" s="13" t="s">
        <v>615</v>
      </c>
      <c r="I913" s="12" t="s">
        <v>10</v>
      </c>
      <c r="J913" s="14">
        <v>525</v>
      </c>
      <c r="K913" s="15">
        <v>136</v>
      </c>
      <c r="L913" s="15">
        <v>311.64999999999998</v>
      </c>
      <c r="M913" s="15">
        <v>120.59</v>
      </c>
      <c r="N913" s="16">
        <f t="shared" si="56"/>
        <v>175.64999999999998</v>
      </c>
      <c r="O913" s="17">
        <f t="shared" si="57"/>
        <v>2.2915441176470588</v>
      </c>
      <c r="P913" s="18">
        <f t="shared" si="58"/>
        <v>1.5843768139978436</v>
      </c>
      <c r="Q913" s="17">
        <f t="shared" si="59"/>
        <v>0.79787506400409625</v>
      </c>
    </row>
    <row r="914" spans="1:17" x14ac:dyDescent="0.3">
      <c r="A914" s="5" t="s">
        <v>1782</v>
      </c>
      <c r="B914" s="5" t="s">
        <v>1388</v>
      </c>
      <c r="C914" s="6" t="s">
        <v>11</v>
      </c>
      <c r="D914" s="5">
        <v>31</v>
      </c>
      <c r="E914" s="6" t="s">
        <v>25</v>
      </c>
      <c r="F914" s="6" t="s">
        <v>566</v>
      </c>
      <c r="G914" s="6" t="s">
        <v>872</v>
      </c>
      <c r="H914" s="6" t="s">
        <v>617</v>
      </c>
      <c r="I914" s="5" t="s">
        <v>10</v>
      </c>
      <c r="J914" s="7">
        <v>250</v>
      </c>
      <c r="K914" s="8">
        <v>127</v>
      </c>
      <c r="L914" s="8">
        <v>117.45</v>
      </c>
      <c r="M914" s="8">
        <v>158.61000000000001</v>
      </c>
      <c r="N914" s="9">
        <f t="shared" si="56"/>
        <v>-9.5499999999999972</v>
      </c>
      <c r="O914" s="10">
        <f t="shared" si="57"/>
        <v>0.92480314960629928</v>
      </c>
      <c r="P914" s="11">
        <f t="shared" si="58"/>
        <v>-0.25950444486476265</v>
      </c>
      <c r="Q914" s="10">
        <f t="shared" si="59"/>
        <v>0.63145161290322582</v>
      </c>
    </row>
    <row r="915" spans="1:17" x14ac:dyDescent="0.3">
      <c r="A915" s="12" t="s">
        <v>1783</v>
      </c>
      <c r="B915" s="12" t="s">
        <v>1388</v>
      </c>
      <c r="C915" s="13" t="s">
        <v>11</v>
      </c>
      <c r="D915" s="12">
        <v>31</v>
      </c>
      <c r="E915" s="13" t="s">
        <v>25</v>
      </c>
      <c r="F915" s="13" t="s">
        <v>566</v>
      </c>
      <c r="G915" s="13" t="s">
        <v>872</v>
      </c>
      <c r="H915" s="13" t="s">
        <v>619</v>
      </c>
      <c r="I915" s="12" t="s">
        <v>16</v>
      </c>
      <c r="J915" s="14">
        <v>119.8</v>
      </c>
      <c r="K915" s="15">
        <v>16</v>
      </c>
      <c r="L915" s="15">
        <v>0</v>
      </c>
      <c r="M915" s="15">
        <v>12.15</v>
      </c>
      <c r="N915" s="16">
        <f t="shared" si="56"/>
        <v>-16</v>
      </c>
      <c r="O915" s="17">
        <f t="shared" si="57"/>
        <v>0</v>
      </c>
      <c r="P915" s="18">
        <f t="shared" si="58"/>
        <v>-1</v>
      </c>
      <c r="Q915" s="17">
        <f t="shared" si="59"/>
        <v>0</v>
      </c>
    </row>
    <row r="916" spans="1:17" x14ac:dyDescent="0.3">
      <c r="A916" s="5" t="s">
        <v>1784</v>
      </c>
      <c r="B916" s="5" t="s">
        <v>1388</v>
      </c>
      <c r="C916" s="6" t="s">
        <v>11</v>
      </c>
      <c r="D916" s="5">
        <v>31</v>
      </c>
      <c r="E916" s="6" t="s">
        <v>25</v>
      </c>
      <c r="F916" s="6" t="s">
        <v>566</v>
      </c>
      <c r="G916" s="6" t="s">
        <v>872</v>
      </c>
      <c r="H916" s="6" t="s">
        <v>621</v>
      </c>
      <c r="I916" s="5" t="s">
        <v>16</v>
      </c>
      <c r="J916" s="7">
        <v>52.8</v>
      </c>
      <c r="K916" s="8">
        <v>0</v>
      </c>
      <c r="L916" s="8">
        <v>0</v>
      </c>
      <c r="M916" s="8">
        <v>0</v>
      </c>
      <c r="N916" s="9">
        <f t="shared" si="56"/>
        <v>0</v>
      </c>
      <c r="O916" s="10">
        <f t="shared" si="57"/>
        <v>0</v>
      </c>
      <c r="P916" s="11">
        <f t="shared" si="58"/>
        <v>0</v>
      </c>
      <c r="Q916" s="10">
        <f t="shared" si="59"/>
        <v>0</v>
      </c>
    </row>
    <row r="917" spans="1:17" x14ac:dyDescent="0.3">
      <c r="A917" s="12" t="s">
        <v>1785</v>
      </c>
      <c r="B917" s="12" t="s">
        <v>1388</v>
      </c>
      <c r="C917" s="13" t="s">
        <v>11</v>
      </c>
      <c r="D917" s="12">
        <v>31</v>
      </c>
      <c r="E917" s="13" t="s">
        <v>25</v>
      </c>
      <c r="F917" s="13" t="s">
        <v>566</v>
      </c>
      <c r="G917" s="13" t="s">
        <v>872</v>
      </c>
      <c r="H917" s="13" t="s">
        <v>623</v>
      </c>
      <c r="I917" s="12" t="s">
        <v>16</v>
      </c>
      <c r="J917" s="14">
        <v>330.5</v>
      </c>
      <c r="K917" s="15">
        <v>8</v>
      </c>
      <c r="L917" s="15">
        <v>0</v>
      </c>
      <c r="M917" s="15">
        <v>0</v>
      </c>
      <c r="N917" s="16">
        <f t="shared" si="56"/>
        <v>-8</v>
      </c>
      <c r="O917" s="17">
        <f t="shared" si="57"/>
        <v>0</v>
      </c>
      <c r="P917" s="18">
        <f t="shared" si="58"/>
        <v>0</v>
      </c>
      <c r="Q917" s="17">
        <f t="shared" si="59"/>
        <v>0</v>
      </c>
    </row>
    <row r="918" spans="1:17" x14ac:dyDescent="0.3">
      <c r="A918" s="5" t="s">
        <v>1786</v>
      </c>
      <c r="B918" s="5" t="s">
        <v>1388</v>
      </c>
      <c r="C918" s="6" t="s">
        <v>11</v>
      </c>
      <c r="D918" s="5">
        <v>31</v>
      </c>
      <c r="E918" s="6" t="s">
        <v>25</v>
      </c>
      <c r="F918" s="6" t="s">
        <v>566</v>
      </c>
      <c r="G918" s="6" t="s">
        <v>78</v>
      </c>
      <c r="H918" s="6" t="s">
        <v>625</v>
      </c>
      <c r="I918" s="5" t="s">
        <v>10</v>
      </c>
      <c r="J918" s="7">
        <v>420</v>
      </c>
      <c r="K918" s="8">
        <v>167</v>
      </c>
      <c r="L918" s="8">
        <v>244.62</v>
      </c>
      <c r="M918" s="8">
        <v>181.27</v>
      </c>
      <c r="N918" s="9">
        <f t="shared" si="56"/>
        <v>77.62</v>
      </c>
      <c r="O918" s="10">
        <f t="shared" si="57"/>
        <v>1.4647904191616767</v>
      </c>
      <c r="P918" s="11">
        <f t="shared" si="58"/>
        <v>0.34947867821481765</v>
      </c>
      <c r="Q918" s="10">
        <f t="shared" si="59"/>
        <v>0.78283410138248843</v>
      </c>
    </row>
    <row r="919" spans="1:17" x14ac:dyDescent="0.3">
      <c r="A919" s="12" t="s">
        <v>1787</v>
      </c>
      <c r="B919" s="12" t="s">
        <v>1388</v>
      </c>
      <c r="C919" s="13" t="s">
        <v>11</v>
      </c>
      <c r="D919" s="12">
        <v>31</v>
      </c>
      <c r="E919" s="13" t="s">
        <v>25</v>
      </c>
      <c r="F919" s="13" t="s">
        <v>566</v>
      </c>
      <c r="G919" s="13" t="s">
        <v>78</v>
      </c>
      <c r="H919" s="13" t="s">
        <v>626</v>
      </c>
      <c r="I919" s="12" t="s">
        <v>10</v>
      </c>
      <c r="J919" s="14">
        <v>1000</v>
      </c>
      <c r="K919" s="15">
        <v>573</v>
      </c>
      <c r="L919" s="15">
        <v>441.85</v>
      </c>
      <c r="M919" s="15">
        <v>634.79</v>
      </c>
      <c r="N919" s="16">
        <f t="shared" si="56"/>
        <v>-131.14999999999998</v>
      </c>
      <c r="O919" s="17">
        <f t="shared" si="57"/>
        <v>0.77111692844677138</v>
      </c>
      <c r="P919" s="18">
        <f t="shared" si="58"/>
        <v>-0.30394303627971447</v>
      </c>
      <c r="Q919" s="17">
        <f t="shared" si="59"/>
        <v>0.59388440860215053</v>
      </c>
    </row>
    <row r="920" spans="1:17" x14ac:dyDescent="0.3">
      <c r="A920" s="5" t="s">
        <v>1788</v>
      </c>
      <c r="B920" s="5" t="s">
        <v>1388</v>
      </c>
      <c r="C920" s="6" t="s">
        <v>11</v>
      </c>
      <c r="D920" s="5">
        <v>31</v>
      </c>
      <c r="E920" s="6" t="s">
        <v>25</v>
      </c>
      <c r="F920" s="6" t="s">
        <v>566</v>
      </c>
      <c r="G920" s="6" t="s">
        <v>78</v>
      </c>
      <c r="H920" s="6" t="s">
        <v>627</v>
      </c>
      <c r="I920" s="5" t="s">
        <v>10</v>
      </c>
      <c r="J920" s="7">
        <v>1470</v>
      </c>
      <c r="K920" s="8">
        <v>702</v>
      </c>
      <c r="L920" s="8">
        <v>483.9</v>
      </c>
      <c r="M920" s="8">
        <v>685.15</v>
      </c>
      <c r="N920" s="9">
        <f t="shared" si="56"/>
        <v>-218.10000000000002</v>
      </c>
      <c r="O920" s="10">
        <f t="shared" si="57"/>
        <v>0.68931623931623931</v>
      </c>
      <c r="P920" s="11">
        <f t="shared" si="58"/>
        <v>-0.2937312997153908</v>
      </c>
      <c r="Q920" s="10">
        <f t="shared" si="59"/>
        <v>0.44245117401799428</v>
      </c>
    </row>
    <row r="921" spans="1:17" x14ac:dyDescent="0.3">
      <c r="A921" s="12" t="s">
        <v>1789</v>
      </c>
      <c r="B921" s="12" t="s">
        <v>1388</v>
      </c>
      <c r="C921" s="13" t="s">
        <v>11</v>
      </c>
      <c r="D921" s="12">
        <v>31</v>
      </c>
      <c r="E921" s="13" t="s">
        <v>25</v>
      </c>
      <c r="F921" s="13" t="s">
        <v>566</v>
      </c>
      <c r="G921" s="13" t="s">
        <v>78</v>
      </c>
      <c r="H921" s="13" t="s">
        <v>628</v>
      </c>
      <c r="I921" s="12" t="s">
        <v>10</v>
      </c>
      <c r="J921" s="14">
        <v>500</v>
      </c>
      <c r="K921" s="15">
        <v>117</v>
      </c>
      <c r="L921" s="15">
        <v>117.11</v>
      </c>
      <c r="M921" s="15">
        <v>209.05</v>
      </c>
      <c r="N921" s="16">
        <f t="shared" si="56"/>
        <v>0.10999999999999943</v>
      </c>
      <c r="O921" s="17">
        <f t="shared" si="57"/>
        <v>1.0009401709401708</v>
      </c>
      <c r="P921" s="18">
        <f t="shared" si="58"/>
        <v>-0.43979909112652477</v>
      </c>
      <c r="Q921" s="17">
        <f t="shared" si="59"/>
        <v>0.31481182795698925</v>
      </c>
    </row>
    <row r="922" spans="1:17" x14ac:dyDescent="0.3">
      <c r="A922" s="5" t="s">
        <v>1790</v>
      </c>
      <c r="B922" s="5" t="s">
        <v>1388</v>
      </c>
      <c r="C922" s="6" t="s">
        <v>11</v>
      </c>
      <c r="D922" s="5">
        <v>31</v>
      </c>
      <c r="E922" s="6" t="s">
        <v>25</v>
      </c>
      <c r="F922" s="6" t="s">
        <v>566</v>
      </c>
      <c r="G922" s="6" t="s">
        <v>78</v>
      </c>
      <c r="H922" s="6" t="s">
        <v>629</v>
      </c>
      <c r="I922" s="5" t="s">
        <v>10</v>
      </c>
      <c r="J922" s="7">
        <v>1500</v>
      </c>
      <c r="K922" s="8">
        <v>805</v>
      </c>
      <c r="L922" s="8">
        <v>738.67</v>
      </c>
      <c r="M922" s="8">
        <v>672.26</v>
      </c>
      <c r="N922" s="9">
        <f t="shared" si="56"/>
        <v>-66.330000000000041</v>
      </c>
      <c r="O922" s="10">
        <f t="shared" si="57"/>
        <v>0.91760248447204962</v>
      </c>
      <c r="P922" s="11">
        <f t="shared" si="58"/>
        <v>9.8786183916936859E-2</v>
      </c>
      <c r="Q922" s="10">
        <f t="shared" si="59"/>
        <v>0.66189068100358428</v>
      </c>
    </row>
    <row r="923" spans="1:17" x14ac:dyDescent="0.3">
      <c r="A923" s="12" t="s">
        <v>1791</v>
      </c>
      <c r="B923" s="12" t="s">
        <v>1388</v>
      </c>
      <c r="C923" s="13" t="s">
        <v>11</v>
      </c>
      <c r="D923" s="12">
        <v>31</v>
      </c>
      <c r="E923" s="13" t="s">
        <v>25</v>
      </c>
      <c r="F923" s="13" t="s">
        <v>566</v>
      </c>
      <c r="G923" s="13" t="s">
        <v>78</v>
      </c>
      <c r="H923" s="13" t="s">
        <v>631</v>
      </c>
      <c r="I923" s="12" t="s">
        <v>10</v>
      </c>
      <c r="J923" s="14">
        <v>1000</v>
      </c>
      <c r="K923" s="15">
        <v>488</v>
      </c>
      <c r="L923" s="15">
        <v>305.27999999999997</v>
      </c>
      <c r="M923" s="15">
        <v>593.55999999999995</v>
      </c>
      <c r="N923" s="16">
        <f t="shared" si="56"/>
        <v>-182.72000000000003</v>
      </c>
      <c r="O923" s="17">
        <f t="shared" si="57"/>
        <v>0.62557377049180318</v>
      </c>
      <c r="P923" s="18">
        <f t="shared" si="58"/>
        <v>-0.4856796280072781</v>
      </c>
      <c r="Q923" s="17">
        <f t="shared" si="59"/>
        <v>0.41032258064516131</v>
      </c>
    </row>
    <row r="924" spans="1:17" x14ac:dyDescent="0.3">
      <c r="A924" s="5" t="s">
        <v>1792</v>
      </c>
      <c r="B924" s="5" t="s">
        <v>1388</v>
      </c>
      <c r="C924" s="6" t="s">
        <v>11</v>
      </c>
      <c r="D924" s="5">
        <v>31</v>
      </c>
      <c r="E924" s="6" t="s">
        <v>25</v>
      </c>
      <c r="F924" s="6" t="s">
        <v>566</v>
      </c>
      <c r="G924" s="6" t="s">
        <v>78</v>
      </c>
      <c r="H924" s="6" t="s">
        <v>633</v>
      </c>
      <c r="I924" s="5" t="s">
        <v>14</v>
      </c>
      <c r="J924" s="7">
        <v>2000</v>
      </c>
      <c r="K924" s="8">
        <v>1237</v>
      </c>
      <c r="L924" s="8">
        <v>1238.75</v>
      </c>
      <c r="M924" s="8">
        <v>756.37</v>
      </c>
      <c r="N924" s="9">
        <f t="shared" si="56"/>
        <v>1.75</v>
      </c>
      <c r="O924" s="10">
        <f t="shared" si="57"/>
        <v>1.0014147130153597</v>
      </c>
      <c r="P924" s="11">
        <f t="shared" si="58"/>
        <v>0.63775665348969424</v>
      </c>
      <c r="Q924" s="10">
        <f t="shared" si="59"/>
        <v>0.8324932795698925</v>
      </c>
    </row>
    <row r="925" spans="1:17" x14ac:dyDescent="0.3">
      <c r="A925" s="12" t="s">
        <v>1793</v>
      </c>
      <c r="B925" s="12" t="s">
        <v>1388</v>
      </c>
      <c r="C925" s="13" t="s">
        <v>11</v>
      </c>
      <c r="D925" s="12">
        <v>31</v>
      </c>
      <c r="E925" s="13" t="s">
        <v>25</v>
      </c>
      <c r="F925" s="13" t="s">
        <v>566</v>
      </c>
      <c r="G925" s="13" t="s">
        <v>78</v>
      </c>
      <c r="H925" s="13" t="s">
        <v>634</v>
      </c>
      <c r="I925" s="12" t="s">
        <v>14</v>
      </c>
      <c r="J925" s="14">
        <v>440</v>
      </c>
      <c r="K925" s="15">
        <v>119</v>
      </c>
      <c r="L925" s="15">
        <v>0</v>
      </c>
      <c r="M925" s="15">
        <v>126.76</v>
      </c>
      <c r="N925" s="16">
        <f t="shared" si="56"/>
        <v>-119</v>
      </c>
      <c r="O925" s="17">
        <f t="shared" si="57"/>
        <v>0</v>
      </c>
      <c r="P925" s="18">
        <f t="shared" si="58"/>
        <v>-1</v>
      </c>
      <c r="Q925" s="17">
        <f t="shared" si="59"/>
        <v>0</v>
      </c>
    </row>
    <row r="926" spans="1:17" x14ac:dyDescent="0.3">
      <c r="A926" s="5" t="s">
        <v>1794</v>
      </c>
      <c r="B926" s="5" t="s">
        <v>1388</v>
      </c>
      <c r="C926" s="6" t="s">
        <v>11</v>
      </c>
      <c r="D926" s="5">
        <v>31</v>
      </c>
      <c r="E926" s="6" t="s">
        <v>25</v>
      </c>
      <c r="F926" s="6" t="s">
        <v>635</v>
      </c>
      <c r="G926" s="6" t="s">
        <v>58</v>
      </c>
      <c r="H926" s="6" t="s">
        <v>636</v>
      </c>
      <c r="I926" s="5" t="s">
        <v>10</v>
      </c>
      <c r="J926" s="7">
        <v>1200</v>
      </c>
      <c r="K926" s="8">
        <v>775</v>
      </c>
      <c r="L926" s="8">
        <v>866.9</v>
      </c>
      <c r="M926" s="8">
        <v>765.99</v>
      </c>
      <c r="N926" s="9">
        <f t="shared" si="56"/>
        <v>91.899999999999977</v>
      </c>
      <c r="O926" s="10">
        <f t="shared" si="57"/>
        <v>1.1185806451612903</v>
      </c>
      <c r="P926" s="11">
        <f t="shared" si="58"/>
        <v>0.13173801224559062</v>
      </c>
      <c r="Q926" s="10">
        <f t="shared" si="59"/>
        <v>0.97099014336917566</v>
      </c>
    </row>
    <row r="927" spans="1:17" x14ac:dyDescent="0.3">
      <c r="A927" s="12" t="s">
        <v>1795</v>
      </c>
      <c r="B927" s="12" t="s">
        <v>1388</v>
      </c>
      <c r="C927" s="13" t="s">
        <v>11</v>
      </c>
      <c r="D927" s="12">
        <v>31</v>
      </c>
      <c r="E927" s="13" t="s">
        <v>25</v>
      </c>
      <c r="F927" s="13" t="s">
        <v>635</v>
      </c>
      <c r="G927" s="13" t="s">
        <v>58</v>
      </c>
      <c r="H927" s="13" t="s">
        <v>638</v>
      </c>
      <c r="I927" s="12" t="s">
        <v>10</v>
      </c>
      <c r="J927" s="14">
        <v>1080</v>
      </c>
      <c r="K927" s="15">
        <v>522</v>
      </c>
      <c r="L927" s="15">
        <v>471.49</v>
      </c>
      <c r="M927" s="15">
        <v>453.81</v>
      </c>
      <c r="N927" s="16">
        <f t="shared" si="56"/>
        <v>-50.509999999999991</v>
      </c>
      <c r="O927" s="17">
        <f t="shared" si="57"/>
        <v>0.90323754789272037</v>
      </c>
      <c r="P927" s="18">
        <f t="shared" si="58"/>
        <v>3.8959035719794644E-2</v>
      </c>
      <c r="Q927" s="17">
        <f t="shared" si="59"/>
        <v>0.58678066507367588</v>
      </c>
    </row>
    <row r="928" spans="1:17" x14ac:dyDescent="0.3">
      <c r="A928" s="5" t="s">
        <v>1796</v>
      </c>
      <c r="B928" s="5" t="s">
        <v>1388</v>
      </c>
      <c r="C928" s="6" t="s">
        <v>11</v>
      </c>
      <c r="D928" s="5">
        <v>31</v>
      </c>
      <c r="E928" s="6" t="s">
        <v>25</v>
      </c>
      <c r="F928" s="6" t="s">
        <v>635</v>
      </c>
      <c r="G928" s="6" t="s">
        <v>58</v>
      </c>
      <c r="H928" s="6" t="s">
        <v>639</v>
      </c>
      <c r="I928" s="5" t="s">
        <v>10</v>
      </c>
      <c r="J928" s="7">
        <v>1100</v>
      </c>
      <c r="K928" s="8">
        <v>690</v>
      </c>
      <c r="L928" s="8">
        <v>713.63</v>
      </c>
      <c r="M928" s="8">
        <v>607.49</v>
      </c>
      <c r="N928" s="9">
        <f t="shared" si="56"/>
        <v>23.629999999999995</v>
      </c>
      <c r="O928" s="10">
        <f t="shared" si="57"/>
        <v>1.0342463768115941</v>
      </c>
      <c r="P928" s="11">
        <f t="shared" si="58"/>
        <v>0.17471892541441009</v>
      </c>
      <c r="Q928" s="10">
        <f t="shared" si="59"/>
        <v>0.87198191593352881</v>
      </c>
    </row>
    <row r="929" spans="1:17" x14ac:dyDescent="0.3">
      <c r="A929" s="12" t="s">
        <v>1797</v>
      </c>
      <c r="B929" s="12" t="s">
        <v>1388</v>
      </c>
      <c r="C929" s="13" t="s">
        <v>11</v>
      </c>
      <c r="D929" s="12">
        <v>31</v>
      </c>
      <c r="E929" s="13" t="s">
        <v>25</v>
      </c>
      <c r="F929" s="13" t="s">
        <v>635</v>
      </c>
      <c r="G929" s="13" t="s">
        <v>58</v>
      </c>
      <c r="H929" s="13" t="s">
        <v>640</v>
      </c>
      <c r="I929" s="12" t="s">
        <v>10</v>
      </c>
      <c r="J929" s="14">
        <v>1000</v>
      </c>
      <c r="K929" s="15">
        <v>490</v>
      </c>
      <c r="L929" s="15">
        <v>562.23</v>
      </c>
      <c r="M929" s="15">
        <v>579.75</v>
      </c>
      <c r="N929" s="16">
        <f t="shared" si="56"/>
        <v>72.230000000000018</v>
      </c>
      <c r="O929" s="17">
        <f t="shared" si="57"/>
        <v>1.1474081632653061</v>
      </c>
      <c r="P929" s="18">
        <f t="shared" si="58"/>
        <v>-3.0219922380336321E-2</v>
      </c>
      <c r="Q929" s="17">
        <f t="shared" si="59"/>
        <v>0.75568548387096779</v>
      </c>
    </row>
    <row r="930" spans="1:17" x14ac:dyDescent="0.3">
      <c r="A930" s="5" t="s">
        <v>1798</v>
      </c>
      <c r="B930" s="5" t="s">
        <v>1388</v>
      </c>
      <c r="C930" s="6" t="s">
        <v>11</v>
      </c>
      <c r="D930" s="5">
        <v>31</v>
      </c>
      <c r="E930" s="6" t="s">
        <v>25</v>
      </c>
      <c r="F930" s="6" t="s">
        <v>635</v>
      </c>
      <c r="G930" s="6" t="s">
        <v>58</v>
      </c>
      <c r="H930" s="6" t="s">
        <v>641</v>
      </c>
      <c r="I930" s="5" t="s">
        <v>10</v>
      </c>
      <c r="J930" s="7">
        <v>800</v>
      </c>
      <c r="K930" s="8">
        <v>506</v>
      </c>
      <c r="L930" s="8">
        <v>511.6</v>
      </c>
      <c r="M930" s="8">
        <v>0</v>
      </c>
      <c r="N930" s="9">
        <f t="shared" si="56"/>
        <v>5.6000000000000227</v>
      </c>
      <c r="O930" s="10">
        <f t="shared" si="57"/>
        <v>1.0110671936758893</v>
      </c>
      <c r="P930" s="11">
        <f t="shared" si="58"/>
        <v>0</v>
      </c>
      <c r="Q930" s="10">
        <f t="shared" si="59"/>
        <v>0.85954301075268813</v>
      </c>
    </row>
    <row r="931" spans="1:17" x14ac:dyDescent="0.3">
      <c r="A931" s="12" t="s">
        <v>1799</v>
      </c>
      <c r="B931" s="12" t="s">
        <v>1388</v>
      </c>
      <c r="C931" s="13" t="s">
        <v>11</v>
      </c>
      <c r="D931" s="12">
        <v>31</v>
      </c>
      <c r="E931" s="13" t="s">
        <v>25</v>
      </c>
      <c r="F931" s="13" t="s">
        <v>635</v>
      </c>
      <c r="G931" s="13" t="s">
        <v>58</v>
      </c>
      <c r="H931" s="13" t="s">
        <v>642</v>
      </c>
      <c r="I931" s="12" t="s">
        <v>10</v>
      </c>
      <c r="J931" s="14">
        <v>62.5</v>
      </c>
      <c r="K931" s="15">
        <v>35</v>
      </c>
      <c r="L931" s="15">
        <v>28.3</v>
      </c>
      <c r="M931" s="15">
        <v>32.479999999999997</v>
      </c>
      <c r="N931" s="16">
        <f t="shared" si="56"/>
        <v>-6.6999999999999993</v>
      </c>
      <c r="O931" s="17">
        <f t="shared" si="57"/>
        <v>0.80857142857142861</v>
      </c>
      <c r="P931" s="18">
        <f t="shared" si="58"/>
        <v>-0.12869458128078806</v>
      </c>
      <c r="Q931" s="17">
        <f t="shared" si="59"/>
        <v>0.60860215053763445</v>
      </c>
    </row>
    <row r="932" spans="1:17" x14ac:dyDescent="0.3">
      <c r="A932" s="5" t="s">
        <v>1800</v>
      </c>
      <c r="B932" s="5" t="s">
        <v>1388</v>
      </c>
      <c r="C932" s="6" t="s">
        <v>11</v>
      </c>
      <c r="D932" s="5">
        <v>31</v>
      </c>
      <c r="E932" s="6" t="s">
        <v>25</v>
      </c>
      <c r="F932" s="6" t="s">
        <v>635</v>
      </c>
      <c r="G932" s="6" t="s">
        <v>58</v>
      </c>
      <c r="H932" s="6" t="s">
        <v>643</v>
      </c>
      <c r="I932" s="5" t="s">
        <v>10</v>
      </c>
      <c r="J932" s="7">
        <v>0</v>
      </c>
      <c r="K932" s="8">
        <v>220</v>
      </c>
      <c r="L932" s="8">
        <v>0</v>
      </c>
      <c r="M932" s="8">
        <v>0</v>
      </c>
      <c r="N932" s="9">
        <f t="shared" si="56"/>
        <v>-220</v>
      </c>
      <c r="O932" s="10">
        <f t="shared" si="57"/>
        <v>0</v>
      </c>
      <c r="P932" s="11">
        <f t="shared" si="58"/>
        <v>0</v>
      </c>
      <c r="Q932" s="10">
        <f t="shared" si="59"/>
        <v>0</v>
      </c>
    </row>
    <row r="933" spans="1:17" x14ac:dyDescent="0.3">
      <c r="A933" s="12" t="s">
        <v>1801</v>
      </c>
      <c r="B933" s="12" t="s">
        <v>1388</v>
      </c>
      <c r="C933" s="13" t="s">
        <v>11</v>
      </c>
      <c r="D933" s="12">
        <v>31</v>
      </c>
      <c r="E933" s="13" t="s">
        <v>25</v>
      </c>
      <c r="F933" s="13" t="s">
        <v>635</v>
      </c>
      <c r="G933" s="13" t="s">
        <v>58</v>
      </c>
      <c r="H933" s="13" t="s">
        <v>645</v>
      </c>
      <c r="I933" s="12" t="s">
        <v>12</v>
      </c>
      <c r="J933" s="14">
        <v>240</v>
      </c>
      <c r="K933" s="15">
        <v>75</v>
      </c>
      <c r="L933" s="15">
        <v>48.3</v>
      </c>
      <c r="M933" s="15">
        <v>108.06</v>
      </c>
      <c r="N933" s="16">
        <f t="shared" si="56"/>
        <v>-26.700000000000003</v>
      </c>
      <c r="O933" s="17">
        <f t="shared" si="57"/>
        <v>0.64400000000000002</v>
      </c>
      <c r="P933" s="18">
        <f t="shared" si="58"/>
        <v>-0.55302609661299285</v>
      </c>
      <c r="Q933" s="17">
        <f t="shared" si="59"/>
        <v>0.270497311827957</v>
      </c>
    </row>
    <row r="934" spans="1:17" x14ac:dyDescent="0.3">
      <c r="A934" s="5" t="s">
        <v>1802</v>
      </c>
      <c r="B934" s="5" t="s">
        <v>1388</v>
      </c>
      <c r="C934" s="6" t="s">
        <v>11</v>
      </c>
      <c r="D934" s="5">
        <v>31</v>
      </c>
      <c r="E934" s="6" t="s">
        <v>25</v>
      </c>
      <c r="F934" s="6" t="s">
        <v>635</v>
      </c>
      <c r="G934" s="6" t="s">
        <v>58</v>
      </c>
      <c r="H934" s="6" t="s">
        <v>646</v>
      </c>
      <c r="I934" s="5" t="s">
        <v>12</v>
      </c>
      <c r="J934" s="7">
        <v>815.6</v>
      </c>
      <c r="K934" s="8">
        <v>400</v>
      </c>
      <c r="L934" s="8">
        <v>49.55</v>
      </c>
      <c r="M934" s="8">
        <v>475</v>
      </c>
      <c r="N934" s="9">
        <f t="shared" si="56"/>
        <v>-350.45</v>
      </c>
      <c r="O934" s="10">
        <f t="shared" si="57"/>
        <v>0.123875</v>
      </c>
      <c r="P934" s="11">
        <f t="shared" si="58"/>
        <v>-0.89568421052631575</v>
      </c>
      <c r="Q934" s="10">
        <f t="shared" si="59"/>
        <v>8.165701614221603E-2</v>
      </c>
    </row>
    <row r="935" spans="1:17" x14ac:dyDescent="0.3">
      <c r="A935" s="12" t="s">
        <v>1803</v>
      </c>
      <c r="B935" s="12" t="s">
        <v>1388</v>
      </c>
      <c r="C935" s="13" t="s">
        <v>11</v>
      </c>
      <c r="D935" s="12">
        <v>31</v>
      </c>
      <c r="E935" s="13" t="s">
        <v>25</v>
      </c>
      <c r="F935" s="13" t="s">
        <v>635</v>
      </c>
      <c r="G935" s="13" t="s">
        <v>58</v>
      </c>
      <c r="H935" s="13" t="s">
        <v>647</v>
      </c>
      <c r="I935" s="12" t="s">
        <v>12</v>
      </c>
      <c r="J935" s="14">
        <v>60</v>
      </c>
      <c r="K935" s="15">
        <v>8</v>
      </c>
      <c r="L935" s="15">
        <v>0</v>
      </c>
      <c r="M935" s="15">
        <v>21.66</v>
      </c>
      <c r="N935" s="16">
        <f t="shared" si="56"/>
        <v>-8</v>
      </c>
      <c r="O935" s="17">
        <f t="shared" si="57"/>
        <v>0</v>
      </c>
      <c r="P935" s="18">
        <f t="shared" si="58"/>
        <v>-1</v>
      </c>
      <c r="Q935" s="17">
        <f t="shared" si="59"/>
        <v>0</v>
      </c>
    </row>
    <row r="936" spans="1:17" x14ac:dyDescent="0.3">
      <c r="A936" s="5" t="s">
        <v>1804</v>
      </c>
      <c r="B936" s="5" t="s">
        <v>1388</v>
      </c>
      <c r="C936" s="6" t="s">
        <v>11</v>
      </c>
      <c r="D936" s="5">
        <v>31</v>
      </c>
      <c r="E936" s="6" t="s">
        <v>25</v>
      </c>
      <c r="F936" s="6" t="s">
        <v>635</v>
      </c>
      <c r="G936" s="6" t="s">
        <v>58</v>
      </c>
      <c r="H936" s="6" t="s">
        <v>648</v>
      </c>
      <c r="I936" s="5" t="s">
        <v>12</v>
      </c>
      <c r="J936" s="7">
        <v>36</v>
      </c>
      <c r="K936" s="8">
        <v>6</v>
      </c>
      <c r="L936" s="8">
        <v>12.83</v>
      </c>
      <c r="M936" s="8">
        <v>23.03</v>
      </c>
      <c r="N936" s="9">
        <f t="shared" si="56"/>
        <v>6.83</v>
      </c>
      <c r="O936" s="10">
        <f t="shared" si="57"/>
        <v>2.1383333333333332</v>
      </c>
      <c r="P936" s="11">
        <f t="shared" si="58"/>
        <v>-0.44290056448111159</v>
      </c>
      <c r="Q936" s="10">
        <f t="shared" si="59"/>
        <v>0.4790173237753883</v>
      </c>
    </row>
    <row r="937" spans="1:17" x14ac:dyDescent="0.3">
      <c r="A937" s="12" t="s">
        <v>1805</v>
      </c>
      <c r="B937" s="12" t="s">
        <v>1388</v>
      </c>
      <c r="C937" s="13" t="s">
        <v>11</v>
      </c>
      <c r="D937" s="12">
        <v>31</v>
      </c>
      <c r="E937" s="13" t="s">
        <v>25</v>
      </c>
      <c r="F937" s="13" t="s">
        <v>635</v>
      </c>
      <c r="G937" s="13" t="s">
        <v>58</v>
      </c>
      <c r="H937" s="13" t="s">
        <v>649</v>
      </c>
      <c r="I937" s="12" t="s">
        <v>12</v>
      </c>
      <c r="J937" s="14">
        <v>234</v>
      </c>
      <c r="K937" s="15">
        <v>80</v>
      </c>
      <c r="L937" s="15">
        <v>43.43</v>
      </c>
      <c r="M937" s="15">
        <v>121.63</v>
      </c>
      <c r="N937" s="16">
        <f t="shared" si="56"/>
        <v>-36.57</v>
      </c>
      <c r="O937" s="17">
        <f t="shared" si="57"/>
        <v>0.542875</v>
      </c>
      <c r="P937" s="18">
        <f t="shared" si="58"/>
        <v>-0.64293348680424234</v>
      </c>
      <c r="Q937" s="17">
        <f t="shared" si="59"/>
        <v>0.2494600680084551</v>
      </c>
    </row>
    <row r="938" spans="1:17" x14ac:dyDescent="0.3">
      <c r="A938" s="5" t="s">
        <v>1806</v>
      </c>
      <c r="B938" s="5" t="s">
        <v>1388</v>
      </c>
      <c r="C938" s="6" t="s">
        <v>11</v>
      </c>
      <c r="D938" s="5">
        <v>31</v>
      </c>
      <c r="E938" s="6" t="s">
        <v>25</v>
      </c>
      <c r="F938" s="6" t="s">
        <v>635</v>
      </c>
      <c r="G938" s="6" t="s">
        <v>58</v>
      </c>
      <c r="H938" s="6" t="s">
        <v>650</v>
      </c>
      <c r="I938" s="5" t="s">
        <v>12</v>
      </c>
      <c r="J938" s="7">
        <v>120</v>
      </c>
      <c r="K938" s="8">
        <v>45</v>
      </c>
      <c r="L938" s="8">
        <v>20.51</v>
      </c>
      <c r="M938" s="8">
        <v>50.54</v>
      </c>
      <c r="N938" s="9">
        <f t="shared" si="56"/>
        <v>-24.49</v>
      </c>
      <c r="O938" s="10">
        <f t="shared" si="57"/>
        <v>0.45577777777777784</v>
      </c>
      <c r="P938" s="11">
        <f t="shared" si="58"/>
        <v>-0.59418282548476453</v>
      </c>
      <c r="Q938" s="10">
        <f t="shared" si="59"/>
        <v>0.22972670250896057</v>
      </c>
    </row>
    <row r="939" spans="1:17" x14ac:dyDescent="0.3">
      <c r="A939" s="12" t="s">
        <v>1807</v>
      </c>
      <c r="B939" s="12" t="s">
        <v>1388</v>
      </c>
      <c r="C939" s="13" t="s">
        <v>11</v>
      </c>
      <c r="D939" s="12">
        <v>31</v>
      </c>
      <c r="E939" s="13" t="s">
        <v>25</v>
      </c>
      <c r="F939" s="13" t="s">
        <v>635</v>
      </c>
      <c r="G939" s="13" t="s">
        <v>58</v>
      </c>
      <c r="H939" s="13" t="s">
        <v>651</v>
      </c>
      <c r="I939" s="12" t="s">
        <v>12</v>
      </c>
      <c r="J939" s="14">
        <v>900</v>
      </c>
      <c r="K939" s="15">
        <v>340</v>
      </c>
      <c r="L939" s="15">
        <v>141.79</v>
      </c>
      <c r="M939" s="15">
        <v>525.19000000000005</v>
      </c>
      <c r="N939" s="16">
        <f t="shared" si="56"/>
        <v>-198.21</v>
      </c>
      <c r="O939" s="17">
        <f t="shared" si="57"/>
        <v>0.41702941176470587</v>
      </c>
      <c r="P939" s="18">
        <f t="shared" si="58"/>
        <v>-0.73002151602277277</v>
      </c>
      <c r="Q939" s="17">
        <f t="shared" si="59"/>
        <v>0.21175328554360812</v>
      </c>
    </row>
    <row r="940" spans="1:17" x14ac:dyDescent="0.3">
      <c r="A940" s="5" t="s">
        <v>1808</v>
      </c>
      <c r="B940" s="5" t="s">
        <v>1388</v>
      </c>
      <c r="C940" s="6" t="s">
        <v>11</v>
      </c>
      <c r="D940" s="5">
        <v>31</v>
      </c>
      <c r="E940" s="6" t="s">
        <v>25</v>
      </c>
      <c r="F940" s="6" t="s">
        <v>635</v>
      </c>
      <c r="G940" s="6" t="s">
        <v>78</v>
      </c>
      <c r="H940" s="6" t="s">
        <v>652</v>
      </c>
      <c r="I940" s="5" t="s">
        <v>10</v>
      </c>
      <c r="J940" s="7">
        <v>2600</v>
      </c>
      <c r="K940" s="8">
        <v>1768</v>
      </c>
      <c r="L940" s="8">
        <v>1484.19</v>
      </c>
      <c r="M940" s="8">
        <v>1116.3599999999999</v>
      </c>
      <c r="N940" s="9">
        <f t="shared" si="56"/>
        <v>-283.80999999999995</v>
      </c>
      <c r="O940" s="10">
        <f t="shared" si="57"/>
        <v>0.83947398190045253</v>
      </c>
      <c r="P940" s="11">
        <f t="shared" si="58"/>
        <v>0.32949048693969701</v>
      </c>
      <c r="Q940" s="10">
        <f t="shared" si="59"/>
        <v>0.7672611662531017</v>
      </c>
    </row>
    <row r="941" spans="1:17" x14ac:dyDescent="0.3">
      <c r="A941" s="12" t="s">
        <v>1809</v>
      </c>
      <c r="B941" s="12" t="s">
        <v>1388</v>
      </c>
      <c r="C941" s="13" t="s">
        <v>11</v>
      </c>
      <c r="D941" s="12">
        <v>31</v>
      </c>
      <c r="E941" s="13" t="s">
        <v>25</v>
      </c>
      <c r="F941" s="13" t="s">
        <v>635</v>
      </c>
      <c r="G941" s="13" t="s">
        <v>78</v>
      </c>
      <c r="H941" s="13" t="s">
        <v>653</v>
      </c>
      <c r="I941" s="12" t="s">
        <v>10</v>
      </c>
      <c r="J941" s="14">
        <v>0</v>
      </c>
      <c r="K941" s="15">
        <v>637</v>
      </c>
      <c r="L941" s="15">
        <v>0</v>
      </c>
      <c r="M941" s="15">
        <v>0</v>
      </c>
      <c r="N941" s="16">
        <f t="shared" si="56"/>
        <v>-637</v>
      </c>
      <c r="O941" s="17">
        <f t="shared" si="57"/>
        <v>0</v>
      </c>
      <c r="P941" s="18">
        <f t="shared" si="58"/>
        <v>0</v>
      </c>
      <c r="Q941" s="17">
        <f t="shared" si="59"/>
        <v>0</v>
      </c>
    </row>
    <row r="942" spans="1:17" x14ac:dyDescent="0.3">
      <c r="A942" s="5" t="s">
        <v>1810</v>
      </c>
      <c r="B942" s="5" t="s">
        <v>1388</v>
      </c>
      <c r="C942" s="6" t="s">
        <v>11</v>
      </c>
      <c r="D942" s="5">
        <v>31</v>
      </c>
      <c r="E942" s="6" t="s">
        <v>26</v>
      </c>
      <c r="F942" s="6" t="s">
        <v>654</v>
      </c>
      <c r="G942" s="6" t="s">
        <v>58</v>
      </c>
      <c r="H942" s="6" t="s">
        <v>655</v>
      </c>
      <c r="I942" s="5" t="s">
        <v>10</v>
      </c>
      <c r="J942" s="7">
        <v>57.52</v>
      </c>
      <c r="K942" s="8">
        <v>6</v>
      </c>
      <c r="L942" s="8">
        <v>7.52</v>
      </c>
      <c r="M942" s="8">
        <v>8.69</v>
      </c>
      <c r="N942" s="9">
        <f t="shared" si="56"/>
        <v>1.5199999999999996</v>
      </c>
      <c r="O942" s="10">
        <f t="shared" si="57"/>
        <v>1.2533333333333332</v>
      </c>
      <c r="P942" s="11">
        <f t="shared" si="58"/>
        <v>-0.13463751438434982</v>
      </c>
      <c r="Q942" s="10">
        <f t="shared" si="59"/>
        <v>0.17572195552365141</v>
      </c>
    </row>
    <row r="943" spans="1:17" x14ac:dyDescent="0.3">
      <c r="A943" s="12" t="s">
        <v>1811</v>
      </c>
      <c r="B943" s="12" t="s">
        <v>1388</v>
      </c>
      <c r="C943" s="13" t="s">
        <v>11</v>
      </c>
      <c r="D943" s="12">
        <v>31</v>
      </c>
      <c r="E943" s="13" t="s">
        <v>26</v>
      </c>
      <c r="F943" s="13" t="s">
        <v>654</v>
      </c>
      <c r="G943" s="13" t="s">
        <v>872</v>
      </c>
      <c r="H943" s="13" t="s">
        <v>657</v>
      </c>
      <c r="I943" s="12" t="s">
        <v>10</v>
      </c>
      <c r="J943" s="14">
        <v>35.19</v>
      </c>
      <c r="K943" s="15">
        <v>4</v>
      </c>
      <c r="L943" s="15">
        <v>20.82</v>
      </c>
      <c r="M943" s="15">
        <v>0</v>
      </c>
      <c r="N943" s="16">
        <f t="shared" si="56"/>
        <v>16.82</v>
      </c>
      <c r="O943" s="17">
        <f t="shared" si="57"/>
        <v>5.2050000000000001</v>
      </c>
      <c r="P943" s="18">
        <f t="shared" si="58"/>
        <v>0</v>
      </c>
      <c r="Q943" s="17">
        <f t="shared" si="59"/>
        <v>0.79522224972270361</v>
      </c>
    </row>
    <row r="944" spans="1:17" x14ac:dyDescent="0.3">
      <c r="A944" s="5" t="s">
        <v>1812</v>
      </c>
      <c r="B944" s="5" t="s">
        <v>1388</v>
      </c>
      <c r="C944" s="6" t="s">
        <v>11</v>
      </c>
      <c r="D944" s="5">
        <v>31</v>
      </c>
      <c r="E944" s="6" t="s">
        <v>26</v>
      </c>
      <c r="F944" s="6" t="s">
        <v>658</v>
      </c>
      <c r="G944" s="6" t="s">
        <v>78</v>
      </c>
      <c r="H944" s="6" t="s">
        <v>659</v>
      </c>
      <c r="I944" s="5" t="s">
        <v>10</v>
      </c>
      <c r="J944" s="7">
        <v>1000</v>
      </c>
      <c r="K944" s="8">
        <v>511</v>
      </c>
      <c r="L944" s="8">
        <v>546.65</v>
      </c>
      <c r="M944" s="8">
        <v>489.62</v>
      </c>
      <c r="N944" s="9">
        <f t="shared" si="56"/>
        <v>35.649999999999977</v>
      </c>
      <c r="O944" s="10">
        <f t="shared" si="57"/>
        <v>1.0697651663405088</v>
      </c>
      <c r="P944" s="11">
        <f t="shared" si="58"/>
        <v>0.11647808504554547</v>
      </c>
      <c r="Q944" s="10">
        <f t="shared" si="59"/>
        <v>0.73474462365591398</v>
      </c>
    </row>
    <row r="945" spans="1:17" x14ac:dyDescent="0.3">
      <c r="A945" s="12" t="s">
        <v>1813</v>
      </c>
      <c r="B945" s="12" t="s">
        <v>1388</v>
      </c>
      <c r="C945" s="13" t="s">
        <v>11</v>
      </c>
      <c r="D945" s="12">
        <v>31</v>
      </c>
      <c r="E945" s="13" t="s">
        <v>26</v>
      </c>
      <c r="F945" s="13" t="s">
        <v>658</v>
      </c>
      <c r="G945" s="13" t="s">
        <v>78</v>
      </c>
      <c r="H945" s="13" t="s">
        <v>661</v>
      </c>
      <c r="I945" s="12" t="s">
        <v>10</v>
      </c>
      <c r="J945" s="14">
        <v>390</v>
      </c>
      <c r="K945" s="15">
        <v>223</v>
      </c>
      <c r="L945" s="15">
        <v>273.60000000000002</v>
      </c>
      <c r="M945" s="15">
        <v>249.26</v>
      </c>
      <c r="N945" s="16">
        <f t="shared" si="56"/>
        <v>50.600000000000023</v>
      </c>
      <c r="O945" s="17">
        <f t="shared" si="57"/>
        <v>1.2269058295964126</v>
      </c>
      <c r="P945" s="18">
        <f t="shared" si="58"/>
        <v>9.7649041161839173E-2</v>
      </c>
      <c r="Q945" s="17">
        <f t="shared" si="59"/>
        <v>0.94292803970223327</v>
      </c>
    </row>
    <row r="946" spans="1:17" x14ac:dyDescent="0.3">
      <c r="A946" s="5" t="s">
        <v>1814</v>
      </c>
      <c r="B946" s="5" t="s">
        <v>1388</v>
      </c>
      <c r="C946" s="6" t="s">
        <v>11</v>
      </c>
      <c r="D946" s="5">
        <v>31</v>
      </c>
      <c r="E946" s="6" t="s">
        <v>26</v>
      </c>
      <c r="F946" s="6" t="s">
        <v>658</v>
      </c>
      <c r="G946" s="6" t="s">
        <v>78</v>
      </c>
      <c r="H946" s="6" t="s">
        <v>663</v>
      </c>
      <c r="I946" s="5" t="s">
        <v>10</v>
      </c>
      <c r="J946" s="7">
        <v>1980</v>
      </c>
      <c r="K946" s="8">
        <v>875</v>
      </c>
      <c r="L946" s="8">
        <v>1339.69</v>
      </c>
      <c r="M946" s="8">
        <v>1161.07</v>
      </c>
      <c r="N946" s="9">
        <f t="shared" si="56"/>
        <v>464.69000000000005</v>
      </c>
      <c r="O946" s="10">
        <f t="shared" si="57"/>
        <v>1.5310742857142858</v>
      </c>
      <c r="P946" s="11">
        <f t="shared" si="58"/>
        <v>0.1538408536952984</v>
      </c>
      <c r="Q946" s="10">
        <f t="shared" si="59"/>
        <v>0.90942353643966545</v>
      </c>
    </row>
    <row r="947" spans="1:17" x14ac:dyDescent="0.3">
      <c r="A947" s="12" t="s">
        <v>1815</v>
      </c>
      <c r="B947" s="12" t="s">
        <v>1388</v>
      </c>
      <c r="C947" s="13" t="s">
        <v>11</v>
      </c>
      <c r="D947" s="12">
        <v>31</v>
      </c>
      <c r="E947" s="13" t="s">
        <v>26</v>
      </c>
      <c r="F947" s="13" t="s">
        <v>658</v>
      </c>
      <c r="G947" s="13" t="s">
        <v>78</v>
      </c>
      <c r="H947" s="13" t="s">
        <v>665</v>
      </c>
      <c r="I947" s="12" t="s">
        <v>10</v>
      </c>
      <c r="J947" s="14">
        <v>710</v>
      </c>
      <c r="K947" s="15">
        <v>280</v>
      </c>
      <c r="L947" s="15">
        <v>166.57</v>
      </c>
      <c r="M947" s="15">
        <v>247.95</v>
      </c>
      <c r="N947" s="16">
        <f t="shared" si="56"/>
        <v>-113.43</v>
      </c>
      <c r="O947" s="17">
        <f t="shared" si="57"/>
        <v>0.59489285714285711</v>
      </c>
      <c r="P947" s="18">
        <f t="shared" si="58"/>
        <v>-0.32821133293002619</v>
      </c>
      <c r="Q947" s="17">
        <f t="shared" si="59"/>
        <v>0.31533015296077538</v>
      </c>
    </row>
    <row r="948" spans="1:17" x14ac:dyDescent="0.3">
      <c r="A948" s="5" t="s">
        <v>1816</v>
      </c>
      <c r="B948" s="5" t="s">
        <v>1388</v>
      </c>
      <c r="C948" s="6" t="s">
        <v>11</v>
      </c>
      <c r="D948" s="5">
        <v>31</v>
      </c>
      <c r="E948" s="6" t="s">
        <v>26</v>
      </c>
      <c r="F948" s="6" t="s">
        <v>658</v>
      </c>
      <c r="G948" s="6" t="s">
        <v>78</v>
      </c>
      <c r="H948" s="6" t="s">
        <v>666</v>
      </c>
      <c r="I948" s="5" t="s">
        <v>10</v>
      </c>
      <c r="J948" s="7">
        <v>2640</v>
      </c>
      <c r="K948" s="8">
        <v>1611</v>
      </c>
      <c r="L948" s="8">
        <v>1573.93</v>
      </c>
      <c r="M948" s="8">
        <v>886.68</v>
      </c>
      <c r="N948" s="9">
        <f t="shared" si="56"/>
        <v>-37.069999999999936</v>
      </c>
      <c r="O948" s="10">
        <f t="shared" si="57"/>
        <v>0.97698944754810679</v>
      </c>
      <c r="P948" s="11">
        <f t="shared" si="58"/>
        <v>0.7750823295890289</v>
      </c>
      <c r="Q948" s="10">
        <f t="shared" si="59"/>
        <v>0.80132473932877157</v>
      </c>
    </row>
    <row r="949" spans="1:17" x14ac:dyDescent="0.3">
      <c r="A949" s="12" t="s">
        <v>1817</v>
      </c>
      <c r="B949" s="12" t="s">
        <v>1388</v>
      </c>
      <c r="C949" s="13" t="s">
        <v>11</v>
      </c>
      <c r="D949" s="12">
        <v>31</v>
      </c>
      <c r="E949" s="13" t="s">
        <v>26</v>
      </c>
      <c r="F949" s="13" t="s">
        <v>658</v>
      </c>
      <c r="G949" s="13" t="s">
        <v>78</v>
      </c>
      <c r="H949" s="13" t="s">
        <v>667</v>
      </c>
      <c r="I949" s="12" t="s">
        <v>10</v>
      </c>
      <c r="J949" s="14">
        <v>2340</v>
      </c>
      <c r="K949" s="15">
        <v>1621</v>
      </c>
      <c r="L949" s="15">
        <v>1419.26</v>
      </c>
      <c r="M949" s="15">
        <v>1304.26</v>
      </c>
      <c r="N949" s="16">
        <f t="shared" si="56"/>
        <v>-201.74</v>
      </c>
      <c r="O949" s="17">
        <f t="shared" si="57"/>
        <v>0.87554595928439238</v>
      </c>
      <c r="P949" s="18">
        <f t="shared" si="58"/>
        <v>8.8172603621977208E-2</v>
      </c>
      <c r="Q949" s="17">
        <f t="shared" si="59"/>
        <v>0.81521689182979507</v>
      </c>
    </row>
    <row r="950" spans="1:17" x14ac:dyDescent="0.3">
      <c r="A950" s="5" t="s">
        <v>1818</v>
      </c>
      <c r="B950" s="5" t="s">
        <v>1388</v>
      </c>
      <c r="C950" s="6" t="s">
        <v>11</v>
      </c>
      <c r="D950" s="5">
        <v>31</v>
      </c>
      <c r="E950" s="6" t="s">
        <v>26</v>
      </c>
      <c r="F950" s="6" t="s">
        <v>658</v>
      </c>
      <c r="G950" s="6" t="s">
        <v>78</v>
      </c>
      <c r="H950" s="6" t="s">
        <v>668</v>
      </c>
      <c r="I950" s="5" t="s">
        <v>10</v>
      </c>
      <c r="J950" s="7">
        <v>0</v>
      </c>
      <c r="K950" s="8">
        <v>160</v>
      </c>
      <c r="L950" s="8">
        <v>0</v>
      </c>
      <c r="M950" s="8">
        <v>0</v>
      </c>
      <c r="N950" s="9">
        <f t="shared" si="56"/>
        <v>-160</v>
      </c>
      <c r="O950" s="10">
        <f t="shared" si="57"/>
        <v>0</v>
      </c>
      <c r="P950" s="11">
        <f t="shared" si="58"/>
        <v>0</v>
      </c>
      <c r="Q950" s="10">
        <f t="shared" si="59"/>
        <v>0</v>
      </c>
    </row>
    <row r="951" spans="1:17" x14ac:dyDescent="0.3">
      <c r="A951" s="12" t="s">
        <v>1819</v>
      </c>
      <c r="B951" s="12" t="s">
        <v>1388</v>
      </c>
      <c r="C951" s="13" t="s">
        <v>11</v>
      </c>
      <c r="D951" s="12">
        <v>31</v>
      </c>
      <c r="E951" s="13" t="s">
        <v>26</v>
      </c>
      <c r="F951" s="13" t="s">
        <v>669</v>
      </c>
      <c r="G951" s="13" t="s">
        <v>58</v>
      </c>
      <c r="H951" s="13" t="s">
        <v>670</v>
      </c>
      <c r="I951" s="12" t="s">
        <v>10</v>
      </c>
      <c r="J951" s="14">
        <v>420</v>
      </c>
      <c r="K951" s="15">
        <v>149</v>
      </c>
      <c r="L951" s="15">
        <v>111.05</v>
      </c>
      <c r="M951" s="15">
        <v>229.63</v>
      </c>
      <c r="N951" s="16">
        <f t="shared" si="56"/>
        <v>-37.950000000000003</v>
      </c>
      <c r="O951" s="17">
        <f t="shared" si="57"/>
        <v>0.74530201342281877</v>
      </c>
      <c r="P951" s="18">
        <f t="shared" si="58"/>
        <v>-0.51639594129686883</v>
      </c>
      <c r="Q951" s="17">
        <f t="shared" si="59"/>
        <v>0.35538274449564772</v>
      </c>
    </row>
    <row r="952" spans="1:17" x14ac:dyDescent="0.3">
      <c r="A952" s="5" t="s">
        <v>1820</v>
      </c>
      <c r="B952" s="5" t="s">
        <v>1388</v>
      </c>
      <c r="C952" s="6" t="s">
        <v>11</v>
      </c>
      <c r="D952" s="5">
        <v>31</v>
      </c>
      <c r="E952" s="6" t="s">
        <v>26</v>
      </c>
      <c r="F952" s="6" t="s">
        <v>669</v>
      </c>
      <c r="G952" s="6" t="s">
        <v>58</v>
      </c>
      <c r="H952" s="6" t="s">
        <v>672</v>
      </c>
      <c r="I952" s="5" t="s">
        <v>12</v>
      </c>
      <c r="J952" s="7">
        <v>65</v>
      </c>
      <c r="K952" s="8">
        <v>13</v>
      </c>
      <c r="L952" s="8">
        <v>4.3</v>
      </c>
      <c r="M952" s="8">
        <v>12.81</v>
      </c>
      <c r="N952" s="9">
        <f t="shared" si="56"/>
        <v>-8.6999999999999993</v>
      </c>
      <c r="O952" s="10">
        <f t="shared" si="57"/>
        <v>0.33076923076923076</v>
      </c>
      <c r="P952" s="11">
        <f t="shared" si="58"/>
        <v>-0.66432474629195948</v>
      </c>
      <c r="Q952" s="10">
        <f t="shared" si="59"/>
        <v>8.8916459884201826E-2</v>
      </c>
    </row>
    <row r="953" spans="1:17" x14ac:dyDescent="0.3">
      <c r="A953" s="12" t="s">
        <v>1821</v>
      </c>
      <c r="B953" s="12" t="s">
        <v>1388</v>
      </c>
      <c r="C953" s="13" t="s">
        <v>11</v>
      </c>
      <c r="D953" s="12">
        <v>31</v>
      </c>
      <c r="E953" s="13" t="s">
        <v>26</v>
      </c>
      <c r="F953" s="13" t="s">
        <v>669</v>
      </c>
      <c r="G953" s="13" t="s">
        <v>58</v>
      </c>
      <c r="H953" s="13" t="s">
        <v>673</v>
      </c>
      <c r="I953" s="12" t="s">
        <v>12</v>
      </c>
      <c r="J953" s="14">
        <v>65</v>
      </c>
      <c r="K953" s="15">
        <v>13</v>
      </c>
      <c r="L953" s="15">
        <v>4.0199999999999996</v>
      </c>
      <c r="M953" s="15">
        <v>12.03</v>
      </c>
      <c r="N953" s="16">
        <f t="shared" si="56"/>
        <v>-8.98</v>
      </c>
      <c r="O953" s="17">
        <f t="shared" si="57"/>
        <v>0.3092307692307692</v>
      </c>
      <c r="P953" s="18">
        <f t="shared" si="58"/>
        <v>-0.66583541147132175</v>
      </c>
      <c r="Q953" s="17">
        <f t="shared" si="59"/>
        <v>8.3126550868486346E-2</v>
      </c>
    </row>
    <row r="954" spans="1:17" x14ac:dyDescent="0.3">
      <c r="A954" s="5" t="s">
        <v>1822</v>
      </c>
      <c r="B954" s="5" t="s">
        <v>1388</v>
      </c>
      <c r="C954" s="6" t="s">
        <v>11</v>
      </c>
      <c r="D954" s="5">
        <v>31</v>
      </c>
      <c r="E954" s="6" t="s">
        <v>26</v>
      </c>
      <c r="F954" s="6" t="s">
        <v>669</v>
      </c>
      <c r="G954" s="6" t="s">
        <v>872</v>
      </c>
      <c r="H954" s="6" t="s">
        <v>675</v>
      </c>
      <c r="I954" s="5" t="s">
        <v>10</v>
      </c>
      <c r="J954" s="7">
        <v>540</v>
      </c>
      <c r="K954" s="8">
        <v>279</v>
      </c>
      <c r="L954" s="8">
        <v>378.53</v>
      </c>
      <c r="M954" s="8">
        <v>324.64</v>
      </c>
      <c r="N954" s="9">
        <f t="shared" si="56"/>
        <v>99.529999999999973</v>
      </c>
      <c r="O954" s="10">
        <f t="shared" si="57"/>
        <v>1.3567383512544802</v>
      </c>
      <c r="P954" s="11">
        <f t="shared" si="58"/>
        <v>0.16599926071956625</v>
      </c>
      <c r="Q954" s="10">
        <f t="shared" si="59"/>
        <v>0.94217941059338906</v>
      </c>
    </row>
    <row r="955" spans="1:17" x14ac:dyDescent="0.3">
      <c r="A955" s="12" t="s">
        <v>1823</v>
      </c>
      <c r="B955" s="12" t="s">
        <v>1388</v>
      </c>
      <c r="C955" s="13" t="s">
        <v>11</v>
      </c>
      <c r="D955" s="12">
        <v>31</v>
      </c>
      <c r="E955" s="13" t="s">
        <v>26</v>
      </c>
      <c r="F955" s="13" t="s">
        <v>669</v>
      </c>
      <c r="G955" s="13" t="s">
        <v>872</v>
      </c>
      <c r="H955" s="13" t="s">
        <v>677</v>
      </c>
      <c r="I955" s="12" t="s">
        <v>10</v>
      </c>
      <c r="J955" s="14">
        <v>0</v>
      </c>
      <c r="K955" s="15">
        <v>0</v>
      </c>
      <c r="L955" s="15">
        <v>0</v>
      </c>
      <c r="M955" s="15">
        <v>0</v>
      </c>
      <c r="N955" s="16">
        <f t="shared" si="56"/>
        <v>0</v>
      </c>
      <c r="O955" s="17">
        <f t="shared" si="57"/>
        <v>0</v>
      </c>
      <c r="P955" s="18">
        <f t="shared" si="58"/>
        <v>0</v>
      </c>
      <c r="Q955" s="17">
        <f t="shared" si="59"/>
        <v>0</v>
      </c>
    </row>
    <row r="956" spans="1:17" x14ac:dyDescent="0.3">
      <c r="A956" s="5" t="s">
        <v>1824</v>
      </c>
      <c r="B956" s="5" t="s">
        <v>1388</v>
      </c>
      <c r="C956" s="6" t="s">
        <v>11</v>
      </c>
      <c r="D956" s="5">
        <v>31</v>
      </c>
      <c r="E956" s="6" t="s">
        <v>26</v>
      </c>
      <c r="F956" s="6" t="s">
        <v>669</v>
      </c>
      <c r="G956" s="6" t="s">
        <v>872</v>
      </c>
      <c r="H956" s="6" t="s">
        <v>679</v>
      </c>
      <c r="I956" s="5" t="s">
        <v>10</v>
      </c>
      <c r="J956" s="7">
        <v>1050</v>
      </c>
      <c r="K956" s="8">
        <v>650</v>
      </c>
      <c r="L956" s="8">
        <v>658.73</v>
      </c>
      <c r="M956" s="8">
        <v>693.49</v>
      </c>
      <c r="N956" s="9">
        <f t="shared" si="56"/>
        <v>8.7300000000000182</v>
      </c>
      <c r="O956" s="10">
        <f t="shared" si="57"/>
        <v>1.0134307692307694</v>
      </c>
      <c r="P956" s="11">
        <f t="shared" si="58"/>
        <v>-5.0123289449018719E-2</v>
      </c>
      <c r="Q956" s="10">
        <f t="shared" si="59"/>
        <v>0.84322836661546341</v>
      </c>
    </row>
    <row r="957" spans="1:17" x14ac:dyDescent="0.3">
      <c r="A957" s="12" t="s">
        <v>1825</v>
      </c>
      <c r="B957" s="12" t="s">
        <v>1388</v>
      </c>
      <c r="C957" s="13" t="s">
        <v>11</v>
      </c>
      <c r="D957" s="12">
        <v>31</v>
      </c>
      <c r="E957" s="13" t="s">
        <v>26</v>
      </c>
      <c r="F957" s="13" t="s">
        <v>669</v>
      </c>
      <c r="G957" s="13" t="s">
        <v>872</v>
      </c>
      <c r="H957" s="13" t="s">
        <v>681</v>
      </c>
      <c r="I957" s="12" t="s">
        <v>10</v>
      </c>
      <c r="J957" s="14">
        <v>240</v>
      </c>
      <c r="K957" s="15">
        <v>138</v>
      </c>
      <c r="L957" s="15">
        <v>164.93</v>
      </c>
      <c r="M957" s="15">
        <v>153.12</v>
      </c>
      <c r="N957" s="16">
        <f t="shared" si="56"/>
        <v>26.930000000000007</v>
      </c>
      <c r="O957" s="17">
        <f t="shared" si="57"/>
        <v>1.195144927536232</v>
      </c>
      <c r="P957" s="18">
        <f t="shared" si="58"/>
        <v>7.7129049111807749E-2</v>
      </c>
      <c r="Q957" s="17">
        <f t="shared" si="59"/>
        <v>0.92366711469534046</v>
      </c>
    </row>
    <row r="958" spans="1:17" x14ac:dyDescent="0.3">
      <c r="A958" s="5" t="s">
        <v>1826</v>
      </c>
      <c r="B958" s="5" t="s">
        <v>1388</v>
      </c>
      <c r="C958" s="6" t="s">
        <v>11</v>
      </c>
      <c r="D958" s="5">
        <v>31</v>
      </c>
      <c r="E958" s="6" t="s">
        <v>26</v>
      </c>
      <c r="F958" s="6" t="s">
        <v>669</v>
      </c>
      <c r="G958" s="6" t="s">
        <v>78</v>
      </c>
      <c r="H958" s="6" t="s">
        <v>682</v>
      </c>
      <c r="I958" s="5" t="s">
        <v>10</v>
      </c>
      <c r="J958" s="7">
        <v>500</v>
      </c>
      <c r="K958" s="8">
        <v>327</v>
      </c>
      <c r="L958" s="8">
        <v>355.58</v>
      </c>
      <c r="M958" s="8">
        <v>310.92</v>
      </c>
      <c r="N958" s="9">
        <f t="shared" si="56"/>
        <v>28.579999999999984</v>
      </c>
      <c r="O958" s="10">
        <f t="shared" si="57"/>
        <v>1.087400611620795</v>
      </c>
      <c r="P958" s="11">
        <f t="shared" si="58"/>
        <v>0.14363823491573385</v>
      </c>
      <c r="Q958" s="10">
        <f t="shared" si="59"/>
        <v>0.9558602150537634</v>
      </c>
    </row>
    <row r="959" spans="1:17" x14ac:dyDescent="0.3">
      <c r="A959" s="12" t="s">
        <v>1827</v>
      </c>
      <c r="B959" s="12" t="s">
        <v>1388</v>
      </c>
      <c r="C959" s="13" t="s">
        <v>11</v>
      </c>
      <c r="D959" s="12">
        <v>31</v>
      </c>
      <c r="E959" s="13" t="s">
        <v>26</v>
      </c>
      <c r="F959" s="13" t="s">
        <v>669</v>
      </c>
      <c r="G959" s="13" t="s">
        <v>78</v>
      </c>
      <c r="H959" s="13" t="s">
        <v>683</v>
      </c>
      <c r="I959" s="12" t="s">
        <v>10</v>
      </c>
      <c r="J959" s="14">
        <v>500</v>
      </c>
      <c r="K959" s="15">
        <v>284</v>
      </c>
      <c r="L959" s="15">
        <v>343.51</v>
      </c>
      <c r="M959" s="15">
        <v>321.06</v>
      </c>
      <c r="N959" s="16">
        <f t="shared" si="56"/>
        <v>59.509999999999991</v>
      </c>
      <c r="O959" s="17">
        <f t="shared" si="57"/>
        <v>1.2095422535211267</v>
      </c>
      <c r="P959" s="18">
        <f t="shared" si="58"/>
        <v>6.9924624680744993E-2</v>
      </c>
      <c r="Q959" s="17">
        <f t="shared" si="59"/>
        <v>0.9234139784946237</v>
      </c>
    </row>
    <row r="960" spans="1:17" x14ac:dyDescent="0.3">
      <c r="A960" s="5" t="s">
        <v>1828</v>
      </c>
      <c r="B960" s="5" t="s">
        <v>1388</v>
      </c>
      <c r="C960" s="6" t="s">
        <v>11</v>
      </c>
      <c r="D960" s="5">
        <v>31</v>
      </c>
      <c r="E960" s="6" t="s">
        <v>26</v>
      </c>
      <c r="F960" s="6" t="s">
        <v>669</v>
      </c>
      <c r="G960" s="6" t="s">
        <v>78</v>
      </c>
      <c r="H960" s="6" t="s">
        <v>684</v>
      </c>
      <c r="I960" s="5" t="s">
        <v>10</v>
      </c>
      <c r="J960" s="7">
        <v>1000</v>
      </c>
      <c r="K960" s="8">
        <v>601</v>
      </c>
      <c r="L960" s="8">
        <v>519.83000000000004</v>
      </c>
      <c r="M960" s="8">
        <v>547.96</v>
      </c>
      <c r="N960" s="9">
        <f t="shared" si="56"/>
        <v>-81.169999999999959</v>
      </c>
      <c r="O960" s="10">
        <f t="shared" si="57"/>
        <v>0.8649417637271215</v>
      </c>
      <c r="P960" s="11">
        <f t="shared" si="58"/>
        <v>-5.1335863931673831E-2</v>
      </c>
      <c r="Q960" s="10">
        <f t="shared" si="59"/>
        <v>0.69869623655913982</v>
      </c>
    </row>
    <row r="961" spans="1:17" x14ac:dyDescent="0.3">
      <c r="A961" s="12" t="s">
        <v>1829</v>
      </c>
      <c r="B961" s="12" t="s">
        <v>1388</v>
      </c>
      <c r="C961" s="13" t="s">
        <v>11</v>
      </c>
      <c r="D961" s="12">
        <v>31</v>
      </c>
      <c r="E961" s="13" t="s">
        <v>26</v>
      </c>
      <c r="F961" s="13" t="s">
        <v>669</v>
      </c>
      <c r="G961" s="13" t="s">
        <v>78</v>
      </c>
      <c r="H961" s="13" t="s">
        <v>686</v>
      </c>
      <c r="I961" s="12" t="s">
        <v>10</v>
      </c>
      <c r="J961" s="14">
        <v>660</v>
      </c>
      <c r="K961" s="15">
        <v>280</v>
      </c>
      <c r="L961" s="15">
        <v>414.69</v>
      </c>
      <c r="M961" s="15">
        <v>0</v>
      </c>
      <c r="N961" s="16">
        <f t="shared" si="56"/>
        <v>134.69</v>
      </c>
      <c r="O961" s="17">
        <f t="shared" si="57"/>
        <v>1.4810357142857142</v>
      </c>
      <c r="P961" s="18">
        <f t="shared" si="58"/>
        <v>0</v>
      </c>
      <c r="Q961" s="17">
        <f t="shared" si="59"/>
        <v>0.84451368523949166</v>
      </c>
    </row>
    <row r="962" spans="1:17" x14ac:dyDescent="0.3">
      <c r="A962" s="5" t="s">
        <v>1830</v>
      </c>
      <c r="B962" s="5" t="s">
        <v>1388</v>
      </c>
      <c r="C962" s="6" t="s">
        <v>11</v>
      </c>
      <c r="D962" s="5">
        <v>31</v>
      </c>
      <c r="E962" s="6" t="s">
        <v>26</v>
      </c>
      <c r="F962" s="6" t="s">
        <v>669</v>
      </c>
      <c r="G962" s="6" t="s">
        <v>78</v>
      </c>
      <c r="H962" s="6" t="s">
        <v>687</v>
      </c>
      <c r="I962" s="5" t="s">
        <v>12</v>
      </c>
      <c r="J962" s="7">
        <v>80</v>
      </c>
      <c r="K962" s="8">
        <v>35</v>
      </c>
      <c r="L962" s="8">
        <v>6.26</v>
      </c>
      <c r="M962" s="8">
        <v>20.6</v>
      </c>
      <c r="N962" s="9">
        <f t="shared" ref="N962:N1025" si="60">L962-K962</f>
        <v>-28.740000000000002</v>
      </c>
      <c r="O962" s="10">
        <f t="shared" ref="O962:O1025" si="61">IFERROR(L962/K962, 0)</f>
        <v>0.17885714285714285</v>
      </c>
      <c r="P962" s="11">
        <f t="shared" ref="P962:P1025" si="62">IFERROR((L962-M962)/M962, 0)</f>
        <v>-0.69611650485436893</v>
      </c>
      <c r="Q962" s="10">
        <f t="shared" ref="Q962:Q1025" si="63">IFERROR((L962*1000)/(J962*D962*24), 0)</f>
        <v>0.1051747311827957</v>
      </c>
    </row>
    <row r="963" spans="1:17" x14ac:dyDescent="0.3">
      <c r="A963" s="12" t="s">
        <v>1831</v>
      </c>
      <c r="B963" s="12" t="s">
        <v>1388</v>
      </c>
      <c r="C963" s="13" t="s">
        <v>11</v>
      </c>
      <c r="D963" s="12">
        <v>31</v>
      </c>
      <c r="E963" s="13" t="s">
        <v>26</v>
      </c>
      <c r="F963" s="13" t="s">
        <v>688</v>
      </c>
      <c r="G963" s="13" t="s">
        <v>58</v>
      </c>
      <c r="H963" s="13" t="s">
        <v>689</v>
      </c>
      <c r="I963" s="12" t="s">
        <v>10</v>
      </c>
      <c r="J963" s="14">
        <v>1740</v>
      </c>
      <c r="K963" s="15">
        <v>1155</v>
      </c>
      <c r="L963" s="15">
        <v>940.07</v>
      </c>
      <c r="M963" s="15">
        <v>909.53</v>
      </c>
      <c r="N963" s="16">
        <f t="shared" si="60"/>
        <v>-214.92999999999995</v>
      </c>
      <c r="O963" s="17">
        <f t="shared" si="61"/>
        <v>0.81391341991341992</v>
      </c>
      <c r="P963" s="18">
        <f t="shared" si="62"/>
        <v>3.3577781931327252E-2</v>
      </c>
      <c r="Q963" s="17">
        <f t="shared" si="63"/>
        <v>0.72616950933135582</v>
      </c>
    </row>
    <row r="964" spans="1:17" x14ac:dyDescent="0.3">
      <c r="A964" s="5" t="s">
        <v>1832</v>
      </c>
      <c r="B964" s="5" t="s">
        <v>1388</v>
      </c>
      <c r="C964" s="6" t="s">
        <v>11</v>
      </c>
      <c r="D964" s="5">
        <v>31</v>
      </c>
      <c r="E964" s="6" t="s">
        <v>26</v>
      </c>
      <c r="F964" s="6" t="s">
        <v>688</v>
      </c>
      <c r="G964" s="6" t="s">
        <v>58</v>
      </c>
      <c r="H964" s="6" t="s">
        <v>691</v>
      </c>
      <c r="I964" s="5" t="s">
        <v>12</v>
      </c>
      <c r="J964" s="7">
        <v>114.75</v>
      </c>
      <c r="K964" s="8">
        <v>56</v>
      </c>
      <c r="L964" s="8">
        <v>86.27</v>
      </c>
      <c r="M964" s="8">
        <v>40.590000000000003</v>
      </c>
      <c r="N964" s="9">
        <f t="shared" si="60"/>
        <v>30.269999999999996</v>
      </c>
      <c r="O964" s="10">
        <f t="shared" si="61"/>
        <v>1.5405357142857141</v>
      </c>
      <c r="P964" s="11">
        <f t="shared" si="62"/>
        <v>1.1254003449125398</v>
      </c>
      <c r="Q964" s="10">
        <f t="shared" si="63"/>
        <v>1.0104949984772882</v>
      </c>
    </row>
    <row r="965" spans="1:17" x14ac:dyDescent="0.3">
      <c r="A965" s="12" t="s">
        <v>1833</v>
      </c>
      <c r="B965" s="12" t="s">
        <v>1388</v>
      </c>
      <c r="C965" s="13" t="s">
        <v>11</v>
      </c>
      <c r="D965" s="12">
        <v>31</v>
      </c>
      <c r="E965" s="13" t="s">
        <v>26</v>
      </c>
      <c r="F965" s="13" t="s">
        <v>688</v>
      </c>
      <c r="G965" s="13" t="s">
        <v>58</v>
      </c>
      <c r="H965" s="13" t="s">
        <v>692</v>
      </c>
      <c r="I965" s="12" t="s">
        <v>12</v>
      </c>
      <c r="J965" s="14">
        <v>510</v>
      </c>
      <c r="K965" s="15">
        <v>186</v>
      </c>
      <c r="L965" s="15">
        <v>137.87</v>
      </c>
      <c r="M965" s="15">
        <v>125.4</v>
      </c>
      <c r="N965" s="16">
        <f t="shared" si="60"/>
        <v>-48.129999999999995</v>
      </c>
      <c r="O965" s="17">
        <f t="shared" si="61"/>
        <v>0.74123655913978492</v>
      </c>
      <c r="P965" s="18">
        <f t="shared" si="62"/>
        <v>9.944178628389154E-2</v>
      </c>
      <c r="Q965" s="17">
        <f t="shared" si="63"/>
        <v>0.36335125448028671</v>
      </c>
    </row>
    <row r="966" spans="1:17" x14ac:dyDescent="0.3">
      <c r="A966" s="5" t="s">
        <v>1834</v>
      </c>
      <c r="B966" s="5" t="s">
        <v>1388</v>
      </c>
      <c r="C966" s="6" t="s">
        <v>11</v>
      </c>
      <c r="D966" s="5">
        <v>31</v>
      </c>
      <c r="E966" s="6" t="s">
        <v>26</v>
      </c>
      <c r="F966" s="6" t="s">
        <v>688</v>
      </c>
      <c r="G966" s="6" t="s">
        <v>58</v>
      </c>
      <c r="H966" s="6" t="s">
        <v>693</v>
      </c>
      <c r="I966" s="5" t="s">
        <v>12</v>
      </c>
      <c r="J966" s="7">
        <v>72</v>
      </c>
      <c r="K966" s="8">
        <v>112</v>
      </c>
      <c r="L966" s="8">
        <v>41.23</v>
      </c>
      <c r="M966" s="8">
        <v>39.630000000000003</v>
      </c>
      <c r="N966" s="9">
        <f t="shared" si="60"/>
        <v>-70.77000000000001</v>
      </c>
      <c r="O966" s="10">
        <f t="shared" si="61"/>
        <v>0.36812499999999998</v>
      </c>
      <c r="P966" s="11">
        <f t="shared" si="62"/>
        <v>4.0373454453696549E-2</v>
      </c>
      <c r="Q966" s="10">
        <f t="shared" si="63"/>
        <v>0.76967592592592593</v>
      </c>
    </row>
    <row r="967" spans="1:17" x14ac:dyDescent="0.3">
      <c r="A967" s="12" t="s">
        <v>1835</v>
      </c>
      <c r="B967" s="12" t="s">
        <v>1388</v>
      </c>
      <c r="C967" s="13" t="s">
        <v>11</v>
      </c>
      <c r="D967" s="12">
        <v>31</v>
      </c>
      <c r="E967" s="13" t="s">
        <v>26</v>
      </c>
      <c r="F967" s="13" t="s">
        <v>688</v>
      </c>
      <c r="G967" s="13" t="s">
        <v>58</v>
      </c>
      <c r="H967" s="13" t="s">
        <v>694</v>
      </c>
      <c r="I967" s="12" t="s">
        <v>12</v>
      </c>
      <c r="J967" s="14">
        <v>287.8</v>
      </c>
      <c r="K967" s="15">
        <v>45</v>
      </c>
      <c r="L967" s="15">
        <v>170.49</v>
      </c>
      <c r="M967" s="15">
        <v>175.4</v>
      </c>
      <c r="N967" s="16">
        <f t="shared" si="60"/>
        <v>125.49000000000001</v>
      </c>
      <c r="O967" s="17">
        <f t="shared" si="61"/>
        <v>3.7886666666666668</v>
      </c>
      <c r="P967" s="18">
        <f t="shared" si="62"/>
        <v>-2.7993158494868851E-2</v>
      </c>
      <c r="Q967" s="17">
        <f t="shared" si="63"/>
        <v>0.79622385617252123</v>
      </c>
    </row>
    <row r="968" spans="1:17" x14ac:dyDescent="0.3">
      <c r="A968" s="5" t="s">
        <v>1836</v>
      </c>
      <c r="B968" s="5" t="s">
        <v>1388</v>
      </c>
      <c r="C968" s="6" t="s">
        <v>11</v>
      </c>
      <c r="D968" s="5">
        <v>31</v>
      </c>
      <c r="E968" s="6" t="s">
        <v>26</v>
      </c>
      <c r="F968" s="6" t="s">
        <v>688</v>
      </c>
      <c r="G968" s="6" t="s">
        <v>58</v>
      </c>
      <c r="H968" s="6" t="s">
        <v>695</v>
      </c>
      <c r="I968" s="5" t="s">
        <v>12</v>
      </c>
      <c r="J968" s="7">
        <v>250</v>
      </c>
      <c r="K968" s="8">
        <v>149</v>
      </c>
      <c r="L968" s="8">
        <v>157.66</v>
      </c>
      <c r="M968" s="8">
        <v>95.56</v>
      </c>
      <c r="N968" s="9">
        <f t="shared" si="60"/>
        <v>8.6599999999999966</v>
      </c>
      <c r="O968" s="10">
        <f t="shared" si="61"/>
        <v>1.0581208053691276</v>
      </c>
      <c r="P968" s="11">
        <f t="shared" si="62"/>
        <v>0.64985349518627034</v>
      </c>
      <c r="Q968" s="10">
        <f t="shared" si="63"/>
        <v>0.84763440860215056</v>
      </c>
    </row>
    <row r="969" spans="1:17" x14ac:dyDescent="0.3">
      <c r="A969" s="12" t="s">
        <v>1837</v>
      </c>
      <c r="B969" s="12" t="s">
        <v>1388</v>
      </c>
      <c r="C969" s="13" t="s">
        <v>11</v>
      </c>
      <c r="D969" s="12">
        <v>31</v>
      </c>
      <c r="E969" s="13" t="s">
        <v>26</v>
      </c>
      <c r="F969" s="13" t="s">
        <v>688</v>
      </c>
      <c r="G969" s="13" t="s">
        <v>58</v>
      </c>
      <c r="H969" s="13" t="s">
        <v>696</v>
      </c>
      <c r="I969" s="12" t="s">
        <v>12</v>
      </c>
      <c r="J969" s="14">
        <v>600</v>
      </c>
      <c r="K969" s="15">
        <v>223</v>
      </c>
      <c r="L969" s="15">
        <v>160.43</v>
      </c>
      <c r="M969" s="15">
        <v>160.72999999999999</v>
      </c>
      <c r="N969" s="16">
        <f t="shared" si="60"/>
        <v>-62.569999999999993</v>
      </c>
      <c r="O969" s="17">
        <f t="shared" si="61"/>
        <v>0.71941704035874443</v>
      </c>
      <c r="P969" s="18">
        <f t="shared" si="62"/>
        <v>-1.8664841659925525E-3</v>
      </c>
      <c r="Q969" s="17">
        <f t="shared" si="63"/>
        <v>0.3593862007168459</v>
      </c>
    </row>
    <row r="970" spans="1:17" x14ac:dyDescent="0.3">
      <c r="A970" s="5" t="s">
        <v>1838</v>
      </c>
      <c r="B970" s="5" t="s">
        <v>1388</v>
      </c>
      <c r="C970" s="6" t="s">
        <v>11</v>
      </c>
      <c r="D970" s="5">
        <v>31</v>
      </c>
      <c r="E970" s="6" t="s">
        <v>26</v>
      </c>
      <c r="F970" s="6" t="s">
        <v>688</v>
      </c>
      <c r="G970" s="6" t="s">
        <v>58</v>
      </c>
      <c r="H970" s="6" t="s">
        <v>697</v>
      </c>
      <c r="I970" s="5" t="s">
        <v>12</v>
      </c>
      <c r="J970" s="7">
        <v>320</v>
      </c>
      <c r="K970" s="8">
        <v>69</v>
      </c>
      <c r="L970" s="8">
        <v>57.87</v>
      </c>
      <c r="M970" s="8">
        <v>42.46</v>
      </c>
      <c r="N970" s="9">
        <f t="shared" si="60"/>
        <v>-11.130000000000003</v>
      </c>
      <c r="O970" s="10">
        <f t="shared" si="61"/>
        <v>0.83869565217391295</v>
      </c>
      <c r="P970" s="11">
        <f t="shared" si="62"/>
        <v>0.36292981629769183</v>
      </c>
      <c r="Q970" s="10">
        <f t="shared" si="63"/>
        <v>0.24306955645161291</v>
      </c>
    </row>
    <row r="971" spans="1:17" x14ac:dyDescent="0.3">
      <c r="A971" s="12" t="s">
        <v>1839</v>
      </c>
      <c r="B971" s="12" t="s">
        <v>1388</v>
      </c>
      <c r="C971" s="13" t="s">
        <v>11</v>
      </c>
      <c r="D971" s="12">
        <v>31</v>
      </c>
      <c r="E971" s="13" t="s">
        <v>26</v>
      </c>
      <c r="F971" s="13" t="s">
        <v>688</v>
      </c>
      <c r="G971" s="13" t="s">
        <v>872</v>
      </c>
      <c r="H971" s="13" t="s">
        <v>699</v>
      </c>
      <c r="I971" s="12" t="s">
        <v>10</v>
      </c>
      <c r="J971" s="14">
        <v>1050</v>
      </c>
      <c r="K971" s="15">
        <v>531</v>
      </c>
      <c r="L971" s="15">
        <v>577.09</v>
      </c>
      <c r="M971" s="15">
        <v>517.51</v>
      </c>
      <c r="N971" s="16">
        <f t="shared" si="60"/>
        <v>46.090000000000032</v>
      </c>
      <c r="O971" s="17">
        <f t="shared" si="61"/>
        <v>1.086798493408663</v>
      </c>
      <c r="P971" s="18">
        <f t="shared" si="62"/>
        <v>0.11512821008289703</v>
      </c>
      <c r="Q971" s="17">
        <f t="shared" si="63"/>
        <v>0.73872247823860726</v>
      </c>
    </row>
    <row r="972" spans="1:17" x14ac:dyDescent="0.3">
      <c r="A972" s="5" t="s">
        <v>1840</v>
      </c>
      <c r="B972" s="5" t="s">
        <v>1388</v>
      </c>
      <c r="C972" s="6" t="s">
        <v>11</v>
      </c>
      <c r="D972" s="5">
        <v>31</v>
      </c>
      <c r="E972" s="6" t="s">
        <v>26</v>
      </c>
      <c r="F972" s="6" t="s">
        <v>688</v>
      </c>
      <c r="G972" s="6" t="s">
        <v>872</v>
      </c>
      <c r="H972" s="6" t="s">
        <v>700</v>
      </c>
      <c r="I972" s="5" t="s">
        <v>10</v>
      </c>
      <c r="J972" s="7">
        <v>350</v>
      </c>
      <c r="K972" s="8">
        <v>0</v>
      </c>
      <c r="L972" s="8">
        <v>0</v>
      </c>
      <c r="M972" s="8">
        <v>0</v>
      </c>
      <c r="N972" s="9">
        <f t="shared" si="60"/>
        <v>0</v>
      </c>
      <c r="O972" s="10">
        <f t="shared" si="61"/>
        <v>0</v>
      </c>
      <c r="P972" s="11">
        <f t="shared" si="62"/>
        <v>0</v>
      </c>
      <c r="Q972" s="10">
        <f t="shared" si="63"/>
        <v>0</v>
      </c>
    </row>
    <row r="973" spans="1:17" x14ac:dyDescent="0.3">
      <c r="A973" s="12" t="s">
        <v>1841</v>
      </c>
      <c r="B973" s="12" t="s">
        <v>1388</v>
      </c>
      <c r="C973" s="13" t="s">
        <v>11</v>
      </c>
      <c r="D973" s="12">
        <v>31</v>
      </c>
      <c r="E973" s="13" t="s">
        <v>26</v>
      </c>
      <c r="F973" s="13" t="s">
        <v>688</v>
      </c>
      <c r="G973" s="13" t="s">
        <v>872</v>
      </c>
      <c r="H973" s="13" t="s">
        <v>701</v>
      </c>
      <c r="I973" s="12" t="s">
        <v>10</v>
      </c>
      <c r="J973" s="14">
        <v>0</v>
      </c>
      <c r="K973" s="15">
        <v>21</v>
      </c>
      <c r="L973" s="15">
        <v>33.49</v>
      </c>
      <c r="M973" s="15">
        <v>28.74</v>
      </c>
      <c r="N973" s="16">
        <f t="shared" si="60"/>
        <v>12.490000000000002</v>
      </c>
      <c r="O973" s="17">
        <f t="shared" si="61"/>
        <v>1.5947619047619048</v>
      </c>
      <c r="P973" s="18">
        <f t="shared" si="62"/>
        <v>0.16527487821851092</v>
      </c>
      <c r="Q973" s="17">
        <f t="shared" si="63"/>
        <v>0</v>
      </c>
    </row>
    <row r="974" spans="1:17" x14ac:dyDescent="0.3">
      <c r="A974" s="5" t="s">
        <v>1842</v>
      </c>
      <c r="B974" s="5" t="s">
        <v>1388</v>
      </c>
      <c r="C974" s="6" t="s">
        <v>11</v>
      </c>
      <c r="D974" s="5">
        <v>31</v>
      </c>
      <c r="E974" s="6" t="s">
        <v>26</v>
      </c>
      <c r="F974" s="6" t="s">
        <v>688</v>
      </c>
      <c r="G974" s="6" t="s">
        <v>872</v>
      </c>
      <c r="H974" s="6" t="s">
        <v>703</v>
      </c>
      <c r="I974" s="5" t="s">
        <v>10</v>
      </c>
      <c r="J974" s="7">
        <v>1200</v>
      </c>
      <c r="K974" s="8">
        <v>428</v>
      </c>
      <c r="L974" s="8">
        <v>399.44</v>
      </c>
      <c r="M974" s="8">
        <v>743.82</v>
      </c>
      <c r="N974" s="9">
        <f t="shared" si="60"/>
        <v>-28.560000000000002</v>
      </c>
      <c r="O974" s="10">
        <f t="shared" si="61"/>
        <v>0.93327102803738315</v>
      </c>
      <c r="P974" s="11">
        <f t="shared" si="62"/>
        <v>-0.4629883573982953</v>
      </c>
      <c r="Q974" s="10">
        <f t="shared" si="63"/>
        <v>0.44740143369175628</v>
      </c>
    </row>
    <row r="975" spans="1:17" x14ac:dyDescent="0.3">
      <c r="A975" s="12" t="s">
        <v>1843</v>
      </c>
      <c r="B975" s="12" t="s">
        <v>1388</v>
      </c>
      <c r="C975" s="13" t="s">
        <v>11</v>
      </c>
      <c r="D975" s="12">
        <v>31</v>
      </c>
      <c r="E975" s="13" t="s">
        <v>26</v>
      </c>
      <c r="F975" s="13" t="s">
        <v>688</v>
      </c>
      <c r="G975" s="13" t="s">
        <v>872</v>
      </c>
      <c r="H975" s="13" t="s">
        <v>705</v>
      </c>
      <c r="I975" s="12" t="s">
        <v>10</v>
      </c>
      <c r="J975" s="14">
        <v>0</v>
      </c>
      <c r="K975" s="15">
        <v>0</v>
      </c>
      <c r="L975" s="15">
        <v>0</v>
      </c>
      <c r="M975" s="15">
        <v>0</v>
      </c>
      <c r="N975" s="16">
        <f t="shared" si="60"/>
        <v>0</v>
      </c>
      <c r="O975" s="17">
        <f t="shared" si="61"/>
        <v>0</v>
      </c>
      <c r="P975" s="18">
        <f t="shared" si="62"/>
        <v>0</v>
      </c>
      <c r="Q975" s="17">
        <f t="shared" si="63"/>
        <v>0</v>
      </c>
    </row>
    <row r="976" spans="1:17" x14ac:dyDescent="0.3">
      <c r="A976" s="5" t="s">
        <v>1844</v>
      </c>
      <c r="B976" s="5" t="s">
        <v>1388</v>
      </c>
      <c r="C976" s="6" t="s">
        <v>11</v>
      </c>
      <c r="D976" s="5">
        <v>31</v>
      </c>
      <c r="E976" s="6" t="s">
        <v>26</v>
      </c>
      <c r="F976" s="6" t="s">
        <v>688</v>
      </c>
      <c r="G976" s="6" t="s">
        <v>872</v>
      </c>
      <c r="H976" s="6" t="s">
        <v>707</v>
      </c>
      <c r="I976" s="5" t="s">
        <v>10</v>
      </c>
      <c r="J976" s="7">
        <v>0</v>
      </c>
      <c r="K976" s="8">
        <v>8</v>
      </c>
      <c r="L976" s="8">
        <v>6.15</v>
      </c>
      <c r="M976" s="8">
        <v>0</v>
      </c>
      <c r="N976" s="9">
        <f t="shared" si="60"/>
        <v>-1.8499999999999996</v>
      </c>
      <c r="O976" s="10">
        <f t="shared" si="61"/>
        <v>0.76875000000000004</v>
      </c>
      <c r="P976" s="11">
        <f t="shared" si="62"/>
        <v>0</v>
      </c>
      <c r="Q976" s="10">
        <f t="shared" si="63"/>
        <v>0</v>
      </c>
    </row>
    <row r="977" spans="1:17" x14ac:dyDescent="0.3">
      <c r="A977" s="12" t="s">
        <v>1845</v>
      </c>
      <c r="B977" s="12" t="s">
        <v>1388</v>
      </c>
      <c r="C977" s="13" t="s">
        <v>11</v>
      </c>
      <c r="D977" s="12">
        <v>31</v>
      </c>
      <c r="E977" s="13" t="s">
        <v>26</v>
      </c>
      <c r="F977" s="13" t="s">
        <v>688</v>
      </c>
      <c r="G977" s="13" t="s">
        <v>872</v>
      </c>
      <c r="H977" s="13" t="s">
        <v>709</v>
      </c>
      <c r="I977" s="12" t="s">
        <v>10</v>
      </c>
      <c r="J977" s="14">
        <v>600</v>
      </c>
      <c r="K977" s="15">
        <v>240</v>
      </c>
      <c r="L977" s="15">
        <v>126.19</v>
      </c>
      <c r="M977" s="15">
        <v>222.43</v>
      </c>
      <c r="N977" s="16">
        <f t="shared" si="60"/>
        <v>-113.81</v>
      </c>
      <c r="O977" s="17">
        <f t="shared" si="61"/>
        <v>0.52579166666666666</v>
      </c>
      <c r="P977" s="18">
        <f t="shared" si="62"/>
        <v>-0.43267544845569395</v>
      </c>
      <c r="Q977" s="17">
        <f t="shared" si="63"/>
        <v>0.28268369175627239</v>
      </c>
    </row>
    <row r="978" spans="1:17" x14ac:dyDescent="0.3">
      <c r="A978" s="5" t="s">
        <v>1846</v>
      </c>
      <c r="B978" s="5" t="s">
        <v>1388</v>
      </c>
      <c r="C978" s="6" t="s">
        <v>11</v>
      </c>
      <c r="D978" s="5">
        <v>31</v>
      </c>
      <c r="E978" s="6" t="s">
        <v>26</v>
      </c>
      <c r="F978" s="6" t="s">
        <v>688</v>
      </c>
      <c r="G978" s="6" t="s">
        <v>78</v>
      </c>
      <c r="H978" s="6" t="s">
        <v>711</v>
      </c>
      <c r="I978" s="5" t="s">
        <v>10</v>
      </c>
      <c r="J978" s="7">
        <v>0</v>
      </c>
      <c r="K978" s="8">
        <v>0</v>
      </c>
      <c r="L978" s="8">
        <v>0</v>
      </c>
      <c r="M978" s="8">
        <v>0</v>
      </c>
      <c r="N978" s="9">
        <f t="shared" si="60"/>
        <v>0</v>
      </c>
      <c r="O978" s="10">
        <f t="shared" si="61"/>
        <v>0</v>
      </c>
      <c r="P978" s="11">
        <f t="shared" si="62"/>
        <v>0</v>
      </c>
      <c r="Q978" s="10">
        <f t="shared" si="63"/>
        <v>0</v>
      </c>
    </row>
    <row r="979" spans="1:17" x14ac:dyDescent="0.3">
      <c r="A979" s="12" t="s">
        <v>1847</v>
      </c>
      <c r="B979" s="12" t="s">
        <v>1388</v>
      </c>
      <c r="C979" s="13" t="s">
        <v>11</v>
      </c>
      <c r="D979" s="12">
        <v>31</v>
      </c>
      <c r="E979" s="13" t="s">
        <v>26</v>
      </c>
      <c r="F979" s="13" t="s">
        <v>688</v>
      </c>
      <c r="G979" s="13" t="s">
        <v>78</v>
      </c>
      <c r="H979" s="13" t="s">
        <v>712</v>
      </c>
      <c r="I979" s="12" t="s">
        <v>10</v>
      </c>
      <c r="J979" s="14">
        <v>1600</v>
      </c>
      <c r="K979" s="15">
        <v>1172</v>
      </c>
      <c r="L979" s="15">
        <v>640.4</v>
      </c>
      <c r="M979" s="15">
        <v>908.58</v>
      </c>
      <c r="N979" s="16">
        <f t="shared" si="60"/>
        <v>-531.6</v>
      </c>
      <c r="O979" s="17">
        <f t="shared" si="61"/>
        <v>0.54641638225255973</v>
      </c>
      <c r="P979" s="18">
        <f t="shared" si="62"/>
        <v>-0.29516388210174122</v>
      </c>
      <c r="Q979" s="17">
        <f t="shared" si="63"/>
        <v>0.53797043010752688</v>
      </c>
    </row>
    <row r="980" spans="1:17" x14ac:dyDescent="0.3">
      <c r="A980" s="5" t="s">
        <v>1848</v>
      </c>
      <c r="B980" s="5" t="s">
        <v>1388</v>
      </c>
      <c r="C980" s="6" t="s">
        <v>11</v>
      </c>
      <c r="D980" s="5">
        <v>31</v>
      </c>
      <c r="E980" s="6" t="s">
        <v>26</v>
      </c>
      <c r="F980" s="6" t="s">
        <v>688</v>
      </c>
      <c r="G980" s="6" t="s">
        <v>78</v>
      </c>
      <c r="H980" s="6" t="s">
        <v>713</v>
      </c>
      <c r="I980" s="5" t="s">
        <v>10</v>
      </c>
      <c r="J980" s="7">
        <v>3000</v>
      </c>
      <c r="K980" s="8">
        <v>2167</v>
      </c>
      <c r="L980" s="8">
        <v>1473.52</v>
      </c>
      <c r="M980" s="8">
        <v>1795.21</v>
      </c>
      <c r="N980" s="9">
        <f t="shared" si="60"/>
        <v>-693.48</v>
      </c>
      <c r="O980" s="10">
        <f t="shared" si="61"/>
        <v>0.67998154130133825</v>
      </c>
      <c r="P980" s="11">
        <f t="shared" si="62"/>
        <v>-0.17919352053520204</v>
      </c>
      <c r="Q980" s="10">
        <f t="shared" si="63"/>
        <v>0.66017921146953407</v>
      </c>
    </row>
    <row r="981" spans="1:17" x14ac:dyDescent="0.3">
      <c r="A981" s="12" t="s">
        <v>1849</v>
      </c>
      <c r="B981" s="12" t="s">
        <v>1388</v>
      </c>
      <c r="C981" s="13" t="s">
        <v>11</v>
      </c>
      <c r="D981" s="12">
        <v>31</v>
      </c>
      <c r="E981" s="13" t="s">
        <v>26</v>
      </c>
      <c r="F981" s="13" t="s">
        <v>714</v>
      </c>
      <c r="G981" s="13" t="s">
        <v>58</v>
      </c>
      <c r="H981" s="13" t="s">
        <v>715</v>
      </c>
      <c r="I981" s="12" t="s">
        <v>12</v>
      </c>
      <c r="J981" s="14">
        <v>1200</v>
      </c>
      <c r="K981" s="15">
        <v>883</v>
      </c>
      <c r="L981" s="15">
        <v>969.76</v>
      </c>
      <c r="M981" s="15">
        <v>914.94</v>
      </c>
      <c r="N981" s="16">
        <f t="shared" si="60"/>
        <v>86.759999999999991</v>
      </c>
      <c r="O981" s="17">
        <f t="shared" si="61"/>
        <v>1.0982559456398642</v>
      </c>
      <c r="P981" s="18">
        <f t="shared" si="62"/>
        <v>5.9916497256650637E-2</v>
      </c>
      <c r="Q981" s="17">
        <f t="shared" si="63"/>
        <v>1.086200716845878</v>
      </c>
    </row>
    <row r="982" spans="1:17" x14ac:dyDescent="0.3">
      <c r="A982" s="5" t="s">
        <v>1850</v>
      </c>
      <c r="B982" s="5" t="s">
        <v>1388</v>
      </c>
      <c r="C982" s="6" t="s">
        <v>11</v>
      </c>
      <c r="D982" s="5">
        <v>31</v>
      </c>
      <c r="E982" s="6" t="s">
        <v>26</v>
      </c>
      <c r="F982" s="6" t="s">
        <v>714</v>
      </c>
      <c r="G982" s="6" t="s">
        <v>872</v>
      </c>
      <c r="H982" s="6" t="s">
        <v>717</v>
      </c>
      <c r="I982" s="5" t="s">
        <v>12</v>
      </c>
      <c r="J982" s="7">
        <v>96</v>
      </c>
      <c r="K982" s="8">
        <v>67</v>
      </c>
      <c r="L982" s="8">
        <v>66.16</v>
      </c>
      <c r="M982" s="8">
        <v>69.569999999999993</v>
      </c>
      <c r="N982" s="9">
        <f t="shared" si="60"/>
        <v>-0.84000000000000341</v>
      </c>
      <c r="O982" s="10">
        <f t="shared" si="61"/>
        <v>0.98746268656716418</v>
      </c>
      <c r="P982" s="11">
        <f t="shared" si="62"/>
        <v>-4.9015380192611716E-2</v>
      </c>
      <c r="Q982" s="10">
        <f t="shared" si="63"/>
        <v>0.92629928315412191</v>
      </c>
    </row>
    <row r="983" spans="1:17" x14ac:dyDescent="0.3">
      <c r="A983" s="12" t="s">
        <v>1851</v>
      </c>
      <c r="B983" s="12" t="s">
        <v>1388</v>
      </c>
      <c r="C983" s="13" t="s">
        <v>11</v>
      </c>
      <c r="D983" s="12">
        <v>31</v>
      </c>
      <c r="E983" s="13" t="s">
        <v>26</v>
      </c>
      <c r="F983" s="13" t="s">
        <v>714</v>
      </c>
      <c r="G983" s="13" t="s">
        <v>872</v>
      </c>
      <c r="H983" s="13" t="s">
        <v>719</v>
      </c>
      <c r="I983" s="12" t="s">
        <v>12</v>
      </c>
      <c r="J983" s="14">
        <v>110</v>
      </c>
      <c r="K983" s="15">
        <v>89</v>
      </c>
      <c r="L983" s="15">
        <v>87.65</v>
      </c>
      <c r="M983" s="15">
        <v>81.319999999999993</v>
      </c>
      <c r="N983" s="16">
        <f t="shared" si="60"/>
        <v>-1.3499999999999943</v>
      </c>
      <c r="O983" s="17">
        <f t="shared" si="61"/>
        <v>0.98483146067415739</v>
      </c>
      <c r="P983" s="18">
        <f t="shared" si="62"/>
        <v>7.7840629611411874E-2</v>
      </c>
      <c r="Q983" s="17">
        <f t="shared" si="63"/>
        <v>1.0709921798631477</v>
      </c>
    </row>
    <row r="984" spans="1:17" x14ac:dyDescent="0.3">
      <c r="A984" s="5" t="s">
        <v>1852</v>
      </c>
      <c r="B984" s="5" t="s">
        <v>1388</v>
      </c>
      <c r="C984" s="6" t="s">
        <v>11</v>
      </c>
      <c r="D984" s="5">
        <v>31</v>
      </c>
      <c r="E984" s="6" t="s">
        <v>26</v>
      </c>
      <c r="F984" s="6" t="s">
        <v>714</v>
      </c>
      <c r="G984" s="6" t="s">
        <v>872</v>
      </c>
      <c r="H984" s="6" t="s">
        <v>720</v>
      </c>
      <c r="I984" s="5" t="s">
        <v>12</v>
      </c>
      <c r="J984" s="7">
        <v>113</v>
      </c>
      <c r="K984" s="8">
        <v>80</v>
      </c>
      <c r="L984" s="8">
        <v>77.14</v>
      </c>
      <c r="M984" s="8">
        <v>63.46</v>
      </c>
      <c r="N984" s="9">
        <f t="shared" si="60"/>
        <v>-2.8599999999999994</v>
      </c>
      <c r="O984" s="10">
        <f t="shared" si="61"/>
        <v>0.96425000000000005</v>
      </c>
      <c r="P984" s="11">
        <f t="shared" si="62"/>
        <v>0.21556886227544911</v>
      </c>
      <c r="Q984" s="10">
        <f t="shared" si="63"/>
        <v>0.91754686459225421</v>
      </c>
    </row>
    <row r="985" spans="1:17" x14ac:dyDescent="0.3">
      <c r="A985" s="12" t="s">
        <v>1853</v>
      </c>
      <c r="B985" s="12" t="s">
        <v>1388</v>
      </c>
      <c r="C985" s="13" t="s">
        <v>11</v>
      </c>
      <c r="D985" s="12">
        <v>31</v>
      </c>
      <c r="E985" s="13" t="s">
        <v>26</v>
      </c>
      <c r="F985" s="13" t="s">
        <v>714</v>
      </c>
      <c r="G985" s="13" t="s">
        <v>872</v>
      </c>
      <c r="H985" s="13" t="s">
        <v>722</v>
      </c>
      <c r="I985" s="12" t="s">
        <v>12</v>
      </c>
      <c r="J985" s="14">
        <v>97</v>
      </c>
      <c r="K985" s="15">
        <v>74</v>
      </c>
      <c r="L985" s="15">
        <v>79.86</v>
      </c>
      <c r="M985" s="15">
        <v>77.95</v>
      </c>
      <c r="N985" s="16">
        <f t="shared" si="60"/>
        <v>5.8599999999999994</v>
      </c>
      <c r="O985" s="17">
        <f t="shared" si="61"/>
        <v>1.0791891891891892</v>
      </c>
      <c r="P985" s="18">
        <f t="shared" si="62"/>
        <v>2.4502886465683084E-2</v>
      </c>
      <c r="Q985" s="17">
        <f t="shared" si="63"/>
        <v>1.106584635849684</v>
      </c>
    </row>
    <row r="986" spans="1:17" x14ac:dyDescent="0.3">
      <c r="A986" s="5" t="s">
        <v>1854</v>
      </c>
      <c r="B986" s="5" t="s">
        <v>1388</v>
      </c>
      <c r="C986" s="6" t="s">
        <v>11</v>
      </c>
      <c r="D986" s="5">
        <v>31</v>
      </c>
      <c r="E986" s="6" t="s">
        <v>26</v>
      </c>
      <c r="F986" s="6" t="s">
        <v>714</v>
      </c>
      <c r="G986" s="6" t="s">
        <v>872</v>
      </c>
      <c r="H986" s="6" t="s">
        <v>723</v>
      </c>
      <c r="I986" s="5" t="s">
        <v>12</v>
      </c>
      <c r="J986" s="7">
        <v>96</v>
      </c>
      <c r="K986" s="8">
        <v>70</v>
      </c>
      <c r="L986" s="8">
        <v>82.17</v>
      </c>
      <c r="M986" s="8">
        <v>76.7</v>
      </c>
      <c r="N986" s="9">
        <f t="shared" si="60"/>
        <v>12.170000000000002</v>
      </c>
      <c r="O986" s="10">
        <f t="shared" si="61"/>
        <v>1.1738571428571429</v>
      </c>
      <c r="P986" s="11">
        <f t="shared" si="62"/>
        <v>7.1316818774445873E-2</v>
      </c>
      <c r="Q986" s="10">
        <f t="shared" si="63"/>
        <v>1.150453629032258</v>
      </c>
    </row>
    <row r="987" spans="1:17" x14ac:dyDescent="0.3">
      <c r="A987" s="12" t="s">
        <v>1855</v>
      </c>
      <c r="B987" s="12" t="s">
        <v>1388</v>
      </c>
      <c r="C987" s="13" t="s">
        <v>11</v>
      </c>
      <c r="D987" s="12">
        <v>31</v>
      </c>
      <c r="E987" s="13" t="s">
        <v>26</v>
      </c>
      <c r="F987" s="13" t="s">
        <v>714</v>
      </c>
      <c r="G987" s="13" t="s">
        <v>78</v>
      </c>
      <c r="H987" s="13" t="s">
        <v>725</v>
      </c>
      <c r="I987" s="12" t="s">
        <v>12</v>
      </c>
      <c r="J987" s="14">
        <v>60</v>
      </c>
      <c r="K987" s="15">
        <v>36</v>
      </c>
      <c r="L987" s="15">
        <v>40.39</v>
      </c>
      <c r="M987" s="15">
        <v>41.04</v>
      </c>
      <c r="N987" s="16">
        <f t="shared" si="60"/>
        <v>4.3900000000000006</v>
      </c>
      <c r="O987" s="17">
        <f t="shared" si="61"/>
        <v>1.1219444444444444</v>
      </c>
      <c r="P987" s="18">
        <f t="shared" si="62"/>
        <v>-1.5838206627680276E-2</v>
      </c>
      <c r="Q987" s="17">
        <f t="shared" si="63"/>
        <v>0.9047939068100358</v>
      </c>
    </row>
    <row r="988" spans="1:17" x14ac:dyDescent="0.3">
      <c r="A988" s="5" t="s">
        <v>1856</v>
      </c>
      <c r="B988" s="5" t="s">
        <v>1388</v>
      </c>
      <c r="C988" s="6" t="s">
        <v>11</v>
      </c>
      <c r="D988" s="5">
        <v>31</v>
      </c>
      <c r="E988" s="6" t="s">
        <v>26</v>
      </c>
      <c r="F988" s="6" t="s">
        <v>714</v>
      </c>
      <c r="G988" s="6" t="s">
        <v>78</v>
      </c>
      <c r="H988" s="6" t="s">
        <v>726</v>
      </c>
      <c r="I988" s="5" t="s">
        <v>12</v>
      </c>
      <c r="J988" s="7">
        <v>510</v>
      </c>
      <c r="K988" s="8">
        <v>376</v>
      </c>
      <c r="L988" s="8">
        <v>391.22</v>
      </c>
      <c r="M988" s="8">
        <v>368.27</v>
      </c>
      <c r="N988" s="9">
        <f t="shared" si="60"/>
        <v>15.220000000000027</v>
      </c>
      <c r="O988" s="10">
        <f t="shared" si="61"/>
        <v>1.0404787234042554</v>
      </c>
      <c r="P988" s="11">
        <f t="shared" si="62"/>
        <v>6.2318407690010173E-2</v>
      </c>
      <c r="Q988" s="10">
        <f t="shared" si="63"/>
        <v>1.0310457516339868</v>
      </c>
    </row>
    <row r="989" spans="1:17" x14ac:dyDescent="0.3">
      <c r="A989" s="12" t="s">
        <v>1857</v>
      </c>
      <c r="B989" s="12" t="s">
        <v>1388</v>
      </c>
      <c r="C989" s="13" t="s">
        <v>11</v>
      </c>
      <c r="D989" s="12">
        <v>31</v>
      </c>
      <c r="E989" s="13" t="s">
        <v>26</v>
      </c>
      <c r="F989" s="13" t="s">
        <v>727</v>
      </c>
      <c r="G989" s="13" t="s">
        <v>58</v>
      </c>
      <c r="H989" s="13" t="s">
        <v>728</v>
      </c>
      <c r="I989" s="12" t="s">
        <v>10</v>
      </c>
      <c r="J989" s="14">
        <v>550</v>
      </c>
      <c r="K989" s="15">
        <v>104</v>
      </c>
      <c r="L989" s="15">
        <v>148.74</v>
      </c>
      <c r="M989" s="15">
        <v>186.15</v>
      </c>
      <c r="N989" s="16">
        <f t="shared" si="60"/>
        <v>44.740000000000009</v>
      </c>
      <c r="O989" s="17">
        <f t="shared" si="61"/>
        <v>1.4301923076923078</v>
      </c>
      <c r="P989" s="18">
        <f t="shared" si="62"/>
        <v>-0.20096696212731666</v>
      </c>
      <c r="Q989" s="17">
        <f t="shared" si="63"/>
        <v>0.36348973607038121</v>
      </c>
    </row>
    <row r="990" spans="1:17" x14ac:dyDescent="0.3">
      <c r="A990" s="5" t="s">
        <v>1858</v>
      </c>
      <c r="B990" s="5" t="s">
        <v>1388</v>
      </c>
      <c r="C990" s="6" t="s">
        <v>11</v>
      </c>
      <c r="D990" s="5">
        <v>31</v>
      </c>
      <c r="E990" s="6" t="s">
        <v>26</v>
      </c>
      <c r="F990" s="6" t="s">
        <v>727</v>
      </c>
      <c r="G990" s="6" t="s">
        <v>58</v>
      </c>
      <c r="H990" s="6" t="s">
        <v>730</v>
      </c>
      <c r="I990" s="5" t="s">
        <v>10</v>
      </c>
      <c r="J990" s="7">
        <v>1050</v>
      </c>
      <c r="K990" s="8">
        <v>719</v>
      </c>
      <c r="L990" s="8">
        <v>601.82000000000005</v>
      </c>
      <c r="M990" s="8">
        <v>670.77</v>
      </c>
      <c r="N990" s="9">
        <f t="shared" si="60"/>
        <v>-117.17999999999995</v>
      </c>
      <c r="O990" s="10">
        <f t="shared" si="61"/>
        <v>0.83702364394993056</v>
      </c>
      <c r="P990" s="11">
        <f t="shared" si="62"/>
        <v>-0.1027923133115672</v>
      </c>
      <c r="Q990" s="10">
        <f t="shared" si="63"/>
        <v>0.77037890424987199</v>
      </c>
    </row>
    <row r="991" spans="1:17" x14ac:dyDescent="0.3">
      <c r="A991" s="12" t="s">
        <v>1859</v>
      </c>
      <c r="B991" s="12" t="s">
        <v>1388</v>
      </c>
      <c r="C991" s="13" t="s">
        <v>11</v>
      </c>
      <c r="D991" s="12">
        <v>31</v>
      </c>
      <c r="E991" s="13" t="s">
        <v>26</v>
      </c>
      <c r="F991" s="13" t="s">
        <v>727</v>
      </c>
      <c r="G991" s="13" t="s">
        <v>58</v>
      </c>
      <c r="H991" s="13" t="s">
        <v>731</v>
      </c>
      <c r="I991" s="12" t="s">
        <v>10</v>
      </c>
      <c r="J991" s="14">
        <v>270</v>
      </c>
      <c r="K991" s="15">
        <v>149</v>
      </c>
      <c r="L991" s="15">
        <v>137.86000000000001</v>
      </c>
      <c r="M991" s="15">
        <v>151.08000000000001</v>
      </c>
      <c r="N991" s="16">
        <f t="shared" si="60"/>
        <v>-11.139999999999986</v>
      </c>
      <c r="O991" s="17">
        <f t="shared" si="61"/>
        <v>0.92523489932885916</v>
      </c>
      <c r="P991" s="18">
        <f t="shared" si="62"/>
        <v>-8.7503309504898055E-2</v>
      </c>
      <c r="Q991" s="17">
        <f t="shared" si="63"/>
        <v>0.68628036638789325</v>
      </c>
    </row>
    <row r="992" spans="1:17" x14ac:dyDescent="0.3">
      <c r="A992" s="5" t="s">
        <v>1860</v>
      </c>
      <c r="B992" s="5" t="s">
        <v>1388</v>
      </c>
      <c r="C992" s="6" t="s">
        <v>11</v>
      </c>
      <c r="D992" s="5">
        <v>31</v>
      </c>
      <c r="E992" s="6" t="s">
        <v>26</v>
      </c>
      <c r="F992" s="6" t="s">
        <v>727</v>
      </c>
      <c r="G992" s="6" t="s">
        <v>58</v>
      </c>
      <c r="H992" s="6" t="s">
        <v>732</v>
      </c>
      <c r="I992" s="5" t="s">
        <v>10</v>
      </c>
      <c r="J992" s="7">
        <v>840</v>
      </c>
      <c r="K992" s="8">
        <v>340</v>
      </c>
      <c r="L992" s="8">
        <v>361.87</v>
      </c>
      <c r="M992" s="8">
        <v>342.41</v>
      </c>
      <c r="N992" s="9">
        <f t="shared" si="60"/>
        <v>21.870000000000005</v>
      </c>
      <c r="O992" s="10">
        <f t="shared" si="61"/>
        <v>1.0643235294117648</v>
      </c>
      <c r="P992" s="11">
        <f t="shared" si="62"/>
        <v>5.6832452323238157E-2</v>
      </c>
      <c r="Q992" s="10">
        <f t="shared" si="63"/>
        <v>0.57902905785970304</v>
      </c>
    </row>
    <row r="993" spans="1:17" x14ac:dyDescent="0.3">
      <c r="A993" s="12" t="s">
        <v>1861</v>
      </c>
      <c r="B993" s="12" t="s">
        <v>1388</v>
      </c>
      <c r="C993" s="13" t="s">
        <v>11</v>
      </c>
      <c r="D993" s="12">
        <v>31</v>
      </c>
      <c r="E993" s="13" t="s">
        <v>26</v>
      </c>
      <c r="F993" s="13" t="s">
        <v>727</v>
      </c>
      <c r="G993" s="13" t="s">
        <v>58</v>
      </c>
      <c r="H993" s="13" t="s">
        <v>733</v>
      </c>
      <c r="I993" s="12" t="s">
        <v>10</v>
      </c>
      <c r="J993" s="14">
        <v>1600</v>
      </c>
      <c r="K993" s="15">
        <v>772</v>
      </c>
      <c r="L993" s="15">
        <v>803.98</v>
      </c>
      <c r="M993" s="15">
        <v>960.07</v>
      </c>
      <c r="N993" s="16">
        <f t="shared" si="60"/>
        <v>31.980000000000018</v>
      </c>
      <c r="O993" s="17">
        <f t="shared" si="61"/>
        <v>1.0414248704663214</v>
      </c>
      <c r="P993" s="18">
        <f t="shared" si="62"/>
        <v>-0.16258189507015117</v>
      </c>
      <c r="Q993" s="17">
        <f t="shared" si="63"/>
        <v>0.67538642473118282</v>
      </c>
    </row>
    <row r="994" spans="1:17" x14ac:dyDescent="0.3">
      <c r="A994" s="5" t="s">
        <v>1862</v>
      </c>
      <c r="B994" s="5" t="s">
        <v>1388</v>
      </c>
      <c r="C994" s="6" t="s">
        <v>11</v>
      </c>
      <c r="D994" s="5">
        <v>31</v>
      </c>
      <c r="E994" s="6" t="s">
        <v>26</v>
      </c>
      <c r="F994" s="6" t="s">
        <v>727</v>
      </c>
      <c r="G994" s="6" t="s">
        <v>58</v>
      </c>
      <c r="H994" s="6" t="s">
        <v>734</v>
      </c>
      <c r="I994" s="5" t="s">
        <v>10</v>
      </c>
      <c r="J994" s="7">
        <v>500</v>
      </c>
      <c r="K994" s="8">
        <v>296</v>
      </c>
      <c r="L994" s="8">
        <v>350.09</v>
      </c>
      <c r="M994" s="8">
        <v>258.02</v>
      </c>
      <c r="N994" s="9">
        <f t="shared" si="60"/>
        <v>54.089999999999975</v>
      </c>
      <c r="O994" s="10">
        <f t="shared" si="61"/>
        <v>1.1827364864864864</v>
      </c>
      <c r="P994" s="11">
        <f t="shared" si="62"/>
        <v>0.35683280365863113</v>
      </c>
      <c r="Q994" s="10">
        <f t="shared" si="63"/>
        <v>0.94110215053763446</v>
      </c>
    </row>
    <row r="995" spans="1:17" x14ac:dyDescent="0.3">
      <c r="A995" s="12" t="s">
        <v>1863</v>
      </c>
      <c r="B995" s="12" t="s">
        <v>1388</v>
      </c>
      <c r="C995" s="13" t="s">
        <v>11</v>
      </c>
      <c r="D995" s="12">
        <v>31</v>
      </c>
      <c r="E995" s="13" t="s">
        <v>26</v>
      </c>
      <c r="F995" s="13" t="s">
        <v>727</v>
      </c>
      <c r="G995" s="13" t="s">
        <v>58</v>
      </c>
      <c r="H995" s="13" t="s">
        <v>736</v>
      </c>
      <c r="I995" s="12" t="s">
        <v>16</v>
      </c>
      <c r="J995" s="14">
        <v>40</v>
      </c>
      <c r="K995" s="15">
        <v>0</v>
      </c>
      <c r="L995" s="15">
        <v>0</v>
      </c>
      <c r="M995" s="15">
        <v>0</v>
      </c>
      <c r="N995" s="16">
        <f t="shared" si="60"/>
        <v>0</v>
      </c>
      <c r="O995" s="17">
        <f t="shared" si="61"/>
        <v>0</v>
      </c>
      <c r="P995" s="18">
        <f t="shared" si="62"/>
        <v>0</v>
      </c>
      <c r="Q995" s="17">
        <f t="shared" si="63"/>
        <v>0</v>
      </c>
    </row>
    <row r="996" spans="1:17" x14ac:dyDescent="0.3">
      <c r="A996" s="5" t="s">
        <v>1864</v>
      </c>
      <c r="B996" s="5" t="s">
        <v>1388</v>
      </c>
      <c r="C996" s="6" t="s">
        <v>11</v>
      </c>
      <c r="D996" s="5">
        <v>31</v>
      </c>
      <c r="E996" s="6" t="s">
        <v>26</v>
      </c>
      <c r="F996" s="6" t="s">
        <v>727</v>
      </c>
      <c r="G996" s="6" t="s">
        <v>58</v>
      </c>
      <c r="H996" s="6" t="s">
        <v>737</v>
      </c>
      <c r="I996" s="5" t="s">
        <v>16</v>
      </c>
      <c r="J996" s="7">
        <v>40</v>
      </c>
      <c r="K996" s="8">
        <v>0</v>
      </c>
      <c r="L996" s="8">
        <v>0</v>
      </c>
      <c r="M996" s="8">
        <v>0</v>
      </c>
      <c r="N996" s="9">
        <f t="shared" si="60"/>
        <v>0</v>
      </c>
      <c r="O996" s="10">
        <f t="shared" si="61"/>
        <v>0</v>
      </c>
      <c r="P996" s="11">
        <f t="shared" si="62"/>
        <v>0</v>
      </c>
      <c r="Q996" s="10">
        <f t="shared" si="63"/>
        <v>0</v>
      </c>
    </row>
    <row r="997" spans="1:17" x14ac:dyDescent="0.3">
      <c r="A997" s="12" t="s">
        <v>1865</v>
      </c>
      <c r="B997" s="12" t="s">
        <v>1388</v>
      </c>
      <c r="C997" s="13" t="s">
        <v>11</v>
      </c>
      <c r="D997" s="12">
        <v>31</v>
      </c>
      <c r="E997" s="13" t="s">
        <v>26</v>
      </c>
      <c r="F997" s="13" t="s">
        <v>727</v>
      </c>
      <c r="G997" s="13" t="s">
        <v>58</v>
      </c>
      <c r="H997" s="13" t="s">
        <v>738</v>
      </c>
      <c r="I997" s="12" t="s">
        <v>12</v>
      </c>
      <c r="J997" s="14">
        <v>36</v>
      </c>
      <c r="K997" s="15">
        <v>20</v>
      </c>
      <c r="L997" s="15">
        <v>22.05</v>
      </c>
      <c r="M997" s="15">
        <v>20.05</v>
      </c>
      <c r="N997" s="16">
        <f t="shared" si="60"/>
        <v>2.0500000000000007</v>
      </c>
      <c r="O997" s="17">
        <f t="shared" si="61"/>
        <v>1.1025</v>
      </c>
      <c r="P997" s="18">
        <f t="shared" si="62"/>
        <v>9.9750623441396499E-2</v>
      </c>
      <c r="Q997" s="17">
        <f t="shared" si="63"/>
        <v>0.823252688172043</v>
      </c>
    </row>
    <row r="998" spans="1:17" x14ac:dyDescent="0.3">
      <c r="A998" s="5" t="s">
        <v>1866</v>
      </c>
      <c r="B998" s="5" t="s">
        <v>1388</v>
      </c>
      <c r="C998" s="6" t="s">
        <v>11</v>
      </c>
      <c r="D998" s="5">
        <v>31</v>
      </c>
      <c r="E998" s="6" t="s">
        <v>26</v>
      </c>
      <c r="F998" s="6" t="s">
        <v>727</v>
      </c>
      <c r="G998" s="6" t="s">
        <v>58</v>
      </c>
      <c r="H998" s="6" t="s">
        <v>739</v>
      </c>
      <c r="I998" s="5" t="s">
        <v>12</v>
      </c>
      <c r="J998" s="7">
        <v>900</v>
      </c>
      <c r="K998" s="8">
        <v>110</v>
      </c>
      <c r="L998" s="8">
        <v>112.04</v>
      </c>
      <c r="M998" s="8">
        <v>123.78</v>
      </c>
      <c r="N998" s="9">
        <f t="shared" si="60"/>
        <v>2.0400000000000063</v>
      </c>
      <c r="O998" s="10">
        <f t="shared" si="61"/>
        <v>1.0185454545454546</v>
      </c>
      <c r="P998" s="11">
        <f t="shared" si="62"/>
        <v>-9.4845693973178172E-2</v>
      </c>
      <c r="Q998" s="10">
        <f t="shared" si="63"/>
        <v>0.16732377538829152</v>
      </c>
    </row>
    <row r="999" spans="1:17" x14ac:dyDescent="0.3">
      <c r="A999" s="12" t="s">
        <v>1867</v>
      </c>
      <c r="B999" s="12" t="s">
        <v>1388</v>
      </c>
      <c r="C999" s="13" t="s">
        <v>11</v>
      </c>
      <c r="D999" s="12">
        <v>31</v>
      </c>
      <c r="E999" s="13" t="s">
        <v>26</v>
      </c>
      <c r="F999" s="13" t="s">
        <v>727</v>
      </c>
      <c r="G999" s="13" t="s">
        <v>58</v>
      </c>
      <c r="H999" s="13" t="s">
        <v>740</v>
      </c>
      <c r="I999" s="12" t="s">
        <v>12</v>
      </c>
      <c r="J999" s="14">
        <v>50</v>
      </c>
      <c r="K999" s="15">
        <v>33</v>
      </c>
      <c r="L999" s="15">
        <v>25.01</v>
      </c>
      <c r="M999" s="15">
        <v>38.04</v>
      </c>
      <c r="N999" s="16">
        <f t="shared" si="60"/>
        <v>-7.9899999999999984</v>
      </c>
      <c r="O999" s="17">
        <f t="shared" si="61"/>
        <v>0.75787878787878793</v>
      </c>
      <c r="P999" s="18">
        <f t="shared" si="62"/>
        <v>-0.34253417455310192</v>
      </c>
      <c r="Q999" s="17">
        <f t="shared" si="63"/>
        <v>0.67231182795698929</v>
      </c>
    </row>
    <row r="1000" spans="1:17" x14ac:dyDescent="0.3">
      <c r="A1000" s="5" t="s">
        <v>1868</v>
      </c>
      <c r="B1000" s="5" t="s">
        <v>1388</v>
      </c>
      <c r="C1000" s="6" t="s">
        <v>11</v>
      </c>
      <c r="D1000" s="5">
        <v>31</v>
      </c>
      <c r="E1000" s="6" t="s">
        <v>26</v>
      </c>
      <c r="F1000" s="6" t="s">
        <v>727</v>
      </c>
      <c r="G1000" s="6" t="s">
        <v>872</v>
      </c>
      <c r="H1000" s="6" t="s">
        <v>742</v>
      </c>
      <c r="I1000" s="5" t="s">
        <v>10</v>
      </c>
      <c r="J1000" s="7">
        <v>750</v>
      </c>
      <c r="K1000" s="8">
        <v>520</v>
      </c>
      <c r="L1000" s="8">
        <v>510.74</v>
      </c>
      <c r="M1000" s="8">
        <v>437.84</v>
      </c>
      <c r="N1000" s="9">
        <f t="shared" si="60"/>
        <v>-9.2599999999999909</v>
      </c>
      <c r="O1000" s="10">
        <f t="shared" si="61"/>
        <v>0.9821923076923077</v>
      </c>
      <c r="P1000" s="11">
        <f t="shared" si="62"/>
        <v>0.1664991777818382</v>
      </c>
      <c r="Q1000" s="10">
        <f t="shared" si="63"/>
        <v>0.91530465949820794</v>
      </c>
    </row>
    <row r="1001" spans="1:17" x14ac:dyDescent="0.3">
      <c r="A1001" s="12" t="s">
        <v>1869</v>
      </c>
      <c r="B1001" s="12" t="s">
        <v>1388</v>
      </c>
      <c r="C1001" s="13" t="s">
        <v>11</v>
      </c>
      <c r="D1001" s="12">
        <v>31</v>
      </c>
      <c r="E1001" s="13" t="s">
        <v>26</v>
      </c>
      <c r="F1001" s="13" t="s">
        <v>727</v>
      </c>
      <c r="G1001" s="13" t="s">
        <v>872</v>
      </c>
      <c r="H1001" s="13" t="s">
        <v>743</v>
      </c>
      <c r="I1001" s="12" t="s">
        <v>10</v>
      </c>
      <c r="J1001" s="14">
        <v>135</v>
      </c>
      <c r="K1001" s="15">
        <v>29</v>
      </c>
      <c r="L1001" s="15">
        <v>84.29</v>
      </c>
      <c r="M1001" s="15">
        <v>73.55</v>
      </c>
      <c r="N1001" s="16">
        <f t="shared" si="60"/>
        <v>55.290000000000006</v>
      </c>
      <c r="O1001" s="17">
        <f t="shared" si="61"/>
        <v>2.9065517241379313</v>
      </c>
      <c r="P1001" s="18">
        <f t="shared" si="62"/>
        <v>0.14602311352821223</v>
      </c>
      <c r="Q1001" s="17">
        <f t="shared" si="63"/>
        <v>0.83920748705694947</v>
      </c>
    </row>
    <row r="1002" spans="1:17" x14ac:dyDescent="0.3">
      <c r="A1002" s="5" t="s">
        <v>1870</v>
      </c>
      <c r="B1002" s="5" t="s">
        <v>1388</v>
      </c>
      <c r="C1002" s="6" t="s">
        <v>11</v>
      </c>
      <c r="D1002" s="5">
        <v>31</v>
      </c>
      <c r="E1002" s="6" t="s">
        <v>26</v>
      </c>
      <c r="F1002" s="6" t="s">
        <v>727</v>
      </c>
      <c r="G1002" s="6" t="s">
        <v>872</v>
      </c>
      <c r="H1002" s="6" t="s">
        <v>744</v>
      </c>
      <c r="I1002" s="5" t="s">
        <v>10</v>
      </c>
      <c r="J1002" s="7">
        <v>240</v>
      </c>
      <c r="K1002" s="8">
        <v>0</v>
      </c>
      <c r="L1002" s="8">
        <v>0</v>
      </c>
      <c r="M1002" s="8">
        <v>0</v>
      </c>
      <c r="N1002" s="9">
        <f t="shared" si="60"/>
        <v>0</v>
      </c>
      <c r="O1002" s="10">
        <f t="shared" si="61"/>
        <v>0</v>
      </c>
      <c r="P1002" s="11">
        <f t="shared" si="62"/>
        <v>0</v>
      </c>
      <c r="Q1002" s="10">
        <f t="shared" si="63"/>
        <v>0</v>
      </c>
    </row>
    <row r="1003" spans="1:17" x14ac:dyDescent="0.3">
      <c r="A1003" s="12" t="s">
        <v>1871</v>
      </c>
      <c r="B1003" s="12" t="s">
        <v>1388</v>
      </c>
      <c r="C1003" s="13" t="s">
        <v>11</v>
      </c>
      <c r="D1003" s="12">
        <v>31</v>
      </c>
      <c r="E1003" s="13" t="s">
        <v>26</v>
      </c>
      <c r="F1003" s="13" t="s">
        <v>727</v>
      </c>
      <c r="G1003" s="13" t="s">
        <v>872</v>
      </c>
      <c r="H1003" s="13" t="s">
        <v>746</v>
      </c>
      <c r="I1003" s="12" t="s">
        <v>10</v>
      </c>
      <c r="J1003" s="14">
        <v>12</v>
      </c>
      <c r="K1003" s="15">
        <v>0</v>
      </c>
      <c r="L1003" s="15">
        <v>3.35</v>
      </c>
      <c r="M1003" s="15">
        <v>0</v>
      </c>
      <c r="N1003" s="16">
        <f t="shared" si="60"/>
        <v>3.35</v>
      </c>
      <c r="O1003" s="17">
        <f t="shared" si="61"/>
        <v>0</v>
      </c>
      <c r="P1003" s="18">
        <f t="shared" si="62"/>
        <v>0</v>
      </c>
      <c r="Q1003" s="17">
        <f t="shared" si="63"/>
        <v>0.37522401433691754</v>
      </c>
    </row>
    <row r="1004" spans="1:17" x14ac:dyDescent="0.3">
      <c r="A1004" s="5" t="s">
        <v>1872</v>
      </c>
      <c r="B1004" s="5" t="s">
        <v>1388</v>
      </c>
      <c r="C1004" s="6" t="s">
        <v>11</v>
      </c>
      <c r="D1004" s="5">
        <v>31</v>
      </c>
      <c r="E1004" s="6" t="s">
        <v>26</v>
      </c>
      <c r="F1004" s="6" t="s">
        <v>727</v>
      </c>
      <c r="G1004" s="6" t="s">
        <v>872</v>
      </c>
      <c r="H1004" s="6" t="s">
        <v>748</v>
      </c>
      <c r="I1004" s="5" t="s">
        <v>10</v>
      </c>
      <c r="J1004" s="7">
        <v>600</v>
      </c>
      <c r="K1004" s="8">
        <v>389</v>
      </c>
      <c r="L1004" s="8">
        <v>427.84</v>
      </c>
      <c r="M1004" s="8">
        <v>410.11</v>
      </c>
      <c r="N1004" s="9">
        <f t="shared" si="60"/>
        <v>38.839999999999975</v>
      </c>
      <c r="O1004" s="10">
        <f t="shared" si="61"/>
        <v>1.0998457583547556</v>
      </c>
      <c r="P1004" s="11">
        <f t="shared" si="62"/>
        <v>4.3232303528321574E-2</v>
      </c>
      <c r="Q1004" s="10">
        <f t="shared" si="63"/>
        <v>0.95842293906810039</v>
      </c>
    </row>
    <row r="1005" spans="1:17" x14ac:dyDescent="0.3">
      <c r="A1005" s="12" t="s">
        <v>1873</v>
      </c>
      <c r="B1005" s="12" t="s">
        <v>1388</v>
      </c>
      <c r="C1005" s="13" t="s">
        <v>11</v>
      </c>
      <c r="D1005" s="12">
        <v>31</v>
      </c>
      <c r="E1005" s="13" t="s">
        <v>26</v>
      </c>
      <c r="F1005" s="13" t="s">
        <v>727</v>
      </c>
      <c r="G1005" s="13" t="s">
        <v>872</v>
      </c>
      <c r="H1005" s="13" t="s">
        <v>750</v>
      </c>
      <c r="I1005" s="12" t="s">
        <v>10</v>
      </c>
      <c r="J1005" s="14">
        <v>300</v>
      </c>
      <c r="K1005" s="15">
        <v>143</v>
      </c>
      <c r="L1005" s="15">
        <v>210.28</v>
      </c>
      <c r="M1005" s="15">
        <v>175.21</v>
      </c>
      <c r="N1005" s="16">
        <f t="shared" si="60"/>
        <v>67.28</v>
      </c>
      <c r="O1005" s="17">
        <f t="shared" si="61"/>
        <v>1.4704895104895106</v>
      </c>
      <c r="P1005" s="18">
        <f t="shared" si="62"/>
        <v>0.2001598082301238</v>
      </c>
      <c r="Q1005" s="17">
        <f t="shared" si="63"/>
        <v>0.94211469534050174</v>
      </c>
    </row>
    <row r="1006" spans="1:17" x14ac:dyDescent="0.3">
      <c r="A1006" s="5" t="s">
        <v>1874</v>
      </c>
      <c r="B1006" s="5" t="s">
        <v>1388</v>
      </c>
      <c r="C1006" s="6" t="s">
        <v>11</v>
      </c>
      <c r="D1006" s="5">
        <v>31</v>
      </c>
      <c r="E1006" s="6" t="s">
        <v>26</v>
      </c>
      <c r="F1006" s="6" t="s">
        <v>727</v>
      </c>
      <c r="G1006" s="6" t="s">
        <v>78</v>
      </c>
      <c r="H1006" s="6" t="s">
        <v>752</v>
      </c>
      <c r="I1006" s="5" t="s">
        <v>10</v>
      </c>
      <c r="J1006" s="7">
        <v>1000</v>
      </c>
      <c r="K1006" s="8">
        <v>583</v>
      </c>
      <c r="L1006" s="8">
        <v>663.67</v>
      </c>
      <c r="M1006" s="8">
        <v>474.48</v>
      </c>
      <c r="N1006" s="9">
        <f t="shared" si="60"/>
        <v>80.669999999999959</v>
      </c>
      <c r="O1006" s="10">
        <f t="shared" si="61"/>
        <v>1.1383704974271012</v>
      </c>
      <c r="P1006" s="11">
        <f t="shared" si="62"/>
        <v>0.39873124262350351</v>
      </c>
      <c r="Q1006" s="10">
        <f t="shared" si="63"/>
        <v>0.89202956989247317</v>
      </c>
    </row>
    <row r="1007" spans="1:17" x14ac:dyDescent="0.3">
      <c r="A1007" s="12" t="s">
        <v>1875</v>
      </c>
      <c r="B1007" s="12" t="s">
        <v>1388</v>
      </c>
      <c r="C1007" s="13" t="s">
        <v>11</v>
      </c>
      <c r="D1007" s="12">
        <v>31</v>
      </c>
      <c r="E1007" s="13" t="s">
        <v>26</v>
      </c>
      <c r="F1007" s="13" t="s">
        <v>727</v>
      </c>
      <c r="G1007" s="13" t="s">
        <v>78</v>
      </c>
      <c r="H1007" s="13" t="s">
        <v>753</v>
      </c>
      <c r="I1007" s="12" t="s">
        <v>10</v>
      </c>
      <c r="J1007" s="14">
        <v>0</v>
      </c>
      <c r="K1007" s="15">
        <v>0</v>
      </c>
      <c r="L1007" s="15">
        <v>0</v>
      </c>
      <c r="M1007" s="15">
        <v>18.52</v>
      </c>
      <c r="N1007" s="16">
        <f t="shared" si="60"/>
        <v>0</v>
      </c>
      <c r="O1007" s="17">
        <f t="shared" si="61"/>
        <v>0</v>
      </c>
      <c r="P1007" s="18">
        <f t="shared" si="62"/>
        <v>-1</v>
      </c>
      <c r="Q1007" s="17">
        <f t="shared" si="63"/>
        <v>0</v>
      </c>
    </row>
    <row r="1008" spans="1:17" x14ac:dyDescent="0.3">
      <c r="A1008" s="5" t="s">
        <v>1876</v>
      </c>
      <c r="B1008" s="5" t="s">
        <v>1388</v>
      </c>
      <c r="C1008" s="6" t="s">
        <v>11</v>
      </c>
      <c r="D1008" s="5">
        <v>31</v>
      </c>
      <c r="E1008" s="6" t="s">
        <v>26</v>
      </c>
      <c r="F1008" s="6" t="s">
        <v>727</v>
      </c>
      <c r="G1008" s="6" t="s">
        <v>78</v>
      </c>
      <c r="H1008" s="6" t="s">
        <v>754</v>
      </c>
      <c r="I1008" s="5" t="s">
        <v>10</v>
      </c>
      <c r="J1008" s="7">
        <v>2340</v>
      </c>
      <c r="K1008" s="8">
        <v>1281</v>
      </c>
      <c r="L1008" s="8">
        <v>1272.3499999999999</v>
      </c>
      <c r="M1008" s="8">
        <v>1246.75</v>
      </c>
      <c r="N1008" s="9">
        <f t="shared" si="60"/>
        <v>-8.6500000000000909</v>
      </c>
      <c r="O1008" s="10">
        <f t="shared" si="61"/>
        <v>0.99324746291959398</v>
      </c>
      <c r="P1008" s="11">
        <f t="shared" si="62"/>
        <v>2.0533386805694734E-2</v>
      </c>
      <c r="Q1008" s="10">
        <f t="shared" si="63"/>
        <v>0.73083241430015622</v>
      </c>
    </row>
    <row r="1009" spans="1:17" x14ac:dyDescent="0.3">
      <c r="A1009" s="12" t="s">
        <v>1877</v>
      </c>
      <c r="B1009" s="12" t="s">
        <v>1388</v>
      </c>
      <c r="C1009" s="13" t="s">
        <v>11</v>
      </c>
      <c r="D1009" s="12">
        <v>31</v>
      </c>
      <c r="E1009" s="13" t="s">
        <v>26</v>
      </c>
      <c r="F1009" s="13" t="s">
        <v>727</v>
      </c>
      <c r="G1009" s="13" t="s">
        <v>78</v>
      </c>
      <c r="H1009" s="13" t="s">
        <v>755</v>
      </c>
      <c r="I1009" s="12" t="s">
        <v>10</v>
      </c>
      <c r="J1009" s="14">
        <v>1200</v>
      </c>
      <c r="K1009" s="15">
        <v>288</v>
      </c>
      <c r="L1009" s="15">
        <v>592.30999999999995</v>
      </c>
      <c r="M1009" s="15">
        <v>549.91</v>
      </c>
      <c r="N1009" s="16">
        <f t="shared" si="60"/>
        <v>304.30999999999995</v>
      </c>
      <c r="O1009" s="17">
        <f t="shared" si="61"/>
        <v>2.0566319444444443</v>
      </c>
      <c r="P1009" s="18">
        <f t="shared" si="62"/>
        <v>7.7103526031532393E-2</v>
      </c>
      <c r="Q1009" s="17">
        <f t="shared" si="63"/>
        <v>0.66342965949820787</v>
      </c>
    </row>
    <row r="1010" spans="1:17" x14ac:dyDescent="0.3">
      <c r="A1010" s="5" t="s">
        <v>1878</v>
      </c>
      <c r="B1010" s="5" t="s">
        <v>1388</v>
      </c>
      <c r="C1010" s="6" t="s">
        <v>11</v>
      </c>
      <c r="D1010" s="5">
        <v>31</v>
      </c>
      <c r="E1010" s="6" t="s">
        <v>26</v>
      </c>
      <c r="F1010" s="6" t="s">
        <v>727</v>
      </c>
      <c r="G1010" s="6" t="s">
        <v>78</v>
      </c>
      <c r="H1010" s="6" t="s">
        <v>756</v>
      </c>
      <c r="I1010" s="5" t="s">
        <v>10</v>
      </c>
      <c r="J1010" s="7">
        <v>2100</v>
      </c>
      <c r="K1010" s="8">
        <v>1161</v>
      </c>
      <c r="L1010" s="8">
        <v>1049.5899999999999</v>
      </c>
      <c r="M1010" s="8">
        <v>944.9</v>
      </c>
      <c r="N1010" s="9">
        <f t="shared" si="60"/>
        <v>-111.41000000000008</v>
      </c>
      <c r="O1010" s="10">
        <f t="shared" si="61"/>
        <v>0.90403962101636515</v>
      </c>
      <c r="P1010" s="11">
        <f t="shared" si="62"/>
        <v>0.11079479309979887</v>
      </c>
      <c r="Q1010" s="10">
        <f t="shared" si="63"/>
        <v>0.67178059395801326</v>
      </c>
    </row>
    <row r="1011" spans="1:17" x14ac:dyDescent="0.3">
      <c r="A1011" s="12" t="s">
        <v>1879</v>
      </c>
      <c r="B1011" s="12" t="s">
        <v>1388</v>
      </c>
      <c r="C1011" s="13" t="s">
        <v>11</v>
      </c>
      <c r="D1011" s="12">
        <v>31</v>
      </c>
      <c r="E1011" s="13" t="s">
        <v>26</v>
      </c>
      <c r="F1011" s="13" t="s">
        <v>727</v>
      </c>
      <c r="G1011" s="13" t="s">
        <v>78</v>
      </c>
      <c r="H1011" s="13" t="s">
        <v>757</v>
      </c>
      <c r="I1011" s="12" t="s">
        <v>12</v>
      </c>
      <c r="J1011" s="14">
        <v>63.2</v>
      </c>
      <c r="K1011" s="15">
        <v>27</v>
      </c>
      <c r="L1011" s="15">
        <v>1.45</v>
      </c>
      <c r="M1011" s="15">
        <v>0.1</v>
      </c>
      <c r="N1011" s="16">
        <f t="shared" si="60"/>
        <v>-25.55</v>
      </c>
      <c r="O1011" s="17">
        <f t="shared" si="61"/>
        <v>5.3703703703703705E-2</v>
      </c>
      <c r="P1011" s="18">
        <f t="shared" si="62"/>
        <v>13.499999999999998</v>
      </c>
      <c r="Q1011" s="17">
        <f t="shared" si="63"/>
        <v>3.083741663263917E-2</v>
      </c>
    </row>
    <row r="1012" spans="1:17" x14ac:dyDescent="0.3">
      <c r="A1012" s="5" t="s">
        <v>1880</v>
      </c>
      <c r="B1012" s="5" t="s">
        <v>1388</v>
      </c>
      <c r="C1012" s="6" t="s">
        <v>11</v>
      </c>
      <c r="D1012" s="5">
        <v>31</v>
      </c>
      <c r="E1012" s="6" t="s">
        <v>26</v>
      </c>
      <c r="F1012" s="6" t="s">
        <v>727</v>
      </c>
      <c r="G1012" s="6" t="s">
        <v>78</v>
      </c>
      <c r="H1012" s="6" t="s">
        <v>758</v>
      </c>
      <c r="I1012" s="5" t="s">
        <v>12</v>
      </c>
      <c r="J1012" s="7">
        <v>132</v>
      </c>
      <c r="K1012" s="8">
        <v>88</v>
      </c>
      <c r="L1012" s="8">
        <v>92.96</v>
      </c>
      <c r="M1012" s="8">
        <v>86.04</v>
      </c>
      <c r="N1012" s="9">
        <f t="shared" si="60"/>
        <v>4.9599999999999937</v>
      </c>
      <c r="O1012" s="10">
        <f t="shared" si="61"/>
        <v>1.0563636363636364</v>
      </c>
      <c r="P1012" s="11">
        <f t="shared" si="62"/>
        <v>8.0427708042770649E-2</v>
      </c>
      <c r="Q1012" s="10">
        <f t="shared" si="63"/>
        <v>0.94656239817530141</v>
      </c>
    </row>
    <row r="1013" spans="1:17" x14ac:dyDescent="0.3">
      <c r="A1013" s="12" t="s">
        <v>1881</v>
      </c>
      <c r="B1013" s="12" t="s">
        <v>1388</v>
      </c>
      <c r="C1013" s="13" t="s">
        <v>11</v>
      </c>
      <c r="D1013" s="12">
        <v>31</v>
      </c>
      <c r="E1013" s="13" t="s">
        <v>26</v>
      </c>
      <c r="F1013" s="13" t="s">
        <v>727</v>
      </c>
      <c r="G1013" s="13" t="s">
        <v>78</v>
      </c>
      <c r="H1013" s="13" t="s">
        <v>759</v>
      </c>
      <c r="I1013" s="12" t="s">
        <v>12</v>
      </c>
      <c r="J1013" s="14">
        <v>160</v>
      </c>
      <c r="K1013" s="15">
        <v>109</v>
      </c>
      <c r="L1013" s="15">
        <v>117.54</v>
      </c>
      <c r="M1013" s="15">
        <v>108.66</v>
      </c>
      <c r="N1013" s="16">
        <f t="shared" si="60"/>
        <v>8.5400000000000063</v>
      </c>
      <c r="O1013" s="17">
        <f t="shared" si="61"/>
        <v>1.0783486238532112</v>
      </c>
      <c r="P1013" s="18">
        <f t="shared" si="62"/>
        <v>8.1722805080066352E-2</v>
      </c>
      <c r="Q1013" s="17">
        <f t="shared" si="63"/>
        <v>0.98739919354838712</v>
      </c>
    </row>
    <row r="1014" spans="1:17" x14ac:dyDescent="0.3">
      <c r="A1014" s="5" t="s">
        <v>1882</v>
      </c>
      <c r="B1014" s="5" t="s">
        <v>1388</v>
      </c>
      <c r="C1014" s="6" t="s">
        <v>11</v>
      </c>
      <c r="D1014" s="5">
        <v>31</v>
      </c>
      <c r="E1014" s="6" t="s">
        <v>27</v>
      </c>
      <c r="F1014" s="6" t="s">
        <v>760</v>
      </c>
      <c r="G1014" s="6" t="s">
        <v>78</v>
      </c>
      <c r="H1014" s="6" t="s">
        <v>761</v>
      </c>
      <c r="I1014" s="5" t="s">
        <v>12</v>
      </c>
      <c r="J1014" s="7">
        <v>600</v>
      </c>
      <c r="K1014" s="8">
        <v>320</v>
      </c>
      <c r="L1014" s="8">
        <v>441.31</v>
      </c>
      <c r="M1014" s="8">
        <v>426.23</v>
      </c>
      <c r="N1014" s="9">
        <f t="shared" si="60"/>
        <v>121.31</v>
      </c>
      <c r="O1014" s="10">
        <f t="shared" si="61"/>
        <v>1.37909375</v>
      </c>
      <c r="P1014" s="11">
        <f t="shared" si="62"/>
        <v>3.5379959176970142E-2</v>
      </c>
      <c r="Q1014" s="10">
        <f t="shared" si="63"/>
        <v>0.98859767025089607</v>
      </c>
    </row>
    <row r="1015" spans="1:17" x14ac:dyDescent="0.3">
      <c r="A1015" s="12" t="s">
        <v>1883</v>
      </c>
      <c r="B1015" s="12" t="s">
        <v>1388</v>
      </c>
      <c r="C1015" s="13" t="s">
        <v>11</v>
      </c>
      <c r="D1015" s="12">
        <v>31</v>
      </c>
      <c r="E1015" s="13" t="s">
        <v>27</v>
      </c>
      <c r="F1015" s="13" t="s">
        <v>760</v>
      </c>
      <c r="G1015" s="13" t="s">
        <v>78</v>
      </c>
      <c r="H1015" s="13" t="s">
        <v>762</v>
      </c>
      <c r="I1015" s="12" t="s">
        <v>12</v>
      </c>
      <c r="J1015" s="14">
        <v>110</v>
      </c>
      <c r="K1015" s="15">
        <v>66</v>
      </c>
      <c r="L1015" s="15">
        <v>81.63</v>
      </c>
      <c r="M1015" s="15">
        <v>56.11</v>
      </c>
      <c r="N1015" s="16">
        <f t="shared" si="60"/>
        <v>15.629999999999995</v>
      </c>
      <c r="O1015" s="17">
        <f t="shared" si="61"/>
        <v>1.2368181818181818</v>
      </c>
      <c r="P1015" s="18">
        <f t="shared" si="62"/>
        <v>0.45482088754232752</v>
      </c>
      <c r="Q1015" s="17">
        <f t="shared" si="63"/>
        <v>0.99743401759530792</v>
      </c>
    </row>
    <row r="1016" spans="1:17" x14ac:dyDescent="0.3">
      <c r="A1016" s="5" t="s">
        <v>1884</v>
      </c>
      <c r="B1016" s="5" t="s">
        <v>1388</v>
      </c>
      <c r="C1016" s="6" t="s">
        <v>11</v>
      </c>
      <c r="D1016" s="5">
        <v>31</v>
      </c>
      <c r="E1016" s="6" t="s">
        <v>27</v>
      </c>
      <c r="F1016" s="6" t="s">
        <v>760</v>
      </c>
      <c r="G1016" s="6" t="s">
        <v>78</v>
      </c>
      <c r="H1016" s="6" t="s">
        <v>763</v>
      </c>
      <c r="I1016" s="5" t="s">
        <v>12</v>
      </c>
      <c r="J1016" s="7">
        <v>405</v>
      </c>
      <c r="K1016" s="8">
        <v>181</v>
      </c>
      <c r="L1016" s="8">
        <v>221.45</v>
      </c>
      <c r="M1016" s="8">
        <v>140.22999999999999</v>
      </c>
      <c r="N1016" s="9">
        <f t="shared" si="60"/>
        <v>40.449999999999989</v>
      </c>
      <c r="O1016" s="10">
        <f t="shared" si="61"/>
        <v>1.2234806629834254</v>
      </c>
      <c r="P1016" s="11">
        <f t="shared" si="62"/>
        <v>0.57919132853169797</v>
      </c>
      <c r="Q1016" s="10">
        <f t="shared" si="63"/>
        <v>0.73493296163547062</v>
      </c>
    </row>
    <row r="1017" spans="1:17" x14ac:dyDescent="0.3">
      <c r="A1017" s="12" t="s">
        <v>1885</v>
      </c>
      <c r="B1017" s="12" t="s">
        <v>1388</v>
      </c>
      <c r="C1017" s="13" t="s">
        <v>11</v>
      </c>
      <c r="D1017" s="12">
        <v>31</v>
      </c>
      <c r="E1017" s="13" t="s">
        <v>27</v>
      </c>
      <c r="F1017" s="13" t="s">
        <v>760</v>
      </c>
      <c r="G1017" s="13" t="s">
        <v>78</v>
      </c>
      <c r="H1017" s="13" t="s">
        <v>765</v>
      </c>
      <c r="I1017" s="12" t="s">
        <v>12</v>
      </c>
      <c r="J1017" s="14">
        <v>0</v>
      </c>
      <c r="K1017" s="15">
        <v>930</v>
      </c>
      <c r="L1017" s="15">
        <v>0</v>
      </c>
      <c r="M1017" s="15">
        <v>0</v>
      </c>
      <c r="N1017" s="16">
        <f t="shared" si="60"/>
        <v>-930</v>
      </c>
      <c r="O1017" s="17">
        <f t="shared" si="61"/>
        <v>0</v>
      </c>
      <c r="P1017" s="18">
        <f t="shared" si="62"/>
        <v>0</v>
      </c>
      <c r="Q1017" s="17">
        <f t="shared" si="63"/>
        <v>0</v>
      </c>
    </row>
    <row r="1018" spans="1:17" x14ac:dyDescent="0.3">
      <c r="A1018" s="5" t="s">
        <v>1886</v>
      </c>
      <c r="B1018" s="5" t="s">
        <v>1388</v>
      </c>
      <c r="C1018" s="6" t="s">
        <v>11</v>
      </c>
      <c r="D1018" s="5">
        <v>31</v>
      </c>
      <c r="E1018" s="6" t="s">
        <v>27</v>
      </c>
      <c r="F1018" s="6" t="s">
        <v>766</v>
      </c>
      <c r="G1018" s="6" t="s">
        <v>58</v>
      </c>
      <c r="H1018" s="6" t="s">
        <v>767</v>
      </c>
      <c r="I1018" s="5" t="s">
        <v>16</v>
      </c>
      <c r="J1018" s="7">
        <v>97.2</v>
      </c>
      <c r="K1018" s="8">
        <v>43</v>
      </c>
      <c r="L1018" s="8">
        <v>43.48</v>
      </c>
      <c r="M1018" s="8">
        <v>51.97</v>
      </c>
      <c r="N1018" s="9">
        <f t="shared" si="60"/>
        <v>0.47999999999999687</v>
      </c>
      <c r="O1018" s="10">
        <f t="shared" si="61"/>
        <v>1.0111627906976743</v>
      </c>
      <c r="P1018" s="11">
        <f t="shared" si="62"/>
        <v>-0.16336347893015205</v>
      </c>
      <c r="Q1018" s="10">
        <f t="shared" si="63"/>
        <v>0.60124341785034729</v>
      </c>
    </row>
    <row r="1019" spans="1:17" x14ac:dyDescent="0.3">
      <c r="A1019" s="12" t="s">
        <v>1887</v>
      </c>
      <c r="B1019" s="12" t="s">
        <v>1388</v>
      </c>
      <c r="C1019" s="13" t="s">
        <v>11</v>
      </c>
      <c r="D1019" s="12">
        <v>31</v>
      </c>
      <c r="E1019" s="13" t="s">
        <v>27</v>
      </c>
      <c r="F1019" s="13" t="s">
        <v>766</v>
      </c>
      <c r="G1019" s="13" t="s">
        <v>58</v>
      </c>
      <c r="H1019" s="13" t="s">
        <v>768</v>
      </c>
      <c r="I1019" s="12" t="s">
        <v>16</v>
      </c>
      <c r="J1019" s="14">
        <v>69.760000000000005</v>
      </c>
      <c r="K1019" s="15">
        <v>46</v>
      </c>
      <c r="L1019" s="15">
        <v>35.31</v>
      </c>
      <c r="M1019" s="15">
        <v>38.67</v>
      </c>
      <c r="N1019" s="16">
        <f t="shared" si="60"/>
        <v>-10.689999999999998</v>
      </c>
      <c r="O1019" s="17">
        <f t="shared" si="61"/>
        <v>0.76760869565217393</v>
      </c>
      <c r="P1019" s="18">
        <f t="shared" si="62"/>
        <v>-8.6889061287819994E-2</v>
      </c>
      <c r="Q1019" s="17">
        <f t="shared" si="63"/>
        <v>0.68032794465818291</v>
      </c>
    </row>
    <row r="1020" spans="1:17" x14ac:dyDescent="0.3">
      <c r="A1020" s="5" t="s">
        <v>1888</v>
      </c>
      <c r="B1020" s="5" t="s">
        <v>1388</v>
      </c>
      <c r="C1020" s="6" t="s">
        <v>11</v>
      </c>
      <c r="D1020" s="5">
        <v>31</v>
      </c>
      <c r="E1020" s="6" t="s">
        <v>27</v>
      </c>
      <c r="F1020" s="6" t="s">
        <v>766</v>
      </c>
      <c r="G1020" s="6" t="s">
        <v>58</v>
      </c>
      <c r="H1020" s="6" t="s">
        <v>769</v>
      </c>
      <c r="I1020" s="5" t="s">
        <v>16</v>
      </c>
      <c r="J1020" s="7">
        <v>139.4</v>
      </c>
      <c r="K1020" s="8">
        <v>67</v>
      </c>
      <c r="L1020" s="8">
        <v>77.88</v>
      </c>
      <c r="M1020" s="8">
        <v>50.42</v>
      </c>
      <c r="N1020" s="9">
        <f t="shared" si="60"/>
        <v>10.879999999999995</v>
      </c>
      <c r="O1020" s="10">
        <f t="shared" si="61"/>
        <v>1.1623880597014924</v>
      </c>
      <c r="P1020" s="11">
        <f t="shared" si="62"/>
        <v>0.54462514875049572</v>
      </c>
      <c r="Q1020" s="10">
        <f t="shared" si="63"/>
        <v>0.75091405563011981</v>
      </c>
    </row>
    <row r="1021" spans="1:17" x14ac:dyDescent="0.3">
      <c r="A1021" s="12" t="s">
        <v>1889</v>
      </c>
      <c r="B1021" s="12" t="s">
        <v>1388</v>
      </c>
      <c r="C1021" s="13" t="s">
        <v>11</v>
      </c>
      <c r="D1021" s="12">
        <v>31</v>
      </c>
      <c r="E1021" s="13" t="s">
        <v>27</v>
      </c>
      <c r="F1021" s="13" t="s">
        <v>766</v>
      </c>
      <c r="G1021" s="13" t="s">
        <v>58</v>
      </c>
      <c r="H1021" s="13" t="s">
        <v>771</v>
      </c>
      <c r="I1021" s="12" t="s">
        <v>12</v>
      </c>
      <c r="J1021" s="14">
        <v>100</v>
      </c>
      <c r="K1021" s="15">
        <v>73</v>
      </c>
      <c r="L1021" s="15">
        <v>47.65</v>
      </c>
      <c r="M1021" s="15">
        <v>66.27</v>
      </c>
      <c r="N1021" s="16">
        <f t="shared" si="60"/>
        <v>-25.35</v>
      </c>
      <c r="O1021" s="17">
        <f t="shared" si="61"/>
        <v>0.65273972602739727</v>
      </c>
      <c r="P1021" s="18">
        <f t="shared" si="62"/>
        <v>-0.28097178210351592</v>
      </c>
      <c r="Q1021" s="17">
        <f t="shared" si="63"/>
        <v>0.64045698924731187</v>
      </c>
    </row>
    <row r="1022" spans="1:17" x14ac:dyDescent="0.3">
      <c r="A1022" s="5" t="s">
        <v>1890</v>
      </c>
      <c r="B1022" s="5" t="s">
        <v>1388</v>
      </c>
      <c r="C1022" s="6" t="s">
        <v>11</v>
      </c>
      <c r="D1022" s="5">
        <v>31</v>
      </c>
      <c r="E1022" s="6" t="s">
        <v>27</v>
      </c>
      <c r="F1022" s="6" t="s">
        <v>766</v>
      </c>
      <c r="G1022" s="6" t="s">
        <v>78</v>
      </c>
      <c r="H1022" s="6" t="s">
        <v>772</v>
      </c>
      <c r="I1022" s="5" t="s">
        <v>10</v>
      </c>
      <c r="J1022" s="7">
        <v>750</v>
      </c>
      <c r="K1022" s="8">
        <v>487</v>
      </c>
      <c r="L1022" s="8">
        <v>466.07</v>
      </c>
      <c r="M1022" s="8">
        <v>466.13</v>
      </c>
      <c r="N1022" s="9">
        <f t="shared" si="60"/>
        <v>-20.930000000000007</v>
      </c>
      <c r="O1022" s="10">
        <f t="shared" si="61"/>
        <v>0.95702258726899381</v>
      </c>
      <c r="P1022" s="11">
        <f t="shared" si="62"/>
        <v>-1.2871945594577109E-4</v>
      </c>
      <c r="Q1022" s="10">
        <f t="shared" si="63"/>
        <v>0.8352508960573477</v>
      </c>
    </row>
    <row r="1023" spans="1:17" x14ac:dyDescent="0.3">
      <c r="A1023" s="12" t="s">
        <v>1891</v>
      </c>
      <c r="B1023" s="12" t="s">
        <v>1388</v>
      </c>
      <c r="C1023" s="13" t="s">
        <v>11</v>
      </c>
      <c r="D1023" s="12">
        <v>31</v>
      </c>
      <c r="E1023" s="13" t="s">
        <v>27</v>
      </c>
      <c r="F1023" s="13" t="s">
        <v>766</v>
      </c>
      <c r="G1023" s="13" t="s">
        <v>78</v>
      </c>
      <c r="H1023" s="13" t="s">
        <v>773</v>
      </c>
      <c r="I1023" s="12" t="s">
        <v>16</v>
      </c>
      <c r="J1023" s="14">
        <v>291</v>
      </c>
      <c r="K1023" s="15">
        <v>151</v>
      </c>
      <c r="L1023" s="15">
        <v>141.57</v>
      </c>
      <c r="M1023" s="15">
        <v>140.31</v>
      </c>
      <c r="N1023" s="16">
        <f t="shared" si="60"/>
        <v>-9.4300000000000068</v>
      </c>
      <c r="O1023" s="17">
        <f t="shared" si="61"/>
        <v>0.93754966887417213</v>
      </c>
      <c r="P1023" s="18">
        <f t="shared" si="62"/>
        <v>8.9801154586272598E-3</v>
      </c>
      <c r="Q1023" s="17">
        <f t="shared" si="63"/>
        <v>0.65389092118390424</v>
      </c>
    </row>
    <row r="1024" spans="1:17" x14ac:dyDescent="0.3">
      <c r="A1024" s="5" t="s">
        <v>1892</v>
      </c>
      <c r="B1024" s="5" t="s">
        <v>1388</v>
      </c>
      <c r="C1024" s="6" t="s">
        <v>11</v>
      </c>
      <c r="D1024" s="5">
        <v>31</v>
      </c>
      <c r="E1024" s="6" t="s">
        <v>27</v>
      </c>
      <c r="F1024" s="6" t="s">
        <v>766</v>
      </c>
      <c r="G1024" s="6" t="s">
        <v>78</v>
      </c>
      <c r="H1024" s="6" t="s">
        <v>774</v>
      </c>
      <c r="I1024" s="5" t="s">
        <v>12</v>
      </c>
      <c r="J1024" s="7">
        <v>50</v>
      </c>
      <c r="K1024" s="8">
        <v>0</v>
      </c>
      <c r="L1024" s="8">
        <v>0</v>
      </c>
      <c r="M1024" s="8">
        <v>0</v>
      </c>
      <c r="N1024" s="9">
        <f t="shared" si="60"/>
        <v>0</v>
      </c>
      <c r="O1024" s="10">
        <f t="shared" si="61"/>
        <v>0</v>
      </c>
      <c r="P1024" s="11">
        <f t="shared" si="62"/>
        <v>0</v>
      </c>
      <c r="Q1024" s="10">
        <f t="shared" si="63"/>
        <v>0</v>
      </c>
    </row>
    <row r="1025" spans="1:17" x14ac:dyDescent="0.3">
      <c r="A1025" s="12" t="s">
        <v>1893</v>
      </c>
      <c r="B1025" s="12" t="s">
        <v>1388</v>
      </c>
      <c r="C1025" s="13" t="s">
        <v>11</v>
      </c>
      <c r="D1025" s="12">
        <v>31</v>
      </c>
      <c r="E1025" s="13" t="s">
        <v>27</v>
      </c>
      <c r="F1025" s="13" t="s">
        <v>766</v>
      </c>
      <c r="G1025" s="13" t="s">
        <v>78</v>
      </c>
      <c r="H1025" s="13" t="s">
        <v>775</v>
      </c>
      <c r="I1025" s="12" t="s">
        <v>12</v>
      </c>
      <c r="J1025" s="14">
        <v>200</v>
      </c>
      <c r="K1025" s="15">
        <v>48</v>
      </c>
      <c r="L1025" s="15">
        <v>9.65</v>
      </c>
      <c r="M1025" s="15">
        <v>0</v>
      </c>
      <c r="N1025" s="16">
        <f t="shared" si="60"/>
        <v>-38.35</v>
      </c>
      <c r="O1025" s="17">
        <f t="shared" si="61"/>
        <v>0.20104166666666667</v>
      </c>
      <c r="P1025" s="18">
        <f t="shared" si="62"/>
        <v>0</v>
      </c>
      <c r="Q1025" s="17">
        <f t="shared" si="63"/>
        <v>6.4852150537634407E-2</v>
      </c>
    </row>
    <row r="1026" spans="1:17" x14ac:dyDescent="0.3">
      <c r="A1026" s="5" t="s">
        <v>1894</v>
      </c>
      <c r="B1026" s="5" t="s">
        <v>1388</v>
      </c>
      <c r="C1026" s="6" t="s">
        <v>11</v>
      </c>
      <c r="D1026" s="5">
        <v>31</v>
      </c>
      <c r="E1026" s="6" t="s">
        <v>27</v>
      </c>
      <c r="F1026" s="6" t="s">
        <v>776</v>
      </c>
      <c r="G1026" s="6" t="s">
        <v>58</v>
      </c>
      <c r="H1026" s="6" t="s">
        <v>777</v>
      </c>
      <c r="I1026" s="5" t="s">
        <v>10</v>
      </c>
      <c r="J1026" s="7">
        <v>36</v>
      </c>
      <c r="K1026" s="8">
        <v>0</v>
      </c>
      <c r="L1026" s="8">
        <v>0</v>
      </c>
      <c r="M1026" s="8">
        <v>0</v>
      </c>
      <c r="N1026" s="9">
        <f t="shared" ref="N1026:N1089" si="64">L1026-K1026</f>
        <v>0</v>
      </c>
      <c r="O1026" s="10">
        <f t="shared" ref="O1026:O1089" si="65">IFERROR(L1026/K1026, 0)</f>
        <v>0</v>
      </c>
      <c r="P1026" s="11">
        <f t="shared" ref="P1026:P1089" si="66">IFERROR((L1026-M1026)/M1026, 0)</f>
        <v>0</v>
      </c>
      <c r="Q1026" s="10">
        <f t="shared" ref="Q1026:Q1089" si="67">IFERROR((L1026*1000)/(J1026*D1026*24), 0)</f>
        <v>0</v>
      </c>
    </row>
    <row r="1027" spans="1:17" x14ac:dyDescent="0.3">
      <c r="A1027" s="12" t="s">
        <v>1895</v>
      </c>
      <c r="B1027" s="12" t="s">
        <v>1388</v>
      </c>
      <c r="C1027" s="13" t="s">
        <v>11</v>
      </c>
      <c r="D1027" s="12">
        <v>31</v>
      </c>
      <c r="E1027" s="13" t="s">
        <v>27</v>
      </c>
      <c r="F1027" s="13" t="s">
        <v>776</v>
      </c>
      <c r="G1027" s="13" t="s">
        <v>78</v>
      </c>
      <c r="H1027" s="13" t="s">
        <v>779</v>
      </c>
      <c r="I1027" s="12" t="s">
        <v>12</v>
      </c>
      <c r="J1027" s="14">
        <v>105</v>
      </c>
      <c r="K1027" s="15">
        <v>68</v>
      </c>
      <c r="L1027" s="15">
        <v>34.28</v>
      </c>
      <c r="M1027" s="15">
        <v>76.86</v>
      </c>
      <c r="N1027" s="16">
        <f t="shared" si="64"/>
        <v>-33.72</v>
      </c>
      <c r="O1027" s="17">
        <f t="shared" si="65"/>
        <v>0.50411764705882356</v>
      </c>
      <c r="P1027" s="18">
        <f t="shared" si="66"/>
        <v>-0.55399427530575074</v>
      </c>
      <c r="Q1027" s="17">
        <f t="shared" si="67"/>
        <v>0.43881208397337429</v>
      </c>
    </row>
    <row r="1028" spans="1:17" x14ac:dyDescent="0.3">
      <c r="A1028" s="5" t="s">
        <v>1896</v>
      </c>
      <c r="B1028" s="5" t="s">
        <v>1388</v>
      </c>
      <c r="C1028" s="6" t="s">
        <v>11</v>
      </c>
      <c r="D1028" s="5">
        <v>31</v>
      </c>
      <c r="E1028" s="6" t="s">
        <v>27</v>
      </c>
      <c r="F1028" s="6" t="s">
        <v>780</v>
      </c>
      <c r="G1028" s="6" t="s">
        <v>58</v>
      </c>
      <c r="H1028" s="6" t="s">
        <v>781</v>
      </c>
      <c r="I1028" s="5" t="s">
        <v>12</v>
      </c>
      <c r="J1028" s="7">
        <v>60</v>
      </c>
      <c r="K1028" s="8">
        <v>17</v>
      </c>
      <c r="L1028" s="8">
        <v>13.68</v>
      </c>
      <c r="M1028" s="8">
        <v>15.39</v>
      </c>
      <c r="N1028" s="9">
        <f t="shared" si="64"/>
        <v>-3.3200000000000003</v>
      </c>
      <c r="O1028" s="10">
        <f t="shared" si="65"/>
        <v>0.80470588235294116</v>
      </c>
      <c r="P1028" s="11">
        <f t="shared" si="66"/>
        <v>-0.11111111111111116</v>
      </c>
      <c r="Q1028" s="10">
        <f t="shared" si="67"/>
        <v>0.30645161290322581</v>
      </c>
    </row>
    <row r="1029" spans="1:17" x14ac:dyDescent="0.3">
      <c r="A1029" s="12" t="s">
        <v>1897</v>
      </c>
      <c r="B1029" s="12" t="s">
        <v>1388</v>
      </c>
      <c r="C1029" s="13" t="s">
        <v>11</v>
      </c>
      <c r="D1029" s="12">
        <v>31</v>
      </c>
      <c r="E1029" s="13" t="s">
        <v>27</v>
      </c>
      <c r="F1029" s="13" t="s">
        <v>780</v>
      </c>
      <c r="G1029" s="13" t="s">
        <v>58</v>
      </c>
      <c r="H1029" s="13" t="s">
        <v>782</v>
      </c>
      <c r="I1029" s="12" t="s">
        <v>12</v>
      </c>
      <c r="J1029" s="14">
        <v>126</v>
      </c>
      <c r="K1029" s="15">
        <v>85</v>
      </c>
      <c r="L1029" s="15">
        <v>56.99</v>
      </c>
      <c r="M1029" s="15">
        <v>37.51</v>
      </c>
      <c r="N1029" s="16">
        <f t="shared" si="64"/>
        <v>-28.009999999999998</v>
      </c>
      <c r="O1029" s="17">
        <f t="shared" si="65"/>
        <v>0.67047058823529415</v>
      </c>
      <c r="P1029" s="18">
        <f t="shared" si="66"/>
        <v>0.51932817915222618</v>
      </c>
      <c r="Q1029" s="17">
        <f t="shared" si="67"/>
        <v>0.60793224099675713</v>
      </c>
    </row>
    <row r="1030" spans="1:17" x14ac:dyDescent="0.3">
      <c r="A1030" s="5" t="s">
        <v>1898</v>
      </c>
      <c r="B1030" s="5" t="s">
        <v>1388</v>
      </c>
      <c r="C1030" s="6" t="s">
        <v>11</v>
      </c>
      <c r="D1030" s="5">
        <v>31</v>
      </c>
      <c r="E1030" s="6" t="s">
        <v>27</v>
      </c>
      <c r="F1030" s="6" t="s">
        <v>780</v>
      </c>
      <c r="G1030" s="6" t="s">
        <v>58</v>
      </c>
      <c r="H1030" s="6" t="s">
        <v>783</v>
      </c>
      <c r="I1030" s="5" t="s">
        <v>12</v>
      </c>
      <c r="J1030" s="7">
        <v>40</v>
      </c>
      <c r="K1030" s="8">
        <v>23</v>
      </c>
      <c r="L1030" s="8">
        <v>25.58</v>
      </c>
      <c r="M1030" s="8">
        <v>28.82</v>
      </c>
      <c r="N1030" s="9">
        <f t="shared" si="64"/>
        <v>2.5799999999999983</v>
      </c>
      <c r="O1030" s="10">
        <f t="shared" si="65"/>
        <v>1.1121739130434782</v>
      </c>
      <c r="P1030" s="11">
        <f t="shared" si="66"/>
        <v>-0.11242192921582242</v>
      </c>
      <c r="Q1030" s="10">
        <f t="shared" si="67"/>
        <v>0.85954301075268813</v>
      </c>
    </row>
    <row r="1031" spans="1:17" x14ac:dyDescent="0.3">
      <c r="A1031" s="12" t="s">
        <v>1899</v>
      </c>
      <c r="B1031" s="12" t="s">
        <v>1388</v>
      </c>
      <c r="C1031" s="13" t="s">
        <v>11</v>
      </c>
      <c r="D1031" s="12">
        <v>31</v>
      </c>
      <c r="E1031" s="13" t="s">
        <v>27</v>
      </c>
      <c r="F1031" s="13" t="s">
        <v>780</v>
      </c>
      <c r="G1031" s="13" t="s">
        <v>58</v>
      </c>
      <c r="H1031" s="13" t="s">
        <v>784</v>
      </c>
      <c r="I1031" s="12" t="s">
        <v>12</v>
      </c>
      <c r="J1031" s="14">
        <v>36</v>
      </c>
      <c r="K1031" s="15">
        <v>15</v>
      </c>
      <c r="L1031" s="15">
        <v>12.55</v>
      </c>
      <c r="M1031" s="15">
        <v>16.57</v>
      </c>
      <c r="N1031" s="16">
        <f t="shared" si="64"/>
        <v>-2.4499999999999993</v>
      </c>
      <c r="O1031" s="17">
        <f t="shared" si="65"/>
        <v>0.83666666666666667</v>
      </c>
      <c r="P1031" s="18">
        <f t="shared" si="66"/>
        <v>-0.24260712130356063</v>
      </c>
      <c r="Q1031" s="17">
        <f t="shared" si="67"/>
        <v>0.46856332138590201</v>
      </c>
    </row>
    <row r="1032" spans="1:17" x14ac:dyDescent="0.3">
      <c r="A1032" s="5" t="s">
        <v>1900</v>
      </c>
      <c r="B1032" s="5" t="s">
        <v>1388</v>
      </c>
      <c r="C1032" s="6" t="s">
        <v>11</v>
      </c>
      <c r="D1032" s="5">
        <v>31</v>
      </c>
      <c r="E1032" s="6" t="s">
        <v>27</v>
      </c>
      <c r="F1032" s="6" t="s">
        <v>780</v>
      </c>
      <c r="G1032" s="6" t="s">
        <v>58</v>
      </c>
      <c r="H1032" s="6" t="s">
        <v>785</v>
      </c>
      <c r="I1032" s="5" t="s">
        <v>12</v>
      </c>
      <c r="J1032" s="7">
        <v>60</v>
      </c>
      <c r="K1032" s="8">
        <v>28</v>
      </c>
      <c r="L1032" s="8">
        <v>22.87</v>
      </c>
      <c r="M1032" s="8">
        <v>28.39</v>
      </c>
      <c r="N1032" s="9">
        <f t="shared" si="64"/>
        <v>-5.129999999999999</v>
      </c>
      <c r="O1032" s="10">
        <f t="shared" si="65"/>
        <v>0.81678571428571434</v>
      </c>
      <c r="P1032" s="11">
        <f t="shared" si="66"/>
        <v>-0.19443466009158153</v>
      </c>
      <c r="Q1032" s="10">
        <f t="shared" si="67"/>
        <v>0.51232078853046592</v>
      </c>
    </row>
    <row r="1033" spans="1:17" x14ac:dyDescent="0.3">
      <c r="A1033" s="12" t="s">
        <v>1901</v>
      </c>
      <c r="B1033" s="12" t="s">
        <v>1388</v>
      </c>
      <c r="C1033" s="13" t="s">
        <v>11</v>
      </c>
      <c r="D1033" s="12">
        <v>31</v>
      </c>
      <c r="E1033" s="13" t="s">
        <v>27</v>
      </c>
      <c r="F1033" s="13" t="s">
        <v>787</v>
      </c>
      <c r="G1033" s="13" t="s">
        <v>78</v>
      </c>
      <c r="H1033" s="13" t="s">
        <v>788</v>
      </c>
      <c r="I1033" s="12" t="s">
        <v>12</v>
      </c>
      <c r="J1033" s="14">
        <v>60</v>
      </c>
      <c r="K1033" s="15">
        <v>22</v>
      </c>
      <c r="L1033" s="15">
        <v>9.0399999999999991</v>
      </c>
      <c r="M1033" s="15">
        <v>39.130000000000003</v>
      </c>
      <c r="N1033" s="16">
        <f t="shared" si="64"/>
        <v>-12.96</v>
      </c>
      <c r="O1033" s="17">
        <f t="shared" si="65"/>
        <v>0.41090909090909089</v>
      </c>
      <c r="P1033" s="18">
        <f t="shared" si="66"/>
        <v>-0.76897521083567599</v>
      </c>
      <c r="Q1033" s="17">
        <f t="shared" si="67"/>
        <v>0.2025089605734767</v>
      </c>
    </row>
    <row r="1034" spans="1:17" x14ac:dyDescent="0.3">
      <c r="A1034" s="5" t="s">
        <v>1902</v>
      </c>
      <c r="B1034" s="5" t="s">
        <v>1388</v>
      </c>
      <c r="C1034" s="6" t="s">
        <v>11</v>
      </c>
      <c r="D1034" s="5">
        <v>31</v>
      </c>
      <c r="E1034" s="6" t="s">
        <v>27</v>
      </c>
      <c r="F1034" s="6" t="s">
        <v>789</v>
      </c>
      <c r="G1034" s="6" t="s">
        <v>78</v>
      </c>
      <c r="H1034" s="6" t="s">
        <v>790</v>
      </c>
      <c r="I1034" s="5" t="s">
        <v>12</v>
      </c>
      <c r="J1034" s="7">
        <v>75</v>
      </c>
      <c r="K1034" s="8">
        <v>43</v>
      </c>
      <c r="L1034" s="8">
        <v>52.42</v>
      </c>
      <c r="M1034" s="8">
        <v>19.59</v>
      </c>
      <c r="N1034" s="9">
        <f t="shared" si="64"/>
        <v>9.4200000000000017</v>
      </c>
      <c r="O1034" s="10">
        <f t="shared" si="65"/>
        <v>1.2190697674418605</v>
      </c>
      <c r="P1034" s="11">
        <f t="shared" si="66"/>
        <v>1.6758550280755486</v>
      </c>
      <c r="Q1034" s="10">
        <f t="shared" si="67"/>
        <v>0.93942652329749099</v>
      </c>
    </row>
    <row r="1035" spans="1:17" x14ac:dyDescent="0.3">
      <c r="A1035" s="12" t="s">
        <v>1903</v>
      </c>
      <c r="B1035" s="12" t="s">
        <v>1388</v>
      </c>
      <c r="C1035" s="13" t="s">
        <v>11</v>
      </c>
      <c r="D1035" s="12">
        <v>31</v>
      </c>
      <c r="E1035" s="13" t="s">
        <v>27</v>
      </c>
      <c r="F1035" s="13" t="s">
        <v>791</v>
      </c>
      <c r="G1035" s="13" t="s">
        <v>58</v>
      </c>
      <c r="H1035" s="13" t="s">
        <v>792</v>
      </c>
      <c r="I1035" s="12" t="s">
        <v>16</v>
      </c>
      <c r="J1035" s="14">
        <v>42</v>
      </c>
      <c r="K1035" s="15">
        <v>17</v>
      </c>
      <c r="L1035" s="15">
        <v>12.87</v>
      </c>
      <c r="M1035" s="15">
        <v>28.16</v>
      </c>
      <c r="N1035" s="16">
        <f t="shared" si="64"/>
        <v>-4.1300000000000008</v>
      </c>
      <c r="O1035" s="17">
        <f t="shared" si="65"/>
        <v>0.75705882352941167</v>
      </c>
      <c r="P1035" s="18">
        <f t="shared" si="66"/>
        <v>-0.54296875</v>
      </c>
      <c r="Q1035" s="17">
        <f t="shared" si="67"/>
        <v>0.41186635944700462</v>
      </c>
    </row>
    <row r="1036" spans="1:17" x14ac:dyDescent="0.3">
      <c r="A1036" s="5" t="s">
        <v>1904</v>
      </c>
      <c r="B1036" s="5" t="s">
        <v>1388</v>
      </c>
      <c r="C1036" s="6" t="s">
        <v>11</v>
      </c>
      <c r="D1036" s="5">
        <v>31</v>
      </c>
      <c r="E1036" s="6" t="s">
        <v>27</v>
      </c>
      <c r="F1036" s="6" t="s">
        <v>791</v>
      </c>
      <c r="G1036" s="6" t="s">
        <v>58</v>
      </c>
      <c r="H1036" s="6" t="s">
        <v>793</v>
      </c>
      <c r="I1036" s="5" t="s">
        <v>16</v>
      </c>
      <c r="J1036" s="7">
        <v>63</v>
      </c>
      <c r="K1036" s="8">
        <v>26</v>
      </c>
      <c r="L1036" s="8">
        <v>24.3</v>
      </c>
      <c r="M1036" s="8">
        <v>13.2</v>
      </c>
      <c r="N1036" s="9">
        <f t="shared" si="64"/>
        <v>-1.6999999999999993</v>
      </c>
      <c r="O1036" s="10">
        <f t="shared" si="65"/>
        <v>0.93461538461538463</v>
      </c>
      <c r="P1036" s="11">
        <f t="shared" si="66"/>
        <v>0.84090909090909105</v>
      </c>
      <c r="Q1036" s="10">
        <f t="shared" si="67"/>
        <v>0.51843317972350234</v>
      </c>
    </row>
    <row r="1037" spans="1:17" x14ac:dyDescent="0.3">
      <c r="A1037" s="12" t="s">
        <v>1905</v>
      </c>
      <c r="B1037" s="12" t="s">
        <v>1388</v>
      </c>
      <c r="C1037" s="13" t="s">
        <v>11</v>
      </c>
      <c r="D1037" s="12">
        <v>31</v>
      </c>
      <c r="E1037" s="13" t="s">
        <v>27</v>
      </c>
      <c r="F1037" s="13" t="s">
        <v>791</v>
      </c>
      <c r="G1037" s="13" t="s">
        <v>78</v>
      </c>
      <c r="H1037" s="13" t="s">
        <v>795</v>
      </c>
      <c r="I1037" s="12" t="s">
        <v>16</v>
      </c>
      <c r="J1037" s="14">
        <v>135</v>
      </c>
      <c r="K1037" s="15">
        <v>92</v>
      </c>
      <c r="L1037" s="15">
        <v>60.37</v>
      </c>
      <c r="M1037" s="15">
        <v>65.489999999999995</v>
      </c>
      <c r="N1037" s="16">
        <f t="shared" si="64"/>
        <v>-31.630000000000003</v>
      </c>
      <c r="O1037" s="17">
        <f t="shared" si="65"/>
        <v>0.65619565217391307</v>
      </c>
      <c r="P1037" s="18">
        <f t="shared" si="66"/>
        <v>-7.8179874790044249E-2</v>
      </c>
      <c r="Q1037" s="17">
        <f t="shared" si="67"/>
        <v>0.60105535643170049</v>
      </c>
    </row>
    <row r="1038" spans="1:17" x14ac:dyDescent="0.3">
      <c r="A1038" s="5" t="s">
        <v>1906</v>
      </c>
      <c r="B1038" s="5" t="s">
        <v>1388</v>
      </c>
      <c r="C1038" s="6" t="s">
        <v>11</v>
      </c>
      <c r="D1038" s="5">
        <v>31</v>
      </c>
      <c r="E1038" s="6" t="s">
        <v>27</v>
      </c>
      <c r="F1038" s="6" t="s">
        <v>791</v>
      </c>
      <c r="G1038" s="6" t="s">
        <v>78</v>
      </c>
      <c r="H1038" s="6" t="s">
        <v>796</v>
      </c>
      <c r="I1038" s="5" t="s">
        <v>16</v>
      </c>
      <c r="J1038" s="7">
        <v>101</v>
      </c>
      <c r="K1038" s="8">
        <v>26</v>
      </c>
      <c r="L1038" s="8">
        <v>57.14</v>
      </c>
      <c r="M1038" s="8">
        <v>68.400000000000006</v>
      </c>
      <c r="N1038" s="9">
        <f t="shared" si="64"/>
        <v>31.14</v>
      </c>
      <c r="O1038" s="10">
        <f t="shared" si="65"/>
        <v>2.1976923076923076</v>
      </c>
      <c r="P1038" s="11">
        <f t="shared" si="66"/>
        <v>-0.16461988304093572</v>
      </c>
      <c r="Q1038" s="10">
        <f t="shared" si="67"/>
        <v>0.76040668582987336</v>
      </c>
    </row>
    <row r="1039" spans="1:17" x14ac:dyDescent="0.3">
      <c r="A1039" s="12" t="s">
        <v>1907</v>
      </c>
      <c r="B1039" s="12" t="s">
        <v>1388</v>
      </c>
      <c r="C1039" s="13" t="s">
        <v>11</v>
      </c>
      <c r="D1039" s="12">
        <v>31</v>
      </c>
      <c r="E1039" s="13" t="s">
        <v>27</v>
      </c>
      <c r="F1039" s="13" t="s">
        <v>791</v>
      </c>
      <c r="G1039" s="13" t="s">
        <v>78</v>
      </c>
      <c r="H1039" s="13" t="s">
        <v>797</v>
      </c>
      <c r="I1039" s="12" t="s">
        <v>16</v>
      </c>
      <c r="J1039" s="14">
        <v>726.6</v>
      </c>
      <c r="K1039" s="15">
        <v>408</v>
      </c>
      <c r="L1039" s="15">
        <v>435.31</v>
      </c>
      <c r="M1039" s="15">
        <v>450.17</v>
      </c>
      <c r="N1039" s="16">
        <f t="shared" si="64"/>
        <v>27.310000000000002</v>
      </c>
      <c r="O1039" s="17">
        <f t="shared" si="65"/>
        <v>1.0669362745098039</v>
      </c>
      <c r="P1039" s="18">
        <f t="shared" si="66"/>
        <v>-3.3009751871515232E-2</v>
      </c>
      <c r="Q1039" s="17">
        <f t="shared" si="67"/>
        <v>0.80524922381159558</v>
      </c>
    </row>
    <row r="1040" spans="1:17" x14ac:dyDescent="0.3">
      <c r="A1040" s="5" t="s">
        <v>1908</v>
      </c>
      <c r="B1040" s="5" t="s">
        <v>1909</v>
      </c>
      <c r="C1040" s="6" t="s">
        <v>13</v>
      </c>
      <c r="D1040" s="5">
        <v>30</v>
      </c>
      <c r="E1040" s="6" t="s">
        <v>24</v>
      </c>
      <c r="F1040" s="6" t="s">
        <v>57</v>
      </c>
      <c r="G1040" s="6" t="s">
        <v>58</v>
      </c>
      <c r="H1040" s="6" t="s">
        <v>59</v>
      </c>
      <c r="I1040" s="5" t="s">
        <v>16</v>
      </c>
      <c r="J1040" s="7">
        <v>270</v>
      </c>
      <c r="K1040" s="8">
        <v>14</v>
      </c>
      <c r="L1040" s="8">
        <v>18.989999999999998</v>
      </c>
      <c r="M1040" s="8">
        <v>27.12</v>
      </c>
      <c r="N1040" s="9">
        <f t="shared" si="64"/>
        <v>4.9899999999999984</v>
      </c>
      <c r="O1040" s="10">
        <f t="shared" si="65"/>
        <v>1.3564285714285713</v>
      </c>
      <c r="P1040" s="11">
        <f t="shared" si="66"/>
        <v>-0.29977876106194701</v>
      </c>
      <c r="Q1040" s="10">
        <f t="shared" si="67"/>
        <v>9.768518518518518E-2</v>
      </c>
    </row>
    <row r="1041" spans="1:17" x14ac:dyDescent="0.3">
      <c r="A1041" s="12" t="s">
        <v>1910</v>
      </c>
      <c r="B1041" s="12" t="s">
        <v>1909</v>
      </c>
      <c r="C1041" s="13" t="s">
        <v>13</v>
      </c>
      <c r="D1041" s="12">
        <v>30</v>
      </c>
      <c r="E1041" s="13" t="s">
        <v>24</v>
      </c>
      <c r="F1041" s="13" t="s">
        <v>57</v>
      </c>
      <c r="G1041" s="13" t="s">
        <v>58</v>
      </c>
      <c r="H1041" s="13" t="s">
        <v>62</v>
      </c>
      <c r="I1041" s="12" t="s">
        <v>16</v>
      </c>
      <c r="J1041" s="14">
        <v>1500</v>
      </c>
      <c r="K1041" s="15">
        <v>343</v>
      </c>
      <c r="L1041" s="15">
        <v>297.07</v>
      </c>
      <c r="M1041" s="15">
        <v>219.18</v>
      </c>
      <c r="N1041" s="16">
        <f t="shared" si="64"/>
        <v>-45.930000000000007</v>
      </c>
      <c r="O1041" s="17">
        <f t="shared" si="65"/>
        <v>0.86609329446064143</v>
      </c>
      <c r="P1041" s="18">
        <f t="shared" si="66"/>
        <v>0.35537001551236419</v>
      </c>
      <c r="Q1041" s="17">
        <f t="shared" si="67"/>
        <v>0.27506481481481482</v>
      </c>
    </row>
    <row r="1042" spans="1:17" x14ac:dyDescent="0.3">
      <c r="A1042" s="5" t="s">
        <v>1911</v>
      </c>
      <c r="B1042" s="5" t="s">
        <v>1909</v>
      </c>
      <c r="C1042" s="6" t="s">
        <v>13</v>
      </c>
      <c r="D1042" s="5">
        <v>30</v>
      </c>
      <c r="E1042" s="6" t="s">
        <v>24</v>
      </c>
      <c r="F1042" s="6" t="s">
        <v>57</v>
      </c>
      <c r="G1042" s="6" t="s">
        <v>58</v>
      </c>
      <c r="H1042" s="6" t="s">
        <v>63</v>
      </c>
      <c r="I1042" s="5" t="s">
        <v>16</v>
      </c>
      <c r="J1042" s="7">
        <v>330.4</v>
      </c>
      <c r="K1042" s="8">
        <v>124</v>
      </c>
      <c r="L1042" s="8">
        <v>152.83000000000001</v>
      </c>
      <c r="M1042" s="8">
        <v>83.81</v>
      </c>
      <c r="N1042" s="9">
        <f t="shared" si="64"/>
        <v>28.830000000000013</v>
      </c>
      <c r="O1042" s="10">
        <f t="shared" si="65"/>
        <v>1.2325000000000002</v>
      </c>
      <c r="P1042" s="11">
        <f t="shared" si="66"/>
        <v>0.82352941176470595</v>
      </c>
      <c r="Q1042" s="10">
        <f t="shared" si="67"/>
        <v>0.64244518428840458</v>
      </c>
    </row>
    <row r="1043" spans="1:17" x14ac:dyDescent="0.3">
      <c r="A1043" s="12" t="s">
        <v>1912</v>
      </c>
      <c r="B1043" s="12" t="s">
        <v>1909</v>
      </c>
      <c r="C1043" s="13" t="s">
        <v>13</v>
      </c>
      <c r="D1043" s="12">
        <v>30</v>
      </c>
      <c r="E1043" s="13" t="s">
        <v>24</v>
      </c>
      <c r="F1043" s="13" t="s">
        <v>57</v>
      </c>
      <c r="G1043" s="13" t="s">
        <v>872</v>
      </c>
      <c r="H1043" s="13" t="s">
        <v>66</v>
      </c>
      <c r="I1043" s="12" t="s">
        <v>16</v>
      </c>
      <c r="J1043" s="14">
        <v>108</v>
      </c>
      <c r="K1043" s="15">
        <v>0</v>
      </c>
      <c r="L1043" s="15">
        <v>0</v>
      </c>
      <c r="M1043" s="15">
        <v>0</v>
      </c>
      <c r="N1043" s="16">
        <f t="shared" si="64"/>
        <v>0</v>
      </c>
      <c r="O1043" s="17">
        <f t="shared" si="65"/>
        <v>0</v>
      </c>
      <c r="P1043" s="18">
        <f t="shared" si="66"/>
        <v>0</v>
      </c>
      <c r="Q1043" s="17">
        <f t="shared" si="67"/>
        <v>0</v>
      </c>
    </row>
    <row r="1044" spans="1:17" x14ac:dyDescent="0.3">
      <c r="A1044" s="5" t="s">
        <v>1913</v>
      </c>
      <c r="B1044" s="5" t="s">
        <v>1909</v>
      </c>
      <c r="C1044" s="6" t="s">
        <v>13</v>
      </c>
      <c r="D1044" s="5">
        <v>30</v>
      </c>
      <c r="E1044" s="6" t="s">
        <v>24</v>
      </c>
      <c r="F1044" s="6" t="s">
        <v>69</v>
      </c>
      <c r="G1044" s="6" t="s">
        <v>58</v>
      </c>
      <c r="H1044" s="6" t="s">
        <v>70</v>
      </c>
      <c r="I1044" s="5" t="s">
        <v>10</v>
      </c>
      <c r="J1044" s="7">
        <v>710</v>
      </c>
      <c r="K1044" s="8">
        <v>308</v>
      </c>
      <c r="L1044" s="8">
        <v>416.91</v>
      </c>
      <c r="M1044" s="8">
        <v>424.28</v>
      </c>
      <c r="N1044" s="9">
        <f t="shared" si="64"/>
        <v>108.91000000000003</v>
      </c>
      <c r="O1044" s="10">
        <f t="shared" si="65"/>
        <v>1.3536038961038961</v>
      </c>
      <c r="P1044" s="11">
        <f t="shared" si="66"/>
        <v>-1.737060431790315E-2</v>
      </c>
      <c r="Q1044" s="10">
        <f t="shared" si="67"/>
        <v>0.8155516431924883</v>
      </c>
    </row>
    <row r="1045" spans="1:17" x14ac:dyDescent="0.3">
      <c r="A1045" s="12" t="s">
        <v>1914</v>
      </c>
      <c r="B1045" s="12" t="s">
        <v>1909</v>
      </c>
      <c r="C1045" s="13" t="s">
        <v>13</v>
      </c>
      <c r="D1045" s="12">
        <v>30</v>
      </c>
      <c r="E1045" s="13" t="s">
        <v>24</v>
      </c>
      <c r="F1045" s="13" t="s">
        <v>69</v>
      </c>
      <c r="G1045" s="13" t="s">
        <v>58</v>
      </c>
      <c r="H1045" s="13" t="s">
        <v>71</v>
      </c>
      <c r="I1045" s="12" t="s">
        <v>10</v>
      </c>
      <c r="J1045" s="14">
        <v>1200</v>
      </c>
      <c r="K1045" s="15">
        <v>340</v>
      </c>
      <c r="L1045" s="15">
        <v>480.12</v>
      </c>
      <c r="M1045" s="15">
        <v>669.55</v>
      </c>
      <c r="N1045" s="16">
        <f t="shared" si="64"/>
        <v>140.12</v>
      </c>
      <c r="O1045" s="17">
        <f t="shared" si="65"/>
        <v>1.4121176470588235</v>
      </c>
      <c r="P1045" s="18">
        <f t="shared" si="66"/>
        <v>-0.28292136509595994</v>
      </c>
      <c r="Q1045" s="17">
        <f t="shared" si="67"/>
        <v>0.55569444444444449</v>
      </c>
    </row>
    <row r="1046" spans="1:17" x14ac:dyDescent="0.3">
      <c r="A1046" s="5" t="s">
        <v>1915</v>
      </c>
      <c r="B1046" s="5" t="s">
        <v>1909</v>
      </c>
      <c r="C1046" s="6" t="s">
        <v>13</v>
      </c>
      <c r="D1046" s="5">
        <v>30</v>
      </c>
      <c r="E1046" s="6" t="s">
        <v>24</v>
      </c>
      <c r="F1046" s="6" t="s">
        <v>69</v>
      </c>
      <c r="G1046" s="6" t="s">
        <v>58</v>
      </c>
      <c r="H1046" s="6" t="s">
        <v>72</v>
      </c>
      <c r="I1046" s="5" t="s">
        <v>10</v>
      </c>
      <c r="J1046" s="7">
        <v>600</v>
      </c>
      <c r="K1046" s="8">
        <v>330</v>
      </c>
      <c r="L1046" s="8">
        <v>307.60000000000002</v>
      </c>
      <c r="M1046" s="8">
        <v>373.65</v>
      </c>
      <c r="N1046" s="9">
        <f t="shared" si="64"/>
        <v>-22.399999999999977</v>
      </c>
      <c r="O1046" s="10">
        <f t="shared" si="65"/>
        <v>0.93212121212121224</v>
      </c>
      <c r="P1046" s="11">
        <f t="shared" si="66"/>
        <v>-0.17676970426870053</v>
      </c>
      <c r="Q1046" s="10">
        <f t="shared" si="67"/>
        <v>0.71203703703703702</v>
      </c>
    </row>
    <row r="1047" spans="1:17" x14ac:dyDescent="0.3">
      <c r="A1047" s="12" t="s">
        <v>1916</v>
      </c>
      <c r="B1047" s="12" t="s">
        <v>1909</v>
      </c>
      <c r="C1047" s="13" t="s">
        <v>13</v>
      </c>
      <c r="D1047" s="12">
        <v>30</v>
      </c>
      <c r="E1047" s="13" t="s">
        <v>24</v>
      </c>
      <c r="F1047" s="13" t="s">
        <v>69</v>
      </c>
      <c r="G1047" s="13" t="s">
        <v>872</v>
      </c>
      <c r="H1047" s="13" t="s">
        <v>76</v>
      </c>
      <c r="I1047" s="12" t="s">
        <v>10</v>
      </c>
      <c r="J1047" s="14">
        <v>1320</v>
      </c>
      <c r="K1047" s="15">
        <v>615</v>
      </c>
      <c r="L1047" s="15">
        <v>604.23</v>
      </c>
      <c r="M1047" s="15">
        <v>520.54</v>
      </c>
      <c r="N1047" s="16">
        <f t="shared" si="64"/>
        <v>-10.769999999999982</v>
      </c>
      <c r="O1047" s="17">
        <f t="shared" si="65"/>
        <v>0.98248780487804876</v>
      </c>
      <c r="P1047" s="18">
        <f t="shared" si="66"/>
        <v>0.16077534867637466</v>
      </c>
      <c r="Q1047" s="17">
        <f t="shared" si="67"/>
        <v>0.63576388888888891</v>
      </c>
    </row>
    <row r="1048" spans="1:17" x14ac:dyDescent="0.3">
      <c r="A1048" s="5" t="s">
        <v>1917</v>
      </c>
      <c r="B1048" s="5" t="s">
        <v>1909</v>
      </c>
      <c r="C1048" s="6" t="s">
        <v>13</v>
      </c>
      <c r="D1048" s="5">
        <v>30</v>
      </c>
      <c r="E1048" s="6" t="s">
        <v>24</v>
      </c>
      <c r="F1048" s="6" t="s">
        <v>69</v>
      </c>
      <c r="G1048" s="6" t="s">
        <v>78</v>
      </c>
      <c r="H1048" s="6" t="s">
        <v>79</v>
      </c>
      <c r="I1048" s="5" t="s">
        <v>10</v>
      </c>
      <c r="J1048" s="7">
        <v>1500</v>
      </c>
      <c r="K1048" s="8">
        <v>613</v>
      </c>
      <c r="L1048" s="8">
        <v>726.89</v>
      </c>
      <c r="M1048" s="8">
        <v>702.31</v>
      </c>
      <c r="N1048" s="9">
        <f t="shared" si="64"/>
        <v>113.88999999999999</v>
      </c>
      <c r="O1048" s="10">
        <f t="shared" si="65"/>
        <v>1.1857911908646004</v>
      </c>
      <c r="P1048" s="11">
        <f t="shared" si="66"/>
        <v>3.4998789708248552E-2</v>
      </c>
      <c r="Q1048" s="10">
        <f t="shared" si="67"/>
        <v>0.67304629629629631</v>
      </c>
    </row>
    <row r="1049" spans="1:17" x14ac:dyDescent="0.3">
      <c r="A1049" s="12" t="s">
        <v>1918</v>
      </c>
      <c r="B1049" s="12" t="s">
        <v>1909</v>
      </c>
      <c r="C1049" s="13" t="s">
        <v>13</v>
      </c>
      <c r="D1049" s="12">
        <v>30</v>
      </c>
      <c r="E1049" s="13" t="s">
        <v>24</v>
      </c>
      <c r="F1049" s="13" t="s">
        <v>69</v>
      </c>
      <c r="G1049" s="13" t="s">
        <v>78</v>
      </c>
      <c r="H1049" s="13" t="s">
        <v>82</v>
      </c>
      <c r="I1049" s="12" t="s">
        <v>16</v>
      </c>
      <c r="J1049" s="14">
        <v>431.59</v>
      </c>
      <c r="K1049" s="15">
        <v>12</v>
      </c>
      <c r="L1049" s="15">
        <v>23.29</v>
      </c>
      <c r="M1049" s="15">
        <v>0.04</v>
      </c>
      <c r="N1049" s="16">
        <f t="shared" si="64"/>
        <v>11.29</v>
      </c>
      <c r="O1049" s="17">
        <f t="shared" si="65"/>
        <v>1.9408333333333332</v>
      </c>
      <c r="P1049" s="18">
        <f t="shared" si="66"/>
        <v>581.25</v>
      </c>
      <c r="Q1049" s="17">
        <f t="shared" si="67"/>
        <v>7.4948961334188061E-2</v>
      </c>
    </row>
    <row r="1050" spans="1:17" x14ac:dyDescent="0.3">
      <c r="A1050" s="5" t="s">
        <v>1919</v>
      </c>
      <c r="B1050" s="5" t="s">
        <v>1909</v>
      </c>
      <c r="C1050" s="6" t="s">
        <v>13</v>
      </c>
      <c r="D1050" s="5">
        <v>30</v>
      </c>
      <c r="E1050" s="6" t="s">
        <v>24</v>
      </c>
      <c r="F1050" s="6" t="s">
        <v>85</v>
      </c>
      <c r="G1050" s="6" t="s">
        <v>58</v>
      </c>
      <c r="H1050" s="6" t="s">
        <v>86</v>
      </c>
      <c r="I1050" s="5" t="s">
        <v>12</v>
      </c>
      <c r="J1050" s="7">
        <v>195</v>
      </c>
      <c r="K1050" s="8">
        <v>20</v>
      </c>
      <c r="L1050" s="8">
        <v>28.4</v>
      </c>
      <c r="M1050" s="8">
        <v>14.58</v>
      </c>
      <c r="N1050" s="9">
        <f t="shared" si="64"/>
        <v>8.3999999999999986</v>
      </c>
      <c r="O1050" s="10">
        <f t="shared" si="65"/>
        <v>1.42</v>
      </c>
      <c r="P1050" s="11">
        <f t="shared" si="66"/>
        <v>0.94787379972565144</v>
      </c>
      <c r="Q1050" s="10">
        <f t="shared" si="67"/>
        <v>0.20227920227920229</v>
      </c>
    </row>
    <row r="1051" spans="1:17" x14ac:dyDescent="0.3">
      <c r="A1051" s="12" t="s">
        <v>1920</v>
      </c>
      <c r="B1051" s="12" t="s">
        <v>1909</v>
      </c>
      <c r="C1051" s="13" t="s">
        <v>13</v>
      </c>
      <c r="D1051" s="12">
        <v>30</v>
      </c>
      <c r="E1051" s="13" t="s">
        <v>24</v>
      </c>
      <c r="F1051" s="13" t="s">
        <v>85</v>
      </c>
      <c r="G1051" s="13" t="s">
        <v>58</v>
      </c>
      <c r="H1051" s="13" t="s">
        <v>87</v>
      </c>
      <c r="I1051" s="12" t="s">
        <v>12</v>
      </c>
      <c r="J1051" s="14">
        <v>100</v>
      </c>
      <c r="K1051" s="15">
        <v>58</v>
      </c>
      <c r="L1051" s="15">
        <v>50.12</v>
      </c>
      <c r="M1051" s="15">
        <v>67.53</v>
      </c>
      <c r="N1051" s="16">
        <f t="shared" si="64"/>
        <v>-7.8800000000000026</v>
      </c>
      <c r="O1051" s="17">
        <f t="shared" si="65"/>
        <v>0.86413793103448266</v>
      </c>
      <c r="P1051" s="18">
        <f t="shared" si="66"/>
        <v>-0.2578113431067674</v>
      </c>
      <c r="Q1051" s="17">
        <f t="shared" si="67"/>
        <v>0.69611111111111112</v>
      </c>
    </row>
    <row r="1052" spans="1:17" x14ac:dyDescent="0.3">
      <c r="A1052" s="5" t="s">
        <v>1921</v>
      </c>
      <c r="B1052" s="5" t="s">
        <v>1909</v>
      </c>
      <c r="C1052" s="6" t="s">
        <v>13</v>
      </c>
      <c r="D1052" s="5">
        <v>30</v>
      </c>
      <c r="E1052" s="6" t="s">
        <v>24</v>
      </c>
      <c r="F1052" s="6" t="s">
        <v>85</v>
      </c>
      <c r="G1052" s="6" t="s">
        <v>58</v>
      </c>
      <c r="H1052" s="6" t="s">
        <v>88</v>
      </c>
      <c r="I1052" s="5" t="s">
        <v>12</v>
      </c>
      <c r="J1052" s="7">
        <v>111</v>
      </c>
      <c r="K1052" s="8">
        <v>46</v>
      </c>
      <c r="L1052" s="8">
        <v>34.01</v>
      </c>
      <c r="M1052" s="8">
        <v>49.42</v>
      </c>
      <c r="N1052" s="9">
        <f t="shared" si="64"/>
        <v>-11.990000000000002</v>
      </c>
      <c r="O1052" s="10">
        <f t="shared" si="65"/>
        <v>0.73934782608695648</v>
      </c>
      <c r="P1052" s="11">
        <f t="shared" si="66"/>
        <v>-0.31181707810602999</v>
      </c>
      <c r="Q1052" s="10">
        <f t="shared" si="67"/>
        <v>0.42555055055055058</v>
      </c>
    </row>
    <row r="1053" spans="1:17" x14ac:dyDescent="0.3">
      <c r="A1053" s="12" t="s">
        <v>1922</v>
      </c>
      <c r="B1053" s="12" t="s">
        <v>1909</v>
      </c>
      <c r="C1053" s="13" t="s">
        <v>13</v>
      </c>
      <c r="D1053" s="12">
        <v>30</v>
      </c>
      <c r="E1053" s="13" t="s">
        <v>24</v>
      </c>
      <c r="F1053" s="13" t="s">
        <v>85</v>
      </c>
      <c r="G1053" s="13" t="s">
        <v>58</v>
      </c>
      <c r="H1053" s="13" t="s">
        <v>90</v>
      </c>
      <c r="I1053" s="12" t="s">
        <v>12</v>
      </c>
      <c r="J1053" s="14">
        <v>66</v>
      </c>
      <c r="K1053" s="15">
        <v>31</v>
      </c>
      <c r="L1053" s="15">
        <v>30.91</v>
      </c>
      <c r="M1053" s="15">
        <v>29.54</v>
      </c>
      <c r="N1053" s="16">
        <f t="shared" si="64"/>
        <v>-8.9999999999999858E-2</v>
      </c>
      <c r="O1053" s="17">
        <f t="shared" si="65"/>
        <v>0.99709677419354836</v>
      </c>
      <c r="P1053" s="18">
        <f t="shared" si="66"/>
        <v>4.6377792823290485E-2</v>
      </c>
      <c r="Q1053" s="17">
        <f t="shared" si="67"/>
        <v>0.65046296296296291</v>
      </c>
    </row>
    <row r="1054" spans="1:17" x14ac:dyDescent="0.3">
      <c r="A1054" s="5" t="s">
        <v>1923</v>
      </c>
      <c r="B1054" s="5" t="s">
        <v>1909</v>
      </c>
      <c r="C1054" s="6" t="s">
        <v>13</v>
      </c>
      <c r="D1054" s="5">
        <v>30</v>
      </c>
      <c r="E1054" s="6" t="s">
        <v>24</v>
      </c>
      <c r="F1054" s="6" t="s">
        <v>85</v>
      </c>
      <c r="G1054" s="6" t="s">
        <v>58</v>
      </c>
      <c r="H1054" s="6" t="s">
        <v>91</v>
      </c>
      <c r="I1054" s="5" t="s">
        <v>12</v>
      </c>
      <c r="J1054" s="7">
        <v>60</v>
      </c>
      <c r="K1054" s="8">
        <v>29</v>
      </c>
      <c r="L1054" s="8">
        <v>38.119999999999997</v>
      </c>
      <c r="M1054" s="8">
        <v>38.33</v>
      </c>
      <c r="N1054" s="9">
        <f t="shared" si="64"/>
        <v>9.1199999999999974</v>
      </c>
      <c r="O1054" s="10">
        <f t="shared" si="65"/>
        <v>1.3144827586206895</v>
      </c>
      <c r="P1054" s="11">
        <f t="shared" si="66"/>
        <v>-5.4787372815027621E-3</v>
      </c>
      <c r="Q1054" s="10">
        <f t="shared" si="67"/>
        <v>0.88240740740740742</v>
      </c>
    </row>
    <row r="1055" spans="1:17" x14ac:dyDescent="0.3">
      <c r="A1055" s="12" t="s">
        <v>1924</v>
      </c>
      <c r="B1055" s="12" t="s">
        <v>1909</v>
      </c>
      <c r="C1055" s="13" t="s">
        <v>13</v>
      </c>
      <c r="D1055" s="12">
        <v>30</v>
      </c>
      <c r="E1055" s="13" t="s">
        <v>24</v>
      </c>
      <c r="F1055" s="13" t="s">
        <v>85</v>
      </c>
      <c r="G1055" s="13" t="s">
        <v>58</v>
      </c>
      <c r="H1055" s="13" t="s">
        <v>92</v>
      </c>
      <c r="I1055" s="12" t="s">
        <v>12</v>
      </c>
      <c r="J1055" s="14">
        <v>126</v>
      </c>
      <c r="K1055" s="15">
        <v>100</v>
      </c>
      <c r="L1055" s="15">
        <v>0</v>
      </c>
      <c r="M1055" s="15">
        <v>86.95</v>
      </c>
      <c r="N1055" s="16">
        <f t="shared" si="64"/>
        <v>-100</v>
      </c>
      <c r="O1055" s="17">
        <f t="shared" si="65"/>
        <v>0</v>
      </c>
      <c r="P1055" s="18">
        <f t="shared" si="66"/>
        <v>-1</v>
      </c>
      <c r="Q1055" s="17">
        <f t="shared" si="67"/>
        <v>0</v>
      </c>
    </row>
    <row r="1056" spans="1:17" x14ac:dyDescent="0.3">
      <c r="A1056" s="5" t="s">
        <v>1925</v>
      </c>
      <c r="B1056" s="5" t="s">
        <v>1909</v>
      </c>
      <c r="C1056" s="6" t="s">
        <v>13</v>
      </c>
      <c r="D1056" s="5">
        <v>30</v>
      </c>
      <c r="E1056" s="6" t="s">
        <v>24</v>
      </c>
      <c r="F1056" s="6" t="s">
        <v>85</v>
      </c>
      <c r="G1056" s="6" t="s">
        <v>58</v>
      </c>
      <c r="H1056" s="6" t="s">
        <v>93</v>
      </c>
      <c r="I1056" s="5" t="s">
        <v>12</v>
      </c>
      <c r="J1056" s="7">
        <v>120</v>
      </c>
      <c r="K1056" s="8">
        <v>66</v>
      </c>
      <c r="L1056" s="8">
        <v>66.959999999999994</v>
      </c>
      <c r="M1056" s="8">
        <v>87.74</v>
      </c>
      <c r="N1056" s="9">
        <f t="shared" si="64"/>
        <v>0.95999999999999375</v>
      </c>
      <c r="O1056" s="10">
        <f t="shared" si="65"/>
        <v>1.0145454545454544</v>
      </c>
      <c r="P1056" s="11">
        <f t="shared" si="66"/>
        <v>-0.23683610667882382</v>
      </c>
      <c r="Q1056" s="10">
        <f t="shared" si="67"/>
        <v>0.77500000000000002</v>
      </c>
    </row>
    <row r="1057" spans="1:17" x14ac:dyDescent="0.3">
      <c r="A1057" s="12" t="s">
        <v>1926</v>
      </c>
      <c r="B1057" s="12" t="s">
        <v>1909</v>
      </c>
      <c r="C1057" s="13" t="s">
        <v>13</v>
      </c>
      <c r="D1057" s="12">
        <v>30</v>
      </c>
      <c r="E1057" s="13" t="s">
        <v>24</v>
      </c>
      <c r="F1057" s="13" t="s">
        <v>85</v>
      </c>
      <c r="G1057" s="13" t="s">
        <v>58</v>
      </c>
      <c r="H1057" s="13" t="s">
        <v>94</v>
      </c>
      <c r="I1057" s="12" t="s">
        <v>12</v>
      </c>
      <c r="J1057" s="14">
        <v>0</v>
      </c>
      <c r="K1057" s="15">
        <v>0</v>
      </c>
      <c r="L1057" s="15">
        <v>0</v>
      </c>
      <c r="M1057" s="15">
        <v>0</v>
      </c>
      <c r="N1057" s="16">
        <f t="shared" si="64"/>
        <v>0</v>
      </c>
      <c r="O1057" s="17">
        <f t="shared" si="65"/>
        <v>0</v>
      </c>
      <c r="P1057" s="18">
        <f t="shared" si="66"/>
        <v>0</v>
      </c>
      <c r="Q1057" s="17">
        <f t="shared" si="67"/>
        <v>0</v>
      </c>
    </row>
    <row r="1058" spans="1:17" x14ac:dyDescent="0.3">
      <c r="A1058" s="5" t="s">
        <v>1927</v>
      </c>
      <c r="B1058" s="5" t="s">
        <v>1909</v>
      </c>
      <c r="C1058" s="6" t="s">
        <v>13</v>
      </c>
      <c r="D1058" s="5">
        <v>30</v>
      </c>
      <c r="E1058" s="6" t="s">
        <v>24</v>
      </c>
      <c r="F1058" s="6" t="s">
        <v>85</v>
      </c>
      <c r="G1058" s="6" t="s">
        <v>58</v>
      </c>
      <c r="H1058" s="6" t="s">
        <v>96</v>
      </c>
      <c r="I1058" s="5" t="s">
        <v>12</v>
      </c>
      <c r="J1058" s="7">
        <v>110</v>
      </c>
      <c r="K1058" s="8">
        <v>45</v>
      </c>
      <c r="L1058" s="8">
        <v>47.47</v>
      </c>
      <c r="M1058" s="8">
        <v>45.58</v>
      </c>
      <c r="N1058" s="9">
        <f t="shared" si="64"/>
        <v>2.4699999999999989</v>
      </c>
      <c r="O1058" s="10">
        <f t="shared" si="65"/>
        <v>1.0548888888888888</v>
      </c>
      <c r="P1058" s="11">
        <f t="shared" si="66"/>
        <v>4.1465555068012298E-2</v>
      </c>
      <c r="Q1058" s="10">
        <f t="shared" si="67"/>
        <v>0.59936868686868683</v>
      </c>
    </row>
    <row r="1059" spans="1:17" x14ac:dyDescent="0.3">
      <c r="A1059" s="12" t="s">
        <v>1928</v>
      </c>
      <c r="B1059" s="12" t="s">
        <v>1909</v>
      </c>
      <c r="C1059" s="13" t="s">
        <v>13</v>
      </c>
      <c r="D1059" s="12">
        <v>30</v>
      </c>
      <c r="E1059" s="13" t="s">
        <v>24</v>
      </c>
      <c r="F1059" s="13" t="s">
        <v>85</v>
      </c>
      <c r="G1059" s="13" t="s">
        <v>872</v>
      </c>
      <c r="H1059" s="13" t="s">
        <v>98</v>
      </c>
      <c r="I1059" s="12" t="s">
        <v>12</v>
      </c>
      <c r="J1059" s="14">
        <v>192</v>
      </c>
      <c r="K1059" s="15">
        <v>83</v>
      </c>
      <c r="L1059" s="15">
        <v>68.03</v>
      </c>
      <c r="M1059" s="15">
        <v>74.88</v>
      </c>
      <c r="N1059" s="16">
        <f t="shared" si="64"/>
        <v>-14.969999999999999</v>
      </c>
      <c r="O1059" s="17">
        <f t="shared" si="65"/>
        <v>0.81963855421686749</v>
      </c>
      <c r="P1059" s="18">
        <f t="shared" si="66"/>
        <v>-9.1479700854700779E-2</v>
      </c>
      <c r="Q1059" s="17">
        <f t="shared" si="67"/>
        <v>0.49211516203703703</v>
      </c>
    </row>
    <row r="1060" spans="1:17" x14ac:dyDescent="0.3">
      <c r="A1060" s="5" t="s">
        <v>1929</v>
      </c>
      <c r="B1060" s="5" t="s">
        <v>1909</v>
      </c>
      <c r="C1060" s="6" t="s">
        <v>13</v>
      </c>
      <c r="D1060" s="5">
        <v>30</v>
      </c>
      <c r="E1060" s="6" t="s">
        <v>24</v>
      </c>
      <c r="F1060" s="6" t="s">
        <v>85</v>
      </c>
      <c r="G1060" s="6" t="s">
        <v>872</v>
      </c>
      <c r="H1060" s="6" t="s">
        <v>100</v>
      </c>
      <c r="I1060" s="5" t="s">
        <v>12</v>
      </c>
      <c r="J1060" s="7">
        <v>100</v>
      </c>
      <c r="K1060" s="8">
        <v>48</v>
      </c>
      <c r="L1060" s="8">
        <v>7.09</v>
      </c>
      <c r="M1060" s="8">
        <v>46.68</v>
      </c>
      <c r="N1060" s="9">
        <f t="shared" si="64"/>
        <v>-40.909999999999997</v>
      </c>
      <c r="O1060" s="10">
        <f t="shared" si="65"/>
        <v>0.14770833333333333</v>
      </c>
      <c r="P1060" s="11">
        <f t="shared" si="66"/>
        <v>-0.84811482433590413</v>
      </c>
      <c r="Q1060" s="10">
        <f t="shared" si="67"/>
        <v>9.8472222222222225E-2</v>
      </c>
    </row>
    <row r="1061" spans="1:17" x14ac:dyDescent="0.3">
      <c r="A1061" s="12" t="s">
        <v>1930</v>
      </c>
      <c r="B1061" s="12" t="s">
        <v>1909</v>
      </c>
      <c r="C1061" s="13" t="s">
        <v>13</v>
      </c>
      <c r="D1061" s="12">
        <v>30</v>
      </c>
      <c r="E1061" s="13" t="s">
        <v>24</v>
      </c>
      <c r="F1061" s="13" t="s">
        <v>85</v>
      </c>
      <c r="G1061" s="13" t="s">
        <v>872</v>
      </c>
      <c r="H1061" s="13" t="s">
        <v>102</v>
      </c>
      <c r="I1061" s="12" t="s">
        <v>12</v>
      </c>
      <c r="J1061" s="14">
        <v>70</v>
      </c>
      <c r="K1061" s="15">
        <v>40</v>
      </c>
      <c r="L1061" s="15">
        <v>35.03</v>
      </c>
      <c r="M1061" s="15">
        <v>34.700000000000003</v>
      </c>
      <c r="N1061" s="16">
        <f t="shared" si="64"/>
        <v>-4.9699999999999989</v>
      </c>
      <c r="O1061" s="17">
        <f t="shared" si="65"/>
        <v>0.87575000000000003</v>
      </c>
      <c r="P1061" s="18">
        <f t="shared" si="66"/>
        <v>9.5100864553313621E-3</v>
      </c>
      <c r="Q1061" s="17">
        <f t="shared" si="67"/>
        <v>0.69503968253968251</v>
      </c>
    </row>
    <row r="1062" spans="1:17" x14ac:dyDescent="0.3">
      <c r="A1062" s="5" t="s">
        <v>1931</v>
      </c>
      <c r="B1062" s="5" t="s">
        <v>1909</v>
      </c>
      <c r="C1062" s="6" t="s">
        <v>13</v>
      </c>
      <c r="D1062" s="5">
        <v>30</v>
      </c>
      <c r="E1062" s="6" t="s">
        <v>24</v>
      </c>
      <c r="F1062" s="6" t="s">
        <v>85</v>
      </c>
      <c r="G1062" s="6" t="s">
        <v>872</v>
      </c>
      <c r="H1062" s="6" t="s">
        <v>104</v>
      </c>
      <c r="I1062" s="5" t="s">
        <v>12</v>
      </c>
      <c r="J1062" s="7">
        <v>180</v>
      </c>
      <c r="K1062" s="8">
        <v>105</v>
      </c>
      <c r="L1062" s="8">
        <v>86.19</v>
      </c>
      <c r="M1062" s="8">
        <v>75.69</v>
      </c>
      <c r="N1062" s="9">
        <f t="shared" si="64"/>
        <v>-18.810000000000002</v>
      </c>
      <c r="O1062" s="10">
        <f t="shared" si="65"/>
        <v>0.82085714285714284</v>
      </c>
      <c r="P1062" s="11">
        <f t="shared" si="66"/>
        <v>0.13872374157748713</v>
      </c>
      <c r="Q1062" s="10">
        <f t="shared" si="67"/>
        <v>0.6650462962962963</v>
      </c>
    </row>
    <row r="1063" spans="1:17" x14ac:dyDescent="0.3">
      <c r="A1063" s="12" t="s">
        <v>1932</v>
      </c>
      <c r="B1063" s="12" t="s">
        <v>1909</v>
      </c>
      <c r="C1063" s="13" t="s">
        <v>13</v>
      </c>
      <c r="D1063" s="12">
        <v>30</v>
      </c>
      <c r="E1063" s="13" t="s">
        <v>24</v>
      </c>
      <c r="F1063" s="13" t="s">
        <v>85</v>
      </c>
      <c r="G1063" s="13" t="s">
        <v>872</v>
      </c>
      <c r="H1063" s="13" t="s">
        <v>106</v>
      </c>
      <c r="I1063" s="12" t="s">
        <v>12</v>
      </c>
      <c r="J1063" s="14">
        <v>300</v>
      </c>
      <c r="K1063" s="15">
        <v>150</v>
      </c>
      <c r="L1063" s="15">
        <v>199.68</v>
      </c>
      <c r="M1063" s="15">
        <v>208</v>
      </c>
      <c r="N1063" s="16">
        <f t="shared" si="64"/>
        <v>49.680000000000007</v>
      </c>
      <c r="O1063" s="17">
        <f t="shared" si="65"/>
        <v>1.3311999999999999</v>
      </c>
      <c r="P1063" s="18">
        <f t="shared" si="66"/>
        <v>-3.9999999999999966E-2</v>
      </c>
      <c r="Q1063" s="17">
        <f t="shared" si="67"/>
        <v>0.9244444444444444</v>
      </c>
    </row>
    <row r="1064" spans="1:17" x14ac:dyDescent="0.3">
      <c r="A1064" s="5" t="s">
        <v>1933</v>
      </c>
      <c r="B1064" s="5" t="s">
        <v>1909</v>
      </c>
      <c r="C1064" s="6" t="s">
        <v>13</v>
      </c>
      <c r="D1064" s="5">
        <v>30</v>
      </c>
      <c r="E1064" s="6" t="s">
        <v>24</v>
      </c>
      <c r="F1064" s="6" t="s">
        <v>85</v>
      </c>
      <c r="G1064" s="6" t="s">
        <v>872</v>
      </c>
      <c r="H1064" s="6" t="s">
        <v>107</v>
      </c>
      <c r="I1064" s="5" t="s">
        <v>12</v>
      </c>
      <c r="J1064" s="7">
        <v>1045</v>
      </c>
      <c r="K1064" s="8">
        <v>479</v>
      </c>
      <c r="L1064" s="8">
        <v>548.07000000000005</v>
      </c>
      <c r="M1064" s="8">
        <v>609.16</v>
      </c>
      <c r="N1064" s="9">
        <f t="shared" si="64"/>
        <v>69.07000000000005</v>
      </c>
      <c r="O1064" s="10">
        <f t="shared" si="65"/>
        <v>1.14419624217119</v>
      </c>
      <c r="P1064" s="11">
        <f t="shared" si="66"/>
        <v>-0.10028563924092179</v>
      </c>
      <c r="Q1064" s="10">
        <f t="shared" si="67"/>
        <v>0.72842902711323765</v>
      </c>
    </row>
    <row r="1065" spans="1:17" x14ac:dyDescent="0.3">
      <c r="A1065" s="12" t="s">
        <v>1934</v>
      </c>
      <c r="B1065" s="12" t="s">
        <v>1909</v>
      </c>
      <c r="C1065" s="13" t="s">
        <v>13</v>
      </c>
      <c r="D1065" s="12">
        <v>30</v>
      </c>
      <c r="E1065" s="13" t="s">
        <v>24</v>
      </c>
      <c r="F1065" s="13" t="s">
        <v>85</v>
      </c>
      <c r="G1065" s="13" t="s">
        <v>872</v>
      </c>
      <c r="H1065" s="13" t="s">
        <v>109</v>
      </c>
      <c r="I1065" s="12" t="s">
        <v>12</v>
      </c>
      <c r="J1065" s="14">
        <v>100</v>
      </c>
      <c r="K1065" s="15">
        <v>60</v>
      </c>
      <c r="L1065" s="15">
        <v>47.51</v>
      </c>
      <c r="M1065" s="15">
        <v>58.62</v>
      </c>
      <c r="N1065" s="16">
        <f t="shared" si="64"/>
        <v>-12.490000000000002</v>
      </c>
      <c r="O1065" s="17">
        <f t="shared" si="65"/>
        <v>0.79183333333333328</v>
      </c>
      <c r="P1065" s="18">
        <f t="shared" si="66"/>
        <v>-0.18952575912657796</v>
      </c>
      <c r="Q1065" s="17">
        <f t="shared" si="67"/>
        <v>0.65986111111111112</v>
      </c>
    </row>
    <row r="1066" spans="1:17" x14ac:dyDescent="0.3">
      <c r="A1066" s="5" t="s">
        <v>1935</v>
      </c>
      <c r="B1066" s="5" t="s">
        <v>1909</v>
      </c>
      <c r="C1066" s="6" t="s">
        <v>13</v>
      </c>
      <c r="D1066" s="5">
        <v>30</v>
      </c>
      <c r="E1066" s="6" t="s">
        <v>24</v>
      </c>
      <c r="F1066" s="6" t="s">
        <v>85</v>
      </c>
      <c r="G1066" s="6" t="s">
        <v>872</v>
      </c>
      <c r="H1066" s="6" t="s">
        <v>111</v>
      </c>
      <c r="I1066" s="5" t="s">
        <v>12</v>
      </c>
      <c r="J1066" s="7">
        <v>36</v>
      </c>
      <c r="K1066" s="8">
        <v>18</v>
      </c>
      <c r="L1066" s="8">
        <v>13.32</v>
      </c>
      <c r="M1066" s="8">
        <v>19.29</v>
      </c>
      <c r="N1066" s="9">
        <f t="shared" si="64"/>
        <v>-4.68</v>
      </c>
      <c r="O1066" s="10">
        <f t="shared" si="65"/>
        <v>0.74</v>
      </c>
      <c r="P1066" s="11">
        <f t="shared" si="66"/>
        <v>-0.30948678071539654</v>
      </c>
      <c r="Q1066" s="10">
        <f t="shared" si="67"/>
        <v>0.51388888888888884</v>
      </c>
    </row>
    <row r="1067" spans="1:17" x14ac:dyDescent="0.3">
      <c r="A1067" s="12" t="s">
        <v>1936</v>
      </c>
      <c r="B1067" s="12" t="s">
        <v>1909</v>
      </c>
      <c r="C1067" s="13" t="s">
        <v>13</v>
      </c>
      <c r="D1067" s="12">
        <v>30</v>
      </c>
      <c r="E1067" s="13" t="s">
        <v>24</v>
      </c>
      <c r="F1067" s="13" t="s">
        <v>85</v>
      </c>
      <c r="G1067" s="13" t="s">
        <v>872</v>
      </c>
      <c r="H1067" s="13" t="s">
        <v>113</v>
      </c>
      <c r="I1067" s="12" t="s">
        <v>12</v>
      </c>
      <c r="J1067" s="14">
        <v>86</v>
      </c>
      <c r="K1067" s="15">
        <v>48</v>
      </c>
      <c r="L1067" s="15">
        <v>40.54</v>
      </c>
      <c r="M1067" s="15">
        <v>47.38</v>
      </c>
      <c r="N1067" s="16">
        <f t="shared" si="64"/>
        <v>-7.4600000000000009</v>
      </c>
      <c r="O1067" s="17">
        <f t="shared" si="65"/>
        <v>0.84458333333333335</v>
      </c>
      <c r="P1067" s="18">
        <f t="shared" si="66"/>
        <v>-0.14436471084845934</v>
      </c>
      <c r="Q1067" s="17">
        <f t="shared" si="67"/>
        <v>0.65471576227390182</v>
      </c>
    </row>
    <row r="1068" spans="1:17" x14ac:dyDescent="0.3">
      <c r="A1068" s="5" t="s">
        <v>1937</v>
      </c>
      <c r="B1068" s="5" t="s">
        <v>1909</v>
      </c>
      <c r="C1068" s="6" t="s">
        <v>13</v>
      </c>
      <c r="D1068" s="5">
        <v>30</v>
      </c>
      <c r="E1068" s="6" t="s">
        <v>24</v>
      </c>
      <c r="F1068" s="6" t="s">
        <v>85</v>
      </c>
      <c r="G1068" s="6" t="s">
        <v>872</v>
      </c>
      <c r="H1068" s="6" t="s">
        <v>115</v>
      </c>
      <c r="I1068" s="5" t="s">
        <v>12</v>
      </c>
      <c r="J1068" s="7">
        <v>0</v>
      </c>
      <c r="K1068" s="8">
        <v>0</v>
      </c>
      <c r="L1068" s="8">
        <v>0</v>
      </c>
      <c r="M1068" s="8">
        <v>0</v>
      </c>
      <c r="N1068" s="9">
        <f t="shared" si="64"/>
        <v>0</v>
      </c>
      <c r="O1068" s="10">
        <f t="shared" si="65"/>
        <v>0</v>
      </c>
      <c r="P1068" s="11">
        <f t="shared" si="66"/>
        <v>0</v>
      </c>
      <c r="Q1068" s="10">
        <f t="shared" si="67"/>
        <v>0</v>
      </c>
    </row>
    <row r="1069" spans="1:17" x14ac:dyDescent="0.3">
      <c r="A1069" s="12" t="s">
        <v>1938</v>
      </c>
      <c r="B1069" s="12" t="s">
        <v>1909</v>
      </c>
      <c r="C1069" s="13" t="s">
        <v>13</v>
      </c>
      <c r="D1069" s="12">
        <v>30</v>
      </c>
      <c r="E1069" s="13" t="s">
        <v>24</v>
      </c>
      <c r="F1069" s="13" t="s">
        <v>85</v>
      </c>
      <c r="G1069" s="13" t="s">
        <v>78</v>
      </c>
      <c r="H1069" s="13" t="s">
        <v>117</v>
      </c>
      <c r="I1069" s="12" t="s">
        <v>12</v>
      </c>
      <c r="J1069" s="14">
        <v>612</v>
      </c>
      <c r="K1069" s="15">
        <v>263</v>
      </c>
      <c r="L1069" s="15">
        <v>326.18</v>
      </c>
      <c r="M1069" s="15">
        <v>244.8</v>
      </c>
      <c r="N1069" s="16">
        <f t="shared" si="64"/>
        <v>63.180000000000007</v>
      </c>
      <c r="O1069" s="17">
        <f t="shared" si="65"/>
        <v>1.2402281368821293</v>
      </c>
      <c r="P1069" s="18">
        <f t="shared" si="66"/>
        <v>0.3324346405228758</v>
      </c>
      <c r="Q1069" s="17">
        <f t="shared" si="67"/>
        <v>0.7402414669571532</v>
      </c>
    </row>
    <row r="1070" spans="1:17" x14ac:dyDescent="0.3">
      <c r="A1070" s="5" t="s">
        <v>1939</v>
      </c>
      <c r="B1070" s="5" t="s">
        <v>1909</v>
      </c>
      <c r="C1070" s="6" t="s">
        <v>13</v>
      </c>
      <c r="D1070" s="5">
        <v>30</v>
      </c>
      <c r="E1070" s="6" t="s">
        <v>24</v>
      </c>
      <c r="F1070" s="6" t="s">
        <v>85</v>
      </c>
      <c r="G1070" s="6" t="s">
        <v>78</v>
      </c>
      <c r="H1070" s="6" t="s">
        <v>118</v>
      </c>
      <c r="I1070" s="5" t="s">
        <v>12</v>
      </c>
      <c r="J1070" s="7">
        <v>785</v>
      </c>
      <c r="K1070" s="8">
        <v>337</v>
      </c>
      <c r="L1070" s="8">
        <v>359.19</v>
      </c>
      <c r="M1070" s="8">
        <v>354.5</v>
      </c>
      <c r="N1070" s="9">
        <f t="shared" si="64"/>
        <v>22.189999999999998</v>
      </c>
      <c r="O1070" s="10">
        <f t="shared" si="65"/>
        <v>1.0658456973293768</v>
      </c>
      <c r="P1070" s="11">
        <f t="shared" si="66"/>
        <v>1.3229901269393506E-2</v>
      </c>
      <c r="Q1070" s="10">
        <f t="shared" si="67"/>
        <v>0.63550955414012744</v>
      </c>
    </row>
    <row r="1071" spans="1:17" x14ac:dyDescent="0.3">
      <c r="A1071" s="12" t="s">
        <v>1940</v>
      </c>
      <c r="B1071" s="12" t="s">
        <v>1909</v>
      </c>
      <c r="C1071" s="13" t="s">
        <v>13</v>
      </c>
      <c r="D1071" s="12">
        <v>30</v>
      </c>
      <c r="E1071" s="13" t="s">
        <v>24</v>
      </c>
      <c r="F1071" s="13" t="s">
        <v>85</v>
      </c>
      <c r="G1071" s="13" t="s">
        <v>78</v>
      </c>
      <c r="H1071" s="13" t="s">
        <v>119</v>
      </c>
      <c r="I1071" s="12" t="s">
        <v>12</v>
      </c>
      <c r="J1071" s="14">
        <v>990</v>
      </c>
      <c r="K1071" s="15">
        <v>411</v>
      </c>
      <c r="L1071" s="15">
        <v>397.23</v>
      </c>
      <c r="M1071" s="15">
        <v>425.49</v>
      </c>
      <c r="N1071" s="16">
        <f t="shared" si="64"/>
        <v>-13.769999999999982</v>
      </c>
      <c r="O1071" s="17">
        <f t="shared" si="65"/>
        <v>0.96649635036496351</v>
      </c>
      <c r="P1071" s="18">
        <f t="shared" si="66"/>
        <v>-6.6417542127899576E-2</v>
      </c>
      <c r="Q1071" s="17">
        <f t="shared" si="67"/>
        <v>0.55728114478114477</v>
      </c>
    </row>
    <row r="1072" spans="1:17" x14ac:dyDescent="0.3">
      <c r="A1072" s="5" t="s">
        <v>1941</v>
      </c>
      <c r="B1072" s="5" t="s">
        <v>1909</v>
      </c>
      <c r="C1072" s="6" t="s">
        <v>13</v>
      </c>
      <c r="D1072" s="5">
        <v>30</v>
      </c>
      <c r="E1072" s="6" t="s">
        <v>24</v>
      </c>
      <c r="F1072" s="6" t="s">
        <v>85</v>
      </c>
      <c r="G1072" s="6" t="s">
        <v>78</v>
      </c>
      <c r="H1072" s="6" t="s">
        <v>120</v>
      </c>
      <c r="I1072" s="5" t="s">
        <v>12</v>
      </c>
      <c r="J1072" s="7">
        <v>396</v>
      </c>
      <c r="K1072" s="8">
        <v>150</v>
      </c>
      <c r="L1072" s="8">
        <v>218.21</v>
      </c>
      <c r="M1072" s="8">
        <v>211.72</v>
      </c>
      <c r="N1072" s="9">
        <f t="shared" si="64"/>
        <v>68.210000000000008</v>
      </c>
      <c r="O1072" s="10">
        <f t="shared" si="65"/>
        <v>1.4547333333333334</v>
      </c>
      <c r="P1072" s="11">
        <f t="shared" si="66"/>
        <v>3.0653693557528856E-2</v>
      </c>
      <c r="Q1072" s="10">
        <f t="shared" si="67"/>
        <v>0.7653268799102132</v>
      </c>
    </row>
    <row r="1073" spans="1:17" x14ac:dyDescent="0.3">
      <c r="A1073" s="12" t="s">
        <v>1942</v>
      </c>
      <c r="B1073" s="12" t="s">
        <v>1909</v>
      </c>
      <c r="C1073" s="13" t="s">
        <v>13</v>
      </c>
      <c r="D1073" s="12">
        <v>30</v>
      </c>
      <c r="E1073" s="13" t="s">
        <v>24</v>
      </c>
      <c r="F1073" s="13" t="s">
        <v>85</v>
      </c>
      <c r="G1073" s="13" t="s">
        <v>78</v>
      </c>
      <c r="H1073" s="13" t="s">
        <v>122</v>
      </c>
      <c r="I1073" s="12" t="s">
        <v>12</v>
      </c>
      <c r="J1073" s="14">
        <v>180</v>
      </c>
      <c r="K1073" s="15">
        <v>67</v>
      </c>
      <c r="L1073" s="15">
        <v>41.88</v>
      </c>
      <c r="M1073" s="15">
        <v>63.69</v>
      </c>
      <c r="N1073" s="16">
        <f t="shared" si="64"/>
        <v>-25.119999999999997</v>
      </c>
      <c r="O1073" s="17">
        <f t="shared" si="65"/>
        <v>0.62507462686567172</v>
      </c>
      <c r="P1073" s="18">
        <f t="shared" si="66"/>
        <v>-0.34243994347621282</v>
      </c>
      <c r="Q1073" s="17">
        <f t="shared" si="67"/>
        <v>0.32314814814814813</v>
      </c>
    </row>
    <row r="1074" spans="1:17" x14ac:dyDescent="0.3">
      <c r="A1074" s="5" t="s">
        <v>1943</v>
      </c>
      <c r="B1074" s="5" t="s">
        <v>1909</v>
      </c>
      <c r="C1074" s="6" t="s">
        <v>13</v>
      </c>
      <c r="D1074" s="5">
        <v>30</v>
      </c>
      <c r="E1074" s="6" t="s">
        <v>24</v>
      </c>
      <c r="F1074" s="6" t="s">
        <v>85</v>
      </c>
      <c r="G1074" s="6" t="s">
        <v>78</v>
      </c>
      <c r="H1074" s="6" t="s">
        <v>123</v>
      </c>
      <c r="I1074" s="5" t="s">
        <v>12</v>
      </c>
      <c r="J1074" s="7">
        <v>540</v>
      </c>
      <c r="K1074" s="8">
        <v>230</v>
      </c>
      <c r="L1074" s="8">
        <v>181.34</v>
      </c>
      <c r="M1074" s="8">
        <v>226.41</v>
      </c>
      <c r="N1074" s="9">
        <f t="shared" si="64"/>
        <v>-48.66</v>
      </c>
      <c r="O1074" s="10">
        <f t="shared" si="65"/>
        <v>0.78843478260869571</v>
      </c>
      <c r="P1074" s="11">
        <f t="shared" si="66"/>
        <v>-0.19906364559869261</v>
      </c>
      <c r="Q1074" s="10">
        <f t="shared" si="67"/>
        <v>0.46640946502057612</v>
      </c>
    </row>
    <row r="1075" spans="1:17" x14ac:dyDescent="0.3">
      <c r="A1075" s="12" t="s">
        <v>1944</v>
      </c>
      <c r="B1075" s="12" t="s">
        <v>1909</v>
      </c>
      <c r="C1075" s="13" t="s">
        <v>13</v>
      </c>
      <c r="D1075" s="12">
        <v>30</v>
      </c>
      <c r="E1075" s="13" t="s">
        <v>24</v>
      </c>
      <c r="F1075" s="13" t="s">
        <v>85</v>
      </c>
      <c r="G1075" s="13" t="s">
        <v>78</v>
      </c>
      <c r="H1075" s="13" t="s">
        <v>124</v>
      </c>
      <c r="I1075" s="12" t="s">
        <v>12</v>
      </c>
      <c r="J1075" s="14">
        <v>300</v>
      </c>
      <c r="K1075" s="15">
        <v>144</v>
      </c>
      <c r="L1075" s="15">
        <v>161.13999999999999</v>
      </c>
      <c r="M1075" s="15">
        <v>163.72</v>
      </c>
      <c r="N1075" s="16">
        <f t="shared" si="64"/>
        <v>17.139999999999986</v>
      </c>
      <c r="O1075" s="17">
        <f t="shared" si="65"/>
        <v>1.1190277777777777</v>
      </c>
      <c r="P1075" s="18">
        <f t="shared" si="66"/>
        <v>-1.575861226484249E-2</v>
      </c>
      <c r="Q1075" s="17">
        <f t="shared" si="67"/>
        <v>0.74601851851851853</v>
      </c>
    </row>
    <row r="1076" spans="1:17" x14ac:dyDescent="0.3">
      <c r="A1076" s="5" t="s">
        <v>1945</v>
      </c>
      <c r="B1076" s="5" t="s">
        <v>1909</v>
      </c>
      <c r="C1076" s="6" t="s">
        <v>13</v>
      </c>
      <c r="D1076" s="5">
        <v>30</v>
      </c>
      <c r="E1076" s="6" t="s">
        <v>24</v>
      </c>
      <c r="F1076" s="6" t="s">
        <v>85</v>
      </c>
      <c r="G1076" s="6" t="s">
        <v>78</v>
      </c>
      <c r="H1076" s="6" t="s">
        <v>125</v>
      </c>
      <c r="I1076" s="5" t="s">
        <v>12</v>
      </c>
      <c r="J1076" s="7">
        <v>231</v>
      </c>
      <c r="K1076" s="8">
        <v>114</v>
      </c>
      <c r="L1076" s="8">
        <v>99.31</v>
      </c>
      <c r="M1076" s="8">
        <v>124.1</v>
      </c>
      <c r="N1076" s="9">
        <f t="shared" si="64"/>
        <v>-14.689999999999998</v>
      </c>
      <c r="O1076" s="10">
        <f t="shared" si="65"/>
        <v>0.87114035087719299</v>
      </c>
      <c r="P1076" s="11">
        <f t="shared" si="66"/>
        <v>-0.19975825946817077</v>
      </c>
      <c r="Q1076" s="10">
        <f t="shared" si="67"/>
        <v>0.59710197210197213</v>
      </c>
    </row>
    <row r="1077" spans="1:17" x14ac:dyDescent="0.3">
      <c r="A1077" s="12" t="s">
        <v>1946</v>
      </c>
      <c r="B1077" s="12" t="s">
        <v>1909</v>
      </c>
      <c r="C1077" s="13" t="s">
        <v>13</v>
      </c>
      <c r="D1077" s="12">
        <v>30</v>
      </c>
      <c r="E1077" s="13" t="s">
        <v>24</v>
      </c>
      <c r="F1077" s="13" t="s">
        <v>85</v>
      </c>
      <c r="G1077" s="13" t="s">
        <v>78</v>
      </c>
      <c r="H1077" s="13" t="s">
        <v>126</v>
      </c>
      <c r="I1077" s="12" t="s">
        <v>12</v>
      </c>
      <c r="J1077" s="14">
        <v>0</v>
      </c>
      <c r="K1077" s="15">
        <v>0</v>
      </c>
      <c r="L1077" s="15">
        <v>0</v>
      </c>
      <c r="M1077" s="15">
        <v>0</v>
      </c>
      <c r="N1077" s="16">
        <f t="shared" si="64"/>
        <v>0</v>
      </c>
      <c r="O1077" s="17">
        <f t="shared" si="65"/>
        <v>0</v>
      </c>
      <c r="P1077" s="18">
        <f t="shared" si="66"/>
        <v>0</v>
      </c>
      <c r="Q1077" s="17">
        <f t="shared" si="67"/>
        <v>0</v>
      </c>
    </row>
    <row r="1078" spans="1:17" x14ac:dyDescent="0.3">
      <c r="A1078" s="5" t="s">
        <v>1947</v>
      </c>
      <c r="B1078" s="5" t="s">
        <v>1909</v>
      </c>
      <c r="C1078" s="6" t="s">
        <v>13</v>
      </c>
      <c r="D1078" s="5">
        <v>30</v>
      </c>
      <c r="E1078" s="6" t="s">
        <v>24</v>
      </c>
      <c r="F1078" s="6" t="s">
        <v>85</v>
      </c>
      <c r="G1078" s="6" t="s">
        <v>78</v>
      </c>
      <c r="H1078" s="6" t="s">
        <v>127</v>
      </c>
      <c r="I1078" s="5" t="s">
        <v>12</v>
      </c>
      <c r="J1078" s="7">
        <v>520</v>
      </c>
      <c r="K1078" s="8">
        <v>72</v>
      </c>
      <c r="L1078" s="8">
        <v>6.51</v>
      </c>
      <c r="M1078" s="8">
        <v>80.92</v>
      </c>
      <c r="N1078" s="9">
        <f t="shared" si="64"/>
        <v>-65.489999999999995</v>
      </c>
      <c r="O1078" s="10">
        <f t="shared" si="65"/>
        <v>9.0416666666666659E-2</v>
      </c>
      <c r="P1078" s="11">
        <f t="shared" si="66"/>
        <v>-0.91955017301038056</v>
      </c>
      <c r="Q1078" s="10">
        <f t="shared" si="67"/>
        <v>1.7387820512820513E-2</v>
      </c>
    </row>
    <row r="1079" spans="1:17" x14ac:dyDescent="0.3">
      <c r="A1079" s="12" t="s">
        <v>1948</v>
      </c>
      <c r="B1079" s="12" t="s">
        <v>1909</v>
      </c>
      <c r="C1079" s="13" t="s">
        <v>13</v>
      </c>
      <c r="D1079" s="12">
        <v>30</v>
      </c>
      <c r="E1079" s="13" t="s">
        <v>24</v>
      </c>
      <c r="F1079" s="13" t="s">
        <v>85</v>
      </c>
      <c r="G1079" s="13" t="s">
        <v>78</v>
      </c>
      <c r="H1079" s="13" t="s">
        <v>129</v>
      </c>
      <c r="I1079" s="12" t="s">
        <v>12</v>
      </c>
      <c r="J1079" s="14">
        <v>800</v>
      </c>
      <c r="K1079" s="15">
        <v>360</v>
      </c>
      <c r="L1079" s="15">
        <v>389.06</v>
      </c>
      <c r="M1079" s="15">
        <v>449.47</v>
      </c>
      <c r="N1079" s="16">
        <f t="shared" si="64"/>
        <v>29.060000000000002</v>
      </c>
      <c r="O1079" s="17">
        <f t="shared" si="65"/>
        <v>1.0807222222222221</v>
      </c>
      <c r="P1079" s="18">
        <f t="shared" si="66"/>
        <v>-0.13440274100607386</v>
      </c>
      <c r="Q1079" s="17">
        <f t="shared" si="67"/>
        <v>0.67545138888888889</v>
      </c>
    </row>
    <row r="1080" spans="1:17" x14ac:dyDescent="0.3">
      <c r="A1080" s="5" t="s">
        <v>1949</v>
      </c>
      <c r="B1080" s="5" t="s">
        <v>1909</v>
      </c>
      <c r="C1080" s="6" t="s">
        <v>13</v>
      </c>
      <c r="D1080" s="5">
        <v>30</v>
      </c>
      <c r="E1080" s="6" t="s">
        <v>24</v>
      </c>
      <c r="F1080" s="6" t="s">
        <v>85</v>
      </c>
      <c r="G1080" s="6" t="s">
        <v>78</v>
      </c>
      <c r="H1080" s="6" t="s">
        <v>130</v>
      </c>
      <c r="I1080" s="5" t="s">
        <v>12</v>
      </c>
      <c r="J1080" s="7">
        <v>1500</v>
      </c>
      <c r="K1080" s="8">
        <v>956</v>
      </c>
      <c r="L1080" s="8">
        <v>944.82</v>
      </c>
      <c r="M1080" s="8">
        <v>1038.72</v>
      </c>
      <c r="N1080" s="9">
        <f t="shared" si="64"/>
        <v>-11.17999999999995</v>
      </c>
      <c r="O1080" s="10">
        <f t="shared" si="65"/>
        <v>0.98830543933054393</v>
      </c>
      <c r="P1080" s="11">
        <f t="shared" si="66"/>
        <v>-9.0399722735674648E-2</v>
      </c>
      <c r="Q1080" s="10">
        <f t="shared" si="67"/>
        <v>0.87483333333333335</v>
      </c>
    </row>
    <row r="1081" spans="1:17" x14ac:dyDescent="0.3">
      <c r="A1081" s="12" t="s">
        <v>1950</v>
      </c>
      <c r="B1081" s="12" t="s">
        <v>1909</v>
      </c>
      <c r="C1081" s="13" t="s">
        <v>13</v>
      </c>
      <c r="D1081" s="12">
        <v>30</v>
      </c>
      <c r="E1081" s="13" t="s">
        <v>24</v>
      </c>
      <c r="F1081" s="13" t="s">
        <v>85</v>
      </c>
      <c r="G1081" s="13" t="s">
        <v>78</v>
      </c>
      <c r="H1081" s="13" t="s">
        <v>131</v>
      </c>
      <c r="I1081" s="12" t="s">
        <v>12</v>
      </c>
      <c r="J1081" s="14">
        <v>412.02</v>
      </c>
      <c r="K1081" s="15">
        <v>268</v>
      </c>
      <c r="L1081" s="15">
        <v>267.49</v>
      </c>
      <c r="M1081" s="15">
        <v>290.41000000000003</v>
      </c>
      <c r="N1081" s="16">
        <f t="shared" si="64"/>
        <v>-0.50999999999999091</v>
      </c>
      <c r="O1081" s="17">
        <f t="shared" si="65"/>
        <v>0.99809701492537317</v>
      </c>
      <c r="P1081" s="18">
        <f t="shared" si="66"/>
        <v>-7.8922902103922082E-2</v>
      </c>
      <c r="Q1081" s="17">
        <f t="shared" si="67"/>
        <v>0.90168896871241433</v>
      </c>
    </row>
    <row r="1082" spans="1:17" x14ac:dyDescent="0.3">
      <c r="A1082" s="5" t="s">
        <v>1951</v>
      </c>
      <c r="B1082" s="5" t="s">
        <v>1909</v>
      </c>
      <c r="C1082" s="6" t="s">
        <v>13</v>
      </c>
      <c r="D1082" s="5">
        <v>30</v>
      </c>
      <c r="E1082" s="6" t="s">
        <v>24</v>
      </c>
      <c r="F1082" s="6" t="s">
        <v>133</v>
      </c>
      <c r="G1082" s="6" t="s">
        <v>58</v>
      </c>
      <c r="H1082" s="6" t="s">
        <v>134</v>
      </c>
      <c r="I1082" s="5" t="s">
        <v>16</v>
      </c>
      <c r="J1082" s="7">
        <v>175</v>
      </c>
      <c r="K1082" s="8">
        <v>0</v>
      </c>
      <c r="L1082" s="8">
        <v>0</v>
      </c>
      <c r="M1082" s="8">
        <v>0</v>
      </c>
      <c r="N1082" s="9">
        <f t="shared" si="64"/>
        <v>0</v>
      </c>
      <c r="O1082" s="10">
        <f t="shared" si="65"/>
        <v>0</v>
      </c>
      <c r="P1082" s="11">
        <f t="shared" si="66"/>
        <v>0</v>
      </c>
      <c r="Q1082" s="10">
        <f t="shared" si="67"/>
        <v>0</v>
      </c>
    </row>
    <row r="1083" spans="1:17" x14ac:dyDescent="0.3">
      <c r="A1083" s="12" t="s">
        <v>1952</v>
      </c>
      <c r="B1083" s="12" t="s">
        <v>1909</v>
      </c>
      <c r="C1083" s="13" t="s">
        <v>13</v>
      </c>
      <c r="D1083" s="12">
        <v>30</v>
      </c>
      <c r="E1083" s="13" t="s">
        <v>24</v>
      </c>
      <c r="F1083" s="13" t="s">
        <v>133</v>
      </c>
      <c r="G1083" s="13" t="s">
        <v>58</v>
      </c>
      <c r="H1083" s="13" t="s">
        <v>136</v>
      </c>
      <c r="I1083" s="12" t="s">
        <v>12</v>
      </c>
      <c r="J1083" s="14">
        <v>450</v>
      </c>
      <c r="K1083" s="15">
        <v>304</v>
      </c>
      <c r="L1083" s="15">
        <v>323.98</v>
      </c>
      <c r="M1083" s="15">
        <v>321.57</v>
      </c>
      <c r="N1083" s="16">
        <f t="shared" si="64"/>
        <v>19.980000000000018</v>
      </c>
      <c r="O1083" s="17">
        <f t="shared" si="65"/>
        <v>1.0657236842105264</v>
      </c>
      <c r="P1083" s="18">
        <f t="shared" si="66"/>
        <v>7.4944802064870015E-3</v>
      </c>
      <c r="Q1083" s="17">
        <f t="shared" si="67"/>
        <v>0.99993827160493831</v>
      </c>
    </row>
    <row r="1084" spans="1:17" x14ac:dyDescent="0.3">
      <c r="A1084" s="5" t="s">
        <v>1953</v>
      </c>
      <c r="B1084" s="5" t="s">
        <v>1909</v>
      </c>
      <c r="C1084" s="6" t="s">
        <v>13</v>
      </c>
      <c r="D1084" s="5">
        <v>30</v>
      </c>
      <c r="E1084" s="6" t="s">
        <v>24</v>
      </c>
      <c r="F1084" s="6" t="s">
        <v>133</v>
      </c>
      <c r="G1084" s="6" t="s">
        <v>58</v>
      </c>
      <c r="H1084" s="6" t="s">
        <v>137</v>
      </c>
      <c r="I1084" s="5" t="s">
        <v>12</v>
      </c>
      <c r="J1084" s="7">
        <v>450</v>
      </c>
      <c r="K1084" s="8">
        <v>115</v>
      </c>
      <c r="L1084" s="8">
        <v>256.05</v>
      </c>
      <c r="M1084" s="8">
        <v>252.88</v>
      </c>
      <c r="N1084" s="9">
        <f t="shared" si="64"/>
        <v>141.05000000000001</v>
      </c>
      <c r="O1084" s="10">
        <f t="shared" si="65"/>
        <v>2.2265217391304351</v>
      </c>
      <c r="P1084" s="11">
        <f t="shared" si="66"/>
        <v>1.253559000316362E-2</v>
      </c>
      <c r="Q1084" s="10">
        <f t="shared" si="67"/>
        <v>0.79027777777777775</v>
      </c>
    </row>
    <row r="1085" spans="1:17" x14ac:dyDescent="0.3">
      <c r="A1085" s="12" t="s">
        <v>1954</v>
      </c>
      <c r="B1085" s="12" t="s">
        <v>1909</v>
      </c>
      <c r="C1085" s="13" t="s">
        <v>13</v>
      </c>
      <c r="D1085" s="12">
        <v>30</v>
      </c>
      <c r="E1085" s="13" t="s">
        <v>24</v>
      </c>
      <c r="F1085" s="13" t="s">
        <v>133</v>
      </c>
      <c r="G1085" s="13" t="s">
        <v>58</v>
      </c>
      <c r="H1085" s="13" t="s">
        <v>138</v>
      </c>
      <c r="I1085" s="12" t="s">
        <v>12</v>
      </c>
      <c r="J1085" s="14">
        <v>105</v>
      </c>
      <c r="K1085" s="15">
        <v>50</v>
      </c>
      <c r="L1085" s="15">
        <v>31.53</v>
      </c>
      <c r="M1085" s="15">
        <v>46.17</v>
      </c>
      <c r="N1085" s="16">
        <f t="shared" si="64"/>
        <v>-18.47</v>
      </c>
      <c r="O1085" s="17">
        <f t="shared" si="65"/>
        <v>0.63060000000000005</v>
      </c>
      <c r="P1085" s="18">
        <f t="shared" si="66"/>
        <v>-0.31708901884340479</v>
      </c>
      <c r="Q1085" s="17">
        <f t="shared" si="67"/>
        <v>0.41706349206349208</v>
      </c>
    </row>
    <row r="1086" spans="1:17" x14ac:dyDescent="0.3">
      <c r="A1086" s="5" t="s">
        <v>1955</v>
      </c>
      <c r="B1086" s="5" t="s">
        <v>1909</v>
      </c>
      <c r="C1086" s="6" t="s">
        <v>13</v>
      </c>
      <c r="D1086" s="5">
        <v>30</v>
      </c>
      <c r="E1086" s="6" t="s">
        <v>24</v>
      </c>
      <c r="F1086" s="6" t="s">
        <v>133</v>
      </c>
      <c r="G1086" s="6" t="s">
        <v>58</v>
      </c>
      <c r="H1086" s="6" t="s">
        <v>139</v>
      </c>
      <c r="I1086" s="5" t="s">
        <v>12</v>
      </c>
      <c r="J1086" s="7">
        <v>105</v>
      </c>
      <c r="K1086" s="8">
        <v>37</v>
      </c>
      <c r="L1086" s="8">
        <v>2.65</v>
      </c>
      <c r="M1086" s="8">
        <v>22.24</v>
      </c>
      <c r="N1086" s="9">
        <f t="shared" si="64"/>
        <v>-34.35</v>
      </c>
      <c r="O1086" s="10">
        <f t="shared" si="65"/>
        <v>7.1621621621621626E-2</v>
      </c>
      <c r="P1086" s="11">
        <f t="shared" si="66"/>
        <v>-0.88084532374100721</v>
      </c>
      <c r="Q1086" s="10">
        <f t="shared" si="67"/>
        <v>3.5052910052910051E-2</v>
      </c>
    </row>
    <row r="1087" spans="1:17" x14ac:dyDescent="0.3">
      <c r="A1087" s="12" t="s">
        <v>1956</v>
      </c>
      <c r="B1087" s="12" t="s">
        <v>1909</v>
      </c>
      <c r="C1087" s="13" t="s">
        <v>13</v>
      </c>
      <c r="D1087" s="12">
        <v>30</v>
      </c>
      <c r="E1087" s="13" t="s">
        <v>24</v>
      </c>
      <c r="F1087" s="13" t="s">
        <v>133</v>
      </c>
      <c r="G1087" s="13" t="s">
        <v>78</v>
      </c>
      <c r="H1087" s="13" t="s">
        <v>140</v>
      </c>
      <c r="I1087" s="12" t="s">
        <v>12</v>
      </c>
      <c r="J1087" s="14">
        <v>390</v>
      </c>
      <c r="K1087" s="15">
        <v>270</v>
      </c>
      <c r="L1087" s="15">
        <v>280.18</v>
      </c>
      <c r="M1087" s="15">
        <v>274.52999999999997</v>
      </c>
      <c r="N1087" s="16">
        <f t="shared" si="64"/>
        <v>10.180000000000007</v>
      </c>
      <c r="O1087" s="17">
        <f t="shared" si="65"/>
        <v>1.0377037037037038</v>
      </c>
      <c r="P1087" s="18">
        <f t="shared" si="66"/>
        <v>2.0580628710887824E-2</v>
      </c>
      <c r="Q1087" s="17">
        <f t="shared" si="67"/>
        <v>0.99779202279202284</v>
      </c>
    </row>
    <row r="1088" spans="1:17" x14ac:dyDescent="0.3">
      <c r="A1088" s="5" t="s">
        <v>1957</v>
      </c>
      <c r="B1088" s="5" t="s">
        <v>1909</v>
      </c>
      <c r="C1088" s="6" t="s">
        <v>13</v>
      </c>
      <c r="D1088" s="5">
        <v>30</v>
      </c>
      <c r="E1088" s="6" t="s">
        <v>24</v>
      </c>
      <c r="F1088" s="6" t="s">
        <v>133</v>
      </c>
      <c r="G1088" s="6" t="s">
        <v>78</v>
      </c>
      <c r="H1088" s="6" t="s">
        <v>141</v>
      </c>
      <c r="I1088" s="5" t="s">
        <v>12</v>
      </c>
      <c r="J1088" s="7">
        <v>330</v>
      </c>
      <c r="K1088" s="8">
        <v>155</v>
      </c>
      <c r="L1088" s="8">
        <v>100.62</v>
      </c>
      <c r="M1088" s="8">
        <v>87.34</v>
      </c>
      <c r="N1088" s="9">
        <f t="shared" si="64"/>
        <v>-54.379999999999995</v>
      </c>
      <c r="O1088" s="10">
        <f t="shared" si="65"/>
        <v>0.64916129032258063</v>
      </c>
      <c r="P1088" s="11">
        <f t="shared" si="66"/>
        <v>0.15204946187313947</v>
      </c>
      <c r="Q1088" s="10">
        <f t="shared" si="67"/>
        <v>0.42348484848484846</v>
      </c>
    </row>
    <row r="1089" spans="1:17" x14ac:dyDescent="0.3">
      <c r="A1089" s="12" t="s">
        <v>1958</v>
      </c>
      <c r="B1089" s="12" t="s">
        <v>1909</v>
      </c>
      <c r="C1089" s="13" t="s">
        <v>13</v>
      </c>
      <c r="D1089" s="12">
        <v>30</v>
      </c>
      <c r="E1089" s="13" t="s">
        <v>24</v>
      </c>
      <c r="F1089" s="13" t="s">
        <v>133</v>
      </c>
      <c r="G1089" s="13" t="s">
        <v>78</v>
      </c>
      <c r="H1089" s="13" t="s">
        <v>142</v>
      </c>
      <c r="I1089" s="12" t="s">
        <v>12</v>
      </c>
      <c r="J1089" s="14">
        <v>690</v>
      </c>
      <c r="K1089" s="15">
        <v>472</v>
      </c>
      <c r="L1089" s="15">
        <v>453.65</v>
      </c>
      <c r="M1089" s="15">
        <v>450.47</v>
      </c>
      <c r="N1089" s="16">
        <f t="shared" si="64"/>
        <v>-18.350000000000023</v>
      </c>
      <c r="O1089" s="17">
        <f t="shared" si="65"/>
        <v>0.96112288135593216</v>
      </c>
      <c r="P1089" s="18">
        <f t="shared" si="66"/>
        <v>7.0592936266564918E-3</v>
      </c>
      <c r="Q1089" s="17">
        <f t="shared" si="67"/>
        <v>0.91314412238325282</v>
      </c>
    </row>
    <row r="1090" spans="1:17" x14ac:dyDescent="0.3">
      <c r="A1090" s="5" t="s">
        <v>1959</v>
      </c>
      <c r="B1090" s="5" t="s">
        <v>1909</v>
      </c>
      <c r="C1090" s="6" t="s">
        <v>13</v>
      </c>
      <c r="D1090" s="5">
        <v>30</v>
      </c>
      <c r="E1090" s="6" t="s">
        <v>24</v>
      </c>
      <c r="F1090" s="6" t="s">
        <v>133</v>
      </c>
      <c r="G1090" s="6" t="s">
        <v>78</v>
      </c>
      <c r="H1090" s="6" t="s">
        <v>143</v>
      </c>
      <c r="I1090" s="5" t="s">
        <v>12</v>
      </c>
      <c r="J1090" s="7">
        <v>120</v>
      </c>
      <c r="K1090" s="8">
        <v>38</v>
      </c>
      <c r="L1090" s="8">
        <v>17.45</v>
      </c>
      <c r="M1090" s="8">
        <v>36.14</v>
      </c>
      <c r="N1090" s="9">
        <f t="shared" ref="N1090:N1153" si="68">L1090-K1090</f>
        <v>-20.55</v>
      </c>
      <c r="O1090" s="10">
        <f t="shared" ref="O1090:O1153" si="69">IFERROR(L1090/K1090, 0)</f>
        <v>0.45921052631578946</v>
      </c>
      <c r="P1090" s="11">
        <f t="shared" ref="P1090:P1153" si="70">IFERROR((L1090-M1090)/M1090, 0)</f>
        <v>-0.51715550636413954</v>
      </c>
      <c r="Q1090" s="10">
        <f t="shared" ref="Q1090:Q1153" si="71">IFERROR((L1090*1000)/(J1090*D1090*24), 0)</f>
        <v>0.20196759259259259</v>
      </c>
    </row>
    <row r="1091" spans="1:17" x14ac:dyDescent="0.3">
      <c r="A1091" s="12" t="s">
        <v>1960</v>
      </c>
      <c r="B1091" s="12" t="s">
        <v>1909</v>
      </c>
      <c r="C1091" s="13" t="s">
        <v>13</v>
      </c>
      <c r="D1091" s="12">
        <v>30</v>
      </c>
      <c r="E1091" s="13" t="s">
        <v>24</v>
      </c>
      <c r="F1091" s="13" t="s">
        <v>133</v>
      </c>
      <c r="G1091" s="13" t="s">
        <v>78</v>
      </c>
      <c r="H1091" s="13" t="s">
        <v>144</v>
      </c>
      <c r="I1091" s="12" t="s">
        <v>12</v>
      </c>
      <c r="J1091" s="14">
        <v>480</v>
      </c>
      <c r="K1091" s="15">
        <v>229</v>
      </c>
      <c r="L1091" s="15">
        <v>137.81</v>
      </c>
      <c r="M1091" s="15">
        <v>223.88</v>
      </c>
      <c r="N1091" s="16">
        <f t="shared" si="68"/>
        <v>-91.19</v>
      </c>
      <c r="O1091" s="17">
        <f t="shared" si="69"/>
        <v>0.60179039301310044</v>
      </c>
      <c r="P1091" s="18">
        <f t="shared" si="70"/>
        <v>-0.38444702519206714</v>
      </c>
      <c r="Q1091" s="17">
        <f t="shared" si="71"/>
        <v>0.39875578703703701</v>
      </c>
    </row>
    <row r="1092" spans="1:17" x14ac:dyDescent="0.3">
      <c r="A1092" s="5" t="s">
        <v>1961</v>
      </c>
      <c r="B1092" s="5" t="s">
        <v>1909</v>
      </c>
      <c r="C1092" s="6" t="s">
        <v>13</v>
      </c>
      <c r="D1092" s="5">
        <v>30</v>
      </c>
      <c r="E1092" s="6" t="s">
        <v>24</v>
      </c>
      <c r="F1092" s="6" t="s">
        <v>133</v>
      </c>
      <c r="G1092" s="6" t="s">
        <v>78</v>
      </c>
      <c r="H1092" s="6" t="s">
        <v>145</v>
      </c>
      <c r="I1092" s="5" t="s">
        <v>12</v>
      </c>
      <c r="J1092" s="7">
        <v>240</v>
      </c>
      <c r="K1092" s="8">
        <v>131</v>
      </c>
      <c r="L1092" s="8">
        <v>81.66</v>
      </c>
      <c r="M1092" s="8">
        <v>127.2</v>
      </c>
      <c r="N1092" s="9">
        <f t="shared" si="68"/>
        <v>-49.34</v>
      </c>
      <c r="O1092" s="10">
        <f t="shared" si="69"/>
        <v>0.62335877862595412</v>
      </c>
      <c r="P1092" s="11">
        <f t="shared" si="70"/>
        <v>-0.35801886792452836</v>
      </c>
      <c r="Q1092" s="10">
        <f t="shared" si="71"/>
        <v>0.47256944444444443</v>
      </c>
    </row>
    <row r="1093" spans="1:17" x14ac:dyDescent="0.3">
      <c r="A1093" s="12" t="s">
        <v>1962</v>
      </c>
      <c r="B1093" s="12" t="s">
        <v>1909</v>
      </c>
      <c r="C1093" s="13" t="s">
        <v>13</v>
      </c>
      <c r="D1093" s="12">
        <v>30</v>
      </c>
      <c r="E1093" s="13" t="s">
        <v>24</v>
      </c>
      <c r="F1093" s="13" t="s">
        <v>146</v>
      </c>
      <c r="G1093" s="13" t="s">
        <v>78</v>
      </c>
      <c r="H1093" s="13" t="s">
        <v>147</v>
      </c>
      <c r="I1093" s="12" t="s">
        <v>12</v>
      </c>
      <c r="J1093" s="14">
        <v>44</v>
      </c>
      <c r="K1093" s="15">
        <v>26</v>
      </c>
      <c r="L1093" s="15">
        <v>27.9</v>
      </c>
      <c r="M1093" s="15">
        <v>22.84</v>
      </c>
      <c r="N1093" s="16">
        <f t="shared" si="68"/>
        <v>1.8999999999999986</v>
      </c>
      <c r="O1093" s="17">
        <f t="shared" si="69"/>
        <v>1.073076923076923</v>
      </c>
      <c r="P1093" s="18">
        <f t="shared" si="70"/>
        <v>0.22154115586690012</v>
      </c>
      <c r="Q1093" s="17">
        <f t="shared" si="71"/>
        <v>0.88068181818181823</v>
      </c>
    </row>
    <row r="1094" spans="1:17" x14ac:dyDescent="0.3">
      <c r="A1094" s="5" t="s">
        <v>1963</v>
      </c>
      <c r="B1094" s="5" t="s">
        <v>1909</v>
      </c>
      <c r="C1094" s="6" t="s">
        <v>13</v>
      </c>
      <c r="D1094" s="5">
        <v>30</v>
      </c>
      <c r="E1094" s="6" t="s">
        <v>24</v>
      </c>
      <c r="F1094" s="6" t="s">
        <v>146</v>
      </c>
      <c r="G1094" s="6" t="s">
        <v>78</v>
      </c>
      <c r="H1094" s="6" t="s">
        <v>148</v>
      </c>
      <c r="I1094" s="5" t="s">
        <v>12</v>
      </c>
      <c r="J1094" s="7">
        <v>45</v>
      </c>
      <c r="K1094" s="8">
        <v>30</v>
      </c>
      <c r="L1094" s="8">
        <v>32.14</v>
      </c>
      <c r="M1094" s="8">
        <v>31.75</v>
      </c>
      <c r="N1094" s="9">
        <f t="shared" si="68"/>
        <v>2.1400000000000006</v>
      </c>
      <c r="O1094" s="10">
        <f t="shared" si="69"/>
        <v>1.0713333333333332</v>
      </c>
      <c r="P1094" s="11">
        <f t="shared" si="70"/>
        <v>1.2283464566929152E-2</v>
      </c>
      <c r="Q1094" s="10">
        <f t="shared" si="71"/>
        <v>0.99197530864197536</v>
      </c>
    </row>
    <row r="1095" spans="1:17" x14ac:dyDescent="0.3">
      <c r="A1095" s="12" t="s">
        <v>1964</v>
      </c>
      <c r="B1095" s="12" t="s">
        <v>1909</v>
      </c>
      <c r="C1095" s="13" t="s">
        <v>13</v>
      </c>
      <c r="D1095" s="12">
        <v>30</v>
      </c>
      <c r="E1095" s="13" t="s">
        <v>24</v>
      </c>
      <c r="F1095" s="13" t="s">
        <v>149</v>
      </c>
      <c r="G1095" s="13" t="s">
        <v>58</v>
      </c>
      <c r="H1095" s="13" t="s">
        <v>150</v>
      </c>
      <c r="I1095" s="12" t="s">
        <v>10</v>
      </c>
      <c r="J1095" s="14">
        <v>920</v>
      </c>
      <c r="K1095" s="15">
        <v>264</v>
      </c>
      <c r="L1095" s="15">
        <v>382.94</v>
      </c>
      <c r="M1095" s="15">
        <v>294.05</v>
      </c>
      <c r="N1095" s="16">
        <f t="shared" si="68"/>
        <v>118.94</v>
      </c>
      <c r="O1095" s="17">
        <f t="shared" si="69"/>
        <v>1.4505303030303029</v>
      </c>
      <c r="P1095" s="18">
        <f t="shared" si="70"/>
        <v>0.30229552797143339</v>
      </c>
      <c r="Q1095" s="17">
        <f t="shared" si="71"/>
        <v>0.57810990338164248</v>
      </c>
    </row>
    <row r="1096" spans="1:17" x14ac:dyDescent="0.3">
      <c r="A1096" s="5" t="s">
        <v>1965</v>
      </c>
      <c r="B1096" s="5" t="s">
        <v>1909</v>
      </c>
      <c r="C1096" s="6" t="s">
        <v>13</v>
      </c>
      <c r="D1096" s="5">
        <v>30</v>
      </c>
      <c r="E1096" s="6" t="s">
        <v>24</v>
      </c>
      <c r="F1096" s="6" t="s">
        <v>149</v>
      </c>
      <c r="G1096" s="6" t="s">
        <v>58</v>
      </c>
      <c r="H1096" s="6" t="s">
        <v>151</v>
      </c>
      <c r="I1096" s="5" t="s">
        <v>10</v>
      </c>
      <c r="J1096" s="7">
        <v>840</v>
      </c>
      <c r="K1096" s="8">
        <v>253</v>
      </c>
      <c r="L1096" s="8">
        <v>289.10000000000002</v>
      </c>
      <c r="M1096" s="8">
        <v>271.02999999999997</v>
      </c>
      <c r="N1096" s="9">
        <f t="shared" si="68"/>
        <v>36.100000000000023</v>
      </c>
      <c r="O1096" s="10">
        <f t="shared" si="69"/>
        <v>1.1426877470355732</v>
      </c>
      <c r="P1096" s="11">
        <f t="shared" si="70"/>
        <v>6.6671586171272751E-2</v>
      </c>
      <c r="Q1096" s="10">
        <f t="shared" si="71"/>
        <v>0.47800925925925924</v>
      </c>
    </row>
    <row r="1097" spans="1:17" x14ac:dyDescent="0.3">
      <c r="A1097" s="12" t="s">
        <v>1966</v>
      </c>
      <c r="B1097" s="12" t="s">
        <v>1909</v>
      </c>
      <c r="C1097" s="13" t="s">
        <v>13</v>
      </c>
      <c r="D1097" s="12">
        <v>30</v>
      </c>
      <c r="E1097" s="13" t="s">
        <v>24</v>
      </c>
      <c r="F1097" s="13" t="s">
        <v>149</v>
      </c>
      <c r="G1097" s="13" t="s">
        <v>58</v>
      </c>
      <c r="H1097" s="13" t="s">
        <v>152</v>
      </c>
      <c r="I1097" s="12" t="s">
        <v>12</v>
      </c>
      <c r="J1097" s="14">
        <v>67</v>
      </c>
      <c r="K1097" s="15">
        <v>33</v>
      </c>
      <c r="L1097" s="15">
        <v>41.21</v>
      </c>
      <c r="M1097" s="15">
        <v>36.75</v>
      </c>
      <c r="N1097" s="16">
        <f t="shared" si="68"/>
        <v>8.2100000000000009</v>
      </c>
      <c r="O1097" s="17">
        <f t="shared" si="69"/>
        <v>1.2487878787878788</v>
      </c>
      <c r="P1097" s="18">
        <f t="shared" si="70"/>
        <v>0.12136054421768709</v>
      </c>
      <c r="Q1097" s="17">
        <f t="shared" si="71"/>
        <v>0.85427031509121065</v>
      </c>
    </row>
    <row r="1098" spans="1:17" x14ac:dyDescent="0.3">
      <c r="A1098" s="5" t="s">
        <v>1967</v>
      </c>
      <c r="B1098" s="5" t="s">
        <v>1909</v>
      </c>
      <c r="C1098" s="6" t="s">
        <v>13</v>
      </c>
      <c r="D1098" s="5">
        <v>30</v>
      </c>
      <c r="E1098" s="6" t="s">
        <v>24</v>
      </c>
      <c r="F1098" s="6" t="s">
        <v>149</v>
      </c>
      <c r="G1098" s="6" t="s">
        <v>58</v>
      </c>
      <c r="H1098" s="6" t="s">
        <v>153</v>
      </c>
      <c r="I1098" s="5" t="s">
        <v>12</v>
      </c>
      <c r="J1098" s="7">
        <v>67</v>
      </c>
      <c r="K1098" s="8">
        <v>33</v>
      </c>
      <c r="L1098" s="8">
        <v>41.95</v>
      </c>
      <c r="M1098" s="8">
        <v>36.86</v>
      </c>
      <c r="N1098" s="9">
        <f t="shared" si="68"/>
        <v>8.9500000000000028</v>
      </c>
      <c r="O1098" s="10">
        <f t="shared" si="69"/>
        <v>1.2712121212121212</v>
      </c>
      <c r="P1098" s="11">
        <f t="shared" si="70"/>
        <v>0.13809007053716776</v>
      </c>
      <c r="Q1098" s="10">
        <f t="shared" si="71"/>
        <v>0.86961028192371481</v>
      </c>
    </row>
    <row r="1099" spans="1:17" x14ac:dyDescent="0.3">
      <c r="A1099" s="12" t="s">
        <v>1968</v>
      </c>
      <c r="B1099" s="12" t="s">
        <v>1909</v>
      </c>
      <c r="C1099" s="13" t="s">
        <v>13</v>
      </c>
      <c r="D1099" s="12">
        <v>30</v>
      </c>
      <c r="E1099" s="13" t="s">
        <v>24</v>
      </c>
      <c r="F1099" s="13" t="s">
        <v>149</v>
      </c>
      <c r="G1099" s="13" t="s">
        <v>58</v>
      </c>
      <c r="H1099" s="13" t="s">
        <v>154</v>
      </c>
      <c r="I1099" s="12" t="s">
        <v>12</v>
      </c>
      <c r="J1099" s="14">
        <v>45</v>
      </c>
      <c r="K1099" s="15">
        <v>24</v>
      </c>
      <c r="L1099" s="15">
        <v>29.33</v>
      </c>
      <c r="M1099" s="15">
        <v>136.88999999999999</v>
      </c>
      <c r="N1099" s="16">
        <f t="shared" si="68"/>
        <v>5.3299999999999983</v>
      </c>
      <c r="O1099" s="17">
        <f t="shared" si="69"/>
        <v>1.2220833333333332</v>
      </c>
      <c r="P1099" s="18">
        <f t="shared" si="70"/>
        <v>-0.78574037548396525</v>
      </c>
      <c r="Q1099" s="17">
        <f t="shared" si="71"/>
        <v>0.90524691358024689</v>
      </c>
    </row>
    <row r="1100" spans="1:17" x14ac:dyDescent="0.3">
      <c r="A1100" s="5" t="s">
        <v>1969</v>
      </c>
      <c r="B1100" s="5" t="s">
        <v>1909</v>
      </c>
      <c r="C1100" s="6" t="s">
        <v>13</v>
      </c>
      <c r="D1100" s="5">
        <v>30</v>
      </c>
      <c r="E1100" s="6" t="s">
        <v>24</v>
      </c>
      <c r="F1100" s="6" t="s">
        <v>149</v>
      </c>
      <c r="G1100" s="6" t="s">
        <v>58</v>
      </c>
      <c r="H1100" s="6" t="s">
        <v>155</v>
      </c>
      <c r="I1100" s="5" t="s">
        <v>12</v>
      </c>
      <c r="J1100" s="7">
        <v>45</v>
      </c>
      <c r="K1100" s="8">
        <v>24</v>
      </c>
      <c r="L1100" s="8">
        <v>29.81</v>
      </c>
      <c r="M1100" s="8">
        <v>0</v>
      </c>
      <c r="N1100" s="9">
        <f t="shared" si="68"/>
        <v>5.8099999999999987</v>
      </c>
      <c r="O1100" s="10">
        <f t="shared" si="69"/>
        <v>1.2420833333333332</v>
      </c>
      <c r="P1100" s="11">
        <f t="shared" si="70"/>
        <v>0</v>
      </c>
      <c r="Q1100" s="10">
        <f t="shared" si="71"/>
        <v>0.92006172839506173</v>
      </c>
    </row>
    <row r="1101" spans="1:17" x14ac:dyDescent="0.3">
      <c r="A1101" s="12" t="s">
        <v>1970</v>
      </c>
      <c r="B1101" s="12" t="s">
        <v>1909</v>
      </c>
      <c r="C1101" s="13" t="s">
        <v>13</v>
      </c>
      <c r="D1101" s="12">
        <v>30</v>
      </c>
      <c r="E1101" s="13" t="s">
        <v>24</v>
      </c>
      <c r="F1101" s="13" t="s">
        <v>149</v>
      </c>
      <c r="G1101" s="13" t="s">
        <v>58</v>
      </c>
      <c r="H1101" s="13" t="s">
        <v>156</v>
      </c>
      <c r="I1101" s="12" t="s">
        <v>12</v>
      </c>
      <c r="J1101" s="14">
        <v>58.5</v>
      </c>
      <c r="K1101" s="15">
        <v>32</v>
      </c>
      <c r="L1101" s="15">
        <v>38.24</v>
      </c>
      <c r="M1101" s="15">
        <v>0</v>
      </c>
      <c r="N1101" s="16">
        <f t="shared" si="68"/>
        <v>6.240000000000002</v>
      </c>
      <c r="O1101" s="17">
        <f t="shared" si="69"/>
        <v>1.1950000000000001</v>
      </c>
      <c r="P1101" s="18">
        <f t="shared" si="70"/>
        <v>0</v>
      </c>
      <c r="Q1101" s="17">
        <f t="shared" si="71"/>
        <v>0.90788224121557459</v>
      </c>
    </row>
    <row r="1102" spans="1:17" x14ac:dyDescent="0.3">
      <c r="A1102" s="5" t="s">
        <v>1971</v>
      </c>
      <c r="B1102" s="5" t="s">
        <v>1909</v>
      </c>
      <c r="C1102" s="6" t="s">
        <v>13</v>
      </c>
      <c r="D1102" s="5">
        <v>30</v>
      </c>
      <c r="E1102" s="6" t="s">
        <v>24</v>
      </c>
      <c r="F1102" s="6" t="s">
        <v>149</v>
      </c>
      <c r="G1102" s="6" t="s">
        <v>58</v>
      </c>
      <c r="H1102" s="6" t="s">
        <v>157</v>
      </c>
      <c r="I1102" s="5" t="s">
        <v>12</v>
      </c>
      <c r="J1102" s="7">
        <v>58.5</v>
      </c>
      <c r="K1102" s="8">
        <v>32</v>
      </c>
      <c r="L1102" s="8">
        <v>33.450000000000003</v>
      </c>
      <c r="M1102" s="8">
        <v>0</v>
      </c>
      <c r="N1102" s="9">
        <f t="shared" si="68"/>
        <v>1.4500000000000028</v>
      </c>
      <c r="O1102" s="10">
        <f t="shared" si="69"/>
        <v>1.0453125000000001</v>
      </c>
      <c r="P1102" s="11">
        <f t="shared" si="70"/>
        <v>0</v>
      </c>
      <c r="Q1102" s="10">
        <f t="shared" si="71"/>
        <v>0.79415954415954415</v>
      </c>
    </row>
    <row r="1103" spans="1:17" x14ac:dyDescent="0.3">
      <c r="A1103" s="12" t="s">
        <v>1972</v>
      </c>
      <c r="B1103" s="12" t="s">
        <v>1909</v>
      </c>
      <c r="C1103" s="13" t="s">
        <v>13</v>
      </c>
      <c r="D1103" s="12">
        <v>30</v>
      </c>
      <c r="E1103" s="13" t="s">
        <v>24</v>
      </c>
      <c r="F1103" s="13" t="s">
        <v>149</v>
      </c>
      <c r="G1103" s="13" t="s">
        <v>58</v>
      </c>
      <c r="H1103" s="13" t="s">
        <v>158</v>
      </c>
      <c r="I1103" s="12" t="s">
        <v>12</v>
      </c>
      <c r="J1103" s="14">
        <v>600</v>
      </c>
      <c r="K1103" s="15">
        <v>150</v>
      </c>
      <c r="L1103" s="15">
        <v>221.83</v>
      </c>
      <c r="M1103" s="15">
        <v>151.88999999999999</v>
      </c>
      <c r="N1103" s="16">
        <f t="shared" si="68"/>
        <v>71.830000000000013</v>
      </c>
      <c r="O1103" s="17">
        <f t="shared" si="69"/>
        <v>1.4788666666666668</v>
      </c>
      <c r="P1103" s="18">
        <f t="shared" si="70"/>
        <v>0.46046481005991197</v>
      </c>
      <c r="Q1103" s="17">
        <f t="shared" si="71"/>
        <v>0.51349537037037041</v>
      </c>
    </row>
    <row r="1104" spans="1:17" x14ac:dyDescent="0.3">
      <c r="A1104" s="5" t="s">
        <v>1973</v>
      </c>
      <c r="B1104" s="5" t="s">
        <v>1909</v>
      </c>
      <c r="C1104" s="6" t="s">
        <v>13</v>
      </c>
      <c r="D1104" s="5">
        <v>30</v>
      </c>
      <c r="E1104" s="6" t="s">
        <v>24</v>
      </c>
      <c r="F1104" s="6" t="s">
        <v>149</v>
      </c>
      <c r="G1104" s="6" t="s">
        <v>58</v>
      </c>
      <c r="H1104" s="6" t="s">
        <v>159</v>
      </c>
      <c r="I1104" s="5" t="s">
        <v>10</v>
      </c>
      <c r="J1104" s="7">
        <v>540</v>
      </c>
      <c r="K1104" s="8">
        <v>234</v>
      </c>
      <c r="L1104" s="8">
        <v>183.2</v>
      </c>
      <c r="M1104" s="8">
        <v>108.61</v>
      </c>
      <c r="N1104" s="9">
        <f t="shared" si="68"/>
        <v>-50.800000000000011</v>
      </c>
      <c r="O1104" s="10">
        <f t="shared" si="69"/>
        <v>0.7829059829059829</v>
      </c>
      <c r="P1104" s="11">
        <f t="shared" si="70"/>
        <v>0.68676917410919791</v>
      </c>
      <c r="Q1104" s="10">
        <f t="shared" si="71"/>
        <v>0.4711934156378601</v>
      </c>
    </row>
    <row r="1105" spans="1:17" x14ac:dyDescent="0.3">
      <c r="A1105" s="12" t="s">
        <v>1974</v>
      </c>
      <c r="B1105" s="12" t="s">
        <v>1909</v>
      </c>
      <c r="C1105" s="13" t="s">
        <v>13</v>
      </c>
      <c r="D1105" s="12">
        <v>30</v>
      </c>
      <c r="E1105" s="13" t="s">
        <v>24</v>
      </c>
      <c r="F1105" s="13" t="s">
        <v>149</v>
      </c>
      <c r="G1105" s="13" t="s">
        <v>872</v>
      </c>
      <c r="H1105" s="13" t="s">
        <v>161</v>
      </c>
      <c r="I1105" s="12" t="s">
        <v>10</v>
      </c>
      <c r="J1105" s="14">
        <v>1400</v>
      </c>
      <c r="K1105" s="15">
        <v>908</v>
      </c>
      <c r="L1105" s="15">
        <v>899.36</v>
      </c>
      <c r="M1105" s="15">
        <v>892.68</v>
      </c>
      <c r="N1105" s="16">
        <f t="shared" si="68"/>
        <v>-8.6399999999999864</v>
      </c>
      <c r="O1105" s="17">
        <f t="shared" si="69"/>
        <v>0.99048458149779739</v>
      </c>
      <c r="P1105" s="18">
        <f t="shared" si="70"/>
        <v>7.4830846439934403E-3</v>
      </c>
      <c r="Q1105" s="17">
        <f t="shared" si="71"/>
        <v>0.89222222222222225</v>
      </c>
    </row>
    <row r="1106" spans="1:17" x14ac:dyDescent="0.3">
      <c r="A1106" s="5" t="s">
        <v>1975</v>
      </c>
      <c r="B1106" s="5" t="s">
        <v>1909</v>
      </c>
      <c r="C1106" s="6" t="s">
        <v>13</v>
      </c>
      <c r="D1106" s="5">
        <v>30</v>
      </c>
      <c r="E1106" s="6" t="s">
        <v>24</v>
      </c>
      <c r="F1106" s="6" t="s">
        <v>149</v>
      </c>
      <c r="G1106" s="6" t="s">
        <v>872</v>
      </c>
      <c r="H1106" s="6" t="s">
        <v>163</v>
      </c>
      <c r="I1106" s="5" t="s">
        <v>10</v>
      </c>
      <c r="J1106" s="7">
        <v>1980</v>
      </c>
      <c r="K1106" s="8">
        <v>1010</v>
      </c>
      <c r="L1106" s="8">
        <v>959.79</v>
      </c>
      <c r="M1106" s="8">
        <v>896.6</v>
      </c>
      <c r="N1106" s="9">
        <f t="shared" si="68"/>
        <v>-50.210000000000036</v>
      </c>
      <c r="O1106" s="10">
        <f t="shared" si="69"/>
        <v>0.95028712871287124</v>
      </c>
      <c r="P1106" s="11">
        <f t="shared" si="70"/>
        <v>7.0477358911443161E-2</v>
      </c>
      <c r="Q1106" s="10">
        <f t="shared" si="71"/>
        <v>0.67325336700336702</v>
      </c>
    </row>
    <row r="1107" spans="1:17" x14ac:dyDescent="0.3">
      <c r="A1107" s="12" t="s">
        <v>1976</v>
      </c>
      <c r="B1107" s="12" t="s">
        <v>1909</v>
      </c>
      <c r="C1107" s="13" t="s">
        <v>13</v>
      </c>
      <c r="D1107" s="12">
        <v>30</v>
      </c>
      <c r="E1107" s="13" t="s">
        <v>24</v>
      </c>
      <c r="F1107" s="13" t="s">
        <v>149</v>
      </c>
      <c r="G1107" s="13" t="s">
        <v>78</v>
      </c>
      <c r="H1107" s="13" t="s">
        <v>165</v>
      </c>
      <c r="I1107" s="12" t="s">
        <v>12</v>
      </c>
      <c r="J1107" s="14">
        <v>77.650000000000006</v>
      </c>
      <c r="K1107" s="15">
        <v>42</v>
      </c>
      <c r="L1107" s="15">
        <v>51.76</v>
      </c>
      <c r="M1107" s="15">
        <v>52.03</v>
      </c>
      <c r="N1107" s="16">
        <f t="shared" si="68"/>
        <v>9.759999999999998</v>
      </c>
      <c r="O1107" s="17">
        <f t="shared" si="69"/>
        <v>1.2323809523809524</v>
      </c>
      <c r="P1107" s="18">
        <f t="shared" si="70"/>
        <v>-5.1893138573900271E-3</v>
      </c>
      <c r="Q1107" s="17">
        <f t="shared" si="71"/>
        <v>0.92580668240681119</v>
      </c>
    </row>
    <row r="1108" spans="1:17" x14ac:dyDescent="0.3">
      <c r="A1108" s="5" t="s">
        <v>1977</v>
      </c>
      <c r="B1108" s="5" t="s">
        <v>1909</v>
      </c>
      <c r="C1108" s="6" t="s">
        <v>13</v>
      </c>
      <c r="D1108" s="5">
        <v>30</v>
      </c>
      <c r="E1108" s="6" t="s">
        <v>24</v>
      </c>
      <c r="F1108" s="6" t="s">
        <v>149</v>
      </c>
      <c r="G1108" s="6" t="s">
        <v>78</v>
      </c>
      <c r="H1108" s="6" t="s">
        <v>166</v>
      </c>
      <c r="I1108" s="5" t="s">
        <v>12</v>
      </c>
      <c r="J1108" s="7">
        <v>77.650000000000006</v>
      </c>
      <c r="K1108" s="8">
        <v>42</v>
      </c>
      <c r="L1108" s="8">
        <v>53.91</v>
      </c>
      <c r="M1108" s="8">
        <v>52.56</v>
      </c>
      <c r="N1108" s="9">
        <f t="shared" si="68"/>
        <v>11.909999999999997</v>
      </c>
      <c r="O1108" s="10">
        <f t="shared" si="69"/>
        <v>1.2835714285714286</v>
      </c>
      <c r="P1108" s="11">
        <f t="shared" si="70"/>
        <v>2.5684931506849206E-2</v>
      </c>
      <c r="Q1108" s="10">
        <f t="shared" si="71"/>
        <v>0.96426271732131363</v>
      </c>
    </row>
    <row r="1109" spans="1:17" x14ac:dyDescent="0.3">
      <c r="A1109" s="12" t="s">
        <v>1978</v>
      </c>
      <c r="B1109" s="12" t="s">
        <v>1909</v>
      </c>
      <c r="C1109" s="13" t="s">
        <v>13</v>
      </c>
      <c r="D1109" s="12">
        <v>30</v>
      </c>
      <c r="E1109" s="13" t="s">
        <v>24</v>
      </c>
      <c r="F1109" s="13" t="s">
        <v>167</v>
      </c>
      <c r="G1109" s="13" t="s">
        <v>58</v>
      </c>
      <c r="H1109" s="13" t="s">
        <v>168</v>
      </c>
      <c r="I1109" s="12" t="s">
        <v>10</v>
      </c>
      <c r="J1109" s="14">
        <v>1320</v>
      </c>
      <c r="K1109" s="15">
        <v>612</v>
      </c>
      <c r="L1109" s="15">
        <v>726.37</v>
      </c>
      <c r="M1109" s="15">
        <v>607.47</v>
      </c>
      <c r="N1109" s="16">
        <f t="shared" si="68"/>
        <v>114.37</v>
      </c>
      <c r="O1109" s="17">
        <f t="shared" si="69"/>
        <v>1.1868790849673203</v>
      </c>
      <c r="P1109" s="18">
        <f t="shared" si="70"/>
        <v>0.19572983027968455</v>
      </c>
      <c r="Q1109" s="17">
        <f t="shared" si="71"/>
        <v>0.76427819865319868</v>
      </c>
    </row>
    <row r="1110" spans="1:17" x14ac:dyDescent="0.3">
      <c r="A1110" s="5" t="s">
        <v>1979</v>
      </c>
      <c r="B1110" s="5" t="s">
        <v>1909</v>
      </c>
      <c r="C1110" s="6" t="s">
        <v>13</v>
      </c>
      <c r="D1110" s="5">
        <v>30</v>
      </c>
      <c r="E1110" s="6" t="s">
        <v>24</v>
      </c>
      <c r="F1110" s="6" t="s">
        <v>167</v>
      </c>
      <c r="G1110" s="6" t="s">
        <v>58</v>
      </c>
      <c r="H1110" s="6" t="s">
        <v>169</v>
      </c>
      <c r="I1110" s="5" t="s">
        <v>10</v>
      </c>
      <c r="J1110" s="7">
        <v>500</v>
      </c>
      <c r="K1110" s="8">
        <v>185</v>
      </c>
      <c r="L1110" s="8">
        <v>254.96</v>
      </c>
      <c r="M1110" s="8">
        <v>279.06</v>
      </c>
      <c r="N1110" s="9">
        <f t="shared" si="68"/>
        <v>69.960000000000008</v>
      </c>
      <c r="O1110" s="10">
        <f t="shared" si="69"/>
        <v>1.3781621621621623</v>
      </c>
      <c r="P1110" s="11">
        <f t="shared" si="70"/>
        <v>-8.6361355980792642E-2</v>
      </c>
      <c r="Q1110" s="10">
        <f t="shared" si="71"/>
        <v>0.7082222222222222</v>
      </c>
    </row>
    <row r="1111" spans="1:17" x14ac:dyDescent="0.3">
      <c r="A1111" s="12" t="s">
        <v>1980</v>
      </c>
      <c r="B1111" s="12" t="s">
        <v>1909</v>
      </c>
      <c r="C1111" s="13" t="s">
        <v>13</v>
      </c>
      <c r="D1111" s="12">
        <v>30</v>
      </c>
      <c r="E1111" s="13" t="s">
        <v>24</v>
      </c>
      <c r="F1111" s="13" t="s">
        <v>167</v>
      </c>
      <c r="G1111" s="13" t="s">
        <v>58</v>
      </c>
      <c r="H1111" s="13" t="s">
        <v>170</v>
      </c>
      <c r="I1111" s="12" t="s">
        <v>10</v>
      </c>
      <c r="J1111" s="14">
        <v>500</v>
      </c>
      <c r="K1111" s="15">
        <v>231</v>
      </c>
      <c r="L1111" s="15">
        <v>156.9</v>
      </c>
      <c r="M1111" s="15">
        <v>138.18</v>
      </c>
      <c r="N1111" s="16">
        <f t="shared" si="68"/>
        <v>-74.099999999999994</v>
      </c>
      <c r="O1111" s="17">
        <f t="shared" si="69"/>
        <v>0.67922077922077928</v>
      </c>
      <c r="P1111" s="18">
        <f t="shared" si="70"/>
        <v>0.13547546678245764</v>
      </c>
      <c r="Q1111" s="17">
        <f t="shared" si="71"/>
        <v>0.43583333333333335</v>
      </c>
    </row>
    <row r="1112" spans="1:17" x14ac:dyDescent="0.3">
      <c r="A1112" s="5" t="s">
        <v>1981</v>
      </c>
      <c r="B1112" s="5" t="s">
        <v>1909</v>
      </c>
      <c r="C1112" s="6" t="s">
        <v>13</v>
      </c>
      <c r="D1112" s="5">
        <v>30</v>
      </c>
      <c r="E1112" s="6" t="s">
        <v>24</v>
      </c>
      <c r="F1112" s="6" t="s">
        <v>167</v>
      </c>
      <c r="G1112" s="6" t="s">
        <v>58</v>
      </c>
      <c r="H1112" s="6" t="s">
        <v>171</v>
      </c>
      <c r="I1112" s="5" t="s">
        <v>10</v>
      </c>
      <c r="J1112" s="7">
        <v>250</v>
      </c>
      <c r="K1112" s="8">
        <v>0</v>
      </c>
      <c r="L1112" s="8">
        <v>0</v>
      </c>
      <c r="M1112" s="8">
        <v>0</v>
      </c>
      <c r="N1112" s="9">
        <f t="shared" si="68"/>
        <v>0</v>
      </c>
      <c r="O1112" s="10">
        <f t="shared" si="69"/>
        <v>0</v>
      </c>
      <c r="P1112" s="11">
        <f t="shared" si="70"/>
        <v>0</v>
      </c>
      <c r="Q1112" s="10">
        <f t="shared" si="71"/>
        <v>0</v>
      </c>
    </row>
    <row r="1113" spans="1:17" x14ac:dyDescent="0.3">
      <c r="A1113" s="12" t="s">
        <v>1982</v>
      </c>
      <c r="B1113" s="12" t="s">
        <v>1909</v>
      </c>
      <c r="C1113" s="13" t="s">
        <v>13</v>
      </c>
      <c r="D1113" s="12">
        <v>30</v>
      </c>
      <c r="E1113" s="13" t="s">
        <v>24</v>
      </c>
      <c r="F1113" s="13" t="s">
        <v>167</v>
      </c>
      <c r="G1113" s="13" t="s">
        <v>58</v>
      </c>
      <c r="H1113" s="13" t="s">
        <v>172</v>
      </c>
      <c r="I1113" s="12" t="s">
        <v>10</v>
      </c>
      <c r="J1113" s="14">
        <v>1200</v>
      </c>
      <c r="K1113" s="15">
        <v>603</v>
      </c>
      <c r="L1113" s="15">
        <v>710.63</v>
      </c>
      <c r="M1113" s="15">
        <v>520.36</v>
      </c>
      <c r="N1113" s="16">
        <f t="shared" si="68"/>
        <v>107.63</v>
      </c>
      <c r="O1113" s="17">
        <f t="shared" si="69"/>
        <v>1.1784908789386401</v>
      </c>
      <c r="P1113" s="18">
        <f t="shared" si="70"/>
        <v>0.36565070335921279</v>
      </c>
      <c r="Q1113" s="17">
        <f t="shared" si="71"/>
        <v>0.82248842592592597</v>
      </c>
    </row>
    <row r="1114" spans="1:17" x14ac:dyDescent="0.3">
      <c r="A1114" s="5" t="s">
        <v>1983</v>
      </c>
      <c r="B1114" s="5" t="s">
        <v>1909</v>
      </c>
      <c r="C1114" s="6" t="s">
        <v>13</v>
      </c>
      <c r="D1114" s="5">
        <v>30</v>
      </c>
      <c r="E1114" s="6" t="s">
        <v>24</v>
      </c>
      <c r="F1114" s="6" t="s">
        <v>167</v>
      </c>
      <c r="G1114" s="6" t="s">
        <v>58</v>
      </c>
      <c r="H1114" s="6" t="s">
        <v>173</v>
      </c>
      <c r="I1114" s="5" t="s">
        <v>10</v>
      </c>
      <c r="J1114" s="7">
        <v>1240</v>
      </c>
      <c r="K1114" s="8">
        <v>593</v>
      </c>
      <c r="L1114" s="8">
        <v>644.85</v>
      </c>
      <c r="M1114" s="8">
        <v>644.54999999999995</v>
      </c>
      <c r="N1114" s="9">
        <f t="shared" si="68"/>
        <v>51.850000000000023</v>
      </c>
      <c r="O1114" s="10">
        <f t="shared" si="69"/>
        <v>1.0874367622259697</v>
      </c>
      <c r="P1114" s="11">
        <f t="shared" si="70"/>
        <v>4.6544100535267743E-4</v>
      </c>
      <c r="Q1114" s="10">
        <f t="shared" si="71"/>
        <v>0.72227822580645162</v>
      </c>
    </row>
    <row r="1115" spans="1:17" x14ac:dyDescent="0.3">
      <c r="A1115" s="12" t="s">
        <v>1984</v>
      </c>
      <c r="B1115" s="12" t="s">
        <v>1909</v>
      </c>
      <c r="C1115" s="13" t="s">
        <v>13</v>
      </c>
      <c r="D1115" s="12">
        <v>30</v>
      </c>
      <c r="E1115" s="13" t="s">
        <v>24</v>
      </c>
      <c r="F1115" s="13" t="s">
        <v>167</v>
      </c>
      <c r="G1115" s="13" t="s">
        <v>58</v>
      </c>
      <c r="H1115" s="13" t="s">
        <v>174</v>
      </c>
      <c r="I1115" s="12" t="s">
        <v>10</v>
      </c>
      <c r="J1115" s="14">
        <v>1320</v>
      </c>
      <c r="K1115" s="15">
        <v>329</v>
      </c>
      <c r="L1115" s="15">
        <v>590.85</v>
      </c>
      <c r="M1115" s="15">
        <v>297.75</v>
      </c>
      <c r="N1115" s="16">
        <f t="shared" si="68"/>
        <v>261.85000000000002</v>
      </c>
      <c r="O1115" s="17">
        <f t="shared" si="69"/>
        <v>1.7958966565349546</v>
      </c>
      <c r="P1115" s="18">
        <f t="shared" si="70"/>
        <v>0.98438287153652404</v>
      </c>
      <c r="Q1115" s="17">
        <f t="shared" si="71"/>
        <v>0.62168560606060608</v>
      </c>
    </row>
    <row r="1116" spans="1:17" x14ac:dyDescent="0.3">
      <c r="A1116" s="5" t="s">
        <v>1985</v>
      </c>
      <c r="B1116" s="5" t="s">
        <v>1909</v>
      </c>
      <c r="C1116" s="6" t="s">
        <v>13</v>
      </c>
      <c r="D1116" s="5">
        <v>30</v>
      </c>
      <c r="E1116" s="6" t="s">
        <v>24</v>
      </c>
      <c r="F1116" s="6" t="s">
        <v>167</v>
      </c>
      <c r="G1116" s="6" t="s">
        <v>58</v>
      </c>
      <c r="H1116" s="6" t="s">
        <v>175</v>
      </c>
      <c r="I1116" s="5" t="s">
        <v>10</v>
      </c>
      <c r="J1116" s="7">
        <v>1500</v>
      </c>
      <c r="K1116" s="8">
        <v>447</v>
      </c>
      <c r="L1116" s="8">
        <v>599.55999999999995</v>
      </c>
      <c r="M1116" s="8">
        <v>538.52</v>
      </c>
      <c r="N1116" s="9">
        <f t="shared" si="68"/>
        <v>152.55999999999995</v>
      </c>
      <c r="O1116" s="10">
        <f t="shared" si="69"/>
        <v>1.341297539149888</v>
      </c>
      <c r="P1116" s="11">
        <f t="shared" si="70"/>
        <v>0.11334769367897193</v>
      </c>
      <c r="Q1116" s="10">
        <f t="shared" si="71"/>
        <v>0.55514814814814817</v>
      </c>
    </row>
    <row r="1117" spans="1:17" x14ac:dyDescent="0.3">
      <c r="A1117" s="12" t="s">
        <v>1986</v>
      </c>
      <c r="B1117" s="12" t="s">
        <v>1909</v>
      </c>
      <c r="C1117" s="13" t="s">
        <v>13</v>
      </c>
      <c r="D1117" s="12">
        <v>30</v>
      </c>
      <c r="E1117" s="13" t="s">
        <v>24</v>
      </c>
      <c r="F1117" s="13" t="s">
        <v>167</v>
      </c>
      <c r="G1117" s="13" t="s">
        <v>58</v>
      </c>
      <c r="H1117" s="13" t="s">
        <v>177</v>
      </c>
      <c r="I1117" s="12" t="s">
        <v>16</v>
      </c>
      <c r="J1117" s="14">
        <v>330</v>
      </c>
      <c r="K1117" s="15">
        <v>12</v>
      </c>
      <c r="L1117" s="15">
        <v>3.16</v>
      </c>
      <c r="M1117" s="15">
        <v>0</v>
      </c>
      <c r="N1117" s="16">
        <f t="shared" si="68"/>
        <v>-8.84</v>
      </c>
      <c r="O1117" s="17">
        <f t="shared" si="69"/>
        <v>0.26333333333333336</v>
      </c>
      <c r="P1117" s="18">
        <f t="shared" si="70"/>
        <v>0</v>
      </c>
      <c r="Q1117" s="17">
        <f t="shared" si="71"/>
        <v>1.3299663299663299E-2</v>
      </c>
    </row>
    <row r="1118" spans="1:17" x14ac:dyDescent="0.3">
      <c r="A1118" s="5" t="s">
        <v>1987</v>
      </c>
      <c r="B1118" s="5" t="s">
        <v>1909</v>
      </c>
      <c r="C1118" s="6" t="s">
        <v>13</v>
      </c>
      <c r="D1118" s="5">
        <v>30</v>
      </c>
      <c r="E1118" s="6" t="s">
        <v>24</v>
      </c>
      <c r="F1118" s="6" t="s">
        <v>167</v>
      </c>
      <c r="G1118" s="6" t="s">
        <v>58</v>
      </c>
      <c r="H1118" s="6" t="s">
        <v>178</v>
      </c>
      <c r="I1118" s="5" t="s">
        <v>16</v>
      </c>
      <c r="J1118" s="7">
        <v>273.5</v>
      </c>
      <c r="K1118" s="8">
        <v>71</v>
      </c>
      <c r="L1118" s="8">
        <v>56.71</v>
      </c>
      <c r="M1118" s="8">
        <v>123.55</v>
      </c>
      <c r="N1118" s="9">
        <f t="shared" si="68"/>
        <v>-14.29</v>
      </c>
      <c r="O1118" s="10">
        <f t="shared" si="69"/>
        <v>0.79873239436619714</v>
      </c>
      <c r="P1118" s="11">
        <f t="shared" si="70"/>
        <v>-0.54099554836098751</v>
      </c>
      <c r="Q1118" s="10">
        <f t="shared" si="71"/>
        <v>0.28798496851513306</v>
      </c>
    </row>
    <row r="1119" spans="1:17" x14ac:dyDescent="0.3">
      <c r="A1119" s="12" t="s">
        <v>1988</v>
      </c>
      <c r="B1119" s="12" t="s">
        <v>1909</v>
      </c>
      <c r="C1119" s="13" t="s">
        <v>13</v>
      </c>
      <c r="D1119" s="12">
        <v>30</v>
      </c>
      <c r="E1119" s="13" t="s">
        <v>24</v>
      </c>
      <c r="F1119" s="13" t="s">
        <v>167</v>
      </c>
      <c r="G1119" s="13" t="s">
        <v>58</v>
      </c>
      <c r="H1119" s="13" t="s">
        <v>179</v>
      </c>
      <c r="I1119" s="12" t="s">
        <v>12</v>
      </c>
      <c r="J1119" s="14">
        <v>99</v>
      </c>
      <c r="K1119" s="15">
        <v>5</v>
      </c>
      <c r="L1119" s="15">
        <v>28.88</v>
      </c>
      <c r="M1119" s="15">
        <v>20.78</v>
      </c>
      <c r="N1119" s="16">
        <f t="shared" si="68"/>
        <v>23.88</v>
      </c>
      <c r="O1119" s="17">
        <f t="shared" si="69"/>
        <v>5.7759999999999998</v>
      </c>
      <c r="P1119" s="18">
        <f t="shared" si="70"/>
        <v>0.38979788257940312</v>
      </c>
      <c r="Q1119" s="17">
        <f t="shared" si="71"/>
        <v>0.40516273849607182</v>
      </c>
    </row>
    <row r="1120" spans="1:17" x14ac:dyDescent="0.3">
      <c r="A1120" s="5" t="s">
        <v>1989</v>
      </c>
      <c r="B1120" s="5" t="s">
        <v>1909</v>
      </c>
      <c r="C1120" s="6" t="s">
        <v>13</v>
      </c>
      <c r="D1120" s="5">
        <v>30</v>
      </c>
      <c r="E1120" s="6" t="s">
        <v>24</v>
      </c>
      <c r="F1120" s="6" t="s">
        <v>167</v>
      </c>
      <c r="G1120" s="6" t="s">
        <v>58</v>
      </c>
      <c r="H1120" s="6" t="s">
        <v>180</v>
      </c>
      <c r="I1120" s="5" t="s">
        <v>12</v>
      </c>
      <c r="J1120" s="7">
        <v>50</v>
      </c>
      <c r="K1120" s="8">
        <v>23</v>
      </c>
      <c r="L1120" s="8">
        <v>16.88</v>
      </c>
      <c r="M1120" s="8">
        <v>28.68</v>
      </c>
      <c r="N1120" s="9">
        <f t="shared" si="68"/>
        <v>-6.120000000000001</v>
      </c>
      <c r="O1120" s="10">
        <f t="shared" si="69"/>
        <v>0.73391304347826081</v>
      </c>
      <c r="P1120" s="11">
        <f t="shared" si="70"/>
        <v>-0.41143654114365413</v>
      </c>
      <c r="Q1120" s="10">
        <f t="shared" si="71"/>
        <v>0.46888888888888891</v>
      </c>
    </row>
    <row r="1121" spans="1:17" x14ac:dyDescent="0.3">
      <c r="A1121" s="12" t="s">
        <v>1990</v>
      </c>
      <c r="B1121" s="12" t="s">
        <v>1909</v>
      </c>
      <c r="C1121" s="13" t="s">
        <v>13</v>
      </c>
      <c r="D1121" s="12">
        <v>30</v>
      </c>
      <c r="E1121" s="13" t="s">
        <v>24</v>
      </c>
      <c r="F1121" s="13" t="s">
        <v>167</v>
      </c>
      <c r="G1121" s="13" t="s">
        <v>58</v>
      </c>
      <c r="H1121" s="13" t="s">
        <v>181</v>
      </c>
      <c r="I1121" s="12" t="s">
        <v>12</v>
      </c>
      <c r="J1121" s="14">
        <v>90</v>
      </c>
      <c r="K1121" s="15">
        <v>12</v>
      </c>
      <c r="L1121" s="15">
        <v>10.49</v>
      </c>
      <c r="M1121" s="15">
        <v>19.809999999999999</v>
      </c>
      <c r="N1121" s="16">
        <f t="shared" si="68"/>
        <v>-1.5099999999999998</v>
      </c>
      <c r="O1121" s="17">
        <f t="shared" si="69"/>
        <v>0.87416666666666665</v>
      </c>
      <c r="P1121" s="18">
        <f t="shared" si="70"/>
        <v>-0.4704694598687531</v>
      </c>
      <c r="Q1121" s="17">
        <f t="shared" si="71"/>
        <v>0.1618827160493827</v>
      </c>
    </row>
    <row r="1122" spans="1:17" x14ac:dyDescent="0.3">
      <c r="A1122" s="5" t="s">
        <v>1991</v>
      </c>
      <c r="B1122" s="5" t="s">
        <v>1909</v>
      </c>
      <c r="C1122" s="6" t="s">
        <v>13</v>
      </c>
      <c r="D1122" s="5">
        <v>30</v>
      </c>
      <c r="E1122" s="6" t="s">
        <v>24</v>
      </c>
      <c r="F1122" s="6" t="s">
        <v>167</v>
      </c>
      <c r="G1122" s="6" t="s">
        <v>58</v>
      </c>
      <c r="H1122" s="6" t="s">
        <v>182</v>
      </c>
      <c r="I1122" s="5" t="s">
        <v>12</v>
      </c>
      <c r="J1122" s="7">
        <v>172</v>
      </c>
      <c r="K1122" s="8">
        <v>28</v>
      </c>
      <c r="L1122" s="8">
        <v>40.01</v>
      </c>
      <c r="M1122" s="8">
        <v>26.71</v>
      </c>
      <c r="N1122" s="9">
        <f t="shared" si="68"/>
        <v>12.009999999999998</v>
      </c>
      <c r="O1122" s="10">
        <f t="shared" si="69"/>
        <v>1.4289285714285713</v>
      </c>
      <c r="P1122" s="11">
        <f t="shared" si="70"/>
        <v>0.49794084612504669</v>
      </c>
      <c r="Q1122" s="10">
        <f t="shared" si="71"/>
        <v>0.32307816537467698</v>
      </c>
    </row>
    <row r="1123" spans="1:17" x14ac:dyDescent="0.3">
      <c r="A1123" s="12" t="s">
        <v>1992</v>
      </c>
      <c r="B1123" s="12" t="s">
        <v>1909</v>
      </c>
      <c r="C1123" s="13" t="s">
        <v>13</v>
      </c>
      <c r="D1123" s="12">
        <v>30</v>
      </c>
      <c r="E1123" s="13" t="s">
        <v>24</v>
      </c>
      <c r="F1123" s="13" t="s">
        <v>167</v>
      </c>
      <c r="G1123" s="13" t="s">
        <v>872</v>
      </c>
      <c r="H1123" s="13" t="s">
        <v>183</v>
      </c>
      <c r="I1123" s="12" t="s">
        <v>10</v>
      </c>
      <c r="J1123" s="14">
        <v>1320</v>
      </c>
      <c r="K1123" s="15">
        <v>778</v>
      </c>
      <c r="L1123" s="15">
        <v>549.26</v>
      </c>
      <c r="M1123" s="15">
        <v>717.94</v>
      </c>
      <c r="N1123" s="16">
        <f t="shared" si="68"/>
        <v>-228.74</v>
      </c>
      <c r="O1123" s="17">
        <f t="shared" si="69"/>
        <v>0.70598971722365034</v>
      </c>
      <c r="P1123" s="18">
        <f t="shared" si="70"/>
        <v>-0.2349499958213779</v>
      </c>
      <c r="Q1123" s="17">
        <f t="shared" si="71"/>
        <v>0.57792508417508415</v>
      </c>
    </row>
    <row r="1124" spans="1:17" x14ac:dyDescent="0.3">
      <c r="A1124" s="5" t="s">
        <v>1993</v>
      </c>
      <c r="B1124" s="5" t="s">
        <v>1909</v>
      </c>
      <c r="C1124" s="6" t="s">
        <v>13</v>
      </c>
      <c r="D1124" s="5">
        <v>30</v>
      </c>
      <c r="E1124" s="6" t="s">
        <v>24</v>
      </c>
      <c r="F1124" s="6" t="s">
        <v>167</v>
      </c>
      <c r="G1124" s="6" t="s">
        <v>872</v>
      </c>
      <c r="H1124" s="6" t="s">
        <v>185</v>
      </c>
      <c r="I1124" s="5" t="s">
        <v>10</v>
      </c>
      <c r="J1124" s="7">
        <v>1080</v>
      </c>
      <c r="K1124" s="8">
        <v>568</v>
      </c>
      <c r="L1124" s="8">
        <v>632.32000000000005</v>
      </c>
      <c r="M1124" s="8">
        <v>603.25</v>
      </c>
      <c r="N1124" s="9">
        <f t="shared" si="68"/>
        <v>64.32000000000005</v>
      </c>
      <c r="O1124" s="10">
        <f t="shared" si="69"/>
        <v>1.1132394366197185</v>
      </c>
      <c r="P1124" s="11">
        <f t="shared" si="70"/>
        <v>4.8188976377952837E-2</v>
      </c>
      <c r="Q1124" s="10">
        <f t="shared" si="71"/>
        <v>0.81316872427983544</v>
      </c>
    </row>
    <row r="1125" spans="1:17" x14ac:dyDescent="0.3">
      <c r="A1125" s="12" t="s">
        <v>1994</v>
      </c>
      <c r="B1125" s="12" t="s">
        <v>1909</v>
      </c>
      <c r="C1125" s="13" t="s">
        <v>13</v>
      </c>
      <c r="D1125" s="12">
        <v>30</v>
      </c>
      <c r="E1125" s="13" t="s">
        <v>24</v>
      </c>
      <c r="F1125" s="13" t="s">
        <v>167</v>
      </c>
      <c r="G1125" s="13" t="s">
        <v>872</v>
      </c>
      <c r="H1125" s="13" t="s">
        <v>802</v>
      </c>
      <c r="I1125" s="12" t="s">
        <v>10</v>
      </c>
      <c r="J1125" s="14">
        <v>300</v>
      </c>
      <c r="K1125" s="15">
        <v>0</v>
      </c>
      <c r="L1125" s="15">
        <v>0</v>
      </c>
      <c r="M1125" s="15">
        <v>0</v>
      </c>
      <c r="N1125" s="16">
        <f t="shared" si="68"/>
        <v>0</v>
      </c>
      <c r="O1125" s="17">
        <f t="shared" si="69"/>
        <v>0</v>
      </c>
      <c r="P1125" s="18">
        <f t="shared" si="70"/>
        <v>0</v>
      </c>
      <c r="Q1125" s="17">
        <f t="shared" si="71"/>
        <v>0</v>
      </c>
    </row>
    <row r="1126" spans="1:17" x14ac:dyDescent="0.3">
      <c r="A1126" s="5" t="s">
        <v>1995</v>
      </c>
      <c r="B1126" s="5" t="s">
        <v>1909</v>
      </c>
      <c r="C1126" s="6" t="s">
        <v>13</v>
      </c>
      <c r="D1126" s="5">
        <v>30</v>
      </c>
      <c r="E1126" s="6" t="s">
        <v>24</v>
      </c>
      <c r="F1126" s="6" t="s">
        <v>167</v>
      </c>
      <c r="G1126" s="6" t="s">
        <v>78</v>
      </c>
      <c r="H1126" s="6" t="s">
        <v>187</v>
      </c>
      <c r="I1126" s="5" t="s">
        <v>10</v>
      </c>
      <c r="J1126" s="7">
        <v>250</v>
      </c>
      <c r="K1126" s="8">
        <v>116</v>
      </c>
      <c r="L1126" s="8">
        <v>169.62</v>
      </c>
      <c r="M1126" s="8">
        <v>150.35</v>
      </c>
      <c r="N1126" s="9">
        <f t="shared" si="68"/>
        <v>53.620000000000005</v>
      </c>
      <c r="O1126" s="10">
        <f t="shared" si="69"/>
        <v>1.4622413793103448</v>
      </c>
      <c r="P1126" s="11">
        <f t="shared" si="70"/>
        <v>0.12816760891253748</v>
      </c>
      <c r="Q1126" s="10">
        <f t="shared" si="71"/>
        <v>0.94233333333333336</v>
      </c>
    </row>
    <row r="1127" spans="1:17" x14ac:dyDescent="0.3">
      <c r="A1127" s="12" t="s">
        <v>1996</v>
      </c>
      <c r="B1127" s="12" t="s">
        <v>1909</v>
      </c>
      <c r="C1127" s="13" t="s">
        <v>13</v>
      </c>
      <c r="D1127" s="12">
        <v>30</v>
      </c>
      <c r="E1127" s="13" t="s">
        <v>24</v>
      </c>
      <c r="F1127" s="13" t="s">
        <v>167</v>
      </c>
      <c r="G1127" s="13" t="s">
        <v>78</v>
      </c>
      <c r="H1127" s="13" t="s">
        <v>189</v>
      </c>
      <c r="I1127" s="12" t="s">
        <v>16</v>
      </c>
      <c r="J1127" s="14">
        <v>419.33</v>
      </c>
      <c r="K1127" s="15">
        <v>11</v>
      </c>
      <c r="L1127" s="15">
        <v>45.47</v>
      </c>
      <c r="M1127" s="15">
        <v>9.06</v>
      </c>
      <c r="N1127" s="16">
        <f t="shared" si="68"/>
        <v>34.47</v>
      </c>
      <c r="O1127" s="17">
        <f t="shared" si="69"/>
        <v>4.1336363636363638</v>
      </c>
      <c r="P1127" s="18">
        <f t="shared" si="70"/>
        <v>4.018763796909492</v>
      </c>
      <c r="Q1127" s="17">
        <f t="shared" si="71"/>
        <v>0.15060400586120187</v>
      </c>
    </row>
    <row r="1128" spans="1:17" x14ac:dyDescent="0.3">
      <c r="A1128" s="5" t="s">
        <v>1997</v>
      </c>
      <c r="B1128" s="5" t="s">
        <v>1909</v>
      </c>
      <c r="C1128" s="6" t="s">
        <v>13</v>
      </c>
      <c r="D1128" s="5">
        <v>30</v>
      </c>
      <c r="E1128" s="6" t="s">
        <v>24</v>
      </c>
      <c r="F1128" s="6" t="s">
        <v>167</v>
      </c>
      <c r="G1128" s="6" t="s">
        <v>78</v>
      </c>
      <c r="H1128" s="6" t="s">
        <v>190</v>
      </c>
      <c r="I1128" s="5" t="s">
        <v>14</v>
      </c>
      <c r="J1128" s="7">
        <v>100</v>
      </c>
      <c r="K1128" s="8">
        <v>0</v>
      </c>
      <c r="L1128" s="8">
        <v>0</v>
      </c>
      <c r="M1128" s="8">
        <v>0</v>
      </c>
      <c r="N1128" s="9">
        <f t="shared" si="68"/>
        <v>0</v>
      </c>
      <c r="O1128" s="10">
        <f t="shared" si="69"/>
        <v>0</v>
      </c>
      <c r="P1128" s="11">
        <f t="shared" si="70"/>
        <v>0</v>
      </c>
      <c r="Q1128" s="10">
        <f t="shared" si="71"/>
        <v>0</v>
      </c>
    </row>
    <row r="1129" spans="1:17" x14ac:dyDescent="0.3">
      <c r="A1129" s="12" t="s">
        <v>1998</v>
      </c>
      <c r="B1129" s="12" t="s">
        <v>1909</v>
      </c>
      <c r="C1129" s="13" t="s">
        <v>13</v>
      </c>
      <c r="D1129" s="12">
        <v>30</v>
      </c>
      <c r="E1129" s="13" t="s">
        <v>24</v>
      </c>
      <c r="F1129" s="13" t="s">
        <v>167</v>
      </c>
      <c r="G1129" s="13" t="s">
        <v>78</v>
      </c>
      <c r="H1129" s="13" t="s">
        <v>192</v>
      </c>
      <c r="I1129" s="12" t="s">
        <v>14</v>
      </c>
      <c r="J1129" s="14">
        <v>1080</v>
      </c>
      <c r="K1129" s="15">
        <v>498</v>
      </c>
      <c r="L1129" s="15">
        <v>560.45000000000005</v>
      </c>
      <c r="M1129" s="15">
        <v>551.30999999999995</v>
      </c>
      <c r="N1129" s="16">
        <f t="shared" si="68"/>
        <v>62.450000000000045</v>
      </c>
      <c r="O1129" s="17">
        <f t="shared" si="69"/>
        <v>1.1254016064257029</v>
      </c>
      <c r="P1129" s="18">
        <f t="shared" si="70"/>
        <v>1.6578694382471025E-2</v>
      </c>
      <c r="Q1129" s="17">
        <f t="shared" si="71"/>
        <v>0.7207433127572016</v>
      </c>
    </row>
    <row r="1130" spans="1:17" x14ac:dyDescent="0.3">
      <c r="A1130" s="5" t="s">
        <v>1999</v>
      </c>
      <c r="B1130" s="5" t="s">
        <v>1909</v>
      </c>
      <c r="C1130" s="6" t="s">
        <v>13</v>
      </c>
      <c r="D1130" s="5">
        <v>30</v>
      </c>
      <c r="E1130" s="6" t="s">
        <v>24</v>
      </c>
      <c r="F1130" s="6" t="s">
        <v>194</v>
      </c>
      <c r="G1130" s="6" t="s">
        <v>58</v>
      </c>
      <c r="H1130" s="6" t="s">
        <v>195</v>
      </c>
      <c r="I1130" s="5" t="s">
        <v>12</v>
      </c>
      <c r="J1130" s="7">
        <v>240</v>
      </c>
      <c r="K1130" s="8">
        <v>125</v>
      </c>
      <c r="L1130" s="8">
        <v>100.13</v>
      </c>
      <c r="M1130" s="8">
        <v>127.71</v>
      </c>
      <c r="N1130" s="9">
        <f t="shared" si="68"/>
        <v>-24.870000000000005</v>
      </c>
      <c r="O1130" s="10">
        <f t="shared" si="69"/>
        <v>0.80103999999999997</v>
      </c>
      <c r="P1130" s="11">
        <f t="shared" si="70"/>
        <v>-0.21595802991151827</v>
      </c>
      <c r="Q1130" s="10">
        <f t="shared" si="71"/>
        <v>0.57945601851851847</v>
      </c>
    </row>
    <row r="1131" spans="1:17" x14ac:dyDescent="0.3">
      <c r="A1131" s="12" t="s">
        <v>2000</v>
      </c>
      <c r="B1131" s="12" t="s">
        <v>1909</v>
      </c>
      <c r="C1131" s="13" t="s">
        <v>13</v>
      </c>
      <c r="D1131" s="12">
        <v>30</v>
      </c>
      <c r="E1131" s="13" t="s">
        <v>24</v>
      </c>
      <c r="F1131" s="13" t="s">
        <v>194</v>
      </c>
      <c r="G1131" s="13" t="s">
        <v>58</v>
      </c>
      <c r="H1131" s="13" t="s">
        <v>196</v>
      </c>
      <c r="I1131" s="12" t="s">
        <v>12</v>
      </c>
      <c r="J1131" s="14">
        <v>144</v>
      </c>
      <c r="K1131" s="15">
        <v>90</v>
      </c>
      <c r="L1131" s="15">
        <v>87.58</v>
      </c>
      <c r="M1131" s="15">
        <v>88.17</v>
      </c>
      <c r="N1131" s="16">
        <f t="shared" si="68"/>
        <v>-2.4200000000000017</v>
      </c>
      <c r="O1131" s="17">
        <f t="shared" si="69"/>
        <v>0.97311111111111104</v>
      </c>
      <c r="P1131" s="18">
        <f t="shared" si="70"/>
        <v>-6.6916184643303093E-3</v>
      </c>
      <c r="Q1131" s="17">
        <f t="shared" si="71"/>
        <v>0.8447145061728395</v>
      </c>
    </row>
    <row r="1132" spans="1:17" x14ac:dyDescent="0.3">
      <c r="A1132" s="5" t="s">
        <v>2001</v>
      </c>
      <c r="B1132" s="5" t="s">
        <v>1909</v>
      </c>
      <c r="C1132" s="6" t="s">
        <v>13</v>
      </c>
      <c r="D1132" s="5">
        <v>30</v>
      </c>
      <c r="E1132" s="6" t="s">
        <v>24</v>
      </c>
      <c r="F1132" s="6" t="s">
        <v>194</v>
      </c>
      <c r="G1132" s="6" t="s">
        <v>58</v>
      </c>
      <c r="H1132" s="6" t="s">
        <v>197</v>
      </c>
      <c r="I1132" s="5" t="s">
        <v>12</v>
      </c>
      <c r="J1132" s="7">
        <v>33.75</v>
      </c>
      <c r="K1132" s="8">
        <v>19</v>
      </c>
      <c r="L1132" s="8">
        <v>18.809999999999999</v>
      </c>
      <c r="M1132" s="8">
        <v>19.579999999999998</v>
      </c>
      <c r="N1132" s="9">
        <f t="shared" si="68"/>
        <v>-0.19000000000000128</v>
      </c>
      <c r="O1132" s="10">
        <f t="shared" si="69"/>
        <v>0.98999999999999988</v>
      </c>
      <c r="P1132" s="11">
        <f t="shared" si="70"/>
        <v>-3.9325842696629199E-2</v>
      </c>
      <c r="Q1132" s="10">
        <f t="shared" si="71"/>
        <v>0.77407407407407403</v>
      </c>
    </row>
    <row r="1133" spans="1:17" x14ac:dyDescent="0.3">
      <c r="A1133" s="12" t="s">
        <v>2002</v>
      </c>
      <c r="B1133" s="12" t="s">
        <v>1909</v>
      </c>
      <c r="C1133" s="13" t="s">
        <v>13</v>
      </c>
      <c r="D1133" s="12">
        <v>30</v>
      </c>
      <c r="E1133" s="13" t="s">
        <v>24</v>
      </c>
      <c r="F1133" s="13" t="s">
        <v>194</v>
      </c>
      <c r="G1133" s="13" t="s">
        <v>58</v>
      </c>
      <c r="H1133" s="13" t="s">
        <v>198</v>
      </c>
      <c r="I1133" s="12" t="s">
        <v>12</v>
      </c>
      <c r="J1133" s="14">
        <v>51</v>
      </c>
      <c r="K1133" s="15">
        <v>26</v>
      </c>
      <c r="L1133" s="15">
        <v>23.4</v>
      </c>
      <c r="M1133" s="15">
        <v>21.59</v>
      </c>
      <c r="N1133" s="16">
        <f t="shared" si="68"/>
        <v>-2.6000000000000014</v>
      </c>
      <c r="O1133" s="17">
        <f t="shared" si="69"/>
        <v>0.89999999999999991</v>
      </c>
      <c r="P1133" s="18">
        <f t="shared" si="70"/>
        <v>8.3835108846688225E-2</v>
      </c>
      <c r="Q1133" s="17">
        <f t="shared" si="71"/>
        <v>0.63725490196078427</v>
      </c>
    </row>
    <row r="1134" spans="1:17" x14ac:dyDescent="0.3">
      <c r="A1134" s="5" t="s">
        <v>2003</v>
      </c>
      <c r="B1134" s="5" t="s">
        <v>1909</v>
      </c>
      <c r="C1134" s="6" t="s">
        <v>13</v>
      </c>
      <c r="D1134" s="5">
        <v>30</v>
      </c>
      <c r="E1134" s="6" t="s">
        <v>24</v>
      </c>
      <c r="F1134" s="6" t="s">
        <v>194</v>
      </c>
      <c r="G1134" s="6" t="s">
        <v>58</v>
      </c>
      <c r="H1134" s="6" t="s">
        <v>199</v>
      </c>
      <c r="I1134" s="5" t="s">
        <v>12</v>
      </c>
      <c r="J1134" s="7">
        <v>41.4</v>
      </c>
      <c r="K1134" s="8">
        <v>25</v>
      </c>
      <c r="L1134" s="8">
        <v>27.55</v>
      </c>
      <c r="M1134" s="8">
        <v>23.37</v>
      </c>
      <c r="N1134" s="9">
        <f t="shared" si="68"/>
        <v>2.5500000000000007</v>
      </c>
      <c r="O1134" s="10">
        <f t="shared" si="69"/>
        <v>1.1020000000000001</v>
      </c>
      <c r="P1134" s="11">
        <f t="shared" si="70"/>
        <v>0.17886178861788615</v>
      </c>
      <c r="Q1134" s="10">
        <f t="shared" si="71"/>
        <v>0.92424852388620504</v>
      </c>
    </row>
    <row r="1135" spans="1:17" x14ac:dyDescent="0.3">
      <c r="A1135" s="12" t="s">
        <v>2004</v>
      </c>
      <c r="B1135" s="12" t="s">
        <v>1909</v>
      </c>
      <c r="C1135" s="13" t="s">
        <v>13</v>
      </c>
      <c r="D1135" s="12">
        <v>30</v>
      </c>
      <c r="E1135" s="13" t="s">
        <v>24</v>
      </c>
      <c r="F1135" s="13" t="s">
        <v>194</v>
      </c>
      <c r="G1135" s="13" t="s">
        <v>58</v>
      </c>
      <c r="H1135" s="13" t="s">
        <v>200</v>
      </c>
      <c r="I1135" s="12" t="s">
        <v>12</v>
      </c>
      <c r="J1135" s="14">
        <v>120</v>
      </c>
      <c r="K1135" s="15">
        <v>55</v>
      </c>
      <c r="L1135" s="15">
        <v>48.23</v>
      </c>
      <c r="M1135" s="15">
        <v>58.1</v>
      </c>
      <c r="N1135" s="16">
        <f t="shared" si="68"/>
        <v>-6.7700000000000031</v>
      </c>
      <c r="O1135" s="17">
        <f t="shared" si="69"/>
        <v>0.87690909090909086</v>
      </c>
      <c r="P1135" s="18">
        <f t="shared" si="70"/>
        <v>-0.16987951807228924</v>
      </c>
      <c r="Q1135" s="17">
        <f t="shared" si="71"/>
        <v>0.55821759259259263</v>
      </c>
    </row>
    <row r="1136" spans="1:17" x14ac:dyDescent="0.3">
      <c r="A1136" s="5" t="s">
        <v>2005</v>
      </c>
      <c r="B1136" s="5" t="s">
        <v>1909</v>
      </c>
      <c r="C1136" s="6" t="s">
        <v>13</v>
      </c>
      <c r="D1136" s="5">
        <v>30</v>
      </c>
      <c r="E1136" s="6" t="s">
        <v>24</v>
      </c>
      <c r="F1136" s="6" t="s">
        <v>194</v>
      </c>
      <c r="G1136" s="6" t="s">
        <v>58</v>
      </c>
      <c r="H1136" s="6" t="s">
        <v>201</v>
      </c>
      <c r="I1136" s="5" t="s">
        <v>12</v>
      </c>
      <c r="J1136" s="7">
        <v>30</v>
      </c>
      <c r="K1136" s="8">
        <v>18</v>
      </c>
      <c r="L1136" s="8">
        <v>15.55</v>
      </c>
      <c r="M1136" s="8">
        <v>18.91</v>
      </c>
      <c r="N1136" s="9">
        <f t="shared" si="68"/>
        <v>-2.4499999999999993</v>
      </c>
      <c r="O1136" s="10">
        <f t="shared" si="69"/>
        <v>0.86388888888888893</v>
      </c>
      <c r="P1136" s="11">
        <f t="shared" si="70"/>
        <v>-0.17768376520359594</v>
      </c>
      <c r="Q1136" s="10">
        <f t="shared" si="71"/>
        <v>0.71990740740740744</v>
      </c>
    </row>
    <row r="1137" spans="1:17" x14ac:dyDescent="0.3">
      <c r="A1137" s="12" t="s">
        <v>2006</v>
      </c>
      <c r="B1137" s="12" t="s">
        <v>1909</v>
      </c>
      <c r="C1137" s="13" t="s">
        <v>13</v>
      </c>
      <c r="D1137" s="12">
        <v>30</v>
      </c>
      <c r="E1137" s="13" t="s">
        <v>24</v>
      </c>
      <c r="F1137" s="13" t="s">
        <v>194</v>
      </c>
      <c r="G1137" s="13" t="s">
        <v>58</v>
      </c>
      <c r="H1137" s="13" t="s">
        <v>202</v>
      </c>
      <c r="I1137" s="12" t="s">
        <v>12</v>
      </c>
      <c r="J1137" s="14">
        <v>90</v>
      </c>
      <c r="K1137" s="15">
        <v>62</v>
      </c>
      <c r="L1137" s="15">
        <v>67.260000000000005</v>
      </c>
      <c r="M1137" s="15">
        <v>62.8</v>
      </c>
      <c r="N1137" s="16">
        <f t="shared" si="68"/>
        <v>5.2600000000000051</v>
      </c>
      <c r="O1137" s="17">
        <f t="shared" si="69"/>
        <v>1.0848387096774195</v>
      </c>
      <c r="P1137" s="18">
        <f t="shared" si="70"/>
        <v>7.10191082802549E-2</v>
      </c>
      <c r="Q1137" s="17">
        <f t="shared" si="71"/>
        <v>1.037962962962963</v>
      </c>
    </row>
    <row r="1138" spans="1:17" x14ac:dyDescent="0.3">
      <c r="A1138" s="5" t="s">
        <v>2007</v>
      </c>
      <c r="B1138" s="5" t="s">
        <v>1909</v>
      </c>
      <c r="C1138" s="6" t="s">
        <v>13</v>
      </c>
      <c r="D1138" s="5">
        <v>30</v>
      </c>
      <c r="E1138" s="6" t="s">
        <v>24</v>
      </c>
      <c r="F1138" s="6" t="s">
        <v>194</v>
      </c>
      <c r="G1138" s="6" t="s">
        <v>58</v>
      </c>
      <c r="H1138" s="6" t="s">
        <v>203</v>
      </c>
      <c r="I1138" s="5" t="s">
        <v>12</v>
      </c>
      <c r="J1138" s="7">
        <v>304</v>
      </c>
      <c r="K1138" s="8">
        <v>185</v>
      </c>
      <c r="L1138" s="8">
        <v>196.98</v>
      </c>
      <c r="M1138" s="8">
        <v>191.91</v>
      </c>
      <c r="N1138" s="9">
        <f t="shared" si="68"/>
        <v>11.97999999999999</v>
      </c>
      <c r="O1138" s="10">
        <f t="shared" si="69"/>
        <v>1.0647567567567566</v>
      </c>
      <c r="P1138" s="11">
        <f t="shared" si="70"/>
        <v>2.6418633734563043E-2</v>
      </c>
      <c r="Q1138" s="10">
        <f t="shared" si="71"/>
        <v>0.89994517543859653</v>
      </c>
    </row>
    <row r="1139" spans="1:17" x14ac:dyDescent="0.3">
      <c r="A1139" s="12" t="s">
        <v>2008</v>
      </c>
      <c r="B1139" s="12" t="s">
        <v>1909</v>
      </c>
      <c r="C1139" s="13" t="s">
        <v>13</v>
      </c>
      <c r="D1139" s="12">
        <v>30</v>
      </c>
      <c r="E1139" s="13" t="s">
        <v>24</v>
      </c>
      <c r="F1139" s="13" t="s">
        <v>194</v>
      </c>
      <c r="G1139" s="13" t="s">
        <v>58</v>
      </c>
      <c r="H1139" s="13" t="s">
        <v>204</v>
      </c>
      <c r="I1139" s="12" t="s">
        <v>12</v>
      </c>
      <c r="J1139" s="14">
        <v>198</v>
      </c>
      <c r="K1139" s="15">
        <v>3</v>
      </c>
      <c r="L1139" s="15">
        <v>0</v>
      </c>
      <c r="M1139" s="15">
        <v>0</v>
      </c>
      <c r="N1139" s="16">
        <f t="shared" si="68"/>
        <v>-3</v>
      </c>
      <c r="O1139" s="17">
        <f t="shared" si="69"/>
        <v>0</v>
      </c>
      <c r="P1139" s="18">
        <f t="shared" si="70"/>
        <v>0</v>
      </c>
      <c r="Q1139" s="17">
        <f t="shared" si="71"/>
        <v>0</v>
      </c>
    </row>
    <row r="1140" spans="1:17" x14ac:dyDescent="0.3">
      <c r="A1140" s="5" t="s">
        <v>2009</v>
      </c>
      <c r="B1140" s="5" t="s">
        <v>1909</v>
      </c>
      <c r="C1140" s="6" t="s">
        <v>13</v>
      </c>
      <c r="D1140" s="5">
        <v>30</v>
      </c>
      <c r="E1140" s="6" t="s">
        <v>24</v>
      </c>
      <c r="F1140" s="6" t="s">
        <v>194</v>
      </c>
      <c r="G1140" s="6" t="s">
        <v>58</v>
      </c>
      <c r="H1140" s="6" t="s">
        <v>205</v>
      </c>
      <c r="I1140" s="5" t="s">
        <v>12</v>
      </c>
      <c r="J1140" s="7">
        <v>120</v>
      </c>
      <c r="K1140" s="8">
        <v>35</v>
      </c>
      <c r="L1140" s="8">
        <v>38.119999999999997</v>
      </c>
      <c r="M1140" s="8">
        <v>70.819999999999993</v>
      </c>
      <c r="N1140" s="9">
        <f t="shared" si="68"/>
        <v>3.1199999999999974</v>
      </c>
      <c r="O1140" s="10">
        <f t="shared" si="69"/>
        <v>1.089142857142857</v>
      </c>
      <c r="P1140" s="11">
        <f t="shared" si="70"/>
        <v>-0.46173397345382661</v>
      </c>
      <c r="Q1140" s="10">
        <f t="shared" si="71"/>
        <v>0.44120370370370371</v>
      </c>
    </row>
    <row r="1141" spans="1:17" x14ac:dyDescent="0.3">
      <c r="A1141" s="12" t="s">
        <v>2010</v>
      </c>
      <c r="B1141" s="12" t="s">
        <v>1909</v>
      </c>
      <c r="C1141" s="13" t="s">
        <v>13</v>
      </c>
      <c r="D1141" s="12">
        <v>30</v>
      </c>
      <c r="E1141" s="13" t="s">
        <v>24</v>
      </c>
      <c r="F1141" s="13" t="s">
        <v>194</v>
      </c>
      <c r="G1141" s="13" t="s">
        <v>872</v>
      </c>
      <c r="H1141" s="13" t="s">
        <v>207</v>
      </c>
      <c r="I1141" s="12" t="s">
        <v>16</v>
      </c>
      <c r="J1141" s="14">
        <v>0</v>
      </c>
      <c r="K1141" s="15">
        <v>0</v>
      </c>
      <c r="L1141" s="15">
        <v>0</v>
      </c>
      <c r="M1141" s="15">
        <v>0</v>
      </c>
      <c r="N1141" s="16">
        <f t="shared" si="68"/>
        <v>0</v>
      </c>
      <c r="O1141" s="17">
        <f t="shared" si="69"/>
        <v>0</v>
      </c>
      <c r="P1141" s="18">
        <f t="shared" si="70"/>
        <v>0</v>
      </c>
      <c r="Q1141" s="17">
        <f t="shared" si="71"/>
        <v>0</v>
      </c>
    </row>
    <row r="1142" spans="1:17" x14ac:dyDescent="0.3">
      <c r="A1142" s="5" t="s">
        <v>2011</v>
      </c>
      <c r="B1142" s="5" t="s">
        <v>1909</v>
      </c>
      <c r="C1142" s="6" t="s">
        <v>13</v>
      </c>
      <c r="D1142" s="5">
        <v>30</v>
      </c>
      <c r="E1142" s="6" t="s">
        <v>24</v>
      </c>
      <c r="F1142" s="6" t="s">
        <v>194</v>
      </c>
      <c r="G1142" s="6" t="s">
        <v>872</v>
      </c>
      <c r="H1142" s="6" t="s">
        <v>209</v>
      </c>
      <c r="I1142" s="5" t="s">
        <v>16</v>
      </c>
      <c r="J1142" s="7">
        <v>225</v>
      </c>
      <c r="K1142" s="8">
        <v>4</v>
      </c>
      <c r="L1142" s="8">
        <v>0</v>
      </c>
      <c r="M1142" s="8">
        <v>0</v>
      </c>
      <c r="N1142" s="9">
        <f t="shared" si="68"/>
        <v>-4</v>
      </c>
      <c r="O1142" s="10">
        <f t="shared" si="69"/>
        <v>0</v>
      </c>
      <c r="P1142" s="11">
        <f t="shared" si="70"/>
        <v>0</v>
      </c>
      <c r="Q1142" s="10">
        <f t="shared" si="71"/>
        <v>0</v>
      </c>
    </row>
    <row r="1143" spans="1:17" x14ac:dyDescent="0.3">
      <c r="A1143" s="12" t="s">
        <v>2012</v>
      </c>
      <c r="B1143" s="12" t="s">
        <v>1909</v>
      </c>
      <c r="C1143" s="13" t="s">
        <v>13</v>
      </c>
      <c r="D1143" s="12">
        <v>30</v>
      </c>
      <c r="E1143" s="13" t="s">
        <v>24</v>
      </c>
      <c r="F1143" s="13" t="s">
        <v>194</v>
      </c>
      <c r="G1143" s="13" t="s">
        <v>872</v>
      </c>
      <c r="H1143" s="13" t="s">
        <v>211</v>
      </c>
      <c r="I1143" s="12" t="s">
        <v>16</v>
      </c>
      <c r="J1143" s="14">
        <v>439</v>
      </c>
      <c r="K1143" s="15">
        <v>16</v>
      </c>
      <c r="L1143" s="15">
        <v>0</v>
      </c>
      <c r="M1143" s="15">
        <v>0</v>
      </c>
      <c r="N1143" s="16">
        <f t="shared" si="68"/>
        <v>-16</v>
      </c>
      <c r="O1143" s="17">
        <f t="shared" si="69"/>
        <v>0</v>
      </c>
      <c r="P1143" s="18">
        <f t="shared" si="70"/>
        <v>0</v>
      </c>
      <c r="Q1143" s="17">
        <f t="shared" si="71"/>
        <v>0</v>
      </c>
    </row>
    <row r="1144" spans="1:17" x14ac:dyDescent="0.3">
      <c r="A1144" s="5" t="s">
        <v>2013</v>
      </c>
      <c r="B1144" s="5" t="s">
        <v>1909</v>
      </c>
      <c r="C1144" s="6" t="s">
        <v>13</v>
      </c>
      <c r="D1144" s="5">
        <v>30</v>
      </c>
      <c r="E1144" s="6" t="s">
        <v>24</v>
      </c>
      <c r="F1144" s="6" t="s">
        <v>194</v>
      </c>
      <c r="G1144" s="6" t="s">
        <v>872</v>
      </c>
      <c r="H1144" s="6" t="s">
        <v>213</v>
      </c>
      <c r="I1144" s="5" t="s">
        <v>12</v>
      </c>
      <c r="J1144" s="7">
        <v>330</v>
      </c>
      <c r="K1144" s="8">
        <v>220</v>
      </c>
      <c r="L1144" s="8">
        <v>227.65</v>
      </c>
      <c r="M1144" s="8">
        <v>244.61</v>
      </c>
      <c r="N1144" s="9">
        <f t="shared" si="68"/>
        <v>7.6500000000000057</v>
      </c>
      <c r="O1144" s="10">
        <f t="shared" si="69"/>
        <v>1.0347727272727274</v>
      </c>
      <c r="P1144" s="11">
        <f t="shared" si="70"/>
        <v>-6.9334859572380558E-2</v>
      </c>
      <c r="Q1144" s="10">
        <f t="shared" si="71"/>
        <v>0.95812289562289565</v>
      </c>
    </row>
    <row r="1145" spans="1:17" x14ac:dyDescent="0.3">
      <c r="A1145" s="12" t="s">
        <v>2014</v>
      </c>
      <c r="B1145" s="12" t="s">
        <v>1909</v>
      </c>
      <c r="C1145" s="13" t="s">
        <v>13</v>
      </c>
      <c r="D1145" s="12">
        <v>30</v>
      </c>
      <c r="E1145" s="13" t="s">
        <v>24</v>
      </c>
      <c r="F1145" s="13" t="s">
        <v>194</v>
      </c>
      <c r="G1145" s="13" t="s">
        <v>872</v>
      </c>
      <c r="H1145" s="13" t="s">
        <v>215</v>
      </c>
      <c r="I1145" s="12" t="s">
        <v>12</v>
      </c>
      <c r="J1145" s="14">
        <v>400</v>
      </c>
      <c r="K1145" s="15">
        <v>255</v>
      </c>
      <c r="L1145" s="15">
        <v>275.63</v>
      </c>
      <c r="M1145" s="15">
        <v>271.23</v>
      </c>
      <c r="N1145" s="16">
        <f t="shared" si="68"/>
        <v>20.629999999999995</v>
      </c>
      <c r="O1145" s="17">
        <f t="shared" si="69"/>
        <v>1.0809019607843138</v>
      </c>
      <c r="P1145" s="18">
        <f t="shared" si="70"/>
        <v>1.6222394277919026E-2</v>
      </c>
      <c r="Q1145" s="17">
        <f t="shared" si="71"/>
        <v>0.95704861111111106</v>
      </c>
    </row>
    <row r="1146" spans="1:17" x14ac:dyDescent="0.3">
      <c r="A1146" s="5" t="s">
        <v>2015</v>
      </c>
      <c r="B1146" s="5" t="s">
        <v>1909</v>
      </c>
      <c r="C1146" s="6" t="s">
        <v>13</v>
      </c>
      <c r="D1146" s="5">
        <v>30</v>
      </c>
      <c r="E1146" s="6" t="s">
        <v>24</v>
      </c>
      <c r="F1146" s="6" t="s">
        <v>194</v>
      </c>
      <c r="G1146" s="6" t="s">
        <v>872</v>
      </c>
      <c r="H1146" s="6" t="s">
        <v>217</v>
      </c>
      <c r="I1146" s="5" t="s">
        <v>12</v>
      </c>
      <c r="J1146" s="7">
        <v>99</v>
      </c>
      <c r="K1146" s="8">
        <v>71</v>
      </c>
      <c r="L1146" s="8">
        <v>72.209999999999994</v>
      </c>
      <c r="M1146" s="8">
        <v>75.53</v>
      </c>
      <c r="N1146" s="9">
        <f t="shared" si="68"/>
        <v>1.2099999999999937</v>
      </c>
      <c r="O1146" s="10">
        <f t="shared" si="69"/>
        <v>1.0170422535211268</v>
      </c>
      <c r="P1146" s="11">
        <f t="shared" si="70"/>
        <v>-4.3956043956044057E-2</v>
      </c>
      <c r="Q1146" s="10">
        <f t="shared" si="71"/>
        <v>1.013047138047138</v>
      </c>
    </row>
    <row r="1147" spans="1:17" x14ac:dyDescent="0.3">
      <c r="A1147" s="12" t="s">
        <v>2016</v>
      </c>
      <c r="B1147" s="12" t="s">
        <v>1909</v>
      </c>
      <c r="C1147" s="13" t="s">
        <v>13</v>
      </c>
      <c r="D1147" s="12">
        <v>30</v>
      </c>
      <c r="E1147" s="13" t="s">
        <v>24</v>
      </c>
      <c r="F1147" s="13" t="s">
        <v>194</v>
      </c>
      <c r="G1147" s="13" t="s">
        <v>78</v>
      </c>
      <c r="H1147" s="13" t="s">
        <v>219</v>
      </c>
      <c r="I1147" s="12" t="s">
        <v>12</v>
      </c>
      <c r="J1147" s="14">
        <v>280</v>
      </c>
      <c r="K1147" s="15">
        <v>178</v>
      </c>
      <c r="L1147" s="15">
        <v>111.67</v>
      </c>
      <c r="M1147" s="15">
        <v>191.65</v>
      </c>
      <c r="N1147" s="16">
        <f t="shared" si="68"/>
        <v>-66.33</v>
      </c>
      <c r="O1147" s="17">
        <f t="shared" si="69"/>
        <v>0.62735955056179771</v>
      </c>
      <c r="P1147" s="18">
        <f t="shared" si="70"/>
        <v>-0.4173232454996087</v>
      </c>
      <c r="Q1147" s="17">
        <f t="shared" si="71"/>
        <v>0.55391865079365077</v>
      </c>
    </row>
    <row r="1148" spans="1:17" x14ac:dyDescent="0.3">
      <c r="A1148" s="5" t="s">
        <v>2017</v>
      </c>
      <c r="B1148" s="5" t="s">
        <v>1909</v>
      </c>
      <c r="C1148" s="6" t="s">
        <v>13</v>
      </c>
      <c r="D1148" s="5">
        <v>30</v>
      </c>
      <c r="E1148" s="6" t="s">
        <v>24</v>
      </c>
      <c r="F1148" s="6" t="s">
        <v>194</v>
      </c>
      <c r="G1148" s="6" t="s">
        <v>78</v>
      </c>
      <c r="H1148" s="6" t="s">
        <v>220</v>
      </c>
      <c r="I1148" s="5" t="s">
        <v>12</v>
      </c>
      <c r="J1148" s="7">
        <v>94.2</v>
      </c>
      <c r="K1148" s="8">
        <v>68</v>
      </c>
      <c r="L1148" s="8">
        <v>69.84</v>
      </c>
      <c r="M1148" s="8">
        <v>67.739999999999995</v>
      </c>
      <c r="N1148" s="9">
        <f t="shared" si="68"/>
        <v>1.8400000000000034</v>
      </c>
      <c r="O1148" s="10">
        <f t="shared" si="69"/>
        <v>1.0270588235294118</v>
      </c>
      <c r="P1148" s="11">
        <f t="shared" si="70"/>
        <v>3.1000885739592688E-2</v>
      </c>
      <c r="Q1148" s="10">
        <f t="shared" si="71"/>
        <v>1.029723991507431</v>
      </c>
    </row>
    <row r="1149" spans="1:17" x14ac:dyDescent="0.3">
      <c r="A1149" s="12" t="s">
        <v>2018</v>
      </c>
      <c r="B1149" s="12" t="s">
        <v>1909</v>
      </c>
      <c r="C1149" s="13" t="s">
        <v>13</v>
      </c>
      <c r="D1149" s="12">
        <v>30</v>
      </c>
      <c r="E1149" s="13" t="s">
        <v>24</v>
      </c>
      <c r="F1149" s="13" t="s">
        <v>194</v>
      </c>
      <c r="G1149" s="13" t="s">
        <v>78</v>
      </c>
      <c r="H1149" s="13" t="s">
        <v>221</v>
      </c>
      <c r="I1149" s="12" t="s">
        <v>12</v>
      </c>
      <c r="J1149" s="14">
        <v>0</v>
      </c>
      <c r="K1149" s="15">
        <v>0</v>
      </c>
      <c r="L1149" s="15">
        <v>0</v>
      </c>
      <c r="M1149" s="15">
        <v>0</v>
      </c>
      <c r="N1149" s="16">
        <f t="shared" si="68"/>
        <v>0</v>
      </c>
      <c r="O1149" s="17">
        <f t="shared" si="69"/>
        <v>0</v>
      </c>
      <c r="P1149" s="18">
        <f t="shared" si="70"/>
        <v>0</v>
      </c>
      <c r="Q1149" s="17">
        <f t="shared" si="71"/>
        <v>0</v>
      </c>
    </row>
    <row r="1150" spans="1:17" x14ac:dyDescent="0.3">
      <c r="A1150" s="5" t="s">
        <v>2019</v>
      </c>
      <c r="B1150" s="5" t="s">
        <v>1909</v>
      </c>
      <c r="C1150" s="6" t="s">
        <v>13</v>
      </c>
      <c r="D1150" s="5">
        <v>30</v>
      </c>
      <c r="E1150" s="6" t="s">
        <v>24</v>
      </c>
      <c r="F1150" s="6" t="s">
        <v>194</v>
      </c>
      <c r="G1150" s="6" t="s">
        <v>78</v>
      </c>
      <c r="H1150" s="6" t="s">
        <v>222</v>
      </c>
      <c r="I1150" s="5" t="s">
        <v>12</v>
      </c>
      <c r="J1150" s="7">
        <v>0</v>
      </c>
      <c r="K1150" s="8">
        <v>30</v>
      </c>
      <c r="L1150" s="8">
        <v>0</v>
      </c>
      <c r="M1150" s="8">
        <v>0</v>
      </c>
      <c r="N1150" s="9">
        <f t="shared" si="68"/>
        <v>-30</v>
      </c>
      <c r="O1150" s="10">
        <f t="shared" si="69"/>
        <v>0</v>
      </c>
      <c r="P1150" s="11">
        <f t="shared" si="70"/>
        <v>0</v>
      </c>
      <c r="Q1150" s="10">
        <f t="shared" si="71"/>
        <v>0</v>
      </c>
    </row>
    <row r="1151" spans="1:17" x14ac:dyDescent="0.3">
      <c r="A1151" s="12" t="s">
        <v>2020</v>
      </c>
      <c r="B1151" s="12" t="s">
        <v>1909</v>
      </c>
      <c r="C1151" s="13" t="s">
        <v>13</v>
      </c>
      <c r="D1151" s="12">
        <v>30</v>
      </c>
      <c r="E1151" s="13" t="s">
        <v>24</v>
      </c>
      <c r="F1151" s="13" t="s">
        <v>194</v>
      </c>
      <c r="G1151" s="13" t="s">
        <v>78</v>
      </c>
      <c r="H1151" s="13" t="s">
        <v>223</v>
      </c>
      <c r="I1151" s="12" t="s">
        <v>12</v>
      </c>
      <c r="J1151" s="14">
        <v>400</v>
      </c>
      <c r="K1151" s="15">
        <v>88</v>
      </c>
      <c r="L1151" s="15">
        <v>90.34</v>
      </c>
      <c r="M1151" s="15">
        <v>160.81</v>
      </c>
      <c r="N1151" s="16">
        <f t="shared" si="68"/>
        <v>2.3400000000000034</v>
      </c>
      <c r="O1151" s="17">
        <f t="shared" si="69"/>
        <v>1.0265909090909091</v>
      </c>
      <c r="P1151" s="18">
        <f t="shared" si="70"/>
        <v>-0.43821901623033394</v>
      </c>
      <c r="Q1151" s="17">
        <f t="shared" si="71"/>
        <v>0.31368055555555557</v>
      </c>
    </row>
    <row r="1152" spans="1:17" x14ac:dyDescent="0.3">
      <c r="A1152" s="5" t="s">
        <v>2021</v>
      </c>
      <c r="B1152" s="5" t="s">
        <v>1909</v>
      </c>
      <c r="C1152" s="6" t="s">
        <v>13</v>
      </c>
      <c r="D1152" s="5">
        <v>30</v>
      </c>
      <c r="E1152" s="6" t="s">
        <v>24</v>
      </c>
      <c r="F1152" s="6" t="s">
        <v>194</v>
      </c>
      <c r="G1152" s="6" t="s">
        <v>78</v>
      </c>
      <c r="H1152" s="6" t="s">
        <v>224</v>
      </c>
      <c r="I1152" s="5" t="s">
        <v>12</v>
      </c>
      <c r="J1152" s="7">
        <v>1000</v>
      </c>
      <c r="K1152" s="8">
        <v>264</v>
      </c>
      <c r="L1152" s="8">
        <v>269.45999999999998</v>
      </c>
      <c r="M1152" s="8">
        <v>488.83</v>
      </c>
      <c r="N1152" s="9">
        <f t="shared" si="68"/>
        <v>5.4599999999999795</v>
      </c>
      <c r="O1152" s="10">
        <f t="shared" si="69"/>
        <v>1.020681818181818</v>
      </c>
      <c r="P1152" s="11">
        <f t="shared" si="70"/>
        <v>-0.44876541947098175</v>
      </c>
      <c r="Q1152" s="10">
        <f t="shared" si="71"/>
        <v>0.37425000000000003</v>
      </c>
    </row>
    <row r="1153" spans="1:17" x14ac:dyDescent="0.3">
      <c r="A1153" s="12" t="s">
        <v>2022</v>
      </c>
      <c r="B1153" s="12" t="s">
        <v>1909</v>
      </c>
      <c r="C1153" s="13" t="s">
        <v>13</v>
      </c>
      <c r="D1153" s="12">
        <v>30</v>
      </c>
      <c r="E1153" s="13" t="s">
        <v>24</v>
      </c>
      <c r="F1153" s="13" t="s">
        <v>226</v>
      </c>
      <c r="G1153" s="13" t="s">
        <v>58</v>
      </c>
      <c r="H1153" s="13" t="s">
        <v>227</v>
      </c>
      <c r="I1153" s="12" t="s">
        <v>10</v>
      </c>
      <c r="J1153" s="14">
        <v>2630</v>
      </c>
      <c r="K1153" s="15">
        <v>1654</v>
      </c>
      <c r="L1153" s="15">
        <v>1673.09</v>
      </c>
      <c r="M1153" s="15">
        <v>1609.43</v>
      </c>
      <c r="N1153" s="16">
        <f t="shared" si="68"/>
        <v>19.089999999999918</v>
      </c>
      <c r="O1153" s="17">
        <f t="shared" si="69"/>
        <v>1.0115417170495766</v>
      </c>
      <c r="P1153" s="18">
        <f t="shared" si="70"/>
        <v>3.9554376394127018E-2</v>
      </c>
      <c r="Q1153" s="17">
        <f t="shared" si="71"/>
        <v>0.88354985213350234</v>
      </c>
    </row>
    <row r="1154" spans="1:17" x14ac:dyDescent="0.3">
      <c r="A1154" s="5" t="s">
        <v>2023</v>
      </c>
      <c r="B1154" s="5" t="s">
        <v>1909</v>
      </c>
      <c r="C1154" s="6" t="s">
        <v>13</v>
      </c>
      <c r="D1154" s="5">
        <v>30</v>
      </c>
      <c r="E1154" s="6" t="s">
        <v>24</v>
      </c>
      <c r="F1154" s="6" t="s">
        <v>226</v>
      </c>
      <c r="G1154" s="6" t="s">
        <v>58</v>
      </c>
      <c r="H1154" s="6" t="s">
        <v>228</v>
      </c>
      <c r="I1154" s="5" t="s">
        <v>10</v>
      </c>
      <c r="J1154" s="7">
        <v>1265</v>
      </c>
      <c r="K1154" s="8">
        <v>529</v>
      </c>
      <c r="L1154" s="8">
        <v>605.04999999999995</v>
      </c>
      <c r="M1154" s="8">
        <v>446.56</v>
      </c>
      <c r="N1154" s="9">
        <f t="shared" ref="N1154:N1217" si="72">L1154-K1154</f>
        <v>76.049999999999955</v>
      </c>
      <c r="O1154" s="10">
        <f t="shared" ref="O1154:O1217" si="73">IFERROR(L1154/K1154, 0)</f>
        <v>1.1437618147448014</v>
      </c>
      <c r="P1154" s="11">
        <f t="shared" ref="P1154:P1217" si="74">IFERROR((L1154-M1154)/M1154, 0)</f>
        <v>0.35491311357936212</v>
      </c>
      <c r="Q1154" s="10">
        <f t="shared" ref="Q1154:Q1217" si="75">IFERROR((L1154*1000)/(J1154*D1154*24), 0)</f>
        <v>0.66430610452349581</v>
      </c>
    </row>
    <row r="1155" spans="1:17" x14ac:dyDescent="0.3">
      <c r="A1155" s="12" t="s">
        <v>2024</v>
      </c>
      <c r="B1155" s="12" t="s">
        <v>1909</v>
      </c>
      <c r="C1155" s="13" t="s">
        <v>13</v>
      </c>
      <c r="D1155" s="12">
        <v>30</v>
      </c>
      <c r="E1155" s="13" t="s">
        <v>24</v>
      </c>
      <c r="F1155" s="13" t="s">
        <v>226</v>
      </c>
      <c r="G1155" s="13" t="s">
        <v>58</v>
      </c>
      <c r="H1155" s="13" t="s">
        <v>229</v>
      </c>
      <c r="I1155" s="12" t="s">
        <v>10</v>
      </c>
      <c r="J1155" s="14">
        <v>0</v>
      </c>
      <c r="K1155" s="15">
        <v>163</v>
      </c>
      <c r="L1155" s="15">
        <v>0</v>
      </c>
      <c r="M1155" s="15">
        <v>0</v>
      </c>
      <c r="N1155" s="16">
        <f t="shared" si="72"/>
        <v>-163</v>
      </c>
      <c r="O1155" s="17">
        <f t="shared" si="73"/>
        <v>0</v>
      </c>
      <c r="P1155" s="18">
        <f t="shared" si="74"/>
        <v>0</v>
      </c>
      <c r="Q1155" s="17">
        <f t="shared" si="75"/>
        <v>0</v>
      </c>
    </row>
    <row r="1156" spans="1:17" x14ac:dyDescent="0.3">
      <c r="A1156" s="5" t="s">
        <v>2025</v>
      </c>
      <c r="B1156" s="5" t="s">
        <v>1909</v>
      </c>
      <c r="C1156" s="6" t="s">
        <v>13</v>
      </c>
      <c r="D1156" s="5">
        <v>30</v>
      </c>
      <c r="E1156" s="6" t="s">
        <v>24</v>
      </c>
      <c r="F1156" s="6" t="s">
        <v>226</v>
      </c>
      <c r="G1156" s="6" t="s">
        <v>58</v>
      </c>
      <c r="H1156" s="6" t="s">
        <v>230</v>
      </c>
      <c r="I1156" s="5" t="s">
        <v>10</v>
      </c>
      <c r="J1156" s="7">
        <v>0</v>
      </c>
      <c r="K1156" s="8">
        <v>163</v>
      </c>
      <c r="L1156" s="8">
        <v>0</v>
      </c>
      <c r="M1156" s="8">
        <v>0</v>
      </c>
      <c r="N1156" s="9">
        <f t="shared" si="72"/>
        <v>-163</v>
      </c>
      <c r="O1156" s="10">
        <f t="shared" si="73"/>
        <v>0</v>
      </c>
      <c r="P1156" s="11">
        <f t="shared" si="74"/>
        <v>0</v>
      </c>
      <c r="Q1156" s="10">
        <f t="shared" si="75"/>
        <v>0</v>
      </c>
    </row>
    <row r="1157" spans="1:17" x14ac:dyDescent="0.3">
      <c r="A1157" s="12" t="s">
        <v>2026</v>
      </c>
      <c r="B1157" s="12" t="s">
        <v>1909</v>
      </c>
      <c r="C1157" s="13" t="s">
        <v>13</v>
      </c>
      <c r="D1157" s="12">
        <v>30</v>
      </c>
      <c r="E1157" s="13" t="s">
        <v>24</v>
      </c>
      <c r="F1157" s="13" t="s">
        <v>226</v>
      </c>
      <c r="G1157" s="13" t="s">
        <v>58</v>
      </c>
      <c r="H1157" s="13" t="s">
        <v>231</v>
      </c>
      <c r="I1157" s="12" t="s">
        <v>10</v>
      </c>
      <c r="J1157" s="14">
        <v>1000</v>
      </c>
      <c r="K1157" s="15">
        <v>463</v>
      </c>
      <c r="L1157" s="15">
        <v>451.76</v>
      </c>
      <c r="M1157" s="15">
        <v>422.85</v>
      </c>
      <c r="N1157" s="16">
        <f t="shared" si="72"/>
        <v>-11.240000000000009</v>
      </c>
      <c r="O1157" s="17">
        <f t="shared" si="73"/>
        <v>0.9757235421166307</v>
      </c>
      <c r="P1157" s="18">
        <f t="shared" si="74"/>
        <v>6.8369398131725115E-2</v>
      </c>
      <c r="Q1157" s="17">
        <f t="shared" si="75"/>
        <v>0.62744444444444447</v>
      </c>
    </row>
    <row r="1158" spans="1:17" x14ac:dyDescent="0.3">
      <c r="A1158" s="5" t="s">
        <v>2027</v>
      </c>
      <c r="B1158" s="5" t="s">
        <v>1909</v>
      </c>
      <c r="C1158" s="6" t="s">
        <v>13</v>
      </c>
      <c r="D1158" s="5">
        <v>30</v>
      </c>
      <c r="E1158" s="6" t="s">
        <v>24</v>
      </c>
      <c r="F1158" s="6" t="s">
        <v>226</v>
      </c>
      <c r="G1158" s="6" t="s">
        <v>58</v>
      </c>
      <c r="H1158" s="6" t="s">
        <v>232</v>
      </c>
      <c r="I1158" s="5" t="s">
        <v>10</v>
      </c>
      <c r="J1158" s="7">
        <v>0</v>
      </c>
      <c r="K1158" s="8">
        <v>0</v>
      </c>
      <c r="L1158" s="8">
        <v>0</v>
      </c>
      <c r="M1158" s="8">
        <v>0</v>
      </c>
      <c r="N1158" s="9">
        <f t="shared" si="72"/>
        <v>0</v>
      </c>
      <c r="O1158" s="10">
        <f t="shared" si="73"/>
        <v>0</v>
      </c>
      <c r="P1158" s="11">
        <f t="shared" si="74"/>
        <v>0</v>
      </c>
      <c r="Q1158" s="10">
        <f t="shared" si="75"/>
        <v>0</v>
      </c>
    </row>
    <row r="1159" spans="1:17" x14ac:dyDescent="0.3">
      <c r="A1159" s="12" t="s">
        <v>2028</v>
      </c>
      <c r="B1159" s="12" t="s">
        <v>1909</v>
      </c>
      <c r="C1159" s="13" t="s">
        <v>13</v>
      </c>
      <c r="D1159" s="12">
        <v>30</v>
      </c>
      <c r="E1159" s="13" t="s">
        <v>24</v>
      </c>
      <c r="F1159" s="13" t="s">
        <v>226</v>
      </c>
      <c r="G1159" s="13" t="s">
        <v>58</v>
      </c>
      <c r="H1159" s="13" t="s">
        <v>233</v>
      </c>
      <c r="I1159" s="12" t="s">
        <v>10</v>
      </c>
      <c r="J1159" s="14">
        <v>1140</v>
      </c>
      <c r="K1159" s="15">
        <v>427</v>
      </c>
      <c r="L1159" s="15">
        <v>521.55999999999995</v>
      </c>
      <c r="M1159" s="15">
        <v>453.84</v>
      </c>
      <c r="N1159" s="16">
        <f t="shared" si="72"/>
        <v>94.559999999999945</v>
      </c>
      <c r="O1159" s="17">
        <f t="shared" si="73"/>
        <v>1.2214519906323185</v>
      </c>
      <c r="P1159" s="18">
        <f t="shared" si="74"/>
        <v>0.14921558258417059</v>
      </c>
      <c r="Q1159" s="17">
        <f t="shared" si="75"/>
        <v>0.63542884990253401</v>
      </c>
    </row>
    <row r="1160" spans="1:17" x14ac:dyDescent="0.3">
      <c r="A1160" s="5" t="s">
        <v>2029</v>
      </c>
      <c r="B1160" s="5" t="s">
        <v>1909</v>
      </c>
      <c r="C1160" s="6" t="s">
        <v>13</v>
      </c>
      <c r="D1160" s="5">
        <v>30</v>
      </c>
      <c r="E1160" s="6" t="s">
        <v>24</v>
      </c>
      <c r="F1160" s="6" t="s">
        <v>226</v>
      </c>
      <c r="G1160" s="6" t="s">
        <v>58</v>
      </c>
      <c r="H1160" s="6" t="s">
        <v>235</v>
      </c>
      <c r="I1160" s="5" t="s">
        <v>12</v>
      </c>
      <c r="J1160" s="7">
        <v>72</v>
      </c>
      <c r="K1160" s="8">
        <v>40</v>
      </c>
      <c r="L1160" s="8">
        <v>36.68</v>
      </c>
      <c r="M1160" s="8">
        <v>44.91</v>
      </c>
      <c r="N1160" s="9">
        <f t="shared" si="72"/>
        <v>-3.3200000000000003</v>
      </c>
      <c r="O1160" s="10">
        <f t="shared" si="73"/>
        <v>0.91700000000000004</v>
      </c>
      <c r="P1160" s="11">
        <f t="shared" si="74"/>
        <v>-0.18325539968826537</v>
      </c>
      <c r="Q1160" s="10">
        <f t="shared" si="75"/>
        <v>0.70756172839506171</v>
      </c>
    </row>
    <row r="1161" spans="1:17" x14ac:dyDescent="0.3">
      <c r="A1161" s="12" t="s">
        <v>2030</v>
      </c>
      <c r="B1161" s="12" t="s">
        <v>1909</v>
      </c>
      <c r="C1161" s="13" t="s">
        <v>13</v>
      </c>
      <c r="D1161" s="12">
        <v>30</v>
      </c>
      <c r="E1161" s="13" t="s">
        <v>24</v>
      </c>
      <c r="F1161" s="13" t="s">
        <v>226</v>
      </c>
      <c r="G1161" s="13" t="s">
        <v>58</v>
      </c>
      <c r="H1161" s="13" t="s">
        <v>236</v>
      </c>
      <c r="I1161" s="12" t="s">
        <v>12</v>
      </c>
      <c r="J1161" s="14">
        <v>30.6</v>
      </c>
      <c r="K1161" s="15">
        <v>12</v>
      </c>
      <c r="L1161" s="15">
        <v>11.6</v>
      </c>
      <c r="M1161" s="15">
        <v>19</v>
      </c>
      <c r="N1161" s="16">
        <f t="shared" si="72"/>
        <v>-0.40000000000000036</v>
      </c>
      <c r="O1161" s="17">
        <f t="shared" si="73"/>
        <v>0.96666666666666667</v>
      </c>
      <c r="P1161" s="18">
        <f t="shared" si="74"/>
        <v>-0.38947368421052636</v>
      </c>
      <c r="Q1161" s="17">
        <f t="shared" si="75"/>
        <v>0.52650689905591863</v>
      </c>
    </row>
    <row r="1162" spans="1:17" x14ac:dyDescent="0.3">
      <c r="A1162" s="5" t="s">
        <v>2031</v>
      </c>
      <c r="B1162" s="5" t="s">
        <v>1909</v>
      </c>
      <c r="C1162" s="6" t="s">
        <v>13</v>
      </c>
      <c r="D1162" s="5">
        <v>30</v>
      </c>
      <c r="E1162" s="6" t="s">
        <v>24</v>
      </c>
      <c r="F1162" s="6" t="s">
        <v>226</v>
      </c>
      <c r="G1162" s="6" t="s">
        <v>58</v>
      </c>
      <c r="H1162" s="6" t="s">
        <v>237</v>
      </c>
      <c r="I1162" s="5" t="s">
        <v>12</v>
      </c>
      <c r="J1162" s="7">
        <v>99</v>
      </c>
      <c r="K1162" s="8">
        <v>30</v>
      </c>
      <c r="L1162" s="8">
        <v>17.760000000000002</v>
      </c>
      <c r="M1162" s="8">
        <v>10.95</v>
      </c>
      <c r="N1162" s="9">
        <f t="shared" si="72"/>
        <v>-12.239999999999998</v>
      </c>
      <c r="O1162" s="10">
        <f t="shared" si="73"/>
        <v>0.59200000000000008</v>
      </c>
      <c r="P1162" s="11">
        <f t="shared" si="74"/>
        <v>0.6219178082191783</v>
      </c>
      <c r="Q1162" s="10">
        <f t="shared" si="75"/>
        <v>0.24915824915824916</v>
      </c>
    </row>
    <row r="1163" spans="1:17" x14ac:dyDescent="0.3">
      <c r="A1163" s="12" t="s">
        <v>2032</v>
      </c>
      <c r="B1163" s="12" t="s">
        <v>1909</v>
      </c>
      <c r="C1163" s="13" t="s">
        <v>13</v>
      </c>
      <c r="D1163" s="12">
        <v>30</v>
      </c>
      <c r="E1163" s="13" t="s">
        <v>24</v>
      </c>
      <c r="F1163" s="13" t="s">
        <v>226</v>
      </c>
      <c r="G1163" s="13" t="s">
        <v>58</v>
      </c>
      <c r="H1163" s="13" t="s">
        <v>238</v>
      </c>
      <c r="I1163" s="12" t="s">
        <v>12</v>
      </c>
      <c r="J1163" s="14">
        <v>300</v>
      </c>
      <c r="K1163" s="15">
        <v>80</v>
      </c>
      <c r="L1163" s="15">
        <v>42.18</v>
      </c>
      <c r="M1163" s="15">
        <v>21.54</v>
      </c>
      <c r="N1163" s="16">
        <f t="shared" si="72"/>
        <v>-37.82</v>
      </c>
      <c r="O1163" s="17">
        <f t="shared" si="73"/>
        <v>0.52725</v>
      </c>
      <c r="P1163" s="18">
        <f t="shared" si="74"/>
        <v>0.95821727019498615</v>
      </c>
      <c r="Q1163" s="17">
        <f t="shared" si="75"/>
        <v>0.19527777777777777</v>
      </c>
    </row>
    <row r="1164" spans="1:17" x14ac:dyDescent="0.3">
      <c r="A1164" s="5" t="s">
        <v>2033</v>
      </c>
      <c r="B1164" s="5" t="s">
        <v>1909</v>
      </c>
      <c r="C1164" s="6" t="s">
        <v>13</v>
      </c>
      <c r="D1164" s="5">
        <v>30</v>
      </c>
      <c r="E1164" s="6" t="s">
        <v>24</v>
      </c>
      <c r="F1164" s="6" t="s">
        <v>226</v>
      </c>
      <c r="G1164" s="6" t="s">
        <v>872</v>
      </c>
      <c r="H1164" s="6" t="s">
        <v>240</v>
      </c>
      <c r="I1164" s="5" t="s">
        <v>10</v>
      </c>
      <c r="J1164" s="7">
        <v>90</v>
      </c>
      <c r="K1164" s="8">
        <v>22</v>
      </c>
      <c r="L1164" s="8">
        <v>44.44</v>
      </c>
      <c r="M1164" s="8">
        <v>21.53</v>
      </c>
      <c r="N1164" s="9">
        <f t="shared" si="72"/>
        <v>22.439999999999998</v>
      </c>
      <c r="O1164" s="10">
        <f t="shared" si="73"/>
        <v>2.02</v>
      </c>
      <c r="P1164" s="11">
        <f t="shared" si="74"/>
        <v>1.064096609382257</v>
      </c>
      <c r="Q1164" s="10">
        <f t="shared" si="75"/>
        <v>0.68580246913580245</v>
      </c>
    </row>
    <row r="1165" spans="1:17" x14ac:dyDescent="0.3">
      <c r="A1165" s="12" t="s">
        <v>2034</v>
      </c>
      <c r="B1165" s="12" t="s">
        <v>1909</v>
      </c>
      <c r="C1165" s="13" t="s">
        <v>13</v>
      </c>
      <c r="D1165" s="12">
        <v>30</v>
      </c>
      <c r="E1165" s="13" t="s">
        <v>24</v>
      </c>
      <c r="F1165" s="13" t="s">
        <v>226</v>
      </c>
      <c r="G1165" s="13" t="s">
        <v>872</v>
      </c>
      <c r="H1165" s="13" t="s">
        <v>241</v>
      </c>
      <c r="I1165" s="12" t="s">
        <v>10</v>
      </c>
      <c r="J1165" s="14">
        <v>90</v>
      </c>
      <c r="K1165" s="15">
        <v>21</v>
      </c>
      <c r="L1165" s="15">
        <v>44.09</v>
      </c>
      <c r="M1165" s="15">
        <v>23.78</v>
      </c>
      <c r="N1165" s="16">
        <f t="shared" si="72"/>
        <v>23.090000000000003</v>
      </c>
      <c r="O1165" s="17">
        <f t="shared" si="73"/>
        <v>2.0995238095238098</v>
      </c>
      <c r="P1165" s="18">
        <f t="shared" si="74"/>
        <v>0.85407905803195971</v>
      </c>
      <c r="Q1165" s="17">
        <f t="shared" si="75"/>
        <v>0.68040123456790125</v>
      </c>
    </row>
    <row r="1166" spans="1:17" x14ac:dyDescent="0.3">
      <c r="A1166" s="5" t="s">
        <v>2035</v>
      </c>
      <c r="B1166" s="5" t="s">
        <v>1909</v>
      </c>
      <c r="C1166" s="6" t="s">
        <v>13</v>
      </c>
      <c r="D1166" s="5">
        <v>30</v>
      </c>
      <c r="E1166" s="6" t="s">
        <v>24</v>
      </c>
      <c r="F1166" s="6" t="s">
        <v>226</v>
      </c>
      <c r="G1166" s="6" t="s">
        <v>872</v>
      </c>
      <c r="H1166" s="6" t="s">
        <v>242</v>
      </c>
      <c r="I1166" s="5" t="s">
        <v>10</v>
      </c>
      <c r="J1166" s="7">
        <v>90</v>
      </c>
      <c r="K1166" s="8">
        <v>24</v>
      </c>
      <c r="L1166" s="8">
        <v>43.13</v>
      </c>
      <c r="M1166" s="8">
        <v>7.63</v>
      </c>
      <c r="N1166" s="9">
        <f t="shared" si="72"/>
        <v>19.130000000000003</v>
      </c>
      <c r="O1166" s="10">
        <f t="shared" si="73"/>
        <v>1.7970833333333334</v>
      </c>
      <c r="P1166" s="11">
        <f t="shared" si="74"/>
        <v>4.6526867627785062</v>
      </c>
      <c r="Q1166" s="10">
        <f t="shared" si="75"/>
        <v>0.66558641975308641</v>
      </c>
    </row>
    <row r="1167" spans="1:17" x14ac:dyDescent="0.3">
      <c r="A1167" s="12" t="s">
        <v>2036</v>
      </c>
      <c r="B1167" s="12" t="s">
        <v>1909</v>
      </c>
      <c r="C1167" s="13" t="s">
        <v>13</v>
      </c>
      <c r="D1167" s="12">
        <v>30</v>
      </c>
      <c r="E1167" s="13" t="s">
        <v>24</v>
      </c>
      <c r="F1167" s="13" t="s">
        <v>226</v>
      </c>
      <c r="G1167" s="13" t="s">
        <v>872</v>
      </c>
      <c r="H1167" s="13" t="s">
        <v>243</v>
      </c>
      <c r="I1167" s="12" t="s">
        <v>10</v>
      </c>
      <c r="J1167" s="14">
        <v>90</v>
      </c>
      <c r="K1167" s="15">
        <v>21</v>
      </c>
      <c r="L1167" s="15">
        <v>43.15</v>
      </c>
      <c r="M1167" s="15">
        <v>22.92</v>
      </c>
      <c r="N1167" s="16">
        <f t="shared" si="72"/>
        <v>22.15</v>
      </c>
      <c r="O1167" s="17">
        <f t="shared" si="73"/>
        <v>2.0547619047619046</v>
      </c>
      <c r="P1167" s="18">
        <f t="shared" si="74"/>
        <v>0.88263525305410107</v>
      </c>
      <c r="Q1167" s="17">
        <f t="shared" si="75"/>
        <v>0.66589506172839508</v>
      </c>
    </row>
    <row r="1168" spans="1:17" x14ac:dyDescent="0.3">
      <c r="A1168" s="5" t="s">
        <v>2037</v>
      </c>
      <c r="B1168" s="5" t="s">
        <v>1909</v>
      </c>
      <c r="C1168" s="6" t="s">
        <v>13</v>
      </c>
      <c r="D1168" s="5">
        <v>30</v>
      </c>
      <c r="E1168" s="6" t="s">
        <v>24</v>
      </c>
      <c r="F1168" s="6" t="s">
        <v>226</v>
      </c>
      <c r="G1168" s="6" t="s">
        <v>872</v>
      </c>
      <c r="H1168" s="6" t="s">
        <v>244</v>
      </c>
      <c r="I1168" s="5" t="s">
        <v>10</v>
      </c>
      <c r="J1168" s="7">
        <v>90</v>
      </c>
      <c r="K1168" s="8">
        <v>26</v>
      </c>
      <c r="L1168" s="8">
        <v>44.22</v>
      </c>
      <c r="M1168" s="8">
        <v>18.809999999999999</v>
      </c>
      <c r="N1168" s="9">
        <f t="shared" si="72"/>
        <v>18.22</v>
      </c>
      <c r="O1168" s="10">
        <f t="shared" si="73"/>
        <v>1.7007692307692308</v>
      </c>
      <c r="P1168" s="11">
        <f t="shared" si="74"/>
        <v>1.3508771929824563</v>
      </c>
      <c r="Q1168" s="10">
        <f t="shared" si="75"/>
        <v>0.68240740740740746</v>
      </c>
    </row>
    <row r="1169" spans="1:17" x14ac:dyDescent="0.3">
      <c r="A1169" s="12" t="s">
        <v>2038</v>
      </c>
      <c r="B1169" s="12" t="s">
        <v>1909</v>
      </c>
      <c r="C1169" s="13" t="s">
        <v>13</v>
      </c>
      <c r="D1169" s="12">
        <v>30</v>
      </c>
      <c r="E1169" s="13" t="s">
        <v>24</v>
      </c>
      <c r="F1169" s="13" t="s">
        <v>226</v>
      </c>
      <c r="G1169" s="13" t="s">
        <v>872</v>
      </c>
      <c r="H1169" s="13" t="s">
        <v>246</v>
      </c>
      <c r="I1169" s="12" t="s">
        <v>10</v>
      </c>
      <c r="J1169" s="14">
        <v>1200</v>
      </c>
      <c r="K1169" s="15">
        <v>737</v>
      </c>
      <c r="L1169" s="15">
        <v>745.97</v>
      </c>
      <c r="M1169" s="15">
        <v>627.61</v>
      </c>
      <c r="N1169" s="16">
        <f t="shared" si="72"/>
        <v>8.9700000000000273</v>
      </c>
      <c r="O1169" s="17">
        <f t="shared" si="73"/>
        <v>1.0121709633649933</v>
      </c>
      <c r="P1169" s="18">
        <f t="shared" si="74"/>
        <v>0.18858845461353391</v>
      </c>
      <c r="Q1169" s="17">
        <f t="shared" si="75"/>
        <v>0.8633912037037037</v>
      </c>
    </row>
    <row r="1170" spans="1:17" x14ac:dyDescent="0.3">
      <c r="A1170" s="5" t="s">
        <v>2039</v>
      </c>
      <c r="B1170" s="5" t="s">
        <v>1909</v>
      </c>
      <c r="C1170" s="6" t="s">
        <v>13</v>
      </c>
      <c r="D1170" s="5">
        <v>30</v>
      </c>
      <c r="E1170" s="6" t="s">
        <v>24</v>
      </c>
      <c r="F1170" s="6" t="s">
        <v>226</v>
      </c>
      <c r="G1170" s="6" t="s">
        <v>872</v>
      </c>
      <c r="H1170" s="6" t="s">
        <v>248</v>
      </c>
      <c r="I1170" s="5" t="s">
        <v>10</v>
      </c>
      <c r="J1170" s="7">
        <v>1980</v>
      </c>
      <c r="K1170" s="8">
        <v>844</v>
      </c>
      <c r="L1170" s="8">
        <v>1147.32</v>
      </c>
      <c r="M1170" s="8">
        <v>895.9</v>
      </c>
      <c r="N1170" s="9">
        <f t="shared" si="72"/>
        <v>303.31999999999994</v>
      </c>
      <c r="O1170" s="10">
        <f t="shared" si="73"/>
        <v>1.359383886255924</v>
      </c>
      <c r="P1170" s="11">
        <f t="shared" si="74"/>
        <v>0.28063399933028238</v>
      </c>
      <c r="Q1170" s="10">
        <f t="shared" si="75"/>
        <v>0.80479797979797985</v>
      </c>
    </row>
    <row r="1171" spans="1:17" x14ac:dyDescent="0.3">
      <c r="A1171" s="12" t="s">
        <v>2040</v>
      </c>
      <c r="B1171" s="12" t="s">
        <v>1909</v>
      </c>
      <c r="C1171" s="13" t="s">
        <v>13</v>
      </c>
      <c r="D1171" s="12">
        <v>30</v>
      </c>
      <c r="E1171" s="13" t="s">
        <v>24</v>
      </c>
      <c r="F1171" s="13" t="s">
        <v>226</v>
      </c>
      <c r="G1171" s="13" t="s">
        <v>872</v>
      </c>
      <c r="H1171" s="13" t="s">
        <v>250</v>
      </c>
      <c r="I1171" s="12" t="s">
        <v>10</v>
      </c>
      <c r="J1171" s="14">
        <v>1980</v>
      </c>
      <c r="K1171" s="15">
        <v>1048</v>
      </c>
      <c r="L1171" s="15">
        <v>1005.93</v>
      </c>
      <c r="M1171" s="15">
        <v>1020.7</v>
      </c>
      <c r="N1171" s="16">
        <f t="shared" si="72"/>
        <v>-42.07000000000005</v>
      </c>
      <c r="O1171" s="17">
        <f t="shared" si="73"/>
        <v>0.95985687022900756</v>
      </c>
      <c r="P1171" s="18">
        <f t="shared" si="74"/>
        <v>-1.4470461448025957E-2</v>
      </c>
      <c r="Q1171" s="17">
        <f t="shared" si="75"/>
        <v>0.7056186868686869</v>
      </c>
    </row>
    <row r="1172" spans="1:17" x14ac:dyDescent="0.3">
      <c r="A1172" s="5" t="s">
        <v>2041</v>
      </c>
      <c r="B1172" s="5" t="s">
        <v>1909</v>
      </c>
      <c r="C1172" s="6" t="s">
        <v>13</v>
      </c>
      <c r="D1172" s="5">
        <v>30</v>
      </c>
      <c r="E1172" s="6" t="s">
        <v>24</v>
      </c>
      <c r="F1172" s="6" t="s">
        <v>226</v>
      </c>
      <c r="G1172" s="6" t="s">
        <v>872</v>
      </c>
      <c r="H1172" s="6" t="s">
        <v>252</v>
      </c>
      <c r="I1172" s="5" t="s">
        <v>10</v>
      </c>
      <c r="J1172" s="7">
        <v>1200</v>
      </c>
      <c r="K1172" s="8">
        <v>542</v>
      </c>
      <c r="L1172" s="8">
        <v>560.29999999999995</v>
      </c>
      <c r="M1172" s="8">
        <v>640.70000000000005</v>
      </c>
      <c r="N1172" s="9">
        <f t="shared" si="72"/>
        <v>18.299999999999955</v>
      </c>
      <c r="O1172" s="10">
        <f t="shared" si="73"/>
        <v>1.0337638376383762</v>
      </c>
      <c r="P1172" s="11">
        <f t="shared" si="74"/>
        <v>-0.12548774777587027</v>
      </c>
      <c r="Q1172" s="10">
        <f t="shared" si="75"/>
        <v>0.64849537037037042</v>
      </c>
    </row>
    <row r="1173" spans="1:17" x14ac:dyDescent="0.3">
      <c r="A1173" s="12" t="s">
        <v>2042</v>
      </c>
      <c r="B1173" s="12" t="s">
        <v>1909</v>
      </c>
      <c r="C1173" s="13" t="s">
        <v>13</v>
      </c>
      <c r="D1173" s="12">
        <v>30</v>
      </c>
      <c r="E1173" s="13" t="s">
        <v>24</v>
      </c>
      <c r="F1173" s="13" t="s">
        <v>226</v>
      </c>
      <c r="G1173" s="13" t="s">
        <v>78</v>
      </c>
      <c r="H1173" s="13" t="s">
        <v>254</v>
      </c>
      <c r="I1173" s="12" t="s">
        <v>10</v>
      </c>
      <c r="J1173" s="14">
        <v>1320</v>
      </c>
      <c r="K1173" s="15">
        <v>676</v>
      </c>
      <c r="L1173" s="15">
        <v>782.04</v>
      </c>
      <c r="M1173" s="15">
        <v>678.78</v>
      </c>
      <c r="N1173" s="16">
        <f t="shared" si="72"/>
        <v>106.03999999999996</v>
      </c>
      <c r="O1173" s="17">
        <f t="shared" si="73"/>
        <v>1.1568639053254437</v>
      </c>
      <c r="P1173" s="18">
        <f t="shared" si="74"/>
        <v>0.15212587288959603</v>
      </c>
      <c r="Q1173" s="17">
        <f t="shared" si="75"/>
        <v>0.82285353535353534</v>
      </c>
    </row>
    <row r="1174" spans="1:17" x14ac:dyDescent="0.3">
      <c r="A1174" s="5" t="s">
        <v>2043</v>
      </c>
      <c r="B1174" s="5" t="s">
        <v>1909</v>
      </c>
      <c r="C1174" s="6" t="s">
        <v>13</v>
      </c>
      <c r="D1174" s="5">
        <v>30</v>
      </c>
      <c r="E1174" s="6" t="s">
        <v>24</v>
      </c>
      <c r="F1174" s="6" t="s">
        <v>226</v>
      </c>
      <c r="G1174" s="6" t="s">
        <v>78</v>
      </c>
      <c r="H1174" s="6" t="s">
        <v>256</v>
      </c>
      <c r="I1174" s="5" t="s">
        <v>10</v>
      </c>
      <c r="J1174" s="7">
        <v>1820</v>
      </c>
      <c r="K1174" s="8">
        <v>1037</v>
      </c>
      <c r="L1174" s="8">
        <v>902.34</v>
      </c>
      <c r="M1174" s="8">
        <v>878.56</v>
      </c>
      <c r="N1174" s="9">
        <f t="shared" si="72"/>
        <v>-134.65999999999997</v>
      </c>
      <c r="O1174" s="10">
        <f t="shared" si="73"/>
        <v>0.87014464802314373</v>
      </c>
      <c r="P1174" s="11">
        <f t="shared" si="74"/>
        <v>2.7067018757967683E-2</v>
      </c>
      <c r="Q1174" s="10">
        <f t="shared" si="75"/>
        <v>0.68859890109890109</v>
      </c>
    </row>
    <row r="1175" spans="1:17" x14ac:dyDescent="0.3">
      <c r="A1175" s="12" t="s">
        <v>2044</v>
      </c>
      <c r="B1175" s="12" t="s">
        <v>1909</v>
      </c>
      <c r="C1175" s="13" t="s">
        <v>13</v>
      </c>
      <c r="D1175" s="12">
        <v>30</v>
      </c>
      <c r="E1175" s="13" t="s">
        <v>24</v>
      </c>
      <c r="F1175" s="13" t="s">
        <v>226</v>
      </c>
      <c r="G1175" s="13" t="s">
        <v>78</v>
      </c>
      <c r="H1175" s="13" t="s">
        <v>257</v>
      </c>
      <c r="I1175" s="12" t="s">
        <v>10</v>
      </c>
      <c r="J1175" s="14">
        <v>3000</v>
      </c>
      <c r="K1175" s="15">
        <v>2111</v>
      </c>
      <c r="L1175" s="15">
        <v>2009.36</v>
      </c>
      <c r="M1175" s="15">
        <v>1701.38</v>
      </c>
      <c r="N1175" s="16">
        <f t="shared" si="72"/>
        <v>-101.6400000000001</v>
      </c>
      <c r="O1175" s="17">
        <f t="shared" si="73"/>
        <v>0.95185220274751303</v>
      </c>
      <c r="P1175" s="18">
        <f t="shared" si="74"/>
        <v>0.1810177620519812</v>
      </c>
      <c r="Q1175" s="17">
        <f t="shared" si="75"/>
        <v>0.93025925925925923</v>
      </c>
    </row>
    <row r="1176" spans="1:17" x14ac:dyDescent="0.3">
      <c r="A1176" s="5" t="s">
        <v>2045</v>
      </c>
      <c r="B1176" s="5" t="s">
        <v>1909</v>
      </c>
      <c r="C1176" s="6" t="s">
        <v>13</v>
      </c>
      <c r="D1176" s="5">
        <v>30</v>
      </c>
      <c r="E1176" s="6" t="s">
        <v>24</v>
      </c>
      <c r="F1176" s="6" t="s">
        <v>226</v>
      </c>
      <c r="G1176" s="6" t="s">
        <v>78</v>
      </c>
      <c r="H1176" s="6" t="s">
        <v>258</v>
      </c>
      <c r="I1176" s="5" t="s">
        <v>10</v>
      </c>
      <c r="J1176" s="7">
        <v>2000</v>
      </c>
      <c r="K1176" s="8">
        <v>1139</v>
      </c>
      <c r="L1176" s="8">
        <v>1251.5999999999999</v>
      </c>
      <c r="M1176" s="8">
        <v>1320.6</v>
      </c>
      <c r="N1176" s="9">
        <f t="shared" si="72"/>
        <v>112.59999999999991</v>
      </c>
      <c r="O1176" s="10">
        <f t="shared" si="73"/>
        <v>1.0988586479367866</v>
      </c>
      <c r="P1176" s="11">
        <f t="shared" si="74"/>
        <v>-5.2248977737392101E-2</v>
      </c>
      <c r="Q1176" s="10">
        <f t="shared" si="75"/>
        <v>0.86916666666666664</v>
      </c>
    </row>
    <row r="1177" spans="1:17" x14ac:dyDescent="0.3">
      <c r="A1177" s="12" t="s">
        <v>2046</v>
      </c>
      <c r="B1177" s="12" t="s">
        <v>1909</v>
      </c>
      <c r="C1177" s="13" t="s">
        <v>13</v>
      </c>
      <c r="D1177" s="12">
        <v>30</v>
      </c>
      <c r="E1177" s="13" t="s">
        <v>24</v>
      </c>
      <c r="F1177" s="13" t="s">
        <v>226</v>
      </c>
      <c r="G1177" s="13" t="s">
        <v>78</v>
      </c>
      <c r="H1177" s="13" t="s">
        <v>259</v>
      </c>
      <c r="I1177" s="12" t="s">
        <v>10</v>
      </c>
      <c r="J1177" s="14">
        <v>1760</v>
      </c>
      <c r="K1177" s="15">
        <v>1029</v>
      </c>
      <c r="L1177" s="15">
        <v>993.44</v>
      </c>
      <c r="M1177" s="15">
        <v>875.92</v>
      </c>
      <c r="N1177" s="16">
        <f t="shared" si="72"/>
        <v>-35.559999999999945</v>
      </c>
      <c r="O1177" s="17">
        <f t="shared" si="73"/>
        <v>0.9654421768707484</v>
      </c>
      <c r="P1177" s="18">
        <f t="shared" si="74"/>
        <v>0.13416750388163315</v>
      </c>
      <c r="Q1177" s="17">
        <f t="shared" si="75"/>
        <v>0.78396464646464648</v>
      </c>
    </row>
    <row r="1178" spans="1:17" x14ac:dyDescent="0.3">
      <c r="A1178" s="5" t="s">
        <v>2047</v>
      </c>
      <c r="B1178" s="5" t="s">
        <v>1909</v>
      </c>
      <c r="C1178" s="6" t="s">
        <v>13</v>
      </c>
      <c r="D1178" s="5">
        <v>30</v>
      </c>
      <c r="E1178" s="6" t="s">
        <v>24</v>
      </c>
      <c r="F1178" s="6" t="s">
        <v>226</v>
      </c>
      <c r="G1178" s="6" t="s">
        <v>78</v>
      </c>
      <c r="H1178" s="6" t="s">
        <v>260</v>
      </c>
      <c r="I1178" s="5" t="s">
        <v>10</v>
      </c>
      <c r="J1178" s="7">
        <v>1550</v>
      </c>
      <c r="K1178" s="8">
        <v>866</v>
      </c>
      <c r="L1178" s="8">
        <v>788.8</v>
      </c>
      <c r="M1178" s="8">
        <v>778.33</v>
      </c>
      <c r="N1178" s="9">
        <f t="shared" si="72"/>
        <v>-77.200000000000045</v>
      </c>
      <c r="O1178" s="10">
        <f t="shared" si="73"/>
        <v>0.91085450346420316</v>
      </c>
      <c r="P1178" s="11">
        <f t="shared" si="74"/>
        <v>1.3451877738234313E-2</v>
      </c>
      <c r="Q1178" s="10">
        <f t="shared" si="75"/>
        <v>0.70681003584229396</v>
      </c>
    </row>
    <row r="1179" spans="1:17" x14ac:dyDescent="0.3">
      <c r="A1179" s="12" t="s">
        <v>2048</v>
      </c>
      <c r="B1179" s="12" t="s">
        <v>1909</v>
      </c>
      <c r="C1179" s="13" t="s">
        <v>13</v>
      </c>
      <c r="D1179" s="12">
        <v>30</v>
      </c>
      <c r="E1179" s="13" t="s">
        <v>24</v>
      </c>
      <c r="F1179" s="13" t="s">
        <v>226</v>
      </c>
      <c r="G1179" s="13" t="s">
        <v>78</v>
      </c>
      <c r="H1179" s="13" t="s">
        <v>261</v>
      </c>
      <c r="I1179" s="12" t="s">
        <v>10</v>
      </c>
      <c r="J1179" s="14">
        <v>0</v>
      </c>
      <c r="K1179" s="15">
        <v>300</v>
      </c>
      <c r="L1179" s="15">
        <v>0</v>
      </c>
      <c r="M1179" s="15">
        <v>0</v>
      </c>
      <c r="N1179" s="16">
        <f t="shared" si="72"/>
        <v>-300</v>
      </c>
      <c r="O1179" s="17">
        <f t="shared" si="73"/>
        <v>0</v>
      </c>
      <c r="P1179" s="18">
        <f t="shared" si="74"/>
        <v>0</v>
      </c>
      <c r="Q1179" s="17">
        <f t="shared" si="75"/>
        <v>0</v>
      </c>
    </row>
    <row r="1180" spans="1:17" x14ac:dyDescent="0.3">
      <c r="A1180" s="5" t="s">
        <v>2049</v>
      </c>
      <c r="B1180" s="5" t="s">
        <v>1909</v>
      </c>
      <c r="C1180" s="6" t="s">
        <v>13</v>
      </c>
      <c r="D1180" s="5">
        <v>30</v>
      </c>
      <c r="E1180" s="6" t="s">
        <v>24</v>
      </c>
      <c r="F1180" s="6" t="s">
        <v>226</v>
      </c>
      <c r="G1180" s="6" t="s">
        <v>78</v>
      </c>
      <c r="H1180" s="6" t="s">
        <v>263</v>
      </c>
      <c r="I1180" s="5" t="s">
        <v>10</v>
      </c>
      <c r="J1180" s="7">
        <v>0</v>
      </c>
      <c r="K1180" s="8">
        <v>0</v>
      </c>
      <c r="L1180" s="8">
        <v>0</v>
      </c>
      <c r="M1180" s="8">
        <v>0</v>
      </c>
      <c r="N1180" s="9">
        <f t="shared" si="72"/>
        <v>0</v>
      </c>
      <c r="O1180" s="10">
        <f t="shared" si="73"/>
        <v>0</v>
      </c>
      <c r="P1180" s="11">
        <f t="shared" si="74"/>
        <v>0</v>
      </c>
      <c r="Q1180" s="10">
        <f t="shared" si="75"/>
        <v>0</v>
      </c>
    </row>
    <row r="1181" spans="1:17" x14ac:dyDescent="0.3">
      <c r="A1181" s="12" t="s">
        <v>2050</v>
      </c>
      <c r="B1181" s="12" t="s">
        <v>1909</v>
      </c>
      <c r="C1181" s="13" t="s">
        <v>13</v>
      </c>
      <c r="D1181" s="12">
        <v>30</v>
      </c>
      <c r="E1181" s="13" t="s">
        <v>24</v>
      </c>
      <c r="F1181" s="13" t="s">
        <v>226</v>
      </c>
      <c r="G1181" s="13" t="s">
        <v>78</v>
      </c>
      <c r="H1181" s="13" t="s">
        <v>264</v>
      </c>
      <c r="I1181" s="12" t="s">
        <v>16</v>
      </c>
      <c r="J1181" s="14">
        <v>663.36</v>
      </c>
      <c r="K1181" s="15">
        <v>31</v>
      </c>
      <c r="L1181" s="15">
        <v>74.03</v>
      </c>
      <c r="M1181" s="15">
        <v>13.09</v>
      </c>
      <c r="N1181" s="16">
        <f t="shared" si="72"/>
        <v>43.03</v>
      </c>
      <c r="O1181" s="17">
        <f t="shared" si="73"/>
        <v>2.3880645161290324</v>
      </c>
      <c r="P1181" s="18">
        <f t="shared" si="74"/>
        <v>4.655462184873949</v>
      </c>
      <c r="Q1181" s="17">
        <f t="shared" si="75"/>
        <v>0.15499795653106074</v>
      </c>
    </row>
    <row r="1182" spans="1:17" x14ac:dyDescent="0.3">
      <c r="A1182" s="5" t="s">
        <v>2051</v>
      </c>
      <c r="B1182" s="5" t="s">
        <v>1909</v>
      </c>
      <c r="C1182" s="6" t="s">
        <v>13</v>
      </c>
      <c r="D1182" s="5">
        <v>30</v>
      </c>
      <c r="E1182" s="6" t="s">
        <v>24</v>
      </c>
      <c r="F1182" s="6" t="s">
        <v>226</v>
      </c>
      <c r="G1182" s="6" t="s">
        <v>78</v>
      </c>
      <c r="H1182" s="6" t="s">
        <v>265</v>
      </c>
      <c r="I1182" s="5" t="s">
        <v>16</v>
      </c>
      <c r="J1182" s="7">
        <v>829.78</v>
      </c>
      <c r="K1182" s="8">
        <v>88</v>
      </c>
      <c r="L1182" s="8">
        <v>96.13</v>
      </c>
      <c r="M1182" s="8">
        <v>23.55</v>
      </c>
      <c r="N1182" s="9">
        <f t="shared" si="72"/>
        <v>8.1299999999999955</v>
      </c>
      <c r="O1182" s="10">
        <f t="shared" si="73"/>
        <v>1.0923863636363635</v>
      </c>
      <c r="P1182" s="11">
        <f t="shared" si="74"/>
        <v>3.0819532908704881</v>
      </c>
      <c r="Q1182" s="10">
        <f t="shared" si="75"/>
        <v>0.16090275601832882</v>
      </c>
    </row>
    <row r="1183" spans="1:17" x14ac:dyDescent="0.3">
      <c r="A1183" s="12" t="s">
        <v>2052</v>
      </c>
      <c r="B1183" s="12" t="s">
        <v>1909</v>
      </c>
      <c r="C1183" s="13" t="s">
        <v>13</v>
      </c>
      <c r="D1183" s="12">
        <v>30</v>
      </c>
      <c r="E1183" s="13" t="s">
        <v>24</v>
      </c>
      <c r="F1183" s="13" t="s">
        <v>226</v>
      </c>
      <c r="G1183" s="13" t="s">
        <v>78</v>
      </c>
      <c r="H1183" s="13" t="s">
        <v>266</v>
      </c>
      <c r="I1183" s="12" t="s">
        <v>14</v>
      </c>
      <c r="J1183" s="14">
        <v>440</v>
      </c>
      <c r="K1183" s="15">
        <v>271</v>
      </c>
      <c r="L1183" s="15">
        <v>294.79000000000002</v>
      </c>
      <c r="M1183" s="15">
        <v>261.69</v>
      </c>
      <c r="N1183" s="16">
        <f t="shared" si="72"/>
        <v>23.79000000000002</v>
      </c>
      <c r="O1183" s="17">
        <f t="shared" si="73"/>
        <v>1.0877859778597787</v>
      </c>
      <c r="P1183" s="18">
        <f t="shared" si="74"/>
        <v>0.12648553632160198</v>
      </c>
      <c r="Q1183" s="17">
        <f t="shared" si="75"/>
        <v>0.93052398989898988</v>
      </c>
    </row>
    <row r="1184" spans="1:17" x14ac:dyDescent="0.3">
      <c r="A1184" s="5" t="s">
        <v>2053</v>
      </c>
      <c r="B1184" s="5" t="s">
        <v>1909</v>
      </c>
      <c r="C1184" s="6" t="s">
        <v>13</v>
      </c>
      <c r="D1184" s="5">
        <v>30</v>
      </c>
      <c r="E1184" s="6" t="s">
        <v>23</v>
      </c>
      <c r="F1184" s="6" t="s">
        <v>267</v>
      </c>
      <c r="G1184" s="6" t="s">
        <v>58</v>
      </c>
      <c r="H1184" s="6" t="s">
        <v>268</v>
      </c>
      <c r="I1184" s="5" t="s">
        <v>10</v>
      </c>
      <c r="J1184" s="7">
        <v>500</v>
      </c>
      <c r="K1184" s="8">
        <v>296</v>
      </c>
      <c r="L1184" s="8">
        <v>340.17</v>
      </c>
      <c r="M1184" s="8">
        <v>313.67</v>
      </c>
      <c r="N1184" s="9">
        <f t="shared" si="72"/>
        <v>44.170000000000016</v>
      </c>
      <c r="O1184" s="10">
        <f t="shared" si="73"/>
        <v>1.149222972972973</v>
      </c>
      <c r="P1184" s="11">
        <f t="shared" si="74"/>
        <v>8.4483693053208783E-2</v>
      </c>
      <c r="Q1184" s="10">
        <f t="shared" si="75"/>
        <v>0.94491666666666663</v>
      </c>
    </row>
    <row r="1185" spans="1:17" x14ac:dyDescent="0.3">
      <c r="A1185" s="12" t="s">
        <v>2054</v>
      </c>
      <c r="B1185" s="12" t="s">
        <v>1909</v>
      </c>
      <c r="C1185" s="13" t="s">
        <v>13</v>
      </c>
      <c r="D1185" s="12">
        <v>30</v>
      </c>
      <c r="E1185" s="13" t="s">
        <v>23</v>
      </c>
      <c r="F1185" s="13" t="s">
        <v>267</v>
      </c>
      <c r="G1185" s="13" t="s">
        <v>58</v>
      </c>
      <c r="H1185" s="13" t="s">
        <v>269</v>
      </c>
      <c r="I1185" s="12" t="s">
        <v>10</v>
      </c>
      <c r="J1185" s="14">
        <v>1340</v>
      </c>
      <c r="K1185" s="15">
        <v>832</v>
      </c>
      <c r="L1185" s="15">
        <v>746</v>
      </c>
      <c r="M1185" s="15">
        <v>776.43</v>
      </c>
      <c r="N1185" s="16">
        <f t="shared" si="72"/>
        <v>-86</v>
      </c>
      <c r="O1185" s="17">
        <f t="shared" si="73"/>
        <v>0.89663461538461542</v>
      </c>
      <c r="P1185" s="18">
        <f t="shared" si="74"/>
        <v>-3.9192200198343637E-2</v>
      </c>
      <c r="Q1185" s="17">
        <f t="shared" si="75"/>
        <v>0.77321724709784412</v>
      </c>
    </row>
    <row r="1186" spans="1:17" x14ac:dyDescent="0.3">
      <c r="A1186" s="5" t="s">
        <v>2055</v>
      </c>
      <c r="B1186" s="5" t="s">
        <v>1909</v>
      </c>
      <c r="C1186" s="6" t="s">
        <v>13</v>
      </c>
      <c r="D1186" s="5">
        <v>30</v>
      </c>
      <c r="E1186" s="6" t="s">
        <v>23</v>
      </c>
      <c r="F1186" s="6" t="s">
        <v>267</v>
      </c>
      <c r="G1186" s="6" t="s">
        <v>58</v>
      </c>
      <c r="H1186" s="6" t="s">
        <v>270</v>
      </c>
      <c r="I1186" s="5" t="s">
        <v>10</v>
      </c>
      <c r="J1186" s="7">
        <v>1000</v>
      </c>
      <c r="K1186" s="8">
        <v>418</v>
      </c>
      <c r="L1186" s="8">
        <v>574.41</v>
      </c>
      <c r="M1186" s="8">
        <v>277.7</v>
      </c>
      <c r="N1186" s="9">
        <f t="shared" si="72"/>
        <v>156.40999999999997</v>
      </c>
      <c r="O1186" s="10">
        <f t="shared" si="73"/>
        <v>1.3741866028708134</v>
      </c>
      <c r="P1186" s="11">
        <f t="shared" si="74"/>
        <v>1.0684551674468852</v>
      </c>
      <c r="Q1186" s="10">
        <f t="shared" si="75"/>
        <v>0.79779166666666668</v>
      </c>
    </row>
    <row r="1187" spans="1:17" x14ac:dyDescent="0.3">
      <c r="A1187" s="12" t="s">
        <v>2056</v>
      </c>
      <c r="B1187" s="12" t="s">
        <v>1909</v>
      </c>
      <c r="C1187" s="13" t="s">
        <v>13</v>
      </c>
      <c r="D1187" s="12">
        <v>30</v>
      </c>
      <c r="E1187" s="13" t="s">
        <v>23</v>
      </c>
      <c r="F1187" s="13" t="s">
        <v>267</v>
      </c>
      <c r="G1187" s="13" t="s">
        <v>58</v>
      </c>
      <c r="H1187" s="13" t="s">
        <v>272</v>
      </c>
      <c r="I1187" s="12" t="s">
        <v>12</v>
      </c>
      <c r="J1187" s="14">
        <v>120</v>
      </c>
      <c r="K1187" s="15">
        <v>50</v>
      </c>
      <c r="L1187" s="15">
        <v>55.27</v>
      </c>
      <c r="M1187" s="15">
        <v>55.8</v>
      </c>
      <c r="N1187" s="16">
        <f t="shared" si="72"/>
        <v>5.2700000000000031</v>
      </c>
      <c r="O1187" s="17">
        <f t="shared" si="73"/>
        <v>1.1054000000000002</v>
      </c>
      <c r="P1187" s="18">
        <f t="shared" si="74"/>
        <v>-9.4982078853045535E-3</v>
      </c>
      <c r="Q1187" s="17">
        <f t="shared" si="75"/>
        <v>0.63969907407407411</v>
      </c>
    </row>
    <row r="1188" spans="1:17" x14ac:dyDescent="0.3">
      <c r="A1188" s="5" t="s">
        <v>2057</v>
      </c>
      <c r="B1188" s="5" t="s">
        <v>1909</v>
      </c>
      <c r="C1188" s="6" t="s">
        <v>13</v>
      </c>
      <c r="D1188" s="5">
        <v>30</v>
      </c>
      <c r="E1188" s="6" t="s">
        <v>23</v>
      </c>
      <c r="F1188" s="6" t="s">
        <v>267</v>
      </c>
      <c r="G1188" s="6" t="s">
        <v>872</v>
      </c>
      <c r="H1188" s="6" t="s">
        <v>273</v>
      </c>
      <c r="I1188" s="5" t="s">
        <v>10</v>
      </c>
      <c r="J1188" s="7">
        <v>30</v>
      </c>
      <c r="K1188" s="8">
        <v>15</v>
      </c>
      <c r="L1188" s="8">
        <v>18.07</v>
      </c>
      <c r="M1188" s="8">
        <v>5.61</v>
      </c>
      <c r="N1188" s="9">
        <f t="shared" si="72"/>
        <v>3.0700000000000003</v>
      </c>
      <c r="O1188" s="10">
        <f t="shared" si="73"/>
        <v>1.2046666666666668</v>
      </c>
      <c r="P1188" s="11">
        <f t="shared" si="74"/>
        <v>2.2210338680926918</v>
      </c>
      <c r="Q1188" s="10">
        <f t="shared" si="75"/>
        <v>0.83657407407407403</v>
      </c>
    </row>
    <row r="1189" spans="1:17" x14ac:dyDescent="0.3">
      <c r="A1189" s="12" t="s">
        <v>2058</v>
      </c>
      <c r="B1189" s="12" t="s">
        <v>1909</v>
      </c>
      <c r="C1189" s="13" t="s">
        <v>13</v>
      </c>
      <c r="D1189" s="12">
        <v>30</v>
      </c>
      <c r="E1189" s="13" t="s">
        <v>23</v>
      </c>
      <c r="F1189" s="13" t="s">
        <v>267</v>
      </c>
      <c r="G1189" s="13" t="s">
        <v>872</v>
      </c>
      <c r="H1189" s="13" t="s">
        <v>274</v>
      </c>
      <c r="I1189" s="12" t="s">
        <v>10</v>
      </c>
      <c r="J1189" s="14">
        <v>270</v>
      </c>
      <c r="K1189" s="15">
        <v>105</v>
      </c>
      <c r="L1189" s="15">
        <v>133</v>
      </c>
      <c r="M1189" s="15">
        <v>0</v>
      </c>
      <c r="N1189" s="16">
        <f t="shared" si="72"/>
        <v>28</v>
      </c>
      <c r="O1189" s="17">
        <f t="shared" si="73"/>
        <v>1.2666666666666666</v>
      </c>
      <c r="P1189" s="18">
        <f t="shared" si="74"/>
        <v>0</v>
      </c>
      <c r="Q1189" s="17">
        <f t="shared" si="75"/>
        <v>0.68415637860082301</v>
      </c>
    </row>
    <row r="1190" spans="1:17" x14ac:dyDescent="0.3">
      <c r="A1190" s="5" t="s">
        <v>2059</v>
      </c>
      <c r="B1190" s="5" t="s">
        <v>1909</v>
      </c>
      <c r="C1190" s="6" t="s">
        <v>13</v>
      </c>
      <c r="D1190" s="5">
        <v>30</v>
      </c>
      <c r="E1190" s="6" t="s">
        <v>23</v>
      </c>
      <c r="F1190" s="6" t="s">
        <v>267</v>
      </c>
      <c r="G1190" s="6" t="s">
        <v>872</v>
      </c>
      <c r="H1190" s="6" t="s">
        <v>275</v>
      </c>
      <c r="I1190" s="5" t="s">
        <v>10</v>
      </c>
      <c r="J1190" s="7">
        <v>25</v>
      </c>
      <c r="K1190" s="8">
        <v>0</v>
      </c>
      <c r="L1190" s="8">
        <v>0</v>
      </c>
      <c r="M1190" s="8">
        <v>0</v>
      </c>
      <c r="N1190" s="9">
        <f t="shared" si="72"/>
        <v>0</v>
      </c>
      <c r="O1190" s="10">
        <f t="shared" si="73"/>
        <v>0</v>
      </c>
      <c r="P1190" s="11">
        <f t="shared" si="74"/>
        <v>0</v>
      </c>
      <c r="Q1190" s="10">
        <f t="shared" si="75"/>
        <v>0</v>
      </c>
    </row>
    <row r="1191" spans="1:17" x14ac:dyDescent="0.3">
      <c r="A1191" s="12" t="s">
        <v>2060</v>
      </c>
      <c r="B1191" s="12" t="s">
        <v>1909</v>
      </c>
      <c r="C1191" s="13" t="s">
        <v>13</v>
      </c>
      <c r="D1191" s="12">
        <v>30</v>
      </c>
      <c r="E1191" s="13" t="s">
        <v>23</v>
      </c>
      <c r="F1191" s="13" t="s">
        <v>267</v>
      </c>
      <c r="G1191" s="13" t="s">
        <v>872</v>
      </c>
      <c r="H1191" s="13" t="s">
        <v>277</v>
      </c>
      <c r="I1191" s="12" t="s">
        <v>10</v>
      </c>
      <c r="J1191" s="14">
        <v>0</v>
      </c>
      <c r="K1191" s="15">
        <v>0</v>
      </c>
      <c r="L1191" s="15">
        <v>0</v>
      </c>
      <c r="M1191" s="15">
        <v>0</v>
      </c>
      <c r="N1191" s="16">
        <f t="shared" si="72"/>
        <v>0</v>
      </c>
      <c r="O1191" s="17">
        <f t="shared" si="73"/>
        <v>0</v>
      </c>
      <c r="P1191" s="18">
        <f t="shared" si="74"/>
        <v>0</v>
      </c>
      <c r="Q1191" s="17">
        <f t="shared" si="75"/>
        <v>0</v>
      </c>
    </row>
    <row r="1192" spans="1:17" x14ac:dyDescent="0.3">
      <c r="A1192" s="5" t="s">
        <v>2061</v>
      </c>
      <c r="B1192" s="5" t="s">
        <v>1909</v>
      </c>
      <c r="C1192" s="6" t="s">
        <v>13</v>
      </c>
      <c r="D1192" s="5">
        <v>30</v>
      </c>
      <c r="E1192" s="6" t="s">
        <v>23</v>
      </c>
      <c r="F1192" s="6" t="s">
        <v>267</v>
      </c>
      <c r="G1192" s="6" t="s">
        <v>872</v>
      </c>
      <c r="H1192" s="6" t="s">
        <v>804</v>
      </c>
      <c r="I1192" s="5" t="s">
        <v>10</v>
      </c>
      <c r="J1192" s="7">
        <v>600</v>
      </c>
      <c r="K1192" s="8">
        <v>363</v>
      </c>
      <c r="L1192" s="8">
        <v>125.96</v>
      </c>
      <c r="M1192" s="8">
        <v>366.88</v>
      </c>
      <c r="N1192" s="9">
        <f t="shared" si="72"/>
        <v>-237.04000000000002</v>
      </c>
      <c r="O1192" s="10">
        <f t="shared" si="73"/>
        <v>0.34699724517906333</v>
      </c>
      <c r="P1192" s="11">
        <f t="shared" si="74"/>
        <v>-0.65667248146532931</v>
      </c>
      <c r="Q1192" s="10">
        <f t="shared" si="75"/>
        <v>0.2915740740740741</v>
      </c>
    </row>
    <row r="1193" spans="1:17" x14ac:dyDescent="0.3">
      <c r="A1193" s="12" t="s">
        <v>2062</v>
      </c>
      <c r="B1193" s="12" t="s">
        <v>1909</v>
      </c>
      <c r="C1193" s="13" t="s">
        <v>13</v>
      </c>
      <c r="D1193" s="12">
        <v>30</v>
      </c>
      <c r="E1193" s="13" t="s">
        <v>23</v>
      </c>
      <c r="F1193" s="13" t="s">
        <v>267</v>
      </c>
      <c r="G1193" s="13" t="s">
        <v>872</v>
      </c>
      <c r="H1193" s="13" t="s">
        <v>805</v>
      </c>
      <c r="I1193" s="12" t="s">
        <v>10</v>
      </c>
      <c r="J1193" s="14">
        <v>1370</v>
      </c>
      <c r="K1193" s="15">
        <v>699</v>
      </c>
      <c r="L1193" s="15">
        <v>770.49</v>
      </c>
      <c r="M1193" s="15">
        <v>485.54</v>
      </c>
      <c r="N1193" s="16">
        <f t="shared" si="72"/>
        <v>71.490000000000009</v>
      </c>
      <c r="O1193" s="17">
        <f t="shared" si="73"/>
        <v>1.102274678111588</v>
      </c>
      <c r="P1193" s="18">
        <f t="shared" si="74"/>
        <v>0.58687234831321822</v>
      </c>
      <c r="Q1193" s="17">
        <f t="shared" si="75"/>
        <v>0.78111313868613141</v>
      </c>
    </row>
    <row r="1194" spans="1:17" x14ac:dyDescent="0.3">
      <c r="A1194" s="5" t="s">
        <v>2063</v>
      </c>
      <c r="B1194" s="5" t="s">
        <v>1909</v>
      </c>
      <c r="C1194" s="6" t="s">
        <v>13</v>
      </c>
      <c r="D1194" s="5">
        <v>30</v>
      </c>
      <c r="E1194" s="6" t="s">
        <v>23</v>
      </c>
      <c r="F1194" s="6" t="s">
        <v>267</v>
      </c>
      <c r="G1194" s="6" t="s">
        <v>872</v>
      </c>
      <c r="H1194" s="6" t="s">
        <v>279</v>
      </c>
      <c r="I1194" s="5" t="s">
        <v>10</v>
      </c>
      <c r="J1194" s="7">
        <v>600</v>
      </c>
      <c r="K1194" s="8">
        <v>256</v>
      </c>
      <c r="L1194" s="8">
        <v>271.17</v>
      </c>
      <c r="M1194" s="8">
        <v>211.78</v>
      </c>
      <c r="N1194" s="9">
        <f t="shared" si="72"/>
        <v>15.170000000000016</v>
      </c>
      <c r="O1194" s="10">
        <f t="shared" si="73"/>
        <v>1.0592578125000001</v>
      </c>
      <c r="P1194" s="11">
        <f t="shared" si="74"/>
        <v>0.28043252431768823</v>
      </c>
      <c r="Q1194" s="10">
        <f t="shared" si="75"/>
        <v>0.62770833333333331</v>
      </c>
    </row>
    <row r="1195" spans="1:17" x14ac:dyDescent="0.3">
      <c r="A1195" s="12" t="s">
        <v>2064</v>
      </c>
      <c r="B1195" s="12" t="s">
        <v>1909</v>
      </c>
      <c r="C1195" s="13" t="s">
        <v>13</v>
      </c>
      <c r="D1195" s="12">
        <v>30</v>
      </c>
      <c r="E1195" s="13" t="s">
        <v>23</v>
      </c>
      <c r="F1195" s="13" t="s">
        <v>267</v>
      </c>
      <c r="G1195" s="13" t="s">
        <v>872</v>
      </c>
      <c r="H1195" s="13" t="s">
        <v>281</v>
      </c>
      <c r="I1195" s="12" t="s">
        <v>10</v>
      </c>
      <c r="J1195" s="14">
        <v>1200</v>
      </c>
      <c r="K1195" s="15">
        <v>698</v>
      </c>
      <c r="L1195" s="15">
        <v>750.04</v>
      </c>
      <c r="M1195" s="15">
        <v>582.08000000000004</v>
      </c>
      <c r="N1195" s="16">
        <f t="shared" si="72"/>
        <v>52.039999999999964</v>
      </c>
      <c r="O1195" s="17">
        <f t="shared" si="73"/>
        <v>1.0745558739255014</v>
      </c>
      <c r="P1195" s="18">
        <f t="shared" si="74"/>
        <v>0.28855140186915873</v>
      </c>
      <c r="Q1195" s="17">
        <f t="shared" si="75"/>
        <v>0.86810185185185185</v>
      </c>
    </row>
    <row r="1196" spans="1:17" x14ac:dyDescent="0.3">
      <c r="A1196" s="5" t="s">
        <v>2065</v>
      </c>
      <c r="B1196" s="5" t="s">
        <v>1909</v>
      </c>
      <c r="C1196" s="6" t="s">
        <v>13</v>
      </c>
      <c r="D1196" s="5">
        <v>30</v>
      </c>
      <c r="E1196" s="6" t="s">
        <v>23</v>
      </c>
      <c r="F1196" s="6" t="s">
        <v>267</v>
      </c>
      <c r="G1196" s="6" t="s">
        <v>872</v>
      </c>
      <c r="H1196" s="6" t="s">
        <v>285</v>
      </c>
      <c r="I1196" s="5" t="s">
        <v>10</v>
      </c>
      <c r="J1196" s="7">
        <v>1000</v>
      </c>
      <c r="K1196" s="8">
        <v>430</v>
      </c>
      <c r="L1196" s="8">
        <v>690.17</v>
      </c>
      <c r="M1196" s="8">
        <v>479.28</v>
      </c>
      <c r="N1196" s="9">
        <f t="shared" si="72"/>
        <v>260.16999999999996</v>
      </c>
      <c r="O1196" s="10">
        <f t="shared" si="73"/>
        <v>1.6050465116279069</v>
      </c>
      <c r="P1196" s="11">
        <f t="shared" si="74"/>
        <v>0.44001418794858954</v>
      </c>
      <c r="Q1196" s="10">
        <f t="shared" si="75"/>
        <v>0.95856944444444447</v>
      </c>
    </row>
    <row r="1197" spans="1:17" x14ac:dyDescent="0.3">
      <c r="A1197" s="12" t="s">
        <v>2066</v>
      </c>
      <c r="B1197" s="12" t="s">
        <v>1909</v>
      </c>
      <c r="C1197" s="13" t="s">
        <v>13</v>
      </c>
      <c r="D1197" s="12">
        <v>30</v>
      </c>
      <c r="E1197" s="13" t="s">
        <v>23</v>
      </c>
      <c r="F1197" s="13" t="s">
        <v>267</v>
      </c>
      <c r="G1197" s="13" t="s">
        <v>872</v>
      </c>
      <c r="H1197" s="13" t="s">
        <v>286</v>
      </c>
      <c r="I1197" s="12" t="s">
        <v>10</v>
      </c>
      <c r="J1197" s="14">
        <v>2400</v>
      </c>
      <c r="K1197" s="15">
        <v>888</v>
      </c>
      <c r="L1197" s="15">
        <v>1131.06</v>
      </c>
      <c r="M1197" s="15">
        <v>951.64</v>
      </c>
      <c r="N1197" s="16">
        <f t="shared" si="72"/>
        <v>243.05999999999995</v>
      </c>
      <c r="O1197" s="17">
        <f t="shared" si="73"/>
        <v>1.2737162162162161</v>
      </c>
      <c r="P1197" s="18">
        <f t="shared" si="74"/>
        <v>0.18853768231684245</v>
      </c>
      <c r="Q1197" s="17">
        <f t="shared" si="75"/>
        <v>0.65454861111111107</v>
      </c>
    </row>
    <row r="1198" spans="1:17" x14ac:dyDescent="0.3">
      <c r="A1198" s="5" t="s">
        <v>2067</v>
      </c>
      <c r="B1198" s="5" t="s">
        <v>1909</v>
      </c>
      <c r="C1198" s="6" t="s">
        <v>13</v>
      </c>
      <c r="D1198" s="5">
        <v>30</v>
      </c>
      <c r="E1198" s="6" t="s">
        <v>23</v>
      </c>
      <c r="F1198" s="6" t="s">
        <v>267</v>
      </c>
      <c r="G1198" s="6" t="s">
        <v>872</v>
      </c>
      <c r="H1198" s="6" t="s">
        <v>288</v>
      </c>
      <c r="I1198" s="5" t="s">
        <v>10</v>
      </c>
      <c r="J1198" s="7">
        <v>0</v>
      </c>
      <c r="K1198" s="8">
        <v>0</v>
      </c>
      <c r="L1198" s="8">
        <v>0</v>
      </c>
      <c r="M1198" s="8">
        <v>0</v>
      </c>
      <c r="N1198" s="9">
        <f t="shared" si="72"/>
        <v>0</v>
      </c>
      <c r="O1198" s="10">
        <f t="shared" si="73"/>
        <v>0</v>
      </c>
      <c r="P1198" s="11">
        <f t="shared" si="74"/>
        <v>0</v>
      </c>
      <c r="Q1198" s="10">
        <f t="shared" si="75"/>
        <v>0</v>
      </c>
    </row>
    <row r="1199" spans="1:17" x14ac:dyDescent="0.3">
      <c r="A1199" s="12" t="s">
        <v>2068</v>
      </c>
      <c r="B1199" s="12" t="s">
        <v>1909</v>
      </c>
      <c r="C1199" s="13" t="s">
        <v>13</v>
      </c>
      <c r="D1199" s="12">
        <v>30</v>
      </c>
      <c r="E1199" s="13" t="s">
        <v>23</v>
      </c>
      <c r="F1199" s="13" t="s">
        <v>267</v>
      </c>
      <c r="G1199" s="13" t="s">
        <v>872</v>
      </c>
      <c r="H1199" s="13" t="s">
        <v>289</v>
      </c>
      <c r="I1199" s="12" t="s">
        <v>10</v>
      </c>
      <c r="J1199" s="14">
        <v>600</v>
      </c>
      <c r="K1199" s="15">
        <v>348</v>
      </c>
      <c r="L1199" s="15">
        <v>216.7</v>
      </c>
      <c r="M1199" s="15">
        <v>261.13</v>
      </c>
      <c r="N1199" s="16">
        <f t="shared" si="72"/>
        <v>-131.30000000000001</v>
      </c>
      <c r="O1199" s="17">
        <f t="shared" si="73"/>
        <v>0.62270114942528731</v>
      </c>
      <c r="P1199" s="18">
        <f t="shared" si="74"/>
        <v>-0.17014513843679396</v>
      </c>
      <c r="Q1199" s="17">
        <f t="shared" si="75"/>
        <v>0.50162037037037033</v>
      </c>
    </row>
    <row r="1200" spans="1:17" x14ac:dyDescent="0.3">
      <c r="A1200" s="5" t="s">
        <v>2069</v>
      </c>
      <c r="B1200" s="5" t="s">
        <v>1909</v>
      </c>
      <c r="C1200" s="6" t="s">
        <v>13</v>
      </c>
      <c r="D1200" s="5">
        <v>30</v>
      </c>
      <c r="E1200" s="6" t="s">
        <v>23</v>
      </c>
      <c r="F1200" s="6" t="s">
        <v>267</v>
      </c>
      <c r="G1200" s="6" t="s">
        <v>872</v>
      </c>
      <c r="H1200" s="6" t="s">
        <v>291</v>
      </c>
      <c r="I1200" s="5" t="s">
        <v>10</v>
      </c>
      <c r="J1200" s="7">
        <v>300</v>
      </c>
      <c r="K1200" s="8">
        <v>172</v>
      </c>
      <c r="L1200" s="8">
        <v>192.23</v>
      </c>
      <c r="M1200" s="8">
        <v>0</v>
      </c>
      <c r="N1200" s="9">
        <f t="shared" si="72"/>
        <v>20.22999999999999</v>
      </c>
      <c r="O1200" s="10">
        <f t="shared" si="73"/>
        <v>1.1176162790697675</v>
      </c>
      <c r="P1200" s="11">
        <f t="shared" si="74"/>
        <v>0</v>
      </c>
      <c r="Q1200" s="10">
        <f t="shared" si="75"/>
        <v>0.88995370370370375</v>
      </c>
    </row>
    <row r="1201" spans="1:17" x14ac:dyDescent="0.3">
      <c r="A1201" s="12" t="s">
        <v>2070</v>
      </c>
      <c r="B1201" s="12" t="s">
        <v>1909</v>
      </c>
      <c r="C1201" s="13" t="s">
        <v>13</v>
      </c>
      <c r="D1201" s="12">
        <v>30</v>
      </c>
      <c r="E1201" s="13" t="s">
        <v>23</v>
      </c>
      <c r="F1201" s="13" t="s">
        <v>267</v>
      </c>
      <c r="G1201" s="13" t="s">
        <v>872</v>
      </c>
      <c r="H1201" s="13" t="s">
        <v>295</v>
      </c>
      <c r="I1201" s="12" t="s">
        <v>10</v>
      </c>
      <c r="J1201" s="14">
        <v>1440</v>
      </c>
      <c r="K1201" s="15">
        <v>566</v>
      </c>
      <c r="L1201" s="15">
        <v>809.13</v>
      </c>
      <c r="M1201" s="15">
        <v>216.6</v>
      </c>
      <c r="N1201" s="16">
        <f t="shared" si="72"/>
        <v>243.13</v>
      </c>
      <c r="O1201" s="17">
        <f t="shared" si="73"/>
        <v>1.4295583038869257</v>
      </c>
      <c r="P1201" s="18">
        <f t="shared" si="74"/>
        <v>2.7355955678670361</v>
      </c>
      <c r="Q1201" s="17">
        <f t="shared" si="75"/>
        <v>0.78041087962962963</v>
      </c>
    </row>
    <row r="1202" spans="1:17" x14ac:dyDescent="0.3">
      <c r="A1202" s="5" t="s">
        <v>2071</v>
      </c>
      <c r="B1202" s="5" t="s">
        <v>1909</v>
      </c>
      <c r="C1202" s="6" t="s">
        <v>13</v>
      </c>
      <c r="D1202" s="5">
        <v>30</v>
      </c>
      <c r="E1202" s="6" t="s">
        <v>23</v>
      </c>
      <c r="F1202" s="6" t="s">
        <v>267</v>
      </c>
      <c r="G1202" s="6" t="s">
        <v>872</v>
      </c>
      <c r="H1202" s="6" t="s">
        <v>297</v>
      </c>
      <c r="I1202" s="5" t="s">
        <v>10</v>
      </c>
      <c r="J1202" s="7">
        <v>100</v>
      </c>
      <c r="K1202" s="8">
        <v>56</v>
      </c>
      <c r="L1202" s="8">
        <v>64.680000000000007</v>
      </c>
      <c r="M1202" s="8">
        <v>11.02</v>
      </c>
      <c r="N1202" s="9">
        <f t="shared" si="72"/>
        <v>8.6800000000000068</v>
      </c>
      <c r="O1202" s="10">
        <f t="shared" si="73"/>
        <v>1.155</v>
      </c>
      <c r="P1202" s="11">
        <f t="shared" si="74"/>
        <v>4.869328493647914</v>
      </c>
      <c r="Q1202" s="10">
        <f t="shared" si="75"/>
        <v>0.89833333333333343</v>
      </c>
    </row>
    <row r="1203" spans="1:17" x14ac:dyDescent="0.3">
      <c r="A1203" s="12" t="s">
        <v>2072</v>
      </c>
      <c r="B1203" s="12" t="s">
        <v>1909</v>
      </c>
      <c r="C1203" s="13" t="s">
        <v>13</v>
      </c>
      <c r="D1203" s="12">
        <v>30</v>
      </c>
      <c r="E1203" s="13" t="s">
        <v>23</v>
      </c>
      <c r="F1203" s="13" t="s">
        <v>267</v>
      </c>
      <c r="G1203" s="13" t="s">
        <v>872</v>
      </c>
      <c r="H1203" s="13" t="s">
        <v>299</v>
      </c>
      <c r="I1203" s="12" t="s">
        <v>10</v>
      </c>
      <c r="J1203" s="14">
        <v>600</v>
      </c>
      <c r="K1203" s="15">
        <v>156</v>
      </c>
      <c r="L1203" s="15">
        <v>176.43</v>
      </c>
      <c r="M1203" s="15">
        <v>133.27000000000001</v>
      </c>
      <c r="N1203" s="16">
        <f t="shared" si="72"/>
        <v>20.430000000000007</v>
      </c>
      <c r="O1203" s="17">
        <f t="shared" si="73"/>
        <v>1.1309615384615386</v>
      </c>
      <c r="P1203" s="18">
        <f t="shared" si="74"/>
        <v>0.3238538305695205</v>
      </c>
      <c r="Q1203" s="17">
        <f t="shared" si="75"/>
        <v>0.40840277777777778</v>
      </c>
    </row>
    <row r="1204" spans="1:17" x14ac:dyDescent="0.3">
      <c r="A1204" s="5" t="s">
        <v>2073</v>
      </c>
      <c r="B1204" s="5" t="s">
        <v>1909</v>
      </c>
      <c r="C1204" s="6" t="s">
        <v>13</v>
      </c>
      <c r="D1204" s="5">
        <v>30</v>
      </c>
      <c r="E1204" s="6" t="s">
        <v>23</v>
      </c>
      <c r="F1204" s="6" t="s">
        <v>267</v>
      </c>
      <c r="G1204" s="6" t="s">
        <v>872</v>
      </c>
      <c r="H1204" s="6" t="s">
        <v>301</v>
      </c>
      <c r="I1204" s="5" t="s">
        <v>10</v>
      </c>
      <c r="J1204" s="7">
        <v>63</v>
      </c>
      <c r="K1204" s="8">
        <v>8</v>
      </c>
      <c r="L1204" s="8">
        <v>29.95</v>
      </c>
      <c r="M1204" s="8">
        <v>0</v>
      </c>
      <c r="N1204" s="9">
        <f t="shared" si="72"/>
        <v>21.95</v>
      </c>
      <c r="O1204" s="10">
        <f t="shared" si="73"/>
        <v>3.7437499999999999</v>
      </c>
      <c r="P1204" s="11">
        <f t="shared" si="74"/>
        <v>0</v>
      </c>
      <c r="Q1204" s="10">
        <f t="shared" si="75"/>
        <v>0.66027336860670194</v>
      </c>
    </row>
    <row r="1205" spans="1:17" x14ac:dyDescent="0.3">
      <c r="A1205" s="12" t="s">
        <v>2074</v>
      </c>
      <c r="B1205" s="12" t="s">
        <v>1909</v>
      </c>
      <c r="C1205" s="13" t="s">
        <v>13</v>
      </c>
      <c r="D1205" s="12">
        <v>30</v>
      </c>
      <c r="E1205" s="13" t="s">
        <v>23</v>
      </c>
      <c r="F1205" s="13" t="s">
        <v>267</v>
      </c>
      <c r="G1205" s="13" t="s">
        <v>872</v>
      </c>
      <c r="H1205" s="13" t="s">
        <v>303</v>
      </c>
      <c r="I1205" s="12" t="s">
        <v>10</v>
      </c>
      <c r="J1205" s="14">
        <v>600</v>
      </c>
      <c r="K1205" s="15">
        <v>137</v>
      </c>
      <c r="L1205" s="15">
        <v>273.31</v>
      </c>
      <c r="M1205" s="15">
        <v>252.23</v>
      </c>
      <c r="N1205" s="16">
        <f t="shared" si="72"/>
        <v>136.31</v>
      </c>
      <c r="O1205" s="17">
        <f t="shared" si="73"/>
        <v>1.9949635036496352</v>
      </c>
      <c r="P1205" s="18">
        <f t="shared" si="74"/>
        <v>8.357451532331607E-2</v>
      </c>
      <c r="Q1205" s="17">
        <f t="shared" si="75"/>
        <v>0.63266203703703705</v>
      </c>
    </row>
    <row r="1206" spans="1:17" x14ac:dyDescent="0.3">
      <c r="A1206" s="5" t="s">
        <v>2075</v>
      </c>
      <c r="B1206" s="5" t="s">
        <v>1909</v>
      </c>
      <c r="C1206" s="6" t="s">
        <v>13</v>
      </c>
      <c r="D1206" s="5">
        <v>30</v>
      </c>
      <c r="E1206" s="6" t="s">
        <v>23</v>
      </c>
      <c r="F1206" s="6" t="s">
        <v>267</v>
      </c>
      <c r="G1206" s="6" t="s">
        <v>872</v>
      </c>
      <c r="H1206" s="6" t="s">
        <v>305</v>
      </c>
      <c r="I1206" s="5" t="s">
        <v>10</v>
      </c>
      <c r="J1206" s="7">
        <v>35</v>
      </c>
      <c r="K1206" s="8">
        <v>0</v>
      </c>
      <c r="L1206" s="8">
        <v>0</v>
      </c>
      <c r="M1206" s="8">
        <v>0</v>
      </c>
      <c r="N1206" s="9">
        <f t="shared" si="72"/>
        <v>0</v>
      </c>
      <c r="O1206" s="10">
        <f t="shared" si="73"/>
        <v>0</v>
      </c>
      <c r="P1206" s="11">
        <f t="shared" si="74"/>
        <v>0</v>
      </c>
      <c r="Q1206" s="10">
        <f t="shared" si="75"/>
        <v>0</v>
      </c>
    </row>
    <row r="1207" spans="1:17" x14ac:dyDescent="0.3">
      <c r="A1207" s="12" t="s">
        <v>2076</v>
      </c>
      <c r="B1207" s="12" t="s">
        <v>1909</v>
      </c>
      <c r="C1207" s="13" t="s">
        <v>13</v>
      </c>
      <c r="D1207" s="12">
        <v>30</v>
      </c>
      <c r="E1207" s="13" t="s">
        <v>23</v>
      </c>
      <c r="F1207" s="13" t="s">
        <v>267</v>
      </c>
      <c r="G1207" s="13" t="s">
        <v>872</v>
      </c>
      <c r="H1207" s="13" t="s">
        <v>307</v>
      </c>
      <c r="I1207" s="12" t="s">
        <v>10</v>
      </c>
      <c r="J1207" s="14">
        <v>135</v>
      </c>
      <c r="K1207" s="15">
        <v>0</v>
      </c>
      <c r="L1207" s="15">
        <v>0</v>
      </c>
      <c r="M1207" s="15">
        <v>0</v>
      </c>
      <c r="N1207" s="16">
        <f t="shared" si="72"/>
        <v>0</v>
      </c>
      <c r="O1207" s="17">
        <f t="shared" si="73"/>
        <v>0</v>
      </c>
      <c r="P1207" s="18">
        <f t="shared" si="74"/>
        <v>0</v>
      </c>
      <c r="Q1207" s="17">
        <f t="shared" si="75"/>
        <v>0</v>
      </c>
    </row>
    <row r="1208" spans="1:17" x14ac:dyDescent="0.3">
      <c r="A1208" s="5" t="s">
        <v>2077</v>
      </c>
      <c r="B1208" s="5" t="s">
        <v>1909</v>
      </c>
      <c r="C1208" s="6" t="s">
        <v>13</v>
      </c>
      <c r="D1208" s="5">
        <v>30</v>
      </c>
      <c r="E1208" s="6" t="s">
        <v>23</v>
      </c>
      <c r="F1208" s="6" t="s">
        <v>267</v>
      </c>
      <c r="G1208" s="6" t="s">
        <v>872</v>
      </c>
      <c r="H1208" s="6" t="s">
        <v>309</v>
      </c>
      <c r="I1208" s="5" t="s">
        <v>10</v>
      </c>
      <c r="J1208" s="7">
        <v>1800</v>
      </c>
      <c r="K1208" s="8">
        <v>736</v>
      </c>
      <c r="L1208" s="8">
        <v>796.85</v>
      </c>
      <c r="M1208" s="8">
        <v>656.93</v>
      </c>
      <c r="N1208" s="9">
        <f t="shared" si="72"/>
        <v>60.850000000000023</v>
      </c>
      <c r="O1208" s="10">
        <f t="shared" si="73"/>
        <v>1.0826766304347826</v>
      </c>
      <c r="P1208" s="11">
        <f t="shared" si="74"/>
        <v>0.21299072960589421</v>
      </c>
      <c r="Q1208" s="10">
        <f t="shared" si="75"/>
        <v>0.61485339506172842</v>
      </c>
    </row>
    <row r="1209" spans="1:17" x14ac:dyDescent="0.3">
      <c r="A1209" s="12" t="s">
        <v>2078</v>
      </c>
      <c r="B1209" s="12" t="s">
        <v>1909</v>
      </c>
      <c r="C1209" s="13" t="s">
        <v>13</v>
      </c>
      <c r="D1209" s="12">
        <v>30</v>
      </c>
      <c r="E1209" s="13" t="s">
        <v>23</v>
      </c>
      <c r="F1209" s="13" t="s">
        <v>267</v>
      </c>
      <c r="G1209" s="13" t="s">
        <v>78</v>
      </c>
      <c r="H1209" s="13" t="s">
        <v>311</v>
      </c>
      <c r="I1209" s="12" t="s">
        <v>10</v>
      </c>
      <c r="J1209" s="14">
        <v>500</v>
      </c>
      <c r="K1209" s="15">
        <v>309</v>
      </c>
      <c r="L1209" s="15">
        <v>338.85</v>
      </c>
      <c r="M1209" s="15">
        <v>284.79000000000002</v>
      </c>
      <c r="N1209" s="16">
        <f t="shared" si="72"/>
        <v>29.850000000000023</v>
      </c>
      <c r="O1209" s="17">
        <f t="shared" si="73"/>
        <v>1.096601941747573</v>
      </c>
      <c r="P1209" s="18">
        <f t="shared" si="74"/>
        <v>0.18982408090171704</v>
      </c>
      <c r="Q1209" s="17">
        <f t="shared" si="75"/>
        <v>0.94125000000000003</v>
      </c>
    </row>
    <row r="1210" spans="1:17" x14ac:dyDescent="0.3">
      <c r="A1210" s="5" t="s">
        <v>2079</v>
      </c>
      <c r="B1210" s="5" t="s">
        <v>1909</v>
      </c>
      <c r="C1210" s="6" t="s">
        <v>13</v>
      </c>
      <c r="D1210" s="5">
        <v>30</v>
      </c>
      <c r="E1210" s="6" t="s">
        <v>23</v>
      </c>
      <c r="F1210" s="6" t="s">
        <v>267</v>
      </c>
      <c r="G1210" s="6" t="s">
        <v>78</v>
      </c>
      <c r="H1210" s="6" t="s">
        <v>313</v>
      </c>
      <c r="I1210" s="5" t="s">
        <v>10</v>
      </c>
      <c r="J1210" s="7">
        <v>2600</v>
      </c>
      <c r="K1210" s="8">
        <v>1682</v>
      </c>
      <c r="L1210" s="8">
        <v>1750.99</v>
      </c>
      <c r="M1210" s="8">
        <v>1751.68</v>
      </c>
      <c r="N1210" s="9">
        <f t="shared" si="72"/>
        <v>68.990000000000009</v>
      </c>
      <c r="O1210" s="10">
        <f t="shared" si="73"/>
        <v>1.0410166468489892</v>
      </c>
      <c r="P1210" s="11">
        <f t="shared" si="74"/>
        <v>-3.9390756302524121E-4</v>
      </c>
      <c r="Q1210" s="10">
        <f t="shared" si="75"/>
        <v>0.93535790598290602</v>
      </c>
    </row>
    <row r="1211" spans="1:17" x14ac:dyDescent="0.3">
      <c r="A1211" s="12" t="s">
        <v>2080</v>
      </c>
      <c r="B1211" s="12" t="s">
        <v>1909</v>
      </c>
      <c r="C1211" s="13" t="s">
        <v>13</v>
      </c>
      <c r="D1211" s="12">
        <v>30</v>
      </c>
      <c r="E1211" s="13" t="s">
        <v>23</v>
      </c>
      <c r="F1211" s="13" t="s">
        <v>267</v>
      </c>
      <c r="G1211" s="13" t="s">
        <v>78</v>
      </c>
      <c r="H1211" s="13" t="s">
        <v>314</v>
      </c>
      <c r="I1211" s="12" t="s">
        <v>10</v>
      </c>
      <c r="J1211" s="14">
        <v>1600</v>
      </c>
      <c r="K1211" s="15">
        <v>986</v>
      </c>
      <c r="L1211" s="15">
        <v>1089.72</v>
      </c>
      <c r="M1211" s="15">
        <v>794.73</v>
      </c>
      <c r="N1211" s="16">
        <f t="shared" si="72"/>
        <v>103.72000000000003</v>
      </c>
      <c r="O1211" s="17">
        <f t="shared" si="73"/>
        <v>1.1051926977687627</v>
      </c>
      <c r="P1211" s="18">
        <f t="shared" si="74"/>
        <v>0.37118266581103015</v>
      </c>
      <c r="Q1211" s="17">
        <f t="shared" si="75"/>
        <v>0.94593749999999999</v>
      </c>
    </row>
    <row r="1212" spans="1:17" x14ac:dyDescent="0.3">
      <c r="A1212" s="5" t="s">
        <v>2081</v>
      </c>
      <c r="B1212" s="5" t="s">
        <v>1909</v>
      </c>
      <c r="C1212" s="6" t="s">
        <v>13</v>
      </c>
      <c r="D1212" s="5">
        <v>30</v>
      </c>
      <c r="E1212" s="6" t="s">
        <v>23</v>
      </c>
      <c r="F1212" s="6" t="s">
        <v>267</v>
      </c>
      <c r="G1212" s="6" t="s">
        <v>78</v>
      </c>
      <c r="H1212" s="6" t="s">
        <v>315</v>
      </c>
      <c r="I1212" s="5" t="s">
        <v>10</v>
      </c>
      <c r="J1212" s="7">
        <v>2980</v>
      </c>
      <c r="K1212" s="8">
        <v>1271</v>
      </c>
      <c r="L1212" s="8">
        <v>1634.71</v>
      </c>
      <c r="M1212" s="8">
        <v>1912.47</v>
      </c>
      <c r="N1212" s="9">
        <f t="shared" si="72"/>
        <v>363.71000000000004</v>
      </c>
      <c r="O1212" s="10">
        <f t="shared" si="73"/>
        <v>1.2861605035405193</v>
      </c>
      <c r="P1212" s="11">
        <f t="shared" si="74"/>
        <v>-0.1452362651440284</v>
      </c>
      <c r="Q1212" s="10">
        <f t="shared" si="75"/>
        <v>0.76188944817300519</v>
      </c>
    </row>
    <row r="1213" spans="1:17" x14ac:dyDescent="0.3">
      <c r="A1213" s="12" t="s">
        <v>2082</v>
      </c>
      <c r="B1213" s="12" t="s">
        <v>1909</v>
      </c>
      <c r="C1213" s="13" t="s">
        <v>13</v>
      </c>
      <c r="D1213" s="12">
        <v>30</v>
      </c>
      <c r="E1213" s="13" t="s">
        <v>23</v>
      </c>
      <c r="F1213" s="13" t="s">
        <v>316</v>
      </c>
      <c r="G1213" s="13" t="s">
        <v>872</v>
      </c>
      <c r="H1213" s="13" t="s">
        <v>317</v>
      </c>
      <c r="I1213" s="12" t="s">
        <v>16</v>
      </c>
      <c r="J1213" s="14">
        <v>48</v>
      </c>
      <c r="K1213" s="15">
        <v>0</v>
      </c>
      <c r="L1213" s="15">
        <v>0</v>
      </c>
      <c r="M1213" s="15">
        <v>0</v>
      </c>
      <c r="N1213" s="16">
        <f t="shared" si="72"/>
        <v>0</v>
      </c>
      <c r="O1213" s="17">
        <f t="shared" si="73"/>
        <v>0</v>
      </c>
      <c r="P1213" s="18">
        <f t="shared" si="74"/>
        <v>0</v>
      </c>
      <c r="Q1213" s="17">
        <f t="shared" si="75"/>
        <v>0</v>
      </c>
    </row>
    <row r="1214" spans="1:17" x14ac:dyDescent="0.3">
      <c r="A1214" s="5" t="s">
        <v>2083</v>
      </c>
      <c r="B1214" s="5" t="s">
        <v>1909</v>
      </c>
      <c r="C1214" s="6" t="s">
        <v>13</v>
      </c>
      <c r="D1214" s="5">
        <v>30</v>
      </c>
      <c r="E1214" s="6" t="s">
        <v>23</v>
      </c>
      <c r="F1214" s="6" t="s">
        <v>319</v>
      </c>
      <c r="G1214" s="6" t="s">
        <v>58</v>
      </c>
      <c r="H1214" s="6" t="s">
        <v>320</v>
      </c>
      <c r="I1214" s="5" t="s">
        <v>10</v>
      </c>
      <c r="J1214" s="7">
        <v>250</v>
      </c>
      <c r="K1214" s="8">
        <v>88</v>
      </c>
      <c r="L1214" s="8">
        <v>36.22</v>
      </c>
      <c r="M1214" s="8">
        <v>23.91</v>
      </c>
      <c r="N1214" s="9">
        <f t="shared" si="72"/>
        <v>-51.78</v>
      </c>
      <c r="O1214" s="10">
        <f t="shared" si="73"/>
        <v>0.41159090909090906</v>
      </c>
      <c r="P1214" s="11">
        <f t="shared" si="74"/>
        <v>0.51484734420744449</v>
      </c>
      <c r="Q1214" s="10">
        <f t="shared" si="75"/>
        <v>0.20122222222222222</v>
      </c>
    </row>
    <row r="1215" spans="1:17" x14ac:dyDescent="0.3">
      <c r="A1215" s="12" t="s">
        <v>2084</v>
      </c>
      <c r="B1215" s="12" t="s">
        <v>1909</v>
      </c>
      <c r="C1215" s="13" t="s">
        <v>13</v>
      </c>
      <c r="D1215" s="12">
        <v>30</v>
      </c>
      <c r="E1215" s="13" t="s">
        <v>23</v>
      </c>
      <c r="F1215" s="13" t="s">
        <v>319</v>
      </c>
      <c r="G1215" s="13" t="s">
        <v>58</v>
      </c>
      <c r="H1215" s="13" t="s">
        <v>322</v>
      </c>
      <c r="I1215" s="12" t="s">
        <v>10</v>
      </c>
      <c r="J1215" s="14">
        <v>500</v>
      </c>
      <c r="K1215" s="15">
        <v>96</v>
      </c>
      <c r="L1215" s="15">
        <v>122.06</v>
      </c>
      <c r="M1215" s="15">
        <v>84.73</v>
      </c>
      <c r="N1215" s="16">
        <f t="shared" si="72"/>
        <v>26.060000000000002</v>
      </c>
      <c r="O1215" s="17">
        <f t="shared" si="73"/>
        <v>1.2714583333333334</v>
      </c>
      <c r="P1215" s="18">
        <f t="shared" si="74"/>
        <v>0.44057594712616543</v>
      </c>
      <c r="Q1215" s="17">
        <f t="shared" si="75"/>
        <v>0.33905555555555555</v>
      </c>
    </row>
    <row r="1216" spans="1:17" x14ac:dyDescent="0.3">
      <c r="A1216" s="5" t="s">
        <v>2085</v>
      </c>
      <c r="B1216" s="5" t="s">
        <v>1909</v>
      </c>
      <c r="C1216" s="6" t="s">
        <v>13</v>
      </c>
      <c r="D1216" s="5">
        <v>30</v>
      </c>
      <c r="E1216" s="6" t="s">
        <v>23</v>
      </c>
      <c r="F1216" s="6" t="s">
        <v>319</v>
      </c>
      <c r="G1216" s="6" t="s">
        <v>58</v>
      </c>
      <c r="H1216" s="6" t="s">
        <v>323</v>
      </c>
      <c r="I1216" s="5" t="s">
        <v>10</v>
      </c>
      <c r="J1216" s="7">
        <v>630</v>
      </c>
      <c r="K1216" s="8">
        <v>154</v>
      </c>
      <c r="L1216" s="8">
        <v>242.41</v>
      </c>
      <c r="M1216" s="8">
        <v>243.25</v>
      </c>
      <c r="N1216" s="9">
        <f t="shared" si="72"/>
        <v>88.41</v>
      </c>
      <c r="O1216" s="10">
        <f t="shared" si="73"/>
        <v>1.574090909090909</v>
      </c>
      <c r="P1216" s="11">
        <f t="shared" si="74"/>
        <v>-3.4532374100719565E-3</v>
      </c>
      <c r="Q1216" s="10">
        <f t="shared" si="75"/>
        <v>0.53441358024691354</v>
      </c>
    </row>
    <row r="1217" spans="1:17" x14ac:dyDescent="0.3">
      <c r="A1217" s="12" t="s">
        <v>2086</v>
      </c>
      <c r="B1217" s="12" t="s">
        <v>1909</v>
      </c>
      <c r="C1217" s="13" t="s">
        <v>13</v>
      </c>
      <c r="D1217" s="12">
        <v>30</v>
      </c>
      <c r="E1217" s="13" t="s">
        <v>23</v>
      </c>
      <c r="F1217" s="13" t="s">
        <v>319</v>
      </c>
      <c r="G1217" s="13" t="s">
        <v>58</v>
      </c>
      <c r="H1217" s="13" t="s">
        <v>324</v>
      </c>
      <c r="I1217" s="12" t="s">
        <v>10</v>
      </c>
      <c r="J1217" s="14">
        <v>150</v>
      </c>
      <c r="K1217" s="15">
        <v>67</v>
      </c>
      <c r="L1217" s="15">
        <v>35.6</v>
      </c>
      <c r="M1217" s="15">
        <v>68.69</v>
      </c>
      <c r="N1217" s="16">
        <f t="shared" si="72"/>
        <v>-31.4</v>
      </c>
      <c r="O1217" s="17">
        <f t="shared" si="73"/>
        <v>0.5313432835820896</v>
      </c>
      <c r="P1217" s="18">
        <f t="shared" si="74"/>
        <v>-0.48172950939001308</v>
      </c>
      <c r="Q1217" s="17">
        <f t="shared" si="75"/>
        <v>0.32962962962962961</v>
      </c>
    </row>
    <row r="1218" spans="1:17" x14ac:dyDescent="0.3">
      <c r="A1218" s="5" t="s">
        <v>2087</v>
      </c>
      <c r="B1218" s="5" t="s">
        <v>1909</v>
      </c>
      <c r="C1218" s="6" t="s">
        <v>13</v>
      </c>
      <c r="D1218" s="5">
        <v>30</v>
      </c>
      <c r="E1218" s="6" t="s">
        <v>23</v>
      </c>
      <c r="F1218" s="6" t="s">
        <v>319</v>
      </c>
      <c r="G1218" s="6" t="s">
        <v>58</v>
      </c>
      <c r="H1218" s="6" t="s">
        <v>325</v>
      </c>
      <c r="I1218" s="5" t="s">
        <v>10</v>
      </c>
      <c r="J1218" s="7">
        <v>500</v>
      </c>
      <c r="K1218" s="8">
        <v>135</v>
      </c>
      <c r="L1218" s="8">
        <v>80.459999999999994</v>
      </c>
      <c r="M1218" s="8">
        <v>238.87</v>
      </c>
      <c r="N1218" s="9">
        <f t="shared" ref="N1218:N1281" si="76">L1218-K1218</f>
        <v>-54.540000000000006</v>
      </c>
      <c r="O1218" s="10">
        <f t="shared" ref="O1218:O1281" si="77">IFERROR(L1218/K1218, 0)</f>
        <v>0.59599999999999997</v>
      </c>
      <c r="P1218" s="11">
        <f t="shared" ref="P1218:P1281" si="78">IFERROR((L1218-M1218)/M1218, 0)</f>
        <v>-0.66316406413530382</v>
      </c>
      <c r="Q1218" s="10">
        <f t="shared" ref="Q1218:Q1281" si="79">IFERROR((L1218*1000)/(J1218*D1218*24), 0)</f>
        <v>0.2235</v>
      </c>
    </row>
    <row r="1219" spans="1:17" x14ac:dyDescent="0.3">
      <c r="A1219" s="12" t="s">
        <v>2088</v>
      </c>
      <c r="B1219" s="12" t="s">
        <v>1909</v>
      </c>
      <c r="C1219" s="13" t="s">
        <v>13</v>
      </c>
      <c r="D1219" s="12">
        <v>30</v>
      </c>
      <c r="E1219" s="13" t="s">
        <v>23</v>
      </c>
      <c r="F1219" s="13" t="s">
        <v>319</v>
      </c>
      <c r="G1219" s="13" t="s">
        <v>58</v>
      </c>
      <c r="H1219" s="13" t="s">
        <v>326</v>
      </c>
      <c r="I1219" s="12" t="s">
        <v>10</v>
      </c>
      <c r="J1219" s="14">
        <v>1110</v>
      </c>
      <c r="K1219" s="15">
        <v>426</v>
      </c>
      <c r="L1219" s="15">
        <v>354.97</v>
      </c>
      <c r="M1219" s="15">
        <v>352.12</v>
      </c>
      <c r="N1219" s="16">
        <f t="shared" si="76"/>
        <v>-71.029999999999973</v>
      </c>
      <c r="O1219" s="17">
        <f t="shared" si="77"/>
        <v>0.83326291079812209</v>
      </c>
      <c r="P1219" s="18">
        <f t="shared" si="78"/>
        <v>8.0938316483017796E-3</v>
      </c>
      <c r="Q1219" s="17">
        <f t="shared" si="79"/>
        <v>0.44415665665665666</v>
      </c>
    </row>
    <row r="1220" spans="1:17" x14ac:dyDescent="0.3">
      <c r="A1220" s="5" t="s">
        <v>2089</v>
      </c>
      <c r="B1220" s="5" t="s">
        <v>1909</v>
      </c>
      <c r="C1220" s="6" t="s">
        <v>13</v>
      </c>
      <c r="D1220" s="5">
        <v>30</v>
      </c>
      <c r="E1220" s="6" t="s">
        <v>23</v>
      </c>
      <c r="F1220" s="6" t="s">
        <v>319</v>
      </c>
      <c r="G1220" s="6" t="s">
        <v>58</v>
      </c>
      <c r="H1220" s="6" t="s">
        <v>327</v>
      </c>
      <c r="I1220" s="5" t="s">
        <v>10</v>
      </c>
      <c r="J1220" s="7">
        <v>2270</v>
      </c>
      <c r="K1220" s="8">
        <v>796</v>
      </c>
      <c r="L1220" s="8">
        <v>1077.57</v>
      </c>
      <c r="M1220" s="8">
        <v>666.7</v>
      </c>
      <c r="N1220" s="9">
        <f t="shared" si="76"/>
        <v>281.56999999999994</v>
      </c>
      <c r="O1220" s="10">
        <f t="shared" si="77"/>
        <v>1.3537311557788945</v>
      </c>
      <c r="P1220" s="11">
        <f t="shared" si="78"/>
        <v>0.61627418629068531</v>
      </c>
      <c r="Q1220" s="10">
        <f t="shared" si="79"/>
        <v>0.6593061674008811</v>
      </c>
    </row>
    <row r="1221" spans="1:17" x14ac:dyDescent="0.3">
      <c r="A1221" s="12" t="s">
        <v>2090</v>
      </c>
      <c r="B1221" s="12" t="s">
        <v>1909</v>
      </c>
      <c r="C1221" s="13" t="s">
        <v>13</v>
      </c>
      <c r="D1221" s="12">
        <v>30</v>
      </c>
      <c r="E1221" s="13" t="s">
        <v>23</v>
      </c>
      <c r="F1221" s="13" t="s">
        <v>319</v>
      </c>
      <c r="G1221" s="13" t="s">
        <v>58</v>
      </c>
      <c r="H1221" s="13" t="s">
        <v>329</v>
      </c>
      <c r="I1221" s="12" t="s">
        <v>16</v>
      </c>
      <c r="J1221" s="14">
        <v>702</v>
      </c>
      <c r="K1221" s="15">
        <v>42</v>
      </c>
      <c r="L1221" s="15">
        <v>54.41</v>
      </c>
      <c r="M1221" s="15">
        <v>0</v>
      </c>
      <c r="N1221" s="16">
        <f t="shared" si="76"/>
        <v>12.409999999999997</v>
      </c>
      <c r="O1221" s="17">
        <f t="shared" si="77"/>
        <v>1.2954761904761904</v>
      </c>
      <c r="P1221" s="18">
        <f t="shared" si="78"/>
        <v>0</v>
      </c>
      <c r="Q1221" s="17">
        <f t="shared" si="79"/>
        <v>0.10764878125989237</v>
      </c>
    </row>
    <row r="1222" spans="1:17" x14ac:dyDescent="0.3">
      <c r="A1222" s="5" t="s">
        <v>2091</v>
      </c>
      <c r="B1222" s="5" t="s">
        <v>1909</v>
      </c>
      <c r="C1222" s="6" t="s">
        <v>13</v>
      </c>
      <c r="D1222" s="5">
        <v>30</v>
      </c>
      <c r="E1222" s="6" t="s">
        <v>23</v>
      </c>
      <c r="F1222" s="6" t="s">
        <v>319</v>
      </c>
      <c r="G1222" s="6" t="s">
        <v>58</v>
      </c>
      <c r="H1222" s="6" t="s">
        <v>331</v>
      </c>
      <c r="I1222" s="5" t="s">
        <v>16</v>
      </c>
      <c r="J1222" s="7">
        <v>594.72</v>
      </c>
      <c r="K1222" s="8">
        <v>29</v>
      </c>
      <c r="L1222" s="8">
        <v>51.37</v>
      </c>
      <c r="M1222" s="8">
        <v>0</v>
      </c>
      <c r="N1222" s="9">
        <f t="shared" si="76"/>
        <v>22.369999999999997</v>
      </c>
      <c r="O1222" s="10">
        <f t="shared" si="77"/>
        <v>1.7713793103448274</v>
      </c>
      <c r="P1222" s="11">
        <f t="shared" si="78"/>
        <v>0</v>
      </c>
      <c r="Q1222" s="10">
        <f t="shared" si="79"/>
        <v>0.11996775326577586</v>
      </c>
    </row>
    <row r="1223" spans="1:17" x14ac:dyDescent="0.3">
      <c r="A1223" s="12" t="s">
        <v>2092</v>
      </c>
      <c r="B1223" s="12" t="s">
        <v>1909</v>
      </c>
      <c r="C1223" s="13" t="s">
        <v>13</v>
      </c>
      <c r="D1223" s="12">
        <v>30</v>
      </c>
      <c r="E1223" s="13" t="s">
        <v>23</v>
      </c>
      <c r="F1223" s="13" t="s">
        <v>319</v>
      </c>
      <c r="G1223" s="13" t="s">
        <v>58</v>
      </c>
      <c r="H1223" s="13" t="s">
        <v>332</v>
      </c>
      <c r="I1223" s="12" t="s">
        <v>16</v>
      </c>
      <c r="J1223" s="14">
        <v>374</v>
      </c>
      <c r="K1223" s="15">
        <v>16</v>
      </c>
      <c r="L1223" s="15">
        <v>40.71</v>
      </c>
      <c r="M1223" s="15">
        <v>0</v>
      </c>
      <c r="N1223" s="16">
        <f t="shared" si="76"/>
        <v>24.71</v>
      </c>
      <c r="O1223" s="17">
        <f t="shared" si="77"/>
        <v>2.5443750000000001</v>
      </c>
      <c r="P1223" s="18">
        <f t="shared" si="78"/>
        <v>0</v>
      </c>
      <c r="Q1223" s="17">
        <f t="shared" si="79"/>
        <v>0.15118092691622104</v>
      </c>
    </row>
    <row r="1224" spans="1:17" x14ac:dyDescent="0.3">
      <c r="A1224" s="5" t="s">
        <v>2093</v>
      </c>
      <c r="B1224" s="5" t="s">
        <v>1909</v>
      </c>
      <c r="C1224" s="6" t="s">
        <v>13</v>
      </c>
      <c r="D1224" s="5">
        <v>30</v>
      </c>
      <c r="E1224" s="6" t="s">
        <v>23</v>
      </c>
      <c r="F1224" s="6" t="s">
        <v>319</v>
      </c>
      <c r="G1224" s="6" t="s">
        <v>58</v>
      </c>
      <c r="H1224" s="6" t="s">
        <v>333</v>
      </c>
      <c r="I1224" s="5" t="s">
        <v>16</v>
      </c>
      <c r="J1224" s="7">
        <v>156.1</v>
      </c>
      <c r="K1224" s="8">
        <v>12</v>
      </c>
      <c r="L1224" s="8">
        <v>0</v>
      </c>
      <c r="M1224" s="8">
        <v>0</v>
      </c>
      <c r="N1224" s="9">
        <f t="shared" si="76"/>
        <v>-12</v>
      </c>
      <c r="O1224" s="10">
        <f t="shared" si="77"/>
        <v>0</v>
      </c>
      <c r="P1224" s="11">
        <f t="shared" si="78"/>
        <v>0</v>
      </c>
      <c r="Q1224" s="10">
        <f t="shared" si="79"/>
        <v>0</v>
      </c>
    </row>
    <row r="1225" spans="1:17" x14ac:dyDescent="0.3">
      <c r="A1225" s="12" t="s">
        <v>2094</v>
      </c>
      <c r="B1225" s="12" t="s">
        <v>1909</v>
      </c>
      <c r="C1225" s="13" t="s">
        <v>13</v>
      </c>
      <c r="D1225" s="12">
        <v>30</v>
      </c>
      <c r="E1225" s="13" t="s">
        <v>23</v>
      </c>
      <c r="F1225" s="13" t="s">
        <v>319</v>
      </c>
      <c r="G1225" s="13" t="s">
        <v>58</v>
      </c>
      <c r="H1225" s="13" t="s">
        <v>334</v>
      </c>
      <c r="I1225" s="12" t="s">
        <v>16</v>
      </c>
      <c r="J1225" s="14">
        <v>351</v>
      </c>
      <c r="K1225" s="15">
        <v>17</v>
      </c>
      <c r="L1225" s="15">
        <v>0</v>
      </c>
      <c r="M1225" s="15">
        <v>0</v>
      </c>
      <c r="N1225" s="16">
        <f t="shared" si="76"/>
        <v>-17</v>
      </c>
      <c r="O1225" s="17">
        <f t="shared" si="77"/>
        <v>0</v>
      </c>
      <c r="P1225" s="18">
        <f t="shared" si="78"/>
        <v>0</v>
      </c>
      <c r="Q1225" s="17">
        <f t="shared" si="79"/>
        <v>0</v>
      </c>
    </row>
    <row r="1226" spans="1:17" x14ac:dyDescent="0.3">
      <c r="A1226" s="5" t="s">
        <v>2095</v>
      </c>
      <c r="B1226" s="5" t="s">
        <v>1909</v>
      </c>
      <c r="C1226" s="6" t="s">
        <v>13</v>
      </c>
      <c r="D1226" s="5">
        <v>30</v>
      </c>
      <c r="E1226" s="6" t="s">
        <v>23</v>
      </c>
      <c r="F1226" s="6" t="s">
        <v>319</v>
      </c>
      <c r="G1226" s="6" t="s">
        <v>58</v>
      </c>
      <c r="H1226" s="6" t="s">
        <v>336</v>
      </c>
      <c r="I1226" s="5" t="s">
        <v>12</v>
      </c>
      <c r="J1226" s="7">
        <v>240</v>
      </c>
      <c r="K1226" s="8">
        <v>88</v>
      </c>
      <c r="L1226" s="8">
        <v>55.74</v>
      </c>
      <c r="M1226" s="8">
        <v>96.02</v>
      </c>
      <c r="N1226" s="9">
        <f t="shared" si="76"/>
        <v>-32.26</v>
      </c>
      <c r="O1226" s="10">
        <f t="shared" si="77"/>
        <v>0.63340909090909092</v>
      </c>
      <c r="P1226" s="11">
        <f t="shared" si="78"/>
        <v>-0.41949593834617782</v>
      </c>
      <c r="Q1226" s="10">
        <f t="shared" si="79"/>
        <v>0.32256944444444446</v>
      </c>
    </row>
    <row r="1227" spans="1:17" x14ac:dyDescent="0.3">
      <c r="A1227" s="12" t="s">
        <v>2096</v>
      </c>
      <c r="B1227" s="12" t="s">
        <v>1909</v>
      </c>
      <c r="C1227" s="13" t="s">
        <v>13</v>
      </c>
      <c r="D1227" s="12">
        <v>30</v>
      </c>
      <c r="E1227" s="13" t="s">
        <v>23</v>
      </c>
      <c r="F1227" s="13" t="s">
        <v>319</v>
      </c>
      <c r="G1227" s="13" t="s">
        <v>58</v>
      </c>
      <c r="H1227" s="13" t="s">
        <v>337</v>
      </c>
      <c r="I1227" s="12" t="s">
        <v>12</v>
      </c>
      <c r="J1227" s="14">
        <v>300</v>
      </c>
      <c r="K1227" s="15">
        <v>139</v>
      </c>
      <c r="L1227" s="15">
        <v>100.01</v>
      </c>
      <c r="M1227" s="15">
        <v>132.85</v>
      </c>
      <c r="N1227" s="16">
        <f t="shared" si="76"/>
        <v>-38.989999999999995</v>
      </c>
      <c r="O1227" s="17">
        <f t="shared" si="77"/>
        <v>0.71949640287769789</v>
      </c>
      <c r="P1227" s="18">
        <f t="shared" si="78"/>
        <v>-0.24719608581106503</v>
      </c>
      <c r="Q1227" s="17">
        <f t="shared" si="79"/>
        <v>0.46300925925925923</v>
      </c>
    </row>
    <row r="1228" spans="1:17" x14ac:dyDescent="0.3">
      <c r="A1228" s="5" t="s">
        <v>2097</v>
      </c>
      <c r="B1228" s="5" t="s">
        <v>1909</v>
      </c>
      <c r="C1228" s="6" t="s">
        <v>13</v>
      </c>
      <c r="D1228" s="5">
        <v>30</v>
      </c>
      <c r="E1228" s="6" t="s">
        <v>23</v>
      </c>
      <c r="F1228" s="6" t="s">
        <v>319</v>
      </c>
      <c r="G1228" s="6" t="s">
        <v>58</v>
      </c>
      <c r="H1228" s="6" t="s">
        <v>338</v>
      </c>
      <c r="I1228" s="5" t="s">
        <v>12</v>
      </c>
      <c r="J1228" s="7">
        <v>250</v>
      </c>
      <c r="K1228" s="8">
        <v>87</v>
      </c>
      <c r="L1228" s="8">
        <v>129.11000000000001</v>
      </c>
      <c r="M1228" s="8">
        <v>158.66999999999999</v>
      </c>
      <c r="N1228" s="9">
        <f t="shared" si="76"/>
        <v>42.110000000000014</v>
      </c>
      <c r="O1228" s="10">
        <f t="shared" si="77"/>
        <v>1.4840229885057472</v>
      </c>
      <c r="P1228" s="11">
        <f t="shared" si="78"/>
        <v>-0.18629860717211807</v>
      </c>
      <c r="Q1228" s="10">
        <f t="shared" si="79"/>
        <v>0.7172777777777779</v>
      </c>
    </row>
    <row r="1229" spans="1:17" x14ac:dyDescent="0.3">
      <c r="A1229" s="12" t="s">
        <v>2098</v>
      </c>
      <c r="B1229" s="12" t="s">
        <v>1909</v>
      </c>
      <c r="C1229" s="13" t="s">
        <v>13</v>
      </c>
      <c r="D1229" s="12">
        <v>30</v>
      </c>
      <c r="E1229" s="13" t="s">
        <v>23</v>
      </c>
      <c r="F1229" s="13" t="s">
        <v>319</v>
      </c>
      <c r="G1229" s="13" t="s">
        <v>58</v>
      </c>
      <c r="H1229" s="13" t="s">
        <v>339</v>
      </c>
      <c r="I1229" s="12" t="s">
        <v>12</v>
      </c>
      <c r="J1229" s="14">
        <v>1200</v>
      </c>
      <c r="K1229" s="15">
        <v>541</v>
      </c>
      <c r="L1229" s="15">
        <v>484.54</v>
      </c>
      <c r="M1229" s="15">
        <v>887.79</v>
      </c>
      <c r="N1229" s="16">
        <f t="shared" si="76"/>
        <v>-56.45999999999998</v>
      </c>
      <c r="O1229" s="17">
        <f t="shared" si="77"/>
        <v>0.89563770794824404</v>
      </c>
      <c r="P1229" s="18">
        <f t="shared" si="78"/>
        <v>-0.45421777672647806</v>
      </c>
      <c r="Q1229" s="17">
        <f t="shared" si="79"/>
        <v>0.56081018518518522</v>
      </c>
    </row>
    <row r="1230" spans="1:17" x14ac:dyDescent="0.3">
      <c r="A1230" s="5" t="s">
        <v>2099</v>
      </c>
      <c r="B1230" s="5" t="s">
        <v>1909</v>
      </c>
      <c r="C1230" s="6" t="s">
        <v>13</v>
      </c>
      <c r="D1230" s="5">
        <v>30</v>
      </c>
      <c r="E1230" s="6" t="s">
        <v>23</v>
      </c>
      <c r="F1230" s="6" t="s">
        <v>319</v>
      </c>
      <c r="G1230" s="6" t="s">
        <v>872</v>
      </c>
      <c r="H1230" s="6" t="s">
        <v>341</v>
      </c>
      <c r="I1230" s="5" t="s">
        <v>10</v>
      </c>
      <c r="J1230" s="7">
        <v>1980</v>
      </c>
      <c r="K1230" s="8">
        <v>494</v>
      </c>
      <c r="L1230" s="8">
        <v>956.91</v>
      </c>
      <c r="M1230" s="8">
        <v>168.84</v>
      </c>
      <c r="N1230" s="9">
        <f t="shared" si="76"/>
        <v>462.90999999999997</v>
      </c>
      <c r="O1230" s="10">
        <f t="shared" si="77"/>
        <v>1.9370647773279352</v>
      </c>
      <c r="P1230" s="11">
        <f t="shared" si="78"/>
        <v>4.6675550817341858</v>
      </c>
      <c r="Q1230" s="10">
        <f t="shared" si="79"/>
        <v>0.67123316498316499</v>
      </c>
    </row>
    <row r="1231" spans="1:17" x14ac:dyDescent="0.3">
      <c r="A1231" s="12" t="s">
        <v>2100</v>
      </c>
      <c r="B1231" s="12" t="s">
        <v>1909</v>
      </c>
      <c r="C1231" s="13" t="s">
        <v>13</v>
      </c>
      <c r="D1231" s="12">
        <v>30</v>
      </c>
      <c r="E1231" s="13" t="s">
        <v>23</v>
      </c>
      <c r="F1231" s="13" t="s">
        <v>319</v>
      </c>
      <c r="G1231" s="13" t="s">
        <v>872</v>
      </c>
      <c r="H1231" s="13" t="s">
        <v>342</v>
      </c>
      <c r="I1231" s="12" t="s">
        <v>10</v>
      </c>
      <c r="J1231" s="14">
        <v>2640</v>
      </c>
      <c r="K1231" s="15">
        <v>735</v>
      </c>
      <c r="L1231" s="15">
        <v>1315.67</v>
      </c>
      <c r="M1231" s="15">
        <v>749.38</v>
      </c>
      <c r="N1231" s="16">
        <f t="shared" si="76"/>
        <v>580.67000000000007</v>
      </c>
      <c r="O1231" s="17">
        <f t="shared" si="77"/>
        <v>1.7900272108843538</v>
      </c>
      <c r="P1231" s="18">
        <f t="shared" si="78"/>
        <v>0.75567802716912658</v>
      </c>
      <c r="Q1231" s="17">
        <f t="shared" si="79"/>
        <v>0.69216645622895623</v>
      </c>
    </row>
    <row r="1232" spans="1:17" x14ac:dyDescent="0.3">
      <c r="A1232" s="5" t="s">
        <v>2101</v>
      </c>
      <c r="B1232" s="5" t="s">
        <v>1909</v>
      </c>
      <c r="C1232" s="6" t="s">
        <v>13</v>
      </c>
      <c r="D1232" s="5">
        <v>30</v>
      </c>
      <c r="E1232" s="6" t="s">
        <v>23</v>
      </c>
      <c r="F1232" s="6" t="s">
        <v>319</v>
      </c>
      <c r="G1232" s="6" t="s">
        <v>872</v>
      </c>
      <c r="H1232" s="6" t="s">
        <v>343</v>
      </c>
      <c r="I1232" s="5" t="s">
        <v>10</v>
      </c>
      <c r="J1232" s="7">
        <v>4000</v>
      </c>
      <c r="K1232" s="8">
        <v>765</v>
      </c>
      <c r="L1232" s="8">
        <v>1903.59</v>
      </c>
      <c r="M1232" s="8">
        <v>1172.4000000000001</v>
      </c>
      <c r="N1232" s="9">
        <f t="shared" si="76"/>
        <v>1138.5899999999999</v>
      </c>
      <c r="O1232" s="10">
        <f t="shared" si="77"/>
        <v>2.4883529411764704</v>
      </c>
      <c r="P1232" s="11">
        <f t="shared" si="78"/>
        <v>0.62366939611054228</v>
      </c>
      <c r="Q1232" s="10">
        <f t="shared" si="79"/>
        <v>0.66096874999999999</v>
      </c>
    </row>
    <row r="1233" spans="1:17" x14ac:dyDescent="0.3">
      <c r="A1233" s="12" t="s">
        <v>2102</v>
      </c>
      <c r="B1233" s="12" t="s">
        <v>1909</v>
      </c>
      <c r="C1233" s="13" t="s">
        <v>13</v>
      </c>
      <c r="D1233" s="12">
        <v>30</v>
      </c>
      <c r="E1233" s="13" t="s">
        <v>23</v>
      </c>
      <c r="F1233" s="13" t="s">
        <v>319</v>
      </c>
      <c r="G1233" s="13" t="s">
        <v>872</v>
      </c>
      <c r="H1233" s="13" t="s">
        <v>345</v>
      </c>
      <c r="I1233" s="12" t="s">
        <v>10</v>
      </c>
      <c r="J1233" s="14">
        <v>1200</v>
      </c>
      <c r="K1233" s="15">
        <v>164</v>
      </c>
      <c r="L1233" s="15">
        <v>358.47</v>
      </c>
      <c r="M1233" s="15">
        <v>114.97</v>
      </c>
      <c r="N1233" s="16">
        <f t="shared" si="76"/>
        <v>194.47000000000003</v>
      </c>
      <c r="O1233" s="17">
        <f t="shared" si="77"/>
        <v>2.1857926829268295</v>
      </c>
      <c r="P1233" s="18">
        <f t="shared" si="78"/>
        <v>2.1179438114290687</v>
      </c>
      <c r="Q1233" s="17">
        <f t="shared" si="79"/>
        <v>0.41489583333333335</v>
      </c>
    </row>
    <row r="1234" spans="1:17" x14ac:dyDescent="0.3">
      <c r="A1234" s="5" t="s">
        <v>2103</v>
      </c>
      <c r="B1234" s="5" t="s">
        <v>1909</v>
      </c>
      <c r="C1234" s="6" t="s">
        <v>13</v>
      </c>
      <c r="D1234" s="5">
        <v>30</v>
      </c>
      <c r="E1234" s="6" t="s">
        <v>23</v>
      </c>
      <c r="F1234" s="6" t="s">
        <v>319</v>
      </c>
      <c r="G1234" s="6" t="s">
        <v>872</v>
      </c>
      <c r="H1234" s="6" t="s">
        <v>347</v>
      </c>
      <c r="I1234" s="5" t="s">
        <v>10</v>
      </c>
      <c r="J1234" s="7">
        <v>500</v>
      </c>
      <c r="K1234" s="8">
        <v>197</v>
      </c>
      <c r="L1234" s="8">
        <v>197.95</v>
      </c>
      <c r="M1234" s="8">
        <v>149.69</v>
      </c>
      <c r="N1234" s="9">
        <f t="shared" si="76"/>
        <v>0.94999999999998863</v>
      </c>
      <c r="O1234" s="10">
        <f t="shared" si="77"/>
        <v>1.0048223350253807</v>
      </c>
      <c r="P1234" s="11">
        <f t="shared" si="78"/>
        <v>0.32239962589351323</v>
      </c>
      <c r="Q1234" s="10">
        <f t="shared" si="79"/>
        <v>0.54986111111111113</v>
      </c>
    </row>
    <row r="1235" spans="1:17" x14ac:dyDescent="0.3">
      <c r="A1235" s="12" t="s">
        <v>2104</v>
      </c>
      <c r="B1235" s="12" t="s">
        <v>1909</v>
      </c>
      <c r="C1235" s="13" t="s">
        <v>13</v>
      </c>
      <c r="D1235" s="12">
        <v>30</v>
      </c>
      <c r="E1235" s="13" t="s">
        <v>23</v>
      </c>
      <c r="F1235" s="13" t="s">
        <v>319</v>
      </c>
      <c r="G1235" s="13" t="s">
        <v>872</v>
      </c>
      <c r="H1235" s="13" t="s">
        <v>349</v>
      </c>
      <c r="I1235" s="12" t="s">
        <v>10</v>
      </c>
      <c r="J1235" s="14">
        <v>362</v>
      </c>
      <c r="K1235" s="15">
        <v>244</v>
      </c>
      <c r="L1235" s="15">
        <v>241.34</v>
      </c>
      <c r="M1235" s="15">
        <v>242.53</v>
      </c>
      <c r="N1235" s="16">
        <f t="shared" si="76"/>
        <v>-2.6599999999999966</v>
      </c>
      <c r="O1235" s="17">
        <f t="shared" si="77"/>
        <v>0.98909836065573775</v>
      </c>
      <c r="P1235" s="18">
        <f t="shared" si="78"/>
        <v>-4.906609491609276E-3</v>
      </c>
      <c r="Q1235" s="17">
        <f t="shared" si="79"/>
        <v>0.925951503990178</v>
      </c>
    </row>
    <row r="1236" spans="1:17" x14ac:dyDescent="0.3">
      <c r="A1236" s="5" t="s">
        <v>2105</v>
      </c>
      <c r="B1236" s="5" t="s">
        <v>1909</v>
      </c>
      <c r="C1236" s="6" t="s">
        <v>13</v>
      </c>
      <c r="D1236" s="5">
        <v>30</v>
      </c>
      <c r="E1236" s="6" t="s">
        <v>23</v>
      </c>
      <c r="F1236" s="6" t="s">
        <v>319</v>
      </c>
      <c r="G1236" s="6" t="s">
        <v>872</v>
      </c>
      <c r="H1236" s="6" t="s">
        <v>351</v>
      </c>
      <c r="I1236" s="5" t="s">
        <v>16</v>
      </c>
      <c r="J1236" s="7">
        <v>655</v>
      </c>
      <c r="K1236" s="8">
        <v>0</v>
      </c>
      <c r="L1236" s="8">
        <v>0</v>
      </c>
      <c r="M1236" s="8">
        <v>0</v>
      </c>
      <c r="N1236" s="9">
        <f t="shared" si="76"/>
        <v>0</v>
      </c>
      <c r="O1236" s="10">
        <f t="shared" si="77"/>
        <v>0</v>
      </c>
      <c r="P1236" s="11">
        <f t="shared" si="78"/>
        <v>0</v>
      </c>
      <c r="Q1236" s="10">
        <f t="shared" si="79"/>
        <v>0</v>
      </c>
    </row>
    <row r="1237" spans="1:17" x14ac:dyDescent="0.3">
      <c r="A1237" s="12" t="s">
        <v>2106</v>
      </c>
      <c r="B1237" s="12" t="s">
        <v>1909</v>
      </c>
      <c r="C1237" s="13" t="s">
        <v>13</v>
      </c>
      <c r="D1237" s="12">
        <v>30</v>
      </c>
      <c r="E1237" s="13" t="s">
        <v>23</v>
      </c>
      <c r="F1237" s="13" t="s">
        <v>319</v>
      </c>
      <c r="G1237" s="13" t="s">
        <v>872</v>
      </c>
      <c r="H1237" s="13" t="s">
        <v>353</v>
      </c>
      <c r="I1237" s="12" t="s">
        <v>16</v>
      </c>
      <c r="J1237" s="14">
        <v>515</v>
      </c>
      <c r="K1237" s="15">
        <v>0</v>
      </c>
      <c r="L1237" s="15">
        <v>0</v>
      </c>
      <c r="M1237" s="15">
        <v>0</v>
      </c>
      <c r="N1237" s="16">
        <f t="shared" si="76"/>
        <v>0</v>
      </c>
      <c r="O1237" s="17">
        <f t="shared" si="77"/>
        <v>0</v>
      </c>
      <c r="P1237" s="18">
        <f t="shared" si="78"/>
        <v>0</v>
      </c>
      <c r="Q1237" s="17">
        <f t="shared" si="79"/>
        <v>0</v>
      </c>
    </row>
    <row r="1238" spans="1:17" x14ac:dyDescent="0.3">
      <c r="A1238" s="5" t="s">
        <v>2107</v>
      </c>
      <c r="B1238" s="5" t="s">
        <v>1909</v>
      </c>
      <c r="C1238" s="6" t="s">
        <v>13</v>
      </c>
      <c r="D1238" s="5">
        <v>30</v>
      </c>
      <c r="E1238" s="6" t="s">
        <v>23</v>
      </c>
      <c r="F1238" s="6" t="s">
        <v>319</v>
      </c>
      <c r="G1238" s="6" t="s">
        <v>872</v>
      </c>
      <c r="H1238" s="6" t="s">
        <v>355</v>
      </c>
      <c r="I1238" s="5" t="s">
        <v>16</v>
      </c>
      <c r="J1238" s="7">
        <v>160</v>
      </c>
      <c r="K1238" s="8">
        <v>0</v>
      </c>
      <c r="L1238" s="8">
        <v>0</v>
      </c>
      <c r="M1238" s="8">
        <v>0</v>
      </c>
      <c r="N1238" s="9">
        <f t="shared" si="76"/>
        <v>0</v>
      </c>
      <c r="O1238" s="10">
        <f t="shared" si="77"/>
        <v>0</v>
      </c>
      <c r="P1238" s="11">
        <f t="shared" si="78"/>
        <v>0</v>
      </c>
      <c r="Q1238" s="10">
        <f t="shared" si="79"/>
        <v>0</v>
      </c>
    </row>
    <row r="1239" spans="1:17" x14ac:dyDescent="0.3">
      <c r="A1239" s="12" t="s">
        <v>2108</v>
      </c>
      <c r="B1239" s="12" t="s">
        <v>1909</v>
      </c>
      <c r="C1239" s="13" t="s">
        <v>13</v>
      </c>
      <c r="D1239" s="12">
        <v>30</v>
      </c>
      <c r="E1239" s="13" t="s">
        <v>23</v>
      </c>
      <c r="F1239" s="13" t="s">
        <v>319</v>
      </c>
      <c r="G1239" s="13" t="s">
        <v>872</v>
      </c>
      <c r="H1239" s="13" t="s">
        <v>356</v>
      </c>
      <c r="I1239" s="12" t="s">
        <v>16</v>
      </c>
      <c r="J1239" s="14">
        <v>0</v>
      </c>
      <c r="K1239" s="15">
        <v>0</v>
      </c>
      <c r="L1239" s="15">
        <v>0</v>
      </c>
      <c r="M1239" s="15">
        <v>0</v>
      </c>
      <c r="N1239" s="16">
        <f t="shared" si="76"/>
        <v>0</v>
      </c>
      <c r="O1239" s="17">
        <f t="shared" si="77"/>
        <v>0</v>
      </c>
      <c r="P1239" s="18">
        <f t="shared" si="78"/>
        <v>0</v>
      </c>
      <c r="Q1239" s="17">
        <f t="shared" si="79"/>
        <v>0</v>
      </c>
    </row>
    <row r="1240" spans="1:17" x14ac:dyDescent="0.3">
      <c r="A1240" s="5" t="s">
        <v>2109</v>
      </c>
      <c r="B1240" s="5" t="s">
        <v>1909</v>
      </c>
      <c r="C1240" s="6" t="s">
        <v>13</v>
      </c>
      <c r="D1240" s="5">
        <v>30</v>
      </c>
      <c r="E1240" s="6" t="s">
        <v>23</v>
      </c>
      <c r="F1240" s="6" t="s">
        <v>319</v>
      </c>
      <c r="G1240" s="6" t="s">
        <v>872</v>
      </c>
      <c r="H1240" s="6" t="s">
        <v>357</v>
      </c>
      <c r="I1240" s="5" t="s">
        <v>16</v>
      </c>
      <c r="J1240" s="7">
        <v>1147.5</v>
      </c>
      <c r="K1240" s="8">
        <v>142</v>
      </c>
      <c r="L1240" s="8">
        <v>281.56</v>
      </c>
      <c r="M1240" s="8">
        <v>1.33</v>
      </c>
      <c r="N1240" s="9">
        <f t="shared" si="76"/>
        <v>139.56</v>
      </c>
      <c r="O1240" s="10">
        <f t="shared" si="77"/>
        <v>1.9828169014084507</v>
      </c>
      <c r="P1240" s="11">
        <f t="shared" si="78"/>
        <v>210.69924812030075</v>
      </c>
      <c r="Q1240" s="10">
        <f t="shared" si="79"/>
        <v>0.34078915516824015</v>
      </c>
    </row>
    <row r="1241" spans="1:17" x14ac:dyDescent="0.3">
      <c r="A1241" s="12" t="s">
        <v>2110</v>
      </c>
      <c r="B1241" s="12" t="s">
        <v>1909</v>
      </c>
      <c r="C1241" s="13" t="s">
        <v>13</v>
      </c>
      <c r="D1241" s="12">
        <v>30</v>
      </c>
      <c r="E1241" s="13" t="s">
        <v>23</v>
      </c>
      <c r="F1241" s="13" t="s">
        <v>319</v>
      </c>
      <c r="G1241" s="13" t="s">
        <v>872</v>
      </c>
      <c r="H1241" s="13" t="s">
        <v>358</v>
      </c>
      <c r="I1241" s="12" t="s">
        <v>16</v>
      </c>
      <c r="J1241" s="14">
        <v>1200</v>
      </c>
      <c r="K1241" s="15">
        <v>12</v>
      </c>
      <c r="L1241" s="15">
        <v>85.1</v>
      </c>
      <c r="M1241" s="15">
        <v>0</v>
      </c>
      <c r="N1241" s="16">
        <f t="shared" si="76"/>
        <v>73.099999999999994</v>
      </c>
      <c r="O1241" s="17">
        <f t="shared" si="77"/>
        <v>7.0916666666666659</v>
      </c>
      <c r="P1241" s="18">
        <f t="shared" si="78"/>
        <v>0</v>
      </c>
      <c r="Q1241" s="17">
        <f t="shared" si="79"/>
        <v>9.8495370370370372E-2</v>
      </c>
    </row>
    <row r="1242" spans="1:17" x14ac:dyDescent="0.3">
      <c r="A1242" s="5" t="s">
        <v>2111</v>
      </c>
      <c r="B1242" s="5" t="s">
        <v>1909</v>
      </c>
      <c r="C1242" s="6" t="s">
        <v>13</v>
      </c>
      <c r="D1242" s="5">
        <v>30</v>
      </c>
      <c r="E1242" s="6" t="s">
        <v>23</v>
      </c>
      <c r="F1242" s="6" t="s">
        <v>319</v>
      </c>
      <c r="G1242" s="6" t="s">
        <v>872</v>
      </c>
      <c r="H1242" s="6" t="s">
        <v>359</v>
      </c>
      <c r="I1242" s="5" t="s">
        <v>16</v>
      </c>
      <c r="J1242" s="7">
        <v>382.5</v>
      </c>
      <c r="K1242" s="8">
        <v>42</v>
      </c>
      <c r="L1242" s="8">
        <v>201.31</v>
      </c>
      <c r="M1242" s="8">
        <v>0</v>
      </c>
      <c r="N1242" s="9">
        <f t="shared" si="76"/>
        <v>159.31</v>
      </c>
      <c r="O1242" s="10">
        <f t="shared" si="77"/>
        <v>4.7930952380952379</v>
      </c>
      <c r="P1242" s="11">
        <f t="shared" si="78"/>
        <v>0</v>
      </c>
      <c r="Q1242" s="10">
        <f t="shared" si="79"/>
        <v>0.73097312999273789</v>
      </c>
    </row>
    <row r="1243" spans="1:17" x14ac:dyDescent="0.3">
      <c r="A1243" s="12" t="s">
        <v>2112</v>
      </c>
      <c r="B1243" s="12" t="s">
        <v>1909</v>
      </c>
      <c r="C1243" s="13" t="s">
        <v>13</v>
      </c>
      <c r="D1243" s="12">
        <v>30</v>
      </c>
      <c r="E1243" s="13" t="s">
        <v>23</v>
      </c>
      <c r="F1243" s="13" t="s">
        <v>319</v>
      </c>
      <c r="G1243" s="13" t="s">
        <v>78</v>
      </c>
      <c r="H1243" s="13" t="s">
        <v>360</v>
      </c>
      <c r="I1243" s="12" t="s">
        <v>16</v>
      </c>
      <c r="J1243" s="14">
        <v>657.39</v>
      </c>
      <c r="K1243" s="15">
        <v>45</v>
      </c>
      <c r="L1243" s="15">
        <v>88.89</v>
      </c>
      <c r="M1243" s="15">
        <v>21.12</v>
      </c>
      <c r="N1243" s="16">
        <f t="shared" si="76"/>
        <v>43.89</v>
      </c>
      <c r="O1243" s="17">
        <f t="shared" si="77"/>
        <v>1.9753333333333334</v>
      </c>
      <c r="P1243" s="18">
        <f t="shared" si="78"/>
        <v>3.2088068181818179</v>
      </c>
      <c r="Q1243" s="17">
        <f t="shared" si="79"/>
        <v>0.18780074740007199</v>
      </c>
    </row>
    <row r="1244" spans="1:17" x14ac:dyDescent="0.3">
      <c r="A1244" s="5" t="s">
        <v>2113</v>
      </c>
      <c r="B1244" s="5" t="s">
        <v>1909</v>
      </c>
      <c r="C1244" s="6" t="s">
        <v>13</v>
      </c>
      <c r="D1244" s="5">
        <v>30</v>
      </c>
      <c r="E1244" s="6" t="s">
        <v>23</v>
      </c>
      <c r="F1244" s="6" t="s">
        <v>319</v>
      </c>
      <c r="G1244" s="6" t="s">
        <v>78</v>
      </c>
      <c r="H1244" s="6" t="s">
        <v>361</v>
      </c>
      <c r="I1244" s="5" t="s">
        <v>16</v>
      </c>
      <c r="J1244" s="7">
        <v>656.2</v>
      </c>
      <c r="K1244" s="8">
        <v>37</v>
      </c>
      <c r="L1244" s="8">
        <v>77.42</v>
      </c>
      <c r="M1244" s="8">
        <v>15.93</v>
      </c>
      <c r="N1244" s="9">
        <f t="shared" si="76"/>
        <v>40.42</v>
      </c>
      <c r="O1244" s="10">
        <f t="shared" si="77"/>
        <v>2.0924324324324326</v>
      </c>
      <c r="P1244" s="11">
        <f t="shared" si="78"/>
        <v>3.8600125549278093</v>
      </c>
      <c r="Q1244" s="10">
        <f t="shared" si="79"/>
        <v>0.16386433675369974</v>
      </c>
    </row>
    <row r="1245" spans="1:17" x14ac:dyDescent="0.3">
      <c r="A1245" s="12" t="s">
        <v>2114</v>
      </c>
      <c r="B1245" s="12" t="s">
        <v>1909</v>
      </c>
      <c r="C1245" s="13" t="s">
        <v>13</v>
      </c>
      <c r="D1245" s="12">
        <v>30</v>
      </c>
      <c r="E1245" s="13" t="s">
        <v>23</v>
      </c>
      <c r="F1245" s="13" t="s">
        <v>319</v>
      </c>
      <c r="G1245" s="13" t="s">
        <v>78</v>
      </c>
      <c r="H1245" s="13" t="s">
        <v>362</v>
      </c>
      <c r="I1245" s="12" t="s">
        <v>14</v>
      </c>
      <c r="J1245" s="14">
        <v>1140</v>
      </c>
      <c r="K1245" s="15">
        <v>784</v>
      </c>
      <c r="L1245" s="15">
        <v>803.87</v>
      </c>
      <c r="M1245" s="15">
        <v>319.29000000000002</v>
      </c>
      <c r="N1245" s="16">
        <f t="shared" si="76"/>
        <v>19.870000000000005</v>
      </c>
      <c r="O1245" s="17">
        <f t="shared" si="77"/>
        <v>1.0253443877551021</v>
      </c>
      <c r="P1245" s="18">
        <f t="shared" si="78"/>
        <v>1.5176798521720065</v>
      </c>
      <c r="Q1245" s="17">
        <f t="shared" si="79"/>
        <v>0.9793737816764132</v>
      </c>
    </row>
    <row r="1246" spans="1:17" x14ac:dyDescent="0.3">
      <c r="A1246" s="5" t="s">
        <v>2115</v>
      </c>
      <c r="B1246" s="5" t="s">
        <v>1909</v>
      </c>
      <c r="C1246" s="6" t="s">
        <v>13</v>
      </c>
      <c r="D1246" s="5">
        <v>30</v>
      </c>
      <c r="E1246" s="6" t="s">
        <v>23</v>
      </c>
      <c r="F1246" s="6" t="s">
        <v>363</v>
      </c>
      <c r="G1246" s="6" t="s">
        <v>58</v>
      </c>
      <c r="H1246" s="6" t="s">
        <v>364</v>
      </c>
      <c r="I1246" s="5" t="s">
        <v>10</v>
      </c>
      <c r="J1246" s="7">
        <v>210</v>
      </c>
      <c r="K1246" s="8">
        <v>130</v>
      </c>
      <c r="L1246" s="8">
        <v>149.49</v>
      </c>
      <c r="M1246" s="8">
        <v>0</v>
      </c>
      <c r="N1246" s="9">
        <f t="shared" si="76"/>
        <v>19.490000000000009</v>
      </c>
      <c r="O1246" s="10">
        <f t="shared" si="77"/>
        <v>1.149923076923077</v>
      </c>
      <c r="P1246" s="11">
        <f t="shared" si="78"/>
        <v>0</v>
      </c>
      <c r="Q1246" s="10">
        <f t="shared" si="79"/>
        <v>0.98869047619047623</v>
      </c>
    </row>
    <row r="1247" spans="1:17" x14ac:dyDescent="0.3">
      <c r="A1247" s="12" t="s">
        <v>2116</v>
      </c>
      <c r="B1247" s="12" t="s">
        <v>1909</v>
      </c>
      <c r="C1247" s="13" t="s">
        <v>13</v>
      </c>
      <c r="D1247" s="12">
        <v>30</v>
      </c>
      <c r="E1247" s="13" t="s">
        <v>23</v>
      </c>
      <c r="F1247" s="13" t="s">
        <v>363</v>
      </c>
      <c r="G1247" s="13" t="s">
        <v>58</v>
      </c>
      <c r="H1247" s="13" t="s">
        <v>365</v>
      </c>
      <c r="I1247" s="12" t="s">
        <v>10</v>
      </c>
      <c r="J1247" s="14">
        <v>1340</v>
      </c>
      <c r="K1247" s="15">
        <v>355</v>
      </c>
      <c r="L1247" s="15">
        <v>496.4</v>
      </c>
      <c r="M1247" s="15">
        <v>657.79</v>
      </c>
      <c r="N1247" s="16">
        <f t="shared" si="76"/>
        <v>141.39999999999998</v>
      </c>
      <c r="O1247" s="17">
        <f t="shared" si="77"/>
        <v>1.3983098591549294</v>
      </c>
      <c r="P1247" s="18">
        <f t="shared" si="78"/>
        <v>-0.24535186001611456</v>
      </c>
      <c r="Q1247" s="17">
        <f t="shared" si="79"/>
        <v>0.51451077943615253</v>
      </c>
    </row>
    <row r="1248" spans="1:17" x14ac:dyDescent="0.3">
      <c r="A1248" s="5" t="s">
        <v>2117</v>
      </c>
      <c r="B1248" s="5" t="s">
        <v>1909</v>
      </c>
      <c r="C1248" s="6" t="s">
        <v>13</v>
      </c>
      <c r="D1248" s="5">
        <v>30</v>
      </c>
      <c r="E1248" s="6" t="s">
        <v>23</v>
      </c>
      <c r="F1248" s="6" t="s">
        <v>363</v>
      </c>
      <c r="G1248" s="6" t="s">
        <v>58</v>
      </c>
      <c r="H1248" s="6" t="s">
        <v>366</v>
      </c>
      <c r="I1248" s="5" t="s">
        <v>10</v>
      </c>
      <c r="J1248" s="7">
        <v>1330</v>
      </c>
      <c r="K1248" s="8">
        <v>320</v>
      </c>
      <c r="L1248" s="8">
        <v>317.45</v>
      </c>
      <c r="M1248" s="8">
        <v>166.44</v>
      </c>
      <c r="N1248" s="9">
        <f t="shared" si="76"/>
        <v>-2.5500000000000114</v>
      </c>
      <c r="O1248" s="10">
        <f t="shared" si="77"/>
        <v>0.99203124999999992</v>
      </c>
      <c r="P1248" s="11">
        <f t="shared" si="78"/>
        <v>0.90729391973083384</v>
      </c>
      <c r="Q1248" s="10">
        <f t="shared" si="79"/>
        <v>0.33150584795321636</v>
      </c>
    </row>
    <row r="1249" spans="1:17" x14ac:dyDescent="0.3">
      <c r="A1249" s="12" t="s">
        <v>2118</v>
      </c>
      <c r="B1249" s="12" t="s">
        <v>1909</v>
      </c>
      <c r="C1249" s="13" t="s">
        <v>13</v>
      </c>
      <c r="D1249" s="12">
        <v>30</v>
      </c>
      <c r="E1249" s="13" t="s">
        <v>23</v>
      </c>
      <c r="F1249" s="13" t="s">
        <v>363</v>
      </c>
      <c r="G1249" s="13" t="s">
        <v>58</v>
      </c>
      <c r="H1249" s="13" t="s">
        <v>367</v>
      </c>
      <c r="I1249" s="12" t="s">
        <v>10</v>
      </c>
      <c r="J1249" s="14">
        <v>2520</v>
      </c>
      <c r="K1249" s="15">
        <v>1150</v>
      </c>
      <c r="L1249" s="15">
        <v>1054.24</v>
      </c>
      <c r="M1249" s="15">
        <v>707.76</v>
      </c>
      <c r="N1249" s="16">
        <f t="shared" si="76"/>
        <v>-95.759999999999991</v>
      </c>
      <c r="O1249" s="17">
        <f t="shared" si="77"/>
        <v>0.91673043478260874</v>
      </c>
      <c r="P1249" s="18">
        <f t="shared" si="78"/>
        <v>0.48954447835424442</v>
      </c>
      <c r="Q1249" s="17">
        <f t="shared" si="79"/>
        <v>0.58104056437389773</v>
      </c>
    </row>
    <row r="1250" spans="1:17" x14ac:dyDescent="0.3">
      <c r="A1250" s="5" t="s">
        <v>2119</v>
      </c>
      <c r="B1250" s="5" t="s">
        <v>1909</v>
      </c>
      <c r="C1250" s="6" t="s">
        <v>13</v>
      </c>
      <c r="D1250" s="5">
        <v>30</v>
      </c>
      <c r="E1250" s="6" t="s">
        <v>23</v>
      </c>
      <c r="F1250" s="6" t="s">
        <v>363</v>
      </c>
      <c r="G1250" s="6" t="s">
        <v>58</v>
      </c>
      <c r="H1250" s="6" t="s">
        <v>369</v>
      </c>
      <c r="I1250" s="5" t="s">
        <v>12</v>
      </c>
      <c r="J1250" s="7">
        <v>30</v>
      </c>
      <c r="K1250" s="8">
        <v>10</v>
      </c>
      <c r="L1250" s="8">
        <v>8.98</v>
      </c>
      <c r="M1250" s="8">
        <v>4.04</v>
      </c>
      <c r="N1250" s="9">
        <f t="shared" si="76"/>
        <v>-1.0199999999999996</v>
      </c>
      <c r="O1250" s="10">
        <f t="shared" si="77"/>
        <v>0.89800000000000002</v>
      </c>
      <c r="P1250" s="11">
        <f t="shared" si="78"/>
        <v>1.2227722772277227</v>
      </c>
      <c r="Q1250" s="10">
        <f t="shared" si="79"/>
        <v>0.41574074074074074</v>
      </c>
    </row>
    <row r="1251" spans="1:17" x14ac:dyDescent="0.3">
      <c r="A1251" s="12" t="s">
        <v>2120</v>
      </c>
      <c r="B1251" s="12" t="s">
        <v>1909</v>
      </c>
      <c r="C1251" s="13" t="s">
        <v>13</v>
      </c>
      <c r="D1251" s="12">
        <v>30</v>
      </c>
      <c r="E1251" s="13" t="s">
        <v>23</v>
      </c>
      <c r="F1251" s="13" t="s">
        <v>363</v>
      </c>
      <c r="G1251" s="13" t="s">
        <v>58</v>
      </c>
      <c r="H1251" s="13" t="s">
        <v>370</v>
      </c>
      <c r="I1251" s="12" t="s">
        <v>12</v>
      </c>
      <c r="J1251" s="14">
        <v>60</v>
      </c>
      <c r="K1251" s="15">
        <v>26</v>
      </c>
      <c r="L1251" s="15">
        <v>26.52</v>
      </c>
      <c r="M1251" s="15">
        <v>8.6300000000000008</v>
      </c>
      <c r="N1251" s="16">
        <f t="shared" si="76"/>
        <v>0.51999999999999957</v>
      </c>
      <c r="O1251" s="17">
        <f t="shared" si="77"/>
        <v>1.02</v>
      </c>
      <c r="P1251" s="18">
        <f t="shared" si="78"/>
        <v>2.0730011587485513</v>
      </c>
      <c r="Q1251" s="17">
        <f t="shared" si="79"/>
        <v>0.61388888888888893</v>
      </c>
    </row>
    <row r="1252" spans="1:17" x14ac:dyDescent="0.3">
      <c r="A1252" s="5" t="s">
        <v>2121</v>
      </c>
      <c r="B1252" s="5" t="s">
        <v>1909</v>
      </c>
      <c r="C1252" s="6" t="s">
        <v>13</v>
      </c>
      <c r="D1252" s="5">
        <v>30</v>
      </c>
      <c r="E1252" s="6" t="s">
        <v>23</v>
      </c>
      <c r="F1252" s="6" t="s">
        <v>363</v>
      </c>
      <c r="G1252" s="6" t="s">
        <v>58</v>
      </c>
      <c r="H1252" s="6" t="s">
        <v>371</v>
      </c>
      <c r="I1252" s="5" t="s">
        <v>12</v>
      </c>
      <c r="J1252" s="7">
        <v>315</v>
      </c>
      <c r="K1252" s="8">
        <v>110</v>
      </c>
      <c r="L1252" s="8">
        <v>98.44</v>
      </c>
      <c r="M1252" s="8">
        <v>65.75</v>
      </c>
      <c r="N1252" s="9">
        <f t="shared" si="76"/>
        <v>-11.560000000000002</v>
      </c>
      <c r="O1252" s="10">
        <f t="shared" si="77"/>
        <v>0.89490909090909088</v>
      </c>
      <c r="P1252" s="11">
        <f t="shared" si="78"/>
        <v>0.49718631178707223</v>
      </c>
      <c r="Q1252" s="10">
        <f t="shared" si="79"/>
        <v>0.43403880070546735</v>
      </c>
    </row>
    <row r="1253" spans="1:17" x14ac:dyDescent="0.3">
      <c r="A1253" s="12" t="s">
        <v>2122</v>
      </c>
      <c r="B1253" s="12" t="s">
        <v>1909</v>
      </c>
      <c r="C1253" s="13" t="s">
        <v>13</v>
      </c>
      <c r="D1253" s="12">
        <v>30</v>
      </c>
      <c r="E1253" s="13" t="s">
        <v>23</v>
      </c>
      <c r="F1253" s="13" t="s">
        <v>363</v>
      </c>
      <c r="G1253" s="13" t="s">
        <v>58</v>
      </c>
      <c r="H1253" s="13" t="s">
        <v>372</v>
      </c>
      <c r="I1253" s="12" t="s">
        <v>12</v>
      </c>
      <c r="J1253" s="14">
        <v>90</v>
      </c>
      <c r="K1253" s="15">
        <v>45</v>
      </c>
      <c r="L1253" s="15">
        <v>54.24</v>
      </c>
      <c r="M1253" s="15">
        <v>60.73</v>
      </c>
      <c r="N1253" s="16">
        <f t="shared" si="76"/>
        <v>9.240000000000002</v>
      </c>
      <c r="O1253" s="17">
        <f t="shared" si="77"/>
        <v>1.2053333333333334</v>
      </c>
      <c r="P1253" s="18">
        <f t="shared" si="78"/>
        <v>-0.10686645809319933</v>
      </c>
      <c r="Q1253" s="17">
        <f t="shared" si="79"/>
        <v>0.83703703703703702</v>
      </c>
    </row>
    <row r="1254" spans="1:17" x14ac:dyDescent="0.3">
      <c r="A1254" s="5" t="s">
        <v>2123</v>
      </c>
      <c r="B1254" s="5" t="s">
        <v>1909</v>
      </c>
      <c r="C1254" s="6" t="s">
        <v>13</v>
      </c>
      <c r="D1254" s="5">
        <v>30</v>
      </c>
      <c r="E1254" s="6" t="s">
        <v>23</v>
      </c>
      <c r="F1254" s="6" t="s">
        <v>363</v>
      </c>
      <c r="G1254" s="6" t="s">
        <v>58</v>
      </c>
      <c r="H1254" s="6" t="s">
        <v>373</v>
      </c>
      <c r="I1254" s="5" t="s">
        <v>12</v>
      </c>
      <c r="J1254" s="7">
        <v>115</v>
      </c>
      <c r="K1254" s="8">
        <v>30</v>
      </c>
      <c r="L1254" s="8">
        <v>18.440000000000001</v>
      </c>
      <c r="M1254" s="8">
        <v>34.85</v>
      </c>
      <c r="N1254" s="9">
        <f t="shared" si="76"/>
        <v>-11.559999999999999</v>
      </c>
      <c r="O1254" s="10">
        <f t="shared" si="77"/>
        <v>0.61466666666666669</v>
      </c>
      <c r="P1254" s="11">
        <f t="shared" si="78"/>
        <v>-0.4708751793400287</v>
      </c>
      <c r="Q1254" s="10">
        <f t="shared" si="79"/>
        <v>0.22270531400966184</v>
      </c>
    </row>
    <row r="1255" spans="1:17" x14ac:dyDescent="0.3">
      <c r="A1255" s="12" t="s">
        <v>2124</v>
      </c>
      <c r="B1255" s="12" t="s">
        <v>1909</v>
      </c>
      <c r="C1255" s="13" t="s">
        <v>13</v>
      </c>
      <c r="D1255" s="12">
        <v>30</v>
      </c>
      <c r="E1255" s="13" t="s">
        <v>23</v>
      </c>
      <c r="F1255" s="13" t="s">
        <v>363</v>
      </c>
      <c r="G1255" s="13" t="s">
        <v>58</v>
      </c>
      <c r="H1255" s="13" t="s">
        <v>374</v>
      </c>
      <c r="I1255" s="12" t="s">
        <v>12</v>
      </c>
      <c r="J1255" s="14">
        <v>60</v>
      </c>
      <c r="K1255" s="15">
        <v>15</v>
      </c>
      <c r="L1255" s="15">
        <v>8.89</v>
      </c>
      <c r="M1255" s="15">
        <v>35.53</v>
      </c>
      <c r="N1255" s="16">
        <f t="shared" si="76"/>
        <v>-6.1099999999999994</v>
      </c>
      <c r="O1255" s="17">
        <f t="shared" si="77"/>
        <v>0.59266666666666667</v>
      </c>
      <c r="P1255" s="18">
        <f t="shared" si="78"/>
        <v>-0.74978891077962284</v>
      </c>
      <c r="Q1255" s="17">
        <f t="shared" si="79"/>
        <v>0.20578703703703705</v>
      </c>
    </row>
    <row r="1256" spans="1:17" x14ac:dyDescent="0.3">
      <c r="A1256" s="5" t="s">
        <v>2125</v>
      </c>
      <c r="B1256" s="5" t="s">
        <v>1909</v>
      </c>
      <c r="C1256" s="6" t="s">
        <v>13</v>
      </c>
      <c r="D1256" s="5">
        <v>30</v>
      </c>
      <c r="E1256" s="6" t="s">
        <v>23</v>
      </c>
      <c r="F1256" s="6" t="s">
        <v>363</v>
      </c>
      <c r="G1256" s="6" t="s">
        <v>58</v>
      </c>
      <c r="H1256" s="6" t="s">
        <v>375</v>
      </c>
      <c r="I1256" s="5" t="s">
        <v>12</v>
      </c>
      <c r="J1256" s="7">
        <v>45</v>
      </c>
      <c r="K1256" s="8">
        <v>12</v>
      </c>
      <c r="L1256" s="8">
        <v>15.45</v>
      </c>
      <c r="M1256" s="8">
        <v>21.73</v>
      </c>
      <c r="N1256" s="9">
        <f t="shared" si="76"/>
        <v>3.4499999999999993</v>
      </c>
      <c r="O1256" s="10">
        <f t="shared" si="77"/>
        <v>1.2874999999999999</v>
      </c>
      <c r="P1256" s="11">
        <f t="shared" si="78"/>
        <v>-0.28900138057984359</v>
      </c>
      <c r="Q1256" s="10">
        <f t="shared" si="79"/>
        <v>0.47685185185185186</v>
      </c>
    </row>
    <row r="1257" spans="1:17" x14ac:dyDescent="0.3">
      <c r="A1257" s="12" t="s">
        <v>2126</v>
      </c>
      <c r="B1257" s="12" t="s">
        <v>1909</v>
      </c>
      <c r="C1257" s="13" t="s">
        <v>13</v>
      </c>
      <c r="D1257" s="12">
        <v>30</v>
      </c>
      <c r="E1257" s="13" t="s">
        <v>23</v>
      </c>
      <c r="F1257" s="13" t="s">
        <v>363</v>
      </c>
      <c r="G1257" s="13" t="s">
        <v>872</v>
      </c>
      <c r="H1257" s="13" t="s">
        <v>376</v>
      </c>
      <c r="I1257" s="12" t="s">
        <v>10</v>
      </c>
      <c r="J1257" s="14">
        <v>90</v>
      </c>
      <c r="K1257" s="15">
        <v>50</v>
      </c>
      <c r="L1257" s="15">
        <v>47.02</v>
      </c>
      <c r="M1257" s="15">
        <v>23.32</v>
      </c>
      <c r="N1257" s="16">
        <f t="shared" si="76"/>
        <v>-2.9799999999999969</v>
      </c>
      <c r="O1257" s="17">
        <f t="shared" si="77"/>
        <v>0.94040000000000001</v>
      </c>
      <c r="P1257" s="18">
        <f t="shared" si="78"/>
        <v>1.016295025728988</v>
      </c>
      <c r="Q1257" s="17">
        <f t="shared" si="79"/>
        <v>0.72561728395061731</v>
      </c>
    </row>
    <row r="1258" spans="1:17" x14ac:dyDescent="0.3">
      <c r="A1258" s="5" t="s">
        <v>2127</v>
      </c>
      <c r="B1258" s="5" t="s">
        <v>1909</v>
      </c>
      <c r="C1258" s="6" t="s">
        <v>13</v>
      </c>
      <c r="D1258" s="5">
        <v>30</v>
      </c>
      <c r="E1258" s="6" t="s">
        <v>23</v>
      </c>
      <c r="F1258" s="6" t="s">
        <v>363</v>
      </c>
      <c r="G1258" s="6" t="s">
        <v>872</v>
      </c>
      <c r="H1258" s="6" t="s">
        <v>378</v>
      </c>
      <c r="I1258" s="5" t="s">
        <v>10</v>
      </c>
      <c r="J1258" s="7">
        <v>1200</v>
      </c>
      <c r="K1258" s="8">
        <v>491</v>
      </c>
      <c r="L1258" s="8">
        <v>342.96</v>
      </c>
      <c r="M1258" s="8">
        <v>302.58</v>
      </c>
      <c r="N1258" s="9">
        <f t="shared" si="76"/>
        <v>-148.04000000000002</v>
      </c>
      <c r="O1258" s="10">
        <f t="shared" si="77"/>
        <v>0.69849287169042762</v>
      </c>
      <c r="P1258" s="11">
        <f t="shared" si="78"/>
        <v>0.13345231013285741</v>
      </c>
      <c r="Q1258" s="10">
        <f t="shared" si="79"/>
        <v>0.39694444444444443</v>
      </c>
    </row>
    <row r="1259" spans="1:17" x14ac:dyDescent="0.3">
      <c r="A1259" s="12" t="s">
        <v>2128</v>
      </c>
      <c r="B1259" s="12" t="s">
        <v>1909</v>
      </c>
      <c r="C1259" s="13" t="s">
        <v>13</v>
      </c>
      <c r="D1259" s="12">
        <v>30</v>
      </c>
      <c r="E1259" s="13" t="s">
        <v>23</v>
      </c>
      <c r="F1259" s="13" t="s">
        <v>363</v>
      </c>
      <c r="G1259" s="13" t="s">
        <v>872</v>
      </c>
      <c r="H1259" s="13" t="s">
        <v>380</v>
      </c>
      <c r="I1259" s="12" t="s">
        <v>10</v>
      </c>
      <c r="J1259" s="14">
        <v>500</v>
      </c>
      <c r="K1259" s="15">
        <v>253</v>
      </c>
      <c r="L1259" s="15">
        <v>243.17</v>
      </c>
      <c r="M1259" s="15">
        <v>222.83</v>
      </c>
      <c r="N1259" s="16">
        <f t="shared" si="76"/>
        <v>-9.8300000000000125</v>
      </c>
      <c r="O1259" s="17">
        <f t="shared" si="77"/>
        <v>0.96114624505928847</v>
      </c>
      <c r="P1259" s="18">
        <f t="shared" si="78"/>
        <v>9.1280348247542858E-2</v>
      </c>
      <c r="Q1259" s="17">
        <f t="shared" si="79"/>
        <v>0.67547222222222225</v>
      </c>
    </row>
    <row r="1260" spans="1:17" x14ac:dyDescent="0.3">
      <c r="A1260" s="5" t="s">
        <v>2129</v>
      </c>
      <c r="B1260" s="5" t="s">
        <v>1909</v>
      </c>
      <c r="C1260" s="6" t="s">
        <v>13</v>
      </c>
      <c r="D1260" s="5">
        <v>30</v>
      </c>
      <c r="E1260" s="6" t="s">
        <v>23</v>
      </c>
      <c r="F1260" s="6" t="s">
        <v>363</v>
      </c>
      <c r="G1260" s="6" t="s">
        <v>872</v>
      </c>
      <c r="H1260" s="6" t="s">
        <v>381</v>
      </c>
      <c r="I1260" s="5" t="s">
        <v>10</v>
      </c>
      <c r="J1260" s="7">
        <v>1320</v>
      </c>
      <c r="K1260" s="8">
        <v>753</v>
      </c>
      <c r="L1260" s="8">
        <v>722.93</v>
      </c>
      <c r="M1260" s="8">
        <v>756.81</v>
      </c>
      <c r="N1260" s="9">
        <f t="shared" si="76"/>
        <v>-30.07000000000005</v>
      </c>
      <c r="O1260" s="10">
        <f t="shared" si="77"/>
        <v>0.96006640106241692</v>
      </c>
      <c r="P1260" s="11">
        <f t="shared" si="78"/>
        <v>-4.4766850332315901E-2</v>
      </c>
      <c r="Q1260" s="10">
        <f t="shared" si="79"/>
        <v>0.76065867003367005</v>
      </c>
    </row>
    <row r="1261" spans="1:17" x14ac:dyDescent="0.3">
      <c r="A1261" s="12" t="s">
        <v>2130</v>
      </c>
      <c r="B1261" s="12" t="s">
        <v>1909</v>
      </c>
      <c r="C1261" s="13" t="s">
        <v>13</v>
      </c>
      <c r="D1261" s="12">
        <v>30</v>
      </c>
      <c r="E1261" s="13" t="s">
        <v>23</v>
      </c>
      <c r="F1261" s="13" t="s">
        <v>363</v>
      </c>
      <c r="G1261" s="13" t="s">
        <v>872</v>
      </c>
      <c r="H1261" s="13" t="s">
        <v>382</v>
      </c>
      <c r="I1261" s="12" t="s">
        <v>10</v>
      </c>
      <c r="J1261" s="14">
        <v>1250</v>
      </c>
      <c r="K1261" s="15">
        <v>658</v>
      </c>
      <c r="L1261" s="15">
        <v>790.86</v>
      </c>
      <c r="M1261" s="15">
        <v>576.21</v>
      </c>
      <c r="N1261" s="16">
        <f t="shared" si="76"/>
        <v>132.86000000000001</v>
      </c>
      <c r="O1261" s="17">
        <f t="shared" si="77"/>
        <v>1.2019148936170212</v>
      </c>
      <c r="P1261" s="18">
        <f t="shared" si="78"/>
        <v>0.37252043525797879</v>
      </c>
      <c r="Q1261" s="17">
        <f t="shared" si="79"/>
        <v>0.87873333333333337</v>
      </c>
    </row>
    <row r="1262" spans="1:17" x14ac:dyDescent="0.3">
      <c r="A1262" s="5" t="s">
        <v>2131</v>
      </c>
      <c r="B1262" s="5" t="s">
        <v>1909</v>
      </c>
      <c r="C1262" s="6" t="s">
        <v>13</v>
      </c>
      <c r="D1262" s="5">
        <v>30</v>
      </c>
      <c r="E1262" s="6" t="s">
        <v>23</v>
      </c>
      <c r="F1262" s="6" t="s">
        <v>363</v>
      </c>
      <c r="G1262" s="6" t="s">
        <v>872</v>
      </c>
      <c r="H1262" s="6" t="s">
        <v>384</v>
      </c>
      <c r="I1262" s="5" t="s">
        <v>10</v>
      </c>
      <c r="J1262" s="7">
        <v>3960</v>
      </c>
      <c r="K1262" s="8">
        <v>2268</v>
      </c>
      <c r="L1262" s="8">
        <v>2586.98</v>
      </c>
      <c r="M1262" s="8">
        <v>2301.31</v>
      </c>
      <c r="N1262" s="9">
        <f t="shared" si="76"/>
        <v>318.98</v>
      </c>
      <c r="O1262" s="10">
        <f t="shared" si="77"/>
        <v>1.1406437389770723</v>
      </c>
      <c r="P1262" s="11">
        <f t="shared" si="78"/>
        <v>0.1241336456192343</v>
      </c>
      <c r="Q1262" s="10">
        <f t="shared" si="79"/>
        <v>0.90733024691358022</v>
      </c>
    </row>
    <row r="1263" spans="1:17" x14ac:dyDescent="0.3">
      <c r="A1263" s="12" t="s">
        <v>2132</v>
      </c>
      <c r="B1263" s="12" t="s">
        <v>1909</v>
      </c>
      <c r="C1263" s="13" t="s">
        <v>13</v>
      </c>
      <c r="D1263" s="12">
        <v>30</v>
      </c>
      <c r="E1263" s="13" t="s">
        <v>23</v>
      </c>
      <c r="F1263" s="13" t="s">
        <v>363</v>
      </c>
      <c r="G1263" s="13" t="s">
        <v>872</v>
      </c>
      <c r="H1263" s="13" t="s">
        <v>386</v>
      </c>
      <c r="I1263" s="12" t="s">
        <v>12</v>
      </c>
      <c r="J1263" s="14">
        <v>0</v>
      </c>
      <c r="K1263" s="15">
        <v>0</v>
      </c>
      <c r="L1263" s="15">
        <v>0</v>
      </c>
      <c r="M1263" s="15">
        <v>0</v>
      </c>
      <c r="N1263" s="16">
        <f t="shared" si="76"/>
        <v>0</v>
      </c>
      <c r="O1263" s="17">
        <f t="shared" si="77"/>
        <v>0</v>
      </c>
      <c r="P1263" s="18">
        <f t="shared" si="78"/>
        <v>0</v>
      </c>
      <c r="Q1263" s="17">
        <f t="shared" si="79"/>
        <v>0</v>
      </c>
    </row>
    <row r="1264" spans="1:17" x14ac:dyDescent="0.3">
      <c r="A1264" s="5" t="s">
        <v>2133</v>
      </c>
      <c r="B1264" s="5" t="s">
        <v>1909</v>
      </c>
      <c r="C1264" s="6" t="s">
        <v>13</v>
      </c>
      <c r="D1264" s="5">
        <v>30</v>
      </c>
      <c r="E1264" s="6" t="s">
        <v>23</v>
      </c>
      <c r="F1264" s="6" t="s">
        <v>363</v>
      </c>
      <c r="G1264" s="6" t="s">
        <v>78</v>
      </c>
      <c r="H1264" s="6" t="s">
        <v>388</v>
      </c>
      <c r="I1264" s="5" t="s">
        <v>10</v>
      </c>
      <c r="J1264" s="7">
        <v>600</v>
      </c>
      <c r="K1264" s="8">
        <v>305</v>
      </c>
      <c r="L1264" s="8">
        <v>316.39999999999998</v>
      </c>
      <c r="M1264" s="8">
        <v>295.5</v>
      </c>
      <c r="N1264" s="9">
        <f t="shared" si="76"/>
        <v>11.399999999999977</v>
      </c>
      <c r="O1264" s="10">
        <f t="shared" si="77"/>
        <v>1.0373770491803278</v>
      </c>
      <c r="P1264" s="11">
        <f t="shared" si="78"/>
        <v>7.072758037225034E-2</v>
      </c>
      <c r="Q1264" s="10">
        <f t="shared" si="79"/>
        <v>0.7324074074074074</v>
      </c>
    </row>
    <row r="1265" spans="1:17" x14ac:dyDescent="0.3">
      <c r="A1265" s="12" t="s">
        <v>2134</v>
      </c>
      <c r="B1265" s="12" t="s">
        <v>1909</v>
      </c>
      <c r="C1265" s="13" t="s">
        <v>13</v>
      </c>
      <c r="D1265" s="12">
        <v>30</v>
      </c>
      <c r="E1265" s="13" t="s">
        <v>23</v>
      </c>
      <c r="F1265" s="13" t="s">
        <v>363</v>
      </c>
      <c r="G1265" s="13" t="s">
        <v>78</v>
      </c>
      <c r="H1265" s="13" t="s">
        <v>390</v>
      </c>
      <c r="I1265" s="12" t="s">
        <v>10</v>
      </c>
      <c r="J1265" s="14">
        <v>1600</v>
      </c>
      <c r="K1265" s="15">
        <v>737</v>
      </c>
      <c r="L1265" s="15">
        <v>979.61</v>
      </c>
      <c r="M1265" s="15">
        <v>765.65</v>
      </c>
      <c r="N1265" s="16">
        <f t="shared" si="76"/>
        <v>242.61</v>
      </c>
      <c r="O1265" s="17">
        <f t="shared" si="77"/>
        <v>1.3291858887381276</v>
      </c>
      <c r="P1265" s="18">
        <f t="shared" si="78"/>
        <v>0.27944883432377726</v>
      </c>
      <c r="Q1265" s="17">
        <f t="shared" si="79"/>
        <v>0.85035590277777773</v>
      </c>
    </row>
    <row r="1266" spans="1:17" x14ac:dyDescent="0.3">
      <c r="A1266" s="5" t="s">
        <v>2135</v>
      </c>
      <c r="B1266" s="5" t="s">
        <v>1909</v>
      </c>
      <c r="C1266" s="6" t="s">
        <v>13</v>
      </c>
      <c r="D1266" s="5">
        <v>30</v>
      </c>
      <c r="E1266" s="6" t="s">
        <v>23</v>
      </c>
      <c r="F1266" s="6" t="s">
        <v>363</v>
      </c>
      <c r="G1266" s="6" t="s">
        <v>78</v>
      </c>
      <c r="H1266" s="6" t="s">
        <v>391</v>
      </c>
      <c r="I1266" s="5" t="s">
        <v>10</v>
      </c>
      <c r="J1266" s="7">
        <v>1320</v>
      </c>
      <c r="K1266" s="8">
        <v>739</v>
      </c>
      <c r="L1266" s="8">
        <v>684.37</v>
      </c>
      <c r="M1266" s="8">
        <v>397.43</v>
      </c>
      <c r="N1266" s="9">
        <f t="shared" si="76"/>
        <v>-54.629999999999995</v>
      </c>
      <c r="O1266" s="10">
        <f t="shared" si="77"/>
        <v>0.9260757780784844</v>
      </c>
      <c r="P1266" s="11">
        <f t="shared" si="78"/>
        <v>0.72198877789799465</v>
      </c>
      <c r="Q1266" s="10">
        <f t="shared" si="79"/>
        <v>0.72008627946127945</v>
      </c>
    </row>
    <row r="1267" spans="1:17" x14ac:dyDescent="0.3">
      <c r="A1267" s="12" t="s">
        <v>2136</v>
      </c>
      <c r="B1267" s="12" t="s">
        <v>1909</v>
      </c>
      <c r="C1267" s="13" t="s">
        <v>13</v>
      </c>
      <c r="D1267" s="12">
        <v>30</v>
      </c>
      <c r="E1267" s="13" t="s">
        <v>23</v>
      </c>
      <c r="F1267" s="13" t="s">
        <v>363</v>
      </c>
      <c r="G1267" s="13" t="s">
        <v>78</v>
      </c>
      <c r="H1267" s="13" t="s">
        <v>392</v>
      </c>
      <c r="I1267" s="12" t="s">
        <v>10</v>
      </c>
      <c r="J1267" s="14">
        <v>4760</v>
      </c>
      <c r="K1267" s="15">
        <v>3138</v>
      </c>
      <c r="L1267" s="15">
        <v>2924.67</v>
      </c>
      <c r="M1267" s="15">
        <v>2872.04</v>
      </c>
      <c r="N1267" s="16">
        <f t="shared" si="76"/>
        <v>-213.32999999999993</v>
      </c>
      <c r="O1267" s="17">
        <f t="shared" si="77"/>
        <v>0.93201720841300195</v>
      </c>
      <c r="P1267" s="18">
        <f t="shared" si="78"/>
        <v>1.8324953691452803E-2</v>
      </c>
      <c r="Q1267" s="17">
        <f t="shared" si="79"/>
        <v>0.85337009803921571</v>
      </c>
    </row>
    <row r="1268" spans="1:17" x14ac:dyDescent="0.3">
      <c r="A1268" s="5" t="s">
        <v>2137</v>
      </c>
      <c r="B1268" s="5" t="s">
        <v>1909</v>
      </c>
      <c r="C1268" s="6" t="s">
        <v>13</v>
      </c>
      <c r="D1268" s="5">
        <v>30</v>
      </c>
      <c r="E1268" s="6" t="s">
        <v>23</v>
      </c>
      <c r="F1268" s="6" t="s">
        <v>363</v>
      </c>
      <c r="G1268" s="6" t="s">
        <v>78</v>
      </c>
      <c r="H1268" s="6" t="s">
        <v>393</v>
      </c>
      <c r="I1268" s="5" t="s">
        <v>12</v>
      </c>
      <c r="J1268" s="7">
        <v>1000</v>
      </c>
      <c r="K1268" s="8">
        <v>395</v>
      </c>
      <c r="L1268" s="8">
        <v>466.45</v>
      </c>
      <c r="M1268" s="8">
        <v>769.73</v>
      </c>
      <c r="N1268" s="9">
        <f t="shared" si="76"/>
        <v>71.449999999999989</v>
      </c>
      <c r="O1268" s="10">
        <f t="shared" si="77"/>
        <v>1.1808860759493671</v>
      </c>
      <c r="P1268" s="11">
        <f t="shared" si="78"/>
        <v>-0.39400828862068521</v>
      </c>
      <c r="Q1268" s="10">
        <f t="shared" si="79"/>
        <v>0.64784722222222224</v>
      </c>
    </row>
    <row r="1269" spans="1:17" x14ac:dyDescent="0.3">
      <c r="A1269" s="12" t="s">
        <v>2138</v>
      </c>
      <c r="B1269" s="12" t="s">
        <v>1909</v>
      </c>
      <c r="C1269" s="13" t="s">
        <v>13</v>
      </c>
      <c r="D1269" s="12">
        <v>30</v>
      </c>
      <c r="E1269" s="13" t="s">
        <v>23</v>
      </c>
      <c r="F1269" s="13" t="s">
        <v>363</v>
      </c>
      <c r="G1269" s="13" t="s">
        <v>78</v>
      </c>
      <c r="H1269" s="13" t="s">
        <v>394</v>
      </c>
      <c r="I1269" s="12" t="s">
        <v>12</v>
      </c>
      <c r="J1269" s="14">
        <v>520</v>
      </c>
      <c r="K1269" s="15">
        <v>191</v>
      </c>
      <c r="L1269" s="15">
        <v>207.26</v>
      </c>
      <c r="M1269" s="15">
        <v>377.75</v>
      </c>
      <c r="N1269" s="16">
        <f t="shared" si="76"/>
        <v>16.259999999999991</v>
      </c>
      <c r="O1269" s="17">
        <f t="shared" si="77"/>
        <v>1.085130890052356</v>
      </c>
      <c r="P1269" s="18">
        <f t="shared" si="78"/>
        <v>-0.45133024487094642</v>
      </c>
      <c r="Q1269" s="17">
        <f t="shared" si="79"/>
        <v>0.55357905982905986</v>
      </c>
    </row>
    <row r="1270" spans="1:17" x14ac:dyDescent="0.3">
      <c r="A1270" s="5" t="s">
        <v>2139</v>
      </c>
      <c r="B1270" s="5" t="s">
        <v>1909</v>
      </c>
      <c r="C1270" s="6" t="s">
        <v>13</v>
      </c>
      <c r="D1270" s="5">
        <v>30</v>
      </c>
      <c r="E1270" s="6" t="s">
        <v>23</v>
      </c>
      <c r="F1270" s="6" t="s">
        <v>396</v>
      </c>
      <c r="G1270" s="6" t="s">
        <v>58</v>
      </c>
      <c r="H1270" s="6" t="s">
        <v>397</v>
      </c>
      <c r="I1270" s="5" t="s">
        <v>10</v>
      </c>
      <c r="J1270" s="7">
        <v>1210</v>
      </c>
      <c r="K1270" s="8">
        <v>732</v>
      </c>
      <c r="L1270" s="8">
        <v>586.13</v>
      </c>
      <c r="M1270" s="8">
        <v>403.17</v>
      </c>
      <c r="N1270" s="9">
        <f t="shared" si="76"/>
        <v>-145.87</v>
      </c>
      <c r="O1270" s="10">
        <f t="shared" si="77"/>
        <v>0.80072404371584693</v>
      </c>
      <c r="P1270" s="11">
        <f t="shared" si="78"/>
        <v>0.45380360641912831</v>
      </c>
      <c r="Q1270" s="10">
        <f t="shared" si="79"/>
        <v>0.67278466483011934</v>
      </c>
    </row>
    <row r="1271" spans="1:17" x14ac:dyDescent="0.3">
      <c r="A1271" s="12" t="s">
        <v>2140</v>
      </c>
      <c r="B1271" s="12" t="s">
        <v>1909</v>
      </c>
      <c r="C1271" s="13" t="s">
        <v>13</v>
      </c>
      <c r="D1271" s="12">
        <v>30</v>
      </c>
      <c r="E1271" s="13" t="s">
        <v>23</v>
      </c>
      <c r="F1271" s="13" t="s">
        <v>396</v>
      </c>
      <c r="G1271" s="13" t="s">
        <v>58</v>
      </c>
      <c r="H1271" s="13" t="s">
        <v>398</v>
      </c>
      <c r="I1271" s="12" t="s">
        <v>10</v>
      </c>
      <c r="J1271" s="14">
        <v>2920</v>
      </c>
      <c r="K1271" s="15">
        <v>1524</v>
      </c>
      <c r="L1271" s="15">
        <v>973.42</v>
      </c>
      <c r="M1271" s="15">
        <v>1021.55</v>
      </c>
      <c r="N1271" s="16">
        <f t="shared" si="76"/>
        <v>-550.58000000000004</v>
      </c>
      <c r="O1271" s="17">
        <f t="shared" si="77"/>
        <v>0.63872703412073484</v>
      </c>
      <c r="P1271" s="18">
        <f t="shared" si="78"/>
        <v>-4.7114678674563162E-2</v>
      </c>
      <c r="Q1271" s="17">
        <f t="shared" si="79"/>
        <v>0.46300418569254187</v>
      </c>
    </row>
    <row r="1272" spans="1:17" x14ac:dyDescent="0.3">
      <c r="A1272" s="5" t="s">
        <v>2141</v>
      </c>
      <c r="B1272" s="5" t="s">
        <v>1909</v>
      </c>
      <c r="C1272" s="6" t="s">
        <v>13</v>
      </c>
      <c r="D1272" s="5">
        <v>30</v>
      </c>
      <c r="E1272" s="6" t="s">
        <v>23</v>
      </c>
      <c r="F1272" s="6" t="s">
        <v>396</v>
      </c>
      <c r="G1272" s="6" t="s">
        <v>58</v>
      </c>
      <c r="H1272" s="6" t="s">
        <v>399</v>
      </c>
      <c r="I1272" s="5" t="s">
        <v>10</v>
      </c>
      <c r="J1272" s="7">
        <v>1340</v>
      </c>
      <c r="K1272" s="8">
        <v>621</v>
      </c>
      <c r="L1272" s="8">
        <v>579.69000000000005</v>
      </c>
      <c r="M1272" s="8">
        <v>560.32000000000005</v>
      </c>
      <c r="N1272" s="9">
        <f t="shared" si="76"/>
        <v>-41.309999999999945</v>
      </c>
      <c r="O1272" s="10">
        <f t="shared" si="77"/>
        <v>0.93347826086956531</v>
      </c>
      <c r="P1272" s="11">
        <f t="shared" si="78"/>
        <v>3.4569531696173619E-2</v>
      </c>
      <c r="Q1272" s="10">
        <f t="shared" si="79"/>
        <v>0.60083955223880592</v>
      </c>
    </row>
    <row r="1273" spans="1:17" x14ac:dyDescent="0.3">
      <c r="A1273" s="12" t="s">
        <v>2142</v>
      </c>
      <c r="B1273" s="12" t="s">
        <v>1909</v>
      </c>
      <c r="C1273" s="13" t="s">
        <v>13</v>
      </c>
      <c r="D1273" s="12">
        <v>30</v>
      </c>
      <c r="E1273" s="13" t="s">
        <v>23</v>
      </c>
      <c r="F1273" s="13" t="s">
        <v>396</v>
      </c>
      <c r="G1273" s="13" t="s">
        <v>58</v>
      </c>
      <c r="H1273" s="13" t="s">
        <v>400</v>
      </c>
      <c r="I1273" s="12" t="s">
        <v>10</v>
      </c>
      <c r="J1273" s="14">
        <v>2190</v>
      </c>
      <c r="K1273" s="15">
        <v>984</v>
      </c>
      <c r="L1273" s="15">
        <v>816.77</v>
      </c>
      <c r="M1273" s="15">
        <v>720.96</v>
      </c>
      <c r="N1273" s="16">
        <f t="shared" si="76"/>
        <v>-167.23000000000002</v>
      </c>
      <c r="O1273" s="17">
        <f t="shared" si="77"/>
        <v>0.83005081300813011</v>
      </c>
      <c r="P1273" s="18">
        <f t="shared" si="78"/>
        <v>0.13289225477141581</v>
      </c>
      <c r="Q1273" s="17">
        <f t="shared" si="79"/>
        <v>0.517992135971588</v>
      </c>
    </row>
    <row r="1274" spans="1:17" x14ac:dyDescent="0.3">
      <c r="A1274" s="5" t="s">
        <v>2143</v>
      </c>
      <c r="B1274" s="5" t="s">
        <v>1909</v>
      </c>
      <c r="C1274" s="6" t="s">
        <v>13</v>
      </c>
      <c r="D1274" s="5">
        <v>30</v>
      </c>
      <c r="E1274" s="6" t="s">
        <v>23</v>
      </c>
      <c r="F1274" s="6" t="s">
        <v>396</v>
      </c>
      <c r="G1274" s="6" t="s">
        <v>58</v>
      </c>
      <c r="H1274" s="6" t="s">
        <v>401</v>
      </c>
      <c r="I1274" s="5" t="s">
        <v>10</v>
      </c>
      <c r="J1274" s="7">
        <v>630</v>
      </c>
      <c r="K1274" s="8">
        <v>242</v>
      </c>
      <c r="L1274" s="8">
        <v>238.83</v>
      </c>
      <c r="M1274" s="8">
        <v>181.78</v>
      </c>
      <c r="N1274" s="9">
        <f t="shared" si="76"/>
        <v>-3.1699999999999875</v>
      </c>
      <c r="O1274" s="10">
        <f t="shared" si="77"/>
        <v>0.98690082644628108</v>
      </c>
      <c r="P1274" s="11">
        <f t="shared" si="78"/>
        <v>0.31384090659038405</v>
      </c>
      <c r="Q1274" s="10">
        <f t="shared" si="79"/>
        <v>0.526521164021164</v>
      </c>
    </row>
    <row r="1275" spans="1:17" x14ac:dyDescent="0.3">
      <c r="A1275" s="12" t="s">
        <v>2144</v>
      </c>
      <c r="B1275" s="12" t="s">
        <v>1909</v>
      </c>
      <c r="C1275" s="13" t="s">
        <v>13</v>
      </c>
      <c r="D1275" s="12">
        <v>30</v>
      </c>
      <c r="E1275" s="13" t="s">
        <v>23</v>
      </c>
      <c r="F1275" s="13" t="s">
        <v>396</v>
      </c>
      <c r="G1275" s="13" t="s">
        <v>58</v>
      </c>
      <c r="H1275" s="13" t="s">
        <v>402</v>
      </c>
      <c r="I1275" s="12" t="s">
        <v>10</v>
      </c>
      <c r="J1275" s="14">
        <v>500</v>
      </c>
      <c r="K1275" s="15">
        <v>142</v>
      </c>
      <c r="L1275" s="15">
        <v>268.29000000000002</v>
      </c>
      <c r="M1275" s="15">
        <v>221.3</v>
      </c>
      <c r="N1275" s="16">
        <f t="shared" si="76"/>
        <v>126.29000000000002</v>
      </c>
      <c r="O1275" s="17">
        <f t="shared" si="77"/>
        <v>1.8893661971830988</v>
      </c>
      <c r="P1275" s="18">
        <f t="shared" si="78"/>
        <v>0.21233619521012204</v>
      </c>
      <c r="Q1275" s="17">
        <f t="shared" si="79"/>
        <v>0.74524999999999997</v>
      </c>
    </row>
    <row r="1276" spans="1:17" x14ac:dyDescent="0.3">
      <c r="A1276" s="5" t="s">
        <v>2145</v>
      </c>
      <c r="B1276" s="5" t="s">
        <v>1909</v>
      </c>
      <c r="C1276" s="6" t="s">
        <v>13</v>
      </c>
      <c r="D1276" s="5">
        <v>30</v>
      </c>
      <c r="E1276" s="6" t="s">
        <v>23</v>
      </c>
      <c r="F1276" s="6" t="s">
        <v>396</v>
      </c>
      <c r="G1276" s="6" t="s">
        <v>58</v>
      </c>
      <c r="H1276" s="6" t="s">
        <v>403</v>
      </c>
      <c r="I1276" s="5" t="s">
        <v>10</v>
      </c>
      <c r="J1276" s="7">
        <v>750</v>
      </c>
      <c r="K1276" s="8">
        <v>292</v>
      </c>
      <c r="L1276" s="8">
        <v>368.64</v>
      </c>
      <c r="M1276" s="8">
        <v>349.78</v>
      </c>
      <c r="N1276" s="9">
        <f t="shared" si="76"/>
        <v>76.639999999999986</v>
      </c>
      <c r="O1276" s="10">
        <f t="shared" si="77"/>
        <v>1.2624657534246575</v>
      </c>
      <c r="P1276" s="11">
        <f t="shared" si="78"/>
        <v>5.3919606609869102E-2</v>
      </c>
      <c r="Q1276" s="10">
        <f t="shared" si="79"/>
        <v>0.68266666666666664</v>
      </c>
    </row>
    <row r="1277" spans="1:17" x14ac:dyDescent="0.3">
      <c r="A1277" s="12" t="s">
        <v>2146</v>
      </c>
      <c r="B1277" s="12" t="s">
        <v>1909</v>
      </c>
      <c r="C1277" s="13" t="s">
        <v>13</v>
      </c>
      <c r="D1277" s="12">
        <v>30</v>
      </c>
      <c r="E1277" s="13" t="s">
        <v>23</v>
      </c>
      <c r="F1277" s="13" t="s">
        <v>396</v>
      </c>
      <c r="G1277" s="13" t="s">
        <v>58</v>
      </c>
      <c r="H1277" s="13" t="s">
        <v>405</v>
      </c>
      <c r="I1277" s="12" t="s">
        <v>16</v>
      </c>
      <c r="J1277" s="14">
        <v>672</v>
      </c>
      <c r="K1277" s="15">
        <v>162</v>
      </c>
      <c r="L1277" s="15">
        <v>158.72</v>
      </c>
      <c r="M1277" s="15">
        <v>75.510000000000005</v>
      </c>
      <c r="N1277" s="16">
        <f t="shared" si="76"/>
        <v>-3.2800000000000011</v>
      </c>
      <c r="O1277" s="17">
        <f t="shared" si="77"/>
        <v>0.97975308641975312</v>
      </c>
      <c r="P1277" s="18">
        <f t="shared" si="78"/>
        <v>1.1019732485763474</v>
      </c>
      <c r="Q1277" s="17">
        <f t="shared" si="79"/>
        <v>0.32804232804232802</v>
      </c>
    </row>
    <row r="1278" spans="1:17" x14ac:dyDescent="0.3">
      <c r="A1278" s="5" t="s">
        <v>2147</v>
      </c>
      <c r="B1278" s="5" t="s">
        <v>1909</v>
      </c>
      <c r="C1278" s="6" t="s">
        <v>13</v>
      </c>
      <c r="D1278" s="5">
        <v>30</v>
      </c>
      <c r="E1278" s="6" t="s">
        <v>23</v>
      </c>
      <c r="F1278" s="6" t="s">
        <v>396</v>
      </c>
      <c r="G1278" s="6" t="s">
        <v>58</v>
      </c>
      <c r="H1278" s="6" t="s">
        <v>406</v>
      </c>
      <c r="I1278" s="5" t="s">
        <v>12</v>
      </c>
      <c r="J1278" s="7">
        <v>80</v>
      </c>
      <c r="K1278" s="8">
        <v>9</v>
      </c>
      <c r="L1278" s="8">
        <v>10.83</v>
      </c>
      <c r="M1278" s="8">
        <v>11.41</v>
      </c>
      <c r="N1278" s="9">
        <f t="shared" si="76"/>
        <v>1.83</v>
      </c>
      <c r="O1278" s="10">
        <f t="shared" si="77"/>
        <v>1.2033333333333334</v>
      </c>
      <c r="P1278" s="11">
        <f t="shared" si="78"/>
        <v>-5.0832602979842247E-2</v>
      </c>
      <c r="Q1278" s="10">
        <f t="shared" si="79"/>
        <v>0.18802083333333333</v>
      </c>
    </row>
    <row r="1279" spans="1:17" x14ac:dyDescent="0.3">
      <c r="A1279" s="12" t="s">
        <v>2148</v>
      </c>
      <c r="B1279" s="12" t="s">
        <v>1909</v>
      </c>
      <c r="C1279" s="13" t="s">
        <v>13</v>
      </c>
      <c r="D1279" s="12">
        <v>30</v>
      </c>
      <c r="E1279" s="13" t="s">
        <v>23</v>
      </c>
      <c r="F1279" s="13" t="s">
        <v>396</v>
      </c>
      <c r="G1279" s="13" t="s">
        <v>58</v>
      </c>
      <c r="H1279" s="13" t="s">
        <v>407</v>
      </c>
      <c r="I1279" s="12" t="s">
        <v>12</v>
      </c>
      <c r="J1279" s="14">
        <v>250</v>
      </c>
      <c r="K1279" s="15">
        <v>35</v>
      </c>
      <c r="L1279" s="15">
        <v>6.71</v>
      </c>
      <c r="M1279" s="15">
        <v>6.13</v>
      </c>
      <c r="N1279" s="16">
        <f t="shared" si="76"/>
        <v>-28.29</v>
      </c>
      <c r="O1279" s="17">
        <f t="shared" si="77"/>
        <v>0.19171428571428573</v>
      </c>
      <c r="P1279" s="18">
        <f t="shared" si="78"/>
        <v>9.4616639477977174E-2</v>
      </c>
      <c r="Q1279" s="17">
        <f t="shared" si="79"/>
        <v>3.7277777777777778E-2</v>
      </c>
    </row>
    <row r="1280" spans="1:17" x14ac:dyDescent="0.3">
      <c r="A1280" s="5" t="s">
        <v>2149</v>
      </c>
      <c r="B1280" s="5" t="s">
        <v>1909</v>
      </c>
      <c r="C1280" s="6" t="s">
        <v>13</v>
      </c>
      <c r="D1280" s="5">
        <v>30</v>
      </c>
      <c r="E1280" s="6" t="s">
        <v>23</v>
      </c>
      <c r="F1280" s="6" t="s">
        <v>396</v>
      </c>
      <c r="G1280" s="6" t="s">
        <v>58</v>
      </c>
      <c r="H1280" s="6" t="s">
        <v>408</v>
      </c>
      <c r="I1280" s="5" t="s">
        <v>12</v>
      </c>
      <c r="J1280" s="7">
        <v>36</v>
      </c>
      <c r="K1280" s="8">
        <v>10</v>
      </c>
      <c r="L1280" s="8">
        <v>7.03</v>
      </c>
      <c r="M1280" s="8">
        <v>7.61</v>
      </c>
      <c r="N1280" s="9">
        <f t="shared" si="76"/>
        <v>-2.9699999999999998</v>
      </c>
      <c r="O1280" s="10">
        <f t="shared" si="77"/>
        <v>0.70300000000000007</v>
      </c>
      <c r="P1280" s="11">
        <f t="shared" si="78"/>
        <v>-7.6215505913272016E-2</v>
      </c>
      <c r="Q1280" s="10">
        <f t="shared" si="79"/>
        <v>0.27121913580246915</v>
      </c>
    </row>
    <row r="1281" spans="1:17" x14ac:dyDescent="0.3">
      <c r="A1281" s="12" t="s">
        <v>2150</v>
      </c>
      <c r="B1281" s="12" t="s">
        <v>1909</v>
      </c>
      <c r="C1281" s="13" t="s">
        <v>13</v>
      </c>
      <c r="D1281" s="12">
        <v>30</v>
      </c>
      <c r="E1281" s="13" t="s">
        <v>23</v>
      </c>
      <c r="F1281" s="13" t="s">
        <v>396</v>
      </c>
      <c r="G1281" s="13" t="s">
        <v>58</v>
      </c>
      <c r="H1281" s="13" t="s">
        <v>409</v>
      </c>
      <c r="I1281" s="12" t="s">
        <v>12</v>
      </c>
      <c r="J1281" s="14">
        <v>600</v>
      </c>
      <c r="K1281" s="15">
        <v>41</v>
      </c>
      <c r="L1281" s="15">
        <v>70.42</v>
      </c>
      <c r="M1281" s="15">
        <v>65.540000000000006</v>
      </c>
      <c r="N1281" s="16">
        <f t="shared" si="76"/>
        <v>29.42</v>
      </c>
      <c r="O1281" s="17">
        <f t="shared" si="77"/>
        <v>1.7175609756097561</v>
      </c>
      <c r="P1281" s="18">
        <f t="shared" si="78"/>
        <v>7.445834604821476E-2</v>
      </c>
      <c r="Q1281" s="17">
        <f t="shared" si="79"/>
        <v>0.16300925925925927</v>
      </c>
    </row>
    <row r="1282" spans="1:17" x14ac:dyDescent="0.3">
      <c r="A1282" s="5" t="s">
        <v>2151</v>
      </c>
      <c r="B1282" s="5" t="s">
        <v>1909</v>
      </c>
      <c r="C1282" s="6" t="s">
        <v>13</v>
      </c>
      <c r="D1282" s="5">
        <v>30</v>
      </c>
      <c r="E1282" s="6" t="s">
        <v>23</v>
      </c>
      <c r="F1282" s="6" t="s">
        <v>396</v>
      </c>
      <c r="G1282" s="6" t="s">
        <v>58</v>
      </c>
      <c r="H1282" s="6" t="s">
        <v>410</v>
      </c>
      <c r="I1282" s="5" t="s">
        <v>12</v>
      </c>
      <c r="J1282" s="7">
        <v>320</v>
      </c>
      <c r="K1282" s="8">
        <v>39</v>
      </c>
      <c r="L1282" s="8">
        <v>38.51</v>
      </c>
      <c r="M1282" s="8">
        <v>31.06</v>
      </c>
      <c r="N1282" s="9">
        <f t="shared" ref="N1282:N1345" si="80">L1282-K1282</f>
        <v>-0.49000000000000199</v>
      </c>
      <c r="O1282" s="10">
        <f t="shared" ref="O1282:O1345" si="81">IFERROR(L1282/K1282, 0)</f>
        <v>0.98743589743589744</v>
      </c>
      <c r="P1282" s="11">
        <f t="shared" ref="P1282:P1345" si="82">IFERROR((L1282-M1282)/M1282, 0)</f>
        <v>0.23985833869929168</v>
      </c>
      <c r="Q1282" s="10">
        <f t="shared" ref="Q1282:Q1345" si="83">IFERROR((L1282*1000)/(J1282*D1282*24), 0)</f>
        <v>0.16714409722222223</v>
      </c>
    </row>
    <row r="1283" spans="1:17" x14ac:dyDescent="0.3">
      <c r="A1283" s="12" t="s">
        <v>2152</v>
      </c>
      <c r="B1283" s="12" t="s">
        <v>1909</v>
      </c>
      <c r="C1283" s="13" t="s">
        <v>13</v>
      </c>
      <c r="D1283" s="12">
        <v>30</v>
      </c>
      <c r="E1283" s="13" t="s">
        <v>23</v>
      </c>
      <c r="F1283" s="13" t="s">
        <v>396</v>
      </c>
      <c r="G1283" s="13" t="s">
        <v>58</v>
      </c>
      <c r="H1283" s="13" t="s">
        <v>411</v>
      </c>
      <c r="I1283" s="12" t="s">
        <v>12</v>
      </c>
      <c r="J1283" s="14">
        <v>1000</v>
      </c>
      <c r="K1283" s="15">
        <v>135</v>
      </c>
      <c r="L1283" s="15">
        <v>86.37</v>
      </c>
      <c r="M1283" s="15">
        <v>54.14</v>
      </c>
      <c r="N1283" s="16">
        <f t="shared" si="80"/>
        <v>-48.629999999999995</v>
      </c>
      <c r="O1283" s="17">
        <f t="shared" si="81"/>
        <v>0.63977777777777778</v>
      </c>
      <c r="P1283" s="18">
        <f t="shared" si="82"/>
        <v>0.59530845954931666</v>
      </c>
      <c r="Q1283" s="17">
        <f t="shared" si="83"/>
        <v>0.11995833333333333</v>
      </c>
    </row>
    <row r="1284" spans="1:17" x14ac:dyDescent="0.3">
      <c r="A1284" s="5" t="s">
        <v>2153</v>
      </c>
      <c r="B1284" s="5" t="s">
        <v>1909</v>
      </c>
      <c r="C1284" s="6" t="s">
        <v>13</v>
      </c>
      <c r="D1284" s="5">
        <v>30</v>
      </c>
      <c r="E1284" s="6" t="s">
        <v>23</v>
      </c>
      <c r="F1284" s="6" t="s">
        <v>396</v>
      </c>
      <c r="G1284" s="6" t="s">
        <v>58</v>
      </c>
      <c r="H1284" s="6" t="s">
        <v>412</v>
      </c>
      <c r="I1284" s="5" t="s">
        <v>12</v>
      </c>
      <c r="J1284" s="7">
        <v>60</v>
      </c>
      <c r="K1284" s="8">
        <v>5</v>
      </c>
      <c r="L1284" s="8">
        <v>1.43</v>
      </c>
      <c r="M1284" s="8">
        <v>12.89</v>
      </c>
      <c r="N1284" s="9">
        <f t="shared" si="80"/>
        <v>-3.5700000000000003</v>
      </c>
      <c r="O1284" s="10">
        <f t="shared" si="81"/>
        <v>0.28599999999999998</v>
      </c>
      <c r="P1284" s="11">
        <f t="shared" si="82"/>
        <v>-0.88906128782001559</v>
      </c>
      <c r="Q1284" s="10">
        <f t="shared" si="83"/>
        <v>3.3101851851851855E-2</v>
      </c>
    </row>
    <row r="1285" spans="1:17" x14ac:dyDescent="0.3">
      <c r="A1285" s="12" t="s">
        <v>2154</v>
      </c>
      <c r="B1285" s="12" t="s">
        <v>1909</v>
      </c>
      <c r="C1285" s="13" t="s">
        <v>13</v>
      </c>
      <c r="D1285" s="12">
        <v>30</v>
      </c>
      <c r="E1285" s="13" t="s">
        <v>23</v>
      </c>
      <c r="F1285" s="13" t="s">
        <v>396</v>
      </c>
      <c r="G1285" s="13" t="s">
        <v>58</v>
      </c>
      <c r="H1285" s="13" t="s">
        <v>413</v>
      </c>
      <c r="I1285" s="12" t="s">
        <v>12</v>
      </c>
      <c r="J1285" s="14">
        <v>60</v>
      </c>
      <c r="K1285" s="15">
        <v>0</v>
      </c>
      <c r="L1285" s="15">
        <v>5.9</v>
      </c>
      <c r="M1285" s="15">
        <v>19.46</v>
      </c>
      <c r="N1285" s="16">
        <f t="shared" si="80"/>
        <v>5.9</v>
      </c>
      <c r="O1285" s="17">
        <f t="shared" si="81"/>
        <v>0</v>
      </c>
      <c r="P1285" s="18">
        <f t="shared" si="82"/>
        <v>-0.696813977389517</v>
      </c>
      <c r="Q1285" s="17">
        <f t="shared" si="83"/>
        <v>0.13657407407407407</v>
      </c>
    </row>
    <row r="1286" spans="1:17" x14ac:dyDescent="0.3">
      <c r="A1286" s="5" t="s">
        <v>2155</v>
      </c>
      <c r="B1286" s="5" t="s">
        <v>1909</v>
      </c>
      <c r="C1286" s="6" t="s">
        <v>13</v>
      </c>
      <c r="D1286" s="5">
        <v>30</v>
      </c>
      <c r="E1286" s="6" t="s">
        <v>23</v>
      </c>
      <c r="F1286" s="6" t="s">
        <v>396</v>
      </c>
      <c r="G1286" s="6" t="s">
        <v>58</v>
      </c>
      <c r="H1286" s="6" t="s">
        <v>414</v>
      </c>
      <c r="I1286" s="5" t="s">
        <v>12</v>
      </c>
      <c r="J1286" s="7">
        <v>160</v>
      </c>
      <c r="K1286" s="8">
        <v>65</v>
      </c>
      <c r="L1286" s="8">
        <v>81.08</v>
      </c>
      <c r="M1286" s="8">
        <v>47.07</v>
      </c>
      <c r="N1286" s="9">
        <f t="shared" si="80"/>
        <v>16.079999999999998</v>
      </c>
      <c r="O1286" s="10">
        <f t="shared" si="81"/>
        <v>1.2473846153846153</v>
      </c>
      <c r="P1286" s="11">
        <f t="shared" si="82"/>
        <v>0.72254089653707243</v>
      </c>
      <c r="Q1286" s="10">
        <f t="shared" si="83"/>
        <v>0.70381944444444444</v>
      </c>
    </row>
    <row r="1287" spans="1:17" x14ac:dyDescent="0.3">
      <c r="A1287" s="12" t="s">
        <v>2156</v>
      </c>
      <c r="B1287" s="12" t="s">
        <v>1909</v>
      </c>
      <c r="C1287" s="13" t="s">
        <v>13</v>
      </c>
      <c r="D1287" s="12">
        <v>30</v>
      </c>
      <c r="E1287" s="13" t="s">
        <v>23</v>
      </c>
      <c r="F1287" s="13" t="s">
        <v>396</v>
      </c>
      <c r="G1287" s="13" t="s">
        <v>872</v>
      </c>
      <c r="H1287" s="13" t="s">
        <v>415</v>
      </c>
      <c r="I1287" s="12" t="s">
        <v>10</v>
      </c>
      <c r="J1287" s="14">
        <v>500</v>
      </c>
      <c r="K1287" s="15">
        <v>324</v>
      </c>
      <c r="L1287" s="15">
        <v>280.97000000000003</v>
      </c>
      <c r="M1287" s="15">
        <v>269.77</v>
      </c>
      <c r="N1287" s="16">
        <f t="shared" si="80"/>
        <v>-43.029999999999973</v>
      </c>
      <c r="O1287" s="17">
        <f t="shared" si="81"/>
        <v>0.86719135802469149</v>
      </c>
      <c r="P1287" s="18">
        <f t="shared" si="82"/>
        <v>4.1516847685065229E-2</v>
      </c>
      <c r="Q1287" s="17">
        <f t="shared" si="83"/>
        <v>0.78047222222222223</v>
      </c>
    </row>
    <row r="1288" spans="1:17" x14ac:dyDescent="0.3">
      <c r="A1288" s="5" t="s">
        <v>2157</v>
      </c>
      <c r="B1288" s="5" t="s">
        <v>1909</v>
      </c>
      <c r="C1288" s="6" t="s">
        <v>13</v>
      </c>
      <c r="D1288" s="5">
        <v>30</v>
      </c>
      <c r="E1288" s="6" t="s">
        <v>23</v>
      </c>
      <c r="F1288" s="6" t="s">
        <v>396</v>
      </c>
      <c r="G1288" s="6" t="s">
        <v>872</v>
      </c>
      <c r="H1288" s="6" t="s">
        <v>417</v>
      </c>
      <c r="I1288" s="5" t="s">
        <v>10</v>
      </c>
      <c r="J1288" s="7">
        <v>246</v>
      </c>
      <c r="K1288" s="8">
        <v>0</v>
      </c>
      <c r="L1288" s="8">
        <v>0</v>
      </c>
      <c r="M1288" s="8">
        <v>0</v>
      </c>
      <c r="N1288" s="9">
        <f t="shared" si="80"/>
        <v>0</v>
      </c>
      <c r="O1288" s="10">
        <f t="shared" si="81"/>
        <v>0</v>
      </c>
      <c r="P1288" s="11">
        <f t="shared" si="82"/>
        <v>0</v>
      </c>
      <c r="Q1288" s="10">
        <f t="shared" si="83"/>
        <v>0</v>
      </c>
    </row>
    <row r="1289" spans="1:17" x14ac:dyDescent="0.3">
      <c r="A1289" s="12" t="s">
        <v>2158</v>
      </c>
      <c r="B1289" s="12" t="s">
        <v>1909</v>
      </c>
      <c r="C1289" s="13" t="s">
        <v>13</v>
      </c>
      <c r="D1289" s="12">
        <v>30</v>
      </c>
      <c r="E1289" s="13" t="s">
        <v>23</v>
      </c>
      <c r="F1289" s="13" t="s">
        <v>396</v>
      </c>
      <c r="G1289" s="13" t="s">
        <v>872</v>
      </c>
      <c r="H1289" s="13" t="s">
        <v>419</v>
      </c>
      <c r="I1289" s="12" t="s">
        <v>10</v>
      </c>
      <c r="J1289" s="14">
        <v>3300</v>
      </c>
      <c r="K1289" s="15">
        <v>1865</v>
      </c>
      <c r="L1289" s="15">
        <v>1782.55</v>
      </c>
      <c r="M1289" s="15">
        <v>1881.55</v>
      </c>
      <c r="N1289" s="16">
        <f t="shared" si="80"/>
        <v>-82.450000000000045</v>
      </c>
      <c r="O1289" s="17">
        <f t="shared" si="81"/>
        <v>0.9557908847184986</v>
      </c>
      <c r="P1289" s="18">
        <f t="shared" si="82"/>
        <v>-5.2616194095293778E-2</v>
      </c>
      <c r="Q1289" s="17">
        <f t="shared" si="83"/>
        <v>0.75023148148148144</v>
      </c>
    </row>
    <row r="1290" spans="1:17" x14ac:dyDescent="0.3">
      <c r="A1290" s="5" t="s">
        <v>2159</v>
      </c>
      <c r="B1290" s="5" t="s">
        <v>1909</v>
      </c>
      <c r="C1290" s="6" t="s">
        <v>13</v>
      </c>
      <c r="D1290" s="5">
        <v>30</v>
      </c>
      <c r="E1290" s="6" t="s">
        <v>23</v>
      </c>
      <c r="F1290" s="6" t="s">
        <v>396</v>
      </c>
      <c r="G1290" s="6" t="s">
        <v>872</v>
      </c>
      <c r="H1290" s="6" t="s">
        <v>420</v>
      </c>
      <c r="I1290" s="5" t="s">
        <v>10</v>
      </c>
      <c r="J1290" s="7">
        <v>600</v>
      </c>
      <c r="K1290" s="8">
        <v>314</v>
      </c>
      <c r="L1290" s="8">
        <v>395.47</v>
      </c>
      <c r="M1290" s="8">
        <v>353.8</v>
      </c>
      <c r="N1290" s="9">
        <f t="shared" si="80"/>
        <v>81.470000000000027</v>
      </c>
      <c r="O1290" s="10">
        <f t="shared" si="81"/>
        <v>1.2594585987261147</v>
      </c>
      <c r="P1290" s="11">
        <f t="shared" si="82"/>
        <v>0.11777840587902774</v>
      </c>
      <c r="Q1290" s="10">
        <f t="shared" si="83"/>
        <v>0.91543981481481485</v>
      </c>
    </row>
    <row r="1291" spans="1:17" x14ac:dyDescent="0.3">
      <c r="A1291" s="12" t="s">
        <v>2160</v>
      </c>
      <c r="B1291" s="12" t="s">
        <v>1909</v>
      </c>
      <c r="C1291" s="13" t="s">
        <v>13</v>
      </c>
      <c r="D1291" s="12">
        <v>30</v>
      </c>
      <c r="E1291" s="13" t="s">
        <v>23</v>
      </c>
      <c r="F1291" s="13" t="s">
        <v>396</v>
      </c>
      <c r="G1291" s="13" t="s">
        <v>872</v>
      </c>
      <c r="H1291" s="13" t="s">
        <v>422</v>
      </c>
      <c r="I1291" s="12" t="s">
        <v>10</v>
      </c>
      <c r="J1291" s="14">
        <v>120</v>
      </c>
      <c r="K1291" s="15">
        <v>0</v>
      </c>
      <c r="L1291" s="15">
        <v>0</v>
      </c>
      <c r="M1291" s="15">
        <v>0</v>
      </c>
      <c r="N1291" s="16">
        <f t="shared" si="80"/>
        <v>0</v>
      </c>
      <c r="O1291" s="17">
        <f t="shared" si="81"/>
        <v>0</v>
      </c>
      <c r="P1291" s="18">
        <f t="shared" si="82"/>
        <v>0</v>
      </c>
      <c r="Q1291" s="17">
        <f t="shared" si="83"/>
        <v>0</v>
      </c>
    </row>
    <row r="1292" spans="1:17" x14ac:dyDescent="0.3">
      <c r="A1292" s="5" t="s">
        <v>2161</v>
      </c>
      <c r="B1292" s="5" t="s">
        <v>1909</v>
      </c>
      <c r="C1292" s="6" t="s">
        <v>13</v>
      </c>
      <c r="D1292" s="5">
        <v>30</v>
      </c>
      <c r="E1292" s="6" t="s">
        <v>23</v>
      </c>
      <c r="F1292" s="6" t="s">
        <v>396</v>
      </c>
      <c r="G1292" s="6" t="s">
        <v>872</v>
      </c>
      <c r="H1292" s="6" t="s">
        <v>424</v>
      </c>
      <c r="I1292" s="5" t="s">
        <v>10</v>
      </c>
      <c r="J1292" s="7">
        <v>600</v>
      </c>
      <c r="K1292" s="8">
        <v>368</v>
      </c>
      <c r="L1292" s="8">
        <v>339.42</v>
      </c>
      <c r="M1292" s="8">
        <v>305.23</v>
      </c>
      <c r="N1292" s="9">
        <f t="shared" si="80"/>
        <v>-28.579999999999984</v>
      </c>
      <c r="O1292" s="10">
        <f t="shared" si="81"/>
        <v>0.92233695652173919</v>
      </c>
      <c r="P1292" s="11">
        <f t="shared" si="82"/>
        <v>0.11201389116404022</v>
      </c>
      <c r="Q1292" s="10">
        <f t="shared" si="83"/>
        <v>0.78569444444444447</v>
      </c>
    </row>
    <row r="1293" spans="1:17" x14ac:dyDescent="0.3">
      <c r="A1293" s="12" t="s">
        <v>2162</v>
      </c>
      <c r="B1293" s="12" t="s">
        <v>1909</v>
      </c>
      <c r="C1293" s="13" t="s">
        <v>13</v>
      </c>
      <c r="D1293" s="12">
        <v>30</v>
      </c>
      <c r="E1293" s="13" t="s">
        <v>23</v>
      </c>
      <c r="F1293" s="13" t="s">
        <v>396</v>
      </c>
      <c r="G1293" s="13" t="s">
        <v>872</v>
      </c>
      <c r="H1293" s="13" t="s">
        <v>426</v>
      </c>
      <c r="I1293" s="12" t="s">
        <v>10</v>
      </c>
      <c r="J1293" s="14">
        <v>270</v>
      </c>
      <c r="K1293" s="15">
        <v>78</v>
      </c>
      <c r="L1293" s="15">
        <v>163.19999999999999</v>
      </c>
      <c r="M1293" s="15">
        <v>0</v>
      </c>
      <c r="N1293" s="16">
        <f t="shared" si="80"/>
        <v>85.199999999999989</v>
      </c>
      <c r="O1293" s="17">
        <f t="shared" si="81"/>
        <v>2.092307692307692</v>
      </c>
      <c r="P1293" s="18">
        <f t="shared" si="82"/>
        <v>0</v>
      </c>
      <c r="Q1293" s="17">
        <f t="shared" si="83"/>
        <v>0.83950617283950613</v>
      </c>
    </row>
    <row r="1294" spans="1:17" x14ac:dyDescent="0.3">
      <c r="A1294" s="5" t="s">
        <v>2163</v>
      </c>
      <c r="B1294" s="5" t="s">
        <v>1909</v>
      </c>
      <c r="C1294" s="6" t="s">
        <v>13</v>
      </c>
      <c r="D1294" s="5">
        <v>30</v>
      </c>
      <c r="E1294" s="6" t="s">
        <v>23</v>
      </c>
      <c r="F1294" s="6" t="s">
        <v>396</v>
      </c>
      <c r="G1294" s="6" t="s">
        <v>872</v>
      </c>
      <c r="H1294" s="6" t="s">
        <v>428</v>
      </c>
      <c r="I1294" s="5" t="s">
        <v>10</v>
      </c>
      <c r="J1294" s="7">
        <v>300</v>
      </c>
      <c r="K1294" s="8">
        <v>82</v>
      </c>
      <c r="L1294" s="8">
        <v>164.45</v>
      </c>
      <c r="M1294" s="8">
        <v>138.13</v>
      </c>
      <c r="N1294" s="9">
        <f t="shared" si="80"/>
        <v>82.449999999999989</v>
      </c>
      <c r="O1294" s="10">
        <f t="shared" si="81"/>
        <v>2.0054878048780487</v>
      </c>
      <c r="P1294" s="11">
        <f t="shared" si="82"/>
        <v>0.19054513863751535</v>
      </c>
      <c r="Q1294" s="10">
        <f t="shared" si="83"/>
        <v>0.76134259259259263</v>
      </c>
    </row>
    <row r="1295" spans="1:17" x14ac:dyDescent="0.3">
      <c r="A1295" s="12" t="s">
        <v>2164</v>
      </c>
      <c r="B1295" s="12" t="s">
        <v>1909</v>
      </c>
      <c r="C1295" s="13" t="s">
        <v>13</v>
      </c>
      <c r="D1295" s="12">
        <v>30</v>
      </c>
      <c r="E1295" s="13" t="s">
        <v>23</v>
      </c>
      <c r="F1295" s="13" t="s">
        <v>396</v>
      </c>
      <c r="G1295" s="13" t="s">
        <v>872</v>
      </c>
      <c r="H1295" s="13" t="s">
        <v>430</v>
      </c>
      <c r="I1295" s="12" t="s">
        <v>10</v>
      </c>
      <c r="J1295" s="14">
        <v>0</v>
      </c>
      <c r="K1295" s="15">
        <v>0</v>
      </c>
      <c r="L1295" s="15">
        <v>0</v>
      </c>
      <c r="M1295" s="15">
        <v>0</v>
      </c>
      <c r="N1295" s="16">
        <f t="shared" si="80"/>
        <v>0</v>
      </c>
      <c r="O1295" s="17">
        <f t="shared" si="81"/>
        <v>0</v>
      </c>
      <c r="P1295" s="18">
        <f t="shared" si="82"/>
        <v>0</v>
      </c>
      <c r="Q1295" s="17">
        <f t="shared" si="83"/>
        <v>0</v>
      </c>
    </row>
    <row r="1296" spans="1:17" x14ac:dyDescent="0.3">
      <c r="A1296" s="5" t="s">
        <v>2165</v>
      </c>
      <c r="B1296" s="5" t="s">
        <v>1909</v>
      </c>
      <c r="C1296" s="6" t="s">
        <v>13</v>
      </c>
      <c r="D1296" s="5">
        <v>30</v>
      </c>
      <c r="E1296" s="6" t="s">
        <v>23</v>
      </c>
      <c r="F1296" s="6" t="s">
        <v>396</v>
      </c>
      <c r="G1296" s="6" t="s">
        <v>872</v>
      </c>
      <c r="H1296" s="6" t="s">
        <v>432</v>
      </c>
      <c r="I1296" s="5" t="s">
        <v>10</v>
      </c>
      <c r="J1296" s="7">
        <v>1350</v>
      </c>
      <c r="K1296" s="8">
        <v>550</v>
      </c>
      <c r="L1296" s="8">
        <v>737.33</v>
      </c>
      <c r="M1296" s="8">
        <v>532.19000000000005</v>
      </c>
      <c r="N1296" s="9">
        <f t="shared" si="80"/>
        <v>187.33000000000004</v>
      </c>
      <c r="O1296" s="10">
        <f t="shared" si="81"/>
        <v>1.3406</v>
      </c>
      <c r="P1296" s="11">
        <f t="shared" si="82"/>
        <v>0.38546383810293311</v>
      </c>
      <c r="Q1296" s="10">
        <f t="shared" si="83"/>
        <v>0.75856995884773659</v>
      </c>
    </row>
    <row r="1297" spans="1:17" x14ac:dyDescent="0.3">
      <c r="A1297" s="12" t="s">
        <v>2166</v>
      </c>
      <c r="B1297" s="12" t="s">
        <v>1909</v>
      </c>
      <c r="C1297" s="13" t="s">
        <v>13</v>
      </c>
      <c r="D1297" s="12">
        <v>30</v>
      </c>
      <c r="E1297" s="13" t="s">
        <v>23</v>
      </c>
      <c r="F1297" s="13" t="s">
        <v>396</v>
      </c>
      <c r="G1297" s="13" t="s">
        <v>872</v>
      </c>
      <c r="H1297" s="13" t="s">
        <v>434</v>
      </c>
      <c r="I1297" s="12" t="s">
        <v>10</v>
      </c>
      <c r="J1297" s="14">
        <v>150</v>
      </c>
      <c r="K1297" s="15">
        <v>0</v>
      </c>
      <c r="L1297" s="15">
        <v>0</v>
      </c>
      <c r="M1297" s="15">
        <v>0</v>
      </c>
      <c r="N1297" s="16">
        <f t="shared" si="80"/>
        <v>0</v>
      </c>
      <c r="O1297" s="17">
        <f t="shared" si="81"/>
        <v>0</v>
      </c>
      <c r="P1297" s="18">
        <f t="shared" si="82"/>
        <v>0</v>
      </c>
      <c r="Q1297" s="17">
        <f t="shared" si="83"/>
        <v>0</v>
      </c>
    </row>
    <row r="1298" spans="1:17" x14ac:dyDescent="0.3">
      <c r="A1298" s="5" t="s">
        <v>2167</v>
      </c>
      <c r="B1298" s="5" t="s">
        <v>1909</v>
      </c>
      <c r="C1298" s="6" t="s">
        <v>13</v>
      </c>
      <c r="D1298" s="5">
        <v>30</v>
      </c>
      <c r="E1298" s="6" t="s">
        <v>23</v>
      </c>
      <c r="F1298" s="6" t="s">
        <v>396</v>
      </c>
      <c r="G1298" s="6" t="s">
        <v>872</v>
      </c>
      <c r="H1298" s="6" t="s">
        <v>436</v>
      </c>
      <c r="I1298" s="5" t="s">
        <v>10</v>
      </c>
      <c r="J1298" s="7">
        <v>1350</v>
      </c>
      <c r="K1298" s="8">
        <v>0</v>
      </c>
      <c r="L1298" s="8">
        <v>0</v>
      </c>
      <c r="M1298" s="8">
        <v>0</v>
      </c>
      <c r="N1298" s="9">
        <f t="shared" si="80"/>
        <v>0</v>
      </c>
      <c r="O1298" s="10">
        <f t="shared" si="81"/>
        <v>0</v>
      </c>
      <c r="P1298" s="11">
        <f t="shared" si="82"/>
        <v>0</v>
      </c>
      <c r="Q1298" s="10">
        <f t="shared" si="83"/>
        <v>0</v>
      </c>
    </row>
    <row r="1299" spans="1:17" x14ac:dyDescent="0.3">
      <c r="A1299" s="12" t="s">
        <v>2168</v>
      </c>
      <c r="B1299" s="12" t="s">
        <v>1909</v>
      </c>
      <c r="C1299" s="13" t="s">
        <v>13</v>
      </c>
      <c r="D1299" s="12">
        <v>30</v>
      </c>
      <c r="E1299" s="13" t="s">
        <v>23</v>
      </c>
      <c r="F1299" s="13" t="s">
        <v>396</v>
      </c>
      <c r="G1299" s="13" t="s">
        <v>872</v>
      </c>
      <c r="H1299" s="13" t="s">
        <v>438</v>
      </c>
      <c r="I1299" s="12" t="s">
        <v>10</v>
      </c>
      <c r="J1299" s="14">
        <v>750</v>
      </c>
      <c r="K1299" s="15">
        <v>299</v>
      </c>
      <c r="L1299" s="15">
        <v>360.2</v>
      </c>
      <c r="M1299" s="15">
        <v>333.41</v>
      </c>
      <c r="N1299" s="16">
        <f t="shared" si="80"/>
        <v>61.199999999999989</v>
      </c>
      <c r="O1299" s="17">
        <f t="shared" si="81"/>
        <v>1.2046822742474916</v>
      </c>
      <c r="P1299" s="18">
        <f t="shared" si="82"/>
        <v>8.0351519150595255E-2</v>
      </c>
      <c r="Q1299" s="17">
        <f t="shared" si="83"/>
        <v>0.66703703703703698</v>
      </c>
    </row>
    <row r="1300" spans="1:17" x14ac:dyDescent="0.3">
      <c r="A1300" s="5" t="s">
        <v>2169</v>
      </c>
      <c r="B1300" s="5" t="s">
        <v>1909</v>
      </c>
      <c r="C1300" s="6" t="s">
        <v>13</v>
      </c>
      <c r="D1300" s="5">
        <v>30</v>
      </c>
      <c r="E1300" s="6" t="s">
        <v>23</v>
      </c>
      <c r="F1300" s="6" t="s">
        <v>396</v>
      </c>
      <c r="G1300" s="6" t="s">
        <v>872</v>
      </c>
      <c r="H1300" s="6" t="s">
        <v>440</v>
      </c>
      <c r="I1300" s="5" t="s">
        <v>10</v>
      </c>
      <c r="J1300" s="7">
        <v>600</v>
      </c>
      <c r="K1300" s="8">
        <v>0</v>
      </c>
      <c r="L1300" s="8">
        <v>0</v>
      </c>
      <c r="M1300" s="8">
        <v>0</v>
      </c>
      <c r="N1300" s="9">
        <f t="shared" si="80"/>
        <v>0</v>
      </c>
      <c r="O1300" s="10">
        <f t="shared" si="81"/>
        <v>0</v>
      </c>
      <c r="P1300" s="11">
        <f t="shared" si="82"/>
        <v>0</v>
      </c>
      <c r="Q1300" s="10">
        <f t="shared" si="83"/>
        <v>0</v>
      </c>
    </row>
    <row r="1301" spans="1:17" x14ac:dyDescent="0.3">
      <c r="A1301" s="12" t="s">
        <v>2170</v>
      </c>
      <c r="B1301" s="12" t="s">
        <v>1909</v>
      </c>
      <c r="C1301" s="13" t="s">
        <v>13</v>
      </c>
      <c r="D1301" s="12">
        <v>30</v>
      </c>
      <c r="E1301" s="13" t="s">
        <v>23</v>
      </c>
      <c r="F1301" s="13" t="s">
        <v>396</v>
      </c>
      <c r="G1301" s="13" t="s">
        <v>872</v>
      </c>
      <c r="H1301" s="13" t="s">
        <v>442</v>
      </c>
      <c r="I1301" s="12" t="s">
        <v>10</v>
      </c>
      <c r="J1301" s="14">
        <v>540</v>
      </c>
      <c r="K1301" s="15">
        <v>195</v>
      </c>
      <c r="L1301" s="15">
        <v>346.16</v>
      </c>
      <c r="M1301" s="15">
        <v>153.41</v>
      </c>
      <c r="N1301" s="16">
        <f t="shared" si="80"/>
        <v>151.16000000000003</v>
      </c>
      <c r="O1301" s="17">
        <f t="shared" si="81"/>
        <v>1.7751794871794873</v>
      </c>
      <c r="P1301" s="18">
        <f t="shared" si="82"/>
        <v>1.2564369988918587</v>
      </c>
      <c r="Q1301" s="17">
        <f t="shared" si="83"/>
        <v>0.89032921810699583</v>
      </c>
    </row>
    <row r="1302" spans="1:17" x14ac:dyDescent="0.3">
      <c r="A1302" s="5" t="s">
        <v>2171</v>
      </c>
      <c r="B1302" s="5" t="s">
        <v>1909</v>
      </c>
      <c r="C1302" s="6" t="s">
        <v>13</v>
      </c>
      <c r="D1302" s="5">
        <v>30</v>
      </c>
      <c r="E1302" s="6" t="s">
        <v>23</v>
      </c>
      <c r="F1302" s="6" t="s">
        <v>396</v>
      </c>
      <c r="G1302" s="6" t="s">
        <v>872</v>
      </c>
      <c r="H1302" s="6" t="s">
        <v>443</v>
      </c>
      <c r="I1302" s="5" t="s">
        <v>16</v>
      </c>
      <c r="J1302" s="7">
        <v>388</v>
      </c>
      <c r="K1302" s="8">
        <v>0</v>
      </c>
      <c r="L1302" s="8">
        <v>0</v>
      </c>
      <c r="M1302" s="8">
        <v>0</v>
      </c>
      <c r="N1302" s="9">
        <f t="shared" si="80"/>
        <v>0</v>
      </c>
      <c r="O1302" s="10">
        <f t="shared" si="81"/>
        <v>0</v>
      </c>
      <c r="P1302" s="11">
        <f t="shared" si="82"/>
        <v>0</v>
      </c>
      <c r="Q1302" s="10">
        <f t="shared" si="83"/>
        <v>0</v>
      </c>
    </row>
    <row r="1303" spans="1:17" x14ac:dyDescent="0.3">
      <c r="A1303" s="12" t="s">
        <v>2172</v>
      </c>
      <c r="B1303" s="12" t="s">
        <v>1909</v>
      </c>
      <c r="C1303" s="13" t="s">
        <v>13</v>
      </c>
      <c r="D1303" s="12">
        <v>30</v>
      </c>
      <c r="E1303" s="13" t="s">
        <v>23</v>
      </c>
      <c r="F1303" s="13" t="s">
        <v>396</v>
      </c>
      <c r="G1303" s="13" t="s">
        <v>872</v>
      </c>
      <c r="H1303" s="13" t="s">
        <v>445</v>
      </c>
      <c r="I1303" s="12" t="s">
        <v>16</v>
      </c>
      <c r="J1303" s="14">
        <v>180</v>
      </c>
      <c r="K1303" s="15">
        <v>40</v>
      </c>
      <c r="L1303" s="15">
        <v>68.94</v>
      </c>
      <c r="M1303" s="15">
        <v>27.25</v>
      </c>
      <c r="N1303" s="16">
        <f t="shared" si="80"/>
        <v>28.939999999999998</v>
      </c>
      <c r="O1303" s="17">
        <f t="shared" si="81"/>
        <v>1.7235</v>
      </c>
      <c r="P1303" s="18">
        <f t="shared" si="82"/>
        <v>1.5299082568807338</v>
      </c>
      <c r="Q1303" s="17">
        <f t="shared" si="83"/>
        <v>0.53194444444444444</v>
      </c>
    </row>
    <row r="1304" spans="1:17" x14ac:dyDescent="0.3">
      <c r="A1304" s="5" t="s">
        <v>2173</v>
      </c>
      <c r="B1304" s="5" t="s">
        <v>1909</v>
      </c>
      <c r="C1304" s="6" t="s">
        <v>13</v>
      </c>
      <c r="D1304" s="5">
        <v>30</v>
      </c>
      <c r="E1304" s="6" t="s">
        <v>23</v>
      </c>
      <c r="F1304" s="6" t="s">
        <v>396</v>
      </c>
      <c r="G1304" s="6" t="s">
        <v>872</v>
      </c>
      <c r="H1304" s="6" t="s">
        <v>446</v>
      </c>
      <c r="I1304" s="5" t="s">
        <v>12</v>
      </c>
      <c r="J1304" s="7">
        <v>34</v>
      </c>
      <c r="K1304" s="8">
        <v>0</v>
      </c>
      <c r="L1304" s="8">
        <v>0</v>
      </c>
      <c r="M1304" s="8">
        <v>0</v>
      </c>
      <c r="N1304" s="9">
        <f t="shared" si="80"/>
        <v>0</v>
      </c>
      <c r="O1304" s="10">
        <f t="shared" si="81"/>
        <v>0</v>
      </c>
      <c r="P1304" s="11">
        <f t="shared" si="82"/>
        <v>0</v>
      </c>
      <c r="Q1304" s="10">
        <f t="shared" si="83"/>
        <v>0</v>
      </c>
    </row>
    <row r="1305" spans="1:17" x14ac:dyDescent="0.3">
      <c r="A1305" s="12" t="s">
        <v>2174</v>
      </c>
      <c r="B1305" s="12" t="s">
        <v>1909</v>
      </c>
      <c r="C1305" s="13" t="s">
        <v>13</v>
      </c>
      <c r="D1305" s="12">
        <v>30</v>
      </c>
      <c r="E1305" s="13" t="s">
        <v>23</v>
      </c>
      <c r="F1305" s="13" t="s">
        <v>396</v>
      </c>
      <c r="G1305" s="13" t="s">
        <v>872</v>
      </c>
      <c r="H1305" s="13" t="s">
        <v>448</v>
      </c>
      <c r="I1305" s="12" t="s">
        <v>12</v>
      </c>
      <c r="J1305" s="14">
        <v>150</v>
      </c>
      <c r="K1305" s="15">
        <v>43</v>
      </c>
      <c r="L1305" s="15">
        <v>44.76</v>
      </c>
      <c r="M1305" s="15">
        <v>47.6</v>
      </c>
      <c r="N1305" s="16">
        <f t="shared" si="80"/>
        <v>1.759999999999998</v>
      </c>
      <c r="O1305" s="17">
        <f t="shared" si="81"/>
        <v>1.0409302325581395</v>
      </c>
      <c r="P1305" s="18">
        <f t="shared" si="82"/>
        <v>-5.966386554621856E-2</v>
      </c>
      <c r="Q1305" s="17">
        <f t="shared" si="83"/>
        <v>0.41444444444444445</v>
      </c>
    </row>
    <row r="1306" spans="1:17" x14ac:dyDescent="0.3">
      <c r="A1306" s="5" t="s">
        <v>2175</v>
      </c>
      <c r="B1306" s="5" t="s">
        <v>1909</v>
      </c>
      <c r="C1306" s="6" t="s">
        <v>13</v>
      </c>
      <c r="D1306" s="5">
        <v>30</v>
      </c>
      <c r="E1306" s="6" t="s">
        <v>23</v>
      </c>
      <c r="F1306" s="6" t="s">
        <v>396</v>
      </c>
      <c r="G1306" s="6" t="s">
        <v>872</v>
      </c>
      <c r="H1306" s="6" t="s">
        <v>449</v>
      </c>
      <c r="I1306" s="5" t="s">
        <v>12</v>
      </c>
      <c r="J1306" s="7">
        <v>150</v>
      </c>
      <c r="K1306" s="8">
        <v>42</v>
      </c>
      <c r="L1306" s="8">
        <v>49.45</v>
      </c>
      <c r="M1306" s="8">
        <v>60.88</v>
      </c>
      <c r="N1306" s="9">
        <f t="shared" si="80"/>
        <v>7.4500000000000028</v>
      </c>
      <c r="O1306" s="10">
        <f t="shared" si="81"/>
        <v>1.1773809523809524</v>
      </c>
      <c r="P1306" s="11">
        <f t="shared" si="82"/>
        <v>-0.18774638633377133</v>
      </c>
      <c r="Q1306" s="10">
        <f t="shared" si="83"/>
        <v>0.45787037037037037</v>
      </c>
    </row>
    <row r="1307" spans="1:17" x14ac:dyDescent="0.3">
      <c r="A1307" s="12" t="s">
        <v>2176</v>
      </c>
      <c r="B1307" s="12" t="s">
        <v>1909</v>
      </c>
      <c r="C1307" s="13" t="s">
        <v>13</v>
      </c>
      <c r="D1307" s="12">
        <v>30</v>
      </c>
      <c r="E1307" s="13" t="s">
        <v>23</v>
      </c>
      <c r="F1307" s="13" t="s">
        <v>396</v>
      </c>
      <c r="G1307" s="13" t="s">
        <v>872</v>
      </c>
      <c r="H1307" s="13" t="s">
        <v>450</v>
      </c>
      <c r="I1307" s="12" t="s">
        <v>12</v>
      </c>
      <c r="J1307" s="14">
        <v>75</v>
      </c>
      <c r="K1307" s="15">
        <v>10</v>
      </c>
      <c r="L1307" s="15">
        <v>3.96</v>
      </c>
      <c r="M1307" s="15">
        <v>18.04</v>
      </c>
      <c r="N1307" s="16">
        <f t="shared" si="80"/>
        <v>-6.04</v>
      </c>
      <c r="O1307" s="17">
        <f t="shared" si="81"/>
        <v>0.39600000000000002</v>
      </c>
      <c r="P1307" s="18">
        <f t="shared" si="82"/>
        <v>-0.7804878048780487</v>
      </c>
      <c r="Q1307" s="17">
        <f t="shared" si="83"/>
        <v>7.3333333333333334E-2</v>
      </c>
    </row>
    <row r="1308" spans="1:17" x14ac:dyDescent="0.3">
      <c r="A1308" s="5" t="s">
        <v>2177</v>
      </c>
      <c r="B1308" s="5" t="s">
        <v>1909</v>
      </c>
      <c r="C1308" s="6" t="s">
        <v>13</v>
      </c>
      <c r="D1308" s="5">
        <v>30</v>
      </c>
      <c r="E1308" s="6" t="s">
        <v>23</v>
      </c>
      <c r="F1308" s="6" t="s">
        <v>396</v>
      </c>
      <c r="G1308" s="6" t="s">
        <v>872</v>
      </c>
      <c r="H1308" s="6" t="s">
        <v>451</v>
      </c>
      <c r="I1308" s="5" t="s">
        <v>12</v>
      </c>
      <c r="J1308" s="7">
        <v>72</v>
      </c>
      <c r="K1308" s="8">
        <v>22</v>
      </c>
      <c r="L1308" s="8">
        <v>16.89</v>
      </c>
      <c r="M1308" s="8">
        <v>23.28</v>
      </c>
      <c r="N1308" s="9">
        <f t="shared" si="80"/>
        <v>-5.1099999999999994</v>
      </c>
      <c r="O1308" s="10">
        <f t="shared" si="81"/>
        <v>0.7677272727272727</v>
      </c>
      <c r="P1308" s="11">
        <f t="shared" si="82"/>
        <v>-0.27448453608247425</v>
      </c>
      <c r="Q1308" s="10">
        <f t="shared" si="83"/>
        <v>0.32581018518518517</v>
      </c>
    </row>
    <row r="1309" spans="1:17" x14ac:dyDescent="0.3">
      <c r="A1309" s="12" t="s">
        <v>2178</v>
      </c>
      <c r="B1309" s="12" t="s">
        <v>1909</v>
      </c>
      <c r="C1309" s="13" t="s">
        <v>13</v>
      </c>
      <c r="D1309" s="12">
        <v>30</v>
      </c>
      <c r="E1309" s="13" t="s">
        <v>23</v>
      </c>
      <c r="F1309" s="13" t="s">
        <v>396</v>
      </c>
      <c r="G1309" s="13" t="s">
        <v>78</v>
      </c>
      <c r="H1309" s="13" t="s">
        <v>453</v>
      </c>
      <c r="I1309" s="12" t="s">
        <v>10</v>
      </c>
      <c r="J1309" s="14">
        <v>2320</v>
      </c>
      <c r="K1309" s="15">
        <v>1308</v>
      </c>
      <c r="L1309" s="15">
        <v>1282.95</v>
      </c>
      <c r="M1309" s="15">
        <v>1270.45</v>
      </c>
      <c r="N1309" s="16">
        <f t="shared" si="80"/>
        <v>-25.049999999999955</v>
      </c>
      <c r="O1309" s="17">
        <f t="shared" si="81"/>
        <v>0.98084862385321103</v>
      </c>
      <c r="P1309" s="18">
        <f t="shared" si="82"/>
        <v>9.839033413357472E-3</v>
      </c>
      <c r="Q1309" s="17">
        <f t="shared" si="83"/>
        <v>0.76804956896551724</v>
      </c>
    </row>
    <row r="1310" spans="1:17" x14ac:dyDescent="0.3">
      <c r="A1310" s="5" t="s">
        <v>2179</v>
      </c>
      <c r="B1310" s="5" t="s">
        <v>1909</v>
      </c>
      <c r="C1310" s="6" t="s">
        <v>13</v>
      </c>
      <c r="D1310" s="5">
        <v>30</v>
      </c>
      <c r="E1310" s="6" t="s">
        <v>23</v>
      </c>
      <c r="F1310" s="6" t="s">
        <v>396</v>
      </c>
      <c r="G1310" s="6" t="s">
        <v>78</v>
      </c>
      <c r="H1310" s="6" t="s">
        <v>454</v>
      </c>
      <c r="I1310" s="5" t="s">
        <v>10</v>
      </c>
      <c r="J1310" s="7">
        <v>1320</v>
      </c>
      <c r="K1310" s="8">
        <v>560</v>
      </c>
      <c r="L1310" s="8">
        <v>693.73</v>
      </c>
      <c r="M1310" s="8">
        <v>397.73</v>
      </c>
      <c r="N1310" s="9">
        <f t="shared" si="80"/>
        <v>133.73000000000002</v>
      </c>
      <c r="O1310" s="10">
        <f t="shared" si="81"/>
        <v>1.2388035714285714</v>
      </c>
      <c r="P1310" s="11">
        <f t="shared" si="82"/>
        <v>0.74422346818193241</v>
      </c>
      <c r="Q1310" s="10">
        <f t="shared" si="83"/>
        <v>0.72993476430976434</v>
      </c>
    </row>
    <row r="1311" spans="1:17" x14ac:dyDescent="0.3">
      <c r="A1311" s="12" t="s">
        <v>2180</v>
      </c>
      <c r="B1311" s="12" t="s">
        <v>1909</v>
      </c>
      <c r="C1311" s="13" t="s">
        <v>13</v>
      </c>
      <c r="D1311" s="12">
        <v>30</v>
      </c>
      <c r="E1311" s="13" t="s">
        <v>23</v>
      </c>
      <c r="F1311" s="13" t="s">
        <v>396</v>
      </c>
      <c r="G1311" s="13" t="s">
        <v>78</v>
      </c>
      <c r="H1311" s="13" t="s">
        <v>455</v>
      </c>
      <c r="I1311" s="12" t="s">
        <v>16</v>
      </c>
      <c r="J1311" s="14">
        <v>1967.08</v>
      </c>
      <c r="K1311" s="15">
        <v>67</v>
      </c>
      <c r="L1311" s="15">
        <v>82.99</v>
      </c>
      <c r="M1311" s="15">
        <v>0</v>
      </c>
      <c r="N1311" s="16">
        <f t="shared" si="80"/>
        <v>15.989999999999995</v>
      </c>
      <c r="O1311" s="17">
        <f t="shared" si="81"/>
        <v>1.2386567164179103</v>
      </c>
      <c r="P1311" s="18">
        <f t="shared" si="82"/>
        <v>0</v>
      </c>
      <c r="Q1311" s="17">
        <f t="shared" si="83"/>
        <v>5.8596441877752252E-2</v>
      </c>
    </row>
    <row r="1312" spans="1:17" x14ac:dyDescent="0.3">
      <c r="A1312" s="5" t="s">
        <v>2181</v>
      </c>
      <c r="B1312" s="5" t="s">
        <v>1909</v>
      </c>
      <c r="C1312" s="6" t="s">
        <v>13</v>
      </c>
      <c r="D1312" s="5">
        <v>30</v>
      </c>
      <c r="E1312" s="6" t="s">
        <v>23</v>
      </c>
      <c r="F1312" s="6" t="s">
        <v>396</v>
      </c>
      <c r="G1312" s="6" t="s">
        <v>78</v>
      </c>
      <c r="H1312" s="6" t="s">
        <v>457</v>
      </c>
      <c r="I1312" s="5" t="s">
        <v>14</v>
      </c>
      <c r="J1312" s="7">
        <v>1400</v>
      </c>
      <c r="K1312" s="8">
        <v>741</v>
      </c>
      <c r="L1312" s="8">
        <v>782.89</v>
      </c>
      <c r="M1312" s="8">
        <v>780.81</v>
      </c>
      <c r="N1312" s="9">
        <f t="shared" si="80"/>
        <v>41.889999999999986</v>
      </c>
      <c r="O1312" s="10">
        <f t="shared" si="81"/>
        <v>1.0565317139001349</v>
      </c>
      <c r="P1312" s="11">
        <f t="shared" si="82"/>
        <v>2.6639003086538866E-3</v>
      </c>
      <c r="Q1312" s="10">
        <f t="shared" si="83"/>
        <v>0.77667658730158728</v>
      </c>
    </row>
    <row r="1313" spans="1:17" x14ac:dyDescent="0.3">
      <c r="A1313" s="12" t="s">
        <v>2182</v>
      </c>
      <c r="B1313" s="12" t="s">
        <v>1909</v>
      </c>
      <c r="C1313" s="13" t="s">
        <v>13</v>
      </c>
      <c r="D1313" s="12">
        <v>30</v>
      </c>
      <c r="E1313" s="13" t="s">
        <v>25</v>
      </c>
      <c r="F1313" s="13" t="s">
        <v>458</v>
      </c>
      <c r="G1313" s="13" t="s">
        <v>58</v>
      </c>
      <c r="H1313" s="13" t="s">
        <v>459</v>
      </c>
      <c r="I1313" s="12" t="s">
        <v>10</v>
      </c>
      <c r="J1313" s="14">
        <v>1760</v>
      </c>
      <c r="K1313" s="15">
        <v>1159</v>
      </c>
      <c r="L1313" s="15">
        <v>862.95</v>
      </c>
      <c r="M1313" s="15">
        <v>803.68</v>
      </c>
      <c r="N1313" s="16">
        <f t="shared" si="80"/>
        <v>-296.04999999999995</v>
      </c>
      <c r="O1313" s="17">
        <f t="shared" si="81"/>
        <v>0.74456427955133742</v>
      </c>
      <c r="P1313" s="18">
        <f t="shared" si="82"/>
        <v>7.3748258013139681E-2</v>
      </c>
      <c r="Q1313" s="17">
        <f t="shared" si="83"/>
        <v>0.68098958333333337</v>
      </c>
    </row>
    <row r="1314" spans="1:17" x14ac:dyDescent="0.3">
      <c r="A1314" s="5" t="s">
        <v>2183</v>
      </c>
      <c r="B1314" s="5" t="s">
        <v>1909</v>
      </c>
      <c r="C1314" s="6" t="s">
        <v>13</v>
      </c>
      <c r="D1314" s="5">
        <v>30</v>
      </c>
      <c r="E1314" s="6" t="s">
        <v>25</v>
      </c>
      <c r="F1314" s="6" t="s">
        <v>458</v>
      </c>
      <c r="G1314" s="6" t="s">
        <v>58</v>
      </c>
      <c r="H1314" s="6" t="s">
        <v>460</v>
      </c>
      <c r="I1314" s="5" t="s">
        <v>10</v>
      </c>
      <c r="J1314" s="7">
        <v>1650</v>
      </c>
      <c r="K1314" s="8">
        <v>674</v>
      </c>
      <c r="L1314" s="8">
        <v>805.13</v>
      </c>
      <c r="M1314" s="8">
        <v>666.82</v>
      </c>
      <c r="N1314" s="9">
        <f t="shared" si="80"/>
        <v>131.13</v>
      </c>
      <c r="O1314" s="10">
        <f t="shared" si="81"/>
        <v>1.1945548961424333</v>
      </c>
      <c r="P1314" s="11">
        <f t="shared" si="82"/>
        <v>0.20741729402237474</v>
      </c>
      <c r="Q1314" s="10">
        <f t="shared" si="83"/>
        <v>0.67771885521885522</v>
      </c>
    </row>
    <row r="1315" spans="1:17" x14ac:dyDescent="0.3">
      <c r="A1315" s="12" t="s">
        <v>2184</v>
      </c>
      <c r="B1315" s="12" t="s">
        <v>1909</v>
      </c>
      <c r="C1315" s="13" t="s">
        <v>13</v>
      </c>
      <c r="D1315" s="12">
        <v>30</v>
      </c>
      <c r="E1315" s="13" t="s">
        <v>25</v>
      </c>
      <c r="F1315" s="13" t="s">
        <v>458</v>
      </c>
      <c r="G1315" s="13" t="s">
        <v>58</v>
      </c>
      <c r="H1315" s="13" t="s">
        <v>462</v>
      </c>
      <c r="I1315" s="12" t="s">
        <v>10</v>
      </c>
      <c r="J1315" s="14">
        <v>2400</v>
      </c>
      <c r="K1315" s="15">
        <v>751</v>
      </c>
      <c r="L1315" s="15">
        <v>499.32</v>
      </c>
      <c r="M1315" s="15">
        <v>595.84</v>
      </c>
      <c r="N1315" s="16">
        <f t="shared" si="80"/>
        <v>-251.68</v>
      </c>
      <c r="O1315" s="17">
        <f t="shared" si="81"/>
        <v>0.66487350199733686</v>
      </c>
      <c r="P1315" s="18">
        <f t="shared" si="82"/>
        <v>-0.1619897959183674</v>
      </c>
      <c r="Q1315" s="17">
        <f t="shared" si="83"/>
        <v>0.28895833333333332</v>
      </c>
    </row>
    <row r="1316" spans="1:17" x14ac:dyDescent="0.3">
      <c r="A1316" s="5" t="s">
        <v>2185</v>
      </c>
      <c r="B1316" s="5" t="s">
        <v>1909</v>
      </c>
      <c r="C1316" s="6" t="s">
        <v>13</v>
      </c>
      <c r="D1316" s="5">
        <v>30</v>
      </c>
      <c r="E1316" s="6" t="s">
        <v>25</v>
      </c>
      <c r="F1316" s="6" t="s">
        <v>458</v>
      </c>
      <c r="G1316" s="6" t="s">
        <v>58</v>
      </c>
      <c r="H1316" s="6" t="s">
        <v>464</v>
      </c>
      <c r="I1316" s="5" t="s">
        <v>16</v>
      </c>
      <c r="J1316" s="7">
        <v>235.4</v>
      </c>
      <c r="K1316" s="8">
        <v>16</v>
      </c>
      <c r="L1316" s="8">
        <v>0</v>
      </c>
      <c r="M1316" s="8">
        <v>39.32</v>
      </c>
      <c r="N1316" s="9">
        <f t="shared" si="80"/>
        <v>-16</v>
      </c>
      <c r="O1316" s="10">
        <f t="shared" si="81"/>
        <v>0</v>
      </c>
      <c r="P1316" s="11">
        <f t="shared" si="82"/>
        <v>-1</v>
      </c>
      <c r="Q1316" s="10">
        <f t="shared" si="83"/>
        <v>0</v>
      </c>
    </row>
    <row r="1317" spans="1:17" x14ac:dyDescent="0.3">
      <c r="A1317" s="12" t="s">
        <v>2186</v>
      </c>
      <c r="B1317" s="12" t="s">
        <v>1909</v>
      </c>
      <c r="C1317" s="13" t="s">
        <v>13</v>
      </c>
      <c r="D1317" s="12">
        <v>30</v>
      </c>
      <c r="E1317" s="13" t="s">
        <v>25</v>
      </c>
      <c r="F1317" s="13" t="s">
        <v>458</v>
      </c>
      <c r="G1317" s="13" t="s">
        <v>58</v>
      </c>
      <c r="H1317" s="13" t="s">
        <v>466</v>
      </c>
      <c r="I1317" s="12" t="s">
        <v>12</v>
      </c>
      <c r="J1317" s="14">
        <v>460</v>
      </c>
      <c r="K1317" s="15">
        <v>94</v>
      </c>
      <c r="L1317" s="15">
        <v>92.17</v>
      </c>
      <c r="M1317" s="15">
        <v>96.39</v>
      </c>
      <c r="N1317" s="16">
        <f t="shared" si="80"/>
        <v>-1.8299999999999983</v>
      </c>
      <c r="O1317" s="17">
        <f t="shared" si="81"/>
        <v>0.98053191489361702</v>
      </c>
      <c r="P1317" s="18">
        <f t="shared" si="82"/>
        <v>-4.3780475153024162E-2</v>
      </c>
      <c r="Q1317" s="17">
        <f t="shared" si="83"/>
        <v>0.27829106280193239</v>
      </c>
    </row>
    <row r="1318" spans="1:17" x14ac:dyDescent="0.3">
      <c r="A1318" s="5" t="s">
        <v>2187</v>
      </c>
      <c r="B1318" s="5" t="s">
        <v>1909</v>
      </c>
      <c r="C1318" s="6" t="s">
        <v>13</v>
      </c>
      <c r="D1318" s="5">
        <v>30</v>
      </c>
      <c r="E1318" s="6" t="s">
        <v>25</v>
      </c>
      <c r="F1318" s="6" t="s">
        <v>458</v>
      </c>
      <c r="G1318" s="6" t="s">
        <v>58</v>
      </c>
      <c r="H1318" s="6" t="s">
        <v>467</v>
      </c>
      <c r="I1318" s="5" t="s">
        <v>12</v>
      </c>
      <c r="J1318" s="7">
        <v>0</v>
      </c>
      <c r="K1318" s="8">
        <v>0</v>
      </c>
      <c r="L1318" s="8">
        <v>0</v>
      </c>
      <c r="M1318" s="8">
        <v>0</v>
      </c>
      <c r="N1318" s="9">
        <f t="shared" si="80"/>
        <v>0</v>
      </c>
      <c r="O1318" s="10">
        <f t="shared" si="81"/>
        <v>0</v>
      </c>
      <c r="P1318" s="11">
        <f t="shared" si="82"/>
        <v>0</v>
      </c>
      <c r="Q1318" s="10">
        <f t="shared" si="83"/>
        <v>0</v>
      </c>
    </row>
    <row r="1319" spans="1:17" x14ac:dyDescent="0.3">
      <c r="A1319" s="12" t="s">
        <v>2188</v>
      </c>
      <c r="B1319" s="12" t="s">
        <v>1909</v>
      </c>
      <c r="C1319" s="13" t="s">
        <v>13</v>
      </c>
      <c r="D1319" s="12">
        <v>30</v>
      </c>
      <c r="E1319" s="13" t="s">
        <v>25</v>
      </c>
      <c r="F1319" s="13" t="s">
        <v>458</v>
      </c>
      <c r="G1319" s="13" t="s">
        <v>58</v>
      </c>
      <c r="H1319" s="13" t="s">
        <v>468</v>
      </c>
      <c r="I1319" s="12" t="s">
        <v>12</v>
      </c>
      <c r="J1319" s="14">
        <v>90</v>
      </c>
      <c r="K1319" s="15">
        <v>25</v>
      </c>
      <c r="L1319" s="15">
        <v>0</v>
      </c>
      <c r="M1319" s="15">
        <v>45.37</v>
      </c>
      <c r="N1319" s="16">
        <f t="shared" si="80"/>
        <v>-25</v>
      </c>
      <c r="O1319" s="17">
        <f t="shared" si="81"/>
        <v>0</v>
      </c>
      <c r="P1319" s="18">
        <f t="shared" si="82"/>
        <v>-1</v>
      </c>
      <c r="Q1319" s="17">
        <f t="shared" si="83"/>
        <v>0</v>
      </c>
    </row>
    <row r="1320" spans="1:17" x14ac:dyDescent="0.3">
      <c r="A1320" s="5" t="s">
        <v>2189</v>
      </c>
      <c r="B1320" s="5" t="s">
        <v>1909</v>
      </c>
      <c r="C1320" s="6" t="s">
        <v>13</v>
      </c>
      <c r="D1320" s="5">
        <v>30</v>
      </c>
      <c r="E1320" s="6" t="s">
        <v>25</v>
      </c>
      <c r="F1320" s="6" t="s">
        <v>458</v>
      </c>
      <c r="G1320" s="6" t="s">
        <v>58</v>
      </c>
      <c r="H1320" s="6" t="s">
        <v>469</v>
      </c>
      <c r="I1320" s="5" t="s">
        <v>12</v>
      </c>
      <c r="J1320" s="7">
        <v>50</v>
      </c>
      <c r="K1320" s="8">
        <v>13</v>
      </c>
      <c r="L1320" s="8">
        <v>0</v>
      </c>
      <c r="M1320" s="8">
        <v>11.74</v>
      </c>
      <c r="N1320" s="9">
        <f t="shared" si="80"/>
        <v>-13</v>
      </c>
      <c r="O1320" s="10">
        <f t="shared" si="81"/>
        <v>0</v>
      </c>
      <c r="P1320" s="11">
        <f t="shared" si="82"/>
        <v>-1</v>
      </c>
      <c r="Q1320" s="10">
        <f t="shared" si="83"/>
        <v>0</v>
      </c>
    </row>
    <row r="1321" spans="1:17" x14ac:dyDescent="0.3">
      <c r="A1321" s="12" t="s">
        <v>2190</v>
      </c>
      <c r="B1321" s="12" t="s">
        <v>1909</v>
      </c>
      <c r="C1321" s="13" t="s">
        <v>13</v>
      </c>
      <c r="D1321" s="12">
        <v>30</v>
      </c>
      <c r="E1321" s="13" t="s">
        <v>25</v>
      </c>
      <c r="F1321" s="13" t="s">
        <v>458</v>
      </c>
      <c r="G1321" s="13" t="s">
        <v>58</v>
      </c>
      <c r="H1321" s="13" t="s">
        <v>470</v>
      </c>
      <c r="I1321" s="12" t="s">
        <v>12</v>
      </c>
      <c r="J1321" s="14">
        <v>770</v>
      </c>
      <c r="K1321" s="15">
        <v>233</v>
      </c>
      <c r="L1321" s="15">
        <v>0</v>
      </c>
      <c r="M1321" s="15">
        <v>436.31</v>
      </c>
      <c r="N1321" s="16">
        <f t="shared" si="80"/>
        <v>-233</v>
      </c>
      <c r="O1321" s="17">
        <f t="shared" si="81"/>
        <v>0</v>
      </c>
      <c r="P1321" s="18">
        <f t="shared" si="82"/>
        <v>-1</v>
      </c>
      <c r="Q1321" s="17">
        <f t="shared" si="83"/>
        <v>0</v>
      </c>
    </row>
    <row r="1322" spans="1:17" x14ac:dyDescent="0.3">
      <c r="A1322" s="5" t="s">
        <v>2191</v>
      </c>
      <c r="B1322" s="5" t="s">
        <v>1909</v>
      </c>
      <c r="C1322" s="6" t="s">
        <v>13</v>
      </c>
      <c r="D1322" s="5">
        <v>30</v>
      </c>
      <c r="E1322" s="6" t="s">
        <v>25</v>
      </c>
      <c r="F1322" s="6" t="s">
        <v>458</v>
      </c>
      <c r="G1322" s="6" t="s">
        <v>58</v>
      </c>
      <c r="H1322" s="6" t="s">
        <v>471</v>
      </c>
      <c r="I1322" s="5" t="s">
        <v>12</v>
      </c>
      <c r="J1322" s="7">
        <v>240</v>
      </c>
      <c r="K1322" s="8">
        <v>33</v>
      </c>
      <c r="L1322" s="8">
        <v>25.58</v>
      </c>
      <c r="M1322" s="8">
        <v>26.16</v>
      </c>
      <c r="N1322" s="9">
        <f t="shared" si="80"/>
        <v>-7.4200000000000017</v>
      </c>
      <c r="O1322" s="10">
        <f t="shared" si="81"/>
        <v>0.77515151515151515</v>
      </c>
      <c r="P1322" s="11">
        <f t="shared" si="82"/>
        <v>-2.2171253822630039E-2</v>
      </c>
      <c r="Q1322" s="10">
        <f t="shared" si="83"/>
        <v>0.14803240740740742</v>
      </c>
    </row>
    <row r="1323" spans="1:17" x14ac:dyDescent="0.3">
      <c r="A1323" s="12" t="s">
        <v>2192</v>
      </c>
      <c r="B1323" s="12" t="s">
        <v>1909</v>
      </c>
      <c r="C1323" s="13" t="s">
        <v>13</v>
      </c>
      <c r="D1323" s="12">
        <v>30</v>
      </c>
      <c r="E1323" s="13" t="s">
        <v>25</v>
      </c>
      <c r="F1323" s="13" t="s">
        <v>458</v>
      </c>
      <c r="G1323" s="13" t="s">
        <v>872</v>
      </c>
      <c r="H1323" s="13" t="s">
        <v>472</v>
      </c>
      <c r="I1323" s="12" t="s">
        <v>10</v>
      </c>
      <c r="J1323" s="14">
        <v>1040</v>
      </c>
      <c r="K1323" s="15">
        <v>235</v>
      </c>
      <c r="L1323" s="15">
        <v>535.19000000000005</v>
      </c>
      <c r="M1323" s="15">
        <v>399.68</v>
      </c>
      <c r="N1323" s="16">
        <f t="shared" si="80"/>
        <v>300.19000000000005</v>
      </c>
      <c r="O1323" s="17">
        <f t="shared" si="81"/>
        <v>2.2774042553191491</v>
      </c>
      <c r="P1323" s="18">
        <f t="shared" si="82"/>
        <v>0.3390462369895918</v>
      </c>
      <c r="Q1323" s="17">
        <f t="shared" si="83"/>
        <v>0.71473023504273503</v>
      </c>
    </row>
    <row r="1324" spans="1:17" x14ac:dyDescent="0.3">
      <c r="A1324" s="5" t="s">
        <v>2193</v>
      </c>
      <c r="B1324" s="5" t="s">
        <v>1909</v>
      </c>
      <c r="C1324" s="6" t="s">
        <v>13</v>
      </c>
      <c r="D1324" s="5">
        <v>30</v>
      </c>
      <c r="E1324" s="6" t="s">
        <v>25</v>
      </c>
      <c r="F1324" s="6" t="s">
        <v>458</v>
      </c>
      <c r="G1324" s="6" t="s">
        <v>872</v>
      </c>
      <c r="H1324" s="6" t="s">
        <v>474</v>
      </c>
      <c r="I1324" s="5" t="s">
        <v>10</v>
      </c>
      <c r="J1324" s="7">
        <v>36.799999999999997</v>
      </c>
      <c r="K1324" s="8">
        <v>0</v>
      </c>
      <c r="L1324" s="8">
        <v>0</v>
      </c>
      <c r="M1324" s="8">
        <v>0</v>
      </c>
      <c r="N1324" s="9">
        <f t="shared" si="80"/>
        <v>0</v>
      </c>
      <c r="O1324" s="10">
        <f t="shared" si="81"/>
        <v>0</v>
      </c>
      <c r="P1324" s="11">
        <f t="shared" si="82"/>
        <v>0</v>
      </c>
      <c r="Q1324" s="10">
        <f t="shared" si="83"/>
        <v>0</v>
      </c>
    </row>
    <row r="1325" spans="1:17" x14ac:dyDescent="0.3">
      <c r="A1325" s="12" t="s">
        <v>2194</v>
      </c>
      <c r="B1325" s="12" t="s">
        <v>1909</v>
      </c>
      <c r="C1325" s="13" t="s">
        <v>13</v>
      </c>
      <c r="D1325" s="12">
        <v>30</v>
      </c>
      <c r="E1325" s="13" t="s">
        <v>25</v>
      </c>
      <c r="F1325" s="13" t="s">
        <v>458</v>
      </c>
      <c r="G1325" s="13" t="s">
        <v>872</v>
      </c>
      <c r="H1325" s="13" t="s">
        <v>477</v>
      </c>
      <c r="I1325" s="12" t="s">
        <v>10</v>
      </c>
      <c r="J1325" s="14">
        <v>300</v>
      </c>
      <c r="K1325" s="15">
        <v>0</v>
      </c>
      <c r="L1325" s="15">
        <v>0</v>
      </c>
      <c r="M1325" s="15">
        <v>0</v>
      </c>
      <c r="N1325" s="16">
        <f t="shared" si="80"/>
        <v>0</v>
      </c>
      <c r="O1325" s="17">
        <f t="shared" si="81"/>
        <v>0</v>
      </c>
      <c r="P1325" s="18">
        <f t="shared" si="82"/>
        <v>0</v>
      </c>
      <c r="Q1325" s="17">
        <f t="shared" si="83"/>
        <v>0</v>
      </c>
    </row>
    <row r="1326" spans="1:17" x14ac:dyDescent="0.3">
      <c r="A1326" s="5" t="s">
        <v>2195</v>
      </c>
      <c r="B1326" s="5" t="s">
        <v>1909</v>
      </c>
      <c r="C1326" s="6" t="s">
        <v>13</v>
      </c>
      <c r="D1326" s="5">
        <v>30</v>
      </c>
      <c r="E1326" s="6" t="s">
        <v>25</v>
      </c>
      <c r="F1326" s="6" t="s">
        <v>458</v>
      </c>
      <c r="G1326" s="6" t="s">
        <v>872</v>
      </c>
      <c r="H1326" s="6" t="s">
        <v>479</v>
      </c>
      <c r="I1326" s="5" t="s">
        <v>10</v>
      </c>
      <c r="J1326" s="7">
        <v>1320</v>
      </c>
      <c r="K1326" s="8">
        <v>731</v>
      </c>
      <c r="L1326" s="8">
        <v>826.69</v>
      </c>
      <c r="M1326" s="8">
        <v>676.33</v>
      </c>
      <c r="N1326" s="9">
        <f t="shared" si="80"/>
        <v>95.690000000000055</v>
      </c>
      <c r="O1326" s="10">
        <f t="shared" si="81"/>
        <v>1.1309028727770178</v>
      </c>
      <c r="P1326" s="11">
        <f t="shared" si="82"/>
        <v>0.22231750772551861</v>
      </c>
      <c r="Q1326" s="10">
        <f t="shared" si="83"/>
        <v>0.8698337542087542</v>
      </c>
    </row>
    <row r="1327" spans="1:17" x14ac:dyDescent="0.3">
      <c r="A1327" s="12" t="s">
        <v>2196</v>
      </c>
      <c r="B1327" s="12" t="s">
        <v>1909</v>
      </c>
      <c r="C1327" s="13" t="s">
        <v>13</v>
      </c>
      <c r="D1327" s="12">
        <v>30</v>
      </c>
      <c r="E1327" s="13" t="s">
        <v>25</v>
      </c>
      <c r="F1327" s="13" t="s">
        <v>458</v>
      </c>
      <c r="G1327" s="13" t="s">
        <v>872</v>
      </c>
      <c r="H1327" s="13" t="s">
        <v>480</v>
      </c>
      <c r="I1327" s="12" t="s">
        <v>10</v>
      </c>
      <c r="J1327" s="14">
        <v>1320</v>
      </c>
      <c r="K1327" s="15">
        <v>551</v>
      </c>
      <c r="L1327" s="15">
        <v>908.78</v>
      </c>
      <c r="M1327" s="15">
        <v>767.32</v>
      </c>
      <c r="N1327" s="16">
        <f t="shared" si="80"/>
        <v>357.78</v>
      </c>
      <c r="O1327" s="17">
        <f t="shared" si="81"/>
        <v>1.6493284936479129</v>
      </c>
      <c r="P1327" s="18">
        <f t="shared" si="82"/>
        <v>0.18435594015534576</v>
      </c>
      <c r="Q1327" s="17">
        <f t="shared" si="83"/>
        <v>0.95620791245791248</v>
      </c>
    </row>
    <row r="1328" spans="1:17" x14ac:dyDescent="0.3">
      <c r="A1328" s="5" t="s">
        <v>2197</v>
      </c>
      <c r="B1328" s="5" t="s">
        <v>1909</v>
      </c>
      <c r="C1328" s="6" t="s">
        <v>13</v>
      </c>
      <c r="D1328" s="5">
        <v>30</v>
      </c>
      <c r="E1328" s="6" t="s">
        <v>25</v>
      </c>
      <c r="F1328" s="6" t="s">
        <v>458</v>
      </c>
      <c r="G1328" s="6" t="s">
        <v>872</v>
      </c>
      <c r="H1328" s="6" t="s">
        <v>482</v>
      </c>
      <c r="I1328" s="5" t="s">
        <v>10</v>
      </c>
      <c r="J1328" s="7">
        <v>600</v>
      </c>
      <c r="K1328" s="8">
        <v>0</v>
      </c>
      <c r="L1328" s="8">
        <v>327.52999999999997</v>
      </c>
      <c r="M1328" s="8">
        <v>0</v>
      </c>
      <c r="N1328" s="9">
        <f t="shared" si="80"/>
        <v>327.52999999999997</v>
      </c>
      <c r="O1328" s="10">
        <f t="shared" si="81"/>
        <v>0</v>
      </c>
      <c r="P1328" s="11">
        <f t="shared" si="82"/>
        <v>0</v>
      </c>
      <c r="Q1328" s="10">
        <f t="shared" si="83"/>
        <v>0.75817129629629632</v>
      </c>
    </row>
    <row r="1329" spans="1:17" x14ac:dyDescent="0.3">
      <c r="A1329" s="12" t="s">
        <v>2198</v>
      </c>
      <c r="B1329" s="12" t="s">
        <v>1909</v>
      </c>
      <c r="C1329" s="13" t="s">
        <v>13</v>
      </c>
      <c r="D1329" s="12">
        <v>30</v>
      </c>
      <c r="E1329" s="13" t="s">
        <v>25</v>
      </c>
      <c r="F1329" s="13" t="s">
        <v>458</v>
      </c>
      <c r="G1329" s="13" t="s">
        <v>872</v>
      </c>
      <c r="H1329" s="13" t="s">
        <v>484</v>
      </c>
      <c r="I1329" s="12" t="s">
        <v>16</v>
      </c>
      <c r="J1329" s="14">
        <v>272</v>
      </c>
      <c r="K1329" s="15">
        <v>37</v>
      </c>
      <c r="L1329" s="15">
        <v>0</v>
      </c>
      <c r="M1329" s="15">
        <v>50.84</v>
      </c>
      <c r="N1329" s="16">
        <f t="shared" si="80"/>
        <v>-37</v>
      </c>
      <c r="O1329" s="17">
        <f t="shared" si="81"/>
        <v>0</v>
      </c>
      <c r="P1329" s="18">
        <f t="shared" si="82"/>
        <v>-1</v>
      </c>
      <c r="Q1329" s="17">
        <f t="shared" si="83"/>
        <v>0</v>
      </c>
    </row>
    <row r="1330" spans="1:17" x14ac:dyDescent="0.3">
      <c r="A1330" s="5" t="s">
        <v>2199</v>
      </c>
      <c r="B1330" s="5" t="s">
        <v>1909</v>
      </c>
      <c r="C1330" s="6" t="s">
        <v>13</v>
      </c>
      <c r="D1330" s="5">
        <v>30</v>
      </c>
      <c r="E1330" s="6" t="s">
        <v>25</v>
      </c>
      <c r="F1330" s="6" t="s">
        <v>458</v>
      </c>
      <c r="G1330" s="6" t="s">
        <v>872</v>
      </c>
      <c r="H1330" s="6" t="s">
        <v>486</v>
      </c>
      <c r="I1330" s="5" t="s">
        <v>16</v>
      </c>
      <c r="J1330" s="7">
        <v>220</v>
      </c>
      <c r="K1330" s="8">
        <v>0</v>
      </c>
      <c r="L1330" s="8">
        <v>0</v>
      </c>
      <c r="M1330" s="8">
        <v>0</v>
      </c>
      <c r="N1330" s="9">
        <f t="shared" si="80"/>
        <v>0</v>
      </c>
      <c r="O1330" s="10">
        <f t="shared" si="81"/>
        <v>0</v>
      </c>
      <c r="P1330" s="11">
        <f t="shared" si="82"/>
        <v>0</v>
      </c>
      <c r="Q1330" s="10">
        <f t="shared" si="83"/>
        <v>0</v>
      </c>
    </row>
    <row r="1331" spans="1:17" x14ac:dyDescent="0.3">
      <c r="A1331" s="12" t="s">
        <v>2200</v>
      </c>
      <c r="B1331" s="12" t="s">
        <v>1909</v>
      </c>
      <c r="C1331" s="13" t="s">
        <v>13</v>
      </c>
      <c r="D1331" s="12">
        <v>30</v>
      </c>
      <c r="E1331" s="13" t="s">
        <v>25</v>
      </c>
      <c r="F1331" s="13" t="s">
        <v>458</v>
      </c>
      <c r="G1331" s="13" t="s">
        <v>872</v>
      </c>
      <c r="H1331" s="13" t="s">
        <v>488</v>
      </c>
      <c r="I1331" s="12" t="s">
        <v>16</v>
      </c>
      <c r="J1331" s="14">
        <v>464</v>
      </c>
      <c r="K1331" s="15">
        <v>0</v>
      </c>
      <c r="L1331" s="15">
        <v>0</v>
      </c>
      <c r="M1331" s="15">
        <v>0</v>
      </c>
      <c r="N1331" s="16">
        <f t="shared" si="80"/>
        <v>0</v>
      </c>
      <c r="O1331" s="17">
        <f t="shared" si="81"/>
        <v>0</v>
      </c>
      <c r="P1331" s="18">
        <f t="shared" si="82"/>
        <v>0</v>
      </c>
      <c r="Q1331" s="17">
        <f t="shared" si="83"/>
        <v>0</v>
      </c>
    </row>
    <row r="1332" spans="1:17" x14ac:dyDescent="0.3">
      <c r="A1332" s="5" t="s">
        <v>2201</v>
      </c>
      <c r="B1332" s="5" t="s">
        <v>1909</v>
      </c>
      <c r="C1332" s="6" t="s">
        <v>13</v>
      </c>
      <c r="D1332" s="5">
        <v>30</v>
      </c>
      <c r="E1332" s="6" t="s">
        <v>25</v>
      </c>
      <c r="F1332" s="6" t="s">
        <v>458</v>
      </c>
      <c r="G1332" s="6" t="s">
        <v>872</v>
      </c>
      <c r="H1332" s="6" t="s">
        <v>490</v>
      </c>
      <c r="I1332" s="5" t="s">
        <v>16</v>
      </c>
      <c r="J1332" s="7">
        <v>220</v>
      </c>
      <c r="K1332" s="8">
        <v>0</v>
      </c>
      <c r="L1332" s="8">
        <v>0</v>
      </c>
      <c r="M1332" s="8">
        <v>0</v>
      </c>
      <c r="N1332" s="9">
        <f t="shared" si="80"/>
        <v>0</v>
      </c>
      <c r="O1332" s="10">
        <f t="shared" si="81"/>
        <v>0</v>
      </c>
      <c r="P1332" s="11">
        <f t="shared" si="82"/>
        <v>0</v>
      </c>
      <c r="Q1332" s="10">
        <f t="shared" si="83"/>
        <v>0</v>
      </c>
    </row>
    <row r="1333" spans="1:17" x14ac:dyDescent="0.3">
      <c r="A1333" s="12" t="s">
        <v>2202</v>
      </c>
      <c r="B1333" s="12" t="s">
        <v>1909</v>
      </c>
      <c r="C1333" s="13" t="s">
        <v>13</v>
      </c>
      <c r="D1333" s="12">
        <v>30</v>
      </c>
      <c r="E1333" s="13" t="s">
        <v>25</v>
      </c>
      <c r="F1333" s="13" t="s">
        <v>458</v>
      </c>
      <c r="G1333" s="13" t="s">
        <v>872</v>
      </c>
      <c r="H1333" s="13" t="s">
        <v>491</v>
      </c>
      <c r="I1333" s="12" t="s">
        <v>16</v>
      </c>
      <c r="J1333" s="14">
        <v>768</v>
      </c>
      <c r="K1333" s="15">
        <v>0</v>
      </c>
      <c r="L1333" s="15">
        <v>0</v>
      </c>
      <c r="M1333" s="15">
        <v>0</v>
      </c>
      <c r="N1333" s="16">
        <f t="shared" si="80"/>
        <v>0</v>
      </c>
      <c r="O1333" s="17">
        <f t="shared" si="81"/>
        <v>0</v>
      </c>
      <c r="P1333" s="18">
        <f t="shared" si="82"/>
        <v>0</v>
      </c>
      <c r="Q1333" s="17">
        <f t="shared" si="83"/>
        <v>0</v>
      </c>
    </row>
    <row r="1334" spans="1:17" x14ac:dyDescent="0.3">
      <c r="A1334" s="5" t="s">
        <v>2203</v>
      </c>
      <c r="B1334" s="5" t="s">
        <v>1909</v>
      </c>
      <c r="C1334" s="6" t="s">
        <v>13</v>
      </c>
      <c r="D1334" s="5">
        <v>30</v>
      </c>
      <c r="E1334" s="6" t="s">
        <v>25</v>
      </c>
      <c r="F1334" s="6" t="s">
        <v>458</v>
      </c>
      <c r="G1334" s="6" t="s">
        <v>872</v>
      </c>
      <c r="H1334" s="6" t="s">
        <v>493</v>
      </c>
      <c r="I1334" s="5" t="s">
        <v>16</v>
      </c>
      <c r="J1334" s="7">
        <v>220</v>
      </c>
      <c r="K1334" s="8">
        <v>0</v>
      </c>
      <c r="L1334" s="8">
        <v>0</v>
      </c>
      <c r="M1334" s="8">
        <v>0</v>
      </c>
      <c r="N1334" s="9">
        <f t="shared" si="80"/>
        <v>0</v>
      </c>
      <c r="O1334" s="10">
        <f t="shared" si="81"/>
        <v>0</v>
      </c>
      <c r="P1334" s="11">
        <f t="shared" si="82"/>
        <v>0</v>
      </c>
      <c r="Q1334" s="10">
        <f t="shared" si="83"/>
        <v>0</v>
      </c>
    </row>
    <row r="1335" spans="1:17" x14ac:dyDescent="0.3">
      <c r="A1335" s="12" t="s">
        <v>2204</v>
      </c>
      <c r="B1335" s="12" t="s">
        <v>1909</v>
      </c>
      <c r="C1335" s="13" t="s">
        <v>13</v>
      </c>
      <c r="D1335" s="12">
        <v>30</v>
      </c>
      <c r="E1335" s="13" t="s">
        <v>25</v>
      </c>
      <c r="F1335" s="13" t="s">
        <v>458</v>
      </c>
      <c r="G1335" s="13" t="s">
        <v>872</v>
      </c>
      <c r="H1335" s="13" t="s">
        <v>495</v>
      </c>
      <c r="I1335" s="12" t="s">
        <v>16</v>
      </c>
      <c r="J1335" s="14">
        <v>445</v>
      </c>
      <c r="K1335" s="15">
        <v>0</v>
      </c>
      <c r="L1335" s="15">
        <v>0</v>
      </c>
      <c r="M1335" s="15">
        <v>0</v>
      </c>
      <c r="N1335" s="16">
        <f t="shared" si="80"/>
        <v>0</v>
      </c>
      <c r="O1335" s="17">
        <f t="shared" si="81"/>
        <v>0</v>
      </c>
      <c r="P1335" s="18">
        <f t="shared" si="82"/>
        <v>0</v>
      </c>
      <c r="Q1335" s="17">
        <f t="shared" si="83"/>
        <v>0</v>
      </c>
    </row>
    <row r="1336" spans="1:17" x14ac:dyDescent="0.3">
      <c r="A1336" s="5" t="s">
        <v>2205</v>
      </c>
      <c r="B1336" s="5" t="s">
        <v>1909</v>
      </c>
      <c r="C1336" s="6" t="s">
        <v>13</v>
      </c>
      <c r="D1336" s="5">
        <v>30</v>
      </c>
      <c r="E1336" s="6" t="s">
        <v>25</v>
      </c>
      <c r="F1336" s="6" t="s">
        <v>458</v>
      </c>
      <c r="G1336" s="6" t="s">
        <v>872</v>
      </c>
      <c r="H1336" s="6" t="s">
        <v>497</v>
      </c>
      <c r="I1336" s="5" t="s">
        <v>16</v>
      </c>
      <c r="J1336" s="7">
        <v>368.14</v>
      </c>
      <c r="K1336" s="8">
        <v>0</v>
      </c>
      <c r="L1336" s="8">
        <v>0</v>
      </c>
      <c r="M1336" s="8">
        <v>0</v>
      </c>
      <c r="N1336" s="9">
        <f t="shared" si="80"/>
        <v>0</v>
      </c>
      <c r="O1336" s="10">
        <f t="shared" si="81"/>
        <v>0</v>
      </c>
      <c r="P1336" s="11">
        <f t="shared" si="82"/>
        <v>0</v>
      </c>
      <c r="Q1336" s="10">
        <f t="shared" si="83"/>
        <v>0</v>
      </c>
    </row>
    <row r="1337" spans="1:17" x14ac:dyDescent="0.3">
      <c r="A1337" s="12" t="s">
        <v>2206</v>
      </c>
      <c r="B1337" s="12" t="s">
        <v>1909</v>
      </c>
      <c r="C1337" s="13" t="s">
        <v>13</v>
      </c>
      <c r="D1337" s="12">
        <v>30</v>
      </c>
      <c r="E1337" s="13" t="s">
        <v>25</v>
      </c>
      <c r="F1337" s="13" t="s">
        <v>458</v>
      </c>
      <c r="G1337" s="13" t="s">
        <v>872</v>
      </c>
      <c r="H1337" s="13" t="s">
        <v>498</v>
      </c>
      <c r="I1337" s="12" t="s">
        <v>16</v>
      </c>
      <c r="J1337" s="14">
        <v>366</v>
      </c>
      <c r="K1337" s="15">
        <v>0</v>
      </c>
      <c r="L1337" s="15">
        <v>0</v>
      </c>
      <c r="M1337" s="15">
        <v>0</v>
      </c>
      <c r="N1337" s="16">
        <f t="shared" si="80"/>
        <v>0</v>
      </c>
      <c r="O1337" s="17">
        <f t="shared" si="81"/>
        <v>0</v>
      </c>
      <c r="P1337" s="18">
        <f t="shared" si="82"/>
        <v>0</v>
      </c>
      <c r="Q1337" s="17">
        <f t="shared" si="83"/>
        <v>0</v>
      </c>
    </row>
    <row r="1338" spans="1:17" x14ac:dyDescent="0.3">
      <c r="A1338" s="5" t="s">
        <v>2207</v>
      </c>
      <c r="B1338" s="5" t="s">
        <v>1909</v>
      </c>
      <c r="C1338" s="6" t="s">
        <v>13</v>
      </c>
      <c r="D1338" s="5">
        <v>30</v>
      </c>
      <c r="E1338" s="6" t="s">
        <v>25</v>
      </c>
      <c r="F1338" s="6" t="s">
        <v>458</v>
      </c>
      <c r="G1338" s="6" t="s">
        <v>872</v>
      </c>
      <c r="H1338" s="6" t="s">
        <v>499</v>
      </c>
      <c r="I1338" s="5" t="s">
        <v>16</v>
      </c>
      <c r="J1338" s="7">
        <v>742</v>
      </c>
      <c r="K1338" s="8">
        <v>0</v>
      </c>
      <c r="L1338" s="8">
        <v>0</v>
      </c>
      <c r="M1338" s="8">
        <v>0</v>
      </c>
      <c r="N1338" s="9">
        <f t="shared" si="80"/>
        <v>0</v>
      </c>
      <c r="O1338" s="10">
        <f t="shared" si="81"/>
        <v>0</v>
      </c>
      <c r="P1338" s="11">
        <f t="shared" si="82"/>
        <v>0</v>
      </c>
      <c r="Q1338" s="10">
        <f t="shared" si="83"/>
        <v>0</v>
      </c>
    </row>
    <row r="1339" spans="1:17" x14ac:dyDescent="0.3">
      <c r="A1339" s="12" t="s">
        <v>2208</v>
      </c>
      <c r="B1339" s="12" t="s">
        <v>1909</v>
      </c>
      <c r="C1339" s="13" t="s">
        <v>13</v>
      </c>
      <c r="D1339" s="12">
        <v>30</v>
      </c>
      <c r="E1339" s="13" t="s">
        <v>25</v>
      </c>
      <c r="F1339" s="13" t="s">
        <v>458</v>
      </c>
      <c r="G1339" s="13" t="s">
        <v>872</v>
      </c>
      <c r="H1339" s="13" t="s">
        <v>501</v>
      </c>
      <c r="I1339" s="12" t="s">
        <v>16</v>
      </c>
      <c r="J1339" s="14">
        <v>208</v>
      </c>
      <c r="K1339" s="15">
        <v>32</v>
      </c>
      <c r="L1339" s="15">
        <v>0</v>
      </c>
      <c r="M1339" s="15">
        <v>0</v>
      </c>
      <c r="N1339" s="16">
        <f t="shared" si="80"/>
        <v>-32</v>
      </c>
      <c r="O1339" s="17">
        <f t="shared" si="81"/>
        <v>0</v>
      </c>
      <c r="P1339" s="18">
        <f t="shared" si="82"/>
        <v>0</v>
      </c>
      <c r="Q1339" s="17">
        <f t="shared" si="83"/>
        <v>0</v>
      </c>
    </row>
    <row r="1340" spans="1:17" x14ac:dyDescent="0.3">
      <c r="A1340" s="5" t="s">
        <v>2209</v>
      </c>
      <c r="B1340" s="5" t="s">
        <v>1909</v>
      </c>
      <c r="C1340" s="6" t="s">
        <v>13</v>
      </c>
      <c r="D1340" s="5">
        <v>30</v>
      </c>
      <c r="E1340" s="6" t="s">
        <v>25</v>
      </c>
      <c r="F1340" s="6" t="s">
        <v>458</v>
      </c>
      <c r="G1340" s="6" t="s">
        <v>872</v>
      </c>
      <c r="H1340" s="6" t="s">
        <v>503</v>
      </c>
      <c r="I1340" s="5" t="s">
        <v>16</v>
      </c>
      <c r="J1340" s="7">
        <v>370</v>
      </c>
      <c r="K1340" s="8">
        <v>0</v>
      </c>
      <c r="L1340" s="8">
        <v>0</v>
      </c>
      <c r="M1340" s="8">
        <v>0</v>
      </c>
      <c r="N1340" s="9">
        <f t="shared" si="80"/>
        <v>0</v>
      </c>
      <c r="O1340" s="10">
        <f t="shared" si="81"/>
        <v>0</v>
      </c>
      <c r="P1340" s="11">
        <f t="shared" si="82"/>
        <v>0</v>
      </c>
      <c r="Q1340" s="10">
        <f t="shared" si="83"/>
        <v>0</v>
      </c>
    </row>
    <row r="1341" spans="1:17" x14ac:dyDescent="0.3">
      <c r="A1341" s="12" t="s">
        <v>2210</v>
      </c>
      <c r="B1341" s="12" t="s">
        <v>1909</v>
      </c>
      <c r="C1341" s="13" t="s">
        <v>13</v>
      </c>
      <c r="D1341" s="12">
        <v>30</v>
      </c>
      <c r="E1341" s="13" t="s">
        <v>25</v>
      </c>
      <c r="F1341" s="13" t="s">
        <v>458</v>
      </c>
      <c r="G1341" s="13" t="s">
        <v>78</v>
      </c>
      <c r="H1341" s="13" t="s">
        <v>505</v>
      </c>
      <c r="I1341" s="12" t="s">
        <v>10</v>
      </c>
      <c r="J1341" s="14">
        <v>2000</v>
      </c>
      <c r="K1341" s="15">
        <v>1106</v>
      </c>
      <c r="L1341" s="15">
        <v>1062.81</v>
      </c>
      <c r="M1341" s="15">
        <v>997.87</v>
      </c>
      <c r="N1341" s="16">
        <f t="shared" si="80"/>
        <v>-43.190000000000055</v>
      </c>
      <c r="O1341" s="17">
        <f t="shared" si="81"/>
        <v>0.96094936708860756</v>
      </c>
      <c r="P1341" s="18">
        <f t="shared" si="82"/>
        <v>6.5078617455179469E-2</v>
      </c>
      <c r="Q1341" s="17">
        <f t="shared" si="83"/>
        <v>0.73806249999999995</v>
      </c>
    </row>
    <row r="1342" spans="1:17" x14ac:dyDescent="0.3">
      <c r="A1342" s="5" t="s">
        <v>2211</v>
      </c>
      <c r="B1342" s="5" t="s">
        <v>1909</v>
      </c>
      <c r="C1342" s="6" t="s">
        <v>13</v>
      </c>
      <c r="D1342" s="5">
        <v>30</v>
      </c>
      <c r="E1342" s="6" t="s">
        <v>25</v>
      </c>
      <c r="F1342" s="6" t="s">
        <v>506</v>
      </c>
      <c r="G1342" s="6" t="s">
        <v>58</v>
      </c>
      <c r="H1342" s="6" t="s">
        <v>507</v>
      </c>
      <c r="I1342" s="5" t="s">
        <v>10</v>
      </c>
      <c r="J1342" s="7">
        <v>1700</v>
      </c>
      <c r="K1342" s="8">
        <v>754</v>
      </c>
      <c r="L1342" s="8">
        <v>576.91</v>
      </c>
      <c r="M1342" s="8">
        <v>502.46</v>
      </c>
      <c r="N1342" s="9">
        <f t="shared" si="80"/>
        <v>-177.09000000000003</v>
      </c>
      <c r="O1342" s="10">
        <f t="shared" si="81"/>
        <v>0.76513262599469489</v>
      </c>
      <c r="P1342" s="11">
        <f t="shared" si="82"/>
        <v>0.14817099868646258</v>
      </c>
      <c r="Q1342" s="10">
        <f t="shared" si="83"/>
        <v>0.47133169934640523</v>
      </c>
    </row>
    <row r="1343" spans="1:17" x14ac:dyDescent="0.3">
      <c r="A1343" s="12" t="s">
        <v>2212</v>
      </c>
      <c r="B1343" s="12" t="s">
        <v>1909</v>
      </c>
      <c r="C1343" s="13" t="s">
        <v>13</v>
      </c>
      <c r="D1343" s="12">
        <v>30</v>
      </c>
      <c r="E1343" s="13" t="s">
        <v>25</v>
      </c>
      <c r="F1343" s="13" t="s">
        <v>506</v>
      </c>
      <c r="G1343" s="13" t="s">
        <v>58</v>
      </c>
      <c r="H1343" s="13" t="s">
        <v>508</v>
      </c>
      <c r="I1343" s="12" t="s">
        <v>10</v>
      </c>
      <c r="J1343" s="14">
        <v>1720</v>
      </c>
      <c r="K1343" s="15">
        <v>711</v>
      </c>
      <c r="L1343" s="15">
        <v>461.72</v>
      </c>
      <c r="M1343" s="15">
        <v>349.42</v>
      </c>
      <c r="N1343" s="16">
        <f t="shared" si="80"/>
        <v>-249.27999999999997</v>
      </c>
      <c r="O1343" s="17">
        <f t="shared" si="81"/>
        <v>0.64939521800281297</v>
      </c>
      <c r="P1343" s="18">
        <f t="shared" si="82"/>
        <v>0.32138973155514855</v>
      </c>
      <c r="Q1343" s="17">
        <f t="shared" si="83"/>
        <v>0.37283591731266152</v>
      </c>
    </row>
    <row r="1344" spans="1:17" x14ac:dyDescent="0.3">
      <c r="A1344" s="5" t="s">
        <v>2213</v>
      </c>
      <c r="B1344" s="5" t="s">
        <v>1909</v>
      </c>
      <c r="C1344" s="6" t="s">
        <v>13</v>
      </c>
      <c r="D1344" s="5">
        <v>30</v>
      </c>
      <c r="E1344" s="6" t="s">
        <v>25</v>
      </c>
      <c r="F1344" s="6" t="s">
        <v>506</v>
      </c>
      <c r="G1344" s="6" t="s">
        <v>58</v>
      </c>
      <c r="H1344" s="6" t="s">
        <v>510</v>
      </c>
      <c r="I1344" s="5" t="s">
        <v>10</v>
      </c>
      <c r="J1344" s="7">
        <v>1600</v>
      </c>
      <c r="K1344" s="8">
        <v>466</v>
      </c>
      <c r="L1344" s="8">
        <v>572.41999999999996</v>
      </c>
      <c r="M1344" s="8">
        <v>116.98</v>
      </c>
      <c r="N1344" s="9">
        <f t="shared" si="80"/>
        <v>106.41999999999996</v>
      </c>
      <c r="O1344" s="10">
        <f t="shared" si="81"/>
        <v>1.2283690987124463</v>
      </c>
      <c r="P1344" s="11">
        <f t="shared" si="82"/>
        <v>3.8933150965977084</v>
      </c>
      <c r="Q1344" s="10">
        <f t="shared" si="83"/>
        <v>0.49689236111111112</v>
      </c>
    </row>
    <row r="1345" spans="1:17" x14ac:dyDescent="0.3">
      <c r="A1345" s="12" t="s">
        <v>2214</v>
      </c>
      <c r="B1345" s="12" t="s">
        <v>1909</v>
      </c>
      <c r="C1345" s="13" t="s">
        <v>13</v>
      </c>
      <c r="D1345" s="12">
        <v>30</v>
      </c>
      <c r="E1345" s="13" t="s">
        <v>25</v>
      </c>
      <c r="F1345" s="13" t="s">
        <v>506</v>
      </c>
      <c r="G1345" s="13" t="s">
        <v>58</v>
      </c>
      <c r="H1345" s="13" t="s">
        <v>512</v>
      </c>
      <c r="I1345" s="12" t="s">
        <v>16</v>
      </c>
      <c r="J1345" s="14">
        <v>0</v>
      </c>
      <c r="K1345" s="15">
        <v>41</v>
      </c>
      <c r="L1345" s="15">
        <v>0</v>
      </c>
      <c r="M1345" s="15">
        <v>0</v>
      </c>
      <c r="N1345" s="16">
        <f t="shared" si="80"/>
        <v>-41</v>
      </c>
      <c r="O1345" s="17">
        <f t="shared" si="81"/>
        <v>0</v>
      </c>
      <c r="P1345" s="18">
        <f t="shared" si="82"/>
        <v>0</v>
      </c>
      <c r="Q1345" s="17">
        <f t="shared" si="83"/>
        <v>0</v>
      </c>
    </row>
    <row r="1346" spans="1:17" x14ac:dyDescent="0.3">
      <c r="A1346" s="5" t="s">
        <v>2215</v>
      </c>
      <c r="B1346" s="5" t="s">
        <v>1909</v>
      </c>
      <c r="C1346" s="6" t="s">
        <v>13</v>
      </c>
      <c r="D1346" s="5">
        <v>30</v>
      </c>
      <c r="E1346" s="6" t="s">
        <v>25</v>
      </c>
      <c r="F1346" s="6" t="s">
        <v>506</v>
      </c>
      <c r="G1346" s="6" t="s">
        <v>58</v>
      </c>
      <c r="H1346" s="6" t="s">
        <v>513</v>
      </c>
      <c r="I1346" s="5" t="s">
        <v>12</v>
      </c>
      <c r="J1346" s="7">
        <v>36</v>
      </c>
      <c r="K1346" s="8">
        <v>13</v>
      </c>
      <c r="L1346" s="8">
        <v>12.79</v>
      </c>
      <c r="M1346" s="8">
        <v>13.5</v>
      </c>
      <c r="N1346" s="9">
        <f t="shared" ref="N1346:N1409" si="84">L1346-K1346</f>
        <v>-0.21000000000000085</v>
      </c>
      <c r="O1346" s="10">
        <f t="shared" ref="O1346:O1409" si="85">IFERROR(L1346/K1346, 0)</f>
        <v>0.98384615384615381</v>
      </c>
      <c r="P1346" s="11">
        <f t="shared" ref="P1346:P1409" si="86">IFERROR((L1346-M1346)/M1346, 0)</f>
        <v>-5.2592592592592656E-2</v>
      </c>
      <c r="Q1346" s="10">
        <f t="shared" ref="Q1346:Q1409" si="87">IFERROR((L1346*1000)/(J1346*D1346*24), 0)</f>
        <v>0.49344135802469136</v>
      </c>
    </row>
    <row r="1347" spans="1:17" x14ac:dyDescent="0.3">
      <c r="A1347" s="12" t="s">
        <v>2216</v>
      </c>
      <c r="B1347" s="12" t="s">
        <v>1909</v>
      </c>
      <c r="C1347" s="13" t="s">
        <v>13</v>
      </c>
      <c r="D1347" s="12">
        <v>30</v>
      </c>
      <c r="E1347" s="13" t="s">
        <v>25</v>
      </c>
      <c r="F1347" s="13" t="s">
        <v>506</v>
      </c>
      <c r="G1347" s="13" t="s">
        <v>58</v>
      </c>
      <c r="H1347" s="13" t="s">
        <v>514</v>
      </c>
      <c r="I1347" s="12" t="s">
        <v>12</v>
      </c>
      <c r="J1347" s="14">
        <v>36</v>
      </c>
      <c r="K1347" s="15">
        <v>13</v>
      </c>
      <c r="L1347" s="15">
        <v>8.07</v>
      </c>
      <c r="M1347" s="15">
        <v>14.91</v>
      </c>
      <c r="N1347" s="16">
        <f t="shared" si="84"/>
        <v>-4.93</v>
      </c>
      <c r="O1347" s="17">
        <f t="shared" si="85"/>
        <v>0.62076923076923074</v>
      </c>
      <c r="P1347" s="18">
        <f t="shared" si="86"/>
        <v>-0.45875251509054327</v>
      </c>
      <c r="Q1347" s="17">
        <f t="shared" si="87"/>
        <v>0.31134259259259262</v>
      </c>
    </row>
    <row r="1348" spans="1:17" x14ac:dyDescent="0.3">
      <c r="A1348" s="5" t="s">
        <v>2217</v>
      </c>
      <c r="B1348" s="5" t="s">
        <v>1909</v>
      </c>
      <c r="C1348" s="6" t="s">
        <v>13</v>
      </c>
      <c r="D1348" s="5">
        <v>30</v>
      </c>
      <c r="E1348" s="6" t="s">
        <v>25</v>
      </c>
      <c r="F1348" s="6" t="s">
        <v>506</v>
      </c>
      <c r="G1348" s="6" t="s">
        <v>58</v>
      </c>
      <c r="H1348" s="6" t="s">
        <v>515</v>
      </c>
      <c r="I1348" s="5" t="s">
        <v>12</v>
      </c>
      <c r="J1348" s="7">
        <v>290</v>
      </c>
      <c r="K1348" s="8">
        <v>120</v>
      </c>
      <c r="L1348" s="8">
        <v>40.31</v>
      </c>
      <c r="M1348" s="8">
        <v>137.06</v>
      </c>
      <c r="N1348" s="9">
        <f t="shared" si="84"/>
        <v>-79.69</v>
      </c>
      <c r="O1348" s="10">
        <f t="shared" si="85"/>
        <v>0.3359166666666667</v>
      </c>
      <c r="P1348" s="11">
        <f t="shared" si="86"/>
        <v>-0.70589522836713847</v>
      </c>
      <c r="Q1348" s="10">
        <f t="shared" si="87"/>
        <v>0.19305555555555556</v>
      </c>
    </row>
    <row r="1349" spans="1:17" x14ac:dyDescent="0.3">
      <c r="A1349" s="12" t="s">
        <v>2218</v>
      </c>
      <c r="B1349" s="12" t="s">
        <v>1909</v>
      </c>
      <c r="C1349" s="13" t="s">
        <v>13</v>
      </c>
      <c r="D1349" s="12">
        <v>30</v>
      </c>
      <c r="E1349" s="13" t="s">
        <v>25</v>
      </c>
      <c r="F1349" s="13" t="s">
        <v>506</v>
      </c>
      <c r="G1349" s="13" t="s">
        <v>58</v>
      </c>
      <c r="H1349" s="13" t="s">
        <v>516</v>
      </c>
      <c r="I1349" s="12" t="s">
        <v>12</v>
      </c>
      <c r="J1349" s="14">
        <v>26</v>
      </c>
      <c r="K1349" s="15">
        <v>10</v>
      </c>
      <c r="L1349" s="15">
        <v>3.5</v>
      </c>
      <c r="M1349" s="15">
        <v>16.13</v>
      </c>
      <c r="N1349" s="16">
        <f t="shared" si="84"/>
        <v>-6.5</v>
      </c>
      <c r="O1349" s="17">
        <f t="shared" si="85"/>
        <v>0.35</v>
      </c>
      <c r="P1349" s="18">
        <f t="shared" si="86"/>
        <v>-0.78301301921884681</v>
      </c>
      <c r="Q1349" s="17">
        <f t="shared" si="87"/>
        <v>0.18696581196581197</v>
      </c>
    </row>
    <row r="1350" spans="1:17" x14ac:dyDescent="0.3">
      <c r="A1350" s="5" t="s">
        <v>2219</v>
      </c>
      <c r="B1350" s="5" t="s">
        <v>1909</v>
      </c>
      <c r="C1350" s="6" t="s">
        <v>13</v>
      </c>
      <c r="D1350" s="5">
        <v>30</v>
      </c>
      <c r="E1350" s="6" t="s">
        <v>25</v>
      </c>
      <c r="F1350" s="6" t="s">
        <v>506</v>
      </c>
      <c r="G1350" s="6" t="s">
        <v>58</v>
      </c>
      <c r="H1350" s="6" t="s">
        <v>517</v>
      </c>
      <c r="I1350" s="5" t="s">
        <v>12</v>
      </c>
      <c r="J1350" s="7">
        <v>240</v>
      </c>
      <c r="K1350" s="8">
        <v>45</v>
      </c>
      <c r="L1350" s="8">
        <v>33.78</v>
      </c>
      <c r="M1350" s="8">
        <v>50.22</v>
      </c>
      <c r="N1350" s="9">
        <f t="shared" si="84"/>
        <v>-11.219999999999999</v>
      </c>
      <c r="O1350" s="10">
        <f t="shared" si="85"/>
        <v>0.7506666666666667</v>
      </c>
      <c r="P1350" s="11">
        <f t="shared" si="86"/>
        <v>-0.32735961768219829</v>
      </c>
      <c r="Q1350" s="10">
        <f t="shared" si="87"/>
        <v>0.19548611111111111</v>
      </c>
    </row>
    <row r="1351" spans="1:17" x14ac:dyDescent="0.3">
      <c r="A1351" s="12" t="s">
        <v>2220</v>
      </c>
      <c r="B1351" s="12" t="s">
        <v>1909</v>
      </c>
      <c r="C1351" s="13" t="s">
        <v>13</v>
      </c>
      <c r="D1351" s="12">
        <v>30</v>
      </c>
      <c r="E1351" s="13" t="s">
        <v>25</v>
      </c>
      <c r="F1351" s="13" t="s">
        <v>506</v>
      </c>
      <c r="G1351" s="13" t="s">
        <v>58</v>
      </c>
      <c r="H1351" s="13" t="s">
        <v>518</v>
      </c>
      <c r="I1351" s="12" t="s">
        <v>12</v>
      </c>
      <c r="J1351" s="14">
        <v>32</v>
      </c>
      <c r="K1351" s="15">
        <v>12</v>
      </c>
      <c r="L1351" s="15">
        <v>0</v>
      </c>
      <c r="M1351" s="15">
        <v>11.51</v>
      </c>
      <c r="N1351" s="16">
        <f t="shared" si="84"/>
        <v>-12</v>
      </c>
      <c r="O1351" s="17">
        <f t="shared" si="85"/>
        <v>0</v>
      </c>
      <c r="P1351" s="18">
        <f t="shared" si="86"/>
        <v>-1</v>
      </c>
      <c r="Q1351" s="17">
        <f t="shared" si="87"/>
        <v>0</v>
      </c>
    </row>
    <row r="1352" spans="1:17" x14ac:dyDescent="0.3">
      <c r="A1352" s="5" t="s">
        <v>2221</v>
      </c>
      <c r="B1352" s="5" t="s">
        <v>1909</v>
      </c>
      <c r="C1352" s="6" t="s">
        <v>13</v>
      </c>
      <c r="D1352" s="5">
        <v>30</v>
      </c>
      <c r="E1352" s="6" t="s">
        <v>25</v>
      </c>
      <c r="F1352" s="6" t="s">
        <v>506</v>
      </c>
      <c r="G1352" s="6" t="s">
        <v>58</v>
      </c>
      <c r="H1352" s="6" t="s">
        <v>519</v>
      </c>
      <c r="I1352" s="5" t="s">
        <v>12</v>
      </c>
      <c r="J1352" s="7">
        <v>139.19999999999999</v>
      </c>
      <c r="K1352" s="8">
        <v>35</v>
      </c>
      <c r="L1352" s="8">
        <v>30.8</v>
      </c>
      <c r="M1352" s="8">
        <v>47.91</v>
      </c>
      <c r="N1352" s="9">
        <f t="shared" si="84"/>
        <v>-4.1999999999999993</v>
      </c>
      <c r="O1352" s="10">
        <f t="shared" si="85"/>
        <v>0.88</v>
      </c>
      <c r="P1352" s="11">
        <f t="shared" si="86"/>
        <v>-0.3571279482362763</v>
      </c>
      <c r="Q1352" s="10">
        <f t="shared" si="87"/>
        <v>0.3073116219667944</v>
      </c>
    </row>
    <row r="1353" spans="1:17" x14ac:dyDescent="0.3">
      <c r="A1353" s="12" t="s">
        <v>2222</v>
      </c>
      <c r="B1353" s="12" t="s">
        <v>1909</v>
      </c>
      <c r="C1353" s="13" t="s">
        <v>13</v>
      </c>
      <c r="D1353" s="12">
        <v>30</v>
      </c>
      <c r="E1353" s="13" t="s">
        <v>25</v>
      </c>
      <c r="F1353" s="13" t="s">
        <v>506</v>
      </c>
      <c r="G1353" s="13" t="s">
        <v>58</v>
      </c>
      <c r="H1353" s="13" t="s">
        <v>520</v>
      </c>
      <c r="I1353" s="12" t="s">
        <v>12</v>
      </c>
      <c r="J1353" s="14">
        <v>150</v>
      </c>
      <c r="K1353" s="15">
        <v>36</v>
      </c>
      <c r="L1353" s="15">
        <v>20.58</v>
      </c>
      <c r="M1353" s="15">
        <v>49.75</v>
      </c>
      <c r="N1353" s="16">
        <f t="shared" si="84"/>
        <v>-15.420000000000002</v>
      </c>
      <c r="O1353" s="17">
        <f t="shared" si="85"/>
        <v>0.57166666666666666</v>
      </c>
      <c r="P1353" s="18">
        <f t="shared" si="86"/>
        <v>-0.58633165829145728</v>
      </c>
      <c r="Q1353" s="17">
        <f t="shared" si="87"/>
        <v>0.19055555555555556</v>
      </c>
    </row>
    <row r="1354" spans="1:17" x14ac:dyDescent="0.3">
      <c r="A1354" s="5" t="s">
        <v>2223</v>
      </c>
      <c r="B1354" s="5" t="s">
        <v>1909</v>
      </c>
      <c r="C1354" s="6" t="s">
        <v>13</v>
      </c>
      <c r="D1354" s="5">
        <v>30</v>
      </c>
      <c r="E1354" s="6" t="s">
        <v>25</v>
      </c>
      <c r="F1354" s="6" t="s">
        <v>506</v>
      </c>
      <c r="G1354" s="6" t="s">
        <v>58</v>
      </c>
      <c r="H1354" s="6" t="s">
        <v>521</v>
      </c>
      <c r="I1354" s="5" t="s">
        <v>12</v>
      </c>
      <c r="J1354" s="7">
        <v>900</v>
      </c>
      <c r="K1354" s="8">
        <v>230</v>
      </c>
      <c r="L1354" s="8">
        <v>198.19</v>
      </c>
      <c r="M1354" s="8">
        <v>252.73</v>
      </c>
      <c r="N1354" s="9">
        <f t="shared" si="84"/>
        <v>-31.810000000000002</v>
      </c>
      <c r="O1354" s="10">
        <f t="shared" si="85"/>
        <v>0.86169565217391308</v>
      </c>
      <c r="P1354" s="11">
        <f t="shared" si="86"/>
        <v>-0.21580342658172752</v>
      </c>
      <c r="Q1354" s="10">
        <f t="shared" si="87"/>
        <v>0.30584876543209877</v>
      </c>
    </row>
    <row r="1355" spans="1:17" x14ac:dyDescent="0.3">
      <c r="A1355" s="12" t="s">
        <v>2224</v>
      </c>
      <c r="B1355" s="12" t="s">
        <v>1909</v>
      </c>
      <c r="C1355" s="13" t="s">
        <v>13</v>
      </c>
      <c r="D1355" s="12">
        <v>30</v>
      </c>
      <c r="E1355" s="13" t="s">
        <v>25</v>
      </c>
      <c r="F1355" s="13" t="s">
        <v>506</v>
      </c>
      <c r="G1355" s="13" t="s">
        <v>58</v>
      </c>
      <c r="H1355" s="13" t="s">
        <v>522</v>
      </c>
      <c r="I1355" s="12" t="s">
        <v>12</v>
      </c>
      <c r="J1355" s="14">
        <v>100</v>
      </c>
      <c r="K1355" s="15">
        <v>24</v>
      </c>
      <c r="L1355" s="15">
        <v>37.18</v>
      </c>
      <c r="M1355" s="15">
        <v>21.96</v>
      </c>
      <c r="N1355" s="16">
        <f t="shared" si="84"/>
        <v>13.18</v>
      </c>
      <c r="O1355" s="17">
        <f t="shared" si="85"/>
        <v>1.5491666666666666</v>
      </c>
      <c r="P1355" s="18">
        <f t="shared" si="86"/>
        <v>0.69307832422586513</v>
      </c>
      <c r="Q1355" s="17">
        <f t="shared" si="87"/>
        <v>0.5163888888888889</v>
      </c>
    </row>
    <row r="1356" spans="1:17" x14ac:dyDescent="0.3">
      <c r="A1356" s="5" t="s">
        <v>2225</v>
      </c>
      <c r="B1356" s="5" t="s">
        <v>1909</v>
      </c>
      <c r="C1356" s="6" t="s">
        <v>13</v>
      </c>
      <c r="D1356" s="5">
        <v>30</v>
      </c>
      <c r="E1356" s="6" t="s">
        <v>25</v>
      </c>
      <c r="F1356" s="6" t="s">
        <v>506</v>
      </c>
      <c r="G1356" s="6" t="s">
        <v>58</v>
      </c>
      <c r="H1356" s="6" t="s">
        <v>523</v>
      </c>
      <c r="I1356" s="5" t="s">
        <v>12</v>
      </c>
      <c r="J1356" s="7">
        <v>120</v>
      </c>
      <c r="K1356" s="8">
        <v>35</v>
      </c>
      <c r="L1356" s="8">
        <v>18.98</v>
      </c>
      <c r="M1356" s="8">
        <v>40.99</v>
      </c>
      <c r="N1356" s="9">
        <f t="shared" si="84"/>
        <v>-16.02</v>
      </c>
      <c r="O1356" s="10">
        <f t="shared" si="85"/>
        <v>0.54228571428571426</v>
      </c>
      <c r="P1356" s="11">
        <f t="shared" si="86"/>
        <v>-0.53696023420346428</v>
      </c>
      <c r="Q1356" s="10">
        <f t="shared" si="87"/>
        <v>0.21967592592592591</v>
      </c>
    </row>
    <row r="1357" spans="1:17" x14ac:dyDescent="0.3">
      <c r="A1357" s="12" t="s">
        <v>2226</v>
      </c>
      <c r="B1357" s="12" t="s">
        <v>1909</v>
      </c>
      <c r="C1357" s="13" t="s">
        <v>13</v>
      </c>
      <c r="D1357" s="12">
        <v>30</v>
      </c>
      <c r="E1357" s="13" t="s">
        <v>25</v>
      </c>
      <c r="F1357" s="13" t="s">
        <v>506</v>
      </c>
      <c r="G1357" s="13" t="s">
        <v>58</v>
      </c>
      <c r="H1357" s="13" t="s">
        <v>524</v>
      </c>
      <c r="I1357" s="12" t="s">
        <v>12</v>
      </c>
      <c r="J1357" s="14">
        <v>55</v>
      </c>
      <c r="K1357" s="15">
        <v>25</v>
      </c>
      <c r="L1357" s="15">
        <v>18.5</v>
      </c>
      <c r="M1357" s="15">
        <v>29.06</v>
      </c>
      <c r="N1357" s="16">
        <f t="shared" si="84"/>
        <v>-6.5</v>
      </c>
      <c r="O1357" s="17">
        <f t="shared" si="85"/>
        <v>0.74</v>
      </c>
      <c r="P1357" s="18">
        <f t="shared" si="86"/>
        <v>-0.36338609772883684</v>
      </c>
      <c r="Q1357" s="17">
        <f t="shared" si="87"/>
        <v>0.46717171717171718</v>
      </c>
    </row>
    <row r="1358" spans="1:17" x14ac:dyDescent="0.3">
      <c r="A1358" s="5" t="s">
        <v>2227</v>
      </c>
      <c r="B1358" s="5" t="s">
        <v>1909</v>
      </c>
      <c r="C1358" s="6" t="s">
        <v>13</v>
      </c>
      <c r="D1358" s="5">
        <v>30</v>
      </c>
      <c r="E1358" s="6" t="s">
        <v>25</v>
      </c>
      <c r="F1358" s="6" t="s">
        <v>506</v>
      </c>
      <c r="G1358" s="6" t="s">
        <v>58</v>
      </c>
      <c r="H1358" s="6" t="s">
        <v>525</v>
      </c>
      <c r="I1358" s="5" t="s">
        <v>12</v>
      </c>
      <c r="J1358" s="7">
        <v>28</v>
      </c>
      <c r="K1358" s="8">
        <v>18</v>
      </c>
      <c r="L1358" s="8">
        <v>0</v>
      </c>
      <c r="M1358" s="8">
        <v>19.28</v>
      </c>
      <c r="N1358" s="9">
        <f t="shared" si="84"/>
        <v>-18</v>
      </c>
      <c r="O1358" s="10">
        <f t="shared" si="85"/>
        <v>0</v>
      </c>
      <c r="P1358" s="11">
        <f t="shared" si="86"/>
        <v>-1</v>
      </c>
      <c r="Q1358" s="10">
        <f t="shared" si="87"/>
        <v>0</v>
      </c>
    </row>
    <row r="1359" spans="1:17" x14ac:dyDescent="0.3">
      <c r="A1359" s="12" t="s">
        <v>2228</v>
      </c>
      <c r="B1359" s="12" t="s">
        <v>1909</v>
      </c>
      <c r="C1359" s="13" t="s">
        <v>13</v>
      </c>
      <c r="D1359" s="12">
        <v>30</v>
      </c>
      <c r="E1359" s="13" t="s">
        <v>25</v>
      </c>
      <c r="F1359" s="13" t="s">
        <v>506</v>
      </c>
      <c r="G1359" s="13" t="s">
        <v>58</v>
      </c>
      <c r="H1359" s="13" t="s">
        <v>526</v>
      </c>
      <c r="I1359" s="12" t="s">
        <v>12</v>
      </c>
      <c r="J1359" s="14">
        <v>1035</v>
      </c>
      <c r="K1359" s="15">
        <v>330</v>
      </c>
      <c r="L1359" s="15">
        <v>332.89</v>
      </c>
      <c r="M1359" s="15">
        <v>450.19</v>
      </c>
      <c r="N1359" s="16">
        <f t="shared" si="84"/>
        <v>2.8899999999999864</v>
      </c>
      <c r="O1359" s="17">
        <f t="shared" si="85"/>
        <v>1.0087575757575757</v>
      </c>
      <c r="P1359" s="18">
        <f t="shared" si="86"/>
        <v>-0.26055665385726029</v>
      </c>
      <c r="Q1359" s="17">
        <f t="shared" si="87"/>
        <v>0.44671229200214707</v>
      </c>
    </row>
    <row r="1360" spans="1:17" x14ac:dyDescent="0.3">
      <c r="A1360" s="5" t="s">
        <v>2229</v>
      </c>
      <c r="B1360" s="5" t="s">
        <v>1909</v>
      </c>
      <c r="C1360" s="6" t="s">
        <v>13</v>
      </c>
      <c r="D1360" s="5">
        <v>30</v>
      </c>
      <c r="E1360" s="6" t="s">
        <v>25</v>
      </c>
      <c r="F1360" s="6" t="s">
        <v>506</v>
      </c>
      <c r="G1360" s="6" t="s">
        <v>58</v>
      </c>
      <c r="H1360" s="6" t="s">
        <v>527</v>
      </c>
      <c r="I1360" s="5" t="s">
        <v>12</v>
      </c>
      <c r="J1360" s="7">
        <v>42</v>
      </c>
      <c r="K1360" s="8">
        <v>32</v>
      </c>
      <c r="L1360" s="8">
        <v>21.96</v>
      </c>
      <c r="M1360" s="8">
        <v>24.94</v>
      </c>
      <c r="N1360" s="9">
        <f t="shared" si="84"/>
        <v>-10.039999999999999</v>
      </c>
      <c r="O1360" s="10">
        <f t="shared" si="85"/>
        <v>0.68625000000000003</v>
      </c>
      <c r="P1360" s="11">
        <f t="shared" si="86"/>
        <v>-0.1194867682437851</v>
      </c>
      <c r="Q1360" s="10">
        <f t="shared" si="87"/>
        <v>0.72619047619047616</v>
      </c>
    </row>
    <row r="1361" spans="1:17" x14ac:dyDescent="0.3">
      <c r="A1361" s="12" t="s">
        <v>2230</v>
      </c>
      <c r="B1361" s="12" t="s">
        <v>1909</v>
      </c>
      <c r="C1361" s="13" t="s">
        <v>13</v>
      </c>
      <c r="D1361" s="12">
        <v>30</v>
      </c>
      <c r="E1361" s="13" t="s">
        <v>25</v>
      </c>
      <c r="F1361" s="13" t="s">
        <v>506</v>
      </c>
      <c r="G1361" s="13" t="s">
        <v>58</v>
      </c>
      <c r="H1361" s="13" t="s">
        <v>528</v>
      </c>
      <c r="I1361" s="12" t="s">
        <v>12</v>
      </c>
      <c r="J1361" s="14">
        <v>460</v>
      </c>
      <c r="K1361" s="15">
        <v>80</v>
      </c>
      <c r="L1361" s="15">
        <v>48.1</v>
      </c>
      <c r="M1361" s="15">
        <v>100.16</v>
      </c>
      <c r="N1361" s="16">
        <f t="shared" si="84"/>
        <v>-31.9</v>
      </c>
      <c r="O1361" s="17">
        <f t="shared" si="85"/>
        <v>0.60125000000000006</v>
      </c>
      <c r="P1361" s="18">
        <f t="shared" si="86"/>
        <v>-0.51976837060702874</v>
      </c>
      <c r="Q1361" s="17">
        <f t="shared" si="87"/>
        <v>0.14522946859903382</v>
      </c>
    </row>
    <row r="1362" spans="1:17" x14ac:dyDescent="0.3">
      <c r="A1362" s="5" t="s">
        <v>2231</v>
      </c>
      <c r="B1362" s="5" t="s">
        <v>1909</v>
      </c>
      <c r="C1362" s="6" t="s">
        <v>13</v>
      </c>
      <c r="D1362" s="5">
        <v>30</v>
      </c>
      <c r="E1362" s="6" t="s">
        <v>25</v>
      </c>
      <c r="F1362" s="6" t="s">
        <v>506</v>
      </c>
      <c r="G1362" s="6" t="s">
        <v>58</v>
      </c>
      <c r="H1362" s="6" t="s">
        <v>808</v>
      </c>
      <c r="I1362" s="5" t="s">
        <v>10</v>
      </c>
      <c r="J1362" s="7">
        <v>1200</v>
      </c>
      <c r="K1362" s="8">
        <v>153</v>
      </c>
      <c r="L1362" s="8">
        <v>486.86</v>
      </c>
      <c r="M1362" s="8">
        <v>0</v>
      </c>
      <c r="N1362" s="9">
        <f t="shared" si="84"/>
        <v>333.86</v>
      </c>
      <c r="O1362" s="10">
        <f t="shared" si="85"/>
        <v>3.1820915032679737</v>
      </c>
      <c r="P1362" s="11">
        <f t="shared" si="86"/>
        <v>0</v>
      </c>
      <c r="Q1362" s="10">
        <f t="shared" si="87"/>
        <v>0.56349537037037034</v>
      </c>
    </row>
    <row r="1363" spans="1:17" x14ac:dyDescent="0.3">
      <c r="A1363" s="12" t="s">
        <v>2232</v>
      </c>
      <c r="B1363" s="12" t="s">
        <v>1909</v>
      </c>
      <c r="C1363" s="13" t="s">
        <v>13</v>
      </c>
      <c r="D1363" s="12">
        <v>30</v>
      </c>
      <c r="E1363" s="13" t="s">
        <v>25</v>
      </c>
      <c r="F1363" s="13" t="s">
        <v>506</v>
      </c>
      <c r="G1363" s="13" t="s">
        <v>872</v>
      </c>
      <c r="H1363" s="13" t="s">
        <v>529</v>
      </c>
      <c r="I1363" s="12" t="s">
        <v>10</v>
      </c>
      <c r="J1363" s="14">
        <v>25.2</v>
      </c>
      <c r="K1363" s="15">
        <v>0</v>
      </c>
      <c r="L1363" s="15">
        <v>0</v>
      </c>
      <c r="M1363" s="15">
        <v>0</v>
      </c>
      <c r="N1363" s="16">
        <f t="shared" si="84"/>
        <v>0</v>
      </c>
      <c r="O1363" s="17">
        <f t="shared" si="85"/>
        <v>0</v>
      </c>
      <c r="P1363" s="18">
        <f t="shared" si="86"/>
        <v>0</v>
      </c>
      <c r="Q1363" s="17">
        <f t="shared" si="87"/>
        <v>0</v>
      </c>
    </row>
    <row r="1364" spans="1:17" x14ac:dyDescent="0.3">
      <c r="A1364" s="5" t="s">
        <v>2233</v>
      </c>
      <c r="B1364" s="5" t="s">
        <v>1909</v>
      </c>
      <c r="C1364" s="6" t="s">
        <v>13</v>
      </c>
      <c r="D1364" s="5">
        <v>30</v>
      </c>
      <c r="E1364" s="6" t="s">
        <v>25</v>
      </c>
      <c r="F1364" s="6" t="s">
        <v>506</v>
      </c>
      <c r="G1364" s="6" t="s">
        <v>872</v>
      </c>
      <c r="H1364" s="6" t="s">
        <v>531</v>
      </c>
      <c r="I1364" s="5" t="s">
        <v>10</v>
      </c>
      <c r="J1364" s="7">
        <v>260</v>
      </c>
      <c r="K1364" s="8">
        <v>104</v>
      </c>
      <c r="L1364" s="8">
        <v>173.16</v>
      </c>
      <c r="M1364" s="8">
        <v>157.44999999999999</v>
      </c>
      <c r="N1364" s="9">
        <f t="shared" si="84"/>
        <v>69.16</v>
      </c>
      <c r="O1364" s="10">
        <f t="shared" si="85"/>
        <v>1.665</v>
      </c>
      <c r="P1364" s="11">
        <f t="shared" si="86"/>
        <v>9.9777707208637725E-2</v>
      </c>
      <c r="Q1364" s="10">
        <f t="shared" si="87"/>
        <v>0.92500000000000004</v>
      </c>
    </row>
    <row r="1365" spans="1:17" x14ac:dyDescent="0.3">
      <c r="A1365" s="12" t="s">
        <v>2234</v>
      </c>
      <c r="B1365" s="12" t="s">
        <v>1909</v>
      </c>
      <c r="C1365" s="13" t="s">
        <v>13</v>
      </c>
      <c r="D1365" s="12">
        <v>30</v>
      </c>
      <c r="E1365" s="13" t="s">
        <v>25</v>
      </c>
      <c r="F1365" s="13" t="s">
        <v>506</v>
      </c>
      <c r="G1365" s="13" t="s">
        <v>872</v>
      </c>
      <c r="H1365" s="13" t="s">
        <v>532</v>
      </c>
      <c r="I1365" s="12" t="s">
        <v>10</v>
      </c>
      <c r="J1365" s="14">
        <v>600</v>
      </c>
      <c r="K1365" s="15">
        <v>154</v>
      </c>
      <c r="L1365" s="15">
        <v>238.9</v>
      </c>
      <c r="M1365" s="15">
        <v>131.1</v>
      </c>
      <c r="N1365" s="16">
        <f t="shared" si="84"/>
        <v>84.9</v>
      </c>
      <c r="O1365" s="17">
        <f t="shared" si="85"/>
        <v>1.5512987012987014</v>
      </c>
      <c r="P1365" s="18">
        <f t="shared" si="86"/>
        <v>0.82227307398932126</v>
      </c>
      <c r="Q1365" s="17">
        <f t="shared" si="87"/>
        <v>0.55300925925925926</v>
      </c>
    </row>
    <row r="1366" spans="1:17" x14ac:dyDescent="0.3">
      <c r="A1366" s="5" t="s">
        <v>2235</v>
      </c>
      <c r="B1366" s="5" t="s">
        <v>1909</v>
      </c>
      <c r="C1366" s="6" t="s">
        <v>13</v>
      </c>
      <c r="D1366" s="5">
        <v>30</v>
      </c>
      <c r="E1366" s="6" t="s">
        <v>25</v>
      </c>
      <c r="F1366" s="6" t="s">
        <v>506</v>
      </c>
      <c r="G1366" s="6" t="s">
        <v>78</v>
      </c>
      <c r="H1366" s="6" t="s">
        <v>535</v>
      </c>
      <c r="I1366" s="5" t="s">
        <v>10</v>
      </c>
      <c r="J1366" s="7">
        <v>2400</v>
      </c>
      <c r="K1366" s="8">
        <v>927</v>
      </c>
      <c r="L1366" s="8">
        <v>994.12</v>
      </c>
      <c r="M1366" s="8">
        <v>1027.3499999999999</v>
      </c>
      <c r="N1366" s="9">
        <f t="shared" si="84"/>
        <v>67.12</v>
      </c>
      <c r="O1366" s="10">
        <f t="shared" si="85"/>
        <v>1.0724056094929881</v>
      </c>
      <c r="P1366" s="11">
        <f t="shared" si="86"/>
        <v>-3.2345354552976012E-2</v>
      </c>
      <c r="Q1366" s="10">
        <f t="shared" si="87"/>
        <v>0.57530092592592597</v>
      </c>
    </row>
    <row r="1367" spans="1:17" x14ac:dyDescent="0.3">
      <c r="A1367" s="12" t="s">
        <v>2236</v>
      </c>
      <c r="B1367" s="12" t="s">
        <v>1909</v>
      </c>
      <c r="C1367" s="13" t="s">
        <v>13</v>
      </c>
      <c r="D1367" s="12">
        <v>30</v>
      </c>
      <c r="E1367" s="13" t="s">
        <v>25</v>
      </c>
      <c r="F1367" s="13" t="s">
        <v>506</v>
      </c>
      <c r="G1367" s="13" t="s">
        <v>78</v>
      </c>
      <c r="H1367" s="13" t="s">
        <v>536</v>
      </c>
      <c r="I1367" s="12" t="s">
        <v>14</v>
      </c>
      <c r="J1367" s="14">
        <v>880</v>
      </c>
      <c r="K1367" s="15">
        <v>393</v>
      </c>
      <c r="L1367" s="15">
        <v>653.77</v>
      </c>
      <c r="M1367" s="15">
        <v>515.74</v>
      </c>
      <c r="N1367" s="16">
        <f t="shared" si="84"/>
        <v>260.77</v>
      </c>
      <c r="O1367" s="17">
        <f t="shared" si="85"/>
        <v>1.6635368956743002</v>
      </c>
      <c r="P1367" s="18">
        <f t="shared" si="86"/>
        <v>0.26763485477178417</v>
      </c>
      <c r="Q1367" s="17">
        <f t="shared" si="87"/>
        <v>1.0318339646464647</v>
      </c>
    </row>
    <row r="1368" spans="1:17" x14ac:dyDescent="0.3">
      <c r="A1368" s="5" t="s">
        <v>2237</v>
      </c>
      <c r="B1368" s="5" t="s">
        <v>1909</v>
      </c>
      <c r="C1368" s="6" t="s">
        <v>13</v>
      </c>
      <c r="D1368" s="5">
        <v>30</v>
      </c>
      <c r="E1368" s="6" t="s">
        <v>25</v>
      </c>
      <c r="F1368" s="6" t="s">
        <v>537</v>
      </c>
      <c r="G1368" s="6" t="s">
        <v>58</v>
      </c>
      <c r="H1368" s="6" t="s">
        <v>538</v>
      </c>
      <c r="I1368" s="5" t="s">
        <v>10</v>
      </c>
      <c r="J1368" s="7">
        <v>63.96</v>
      </c>
      <c r="K1368" s="8">
        <v>0</v>
      </c>
      <c r="L1368" s="8">
        <v>0</v>
      </c>
      <c r="M1368" s="8">
        <v>0</v>
      </c>
      <c r="N1368" s="9">
        <f t="shared" si="84"/>
        <v>0</v>
      </c>
      <c r="O1368" s="10">
        <f t="shared" si="85"/>
        <v>0</v>
      </c>
      <c r="P1368" s="11">
        <f t="shared" si="86"/>
        <v>0</v>
      </c>
      <c r="Q1368" s="10">
        <f t="shared" si="87"/>
        <v>0</v>
      </c>
    </row>
    <row r="1369" spans="1:17" x14ac:dyDescent="0.3">
      <c r="A1369" s="12" t="s">
        <v>2238</v>
      </c>
      <c r="B1369" s="12" t="s">
        <v>1909</v>
      </c>
      <c r="C1369" s="13" t="s">
        <v>13</v>
      </c>
      <c r="D1369" s="12">
        <v>30</v>
      </c>
      <c r="E1369" s="13" t="s">
        <v>25</v>
      </c>
      <c r="F1369" s="13" t="s">
        <v>537</v>
      </c>
      <c r="G1369" s="13" t="s">
        <v>58</v>
      </c>
      <c r="H1369" s="13" t="s">
        <v>539</v>
      </c>
      <c r="I1369" s="12" t="s">
        <v>10</v>
      </c>
      <c r="J1369" s="14">
        <v>96</v>
      </c>
      <c r="K1369" s="15">
        <v>0</v>
      </c>
      <c r="L1369" s="15">
        <v>0</v>
      </c>
      <c r="M1369" s="15">
        <v>0</v>
      </c>
      <c r="N1369" s="16">
        <f t="shared" si="84"/>
        <v>0</v>
      </c>
      <c r="O1369" s="17">
        <f t="shared" si="85"/>
        <v>0</v>
      </c>
      <c r="P1369" s="18">
        <f t="shared" si="86"/>
        <v>0</v>
      </c>
      <c r="Q1369" s="17">
        <f t="shared" si="87"/>
        <v>0</v>
      </c>
    </row>
    <row r="1370" spans="1:17" x14ac:dyDescent="0.3">
      <c r="A1370" s="5" t="s">
        <v>2239</v>
      </c>
      <c r="B1370" s="5" t="s">
        <v>1909</v>
      </c>
      <c r="C1370" s="6" t="s">
        <v>13</v>
      </c>
      <c r="D1370" s="5">
        <v>30</v>
      </c>
      <c r="E1370" s="6" t="s">
        <v>25</v>
      </c>
      <c r="F1370" s="6" t="s">
        <v>537</v>
      </c>
      <c r="G1370" s="6" t="s">
        <v>58</v>
      </c>
      <c r="H1370" s="6" t="s">
        <v>541</v>
      </c>
      <c r="I1370" s="5" t="s">
        <v>12</v>
      </c>
      <c r="J1370" s="7">
        <v>75</v>
      </c>
      <c r="K1370" s="8">
        <v>33</v>
      </c>
      <c r="L1370" s="8">
        <v>3.06</v>
      </c>
      <c r="M1370" s="8">
        <v>52.35</v>
      </c>
      <c r="N1370" s="9">
        <f t="shared" si="84"/>
        <v>-29.94</v>
      </c>
      <c r="O1370" s="10">
        <f t="shared" si="85"/>
        <v>9.2727272727272728E-2</v>
      </c>
      <c r="P1370" s="11">
        <f t="shared" si="86"/>
        <v>-0.94154727793696269</v>
      </c>
      <c r="Q1370" s="10">
        <f t="shared" si="87"/>
        <v>5.6666666666666664E-2</v>
      </c>
    </row>
    <row r="1371" spans="1:17" x14ac:dyDescent="0.3">
      <c r="A1371" s="12" t="s">
        <v>2240</v>
      </c>
      <c r="B1371" s="12" t="s">
        <v>1909</v>
      </c>
      <c r="C1371" s="13" t="s">
        <v>13</v>
      </c>
      <c r="D1371" s="12">
        <v>30</v>
      </c>
      <c r="E1371" s="13" t="s">
        <v>25</v>
      </c>
      <c r="F1371" s="13" t="s">
        <v>537</v>
      </c>
      <c r="G1371" s="13" t="s">
        <v>58</v>
      </c>
      <c r="H1371" s="13" t="s">
        <v>542</v>
      </c>
      <c r="I1371" s="12" t="s">
        <v>12</v>
      </c>
      <c r="J1371" s="14">
        <v>780</v>
      </c>
      <c r="K1371" s="15">
        <v>132</v>
      </c>
      <c r="L1371" s="15">
        <v>45.31</v>
      </c>
      <c r="M1371" s="15">
        <v>400.84</v>
      </c>
      <c r="N1371" s="16">
        <f t="shared" si="84"/>
        <v>-86.69</v>
      </c>
      <c r="O1371" s="17">
        <f t="shared" si="85"/>
        <v>0.34325757575757576</v>
      </c>
      <c r="P1371" s="18">
        <f t="shared" si="86"/>
        <v>-0.88696237900409136</v>
      </c>
      <c r="Q1371" s="17">
        <f t="shared" si="87"/>
        <v>8.0680199430199426E-2</v>
      </c>
    </row>
    <row r="1372" spans="1:17" x14ac:dyDescent="0.3">
      <c r="A1372" s="5" t="s">
        <v>2241</v>
      </c>
      <c r="B1372" s="5" t="s">
        <v>1909</v>
      </c>
      <c r="C1372" s="6" t="s">
        <v>13</v>
      </c>
      <c r="D1372" s="5">
        <v>30</v>
      </c>
      <c r="E1372" s="6" t="s">
        <v>25</v>
      </c>
      <c r="F1372" s="6" t="s">
        <v>537</v>
      </c>
      <c r="G1372" s="6" t="s">
        <v>58</v>
      </c>
      <c r="H1372" s="6" t="s">
        <v>543</v>
      </c>
      <c r="I1372" s="5" t="s">
        <v>12</v>
      </c>
      <c r="J1372" s="7">
        <v>50</v>
      </c>
      <c r="K1372" s="8">
        <v>26</v>
      </c>
      <c r="L1372" s="8">
        <v>11.56</v>
      </c>
      <c r="M1372" s="8">
        <v>25.01</v>
      </c>
      <c r="N1372" s="9">
        <f t="shared" si="84"/>
        <v>-14.44</v>
      </c>
      <c r="O1372" s="10">
        <f t="shared" si="85"/>
        <v>0.44461538461538463</v>
      </c>
      <c r="P1372" s="11">
        <f t="shared" si="86"/>
        <v>-0.53778488604558172</v>
      </c>
      <c r="Q1372" s="10">
        <f t="shared" si="87"/>
        <v>0.32111111111111112</v>
      </c>
    </row>
    <row r="1373" spans="1:17" x14ac:dyDescent="0.3">
      <c r="A1373" s="12" t="s">
        <v>2242</v>
      </c>
      <c r="B1373" s="12" t="s">
        <v>1909</v>
      </c>
      <c r="C1373" s="13" t="s">
        <v>13</v>
      </c>
      <c r="D1373" s="12">
        <v>30</v>
      </c>
      <c r="E1373" s="13" t="s">
        <v>25</v>
      </c>
      <c r="F1373" s="13" t="s">
        <v>537</v>
      </c>
      <c r="G1373" s="13" t="s">
        <v>58</v>
      </c>
      <c r="H1373" s="13" t="s">
        <v>544</v>
      </c>
      <c r="I1373" s="12" t="s">
        <v>10</v>
      </c>
      <c r="J1373" s="14">
        <v>100</v>
      </c>
      <c r="K1373" s="15">
        <v>0</v>
      </c>
      <c r="L1373" s="15">
        <v>21.55</v>
      </c>
      <c r="M1373" s="15">
        <v>60.9</v>
      </c>
      <c r="N1373" s="16">
        <f t="shared" si="84"/>
        <v>21.55</v>
      </c>
      <c r="O1373" s="17">
        <f t="shared" si="85"/>
        <v>0</v>
      </c>
      <c r="P1373" s="18">
        <f t="shared" si="86"/>
        <v>-0.64614121510673228</v>
      </c>
      <c r="Q1373" s="17">
        <f t="shared" si="87"/>
        <v>0.29930555555555555</v>
      </c>
    </row>
    <row r="1374" spans="1:17" x14ac:dyDescent="0.3">
      <c r="A1374" s="5" t="s">
        <v>2243</v>
      </c>
      <c r="B1374" s="5" t="s">
        <v>1909</v>
      </c>
      <c r="C1374" s="6" t="s">
        <v>13</v>
      </c>
      <c r="D1374" s="5">
        <v>30</v>
      </c>
      <c r="E1374" s="6" t="s">
        <v>25</v>
      </c>
      <c r="F1374" s="6" t="s">
        <v>537</v>
      </c>
      <c r="G1374" s="6" t="s">
        <v>58</v>
      </c>
      <c r="H1374" s="6" t="s">
        <v>545</v>
      </c>
      <c r="I1374" s="5" t="s">
        <v>12</v>
      </c>
      <c r="J1374" s="7">
        <v>50</v>
      </c>
      <c r="K1374" s="8">
        <v>0</v>
      </c>
      <c r="L1374" s="8">
        <v>12.07</v>
      </c>
      <c r="M1374" s="8">
        <v>29.74</v>
      </c>
      <c r="N1374" s="9">
        <f t="shared" si="84"/>
        <v>12.07</v>
      </c>
      <c r="O1374" s="10">
        <f t="shared" si="85"/>
        <v>0</v>
      </c>
      <c r="P1374" s="11">
        <f t="shared" si="86"/>
        <v>-0.59414929388029591</v>
      </c>
      <c r="Q1374" s="10">
        <f t="shared" si="87"/>
        <v>0.33527777777777779</v>
      </c>
    </row>
    <row r="1375" spans="1:17" x14ac:dyDescent="0.3">
      <c r="A1375" s="12" t="s">
        <v>2244</v>
      </c>
      <c r="B1375" s="12" t="s">
        <v>1909</v>
      </c>
      <c r="C1375" s="13" t="s">
        <v>13</v>
      </c>
      <c r="D1375" s="12">
        <v>30</v>
      </c>
      <c r="E1375" s="13" t="s">
        <v>25</v>
      </c>
      <c r="F1375" s="13" t="s">
        <v>537</v>
      </c>
      <c r="G1375" s="13" t="s">
        <v>58</v>
      </c>
      <c r="H1375" s="13" t="s">
        <v>546</v>
      </c>
      <c r="I1375" s="12" t="s">
        <v>12</v>
      </c>
      <c r="J1375" s="14">
        <v>75</v>
      </c>
      <c r="K1375" s="15">
        <v>78</v>
      </c>
      <c r="L1375" s="15">
        <v>5.75</v>
      </c>
      <c r="M1375" s="15">
        <v>36.020000000000003</v>
      </c>
      <c r="N1375" s="16">
        <f t="shared" si="84"/>
        <v>-72.25</v>
      </c>
      <c r="O1375" s="17">
        <f t="shared" si="85"/>
        <v>7.371794871794872E-2</v>
      </c>
      <c r="P1375" s="18">
        <f t="shared" si="86"/>
        <v>-0.84036646307606888</v>
      </c>
      <c r="Q1375" s="17">
        <f t="shared" si="87"/>
        <v>0.10648148148148148</v>
      </c>
    </row>
    <row r="1376" spans="1:17" x14ac:dyDescent="0.3">
      <c r="A1376" s="5" t="s">
        <v>2245</v>
      </c>
      <c r="B1376" s="5" t="s">
        <v>1909</v>
      </c>
      <c r="C1376" s="6" t="s">
        <v>13</v>
      </c>
      <c r="D1376" s="5">
        <v>30</v>
      </c>
      <c r="E1376" s="6" t="s">
        <v>25</v>
      </c>
      <c r="F1376" s="6" t="s">
        <v>537</v>
      </c>
      <c r="G1376" s="6" t="s">
        <v>58</v>
      </c>
      <c r="H1376" s="6" t="s">
        <v>547</v>
      </c>
      <c r="I1376" s="5" t="s">
        <v>12</v>
      </c>
      <c r="J1376" s="7">
        <v>180</v>
      </c>
      <c r="K1376" s="8">
        <v>87</v>
      </c>
      <c r="L1376" s="8">
        <v>50.85</v>
      </c>
      <c r="M1376" s="8">
        <v>107.8</v>
      </c>
      <c r="N1376" s="9">
        <f t="shared" si="84"/>
        <v>-36.15</v>
      </c>
      <c r="O1376" s="10">
        <f t="shared" si="85"/>
        <v>0.58448275862068966</v>
      </c>
      <c r="P1376" s="11">
        <f t="shared" si="86"/>
        <v>-0.52829313543599254</v>
      </c>
      <c r="Q1376" s="10">
        <f t="shared" si="87"/>
        <v>0.3923611111111111</v>
      </c>
    </row>
    <row r="1377" spans="1:17" x14ac:dyDescent="0.3">
      <c r="A1377" s="12" t="s">
        <v>2246</v>
      </c>
      <c r="B1377" s="12" t="s">
        <v>1909</v>
      </c>
      <c r="C1377" s="13" t="s">
        <v>13</v>
      </c>
      <c r="D1377" s="12">
        <v>30</v>
      </c>
      <c r="E1377" s="13" t="s">
        <v>25</v>
      </c>
      <c r="F1377" s="13" t="s">
        <v>537</v>
      </c>
      <c r="G1377" s="13" t="s">
        <v>58</v>
      </c>
      <c r="H1377" s="13" t="s">
        <v>548</v>
      </c>
      <c r="I1377" s="12" t="s">
        <v>12</v>
      </c>
      <c r="J1377" s="14">
        <v>52.65</v>
      </c>
      <c r="K1377" s="15">
        <v>46</v>
      </c>
      <c r="L1377" s="15">
        <v>12.99</v>
      </c>
      <c r="M1377" s="15">
        <v>35.29</v>
      </c>
      <c r="N1377" s="16">
        <f t="shared" si="84"/>
        <v>-33.01</v>
      </c>
      <c r="O1377" s="17">
        <f t="shared" si="85"/>
        <v>0.28239130434782611</v>
      </c>
      <c r="P1377" s="18">
        <f t="shared" si="86"/>
        <v>-0.6319070558231793</v>
      </c>
      <c r="Q1377" s="17">
        <f t="shared" si="87"/>
        <v>0.34267173156062047</v>
      </c>
    </row>
    <row r="1378" spans="1:17" x14ac:dyDescent="0.3">
      <c r="A1378" s="5" t="s">
        <v>2247</v>
      </c>
      <c r="B1378" s="5" t="s">
        <v>1909</v>
      </c>
      <c r="C1378" s="6" t="s">
        <v>13</v>
      </c>
      <c r="D1378" s="5">
        <v>30</v>
      </c>
      <c r="E1378" s="6" t="s">
        <v>25</v>
      </c>
      <c r="F1378" s="6" t="s">
        <v>537</v>
      </c>
      <c r="G1378" s="6" t="s">
        <v>58</v>
      </c>
      <c r="H1378" s="6" t="s">
        <v>549</v>
      </c>
      <c r="I1378" s="5" t="s">
        <v>12</v>
      </c>
      <c r="J1378" s="7">
        <v>37.5</v>
      </c>
      <c r="K1378" s="8">
        <v>13</v>
      </c>
      <c r="L1378" s="8">
        <v>14.44</v>
      </c>
      <c r="M1378" s="8">
        <v>13.34</v>
      </c>
      <c r="N1378" s="9">
        <f t="shared" si="84"/>
        <v>1.4399999999999995</v>
      </c>
      <c r="O1378" s="10">
        <f t="shared" si="85"/>
        <v>1.1107692307692307</v>
      </c>
      <c r="P1378" s="11">
        <f t="shared" si="86"/>
        <v>8.2458770614692631E-2</v>
      </c>
      <c r="Q1378" s="10">
        <f t="shared" si="87"/>
        <v>0.53481481481481485</v>
      </c>
    </row>
    <row r="1379" spans="1:17" x14ac:dyDescent="0.3">
      <c r="A1379" s="12" t="s">
        <v>2248</v>
      </c>
      <c r="B1379" s="12" t="s">
        <v>1909</v>
      </c>
      <c r="C1379" s="13" t="s">
        <v>13</v>
      </c>
      <c r="D1379" s="12">
        <v>30</v>
      </c>
      <c r="E1379" s="13" t="s">
        <v>25</v>
      </c>
      <c r="F1379" s="13" t="s">
        <v>537</v>
      </c>
      <c r="G1379" s="13" t="s">
        <v>58</v>
      </c>
      <c r="H1379" s="13" t="s">
        <v>550</v>
      </c>
      <c r="I1379" s="12" t="s">
        <v>12</v>
      </c>
      <c r="J1379" s="14">
        <v>0</v>
      </c>
      <c r="K1379" s="15">
        <v>9</v>
      </c>
      <c r="L1379" s="15">
        <v>0</v>
      </c>
      <c r="M1379" s="15">
        <v>0</v>
      </c>
      <c r="N1379" s="16">
        <f t="shared" si="84"/>
        <v>-9</v>
      </c>
      <c r="O1379" s="17">
        <f t="shared" si="85"/>
        <v>0</v>
      </c>
      <c r="P1379" s="18">
        <f t="shared" si="86"/>
        <v>0</v>
      </c>
      <c r="Q1379" s="17">
        <f t="shared" si="87"/>
        <v>0</v>
      </c>
    </row>
    <row r="1380" spans="1:17" x14ac:dyDescent="0.3">
      <c r="A1380" s="5" t="s">
        <v>2249</v>
      </c>
      <c r="B1380" s="5" t="s">
        <v>1909</v>
      </c>
      <c r="C1380" s="6" t="s">
        <v>13</v>
      </c>
      <c r="D1380" s="5">
        <v>30</v>
      </c>
      <c r="E1380" s="6" t="s">
        <v>25</v>
      </c>
      <c r="F1380" s="6" t="s">
        <v>537</v>
      </c>
      <c r="G1380" s="6" t="s">
        <v>58</v>
      </c>
      <c r="H1380" s="6" t="s">
        <v>551</v>
      </c>
      <c r="I1380" s="5" t="s">
        <v>12</v>
      </c>
      <c r="J1380" s="7">
        <v>30</v>
      </c>
      <c r="K1380" s="8">
        <v>18</v>
      </c>
      <c r="L1380" s="8">
        <v>2.87</v>
      </c>
      <c r="M1380" s="8">
        <v>22.74</v>
      </c>
      <c r="N1380" s="9">
        <f t="shared" si="84"/>
        <v>-15.129999999999999</v>
      </c>
      <c r="O1380" s="10">
        <f t="shared" si="85"/>
        <v>0.15944444444444444</v>
      </c>
      <c r="P1380" s="11">
        <f t="shared" si="86"/>
        <v>-0.87379067722075632</v>
      </c>
      <c r="Q1380" s="10">
        <f t="shared" si="87"/>
        <v>0.13287037037037036</v>
      </c>
    </row>
    <row r="1381" spans="1:17" x14ac:dyDescent="0.3">
      <c r="A1381" s="12" t="s">
        <v>2250</v>
      </c>
      <c r="B1381" s="12" t="s">
        <v>1909</v>
      </c>
      <c r="C1381" s="13" t="s">
        <v>13</v>
      </c>
      <c r="D1381" s="12">
        <v>30</v>
      </c>
      <c r="E1381" s="13" t="s">
        <v>25</v>
      </c>
      <c r="F1381" s="13" t="s">
        <v>537</v>
      </c>
      <c r="G1381" s="13" t="s">
        <v>58</v>
      </c>
      <c r="H1381" s="13" t="s">
        <v>552</v>
      </c>
      <c r="I1381" s="12" t="s">
        <v>12</v>
      </c>
      <c r="J1381" s="14">
        <v>32</v>
      </c>
      <c r="K1381" s="15">
        <v>38</v>
      </c>
      <c r="L1381" s="15">
        <v>13.11</v>
      </c>
      <c r="M1381" s="15">
        <v>26.2</v>
      </c>
      <c r="N1381" s="16">
        <f t="shared" si="84"/>
        <v>-24.89</v>
      </c>
      <c r="O1381" s="17">
        <f t="shared" si="85"/>
        <v>0.34499999999999997</v>
      </c>
      <c r="P1381" s="18">
        <f t="shared" si="86"/>
        <v>-0.49961832061068701</v>
      </c>
      <c r="Q1381" s="17">
        <f t="shared" si="87"/>
        <v>0.56901041666666663</v>
      </c>
    </row>
    <row r="1382" spans="1:17" x14ac:dyDescent="0.3">
      <c r="A1382" s="5" t="s">
        <v>2251</v>
      </c>
      <c r="B1382" s="5" t="s">
        <v>1909</v>
      </c>
      <c r="C1382" s="6" t="s">
        <v>13</v>
      </c>
      <c r="D1382" s="5">
        <v>30</v>
      </c>
      <c r="E1382" s="6" t="s">
        <v>25</v>
      </c>
      <c r="F1382" s="6" t="s">
        <v>537</v>
      </c>
      <c r="G1382" s="6" t="s">
        <v>58</v>
      </c>
      <c r="H1382" s="6" t="s">
        <v>553</v>
      </c>
      <c r="I1382" s="5" t="s">
        <v>12</v>
      </c>
      <c r="J1382" s="7">
        <v>300</v>
      </c>
      <c r="K1382" s="8">
        <v>101</v>
      </c>
      <c r="L1382" s="8">
        <v>27.84</v>
      </c>
      <c r="M1382" s="8">
        <v>167.87</v>
      </c>
      <c r="N1382" s="9">
        <f t="shared" si="84"/>
        <v>-73.16</v>
      </c>
      <c r="O1382" s="10">
        <f t="shared" si="85"/>
        <v>0.27564356435643567</v>
      </c>
      <c r="P1382" s="11">
        <f t="shared" si="86"/>
        <v>-0.83415738368975989</v>
      </c>
      <c r="Q1382" s="10">
        <f t="shared" si="87"/>
        <v>0.12888888888888889</v>
      </c>
    </row>
    <row r="1383" spans="1:17" x14ac:dyDescent="0.3">
      <c r="A1383" s="12" t="s">
        <v>2252</v>
      </c>
      <c r="B1383" s="12" t="s">
        <v>1909</v>
      </c>
      <c r="C1383" s="13" t="s">
        <v>13</v>
      </c>
      <c r="D1383" s="12">
        <v>30</v>
      </c>
      <c r="E1383" s="13" t="s">
        <v>25</v>
      </c>
      <c r="F1383" s="13" t="s">
        <v>537</v>
      </c>
      <c r="G1383" s="13" t="s">
        <v>58</v>
      </c>
      <c r="H1383" s="13" t="s">
        <v>554</v>
      </c>
      <c r="I1383" s="12" t="s">
        <v>12</v>
      </c>
      <c r="J1383" s="14">
        <v>48</v>
      </c>
      <c r="K1383" s="15">
        <v>21</v>
      </c>
      <c r="L1383" s="15">
        <v>19.29</v>
      </c>
      <c r="M1383" s="15">
        <v>20.54</v>
      </c>
      <c r="N1383" s="16">
        <f t="shared" si="84"/>
        <v>-1.7100000000000009</v>
      </c>
      <c r="O1383" s="17">
        <f t="shared" si="85"/>
        <v>0.91857142857142848</v>
      </c>
      <c r="P1383" s="18">
        <f t="shared" si="86"/>
        <v>-6.0856864654333008E-2</v>
      </c>
      <c r="Q1383" s="17">
        <f t="shared" si="87"/>
        <v>0.55815972222222221</v>
      </c>
    </row>
    <row r="1384" spans="1:17" x14ac:dyDescent="0.3">
      <c r="A1384" s="5" t="s">
        <v>2253</v>
      </c>
      <c r="B1384" s="5" t="s">
        <v>1909</v>
      </c>
      <c r="C1384" s="6" t="s">
        <v>13</v>
      </c>
      <c r="D1384" s="5">
        <v>30</v>
      </c>
      <c r="E1384" s="6" t="s">
        <v>25</v>
      </c>
      <c r="F1384" s="6" t="s">
        <v>537</v>
      </c>
      <c r="G1384" s="6" t="s">
        <v>58</v>
      </c>
      <c r="H1384" s="6" t="s">
        <v>555</v>
      </c>
      <c r="I1384" s="5" t="s">
        <v>12</v>
      </c>
      <c r="J1384" s="7">
        <v>54</v>
      </c>
      <c r="K1384" s="8">
        <v>18</v>
      </c>
      <c r="L1384" s="8">
        <v>19.920000000000002</v>
      </c>
      <c r="M1384" s="8">
        <v>25.31</v>
      </c>
      <c r="N1384" s="9">
        <f t="shared" si="84"/>
        <v>1.9200000000000017</v>
      </c>
      <c r="O1384" s="10">
        <f t="shared" si="85"/>
        <v>1.1066666666666667</v>
      </c>
      <c r="P1384" s="11">
        <f t="shared" si="86"/>
        <v>-0.21295930462267867</v>
      </c>
      <c r="Q1384" s="10">
        <f t="shared" si="87"/>
        <v>0.51234567901234573</v>
      </c>
    </row>
    <row r="1385" spans="1:17" x14ac:dyDescent="0.3">
      <c r="A1385" s="12" t="s">
        <v>2254</v>
      </c>
      <c r="B1385" s="12" t="s">
        <v>1909</v>
      </c>
      <c r="C1385" s="13" t="s">
        <v>13</v>
      </c>
      <c r="D1385" s="12">
        <v>30</v>
      </c>
      <c r="E1385" s="13" t="s">
        <v>25</v>
      </c>
      <c r="F1385" s="13" t="s">
        <v>537</v>
      </c>
      <c r="G1385" s="13" t="s">
        <v>58</v>
      </c>
      <c r="H1385" s="13" t="s">
        <v>556</v>
      </c>
      <c r="I1385" s="12" t="s">
        <v>12</v>
      </c>
      <c r="J1385" s="14">
        <v>0</v>
      </c>
      <c r="K1385" s="15">
        <v>15</v>
      </c>
      <c r="L1385" s="15">
        <v>0</v>
      </c>
      <c r="M1385" s="15">
        <v>0</v>
      </c>
      <c r="N1385" s="16">
        <f t="shared" si="84"/>
        <v>-15</v>
      </c>
      <c r="O1385" s="17">
        <f t="shared" si="85"/>
        <v>0</v>
      </c>
      <c r="P1385" s="18">
        <f t="shared" si="86"/>
        <v>0</v>
      </c>
      <c r="Q1385" s="17">
        <f t="shared" si="87"/>
        <v>0</v>
      </c>
    </row>
    <row r="1386" spans="1:17" x14ac:dyDescent="0.3">
      <c r="A1386" s="5" t="s">
        <v>2255</v>
      </c>
      <c r="B1386" s="5" t="s">
        <v>1909</v>
      </c>
      <c r="C1386" s="6" t="s">
        <v>13</v>
      </c>
      <c r="D1386" s="5">
        <v>30</v>
      </c>
      <c r="E1386" s="6" t="s">
        <v>25</v>
      </c>
      <c r="F1386" s="6" t="s">
        <v>537</v>
      </c>
      <c r="G1386" s="6" t="s">
        <v>872</v>
      </c>
      <c r="H1386" s="6" t="s">
        <v>557</v>
      </c>
      <c r="I1386" s="5" t="s">
        <v>16</v>
      </c>
      <c r="J1386" s="7">
        <v>174</v>
      </c>
      <c r="K1386" s="8">
        <v>0</v>
      </c>
      <c r="L1386" s="8">
        <v>0</v>
      </c>
      <c r="M1386" s="8">
        <v>0</v>
      </c>
      <c r="N1386" s="9">
        <f t="shared" si="84"/>
        <v>0</v>
      </c>
      <c r="O1386" s="10">
        <f t="shared" si="85"/>
        <v>0</v>
      </c>
      <c r="P1386" s="11">
        <f t="shared" si="86"/>
        <v>0</v>
      </c>
      <c r="Q1386" s="10">
        <f t="shared" si="87"/>
        <v>0</v>
      </c>
    </row>
    <row r="1387" spans="1:17" x14ac:dyDescent="0.3">
      <c r="A1387" s="12" t="s">
        <v>2256</v>
      </c>
      <c r="B1387" s="12" t="s">
        <v>1909</v>
      </c>
      <c r="C1387" s="13" t="s">
        <v>13</v>
      </c>
      <c r="D1387" s="12">
        <v>30</v>
      </c>
      <c r="E1387" s="13" t="s">
        <v>25</v>
      </c>
      <c r="F1387" s="13" t="s">
        <v>537</v>
      </c>
      <c r="G1387" s="13" t="s">
        <v>78</v>
      </c>
      <c r="H1387" s="13" t="s">
        <v>559</v>
      </c>
      <c r="I1387" s="12" t="s">
        <v>16</v>
      </c>
      <c r="J1387" s="14">
        <v>359.58</v>
      </c>
      <c r="K1387" s="15">
        <v>0</v>
      </c>
      <c r="L1387" s="15">
        <v>0</v>
      </c>
      <c r="M1387" s="15">
        <v>0</v>
      </c>
      <c r="N1387" s="16">
        <f t="shared" si="84"/>
        <v>0</v>
      </c>
      <c r="O1387" s="17">
        <f t="shared" si="85"/>
        <v>0</v>
      </c>
      <c r="P1387" s="18">
        <f t="shared" si="86"/>
        <v>0</v>
      </c>
      <c r="Q1387" s="17">
        <f t="shared" si="87"/>
        <v>0</v>
      </c>
    </row>
    <row r="1388" spans="1:17" x14ac:dyDescent="0.3">
      <c r="A1388" s="5" t="s">
        <v>2257</v>
      </c>
      <c r="B1388" s="5" t="s">
        <v>1909</v>
      </c>
      <c r="C1388" s="6" t="s">
        <v>13</v>
      </c>
      <c r="D1388" s="5">
        <v>30</v>
      </c>
      <c r="E1388" s="6" t="s">
        <v>25</v>
      </c>
      <c r="F1388" s="6" t="s">
        <v>560</v>
      </c>
      <c r="G1388" s="6" t="s">
        <v>58</v>
      </c>
      <c r="H1388" s="6" t="s">
        <v>561</v>
      </c>
      <c r="I1388" s="5" t="s">
        <v>10</v>
      </c>
      <c r="J1388" s="7">
        <v>26.83</v>
      </c>
      <c r="K1388" s="8">
        <v>0</v>
      </c>
      <c r="L1388" s="8">
        <v>4.8499999999999996</v>
      </c>
      <c r="M1388" s="8">
        <v>0</v>
      </c>
      <c r="N1388" s="9">
        <f t="shared" si="84"/>
        <v>4.8499999999999996</v>
      </c>
      <c r="O1388" s="10">
        <f t="shared" si="85"/>
        <v>0</v>
      </c>
      <c r="P1388" s="11">
        <f t="shared" si="86"/>
        <v>0</v>
      </c>
      <c r="Q1388" s="10">
        <f t="shared" si="87"/>
        <v>0.25106638505818529</v>
      </c>
    </row>
    <row r="1389" spans="1:17" x14ac:dyDescent="0.3">
      <c r="A1389" s="12" t="s">
        <v>2258</v>
      </c>
      <c r="B1389" s="12" t="s">
        <v>1909</v>
      </c>
      <c r="C1389" s="13" t="s">
        <v>13</v>
      </c>
      <c r="D1389" s="12">
        <v>30</v>
      </c>
      <c r="E1389" s="13" t="s">
        <v>25</v>
      </c>
      <c r="F1389" s="13" t="s">
        <v>563</v>
      </c>
      <c r="G1389" s="13" t="s">
        <v>58</v>
      </c>
      <c r="H1389" s="13" t="s">
        <v>564</v>
      </c>
      <c r="I1389" s="12" t="s">
        <v>16</v>
      </c>
      <c r="J1389" s="14">
        <v>32.5</v>
      </c>
      <c r="K1389" s="15">
        <v>22</v>
      </c>
      <c r="L1389" s="15">
        <v>20.81</v>
      </c>
      <c r="M1389" s="15">
        <v>19.91</v>
      </c>
      <c r="N1389" s="16">
        <f t="shared" si="84"/>
        <v>-1.1900000000000013</v>
      </c>
      <c r="O1389" s="17">
        <f t="shared" si="85"/>
        <v>0.94590909090909081</v>
      </c>
      <c r="P1389" s="18">
        <f t="shared" si="86"/>
        <v>4.5203415369161157E-2</v>
      </c>
      <c r="Q1389" s="17">
        <f t="shared" si="87"/>
        <v>0.88931623931623927</v>
      </c>
    </row>
    <row r="1390" spans="1:17" x14ac:dyDescent="0.3">
      <c r="A1390" s="5" t="s">
        <v>2259</v>
      </c>
      <c r="B1390" s="5" t="s">
        <v>1909</v>
      </c>
      <c r="C1390" s="6" t="s">
        <v>13</v>
      </c>
      <c r="D1390" s="5">
        <v>30</v>
      </c>
      <c r="E1390" s="6" t="s">
        <v>25</v>
      </c>
      <c r="F1390" s="6" t="s">
        <v>566</v>
      </c>
      <c r="G1390" s="6" t="s">
        <v>58</v>
      </c>
      <c r="H1390" s="6" t="s">
        <v>567</v>
      </c>
      <c r="I1390" s="5" t="s">
        <v>10</v>
      </c>
      <c r="J1390" s="7">
        <v>0</v>
      </c>
      <c r="K1390" s="8">
        <v>0</v>
      </c>
      <c r="L1390" s="8">
        <v>0</v>
      </c>
      <c r="M1390" s="8">
        <v>0</v>
      </c>
      <c r="N1390" s="9">
        <f t="shared" si="84"/>
        <v>0</v>
      </c>
      <c r="O1390" s="10">
        <f t="shared" si="85"/>
        <v>0</v>
      </c>
      <c r="P1390" s="11">
        <f t="shared" si="86"/>
        <v>0</v>
      </c>
      <c r="Q1390" s="10">
        <f t="shared" si="87"/>
        <v>0</v>
      </c>
    </row>
    <row r="1391" spans="1:17" x14ac:dyDescent="0.3">
      <c r="A1391" s="12" t="s">
        <v>2260</v>
      </c>
      <c r="B1391" s="12" t="s">
        <v>1909</v>
      </c>
      <c r="C1391" s="13" t="s">
        <v>13</v>
      </c>
      <c r="D1391" s="12">
        <v>30</v>
      </c>
      <c r="E1391" s="13" t="s">
        <v>25</v>
      </c>
      <c r="F1391" s="13" t="s">
        <v>566</v>
      </c>
      <c r="G1391" s="13" t="s">
        <v>58</v>
      </c>
      <c r="H1391" s="13" t="s">
        <v>568</v>
      </c>
      <c r="I1391" s="12" t="s">
        <v>10</v>
      </c>
      <c r="J1391" s="14">
        <v>840</v>
      </c>
      <c r="K1391" s="15">
        <v>367</v>
      </c>
      <c r="L1391" s="15">
        <v>435.59</v>
      </c>
      <c r="M1391" s="15">
        <v>392.1</v>
      </c>
      <c r="N1391" s="16">
        <f t="shared" si="84"/>
        <v>68.589999999999975</v>
      </c>
      <c r="O1391" s="17">
        <f t="shared" si="85"/>
        <v>1.1868937329700271</v>
      </c>
      <c r="P1391" s="18">
        <f t="shared" si="86"/>
        <v>0.1109155827595</v>
      </c>
      <c r="Q1391" s="17">
        <f t="shared" si="87"/>
        <v>0.72022156084656086</v>
      </c>
    </row>
    <row r="1392" spans="1:17" x14ac:dyDescent="0.3">
      <c r="A1392" s="5" t="s">
        <v>2261</v>
      </c>
      <c r="B1392" s="5" t="s">
        <v>1909</v>
      </c>
      <c r="C1392" s="6" t="s">
        <v>13</v>
      </c>
      <c r="D1392" s="5">
        <v>30</v>
      </c>
      <c r="E1392" s="6" t="s">
        <v>25</v>
      </c>
      <c r="F1392" s="6" t="s">
        <v>566</v>
      </c>
      <c r="G1392" s="6" t="s">
        <v>58</v>
      </c>
      <c r="H1392" s="6" t="s">
        <v>569</v>
      </c>
      <c r="I1392" s="5" t="s">
        <v>10</v>
      </c>
      <c r="J1392" s="7">
        <v>600</v>
      </c>
      <c r="K1392" s="8">
        <v>250</v>
      </c>
      <c r="L1392" s="8">
        <v>248.96</v>
      </c>
      <c r="M1392" s="8">
        <v>86.21</v>
      </c>
      <c r="N1392" s="9">
        <f t="shared" si="84"/>
        <v>-1.039999999999992</v>
      </c>
      <c r="O1392" s="10">
        <f t="shared" si="85"/>
        <v>0.99584000000000006</v>
      </c>
      <c r="P1392" s="11">
        <f t="shared" si="86"/>
        <v>1.8878320380466305</v>
      </c>
      <c r="Q1392" s="10">
        <f t="shared" si="87"/>
        <v>0.57629629629629631</v>
      </c>
    </row>
    <row r="1393" spans="1:17" x14ac:dyDescent="0.3">
      <c r="A1393" s="12" t="s">
        <v>2262</v>
      </c>
      <c r="B1393" s="12" t="s">
        <v>1909</v>
      </c>
      <c r="C1393" s="13" t="s">
        <v>13</v>
      </c>
      <c r="D1393" s="12">
        <v>30</v>
      </c>
      <c r="E1393" s="13" t="s">
        <v>25</v>
      </c>
      <c r="F1393" s="13" t="s">
        <v>566</v>
      </c>
      <c r="G1393" s="13" t="s">
        <v>58</v>
      </c>
      <c r="H1393" s="13" t="s">
        <v>570</v>
      </c>
      <c r="I1393" s="12" t="s">
        <v>10</v>
      </c>
      <c r="J1393" s="14">
        <v>1830</v>
      </c>
      <c r="K1393" s="15">
        <v>1007</v>
      </c>
      <c r="L1393" s="15">
        <v>547.4</v>
      </c>
      <c r="M1393" s="15">
        <v>529.20000000000005</v>
      </c>
      <c r="N1393" s="16">
        <f t="shared" si="84"/>
        <v>-459.6</v>
      </c>
      <c r="O1393" s="17">
        <f t="shared" si="85"/>
        <v>0.54359483614697113</v>
      </c>
      <c r="P1393" s="18">
        <f t="shared" si="86"/>
        <v>3.4391534391534258E-2</v>
      </c>
      <c r="Q1393" s="17">
        <f t="shared" si="87"/>
        <v>0.4154523375834851</v>
      </c>
    </row>
    <row r="1394" spans="1:17" x14ac:dyDescent="0.3">
      <c r="A1394" s="5" t="s">
        <v>2263</v>
      </c>
      <c r="B1394" s="5" t="s">
        <v>1909</v>
      </c>
      <c r="C1394" s="6" t="s">
        <v>13</v>
      </c>
      <c r="D1394" s="5">
        <v>30</v>
      </c>
      <c r="E1394" s="6" t="s">
        <v>25</v>
      </c>
      <c r="F1394" s="6" t="s">
        <v>566</v>
      </c>
      <c r="G1394" s="6" t="s">
        <v>58</v>
      </c>
      <c r="H1394" s="6" t="s">
        <v>571</v>
      </c>
      <c r="I1394" s="5" t="s">
        <v>10</v>
      </c>
      <c r="J1394" s="7">
        <v>1050</v>
      </c>
      <c r="K1394" s="8">
        <v>404</v>
      </c>
      <c r="L1394" s="8">
        <v>522.69000000000005</v>
      </c>
      <c r="M1394" s="8">
        <v>477.64</v>
      </c>
      <c r="N1394" s="9">
        <f t="shared" si="84"/>
        <v>118.69000000000005</v>
      </c>
      <c r="O1394" s="10">
        <f t="shared" si="85"/>
        <v>1.2937871287128715</v>
      </c>
      <c r="P1394" s="11">
        <f t="shared" si="86"/>
        <v>9.4317896323591138E-2</v>
      </c>
      <c r="Q1394" s="10">
        <f t="shared" si="87"/>
        <v>0.69138888888888894</v>
      </c>
    </row>
    <row r="1395" spans="1:17" x14ac:dyDescent="0.3">
      <c r="A1395" s="12" t="s">
        <v>2264</v>
      </c>
      <c r="B1395" s="12" t="s">
        <v>1909</v>
      </c>
      <c r="C1395" s="13" t="s">
        <v>13</v>
      </c>
      <c r="D1395" s="12">
        <v>30</v>
      </c>
      <c r="E1395" s="13" t="s">
        <v>25</v>
      </c>
      <c r="F1395" s="13" t="s">
        <v>566</v>
      </c>
      <c r="G1395" s="13" t="s">
        <v>58</v>
      </c>
      <c r="H1395" s="13" t="s">
        <v>572</v>
      </c>
      <c r="I1395" s="12" t="s">
        <v>10</v>
      </c>
      <c r="J1395" s="14">
        <v>0</v>
      </c>
      <c r="K1395" s="15">
        <v>0</v>
      </c>
      <c r="L1395" s="15">
        <v>0</v>
      </c>
      <c r="M1395" s="15">
        <v>0</v>
      </c>
      <c r="N1395" s="16">
        <f t="shared" si="84"/>
        <v>0</v>
      </c>
      <c r="O1395" s="17">
        <f t="shared" si="85"/>
        <v>0</v>
      </c>
      <c r="P1395" s="18">
        <f t="shared" si="86"/>
        <v>0</v>
      </c>
      <c r="Q1395" s="17">
        <f t="shared" si="87"/>
        <v>0</v>
      </c>
    </row>
    <row r="1396" spans="1:17" x14ac:dyDescent="0.3">
      <c r="A1396" s="5" t="s">
        <v>2265</v>
      </c>
      <c r="B1396" s="5" t="s">
        <v>1909</v>
      </c>
      <c r="C1396" s="6" t="s">
        <v>13</v>
      </c>
      <c r="D1396" s="5">
        <v>30</v>
      </c>
      <c r="E1396" s="6" t="s">
        <v>25</v>
      </c>
      <c r="F1396" s="6" t="s">
        <v>566</v>
      </c>
      <c r="G1396" s="6" t="s">
        <v>58</v>
      </c>
      <c r="H1396" s="6" t="s">
        <v>574</v>
      </c>
      <c r="I1396" s="5" t="s">
        <v>16</v>
      </c>
      <c r="J1396" s="7">
        <v>120</v>
      </c>
      <c r="K1396" s="8">
        <v>0</v>
      </c>
      <c r="L1396" s="8">
        <v>0</v>
      </c>
      <c r="M1396" s="8">
        <v>0</v>
      </c>
      <c r="N1396" s="9">
        <f t="shared" si="84"/>
        <v>0</v>
      </c>
      <c r="O1396" s="10">
        <f t="shared" si="85"/>
        <v>0</v>
      </c>
      <c r="P1396" s="11">
        <f t="shared" si="86"/>
        <v>0</v>
      </c>
      <c r="Q1396" s="10">
        <f t="shared" si="87"/>
        <v>0</v>
      </c>
    </row>
    <row r="1397" spans="1:17" x14ac:dyDescent="0.3">
      <c r="A1397" s="12" t="s">
        <v>2266</v>
      </c>
      <c r="B1397" s="12" t="s">
        <v>1909</v>
      </c>
      <c r="C1397" s="13" t="s">
        <v>13</v>
      </c>
      <c r="D1397" s="12">
        <v>30</v>
      </c>
      <c r="E1397" s="13" t="s">
        <v>25</v>
      </c>
      <c r="F1397" s="13" t="s">
        <v>566</v>
      </c>
      <c r="G1397" s="13" t="s">
        <v>58</v>
      </c>
      <c r="H1397" s="13" t="s">
        <v>575</v>
      </c>
      <c r="I1397" s="12" t="s">
        <v>16</v>
      </c>
      <c r="J1397" s="14">
        <v>107.88</v>
      </c>
      <c r="K1397" s="15">
        <v>16</v>
      </c>
      <c r="L1397" s="15">
        <v>0</v>
      </c>
      <c r="M1397" s="15">
        <v>13.29</v>
      </c>
      <c r="N1397" s="16">
        <f t="shared" si="84"/>
        <v>-16</v>
      </c>
      <c r="O1397" s="17">
        <f t="shared" si="85"/>
        <v>0</v>
      </c>
      <c r="P1397" s="18">
        <f t="shared" si="86"/>
        <v>-1</v>
      </c>
      <c r="Q1397" s="17">
        <f t="shared" si="87"/>
        <v>0</v>
      </c>
    </row>
    <row r="1398" spans="1:17" x14ac:dyDescent="0.3">
      <c r="A1398" s="5" t="s">
        <v>2267</v>
      </c>
      <c r="B1398" s="5" t="s">
        <v>1909</v>
      </c>
      <c r="C1398" s="6" t="s">
        <v>13</v>
      </c>
      <c r="D1398" s="5">
        <v>30</v>
      </c>
      <c r="E1398" s="6" t="s">
        <v>25</v>
      </c>
      <c r="F1398" s="6" t="s">
        <v>566</v>
      </c>
      <c r="G1398" s="6" t="s">
        <v>58</v>
      </c>
      <c r="H1398" s="6" t="s">
        <v>576</v>
      </c>
      <c r="I1398" s="5" t="s">
        <v>16</v>
      </c>
      <c r="J1398" s="7">
        <v>100</v>
      </c>
      <c r="K1398" s="8">
        <v>31</v>
      </c>
      <c r="L1398" s="8">
        <v>57.71</v>
      </c>
      <c r="M1398" s="8">
        <v>27.53</v>
      </c>
      <c r="N1398" s="9">
        <f t="shared" si="84"/>
        <v>26.71</v>
      </c>
      <c r="O1398" s="10">
        <f t="shared" si="85"/>
        <v>1.8616129032258064</v>
      </c>
      <c r="P1398" s="11">
        <f t="shared" si="86"/>
        <v>1.0962586269524155</v>
      </c>
      <c r="Q1398" s="10">
        <f t="shared" si="87"/>
        <v>0.80152777777777773</v>
      </c>
    </row>
    <row r="1399" spans="1:17" x14ac:dyDescent="0.3">
      <c r="A1399" s="12" t="s">
        <v>2268</v>
      </c>
      <c r="B1399" s="12" t="s">
        <v>1909</v>
      </c>
      <c r="C1399" s="13" t="s">
        <v>13</v>
      </c>
      <c r="D1399" s="12">
        <v>30</v>
      </c>
      <c r="E1399" s="13" t="s">
        <v>25</v>
      </c>
      <c r="F1399" s="13" t="s">
        <v>566</v>
      </c>
      <c r="G1399" s="13" t="s">
        <v>58</v>
      </c>
      <c r="H1399" s="13" t="s">
        <v>577</v>
      </c>
      <c r="I1399" s="12" t="s">
        <v>16</v>
      </c>
      <c r="J1399" s="14">
        <v>186.2</v>
      </c>
      <c r="K1399" s="15">
        <v>109</v>
      </c>
      <c r="L1399" s="15">
        <v>107.01</v>
      </c>
      <c r="M1399" s="15">
        <v>94.3</v>
      </c>
      <c r="N1399" s="16">
        <f t="shared" si="84"/>
        <v>-1.9899999999999949</v>
      </c>
      <c r="O1399" s="17">
        <f t="shared" si="85"/>
        <v>0.98174311926605506</v>
      </c>
      <c r="P1399" s="18">
        <f t="shared" si="86"/>
        <v>0.13478260869565226</v>
      </c>
      <c r="Q1399" s="17">
        <f t="shared" si="87"/>
        <v>0.79820085929108486</v>
      </c>
    </row>
    <row r="1400" spans="1:17" x14ac:dyDescent="0.3">
      <c r="A1400" s="5" t="s">
        <v>2269</v>
      </c>
      <c r="B1400" s="5" t="s">
        <v>1909</v>
      </c>
      <c r="C1400" s="6" t="s">
        <v>13</v>
      </c>
      <c r="D1400" s="5">
        <v>30</v>
      </c>
      <c r="E1400" s="6" t="s">
        <v>25</v>
      </c>
      <c r="F1400" s="6" t="s">
        <v>566</v>
      </c>
      <c r="G1400" s="6" t="s">
        <v>58</v>
      </c>
      <c r="H1400" s="6" t="s">
        <v>578</v>
      </c>
      <c r="I1400" s="5" t="s">
        <v>12</v>
      </c>
      <c r="J1400" s="7">
        <v>60</v>
      </c>
      <c r="K1400" s="8">
        <v>11</v>
      </c>
      <c r="L1400" s="8">
        <v>10.82</v>
      </c>
      <c r="M1400" s="8">
        <v>26.38</v>
      </c>
      <c r="N1400" s="9">
        <f t="shared" si="84"/>
        <v>-0.17999999999999972</v>
      </c>
      <c r="O1400" s="10">
        <f t="shared" si="85"/>
        <v>0.98363636363636364</v>
      </c>
      <c r="P1400" s="11">
        <f t="shared" si="86"/>
        <v>-0.58984078847611821</v>
      </c>
      <c r="Q1400" s="10">
        <f t="shared" si="87"/>
        <v>0.25046296296296294</v>
      </c>
    </row>
    <row r="1401" spans="1:17" x14ac:dyDescent="0.3">
      <c r="A1401" s="12" t="s">
        <v>2270</v>
      </c>
      <c r="B1401" s="12" t="s">
        <v>1909</v>
      </c>
      <c r="C1401" s="13" t="s">
        <v>13</v>
      </c>
      <c r="D1401" s="12">
        <v>30</v>
      </c>
      <c r="E1401" s="13" t="s">
        <v>25</v>
      </c>
      <c r="F1401" s="13" t="s">
        <v>566</v>
      </c>
      <c r="G1401" s="13" t="s">
        <v>58</v>
      </c>
      <c r="H1401" s="13" t="s">
        <v>579</v>
      </c>
      <c r="I1401" s="12" t="s">
        <v>12</v>
      </c>
      <c r="J1401" s="14">
        <v>30</v>
      </c>
      <c r="K1401" s="15">
        <v>12</v>
      </c>
      <c r="L1401" s="15">
        <v>0</v>
      </c>
      <c r="M1401" s="15">
        <v>7.76</v>
      </c>
      <c r="N1401" s="16">
        <f t="shared" si="84"/>
        <v>-12</v>
      </c>
      <c r="O1401" s="17">
        <f t="shared" si="85"/>
        <v>0</v>
      </c>
      <c r="P1401" s="18">
        <f t="shared" si="86"/>
        <v>-1</v>
      </c>
      <c r="Q1401" s="17">
        <f t="shared" si="87"/>
        <v>0</v>
      </c>
    </row>
    <row r="1402" spans="1:17" x14ac:dyDescent="0.3">
      <c r="A1402" s="5" t="s">
        <v>2271</v>
      </c>
      <c r="B1402" s="5" t="s">
        <v>1909</v>
      </c>
      <c r="C1402" s="6" t="s">
        <v>13</v>
      </c>
      <c r="D1402" s="5">
        <v>30</v>
      </c>
      <c r="E1402" s="6" t="s">
        <v>25</v>
      </c>
      <c r="F1402" s="6" t="s">
        <v>566</v>
      </c>
      <c r="G1402" s="6" t="s">
        <v>58</v>
      </c>
      <c r="H1402" s="6" t="s">
        <v>580</v>
      </c>
      <c r="I1402" s="5" t="s">
        <v>12</v>
      </c>
      <c r="J1402" s="7">
        <v>30</v>
      </c>
      <c r="K1402" s="8">
        <v>12</v>
      </c>
      <c r="L1402" s="8">
        <v>0</v>
      </c>
      <c r="M1402" s="8">
        <v>6.63</v>
      </c>
      <c r="N1402" s="9">
        <f t="shared" si="84"/>
        <v>-12</v>
      </c>
      <c r="O1402" s="10">
        <f t="shared" si="85"/>
        <v>0</v>
      </c>
      <c r="P1402" s="11">
        <f t="shared" si="86"/>
        <v>-1</v>
      </c>
      <c r="Q1402" s="10">
        <f t="shared" si="87"/>
        <v>0</v>
      </c>
    </row>
    <row r="1403" spans="1:17" x14ac:dyDescent="0.3">
      <c r="A1403" s="12" t="s">
        <v>2272</v>
      </c>
      <c r="B1403" s="12" t="s">
        <v>1909</v>
      </c>
      <c r="C1403" s="13" t="s">
        <v>13</v>
      </c>
      <c r="D1403" s="12">
        <v>30</v>
      </c>
      <c r="E1403" s="13" t="s">
        <v>25</v>
      </c>
      <c r="F1403" s="13" t="s">
        <v>566</v>
      </c>
      <c r="G1403" s="13" t="s">
        <v>58</v>
      </c>
      <c r="H1403" s="13" t="s">
        <v>581</v>
      </c>
      <c r="I1403" s="12" t="s">
        <v>10</v>
      </c>
      <c r="J1403" s="14">
        <v>30</v>
      </c>
      <c r="K1403" s="15">
        <v>6</v>
      </c>
      <c r="L1403" s="15">
        <v>25.06</v>
      </c>
      <c r="M1403" s="15">
        <v>6.85</v>
      </c>
      <c r="N1403" s="16">
        <f t="shared" si="84"/>
        <v>19.059999999999999</v>
      </c>
      <c r="O1403" s="17">
        <f t="shared" si="85"/>
        <v>4.1766666666666667</v>
      </c>
      <c r="P1403" s="18">
        <f t="shared" si="86"/>
        <v>2.6583941605839421</v>
      </c>
      <c r="Q1403" s="17">
        <f t="shared" si="87"/>
        <v>1.1601851851851852</v>
      </c>
    </row>
    <row r="1404" spans="1:17" x14ac:dyDescent="0.3">
      <c r="A1404" s="5" t="s">
        <v>2273</v>
      </c>
      <c r="B1404" s="5" t="s">
        <v>1909</v>
      </c>
      <c r="C1404" s="6" t="s">
        <v>13</v>
      </c>
      <c r="D1404" s="5">
        <v>30</v>
      </c>
      <c r="E1404" s="6" t="s">
        <v>25</v>
      </c>
      <c r="F1404" s="6" t="s">
        <v>566</v>
      </c>
      <c r="G1404" s="6" t="s">
        <v>58</v>
      </c>
      <c r="H1404" s="6" t="s">
        <v>582</v>
      </c>
      <c r="I1404" s="5" t="s">
        <v>12</v>
      </c>
      <c r="J1404" s="7">
        <v>400</v>
      </c>
      <c r="K1404" s="8">
        <v>40</v>
      </c>
      <c r="L1404" s="8">
        <v>0</v>
      </c>
      <c r="M1404" s="8">
        <v>3.4</v>
      </c>
      <c r="N1404" s="9">
        <f t="shared" si="84"/>
        <v>-40</v>
      </c>
      <c r="O1404" s="10">
        <f t="shared" si="85"/>
        <v>0</v>
      </c>
      <c r="P1404" s="11">
        <f t="shared" si="86"/>
        <v>-1</v>
      </c>
      <c r="Q1404" s="10">
        <f t="shared" si="87"/>
        <v>0</v>
      </c>
    </row>
    <row r="1405" spans="1:17" x14ac:dyDescent="0.3">
      <c r="A1405" s="12" t="s">
        <v>2274</v>
      </c>
      <c r="B1405" s="12" t="s">
        <v>1909</v>
      </c>
      <c r="C1405" s="13" t="s">
        <v>13</v>
      </c>
      <c r="D1405" s="12">
        <v>30</v>
      </c>
      <c r="E1405" s="13" t="s">
        <v>25</v>
      </c>
      <c r="F1405" s="13" t="s">
        <v>566</v>
      </c>
      <c r="G1405" s="13" t="s">
        <v>58</v>
      </c>
      <c r="H1405" s="13" t="s">
        <v>583</v>
      </c>
      <c r="I1405" s="12" t="s">
        <v>12</v>
      </c>
      <c r="J1405" s="14">
        <v>60</v>
      </c>
      <c r="K1405" s="15">
        <v>0</v>
      </c>
      <c r="L1405" s="15">
        <v>15.79</v>
      </c>
      <c r="M1405" s="15">
        <v>21.27</v>
      </c>
      <c r="N1405" s="16">
        <f t="shared" si="84"/>
        <v>15.79</v>
      </c>
      <c r="O1405" s="17">
        <f t="shared" si="85"/>
        <v>0</v>
      </c>
      <c r="P1405" s="18">
        <f t="shared" si="86"/>
        <v>-0.25763986835919139</v>
      </c>
      <c r="Q1405" s="17">
        <f t="shared" si="87"/>
        <v>0.36550925925925926</v>
      </c>
    </row>
    <row r="1406" spans="1:17" x14ac:dyDescent="0.3">
      <c r="A1406" s="5" t="s">
        <v>2275</v>
      </c>
      <c r="B1406" s="5" t="s">
        <v>1909</v>
      </c>
      <c r="C1406" s="6" t="s">
        <v>13</v>
      </c>
      <c r="D1406" s="5">
        <v>30</v>
      </c>
      <c r="E1406" s="6" t="s">
        <v>25</v>
      </c>
      <c r="F1406" s="6" t="s">
        <v>566</v>
      </c>
      <c r="G1406" s="6" t="s">
        <v>58</v>
      </c>
      <c r="H1406" s="6" t="s">
        <v>584</v>
      </c>
      <c r="I1406" s="5" t="s">
        <v>12</v>
      </c>
      <c r="J1406" s="7">
        <v>40</v>
      </c>
      <c r="K1406" s="8">
        <v>8</v>
      </c>
      <c r="L1406" s="8">
        <v>0</v>
      </c>
      <c r="M1406" s="8">
        <v>10.14</v>
      </c>
      <c r="N1406" s="9">
        <f t="shared" si="84"/>
        <v>-8</v>
      </c>
      <c r="O1406" s="10">
        <f t="shared" si="85"/>
        <v>0</v>
      </c>
      <c r="P1406" s="11">
        <f t="shared" si="86"/>
        <v>-1</v>
      </c>
      <c r="Q1406" s="10">
        <f t="shared" si="87"/>
        <v>0</v>
      </c>
    </row>
    <row r="1407" spans="1:17" x14ac:dyDescent="0.3">
      <c r="A1407" s="12" t="s">
        <v>2276</v>
      </c>
      <c r="B1407" s="12" t="s">
        <v>1909</v>
      </c>
      <c r="C1407" s="13" t="s">
        <v>13</v>
      </c>
      <c r="D1407" s="12">
        <v>30</v>
      </c>
      <c r="E1407" s="13" t="s">
        <v>25</v>
      </c>
      <c r="F1407" s="13" t="s">
        <v>566</v>
      </c>
      <c r="G1407" s="13" t="s">
        <v>58</v>
      </c>
      <c r="H1407" s="13" t="s">
        <v>585</v>
      </c>
      <c r="I1407" s="12" t="s">
        <v>12</v>
      </c>
      <c r="J1407" s="14">
        <v>60</v>
      </c>
      <c r="K1407" s="15">
        <v>18</v>
      </c>
      <c r="L1407" s="15">
        <v>19.100000000000001</v>
      </c>
      <c r="M1407" s="15">
        <v>28.84</v>
      </c>
      <c r="N1407" s="16">
        <f t="shared" si="84"/>
        <v>1.1000000000000014</v>
      </c>
      <c r="O1407" s="17">
        <f t="shared" si="85"/>
        <v>1.0611111111111111</v>
      </c>
      <c r="P1407" s="18">
        <f t="shared" si="86"/>
        <v>-0.33772538141470176</v>
      </c>
      <c r="Q1407" s="17">
        <f t="shared" si="87"/>
        <v>0.44212962962962965</v>
      </c>
    </row>
    <row r="1408" spans="1:17" x14ac:dyDescent="0.3">
      <c r="A1408" s="5" t="s">
        <v>2277</v>
      </c>
      <c r="B1408" s="5" t="s">
        <v>1909</v>
      </c>
      <c r="C1408" s="6" t="s">
        <v>13</v>
      </c>
      <c r="D1408" s="5">
        <v>30</v>
      </c>
      <c r="E1408" s="6" t="s">
        <v>25</v>
      </c>
      <c r="F1408" s="6" t="s">
        <v>566</v>
      </c>
      <c r="G1408" s="6" t="s">
        <v>58</v>
      </c>
      <c r="H1408" s="6" t="s">
        <v>586</v>
      </c>
      <c r="I1408" s="5" t="s">
        <v>12</v>
      </c>
      <c r="J1408" s="7">
        <v>175</v>
      </c>
      <c r="K1408" s="8">
        <v>42</v>
      </c>
      <c r="L1408" s="8">
        <v>52.25</v>
      </c>
      <c r="M1408" s="8">
        <v>79.55</v>
      </c>
      <c r="N1408" s="9">
        <f t="shared" si="84"/>
        <v>10.25</v>
      </c>
      <c r="O1408" s="10">
        <f t="shared" si="85"/>
        <v>1.2440476190476191</v>
      </c>
      <c r="P1408" s="11">
        <f t="shared" si="86"/>
        <v>-0.34318038969201758</v>
      </c>
      <c r="Q1408" s="10">
        <f t="shared" si="87"/>
        <v>0.41468253968253971</v>
      </c>
    </row>
    <row r="1409" spans="1:17" x14ac:dyDescent="0.3">
      <c r="A1409" s="12" t="s">
        <v>2278</v>
      </c>
      <c r="B1409" s="12" t="s">
        <v>1909</v>
      </c>
      <c r="C1409" s="13" t="s">
        <v>13</v>
      </c>
      <c r="D1409" s="12">
        <v>30</v>
      </c>
      <c r="E1409" s="13" t="s">
        <v>25</v>
      </c>
      <c r="F1409" s="13" t="s">
        <v>566</v>
      </c>
      <c r="G1409" s="13" t="s">
        <v>58</v>
      </c>
      <c r="H1409" s="13" t="s">
        <v>587</v>
      </c>
      <c r="I1409" s="12" t="s">
        <v>12</v>
      </c>
      <c r="J1409" s="14">
        <v>180</v>
      </c>
      <c r="K1409" s="15">
        <v>28</v>
      </c>
      <c r="L1409" s="15">
        <v>31.59</v>
      </c>
      <c r="M1409" s="15">
        <v>48.98</v>
      </c>
      <c r="N1409" s="16">
        <f t="shared" si="84"/>
        <v>3.59</v>
      </c>
      <c r="O1409" s="17">
        <f t="shared" si="85"/>
        <v>1.1282142857142856</v>
      </c>
      <c r="P1409" s="18">
        <f t="shared" si="86"/>
        <v>-0.35504287464271128</v>
      </c>
      <c r="Q1409" s="17">
        <f t="shared" si="87"/>
        <v>0.24374999999999999</v>
      </c>
    </row>
    <row r="1410" spans="1:17" x14ac:dyDescent="0.3">
      <c r="A1410" s="5" t="s">
        <v>2279</v>
      </c>
      <c r="B1410" s="5" t="s">
        <v>1909</v>
      </c>
      <c r="C1410" s="6" t="s">
        <v>13</v>
      </c>
      <c r="D1410" s="5">
        <v>30</v>
      </c>
      <c r="E1410" s="6" t="s">
        <v>25</v>
      </c>
      <c r="F1410" s="6" t="s">
        <v>566</v>
      </c>
      <c r="G1410" s="6" t="s">
        <v>58</v>
      </c>
      <c r="H1410" s="6" t="s">
        <v>588</v>
      </c>
      <c r="I1410" s="5" t="s">
        <v>12</v>
      </c>
      <c r="J1410" s="7">
        <v>100</v>
      </c>
      <c r="K1410" s="8">
        <v>13</v>
      </c>
      <c r="L1410" s="8">
        <v>9.57</v>
      </c>
      <c r="M1410" s="8">
        <v>25.12</v>
      </c>
      <c r="N1410" s="9">
        <f t="shared" ref="N1410:N1473" si="88">L1410-K1410</f>
        <v>-3.4299999999999997</v>
      </c>
      <c r="O1410" s="10">
        <f t="shared" ref="O1410:O1473" si="89">IFERROR(L1410/K1410, 0)</f>
        <v>0.73615384615384616</v>
      </c>
      <c r="P1410" s="11">
        <f t="shared" ref="P1410:P1473" si="90">IFERROR((L1410-M1410)/M1410, 0)</f>
        <v>-0.61902866242038213</v>
      </c>
      <c r="Q1410" s="10">
        <f t="shared" ref="Q1410:Q1473" si="91">IFERROR((L1410*1000)/(J1410*D1410*24), 0)</f>
        <v>0.13291666666666666</v>
      </c>
    </row>
    <row r="1411" spans="1:17" x14ac:dyDescent="0.3">
      <c r="A1411" s="12" t="s">
        <v>2280</v>
      </c>
      <c r="B1411" s="12" t="s">
        <v>1909</v>
      </c>
      <c r="C1411" s="13" t="s">
        <v>13</v>
      </c>
      <c r="D1411" s="12">
        <v>30</v>
      </c>
      <c r="E1411" s="13" t="s">
        <v>25</v>
      </c>
      <c r="F1411" s="13" t="s">
        <v>566</v>
      </c>
      <c r="G1411" s="13" t="s">
        <v>58</v>
      </c>
      <c r="H1411" s="13" t="s">
        <v>589</v>
      </c>
      <c r="I1411" s="12" t="s">
        <v>12</v>
      </c>
      <c r="J1411" s="14">
        <v>40</v>
      </c>
      <c r="K1411" s="15">
        <v>4</v>
      </c>
      <c r="L1411" s="15">
        <v>6.49</v>
      </c>
      <c r="M1411" s="15">
        <v>11.28</v>
      </c>
      <c r="N1411" s="16">
        <f t="shared" si="88"/>
        <v>2.4900000000000002</v>
      </c>
      <c r="O1411" s="17">
        <f t="shared" si="89"/>
        <v>1.6225000000000001</v>
      </c>
      <c r="P1411" s="18">
        <f t="shared" si="90"/>
        <v>-0.42464539007092195</v>
      </c>
      <c r="Q1411" s="17">
        <f t="shared" si="91"/>
        <v>0.22534722222222223</v>
      </c>
    </row>
    <row r="1412" spans="1:17" x14ac:dyDescent="0.3">
      <c r="A1412" s="5" t="s">
        <v>2281</v>
      </c>
      <c r="B1412" s="5" t="s">
        <v>1909</v>
      </c>
      <c r="C1412" s="6" t="s">
        <v>13</v>
      </c>
      <c r="D1412" s="5">
        <v>30</v>
      </c>
      <c r="E1412" s="6" t="s">
        <v>25</v>
      </c>
      <c r="F1412" s="6" t="s">
        <v>566</v>
      </c>
      <c r="G1412" s="6" t="s">
        <v>58</v>
      </c>
      <c r="H1412" s="6" t="s">
        <v>590</v>
      </c>
      <c r="I1412" s="5" t="s">
        <v>12</v>
      </c>
      <c r="J1412" s="7">
        <v>30</v>
      </c>
      <c r="K1412" s="8">
        <v>9</v>
      </c>
      <c r="L1412" s="8">
        <v>8.8000000000000007</v>
      </c>
      <c r="M1412" s="8">
        <v>9.33</v>
      </c>
      <c r="N1412" s="9">
        <f t="shared" si="88"/>
        <v>-0.19999999999999929</v>
      </c>
      <c r="O1412" s="10">
        <f t="shared" si="89"/>
        <v>0.97777777777777786</v>
      </c>
      <c r="P1412" s="11">
        <f t="shared" si="90"/>
        <v>-5.6806002143622657E-2</v>
      </c>
      <c r="Q1412" s="10">
        <f t="shared" si="91"/>
        <v>0.40740740740740738</v>
      </c>
    </row>
    <row r="1413" spans="1:17" x14ac:dyDescent="0.3">
      <c r="A1413" s="12" t="s">
        <v>2282</v>
      </c>
      <c r="B1413" s="12" t="s">
        <v>1909</v>
      </c>
      <c r="C1413" s="13" t="s">
        <v>13</v>
      </c>
      <c r="D1413" s="12">
        <v>30</v>
      </c>
      <c r="E1413" s="13" t="s">
        <v>25</v>
      </c>
      <c r="F1413" s="13" t="s">
        <v>566</v>
      </c>
      <c r="G1413" s="13" t="s">
        <v>58</v>
      </c>
      <c r="H1413" s="13" t="s">
        <v>591</v>
      </c>
      <c r="I1413" s="12" t="s">
        <v>12</v>
      </c>
      <c r="J1413" s="14">
        <v>30</v>
      </c>
      <c r="K1413" s="15">
        <v>9</v>
      </c>
      <c r="L1413" s="15">
        <v>8.58</v>
      </c>
      <c r="M1413" s="15">
        <v>8.7799999999999994</v>
      </c>
      <c r="N1413" s="16">
        <f t="shared" si="88"/>
        <v>-0.41999999999999993</v>
      </c>
      <c r="O1413" s="17">
        <f t="shared" si="89"/>
        <v>0.95333333333333337</v>
      </c>
      <c r="P1413" s="18">
        <f t="shared" si="90"/>
        <v>-2.2779043280182154E-2</v>
      </c>
      <c r="Q1413" s="17">
        <f t="shared" si="91"/>
        <v>0.3972222222222222</v>
      </c>
    </row>
    <row r="1414" spans="1:17" x14ac:dyDescent="0.3">
      <c r="A1414" s="5" t="s">
        <v>2283</v>
      </c>
      <c r="B1414" s="5" t="s">
        <v>1909</v>
      </c>
      <c r="C1414" s="6" t="s">
        <v>13</v>
      </c>
      <c r="D1414" s="5">
        <v>30</v>
      </c>
      <c r="E1414" s="6" t="s">
        <v>25</v>
      </c>
      <c r="F1414" s="6" t="s">
        <v>566</v>
      </c>
      <c r="G1414" s="6" t="s">
        <v>58</v>
      </c>
      <c r="H1414" s="6" t="s">
        <v>592</v>
      </c>
      <c r="I1414" s="5" t="s">
        <v>12</v>
      </c>
      <c r="J1414" s="7">
        <v>30</v>
      </c>
      <c r="K1414" s="8">
        <v>9</v>
      </c>
      <c r="L1414" s="8">
        <v>8.4499999999999993</v>
      </c>
      <c r="M1414" s="8">
        <v>7.85</v>
      </c>
      <c r="N1414" s="9">
        <f t="shared" si="88"/>
        <v>-0.55000000000000071</v>
      </c>
      <c r="O1414" s="10">
        <f t="shared" si="89"/>
        <v>0.93888888888888877</v>
      </c>
      <c r="P1414" s="11">
        <f t="shared" si="90"/>
        <v>7.6433121019108236E-2</v>
      </c>
      <c r="Q1414" s="10">
        <f t="shared" si="91"/>
        <v>0.39120370370370372</v>
      </c>
    </row>
    <row r="1415" spans="1:17" x14ac:dyDescent="0.3">
      <c r="A1415" s="12" t="s">
        <v>2284</v>
      </c>
      <c r="B1415" s="12" t="s">
        <v>1909</v>
      </c>
      <c r="C1415" s="13" t="s">
        <v>13</v>
      </c>
      <c r="D1415" s="12">
        <v>30</v>
      </c>
      <c r="E1415" s="13" t="s">
        <v>25</v>
      </c>
      <c r="F1415" s="13" t="s">
        <v>566</v>
      </c>
      <c r="G1415" s="13" t="s">
        <v>58</v>
      </c>
      <c r="H1415" s="13" t="s">
        <v>593</v>
      </c>
      <c r="I1415" s="12" t="s">
        <v>12</v>
      </c>
      <c r="J1415" s="14">
        <v>30</v>
      </c>
      <c r="K1415" s="15">
        <v>9</v>
      </c>
      <c r="L1415" s="15">
        <v>6.97</v>
      </c>
      <c r="M1415" s="15">
        <v>6.12</v>
      </c>
      <c r="N1415" s="16">
        <f t="shared" si="88"/>
        <v>-2.0300000000000002</v>
      </c>
      <c r="O1415" s="17">
        <f t="shared" si="89"/>
        <v>0.77444444444444438</v>
      </c>
      <c r="P1415" s="18">
        <f t="shared" si="90"/>
        <v>0.13888888888888884</v>
      </c>
      <c r="Q1415" s="17">
        <f t="shared" si="91"/>
        <v>0.32268518518518519</v>
      </c>
    </row>
    <row r="1416" spans="1:17" x14ac:dyDescent="0.3">
      <c r="A1416" s="5" t="s">
        <v>2285</v>
      </c>
      <c r="B1416" s="5" t="s">
        <v>1909</v>
      </c>
      <c r="C1416" s="6" t="s">
        <v>13</v>
      </c>
      <c r="D1416" s="5">
        <v>30</v>
      </c>
      <c r="E1416" s="6" t="s">
        <v>25</v>
      </c>
      <c r="F1416" s="6" t="s">
        <v>566</v>
      </c>
      <c r="G1416" s="6" t="s">
        <v>58</v>
      </c>
      <c r="H1416" s="6" t="s">
        <v>594</v>
      </c>
      <c r="I1416" s="5" t="s">
        <v>12</v>
      </c>
      <c r="J1416" s="7">
        <v>50</v>
      </c>
      <c r="K1416" s="8">
        <v>19</v>
      </c>
      <c r="L1416" s="8">
        <v>8.18</v>
      </c>
      <c r="M1416" s="8">
        <v>23.83</v>
      </c>
      <c r="N1416" s="9">
        <f t="shared" si="88"/>
        <v>-10.82</v>
      </c>
      <c r="O1416" s="10">
        <f t="shared" si="89"/>
        <v>0.43052631578947365</v>
      </c>
      <c r="P1416" s="11">
        <f t="shared" si="90"/>
        <v>-0.65673520772135963</v>
      </c>
      <c r="Q1416" s="10">
        <f t="shared" si="91"/>
        <v>0.22722222222222221</v>
      </c>
    </row>
    <row r="1417" spans="1:17" x14ac:dyDescent="0.3">
      <c r="A1417" s="12" t="s">
        <v>2286</v>
      </c>
      <c r="B1417" s="12" t="s">
        <v>1909</v>
      </c>
      <c r="C1417" s="13" t="s">
        <v>13</v>
      </c>
      <c r="D1417" s="12">
        <v>30</v>
      </c>
      <c r="E1417" s="13" t="s">
        <v>25</v>
      </c>
      <c r="F1417" s="13" t="s">
        <v>566</v>
      </c>
      <c r="G1417" s="13" t="s">
        <v>58</v>
      </c>
      <c r="H1417" s="13" t="s">
        <v>595</v>
      </c>
      <c r="I1417" s="12" t="s">
        <v>12</v>
      </c>
      <c r="J1417" s="14">
        <v>200</v>
      </c>
      <c r="K1417" s="15">
        <v>50</v>
      </c>
      <c r="L1417" s="15">
        <v>11.29</v>
      </c>
      <c r="M1417" s="15">
        <v>127.24</v>
      </c>
      <c r="N1417" s="16">
        <f t="shared" si="88"/>
        <v>-38.71</v>
      </c>
      <c r="O1417" s="17">
        <f t="shared" si="89"/>
        <v>0.22579999999999997</v>
      </c>
      <c r="P1417" s="18">
        <f t="shared" si="90"/>
        <v>-0.91127004086765162</v>
      </c>
      <c r="Q1417" s="17">
        <f t="shared" si="91"/>
        <v>7.840277777777778E-2</v>
      </c>
    </row>
    <row r="1418" spans="1:17" x14ac:dyDescent="0.3">
      <c r="A1418" s="5" t="s">
        <v>2287</v>
      </c>
      <c r="B1418" s="5" t="s">
        <v>1909</v>
      </c>
      <c r="C1418" s="6" t="s">
        <v>13</v>
      </c>
      <c r="D1418" s="5">
        <v>30</v>
      </c>
      <c r="E1418" s="6" t="s">
        <v>25</v>
      </c>
      <c r="F1418" s="6" t="s">
        <v>566</v>
      </c>
      <c r="G1418" s="6" t="s">
        <v>58</v>
      </c>
      <c r="H1418" s="6" t="s">
        <v>596</v>
      </c>
      <c r="I1418" s="5" t="s">
        <v>12</v>
      </c>
      <c r="J1418" s="7">
        <v>36</v>
      </c>
      <c r="K1418" s="8">
        <v>6</v>
      </c>
      <c r="L1418" s="8">
        <v>9.1999999999999993</v>
      </c>
      <c r="M1418" s="8">
        <v>12.88</v>
      </c>
      <c r="N1418" s="9">
        <f t="shared" si="88"/>
        <v>3.1999999999999993</v>
      </c>
      <c r="O1418" s="10">
        <f t="shared" si="89"/>
        <v>1.5333333333333332</v>
      </c>
      <c r="P1418" s="11">
        <f t="shared" si="90"/>
        <v>-0.28571428571428581</v>
      </c>
      <c r="Q1418" s="10">
        <f t="shared" si="91"/>
        <v>0.35493827160493829</v>
      </c>
    </row>
    <row r="1419" spans="1:17" x14ac:dyDescent="0.3">
      <c r="A1419" s="12" t="s">
        <v>2288</v>
      </c>
      <c r="B1419" s="12" t="s">
        <v>1909</v>
      </c>
      <c r="C1419" s="13" t="s">
        <v>13</v>
      </c>
      <c r="D1419" s="12">
        <v>30</v>
      </c>
      <c r="E1419" s="13" t="s">
        <v>25</v>
      </c>
      <c r="F1419" s="13" t="s">
        <v>566</v>
      </c>
      <c r="G1419" s="13" t="s">
        <v>58</v>
      </c>
      <c r="H1419" s="13" t="s">
        <v>597</v>
      </c>
      <c r="I1419" s="12" t="s">
        <v>12</v>
      </c>
      <c r="J1419" s="14">
        <v>32</v>
      </c>
      <c r="K1419" s="15">
        <v>12</v>
      </c>
      <c r="L1419" s="15">
        <v>9.83</v>
      </c>
      <c r="M1419" s="15">
        <v>17.920000000000002</v>
      </c>
      <c r="N1419" s="16">
        <f t="shared" si="88"/>
        <v>-2.17</v>
      </c>
      <c r="O1419" s="17">
        <f t="shared" si="89"/>
        <v>0.81916666666666671</v>
      </c>
      <c r="P1419" s="18">
        <f t="shared" si="90"/>
        <v>-0.4514508928571429</v>
      </c>
      <c r="Q1419" s="17">
        <f t="shared" si="91"/>
        <v>0.42664930555555558</v>
      </c>
    </row>
    <row r="1420" spans="1:17" x14ac:dyDescent="0.3">
      <c r="A1420" s="5" t="s">
        <v>2289</v>
      </c>
      <c r="B1420" s="5" t="s">
        <v>1909</v>
      </c>
      <c r="C1420" s="6" t="s">
        <v>13</v>
      </c>
      <c r="D1420" s="5">
        <v>30</v>
      </c>
      <c r="E1420" s="6" t="s">
        <v>25</v>
      </c>
      <c r="F1420" s="6" t="s">
        <v>566</v>
      </c>
      <c r="G1420" s="6" t="s">
        <v>58</v>
      </c>
      <c r="H1420" s="6" t="s">
        <v>598</v>
      </c>
      <c r="I1420" s="5" t="s">
        <v>12</v>
      </c>
      <c r="J1420" s="7">
        <v>30</v>
      </c>
      <c r="K1420" s="8">
        <v>4</v>
      </c>
      <c r="L1420" s="8">
        <v>5.33</v>
      </c>
      <c r="M1420" s="8">
        <v>4.9400000000000004</v>
      </c>
      <c r="N1420" s="9">
        <f t="shared" si="88"/>
        <v>1.33</v>
      </c>
      <c r="O1420" s="10">
        <f t="shared" si="89"/>
        <v>1.3325</v>
      </c>
      <c r="P1420" s="11">
        <f t="shared" si="90"/>
        <v>7.8947368421052558E-2</v>
      </c>
      <c r="Q1420" s="10">
        <f t="shared" si="91"/>
        <v>0.24675925925925926</v>
      </c>
    </row>
    <row r="1421" spans="1:17" x14ac:dyDescent="0.3">
      <c r="A1421" s="12" t="s">
        <v>2290</v>
      </c>
      <c r="B1421" s="12" t="s">
        <v>1909</v>
      </c>
      <c r="C1421" s="13" t="s">
        <v>13</v>
      </c>
      <c r="D1421" s="12">
        <v>30</v>
      </c>
      <c r="E1421" s="13" t="s">
        <v>25</v>
      </c>
      <c r="F1421" s="13" t="s">
        <v>566</v>
      </c>
      <c r="G1421" s="13" t="s">
        <v>58</v>
      </c>
      <c r="H1421" s="13" t="s">
        <v>599</v>
      </c>
      <c r="I1421" s="12" t="s">
        <v>12</v>
      </c>
      <c r="J1421" s="14">
        <v>161</v>
      </c>
      <c r="K1421" s="15">
        <v>65</v>
      </c>
      <c r="L1421" s="15">
        <v>26.45</v>
      </c>
      <c r="M1421" s="15">
        <v>112.26</v>
      </c>
      <c r="N1421" s="16">
        <f t="shared" si="88"/>
        <v>-38.549999999999997</v>
      </c>
      <c r="O1421" s="17">
        <f t="shared" si="89"/>
        <v>0.40692307692307689</v>
      </c>
      <c r="P1421" s="18">
        <f t="shared" si="90"/>
        <v>-0.76438624621414575</v>
      </c>
      <c r="Q1421" s="17">
        <f t="shared" si="91"/>
        <v>0.22817460317460317</v>
      </c>
    </row>
    <row r="1422" spans="1:17" x14ac:dyDescent="0.3">
      <c r="A1422" s="5" t="s">
        <v>2291</v>
      </c>
      <c r="B1422" s="5" t="s">
        <v>1909</v>
      </c>
      <c r="C1422" s="6" t="s">
        <v>13</v>
      </c>
      <c r="D1422" s="5">
        <v>30</v>
      </c>
      <c r="E1422" s="6" t="s">
        <v>25</v>
      </c>
      <c r="F1422" s="6" t="s">
        <v>566</v>
      </c>
      <c r="G1422" s="6" t="s">
        <v>58</v>
      </c>
      <c r="H1422" s="6" t="s">
        <v>600</v>
      </c>
      <c r="I1422" s="5" t="s">
        <v>12</v>
      </c>
      <c r="J1422" s="7">
        <v>59.2</v>
      </c>
      <c r="K1422" s="8">
        <v>3</v>
      </c>
      <c r="L1422" s="8">
        <v>0.27</v>
      </c>
      <c r="M1422" s="8">
        <v>6.33</v>
      </c>
      <c r="N1422" s="9">
        <f t="shared" si="88"/>
        <v>-2.73</v>
      </c>
      <c r="O1422" s="10">
        <f t="shared" si="89"/>
        <v>9.0000000000000011E-2</v>
      </c>
      <c r="P1422" s="11">
        <f t="shared" si="90"/>
        <v>-0.95734597156398116</v>
      </c>
      <c r="Q1422" s="10">
        <f t="shared" si="91"/>
        <v>6.3344594594594598E-3</v>
      </c>
    </row>
    <row r="1423" spans="1:17" x14ac:dyDescent="0.3">
      <c r="A1423" s="12" t="s">
        <v>2292</v>
      </c>
      <c r="B1423" s="12" t="s">
        <v>1909</v>
      </c>
      <c r="C1423" s="13" t="s">
        <v>13</v>
      </c>
      <c r="D1423" s="12">
        <v>30</v>
      </c>
      <c r="E1423" s="13" t="s">
        <v>25</v>
      </c>
      <c r="F1423" s="13" t="s">
        <v>566</v>
      </c>
      <c r="G1423" s="13" t="s">
        <v>58</v>
      </c>
      <c r="H1423" s="13" t="s">
        <v>601</v>
      </c>
      <c r="I1423" s="12" t="s">
        <v>12</v>
      </c>
      <c r="J1423" s="14">
        <v>150</v>
      </c>
      <c r="K1423" s="15">
        <v>27</v>
      </c>
      <c r="L1423" s="15">
        <v>31.59</v>
      </c>
      <c r="M1423" s="15">
        <v>52.93</v>
      </c>
      <c r="N1423" s="16">
        <f t="shared" si="88"/>
        <v>4.59</v>
      </c>
      <c r="O1423" s="17">
        <f t="shared" si="89"/>
        <v>1.17</v>
      </c>
      <c r="P1423" s="18">
        <f t="shared" si="90"/>
        <v>-0.40317400340071791</v>
      </c>
      <c r="Q1423" s="17">
        <f t="shared" si="91"/>
        <v>0.29249999999999998</v>
      </c>
    </row>
    <row r="1424" spans="1:17" x14ac:dyDescent="0.3">
      <c r="A1424" s="5" t="s">
        <v>2293</v>
      </c>
      <c r="B1424" s="5" t="s">
        <v>1909</v>
      </c>
      <c r="C1424" s="6" t="s">
        <v>13</v>
      </c>
      <c r="D1424" s="5">
        <v>30</v>
      </c>
      <c r="E1424" s="6" t="s">
        <v>25</v>
      </c>
      <c r="F1424" s="6" t="s">
        <v>566</v>
      </c>
      <c r="G1424" s="6" t="s">
        <v>58</v>
      </c>
      <c r="H1424" s="6" t="s">
        <v>602</v>
      </c>
      <c r="I1424" s="5" t="s">
        <v>12</v>
      </c>
      <c r="J1424" s="7">
        <v>30</v>
      </c>
      <c r="K1424" s="8">
        <v>15</v>
      </c>
      <c r="L1424" s="8">
        <v>15.49</v>
      </c>
      <c r="M1424" s="8">
        <v>14.39</v>
      </c>
      <c r="N1424" s="9">
        <f t="shared" si="88"/>
        <v>0.49000000000000021</v>
      </c>
      <c r="O1424" s="10">
        <f t="shared" si="89"/>
        <v>1.0326666666666666</v>
      </c>
      <c r="P1424" s="11">
        <f t="shared" si="90"/>
        <v>7.644197359277273E-2</v>
      </c>
      <c r="Q1424" s="10">
        <f t="shared" si="91"/>
        <v>0.71712962962962967</v>
      </c>
    </row>
    <row r="1425" spans="1:17" x14ac:dyDescent="0.3">
      <c r="A1425" s="12" t="s">
        <v>2294</v>
      </c>
      <c r="B1425" s="12" t="s">
        <v>1909</v>
      </c>
      <c r="C1425" s="13" t="s">
        <v>13</v>
      </c>
      <c r="D1425" s="12">
        <v>30</v>
      </c>
      <c r="E1425" s="13" t="s">
        <v>25</v>
      </c>
      <c r="F1425" s="13" t="s">
        <v>566</v>
      </c>
      <c r="G1425" s="13" t="s">
        <v>58</v>
      </c>
      <c r="H1425" s="13" t="s">
        <v>603</v>
      </c>
      <c r="I1425" s="12" t="s">
        <v>12</v>
      </c>
      <c r="J1425" s="14">
        <v>70</v>
      </c>
      <c r="K1425" s="15">
        <v>50</v>
      </c>
      <c r="L1425" s="15">
        <v>69.41</v>
      </c>
      <c r="M1425" s="15">
        <v>40.549999999999997</v>
      </c>
      <c r="N1425" s="16">
        <f t="shared" si="88"/>
        <v>19.409999999999997</v>
      </c>
      <c r="O1425" s="17">
        <f t="shared" si="89"/>
        <v>1.3881999999999999</v>
      </c>
      <c r="P1425" s="18">
        <f t="shared" si="90"/>
        <v>0.71171393341553646</v>
      </c>
      <c r="Q1425" s="17">
        <f t="shared" si="91"/>
        <v>1.3771825396825397</v>
      </c>
    </row>
    <row r="1426" spans="1:17" x14ac:dyDescent="0.3">
      <c r="A1426" s="5" t="s">
        <v>2295</v>
      </c>
      <c r="B1426" s="5" t="s">
        <v>1909</v>
      </c>
      <c r="C1426" s="6" t="s">
        <v>13</v>
      </c>
      <c r="D1426" s="5">
        <v>30</v>
      </c>
      <c r="E1426" s="6" t="s">
        <v>25</v>
      </c>
      <c r="F1426" s="6" t="s">
        <v>566</v>
      </c>
      <c r="G1426" s="6" t="s">
        <v>58</v>
      </c>
      <c r="H1426" s="6" t="s">
        <v>604</v>
      </c>
      <c r="I1426" s="5" t="s">
        <v>12</v>
      </c>
      <c r="J1426" s="7">
        <v>35</v>
      </c>
      <c r="K1426" s="8">
        <v>10</v>
      </c>
      <c r="L1426" s="8">
        <v>0.28000000000000003</v>
      </c>
      <c r="M1426" s="8">
        <v>0</v>
      </c>
      <c r="N1426" s="9">
        <f t="shared" si="88"/>
        <v>-9.7200000000000006</v>
      </c>
      <c r="O1426" s="10">
        <f t="shared" si="89"/>
        <v>2.8000000000000004E-2</v>
      </c>
      <c r="P1426" s="11">
        <f t="shared" si="90"/>
        <v>0</v>
      </c>
      <c r="Q1426" s="10">
        <f t="shared" si="91"/>
        <v>1.1111111111111112E-2</v>
      </c>
    </row>
    <row r="1427" spans="1:17" x14ac:dyDescent="0.3">
      <c r="A1427" s="12" t="s">
        <v>2296</v>
      </c>
      <c r="B1427" s="12" t="s">
        <v>1909</v>
      </c>
      <c r="C1427" s="13" t="s">
        <v>13</v>
      </c>
      <c r="D1427" s="12">
        <v>30</v>
      </c>
      <c r="E1427" s="13" t="s">
        <v>25</v>
      </c>
      <c r="F1427" s="13" t="s">
        <v>566</v>
      </c>
      <c r="G1427" s="13" t="s">
        <v>872</v>
      </c>
      <c r="H1427" s="13" t="s">
        <v>605</v>
      </c>
      <c r="I1427" s="12" t="s">
        <v>10</v>
      </c>
      <c r="J1427" s="14">
        <v>1200</v>
      </c>
      <c r="K1427" s="15">
        <v>121</v>
      </c>
      <c r="L1427" s="15">
        <v>637.16999999999996</v>
      </c>
      <c r="M1427" s="15">
        <v>133.33000000000001</v>
      </c>
      <c r="N1427" s="16">
        <f t="shared" si="88"/>
        <v>516.16999999999996</v>
      </c>
      <c r="O1427" s="17">
        <f t="shared" si="89"/>
        <v>5.265867768595041</v>
      </c>
      <c r="P1427" s="18">
        <f t="shared" si="90"/>
        <v>3.7788944723618081</v>
      </c>
      <c r="Q1427" s="17">
        <f t="shared" si="91"/>
        <v>0.73746527777777782</v>
      </c>
    </row>
    <row r="1428" spans="1:17" x14ac:dyDescent="0.3">
      <c r="A1428" s="5" t="s">
        <v>2297</v>
      </c>
      <c r="B1428" s="5" t="s">
        <v>1909</v>
      </c>
      <c r="C1428" s="6" t="s">
        <v>13</v>
      </c>
      <c r="D1428" s="5">
        <v>30</v>
      </c>
      <c r="E1428" s="6" t="s">
        <v>25</v>
      </c>
      <c r="F1428" s="6" t="s">
        <v>566</v>
      </c>
      <c r="G1428" s="6" t="s">
        <v>872</v>
      </c>
      <c r="H1428" s="6" t="s">
        <v>607</v>
      </c>
      <c r="I1428" s="5" t="s">
        <v>10</v>
      </c>
      <c r="J1428" s="7">
        <v>300</v>
      </c>
      <c r="K1428" s="8">
        <v>0</v>
      </c>
      <c r="L1428" s="8">
        <v>0</v>
      </c>
      <c r="M1428" s="8">
        <v>0</v>
      </c>
      <c r="N1428" s="9">
        <f t="shared" si="88"/>
        <v>0</v>
      </c>
      <c r="O1428" s="10">
        <f t="shared" si="89"/>
        <v>0</v>
      </c>
      <c r="P1428" s="11">
        <f t="shared" si="90"/>
        <v>0</v>
      </c>
      <c r="Q1428" s="10">
        <f t="shared" si="91"/>
        <v>0</v>
      </c>
    </row>
    <row r="1429" spans="1:17" x14ac:dyDescent="0.3">
      <c r="A1429" s="12" t="s">
        <v>2298</v>
      </c>
      <c r="B1429" s="12" t="s">
        <v>1909</v>
      </c>
      <c r="C1429" s="13" t="s">
        <v>13</v>
      </c>
      <c r="D1429" s="12">
        <v>30</v>
      </c>
      <c r="E1429" s="13" t="s">
        <v>25</v>
      </c>
      <c r="F1429" s="13" t="s">
        <v>566</v>
      </c>
      <c r="G1429" s="13" t="s">
        <v>872</v>
      </c>
      <c r="H1429" s="13" t="s">
        <v>609</v>
      </c>
      <c r="I1429" s="12" t="s">
        <v>10</v>
      </c>
      <c r="J1429" s="14">
        <v>1200</v>
      </c>
      <c r="K1429" s="15">
        <v>186</v>
      </c>
      <c r="L1429" s="15">
        <v>675.02</v>
      </c>
      <c r="M1429" s="15">
        <v>268.64999999999998</v>
      </c>
      <c r="N1429" s="16">
        <f t="shared" si="88"/>
        <v>489.02</v>
      </c>
      <c r="O1429" s="17">
        <f t="shared" si="89"/>
        <v>3.6291397849462363</v>
      </c>
      <c r="P1429" s="18">
        <f t="shared" si="90"/>
        <v>1.5126372603759539</v>
      </c>
      <c r="Q1429" s="17">
        <f t="shared" si="91"/>
        <v>0.78127314814814819</v>
      </c>
    </row>
    <row r="1430" spans="1:17" x14ac:dyDescent="0.3">
      <c r="A1430" s="5" t="s">
        <v>2299</v>
      </c>
      <c r="B1430" s="5" t="s">
        <v>1909</v>
      </c>
      <c r="C1430" s="6" t="s">
        <v>13</v>
      </c>
      <c r="D1430" s="5">
        <v>30</v>
      </c>
      <c r="E1430" s="6" t="s">
        <v>25</v>
      </c>
      <c r="F1430" s="6" t="s">
        <v>566</v>
      </c>
      <c r="G1430" s="6" t="s">
        <v>872</v>
      </c>
      <c r="H1430" s="6" t="s">
        <v>611</v>
      </c>
      <c r="I1430" s="5" t="s">
        <v>10</v>
      </c>
      <c r="J1430" s="7">
        <v>106</v>
      </c>
      <c r="K1430" s="8">
        <v>0</v>
      </c>
      <c r="L1430" s="8">
        <v>0</v>
      </c>
      <c r="M1430" s="8">
        <v>0</v>
      </c>
      <c r="N1430" s="9">
        <f t="shared" si="88"/>
        <v>0</v>
      </c>
      <c r="O1430" s="10">
        <f t="shared" si="89"/>
        <v>0</v>
      </c>
      <c r="P1430" s="11">
        <f t="shared" si="90"/>
        <v>0</v>
      </c>
      <c r="Q1430" s="10">
        <f t="shared" si="91"/>
        <v>0</v>
      </c>
    </row>
    <row r="1431" spans="1:17" x14ac:dyDescent="0.3">
      <c r="A1431" s="12" t="s">
        <v>2300</v>
      </c>
      <c r="B1431" s="12" t="s">
        <v>1909</v>
      </c>
      <c r="C1431" s="13" t="s">
        <v>13</v>
      </c>
      <c r="D1431" s="12">
        <v>30</v>
      </c>
      <c r="E1431" s="13" t="s">
        <v>25</v>
      </c>
      <c r="F1431" s="13" t="s">
        <v>566</v>
      </c>
      <c r="G1431" s="13" t="s">
        <v>872</v>
      </c>
      <c r="H1431" s="13" t="s">
        <v>613</v>
      </c>
      <c r="I1431" s="12" t="s">
        <v>10</v>
      </c>
      <c r="J1431" s="14">
        <v>105.7</v>
      </c>
      <c r="K1431" s="15">
        <v>0</v>
      </c>
      <c r="L1431" s="15">
        <v>0</v>
      </c>
      <c r="M1431" s="15">
        <v>0</v>
      </c>
      <c r="N1431" s="16">
        <f t="shared" si="88"/>
        <v>0</v>
      </c>
      <c r="O1431" s="17">
        <f t="shared" si="89"/>
        <v>0</v>
      </c>
      <c r="P1431" s="18">
        <f t="shared" si="90"/>
        <v>0</v>
      </c>
      <c r="Q1431" s="17">
        <f t="shared" si="91"/>
        <v>0</v>
      </c>
    </row>
    <row r="1432" spans="1:17" x14ac:dyDescent="0.3">
      <c r="A1432" s="5" t="s">
        <v>2301</v>
      </c>
      <c r="B1432" s="5" t="s">
        <v>1909</v>
      </c>
      <c r="C1432" s="6" t="s">
        <v>13</v>
      </c>
      <c r="D1432" s="5">
        <v>30</v>
      </c>
      <c r="E1432" s="6" t="s">
        <v>25</v>
      </c>
      <c r="F1432" s="6" t="s">
        <v>566</v>
      </c>
      <c r="G1432" s="6" t="s">
        <v>872</v>
      </c>
      <c r="H1432" s="6" t="s">
        <v>615</v>
      </c>
      <c r="I1432" s="5" t="s">
        <v>10</v>
      </c>
      <c r="J1432" s="7">
        <v>525</v>
      </c>
      <c r="K1432" s="8">
        <v>163</v>
      </c>
      <c r="L1432" s="8">
        <v>270.89</v>
      </c>
      <c r="M1432" s="8">
        <v>200.44</v>
      </c>
      <c r="N1432" s="9">
        <f t="shared" si="88"/>
        <v>107.88999999999999</v>
      </c>
      <c r="O1432" s="10">
        <f t="shared" si="89"/>
        <v>1.6619018404907975</v>
      </c>
      <c r="P1432" s="11">
        <f t="shared" si="90"/>
        <v>0.35147675114747551</v>
      </c>
      <c r="Q1432" s="10">
        <f t="shared" si="91"/>
        <v>0.71664021164021163</v>
      </c>
    </row>
    <row r="1433" spans="1:17" x14ac:dyDescent="0.3">
      <c r="A1433" s="12" t="s">
        <v>2302</v>
      </c>
      <c r="B1433" s="12" t="s">
        <v>1909</v>
      </c>
      <c r="C1433" s="13" t="s">
        <v>13</v>
      </c>
      <c r="D1433" s="12">
        <v>30</v>
      </c>
      <c r="E1433" s="13" t="s">
        <v>25</v>
      </c>
      <c r="F1433" s="13" t="s">
        <v>566</v>
      </c>
      <c r="G1433" s="13" t="s">
        <v>872</v>
      </c>
      <c r="H1433" s="13" t="s">
        <v>617</v>
      </c>
      <c r="I1433" s="12" t="s">
        <v>10</v>
      </c>
      <c r="J1433" s="14">
        <v>250</v>
      </c>
      <c r="K1433" s="15">
        <v>121</v>
      </c>
      <c r="L1433" s="15">
        <v>48.83</v>
      </c>
      <c r="M1433" s="15">
        <v>141.6</v>
      </c>
      <c r="N1433" s="16">
        <f t="shared" si="88"/>
        <v>-72.17</v>
      </c>
      <c r="O1433" s="17">
        <f t="shared" si="89"/>
        <v>0.40355371900826442</v>
      </c>
      <c r="P1433" s="18">
        <f t="shared" si="90"/>
        <v>-0.65515536723163836</v>
      </c>
      <c r="Q1433" s="17">
        <f t="shared" si="91"/>
        <v>0.27127777777777778</v>
      </c>
    </row>
    <row r="1434" spans="1:17" x14ac:dyDescent="0.3">
      <c r="A1434" s="5" t="s">
        <v>2303</v>
      </c>
      <c r="B1434" s="5" t="s">
        <v>1909</v>
      </c>
      <c r="C1434" s="6" t="s">
        <v>13</v>
      </c>
      <c r="D1434" s="5">
        <v>30</v>
      </c>
      <c r="E1434" s="6" t="s">
        <v>25</v>
      </c>
      <c r="F1434" s="6" t="s">
        <v>566</v>
      </c>
      <c r="G1434" s="6" t="s">
        <v>872</v>
      </c>
      <c r="H1434" s="6" t="s">
        <v>619</v>
      </c>
      <c r="I1434" s="5" t="s">
        <v>16</v>
      </c>
      <c r="J1434" s="7">
        <v>119.8</v>
      </c>
      <c r="K1434" s="8">
        <v>16</v>
      </c>
      <c r="L1434" s="8">
        <v>0</v>
      </c>
      <c r="M1434" s="8">
        <v>12.09</v>
      </c>
      <c r="N1434" s="9">
        <f t="shared" si="88"/>
        <v>-16</v>
      </c>
      <c r="O1434" s="10">
        <f t="shared" si="89"/>
        <v>0</v>
      </c>
      <c r="P1434" s="11">
        <f t="shared" si="90"/>
        <v>-1</v>
      </c>
      <c r="Q1434" s="10">
        <f t="shared" si="91"/>
        <v>0</v>
      </c>
    </row>
    <row r="1435" spans="1:17" x14ac:dyDescent="0.3">
      <c r="A1435" s="12" t="s">
        <v>2304</v>
      </c>
      <c r="B1435" s="12" t="s">
        <v>1909</v>
      </c>
      <c r="C1435" s="13" t="s">
        <v>13</v>
      </c>
      <c r="D1435" s="12">
        <v>30</v>
      </c>
      <c r="E1435" s="13" t="s">
        <v>25</v>
      </c>
      <c r="F1435" s="13" t="s">
        <v>566</v>
      </c>
      <c r="G1435" s="13" t="s">
        <v>872</v>
      </c>
      <c r="H1435" s="13" t="s">
        <v>621</v>
      </c>
      <c r="I1435" s="12" t="s">
        <v>16</v>
      </c>
      <c r="J1435" s="14">
        <v>52.8</v>
      </c>
      <c r="K1435" s="15">
        <v>0</v>
      </c>
      <c r="L1435" s="15">
        <v>0</v>
      </c>
      <c r="M1435" s="15">
        <v>0</v>
      </c>
      <c r="N1435" s="16">
        <f t="shared" si="88"/>
        <v>0</v>
      </c>
      <c r="O1435" s="17">
        <f t="shared" si="89"/>
        <v>0</v>
      </c>
      <c r="P1435" s="18">
        <f t="shared" si="90"/>
        <v>0</v>
      </c>
      <c r="Q1435" s="17">
        <f t="shared" si="91"/>
        <v>0</v>
      </c>
    </row>
    <row r="1436" spans="1:17" x14ac:dyDescent="0.3">
      <c r="A1436" s="5" t="s">
        <v>2305</v>
      </c>
      <c r="B1436" s="5" t="s">
        <v>1909</v>
      </c>
      <c r="C1436" s="6" t="s">
        <v>13</v>
      </c>
      <c r="D1436" s="5">
        <v>30</v>
      </c>
      <c r="E1436" s="6" t="s">
        <v>25</v>
      </c>
      <c r="F1436" s="6" t="s">
        <v>566</v>
      </c>
      <c r="G1436" s="6" t="s">
        <v>872</v>
      </c>
      <c r="H1436" s="6" t="s">
        <v>623</v>
      </c>
      <c r="I1436" s="5" t="s">
        <v>16</v>
      </c>
      <c r="J1436" s="7">
        <v>330.5</v>
      </c>
      <c r="K1436" s="8">
        <v>8</v>
      </c>
      <c r="L1436" s="8">
        <v>0</v>
      </c>
      <c r="M1436" s="8">
        <v>0</v>
      </c>
      <c r="N1436" s="9">
        <f t="shared" si="88"/>
        <v>-8</v>
      </c>
      <c r="O1436" s="10">
        <f t="shared" si="89"/>
        <v>0</v>
      </c>
      <c r="P1436" s="11">
        <f t="shared" si="90"/>
        <v>0</v>
      </c>
      <c r="Q1436" s="10">
        <f t="shared" si="91"/>
        <v>0</v>
      </c>
    </row>
    <row r="1437" spans="1:17" x14ac:dyDescent="0.3">
      <c r="A1437" s="12" t="s">
        <v>2306</v>
      </c>
      <c r="B1437" s="12" t="s">
        <v>1909</v>
      </c>
      <c r="C1437" s="13" t="s">
        <v>13</v>
      </c>
      <c r="D1437" s="12">
        <v>30</v>
      </c>
      <c r="E1437" s="13" t="s">
        <v>25</v>
      </c>
      <c r="F1437" s="13" t="s">
        <v>566</v>
      </c>
      <c r="G1437" s="13" t="s">
        <v>78</v>
      </c>
      <c r="H1437" s="13" t="s">
        <v>625</v>
      </c>
      <c r="I1437" s="12" t="s">
        <v>10</v>
      </c>
      <c r="J1437" s="14">
        <v>420</v>
      </c>
      <c r="K1437" s="15">
        <v>164</v>
      </c>
      <c r="L1437" s="15">
        <v>209.29</v>
      </c>
      <c r="M1437" s="15">
        <v>155.22</v>
      </c>
      <c r="N1437" s="16">
        <f t="shared" si="88"/>
        <v>45.289999999999992</v>
      </c>
      <c r="O1437" s="17">
        <f t="shared" si="89"/>
        <v>1.2761585365853658</v>
      </c>
      <c r="P1437" s="18">
        <f t="shared" si="90"/>
        <v>0.34834428553021513</v>
      </c>
      <c r="Q1437" s="17">
        <f t="shared" si="91"/>
        <v>0.69209656084656079</v>
      </c>
    </row>
    <row r="1438" spans="1:17" x14ac:dyDescent="0.3">
      <c r="A1438" s="5" t="s">
        <v>2307</v>
      </c>
      <c r="B1438" s="5" t="s">
        <v>1909</v>
      </c>
      <c r="C1438" s="6" t="s">
        <v>13</v>
      </c>
      <c r="D1438" s="5">
        <v>30</v>
      </c>
      <c r="E1438" s="6" t="s">
        <v>25</v>
      </c>
      <c r="F1438" s="6" t="s">
        <v>566</v>
      </c>
      <c r="G1438" s="6" t="s">
        <v>78</v>
      </c>
      <c r="H1438" s="6" t="s">
        <v>626</v>
      </c>
      <c r="I1438" s="5" t="s">
        <v>10</v>
      </c>
      <c r="J1438" s="7">
        <v>1000</v>
      </c>
      <c r="K1438" s="8">
        <v>555</v>
      </c>
      <c r="L1438" s="8">
        <v>369.71</v>
      </c>
      <c r="M1438" s="8">
        <v>589.36</v>
      </c>
      <c r="N1438" s="9">
        <f t="shared" si="88"/>
        <v>-185.29000000000002</v>
      </c>
      <c r="O1438" s="10">
        <f t="shared" si="89"/>
        <v>0.66614414414414413</v>
      </c>
      <c r="P1438" s="11">
        <f t="shared" si="90"/>
        <v>-0.37269241210804943</v>
      </c>
      <c r="Q1438" s="10">
        <f t="shared" si="91"/>
        <v>0.51348611111111109</v>
      </c>
    </row>
    <row r="1439" spans="1:17" x14ac:dyDescent="0.3">
      <c r="A1439" s="12" t="s">
        <v>2308</v>
      </c>
      <c r="B1439" s="12" t="s">
        <v>1909</v>
      </c>
      <c r="C1439" s="13" t="s">
        <v>13</v>
      </c>
      <c r="D1439" s="12">
        <v>30</v>
      </c>
      <c r="E1439" s="13" t="s">
        <v>25</v>
      </c>
      <c r="F1439" s="13" t="s">
        <v>566</v>
      </c>
      <c r="G1439" s="13" t="s">
        <v>78</v>
      </c>
      <c r="H1439" s="13" t="s">
        <v>627</v>
      </c>
      <c r="I1439" s="12" t="s">
        <v>10</v>
      </c>
      <c r="J1439" s="14">
        <v>1470</v>
      </c>
      <c r="K1439" s="15">
        <v>675</v>
      </c>
      <c r="L1439" s="15">
        <v>386.24</v>
      </c>
      <c r="M1439" s="15">
        <v>652.96</v>
      </c>
      <c r="N1439" s="16">
        <f t="shared" si="88"/>
        <v>-288.76</v>
      </c>
      <c r="O1439" s="17">
        <f t="shared" si="89"/>
        <v>0.57220740740740739</v>
      </c>
      <c r="P1439" s="18">
        <f t="shared" si="90"/>
        <v>-0.40847831413869151</v>
      </c>
      <c r="Q1439" s="17">
        <f t="shared" si="91"/>
        <v>0.36492819349962208</v>
      </c>
    </row>
    <row r="1440" spans="1:17" x14ac:dyDescent="0.3">
      <c r="A1440" s="5" t="s">
        <v>2309</v>
      </c>
      <c r="B1440" s="5" t="s">
        <v>1909</v>
      </c>
      <c r="C1440" s="6" t="s">
        <v>13</v>
      </c>
      <c r="D1440" s="5">
        <v>30</v>
      </c>
      <c r="E1440" s="6" t="s">
        <v>25</v>
      </c>
      <c r="F1440" s="6" t="s">
        <v>566</v>
      </c>
      <c r="G1440" s="6" t="s">
        <v>78</v>
      </c>
      <c r="H1440" s="6" t="s">
        <v>628</v>
      </c>
      <c r="I1440" s="5" t="s">
        <v>10</v>
      </c>
      <c r="J1440" s="7">
        <v>500</v>
      </c>
      <c r="K1440" s="8">
        <v>226</v>
      </c>
      <c r="L1440" s="8">
        <v>232.36</v>
      </c>
      <c r="M1440" s="8">
        <v>184.68</v>
      </c>
      <c r="N1440" s="9">
        <f t="shared" si="88"/>
        <v>6.3600000000000136</v>
      </c>
      <c r="O1440" s="10">
        <f t="shared" si="89"/>
        <v>1.0281415929203541</v>
      </c>
      <c r="P1440" s="11">
        <f t="shared" si="90"/>
        <v>0.25817630495993071</v>
      </c>
      <c r="Q1440" s="10">
        <f t="shared" si="91"/>
        <v>0.64544444444444449</v>
      </c>
    </row>
    <row r="1441" spans="1:17" x14ac:dyDescent="0.3">
      <c r="A1441" s="12" t="s">
        <v>2310</v>
      </c>
      <c r="B1441" s="12" t="s">
        <v>1909</v>
      </c>
      <c r="C1441" s="13" t="s">
        <v>13</v>
      </c>
      <c r="D1441" s="12">
        <v>30</v>
      </c>
      <c r="E1441" s="13" t="s">
        <v>25</v>
      </c>
      <c r="F1441" s="13" t="s">
        <v>566</v>
      </c>
      <c r="G1441" s="13" t="s">
        <v>78</v>
      </c>
      <c r="H1441" s="13" t="s">
        <v>629</v>
      </c>
      <c r="I1441" s="12" t="s">
        <v>10</v>
      </c>
      <c r="J1441" s="14">
        <v>1500</v>
      </c>
      <c r="K1441" s="15">
        <v>781</v>
      </c>
      <c r="L1441" s="15">
        <v>510.4</v>
      </c>
      <c r="M1441" s="15">
        <v>813.48</v>
      </c>
      <c r="N1441" s="16">
        <f t="shared" si="88"/>
        <v>-270.60000000000002</v>
      </c>
      <c r="O1441" s="17">
        <f t="shared" si="89"/>
        <v>0.6535211267605634</v>
      </c>
      <c r="P1441" s="18">
        <f t="shared" si="90"/>
        <v>-0.37257215911884745</v>
      </c>
      <c r="Q1441" s="17">
        <f t="shared" si="91"/>
        <v>0.47259259259259262</v>
      </c>
    </row>
    <row r="1442" spans="1:17" x14ac:dyDescent="0.3">
      <c r="A1442" s="5" t="s">
        <v>2311</v>
      </c>
      <c r="B1442" s="5" t="s">
        <v>1909</v>
      </c>
      <c r="C1442" s="6" t="s">
        <v>13</v>
      </c>
      <c r="D1442" s="5">
        <v>30</v>
      </c>
      <c r="E1442" s="6" t="s">
        <v>25</v>
      </c>
      <c r="F1442" s="6" t="s">
        <v>566</v>
      </c>
      <c r="G1442" s="6" t="s">
        <v>78</v>
      </c>
      <c r="H1442" s="6" t="s">
        <v>631</v>
      </c>
      <c r="I1442" s="5" t="s">
        <v>10</v>
      </c>
      <c r="J1442" s="7">
        <v>1000</v>
      </c>
      <c r="K1442" s="8">
        <v>441</v>
      </c>
      <c r="L1442" s="8">
        <v>529.54999999999995</v>
      </c>
      <c r="M1442" s="8">
        <v>401.42</v>
      </c>
      <c r="N1442" s="9">
        <f t="shared" si="88"/>
        <v>88.549999999999955</v>
      </c>
      <c r="O1442" s="10">
        <f t="shared" si="89"/>
        <v>1.2007936507936507</v>
      </c>
      <c r="P1442" s="11">
        <f t="shared" si="90"/>
        <v>0.3191918688655272</v>
      </c>
      <c r="Q1442" s="10">
        <f t="shared" si="91"/>
        <v>0.73548611111111106</v>
      </c>
    </row>
    <row r="1443" spans="1:17" x14ac:dyDescent="0.3">
      <c r="A1443" s="12" t="s">
        <v>2312</v>
      </c>
      <c r="B1443" s="12" t="s">
        <v>1909</v>
      </c>
      <c r="C1443" s="13" t="s">
        <v>13</v>
      </c>
      <c r="D1443" s="12">
        <v>30</v>
      </c>
      <c r="E1443" s="13" t="s">
        <v>25</v>
      </c>
      <c r="F1443" s="13" t="s">
        <v>566</v>
      </c>
      <c r="G1443" s="13" t="s">
        <v>78</v>
      </c>
      <c r="H1443" s="13" t="s">
        <v>633</v>
      </c>
      <c r="I1443" s="12" t="s">
        <v>14</v>
      </c>
      <c r="J1443" s="14">
        <v>2000</v>
      </c>
      <c r="K1443" s="15">
        <v>1189</v>
      </c>
      <c r="L1443" s="15">
        <v>1294.1400000000001</v>
      </c>
      <c r="M1443" s="15">
        <v>820.78</v>
      </c>
      <c r="N1443" s="16">
        <f t="shared" si="88"/>
        <v>105.1400000000001</v>
      </c>
      <c r="O1443" s="17">
        <f t="shared" si="89"/>
        <v>1.0884272497897394</v>
      </c>
      <c r="P1443" s="18">
        <f t="shared" si="90"/>
        <v>0.57671970564584929</v>
      </c>
      <c r="Q1443" s="17">
        <f t="shared" si="91"/>
        <v>0.89870833333333333</v>
      </c>
    </row>
    <row r="1444" spans="1:17" x14ac:dyDescent="0.3">
      <c r="A1444" s="5" t="s">
        <v>2313</v>
      </c>
      <c r="B1444" s="5" t="s">
        <v>1909</v>
      </c>
      <c r="C1444" s="6" t="s">
        <v>13</v>
      </c>
      <c r="D1444" s="5">
        <v>30</v>
      </c>
      <c r="E1444" s="6" t="s">
        <v>25</v>
      </c>
      <c r="F1444" s="6" t="s">
        <v>566</v>
      </c>
      <c r="G1444" s="6" t="s">
        <v>78</v>
      </c>
      <c r="H1444" s="6" t="s">
        <v>634</v>
      </c>
      <c r="I1444" s="5" t="s">
        <v>14</v>
      </c>
      <c r="J1444" s="7">
        <v>440</v>
      </c>
      <c r="K1444" s="8">
        <v>115</v>
      </c>
      <c r="L1444" s="8">
        <v>135.86000000000001</v>
      </c>
      <c r="M1444" s="8">
        <v>162.9</v>
      </c>
      <c r="N1444" s="9">
        <f t="shared" si="88"/>
        <v>20.860000000000014</v>
      </c>
      <c r="O1444" s="10">
        <f t="shared" si="89"/>
        <v>1.1813913043478261</v>
      </c>
      <c r="P1444" s="11">
        <f t="shared" si="90"/>
        <v>-0.16599140577041124</v>
      </c>
      <c r="Q1444" s="10">
        <f t="shared" si="91"/>
        <v>0.42885101010101012</v>
      </c>
    </row>
    <row r="1445" spans="1:17" x14ac:dyDescent="0.3">
      <c r="A1445" s="12" t="s">
        <v>2314</v>
      </c>
      <c r="B1445" s="12" t="s">
        <v>1909</v>
      </c>
      <c r="C1445" s="13" t="s">
        <v>13</v>
      </c>
      <c r="D1445" s="12">
        <v>30</v>
      </c>
      <c r="E1445" s="13" t="s">
        <v>25</v>
      </c>
      <c r="F1445" s="13" t="s">
        <v>635</v>
      </c>
      <c r="G1445" s="13" t="s">
        <v>58</v>
      </c>
      <c r="H1445" s="13" t="s">
        <v>636</v>
      </c>
      <c r="I1445" s="12" t="s">
        <v>10</v>
      </c>
      <c r="J1445" s="14">
        <v>1200</v>
      </c>
      <c r="K1445" s="15">
        <v>724</v>
      </c>
      <c r="L1445" s="15">
        <v>795.14</v>
      </c>
      <c r="M1445" s="15">
        <v>842.73</v>
      </c>
      <c r="N1445" s="16">
        <f t="shared" si="88"/>
        <v>71.139999999999986</v>
      </c>
      <c r="O1445" s="17">
        <f t="shared" si="89"/>
        <v>1.0982596685082873</v>
      </c>
      <c r="P1445" s="18">
        <f t="shared" si="90"/>
        <v>-5.6471230405942631E-2</v>
      </c>
      <c r="Q1445" s="17">
        <f t="shared" si="91"/>
        <v>0.92030092592592594</v>
      </c>
    </row>
    <row r="1446" spans="1:17" x14ac:dyDescent="0.3">
      <c r="A1446" s="5" t="s">
        <v>2315</v>
      </c>
      <c r="B1446" s="5" t="s">
        <v>1909</v>
      </c>
      <c r="C1446" s="6" t="s">
        <v>13</v>
      </c>
      <c r="D1446" s="5">
        <v>30</v>
      </c>
      <c r="E1446" s="6" t="s">
        <v>25</v>
      </c>
      <c r="F1446" s="6" t="s">
        <v>635</v>
      </c>
      <c r="G1446" s="6" t="s">
        <v>58</v>
      </c>
      <c r="H1446" s="6" t="s">
        <v>638</v>
      </c>
      <c r="I1446" s="5" t="s">
        <v>10</v>
      </c>
      <c r="J1446" s="7">
        <v>1080</v>
      </c>
      <c r="K1446" s="8">
        <v>522</v>
      </c>
      <c r="L1446" s="8">
        <v>517.32000000000005</v>
      </c>
      <c r="M1446" s="8">
        <v>494.57</v>
      </c>
      <c r="N1446" s="9">
        <f t="shared" si="88"/>
        <v>-4.67999999999995</v>
      </c>
      <c r="O1446" s="10">
        <f t="shared" si="89"/>
        <v>0.99103448275862083</v>
      </c>
      <c r="P1446" s="11">
        <f t="shared" si="90"/>
        <v>4.5999555169136938E-2</v>
      </c>
      <c r="Q1446" s="10">
        <f t="shared" si="91"/>
        <v>0.66527777777777786</v>
      </c>
    </row>
    <row r="1447" spans="1:17" x14ac:dyDescent="0.3">
      <c r="A1447" s="12" t="s">
        <v>2316</v>
      </c>
      <c r="B1447" s="12" t="s">
        <v>1909</v>
      </c>
      <c r="C1447" s="13" t="s">
        <v>13</v>
      </c>
      <c r="D1447" s="12">
        <v>30</v>
      </c>
      <c r="E1447" s="13" t="s">
        <v>25</v>
      </c>
      <c r="F1447" s="13" t="s">
        <v>635</v>
      </c>
      <c r="G1447" s="13" t="s">
        <v>58</v>
      </c>
      <c r="H1447" s="13" t="s">
        <v>639</v>
      </c>
      <c r="I1447" s="12" t="s">
        <v>10</v>
      </c>
      <c r="J1447" s="14">
        <v>1100</v>
      </c>
      <c r="K1447" s="15">
        <v>668</v>
      </c>
      <c r="L1447" s="15">
        <v>647.9</v>
      </c>
      <c r="M1447" s="15">
        <v>675.32</v>
      </c>
      <c r="N1447" s="16">
        <f t="shared" si="88"/>
        <v>-20.100000000000023</v>
      </c>
      <c r="O1447" s="17">
        <f t="shared" si="89"/>
        <v>0.96991017964071857</v>
      </c>
      <c r="P1447" s="18">
        <f t="shared" si="90"/>
        <v>-4.0602973405200603E-2</v>
      </c>
      <c r="Q1447" s="17">
        <f t="shared" si="91"/>
        <v>0.81805555555555554</v>
      </c>
    </row>
    <row r="1448" spans="1:17" x14ac:dyDescent="0.3">
      <c r="A1448" s="5" t="s">
        <v>2317</v>
      </c>
      <c r="B1448" s="5" t="s">
        <v>1909</v>
      </c>
      <c r="C1448" s="6" t="s">
        <v>13</v>
      </c>
      <c r="D1448" s="5">
        <v>30</v>
      </c>
      <c r="E1448" s="6" t="s">
        <v>25</v>
      </c>
      <c r="F1448" s="6" t="s">
        <v>635</v>
      </c>
      <c r="G1448" s="6" t="s">
        <v>58</v>
      </c>
      <c r="H1448" s="6" t="s">
        <v>640</v>
      </c>
      <c r="I1448" s="5" t="s">
        <v>10</v>
      </c>
      <c r="J1448" s="7">
        <v>1000</v>
      </c>
      <c r="K1448" s="8">
        <v>622</v>
      </c>
      <c r="L1448" s="8">
        <v>565.20000000000005</v>
      </c>
      <c r="M1448" s="8">
        <v>612.19000000000005</v>
      </c>
      <c r="N1448" s="9">
        <f t="shared" si="88"/>
        <v>-56.799999999999955</v>
      </c>
      <c r="O1448" s="10">
        <f t="shared" si="89"/>
        <v>0.90868167202572359</v>
      </c>
      <c r="P1448" s="11">
        <f t="shared" si="90"/>
        <v>-7.6757215897025444E-2</v>
      </c>
      <c r="Q1448" s="10">
        <f t="shared" si="91"/>
        <v>0.78500000000000003</v>
      </c>
    </row>
    <row r="1449" spans="1:17" x14ac:dyDescent="0.3">
      <c r="A1449" s="12" t="s">
        <v>2318</v>
      </c>
      <c r="B1449" s="12" t="s">
        <v>1909</v>
      </c>
      <c r="C1449" s="13" t="s">
        <v>13</v>
      </c>
      <c r="D1449" s="12">
        <v>30</v>
      </c>
      <c r="E1449" s="13" t="s">
        <v>25</v>
      </c>
      <c r="F1449" s="13" t="s">
        <v>635</v>
      </c>
      <c r="G1449" s="13" t="s">
        <v>58</v>
      </c>
      <c r="H1449" s="13" t="s">
        <v>641</v>
      </c>
      <c r="I1449" s="12" t="s">
        <v>10</v>
      </c>
      <c r="J1449" s="14">
        <v>800</v>
      </c>
      <c r="K1449" s="15">
        <v>482</v>
      </c>
      <c r="L1449" s="15">
        <v>407.16</v>
      </c>
      <c r="M1449" s="15">
        <v>41.9</v>
      </c>
      <c r="N1449" s="16">
        <f t="shared" si="88"/>
        <v>-74.839999999999975</v>
      </c>
      <c r="O1449" s="17">
        <f t="shared" si="89"/>
        <v>0.84473029045643155</v>
      </c>
      <c r="P1449" s="18">
        <f t="shared" si="90"/>
        <v>8.7174224343675437</v>
      </c>
      <c r="Q1449" s="17">
        <f t="shared" si="91"/>
        <v>0.70687500000000003</v>
      </c>
    </row>
    <row r="1450" spans="1:17" x14ac:dyDescent="0.3">
      <c r="A1450" s="5" t="s">
        <v>2319</v>
      </c>
      <c r="B1450" s="5" t="s">
        <v>1909</v>
      </c>
      <c r="C1450" s="6" t="s">
        <v>13</v>
      </c>
      <c r="D1450" s="5">
        <v>30</v>
      </c>
      <c r="E1450" s="6" t="s">
        <v>25</v>
      </c>
      <c r="F1450" s="6" t="s">
        <v>635</v>
      </c>
      <c r="G1450" s="6" t="s">
        <v>58</v>
      </c>
      <c r="H1450" s="6" t="s">
        <v>642</v>
      </c>
      <c r="I1450" s="5" t="s">
        <v>10</v>
      </c>
      <c r="J1450" s="7">
        <v>62.5</v>
      </c>
      <c r="K1450" s="8">
        <v>34</v>
      </c>
      <c r="L1450" s="8">
        <v>4.22</v>
      </c>
      <c r="M1450" s="8">
        <v>28.55</v>
      </c>
      <c r="N1450" s="9">
        <f t="shared" si="88"/>
        <v>-29.78</v>
      </c>
      <c r="O1450" s="10">
        <f t="shared" si="89"/>
        <v>0.12411764705882353</v>
      </c>
      <c r="P1450" s="11">
        <f t="shared" si="90"/>
        <v>-0.85218914185639238</v>
      </c>
      <c r="Q1450" s="10">
        <f t="shared" si="91"/>
        <v>9.3777777777777779E-2</v>
      </c>
    </row>
    <row r="1451" spans="1:17" x14ac:dyDescent="0.3">
      <c r="A1451" s="12" t="s">
        <v>2320</v>
      </c>
      <c r="B1451" s="12" t="s">
        <v>1909</v>
      </c>
      <c r="C1451" s="13" t="s">
        <v>13</v>
      </c>
      <c r="D1451" s="12">
        <v>30</v>
      </c>
      <c r="E1451" s="13" t="s">
        <v>25</v>
      </c>
      <c r="F1451" s="13" t="s">
        <v>635</v>
      </c>
      <c r="G1451" s="13" t="s">
        <v>58</v>
      </c>
      <c r="H1451" s="13" t="s">
        <v>643</v>
      </c>
      <c r="I1451" s="12" t="s">
        <v>10</v>
      </c>
      <c r="J1451" s="14">
        <v>0</v>
      </c>
      <c r="K1451" s="15">
        <v>492</v>
      </c>
      <c r="L1451" s="15">
        <v>0</v>
      </c>
      <c r="M1451" s="15">
        <v>0</v>
      </c>
      <c r="N1451" s="16">
        <f t="shared" si="88"/>
        <v>-492</v>
      </c>
      <c r="O1451" s="17">
        <f t="shared" si="89"/>
        <v>0</v>
      </c>
      <c r="P1451" s="18">
        <f t="shared" si="90"/>
        <v>0</v>
      </c>
      <c r="Q1451" s="17">
        <f t="shared" si="91"/>
        <v>0</v>
      </c>
    </row>
    <row r="1452" spans="1:17" x14ac:dyDescent="0.3">
      <c r="A1452" s="5" t="s">
        <v>2321</v>
      </c>
      <c r="B1452" s="5" t="s">
        <v>1909</v>
      </c>
      <c r="C1452" s="6" t="s">
        <v>13</v>
      </c>
      <c r="D1452" s="5">
        <v>30</v>
      </c>
      <c r="E1452" s="6" t="s">
        <v>25</v>
      </c>
      <c r="F1452" s="6" t="s">
        <v>635</v>
      </c>
      <c r="G1452" s="6" t="s">
        <v>58</v>
      </c>
      <c r="H1452" s="6" t="s">
        <v>645</v>
      </c>
      <c r="I1452" s="5" t="s">
        <v>12</v>
      </c>
      <c r="J1452" s="7">
        <v>240</v>
      </c>
      <c r="K1452" s="8">
        <v>87</v>
      </c>
      <c r="L1452" s="8">
        <v>30.5</v>
      </c>
      <c r="M1452" s="8">
        <v>96.24</v>
      </c>
      <c r="N1452" s="9">
        <f t="shared" si="88"/>
        <v>-56.5</v>
      </c>
      <c r="O1452" s="10">
        <f t="shared" si="89"/>
        <v>0.35057471264367818</v>
      </c>
      <c r="P1452" s="11">
        <f t="shared" si="90"/>
        <v>-0.68308395677472977</v>
      </c>
      <c r="Q1452" s="10">
        <f t="shared" si="91"/>
        <v>0.17650462962962962</v>
      </c>
    </row>
    <row r="1453" spans="1:17" x14ac:dyDescent="0.3">
      <c r="A1453" s="12" t="s">
        <v>2322</v>
      </c>
      <c r="B1453" s="12" t="s">
        <v>1909</v>
      </c>
      <c r="C1453" s="13" t="s">
        <v>13</v>
      </c>
      <c r="D1453" s="12">
        <v>30</v>
      </c>
      <c r="E1453" s="13" t="s">
        <v>25</v>
      </c>
      <c r="F1453" s="13" t="s">
        <v>635</v>
      </c>
      <c r="G1453" s="13" t="s">
        <v>58</v>
      </c>
      <c r="H1453" s="13" t="s">
        <v>646</v>
      </c>
      <c r="I1453" s="12" t="s">
        <v>12</v>
      </c>
      <c r="J1453" s="14">
        <v>815.6</v>
      </c>
      <c r="K1453" s="15">
        <v>375</v>
      </c>
      <c r="L1453" s="15">
        <v>45.47</v>
      </c>
      <c r="M1453" s="15">
        <v>571.02</v>
      </c>
      <c r="N1453" s="16">
        <f t="shared" si="88"/>
        <v>-329.53</v>
      </c>
      <c r="O1453" s="17">
        <f t="shared" si="89"/>
        <v>0.12125333333333332</v>
      </c>
      <c r="P1453" s="18">
        <f t="shared" si="90"/>
        <v>-0.92037056495394198</v>
      </c>
      <c r="Q1453" s="17">
        <f t="shared" si="91"/>
        <v>7.7431066426897718E-2</v>
      </c>
    </row>
    <row r="1454" spans="1:17" x14ac:dyDescent="0.3">
      <c r="A1454" s="5" t="s">
        <v>2323</v>
      </c>
      <c r="B1454" s="5" t="s">
        <v>1909</v>
      </c>
      <c r="C1454" s="6" t="s">
        <v>13</v>
      </c>
      <c r="D1454" s="5">
        <v>30</v>
      </c>
      <c r="E1454" s="6" t="s">
        <v>25</v>
      </c>
      <c r="F1454" s="6" t="s">
        <v>635</v>
      </c>
      <c r="G1454" s="6" t="s">
        <v>58</v>
      </c>
      <c r="H1454" s="6" t="s">
        <v>647</v>
      </c>
      <c r="I1454" s="5" t="s">
        <v>12</v>
      </c>
      <c r="J1454" s="7">
        <v>60</v>
      </c>
      <c r="K1454" s="8">
        <v>15</v>
      </c>
      <c r="L1454" s="8">
        <v>0</v>
      </c>
      <c r="M1454" s="8">
        <v>14.97</v>
      </c>
      <c r="N1454" s="9">
        <f t="shared" si="88"/>
        <v>-15</v>
      </c>
      <c r="O1454" s="10">
        <f t="shared" si="89"/>
        <v>0</v>
      </c>
      <c r="P1454" s="11">
        <f t="shared" si="90"/>
        <v>-1</v>
      </c>
      <c r="Q1454" s="10">
        <f t="shared" si="91"/>
        <v>0</v>
      </c>
    </row>
    <row r="1455" spans="1:17" x14ac:dyDescent="0.3">
      <c r="A1455" s="12" t="s">
        <v>2324</v>
      </c>
      <c r="B1455" s="12" t="s">
        <v>1909</v>
      </c>
      <c r="C1455" s="13" t="s">
        <v>13</v>
      </c>
      <c r="D1455" s="12">
        <v>30</v>
      </c>
      <c r="E1455" s="13" t="s">
        <v>25</v>
      </c>
      <c r="F1455" s="13" t="s">
        <v>635</v>
      </c>
      <c r="G1455" s="13" t="s">
        <v>58</v>
      </c>
      <c r="H1455" s="13" t="s">
        <v>648</v>
      </c>
      <c r="I1455" s="12" t="s">
        <v>12</v>
      </c>
      <c r="J1455" s="14">
        <v>36</v>
      </c>
      <c r="K1455" s="15">
        <v>9</v>
      </c>
      <c r="L1455" s="15">
        <v>16.399999999999999</v>
      </c>
      <c r="M1455" s="15">
        <v>23.94</v>
      </c>
      <c r="N1455" s="16">
        <f t="shared" si="88"/>
        <v>7.3999999999999986</v>
      </c>
      <c r="O1455" s="17">
        <f t="shared" si="89"/>
        <v>1.822222222222222</v>
      </c>
      <c r="P1455" s="18">
        <f t="shared" si="90"/>
        <v>-0.31495405179615715</v>
      </c>
      <c r="Q1455" s="17">
        <f t="shared" si="91"/>
        <v>0.63271604938271608</v>
      </c>
    </row>
    <row r="1456" spans="1:17" x14ac:dyDescent="0.3">
      <c r="A1456" s="5" t="s">
        <v>2325</v>
      </c>
      <c r="B1456" s="5" t="s">
        <v>1909</v>
      </c>
      <c r="C1456" s="6" t="s">
        <v>13</v>
      </c>
      <c r="D1456" s="5">
        <v>30</v>
      </c>
      <c r="E1456" s="6" t="s">
        <v>25</v>
      </c>
      <c r="F1456" s="6" t="s">
        <v>635</v>
      </c>
      <c r="G1456" s="6" t="s">
        <v>58</v>
      </c>
      <c r="H1456" s="6" t="s">
        <v>649</v>
      </c>
      <c r="I1456" s="5" t="s">
        <v>12</v>
      </c>
      <c r="J1456" s="7">
        <v>234</v>
      </c>
      <c r="K1456" s="8">
        <v>90</v>
      </c>
      <c r="L1456" s="8">
        <v>26.98</v>
      </c>
      <c r="M1456" s="8">
        <v>108.73</v>
      </c>
      <c r="N1456" s="9">
        <f t="shared" si="88"/>
        <v>-63.019999999999996</v>
      </c>
      <c r="O1456" s="10">
        <f t="shared" si="89"/>
        <v>0.29977777777777781</v>
      </c>
      <c r="P1456" s="11">
        <f t="shared" si="90"/>
        <v>-0.75186241147797295</v>
      </c>
      <c r="Q1456" s="10">
        <f t="shared" si="91"/>
        <v>0.16013770180436848</v>
      </c>
    </row>
    <row r="1457" spans="1:17" x14ac:dyDescent="0.3">
      <c r="A1457" s="12" t="s">
        <v>2326</v>
      </c>
      <c r="B1457" s="12" t="s">
        <v>1909</v>
      </c>
      <c r="C1457" s="13" t="s">
        <v>13</v>
      </c>
      <c r="D1457" s="12">
        <v>30</v>
      </c>
      <c r="E1457" s="13" t="s">
        <v>25</v>
      </c>
      <c r="F1457" s="13" t="s">
        <v>635</v>
      </c>
      <c r="G1457" s="13" t="s">
        <v>58</v>
      </c>
      <c r="H1457" s="13" t="s">
        <v>650</v>
      </c>
      <c r="I1457" s="12" t="s">
        <v>12</v>
      </c>
      <c r="J1457" s="14">
        <v>120</v>
      </c>
      <c r="K1457" s="15">
        <v>40</v>
      </c>
      <c r="L1457" s="15">
        <v>4.21</v>
      </c>
      <c r="M1457" s="15">
        <v>53.07</v>
      </c>
      <c r="N1457" s="16">
        <f t="shared" si="88"/>
        <v>-35.79</v>
      </c>
      <c r="O1457" s="17">
        <f t="shared" si="89"/>
        <v>0.10525</v>
      </c>
      <c r="P1457" s="18">
        <f t="shared" si="90"/>
        <v>-0.92067081213491608</v>
      </c>
      <c r="Q1457" s="17">
        <f t="shared" si="91"/>
        <v>4.8726851851851855E-2</v>
      </c>
    </row>
    <row r="1458" spans="1:17" x14ac:dyDescent="0.3">
      <c r="A1458" s="5" t="s">
        <v>2327</v>
      </c>
      <c r="B1458" s="5" t="s">
        <v>1909</v>
      </c>
      <c r="C1458" s="6" t="s">
        <v>13</v>
      </c>
      <c r="D1458" s="5">
        <v>30</v>
      </c>
      <c r="E1458" s="6" t="s">
        <v>25</v>
      </c>
      <c r="F1458" s="6" t="s">
        <v>635</v>
      </c>
      <c r="G1458" s="6" t="s">
        <v>58</v>
      </c>
      <c r="H1458" s="6" t="s">
        <v>651</v>
      </c>
      <c r="I1458" s="5" t="s">
        <v>12</v>
      </c>
      <c r="J1458" s="7">
        <v>900</v>
      </c>
      <c r="K1458" s="8">
        <v>450</v>
      </c>
      <c r="L1458" s="8">
        <v>29.77</v>
      </c>
      <c r="M1458" s="8">
        <v>480.29</v>
      </c>
      <c r="N1458" s="9">
        <f t="shared" si="88"/>
        <v>-420.23</v>
      </c>
      <c r="O1458" s="10">
        <f t="shared" si="89"/>
        <v>6.6155555555555551E-2</v>
      </c>
      <c r="P1458" s="11">
        <f t="shared" si="90"/>
        <v>-0.938016614961794</v>
      </c>
      <c r="Q1458" s="10">
        <f t="shared" si="91"/>
        <v>4.5941358024691355E-2</v>
      </c>
    </row>
    <row r="1459" spans="1:17" x14ac:dyDescent="0.3">
      <c r="A1459" s="12" t="s">
        <v>2328</v>
      </c>
      <c r="B1459" s="12" t="s">
        <v>1909</v>
      </c>
      <c r="C1459" s="13" t="s">
        <v>13</v>
      </c>
      <c r="D1459" s="12">
        <v>30</v>
      </c>
      <c r="E1459" s="13" t="s">
        <v>25</v>
      </c>
      <c r="F1459" s="13" t="s">
        <v>635</v>
      </c>
      <c r="G1459" s="13" t="s">
        <v>78</v>
      </c>
      <c r="H1459" s="13" t="s">
        <v>652</v>
      </c>
      <c r="I1459" s="12" t="s">
        <v>10</v>
      </c>
      <c r="J1459" s="14">
        <v>2600</v>
      </c>
      <c r="K1459" s="15">
        <v>1704</v>
      </c>
      <c r="L1459" s="15">
        <v>1345.01</v>
      </c>
      <c r="M1459" s="15">
        <v>1239.3399999999999</v>
      </c>
      <c r="N1459" s="16">
        <f t="shared" si="88"/>
        <v>-358.99</v>
      </c>
      <c r="O1459" s="17">
        <f t="shared" si="89"/>
        <v>0.78932511737089206</v>
      </c>
      <c r="P1459" s="18">
        <f t="shared" si="90"/>
        <v>8.5263123920796616E-2</v>
      </c>
      <c r="Q1459" s="17">
        <f t="shared" si="91"/>
        <v>0.71848824786324783</v>
      </c>
    </row>
    <row r="1460" spans="1:17" x14ac:dyDescent="0.3">
      <c r="A1460" s="5" t="s">
        <v>2329</v>
      </c>
      <c r="B1460" s="5" t="s">
        <v>1909</v>
      </c>
      <c r="C1460" s="6" t="s">
        <v>13</v>
      </c>
      <c r="D1460" s="5">
        <v>30</v>
      </c>
      <c r="E1460" s="6" t="s">
        <v>25</v>
      </c>
      <c r="F1460" s="6" t="s">
        <v>635</v>
      </c>
      <c r="G1460" s="6" t="s">
        <v>78</v>
      </c>
      <c r="H1460" s="6" t="s">
        <v>653</v>
      </c>
      <c r="I1460" s="5" t="s">
        <v>10</v>
      </c>
      <c r="J1460" s="7">
        <v>800</v>
      </c>
      <c r="K1460" s="8">
        <v>626</v>
      </c>
      <c r="L1460" s="8">
        <v>0</v>
      </c>
      <c r="M1460" s="8">
        <v>0</v>
      </c>
      <c r="N1460" s="9">
        <f t="shared" si="88"/>
        <v>-626</v>
      </c>
      <c r="O1460" s="10">
        <f t="shared" si="89"/>
        <v>0</v>
      </c>
      <c r="P1460" s="11">
        <f t="shared" si="90"/>
        <v>0</v>
      </c>
      <c r="Q1460" s="10">
        <f t="shared" si="91"/>
        <v>0</v>
      </c>
    </row>
    <row r="1461" spans="1:17" x14ac:dyDescent="0.3">
      <c r="A1461" s="12" t="s">
        <v>2330</v>
      </c>
      <c r="B1461" s="12" t="s">
        <v>1909</v>
      </c>
      <c r="C1461" s="13" t="s">
        <v>13</v>
      </c>
      <c r="D1461" s="12">
        <v>30</v>
      </c>
      <c r="E1461" s="13" t="s">
        <v>26</v>
      </c>
      <c r="F1461" s="13" t="s">
        <v>654</v>
      </c>
      <c r="G1461" s="13" t="s">
        <v>58</v>
      </c>
      <c r="H1461" s="13" t="s">
        <v>655</v>
      </c>
      <c r="I1461" s="12" t="s">
        <v>10</v>
      </c>
      <c r="J1461" s="14">
        <v>57.52</v>
      </c>
      <c r="K1461" s="15">
        <v>6</v>
      </c>
      <c r="L1461" s="15">
        <v>6.51</v>
      </c>
      <c r="M1461" s="15">
        <v>6.69</v>
      </c>
      <c r="N1461" s="16">
        <f t="shared" si="88"/>
        <v>0.50999999999999979</v>
      </c>
      <c r="O1461" s="17">
        <f t="shared" si="89"/>
        <v>1.085</v>
      </c>
      <c r="P1461" s="18">
        <f t="shared" si="90"/>
        <v>-2.6905829596412644E-2</v>
      </c>
      <c r="Q1461" s="17">
        <f t="shared" si="91"/>
        <v>0.15719170143718125</v>
      </c>
    </row>
    <row r="1462" spans="1:17" x14ac:dyDescent="0.3">
      <c r="A1462" s="5" t="s">
        <v>2331</v>
      </c>
      <c r="B1462" s="5" t="s">
        <v>1909</v>
      </c>
      <c r="C1462" s="6" t="s">
        <v>13</v>
      </c>
      <c r="D1462" s="5">
        <v>30</v>
      </c>
      <c r="E1462" s="6" t="s">
        <v>26</v>
      </c>
      <c r="F1462" s="6" t="s">
        <v>654</v>
      </c>
      <c r="G1462" s="6" t="s">
        <v>872</v>
      </c>
      <c r="H1462" s="6" t="s">
        <v>657</v>
      </c>
      <c r="I1462" s="5" t="s">
        <v>10</v>
      </c>
      <c r="J1462" s="7">
        <v>35.19</v>
      </c>
      <c r="K1462" s="8">
        <v>4</v>
      </c>
      <c r="L1462" s="8">
        <v>18.62</v>
      </c>
      <c r="M1462" s="8">
        <v>0</v>
      </c>
      <c r="N1462" s="9">
        <f t="shared" si="88"/>
        <v>14.620000000000001</v>
      </c>
      <c r="O1462" s="10">
        <f t="shared" si="89"/>
        <v>4.6550000000000002</v>
      </c>
      <c r="P1462" s="11">
        <f t="shared" si="90"/>
        <v>0</v>
      </c>
      <c r="Q1462" s="10">
        <f t="shared" si="91"/>
        <v>0.73489943481418341</v>
      </c>
    </row>
    <row r="1463" spans="1:17" x14ac:dyDescent="0.3">
      <c r="A1463" s="12" t="s">
        <v>2332</v>
      </c>
      <c r="B1463" s="12" t="s">
        <v>1909</v>
      </c>
      <c r="C1463" s="13" t="s">
        <v>13</v>
      </c>
      <c r="D1463" s="12">
        <v>30</v>
      </c>
      <c r="E1463" s="13" t="s">
        <v>26</v>
      </c>
      <c r="F1463" s="13" t="s">
        <v>658</v>
      </c>
      <c r="G1463" s="13" t="s">
        <v>78</v>
      </c>
      <c r="H1463" s="13" t="s">
        <v>659</v>
      </c>
      <c r="I1463" s="12" t="s">
        <v>10</v>
      </c>
      <c r="J1463" s="14">
        <v>1000</v>
      </c>
      <c r="K1463" s="15">
        <v>559</v>
      </c>
      <c r="L1463" s="15">
        <v>617.29999999999995</v>
      </c>
      <c r="M1463" s="15">
        <v>582.15</v>
      </c>
      <c r="N1463" s="16">
        <f t="shared" si="88"/>
        <v>58.299999999999955</v>
      </c>
      <c r="O1463" s="17">
        <f t="shared" si="89"/>
        <v>1.104293381037567</v>
      </c>
      <c r="P1463" s="18">
        <f t="shared" si="90"/>
        <v>6.0379627243837462E-2</v>
      </c>
      <c r="Q1463" s="17">
        <f t="shared" si="91"/>
        <v>0.85736111111111113</v>
      </c>
    </row>
    <row r="1464" spans="1:17" x14ac:dyDescent="0.3">
      <c r="A1464" s="5" t="s">
        <v>2333</v>
      </c>
      <c r="B1464" s="5" t="s">
        <v>1909</v>
      </c>
      <c r="C1464" s="6" t="s">
        <v>13</v>
      </c>
      <c r="D1464" s="5">
        <v>30</v>
      </c>
      <c r="E1464" s="6" t="s">
        <v>26</v>
      </c>
      <c r="F1464" s="6" t="s">
        <v>658</v>
      </c>
      <c r="G1464" s="6" t="s">
        <v>78</v>
      </c>
      <c r="H1464" s="6" t="s">
        <v>661</v>
      </c>
      <c r="I1464" s="5" t="s">
        <v>10</v>
      </c>
      <c r="J1464" s="7">
        <v>390</v>
      </c>
      <c r="K1464" s="8">
        <v>131</v>
      </c>
      <c r="L1464" s="8">
        <v>262.56</v>
      </c>
      <c r="M1464" s="8">
        <v>254.28</v>
      </c>
      <c r="N1464" s="9">
        <f t="shared" si="88"/>
        <v>131.56</v>
      </c>
      <c r="O1464" s="10">
        <f t="shared" si="89"/>
        <v>2.0042748091603055</v>
      </c>
      <c r="P1464" s="11">
        <f t="shared" si="90"/>
        <v>3.2562529495044838E-2</v>
      </c>
      <c r="Q1464" s="10">
        <f t="shared" si="91"/>
        <v>0.93504273504273505</v>
      </c>
    </row>
    <row r="1465" spans="1:17" x14ac:dyDescent="0.3">
      <c r="A1465" s="12" t="s">
        <v>2334</v>
      </c>
      <c r="B1465" s="12" t="s">
        <v>1909</v>
      </c>
      <c r="C1465" s="13" t="s">
        <v>13</v>
      </c>
      <c r="D1465" s="12">
        <v>30</v>
      </c>
      <c r="E1465" s="13" t="s">
        <v>26</v>
      </c>
      <c r="F1465" s="13" t="s">
        <v>658</v>
      </c>
      <c r="G1465" s="13" t="s">
        <v>78</v>
      </c>
      <c r="H1465" s="13" t="s">
        <v>663</v>
      </c>
      <c r="I1465" s="12" t="s">
        <v>10</v>
      </c>
      <c r="J1465" s="14">
        <v>1980</v>
      </c>
      <c r="K1465" s="15">
        <v>1005</v>
      </c>
      <c r="L1465" s="15">
        <v>1346.21</v>
      </c>
      <c r="M1465" s="15">
        <v>1169.26</v>
      </c>
      <c r="N1465" s="16">
        <f t="shared" si="88"/>
        <v>341.21000000000004</v>
      </c>
      <c r="O1465" s="17">
        <f t="shared" si="89"/>
        <v>1.3395124378109453</v>
      </c>
      <c r="P1465" s="18">
        <f t="shared" si="90"/>
        <v>0.15133503241366339</v>
      </c>
      <c r="Q1465" s="17">
        <f t="shared" si="91"/>
        <v>0.94431116722783393</v>
      </c>
    </row>
    <row r="1466" spans="1:17" x14ac:dyDescent="0.3">
      <c r="A1466" s="5" t="s">
        <v>2335</v>
      </c>
      <c r="B1466" s="5" t="s">
        <v>1909</v>
      </c>
      <c r="C1466" s="6" t="s">
        <v>13</v>
      </c>
      <c r="D1466" s="5">
        <v>30</v>
      </c>
      <c r="E1466" s="6" t="s">
        <v>26</v>
      </c>
      <c r="F1466" s="6" t="s">
        <v>658</v>
      </c>
      <c r="G1466" s="6" t="s">
        <v>78</v>
      </c>
      <c r="H1466" s="6" t="s">
        <v>665</v>
      </c>
      <c r="I1466" s="5" t="s">
        <v>10</v>
      </c>
      <c r="J1466" s="7">
        <v>710</v>
      </c>
      <c r="K1466" s="8">
        <v>270</v>
      </c>
      <c r="L1466" s="8">
        <v>113.6</v>
      </c>
      <c r="M1466" s="8">
        <v>296</v>
      </c>
      <c r="N1466" s="9">
        <f t="shared" si="88"/>
        <v>-156.4</v>
      </c>
      <c r="O1466" s="10">
        <f t="shared" si="89"/>
        <v>0.42074074074074069</v>
      </c>
      <c r="P1466" s="11">
        <f t="shared" si="90"/>
        <v>-0.61621621621621625</v>
      </c>
      <c r="Q1466" s="10">
        <f t="shared" si="91"/>
        <v>0.22222222222222221</v>
      </c>
    </row>
    <row r="1467" spans="1:17" x14ac:dyDescent="0.3">
      <c r="A1467" s="12" t="s">
        <v>2336</v>
      </c>
      <c r="B1467" s="12" t="s">
        <v>1909</v>
      </c>
      <c r="C1467" s="13" t="s">
        <v>13</v>
      </c>
      <c r="D1467" s="12">
        <v>30</v>
      </c>
      <c r="E1467" s="13" t="s">
        <v>26</v>
      </c>
      <c r="F1467" s="13" t="s">
        <v>658</v>
      </c>
      <c r="G1467" s="13" t="s">
        <v>78</v>
      </c>
      <c r="H1467" s="13" t="s">
        <v>666</v>
      </c>
      <c r="I1467" s="12" t="s">
        <v>10</v>
      </c>
      <c r="J1467" s="14">
        <v>2640</v>
      </c>
      <c r="K1467" s="15">
        <v>1531</v>
      </c>
      <c r="L1467" s="15">
        <v>1259.75</v>
      </c>
      <c r="M1467" s="15">
        <v>1078.46</v>
      </c>
      <c r="N1467" s="16">
        <f t="shared" si="88"/>
        <v>-271.25</v>
      </c>
      <c r="O1467" s="17">
        <f t="shared" si="89"/>
        <v>0.82282821685173091</v>
      </c>
      <c r="P1467" s="18">
        <f t="shared" si="90"/>
        <v>0.16810081041485075</v>
      </c>
      <c r="Q1467" s="17">
        <f t="shared" si="91"/>
        <v>0.66274726430976427</v>
      </c>
    </row>
    <row r="1468" spans="1:17" x14ac:dyDescent="0.3">
      <c r="A1468" s="5" t="s">
        <v>2337</v>
      </c>
      <c r="B1468" s="5" t="s">
        <v>1909</v>
      </c>
      <c r="C1468" s="6" t="s">
        <v>13</v>
      </c>
      <c r="D1468" s="5">
        <v>30</v>
      </c>
      <c r="E1468" s="6" t="s">
        <v>26</v>
      </c>
      <c r="F1468" s="6" t="s">
        <v>658</v>
      </c>
      <c r="G1468" s="6" t="s">
        <v>78</v>
      </c>
      <c r="H1468" s="6" t="s">
        <v>667</v>
      </c>
      <c r="I1468" s="5" t="s">
        <v>10</v>
      </c>
      <c r="J1468" s="7">
        <v>2340</v>
      </c>
      <c r="K1468" s="8">
        <v>1592</v>
      </c>
      <c r="L1468" s="8">
        <v>1361.03</v>
      </c>
      <c r="M1468" s="8">
        <v>1192.6400000000001</v>
      </c>
      <c r="N1468" s="9">
        <f t="shared" si="88"/>
        <v>-230.97000000000003</v>
      </c>
      <c r="O1468" s="10">
        <f t="shared" si="89"/>
        <v>0.85491834170854275</v>
      </c>
      <c r="P1468" s="11">
        <f t="shared" si="90"/>
        <v>0.14119097129058211</v>
      </c>
      <c r="Q1468" s="10">
        <f t="shared" si="91"/>
        <v>0.8078288224121557</v>
      </c>
    </row>
    <row r="1469" spans="1:17" x14ac:dyDescent="0.3">
      <c r="A1469" s="12" t="s">
        <v>2338</v>
      </c>
      <c r="B1469" s="12" t="s">
        <v>1909</v>
      </c>
      <c r="C1469" s="13" t="s">
        <v>13</v>
      </c>
      <c r="D1469" s="12">
        <v>30</v>
      </c>
      <c r="E1469" s="13" t="s">
        <v>26</v>
      </c>
      <c r="F1469" s="13" t="s">
        <v>658</v>
      </c>
      <c r="G1469" s="13" t="s">
        <v>78</v>
      </c>
      <c r="H1469" s="13" t="s">
        <v>668</v>
      </c>
      <c r="I1469" s="12" t="s">
        <v>10</v>
      </c>
      <c r="J1469" s="14">
        <v>0</v>
      </c>
      <c r="K1469" s="15">
        <v>165</v>
      </c>
      <c r="L1469" s="15">
        <v>0</v>
      </c>
      <c r="M1469" s="15">
        <v>0</v>
      </c>
      <c r="N1469" s="16">
        <f t="shared" si="88"/>
        <v>-165</v>
      </c>
      <c r="O1469" s="17">
        <f t="shared" si="89"/>
        <v>0</v>
      </c>
      <c r="P1469" s="18">
        <f t="shared" si="90"/>
        <v>0</v>
      </c>
      <c r="Q1469" s="17">
        <f t="shared" si="91"/>
        <v>0</v>
      </c>
    </row>
    <row r="1470" spans="1:17" x14ac:dyDescent="0.3">
      <c r="A1470" s="5" t="s">
        <v>2339</v>
      </c>
      <c r="B1470" s="5" t="s">
        <v>1909</v>
      </c>
      <c r="C1470" s="6" t="s">
        <v>13</v>
      </c>
      <c r="D1470" s="5">
        <v>30</v>
      </c>
      <c r="E1470" s="6" t="s">
        <v>26</v>
      </c>
      <c r="F1470" s="6" t="s">
        <v>669</v>
      </c>
      <c r="G1470" s="6" t="s">
        <v>58</v>
      </c>
      <c r="H1470" s="6" t="s">
        <v>670</v>
      </c>
      <c r="I1470" s="5" t="s">
        <v>10</v>
      </c>
      <c r="J1470" s="7">
        <v>420</v>
      </c>
      <c r="K1470" s="8">
        <v>183</v>
      </c>
      <c r="L1470" s="8">
        <v>154.72999999999999</v>
      </c>
      <c r="M1470" s="8">
        <v>210.78</v>
      </c>
      <c r="N1470" s="9">
        <f t="shared" si="88"/>
        <v>-28.27000000000001</v>
      </c>
      <c r="O1470" s="10">
        <f t="shared" si="89"/>
        <v>0.84551912568306009</v>
      </c>
      <c r="P1470" s="11">
        <f t="shared" si="90"/>
        <v>-0.2659170699307335</v>
      </c>
      <c r="Q1470" s="10">
        <f t="shared" si="91"/>
        <v>0.51167328042328042</v>
      </c>
    </row>
    <row r="1471" spans="1:17" x14ac:dyDescent="0.3">
      <c r="A1471" s="12" t="s">
        <v>2340</v>
      </c>
      <c r="B1471" s="12" t="s">
        <v>1909</v>
      </c>
      <c r="C1471" s="13" t="s">
        <v>13</v>
      </c>
      <c r="D1471" s="12">
        <v>30</v>
      </c>
      <c r="E1471" s="13" t="s">
        <v>26</v>
      </c>
      <c r="F1471" s="13" t="s">
        <v>669</v>
      </c>
      <c r="G1471" s="13" t="s">
        <v>58</v>
      </c>
      <c r="H1471" s="13" t="s">
        <v>672</v>
      </c>
      <c r="I1471" s="12" t="s">
        <v>12</v>
      </c>
      <c r="J1471" s="14">
        <v>65</v>
      </c>
      <c r="K1471" s="15">
        <v>13</v>
      </c>
      <c r="L1471" s="15">
        <v>2.13</v>
      </c>
      <c r="M1471" s="15">
        <v>33.04</v>
      </c>
      <c r="N1471" s="16">
        <f t="shared" si="88"/>
        <v>-10.870000000000001</v>
      </c>
      <c r="O1471" s="17">
        <f t="shared" si="89"/>
        <v>0.16384615384615384</v>
      </c>
      <c r="P1471" s="18">
        <f t="shared" si="90"/>
        <v>-0.9355326876513318</v>
      </c>
      <c r="Q1471" s="17">
        <f t="shared" si="91"/>
        <v>4.5512820512820511E-2</v>
      </c>
    </row>
    <row r="1472" spans="1:17" x14ac:dyDescent="0.3">
      <c r="A1472" s="5" t="s">
        <v>2341</v>
      </c>
      <c r="B1472" s="5" t="s">
        <v>1909</v>
      </c>
      <c r="C1472" s="6" t="s">
        <v>13</v>
      </c>
      <c r="D1472" s="5">
        <v>30</v>
      </c>
      <c r="E1472" s="6" t="s">
        <v>26</v>
      </c>
      <c r="F1472" s="6" t="s">
        <v>669</v>
      </c>
      <c r="G1472" s="6" t="s">
        <v>58</v>
      </c>
      <c r="H1472" s="6" t="s">
        <v>673</v>
      </c>
      <c r="I1472" s="5" t="s">
        <v>12</v>
      </c>
      <c r="J1472" s="7">
        <v>65</v>
      </c>
      <c r="K1472" s="8">
        <v>13</v>
      </c>
      <c r="L1472" s="8">
        <v>2.36</v>
      </c>
      <c r="M1472" s="8">
        <v>21.7</v>
      </c>
      <c r="N1472" s="9">
        <f t="shared" si="88"/>
        <v>-10.64</v>
      </c>
      <c r="O1472" s="10">
        <f t="shared" si="89"/>
        <v>0.18153846153846154</v>
      </c>
      <c r="P1472" s="11">
        <f t="shared" si="90"/>
        <v>-0.89124423963133648</v>
      </c>
      <c r="Q1472" s="10">
        <f t="shared" si="91"/>
        <v>5.0427350427350429E-2</v>
      </c>
    </row>
    <row r="1473" spans="1:17" x14ac:dyDescent="0.3">
      <c r="A1473" s="12" t="s">
        <v>2342</v>
      </c>
      <c r="B1473" s="12" t="s">
        <v>1909</v>
      </c>
      <c r="C1473" s="13" t="s">
        <v>13</v>
      </c>
      <c r="D1473" s="12">
        <v>30</v>
      </c>
      <c r="E1473" s="13" t="s">
        <v>26</v>
      </c>
      <c r="F1473" s="13" t="s">
        <v>669</v>
      </c>
      <c r="G1473" s="13" t="s">
        <v>872</v>
      </c>
      <c r="H1473" s="13" t="s">
        <v>675</v>
      </c>
      <c r="I1473" s="12" t="s">
        <v>10</v>
      </c>
      <c r="J1473" s="14">
        <v>540</v>
      </c>
      <c r="K1473" s="15">
        <v>299</v>
      </c>
      <c r="L1473" s="15">
        <v>370.62</v>
      </c>
      <c r="M1473" s="15">
        <v>302.63</v>
      </c>
      <c r="N1473" s="16">
        <f t="shared" si="88"/>
        <v>71.62</v>
      </c>
      <c r="O1473" s="17">
        <f t="shared" si="89"/>
        <v>1.2395317725752508</v>
      </c>
      <c r="P1473" s="18">
        <f t="shared" si="90"/>
        <v>0.22466378085450883</v>
      </c>
      <c r="Q1473" s="17">
        <f t="shared" si="91"/>
        <v>0.95324074074074072</v>
      </c>
    </row>
    <row r="1474" spans="1:17" x14ac:dyDescent="0.3">
      <c r="A1474" s="5" t="s">
        <v>2343</v>
      </c>
      <c r="B1474" s="5" t="s">
        <v>1909</v>
      </c>
      <c r="C1474" s="6" t="s">
        <v>13</v>
      </c>
      <c r="D1474" s="5">
        <v>30</v>
      </c>
      <c r="E1474" s="6" t="s">
        <v>26</v>
      </c>
      <c r="F1474" s="6" t="s">
        <v>669</v>
      </c>
      <c r="G1474" s="6" t="s">
        <v>872</v>
      </c>
      <c r="H1474" s="6" t="s">
        <v>677</v>
      </c>
      <c r="I1474" s="5" t="s">
        <v>10</v>
      </c>
      <c r="J1474" s="7">
        <v>0</v>
      </c>
      <c r="K1474" s="8">
        <v>0</v>
      </c>
      <c r="L1474" s="8">
        <v>0</v>
      </c>
      <c r="M1474" s="8">
        <v>0</v>
      </c>
      <c r="N1474" s="9">
        <f t="shared" ref="N1474:N1537" si="92">L1474-K1474</f>
        <v>0</v>
      </c>
      <c r="O1474" s="10">
        <f t="shared" ref="O1474:O1537" si="93">IFERROR(L1474/K1474, 0)</f>
        <v>0</v>
      </c>
      <c r="P1474" s="11">
        <f t="shared" ref="P1474:P1537" si="94">IFERROR((L1474-M1474)/M1474, 0)</f>
        <v>0</v>
      </c>
      <c r="Q1474" s="10">
        <f t="shared" ref="Q1474:Q1537" si="95">IFERROR((L1474*1000)/(J1474*D1474*24), 0)</f>
        <v>0</v>
      </c>
    </row>
    <row r="1475" spans="1:17" x14ac:dyDescent="0.3">
      <c r="A1475" s="12" t="s">
        <v>2344</v>
      </c>
      <c r="B1475" s="12" t="s">
        <v>1909</v>
      </c>
      <c r="C1475" s="13" t="s">
        <v>13</v>
      </c>
      <c r="D1475" s="12">
        <v>30</v>
      </c>
      <c r="E1475" s="13" t="s">
        <v>26</v>
      </c>
      <c r="F1475" s="13" t="s">
        <v>669</v>
      </c>
      <c r="G1475" s="13" t="s">
        <v>872</v>
      </c>
      <c r="H1475" s="13" t="s">
        <v>679</v>
      </c>
      <c r="I1475" s="12" t="s">
        <v>10</v>
      </c>
      <c r="J1475" s="14">
        <v>1050</v>
      </c>
      <c r="K1475" s="15">
        <v>622</v>
      </c>
      <c r="L1475" s="15">
        <v>719.35</v>
      </c>
      <c r="M1475" s="15">
        <v>665.19</v>
      </c>
      <c r="N1475" s="16">
        <f t="shared" si="92"/>
        <v>97.350000000000023</v>
      </c>
      <c r="O1475" s="17">
        <f t="shared" si="93"/>
        <v>1.1565112540192926</v>
      </c>
      <c r="P1475" s="18">
        <f t="shared" si="94"/>
        <v>8.1420346066537322E-2</v>
      </c>
      <c r="Q1475" s="17">
        <f t="shared" si="95"/>
        <v>0.95152116402116405</v>
      </c>
    </row>
    <row r="1476" spans="1:17" x14ac:dyDescent="0.3">
      <c r="A1476" s="5" t="s">
        <v>2345</v>
      </c>
      <c r="B1476" s="5" t="s">
        <v>1909</v>
      </c>
      <c r="C1476" s="6" t="s">
        <v>13</v>
      </c>
      <c r="D1476" s="5">
        <v>30</v>
      </c>
      <c r="E1476" s="6" t="s">
        <v>26</v>
      </c>
      <c r="F1476" s="6" t="s">
        <v>669</v>
      </c>
      <c r="G1476" s="6" t="s">
        <v>872</v>
      </c>
      <c r="H1476" s="6" t="s">
        <v>681</v>
      </c>
      <c r="I1476" s="5" t="s">
        <v>10</v>
      </c>
      <c r="J1476" s="7">
        <v>240</v>
      </c>
      <c r="K1476" s="8">
        <v>134</v>
      </c>
      <c r="L1476" s="8">
        <v>153.02000000000001</v>
      </c>
      <c r="M1476" s="8">
        <v>144.97</v>
      </c>
      <c r="N1476" s="9">
        <f t="shared" si="92"/>
        <v>19.02000000000001</v>
      </c>
      <c r="O1476" s="10">
        <f t="shared" si="93"/>
        <v>1.1419402985074627</v>
      </c>
      <c r="P1476" s="11">
        <f t="shared" si="94"/>
        <v>5.5528730082086031E-2</v>
      </c>
      <c r="Q1476" s="10">
        <f t="shared" si="95"/>
        <v>0.88553240740740746</v>
      </c>
    </row>
    <row r="1477" spans="1:17" x14ac:dyDescent="0.3">
      <c r="A1477" s="12" t="s">
        <v>2346</v>
      </c>
      <c r="B1477" s="12" t="s">
        <v>1909</v>
      </c>
      <c r="C1477" s="13" t="s">
        <v>13</v>
      </c>
      <c r="D1477" s="12">
        <v>30</v>
      </c>
      <c r="E1477" s="13" t="s">
        <v>26</v>
      </c>
      <c r="F1477" s="13" t="s">
        <v>669</v>
      </c>
      <c r="G1477" s="13" t="s">
        <v>78</v>
      </c>
      <c r="H1477" s="13" t="s">
        <v>682</v>
      </c>
      <c r="I1477" s="12" t="s">
        <v>10</v>
      </c>
      <c r="J1477" s="14">
        <v>500</v>
      </c>
      <c r="K1477" s="15">
        <v>311</v>
      </c>
      <c r="L1477" s="15">
        <v>297.43</v>
      </c>
      <c r="M1477" s="15">
        <v>295.3</v>
      </c>
      <c r="N1477" s="16">
        <f t="shared" si="92"/>
        <v>-13.569999999999993</v>
      </c>
      <c r="O1477" s="17">
        <f t="shared" si="93"/>
        <v>0.95636655948553062</v>
      </c>
      <c r="P1477" s="18">
        <f t="shared" si="94"/>
        <v>7.2130037250253826E-3</v>
      </c>
      <c r="Q1477" s="17">
        <f t="shared" si="95"/>
        <v>0.82619444444444445</v>
      </c>
    </row>
    <row r="1478" spans="1:17" x14ac:dyDescent="0.3">
      <c r="A1478" s="5" t="s">
        <v>2347</v>
      </c>
      <c r="B1478" s="5" t="s">
        <v>1909</v>
      </c>
      <c r="C1478" s="6" t="s">
        <v>13</v>
      </c>
      <c r="D1478" s="5">
        <v>30</v>
      </c>
      <c r="E1478" s="6" t="s">
        <v>26</v>
      </c>
      <c r="F1478" s="6" t="s">
        <v>669</v>
      </c>
      <c r="G1478" s="6" t="s">
        <v>78</v>
      </c>
      <c r="H1478" s="6" t="s">
        <v>683</v>
      </c>
      <c r="I1478" s="5" t="s">
        <v>10</v>
      </c>
      <c r="J1478" s="7">
        <v>500</v>
      </c>
      <c r="K1478" s="8">
        <v>274</v>
      </c>
      <c r="L1478" s="8">
        <v>328.25</v>
      </c>
      <c r="M1478" s="8">
        <v>287.86</v>
      </c>
      <c r="N1478" s="9">
        <f t="shared" si="92"/>
        <v>54.25</v>
      </c>
      <c r="O1478" s="10">
        <f t="shared" si="93"/>
        <v>1.1979927007299269</v>
      </c>
      <c r="P1478" s="11">
        <f t="shared" si="94"/>
        <v>0.14031126241923153</v>
      </c>
      <c r="Q1478" s="10">
        <f t="shared" si="95"/>
        <v>0.91180555555555554</v>
      </c>
    </row>
    <row r="1479" spans="1:17" x14ac:dyDescent="0.3">
      <c r="A1479" s="12" t="s">
        <v>2348</v>
      </c>
      <c r="B1479" s="12" t="s">
        <v>1909</v>
      </c>
      <c r="C1479" s="13" t="s">
        <v>13</v>
      </c>
      <c r="D1479" s="12">
        <v>30</v>
      </c>
      <c r="E1479" s="13" t="s">
        <v>26</v>
      </c>
      <c r="F1479" s="13" t="s">
        <v>669</v>
      </c>
      <c r="G1479" s="13" t="s">
        <v>78</v>
      </c>
      <c r="H1479" s="13" t="s">
        <v>684</v>
      </c>
      <c r="I1479" s="12" t="s">
        <v>10</v>
      </c>
      <c r="J1479" s="14">
        <v>1000</v>
      </c>
      <c r="K1479" s="15">
        <v>325</v>
      </c>
      <c r="L1479" s="15">
        <v>666.02</v>
      </c>
      <c r="M1479" s="15">
        <v>468.89</v>
      </c>
      <c r="N1479" s="16">
        <f t="shared" si="92"/>
        <v>341.02</v>
      </c>
      <c r="O1479" s="17">
        <f t="shared" si="93"/>
        <v>2.0492923076923075</v>
      </c>
      <c r="P1479" s="18">
        <f t="shared" si="94"/>
        <v>0.42041843502740517</v>
      </c>
      <c r="Q1479" s="17">
        <f t="shared" si="95"/>
        <v>0.92502777777777778</v>
      </c>
    </row>
    <row r="1480" spans="1:17" x14ac:dyDescent="0.3">
      <c r="A1480" s="5" t="s">
        <v>2349</v>
      </c>
      <c r="B1480" s="5" t="s">
        <v>1909</v>
      </c>
      <c r="C1480" s="6" t="s">
        <v>13</v>
      </c>
      <c r="D1480" s="5">
        <v>30</v>
      </c>
      <c r="E1480" s="6" t="s">
        <v>26</v>
      </c>
      <c r="F1480" s="6" t="s">
        <v>669</v>
      </c>
      <c r="G1480" s="6" t="s">
        <v>78</v>
      </c>
      <c r="H1480" s="6" t="s">
        <v>686</v>
      </c>
      <c r="I1480" s="5" t="s">
        <v>10</v>
      </c>
      <c r="J1480" s="7">
        <v>660</v>
      </c>
      <c r="K1480" s="8">
        <v>272</v>
      </c>
      <c r="L1480" s="8">
        <v>444.94</v>
      </c>
      <c r="M1480" s="8">
        <v>0</v>
      </c>
      <c r="N1480" s="9">
        <f t="shared" si="92"/>
        <v>172.94</v>
      </c>
      <c r="O1480" s="10">
        <f t="shared" si="93"/>
        <v>1.6358088235294117</v>
      </c>
      <c r="P1480" s="11">
        <f t="shared" si="94"/>
        <v>0</v>
      </c>
      <c r="Q1480" s="10">
        <f t="shared" si="95"/>
        <v>0.93632154882154883</v>
      </c>
    </row>
    <row r="1481" spans="1:17" x14ac:dyDescent="0.3">
      <c r="A1481" s="12" t="s">
        <v>2350</v>
      </c>
      <c r="B1481" s="12" t="s">
        <v>1909</v>
      </c>
      <c r="C1481" s="13" t="s">
        <v>13</v>
      </c>
      <c r="D1481" s="12">
        <v>30</v>
      </c>
      <c r="E1481" s="13" t="s">
        <v>26</v>
      </c>
      <c r="F1481" s="13" t="s">
        <v>669</v>
      </c>
      <c r="G1481" s="13" t="s">
        <v>78</v>
      </c>
      <c r="H1481" s="13" t="s">
        <v>687</v>
      </c>
      <c r="I1481" s="12" t="s">
        <v>12</v>
      </c>
      <c r="J1481" s="14">
        <v>80</v>
      </c>
      <c r="K1481" s="15">
        <v>23</v>
      </c>
      <c r="L1481" s="15">
        <v>27.32</v>
      </c>
      <c r="M1481" s="15">
        <v>36.69</v>
      </c>
      <c r="N1481" s="16">
        <f t="shared" si="92"/>
        <v>4.32</v>
      </c>
      <c r="O1481" s="17">
        <f t="shared" si="93"/>
        <v>1.1878260869565218</v>
      </c>
      <c r="P1481" s="18">
        <f t="shared" si="94"/>
        <v>-0.25538293813028068</v>
      </c>
      <c r="Q1481" s="17">
        <f t="shared" si="95"/>
        <v>0.47430555555555554</v>
      </c>
    </row>
    <row r="1482" spans="1:17" x14ac:dyDescent="0.3">
      <c r="A1482" s="5" t="s">
        <v>2351</v>
      </c>
      <c r="B1482" s="5" t="s">
        <v>1909</v>
      </c>
      <c r="C1482" s="6" t="s">
        <v>13</v>
      </c>
      <c r="D1482" s="5">
        <v>30</v>
      </c>
      <c r="E1482" s="6" t="s">
        <v>26</v>
      </c>
      <c r="F1482" s="6" t="s">
        <v>688</v>
      </c>
      <c r="G1482" s="6" t="s">
        <v>58</v>
      </c>
      <c r="H1482" s="6" t="s">
        <v>689</v>
      </c>
      <c r="I1482" s="5" t="s">
        <v>10</v>
      </c>
      <c r="J1482" s="7">
        <v>1740</v>
      </c>
      <c r="K1482" s="8">
        <v>679</v>
      </c>
      <c r="L1482" s="8">
        <v>903.11</v>
      </c>
      <c r="M1482" s="8">
        <v>999.43</v>
      </c>
      <c r="N1482" s="9">
        <f t="shared" si="92"/>
        <v>224.11</v>
      </c>
      <c r="O1482" s="10">
        <f t="shared" si="93"/>
        <v>1.3300589101620031</v>
      </c>
      <c r="P1482" s="11">
        <f t="shared" si="94"/>
        <v>-9.6374933712215907E-2</v>
      </c>
      <c r="Q1482" s="10">
        <f t="shared" si="95"/>
        <v>0.72087324393358876</v>
      </c>
    </row>
    <row r="1483" spans="1:17" x14ac:dyDescent="0.3">
      <c r="A1483" s="12" t="s">
        <v>2352</v>
      </c>
      <c r="B1483" s="12" t="s">
        <v>1909</v>
      </c>
      <c r="C1483" s="13" t="s">
        <v>13</v>
      </c>
      <c r="D1483" s="12">
        <v>30</v>
      </c>
      <c r="E1483" s="13" t="s">
        <v>26</v>
      </c>
      <c r="F1483" s="13" t="s">
        <v>688</v>
      </c>
      <c r="G1483" s="13" t="s">
        <v>58</v>
      </c>
      <c r="H1483" s="13" t="s">
        <v>691</v>
      </c>
      <c r="I1483" s="12" t="s">
        <v>12</v>
      </c>
      <c r="J1483" s="14">
        <v>114.75</v>
      </c>
      <c r="K1483" s="15">
        <v>50</v>
      </c>
      <c r="L1483" s="15">
        <v>69.55</v>
      </c>
      <c r="M1483" s="15">
        <v>37.5</v>
      </c>
      <c r="N1483" s="16">
        <f t="shared" si="92"/>
        <v>19.549999999999997</v>
      </c>
      <c r="O1483" s="17">
        <f t="shared" si="93"/>
        <v>1.391</v>
      </c>
      <c r="P1483" s="18">
        <f t="shared" si="94"/>
        <v>0.85466666666666657</v>
      </c>
      <c r="Q1483" s="17">
        <f t="shared" si="95"/>
        <v>0.84180585814572739</v>
      </c>
    </row>
    <row r="1484" spans="1:17" x14ac:dyDescent="0.3">
      <c r="A1484" s="5" t="s">
        <v>2353</v>
      </c>
      <c r="B1484" s="5" t="s">
        <v>1909</v>
      </c>
      <c r="C1484" s="6" t="s">
        <v>13</v>
      </c>
      <c r="D1484" s="5">
        <v>30</v>
      </c>
      <c r="E1484" s="6" t="s">
        <v>26</v>
      </c>
      <c r="F1484" s="6" t="s">
        <v>688</v>
      </c>
      <c r="G1484" s="6" t="s">
        <v>58</v>
      </c>
      <c r="H1484" s="6" t="s">
        <v>692</v>
      </c>
      <c r="I1484" s="5" t="s">
        <v>12</v>
      </c>
      <c r="J1484" s="7">
        <v>510</v>
      </c>
      <c r="K1484" s="8">
        <v>150</v>
      </c>
      <c r="L1484" s="8">
        <v>108.56</v>
      </c>
      <c r="M1484" s="8">
        <v>67.33</v>
      </c>
      <c r="N1484" s="9">
        <f t="shared" si="92"/>
        <v>-41.44</v>
      </c>
      <c r="O1484" s="10">
        <f t="shared" si="93"/>
        <v>0.72373333333333334</v>
      </c>
      <c r="P1484" s="11">
        <f t="shared" si="94"/>
        <v>0.61235704737858321</v>
      </c>
      <c r="Q1484" s="10">
        <f t="shared" si="95"/>
        <v>0.29564270152505445</v>
      </c>
    </row>
    <row r="1485" spans="1:17" x14ac:dyDescent="0.3">
      <c r="A1485" s="12" t="s">
        <v>2354</v>
      </c>
      <c r="B1485" s="12" t="s">
        <v>1909</v>
      </c>
      <c r="C1485" s="13" t="s">
        <v>13</v>
      </c>
      <c r="D1485" s="12">
        <v>30</v>
      </c>
      <c r="E1485" s="13" t="s">
        <v>26</v>
      </c>
      <c r="F1485" s="13" t="s">
        <v>688</v>
      </c>
      <c r="G1485" s="13" t="s">
        <v>58</v>
      </c>
      <c r="H1485" s="13" t="s">
        <v>693</v>
      </c>
      <c r="I1485" s="12" t="s">
        <v>12</v>
      </c>
      <c r="J1485" s="14">
        <v>72</v>
      </c>
      <c r="K1485" s="15">
        <v>134</v>
      </c>
      <c r="L1485" s="15">
        <v>37.85</v>
      </c>
      <c r="M1485" s="15">
        <v>43.9</v>
      </c>
      <c r="N1485" s="16">
        <f t="shared" si="92"/>
        <v>-96.15</v>
      </c>
      <c r="O1485" s="17">
        <f t="shared" si="93"/>
        <v>0.28246268656716417</v>
      </c>
      <c r="P1485" s="18">
        <f t="shared" si="94"/>
        <v>-0.13781321184510245</v>
      </c>
      <c r="Q1485" s="17">
        <f t="shared" si="95"/>
        <v>0.73013117283950613</v>
      </c>
    </row>
    <row r="1486" spans="1:17" x14ac:dyDescent="0.3">
      <c r="A1486" s="5" t="s">
        <v>2355</v>
      </c>
      <c r="B1486" s="5" t="s">
        <v>1909</v>
      </c>
      <c r="C1486" s="6" t="s">
        <v>13</v>
      </c>
      <c r="D1486" s="5">
        <v>30</v>
      </c>
      <c r="E1486" s="6" t="s">
        <v>26</v>
      </c>
      <c r="F1486" s="6" t="s">
        <v>688</v>
      </c>
      <c r="G1486" s="6" t="s">
        <v>58</v>
      </c>
      <c r="H1486" s="6" t="s">
        <v>694</v>
      </c>
      <c r="I1486" s="5" t="s">
        <v>12</v>
      </c>
      <c r="J1486" s="7">
        <v>287.8</v>
      </c>
      <c r="K1486" s="8">
        <v>43</v>
      </c>
      <c r="L1486" s="8">
        <v>177.77</v>
      </c>
      <c r="M1486" s="8">
        <v>189.23</v>
      </c>
      <c r="N1486" s="9">
        <f t="shared" si="92"/>
        <v>134.77000000000001</v>
      </c>
      <c r="O1486" s="10">
        <f t="shared" si="93"/>
        <v>4.134186046511628</v>
      </c>
      <c r="P1486" s="11">
        <f t="shared" si="94"/>
        <v>-6.0561221793584419E-2</v>
      </c>
      <c r="Q1486" s="10">
        <f t="shared" si="95"/>
        <v>0.8578970735850513</v>
      </c>
    </row>
    <row r="1487" spans="1:17" x14ac:dyDescent="0.3">
      <c r="A1487" s="12" t="s">
        <v>2356</v>
      </c>
      <c r="B1487" s="12" t="s">
        <v>1909</v>
      </c>
      <c r="C1487" s="13" t="s">
        <v>13</v>
      </c>
      <c r="D1487" s="12">
        <v>30</v>
      </c>
      <c r="E1487" s="13" t="s">
        <v>26</v>
      </c>
      <c r="F1487" s="13" t="s">
        <v>688</v>
      </c>
      <c r="G1487" s="13" t="s">
        <v>58</v>
      </c>
      <c r="H1487" s="13" t="s">
        <v>695</v>
      </c>
      <c r="I1487" s="12" t="s">
        <v>12</v>
      </c>
      <c r="J1487" s="14">
        <v>250</v>
      </c>
      <c r="K1487" s="15">
        <v>144</v>
      </c>
      <c r="L1487" s="15">
        <v>109.09</v>
      </c>
      <c r="M1487" s="15">
        <v>143.62</v>
      </c>
      <c r="N1487" s="16">
        <f t="shared" si="92"/>
        <v>-34.909999999999997</v>
      </c>
      <c r="O1487" s="17">
        <f t="shared" si="93"/>
        <v>0.75756944444444452</v>
      </c>
      <c r="P1487" s="18">
        <f t="shared" si="94"/>
        <v>-0.24042612449519565</v>
      </c>
      <c r="Q1487" s="17">
        <f t="shared" si="95"/>
        <v>0.60605555555555557</v>
      </c>
    </row>
    <row r="1488" spans="1:17" x14ac:dyDescent="0.3">
      <c r="A1488" s="5" t="s">
        <v>2357</v>
      </c>
      <c r="B1488" s="5" t="s">
        <v>1909</v>
      </c>
      <c r="C1488" s="6" t="s">
        <v>13</v>
      </c>
      <c r="D1488" s="5">
        <v>30</v>
      </c>
      <c r="E1488" s="6" t="s">
        <v>26</v>
      </c>
      <c r="F1488" s="6" t="s">
        <v>688</v>
      </c>
      <c r="G1488" s="6" t="s">
        <v>58</v>
      </c>
      <c r="H1488" s="6" t="s">
        <v>696</v>
      </c>
      <c r="I1488" s="5" t="s">
        <v>12</v>
      </c>
      <c r="J1488" s="7">
        <v>600</v>
      </c>
      <c r="K1488" s="8">
        <v>216</v>
      </c>
      <c r="L1488" s="8">
        <v>156.86000000000001</v>
      </c>
      <c r="M1488" s="8">
        <v>328.91</v>
      </c>
      <c r="N1488" s="9">
        <f t="shared" si="92"/>
        <v>-59.139999999999986</v>
      </c>
      <c r="O1488" s="10">
        <f t="shared" si="93"/>
        <v>0.7262037037037038</v>
      </c>
      <c r="P1488" s="11">
        <f t="shared" si="94"/>
        <v>-0.52309142318567392</v>
      </c>
      <c r="Q1488" s="10">
        <f t="shared" si="95"/>
        <v>0.36310185185185184</v>
      </c>
    </row>
    <row r="1489" spans="1:17" x14ac:dyDescent="0.3">
      <c r="A1489" s="12" t="s">
        <v>2358</v>
      </c>
      <c r="B1489" s="12" t="s">
        <v>1909</v>
      </c>
      <c r="C1489" s="13" t="s">
        <v>13</v>
      </c>
      <c r="D1489" s="12">
        <v>30</v>
      </c>
      <c r="E1489" s="13" t="s">
        <v>26</v>
      </c>
      <c r="F1489" s="13" t="s">
        <v>688</v>
      </c>
      <c r="G1489" s="13" t="s">
        <v>58</v>
      </c>
      <c r="H1489" s="13" t="s">
        <v>697</v>
      </c>
      <c r="I1489" s="12" t="s">
        <v>12</v>
      </c>
      <c r="J1489" s="14">
        <v>320</v>
      </c>
      <c r="K1489" s="15">
        <v>76</v>
      </c>
      <c r="L1489" s="15">
        <v>47.64</v>
      </c>
      <c r="M1489" s="15">
        <v>43.06</v>
      </c>
      <c r="N1489" s="16">
        <f t="shared" si="92"/>
        <v>-28.36</v>
      </c>
      <c r="O1489" s="17">
        <f t="shared" si="93"/>
        <v>0.62684210526315787</v>
      </c>
      <c r="P1489" s="18">
        <f t="shared" si="94"/>
        <v>0.10636321411983275</v>
      </c>
      <c r="Q1489" s="17">
        <f t="shared" si="95"/>
        <v>0.20677083333333332</v>
      </c>
    </row>
    <row r="1490" spans="1:17" x14ac:dyDescent="0.3">
      <c r="A1490" s="5" t="s">
        <v>2359</v>
      </c>
      <c r="B1490" s="5" t="s">
        <v>1909</v>
      </c>
      <c r="C1490" s="6" t="s">
        <v>13</v>
      </c>
      <c r="D1490" s="5">
        <v>30</v>
      </c>
      <c r="E1490" s="6" t="s">
        <v>26</v>
      </c>
      <c r="F1490" s="6" t="s">
        <v>688</v>
      </c>
      <c r="G1490" s="6" t="s">
        <v>872</v>
      </c>
      <c r="H1490" s="6" t="s">
        <v>699</v>
      </c>
      <c r="I1490" s="5" t="s">
        <v>10</v>
      </c>
      <c r="J1490" s="7">
        <v>1050</v>
      </c>
      <c r="K1490" s="8">
        <v>466</v>
      </c>
      <c r="L1490" s="8">
        <v>532.52</v>
      </c>
      <c r="M1490" s="8">
        <v>504.73</v>
      </c>
      <c r="N1490" s="9">
        <f t="shared" si="92"/>
        <v>66.519999999999982</v>
      </c>
      <c r="O1490" s="10">
        <f t="shared" si="93"/>
        <v>1.1427467811158798</v>
      </c>
      <c r="P1490" s="11">
        <f t="shared" si="94"/>
        <v>5.5059140530580634E-2</v>
      </c>
      <c r="Q1490" s="10">
        <f t="shared" si="95"/>
        <v>0.70439153439153435</v>
      </c>
    </row>
    <row r="1491" spans="1:17" x14ac:dyDescent="0.3">
      <c r="A1491" s="12" t="s">
        <v>2360</v>
      </c>
      <c r="B1491" s="12" t="s">
        <v>1909</v>
      </c>
      <c r="C1491" s="13" t="s">
        <v>13</v>
      </c>
      <c r="D1491" s="12">
        <v>30</v>
      </c>
      <c r="E1491" s="13" t="s">
        <v>26</v>
      </c>
      <c r="F1491" s="13" t="s">
        <v>688</v>
      </c>
      <c r="G1491" s="13" t="s">
        <v>872</v>
      </c>
      <c r="H1491" s="13" t="s">
        <v>700</v>
      </c>
      <c r="I1491" s="12" t="s">
        <v>10</v>
      </c>
      <c r="J1491" s="14">
        <v>350</v>
      </c>
      <c r="K1491" s="15">
        <v>0</v>
      </c>
      <c r="L1491" s="15">
        <v>0</v>
      </c>
      <c r="M1491" s="15">
        <v>0</v>
      </c>
      <c r="N1491" s="16">
        <f t="shared" si="92"/>
        <v>0</v>
      </c>
      <c r="O1491" s="17">
        <f t="shared" si="93"/>
        <v>0</v>
      </c>
      <c r="P1491" s="18">
        <f t="shared" si="94"/>
        <v>0</v>
      </c>
      <c r="Q1491" s="17">
        <f t="shared" si="95"/>
        <v>0</v>
      </c>
    </row>
    <row r="1492" spans="1:17" x14ac:dyDescent="0.3">
      <c r="A1492" s="5" t="s">
        <v>2361</v>
      </c>
      <c r="B1492" s="5" t="s">
        <v>1909</v>
      </c>
      <c r="C1492" s="6" t="s">
        <v>13</v>
      </c>
      <c r="D1492" s="5">
        <v>30</v>
      </c>
      <c r="E1492" s="6" t="s">
        <v>26</v>
      </c>
      <c r="F1492" s="6" t="s">
        <v>688</v>
      </c>
      <c r="G1492" s="6" t="s">
        <v>872</v>
      </c>
      <c r="H1492" s="6" t="s">
        <v>701</v>
      </c>
      <c r="I1492" s="5" t="s">
        <v>10</v>
      </c>
      <c r="J1492" s="7">
        <v>0</v>
      </c>
      <c r="K1492" s="8">
        <v>20</v>
      </c>
      <c r="L1492" s="8">
        <v>0</v>
      </c>
      <c r="M1492" s="8">
        <v>22.15</v>
      </c>
      <c r="N1492" s="9">
        <f t="shared" si="92"/>
        <v>-20</v>
      </c>
      <c r="O1492" s="10">
        <f t="shared" si="93"/>
        <v>0</v>
      </c>
      <c r="P1492" s="11">
        <f t="shared" si="94"/>
        <v>-1</v>
      </c>
      <c r="Q1492" s="10">
        <f t="shared" si="95"/>
        <v>0</v>
      </c>
    </row>
    <row r="1493" spans="1:17" x14ac:dyDescent="0.3">
      <c r="A1493" s="12" t="s">
        <v>2362</v>
      </c>
      <c r="B1493" s="12" t="s">
        <v>1909</v>
      </c>
      <c r="C1493" s="13" t="s">
        <v>13</v>
      </c>
      <c r="D1493" s="12">
        <v>30</v>
      </c>
      <c r="E1493" s="13" t="s">
        <v>26</v>
      </c>
      <c r="F1493" s="13" t="s">
        <v>688</v>
      </c>
      <c r="G1493" s="13" t="s">
        <v>872</v>
      </c>
      <c r="H1493" s="13" t="s">
        <v>703</v>
      </c>
      <c r="I1493" s="12" t="s">
        <v>10</v>
      </c>
      <c r="J1493" s="14">
        <v>1200</v>
      </c>
      <c r="K1493" s="15">
        <v>563</v>
      </c>
      <c r="L1493" s="15">
        <v>757.19</v>
      </c>
      <c r="M1493" s="15">
        <v>722.46</v>
      </c>
      <c r="N1493" s="16">
        <f t="shared" si="92"/>
        <v>194.19000000000005</v>
      </c>
      <c r="O1493" s="17">
        <f t="shared" si="93"/>
        <v>1.3449200710479574</v>
      </c>
      <c r="P1493" s="18">
        <f t="shared" si="94"/>
        <v>4.8071865570412223E-2</v>
      </c>
      <c r="Q1493" s="17">
        <f t="shared" si="95"/>
        <v>0.87637731481481485</v>
      </c>
    </row>
    <row r="1494" spans="1:17" x14ac:dyDescent="0.3">
      <c r="A1494" s="5" t="s">
        <v>2363</v>
      </c>
      <c r="B1494" s="5" t="s">
        <v>1909</v>
      </c>
      <c r="C1494" s="6" t="s">
        <v>13</v>
      </c>
      <c r="D1494" s="5">
        <v>30</v>
      </c>
      <c r="E1494" s="6" t="s">
        <v>26</v>
      </c>
      <c r="F1494" s="6" t="s">
        <v>688</v>
      </c>
      <c r="G1494" s="6" t="s">
        <v>872</v>
      </c>
      <c r="H1494" s="6" t="s">
        <v>705</v>
      </c>
      <c r="I1494" s="5" t="s">
        <v>10</v>
      </c>
      <c r="J1494" s="7">
        <v>0</v>
      </c>
      <c r="K1494" s="8">
        <v>0</v>
      </c>
      <c r="L1494" s="8">
        <v>0</v>
      </c>
      <c r="M1494" s="8">
        <v>0</v>
      </c>
      <c r="N1494" s="9">
        <f t="shared" si="92"/>
        <v>0</v>
      </c>
      <c r="O1494" s="10">
        <f t="shared" si="93"/>
        <v>0</v>
      </c>
      <c r="P1494" s="11">
        <f t="shared" si="94"/>
        <v>0</v>
      </c>
      <c r="Q1494" s="10">
        <f t="shared" si="95"/>
        <v>0</v>
      </c>
    </row>
    <row r="1495" spans="1:17" x14ac:dyDescent="0.3">
      <c r="A1495" s="12" t="s">
        <v>2364</v>
      </c>
      <c r="B1495" s="12" t="s">
        <v>1909</v>
      </c>
      <c r="C1495" s="13" t="s">
        <v>13</v>
      </c>
      <c r="D1495" s="12">
        <v>30</v>
      </c>
      <c r="E1495" s="13" t="s">
        <v>26</v>
      </c>
      <c r="F1495" s="13" t="s">
        <v>688</v>
      </c>
      <c r="G1495" s="13" t="s">
        <v>872</v>
      </c>
      <c r="H1495" s="13" t="s">
        <v>707</v>
      </c>
      <c r="I1495" s="12" t="s">
        <v>10</v>
      </c>
      <c r="J1495" s="14">
        <v>0</v>
      </c>
      <c r="K1495" s="15">
        <v>8</v>
      </c>
      <c r="L1495" s="15">
        <v>12.75</v>
      </c>
      <c r="M1495" s="15">
        <v>0</v>
      </c>
      <c r="N1495" s="16">
        <f t="shared" si="92"/>
        <v>4.75</v>
      </c>
      <c r="O1495" s="17">
        <f t="shared" si="93"/>
        <v>1.59375</v>
      </c>
      <c r="P1495" s="18">
        <f t="shared" si="94"/>
        <v>0</v>
      </c>
      <c r="Q1495" s="17">
        <f t="shared" si="95"/>
        <v>0</v>
      </c>
    </row>
    <row r="1496" spans="1:17" x14ac:dyDescent="0.3">
      <c r="A1496" s="5" t="s">
        <v>2365</v>
      </c>
      <c r="B1496" s="5" t="s">
        <v>1909</v>
      </c>
      <c r="C1496" s="6" t="s">
        <v>13</v>
      </c>
      <c r="D1496" s="5">
        <v>30</v>
      </c>
      <c r="E1496" s="6" t="s">
        <v>26</v>
      </c>
      <c r="F1496" s="6" t="s">
        <v>688</v>
      </c>
      <c r="G1496" s="6" t="s">
        <v>872</v>
      </c>
      <c r="H1496" s="6" t="s">
        <v>709</v>
      </c>
      <c r="I1496" s="5" t="s">
        <v>10</v>
      </c>
      <c r="J1496" s="7">
        <v>600</v>
      </c>
      <c r="K1496" s="8">
        <v>233</v>
      </c>
      <c r="L1496" s="8">
        <v>234.51</v>
      </c>
      <c r="M1496" s="8">
        <v>232.96</v>
      </c>
      <c r="N1496" s="9">
        <f t="shared" si="92"/>
        <v>1.5099999999999909</v>
      </c>
      <c r="O1496" s="10">
        <f t="shared" si="93"/>
        <v>1.0064806866952789</v>
      </c>
      <c r="P1496" s="11">
        <f t="shared" si="94"/>
        <v>6.6535027472526742E-3</v>
      </c>
      <c r="Q1496" s="10">
        <f t="shared" si="95"/>
        <v>0.54284722222222226</v>
      </c>
    </row>
    <row r="1497" spans="1:17" x14ac:dyDescent="0.3">
      <c r="A1497" s="12" t="s">
        <v>2366</v>
      </c>
      <c r="B1497" s="12" t="s">
        <v>1909</v>
      </c>
      <c r="C1497" s="13" t="s">
        <v>13</v>
      </c>
      <c r="D1497" s="12">
        <v>30</v>
      </c>
      <c r="E1497" s="13" t="s">
        <v>26</v>
      </c>
      <c r="F1497" s="13" t="s">
        <v>688</v>
      </c>
      <c r="G1497" s="13" t="s">
        <v>78</v>
      </c>
      <c r="H1497" s="13" t="s">
        <v>711</v>
      </c>
      <c r="I1497" s="12" t="s">
        <v>10</v>
      </c>
      <c r="J1497" s="14">
        <v>0</v>
      </c>
      <c r="K1497" s="15">
        <v>0</v>
      </c>
      <c r="L1497" s="15">
        <v>0</v>
      </c>
      <c r="M1497" s="15">
        <v>0</v>
      </c>
      <c r="N1497" s="16">
        <f t="shared" si="92"/>
        <v>0</v>
      </c>
      <c r="O1497" s="17">
        <f t="shared" si="93"/>
        <v>0</v>
      </c>
      <c r="P1497" s="18">
        <f t="shared" si="94"/>
        <v>0</v>
      </c>
      <c r="Q1497" s="17">
        <f t="shared" si="95"/>
        <v>0</v>
      </c>
    </row>
    <row r="1498" spans="1:17" x14ac:dyDescent="0.3">
      <c r="A1498" s="5" t="s">
        <v>2367</v>
      </c>
      <c r="B1498" s="5" t="s">
        <v>1909</v>
      </c>
      <c r="C1498" s="6" t="s">
        <v>13</v>
      </c>
      <c r="D1498" s="5">
        <v>30</v>
      </c>
      <c r="E1498" s="6" t="s">
        <v>26</v>
      </c>
      <c r="F1498" s="6" t="s">
        <v>688</v>
      </c>
      <c r="G1498" s="6" t="s">
        <v>78</v>
      </c>
      <c r="H1498" s="6" t="s">
        <v>712</v>
      </c>
      <c r="I1498" s="5" t="s">
        <v>10</v>
      </c>
      <c r="J1498" s="7">
        <v>1600</v>
      </c>
      <c r="K1498" s="8">
        <v>1134</v>
      </c>
      <c r="L1498" s="8">
        <v>1030.25</v>
      </c>
      <c r="M1498" s="8">
        <v>930.37</v>
      </c>
      <c r="N1498" s="9">
        <f t="shared" si="92"/>
        <v>-103.75</v>
      </c>
      <c r="O1498" s="10">
        <f t="shared" si="93"/>
        <v>0.9085097001763669</v>
      </c>
      <c r="P1498" s="11">
        <f t="shared" si="94"/>
        <v>0.10735513827831937</v>
      </c>
      <c r="Q1498" s="10">
        <f t="shared" si="95"/>
        <v>0.89431423611111116</v>
      </c>
    </row>
    <row r="1499" spans="1:17" x14ac:dyDescent="0.3">
      <c r="A1499" s="12" t="s">
        <v>2368</v>
      </c>
      <c r="B1499" s="12" t="s">
        <v>1909</v>
      </c>
      <c r="C1499" s="13" t="s">
        <v>13</v>
      </c>
      <c r="D1499" s="12">
        <v>30</v>
      </c>
      <c r="E1499" s="13" t="s">
        <v>26</v>
      </c>
      <c r="F1499" s="13" t="s">
        <v>688</v>
      </c>
      <c r="G1499" s="13" t="s">
        <v>78</v>
      </c>
      <c r="H1499" s="13" t="s">
        <v>713</v>
      </c>
      <c r="I1499" s="12" t="s">
        <v>10</v>
      </c>
      <c r="J1499" s="14">
        <v>3000</v>
      </c>
      <c r="K1499" s="15">
        <v>1737</v>
      </c>
      <c r="L1499" s="15">
        <v>1737.82</v>
      </c>
      <c r="M1499" s="15">
        <v>1663.04</v>
      </c>
      <c r="N1499" s="16">
        <f t="shared" si="92"/>
        <v>0.81999999999993634</v>
      </c>
      <c r="O1499" s="17">
        <f t="shared" si="93"/>
        <v>1.0004720782959124</v>
      </c>
      <c r="P1499" s="18">
        <f t="shared" si="94"/>
        <v>4.4965845680200102E-2</v>
      </c>
      <c r="Q1499" s="17">
        <f t="shared" si="95"/>
        <v>0.80454629629629626</v>
      </c>
    </row>
    <row r="1500" spans="1:17" x14ac:dyDescent="0.3">
      <c r="A1500" s="5" t="s">
        <v>2369</v>
      </c>
      <c r="B1500" s="5" t="s">
        <v>1909</v>
      </c>
      <c r="C1500" s="6" t="s">
        <v>13</v>
      </c>
      <c r="D1500" s="5">
        <v>30</v>
      </c>
      <c r="E1500" s="6" t="s">
        <v>26</v>
      </c>
      <c r="F1500" s="6" t="s">
        <v>714</v>
      </c>
      <c r="G1500" s="6" t="s">
        <v>58</v>
      </c>
      <c r="H1500" s="6" t="s">
        <v>715</v>
      </c>
      <c r="I1500" s="5" t="s">
        <v>12</v>
      </c>
      <c r="J1500" s="7">
        <v>1200</v>
      </c>
      <c r="K1500" s="8">
        <v>780</v>
      </c>
      <c r="L1500" s="8">
        <v>793.99</v>
      </c>
      <c r="M1500" s="8">
        <v>882.31</v>
      </c>
      <c r="N1500" s="9">
        <f t="shared" si="92"/>
        <v>13.990000000000009</v>
      </c>
      <c r="O1500" s="10">
        <f t="shared" si="93"/>
        <v>1.0179358974358974</v>
      </c>
      <c r="P1500" s="11">
        <f t="shared" si="94"/>
        <v>-0.10010087157574996</v>
      </c>
      <c r="Q1500" s="10">
        <f t="shared" si="95"/>
        <v>0.91896990740740736</v>
      </c>
    </row>
    <row r="1501" spans="1:17" x14ac:dyDescent="0.3">
      <c r="A1501" s="12" t="s">
        <v>2370</v>
      </c>
      <c r="B1501" s="12" t="s">
        <v>1909</v>
      </c>
      <c r="C1501" s="13" t="s">
        <v>13</v>
      </c>
      <c r="D1501" s="12">
        <v>30</v>
      </c>
      <c r="E1501" s="13" t="s">
        <v>26</v>
      </c>
      <c r="F1501" s="13" t="s">
        <v>714</v>
      </c>
      <c r="G1501" s="13" t="s">
        <v>872</v>
      </c>
      <c r="H1501" s="13" t="s">
        <v>717</v>
      </c>
      <c r="I1501" s="12" t="s">
        <v>12</v>
      </c>
      <c r="J1501" s="14">
        <v>96</v>
      </c>
      <c r="K1501" s="15">
        <v>68</v>
      </c>
      <c r="L1501" s="15">
        <v>62.24</v>
      </c>
      <c r="M1501" s="15">
        <v>67.63</v>
      </c>
      <c r="N1501" s="16">
        <f t="shared" si="92"/>
        <v>-5.759999999999998</v>
      </c>
      <c r="O1501" s="17">
        <f t="shared" si="93"/>
        <v>0.91529411764705881</v>
      </c>
      <c r="P1501" s="18">
        <f t="shared" si="94"/>
        <v>-7.969835871654582E-2</v>
      </c>
      <c r="Q1501" s="17">
        <f t="shared" si="95"/>
        <v>0.90046296296296291</v>
      </c>
    </row>
    <row r="1502" spans="1:17" x14ac:dyDescent="0.3">
      <c r="A1502" s="5" t="s">
        <v>2371</v>
      </c>
      <c r="B1502" s="5" t="s">
        <v>1909</v>
      </c>
      <c r="C1502" s="6" t="s">
        <v>13</v>
      </c>
      <c r="D1502" s="5">
        <v>30</v>
      </c>
      <c r="E1502" s="6" t="s">
        <v>26</v>
      </c>
      <c r="F1502" s="6" t="s">
        <v>714</v>
      </c>
      <c r="G1502" s="6" t="s">
        <v>872</v>
      </c>
      <c r="H1502" s="6" t="s">
        <v>719</v>
      </c>
      <c r="I1502" s="5" t="s">
        <v>12</v>
      </c>
      <c r="J1502" s="7">
        <v>110</v>
      </c>
      <c r="K1502" s="8">
        <v>89</v>
      </c>
      <c r="L1502" s="8">
        <v>59.21</v>
      </c>
      <c r="M1502" s="8">
        <v>78.47</v>
      </c>
      <c r="N1502" s="9">
        <f t="shared" si="92"/>
        <v>-29.79</v>
      </c>
      <c r="O1502" s="10">
        <f t="shared" si="93"/>
        <v>0.66528089887640451</v>
      </c>
      <c r="P1502" s="11">
        <f t="shared" si="94"/>
        <v>-0.24544411877150502</v>
      </c>
      <c r="Q1502" s="10">
        <f t="shared" si="95"/>
        <v>0.7476010101010101</v>
      </c>
    </row>
    <row r="1503" spans="1:17" x14ac:dyDescent="0.3">
      <c r="A1503" s="12" t="s">
        <v>2372</v>
      </c>
      <c r="B1503" s="12" t="s">
        <v>1909</v>
      </c>
      <c r="C1503" s="13" t="s">
        <v>13</v>
      </c>
      <c r="D1503" s="12">
        <v>30</v>
      </c>
      <c r="E1503" s="13" t="s">
        <v>26</v>
      </c>
      <c r="F1503" s="13" t="s">
        <v>714</v>
      </c>
      <c r="G1503" s="13" t="s">
        <v>872</v>
      </c>
      <c r="H1503" s="13" t="s">
        <v>720</v>
      </c>
      <c r="I1503" s="12" t="s">
        <v>12</v>
      </c>
      <c r="J1503" s="14">
        <v>113</v>
      </c>
      <c r="K1503" s="15">
        <v>76</v>
      </c>
      <c r="L1503" s="15">
        <v>52.65</v>
      </c>
      <c r="M1503" s="15">
        <v>74.209999999999994</v>
      </c>
      <c r="N1503" s="16">
        <f t="shared" si="92"/>
        <v>-23.35</v>
      </c>
      <c r="O1503" s="17">
        <f t="shared" si="93"/>
        <v>0.69276315789473686</v>
      </c>
      <c r="P1503" s="18">
        <f t="shared" si="94"/>
        <v>-0.29052688316938413</v>
      </c>
      <c r="Q1503" s="17">
        <f t="shared" si="95"/>
        <v>0.64712389380530977</v>
      </c>
    </row>
    <row r="1504" spans="1:17" x14ac:dyDescent="0.3">
      <c r="A1504" s="5" t="s">
        <v>2373</v>
      </c>
      <c r="B1504" s="5" t="s">
        <v>1909</v>
      </c>
      <c r="C1504" s="6" t="s">
        <v>13</v>
      </c>
      <c r="D1504" s="5">
        <v>30</v>
      </c>
      <c r="E1504" s="6" t="s">
        <v>26</v>
      </c>
      <c r="F1504" s="6" t="s">
        <v>714</v>
      </c>
      <c r="G1504" s="6" t="s">
        <v>872</v>
      </c>
      <c r="H1504" s="6" t="s">
        <v>722</v>
      </c>
      <c r="I1504" s="5" t="s">
        <v>12</v>
      </c>
      <c r="J1504" s="7">
        <v>97</v>
      </c>
      <c r="K1504" s="8">
        <v>72</v>
      </c>
      <c r="L1504" s="8">
        <v>68.69</v>
      </c>
      <c r="M1504" s="8">
        <v>77.489999999999995</v>
      </c>
      <c r="N1504" s="9">
        <f t="shared" si="92"/>
        <v>-3.3100000000000023</v>
      </c>
      <c r="O1504" s="10">
        <f t="shared" si="93"/>
        <v>0.9540277777777777</v>
      </c>
      <c r="P1504" s="11">
        <f t="shared" si="94"/>
        <v>-0.11356304039230866</v>
      </c>
      <c r="Q1504" s="10">
        <f t="shared" si="95"/>
        <v>0.98353379152348219</v>
      </c>
    </row>
    <row r="1505" spans="1:17" x14ac:dyDescent="0.3">
      <c r="A1505" s="12" t="s">
        <v>2374</v>
      </c>
      <c r="B1505" s="12" t="s">
        <v>1909</v>
      </c>
      <c r="C1505" s="13" t="s">
        <v>13</v>
      </c>
      <c r="D1505" s="12">
        <v>30</v>
      </c>
      <c r="E1505" s="13" t="s">
        <v>26</v>
      </c>
      <c r="F1505" s="13" t="s">
        <v>714</v>
      </c>
      <c r="G1505" s="13" t="s">
        <v>872</v>
      </c>
      <c r="H1505" s="13" t="s">
        <v>723</v>
      </c>
      <c r="I1505" s="12" t="s">
        <v>12</v>
      </c>
      <c r="J1505" s="14">
        <v>96</v>
      </c>
      <c r="K1505" s="15">
        <v>71</v>
      </c>
      <c r="L1505" s="15">
        <v>61.21</v>
      </c>
      <c r="M1505" s="15">
        <v>75.56</v>
      </c>
      <c r="N1505" s="16">
        <f t="shared" si="92"/>
        <v>-9.7899999999999991</v>
      </c>
      <c r="O1505" s="17">
        <f t="shared" si="93"/>
        <v>0.86211267605633801</v>
      </c>
      <c r="P1505" s="18">
        <f t="shared" si="94"/>
        <v>-0.18991529910005295</v>
      </c>
      <c r="Q1505" s="17">
        <f t="shared" si="95"/>
        <v>0.88556134259259256</v>
      </c>
    </row>
    <row r="1506" spans="1:17" x14ac:dyDescent="0.3">
      <c r="A1506" s="5" t="s">
        <v>2375</v>
      </c>
      <c r="B1506" s="5" t="s">
        <v>1909</v>
      </c>
      <c r="C1506" s="6" t="s">
        <v>13</v>
      </c>
      <c r="D1506" s="5">
        <v>30</v>
      </c>
      <c r="E1506" s="6" t="s">
        <v>26</v>
      </c>
      <c r="F1506" s="6" t="s">
        <v>714</v>
      </c>
      <c r="G1506" s="6" t="s">
        <v>78</v>
      </c>
      <c r="H1506" s="6" t="s">
        <v>725</v>
      </c>
      <c r="I1506" s="5" t="s">
        <v>12</v>
      </c>
      <c r="J1506" s="7">
        <v>60</v>
      </c>
      <c r="K1506" s="8">
        <v>40</v>
      </c>
      <c r="L1506" s="8">
        <v>40.04</v>
      </c>
      <c r="M1506" s="8">
        <v>42.53</v>
      </c>
      <c r="N1506" s="9">
        <f t="shared" si="92"/>
        <v>3.9999999999999147E-2</v>
      </c>
      <c r="O1506" s="10">
        <f t="shared" si="93"/>
        <v>1.0009999999999999</v>
      </c>
      <c r="P1506" s="11">
        <f t="shared" si="94"/>
        <v>-5.854690806489541E-2</v>
      </c>
      <c r="Q1506" s="10">
        <f t="shared" si="95"/>
        <v>0.92685185185185182</v>
      </c>
    </row>
    <row r="1507" spans="1:17" x14ac:dyDescent="0.3">
      <c r="A1507" s="12" t="s">
        <v>2376</v>
      </c>
      <c r="B1507" s="12" t="s">
        <v>1909</v>
      </c>
      <c r="C1507" s="13" t="s">
        <v>13</v>
      </c>
      <c r="D1507" s="12">
        <v>30</v>
      </c>
      <c r="E1507" s="13" t="s">
        <v>26</v>
      </c>
      <c r="F1507" s="13" t="s">
        <v>714</v>
      </c>
      <c r="G1507" s="13" t="s">
        <v>78</v>
      </c>
      <c r="H1507" s="13" t="s">
        <v>726</v>
      </c>
      <c r="I1507" s="12" t="s">
        <v>12</v>
      </c>
      <c r="J1507" s="14">
        <v>510</v>
      </c>
      <c r="K1507" s="15">
        <v>370</v>
      </c>
      <c r="L1507" s="15">
        <v>367.89</v>
      </c>
      <c r="M1507" s="15">
        <v>355.9</v>
      </c>
      <c r="N1507" s="16">
        <f t="shared" si="92"/>
        <v>-2.1100000000000136</v>
      </c>
      <c r="O1507" s="17">
        <f t="shared" si="93"/>
        <v>0.99429729729729721</v>
      </c>
      <c r="P1507" s="18">
        <f t="shared" si="94"/>
        <v>3.3689238550154564E-2</v>
      </c>
      <c r="Q1507" s="17">
        <f t="shared" si="95"/>
        <v>1.0018790849673203</v>
      </c>
    </row>
    <row r="1508" spans="1:17" x14ac:dyDescent="0.3">
      <c r="A1508" s="5" t="s">
        <v>2377</v>
      </c>
      <c r="B1508" s="5" t="s">
        <v>1909</v>
      </c>
      <c r="C1508" s="6" t="s">
        <v>13</v>
      </c>
      <c r="D1508" s="5">
        <v>30</v>
      </c>
      <c r="E1508" s="6" t="s">
        <v>26</v>
      </c>
      <c r="F1508" s="6" t="s">
        <v>727</v>
      </c>
      <c r="G1508" s="6" t="s">
        <v>58</v>
      </c>
      <c r="H1508" s="6" t="s">
        <v>728</v>
      </c>
      <c r="I1508" s="5" t="s">
        <v>10</v>
      </c>
      <c r="J1508" s="7">
        <v>550</v>
      </c>
      <c r="K1508" s="8">
        <v>100</v>
      </c>
      <c r="L1508" s="8">
        <v>145.82</v>
      </c>
      <c r="M1508" s="8">
        <v>177.68</v>
      </c>
      <c r="N1508" s="9">
        <f t="shared" si="92"/>
        <v>45.819999999999993</v>
      </c>
      <c r="O1508" s="10">
        <f t="shared" si="93"/>
        <v>1.4581999999999999</v>
      </c>
      <c r="P1508" s="11">
        <f t="shared" si="94"/>
        <v>-0.17931112111661421</v>
      </c>
      <c r="Q1508" s="10">
        <f t="shared" si="95"/>
        <v>0.36823232323232324</v>
      </c>
    </row>
    <row r="1509" spans="1:17" x14ac:dyDescent="0.3">
      <c r="A1509" s="12" t="s">
        <v>2378</v>
      </c>
      <c r="B1509" s="12" t="s">
        <v>1909</v>
      </c>
      <c r="C1509" s="13" t="s">
        <v>13</v>
      </c>
      <c r="D1509" s="12">
        <v>30</v>
      </c>
      <c r="E1509" s="13" t="s">
        <v>26</v>
      </c>
      <c r="F1509" s="13" t="s">
        <v>727</v>
      </c>
      <c r="G1509" s="13" t="s">
        <v>58</v>
      </c>
      <c r="H1509" s="13" t="s">
        <v>730</v>
      </c>
      <c r="I1509" s="12" t="s">
        <v>10</v>
      </c>
      <c r="J1509" s="14">
        <v>1050</v>
      </c>
      <c r="K1509" s="15">
        <v>588</v>
      </c>
      <c r="L1509" s="15">
        <v>583.85</v>
      </c>
      <c r="M1509" s="15">
        <v>709.58</v>
      </c>
      <c r="N1509" s="16">
        <f t="shared" si="92"/>
        <v>-4.1499999999999773</v>
      </c>
      <c r="O1509" s="17">
        <f t="shared" si="93"/>
        <v>0.99294217687074837</v>
      </c>
      <c r="P1509" s="18">
        <f t="shared" si="94"/>
        <v>-0.17718932326164774</v>
      </c>
      <c r="Q1509" s="17">
        <f t="shared" si="95"/>
        <v>0.77228835978835975</v>
      </c>
    </row>
    <row r="1510" spans="1:17" x14ac:dyDescent="0.3">
      <c r="A1510" s="5" t="s">
        <v>2379</v>
      </c>
      <c r="B1510" s="5" t="s">
        <v>1909</v>
      </c>
      <c r="C1510" s="6" t="s">
        <v>13</v>
      </c>
      <c r="D1510" s="5">
        <v>30</v>
      </c>
      <c r="E1510" s="6" t="s">
        <v>26</v>
      </c>
      <c r="F1510" s="6" t="s">
        <v>727</v>
      </c>
      <c r="G1510" s="6" t="s">
        <v>58</v>
      </c>
      <c r="H1510" s="6" t="s">
        <v>731</v>
      </c>
      <c r="I1510" s="5" t="s">
        <v>10</v>
      </c>
      <c r="J1510" s="7">
        <v>270</v>
      </c>
      <c r="K1510" s="8">
        <v>148</v>
      </c>
      <c r="L1510" s="8">
        <v>128.35</v>
      </c>
      <c r="M1510" s="8">
        <v>144.74</v>
      </c>
      <c r="N1510" s="9">
        <f t="shared" si="92"/>
        <v>-19.650000000000006</v>
      </c>
      <c r="O1510" s="10">
        <f t="shared" si="93"/>
        <v>0.86722972972972967</v>
      </c>
      <c r="P1510" s="11">
        <f t="shared" si="94"/>
        <v>-0.11323752936299582</v>
      </c>
      <c r="Q1510" s="10">
        <f t="shared" si="95"/>
        <v>0.66023662551440332</v>
      </c>
    </row>
    <row r="1511" spans="1:17" x14ac:dyDescent="0.3">
      <c r="A1511" s="12" t="s">
        <v>2380</v>
      </c>
      <c r="B1511" s="12" t="s">
        <v>1909</v>
      </c>
      <c r="C1511" s="13" t="s">
        <v>13</v>
      </c>
      <c r="D1511" s="12">
        <v>30</v>
      </c>
      <c r="E1511" s="13" t="s">
        <v>26</v>
      </c>
      <c r="F1511" s="13" t="s">
        <v>727</v>
      </c>
      <c r="G1511" s="13" t="s">
        <v>58</v>
      </c>
      <c r="H1511" s="13" t="s">
        <v>732</v>
      </c>
      <c r="I1511" s="12" t="s">
        <v>10</v>
      </c>
      <c r="J1511" s="14">
        <v>840</v>
      </c>
      <c r="K1511" s="15">
        <v>364</v>
      </c>
      <c r="L1511" s="15">
        <v>400.92</v>
      </c>
      <c r="M1511" s="15">
        <v>417.89</v>
      </c>
      <c r="N1511" s="16">
        <f t="shared" si="92"/>
        <v>36.920000000000016</v>
      </c>
      <c r="O1511" s="17">
        <f t="shared" si="93"/>
        <v>1.1014285714285714</v>
      </c>
      <c r="P1511" s="18">
        <f t="shared" si="94"/>
        <v>-4.0608772643518559E-2</v>
      </c>
      <c r="Q1511" s="17">
        <f t="shared" si="95"/>
        <v>0.66289682539682537</v>
      </c>
    </row>
    <row r="1512" spans="1:17" x14ac:dyDescent="0.3">
      <c r="A1512" s="5" t="s">
        <v>2381</v>
      </c>
      <c r="B1512" s="5" t="s">
        <v>1909</v>
      </c>
      <c r="C1512" s="6" t="s">
        <v>13</v>
      </c>
      <c r="D1512" s="5">
        <v>30</v>
      </c>
      <c r="E1512" s="6" t="s">
        <v>26</v>
      </c>
      <c r="F1512" s="6" t="s">
        <v>727</v>
      </c>
      <c r="G1512" s="6" t="s">
        <v>58</v>
      </c>
      <c r="H1512" s="6" t="s">
        <v>733</v>
      </c>
      <c r="I1512" s="5" t="s">
        <v>10</v>
      </c>
      <c r="J1512" s="7">
        <v>1600</v>
      </c>
      <c r="K1512" s="8">
        <v>911</v>
      </c>
      <c r="L1512" s="8">
        <v>825.39</v>
      </c>
      <c r="M1512" s="8">
        <v>1041.73</v>
      </c>
      <c r="N1512" s="9">
        <f t="shared" si="92"/>
        <v>-85.610000000000014</v>
      </c>
      <c r="O1512" s="10">
        <f t="shared" si="93"/>
        <v>0.90602634467618004</v>
      </c>
      <c r="P1512" s="11">
        <f t="shared" si="94"/>
        <v>-0.20767377343457522</v>
      </c>
      <c r="Q1512" s="10">
        <f t="shared" si="95"/>
        <v>0.71648437499999995</v>
      </c>
    </row>
    <row r="1513" spans="1:17" x14ac:dyDescent="0.3">
      <c r="A1513" s="12" t="s">
        <v>2382</v>
      </c>
      <c r="B1513" s="12" t="s">
        <v>1909</v>
      </c>
      <c r="C1513" s="13" t="s">
        <v>13</v>
      </c>
      <c r="D1513" s="12">
        <v>30</v>
      </c>
      <c r="E1513" s="13" t="s">
        <v>26</v>
      </c>
      <c r="F1513" s="13" t="s">
        <v>727</v>
      </c>
      <c r="G1513" s="13" t="s">
        <v>58</v>
      </c>
      <c r="H1513" s="13" t="s">
        <v>734</v>
      </c>
      <c r="I1513" s="12" t="s">
        <v>10</v>
      </c>
      <c r="J1513" s="14">
        <v>500</v>
      </c>
      <c r="K1513" s="15">
        <v>287</v>
      </c>
      <c r="L1513" s="15">
        <v>316.64999999999998</v>
      </c>
      <c r="M1513" s="15">
        <v>226.83</v>
      </c>
      <c r="N1513" s="16">
        <f t="shared" si="92"/>
        <v>29.649999999999977</v>
      </c>
      <c r="O1513" s="17">
        <f t="shared" si="93"/>
        <v>1.1033101045296168</v>
      </c>
      <c r="P1513" s="18">
        <f t="shared" si="94"/>
        <v>0.39597936780849075</v>
      </c>
      <c r="Q1513" s="17">
        <f t="shared" si="95"/>
        <v>0.87958333333333338</v>
      </c>
    </row>
    <row r="1514" spans="1:17" x14ac:dyDescent="0.3">
      <c r="A1514" s="5" t="s">
        <v>2383</v>
      </c>
      <c r="B1514" s="5" t="s">
        <v>1909</v>
      </c>
      <c r="C1514" s="6" t="s">
        <v>13</v>
      </c>
      <c r="D1514" s="5">
        <v>30</v>
      </c>
      <c r="E1514" s="6" t="s">
        <v>26</v>
      </c>
      <c r="F1514" s="6" t="s">
        <v>727</v>
      </c>
      <c r="G1514" s="6" t="s">
        <v>58</v>
      </c>
      <c r="H1514" s="6" t="s">
        <v>736</v>
      </c>
      <c r="I1514" s="5" t="s">
        <v>16</v>
      </c>
      <c r="J1514" s="7">
        <v>40</v>
      </c>
      <c r="K1514" s="8">
        <v>0</v>
      </c>
      <c r="L1514" s="8">
        <v>0</v>
      </c>
      <c r="M1514" s="8">
        <v>0</v>
      </c>
      <c r="N1514" s="9">
        <f t="shared" si="92"/>
        <v>0</v>
      </c>
      <c r="O1514" s="10">
        <f t="shared" si="93"/>
        <v>0</v>
      </c>
      <c r="P1514" s="11">
        <f t="shared" si="94"/>
        <v>0</v>
      </c>
      <c r="Q1514" s="10">
        <f t="shared" si="95"/>
        <v>0</v>
      </c>
    </row>
    <row r="1515" spans="1:17" x14ac:dyDescent="0.3">
      <c r="A1515" s="12" t="s">
        <v>2384</v>
      </c>
      <c r="B1515" s="12" t="s">
        <v>1909</v>
      </c>
      <c r="C1515" s="13" t="s">
        <v>13</v>
      </c>
      <c r="D1515" s="12">
        <v>30</v>
      </c>
      <c r="E1515" s="13" t="s">
        <v>26</v>
      </c>
      <c r="F1515" s="13" t="s">
        <v>727</v>
      </c>
      <c r="G1515" s="13" t="s">
        <v>58</v>
      </c>
      <c r="H1515" s="13" t="s">
        <v>737</v>
      </c>
      <c r="I1515" s="12" t="s">
        <v>16</v>
      </c>
      <c r="J1515" s="14">
        <v>40</v>
      </c>
      <c r="K1515" s="15">
        <v>0</v>
      </c>
      <c r="L1515" s="15">
        <v>0</v>
      </c>
      <c r="M1515" s="15">
        <v>0</v>
      </c>
      <c r="N1515" s="16">
        <f t="shared" si="92"/>
        <v>0</v>
      </c>
      <c r="O1515" s="17">
        <f t="shared" si="93"/>
        <v>0</v>
      </c>
      <c r="P1515" s="18">
        <f t="shared" si="94"/>
        <v>0</v>
      </c>
      <c r="Q1515" s="17">
        <f t="shared" si="95"/>
        <v>0</v>
      </c>
    </row>
    <row r="1516" spans="1:17" x14ac:dyDescent="0.3">
      <c r="A1516" s="5" t="s">
        <v>2385</v>
      </c>
      <c r="B1516" s="5" t="s">
        <v>1909</v>
      </c>
      <c r="C1516" s="6" t="s">
        <v>13</v>
      </c>
      <c r="D1516" s="5">
        <v>30</v>
      </c>
      <c r="E1516" s="6" t="s">
        <v>26</v>
      </c>
      <c r="F1516" s="6" t="s">
        <v>727</v>
      </c>
      <c r="G1516" s="6" t="s">
        <v>58</v>
      </c>
      <c r="H1516" s="6" t="s">
        <v>738</v>
      </c>
      <c r="I1516" s="5" t="s">
        <v>12</v>
      </c>
      <c r="J1516" s="7">
        <v>36</v>
      </c>
      <c r="K1516" s="8">
        <v>20</v>
      </c>
      <c r="L1516" s="8">
        <v>22.18</v>
      </c>
      <c r="M1516" s="8">
        <v>23.08</v>
      </c>
      <c r="N1516" s="9">
        <f t="shared" si="92"/>
        <v>2.1799999999999997</v>
      </c>
      <c r="O1516" s="10">
        <f t="shared" si="93"/>
        <v>1.109</v>
      </c>
      <c r="P1516" s="11">
        <f t="shared" si="94"/>
        <v>-3.8994800693240843E-2</v>
      </c>
      <c r="Q1516" s="10">
        <f t="shared" si="95"/>
        <v>0.85570987654320985</v>
      </c>
    </row>
    <row r="1517" spans="1:17" x14ac:dyDescent="0.3">
      <c r="A1517" s="12" t="s">
        <v>2386</v>
      </c>
      <c r="B1517" s="12" t="s">
        <v>1909</v>
      </c>
      <c r="C1517" s="13" t="s">
        <v>13</v>
      </c>
      <c r="D1517" s="12">
        <v>30</v>
      </c>
      <c r="E1517" s="13" t="s">
        <v>26</v>
      </c>
      <c r="F1517" s="13" t="s">
        <v>727</v>
      </c>
      <c r="G1517" s="13" t="s">
        <v>58</v>
      </c>
      <c r="H1517" s="13" t="s">
        <v>739</v>
      </c>
      <c r="I1517" s="12" t="s">
        <v>12</v>
      </c>
      <c r="J1517" s="14">
        <v>900</v>
      </c>
      <c r="K1517" s="15">
        <v>110</v>
      </c>
      <c r="L1517" s="15">
        <v>110.7</v>
      </c>
      <c r="M1517" s="15">
        <v>115.65</v>
      </c>
      <c r="N1517" s="16">
        <f t="shared" si="92"/>
        <v>0.70000000000000284</v>
      </c>
      <c r="O1517" s="17">
        <f t="shared" si="93"/>
        <v>1.0063636363636363</v>
      </c>
      <c r="P1517" s="18">
        <f t="shared" si="94"/>
        <v>-4.2801556420233484E-2</v>
      </c>
      <c r="Q1517" s="17">
        <f t="shared" si="95"/>
        <v>0.17083333333333334</v>
      </c>
    </row>
    <row r="1518" spans="1:17" x14ac:dyDescent="0.3">
      <c r="A1518" s="5" t="s">
        <v>2387</v>
      </c>
      <c r="B1518" s="5" t="s">
        <v>1909</v>
      </c>
      <c r="C1518" s="6" t="s">
        <v>13</v>
      </c>
      <c r="D1518" s="5">
        <v>30</v>
      </c>
      <c r="E1518" s="6" t="s">
        <v>26</v>
      </c>
      <c r="F1518" s="6" t="s">
        <v>727</v>
      </c>
      <c r="G1518" s="6" t="s">
        <v>58</v>
      </c>
      <c r="H1518" s="6" t="s">
        <v>740</v>
      </c>
      <c r="I1518" s="5" t="s">
        <v>12</v>
      </c>
      <c r="J1518" s="7">
        <v>50</v>
      </c>
      <c r="K1518" s="8">
        <v>33</v>
      </c>
      <c r="L1518" s="8">
        <v>17.64</v>
      </c>
      <c r="M1518" s="8">
        <v>37.229999999999997</v>
      </c>
      <c r="N1518" s="9">
        <f t="shared" si="92"/>
        <v>-15.36</v>
      </c>
      <c r="O1518" s="10">
        <f t="shared" si="93"/>
        <v>0.53454545454545455</v>
      </c>
      <c r="P1518" s="11">
        <f t="shared" si="94"/>
        <v>-0.52618855761482675</v>
      </c>
      <c r="Q1518" s="10">
        <f t="shared" si="95"/>
        <v>0.49</v>
      </c>
    </row>
    <row r="1519" spans="1:17" x14ac:dyDescent="0.3">
      <c r="A1519" s="12" t="s">
        <v>2388</v>
      </c>
      <c r="B1519" s="12" t="s">
        <v>1909</v>
      </c>
      <c r="C1519" s="13" t="s">
        <v>13</v>
      </c>
      <c r="D1519" s="12">
        <v>30</v>
      </c>
      <c r="E1519" s="13" t="s">
        <v>26</v>
      </c>
      <c r="F1519" s="13" t="s">
        <v>727</v>
      </c>
      <c r="G1519" s="13" t="s">
        <v>872</v>
      </c>
      <c r="H1519" s="13" t="s">
        <v>742</v>
      </c>
      <c r="I1519" s="12" t="s">
        <v>10</v>
      </c>
      <c r="J1519" s="14">
        <v>750</v>
      </c>
      <c r="K1519" s="15">
        <v>499</v>
      </c>
      <c r="L1519" s="15">
        <v>508.96</v>
      </c>
      <c r="M1519" s="15">
        <v>493.85</v>
      </c>
      <c r="N1519" s="16">
        <f t="shared" si="92"/>
        <v>9.9599999999999795</v>
      </c>
      <c r="O1519" s="17">
        <f t="shared" si="93"/>
        <v>1.0199599198396794</v>
      </c>
      <c r="P1519" s="18">
        <f t="shared" si="94"/>
        <v>3.0596334919509884E-2</v>
      </c>
      <c r="Q1519" s="17">
        <f t="shared" si="95"/>
        <v>0.94251851851851853</v>
      </c>
    </row>
    <row r="1520" spans="1:17" x14ac:dyDescent="0.3">
      <c r="A1520" s="5" t="s">
        <v>2389</v>
      </c>
      <c r="B1520" s="5" t="s">
        <v>1909</v>
      </c>
      <c r="C1520" s="6" t="s">
        <v>13</v>
      </c>
      <c r="D1520" s="5">
        <v>30</v>
      </c>
      <c r="E1520" s="6" t="s">
        <v>26</v>
      </c>
      <c r="F1520" s="6" t="s">
        <v>727</v>
      </c>
      <c r="G1520" s="6" t="s">
        <v>872</v>
      </c>
      <c r="H1520" s="6" t="s">
        <v>743</v>
      </c>
      <c r="I1520" s="5" t="s">
        <v>10</v>
      </c>
      <c r="J1520" s="7">
        <v>135</v>
      </c>
      <c r="K1520" s="8">
        <v>28</v>
      </c>
      <c r="L1520" s="8">
        <v>79.709999999999994</v>
      </c>
      <c r="M1520" s="8">
        <v>78.08</v>
      </c>
      <c r="N1520" s="9">
        <f t="shared" si="92"/>
        <v>51.709999999999994</v>
      </c>
      <c r="O1520" s="10">
        <f t="shared" si="93"/>
        <v>2.8467857142857143</v>
      </c>
      <c r="P1520" s="11">
        <f t="shared" si="94"/>
        <v>2.0876024590163876E-2</v>
      </c>
      <c r="Q1520" s="10">
        <f t="shared" si="95"/>
        <v>0.82006172839506175</v>
      </c>
    </row>
    <row r="1521" spans="1:17" x14ac:dyDescent="0.3">
      <c r="A1521" s="12" t="s">
        <v>2390</v>
      </c>
      <c r="B1521" s="12" t="s">
        <v>1909</v>
      </c>
      <c r="C1521" s="13" t="s">
        <v>13</v>
      </c>
      <c r="D1521" s="12">
        <v>30</v>
      </c>
      <c r="E1521" s="13" t="s">
        <v>26</v>
      </c>
      <c r="F1521" s="13" t="s">
        <v>727</v>
      </c>
      <c r="G1521" s="13" t="s">
        <v>872</v>
      </c>
      <c r="H1521" s="13" t="s">
        <v>744</v>
      </c>
      <c r="I1521" s="12" t="s">
        <v>10</v>
      </c>
      <c r="J1521" s="14">
        <v>240</v>
      </c>
      <c r="K1521" s="15">
        <v>0</v>
      </c>
      <c r="L1521" s="15">
        <v>0</v>
      </c>
      <c r="M1521" s="15">
        <v>0</v>
      </c>
      <c r="N1521" s="16">
        <f t="shared" si="92"/>
        <v>0</v>
      </c>
      <c r="O1521" s="17">
        <f t="shared" si="93"/>
        <v>0</v>
      </c>
      <c r="P1521" s="18">
        <f t="shared" si="94"/>
        <v>0</v>
      </c>
      <c r="Q1521" s="17">
        <f t="shared" si="95"/>
        <v>0</v>
      </c>
    </row>
    <row r="1522" spans="1:17" x14ac:dyDescent="0.3">
      <c r="A1522" s="5" t="s">
        <v>2391</v>
      </c>
      <c r="B1522" s="5" t="s">
        <v>1909</v>
      </c>
      <c r="C1522" s="6" t="s">
        <v>13</v>
      </c>
      <c r="D1522" s="5">
        <v>30</v>
      </c>
      <c r="E1522" s="6" t="s">
        <v>26</v>
      </c>
      <c r="F1522" s="6" t="s">
        <v>727</v>
      </c>
      <c r="G1522" s="6" t="s">
        <v>872</v>
      </c>
      <c r="H1522" s="6" t="s">
        <v>746</v>
      </c>
      <c r="I1522" s="5" t="s">
        <v>10</v>
      </c>
      <c r="J1522" s="7">
        <v>12</v>
      </c>
      <c r="K1522" s="8">
        <v>0</v>
      </c>
      <c r="L1522" s="8">
        <v>4.51</v>
      </c>
      <c r="M1522" s="8">
        <v>0</v>
      </c>
      <c r="N1522" s="9">
        <f t="shared" si="92"/>
        <v>4.51</v>
      </c>
      <c r="O1522" s="10">
        <f t="shared" si="93"/>
        <v>0</v>
      </c>
      <c r="P1522" s="11">
        <f t="shared" si="94"/>
        <v>0</v>
      </c>
      <c r="Q1522" s="10">
        <f t="shared" si="95"/>
        <v>0.5219907407407407</v>
      </c>
    </row>
    <row r="1523" spans="1:17" x14ac:dyDescent="0.3">
      <c r="A1523" s="12" t="s">
        <v>2392</v>
      </c>
      <c r="B1523" s="12" t="s">
        <v>1909</v>
      </c>
      <c r="C1523" s="13" t="s">
        <v>13</v>
      </c>
      <c r="D1523" s="12">
        <v>30</v>
      </c>
      <c r="E1523" s="13" t="s">
        <v>26</v>
      </c>
      <c r="F1523" s="13" t="s">
        <v>727</v>
      </c>
      <c r="G1523" s="13" t="s">
        <v>872</v>
      </c>
      <c r="H1523" s="13" t="s">
        <v>748</v>
      </c>
      <c r="I1523" s="12" t="s">
        <v>10</v>
      </c>
      <c r="J1523" s="14">
        <v>600</v>
      </c>
      <c r="K1523" s="15">
        <v>370</v>
      </c>
      <c r="L1523" s="15">
        <v>401.33</v>
      </c>
      <c r="M1523" s="15">
        <v>379.37</v>
      </c>
      <c r="N1523" s="16">
        <f t="shared" si="92"/>
        <v>31.329999999999984</v>
      </c>
      <c r="O1523" s="17">
        <f t="shared" si="93"/>
        <v>1.0846756756756757</v>
      </c>
      <c r="P1523" s="18">
        <f t="shared" si="94"/>
        <v>5.7885441653267207E-2</v>
      </c>
      <c r="Q1523" s="17">
        <f t="shared" si="95"/>
        <v>0.9290046296296296</v>
      </c>
    </row>
    <row r="1524" spans="1:17" x14ac:dyDescent="0.3">
      <c r="A1524" s="5" t="s">
        <v>2393</v>
      </c>
      <c r="B1524" s="5" t="s">
        <v>1909</v>
      </c>
      <c r="C1524" s="6" t="s">
        <v>13</v>
      </c>
      <c r="D1524" s="5">
        <v>30</v>
      </c>
      <c r="E1524" s="6" t="s">
        <v>26</v>
      </c>
      <c r="F1524" s="6" t="s">
        <v>727</v>
      </c>
      <c r="G1524" s="6" t="s">
        <v>872</v>
      </c>
      <c r="H1524" s="6" t="s">
        <v>750</v>
      </c>
      <c r="I1524" s="5" t="s">
        <v>10</v>
      </c>
      <c r="J1524" s="7">
        <v>300</v>
      </c>
      <c r="K1524" s="8">
        <v>139</v>
      </c>
      <c r="L1524" s="8">
        <v>198.64</v>
      </c>
      <c r="M1524" s="8">
        <v>102.21</v>
      </c>
      <c r="N1524" s="9">
        <f t="shared" si="92"/>
        <v>59.639999999999986</v>
      </c>
      <c r="O1524" s="10">
        <f t="shared" si="93"/>
        <v>1.4290647482014387</v>
      </c>
      <c r="P1524" s="11">
        <f t="shared" si="94"/>
        <v>0.94344976029742689</v>
      </c>
      <c r="Q1524" s="10">
        <f t="shared" si="95"/>
        <v>0.91962962962962957</v>
      </c>
    </row>
    <row r="1525" spans="1:17" x14ac:dyDescent="0.3">
      <c r="A1525" s="12" t="s">
        <v>2394</v>
      </c>
      <c r="B1525" s="12" t="s">
        <v>1909</v>
      </c>
      <c r="C1525" s="13" t="s">
        <v>13</v>
      </c>
      <c r="D1525" s="12">
        <v>30</v>
      </c>
      <c r="E1525" s="13" t="s">
        <v>26</v>
      </c>
      <c r="F1525" s="13" t="s">
        <v>727</v>
      </c>
      <c r="G1525" s="13" t="s">
        <v>78</v>
      </c>
      <c r="H1525" s="13" t="s">
        <v>752</v>
      </c>
      <c r="I1525" s="12" t="s">
        <v>10</v>
      </c>
      <c r="J1525" s="14">
        <v>1000</v>
      </c>
      <c r="K1525" s="15">
        <v>564</v>
      </c>
      <c r="L1525" s="15">
        <v>591.79</v>
      </c>
      <c r="M1525" s="15">
        <v>368.11</v>
      </c>
      <c r="N1525" s="16">
        <f t="shared" si="92"/>
        <v>27.789999999999964</v>
      </c>
      <c r="O1525" s="17">
        <f t="shared" si="93"/>
        <v>1.0492730496453899</v>
      </c>
      <c r="P1525" s="18">
        <f t="shared" si="94"/>
        <v>0.60764445410339285</v>
      </c>
      <c r="Q1525" s="17">
        <f t="shared" si="95"/>
        <v>0.82193055555555561</v>
      </c>
    </row>
    <row r="1526" spans="1:17" x14ac:dyDescent="0.3">
      <c r="A1526" s="5" t="s">
        <v>2395</v>
      </c>
      <c r="B1526" s="5" t="s">
        <v>1909</v>
      </c>
      <c r="C1526" s="6" t="s">
        <v>13</v>
      </c>
      <c r="D1526" s="5">
        <v>30</v>
      </c>
      <c r="E1526" s="6" t="s">
        <v>26</v>
      </c>
      <c r="F1526" s="6" t="s">
        <v>727</v>
      </c>
      <c r="G1526" s="6" t="s">
        <v>78</v>
      </c>
      <c r="H1526" s="6" t="s">
        <v>753</v>
      </c>
      <c r="I1526" s="5" t="s">
        <v>10</v>
      </c>
      <c r="J1526" s="7">
        <v>0</v>
      </c>
      <c r="K1526" s="8">
        <v>0</v>
      </c>
      <c r="L1526" s="8">
        <v>0</v>
      </c>
      <c r="M1526" s="8">
        <v>0</v>
      </c>
      <c r="N1526" s="9">
        <f t="shared" si="92"/>
        <v>0</v>
      </c>
      <c r="O1526" s="10">
        <f t="shared" si="93"/>
        <v>0</v>
      </c>
      <c r="P1526" s="11">
        <f t="shared" si="94"/>
        <v>0</v>
      </c>
      <c r="Q1526" s="10">
        <f t="shared" si="95"/>
        <v>0</v>
      </c>
    </row>
    <row r="1527" spans="1:17" x14ac:dyDescent="0.3">
      <c r="A1527" s="12" t="s">
        <v>2396</v>
      </c>
      <c r="B1527" s="12" t="s">
        <v>1909</v>
      </c>
      <c r="C1527" s="13" t="s">
        <v>13</v>
      </c>
      <c r="D1527" s="12">
        <v>30</v>
      </c>
      <c r="E1527" s="13" t="s">
        <v>26</v>
      </c>
      <c r="F1527" s="13" t="s">
        <v>727</v>
      </c>
      <c r="G1527" s="13" t="s">
        <v>78</v>
      </c>
      <c r="H1527" s="13" t="s">
        <v>754</v>
      </c>
      <c r="I1527" s="12" t="s">
        <v>10</v>
      </c>
      <c r="J1527" s="14">
        <v>2340</v>
      </c>
      <c r="K1527" s="15">
        <v>1320</v>
      </c>
      <c r="L1527" s="15">
        <v>1133.44</v>
      </c>
      <c r="M1527" s="15">
        <v>1081.31</v>
      </c>
      <c r="N1527" s="16">
        <f t="shared" si="92"/>
        <v>-186.55999999999995</v>
      </c>
      <c r="O1527" s="17">
        <f t="shared" si="93"/>
        <v>0.85866666666666669</v>
      </c>
      <c r="P1527" s="18">
        <f t="shared" si="94"/>
        <v>4.8210041523707461E-2</v>
      </c>
      <c r="Q1527" s="17">
        <f t="shared" si="95"/>
        <v>0.67274453941120604</v>
      </c>
    </row>
    <row r="1528" spans="1:17" x14ac:dyDescent="0.3">
      <c r="A1528" s="5" t="s">
        <v>2397</v>
      </c>
      <c r="B1528" s="5" t="s">
        <v>1909</v>
      </c>
      <c r="C1528" s="6" t="s">
        <v>13</v>
      </c>
      <c r="D1528" s="5">
        <v>30</v>
      </c>
      <c r="E1528" s="6" t="s">
        <v>26</v>
      </c>
      <c r="F1528" s="6" t="s">
        <v>727</v>
      </c>
      <c r="G1528" s="6" t="s">
        <v>78</v>
      </c>
      <c r="H1528" s="6" t="s">
        <v>755</v>
      </c>
      <c r="I1528" s="5" t="s">
        <v>10</v>
      </c>
      <c r="J1528" s="7">
        <v>1200</v>
      </c>
      <c r="K1528" s="8">
        <v>550</v>
      </c>
      <c r="L1528" s="8">
        <v>589.63</v>
      </c>
      <c r="M1528" s="8">
        <v>400.21</v>
      </c>
      <c r="N1528" s="9">
        <f t="shared" si="92"/>
        <v>39.629999999999995</v>
      </c>
      <c r="O1528" s="10">
        <f t="shared" si="93"/>
        <v>1.0720545454545454</v>
      </c>
      <c r="P1528" s="11">
        <f t="shared" si="94"/>
        <v>0.47330151670373061</v>
      </c>
      <c r="Q1528" s="10">
        <f t="shared" si="95"/>
        <v>0.68244212962962958</v>
      </c>
    </row>
    <row r="1529" spans="1:17" x14ac:dyDescent="0.3">
      <c r="A1529" s="12" t="s">
        <v>2398</v>
      </c>
      <c r="B1529" s="12" t="s">
        <v>1909</v>
      </c>
      <c r="C1529" s="13" t="s">
        <v>13</v>
      </c>
      <c r="D1529" s="12">
        <v>30</v>
      </c>
      <c r="E1529" s="13" t="s">
        <v>26</v>
      </c>
      <c r="F1529" s="13" t="s">
        <v>727</v>
      </c>
      <c r="G1529" s="13" t="s">
        <v>78</v>
      </c>
      <c r="H1529" s="13" t="s">
        <v>756</v>
      </c>
      <c r="I1529" s="12" t="s">
        <v>10</v>
      </c>
      <c r="J1529" s="14">
        <v>2100</v>
      </c>
      <c r="K1529" s="15">
        <v>1120</v>
      </c>
      <c r="L1529" s="15">
        <v>1128.78</v>
      </c>
      <c r="M1529" s="15">
        <v>1061.07</v>
      </c>
      <c r="N1529" s="16">
        <f t="shared" si="92"/>
        <v>8.7799999999999727</v>
      </c>
      <c r="O1529" s="17">
        <f t="shared" si="93"/>
        <v>1.0078392857142857</v>
      </c>
      <c r="P1529" s="18">
        <f t="shared" si="94"/>
        <v>6.3812943538126651E-2</v>
      </c>
      <c r="Q1529" s="17">
        <f t="shared" si="95"/>
        <v>0.74654761904761902</v>
      </c>
    </row>
    <row r="1530" spans="1:17" x14ac:dyDescent="0.3">
      <c r="A1530" s="5" t="s">
        <v>2399</v>
      </c>
      <c r="B1530" s="5" t="s">
        <v>1909</v>
      </c>
      <c r="C1530" s="6" t="s">
        <v>13</v>
      </c>
      <c r="D1530" s="5">
        <v>30</v>
      </c>
      <c r="E1530" s="6" t="s">
        <v>26</v>
      </c>
      <c r="F1530" s="6" t="s">
        <v>727</v>
      </c>
      <c r="G1530" s="6" t="s">
        <v>78</v>
      </c>
      <c r="H1530" s="6" t="s">
        <v>757</v>
      </c>
      <c r="I1530" s="5" t="s">
        <v>12</v>
      </c>
      <c r="J1530" s="7">
        <v>63.2</v>
      </c>
      <c r="K1530" s="8">
        <v>16</v>
      </c>
      <c r="L1530" s="8">
        <v>17.18</v>
      </c>
      <c r="M1530" s="8">
        <v>20.71</v>
      </c>
      <c r="N1530" s="9">
        <f t="shared" si="92"/>
        <v>1.1799999999999997</v>
      </c>
      <c r="O1530" s="10">
        <f t="shared" si="93"/>
        <v>1.07375</v>
      </c>
      <c r="P1530" s="11">
        <f t="shared" si="94"/>
        <v>-0.17044905842588126</v>
      </c>
      <c r="Q1530" s="10">
        <f t="shared" si="95"/>
        <v>0.37754922644163152</v>
      </c>
    </row>
    <row r="1531" spans="1:17" x14ac:dyDescent="0.3">
      <c r="A1531" s="12" t="s">
        <v>2400</v>
      </c>
      <c r="B1531" s="12" t="s">
        <v>1909</v>
      </c>
      <c r="C1531" s="13" t="s">
        <v>13</v>
      </c>
      <c r="D1531" s="12">
        <v>30</v>
      </c>
      <c r="E1531" s="13" t="s">
        <v>26</v>
      </c>
      <c r="F1531" s="13" t="s">
        <v>727</v>
      </c>
      <c r="G1531" s="13" t="s">
        <v>78</v>
      </c>
      <c r="H1531" s="13" t="s">
        <v>758</v>
      </c>
      <c r="I1531" s="12" t="s">
        <v>12</v>
      </c>
      <c r="J1531" s="14">
        <v>132</v>
      </c>
      <c r="K1531" s="15">
        <v>83</v>
      </c>
      <c r="L1531" s="15">
        <v>79.099999999999994</v>
      </c>
      <c r="M1531" s="15">
        <v>90.26</v>
      </c>
      <c r="N1531" s="16">
        <f t="shared" si="92"/>
        <v>-3.9000000000000057</v>
      </c>
      <c r="O1531" s="17">
        <f t="shared" si="93"/>
        <v>0.95301204819277097</v>
      </c>
      <c r="P1531" s="18">
        <f t="shared" si="94"/>
        <v>-0.1236428096609795</v>
      </c>
      <c r="Q1531" s="17">
        <f t="shared" si="95"/>
        <v>0.83228114478114479</v>
      </c>
    </row>
    <row r="1532" spans="1:17" x14ac:dyDescent="0.3">
      <c r="A1532" s="5" t="s">
        <v>2401</v>
      </c>
      <c r="B1532" s="5" t="s">
        <v>1909</v>
      </c>
      <c r="C1532" s="6" t="s">
        <v>13</v>
      </c>
      <c r="D1532" s="5">
        <v>30</v>
      </c>
      <c r="E1532" s="6" t="s">
        <v>26</v>
      </c>
      <c r="F1532" s="6" t="s">
        <v>727</v>
      </c>
      <c r="G1532" s="6" t="s">
        <v>78</v>
      </c>
      <c r="H1532" s="6" t="s">
        <v>759</v>
      </c>
      <c r="I1532" s="5" t="s">
        <v>12</v>
      </c>
      <c r="J1532" s="7">
        <v>160</v>
      </c>
      <c r="K1532" s="8">
        <v>105</v>
      </c>
      <c r="L1532" s="8">
        <v>103.88</v>
      </c>
      <c r="M1532" s="8">
        <v>110.43</v>
      </c>
      <c r="N1532" s="9">
        <f t="shared" si="92"/>
        <v>-1.1200000000000045</v>
      </c>
      <c r="O1532" s="10">
        <f t="shared" si="93"/>
        <v>0.98933333333333329</v>
      </c>
      <c r="P1532" s="11">
        <f t="shared" si="94"/>
        <v>-5.931359232092738E-2</v>
      </c>
      <c r="Q1532" s="10">
        <f t="shared" si="95"/>
        <v>0.90173611111111107</v>
      </c>
    </row>
    <row r="1533" spans="1:17" x14ac:dyDescent="0.3">
      <c r="A1533" s="12" t="s">
        <v>2402</v>
      </c>
      <c r="B1533" s="12" t="s">
        <v>1909</v>
      </c>
      <c r="C1533" s="13" t="s">
        <v>13</v>
      </c>
      <c r="D1533" s="12">
        <v>30</v>
      </c>
      <c r="E1533" s="13" t="s">
        <v>27</v>
      </c>
      <c r="F1533" s="13" t="s">
        <v>760</v>
      </c>
      <c r="G1533" s="13" t="s">
        <v>78</v>
      </c>
      <c r="H1533" s="13" t="s">
        <v>761</v>
      </c>
      <c r="I1533" s="12" t="s">
        <v>12</v>
      </c>
      <c r="J1533" s="14">
        <v>600</v>
      </c>
      <c r="K1533" s="15">
        <v>310</v>
      </c>
      <c r="L1533" s="15">
        <v>313.02</v>
      </c>
      <c r="M1533" s="15">
        <v>408.22</v>
      </c>
      <c r="N1533" s="16">
        <f t="shared" si="92"/>
        <v>3.0199999999999818</v>
      </c>
      <c r="O1533" s="17">
        <f t="shared" si="93"/>
        <v>1.0097419354838708</v>
      </c>
      <c r="P1533" s="18">
        <f t="shared" si="94"/>
        <v>-0.23320758414580384</v>
      </c>
      <c r="Q1533" s="17">
        <f t="shared" si="95"/>
        <v>0.72458333333333336</v>
      </c>
    </row>
    <row r="1534" spans="1:17" x14ac:dyDescent="0.3">
      <c r="A1534" s="5" t="s">
        <v>2403</v>
      </c>
      <c r="B1534" s="5" t="s">
        <v>1909</v>
      </c>
      <c r="C1534" s="6" t="s">
        <v>13</v>
      </c>
      <c r="D1534" s="5">
        <v>30</v>
      </c>
      <c r="E1534" s="6" t="s">
        <v>27</v>
      </c>
      <c r="F1534" s="6" t="s">
        <v>760</v>
      </c>
      <c r="G1534" s="6" t="s">
        <v>78</v>
      </c>
      <c r="H1534" s="6" t="s">
        <v>762</v>
      </c>
      <c r="I1534" s="5" t="s">
        <v>12</v>
      </c>
      <c r="J1534" s="7">
        <v>110</v>
      </c>
      <c r="K1534" s="8">
        <v>68</v>
      </c>
      <c r="L1534" s="8">
        <v>53.83</v>
      </c>
      <c r="M1534" s="8">
        <v>59.58</v>
      </c>
      <c r="N1534" s="9">
        <f t="shared" si="92"/>
        <v>-14.170000000000002</v>
      </c>
      <c r="O1534" s="10">
        <f t="shared" si="93"/>
        <v>0.79161764705882354</v>
      </c>
      <c r="P1534" s="11">
        <f t="shared" si="94"/>
        <v>-9.6508895602551201E-2</v>
      </c>
      <c r="Q1534" s="10">
        <f t="shared" si="95"/>
        <v>0.67967171717171715</v>
      </c>
    </row>
    <row r="1535" spans="1:17" x14ac:dyDescent="0.3">
      <c r="A1535" s="12" t="s">
        <v>2404</v>
      </c>
      <c r="B1535" s="12" t="s">
        <v>1909</v>
      </c>
      <c r="C1535" s="13" t="s">
        <v>13</v>
      </c>
      <c r="D1535" s="12">
        <v>30</v>
      </c>
      <c r="E1535" s="13" t="s">
        <v>27</v>
      </c>
      <c r="F1535" s="13" t="s">
        <v>760</v>
      </c>
      <c r="G1535" s="13" t="s">
        <v>78</v>
      </c>
      <c r="H1535" s="13" t="s">
        <v>763</v>
      </c>
      <c r="I1535" s="12" t="s">
        <v>12</v>
      </c>
      <c r="J1535" s="14">
        <v>405</v>
      </c>
      <c r="K1535" s="15">
        <v>176</v>
      </c>
      <c r="L1535" s="15">
        <v>125.27</v>
      </c>
      <c r="M1535" s="15">
        <v>144.54</v>
      </c>
      <c r="N1535" s="16">
        <f t="shared" si="92"/>
        <v>-50.730000000000004</v>
      </c>
      <c r="O1535" s="17">
        <f t="shared" si="93"/>
        <v>0.71176136363636366</v>
      </c>
      <c r="P1535" s="18">
        <f t="shared" si="94"/>
        <v>-0.13331949633319495</v>
      </c>
      <c r="Q1535" s="17">
        <f t="shared" si="95"/>
        <v>0.42959533607681755</v>
      </c>
    </row>
    <row r="1536" spans="1:17" x14ac:dyDescent="0.3">
      <c r="A1536" s="5" t="s">
        <v>2405</v>
      </c>
      <c r="B1536" s="5" t="s">
        <v>1909</v>
      </c>
      <c r="C1536" s="6" t="s">
        <v>13</v>
      </c>
      <c r="D1536" s="5">
        <v>30</v>
      </c>
      <c r="E1536" s="6" t="s">
        <v>27</v>
      </c>
      <c r="F1536" s="6" t="s">
        <v>760</v>
      </c>
      <c r="G1536" s="6" t="s">
        <v>78</v>
      </c>
      <c r="H1536" s="6" t="s">
        <v>765</v>
      </c>
      <c r="I1536" s="5" t="s">
        <v>12</v>
      </c>
      <c r="J1536" s="7">
        <v>0</v>
      </c>
      <c r="K1536" s="8">
        <v>804</v>
      </c>
      <c r="L1536" s="8">
        <v>0</v>
      </c>
      <c r="M1536" s="8">
        <v>0</v>
      </c>
      <c r="N1536" s="9">
        <f t="shared" si="92"/>
        <v>-804</v>
      </c>
      <c r="O1536" s="10">
        <f t="shared" si="93"/>
        <v>0</v>
      </c>
      <c r="P1536" s="11">
        <f t="shared" si="94"/>
        <v>0</v>
      </c>
      <c r="Q1536" s="10">
        <f t="shared" si="95"/>
        <v>0</v>
      </c>
    </row>
    <row r="1537" spans="1:17" x14ac:dyDescent="0.3">
      <c r="A1537" s="12" t="s">
        <v>2406</v>
      </c>
      <c r="B1537" s="12" t="s">
        <v>1909</v>
      </c>
      <c r="C1537" s="13" t="s">
        <v>13</v>
      </c>
      <c r="D1537" s="12">
        <v>30</v>
      </c>
      <c r="E1537" s="13" t="s">
        <v>27</v>
      </c>
      <c r="F1537" s="13" t="s">
        <v>766</v>
      </c>
      <c r="G1537" s="13" t="s">
        <v>58</v>
      </c>
      <c r="H1537" s="13" t="s">
        <v>767</v>
      </c>
      <c r="I1537" s="12" t="s">
        <v>16</v>
      </c>
      <c r="J1537" s="14">
        <v>97.2</v>
      </c>
      <c r="K1537" s="15">
        <v>42</v>
      </c>
      <c r="L1537" s="15">
        <v>36.909999999999997</v>
      </c>
      <c r="M1537" s="15">
        <v>50.19</v>
      </c>
      <c r="N1537" s="16">
        <f t="shared" si="92"/>
        <v>-5.0900000000000034</v>
      </c>
      <c r="O1537" s="17">
        <f t="shared" si="93"/>
        <v>0.87880952380952371</v>
      </c>
      <c r="P1537" s="18">
        <f t="shared" si="94"/>
        <v>-0.26459454074516842</v>
      </c>
      <c r="Q1537" s="17">
        <f t="shared" si="95"/>
        <v>0.5274062642889803</v>
      </c>
    </row>
    <row r="1538" spans="1:17" x14ac:dyDescent="0.3">
      <c r="A1538" s="5" t="s">
        <v>2407</v>
      </c>
      <c r="B1538" s="5" t="s">
        <v>1909</v>
      </c>
      <c r="C1538" s="6" t="s">
        <v>13</v>
      </c>
      <c r="D1538" s="5">
        <v>30</v>
      </c>
      <c r="E1538" s="6" t="s">
        <v>27</v>
      </c>
      <c r="F1538" s="6" t="s">
        <v>766</v>
      </c>
      <c r="G1538" s="6" t="s">
        <v>58</v>
      </c>
      <c r="H1538" s="6" t="s">
        <v>768</v>
      </c>
      <c r="I1538" s="5" t="s">
        <v>16</v>
      </c>
      <c r="J1538" s="7">
        <v>69.760000000000005</v>
      </c>
      <c r="K1538" s="8">
        <v>48</v>
      </c>
      <c r="L1538" s="8">
        <v>40.520000000000003</v>
      </c>
      <c r="M1538" s="8">
        <v>36.71</v>
      </c>
      <c r="N1538" s="9">
        <f t="shared" ref="N1538:N1601" si="96">L1538-K1538</f>
        <v>-7.4799999999999969</v>
      </c>
      <c r="O1538" s="10">
        <f t="shared" ref="O1538:O1601" si="97">IFERROR(L1538/K1538, 0)</f>
        <v>0.84416666666666673</v>
      </c>
      <c r="P1538" s="11">
        <f t="shared" ref="P1538:P1601" si="98">IFERROR((L1538-M1538)/M1538, 0)</f>
        <v>0.10378643421411066</v>
      </c>
      <c r="Q1538" s="10">
        <f t="shared" ref="Q1538:Q1601" si="99">IFERROR((L1538*1000)/(J1538*D1538*24), 0)</f>
        <v>0.80673419979612637</v>
      </c>
    </row>
    <row r="1539" spans="1:17" x14ac:dyDescent="0.3">
      <c r="A1539" s="12" t="s">
        <v>2408</v>
      </c>
      <c r="B1539" s="12" t="s">
        <v>1909</v>
      </c>
      <c r="C1539" s="13" t="s">
        <v>13</v>
      </c>
      <c r="D1539" s="12">
        <v>30</v>
      </c>
      <c r="E1539" s="13" t="s">
        <v>27</v>
      </c>
      <c r="F1539" s="13" t="s">
        <v>766</v>
      </c>
      <c r="G1539" s="13" t="s">
        <v>58</v>
      </c>
      <c r="H1539" s="13" t="s">
        <v>769</v>
      </c>
      <c r="I1539" s="12" t="s">
        <v>16</v>
      </c>
      <c r="J1539" s="14">
        <v>139.4</v>
      </c>
      <c r="K1539" s="15">
        <v>47</v>
      </c>
      <c r="L1539" s="15">
        <v>38.880000000000003</v>
      </c>
      <c r="M1539" s="15">
        <v>23.53</v>
      </c>
      <c r="N1539" s="16">
        <f t="shared" si="96"/>
        <v>-8.1199999999999974</v>
      </c>
      <c r="O1539" s="17">
        <f t="shared" si="97"/>
        <v>0.82723404255319155</v>
      </c>
      <c r="P1539" s="18">
        <f t="shared" si="98"/>
        <v>0.65235869103272426</v>
      </c>
      <c r="Q1539" s="17">
        <f t="shared" si="99"/>
        <v>0.38737446197991393</v>
      </c>
    </row>
    <row r="1540" spans="1:17" x14ac:dyDescent="0.3">
      <c r="A1540" s="5" t="s">
        <v>2409</v>
      </c>
      <c r="B1540" s="5" t="s">
        <v>1909</v>
      </c>
      <c r="C1540" s="6" t="s">
        <v>13</v>
      </c>
      <c r="D1540" s="5">
        <v>30</v>
      </c>
      <c r="E1540" s="6" t="s">
        <v>27</v>
      </c>
      <c r="F1540" s="6" t="s">
        <v>766</v>
      </c>
      <c r="G1540" s="6" t="s">
        <v>58</v>
      </c>
      <c r="H1540" s="6" t="s">
        <v>771</v>
      </c>
      <c r="I1540" s="5" t="s">
        <v>12</v>
      </c>
      <c r="J1540" s="7">
        <v>100</v>
      </c>
      <c r="K1540" s="8">
        <v>71</v>
      </c>
      <c r="L1540" s="8">
        <v>63.45</v>
      </c>
      <c r="M1540" s="8">
        <v>65.66</v>
      </c>
      <c r="N1540" s="9">
        <f t="shared" si="96"/>
        <v>-7.5499999999999972</v>
      </c>
      <c r="O1540" s="10">
        <f t="shared" si="97"/>
        <v>0.89366197183098595</v>
      </c>
      <c r="P1540" s="11">
        <f t="shared" si="98"/>
        <v>-3.3658239415168961E-2</v>
      </c>
      <c r="Q1540" s="10">
        <f t="shared" si="99"/>
        <v>0.88124999999999998</v>
      </c>
    </row>
    <row r="1541" spans="1:17" x14ac:dyDescent="0.3">
      <c r="A1541" s="12" t="s">
        <v>2410</v>
      </c>
      <c r="B1541" s="12" t="s">
        <v>1909</v>
      </c>
      <c r="C1541" s="13" t="s">
        <v>13</v>
      </c>
      <c r="D1541" s="12">
        <v>30</v>
      </c>
      <c r="E1541" s="13" t="s">
        <v>27</v>
      </c>
      <c r="F1541" s="13" t="s">
        <v>766</v>
      </c>
      <c r="G1541" s="13" t="s">
        <v>78</v>
      </c>
      <c r="H1541" s="13" t="s">
        <v>772</v>
      </c>
      <c r="I1541" s="12" t="s">
        <v>10</v>
      </c>
      <c r="J1541" s="14">
        <v>750</v>
      </c>
      <c r="K1541" s="15">
        <v>471</v>
      </c>
      <c r="L1541" s="15">
        <v>428.35</v>
      </c>
      <c r="M1541" s="15">
        <v>432.61</v>
      </c>
      <c r="N1541" s="16">
        <f t="shared" si="96"/>
        <v>-42.649999999999977</v>
      </c>
      <c r="O1541" s="17">
        <f t="shared" si="97"/>
        <v>0.90944798301486207</v>
      </c>
      <c r="P1541" s="18">
        <f t="shared" si="98"/>
        <v>-9.8472064908346792E-3</v>
      </c>
      <c r="Q1541" s="17">
        <f t="shared" si="99"/>
        <v>0.79324074074074069</v>
      </c>
    </row>
    <row r="1542" spans="1:17" x14ac:dyDescent="0.3">
      <c r="A1542" s="5" t="s">
        <v>2411</v>
      </c>
      <c r="B1542" s="5" t="s">
        <v>1909</v>
      </c>
      <c r="C1542" s="6" t="s">
        <v>13</v>
      </c>
      <c r="D1542" s="5">
        <v>30</v>
      </c>
      <c r="E1542" s="6" t="s">
        <v>27</v>
      </c>
      <c r="F1542" s="6" t="s">
        <v>766</v>
      </c>
      <c r="G1542" s="6" t="s">
        <v>78</v>
      </c>
      <c r="H1542" s="6" t="s">
        <v>773</v>
      </c>
      <c r="I1542" s="5" t="s">
        <v>16</v>
      </c>
      <c r="J1542" s="7">
        <v>291</v>
      </c>
      <c r="K1542" s="8">
        <v>147</v>
      </c>
      <c r="L1542" s="8">
        <v>137.85</v>
      </c>
      <c r="M1542" s="8">
        <v>143.31</v>
      </c>
      <c r="N1542" s="9">
        <f t="shared" si="96"/>
        <v>-9.1500000000000057</v>
      </c>
      <c r="O1542" s="10">
        <f t="shared" si="97"/>
        <v>0.93775510204081625</v>
      </c>
      <c r="P1542" s="11">
        <f t="shared" si="98"/>
        <v>-3.809922545530673E-2</v>
      </c>
      <c r="Q1542" s="10">
        <f t="shared" si="99"/>
        <v>0.6579324169530355</v>
      </c>
    </row>
    <row r="1543" spans="1:17" x14ac:dyDescent="0.3">
      <c r="A1543" s="12" t="s">
        <v>2412</v>
      </c>
      <c r="B1543" s="12" t="s">
        <v>1909</v>
      </c>
      <c r="C1543" s="13" t="s">
        <v>13</v>
      </c>
      <c r="D1543" s="12">
        <v>30</v>
      </c>
      <c r="E1543" s="13" t="s">
        <v>27</v>
      </c>
      <c r="F1543" s="13" t="s">
        <v>766</v>
      </c>
      <c r="G1543" s="13" t="s">
        <v>78</v>
      </c>
      <c r="H1543" s="13" t="s">
        <v>774</v>
      </c>
      <c r="I1543" s="12" t="s">
        <v>12</v>
      </c>
      <c r="J1543" s="14">
        <v>50</v>
      </c>
      <c r="K1543" s="15">
        <v>0</v>
      </c>
      <c r="L1543" s="15">
        <v>0</v>
      </c>
      <c r="M1543" s="15">
        <v>0</v>
      </c>
      <c r="N1543" s="16">
        <f t="shared" si="96"/>
        <v>0</v>
      </c>
      <c r="O1543" s="17">
        <f t="shared" si="97"/>
        <v>0</v>
      </c>
      <c r="P1543" s="18">
        <f t="shared" si="98"/>
        <v>0</v>
      </c>
      <c r="Q1543" s="17">
        <f t="shared" si="99"/>
        <v>0</v>
      </c>
    </row>
    <row r="1544" spans="1:17" x14ac:dyDescent="0.3">
      <c r="A1544" s="5" t="s">
        <v>2413</v>
      </c>
      <c r="B1544" s="5" t="s">
        <v>1909</v>
      </c>
      <c r="C1544" s="6" t="s">
        <v>13</v>
      </c>
      <c r="D1544" s="5">
        <v>30</v>
      </c>
      <c r="E1544" s="6" t="s">
        <v>27</v>
      </c>
      <c r="F1544" s="6" t="s">
        <v>766</v>
      </c>
      <c r="G1544" s="6" t="s">
        <v>78</v>
      </c>
      <c r="H1544" s="6" t="s">
        <v>775</v>
      </c>
      <c r="I1544" s="5" t="s">
        <v>12</v>
      </c>
      <c r="J1544" s="7">
        <v>200</v>
      </c>
      <c r="K1544" s="8">
        <v>44</v>
      </c>
      <c r="L1544" s="8">
        <v>66.25</v>
      </c>
      <c r="M1544" s="8">
        <v>0</v>
      </c>
      <c r="N1544" s="9">
        <f t="shared" si="96"/>
        <v>22.25</v>
      </c>
      <c r="O1544" s="10">
        <f t="shared" si="97"/>
        <v>1.5056818181818181</v>
      </c>
      <c r="P1544" s="11">
        <f t="shared" si="98"/>
        <v>0</v>
      </c>
      <c r="Q1544" s="10">
        <f t="shared" si="99"/>
        <v>0.46006944444444442</v>
      </c>
    </row>
    <row r="1545" spans="1:17" x14ac:dyDescent="0.3">
      <c r="A1545" s="12" t="s">
        <v>2414</v>
      </c>
      <c r="B1545" s="12" t="s">
        <v>1909</v>
      </c>
      <c r="C1545" s="13" t="s">
        <v>13</v>
      </c>
      <c r="D1545" s="12">
        <v>30</v>
      </c>
      <c r="E1545" s="13" t="s">
        <v>27</v>
      </c>
      <c r="F1545" s="13" t="s">
        <v>776</v>
      </c>
      <c r="G1545" s="13" t="s">
        <v>58</v>
      </c>
      <c r="H1545" s="13" t="s">
        <v>777</v>
      </c>
      <c r="I1545" s="12" t="s">
        <v>10</v>
      </c>
      <c r="J1545" s="14">
        <v>36</v>
      </c>
      <c r="K1545" s="15">
        <v>0</v>
      </c>
      <c r="L1545" s="15">
        <v>0</v>
      </c>
      <c r="M1545" s="15">
        <v>0</v>
      </c>
      <c r="N1545" s="16">
        <f t="shared" si="96"/>
        <v>0</v>
      </c>
      <c r="O1545" s="17">
        <f t="shared" si="97"/>
        <v>0</v>
      </c>
      <c r="P1545" s="18">
        <f t="shared" si="98"/>
        <v>0</v>
      </c>
      <c r="Q1545" s="17">
        <f t="shared" si="99"/>
        <v>0</v>
      </c>
    </row>
    <row r="1546" spans="1:17" x14ac:dyDescent="0.3">
      <c r="A1546" s="5" t="s">
        <v>2415</v>
      </c>
      <c r="B1546" s="5" t="s">
        <v>1909</v>
      </c>
      <c r="C1546" s="6" t="s">
        <v>13</v>
      </c>
      <c r="D1546" s="5">
        <v>30</v>
      </c>
      <c r="E1546" s="6" t="s">
        <v>27</v>
      </c>
      <c r="F1546" s="6" t="s">
        <v>776</v>
      </c>
      <c r="G1546" s="6" t="s">
        <v>78</v>
      </c>
      <c r="H1546" s="6" t="s">
        <v>779</v>
      </c>
      <c r="I1546" s="5" t="s">
        <v>12</v>
      </c>
      <c r="J1546" s="7">
        <v>105</v>
      </c>
      <c r="K1546" s="8">
        <v>50</v>
      </c>
      <c r="L1546" s="8">
        <v>69.72</v>
      </c>
      <c r="M1546" s="8">
        <v>54.95</v>
      </c>
      <c r="N1546" s="9">
        <f t="shared" si="96"/>
        <v>19.72</v>
      </c>
      <c r="O1546" s="10">
        <f t="shared" si="97"/>
        <v>1.3944000000000001</v>
      </c>
      <c r="P1546" s="11">
        <f t="shared" si="98"/>
        <v>0.26878980891719739</v>
      </c>
      <c r="Q1546" s="10">
        <f t="shared" si="99"/>
        <v>0.92222222222222228</v>
      </c>
    </row>
    <row r="1547" spans="1:17" x14ac:dyDescent="0.3">
      <c r="A1547" s="12" t="s">
        <v>2416</v>
      </c>
      <c r="B1547" s="12" t="s">
        <v>1909</v>
      </c>
      <c r="C1547" s="13" t="s">
        <v>13</v>
      </c>
      <c r="D1547" s="12">
        <v>30</v>
      </c>
      <c r="E1547" s="13" t="s">
        <v>27</v>
      </c>
      <c r="F1547" s="13" t="s">
        <v>780</v>
      </c>
      <c r="G1547" s="13" t="s">
        <v>58</v>
      </c>
      <c r="H1547" s="13" t="s">
        <v>781</v>
      </c>
      <c r="I1547" s="12" t="s">
        <v>12</v>
      </c>
      <c r="J1547" s="14">
        <v>60</v>
      </c>
      <c r="K1547" s="15">
        <v>18</v>
      </c>
      <c r="L1547" s="15">
        <v>13.47</v>
      </c>
      <c r="M1547" s="15">
        <v>13.65</v>
      </c>
      <c r="N1547" s="16">
        <f t="shared" si="96"/>
        <v>-4.5299999999999994</v>
      </c>
      <c r="O1547" s="17">
        <f t="shared" si="97"/>
        <v>0.74833333333333341</v>
      </c>
      <c r="P1547" s="18">
        <f t="shared" si="98"/>
        <v>-1.3186813186813166E-2</v>
      </c>
      <c r="Q1547" s="17">
        <f t="shared" si="99"/>
        <v>0.31180555555555556</v>
      </c>
    </row>
    <row r="1548" spans="1:17" x14ac:dyDescent="0.3">
      <c r="A1548" s="5" t="s">
        <v>2417</v>
      </c>
      <c r="B1548" s="5" t="s">
        <v>1909</v>
      </c>
      <c r="C1548" s="6" t="s">
        <v>13</v>
      </c>
      <c r="D1548" s="5">
        <v>30</v>
      </c>
      <c r="E1548" s="6" t="s">
        <v>27</v>
      </c>
      <c r="F1548" s="6" t="s">
        <v>780</v>
      </c>
      <c r="G1548" s="6" t="s">
        <v>58</v>
      </c>
      <c r="H1548" s="6" t="s">
        <v>782</v>
      </c>
      <c r="I1548" s="5" t="s">
        <v>12</v>
      </c>
      <c r="J1548" s="7">
        <v>126</v>
      </c>
      <c r="K1548" s="8">
        <v>88</v>
      </c>
      <c r="L1548" s="8">
        <v>50.7</v>
      </c>
      <c r="M1548" s="8">
        <v>52.06</v>
      </c>
      <c r="N1548" s="9">
        <f t="shared" si="96"/>
        <v>-37.299999999999997</v>
      </c>
      <c r="O1548" s="10">
        <f t="shared" si="97"/>
        <v>0.57613636363636367</v>
      </c>
      <c r="P1548" s="11">
        <f t="shared" si="98"/>
        <v>-2.6123703419131759E-2</v>
      </c>
      <c r="Q1548" s="10">
        <f t="shared" si="99"/>
        <v>0.55886243386243384</v>
      </c>
    </row>
    <row r="1549" spans="1:17" x14ac:dyDescent="0.3">
      <c r="A1549" s="12" t="s">
        <v>2418</v>
      </c>
      <c r="B1549" s="12" t="s">
        <v>1909</v>
      </c>
      <c r="C1549" s="13" t="s">
        <v>13</v>
      </c>
      <c r="D1549" s="12">
        <v>30</v>
      </c>
      <c r="E1549" s="13" t="s">
        <v>27</v>
      </c>
      <c r="F1549" s="13" t="s">
        <v>780</v>
      </c>
      <c r="G1549" s="13" t="s">
        <v>58</v>
      </c>
      <c r="H1549" s="13" t="s">
        <v>783</v>
      </c>
      <c r="I1549" s="12" t="s">
        <v>12</v>
      </c>
      <c r="J1549" s="14">
        <v>40</v>
      </c>
      <c r="K1549" s="15">
        <v>23</v>
      </c>
      <c r="L1549" s="15">
        <v>23.97</v>
      </c>
      <c r="M1549" s="15">
        <v>25.43</v>
      </c>
      <c r="N1549" s="16">
        <f t="shared" si="96"/>
        <v>0.96999999999999886</v>
      </c>
      <c r="O1549" s="17">
        <f t="shared" si="97"/>
        <v>1.0421739130434782</v>
      </c>
      <c r="P1549" s="18">
        <f t="shared" si="98"/>
        <v>-5.7412504915454222E-2</v>
      </c>
      <c r="Q1549" s="17">
        <f t="shared" si="99"/>
        <v>0.83229166666666665</v>
      </c>
    </row>
    <row r="1550" spans="1:17" x14ac:dyDescent="0.3">
      <c r="A1550" s="5" t="s">
        <v>2419</v>
      </c>
      <c r="B1550" s="5" t="s">
        <v>1909</v>
      </c>
      <c r="C1550" s="6" t="s">
        <v>13</v>
      </c>
      <c r="D1550" s="5">
        <v>30</v>
      </c>
      <c r="E1550" s="6" t="s">
        <v>27</v>
      </c>
      <c r="F1550" s="6" t="s">
        <v>780</v>
      </c>
      <c r="G1550" s="6" t="s">
        <v>58</v>
      </c>
      <c r="H1550" s="6" t="s">
        <v>784</v>
      </c>
      <c r="I1550" s="5" t="s">
        <v>12</v>
      </c>
      <c r="J1550" s="7">
        <v>36</v>
      </c>
      <c r="K1550" s="8">
        <v>17</v>
      </c>
      <c r="L1550" s="8">
        <v>13.88</v>
      </c>
      <c r="M1550" s="8">
        <v>7.61</v>
      </c>
      <c r="N1550" s="9">
        <f t="shared" si="96"/>
        <v>-3.1199999999999992</v>
      </c>
      <c r="O1550" s="10">
        <f t="shared" si="97"/>
        <v>0.81647058823529417</v>
      </c>
      <c r="P1550" s="11">
        <f t="shared" si="98"/>
        <v>0.82391590013140603</v>
      </c>
      <c r="Q1550" s="10">
        <f t="shared" si="99"/>
        <v>0.53549382716049387</v>
      </c>
    </row>
    <row r="1551" spans="1:17" x14ac:dyDescent="0.3">
      <c r="A1551" s="12" t="s">
        <v>2420</v>
      </c>
      <c r="B1551" s="12" t="s">
        <v>1909</v>
      </c>
      <c r="C1551" s="13" t="s">
        <v>13</v>
      </c>
      <c r="D1551" s="12">
        <v>30</v>
      </c>
      <c r="E1551" s="13" t="s">
        <v>27</v>
      </c>
      <c r="F1551" s="13" t="s">
        <v>780</v>
      </c>
      <c r="G1551" s="13" t="s">
        <v>58</v>
      </c>
      <c r="H1551" s="13" t="s">
        <v>785</v>
      </c>
      <c r="I1551" s="12" t="s">
        <v>12</v>
      </c>
      <c r="J1551" s="14">
        <v>60</v>
      </c>
      <c r="K1551" s="15">
        <v>30</v>
      </c>
      <c r="L1551" s="15">
        <v>21.22</v>
      </c>
      <c r="M1551" s="15">
        <v>19.02</v>
      </c>
      <c r="N1551" s="16">
        <f t="shared" si="96"/>
        <v>-8.7800000000000011</v>
      </c>
      <c r="O1551" s="17">
        <f t="shared" si="97"/>
        <v>0.70733333333333326</v>
      </c>
      <c r="P1551" s="18">
        <f t="shared" si="98"/>
        <v>0.11566771819137746</v>
      </c>
      <c r="Q1551" s="17">
        <f t="shared" si="99"/>
        <v>0.4912037037037037</v>
      </c>
    </row>
    <row r="1552" spans="1:17" x14ac:dyDescent="0.3">
      <c r="A1552" s="5" t="s">
        <v>2421</v>
      </c>
      <c r="B1552" s="5" t="s">
        <v>1909</v>
      </c>
      <c r="C1552" s="6" t="s">
        <v>13</v>
      </c>
      <c r="D1552" s="5">
        <v>30</v>
      </c>
      <c r="E1552" s="6" t="s">
        <v>27</v>
      </c>
      <c r="F1552" s="6" t="s">
        <v>787</v>
      </c>
      <c r="G1552" s="6" t="s">
        <v>78</v>
      </c>
      <c r="H1552" s="6" t="s">
        <v>788</v>
      </c>
      <c r="I1552" s="5" t="s">
        <v>12</v>
      </c>
      <c r="J1552" s="7">
        <v>60</v>
      </c>
      <c r="K1552" s="8">
        <v>24</v>
      </c>
      <c r="L1552" s="8">
        <v>12.16</v>
      </c>
      <c r="M1552" s="8">
        <v>27.31</v>
      </c>
      <c r="N1552" s="9">
        <f t="shared" si="96"/>
        <v>-11.84</v>
      </c>
      <c r="O1552" s="10">
        <f t="shared" si="97"/>
        <v>0.50666666666666671</v>
      </c>
      <c r="P1552" s="11">
        <f t="shared" si="98"/>
        <v>-0.55474185280117172</v>
      </c>
      <c r="Q1552" s="10">
        <f t="shared" si="99"/>
        <v>0.2814814814814815</v>
      </c>
    </row>
    <row r="1553" spans="1:17" x14ac:dyDescent="0.3">
      <c r="A1553" s="12" t="s">
        <v>2422</v>
      </c>
      <c r="B1553" s="12" t="s">
        <v>1909</v>
      </c>
      <c r="C1553" s="13" t="s">
        <v>13</v>
      </c>
      <c r="D1553" s="12">
        <v>30</v>
      </c>
      <c r="E1553" s="13" t="s">
        <v>27</v>
      </c>
      <c r="F1553" s="13" t="s">
        <v>789</v>
      </c>
      <c r="G1553" s="13" t="s">
        <v>78</v>
      </c>
      <c r="H1553" s="13" t="s">
        <v>790</v>
      </c>
      <c r="I1553" s="12" t="s">
        <v>12</v>
      </c>
      <c r="J1553" s="14">
        <v>75</v>
      </c>
      <c r="K1553" s="15">
        <v>50</v>
      </c>
      <c r="L1553" s="15">
        <v>33.479999999999997</v>
      </c>
      <c r="M1553" s="15">
        <v>29.33</v>
      </c>
      <c r="N1553" s="16">
        <f t="shared" si="96"/>
        <v>-16.520000000000003</v>
      </c>
      <c r="O1553" s="17">
        <f t="shared" si="97"/>
        <v>0.66959999999999997</v>
      </c>
      <c r="P1553" s="18">
        <f t="shared" si="98"/>
        <v>0.14149335151721781</v>
      </c>
      <c r="Q1553" s="17">
        <f t="shared" si="99"/>
        <v>0.62</v>
      </c>
    </row>
    <row r="1554" spans="1:17" x14ac:dyDescent="0.3">
      <c r="A1554" s="5" t="s">
        <v>2423</v>
      </c>
      <c r="B1554" s="5" t="s">
        <v>1909</v>
      </c>
      <c r="C1554" s="6" t="s">
        <v>13</v>
      </c>
      <c r="D1554" s="5">
        <v>30</v>
      </c>
      <c r="E1554" s="6" t="s">
        <v>27</v>
      </c>
      <c r="F1554" s="6" t="s">
        <v>791</v>
      </c>
      <c r="G1554" s="6" t="s">
        <v>58</v>
      </c>
      <c r="H1554" s="6" t="s">
        <v>792</v>
      </c>
      <c r="I1554" s="5" t="s">
        <v>16</v>
      </c>
      <c r="J1554" s="7">
        <v>42</v>
      </c>
      <c r="K1554" s="8">
        <v>17</v>
      </c>
      <c r="L1554" s="8">
        <v>13.06</v>
      </c>
      <c r="M1554" s="8">
        <v>27.42</v>
      </c>
      <c r="N1554" s="9">
        <f t="shared" si="96"/>
        <v>-3.9399999999999995</v>
      </c>
      <c r="O1554" s="10">
        <f t="shared" si="97"/>
        <v>0.76823529411764713</v>
      </c>
      <c r="P1554" s="11">
        <f t="shared" si="98"/>
        <v>-0.52370532458059815</v>
      </c>
      <c r="Q1554" s="10">
        <f t="shared" si="99"/>
        <v>0.43187830687830686</v>
      </c>
    </row>
    <row r="1555" spans="1:17" x14ac:dyDescent="0.3">
      <c r="A1555" s="12" t="s">
        <v>2424</v>
      </c>
      <c r="B1555" s="12" t="s">
        <v>1909</v>
      </c>
      <c r="C1555" s="13" t="s">
        <v>13</v>
      </c>
      <c r="D1555" s="12">
        <v>30</v>
      </c>
      <c r="E1555" s="13" t="s">
        <v>27</v>
      </c>
      <c r="F1555" s="13" t="s">
        <v>791</v>
      </c>
      <c r="G1555" s="13" t="s">
        <v>58</v>
      </c>
      <c r="H1555" s="13" t="s">
        <v>793</v>
      </c>
      <c r="I1555" s="12" t="s">
        <v>16</v>
      </c>
      <c r="J1555" s="14">
        <v>63</v>
      </c>
      <c r="K1555" s="15">
        <v>12</v>
      </c>
      <c r="L1555" s="15">
        <v>27.58</v>
      </c>
      <c r="M1555" s="15">
        <v>11.79</v>
      </c>
      <c r="N1555" s="16">
        <f t="shared" si="96"/>
        <v>15.579999999999998</v>
      </c>
      <c r="O1555" s="17">
        <f t="shared" si="97"/>
        <v>2.2983333333333333</v>
      </c>
      <c r="P1555" s="18">
        <f t="shared" si="98"/>
        <v>1.3392705682782018</v>
      </c>
      <c r="Q1555" s="17">
        <f t="shared" si="99"/>
        <v>0.60802469135802473</v>
      </c>
    </row>
    <row r="1556" spans="1:17" x14ac:dyDescent="0.3">
      <c r="A1556" s="5" t="s">
        <v>2425</v>
      </c>
      <c r="B1556" s="5" t="s">
        <v>1909</v>
      </c>
      <c r="C1556" s="6" t="s">
        <v>13</v>
      </c>
      <c r="D1556" s="5">
        <v>30</v>
      </c>
      <c r="E1556" s="6" t="s">
        <v>27</v>
      </c>
      <c r="F1556" s="6" t="s">
        <v>791</v>
      </c>
      <c r="G1556" s="6" t="s">
        <v>78</v>
      </c>
      <c r="H1556" s="6" t="s">
        <v>795</v>
      </c>
      <c r="I1556" s="5" t="s">
        <v>16</v>
      </c>
      <c r="J1556" s="7">
        <v>135</v>
      </c>
      <c r="K1556" s="8">
        <v>87</v>
      </c>
      <c r="L1556" s="8">
        <v>57.26</v>
      </c>
      <c r="M1556" s="8">
        <v>79.349999999999994</v>
      </c>
      <c r="N1556" s="9">
        <f t="shared" si="96"/>
        <v>-29.740000000000002</v>
      </c>
      <c r="O1556" s="10">
        <f t="shared" si="97"/>
        <v>0.65816091954022982</v>
      </c>
      <c r="P1556" s="11">
        <f t="shared" si="98"/>
        <v>-0.27838689350976681</v>
      </c>
      <c r="Q1556" s="10">
        <f t="shared" si="99"/>
        <v>0.58909465020576135</v>
      </c>
    </row>
    <row r="1557" spans="1:17" x14ac:dyDescent="0.3">
      <c r="A1557" s="12" t="s">
        <v>2426</v>
      </c>
      <c r="B1557" s="12" t="s">
        <v>1909</v>
      </c>
      <c r="C1557" s="13" t="s">
        <v>13</v>
      </c>
      <c r="D1557" s="12">
        <v>30</v>
      </c>
      <c r="E1557" s="13" t="s">
        <v>27</v>
      </c>
      <c r="F1557" s="13" t="s">
        <v>791</v>
      </c>
      <c r="G1557" s="13" t="s">
        <v>78</v>
      </c>
      <c r="H1557" s="13" t="s">
        <v>796</v>
      </c>
      <c r="I1557" s="12" t="s">
        <v>16</v>
      </c>
      <c r="J1557" s="14">
        <v>101</v>
      </c>
      <c r="K1557" s="15">
        <v>17</v>
      </c>
      <c r="L1557" s="15">
        <v>57.39</v>
      </c>
      <c r="M1557" s="15">
        <v>56.04</v>
      </c>
      <c r="N1557" s="16">
        <f t="shared" si="96"/>
        <v>40.39</v>
      </c>
      <c r="O1557" s="17">
        <f t="shared" si="97"/>
        <v>3.3758823529411766</v>
      </c>
      <c r="P1557" s="18">
        <f t="shared" si="98"/>
        <v>2.4089935760171332E-2</v>
      </c>
      <c r="Q1557" s="17">
        <f t="shared" si="99"/>
        <v>0.78919141914191415</v>
      </c>
    </row>
    <row r="1558" spans="1:17" x14ac:dyDescent="0.3">
      <c r="A1558" s="5" t="s">
        <v>2427</v>
      </c>
      <c r="B1558" s="5" t="s">
        <v>1909</v>
      </c>
      <c r="C1558" s="6" t="s">
        <v>13</v>
      </c>
      <c r="D1558" s="5">
        <v>30</v>
      </c>
      <c r="E1558" s="6" t="s">
        <v>27</v>
      </c>
      <c r="F1558" s="6" t="s">
        <v>791</v>
      </c>
      <c r="G1558" s="6" t="s">
        <v>78</v>
      </c>
      <c r="H1558" s="6" t="s">
        <v>797</v>
      </c>
      <c r="I1558" s="5" t="s">
        <v>16</v>
      </c>
      <c r="J1558" s="7">
        <v>726.6</v>
      </c>
      <c r="K1558" s="8">
        <v>396</v>
      </c>
      <c r="L1558" s="8">
        <v>403.76</v>
      </c>
      <c r="M1558" s="8">
        <v>432.78</v>
      </c>
      <c r="N1558" s="9">
        <f t="shared" si="96"/>
        <v>7.7599999999999909</v>
      </c>
      <c r="O1558" s="10">
        <f t="shared" si="97"/>
        <v>1.0195959595959596</v>
      </c>
      <c r="P1558" s="11">
        <f t="shared" si="98"/>
        <v>-6.7054854660566529E-2</v>
      </c>
      <c r="Q1558" s="10">
        <f t="shared" si="99"/>
        <v>0.77178334403767934</v>
      </c>
    </row>
    <row r="1559" spans="1:17" x14ac:dyDescent="0.3">
      <c r="A1559" s="12" t="s">
        <v>2428</v>
      </c>
      <c r="B1559" s="12" t="s">
        <v>2429</v>
      </c>
      <c r="C1559" s="13" t="s">
        <v>15</v>
      </c>
      <c r="D1559" s="12">
        <v>31</v>
      </c>
      <c r="E1559" s="13" t="s">
        <v>24</v>
      </c>
      <c r="F1559" s="13" t="s">
        <v>57</v>
      </c>
      <c r="G1559" s="13" t="s">
        <v>58</v>
      </c>
      <c r="H1559" s="13" t="s">
        <v>59</v>
      </c>
      <c r="I1559" s="12" t="s">
        <v>16</v>
      </c>
      <c r="J1559" s="14">
        <v>270</v>
      </c>
      <c r="K1559" s="15">
        <v>12</v>
      </c>
      <c r="L1559" s="15">
        <v>28.09</v>
      </c>
      <c r="M1559" s="15">
        <v>27.57</v>
      </c>
      <c r="N1559" s="16">
        <f t="shared" si="96"/>
        <v>16.09</v>
      </c>
      <c r="O1559" s="17">
        <f t="shared" si="97"/>
        <v>2.3408333333333333</v>
      </c>
      <c r="P1559" s="18">
        <f t="shared" si="98"/>
        <v>1.8861080885019935E-2</v>
      </c>
      <c r="Q1559" s="17">
        <f t="shared" si="99"/>
        <v>0.13983472720031859</v>
      </c>
    </row>
    <row r="1560" spans="1:17" x14ac:dyDescent="0.3">
      <c r="A1560" s="5" t="s">
        <v>2430</v>
      </c>
      <c r="B1560" s="5" t="s">
        <v>2429</v>
      </c>
      <c r="C1560" s="6" t="s">
        <v>15</v>
      </c>
      <c r="D1560" s="5">
        <v>31</v>
      </c>
      <c r="E1560" s="6" t="s">
        <v>24</v>
      </c>
      <c r="F1560" s="6" t="s">
        <v>57</v>
      </c>
      <c r="G1560" s="6" t="s">
        <v>58</v>
      </c>
      <c r="H1560" s="6" t="s">
        <v>62</v>
      </c>
      <c r="I1560" s="5" t="s">
        <v>16</v>
      </c>
      <c r="J1560" s="7">
        <v>1500</v>
      </c>
      <c r="K1560" s="8">
        <v>311</v>
      </c>
      <c r="L1560" s="8">
        <v>367.66</v>
      </c>
      <c r="M1560" s="8">
        <v>129.1</v>
      </c>
      <c r="N1560" s="9">
        <f t="shared" si="96"/>
        <v>56.660000000000025</v>
      </c>
      <c r="O1560" s="10">
        <f t="shared" si="97"/>
        <v>1.182186495176849</v>
      </c>
      <c r="P1560" s="11">
        <f t="shared" si="98"/>
        <v>1.8478698683191328</v>
      </c>
      <c r="Q1560" s="10">
        <f t="shared" si="99"/>
        <v>0.32944444444444443</v>
      </c>
    </row>
    <row r="1561" spans="1:17" x14ac:dyDescent="0.3">
      <c r="A1561" s="12" t="s">
        <v>2431</v>
      </c>
      <c r="B1561" s="12" t="s">
        <v>2429</v>
      </c>
      <c r="C1561" s="13" t="s">
        <v>15</v>
      </c>
      <c r="D1561" s="12">
        <v>31</v>
      </c>
      <c r="E1561" s="13" t="s">
        <v>24</v>
      </c>
      <c r="F1561" s="13" t="s">
        <v>57</v>
      </c>
      <c r="G1561" s="13" t="s">
        <v>58</v>
      </c>
      <c r="H1561" s="13" t="s">
        <v>63</v>
      </c>
      <c r="I1561" s="12" t="s">
        <v>16</v>
      </c>
      <c r="J1561" s="14">
        <v>330.4</v>
      </c>
      <c r="K1561" s="15">
        <v>109</v>
      </c>
      <c r="L1561" s="15">
        <v>86.56</v>
      </c>
      <c r="M1561" s="15">
        <v>0</v>
      </c>
      <c r="N1561" s="16">
        <f t="shared" si="96"/>
        <v>-22.439999999999998</v>
      </c>
      <c r="O1561" s="17">
        <f t="shared" si="97"/>
        <v>0.7941284403669725</v>
      </c>
      <c r="P1561" s="18">
        <f t="shared" si="98"/>
        <v>0</v>
      </c>
      <c r="Q1561" s="17">
        <f t="shared" si="99"/>
        <v>0.35213101096097271</v>
      </c>
    </row>
    <row r="1562" spans="1:17" x14ac:dyDescent="0.3">
      <c r="A1562" s="5" t="s">
        <v>2432</v>
      </c>
      <c r="B1562" s="5" t="s">
        <v>2429</v>
      </c>
      <c r="C1562" s="6" t="s">
        <v>15</v>
      </c>
      <c r="D1562" s="5">
        <v>31</v>
      </c>
      <c r="E1562" s="6" t="s">
        <v>24</v>
      </c>
      <c r="F1562" s="6" t="s">
        <v>57</v>
      </c>
      <c r="G1562" s="6" t="s">
        <v>872</v>
      </c>
      <c r="H1562" s="6" t="s">
        <v>66</v>
      </c>
      <c r="I1562" s="5" t="s">
        <v>16</v>
      </c>
      <c r="J1562" s="7">
        <v>108</v>
      </c>
      <c r="K1562" s="8">
        <v>0</v>
      </c>
      <c r="L1562" s="8">
        <v>0</v>
      </c>
      <c r="M1562" s="8">
        <v>0</v>
      </c>
      <c r="N1562" s="9">
        <f t="shared" si="96"/>
        <v>0</v>
      </c>
      <c r="O1562" s="10">
        <f t="shared" si="97"/>
        <v>0</v>
      </c>
      <c r="P1562" s="11">
        <f t="shared" si="98"/>
        <v>0</v>
      </c>
      <c r="Q1562" s="10">
        <f t="shared" si="99"/>
        <v>0</v>
      </c>
    </row>
    <row r="1563" spans="1:17" x14ac:dyDescent="0.3">
      <c r="A1563" s="12" t="s">
        <v>2433</v>
      </c>
      <c r="B1563" s="12" t="s">
        <v>2429</v>
      </c>
      <c r="C1563" s="13" t="s">
        <v>15</v>
      </c>
      <c r="D1563" s="12">
        <v>31</v>
      </c>
      <c r="E1563" s="13" t="s">
        <v>24</v>
      </c>
      <c r="F1563" s="13" t="s">
        <v>69</v>
      </c>
      <c r="G1563" s="13" t="s">
        <v>58</v>
      </c>
      <c r="H1563" s="13" t="s">
        <v>70</v>
      </c>
      <c r="I1563" s="12" t="s">
        <v>10</v>
      </c>
      <c r="J1563" s="14">
        <v>710</v>
      </c>
      <c r="K1563" s="15">
        <v>298</v>
      </c>
      <c r="L1563" s="15">
        <v>272.11</v>
      </c>
      <c r="M1563" s="15">
        <v>443.31</v>
      </c>
      <c r="N1563" s="16">
        <f t="shared" si="96"/>
        <v>-25.889999999999986</v>
      </c>
      <c r="O1563" s="17">
        <f t="shared" si="97"/>
        <v>0.91312080536912754</v>
      </c>
      <c r="P1563" s="18">
        <f t="shared" si="98"/>
        <v>-0.3861857390990503</v>
      </c>
      <c r="Q1563" s="17">
        <f t="shared" si="99"/>
        <v>0.51512570043919426</v>
      </c>
    </row>
    <row r="1564" spans="1:17" x14ac:dyDescent="0.3">
      <c r="A1564" s="5" t="s">
        <v>2434</v>
      </c>
      <c r="B1564" s="5" t="s">
        <v>2429</v>
      </c>
      <c r="C1564" s="6" t="s">
        <v>15</v>
      </c>
      <c r="D1564" s="5">
        <v>31</v>
      </c>
      <c r="E1564" s="6" t="s">
        <v>24</v>
      </c>
      <c r="F1564" s="6" t="s">
        <v>69</v>
      </c>
      <c r="G1564" s="6" t="s">
        <v>58</v>
      </c>
      <c r="H1564" s="6" t="s">
        <v>71</v>
      </c>
      <c r="I1564" s="5" t="s">
        <v>10</v>
      </c>
      <c r="J1564" s="7">
        <v>1200</v>
      </c>
      <c r="K1564" s="8">
        <v>0</v>
      </c>
      <c r="L1564" s="8">
        <v>528.19000000000005</v>
      </c>
      <c r="M1564" s="8">
        <v>612.99</v>
      </c>
      <c r="N1564" s="9">
        <f t="shared" si="96"/>
        <v>528.19000000000005</v>
      </c>
      <c r="O1564" s="10">
        <f t="shared" si="97"/>
        <v>0</v>
      </c>
      <c r="P1564" s="11">
        <f t="shared" si="98"/>
        <v>-0.13833830894468091</v>
      </c>
      <c r="Q1564" s="10">
        <f t="shared" si="99"/>
        <v>0.59161066308243726</v>
      </c>
    </row>
    <row r="1565" spans="1:17" x14ac:dyDescent="0.3">
      <c r="A1565" s="12" t="s">
        <v>2435</v>
      </c>
      <c r="B1565" s="12" t="s">
        <v>2429</v>
      </c>
      <c r="C1565" s="13" t="s">
        <v>15</v>
      </c>
      <c r="D1565" s="12">
        <v>31</v>
      </c>
      <c r="E1565" s="13" t="s">
        <v>24</v>
      </c>
      <c r="F1565" s="13" t="s">
        <v>69</v>
      </c>
      <c r="G1565" s="13" t="s">
        <v>58</v>
      </c>
      <c r="H1565" s="13" t="s">
        <v>72</v>
      </c>
      <c r="I1565" s="12" t="s">
        <v>10</v>
      </c>
      <c r="J1565" s="14">
        <v>600</v>
      </c>
      <c r="K1565" s="15">
        <v>312</v>
      </c>
      <c r="L1565" s="15">
        <v>238.25</v>
      </c>
      <c r="M1565" s="15">
        <v>372.79</v>
      </c>
      <c r="N1565" s="16">
        <f t="shared" si="96"/>
        <v>-73.75</v>
      </c>
      <c r="O1565" s="17">
        <f t="shared" si="97"/>
        <v>0.76362179487179482</v>
      </c>
      <c r="P1565" s="18">
        <f t="shared" si="98"/>
        <v>-0.36090023874030958</v>
      </c>
      <c r="Q1565" s="17">
        <f t="shared" si="99"/>
        <v>0.53371415770609321</v>
      </c>
    </row>
    <row r="1566" spans="1:17" x14ac:dyDescent="0.3">
      <c r="A1566" s="5" t="s">
        <v>2436</v>
      </c>
      <c r="B1566" s="5" t="s">
        <v>2429</v>
      </c>
      <c r="C1566" s="6" t="s">
        <v>15</v>
      </c>
      <c r="D1566" s="5">
        <v>31</v>
      </c>
      <c r="E1566" s="6" t="s">
        <v>24</v>
      </c>
      <c r="F1566" s="6" t="s">
        <v>69</v>
      </c>
      <c r="G1566" s="6" t="s">
        <v>872</v>
      </c>
      <c r="H1566" s="6" t="s">
        <v>76</v>
      </c>
      <c r="I1566" s="5" t="s">
        <v>10</v>
      </c>
      <c r="J1566" s="7">
        <v>1320</v>
      </c>
      <c r="K1566" s="8">
        <v>599</v>
      </c>
      <c r="L1566" s="8">
        <v>839.54</v>
      </c>
      <c r="M1566" s="8">
        <v>458.1</v>
      </c>
      <c r="N1566" s="9">
        <f t="shared" si="96"/>
        <v>240.53999999999996</v>
      </c>
      <c r="O1566" s="10">
        <f t="shared" si="97"/>
        <v>1.4015692821368948</v>
      </c>
      <c r="P1566" s="11">
        <f t="shared" si="98"/>
        <v>0.83265662519100614</v>
      </c>
      <c r="Q1566" s="10">
        <f t="shared" si="99"/>
        <v>0.85485907461713917</v>
      </c>
    </row>
    <row r="1567" spans="1:17" x14ac:dyDescent="0.3">
      <c r="A1567" s="12" t="s">
        <v>2437</v>
      </c>
      <c r="B1567" s="12" t="s">
        <v>2429</v>
      </c>
      <c r="C1567" s="13" t="s">
        <v>15</v>
      </c>
      <c r="D1567" s="12">
        <v>31</v>
      </c>
      <c r="E1567" s="13" t="s">
        <v>24</v>
      </c>
      <c r="F1567" s="13" t="s">
        <v>69</v>
      </c>
      <c r="G1567" s="13" t="s">
        <v>78</v>
      </c>
      <c r="H1567" s="13" t="s">
        <v>79</v>
      </c>
      <c r="I1567" s="12" t="s">
        <v>10</v>
      </c>
      <c r="J1567" s="14">
        <v>1500</v>
      </c>
      <c r="K1567" s="15">
        <v>585</v>
      </c>
      <c r="L1567" s="15">
        <v>797.04</v>
      </c>
      <c r="M1567" s="15">
        <v>397.36</v>
      </c>
      <c r="N1567" s="16">
        <f t="shared" si="96"/>
        <v>212.03999999999996</v>
      </c>
      <c r="O1567" s="17">
        <f t="shared" si="97"/>
        <v>1.3624615384615384</v>
      </c>
      <c r="P1567" s="18">
        <f t="shared" si="98"/>
        <v>1.005838534326555</v>
      </c>
      <c r="Q1567" s="17">
        <f t="shared" si="99"/>
        <v>0.71419354838709681</v>
      </c>
    </row>
    <row r="1568" spans="1:17" x14ac:dyDescent="0.3">
      <c r="A1568" s="5" t="s">
        <v>2438</v>
      </c>
      <c r="B1568" s="5" t="s">
        <v>2429</v>
      </c>
      <c r="C1568" s="6" t="s">
        <v>15</v>
      </c>
      <c r="D1568" s="5">
        <v>31</v>
      </c>
      <c r="E1568" s="6" t="s">
        <v>24</v>
      </c>
      <c r="F1568" s="6" t="s">
        <v>69</v>
      </c>
      <c r="G1568" s="6" t="s">
        <v>78</v>
      </c>
      <c r="H1568" s="6" t="s">
        <v>82</v>
      </c>
      <c r="I1568" s="5" t="s">
        <v>16</v>
      </c>
      <c r="J1568" s="7">
        <v>431.59</v>
      </c>
      <c r="K1568" s="8">
        <v>12</v>
      </c>
      <c r="L1568" s="8">
        <v>18.170000000000002</v>
      </c>
      <c r="M1568" s="8">
        <v>0</v>
      </c>
      <c r="N1568" s="9">
        <f t="shared" si="96"/>
        <v>6.1700000000000017</v>
      </c>
      <c r="O1568" s="10">
        <f t="shared" si="97"/>
        <v>1.5141666666666669</v>
      </c>
      <c r="P1568" s="11">
        <f t="shared" si="98"/>
        <v>0</v>
      </c>
      <c r="Q1568" s="10">
        <f t="shared" si="99"/>
        <v>5.6586211475596497E-2</v>
      </c>
    </row>
    <row r="1569" spans="1:17" x14ac:dyDescent="0.3">
      <c r="A1569" s="12" t="s">
        <v>2439</v>
      </c>
      <c r="B1569" s="12" t="s">
        <v>2429</v>
      </c>
      <c r="C1569" s="13" t="s">
        <v>15</v>
      </c>
      <c r="D1569" s="12">
        <v>31</v>
      </c>
      <c r="E1569" s="13" t="s">
        <v>24</v>
      </c>
      <c r="F1569" s="13" t="s">
        <v>85</v>
      </c>
      <c r="G1569" s="13" t="s">
        <v>58</v>
      </c>
      <c r="H1569" s="13" t="s">
        <v>86</v>
      </c>
      <c r="I1569" s="12" t="s">
        <v>12</v>
      </c>
      <c r="J1569" s="14">
        <v>195</v>
      </c>
      <c r="K1569" s="15">
        <v>10</v>
      </c>
      <c r="L1569" s="15">
        <v>9.85</v>
      </c>
      <c r="M1569" s="15">
        <v>0</v>
      </c>
      <c r="N1569" s="16">
        <f t="shared" si="96"/>
        <v>-0.15000000000000036</v>
      </c>
      <c r="O1569" s="17">
        <f t="shared" si="97"/>
        <v>0.98499999999999999</v>
      </c>
      <c r="P1569" s="18">
        <f t="shared" si="98"/>
        <v>0</v>
      </c>
      <c r="Q1569" s="17">
        <f t="shared" si="99"/>
        <v>6.7893575958092089E-2</v>
      </c>
    </row>
    <row r="1570" spans="1:17" x14ac:dyDescent="0.3">
      <c r="A1570" s="5" t="s">
        <v>2440</v>
      </c>
      <c r="B1570" s="5" t="s">
        <v>2429</v>
      </c>
      <c r="C1570" s="6" t="s">
        <v>15</v>
      </c>
      <c r="D1570" s="5">
        <v>31</v>
      </c>
      <c r="E1570" s="6" t="s">
        <v>24</v>
      </c>
      <c r="F1570" s="6" t="s">
        <v>85</v>
      </c>
      <c r="G1570" s="6" t="s">
        <v>58</v>
      </c>
      <c r="H1570" s="6" t="s">
        <v>87</v>
      </c>
      <c r="I1570" s="5" t="s">
        <v>12</v>
      </c>
      <c r="J1570" s="7">
        <v>100</v>
      </c>
      <c r="K1570" s="8">
        <v>31</v>
      </c>
      <c r="L1570" s="8">
        <v>25.65</v>
      </c>
      <c r="M1570" s="8">
        <v>33.64</v>
      </c>
      <c r="N1570" s="9">
        <f t="shared" si="96"/>
        <v>-5.3500000000000014</v>
      </c>
      <c r="O1570" s="10">
        <f t="shared" si="97"/>
        <v>0.82741935483870965</v>
      </c>
      <c r="P1570" s="11">
        <f t="shared" si="98"/>
        <v>-0.2375148632580262</v>
      </c>
      <c r="Q1570" s="10">
        <f t="shared" si="99"/>
        <v>0.34475806451612906</v>
      </c>
    </row>
    <row r="1571" spans="1:17" x14ac:dyDescent="0.3">
      <c r="A1571" s="12" t="s">
        <v>2441</v>
      </c>
      <c r="B1571" s="12" t="s">
        <v>2429</v>
      </c>
      <c r="C1571" s="13" t="s">
        <v>15</v>
      </c>
      <c r="D1571" s="12">
        <v>31</v>
      </c>
      <c r="E1571" s="13" t="s">
        <v>24</v>
      </c>
      <c r="F1571" s="13" t="s">
        <v>85</v>
      </c>
      <c r="G1571" s="13" t="s">
        <v>58</v>
      </c>
      <c r="H1571" s="13" t="s">
        <v>88</v>
      </c>
      <c r="I1571" s="12" t="s">
        <v>12</v>
      </c>
      <c r="J1571" s="14">
        <v>111</v>
      </c>
      <c r="K1571" s="15">
        <v>26</v>
      </c>
      <c r="L1571" s="15">
        <v>21.28</v>
      </c>
      <c r="M1571" s="15">
        <v>41.25</v>
      </c>
      <c r="N1571" s="16">
        <f t="shared" si="96"/>
        <v>-4.7199999999999989</v>
      </c>
      <c r="O1571" s="17">
        <f t="shared" si="97"/>
        <v>0.81846153846153846</v>
      </c>
      <c r="P1571" s="18">
        <f t="shared" si="98"/>
        <v>-0.48412121212121212</v>
      </c>
      <c r="Q1571" s="17">
        <f t="shared" si="99"/>
        <v>0.25767703187058028</v>
      </c>
    </row>
    <row r="1572" spans="1:17" x14ac:dyDescent="0.3">
      <c r="A1572" s="5" t="s">
        <v>2442</v>
      </c>
      <c r="B1572" s="5" t="s">
        <v>2429</v>
      </c>
      <c r="C1572" s="6" t="s">
        <v>15</v>
      </c>
      <c r="D1572" s="5">
        <v>31</v>
      </c>
      <c r="E1572" s="6" t="s">
        <v>24</v>
      </c>
      <c r="F1572" s="6" t="s">
        <v>85</v>
      </c>
      <c r="G1572" s="6" t="s">
        <v>58</v>
      </c>
      <c r="H1572" s="6" t="s">
        <v>90</v>
      </c>
      <c r="I1572" s="5" t="s">
        <v>12</v>
      </c>
      <c r="J1572" s="7">
        <v>66</v>
      </c>
      <c r="K1572" s="8">
        <v>22</v>
      </c>
      <c r="L1572" s="8">
        <v>17.079999999999998</v>
      </c>
      <c r="M1572" s="8">
        <v>24.25</v>
      </c>
      <c r="N1572" s="9">
        <f t="shared" si="96"/>
        <v>-4.9200000000000017</v>
      </c>
      <c r="O1572" s="10">
        <f t="shared" si="97"/>
        <v>0.77636363636363626</v>
      </c>
      <c r="P1572" s="11">
        <f t="shared" si="98"/>
        <v>-0.29567010309278358</v>
      </c>
      <c r="Q1572" s="10">
        <f t="shared" si="99"/>
        <v>0.34783317041381556</v>
      </c>
    </row>
    <row r="1573" spans="1:17" x14ac:dyDescent="0.3">
      <c r="A1573" s="12" t="s">
        <v>2443</v>
      </c>
      <c r="B1573" s="12" t="s">
        <v>2429</v>
      </c>
      <c r="C1573" s="13" t="s">
        <v>15</v>
      </c>
      <c r="D1573" s="12">
        <v>31</v>
      </c>
      <c r="E1573" s="13" t="s">
        <v>24</v>
      </c>
      <c r="F1573" s="13" t="s">
        <v>85</v>
      </c>
      <c r="G1573" s="13" t="s">
        <v>58</v>
      </c>
      <c r="H1573" s="13" t="s">
        <v>91</v>
      </c>
      <c r="I1573" s="12" t="s">
        <v>12</v>
      </c>
      <c r="J1573" s="14">
        <v>60</v>
      </c>
      <c r="K1573" s="15">
        <v>17</v>
      </c>
      <c r="L1573" s="15">
        <v>23.67</v>
      </c>
      <c r="M1573" s="15">
        <v>39.799999999999997</v>
      </c>
      <c r="N1573" s="16">
        <f t="shared" si="96"/>
        <v>6.6700000000000017</v>
      </c>
      <c r="O1573" s="17">
        <f t="shared" si="97"/>
        <v>1.3923529411764708</v>
      </c>
      <c r="P1573" s="18">
        <f t="shared" si="98"/>
        <v>-0.40527638190954768</v>
      </c>
      <c r="Q1573" s="17">
        <f t="shared" si="99"/>
        <v>0.530241935483871</v>
      </c>
    </row>
    <row r="1574" spans="1:17" x14ac:dyDescent="0.3">
      <c r="A1574" s="5" t="s">
        <v>2444</v>
      </c>
      <c r="B1574" s="5" t="s">
        <v>2429</v>
      </c>
      <c r="C1574" s="6" t="s">
        <v>15</v>
      </c>
      <c r="D1574" s="5">
        <v>31</v>
      </c>
      <c r="E1574" s="6" t="s">
        <v>24</v>
      </c>
      <c r="F1574" s="6" t="s">
        <v>85</v>
      </c>
      <c r="G1574" s="6" t="s">
        <v>58</v>
      </c>
      <c r="H1574" s="6" t="s">
        <v>92</v>
      </c>
      <c r="I1574" s="5" t="s">
        <v>12</v>
      </c>
      <c r="J1574" s="7">
        <v>126</v>
      </c>
      <c r="K1574" s="8">
        <v>42</v>
      </c>
      <c r="L1574" s="8">
        <v>0</v>
      </c>
      <c r="M1574" s="8">
        <v>51.7</v>
      </c>
      <c r="N1574" s="9">
        <f t="shared" si="96"/>
        <v>-42</v>
      </c>
      <c r="O1574" s="10">
        <f t="shared" si="97"/>
        <v>0</v>
      </c>
      <c r="P1574" s="11">
        <f t="shared" si="98"/>
        <v>-1</v>
      </c>
      <c r="Q1574" s="10">
        <f t="shared" si="99"/>
        <v>0</v>
      </c>
    </row>
    <row r="1575" spans="1:17" x14ac:dyDescent="0.3">
      <c r="A1575" s="12" t="s">
        <v>2445</v>
      </c>
      <c r="B1575" s="12" t="s">
        <v>2429</v>
      </c>
      <c r="C1575" s="13" t="s">
        <v>15</v>
      </c>
      <c r="D1575" s="12">
        <v>31</v>
      </c>
      <c r="E1575" s="13" t="s">
        <v>24</v>
      </c>
      <c r="F1575" s="13" t="s">
        <v>85</v>
      </c>
      <c r="G1575" s="13" t="s">
        <v>58</v>
      </c>
      <c r="H1575" s="13" t="s">
        <v>93</v>
      </c>
      <c r="I1575" s="12" t="s">
        <v>12</v>
      </c>
      <c r="J1575" s="14">
        <v>120</v>
      </c>
      <c r="K1575" s="15">
        <v>50</v>
      </c>
      <c r="L1575" s="15">
        <v>41.57</v>
      </c>
      <c r="M1575" s="15">
        <v>56.25</v>
      </c>
      <c r="N1575" s="16">
        <f t="shared" si="96"/>
        <v>-8.43</v>
      </c>
      <c r="O1575" s="17">
        <f t="shared" si="97"/>
        <v>0.83140000000000003</v>
      </c>
      <c r="P1575" s="18">
        <f t="shared" si="98"/>
        <v>-0.26097777777777775</v>
      </c>
      <c r="Q1575" s="17">
        <f t="shared" si="99"/>
        <v>0.46561379928315411</v>
      </c>
    </row>
    <row r="1576" spans="1:17" x14ac:dyDescent="0.3">
      <c r="A1576" s="5" t="s">
        <v>2446</v>
      </c>
      <c r="B1576" s="5" t="s">
        <v>2429</v>
      </c>
      <c r="C1576" s="6" t="s">
        <v>15</v>
      </c>
      <c r="D1576" s="5">
        <v>31</v>
      </c>
      <c r="E1576" s="6" t="s">
        <v>24</v>
      </c>
      <c r="F1576" s="6" t="s">
        <v>85</v>
      </c>
      <c r="G1576" s="6" t="s">
        <v>58</v>
      </c>
      <c r="H1576" s="6" t="s">
        <v>94</v>
      </c>
      <c r="I1576" s="5" t="s">
        <v>12</v>
      </c>
      <c r="J1576" s="7">
        <v>0</v>
      </c>
      <c r="K1576" s="8">
        <v>0</v>
      </c>
      <c r="L1576" s="8">
        <v>0</v>
      </c>
      <c r="M1576" s="8">
        <v>0</v>
      </c>
      <c r="N1576" s="9">
        <f t="shared" si="96"/>
        <v>0</v>
      </c>
      <c r="O1576" s="10">
        <f t="shared" si="97"/>
        <v>0</v>
      </c>
      <c r="P1576" s="11">
        <f t="shared" si="98"/>
        <v>0</v>
      </c>
      <c r="Q1576" s="10">
        <f t="shared" si="99"/>
        <v>0</v>
      </c>
    </row>
    <row r="1577" spans="1:17" x14ac:dyDescent="0.3">
      <c r="A1577" s="12" t="s">
        <v>2447</v>
      </c>
      <c r="B1577" s="12" t="s">
        <v>2429</v>
      </c>
      <c r="C1577" s="13" t="s">
        <v>15</v>
      </c>
      <c r="D1577" s="12">
        <v>31</v>
      </c>
      <c r="E1577" s="13" t="s">
        <v>24</v>
      </c>
      <c r="F1577" s="13" t="s">
        <v>85</v>
      </c>
      <c r="G1577" s="13" t="s">
        <v>58</v>
      </c>
      <c r="H1577" s="13" t="s">
        <v>96</v>
      </c>
      <c r="I1577" s="12" t="s">
        <v>12</v>
      </c>
      <c r="J1577" s="14">
        <v>110</v>
      </c>
      <c r="K1577" s="15">
        <v>25</v>
      </c>
      <c r="L1577" s="15">
        <v>26.79</v>
      </c>
      <c r="M1577" s="15">
        <v>36.869999999999997</v>
      </c>
      <c r="N1577" s="16">
        <f t="shared" si="96"/>
        <v>1.7899999999999991</v>
      </c>
      <c r="O1577" s="17">
        <f t="shared" si="97"/>
        <v>1.0715999999999999</v>
      </c>
      <c r="P1577" s="18">
        <f t="shared" si="98"/>
        <v>-0.27339300244100895</v>
      </c>
      <c r="Q1577" s="17">
        <f t="shared" si="99"/>
        <v>0.32734604105571846</v>
      </c>
    </row>
    <row r="1578" spans="1:17" x14ac:dyDescent="0.3">
      <c r="A1578" s="5" t="s">
        <v>2448</v>
      </c>
      <c r="B1578" s="5" t="s">
        <v>2429</v>
      </c>
      <c r="C1578" s="6" t="s">
        <v>15</v>
      </c>
      <c r="D1578" s="5">
        <v>31</v>
      </c>
      <c r="E1578" s="6" t="s">
        <v>24</v>
      </c>
      <c r="F1578" s="6" t="s">
        <v>85</v>
      </c>
      <c r="G1578" s="6" t="s">
        <v>872</v>
      </c>
      <c r="H1578" s="6" t="s">
        <v>98</v>
      </c>
      <c r="I1578" s="5" t="s">
        <v>12</v>
      </c>
      <c r="J1578" s="7">
        <v>192</v>
      </c>
      <c r="K1578" s="8">
        <v>37</v>
      </c>
      <c r="L1578" s="8">
        <v>37.630000000000003</v>
      </c>
      <c r="M1578" s="8">
        <v>45.35</v>
      </c>
      <c r="N1578" s="9">
        <f t="shared" si="96"/>
        <v>0.63000000000000256</v>
      </c>
      <c r="O1578" s="10">
        <f t="shared" si="97"/>
        <v>1.0170270270270272</v>
      </c>
      <c r="P1578" s="11">
        <f t="shared" si="98"/>
        <v>-0.17023153252480702</v>
      </c>
      <c r="Q1578" s="10">
        <f t="shared" si="99"/>
        <v>0.2634268593189964</v>
      </c>
    </row>
    <row r="1579" spans="1:17" x14ac:dyDescent="0.3">
      <c r="A1579" s="12" t="s">
        <v>2449</v>
      </c>
      <c r="B1579" s="12" t="s">
        <v>2429</v>
      </c>
      <c r="C1579" s="13" t="s">
        <v>15</v>
      </c>
      <c r="D1579" s="12">
        <v>31</v>
      </c>
      <c r="E1579" s="13" t="s">
        <v>24</v>
      </c>
      <c r="F1579" s="13" t="s">
        <v>85</v>
      </c>
      <c r="G1579" s="13" t="s">
        <v>872</v>
      </c>
      <c r="H1579" s="13" t="s">
        <v>100</v>
      </c>
      <c r="I1579" s="12" t="s">
        <v>12</v>
      </c>
      <c r="J1579" s="14">
        <v>100</v>
      </c>
      <c r="K1579" s="15">
        <v>21</v>
      </c>
      <c r="L1579" s="15">
        <v>11.02</v>
      </c>
      <c r="M1579" s="15">
        <v>17.91</v>
      </c>
      <c r="N1579" s="16">
        <f t="shared" si="96"/>
        <v>-9.98</v>
      </c>
      <c r="O1579" s="17">
        <f t="shared" si="97"/>
        <v>0.52476190476190476</v>
      </c>
      <c r="P1579" s="18">
        <f t="shared" si="98"/>
        <v>-0.38470128419877164</v>
      </c>
      <c r="Q1579" s="17">
        <f t="shared" si="99"/>
        <v>0.14811827956989249</v>
      </c>
    </row>
    <row r="1580" spans="1:17" x14ac:dyDescent="0.3">
      <c r="A1580" s="5" t="s">
        <v>2450</v>
      </c>
      <c r="B1580" s="5" t="s">
        <v>2429</v>
      </c>
      <c r="C1580" s="6" t="s">
        <v>15</v>
      </c>
      <c r="D1580" s="5">
        <v>31</v>
      </c>
      <c r="E1580" s="6" t="s">
        <v>24</v>
      </c>
      <c r="F1580" s="6" t="s">
        <v>85</v>
      </c>
      <c r="G1580" s="6" t="s">
        <v>872</v>
      </c>
      <c r="H1580" s="6" t="s">
        <v>102</v>
      </c>
      <c r="I1580" s="5" t="s">
        <v>12</v>
      </c>
      <c r="J1580" s="7">
        <v>70</v>
      </c>
      <c r="K1580" s="8">
        <v>15</v>
      </c>
      <c r="L1580" s="8">
        <v>13.59</v>
      </c>
      <c r="M1580" s="8">
        <v>15.42</v>
      </c>
      <c r="N1580" s="9">
        <f t="shared" si="96"/>
        <v>-1.4100000000000001</v>
      </c>
      <c r="O1580" s="10">
        <f t="shared" si="97"/>
        <v>0.90600000000000003</v>
      </c>
      <c r="P1580" s="11">
        <f t="shared" si="98"/>
        <v>-0.11867704280155643</v>
      </c>
      <c r="Q1580" s="10">
        <f t="shared" si="99"/>
        <v>0.26094470046082952</v>
      </c>
    </row>
    <row r="1581" spans="1:17" x14ac:dyDescent="0.3">
      <c r="A1581" s="12" t="s">
        <v>2451</v>
      </c>
      <c r="B1581" s="12" t="s">
        <v>2429</v>
      </c>
      <c r="C1581" s="13" t="s">
        <v>15</v>
      </c>
      <c r="D1581" s="12">
        <v>31</v>
      </c>
      <c r="E1581" s="13" t="s">
        <v>24</v>
      </c>
      <c r="F1581" s="13" t="s">
        <v>85</v>
      </c>
      <c r="G1581" s="13" t="s">
        <v>872</v>
      </c>
      <c r="H1581" s="13" t="s">
        <v>104</v>
      </c>
      <c r="I1581" s="12" t="s">
        <v>12</v>
      </c>
      <c r="J1581" s="14">
        <v>180</v>
      </c>
      <c r="K1581" s="15">
        <v>38</v>
      </c>
      <c r="L1581" s="15">
        <v>33.81</v>
      </c>
      <c r="M1581" s="15">
        <v>35.96</v>
      </c>
      <c r="N1581" s="16">
        <f t="shared" si="96"/>
        <v>-4.1899999999999977</v>
      </c>
      <c r="O1581" s="17">
        <f t="shared" si="97"/>
        <v>0.88973684210526327</v>
      </c>
      <c r="P1581" s="18">
        <f t="shared" si="98"/>
        <v>-5.9788654060066698E-2</v>
      </c>
      <c r="Q1581" s="17">
        <f t="shared" si="99"/>
        <v>0.25246415770609321</v>
      </c>
    </row>
    <row r="1582" spans="1:17" x14ac:dyDescent="0.3">
      <c r="A1582" s="5" t="s">
        <v>2452</v>
      </c>
      <c r="B1582" s="5" t="s">
        <v>2429</v>
      </c>
      <c r="C1582" s="6" t="s">
        <v>15</v>
      </c>
      <c r="D1582" s="5">
        <v>31</v>
      </c>
      <c r="E1582" s="6" t="s">
        <v>24</v>
      </c>
      <c r="F1582" s="6" t="s">
        <v>85</v>
      </c>
      <c r="G1582" s="6" t="s">
        <v>872</v>
      </c>
      <c r="H1582" s="6" t="s">
        <v>106</v>
      </c>
      <c r="I1582" s="5" t="s">
        <v>12</v>
      </c>
      <c r="J1582" s="7">
        <v>300</v>
      </c>
      <c r="K1582" s="8">
        <v>80</v>
      </c>
      <c r="L1582" s="8">
        <v>73.900000000000006</v>
      </c>
      <c r="M1582" s="8">
        <v>83.58</v>
      </c>
      <c r="N1582" s="9">
        <f t="shared" si="96"/>
        <v>-6.0999999999999943</v>
      </c>
      <c r="O1582" s="10">
        <f t="shared" si="97"/>
        <v>0.92375000000000007</v>
      </c>
      <c r="P1582" s="11">
        <f t="shared" si="98"/>
        <v>-0.11581718114381423</v>
      </c>
      <c r="Q1582" s="10">
        <f t="shared" si="99"/>
        <v>0.33109318996415771</v>
      </c>
    </row>
    <row r="1583" spans="1:17" x14ac:dyDescent="0.3">
      <c r="A1583" s="12" t="s">
        <v>2453</v>
      </c>
      <c r="B1583" s="12" t="s">
        <v>2429</v>
      </c>
      <c r="C1583" s="13" t="s">
        <v>15</v>
      </c>
      <c r="D1583" s="12">
        <v>31</v>
      </c>
      <c r="E1583" s="13" t="s">
        <v>24</v>
      </c>
      <c r="F1583" s="13" t="s">
        <v>85</v>
      </c>
      <c r="G1583" s="13" t="s">
        <v>872</v>
      </c>
      <c r="H1583" s="13" t="s">
        <v>107</v>
      </c>
      <c r="I1583" s="12" t="s">
        <v>12</v>
      </c>
      <c r="J1583" s="14">
        <v>1045</v>
      </c>
      <c r="K1583" s="15">
        <v>150</v>
      </c>
      <c r="L1583" s="15">
        <v>226.27</v>
      </c>
      <c r="M1583" s="15">
        <v>271.26</v>
      </c>
      <c r="N1583" s="16">
        <f t="shared" si="96"/>
        <v>76.27000000000001</v>
      </c>
      <c r="O1583" s="17">
        <f t="shared" si="97"/>
        <v>1.5084666666666668</v>
      </c>
      <c r="P1583" s="18">
        <f t="shared" si="98"/>
        <v>-0.16585563665855629</v>
      </c>
      <c r="Q1583" s="17">
        <f t="shared" si="99"/>
        <v>0.29102999434069043</v>
      </c>
    </row>
    <row r="1584" spans="1:17" x14ac:dyDescent="0.3">
      <c r="A1584" s="5" t="s">
        <v>2454</v>
      </c>
      <c r="B1584" s="5" t="s">
        <v>2429</v>
      </c>
      <c r="C1584" s="6" t="s">
        <v>15</v>
      </c>
      <c r="D1584" s="5">
        <v>31</v>
      </c>
      <c r="E1584" s="6" t="s">
        <v>24</v>
      </c>
      <c r="F1584" s="6" t="s">
        <v>85</v>
      </c>
      <c r="G1584" s="6" t="s">
        <v>872</v>
      </c>
      <c r="H1584" s="6" t="s">
        <v>109</v>
      </c>
      <c r="I1584" s="5" t="s">
        <v>12</v>
      </c>
      <c r="J1584" s="7">
        <v>100</v>
      </c>
      <c r="K1584" s="8">
        <v>30</v>
      </c>
      <c r="L1584" s="8">
        <v>21.53</v>
      </c>
      <c r="M1584" s="8">
        <v>28.94</v>
      </c>
      <c r="N1584" s="9">
        <f t="shared" si="96"/>
        <v>-8.4699999999999989</v>
      </c>
      <c r="O1584" s="10">
        <f t="shared" si="97"/>
        <v>0.71766666666666667</v>
      </c>
      <c r="P1584" s="11">
        <f t="shared" si="98"/>
        <v>-0.25604699378023499</v>
      </c>
      <c r="Q1584" s="10">
        <f t="shared" si="99"/>
        <v>0.28938172043010751</v>
      </c>
    </row>
    <row r="1585" spans="1:17" x14ac:dyDescent="0.3">
      <c r="A1585" s="12" t="s">
        <v>2455</v>
      </c>
      <c r="B1585" s="12" t="s">
        <v>2429</v>
      </c>
      <c r="C1585" s="13" t="s">
        <v>15</v>
      </c>
      <c r="D1585" s="12">
        <v>31</v>
      </c>
      <c r="E1585" s="13" t="s">
        <v>24</v>
      </c>
      <c r="F1585" s="13" t="s">
        <v>85</v>
      </c>
      <c r="G1585" s="13" t="s">
        <v>872</v>
      </c>
      <c r="H1585" s="13" t="s">
        <v>111</v>
      </c>
      <c r="I1585" s="12" t="s">
        <v>12</v>
      </c>
      <c r="J1585" s="14">
        <v>36</v>
      </c>
      <c r="K1585" s="15">
        <v>10</v>
      </c>
      <c r="L1585" s="15">
        <v>7.77</v>
      </c>
      <c r="M1585" s="15">
        <v>11.58</v>
      </c>
      <c r="N1585" s="16">
        <f t="shared" si="96"/>
        <v>-2.2300000000000004</v>
      </c>
      <c r="O1585" s="17">
        <f t="shared" si="97"/>
        <v>0.77699999999999991</v>
      </c>
      <c r="P1585" s="18">
        <f t="shared" si="98"/>
        <v>-0.32901554404145084</v>
      </c>
      <c r="Q1585" s="17">
        <f t="shared" si="99"/>
        <v>0.29009856630824371</v>
      </c>
    </row>
    <row r="1586" spans="1:17" x14ac:dyDescent="0.3">
      <c r="A1586" s="5" t="s">
        <v>2456</v>
      </c>
      <c r="B1586" s="5" t="s">
        <v>2429</v>
      </c>
      <c r="C1586" s="6" t="s">
        <v>15</v>
      </c>
      <c r="D1586" s="5">
        <v>31</v>
      </c>
      <c r="E1586" s="6" t="s">
        <v>24</v>
      </c>
      <c r="F1586" s="6" t="s">
        <v>85</v>
      </c>
      <c r="G1586" s="6" t="s">
        <v>872</v>
      </c>
      <c r="H1586" s="6" t="s">
        <v>113</v>
      </c>
      <c r="I1586" s="5" t="s">
        <v>12</v>
      </c>
      <c r="J1586" s="7">
        <v>86</v>
      </c>
      <c r="K1586" s="8">
        <v>21</v>
      </c>
      <c r="L1586" s="8">
        <v>16.79</v>
      </c>
      <c r="M1586" s="8">
        <v>20.9</v>
      </c>
      <c r="N1586" s="9">
        <f t="shared" si="96"/>
        <v>-4.2100000000000009</v>
      </c>
      <c r="O1586" s="10">
        <f t="shared" si="97"/>
        <v>0.79952380952380953</v>
      </c>
      <c r="P1586" s="11">
        <f t="shared" si="98"/>
        <v>-0.19665071770334927</v>
      </c>
      <c r="Q1586" s="10">
        <f t="shared" si="99"/>
        <v>0.26240935233808454</v>
      </c>
    </row>
    <row r="1587" spans="1:17" x14ac:dyDescent="0.3">
      <c r="A1587" s="12" t="s">
        <v>2457</v>
      </c>
      <c r="B1587" s="12" t="s">
        <v>2429</v>
      </c>
      <c r="C1587" s="13" t="s">
        <v>15</v>
      </c>
      <c r="D1587" s="12">
        <v>31</v>
      </c>
      <c r="E1587" s="13" t="s">
        <v>24</v>
      </c>
      <c r="F1587" s="13" t="s">
        <v>85</v>
      </c>
      <c r="G1587" s="13" t="s">
        <v>872</v>
      </c>
      <c r="H1587" s="13" t="s">
        <v>115</v>
      </c>
      <c r="I1587" s="12" t="s">
        <v>12</v>
      </c>
      <c r="J1587" s="14">
        <v>0</v>
      </c>
      <c r="K1587" s="15">
        <v>0</v>
      </c>
      <c r="L1587" s="15">
        <v>0</v>
      </c>
      <c r="M1587" s="15">
        <v>0</v>
      </c>
      <c r="N1587" s="16">
        <f t="shared" si="96"/>
        <v>0</v>
      </c>
      <c r="O1587" s="17">
        <f t="shared" si="97"/>
        <v>0</v>
      </c>
      <c r="P1587" s="18">
        <f t="shared" si="98"/>
        <v>0</v>
      </c>
      <c r="Q1587" s="17">
        <f t="shared" si="99"/>
        <v>0</v>
      </c>
    </row>
    <row r="1588" spans="1:17" x14ac:dyDescent="0.3">
      <c r="A1588" s="5" t="s">
        <v>2458</v>
      </c>
      <c r="B1588" s="5" t="s">
        <v>2429</v>
      </c>
      <c r="C1588" s="6" t="s">
        <v>15</v>
      </c>
      <c r="D1588" s="5">
        <v>31</v>
      </c>
      <c r="E1588" s="6" t="s">
        <v>24</v>
      </c>
      <c r="F1588" s="6" t="s">
        <v>85</v>
      </c>
      <c r="G1588" s="6" t="s">
        <v>78</v>
      </c>
      <c r="H1588" s="6" t="s">
        <v>117</v>
      </c>
      <c r="I1588" s="5" t="s">
        <v>12</v>
      </c>
      <c r="J1588" s="7">
        <v>612</v>
      </c>
      <c r="K1588" s="8">
        <v>219</v>
      </c>
      <c r="L1588" s="8">
        <v>275.33999999999997</v>
      </c>
      <c r="M1588" s="8">
        <v>207.53</v>
      </c>
      <c r="N1588" s="9">
        <f t="shared" si="96"/>
        <v>56.339999999999975</v>
      </c>
      <c r="O1588" s="10">
        <f t="shared" si="97"/>
        <v>1.2572602739726026</v>
      </c>
      <c r="P1588" s="11">
        <f t="shared" si="98"/>
        <v>0.32674794005685914</v>
      </c>
      <c r="Q1588" s="10">
        <f t="shared" si="99"/>
        <v>0.60470693653805607</v>
      </c>
    </row>
    <row r="1589" spans="1:17" x14ac:dyDescent="0.3">
      <c r="A1589" s="12" t="s">
        <v>2459</v>
      </c>
      <c r="B1589" s="12" t="s">
        <v>2429</v>
      </c>
      <c r="C1589" s="13" t="s">
        <v>15</v>
      </c>
      <c r="D1589" s="12">
        <v>31</v>
      </c>
      <c r="E1589" s="13" t="s">
        <v>24</v>
      </c>
      <c r="F1589" s="13" t="s">
        <v>85</v>
      </c>
      <c r="G1589" s="13" t="s">
        <v>78</v>
      </c>
      <c r="H1589" s="13" t="s">
        <v>118</v>
      </c>
      <c r="I1589" s="12" t="s">
        <v>12</v>
      </c>
      <c r="J1589" s="14">
        <v>785</v>
      </c>
      <c r="K1589" s="15">
        <v>281</v>
      </c>
      <c r="L1589" s="15">
        <v>240.95</v>
      </c>
      <c r="M1589" s="15">
        <v>221.55</v>
      </c>
      <c r="N1589" s="16">
        <f t="shared" si="96"/>
        <v>-40.050000000000011</v>
      </c>
      <c r="O1589" s="17">
        <f t="shared" si="97"/>
        <v>0.85747330960854085</v>
      </c>
      <c r="P1589" s="18">
        <f t="shared" si="98"/>
        <v>8.7564883773414467E-2</v>
      </c>
      <c r="Q1589" s="17">
        <f t="shared" si="99"/>
        <v>0.41255735908499419</v>
      </c>
    </row>
    <row r="1590" spans="1:17" x14ac:dyDescent="0.3">
      <c r="A1590" s="5" t="s">
        <v>2460</v>
      </c>
      <c r="B1590" s="5" t="s">
        <v>2429</v>
      </c>
      <c r="C1590" s="6" t="s">
        <v>15</v>
      </c>
      <c r="D1590" s="5">
        <v>31</v>
      </c>
      <c r="E1590" s="6" t="s">
        <v>24</v>
      </c>
      <c r="F1590" s="6" t="s">
        <v>85</v>
      </c>
      <c r="G1590" s="6" t="s">
        <v>78</v>
      </c>
      <c r="H1590" s="6" t="s">
        <v>119</v>
      </c>
      <c r="I1590" s="5" t="s">
        <v>12</v>
      </c>
      <c r="J1590" s="7">
        <v>990</v>
      </c>
      <c r="K1590" s="8">
        <v>168</v>
      </c>
      <c r="L1590" s="8">
        <v>203.27</v>
      </c>
      <c r="M1590" s="8">
        <v>273.8</v>
      </c>
      <c r="N1590" s="9">
        <f t="shared" si="96"/>
        <v>35.27000000000001</v>
      </c>
      <c r="O1590" s="10">
        <f t="shared" si="97"/>
        <v>1.2099404761904762</v>
      </c>
      <c r="P1590" s="11">
        <f t="shared" si="98"/>
        <v>-0.25759678597516433</v>
      </c>
      <c r="Q1590" s="10">
        <f t="shared" si="99"/>
        <v>0.27597208645595744</v>
      </c>
    </row>
    <row r="1591" spans="1:17" x14ac:dyDescent="0.3">
      <c r="A1591" s="12" t="s">
        <v>2461</v>
      </c>
      <c r="B1591" s="12" t="s">
        <v>2429</v>
      </c>
      <c r="C1591" s="13" t="s">
        <v>15</v>
      </c>
      <c r="D1591" s="12">
        <v>31</v>
      </c>
      <c r="E1591" s="13" t="s">
        <v>24</v>
      </c>
      <c r="F1591" s="13" t="s">
        <v>85</v>
      </c>
      <c r="G1591" s="13" t="s">
        <v>78</v>
      </c>
      <c r="H1591" s="13" t="s">
        <v>120</v>
      </c>
      <c r="I1591" s="12" t="s">
        <v>12</v>
      </c>
      <c r="J1591" s="14">
        <v>396</v>
      </c>
      <c r="K1591" s="15">
        <v>100</v>
      </c>
      <c r="L1591" s="15">
        <v>189.61</v>
      </c>
      <c r="M1591" s="15">
        <v>135.09</v>
      </c>
      <c r="N1591" s="16">
        <f t="shared" si="96"/>
        <v>89.610000000000014</v>
      </c>
      <c r="O1591" s="17">
        <f t="shared" si="97"/>
        <v>1.8961000000000001</v>
      </c>
      <c r="P1591" s="18">
        <f t="shared" si="98"/>
        <v>0.40358279665408253</v>
      </c>
      <c r="Q1591" s="17">
        <f t="shared" si="99"/>
        <v>0.64356603671119805</v>
      </c>
    </row>
    <row r="1592" spans="1:17" x14ac:dyDescent="0.3">
      <c r="A1592" s="5" t="s">
        <v>2462</v>
      </c>
      <c r="B1592" s="5" t="s">
        <v>2429</v>
      </c>
      <c r="C1592" s="6" t="s">
        <v>15</v>
      </c>
      <c r="D1592" s="5">
        <v>31</v>
      </c>
      <c r="E1592" s="6" t="s">
        <v>24</v>
      </c>
      <c r="F1592" s="6" t="s">
        <v>85</v>
      </c>
      <c r="G1592" s="6" t="s">
        <v>78</v>
      </c>
      <c r="H1592" s="6" t="s">
        <v>122</v>
      </c>
      <c r="I1592" s="5" t="s">
        <v>12</v>
      </c>
      <c r="J1592" s="7">
        <v>180</v>
      </c>
      <c r="K1592" s="8">
        <v>40</v>
      </c>
      <c r="L1592" s="8">
        <v>29.11</v>
      </c>
      <c r="M1592" s="8">
        <v>45.96</v>
      </c>
      <c r="N1592" s="9">
        <f t="shared" si="96"/>
        <v>-10.89</v>
      </c>
      <c r="O1592" s="10">
        <f t="shared" si="97"/>
        <v>0.72775000000000001</v>
      </c>
      <c r="P1592" s="11">
        <f t="shared" si="98"/>
        <v>-0.36662315056570932</v>
      </c>
      <c r="Q1592" s="10">
        <f t="shared" si="99"/>
        <v>0.21736857825567504</v>
      </c>
    </row>
    <row r="1593" spans="1:17" x14ac:dyDescent="0.3">
      <c r="A1593" s="12" t="s">
        <v>2463</v>
      </c>
      <c r="B1593" s="12" t="s">
        <v>2429</v>
      </c>
      <c r="C1593" s="13" t="s">
        <v>15</v>
      </c>
      <c r="D1593" s="12">
        <v>31</v>
      </c>
      <c r="E1593" s="13" t="s">
        <v>24</v>
      </c>
      <c r="F1593" s="13" t="s">
        <v>85</v>
      </c>
      <c r="G1593" s="13" t="s">
        <v>78</v>
      </c>
      <c r="H1593" s="13" t="s">
        <v>123</v>
      </c>
      <c r="I1593" s="12" t="s">
        <v>12</v>
      </c>
      <c r="J1593" s="14">
        <v>540</v>
      </c>
      <c r="K1593" s="15">
        <v>122</v>
      </c>
      <c r="L1593" s="15">
        <v>85.8</v>
      </c>
      <c r="M1593" s="15">
        <v>100.16</v>
      </c>
      <c r="N1593" s="16">
        <f t="shared" si="96"/>
        <v>-36.200000000000003</v>
      </c>
      <c r="O1593" s="17">
        <f t="shared" si="97"/>
        <v>0.70327868852459019</v>
      </c>
      <c r="P1593" s="18">
        <f t="shared" si="98"/>
        <v>-0.14337060702875398</v>
      </c>
      <c r="Q1593" s="17">
        <f t="shared" si="99"/>
        <v>0.21356033452807646</v>
      </c>
    </row>
    <row r="1594" spans="1:17" x14ac:dyDescent="0.3">
      <c r="A1594" s="5" t="s">
        <v>2464</v>
      </c>
      <c r="B1594" s="5" t="s">
        <v>2429</v>
      </c>
      <c r="C1594" s="6" t="s">
        <v>15</v>
      </c>
      <c r="D1594" s="5">
        <v>31</v>
      </c>
      <c r="E1594" s="6" t="s">
        <v>24</v>
      </c>
      <c r="F1594" s="6" t="s">
        <v>85</v>
      </c>
      <c r="G1594" s="6" t="s">
        <v>78</v>
      </c>
      <c r="H1594" s="6" t="s">
        <v>124</v>
      </c>
      <c r="I1594" s="5" t="s">
        <v>12</v>
      </c>
      <c r="J1594" s="7">
        <v>300</v>
      </c>
      <c r="K1594" s="8">
        <v>61</v>
      </c>
      <c r="L1594" s="8">
        <v>74.680000000000007</v>
      </c>
      <c r="M1594" s="8">
        <v>86.08</v>
      </c>
      <c r="N1594" s="9">
        <f t="shared" si="96"/>
        <v>13.680000000000007</v>
      </c>
      <c r="O1594" s="10">
        <f t="shared" si="97"/>
        <v>1.2242622950819673</v>
      </c>
      <c r="P1594" s="11">
        <f t="shared" si="98"/>
        <v>-0.13243494423791813</v>
      </c>
      <c r="Q1594" s="10">
        <f t="shared" si="99"/>
        <v>0.33458781362007167</v>
      </c>
    </row>
    <row r="1595" spans="1:17" x14ac:dyDescent="0.3">
      <c r="A1595" s="12" t="s">
        <v>2465</v>
      </c>
      <c r="B1595" s="12" t="s">
        <v>2429</v>
      </c>
      <c r="C1595" s="13" t="s">
        <v>15</v>
      </c>
      <c r="D1595" s="12">
        <v>31</v>
      </c>
      <c r="E1595" s="13" t="s">
        <v>24</v>
      </c>
      <c r="F1595" s="13" t="s">
        <v>85</v>
      </c>
      <c r="G1595" s="13" t="s">
        <v>78</v>
      </c>
      <c r="H1595" s="13" t="s">
        <v>125</v>
      </c>
      <c r="I1595" s="12" t="s">
        <v>12</v>
      </c>
      <c r="J1595" s="14">
        <v>231</v>
      </c>
      <c r="K1595" s="15">
        <v>73</v>
      </c>
      <c r="L1595" s="15">
        <v>26.56</v>
      </c>
      <c r="M1595" s="15">
        <v>67.239999999999995</v>
      </c>
      <c r="N1595" s="16">
        <f t="shared" si="96"/>
        <v>-46.44</v>
      </c>
      <c r="O1595" s="17">
        <f t="shared" si="97"/>
        <v>0.36383561643835616</v>
      </c>
      <c r="P1595" s="18">
        <f t="shared" si="98"/>
        <v>-0.60499702558001178</v>
      </c>
      <c r="Q1595" s="17">
        <f t="shared" si="99"/>
        <v>0.15454079970209003</v>
      </c>
    </row>
    <row r="1596" spans="1:17" x14ac:dyDescent="0.3">
      <c r="A1596" s="5" t="s">
        <v>2466</v>
      </c>
      <c r="B1596" s="5" t="s">
        <v>2429</v>
      </c>
      <c r="C1596" s="6" t="s">
        <v>15</v>
      </c>
      <c r="D1596" s="5">
        <v>31</v>
      </c>
      <c r="E1596" s="6" t="s">
        <v>24</v>
      </c>
      <c r="F1596" s="6" t="s">
        <v>85</v>
      </c>
      <c r="G1596" s="6" t="s">
        <v>78</v>
      </c>
      <c r="H1596" s="6" t="s">
        <v>126</v>
      </c>
      <c r="I1596" s="5" t="s">
        <v>12</v>
      </c>
      <c r="J1596" s="7">
        <v>0</v>
      </c>
      <c r="K1596" s="8">
        <v>0</v>
      </c>
      <c r="L1596" s="8">
        <v>0</v>
      </c>
      <c r="M1596" s="8">
        <v>0</v>
      </c>
      <c r="N1596" s="9">
        <f t="shared" si="96"/>
        <v>0</v>
      </c>
      <c r="O1596" s="10">
        <f t="shared" si="97"/>
        <v>0</v>
      </c>
      <c r="P1596" s="11">
        <f t="shared" si="98"/>
        <v>0</v>
      </c>
      <c r="Q1596" s="10">
        <f t="shared" si="99"/>
        <v>0</v>
      </c>
    </row>
    <row r="1597" spans="1:17" x14ac:dyDescent="0.3">
      <c r="A1597" s="12" t="s">
        <v>2467</v>
      </c>
      <c r="B1597" s="12" t="s">
        <v>2429</v>
      </c>
      <c r="C1597" s="13" t="s">
        <v>15</v>
      </c>
      <c r="D1597" s="12">
        <v>31</v>
      </c>
      <c r="E1597" s="13" t="s">
        <v>24</v>
      </c>
      <c r="F1597" s="13" t="s">
        <v>85</v>
      </c>
      <c r="G1597" s="13" t="s">
        <v>78</v>
      </c>
      <c r="H1597" s="13" t="s">
        <v>127</v>
      </c>
      <c r="I1597" s="12" t="s">
        <v>12</v>
      </c>
      <c r="J1597" s="14">
        <v>520</v>
      </c>
      <c r="K1597" s="15">
        <v>36</v>
      </c>
      <c r="L1597" s="15">
        <v>27.25</v>
      </c>
      <c r="M1597" s="15">
        <v>40.5</v>
      </c>
      <c r="N1597" s="16">
        <f t="shared" si="96"/>
        <v>-8.75</v>
      </c>
      <c r="O1597" s="17">
        <f t="shared" si="97"/>
        <v>0.75694444444444442</v>
      </c>
      <c r="P1597" s="18">
        <f t="shared" si="98"/>
        <v>-0.3271604938271605</v>
      </c>
      <c r="Q1597" s="17">
        <f t="shared" si="99"/>
        <v>7.043527708850289E-2</v>
      </c>
    </row>
    <row r="1598" spans="1:17" x14ac:dyDescent="0.3">
      <c r="A1598" s="5" t="s">
        <v>2468</v>
      </c>
      <c r="B1598" s="5" t="s">
        <v>2429</v>
      </c>
      <c r="C1598" s="6" t="s">
        <v>15</v>
      </c>
      <c r="D1598" s="5">
        <v>31</v>
      </c>
      <c r="E1598" s="6" t="s">
        <v>24</v>
      </c>
      <c r="F1598" s="6" t="s">
        <v>85</v>
      </c>
      <c r="G1598" s="6" t="s">
        <v>78</v>
      </c>
      <c r="H1598" s="6" t="s">
        <v>129</v>
      </c>
      <c r="I1598" s="5" t="s">
        <v>12</v>
      </c>
      <c r="J1598" s="7">
        <v>800</v>
      </c>
      <c r="K1598" s="8">
        <v>158</v>
      </c>
      <c r="L1598" s="8">
        <v>172.41</v>
      </c>
      <c r="M1598" s="8">
        <v>213.37</v>
      </c>
      <c r="N1598" s="9">
        <f t="shared" si="96"/>
        <v>14.409999999999997</v>
      </c>
      <c r="O1598" s="10">
        <f t="shared" si="97"/>
        <v>1.0912025316455696</v>
      </c>
      <c r="P1598" s="11">
        <f t="shared" si="98"/>
        <v>-0.19196700567090036</v>
      </c>
      <c r="Q1598" s="10">
        <f t="shared" si="99"/>
        <v>0.28966733870967742</v>
      </c>
    </row>
    <row r="1599" spans="1:17" x14ac:dyDescent="0.3">
      <c r="A1599" s="12" t="s">
        <v>2469</v>
      </c>
      <c r="B1599" s="12" t="s">
        <v>2429</v>
      </c>
      <c r="C1599" s="13" t="s">
        <v>15</v>
      </c>
      <c r="D1599" s="12">
        <v>31</v>
      </c>
      <c r="E1599" s="13" t="s">
        <v>24</v>
      </c>
      <c r="F1599" s="13" t="s">
        <v>85</v>
      </c>
      <c r="G1599" s="13" t="s">
        <v>78</v>
      </c>
      <c r="H1599" s="13" t="s">
        <v>130</v>
      </c>
      <c r="I1599" s="12" t="s">
        <v>12</v>
      </c>
      <c r="J1599" s="14">
        <v>1500</v>
      </c>
      <c r="K1599" s="15">
        <v>484</v>
      </c>
      <c r="L1599" s="15">
        <v>425.54</v>
      </c>
      <c r="M1599" s="15">
        <v>518.16999999999996</v>
      </c>
      <c r="N1599" s="16">
        <f t="shared" si="96"/>
        <v>-58.45999999999998</v>
      </c>
      <c r="O1599" s="17">
        <f t="shared" si="97"/>
        <v>0.87921487603305792</v>
      </c>
      <c r="P1599" s="18">
        <f t="shared" si="98"/>
        <v>-0.17876372619024633</v>
      </c>
      <c r="Q1599" s="17">
        <f t="shared" si="99"/>
        <v>0.38130824372759858</v>
      </c>
    </row>
    <row r="1600" spans="1:17" x14ac:dyDescent="0.3">
      <c r="A1600" s="5" t="s">
        <v>2470</v>
      </c>
      <c r="B1600" s="5" t="s">
        <v>2429</v>
      </c>
      <c r="C1600" s="6" t="s">
        <v>15</v>
      </c>
      <c r="D1600" s="5">
        <v>31</v>
      </c>
      <c r="E1600" s="6" t="s">
        <v>24</v>
      </c>
      <c r="F1600" s="6" t="s">
        <v>85</v>
      </c>
      <c r="G1600" s="6" t="s">
        <v>78</v>
      </c>
      <c r="H1600" s="6" t="s">
        <v>131</v>
      </c>
      <c r="I1600" s="5" t="s">
        <v>12</v>
      </c>
      <c r="J1600" s="7">
        <v>412.02</v>
      </c>
      <c r="K1600" s="8">
        <v>136</v>
      </c>
      <c r="L1600" s="8">
        <v>122.55</v>
      </c>
      <c r="M1600" s="8">
        <v>148.6</v>
      </c>
      <c r="N1600" s="9">
        <f t="shared" si="96"/>
        <v>-13.450000000000003</v>
      </c>
      <c r="O1600" s="10">
        <f t="shared" si="97"/>
        <v>0.90110294117647061</v>
      </c>
      <c r="P1600" s="11">
        <f t="shared" si="98"/>
        <v>-0.17530282637954239</v>
      </c>
      <c r="Q1600" s="10">
        <f t="shared" si="99"/>
        <v>0.39978093766196754</v>
      </c>
    </row>
    <row r="1601" spans="1:17" x14ac:dyDescent="0.3">
      <c r="A1601" s="12" t="s">
        <v>2471</v>
      </c>
      <c r="B1601" s="12" t="s">
        <v>2429</v>
      </c>
      <c r="C1601" s="13" t="s">
        <v>15</v>
      </c>
      <c r="D1601" s="12">
        <v>31</v>
      </c>
      <c r="E1601" s="13" t="s">
        <v>24</v>
      </c>
      <c r="F1601" s="13" t="s">
        <v>133</v>
      </c>
      <c r="G1601" s="13" t="s">
        <v>58</v>
      </c>
      <c r="H1601" s="13" t="s">
        <v>134</v>
      </c>
      <c r="I1601" s="12" t="s">
        <v>16</v>
      </c>
      <c r="J1601" s="14">
        <v>175</v>
      </c>
      <c r="K1601" s="15">
        <v>0</v>
      </c>
      <c r="L1601" s="15">
        <v>0</v>
      </c>
      <c r="M1601" s="15">
        <v>0</v>
      </c>
      <c r="N1601" s="16">
        <f t="shared" si="96"/>
        <v>0</v>
      </c>
      <c r="O1601" s="17">
        <f t="shared" si="97"/>
        <v>0</v>
      </c>
      <c r="P1601" s="18">
        <f t="shared" si="98"/>
        <v>0</v>
      </c>
      <c r="Q1601" s="17">
        <f t="shared" si="99"/>
        <v>0</v>
      </c>
    </row>
    <row r="1602" spans="1:17" x14ac:dyDescent="0.3">
      <c r="A1602" s="5" t="s">
        <v>2472</v>
      </c>
      <c r="B1602" s="5" t="s">
        <v>2429</v>
      </c>
      <c r="C1602" s="6" t="s">
        <v>15</v>
      </c>
      <c r="D1602" s="5">
        <v>31</v>
      </c>
      <c r="E1602" s="6" t="s">
        <v>24</v>
      </c>
      <c r="F1602" s="6" t="s">
        <v>133</v>
      </c>
      <c r="G1602" s="6" t="s">
        <v>58</v>
      </c>
      <c r="H1602" s="6" t="s">
        <v>136</v>
      </c>
      <c r="I1602" s="5" t="s">
        <v>12</v>
      </c>
      <c r="J1602" s="7">
        <v>450</v>
      </c>
      <c r="K1602" s="8">
        <v>254</v>
      </c>
      <c r="L1602" s="8">
        <v>236.12</v>
      </c>
      <c r="M1602" s="8">
        <v>224.78</v>
      </c>
      <c r="N1602" s="9">
        <f t="shared" ref="N1602:N1665" si="100">L1602-K1602</f>
        <v>-17.879999999999995</v>
      </c>
      <c r="O1602" s="10">
        <f t="shared" ref="O1602:O1665" si="101">IFERROR(L1602/K1602, 0)</f>
        <v>0.92960629921259841</v>
      </c>
      <c r="P1602" s="11">
        <f t="shared" ref="P1602:P1665" si="102">IFERROR((L1602-M1602)/M1602, 0)</f>
        <v>5.0449328232049132E-2</v>
      </c>
      <c r="Q1602" s="10">
        <f t="shared" ref="Q1602:Q1665" si="103">IFERROR((L1602*1000)/(J1602*D1602*24), 0)</f>
        <v>0.70525686977299884</v>
      </c>
    </row>
    <row r="1603" spans="1:17" x14ac:dyDescent="0.3">
      <c r="A1603" s="12" t="s">
        <v>2473</v>
      </c>
      <c r="B1603" s="12" t="s">
        <v>2429</v>
      </c>
      <c r="C1603" s="13" t="s">
        <v>15</v>
      </c>
      <c r="D1603" s="12">
        <v>31</v>
      </c>
      <c r="E1603" s="13" t="s">
        <v>24</v>
      </c>
      <c r="F1603" s="13" t="s">
        <v>133</v>
      </c>
      <c r="G1603" s="13" t="s">
        <v>58</v>
      </c>
      <c r="H1603" s="13" t="s">
        <v>137</v>
      </c>
      <c r="I1603" s="12" t="s">
        <v>12</v>
      </c>
      <c r="J1603" s="14">
        <v>450</v>
      </c>
      <c r="K1603" s="15">
        <v>0</v>
      </c>
      <c r="L1603" s="15">
        <v>5.82</v>
      </c>
      <c r="M1603" s="15">
        <v>0</v>
      </c>
      <c r="N1603" s="16">
        <f t="shared" si="100"/>
        <v>5.82</v>
      </c>
      <c r="O1603" s="17">
        <f t="shared" si="101"/>
        <v>0</v>
      </c>
      <c r="P1603" s="18">
        <f t="shared" si="102"/>
        <v>0</v>
      </c>
      <c r="Q1603" s="17">
        <f t="shared" si="103"/>
        <v>1.7383512544802866E-2</v>
      </c>
    </row>
    <row r="1604" spans="1:17" x14ac:dyDescent="0.3">
      <c r="A1604" s="5" t="s">
        <v>2474</v>
      </c>
      <c r="B1604" s="5" t="s">
        <v>2429</v>
      </c>
      <c r="C1604" s="6" t="s">
        <v>15</v>
      </c>
      <c r="D1604" s="5">
        <v>31</v>
      </c>
      <c r="E1604" s="6" t="s">
        <v>24</v>
      </c>
      <c r="F1604" s="6" t="s">
        <v>133</v>
      </c>
      <c r="G1604" s="6" t="s">
        <v>58</v>
      </c>
      <c r="H1604" s="6" t="s">
        <v>138</v>
      </c>
      <c r="I1604" s="5" t="s">
        <v>12</v>
      </c>
      <c r="J1604" s="7">
        <v>105</v>
      </c>
      <c r="K1604" s="8">
        <v>40</v>
      </c>
      <c r="L1604" s="8">
        <v>34.72</v>
      </c>
      <c r="M1604" s="8">
        <v>30.74</v>
      </c>
      <c r="N1604" s="9">
        <f t="shared" si="100"/>
        <v>-5.2800000000000011</v>
      </c>
      <c r="O1604" s="10">
        <f t="shared" si="101"/>
        <v>0.86799999999999999</v>
      </c>
      <c r="P1604" s="11">
        <f t="shared" si="102"/>
        <v>0.12947299934938195</v>
      </c>
      <c r="Q1604" s="10">
        <f t="shared" si="103"/>
        <v>0.44444444444444442</v>
      </c>
    </row>
    <row r="1605" spans="1:17" x14ac:dyDescent="0.3">
      <c r="A1605" s="12" t="s">
        <v>2475</v>
      </c>
      <c r="B1605" s="12" t="s">
        <v>2429</v>
      </c>
      <c r="C1605" s="13" t="s">
        <v>15</v>
      </c>
      <c r="D1605" s="12">
        <v>31</v>
      </c>
      <c r="E1605" s="13" t="s">
        <v>24</v>
      </c>
      <c r="F1605" s="13" t="s">
        <v>133</v>
      </c>
      <c r="G1605" s="13" t="s">
        <v>58</v>
      </c>
      <c r="H1605" s="13" t="s">
        <v>139</v>
      </c>
      <c r="I1605" s="12" t="s">
        <v>12</v>
      </c>
      <c r="J1605" s="14">
        <v>105</v>
      </c>
      <c r="K1605" s="15">
        <v>21</v>
      </c>
      <c r="L1605" s="15">
        <v>6.65</v>
      </c>
      <c r="M1605" s="15">
        <v>15.03</v>
      </c>
      <c r="N1605" s="16">
        <f t="shared" si="100"/>
        <v>-14.35</v>
      </c>
      <c r="O1605" s="17">
        <f t="shared" si="101"/>
        <v>0.31666666666666671</v>
      </c>
      <c r="P1605" s="18">
        <f t="shared" si="102"/>
        <v>-0.55755156353958746</v>
      </c>
      <c r="Q1605" s="17">
        <f t="shared" si="103"/>
        <v>8.5125448028673834E-2</v>
      </c>
    </row>
    <row r="1606" spans="1:17" x14ac:dyDescent="0.3">
      <c r="A1606" s="5" t="s">
        <v>2476</v>
      </c>
      <c r="B1606" s="5" t="s">
        <v>2429</v>
      </c>
      <c r="C1606" s="6" t="s">
        <v>15</v>
      </c>
      <c r="D1606" s="5">
        <v>31</v>
      </c>
      <c r="E1606" s="6" t="s">
        <v>24</v>
      </c>
      <c r="F1606" s="6" t="s">
        <v>133</v>
      </c>
      <c r="G1606" s="6" t="s">
        <v>78</v>
      </c>
      <c r="H1606" s="6" t="s">
        <v>140</v>
      </c>
      <c r="I1606" s="5" t="s">
        <v>12</v>
      </c>
      <c r="J1606" s="7">
        <v>390</v>
      </c>
      <c r="K1606" s="8">
        <v>235</v>
      </c>
      <c r="L1606" s="8">
        <v>214.22</v>
      </c>
      <c r="M1606" s="8">
        <v>202.12</v>
      </c>
      <c r="N1606" s="9">
        <f t="shared" si="100"/>
        <v>-20.78</v>
      </c>
      <c r="O1606" s="10">
        <f t="shared" si="101"/>
        <v>0.91157446808510634</v>
      </c>
      <c r="P1606" s="11">
        <f t="shared" si="102"/>
        <v>5.9865426479319188E-2</v>
      </c>
      <c r="Q1606" s="10">
        <f t="shared" si="103"/>
        <v>0.73828232699200436</v>
      </c>
    </row>
    <row r="1607" spans="1:17" x14ac:dyDescent="0.3">
      <c r="A1607" s="12" t="s">
        <v>2477</v>
      </c>
      <c r="B1607" s="12" t="s">
        <v>2429</v>
      </c>
      <c r="C1607" s="13" t="s">
        <v>15</v>
      </c>
      <c r="D1607" s="12">
        <v>31</v>
      </c>
      <c r="E1607" s="13" t="s">
        <v>24</v>
      </c>
      <c r="F1607" s="13" t="s">
        <v>133</v>
      </c>
      <c r="G1607" s="13" t="s">
        <v>78</v>
      </c>
      <c r="H1607" s="13" t="s">
        <v>141</v>
      </c>
      <c r="I1607" s="12" t="s">
        <v>12</v>
      </c>
      <c r="J1607" s="14">
        <v>330</v>
      </c>
      <c r="K1607" s="15">
        <v>145</v>
      </c>
      <c r="L1607" s="15">
        <v>58.61</v>
      </c>
      <c r="M1607" s="15">
        <v>45.06</v>
      </c>
      <c r="N1607" s="16">
        <f t="shared" si="100"/>
        <v>-86.39</v>
      </c>
      <c r="O1607" s="17">
        <f t="shared" si="101"/>
        <v>0.40420689655172415</v>
      </c>
      <c r="P1607" s="18">
        <f t="shared" si="102"/>
        <v>0.30071016422547708</v>
      </c>
      <c r="Q1607" s="17">
        <f t="shared" si="103"/>
        <v>0.23871782339524275</v>
      </c>
    </row>
    <row r="1608" spans="1:17" x14ac:dyDescent="0.3">
      <c r="A1608" s="5" t="s">
        <v>2478</v>
      </c>
      <c r="B1608" s="5" t="s">
        <v>2429</v>
      </c>
      <c r="C1608" s="6" t="s">
        <v>15</v>
      </c>
      <c r="D1608" s="5">
        <v>31</v>
      </c>
      <c r="E1608" s="6" t="s">
        <v>24</v>
      </c>
      <c r="F1608" s="6" t="s">
        <v>133</v>
      </c>
      <c r="G1608" s="6" t="s">
        <v>78</v>
      </c>
      <c r="H1608" s="6" t="s">
        <v>142</v>
      </c>
      <c r="I1608" s="5" t="s">
        <v>12</v>
      </c>
      <c r="J1608" s="7">
        <v>690</v>
      </c>
      <c r="K1608" s="8">
        <v>206</v>
      </c>
      <c r="L1608" s="8">
        <v>199.53</v>
      </c>
      <c r="M1608" s="8">
        <v>178.94</v>
      </c>
      <c r="N1608" s="9">
        <f t="shared" si="100"/>
        <v>-6.4699999999999989</v>
      </c>
      <c r="O1608" s="10">
        <f t="shared" si="101"/>
        <v>0.96859223300970876</v>
      </c>
      <c r="P1608" s="11">
        <f t="shared" si="102"/>
        <v>0.11506650273834806</v>
      </c>
      <c r="Q1608" s="10">
        <f t="shared" si="103"/>
        <v>0.38867461430575034</v>
      </c>
    </row>
    <row r="1609" spans="1:17" x14ac:dyDescent="0.3">
      <c r="A1609" s="12" t="s">
        <v>2479</v>
      </c>
      <c r="B1609" s="12" t="s">
        <v>2429</v>
      </c>
      <c r="C1609" s="13" t="s">
        <v>15</v>
      </c>
      <c r="D1609" s="12">
        <v>31</v>
      </c>
      <c r="E1609" s="13" t="s">
        <v>24</v>
      </c>
      <c r="F1609" s="13" t="s">
        <v>133</v>
      </c>
      <c r="G1609" s="13" t="s">
        <v>78</v>
      </c>
      <c r="H1609" s="13" t="s">
        <v>143</v>
      </c>
      <c r="I1609" s="12" t="s">
        <v>12</v>
      </c>
      <c r="J1609" s="14">
        <v>120</v>
      </c>
      <c r="K1609" s="15">
        <v>18</v>
      </c>
      <c r="L1609" s="15">
        <v>25.55</v>
      </c>
      <c r="M1609" s="15">
        <v>27.33</v>
      </c>
      <c r="N1609" s="16">
        <f t="shared" si="100"/>
        <v>7.5500000000000007</v>
      </c>
      <c r="O1609" s="17">
        <f t="shared" si="101"/>
        <v>1.4194444444444445</v>
      </c>
      <c r="P1609" s="18">
        <f t="shared" si="102"/>
        <v>-6.5129893889498636E-2</v>
      </c>
      <c r="Q1609" s="17">
        <f t="shared" si="103"/>
        <v>0.28617831541218636</v>
      </c>
    </row>
    <row r="1610" spans="1:17" x14ac:dyDescent="0.3">
      <c r="A1610" s="5" t="s">
        <v>2480</v>
      </c>
      <c r="B1610" s="5" t="s">
        <v>2429</v>
      </c>
      <c r="C1610" s="6" t="s">
        <v>15</v>
      </c>
      <c r="D1610" s="5">
        <v>31</v>
      </c>
      <c r="E1610" s="6" t="s">
        <v>24</v>
      </c>
      <c r="F1610" s="6" t="s">
        <v>133</v>
      </c>
      <c r="G1610" s="6" t="s">
        <v>78</v>
      </c>
      <c r="H1610" s="6" t="s">
        <v>144</v>
      </c>
      <c r="I1610" s="5" t="s">
        <v>12</v>
      </c>
      <c r="J1610" s="7">
        <v>480</v>
      </c>
      <c r="K1610" s="8">
        <v>152</v>
      </c>
      <c r="L1610" s="8">
        <v>124.91</v>
      </c>
      <c r="M1610" s="8">
        <v>99.29</v>
      </c>
      <c r="N1610" s="9">
        <f t="shared" si="100"/>
        <v>-27.090000000000003</v>
      </c>
      <c r="O1610" s="10">
        <f t="shared" si="101"/>
        <v>0.82177631578947363</v>
      </c>
      <c r="P1610" s="11">
        <f t="shared" si="102"/>
        <v>0.25803202739450082</v>
      </c>
      <c r="Q1610" s="10">
        <f t="shared" si="103"/>
        <v>0.34977038530465948</v>
      </c>
    </row>
    <row r="1611" spans="1:17" x14ac:dyDescent="0.3">
      <c r="A1611" s="12" t="s">
        <v>2481</v>
      </c>
      <c r="B1611" s="12" t="s">
        <v>2429</v>
      </c>
      <c r="C1611" s="13" t="s">
        <v>15</v>
      </c>
      <c r="D1611" s="12">
        <v>31</v>
      </c>
      <c r="E1611" s="13" t="s">
        <v>24</v>
      </c>
      <c r="F1611" s="13" t="s">
        <v>133</v>
      </c>
      <c r="G1611" s="13" t="s">
        <v>78</v>
      </c>
      <c r="H1611" s="13" t="s">
        <v>145</v>
      </c>
      <c r="I1611" s="12" t="s">
        <v>12</v>
      </c>
      <c r="J1611" s="14">
        <v>240</v>
      </c>
      <c r="K1611" s="15">
        <v>91</v>
      </c>
      <c r="L1611" s="15">
        <v>78.069999999999993</v>
      </c>
      <c r="M1611" s="15">
        <v>67.44</v>
      </c>
      <c r="N1611" s="16">
        <f t="shared" si="100"/>
        <v>-12.930000000000007</v>
      </c>
      <c r="O1611" s="17">
        <f t="shared" si="101"/>
        <v>0.85791208791208784</v>
      </c>
      <c r="P1611" s="18">
        <f t="shared" si="102"/>
        <v>0.15762158956109129</v>
      </c>
      <c r="Q1611" s="17">
        <f t="shared" si="103"/>
        <v>0.43721998207885304</v>
      </c>
    </row>
    <row r="1612" spans="1:17" x14ac:dyDescent="0.3">
      <c r="A1612" s="5" t="s">
        <v>2482</v>
      </c>
      <c r="B1612" s="5" t="s">
        <v>2429</v>
      </c>
      <c r="C1612" s="6" t="s">
        <v>15</v>
      </c>
      <c r="D1612" s="5">
        <v>31</v>
      </c>
      <c r="E1612" s="6" t="s">
        <v>24</v>
      </c>
      <c r="F1612" s="6" t="s">
        <v>146</v>
      </c>
      <c r="G1612" s="6" t="s">
        <v>78</v>
      </c>
      <c r="H1612" s="6" t="s">
        <v>147</v>
      </c>
      <c r="I1612" s="5" t="s">
        <v>12</v>
      </c>
      <c r="J1612" s="7">
        <v>44</v>
      </c>
      <c r="K1612" s="8">
        <v>14</v>
      </c>
      <c r="L1612" s="8">
        <v>10.14</v>
      </c>
      <c r="M1612" s="8">
        <v>9.49</v>
      </c>
      <c r="N1612" s="9">
        <f t="shared" si="100"/>
        <v>-3.8599999999999994</v>
      </c>
      <c r="O1612" s="10">
        <f t="shared" si="101"/>
        <v>0.72428571428571431</v>
      </c>
      <c r="P1612" s="11">
        <f t="shared" si="102"/>
        <v>6.8493150684931545E-2</v>
      </c>
      <c r="Q1612" s="10">
        <f t="shared" si="103"/>
        <v>0.30975073313782991</v>
      </c>
    </row>
    <row r="1613" spans="1:17" x14ac:dyDescent="0.3">
      <c r="A1613" s="12" t="s">
        <v>2483</v>
      </c>
      <c r="B1613" s="12" t="s">
        <v>2429</v>
      </c>
      <c r="C1613" s="13" t="s">
        <v>15</v>
      </c>
      <c r="D1613" s="12">
        <v>31</v>
      </c>
      <c r="E1613" s="13" t="s">
        <v>24</v>
      </c>
      <c r="F1613" s="13" t="s">
        <v>146</v>
      </c>
      <c r="G1613" s="13" t="s">
        <v>78</v>
      </c>
      <c r="H1613" s="13" t="s">
        <v>148</v>
      </c>
      <c r="I1613" s="12" t="s">
        <v>12</v>
      </c>
      <c r="J1613" s="14">
        <v>45</v>
      </c>
      <c r="K1613" s="15">
        <v>18</v>
      </c>
      <c r="L1613" s="15">
        <v>19.45</v>
      </c>
      <c r="M1613" s="15">
        <v>21.41</v>
      </c>
      <c r="N1613" s="16">
        <f t="shared" si="100"/>
        <v>1.4499999999999993</v>
      </c>
      <c r="O1613" s="17">
        <f t="shared" si="101"/>
        <v>1.0805555555555555</v>
      </c>
      <c r="P1613" s="18">
        <f t="shared" si="102"/>
        <v>-9.154600653900051E-2</v>
      </c>
      <c r="Q1613" s="17">
        <f t="shared" si="103"/>
        <v>0.58094384707287938</v>
      </c>
    </row>
    <row r="1614" spans="1:17" x14ac:dyDescent="0.3">
      <c r="A1614" s="5" t="s">
        <v>2484</v>
      </c>
      <c r="B1614" s="5" t="s">
        <v>2429</v>
      </c>
      <c r="C1614" s="6" t="s">
        <v>15</v>
      </c>
      <c r="D1614" s="5">
        <v>31</v>
      </c>
      <c r="E1614" s="6" t="s">
        <v>24</v>
      </c>
      <c r="F1614" s="6" t="s">
        <v>149</v>
      </c>
      <c r="G1614" s="6" t="s">
        <v>58</v>
      </c>
      <c r="H1614" s="6" t="s">
        <v>150</v>
      </c>
      <c r="I1614" s="5" t="s">
        <v>10</v>
      </c>
      <c r="J1614" s="7">
        <v>920</v>
      </c>
      <c r="K1614" s="8">
        <v>251</v>
      </c>
      <c r="L1614" s="8">
        <v>449.27</v>
      </c>
      <c r="M1614" s="8">
        <v>153.29</v>
      </c>
      <c r="N1614" s="9">
        <f t="shared" si="100"/>
        <v>198.26999999999998</v>
      </c>
      <c r="O1614" s="10">
        <f t="shared" si="101"/>
        <v>1.7899203187250996</v>
      </c>
      <c r="P1614" s="11">
        <f t="shared" si="102"/>
        <v>1.9308500228325398</v>
      </c>
      <c r="Q1614" s="10">
        <f t="shared" si="103"/>
        <v>0.65636687704534824</v>
      </c>
    </row>
    <row r="1615" spans="1:17" x14ac:dyDescent="0.3">
      <c r="A1615" s="12" t="s">
        <v>2485</v>
      </c>
      <c r="B1615" s="12" t="s">
        <v>2429</v>
      </c>
      <c r="C1615" s="13" t="s">
        <v>15</v>
      </c>
      <c r="D1615" s="12">
        <v>31</v>
      </c>
      <c r="E1615" s="13" t="s">
        <v>24</v>
      </c>
      <c r="F1615" s="13" t="s">
        <v>149</v>
      </c>
      <c r="G1615" s="13" t="s">
        <v>58</v>
      </c>
      <c r="H1615" s="13" t="s">
        <v>151</v>
      </c>
      <c r="I1615" s="12" t="s">
        <v>10</v>
      </c>
      <c r="J1615" s="14">
        <v>840</v>
      </c>
      <c r="K1615" s="15">
        <v>234</v>
      </c>
      <c r="L1615" s="15">
        <v>379.65</v>
      </c>
      <c r="M1615" s="15">
        <v>87.06</v>
      </c>
      <c r="N1615" s="16">
        <f t="shared" si="100"/>
        <v>145.64999999999998</v>
      </c>
      <c r="O1615" s="17">
        <f t="shared" si="101"/>
        <v>1.6224358974358974</v>
      </c>
      <c r="P1615" s="18">
        <f t="shared" si="102"/>
        <v>3.3607856650585801</v>
      </c>
      <c r="Q1615" s="17">
        <f t="shared" si="103"/>
        <v>0.60747887864823347</v>
      </c>
    </row>
    <row r="1616" spans="1:17" x14ac:dyDescent="0.3">
      <c r="A1616" s="5" t="s">
        <v>2486</v>
      </c>
      <c r="B1616" s="5" t="s">
        <v>2429</v>
      </c>
      <c r="C1616" s="6" t="s">
        <v>15</v>
      </c>
      <c r="D1616" s="5">
        <v>31</v>
      </c>
      <c r="E1616" s="6" t="s">
        <v>24</v>
      </c>
      <c r="F1616" s="6" t="s">
        <v>149</v>
      </c>
      <c r="G1616" s="6" t="s">
        <v>58</v>
      </c>
      <c r="H1616" s="6" t="s">
        <v>152</v>
      </c>
      <c r="I1616" s="5" t="s">
        <v>12</v>
      </c>
      <c r="J1616" s="7">
        <v>67</v>
      </c>
      <c r="K1616" s="8">
        <v>19</v>
      </c>
      <c r="L1616" s="8">
        <v>26.27</v>
      </c>
      <c r="M1616" s="8">
        <v>11.58</v>
      </c>
      <c r="N1616" s="9">
        <f t="shared" si="100"/>
        <v>7.27</v>
      </c>
      <c r="O1616" s="10">
        <f t="shared" si="101"/>
        <v>1.3826315789473684</v>
      </c>
      <c r="P1616" s="11">
        <f t="shared" si="102"/>
        <v>1.2685664939550949</v>
      </c>
      <c r="Q1616" s="10">
        <f t="shared" si="103"/>
        <v>0.52700208634248114</v>
      </c>
    </row>
    <row r="1617" spans="1:17" x14ac:dyDescent="0.3">
      <c r="A1617" s="12" t="s">
        <v>2487</v>
      </c>
      <c r="B1617" s="12" t="s">
        <v>2429</v>
      </c>
      <c r="C1617" s="13" t="s">
        <v>15</v>
      </c>
      <c r="D1617" s="12">
        <v>31</v>
      </c>
      <c r="E1617" s="13" t="s">
        <v>24</v>
      </c>
      <c r="F1617" s="13" t="s">
        <v>149</v>
      </c>
      <c r="G1617" s="13" t="s">
        <v>58</v>
      </c>
      <c r="H1617" s="13" t="s">
        <v>153</v>
      </c>
      <c r="I1617" s="12" t="s">
        <v>12</v>
      </c>
      <c r="J1617" s="14">
        <v>67</v>
      </c>
      <c r="K1617" s="15">
        <v>19</v>
      </c>
      <c r="L1617" s="15">
        <v>26.67</v>
      </c>
      <c r="M1617" s="15">
        <v>11.63</v>
      </c>
      <c r="N1617" s="16">
        <f t="shared" si="100"/>
        <v>7.6700000000000017</v>
      </c>
      <c r="O1617" s="17">
        <f t="shared" si="101"/>
        <v>1.4036842105263159</v>
      </c>
      <c r="P1617" s="18">
        <f t="shared" si="102"/>
        <v>1.2932072226999141</v>
      </c>
      <c r="Q1617" s="17">
        <f t="shared" si="103"/>
        <v>0.53502648050072221</v>
      </c>
    </row>
    <row r="1618" spans="1:17" x14ac:dyDescent="0.3">
      <c r="A1618" s="5" t="s">
        <v>2488</v>
      </c>
      <c r="B1618" s="5" t="s">
        <v>2429</v>
      </c>
      <c r="C1618" s="6" t="s">
        <v>15</v>
      </c>
      <c r="D1618" s="5">
        <v>31</v>
      </c>
      <c r="E1618" s="6" t="s">
        <v>24</v>
      </c>
      <c r="F1618" s="6" t="s">
        <v>149</v>
      </c>
      <c r="G1618" s="6" t="s">
        <v>58</v>
      </c>
      <c r="H1618" s="6" t="s">
        <v>154</v>
      </c>
      <c r="I1618" s="5" t="s">
        <v>12</v>
      </c>
      <c r="J1618" s="7">
        <v>45</v>
      </c>
      <c r="K1618" s="8">
        <v>24</v>
      </c>
      <c r="L1618" s="8">
        <v>29.63</v>
      </c>
      <c r="M1618" s="8">
        <v>21.27</v>
      </c>
      <c r="N1618" s="9">
        <f t="shared" si="100"/>
        <v>5.629999999999999</v>
      </c>
      <c r="O1618" s="10">
        <f t="shared" si="101"/>
        <v>1.2345833333333334</v>
      </c>
      <c r="P1618" s="11">
        <f t="shared" si="102"/>
        <v>0.39304184297132111</v>
      </c>
      <c r="Q1618" s="10">
        <f t="shared" si="103"/>
        <v>0.88500597371565115</v>
      </c>
    </row>
    <row r="1619" spans="1:17" x14ac:dyDescent="0.3">
      <c r="A1619" s="12" t="s">
        <v>2489</v>
      </c>
      <c r="B1619" s="12" t="s">
        <v>2429</v>
      </c>
      <c r="C1619" s="13" t="s">
        <v>15</v>
      </c>
      <c r="D1619" s="12">
        <v>31</v>
      </c>
      <c r="E1619" s="13" t="s">
        <v>24</v>
      </c>
      <c r="F1619" s="13" t="s">
        <v>149</v>
      </c>
      <c r="G1619" s="13" t="s">
        <v>58</v>
      </c>
      <c r="H1619" s="13" t="s">
        <v>155</v>
      </c>
      <c r="I1619" s="12" t="s">
        <v>12</v>
      </c>
      <c r="J1619" s="14">
        <v>45</v>
      </c>
      <c r="K1619" s="15">
        <v>24</v>
      </c>
      <c r="L1619" s="15">
        <v>29.85</v>
      </c>
      <c r="M1619" s="15">
        <v>21.92</v>
      </c>
      <c r="N1619" s="16">
        <f t="shared" si="100"/>
        <v>5.8500000000000014</v>
      </c>
      <c r="O1619" s="17">
        <f t="shared" si="101"/>
        <v>1.2437500000000001</v>
      </c>
      <c r="P1619" s="18">
        <f t="shared" si="102"/>
        <v>0.3617700729927007</v>
      </c>
      <c r="Q1619" s="17">
        <f t="shared" si="103"/>
        <v>0.89157706093189959</v>
      </c>
    </row>
    <row r="1620" spans="1:17" x14ac:dyDescent="0.3">
      <c r="A1620" s="5" t="s">
        <v>2490</v>
      </c>
      <c r="B1620" s="5" t="s">
        <v>2429</v>
      </c>
      <c r="C1620" s="6" t="s">
        <v>15</v>
      </c>
      <c r="D1620" s="5">
        <v>31</v>
      </c>
      <c r="E1620" s="6" t="s">
        <v>24</v>
      </c>
      <c r="F1620" s="6" t="s">
        <v>149</v>
      </c>
      <c r="G1620" s="6" t="s">
        <v>58</v>
      </c>
      <c r="H1620" s="6" t="s">
        <v>156</v>
      </c>
      <c r="I1620" s="5" t="s">
        <v>12</v>
      </c>
      <c r="J1620" s="7">
        <v>58.5</v>
      </c>
      <c r="K1620" s="8">
        <v>32</v>
      </c>
      <c r="L1620" s="8">
        <v>38.58</v>
      </c>
      <c r="M1620" s="8">
        <v>28.2</v>
      </c>
      <c r="N1620" s="9">
        <f t="shared" si="100"/>
        <v>6.5799999999999983</v>
      </c>
      <c r="O1620" s="10">
        <f t="shared" si="101"/>
        <v>1.2056249999999999</v>
      </c>
      <c r="P1620" s="11">
        <f t="shared" si="102"/>
        <v>0.3680851063829787</v>
      </c>
      <c r="Q1620" s="10">
        <f t="shared" si="103"/>
        <v>0.88640749931072516</v>
      </c>
    </row>
    <row r="1621" spans="1:17" x14ac:dyDescent="0.3">
      <c r="A1621" s="12" t="s">
        <v>2491</v>
      </c>
      <c r="B1621" s="12" t="s">
        <v>2429</v>
      </c>
      <c r="C1621" s="13" t="s">
        <v>15</v>
      </c>
      <c r="D1621" s="12">
        <v>31</v>
      </c>
      <c r="E1621" s="13" t="s">
        <v>24</v>
      </c>
      <c r="F1621" s="13" t="s">
        <v>149</v>
      </c>
      <c r="G1621" s="13" t="s">
        <v>58</v>
      </c>
      <c r="H1621" s="13" t="s">
        <v>157</v>
      </c>
      <c r="I1621" s="12" t="s">
        <v>12</v>
      </c>
      <c r="J1621" s="14">
        <v>58.5</v>
      </c>
      <c r="K1621" s="15">
        <v>32</v>
      </c>
      <c r="L1621" s="15">
        <v>3.78</v>
      </c>
      <c r="M1621" s="15">
        <v>27.88</v>
      </c>
      <c r="N1621" s="16">
        <f t="shared" si="100"/>
        <v>-28.22</v>
      </c>
      <c r="O1621" s="17">
        <f t="shared" si="101"/>
        <v>0.11812499999999999</v>
      </c>
      <c r="P1621" s="18">
        <f t="shared" si="102"/>
        <v>-0.86441893830703009</v>
      </c>
      <c r="Q1621" s="17">
        <f t="shared" si="103"/>
        <v>8.6848635235732011E-2</v>
      </c>
    </row>
    <row r="1622" spans="1:17" x14ac:dyDescent="0.3">
      <c r="A1622" s="5" t="s">
        <v>2492</v>
      </c>
      <c r="B1622" s="5" t="s">
        <v>2429</v>
      </c>
      <c r="C1622" s="6" t="s">
        <v>15</v>
      </c>
      <c r="D1622" s="5">
        <v>31</v>
      </c>
      <c r="E1622" s="6" t="s">
        <v>24</v>
      </c>
      <c r="F1622" s="6" t="s">
        <v>149</v>
      </c>
      <c r="G1622" s="6" t="s">
        <v>58</v>
      </c>
      <c r="H1622" s="6" t="s">
        <v>158</v>
      </c>
      <c r="I1622" s="5" t="s">
        <v>12</v>
      </c>
      <c r="J1622" s="7">
        <v>600</v>
      </c>
      <c r="K1622" s="8">
        <v>100</v>
      </c>
      <c r="L1622" s="8">
        <v>89.2</v>
      </c>
      <c r="M1622" s="8">
        <v>143.03</v>
      </c>
      <c r="N1622" s="9">
        <f t="shared" si="100"/>
        <v>-10.799999999999997</v>
      </c>
      <c r="O1622" s="10">
        <f t="shared" si="101"/>
        <v>0.89200000000000002</v>
      </c>
      <c r="P1622" s="11">
        <f t="shared" si="102"/>
        <v>-0.37635461092078581</v>
      </c>
      <c r="Q1622" s="10">
        <f t="shared" si="103"/>
        <v>0.19982078853046595</v>
      </c>
    </row>
    <row r="1623" spans="1:17" x14ac:dyDescent="0.3">
      <c r="A1623" s="12" t="s">
        <v>2493</v>
      </c>
      <c r="B1623" s="12" t="s">
        <v>2429</v>
      </c>
      <c r="C1623" s="13" t="s">
        <v>15</v>
      </c>
      <c r="D1623" s="12">
        <v>31</v>
      </c>
      <c r="E1623" s="13" t="s">
        <v>24</v>
      </c>
      <c r="F1623" s="13" t="s">
        <v>149</v>
      </c>
      <c r="G1623" s="13" t="s">
        <v>58</v>
      </c>
      <c r="H1623" s="13" t="s">
        <v>159</v>
      </c>
      <c r="I1623" s="12" t="s">
        <v>10</v>
      </c>
      <c r="J1623" s="14">
        <v>540</v>
      </c>
      <c r="K1623" s="15">
        <v>222</v>
      </c>
      <c r="L1623" s="15">
        <v>138.69</v>
      </c>
      <c r="M1623" s="15">
        <v>130.12</v>
      </c>
      <c r="N1623" s="16">
        <f t="shared" si="100"/>
        <v>-83.31</v>
      </c>
      <c r="O1623" s="17">
        <f t="shared" si="101"/>
        <v>0.62472972972972973</v>
      </c>
      <c r="P1623" s="18">
        <f t="shared" si="102"/>
        <v>6.5862280971410947E-2</v>
      </c>
      <c r="Q1623" s="17">
        <f t="shared" si="103"/>
        <v>0.34520609318996415</v>
      </c>
    </row>
    <row r="1624" spans="1:17" x14ac:dyDescent="0.3">
      <c r="A1624" s="5" t="s">
        <v>2494</v>
      </c>
      <c r="B1624" s="5" t="s">
        <v>2429</v>
      </c>
      <c r="C1624" s="6" t="s">
        <v>15</v>
      </c>
      <c r="D1624" s="5">
        <v>31</v>
      </c>
      <c r="E1624" s="6" t="s">
        <v>24</v>
      </c>
      <c r="F1624" s="6" t="s">
        <v>149</v>
      </c>
      <c r="G1624" s="6" t="s">
        <v>872</v>
      </c>
      <c r="H1624" s="6" t="s">
        <v>161</v>
      </c>
      <c r="I1624" s="5" t="s">
        <v>10</v>
      </c>
      <c r="J1624" s="7">
        <v>1400</v>
      </c>
      <c r="K1624" s="8">
        <v>901</v>
      </c>
      <c r="L1624" s="8">
        <v>889.16</v>
      </c>
      <c r="M1624" s="8">
        <v>819.93</v>
      </c>
      <c r="N1624" s="9">
        <f t="shared" si="100"/>
        <v>-11.840000000000032</v>
      </c>
      <c r="O1624" s="10">
        <f t="shared" si="101"/>
        <v>0.98685904550499437</v>
      </c>
      <c r="P1624" s="11">
        <f t="shared" si="102"/>
        <v>8.4434037051943481E-2</v>
      </c>
      <c r="Q1624" s="10">
        <f t="shared" si="103"/>
        <v>0.85364823348694319</v>
      </c>
    </row>
    <row r="1625" spans="1:17" x14ac:dyDescent="0.3">
      <c r="A1625" s="12" t="s">
        <v>2495</v>
      </c>
      <c r="B1625" s="12" t="s">
        <v>2429</v>
      </c>
      <c r="C1625" s="13" t="s">
        <v>15</v>
      </c>
      <c r="D1625" s="12">
        <v>31</v>
      </c>
      <c r="E1625" s="13" t="s">
        <v>24</v>
      </c>
      <c r="F1625" s="13" t="s">
        <v>149</v>
      </c>
      <c r="G1625" s="13" t="s">
        <v>872</v>
      </c>
      <c r="H1625" s="13" t="s">
        <v>163</v>
      </c>
      <c r="I1625" s="12" t="s">
        <v>10</v>
      </c>
      <c r="J1625" s="14">
        <v>1980</v>
      </c>
      <c r="K1625" s="15">
        <v>965</v>
      </c>
      <c r="L1625" s="15">
        <v>979.15</v>
      </c>
      <c r="M1625" s="15">
        <v>765.77</v>
      </c>
      <c r="N1625" s="16">
        <f t="shared" si="100"/>
        <v>14.149999999999977</v>
      </c>
      <c r="O1625" s="17">
        <f t="shared" si="101"/>
        <v>1.0146632124352331</v>
      </c>
      <c r="P1625" s="18">
        <f t="shared" si="102"/>
        <v>0.27864763571307311</v>
      </c>
      <c r="Q1625" s="17">
        <f t="shared" si="103"/>
        <v>0.66467769088736828</v>
      </c>
    </row>
    <row r="1626" spans="1:17" x14ac:dyDescent="0.3">
      <c r="A1626" s="5" t="s">
        <v>2496</v>
      </c>
      <c r="B1626" s="5" t="s">
        <v>2429</v>
      </c>
      <c r="C1626" s="6" t="s">
        <v>15</v>
      </c>
      <c r="D1626" s="5">
        <v>31</v>
      </c>
      <c r="E1626" s="6" t="s">
        <v>24</v>
      </c>
      <c r="F1626" s="6" t="s">
        <v>149</v>
      </c>
      <c r="G1626" s="6" t="s">
        <v>78</v>
      </c>
      <c r="H1626" s="6" t="s">
        <v>165</v>
      </c>
      <c r="I1626" s="5" t="s">
        <v>12</v>
      </c>
      <c r="J1626" s="7">
        <v>77.650000000000006</v>
      </c>
      <c r="K1626" s="8">
        <v>42</v>
      </c>
      <c r="L1626" s="8">
        <v>55.16</v>
      </c>
      <c r="M1626" s="8">
        <v>50.71</v>
      </c>
      <c r="N1626" s="9">
        <f t="shared" si="100"/>
        <v>13.159999999999997</v>
      </c>
      <c r="O1626" s="10">
        <f t="shared" si="101"/>
        <v>1.3133333333333332</v>
      </c>
      <c r="P1626" s="11">
        <f t="shared" si="102"/>
        <v>8.7753894695326282E-2</v>
      </c>
      <c r="Q1626" s="10">
        <f t="shared" si="103"/>
        <v>0.95479439724709014</v>
      </c>
    </row>
    <row r="1627" spans="1:17" x14ac:dyDescent="0.3">
      <c r="A1627" s="12" t="s">
        <v>2497</v>
      </c>
      <c r="B1627" s="12" t="s">
        <v>2429</v>
      </c>
      <c r="C1627" s="13" t="s">
        <v>15</v>
      </c>
      <c r="D1627" s="12">
        <v>31</v>
      </c>
      <c r="E1627" s="13" t="s">
        <v>24</v>
      </c>
      <c r="F1627" s="13" t="s">
        <v>149</v>
      </c>
      <c r="G1627" s="13" t="s">
        <v>78</v>
      </c>
      <c r="H1627" s="13" t="s">
        <v>166</v>
      </c>
      <c r="I1627" s="12" t="s">
        <v>12</v>
      </c>
      <c r="J1627" s="14">
        <v>77.650000000000006</v>
      </c>
      <c r="K1627" s="15">
        <v>42</v>
      </c>
      <c r="L1627" s="15">
        <v>55.86</v>
      </c>
      <c r="M1627" s="15">
        <v>50.7</v>
      </c>
      <c r="N1627" s="16">
        <f t="shared" si="100"/>
        <v>13.86</v>
      </c>
      <c r="O1627" s="17">
        <f t="shared" si="101"/>
        <v>1.33</v>
      </c>
      <c r="P1627" s="18">
        <f t="shared" si="102"/>
        <v>0.101775147928994</v>
      </c>
      <c r="Q1627" s="17">
        <f t="shared" si="103"/>
        <v>0.96691107741520044</v>
      </c>
    </row>
    <row r="1628" spans="1:17" x14ac:dyDescent="0.3">
      <c r="A1628" s="5" t="s">
        <v>2498</v>
      </c>
      <c r="B1628" s="5" t="s">
        <v>2429</v>
      </c>
      <c r="C1628" s="6" t="s">
        <v>15</v>
      </c>
      <c r="D1628" s="5">
        <v>31</v>
      </c>
      <c r="E1628" s="6" t="s">
        <v>24</v>
      </c>
      <c r="F1628" s="6" t="s">
        <v>167</v>
      </c>
      <c r="G1628" s="6" t="s">
        <v>58</v>
      </c>
      <c r="H1628" s="6" t="s">
        <v>168</v>
      </c>
      <c r="I1628" s="5" t="s">
        <v>10</v>
      </c>
      <c r="J1628" s="7">
        <v>1320</v>
      </c>
      <c r="K1628" s="8">
        <v>660</v>
      </c>
      <c r="L1628" s="8">
        <v>685.41</v>
      </c>
      <c r="M1628" s="8">
        <v>579.27</v>
      </c>
      <c r="N1628" s="9">
        <f t="shared" si="100"/>
        <v>25.409999999999968</v>
      </c>
      <c r="O1628" s="10">
        <f t="shared" si="101"/>
        <v>1.0385</v>
      </c>
      <c r="P1628" s="11">
        <f t="shared" si="102"/>
        <v>0.18323061784660002</v>
      </c>
      <c r="Q1628" s="10">
        <f t="shared" si="103"/>
        <v>0.69791666666666663</v>
      </c>
    </row>
    <row r="1629" spans="1:17" x14ac:dyDescent="0.3">
      <c r="A1629" s="12" t="s">
        <v>2499</v>
      </c>
      <c r="B1629" s="12" t="s">
        <v>2429</v>
      </c>
      <c r="C1629" s="13" t="s">
        <v>15</v>
      </c>
      <c r="D1629" s="12">
        <v>31</v>
      </c>
      <c r="E1629" s="13" t="s">
        <v>24</v>
      </c>
      <c r="F1629" s="13" t="s">
        <v>167</v>
      </c>
      <c r="G1629" s="13" t="s">
        <v>58</v>
      </c>
      <c r="H1629" s="13" t="s">
        <v>169</v>
      </c>
      <c r="I1629" s="12" t="s">
        <v>10</v>
      </c>
      <c r="J1629" s="14">
        <v>500</v>
      </c>
      <c r="K1629" s="15">
        <v>269</v>
      </c>
      <c r="L1629" s="15">
        <v>307.81</v>
      </c>
      <c r="M1629" s="15">
        <v>265.32</v>
      </c>
      <c r="N1629" s="16">
        <f t="shared" si="100"/>
        <v>38.81</v>
      </c>
      <c r="O1629" s="17">
        <f t="shared" si="101"/>
        <v>1.1442750929368031</v>
      </c>
      <c r="P1629" s="18">
        <f t="shared" si="102"/>
        <v>0.16014623850444751</v>
      </c>
      <c r="Q1629" s="17">
        <f t="shared" si="103"/>
        <v>0.82744623655913974</v>
      </c>
    </row>
    <row r="1630" spans="1:17" x14ac:dyDescent="0.3">
      <c r="A1630" s="5" t="s">
        <v>2500</v>
      </c>
      <c r="B1630" s="5" t="s">
        <v>2429</v>
      </c>
      <c r="C1630" s="6" t="s">
        <v>15</v>
      </c>
      <c r="D1630" s="5">
        <v>31</v>
      </c>
      <c r="E1630" s="6" t="s">
        <v>24</v>
      </c>
      <c r="F1630" s="6" t="s">
        <v>167</v>
      </c>
      <c r="G1630" s="6" t="s">
        <v>58</v>
      </c>
      <c r="H1630" s="6" t="s">
        <v>170</v>
      </c>
      <c r="I1630" s="5" t="s">
        <v>10</v>
      </c>
      <c r="J1630" s="7">
        <v>500</v>
      </c>
      <c r="K1630" s="8">
        <v>246</v>
      </c>
      <c r="L1630" s="8">
        <v>221.92</v>
      </c>
      <c r="M1630" s="8">
        <v>147.68</v>
      </c>
      <c r="N1630" s="9">
        <f t="shared" si="100"/>
        <v>-24.080000000000013</v>
      </c>
      <c r="O1630" s="10">
        <f t="shared" si="101"/>
        <v>0.90211382113821137</v>
      </c>
      <c r="P1630" s="11">
        <f t="shared" si="102"/>
        <v>0.50270855904658707</v>
      </c>
      <c r="Q1630" s="10">
        <f t="shared" si="103"/>
        <v>0.59655913978494624</v>
      </c>
    </row>
    <row r="1631" spans="1:17" x14ac:dyDescent="0.3">
      <c r="A1631" s="12" t="s">
        <v>2501</v>
      </c>
      <c r="B1631" s="12" t="s">
        <v>2429</v>
      </c>
      <c r="C1631" s="13" t="s">
        <v>15</v>
      </c>
      <c r="D1631" s="12">
        <v>31</v>
      </c>
      <c r="E1631" s="13" t="s">
        <v>24</v>
      </c>
      <c r="F1631" s="13" t="s">
        <v>167</v>
      </c>
      <c r="G1631" s="13" t="s">
        <v>58</v>
      </c>
      <c r="H1631" s="13" t="s">
        <v>171</v>
      </c>
      <c r="I1631" s="12" t="s">
        <v>10</v>
      </c>
      <c r="J1631" s="14">
        <v>250</v>
      </c>
      <c r="K1631" s="15">
        <v>0</v>
      </c>
      <c r="L1631" s="15">
        <v>0</v>
      </c>
      <c r="M1631" s="15">
        <v>0</v>
      </c>
      <c r="N1631" s="16">
        <f t="shared" si="100"/>
        <v>0</v>
      </c>
      <c r="O1631" s="17">
        <f t="shared" si="101"/>
        <v>0</v>
      </c>
      <c r="P1631" s="18">
        <f t="shared" si="102"/>
        <v>0</v>
      </c>
      <c r="Q1631" s="17">
        <f t="shared" si="103"/>
        <v>0</v>
      </c>
    </row>
    <row r="1632" spans="1:17" x14ac:dyDescent="0.3">
      <c r="A1632" s="5" t="s">
        <v>2502</v>
      </c>
      <c r="B1632" s="5" t="s">
        <v>2429</v>
      </c>
      <c r="C1632" s="6" t="s">
        <v>15</v>
      </c>
      <c r="D1632" s="5">
        <v>31</v>
      </c>
      <c r="E1632" s="6" t="s">
        <v>24</v>
      </c>
      <c r="F1632" s="6" t="s">
        <v>167</v>
      </c>
      <c r="G1632" s="6" t="s">
        <v>58</v>
      </c>
      <c r="H1632" s="6" t="s">
        <v>172</v>
      </c>
      <c r="I1632" s="5" t="s">
        <v>10</v>
      </c>
      <c r="J1632" s="7">
        <v>1200</v>
      </c>
      <c r="K1632" s="8">
        <v>580</v>
      </c>
      <c r="L1632" s="8">
        <v>624.37</v>
      </c>
      <c r="M1632" s="8">
        <v>336.2</v>
      </c>
      <c r="N1632" s="9">
        <f t="shared" si="100"/>
        <v>44.370000000000005</v>
      </c>
      <c r="O1632" s="10">
        <f t="shared" si="101"/>
        <v>1.0765</v>
      </c>
      <c r="P1632" s="11">
        <f t="shared" si="102"/>
        <v>0.8571386079714457</v>
      </c>
      <c r="Q1632" s="10">
        <f t="shared" si="103"/>
        <v>0.69933915770609323</v>
      </c>
    </row>
    <row r="1633" spans="1:17" x14ac:dyDescent="0.3">
      <c r="A1633" s="12" t="s">
        <v>2503</v>
      </c>
      <c r="B1633" s="12" t="s">
        <v>2429</v>
      </c>
      <c r="C1633" s="13" t="s">
        <v>15</v>
      </c>
      <c r="D1633" s="12">
        <v>31</v>
      </c>
      <c r="E1633" s="13" t="s">
        <v>24</v>
      </c>
      <c r="F1633" s="13" t="s">
        <v>167</v>
      </c>
      <c r="G1633" s="13" t="s">
        <v>58</v>
      </c>
      <c r="H1633" s="13" t="s">
        <v>173</v>
      </c>
      <c r="I1633" s="12" t="s">
        <v>10</v>
      </c>
      <c r="J1633" s="14">
        <v>1240</v>
      </c>
      <c r="K1633" s="15">
        <v>553</v>
      </c>
      <c r="L1633" s="15">
        <v>813.31</v>
      </c>
      <c r="M1633" s="15">
        <v>655.02</v>
      </c>
      <c r="N1633" s="16">
        <f t="shared" si="100"/>
        <v>260.30999999999995</v>
      </c>
      <c r="O1633" s="17">
        <f t="shared" si="101"/>
        <v>1.4707233273056057</v>
      </c>
      <c r="P1633" s="18">
        <f t="shared" si="102"/>
        <v>0.24165674330554787</v>
      </c>
      <c r="Q1633" s="17">
        <f t="shared" si="103"/>
        <v>0.88157951786333677</v>
      </c>
    </row>
    <row r="1634" spans="1:17" x14ac:dyDescent="0.3">
      <c r="A1634" s="5" t="s">
        <v>2504</v>
      </c>
      <c r="B1634" s="5" t="s">
        <v>2429</v>
      </c>
      <c r="C1634" s="6" t="s">
        <v>15</v>
      </c>
      <c r="D1634" s="5">
        <v>31</v>
      </c>
      <c r="E1634" s="6" t="s">
        <v>24</v>
      </c>
      <c r="F1634" s="6" t="s">
        <v>167</v>
      </c>
      <c r="G1634" s="6" t="s">
        <v>58</v>
      </c>
      <c r="H1634" s="6" t="s">
        <v>174</v>
      </c>
      <c r="I1634" s="5" t="s">
        <v>10</v>
      </c>
      <c r="J1634" s="7">
        <v>1320</v>
      </c>
      <c r="K1634" s="8">
        <v>466</v>
      </c>
      <c r="L1634" s="8">
        <v>641.55999999999995</v>
      </c>
      <c r="M1634" s="8">
        <v>327.94</v>
      </c>
      <c r="N1634" s="9">
        <f t="shared" si="100"/>
        <v>175.55999999999995</v>
      </c>
      <c r="O1634" s="10">
        <f t="shared" si="101"/>
        <v>1.3767381974248927</v>
      </c>
      <c r="P1634" s="11">
        <f t="shared" si="102"/>
        <v>0.95633347563578686</v>
      </c>
      <c r="Q1634" s="10">
        <f t="shared" si="103"/>
        <v>0.65326653633105247</v>
      </c>
    </row>
    <row r="1635" spans="1:17" x14ac:dyDescent="0.3">
      <c r="A1635" s="12" t="s">
        <v>2505</v>
      </c>
      <c r="B1635" s="12" t="s">
        <v>2429</v>
      </c>
      <c r="C1635" s="13" t="s">
        <v>15</v>
      </c>
      <c r="D1635" s="12">
        <v>31</v>
      </c>
      <c r="E1635" s="13" t="s">
        <v>24</v>
      </c>
      <c r="F1635" s="13" t="s">
        <v>167</v>
      </c>
      <c r="G1635" s="13" t="s">
        <v>58</v>
      </c>
      <c r="H1635" s="13" t="s">
        <v>175</v>
      </c>
      <c r="I1635" s="12" t="s">
        <v>10</v>
      </c>
      <c r="J1635" s="14">
        <v>1500</v>
      </c>
      <c r="K1635" s="15">
        <v>446</v>
      </c>
      <c r="L1635" s="15">
        <v>533.59</v>
      </c>
      <c r="M1635" s="15">
        <v>370.08</v>
      </c>
      <c r="N1635" s="16">
        <f t="shared" si="100"/>
        <v>87.590000000000032</v>
      </c>
      <c r="O1635" s="17">
        <f t="shared" si="101"/>
        <v>1.1963901345291481</v>
      </c>
      <c r="P1635" s="18">
        <f t="shared" si="102"/>
        <v>0.44182338953739747</v>
      </c>
      <c r="Q1635" s="17">
        <f t="shared" si="103"/>
        <v>0.47812724014336916</v>
      </c>
    </row>
    <row r="1636" spans="1:17" x14ac:dyDescent="0.3">
      <c r="A1636" s="5" t="s">
        <v>2506</v>
      </c>
      <c r="B1636" s="5" t="s">
        <v>2429</v>
      </c>
      <c r="C1636" s="6" t="s">
        <v>15</v>
      </c>
      <c r="D1636" s="5">
        <v>31</v>
      </c>
      <c r="E1636" s="6" t="s">
        <v>24</v>
      </c>
      <c r="F1636" s="6" t="s">
        <v>167</v>
      </c>
      <c r="G1636" s="6" t="s">
        <v>58</v>
      </c>
      <c r="H1636" s="6" t="s">
        <v>177</v>
      </c>
      <c r="I1636" s="5" t="s">
        <v>16</v>
      </c>
      <c r="J1636" s="7">
        <v>330</v>
      </c>
      <c r="K1636" s="8">
        <v>12</v>
      </c>
      <c r="L1636" s="8">
        <v>25.01</v>
      </c>
      <c r="M1636" s="8">
        <v>0</v>
      </c>
      <c r="N1636" s="9">
        <f t="shared" si="100"/>
        <v>13.010000000000002</v>
      </c>
      <c r="O1636" s="10">
        <f t="shared" si="101"/>
        <v>2.0841666666666669</v>
      </c>
      <c r="P1636" s="11">
        <f t="shared" si="102"/>
        <v>0</v>
      </c>
      <c r="Q1636" s="10">
        <f t="shared" si="103"/>
        <v>0.1018654284783317</v>
      </c>
    </row>
    <row r="1637" spans="1:17" x14ac:dyDescent="0.3">
      <c r="A1637" s="12" t="s">
        <v>2507</v>
      </c>
      <c r="B1637" s="12" t="s">
        <v>2429</v>
      </c>
      <c r="C1637" s="13" t="s">
        <v>15</v>
      </c>
      <c r="D1637" s="12">
        <v>31</v>
      </c>
      <c r="E1637" s="13" t="s">
        <v>24</v>
      </c>
      <c r="F1637" s="13" t="s">
        <v>167</v>
      </c>
      <c r="G1637" s="13" t="s">
        <v>58</v>
      </c>
      <c r="H1637" s="13" t="s">
        <v>178</v>
      </c>
      <c r="I1637" s="12" t="s">
        <v>16</v>
      </c>
      <c r="J1637" s="14">
        <v>273.5</v>
      </c>
      <c r="K1637" s="15">
        <v>79</v>
      </c>
      <c r="L1637" s="15">
        <v>54.17</v>
      </c>
      <c r="M1637" s="15">
        <v>111.28</v>
      </c>
      <c r="N1637" s="16">
        <f t="shared" si="100"/>
        <v>-24.83</v>
      </c>
      <c r="O1637" s="17">
        <f t="shared" si="101"/>
        <v>0.68569620253164554</v>
      </c>
      <c r="P1637" s="18">
        <f t="shared" si="102"/>
        <v>-0.51320992092020123</v>
      </c>
      <c r="Q1637" s="17">
        <f t="shared" si="103"/>
        <v>0.26621257691022387</v>
      </c>
    </row>
    <row r="1638" spans="1:17" x14ac:dyDescent="0.3">
      <c r="A1638" s="5" t="s">
        <v>2508</v>
      </c>
      <c r="B1638" s="5" t="s">
        <v>2429</v>
      </c>
      <c r="C1638" s="6" t="s">
        <v>15</v>
      </c>
      <c r="D1638" s="5">
        <v>31</v>
      </c>
      <c r="E1638" s="6" t="s">
        <v>24</v>
      </c>
      <c r="F1638" s="6" t="s">
        <v>167</v>
      </c>
      <c r="G1638" s="6" t="s">
        <v>58</v>
      </c>
      <c r="H1638" s="6" t="s">
        <v>179</v>
      </c>
      <c r="I1638" s="5" t="s">
        <v>12</v>
      </c>
      <c r="J1638" s="7">
        <v>99</v>
      </c>
      <c r="K1638" s="8">
        <v>26</v>
      </c>
      <c r="L1638" s="8">
        <v>17.66</v>
      </c>
      <c r="M1638" s="8">
        <v>25.36</v>
      </c>
      <c r="N1638" s="9">
        <f t="shared" si="100"/>
        <v>-8.34</v>
      </c>
      <c r="O1638" s="10">
        <f t="shared" si="101"/>
        <v>0.67923076923076919</v>
      </c>
      <c r="P1638" s="11">
        <f t="shared" si="102"/>
        <v>-0.30362776025236593</v>
      </c>
      <c r="Q1638" s="10">
        <f t="shared" si="103"/>
        <v>0.23976322363419136</v>
      </c>
    </row>
    <row r="1639" spans="1:17" x14ac:dyDescent="0.3">
      <c r="A1639" s="12" t="s">
        <v>2509</v>
      </c>
      <c r="B1639" s="12" t="s">
        <v>2429</v>
      </c>
      <c r="C1639" s="13" t="s">
        <v>15</v>
      </c>
      <c r="D1639" s="12">
        <v>31</v>
      </c>
      <c r="E1639" s="13" t="s">
        <v>24</v>
      </c>
      <c r="F1639" s="13" t="s">
        <v>167</v>
      </c>
      <c r="G1639" s="13" t="s">
        <v>58</v>
      </c>
      <c r="H1639" s="13" t="s">
        <v>180</v>
      </c>
      <c r="I1639" s="12" t="s">
        <v>12</v>
      </c>
      <c r="J1639" s="14">
        <v>50</v>
      </c>
      <c r="K1639" s="15">
        <v>0</v>
      </c>
      <c r="L1639" s="15">
        <v>15.94</v>
      </c>
      <c r="M1639" s="15">
        <v>16.98</v>
      </c>
      <c r="N1639" s="16">
        <f t="shared" si="100"/>
        <v>15.94</v>
      </c>
      <c r="O1639" s="17">
        <f t="shared" si="101"/>
        <v>0</v>
      </c>
      <c r="P1639" s="18">
        <f t="shared" si="102"/>
        <v>-6.124852767962314E-2</v>
      </c>
      <c r="Q1639" s="17">
        <f t="shared" si="103"/>
        <v>0.42849462365591395</v>
      </c>
    </row>
    <row r="1640" spans="1:17" x14ac:dyDescent="0.3">
      <c r="A1640" s="5" t="s">
        <v>2510</v>
      </c>
      <c r="B1640" s="5" t="s">
        <v>2429</v>
      </c>
      <c r="C1640" s="6" t="s">
        <v>15</v>
      </c>
      <c r="D1640" s="5">
        <v>31</v>
      </c>
      <c r="E1640" s="6" t="s">
        <v>24</v>
      </c>
      <c r="F1640" s="6" t="s">
        <v>167</v>
      </c>
      <c r="G1640" s="6" t="s">
        <v>58</v>
      </c>
      <c r="H1640" s="6" t="s">
        <v>181</v>
      </c>
      <c r="I1640" s="5" t="s">
        <v>12</v>
      </c>
      <c r="J1640" s="7">
        <v>90</v>
      </c>
      <c r="K1640" s="8">
        <v>0</v>
      </c>
      <c r="L1640" s="8">
        <v>7.25</v>
      </c>
      <c r="M1640" s="8">
        <v>13.09</v>
      </c>
      <c r="N1640" s="9">
        <f t="shared" si="100"/>
        <v>7.25</v>
      </c>
      <c r="O1640" s="10">
        <f t="shared" si="101"/>
        <v>0</v>
      </c>
      <c r="P1640" s="11">
        <f t="shared" si="102"/>
        <v>-0.44614209320091675</v>
      </c>
      <c r="Q1640" s="10">
        <f t="shared" si="103"/>
        <v>0.10827359617682199</v>
      </c>
    </row>
    <row r="1641" spans="1:17" x14ac:dyDescent="0.3">
      <c r="A1641" s="12" t="s">
        <v>2511</v>
      </c>
      <c r="B1641" s="12" t="s">
        <v>2429</v>
      </c>
      <c r="C1641" s="13" t="s">
        <v>15</v>
      </c>
      <c r="D1641" s="12">
        <v>31</v>
      </c>
      <c r="E1641" s="13" t="s">
        <v>24</v>
      </c>
      <c r="F1641" s="13" t="s">
        <v>167</v>
      </c>
      <c r="G1641" s="13" t="s">
        <v>58</v>
      </c>
      <c r="H1641" s="13" t="s">
        <v>182</v>
      </c>
      <c r="I1641" s="12" t="s">
        <v>12</v>
      </c>
      <c r="J1641" s="14">
        <v>172</v>
      </c>
      <c r="K1641" s="15">
        <v>45</v>
      </c>
      <c r="L1641" s="15">
        <v>29.65</v>
      </c>
      <c r="M1641" s="15">
        <v>34.17</v>
      </c>
      <c r="N1641" s="16">
        <f t="shared" si="100"/>
        <v>-15.350000000000001</v>
      </c>
      <c r="O1641" s="17">
        <f t="shared" si="101"/>
        <v>0.65888888888888886</v>
      </c>
      <c r="P1641" s="18">
        <f t="shared" si="102"/>
        <v>-0.13227977758267495</v>
      </c>
      <c r="Q1641" s="17">
        <f t="shared" si="103"/>
        <v>0.23169854963740935</v>
      </c>
    </row>
    <row r="1642" spans="1:17" x14ac:dyDescent="0.3">
      <c r="A1642" s="5" t="s">
        <v>2512</v>
      </c>
      <c r="B1642" s="5" t="s">
        <v>2429</v>
      </c>
      <c r="C1642" s="6" t="s">
        <v>15</v>
      </c>
      <c r="D1642" s="5">
        <v>31</v>
      </c>
      <c r="E1642" s="6" t="s">
        <v>24</v>
      </c>
      <c r="F1642" s="6" t="s">
        <v>167</v>
      </c>
      <c r="G1642" s="6" t="s">
        <v>872</v>
      </c>
      <c r="H1642" s="6" t="s">
        <v>183</v>
      </c>
      <c r="I1642" s="5" t="s">
        <v>10</v>
      </c>
      <c r="J1642" s="7">
        <v>1320</v>
      </c>
      <c r="K1642" s="8">
        <v>651</v>
      </c>
      <c r="L1642" s="8">
        <v>887.63</v>
      </c>
      <c r="M1642" s="8">
        <v>857.45</v>
      </c>
      <c r="N1642" s="9">
        <f t="shared" si="100"/>
        <v>236.63</v>
      </c>
      <c r="O1642" s="10">
        <f t="shared" si="101"/>
        <v>1.3634869431643626</v>
      </c>
      <c r="P1642" s="11">
        <f t="shared" si="102"/>
        <v>3.5197387602775611E-2</v>
      </c>
      <c r="Q1642" s="10">
        <f t="shared" si="103"/>
        <v>0.90382657217334639</v>
      </c>
    </row>
    <row r="1643" spans="1:17" x14ac:dyDescent="0.3">
      <c r="A1643" s="12" t="s">
        <v>2513</v>
      </c>
      <c r="B1643" s="12" t="s">
        <v>2429</v>
      </c>
      <c r="C1643" s="13" t="s">
        <v>15</v>
      </c>
      <c r="D1643" s="12">
        <v>31</v>
      </c>
      <c r="E1643" s="13" t="s">
        <v>24</v>
      </c>
      <c r="F1643" s="13" t="s">
        <v>167</v>
      </c>
      <c r="G1643" s="13" t="s">
        <v>872</v>
      </c>
      <c r="H1643" s="13" t="s">
        <v>185</v>
      </c>
      <c r="I1643" s="12" t="s">
        <v>10</v>
      </c>
      <c r="J1643" s="14">
        <v>1080</v>
      </c>
      <c r="K1643" s="15">
        <v>544</v>
      </c>
      <c r="L1643" s="15">
        <v>568.42999999999995</v>
      </c>
      <c r="M1643" s="15">
        <v>574.74</v>
      </c>
      <c r="N1643" s="16">
        <f t="shared" si="100"/>
        <v>24.42999999999995</v>
      </c>
      <c r="O1643" s="17">
        <f t="shared" si="101"/>
        <v>1.0449080882352941</v>
      </c>
      <c r="P1643" s="18">
        <f t="shared" si="102"/>
        <v>-1.0978877405435603E-2</v>
      </c>
      <c r="Q1643" s="17">
        <f t="shared" si="103"/>
        <v>0.70742483074472318</v>
      </c>
    </row>
    <row r="1644" spans="1:17" x14ac:dyDescent="0.3">
      <c r="A1644" s="5" t="s">
        <v>2514</v>
      </c>
      <c r="B1644" s="5" t="s">
        <v>2429</v>
      </c>
      <c r="C1644" s="6" t="s">
        <v>15</v>
      </c>
      <c r="D1644" s="5">
        <v>31</v>
      </c>
      <c r="E1644" s="6" t="s">
        <v>24</v>
      </c>
      <c r="F1644" s="6" t="s">
        <v>167</v>
      </c>
      <c r="G1644" s="6" t="s">
        <v>872</v>
      </c>
      <c r="H1644" s="6" t="s">
        <v>802</v>
      </c>
      <c r="I1644" s="5" t="s">
        <v>10</v>
      </c>
      <c r="J1644" s="7">
        <v>300</v>
      </c>
      <c r="K1644" s="8">
        <v>0</v>
      </c>
      <c r="L1644" s="8">
        <v>0</v>
      </c>
      <c r="M1644" s="8">
        <v>0</v>
      </c>
      <c r="N1644" s="9">
        <f t="shared" si="100"/>
        <v>0</v>
      </c>
      <c r="O1644" s="10">
        <f t="shared" si="101"/>
        <v>0</v>
      </c>
      <c r="P1644" s="11">
        <f t="shared" si="102"/>
        <v>0</v>
      </c>
      <c r="Q1644" s="10">
        <f t="shared" si="103"/>
        <v>0</v>
      </c>
    </row>
    <row r="1645" spans="1:17" x14ac:dyDescent="0.3">
      <c r="A1645" s="12" t="s">
        <v>2515</v>
      </c>
      <c r="B1645" s="12" t="s">
        <v>2429</v>
      </c>
      <c r="C1645" s="13" t="s">
        <v>15</v>
      </c>
      <c r="D1645" s="12">
        <v>31</v>
      </c>
      <c r="E1645" s="13" t="s">
        <v>24</v>
      </c>
      <c r="F1645" s="13" t="s">
        <v>167</v>
      </c>
      <c r="G1645" s="13" t="s">
        <v>78</v>
      </c>
      <c r="H1645" s="13" t="s">
        <v>187</v>
      </c>
      <c r="I1645" s="12" t="s">
        <v>10</v>
      </c>
      <c r="J1645" s="14">
        <v>250</v>
      </c>
      <c r="K1645" s="15">
        <v>114</v>
      </c>
      <c r="L1645" s="15">
        <v>136.55000000000001</v>
      </c>
      <c r="M1645" s="15">
        <v>181.07</v>
      </c>
      <c r="N1645" s="16">
        <f t="shared" si="100"/>
        <v>22.550000000000011</v>
      </c>
      <c r="O1645" s="17">
        <f t="shared" si="101"/>
        <v>1.1978070175438598</v>
      </c>
      <c r="P1645" s="18">
        <f t="shared" si="102"/>
        <v>-0.2458717623018721</v>
      </c>
      <c r="Q1645" s="17">
        <f t="shared" si="103"/>
        <v>0.73413978494623655</v>
      </c>
    </row>
    <row r="1646" spans="1:17" x14ac:dyDescent="0.3">
      <c r="A1646" s="5" t="s">
        <v>2516</v>
      </c>
      <c r="B1646" s="5" t="s">
        <v>2429</v>
      </c>
      <c r="C1646" s="6" t="s">
        <v>15</v>
      </c>
      <c r="D1646" s="5">
        <v>31</v>
      </c>
      <c r="E1646" s="6" t="s">
        <v>24</v>
      </c>
      <c r="F1646" s="6" t="s">
        <v>167</v>
      </c>
      <c r="G1646" s="6" t="s">
        <v>78</v>
      </c>
      <c r="H1646" s="6" t="s">
        <v>189</v>
      </c>
      <c r="I1646" s="5" t="s">
        <v>16</v>
      </c>
      <c r="J1646" s="7">
        <v>419.33</v>
      </c>
      <c r="K1646" s="8">
        <v>8</v>
      </c>
      <c r="L1646" s="8">
        <v>61.62</v>
      </c>
      <c r="M1646" s="8">
        <v>8.5500000000000007</v>
      </c>
      <c r="N1646" s="9">
        <f t="shared" si="100"/>
        <v>53.62</v>
      </c>
      <c r="O1646" s="10">
        <f t="shared" si="101"/>
        <v>7.7024999999999997</v>
      </c>
      <c r="P1646" s="11">
        <f t="shared" si="102"/>
        <v>6.2070175438596475</v>
      </c>
      <c r="Q1646" s="10">
        <f t="shared" si="103"/>
        <v>0.1975116987698502</v>
      </c>
    </row>
    <row r="1647" spans="1:17" x14ac:dyDescent="0.3">
      <c r="A1647" s="12" t="s">
        <v>2517</v>
      </c>
      <c r="B1647" s="12" t="s">
        <v>2429</v>
      </c>
      <c r="C1647" s="13" t="s">
        <v>15</v>
      </c>
      <c r="D1647" s="12">
        <v>31</v>
      </c>
      <c r="E1647" s="13" t="s">
        <v>24</v>
      </c>
      <c r="F1647" s="13" t="s">
        <v>167</v>
      </c>
      <c r="G1647" s="13" t="s">
        <v>78</v>
      </c>
      <c r="H1647" s="13" t="s">
        <v>190</v>
      </c>
      <c r="I1647" s="12" t="s">
        <v>14</v>
      </c>
      <c r="J1647" s="14">
        <v>100</v>
      </c>
      <c r="K1647" s="15">
        <v>0</v>
      </c>
      <c r="L1647" s="15">
        <v>0</v>
      </c>
      <c r="M1647" s="15">
        <v>0</v>
      </c>
      <c r="N1647" s="16">
        <f t="shared" si="100"/>
        <v>0</v>
      </c>
      <c r="O1647" s="17">
        <f t="shared" si="101"/>
        <v>0</v>
      </c>
      <c r="P1647" s="18">
        <f t="shared" si="102"/>
        <v>0</v>
      </c>
      <c r="Q1647" s="17">
        <f t="shared" si="103"/>
        <v>0</v>
      </c>
    </row>
    <row r="1648" spans="1:17" x14ac:dyDescent="0.3">
      <c r="A1648" s="5" t="s">
        <v>2518</v>
      </c>
      <c r="B1648" s="5" t="s">
        <v>2429</v>
      </c>
      <c r="C1648" s="6" t="s">
        <v>15</v>
      </c>
      <c r="D1648" s="5">
        <v>31</v>
      </c>
      <c r="E1648" s="6" t="s">
        <v>24</v>
      </c>
      <c r="F1648" s="6" t="s">
        <v>167</v>
      </c>
      <c r="G1648" s="6" t="s">
        <v>78</v>
      </c>
      <c r="H1648" s="6" t="s">
        <v>192</v>
      </c>
      <c r="I1648" s="5" t="s">
        <v>14</v>
      </c>
      <c r="J1648" s="7">
        <v>1080</v>
      </c>
      <c r="K1648" s="8">
        <v>479</v>
      </c>
      <c r="L1648" s="8">
        <v>440.04</v>
      </c>
      <c r="M1648" s="8">
        <v>615.14</v>
      </c>
      <c r="N1648" s="9">
        <f t="shared" si="100"/>
        <v>-38.95999999999998</v>
      </c>
      <c r="O1648" s="10">
        <f t="shared" si="101"/>
        <v>0.91866388308977043</v>
      </c>
      <c r="P1648" s="11">
        <f t="shared" si="102"/>
        <v>-0.28465064863283152</v>
      </c>
      <c r="Q1648" s="10">
        <f t="shared" si="103"/>
        <v>0.54764038231780165</v>
      </c>
    </row>
    <row r="1649" spans="1:17" x14ac:dyDescent="0.3">
      <c r="A1649" s="12" t="s">
        <v>2519</v>
      </c>
      <c r="B1649" s="12" t="s">
        <v>2429</v>
      </c>
      <c r="C1649" s="13" t="s">
        <v>15</v>
      </c>
      <c r="D1649" s="12">
        <v>31</v>
      </c>
      <c r="E1649" s="13" t="s">
        <v>24</v>
      </c>
      <c r="F1649" s="13" t="s">
        <v>194</v>
      </c>
      <c r="G1649" s="13" t="s">
        <v>58</v>
      </c>
      <c r="H1649" s="13" t="s">
        <v>195</v>
      </c>
      <c r="I1649" s="12" t="s">
        <v>12</v>
      </c>
      <c r="J1649" s="14">
        <v>240</v>
      </c>
      <c r="K1649" s="15">
        <v>75</v>
      </c>
      <c r="L1649" s="15">
        <v>54.48</v>
      </c>
      <c r="M1649" s="15">
        <v>114.49</v>
      </c>
      <c r="N1649" s="16">
        <f t="shared" si="100"/>
        <v>-20.520000000000003</v>
      </c>
      <c r="O1649" s="17">
        <f t="shared" si="101"/>
        <v>0.72639999999999993</v>
      </c>
      <c r="P1649" s="18">
        <f t="shared" si="102"/>
        <v>-0.52415058083675425</v>
      </c>
      <c r="Q1649" s="17">
        <f t="shared" si="103"/>
        <v>0.30510752688172044</v>
      </c>
    </row>
    <row r="1650" spans="1:17" x14ac:dyDescent="0.3">
      <c r="A1650" s="5" t="s">
        <v>2520</v>
      </c>
      <c r="B1650" s="5" t="s">
        <v>2429</v>
      </c>
      <c r="C1650" s="6" t="s">
        <v>15</v>
      </c>
      <c r="D1650" s="5">
        <v>31</v>
      </c>
      <c r="E1650" s="6" t="s">
        <v>24</v>
      </c>
      <c r="F1650" s="6" t="s">
        <v>194</v>
      </c>
      <c r="G1650" s="6" t="s">
        <v>58</v>
      </c>
      <c r="H1650" s="6" t="s">
        <v>196</v>
      </c>
      <c r="I1650" s="5" t="s">
        <v>12</v>
      </c>
      <c r="J1650" s="7">
        <v>144</v>
      </c>
      <c r="K1650" s="8">
        <v>70</v>
      </c>
      <c r="L1650" s="8">
        <v>60.53</v>
      </c>
      <c r="M1650" s="8">
        <v>83.89</v>
      </c>
      <c r="N1650" s="9">
        <f t="shared" si="100"/>
        <v>-9.4699999999999989</v>
      </c>
      <c r="O1650" s="10">
        <f t="shared" si="101"/>
        <v>0.86471428571428577</v>
      </c>
      <c r="P1650" s="11">
        <f t="shared" si="102"/>
        <v>-0.27845988794850396</v>
      </c>
      <c r="Q1650" s="10">
        <f t="shared" si="103"/>
        <v>0.56498282556750301</v>
      </c>
    </row>
    <row r="1651" spans="1:17" x14ac:dyDescent="0.3">
      <c r="A1651" s="12" t="s">
        <v>2521</v>
      </c>
      <c r="B1651" s="12" t="s">
        <v>2429</v>
      </c>
      <c r="C1651" s="13" t="s">
        <v>15</v>
      </c>
      <c r="D1651" s="12">
        <v>31</v>
      </c>
      <c r="E1651" s="13" t="s">
        <v>24</v>
      </c>
      <c r="F1651" s="13" t="s">
        <v>194</v>
      </c>
      <c r="G1651" s="13" t="s">
        <v>58</v>
      </c>
      <c r="H1651" s="13" t="s">
        <v>197</v>
      </c>
      <c r="I1651" s="12" t="s">
        <v>12</v>
      </c>
      <c r="J1651" s="14">
        <v>33.75</v>
      </c>
      <c r="K1651" s="15">
        <v>14</v>
      </c>
      <c r="L1651" s="15">
        <v>11.58</v>
      </c>
      <c r="M1651" s="15">
        <v>19.8</v>
      </c>
      <c r="N1651" s="16">
        <f t="shared" si="100"/>
        <v>-2.42</v>
      </c>
      <c r="O1651" s="17">
        <f t="shared" si="101"/>
        <v>0.82714285714285718</v>
      </c>
      <c r="P1651" s="18">
        <f t="shared" si="102"/>
        <v>-0.41515151515151516</v>
      </c>
      <c r="Q1651" s="17">
        <f t="shared" si="103"/>
        <v>0.46117084826762245</v>
      </c>
    </row>
    <row r="1652" spans="1:17" x14ac:dyDescent="0.3">
      <c r="A1652" s="5" t="s">
        <v>2522</v>
      </c>
      <c r="B1652" s="5" t="s">
        <v>2429</v>
      </c>
      <c r="C1652" s="6" t="s">
        <v>15</v>
      </c>
      <c r="D1652" s="5">
        <v>31</v>
      </c>
      <c r="E1652" s="6" t="s">
        <v>24</v>
      </c>
      <c r="F1652" s="6" t="s">
        <v>194</v>
      </c>
      <c r="G1652" s="6" t="s">
        <v>58</v>
      </c>
      <c r="H1652" s="6" t="s">
        <v>198</v>
      </c>
      <c r="I1652" s="5" t="s">
        <v>12</v>
      </c>
      <c r="J1652" s="7">
        <v>51</v>
      </c>
      <c r="K1652" s="8">
        <v>25</v>
      </c>
      <c r="L1652" s="8">
        <v>19.670000000000002</v>
      </c>
      <c r="M1652" s="8">
        <v>26.46</v>
      </c>
      <c r="N1652" s="9">
        <f t="shared" si="100"/>
        <v>-5.3299999999999983</v>
      </c>
      <c r="O1652" s="10">
        <f t="shared" si="101"/>
        <v>0.78680000000000005</v>
      </c>
      <c r="P1652" s="11">
        <f t="shared" si="102"/>
        <v>-0.25661375661375657</v>
      </c>
      <c r="Q1652" s="10">
        <f t="shared" si="103"/>
        <v>0.51839553025511276</v>
      </c>
    </row>
    <row r="1653" spans="1:17" x14ac:dyDescent="0.3">
      <c r="A1653" s="12" t="s">
        <v>2523</v>
      </c>
      <c r="B1653" s="12" t="s">
        <v>2429</v>
      </c>
      <c r="C1653" s="13" t="s">
        <v>15</v>
      </c>
      <c r="D1653" s="12">
        <v>31</v>
      </c>
      <c r="E1653" s="13" t="s">
        <v>24</v>
      </c>
      <c r="F1653" s="13" t="s">
        <v>194</v>
      </c>
      <c r="G1653" s="13" t="s">
        <v>58</v>
      </c>
      <c r="H1653" s="13" t="s">
        <v>199</v>
      </c>
      <c r="I1653" s="12" t="s">
        <v>12</v>
      </c>
      <c r="J1653" s="14">
        <v>41.4</v>
      </c>
      <c r="K1653" s="15">
        <v>21</v>
      </c>
      <c r="L1653" s="15">
        <v>20.87</v>
      </c>
      <c r="M1653" s="15">
        <v>17.25</v>
      </c>
      <c r="N1653" s="16">
        <f t="shared" si="100"/>
        <v>-0.12999999999999901</v>
      </c>
      <c r="O1653" s="17">
        <f t="shared" si="101"/>
        <v>0.99380952380952381</v>
      </c>
      <c r="P1653" s="18">
        <f t="shared" si="102"/>
        <v>0.20985507246376817</v>
      </c>
      <c r="Q1653" s="17">
        <f t="shared" si="103"/>
        <v>0.67756220456080207</v>
      </c>
    </row>
    <row r="1654" spans="1:17" x14ac:dyDescent="0.3">
      <c r="A1654" s="5" t="s">
        <v>2524</v>
      </c>
      <c r="B1654" s="5" t="s">
        <v>2429</v>
      </c>
      <c r="C1654" s="6" t="s">
        <v>15</v>
      </c>
      <c r="D1654" s="5">
        <v>31</v>
      </c>
      <c r="E1654" s="6" t="s">
        <v>24</v>
      </c>
      <c r="F1654" s="6" t="s">
        <v>194</v>
      </c>
      <c r="G1654" s="6" t="s">
        <v>58</v>
      </c>
      <c r="H1654" s="6" t="s">
        <v>200</v>
      </c>
      <c r="I1654" s="5" t="s">
        <v>12</v>
      </c>
      <c r="J1654" s="7">
        <v>120</v>
      </c>
      <c r="K1654" s="8">
        <v>34</v>
      </c>
      <c r="L1654" s="8">
        <v>27.28</v>
      </c>
      <c r="M1654" s="8">
        <v>53.66</v>
      </c>
      <c r="N1654" s="9">
        <f t="shared" si="100"/>
        <v>-6.7199999999999989</v>
      </c>
      <c r="O1654" s="10">
        <f t="shared" si="101"/>
        <v>0.8023529411764706</v>
      </c>
      <c r="P1654" s="11">
        <f t="shared" si="102"/>
        <v>-0.49161386507640698</v>
      </c>
      <c r="Q1654" s="10">
        <f t="shared" si="103"/>
        <v>0.30555555555555558</v>
      </c>
    </row>
    <row r="1655" spans="1:17" x14ac:dyDescent="0.3">
      <c r="A1655" s="12" t="s">
        <v>2525</v>
      </c>
      <c r="B1655" s="12" t="s">
        <v>2429</v>
      </c>
      <c r="C1655" s="13" t="s">
        <v>15</v>
      </c>
      <c r="D1655" s="12">
        <v>31</v>
      </c>
      <c r="E1655" s="13" t="s">
        <v>24</v>
      </c>
      <c r="F1655" s="13" t="s">
        <v>194</v>
      </c>
      <c r="G1655" s="13" t="s">
        <v>58</v>
      </c>
      <c r="H1655" s="13" t="s">
        <v>201</v>
      </c>
      <c r="I1655" s="12" t="s">
        <v>12</v>
      </c>
      <c r="J1655" s="14">
        <v>30</v>
      </c>
      <c r="K1655" s="15">
        <v>15</v>
      </c>
      <c r="L1655" s="15">
        <v>12.11</v>
      </c>
      <c r="M1655" s="15">
        <v>20.76</v>
      </c>
      <c r="N1655" s="16">
        <f t="shared" si="100"/>
        <v>-2.8900000000000006</v>
      </c>
      <c r="O1655" s="17">
        <f t="shared" si="101"/>
        <v>0.80733333333333335</v>
      </c>
      <c r="P1655" s="18">
        <f t="shared" si="102"/>
        <v>-0.41666666666666674</v>
      </c>
      <c r="Q1655" s="17">
        <f t="shared" si="103"/>
        <v>0.54256272401433692</v>
      </c>
    </row>
    <row r="1656" spans="1:17" x14ac:dyDescent="0.3">
      <c r="A1656" s="5" t="s">
        <v>2526</v>
      </c>
      <c r="B1656" s="5" t="s">
        <v>2429</v>
      </c>
      <c r="C1656" s="6" t="s">
        <v>15</v>
      </c>
      <c r="D1656" s="5">
        <v>31</v>
      </c>
      <c r="E1656" s="6" t="s">
        <v>24</v>
      </c>
      <c r="F1656" s="6" t="s">
        <v>194</v>
      </c>
      <c r="G1656" s="6" t="s">
        <v>58</v>
      </c>
      <c r="H1656" s="6" t="s">
        <v>202</v>
      </c>
      <c r="I1656" s="5" t="s">
        <v>12</v>
      </c>
      <c r="J1656" s="7">
        <v>90</v>
      </c>
      <c r="K1656" s="8">
        <v>39</v>
      </c>
      <c r="L1656" s="8">
        <v>48.33</v>
      </c>
      <c r="M1656" s="8">
        <v>54.2</v>
      </c>
      <c r="N1656" s="9">
        <f t="shared" si="100"/>
        <v>9.3299999999999983</v>
      </c>
      <c r="O1656" s="10">
        <f t="shared" si="101"/>
        <v>1.2392307692307691</v>
      </c>
      <c r="P1656" s="11">
        <f t="shared" si="102"/>
        <v>-0.10830258302583033</v>
      </c>
      <c r="Q1656" s="10">
        <f t="shared" si="103"/>
        <v>0.72177419354838712</v>
      </c>
    </row>
    <row r="1657" spans="1:17" x14ac:dyDescent="0.3">
      <c r="A1657" s="12" t="s">
        <v>2527</v>
      </c>
      <c r="B1657" s="12" t="s">
        <v>2429</v>
      </c>
      <c r="C1657" s="13" t="s">
        <v>15</v>
      </c>
      <c r="D1657" s="12">
        <v>31</v>
      </c>
      <c r="E1657" s="13" t="s">
        <v>24</v>
      </c>
      <c r="F1657" s="13" t="s">
        <v>194</v>
      </c>
      <c r="G1657" s="13" t="s">
        <v>58</v>
      </c>
      <c r="H1657" s="13" t="s">
        <v>203</v>
      </c>
      <c r="I1657" s="12" t="s">
        <v>12</v>
      </c>
      <c r="J1657" s="14">
        <v>304</v>
      </c>
      <c r="K1657" s="15">
        <v>125</v>
      </c>
      <c r="L1657" s="15">
        <v>92.95</v>
      </c>
      <c r="M1657" s="15">
        <v>115.23</v>
      </c>
      <c r="N1657" s="16">
        <f t="shared" si="100"/>
        <v>-32.049999999999997</v>
      </c>
      <c r="O1657" s="17">
        <f t="shared" si="101"/>
        <v>0.74360000000000004</v>
      </c>
      <c r="P1657" s="18">
        <f t="shared" si="102"/>
        <v>-0.19335242558361537</v>
      </c>
      <c r="Q1657" s="17">
        <f t="shared" si="103"/>
        <v>0.41096314374646292</v>
      </c>
    </row>
    <row r="1658" spans="1:17" x14ac:dyDescent="0.3">
      <c r="A1658" s="5" t="s">
        <v>2528</v>
      </c>
      <c r="B1658" s="5" t="s">
        <v>2429</v>
      </c>
      <c r="C1658" s="6" t="s">
        <v>15</v>
      </c>
      <c r="D1658" s="5">
        <v>31</v>
      </c>
      <c r="E1658" s="6" t="s">
        <v>24</v>
      </c>
      <c r="F1658" s="6" t="s">
        <v>194</v>
      </c>
      <c r="G1658" s="6" t="s">
        <v>58</v>
      </c>
      <c r="H1658" s="6" t="s">
        <v>204</v>
      </c>
      <c r="I1658" s="5" t="s">
        <v>12</v>
      </c>
      <c r="J1658" s="7">
        <v>198</v>
      </c>
      <c r="K1658" s="8">
        <v>0</v>
      </c>
      <c r="L1658" s="8">
        <v>0</v>
      </c>
      <c r="M1658" s="8">
        <v>3.34</v>
      </c>
      <c r="N1658" s="9">
        <f t="shared" si="100"/>
        <v>0</v>
      </c>
      <c r="O1658" s="10">
        <f t="shared" si="101"/>
        <v>0</v>
      </c>
      <c r="P1658" s="11">
        <f t="shared" si="102"/>
        <v>-1</v>
      </c>
      <c r="Q1658" s="10">
        <f t="shared" si="103"/>
        <v>0</v>
      </c>
    </row>
    <row r="1659" spans="1:17" x14ac:dyDescent="0.3">
      <c r="A1659" s="12" t="s">
        <v>2529</v>
      </c>
      <c r="B1659" s="12" t="s">
        <v>2429</v>
      </c>
      <c r="C1659" s="13" t="s">
        <v>15</v>
      </c>
      <c r="D1659" s="12">
        <v>31</v>
      </c>
      <c r="E1659" s="13" t="s">
        <v>24</v>
      </c>
      <c r="F1659" s="13" t="s">
        <v>194</v>
      </c>
      <c r="G1659" s="13" t="s">
        <v>58</v>
      </c>
      <c r="H1659" s="13" t="s">
        <v>205</v>
      </c>
      <c r="I1659" s="12" t="s">
        <v>12</v>
      </c>
      <c r="J1659" s="14">
        <v>120</v>
      </c>
      <c r="K1659" s="15">
        <v>30</v>
      </c>
      <c r="L1659" s="15">
        <v>20.66</v>
      </c>
      <c r="M1659" s="15">
        <v>51.3</v>
      </c>
      <c r="N1659" s="16">
        <f t="shared" si="100"/>
        <v>-9.34</v>
      </c>
      <c r="O1659" s="17">
        <f t="shared" si="101"/>
        <v>0.68866666666666665</v>
      </c>
      <c r="P1659" s="18">
        <f t="shared" si="102"/>
        <v>-0.59727095516569195</v>
      </c>
      <c r="Q1659" s="17">
        <f t="shared" si="103"/>
        <v>0.23140681003584229</v>
      </c>
    </row>
    <row r="1660" spans="1:17" x14ac:dyDescent="0.3">
      <c r="A1660" s="5" t="s">
        <v>2530</v>
      </c>
      <c r="B1660" s="5" t="s">
        <v>2429</v>
      </c>
      <c r="C1660" s="6" t="s">
        <v>15</v>
      </c>
      <c r="D1660" s="5">
        <v>31</v>
      </c>
      <c r="E1660" s="6" t="s">
        <v>24</v>
      </c>
      <c r="F1660" s="6" t="s">
        <v>194</v>
      </c>
      <c r="G1660" s="6" t="s">
        <v>872</v>
      </c>
      <c r="H1660" s="6" t="s">
        <v>207</v>
      </c>
      <c r="I1660" s="5" t="s">
        <v>16</v>
      </c>
      <c r="J1660" s="7">
        <v>0</v>
      </c>
      <c r="K1660" s="8">
        <v>0</v>
      </c>
      <c r="L1660" s="8">
        <v>0</v>
      </c>
      <c r="M1660" s="8">
        <v>0</v>
      </c>
      <c r="N1660" s="9">
        <f t="shared" si="100"/>
        <v>0</v>
      </c>
      <c r="O1660" s="10">
        <f t="shared" si="101"/>
        <v>0</v>
      </c>
      <c r="P1660" s="11">
        <f t="shared" si="102"/>
        <v>0</v>
      </c>
      <c r="Q1660" s="10">
        <f t="shared" si="103"/>
        <v>0</v>
      </c>
    </row>
    <row r="1661" spans="1:17" x14ac:dyDescent="0.3">
      <c r="A1661" s="12" t="s">
        <v>2531</v>
      </c>
      <c r="B1661" s="12" t="s">
        <v>2429</v>
      </c>
      <c r="C1661" s="13" t="s">
        <v>15</v>
      </c>
      <c r="D1661" s="12">
        <v>31</v>
      </c>
      <c r="E1661" s="13" t="s">
        <v>24</v>
      </c>
      <c r="F1661" s="13" t="s">
        <v>194</v>
      </c>
      <c r="G1661" s="13" t="s">
        <v>872</v>
      </c>
      <c r="H1661" s="13" t="s">
        <v>209</v>
      </c>
      <c r="I1661" s="12" t="s">
        <v>16</v>
      </c>
      <c r="J1661" s="14">
        <v>225</v>
      </c>
      <c r="K1661" s="15">
        <v>4</v>
      </c>
      <c r="L1661" s="15">
        <v>0</v>
      </c>
      <c r="M1661" s="15">
        <v>0</v>
      </c>
      <c r="N1661" s="16">
        <f t="shared" si="100"/>
        <v>-4</v>
      </c>
      <c r="O1661" s="17">
        <f t="shared" si="101"/>
        <v>0</v>
      </c>
      <c r="P1661" s="18">
        <f t="shared" si="102"/>
        <v>0</v>
      </c>
      <c r="Q1661" s="17">
        <f t="shared" si="103"/>
        <v>0</v>
      </c>
    </row>
    <row r="1662" spans="1:17" x14ac:dyDescent="0.3">
      <c r="A1662" s="5" t="s">
        <v>2532</v>
      </c>
      <c r="B1662" s="5" t="s">
        <v>2429</v>
      </c>
      <c r="C1662" s="6" t="s">
        <v>15</v>
      </c>
      <c r="D1662" s="5">
        <v>31</v>
      </c>
      <c r="E1662" s="6" t="s">
        <v>24</v>
      </c>
      <c r="F1662" s="6" t="s">
        <v>194</v>
      </c>
      <c r="G1662" s="6" t="s">
        <v>872</v>
      </c>
      <c r="H1662" s="6" t="s">
        <v>211</v>
      </c>
      <c r="I1662" s="5" t="s">
        <v>16</v>
      </c>
      <c r="J1662" s="7">
        <v>439</v>
      </c>
      <c r="K1662" s="8">
        <v>17</v>
      </c>
      <c r="L1662" s="8">
        <v>0</v>
      </c>
      <c r="M1662" s="8">
        <v>0</v>
      </c>
      <c r="N1662" s="9">
        <f t="shared" si="100"/>
        <v>-17</v>
      </c>
      <c r="O1662" s="10">
        <f t="shared" si="101"/>
        <v>0</v>
      </c>
      <c r="P1662" s="11">
        <f t="shared" si="102"/>
        <v>0</v>
      </c>
      <c r="Q1662" s="10">
        <f t="shared" si="103"/>
        <v>0</v>
      </c>
    </row>
    <row r="1663" spans="1:17" x14ac:dyDescent="0.3">
      <c r="A1663" s="12" t="s">
        <v>2533</v>
      </c>
      <c r="B1663" s="12" t="s">
        <v>2429</v>
      </c>
      <c r="C1663" s="13" t="s">
        <v>15</v>
      </c>
      <c r="D1663" s="12">
        <v>31</v>
      </c>
      <c r="E1663" s="13" t="s">
        <v>24</v>
      </c>
      <c r="F1663" s="13" t="s">
        <v>194</v>
      </c>
      <c r="G1663" s="13" t="s">
        <v>872</v>
      </c>
      <c r="H1663" s="13" t="s">
        <v>213</v>
      </c>
      <c r="I1663" s="12" t="s">
        <v>12</v>
      </c>
      <c r="J1663" s="14">
        <v>330</v>
      </c>
      <c r="K1663" s="15">
        <v>105</v>
      </c>
      <c r="L1663" s="15">
        <v>111.71</v>
      </c>
      <c r="M1663" s="15">
        <v>173.73</v>
      </c>
      <c r="N1663" s="16">
        <f t="shared" si="100"/>
        <v>6.7099999999999937</v>
      </c>
      <c r="O1663" s="17">
        <f t="shared" si="101"/>
        <v>1.0639047619047619</v>
      </c>
      <c r="P1663" s="18">
        <f t="shared" si="102"/>
        <v>-0.3569907327462154</v>
      </c>
      <c r="Q1663" s="17">
        <f t="shared" si="103"/>
        <v>0.45499348321928967</v>
      </c>
    </row>
    <row r="1664" spans="1:17" x14ac:dyDescent="0.3">
      <c r="A1664" s="5" t="s">
        <v>2534</v>
      </c>
      <c r="B1664" s="5" t="s">
        <v>2429</v>
      </c>
      <c r="C1664" s="6" t="s">
        <v>15</v>
      </c>
      <c r="D1664" s="5">
        <v>31</v>
      </c>
      <c r="E1664" s="6" t="s">
        <v>24</v>
      </c>
      <c r="F1664" s="6" t="s">
        <v>194</v>
      </c>
      <c r="G1664" s="6" t="s">
        <v>872</v>
      </c>
      <c r="H1664" s="6" t="s">
        <v>215</v>
      </c>
      <c r="I1664" s="5" t="s">
        <v>12</v>
      </c>
      <c r="J1664" s="7">
        <v>400</v>
      </c>
      <c r="K1664" s="8">
        <v>150</v>
      </c>
      <c r="L1664" s="8">
        <v>100.91</v>
      </c>
      <c r="M1664" s="8">
        <v>108.47</v>
      </c>
      <c r="N1664" s="9">
        <f t="shared" si="100"/>
        <v>-49.09</v>
      </c>
      <c r="O1664" s="10">
        <f t="shared" si="101"/>
        <v>0.67273333333333329</v>
      </c>
      <c r="P1664" s="11">
        <f t="shared" si="102"/>
        <v>-6.9696690329123276E-2</v>
      </c>
      <c r="Q1664" s="10">
        <f t="shared" si="103"/>
        <v>0.33907930107526879</v>
      </c>
    </row>
    <row r="1665" spans="1:17" x14ac:dyDescent="0.3">
      <c r="A1665" s="12" t="s">
        <v>2535</v>
      </c>
      <c r="B1665" s="12" t="s">
        <v>2429</v>
      </c>
      <c r="C1665" s="13" t="s">
        <v>15</v>
      </c>
      <c r="D1665" s="12">
        <v>31</v>
      </c>
      <c r="E1665" s="13" t="s">
        <v>24</v>
      </c>
      <c r="F1665" s="13" t="s">
        <v>194</v>
      </c>
      <c r="G1665" s="13" t="s">
        <v>872</v>
      </c>
      <c r="H1665" s="13" t="s">
        <v>217</v>
      </c>
      <c r="I1665" s="12" t="s">
        <v>12</v>
      </c>
      <c r="J1665" s="14">
        <v>99</v>
      </c>
      <c r="K1665" s="15">
        <v>33</v>
      </c>
      <c r="L1665" s="15">
        <v>36.65</v>
      </c>
      <c r="M1665" s="15">
        <v>59.14</v>
      </c>
      <c r="N1665" s="16">
        <f t="shared" si="100"/>
        <v>3.6499999999999986</v>
      </c>
      <c r="O1665" s="17">
        <f t="shared" si="101"/>
        <v>1.1106060606060606</v>
      </c>
      <c r="P1665" s="18">
        <f t="shared" si="102"/>
        <v>-0.3802840716942848</v>
      </c>
      <c r="Q1665" s="17">
        <f t="shared" si="103"/>
        <v>0.4975833604865863</v>
      </c>
    </row>
    <row r="1666" spans="1:17" x14ac:dyDescent="0.3">
      <c r="A1666" s="5" t="s">
        <v>2536</v>
      </c>
      <c r="B1666" s="5" t="s">
        <v>2429</v>
      </c>
      <c r="C1666" s="6" t="s">
        <v>15</v>
      </c>
      <c r="D1666" s="5">
        <v>31</v>
      </c>
      <c r="E1666" s="6" t="s">
        <v>24</v>
      </c>
      <c r="F1666" s="6" t="s">
        <v>194</v>
      </c>
      <c r="G1666" s="6" t="s">
        <v>78</v>
      </c>
      <c r="H1666" s="6" t="s">
        <v>219</v>
      </c>
      <c r="I1666" s="5" t="s">
        <v>12</v>
      </c>
      <c r="J1666" s="7">
        <v>280</v>
      </c>
      <c r="K1666" s="8">
        <v>96</v>
      </c>
      <c r="L1666" s="8">
        <v>66.03</v>
      </c>
      <c r="M1666" s="8">
        <v>144.9</v>
      </c>
      <c r="N1666" s="9">
        <f t="shared" ref="N1666:N1729" si="104">L1666-K1666</f>
        <v>-29.97</v>
      </c>
      <c r="O1666" s="10">
        <f t="shared" ref="O1666:O1729" si="105">IFERROR(L1666/K1666, 0)</f>
        <v>0.68781250000000005</v>
      </c>
      <c r="P1666" s="11">
        <f t="shared" ref="P1666:P1729" si="106">IFERROR((L1666-M1666)/M1666, 0)</f>
        <v>-0.54430641821946169</v>
      </c>
      <c r="Q1666" s="10">
        <f t="shared" ref="Q1666:Q1729" si="107">IFERROR((L1666*1000)/(J1666*D1666*24), 0)</f>
        <v>0.3169642857142857</v>
      </c>
    </row>
    <row r="1667" spans="1:17" x14ac:dyDescent="0.3">
      <c r="A1667" s="12" t="s">
        <v>2537</v>
      </c>
      <c r="B1667" s="12" t="s">
        <v>2429</v>
      </c>
      <c r="C1667" s="13" t="s">
        <v>15</v>
      </c>
      <c r="D1667" s="12">
        <v>31</v>
      </c>
      <c r="E1667" s="13" t="s">
        <v>24</v>
      </c>
      <c r="F1667" s="13" t="s">
        <v>194</v>
      </c>
      <c r="G1667" s="13" t="s">
        <v>78</v>
      </c>
      <c r="H1667" s="13" t="s">
        <v>220</v>
      </c>
      <c r="I1667" s="12" t="s">
        <v>12</v>
      </c>
      <c r="J1667" s="14">
        <v>94.2</v>
      </c>
      <c r="K1667" s="15">
        <v>58</v>
      </c>
      <c r="L1667" s="15">
        <v>56.66</v>
      </c>
      <c r="M1667" s="15">
        <v>71.459999999999994</v>
      </c>
      <c r="N1667" s="16">
        <f t="shared" si="104"/>
        <v>-1.3400000000000034</v>
      </c>
      <c r="O1667" s="17">
        <f t="shared" si="105"/>
        <v>0.97689655172413792</v>
      </c>
      <c r="P1667" s="18">
        <f t="shared" si="106"/>
        <v>-0.20710887209627762</v>
      </c>
      <c r="Q1667" s="17">
        <f t="shared" si="107"/>
        <v>0.80844919297764994</v>
      </c>
    </row>
    <row r="1668" spans="1:17" x14ac:dyDescent="0.3">
      <c r="A1668" s="5" t="s">
        <v>2538</v>
      </c>
      <c r="B1668" s="5" t="s">
        <v>2429</v>
      </c>
      <c r="C1668" s="6" t="s">
        <v>15</v>
      </c>
      <c r="D1668" s="5">
        <v>31</v>
      </c>
      <c r="E1668" s="6" t="s">
        <v>24</v>
      </c>
      <c r="F1668" s="6" t="s">
        <v>194</v>
      </c>
      <c r="G1668" s="6" t="s">
        <v>78</v>
      </c>
      <c r="H1668" s="6" t="s">
        <v>221</v>
      </c>
      <c r="I1668" s="5" t="s">
        <v>12</v>
      </c>
      <c r="J1668" s="7">
        <v>0</v>
      </c>
      <c r="K1668" s="8">
        <v>0</v>
      </c>
      <c r="L1668" s="8">
        <v>0</v>
      </c>
      <c r="M1668" s="8">
        <v>0</v>
      </c>
      <c r="N1668" s="9">
        <f t="shared" si="104"/>
        <v>0</v>
      </c>
      <c r="O1668" s="10">
        <f t="shared" si="105"/>
        <v>0</v>
      </c>
      <c r="P1668" s="11">
        <f t="shared" si="106"/>
        <v>0</v>
      </c>
      <c r="Q1668" s="10">
        <f t="shared" si="107"/>
        <v>0</v>
      </c>
    </row>
    <row r="1669" spans="1:17" x14ac:dyDescent="0.3">
      <c r="A1669" s="12" t="s">
        <v>2539</v>
      </c>
      <c r="B1669" s="12" t="s">
        <v>2429</v>
      </c>
      <c r="C1669" s="13" t="s">
        <v>15</v>
      </c>
      <c r="D1669" s="12">
        <v>31</v>
      </c>
      <c r="E1669" s="13" t="s">
        <v>24</v>
      </c>
      <c r="F1669" s="13" t="s">
        <v>194</v>
      </c>
      <c r="G1669" s="13" t="s">
        <v>78</v>
      </c>
      <c r="H1669" s="13" t="s">
        <v>222</v>
      </c>
      <c r="I1669" s="12" t="s">
        <v>12</v>
      </c>
      <c r="J1669" s="14">
        <v>0</v>
      </c>
      <c r="K1669" s="15">
        <v>19</v>
      </c>
      <c r="L1669" s="15">
        <v>0</v>
      </c>
      <c r="M1669" s="15">
        <v>0</v>
      </c>
      <c r="N1669" s="16">
        <f t="shared" si="104"/>
        <v>-19</v>
      </c>
      <c r="O1669" s="17">
        <f t="shared" si="105"/>
        <v>0</v>
      </c>
      <c r="P1669" s="18">
        <f t="shared" si="106"/>
        <v>0</v>
      </c>
      <c r="Q1669" s="17">
        <f t="shared" si="107"/>
        <v>0</v>
      </c>
    </row>
    <row r="1670" spans="1:17" x14ac:dyDescent="0.3">
      <c r="A1670" s="5" t="s">
        <v>2540</v>
      </c>
      <c r="B1670" s="5" t="s">
        <v>2429</v>
      </c>
      <c r="C1670" s="6" t="s">
        <v>15</v>
      </c>
      <c r="D1670" s="5">
        <v>31</v>
      </c>
      <c r="E1670" s="6" t="s">
        <v>24</v>
      </c>
      <c r="F1670" s="6" t="s">
        <v>194</v>
      </c>
      <c r="G1670" s="6" t="s">
        <v>78</v>
      </c>
      <c r="H1670" s="6" t="s">
        <v>223</v>
      </c>
      <c r="I1670" s="5" t="s">
        <v>12</v>
      </c>
      <c r="J1670" s="7">
        <v>400</v>
      </c>
      <c r="K1670" s="8">
        <v>71</v>
      </c>
      <c r="L1670" s="8">
        <v>87.61</v>
      </c>
      <c r="M1670" s="8">
        <v>88.38</v>
      </c>
      <c r="N1670" s="9">
        <f t="shared" si="104"/>
        <v>16.61</v>
      </c>
      <c r="O1670" s="10">
        <f t="shared" si="105"/>
        <v>1.2339436619718309</v>
      </c>
      <c r="P1670" s="11">
        <f t="shared" si="106"/>
        <v>-8.7123783661461427E-3</v>
      </c>
      <c r="Q1670" s="10">
        <f t="shared" si="107"/>
        <v>0.29438844086021504</v>
      </c>
    </row>
    <row r="1671" spans="1:17" x14ac:dyDescent="0.3">
      <c r="A1671" s="12" t="s">
        <v>2541</v>
      </c>
      <c r="B1671" s="12" t="s">
        <v>2429</v>
      </c>
      <c r="C1671" s="13" t="s">
        <v>15</v>
      </c>
      <c r="D1671" s="12">
        <v>31</v>
      </c>
      <c r="E1671" s="13" t="s">
        <v>24</v>
      </c>
      <c r="F1671" s="13" t="s">
        <v>194</v>
      </c>
      <c r="G1671" s="13" t="s">
        <v>78</v>
      </c>
      <c r="H1671" s="13" t="s">
        <v>224</v>
      </c>
      <c r="I1671" s="12" t="s">
        <v>12</v>
      </c>
      <c r="J1671" s="14">
        <v>1000</v>
      </c>
      <c r="K1671" s="15">
        <v>217</v>
      </c>
      <c r="L1671" s="15">
        <v>260.29000000000002</v>
      </c>
      <c r="M1671" s="15">
        <v>267.2</v>
      </c>
      <c r="N1671" s="16">
        <f t="shared" si="104"/>
        <v>43.29000000000002</v>
      </c>
      <c r="O1671" s="17">
        <f t="shared" si="105"/>
        <v>1.1994930875576038</v>
      </c>
      <c r="P1671" s="18">
        <f t="shared" si="106"/>
        <v>-2.5860778443113654E-2</v>
      </c>
      <c r="Q1671" s="17">
        <f t="shared" si="107"/>
        <v>0.34985215053763447</v>
      </c>
    </row>
    <row r="1672" spans="1:17" x14ac:dyDescent="0.3">
      <c r="A1672" s="5" t="s">
        <v>2542</v>
      </c>
      <c r="B1672" s="5" t="s">
        <v>2429</v>
      </c>
      <c r="C1672" s="6" t="s">
        <v>15</v>
      </c>
      <c r="D1672" s="5">
        <v>31</v>
      </c>
      <c r="E1672" s="6" t="s">
        <v>24</v>
      </c>
      <c r="F1672" s="6" t="s">
        <v>226</v>
      </c>
      <c r="G1672" s="6" t="s">
        <v>58</v>
      </c>
      <c r="H1672" s="6" t="s">
        <v>227</v>
      </c>
      <c r="I1672" s="5" t="s">
        <v>10</v>
      </c>
      <c r="J1672" s="7">
        <v>2630</v>
      </c>
      <c r="K1672" s="8">
        <v>1624</v>
      </c>
      <c r="L1672" s="8">
        <v>1539.09</v>
      </c>
      <c r="M1672" s="8">
        <v>1716.21</v>
      </c>
      <c r="N1672" s="9">
        <f t="shared" si="104"/>
        <v>-84.910000000000082</v>
      </c>
      <c r="O1672" s="10">
        <f t="shared" si="105"/>
        <v>0.94771551724137926</v>
      </c>
      <c r="P1672" s="11">
        <f t="shared" si="106"/>
        <v>-0.1032041533378783</v>
      </c>
      <c r="Q1672" s="10">
        <f t="shared" si="107"/>
        <v>0.786566294615479</v>
      </c>
    </row>
    <row r="1673" spans="1:17" x14ac:dyDescent="0.3">
      <c r="A1673" s="12" t="s">
        <v>2543</v>
      </c>
      <c r="B1673" s="12" t="s">
        <v>2429</v>
      </c>
      <c r="C1673" s="13" t="s">
        <v>15</v>
      </c>
      <c r="D1673" s="12">
        <v>31</v>
      </c>
      <c r="E1673" s="13" t="s">
        <v>24</v>
      </c>
      <c r="F1673" s="13" t="s">
        <v>226</v>
      </c>
      <c r="G1673" s="13" t="s">
        <v>58</v>
      </c>
      <c r="H1673" s="13" t="s">
        <v>228</v>
      </c>
      <c r="I1673" s="12" t="s">
        <v>10</v>
      </c>
      <c r="J1673" s="14">
        <v>1265</v>
      </c>
      <c r="K1673" s="15">
        <v>503</v>
      </c>
      <c r="L1673" s="15">
        <v>513.70000000000005</v>
      </c>
      <c r="M1673" s="15">
        <v>341.85</v>
      </c>
      <c r="N1673" s="16">
        <f t="shared" si="104"/>
        <v>10.700000000000045</v>
      </c>
      <c r="O1673" s="17">
        <f t="shared" si="105"/>
        <v>1.021272365805169</v>
      </c>
      <c r="P1673" s="18">
        <f t="shared" si="106"/>
        <v>0.50270586514553173</v>
      </c>
      <c r="Q1673" s="17">
        <f t="shared" si="107"/>
        <v>0.54581580177653111</v>
      </c>
    </row>
    <row r="1674" spans="1:17" x14ac:dyDescent="0.3">
      <c r="A1674" s="5" t="s">
        <v>2544</v>
      </c>
      <c r="B1674" s="5" t="s">
        <v>2429</v>
      </c>
      <c r="C1674" s="6" t="s">
        <v>15</v>
      </c>
      <c r="D1674" s="5">
        <v>31</v>
      </c>
      <c r="E1674" s="6" t="s">
        <v>24</v>
      </c>
      <c r="F1674" s="6" t="s">
        <v>226</v>
      </c>
      <c r="G1674" s="6" t="s">
        <v>58</v>
      </c>
      <c r="H1674" s="6" t="s">
        <v>229</v>
      </c>
      <c r="I1674" s="5" t="s">
        <v>10</v>
      </c>
      <c r="J1674" s="7">
        <v>0</v>
      </c>
      <c r="K1674" s="8">
        <v>165</v>
      </c>
      <c r="L1674" s="8">
        <v>0</v>
      </c>
      <c r="M1674" s="8">
        <v>0</v>
      </c>
      <c r="N1674" s="9">
        <f t="shared" si="104"/>
        <v>-165</v>
      </c>
      <c r="O1674" s="10">
        <f t="shared" si="105"/>
        <v>0</v>
      </c>
      <c r="P1674" s="11">
        <f t="shared" si="106"/>
        <v>0</v>
      </c>
      <c r="Q1674" s="10">
        <f t="shared" si="107"/>
        <v>0</v>
      </c>
    </row>
    <row r="1675" spans="1:17" x14ac:dyDescent="0.3">
      <c r="A1675" s="12" t="s">
        <v>2545</v>
      </c>
      <c r="B1675" s="12" t="s">
        <v>2429</v>
      </c>
      <c r="C1675" s="13" t="s">
        <v>15</v>
      </c>
      <c r="D1675" s="12">
        <v>31</v>
      </c>
      <c r="E1675" s="13" t="s">
        <v>24</v>
      </c>
      <c r="F1675" s="13" t="s">
        <v>226</v>
      </c>
      <c r="G1675" s="13" t="s">
        <v>58</v>
      </c>
      <c r="H1675" s="13" t="s">
        <v>230</v>
      </c>
      <c r="I1675" s="12" t="s">
        <v>10</v>
      </c>
      <c r="J1675" s="14">
        <v>0</v>
      </c>
      <c r="K1675" s="15">
        <v>164</v>
      </c>
      <c r="L1675" s="15">
        <v>0</v>
      </c>
      <c r="M1675" s="15">
        <v>0</v>
      </c>
      <c r="N1675" s="16">
        <f t="shared" si="104"/>
        <v>-164</v>
      </c>
      <c r="O1675" s="17">
        <f t="shared" si="105"/>
        <v>0</v>
      </c>
      <c r="P1675" s="18">
        <f t="shared" si="106"/>
        <v>0</v>
      </c>
      <c r="Q1675" s="17">
        <f t="shared" si="107"/>
        <v>0</v>
      </c>
    </row>
    <row r="1676" spans="1:17" x14ac:dyDescent="0.3">
      <c r="A1676" s="5" t="s">
        <v>2546</v>
      </c>
      <c r="B1676" s="5" t="s">
        <v>2429</v>
      </c>
      <c r="C1676" s="6" t="s">
        <v>15</v>
      </c>
      <c r="D1676" s="5">
        <v>31</v>
      </c>
      <c r="E1676" s="6" t="s">
        <v>24</v>
      </c>
      <c r="F1676" s="6" t="s">
        <v>226</v>
      </c>
      <c r="G1676" s="6" t="s">
        <v>58</v>
      </c>
      <c r="H1676" s="6" t="s">
        <v>231</v>
      </c>
      <c r="I1676" s="5" t="s">
        <v>10</v>
      </c>
      <c r="J1676" s="7">
        <v>1000</v>
      </c>
      <c r="K1676" s="8">
        <v>437</v>
      </c>
      <c r="L1676" s="8">
        <v>473.8</v>
      </c>
      <c r="M1676" s="8">
        <v>496.86</v>
      </c>
      <c r="N1676" s="9">
        <f t="shared" si="104"/>
        <v>36.800000000000011</v>
      </c>
      <c r="O1676" s="10">
        <f t="shared" si="105"/>
        <v>1.0842105263157895</v>
      </c>
      <c r="P1676" s="11">
        <f t="shared" si="106"/>
        <v>-4.6411463993881581E-2</v>
      </c>
      <c r="Q1676" s="10">
        <f t="shared" si="107"/>
        <v>0.63682795698924732</v>
      </c>
    </row>
    <row r="1677" spans="1:17" x14ac:dyDescent="0.3">
      <c r="A1677" s="12" t="s">
        <v>2547</v>
      </c>
      <c r="B1677" s="12" t="s">
        <v>2429</v>
      </c>
      <c r="C1677" s="13" t="s">
        <v>15</v>
      </c>
      <c r="D1677" s="12">
        <v>31</v>
      </c>
      <c r="E1677" s="13" t="s">
        <v>24</v>
      </c>
      <c r="F1677" s="13" t="s">
        <v>226</v>
      </c>
      <c r="G1677" s="13" t="s">
        <v>58</v>
      </c>
      <c r="H1677" s="13" t="s">
        <v>232</v>
      </c>
      <c r="I1677" s="12" t="s">
        <v>10</v>
      </c>
      <c r="J1677" s="14">
        <v>0</v>
      </c>
      <c r="K1677" s="15">
        <v>0</v>
      </c>
      <c r="L1677" s="15">
        <v>0</v>
      </c>
      <c r="M1677" s="15">
        <v>0</v>
      </c>
      <c r="N1677" s="16">
        <f t="shared" si="104"/>
        <v>0</v>
      </c>
      <c r="O1677" s="17">
        <f t="shared" si="105"/>
        <v>0</v>
      </c>
      <c r="P1677" s="18">
        <f t="shared" si="106"/>
        <v>0</v>
      </c>
      <c r="Q1677" s="17">
        <f t="shared" si="107"/>
        <v>0</v>
      </c>
    </row>
    <row r="1678" spans="1:17" x14ac:dyDescent="0.3">
      <c r="A1678" s="5" t="s">
        <v>2548</v>
      </c>
      <c r="B1678" s="5" t="s">
        <v>2429</v>
      </c>
      <c r="C1678" s="6" t="s">
        <v>15</v>
      </c>
      <c r="D1678" s="5">
        <v>31</v>
      </c>
      <c r="E1678" s="6" t="s">
        <v>24</v>
      </c>
      <c r="F1678" s="6" t="s">
        <v>226</v>
      </c>
      <c r="G1678" s="6" t="s">
        <v>58</v>
      </c>
      <c r="H1678" s="6" t="s">
        <v>233</v>
      </c>
      <c r="I1678" s="5" t="s">
        <v>10</v>
      </c>
      <c r="J1678" s="7">
        <v>1140</v>
      </c>
      <c r="K1678" s="8">
        <v>408</v>
      </c>
      <c r="L1678" s="8">
        <v>529.63</v>
      </c>
      <c r="M1678" s="8">
        <v>441.49</v>
      </c>
      <c r="N1678" s="9">
        <f t="shared" si="104"/>
        <v>121.63</v>
      </c>
      <c r="O1678" s="10">
        <f t="shared" si="105"/>
        <v>1.2981127450980392</v>
      </c>
      <c r="P1678" s="11">
        <f t="shared" si="106"/>
        <v>0.19964212099934309</v>
      </c>
      <c r="Q1678" s="10">
        <f t="shared" si="107"/>
        <v>0.62444585927183549</v>
      </c>
    </row>
    <row r="1679" spans="1:17" x14ac:dyDescent="0.3">
      <c r="A1679" s="12" t="s">
        <v>2549</v>
      </c>
      <c r="B1679" s="12" t="s">
        <v>2429</v>
      </c>
      <c r="C1679" s="13" t="s">
        <v>15</v>
      </c>
      <c r="D1679" s="12">
        <v>31</v>
      </c>
      <c r="E1679" s="13" t="s">
        <v>24</v>
      </c>
      <c r="F1679" s="13" t="s">
        <v>226</v>
      </c>
      <c r="G1679" s="13" t="s">
        <v>58</v>
      </c>
      <c r="H1679" s="13" t="s">
        <v>235</v>
      </c>
      <c r="I1679" s="12" t="s">
        <v>12</v>
      </c>
      <c r="J1679" s="14">
        <v>72</v>
      </c>
      <c r="K1679" s="15">
        <v>25</v>
      </c>
      <c r="L1679" s="15">
        <v>27.4</v>
      </c>
      <c r="M1679" s="15">
        <v>47.24</v>
      </c>
      <c r="N1679" s="16">
        <f t="shared" si="104"/>
        <v>2.3999999999999986</v>
      </c>
      <c r="O1679" s="17">
        <f t="shared" si="105"/>
        <v>1.0959999999999999</v>
      </c>
      <c r="P1679" s="18">
        <f t="shared" si="106"/>
        <v>-0.41998306519898398</v>
      </c>
      <c r="Q1679" s="17">
        <f t="shared" si="107"/>
        <v>0.51149940262843485</v>
      </c>
    </row>
    <row r="1680" spans="1:17" x14ac:dyDescent="0.3">
      <c r="A1680" s="5" t="s">
        <v>2550</v>
      </c>
      <c r="B1680" s="5" t="s">
        <v>2429</v>
      </c>
      <c r="C1680" s="6" t="s">
        <v>15</v>
      </c>
      <c r="D1680" s="5">
        <v>31</v>
      </c>
      <c r="E1680" s="6" t="s">
        <v>24</v>
      </c>
      <c r="F1680" s="6" t="s">
        <v>226</v>
      </c>
      <c r="G1680" s="6" t="s">
        <v>58</v>
      </c>
      <c r="H1680" s="6" t="s">
        <v>236</v>
      </c>
      <c r="I1680" s="5" t="s">
        <v>12</v>
      </c>
      <c r="J1680" s="7">
        <v>30.6</v>
      </c>
      <c r="K1680" s="8">
        <v>16</v>
      </c>
      <c r="L1680" s="8">
        <v>13.68</v>
      </c>
      <c r="M1680" s="8">
        <v>19.5</v>
      </c>
      <c r="N1680" s="9">
        <f t="shared" si="104"/>
        <v>-2.3200000000000003</v>
      </c>
      <c r="O1680" s="10">
        <f t="shared" si="105"/>
        <v>0.85499999999999998</v>
      </c>
      <c r="P1680" s="11">
        <f t="shared" si="106"/>
        <v>-0.2984615384615385</v>
      </c>
      <c r="Q1680" s="10">
        <f t="shared" si="107"/>
        <v>0.60088551549652114</v>
      </c>
    </row>
    <row r="1681" spans="1:17" x14ac:dyDescent="0.3">
      <c r="A1681" s="12" t="s">
        <v>2551</v>
      </c>
      <c r="B1681" s="12" t="s">
        <v>2429</v>
      </c>
      <c r="C1681" s="13" t="s">
        <v>15</v>
      </c>
      <c r="D1681" s="12">
        <v>31</v>
      </c>
      <c r="E1681" s="13" t="s">
        <v>24</v>
      </c>
      <c r="F1681" s="13" t="s">
        <v>226</v>
      </c>
      <c r="G1681" s="13" t="s">
        <v>58</v>
      </c>
      <c r="H1681" s="13" t="s">
        <v>237</v>
      </c>
      <c r="I1681" s="12" t="s">
        <v>12</v>
      </c>
      <c r="J1681" s="14">
        <v>99</v>
      </c>
      <c r="K1681" s="15">
        <v>28</v>
      </c>
      <c r="L1681" s="15">
        <v>17.21</v>
      </c>
      <c r="M1681" s="15">
        <v>7.35</v>
      </c>
      <c r="N1681" s="16">
        <f t="shared" si="104"/>
        <v>-10.79</v>
      </c>
      <c r="O1681" s="17">
        <f t="shared" si="105"/>
        <v>0.61464285714285716</v>
      </c>
      <c r="P1681" s="18">
        <f t="shared" si="106"/>
        <v>1.341496598639456</v>
      </c>
      <c r="Q1681" s="17">
        <f t="shared" si="107"/>
        <v>0.23365374171825784</v>
      </c>
    </row>
    <row r="1682" spans="1:17" x14ac:dyDescent="0.3">
      <c r="A1682" s="5" t="s">
        <v>2552</v>
      </c>
      <c r="B1682" s="5" t="s">
        <v>2429</v>
      </c>
      <c r="C1682" s="6" t="s">
        <v>15</v>
      </c>
      <c r="D1682" s="5">
        <v>31</v>
      </c>
      <c r="E1682" s="6" t="s">
        <v>24</v>
      </c>
      <c r="F1682" s="6" t="s">
        <v>226</v>
      </c>
      <c r="G1682" s="6" t="s">
        <v>58</v>
      </c>
      <c r="H1682" s="6" t="s">
        <v>238</v>
      </c>
      <c r="I1682" s="5" t="s">
        <v>12</v>
      </c>
      <c r="J1682" s="7">
        <v>300</v>
      </c>
      <c r="K1682" s="8">
        <v>80</v>
      </c>
      <c r="L1682" s="8">
        <v>40.18</v>
      </c>
      <c r="M1682" s="8">
        <v>17.579999999999998</v>
      </c>
      <c r="N1682" s="9">
        <f t="shared" si="104"/>
        <v>-39.82</v>
      </c>
      <c r="O1682" s="10">
        <f t="shared" si="105"/>
        <v>0.50224999999999997</v>
      </c>
      <c r="P1682" s="11">
        <f t="shared" si="106"/>
        <v>1.2855517633674631</v>
      </c>
      <c r="Q1682" s="10">
        <f t="shared" si="107"/>
        <v>0.18001792114695339</v>
      </c>
    </row>
    <row r="1683" spans="1:17" x14ac:dyDescent="0.3">
      <c r="A1683" s="12" t="s">
        <v>2553</v>
      </c>
      <c r="B1683" s="12" t="s">
        <v>2429</v>
      </c>
      <c r="C1683" s="13" t="s">
        <v>15</v>
      </c>
      <c r="D1683" s="12">
        <v>31</v>
      </c>
      <c r="E1683" s="13" t="s">
        <v>24</v>
      </c>
      <c r="F1683" s="13" t="s">
        <v>226</v>
      </c>
      <c r="G1683" s="13" t="s">
        <v>872</v>
      </c>
      <c r="H1683" s="13" t="s">
        <v>240</v>
      </c>
      <c r="I1683" s="12" t="s">
        <v>10</v>
      </c>
      <c r="J1683" s="14">
        <v>90</v>
      </c>
      <c r="K1683" s="15">
        <v>22</v>
      </c>
      <c r="L1683" s="15">
        <v>46.67</v>
      </c>
      <c r="M1683" s="15">
        <v>6.1</v>
      </c>
      <c r="N1683" s="16">
        <f t="shared" si="104"/>
        <v>24.67</v>
      </c>
      <c r="O1683" s="17">
        <f t="shared" si="105"/>
        <v>2.1213636363636366</v>
      </c>
      <c r="P1683" s="18">
        <f t="shared" si="106"/>
        <v>6.6508196721311483</v>
      </c>
      <c r="Q1683" s="17">
        <f t="shared" si="107"/>
        <v>0.69698327359617684</v>
      </c>
    </row>
    <row r="1684" spans="1:17" x14ac:dyDescent="0.3">
      <c r="A1684" s="5" t="s">
        <v>2554</v>
      </c>
      <c r="B1684" s="5" t="s">
        <v>2429</v>
      </c>
      <c r="C1684" s="6" t="s">
        <v>15</v>
      </c>
      <c r="D1684" s="5">
        <v>31</v>
      </c>
      <c r="E1684" s="6" t="s">
        <v>24</v>
      </c>
      <c r="F1684" s="6" t="s">
        <v>226</v>
      </c>
      <c r="G1684" s="6" t="s">
        <v>872</v>
      </c>
      <c r="H1684" s="6" t="s">
        <v>241</v>
      </c>
      <c r="I1684" s="5" t="s">
        <v>10</v>
      </c>
      <c r="J1684" s="7">
        <v>90</v>
      </c>
      <c r="K1684" s="8">
        <v>20</v>
      </c>
      <c r="L1684" s="8">
        <v>41.88</v>
      </c>
      <c r="M1684" s="8">
        <v>6.05</v>
      </c>
      <c r="N1684" s="9">
        <f t="shared" si="104"/>
        <v>21.880000000000003</v>
      </c>
      <c r="O1684" s="10">
        <f t="shared" si="105"/>
        <v>2.0940000000000003</v>
      </c>
      <c r="P1684" s="11">
        <f t="shared" si="106"/>
        <v>5.9223140495867783</v>
      </c>
      <c r="Q1684" s="10">
        <f t="shared" si="107"/>
        <v>0.62544802867383509</v>
      </c>
    </row>
    <row r="1685" spans="1:17" x14ac:dyDescent="0.3">
      <c r="A1685" s="12" t="s">
        <v>2555</v>
      </c>
      <c r="B1685" s="12" t="s">
        <v>2429</v>
      </c>
      <c r="C1685" s="13" t="s">
        <v>15</v>
      </c>
      <c r="D1685" s="12">
        <v>31</v>
      </c>
      <c r="E1685" s="13" t="s">
        <v>24</v>
      </c>
      <c r="F1685" s="13" t="s">
        <v>226</v>
      </c>
      <c r="G1685" s="13" t="s">
        <v>872</v>
      </c>
      <c r="H1685" s="13" t="s">
        <v>242</v>
      </c>
      <c r="I1685" s="12" t="s">
        <v>10</v>
      </c>
      <c r="J1685" s="14">
        <v>90</v>
      </c>
      <c r="K1685" s="15">
        <v>24</v>
      </c>
      <c r="L1685" s="15">
        <v>38.99</v>
      </c>
      <c r="M1685" s="15">
        <v>6.14</v>
      </c>
      <c r="N1685" s="16">
        <f t="shared" si="104"/>
        <v>14.990000000000002</v>
      </c>
      <c r="O1685" s="17">
        <f t="shared" si="105"/>
        <v>1.6245833333333335</v>
      </c>
      <c r="P1685" s="18">
        <f t="shared" si="106"/>
        <v>5.3501628664495122</v>
      </c>
      <c r="Q1685" s="17">
        <f t="shared" si="107"/>
        <v>0.58228793309438476</v>
      </c>
    </row>
    <row r="1686" spans="1:17" x14ac:dyDescent="0.3">
      <c r="A1686" s="5" t="s">
        <v>2556</v>
      </c>
      <c r="B1686" s="5" t="s">
        <v>2429</v>
      </c>
      <c r="C1686" s="6" t="s">
        <v>15</v>
      </c>
      <c r="D1686" s="5">
        <v>31</v>
      </c>
      <c r="E1686" s="6" t="s">
        <v>24</v>
      </c>
      <c r="F1686" s="6" t="s">
        <v>226</v>
      </c>
      <c r="G1686" s="6" t="s">
        <v>872</v>
      </c>
      <c r="H1686" s="6" t="s">
        <v>243</v>
      </c>
      <c r="I1686" s="5" t="s">
        <v>10</v>
      </c>
      <c r="J1686" s="7">
        <v>90</v>
      </c>
      <c r="K1686" s="8">
        <v>20</v>
      </c>
      <c r="L1686" s="8">
        <v>44.81</v>
      </c>
      <c r="M1686" s="8">
        <v>6.1</v>
      </c>
      <c r="N1686" s="9">
        <f t="shared" si="104"/>
        <v>24.810000000000002</v>
      </c>
      <c r="O1686" s="10">
        <f t="shared" si="105"/>
        <v>2.2404999999999999</v>
      </c>
      <c r="P1686" s="11">
        <f t="shared" si="106"/>
        <v>6.3459016393442624</v>
      </c>
      <c r="Q1686" s="10">
        <f t="shared" si="107"/>
        <v>0.66920549581839905</v>
      </c>
    </row>
    <row r="1687" spans="1:17" x14ac:dyDescent="0.3">
      <c r="A1687" s="12" t="s">
        <v>2557</v>
      </c>
      <c r="B1687" s="12" t="s">
        <v>2429</v>
      </c>
      <c r="C1687" s="13" t="s">
        <v>15</v>
      </c>
      <c r="D1687" s="12">
        <v>31</v>
      </c>
      <c r="E1687" s="13" t="s">
        <v>24</v>
      </c>
      <c r="F1687" s="13" t="s">
        <v>226</v>
      </c>
      <c r="G1687" s="13" t="s">
        <v>872</v>
      </c>
      <c r="H1687" s="13" t="s">
        <v>244</v>
      </c>
      <c r="I1687" s="12" t="s">
        <v>10</v>
      </c>
      <c r="J1687" s="14">
        <v>90</v>
      </c>
      <c r="K1687" s="15">
        <v>26</v>
      </c>
      <c r="L1687" s="15">
        <v>42.92</v>
      </c>
      <c r="M1687" s="15">
        <v>6.14</v>
      </c>
      <c r="N1687" s="16">
        <f t="shared" si="104"/>
        <v>16.920000000000002</v>
      </c>
      <c r="O1687" s="17">
        <f t="shared" si="105"/>
        <v>1.6507692307692308</v>
      </c>
      <c r="P1687" s="18">
        <f t="shared" si="106"/>
        <v>5.9902280130293164</v>
      </c>
      <c r="Q1687" s="17">
        <f t="shared" si="107"/>
        <v>0.64097968936678618</v>
      </c>
    </row>
    <row r="1688" spans="1:17" x14ac:dyDescent="0.3">
      <c r="A1688" s="5" t="s">
        <v>2558</v>
      </c>
      <c r="B1688" s="5" t="s">
        <v>2429</v>
      </c>
      <c r="C1688" s="6" t="s">
        <v>15</v>
      </c>
      <c r="D1688" s="5">
        <v>31</v>
      </c>
      <c r="E1688" s="6" t="s">
        <v>24</v>
      </c>
      <c r="F1688" s="6" t="s">
        <v>226</v>
      </c>
      <c r="G1688" s="6" t="s">
        <v>872</v>
      </c>
      <c r="H1688" s="6" t="s">
        <v>246</v>
      </c>
      <c r="I1688" s="5" t="s">
        <v>10</v>
      </c>
      <c r="J1688" s="7">
        <v>1200</v>
      </c>
      <c r="K1688" s="8">
        <v>526</v>
      </c>
      <c r="L1688" s="8">
        <v>708.79</v>
      </c>
      <c r="M1688" s="8">
        <v>688.2</v>
      </c>
      <c r="N1688" s="9">
        <f t="shared" si="104"/>
        <v>182.78999999999996</v>
      </c>
      <c r="O1688" s="10">
        <f t="shared" si="105"/>
        <v>1.3475095057034221</v>
      </c>
      <c r="P1688" s="11">
        <f t="shared" si="106"/>
        <v>2.9918628305724958E-2</v>
      </c>
      <c r="Q1688" s="10">
        <f t="shared" si="107"/>
        <v>0.79389560931899639</v>
      </c>
    </row>
    <row r="1689" spans="1:17" x14ac:dyDescent="0.3">
      <c r="A1689" s="12" t="s">
        <v>2559</v>
      </c>
      <c r="B1689" s="12" t="s">
        <v>2429</v>
      </c>
      <c r="C1689" s="13" t="s">
        <v>15</v>
      </c>
      <c r="D1689" s="12">
        <v>31</v>
      </c>
      <c r="E1689" s="13" t="s">
        <v>24</v>
      </c>
      <c r="F1689" s="13" t="s">
        <v>226</v>
      </c>
      <c r="G1689" s="13" t="s">
        <v>872</v>
      </c>
      <c r="H1689" s="13" t="s">
        <v>248</v>
      </c>
      <c r="I1689" s="12" t="s">
        <v>10</v>
      </c>
      <c r="J1689" s="14">
        <v>1980</v>
      </c>
      <c r="K1689" s="15">
        <v>804</v>
      </c>
      <c r="L1689" s="15">
        <v>1206.8499999999999</v>
      </c>
      <c r="M1689" s="15">
        <v>678.73</v>
      </c>
      <c r="N1689" s="16">
        <f t="shared" si="104"/>
        <v>402.84999999999991</v>
      </c>
      <c r="O1689" s="17">
        <f t="shared" si="105"/>
        <v>1.5010572139303482</v>
      </c>
      <c r="P1689" s="18">
        <f t="shared" si="106"/>
        <v>0.77810027551456373</v>
      </c>
      <c r="Q1689" s="17">
        <f t="shared" si="107"/>
        <v>0.81924758336048653</v>
      </c>
    </row>
    <row r="1690" spans="1:17" x14ac:dyDescent="0.3">
      <c r="A1690" s="5" t="s">
        <v>2560</v>
      </c>
      <c r="B1690" s="5" t="s">
        <v>2429</v>
      </c>
      <c r="C1690" s="6" t="s">
        <v>15</v>
      </c>
      <c r="D1690" s="5">
        <v>31</v>
      </c>
      <c r="E1690" s="6" t="s">
        <v>24</v>
      </c>
      <c r="F1690" s="6" t="s">
        <v>226</v>
      </c>
      <c r="G1690" s="6" t="s">
        <v>872</v>
      </c>
      <c r="H1690" s="6" t="s">
        <v>250</v>
      </c>
      <c r="I1690" s="5" t="s">
        <v>10</v>
      </c>
      <c r="J1690" s="7">
        <v>1980</v>
      </c>
      <c r="K1690" s="8">
        <v>999</v>
      </c>
      <c r="L1690" s="8">
        <v>1026.0999999999999</v>
      </c>
      <c r="M1690" s="8">
        <v>1145.74</v>
      </c>
      <c r="N1690" s="9">
        <f t="shared" si="104"/>
        <v>27.099999999999909</v>
      </c>
      <c r="O1690" s="10">
        <f t="shared" si="105"/>
        <v>1.0271271271271269</v>
      </c>
      <c r="P1690" s="11">
        <f t="shared" si="106"/>
        <v>-0.1044215965227714</v>
      </c>
      <c r="Q1690" s="10">
        <f t="shared" si="107"/>
        <v>0.69654882154882147</v>
      </c>
    </row>
    <row r="1691" spans="1:17" x14ac:dyDescent="0.3">
      <c r="A1691" s="12" t="s">
        <v>2561</v>
      </c>
      <c r="B1691" s="12" t="s">
        <v>2429</v>
      </c>
      <c r="C1691" s="13" t="s">
        <v>15</v>
      </c>
      <c r="D1691" s="12">
        <v>31</v>
      </c>
      <c r="E1691" s="13" t="s">
        <v>24</v>
      </c>
      <c r="F1691" s="13" t="s">
        <v>226</v>
      </c>
      <c r="G1691" s="13" t="s">
        <v>872</v>
      </c>
      <c r="H1691" s="13" t="s">
        <v>252</v>
      </c>
      <c r="I1691" s="12" t="s">
        <v>10</v>
      </c>
      <c r="J1691" s="14">
        <v>1200</v>
      </c>
      <c r="K1691" s="15">
        <v>505</v>
      </c>
      <c r="L1691" s="15">
        <v>615.79999999999995</v>
      </c>
      <c r="M1691" s="15">
        <v>577.6</v>
      </c>
      <c r="N1691" s="16">
        <f t="shared" si="104"/>
        <v>110.79999999999995</v>
      </c>
      <c r="O1691" s="17">
        <f t="shared" si="105"/>
        <v>1.2194059405940594</v>
      </c>
      <c r="P1691" s="18">
        <f t="shared" si="106"/>
        <v>6.6135734072022043E-2</v>
      </c>
      <c r="Q1691" s="17">
        <f t="shared" si="107"/>
        <v>0.68974014336917566</v>
      </c>
    </row>
    <row r="1692" spans="1:17" x14ac:dyDescent="0.3">
      <c r="A1692" s="5" t="s">
        <v>2562</v>
      </c>
      <c r="B1692" s="5" t="s">
        <v>2429</v>
      </c>
      <c r="C1692" s="6" t="s">
        <v>15</v>
      </c>
      <c r="D1692" s="5">
        <v>31</v>
      </c>
      <c r="E1692" s="6" t="s">
        <v>24</v>
      </c>
      <c r="F1692" s="6" t="s">
        <v>226</v>
      </c>
      <c r="G1692" s="6" t="s">
        <v>78</v>
      </c>
      <c r="H1692" s="6" t="s">
        <v>254</v>
      </c>
      <c r="I1692" s="5" t="s">
        <v>10</v>
      </c>
      <c r="J1692" s="7">
        <v>1320</v>
      </c>
      <c r="K1692" s="8">
        <v>426</v>
      </c>
      <c r="L1692" s="8">
        <v>447.16</v>
      </c>
      <c r="M1692" s="8">
        <v>479.84</v>
      </c>
      <c r="N1692" s="9">
        <f t="shared" si="104"/>
        <v>21.160000000000025</v>
      </c>
      <c r="O1692" s="10">
        <f t="shared" si="105"/>
        <v>1.0496713615023474</v>
      </c>
      <c r="P1692" s="11">
        <f t="shared" si="106"/>
        <v>-6.8106035345114932E-2</v>
      </c>
      <c r="Q1692" s="10">
        <f t="shared" si="107"/>
        <v>0.45531932225480615</v>
      </c>
    </row>
    <row r="1693" spans="1:17" x14ac:dyDescent="0.3">
      <c r="A1693" s="12" t="s">
        <v>2563</v>
      </c>
      <c r="B1693" s="12" t="s">
        <v>2429</v>
      </c>
      <c r="C1693" s="13" t="s">
        <v>15</v>
      </c>
      <c r="D1693" s="12">
        <v>31</v>
      </c>
      <c r="E1693" s="13" t="s">
        <v>24</v>
      </c>
      <c r="F1693" s="13" t="s">
        <v>226</v>
      </c>
      <c r="G1693" s="13" t="s">
        <v>78</v>
      </c>
      <c r="H1693" s="13" t="s">
        <v>256</v>
      </c>
      <c r="I1693" s="12" t="s">
        <v>10</v>
      </c>
      <c r="J1693" s="14">
        <v>1820</v>
      </c>
      <c r="K1693" s="15">
        <v>846</v>
      </c>
      <c r="L1693" s="15">
        <v>981.79</v>
      </c>
      <c r="M1693" s="15">
        <v>616.27</v>
      </c>
      <c r="N1693" s="16">
        <f t="shared" si="104"/>
        <v>135.78999999999996</v>
      </c>
      <c r="O1693" s="17">
        <f t="shared" si="105"/>
        <v>1.1605082742316783</v>
      </c>
      <c r="P1693" s="18">
        <f t="shared" si="106"/>
        <v>0.59311665341489928</v>
      </c>
      <c r="Q1693" s="17">
        <f t="shared" si="107"/>
        <v>0.72506055772184808</v>
      </c>
    </row>
    <row r="1694" spans="1:17" x14ac:dyDescent="0.3">
      <c r="A1694" s="5" t="s">
        <v>2564</v>
      </c>
      <c r="B1694" s="5" t="s">
        <v>2429</v>
      </c>
      <c r="C1694" s="6" t="s">
        <v>15</v>
      </c>
      <c r="D1694" s="5">
        <v>31</v>
      </c>
      <c r="E1694" s="6" t="s">
        <v>24</v>
      </c>
      <c r="F1694" s="6" t="s">
        <v>226</v>
      </c>
      <c r="G1694" s="6" t="s">
        <v>78</v>
      </c>
      <c r="H1694" s="6" t="s">
        <v>257</v>
      </c>
      <c r="I1694" s="5" t="s">
        <v>10</v>
      </c>
      <c r="J1694" s="7">
        <v>3000</v>
      </c>
      <c r="K1694" s="8">
        <v>2181</v>
      </c>
      <c r="L1694" s="8">
        <v>1722.32</v>
      </c>
      <c r="M1694" s="8">
        <v>2026.92</v>
      </c>
      <c r="N1694" s="9">
        <f t="shared" si="104"/>
        <v>-458.68000000000006</v>
      </c>
      <c r="O1694" s="10">
        <f t="shared" si="105"/>
        <v>0.78969280146721688</v>
      </c>
      <c r="P1694" s="11">
        <f t="shared" si="106"/>
        <v>-0.15027726797308238</v>
      </c>
      <c r="Q1694" s="10">
        <f t="shared" si="107"/>
        <v>0.7716487455197133</v>
      </c>
    </row>
    <row r="1695" spans="1:17" x14ac:dyDescent="0.3">
      <c r="A1695" s="12" t="s">
        <v>2565</v>
      </c>
      <c r="B1695" s="12" t="s">
        <v>2429</v>
      </c>
      <c r="C1695" s="13" t="s">
        <v>15</v>
      </c>
      <c r="D1695" s="12">
        <v>31</v>
      </c>
      <c r="E1695" s="13" t="s">
        <v>24</v>
      </c>
      <c r="F1695" s="13" t="s">
        <v>226</v>
      </c>
      <c r="G1695" s="13" t="s">
        <v>78</v>
      </c>
      <c r="H1695" s="13" t="s">
        <v>258</v>
      </c>
      <c r="I1695" s="12" t="s">
        <v>10</v>
      </c>
      <c r="J1695" s="14">
        <v>2000</v>
      </c>
      <c r="K1695" s="15">
        <v>1144</v>
      </c>
      <c r="L1695" s="15">
        <v>1100.3800000000001</v>
      </c>
      <c r="M1695" s="15">
        <v>1386.7</v>
      </c>
      <c r="N1695" s="16">
        <f t="shared" si="104"/>
        <v>-43.619999999999891</v>
      </c>
      <c r="O1695" s="17">
        <f t="shared" si="105"/>
        <v>0.9618706293706295</v>
      </c>
      <c r="P1695" s="18">
        <f t="shared" si="106"/>
        <v>-0.20647580587005115</v>
      </c>
      <c r="Q1695" s="17">
        <f t="shared" si="107"/>
        <v>0.73950268817204301</v>
      </c>
    </row>
    <row r="1696" spans="1:17" x14ac:dyDescent="0.3">
      <c r="A1696" s="5" t="s">
        <v>2566</v>
      </c>
      <c r="B1696" s="5" t="s">
        <v>2429</v>
      </c>
      <c r="C1696" s="6" t="s">
        <v>15</v>
      </c>
      <c r="D1696" s="5">
        <v>31</v>
      </c>
      <c r="E1696" s="6" t="s">
        <v>24</v>
      </c>
      <c r="F1696" s="6" t="s">
        <v>226</v>
      </c>
      <c r="G1696" s="6" t="s">
        <v>78</v>
      </c>
      <c r="H1696" s="6" t="s">
        <v>259</v>
      </c>
      <c r="I1696" s="5" t="s">
        <v>10</v>
      </c>
      <c r="J1696" s="7">
        <v>1760</v>
      </c>
      <c r="K1696" s="8">
        <v>781</v>
      </c>
      <c r="L1696" s="8">
        <v>879.7</v>
      </c>
      <c r="M1696" s="8">
        <v>190.99</v>
      </c>
      <c r="N1696" s="9">
        <f t="shared" si="104"/>
        <v>98.700000000000045</v>
      </c>
      <c r="O1696" s="10">
        <f t="shared" si="105"/>
        <v>1.1263764404609475</v>
      </c>
      <c r="P1696" s="11">
        <f t="shared" si="106"/>
        <v>3.6060003141525736</v>
      </c>
      <c r="Q1696" s="10">
        <f t="shared" si="107"/>
        <v>0.67181390518084061</v>
      </c>
    </row>
    <row r="1697" spans="1:17" x14ac:dyDescent="0.3">
      <c r="A1697" s="12" t="s">
        <v>2567</v>
      </c>
      <c r="B1697" s="12" t="s">
        <v>2429</v>
      </c>
      <c r="C1697" s="13" t="s">
        <v>15</v>
      </c>
      <c r="D1697" s="12">
        <v>31</v>
      </c>
      <c r="E1697" s="13" t="s">
        <v>24</v>
      </c>
      <c r="F1697" s="13" t="s">
        <v>226</v>
      </c>
      <c r="G1697" s="13" t="s">
        <v>78</v>
      </c>
      <c r="H1697" s="13" t="s">
        <v>260</v>
      </c>
      <c r="I1697" s="12" t="s">
        <v>10</v>
      </c>
      <c r="J1697" s="14">
        <v>1550</v>
      </c>
      <c r="K1697" s="15">
        <v>704</v>
      </c>
      <c r="L1697" s="15">
        <v>759.99</v>
      </c>
      <c r="M1697" s="15">
        <v>370.13</v>
      </c>
      <c r="N1697" s="16">
        <f t="shared" si="104"/>
        <v>55.990000000000009</v>
      </c>
      <c r="O1697" s="17">
        <f t="shared" si="105"/>
        <v>1.0795312500000001</v>
      </c>
      <c r="P1697" s="18">
        <f t="shared" si="106"/>
        <v>1.0533055953313701</v>
      </c>
      <c r="Q1697" s="17">
        <f t="shared" si="107"/>
        <v>0.65902705515088444</v>
      </c>
    </row>
    <row r="1698" spans="1:17" x14ac:dyDescent="0.3">
      <c r="A1698" s="5" t="s">
        <v>2568</v>
      </c>
      <c r="B1698" s="5" t="s">
        <v>2429</v>
      </c>
      <c r="C1698" s="6" t="s">
        <v>15</v>
      </c>
      <c r="D1698" s="5">
        <v>31</v>
      </c>
      <c r="E1698" s="6" t="s">
        <v>24</v>
      </c>
      <c r="F1698" s="6" t="s">
        <v>226</v>
      </c>
      <c r="G1698" s="6" t="s">
        <v>78</v>
      </c>
      <c r="H1698" s="6" t="s">
        <v>261</v>
      </c>
      <c r="I1698" s="5" t="s">
        <v>10</v>
      </c>
      <c r="J1698" s="7">
        <v>0</v>
      </c>
      <c r="K1698" s="8">
        <v>300</v>
      </c>
      <c r="L1698" s="8">
        <v>0</v>
      </c>
      <c r="M1698" s="8">
        <v>0</v>
      </c>
      <c r="N1698" s="9">
        <f t="shared" si="104"/>
        <v>-300</v>
      </c>
      <c r="O1698" s="10">
        <f t="shared" si="105"/>
        <v>0</v>
      </c>
      <c r="P1698" s="11">
        <f t="shared" si="106"/>
        <v>0</v>
      </c>
      <c r="Q1698" s="10">
        <f t="shared" si="107"/>
        <v>0</v>
      </c>
    </row>
    <row r="1699" spans="1:17" x14ac:dyDescent="0.3">
      <c r="A1699" s="12" t="s">
        <v>2569</v>
      </c>
      <c r="B1699" s="12" t="s">
        <v>2429</v>
      </c>
      <c r="C1699" s="13" t="s">
        <v>15</v>
      </c>
      <c r="D1699" s="12">
        <v>31</v>
      </c>
      <c r="E1699" s="13" t="s">
        <v>24</v>
      </c>
      <c r="F1699" s="13" t="s">
        <v>226</v>
      </c>
      <c r="G1699" s="13" t="s">
        <v>78</v>
      </c>
      <c r="H1699" s="13" t="s">
        <v>263</v>
      </c>
      <c r="I1699" s="12" t="s">
        <v>10</v>
      </c>
      <c r="J1699" s="14">
        <v>0</v>
      </c>
      <c r="K1699" s="15">
        <v>0</v>
      </c>
      <c r="L1699" s="15">
        <v>0</v>
      </c>
      <c r="M1699" s="15">
        <v>0</v>
      </c>
      <c r="N1699" s="16">
        <f t="shared" si="104"/>
        <v>0</v>
      </c>
      <c r="O1699" s="17">
        <f t="shared" si="105"/>
        <v>0</v>
      </c>
      <c r="P1699" s="18">
        <f t="shared" si="106"/>
        <v>0</v>
      </c>
      <c r="Q1699" s="17">
        <f t="shared" si="107"/>
        <v>0</v>
      </c>
    </row>
    <row r="1700" spans="1:17" x14ac:dyDescent="0.3">
      <c r="A1700" s="5" t="s">
        <v>2570</v>
      </c>
      <c r="B1700" s="5" t="s">
        <v>2429</v>
      </c>
      <c r="C1700" s="6" t="s">
        <v>15</v>
      </c>
      <c r="D1700" s="5">
        <v>31</v>
      </c>
      <c r="E1700" s="6" t="s">
        <v>24</v>
      </c>
      <c r="F1700" s="6" t="s">
        <v>226</v>
      </c>
      <c r="G1700" s="6" t="s">
        <v>78</v>
      </c>
      <c r="H1700" s="6" t="s">
        <v>264</v>
      </c>
      <c r="I1700" s="5" t="s">
        <v>16</v>
      </c>
      <c r="J1700" s="7">
        <v>663.36</v>
      </c>
      <c r="K1700" s="8">
        <v>39</v>
      </c>
      <c r="L1700" s="8">
        <v>101.19</v>
      </c>
      <c r="M1700" s="8">
        <v>10.15</v>
      </c>
      <c r="N1700" s="9">
        <f t="shared" si="104"/>
        <v>62.19</v>
      </c>
      <c r="O1700" s="10">
        <f t="shared" si="105"/>
        <v>2.5946153846153845</v>
      </c>
      <c r="P1700" s="11">
        <f t="shared" si="106"/>
        <v>8.9694581280788164</v>
      </c>
      <c r="Q1700" s="10">
        <f t="shared" si="107"/>
        <v>0.20502904081664411</v>
      </c>
    </row>
    <row r="1701" spans="1:17" x14ac:dyDescent="0.3">
      <c r="A1701" s="12" t="s">
        <v>2571</v>
      </c>
      <c r="B1701" s="12" t="s">
        <v>2429</v>
      </c>
      <c r="C1701" s="13" t="s">
        <v>15</v>
      </c>
      <c r="D1701" s="12">
        <v>31</v>
      </c>
      <c r="E1701" s="13" t="s">
        <v>24</v>
      </c>
      <c r="F1701" s="13" t="s">
        <v>226</v>
      </c>
      <c r="G1701" s="13" t="s">
        <v>78</v>
      </c>
      <c r="H1701" s="13" t="s">
        <v>265</v>
      </c>
      <c r="I1701" s="12" t="s">
        <v>16</v>
      </c>
      <c r="J1701" s="14">
        <v>829.78</v>
      </c>
      <c r="K1701" s="15">
        <v>90</v>
      </c>
      <c r="L1701" s="15">
        <v>118.36</v>
      </c>
      <c r="M1701" s="15">
        <v>28.53</v>
      </c>
      <c r="N1701" s="16">
        <f t="shared" si="104"/>
        <v>28.36</v>
      </c>
      <c r="O1701" s="17">
        <f t="shared" si="105"/>
        <v>1.3151111111111111</v>
      </c>
      <c r="P1701" s="18">
        <f t="shared" si="106"/>
        <v>3.1486154924640726</v>
      </c>
      <c r="Q1701" s="17">
        <f t="shared" si="107"/>
        <v>0.19172072296919224</v>
      </c>
    </row>
    <row r="1702" spans="1:17" x14ac:dyDescent="0.3">
      <c r="A1702" s="5" t="s">
        <v>2572</v>
      </c>
      <c r="B1702" s="5" t="s">
        <v>2429</v>
      </c>
      <c r="C1702" s="6" t="s">
        <v>15</v>
      </c>
      <c r="D1702" s="5">
        <v>31</v>
      </c>
      <c r="E1702" s="6" t="s">
        <v>24</v>
      </c>
      <c r="F1702" s="6" t="s">
        <v>226</v>
      </c>
      <c r="G1702" s="6" t="s">
        <v>78</v>
      </c>
      <c r="H1702" s="6" t="s">
        <v>266</v>
      </c>
      <c r="I1702" s="5" t="s">
        <v>14</v>
      </c>
      <c r="J1702" s="7">
        <v>440</v>
      </c>
      <c r="K1702" s="8">
        <v>271</v>
      </c>
      <c r="L1702" s="8">
        <v>268.67</v>
      </c>
      <c r="M1702" s="8">
        <v>300.22000000000003</v>
      </c>
      <c r="N1702" s="9">
        <f t="shared" si="104"/>
        <v>-2.3299999999999841</v>
      </c>
      <c r="O1702" s="10">
        <f t="shared" si="105"/>
        <v>0.99140221402214024</v>
      </c>
      <c r="P1702" s="11">
        <f t="shared" si="106"/>
        <v>-0.10508960095929655</v>
      </c>
      <c r="Q1702" s="10">
        <f t="shared" si="107"/>
        <v>0.82071725317693056</v>
      </c>
    </row>
    <row r="1703" spans="1:17" x14ac:dyDescent="0.3">
      <c r="A1703" s="12" t="s">
        <v>2573</v>
      </c>
      <c r="B1703" s="12" t="s">
        <v>2429</v>
      </c>
      <c r="C1703" s="13" t="s">
        <v>15</v>
      </c>
      <c r="D1703" s="12">
        <v>31</v>
      </c>
      <c r="E1703" s="13" t="s">
        <v>23</v>
      </c>
      <c r="F1703" s="13" t="s">
        <v>267</v>
      </c>
      <c r="G1703" s="13" t="s">
        <v>58</v>
      </c>
      <c r="H1703" s="13" t="s">
        <v>268</v>
      </c>
      <c r="I1703" s="12" t="s">
        <v>10</v>
      </c>
      <c r="J1703" s="14">
        <v>500</v>
      </c>
      <c r="K1703" s="15">
        <v>282</v>
      </c>
      <c r="L1703" s="15">
        <v>350.35</v>
      </c>
      <c r="M1703" s="15">
        <v>344.61</v>
      </c>
      <c r="N1703" s="16">
        <f t="shared" si="104"/>
        <v>68.350000000000023</v>
      </c>
      <c r="O1703" s="17">
        <f t="shared" si="105"/>
        <v>1.2423758865248227</v>
      </c>
      <c r="P1703" s="18">
        <f t="shared" si="106"/>
        <v>1.6656510257972806E-2</v>
      </c>
      <c r="Q1703" s="17">
        <f t="shared" si="107"/>
        <v>0.94180107526881718</v>
      </c>
    </row>
    <row r="1704" spans="1:17" x14ac:dyDescent="0.3">
      <c r="A1704" s="5" t="s">
        <v>2574</v>
      </c>
      <c r="B1704" s="5" t="s">
        <v>2429</v>
      </c>
      <c r="C1704" s="6" t="s">
        <v>15</v>
      </c>
      <c r="D1704" s="5">
        <v>31</v>
      </c>
      <c r="E1704" s="6" t="s">
        <v>23</v>
      </c>
      <c r="F1704" s="6" t="s">
        <v>267</v>
      </c>
      <c r="G1704" s="6" t="s">
        <v>58</v>
      </c>
      <c r="H1704" s="6" t="s">
        <v>269</v>
      </c>
      <c r="I1704" s="5" t="s">
        <v>10</v>
      </c>
      <c r="J1704" s="7">
        <v>1340</v>
      </c>
      <c r="K1704" s="8">
        <v>819</v>
      </c>
      <c r="L1704" s="8">
        <v>751.21</v>
      </c>
      <c r="M1704" s="8">
        <v>928.86</v>
      </c>
      <c r="N1704" s="9">
        <f t="shared" si="104"/>
        <v>-67.789999999999964</v>
      </c>
      <c r="O1704" s="10">
        <f t="shared" si="105"/>
        <v>0.91722832722832726</v>
      </c>
      <c r="P1704" s="11">
        <f t="shared" si="106"/>
        <v>-0.19125594815149752</v>
      </c>
      <c r="Q1704" s="10">
        <f t="shared" si="107"/>
        <v>0.75350064195153266</v>
      </c>
    </row>
    <row r="1705" spans="1:17" x14ac:dyDescent="0.3">
      <c r="A1705" s="12" t="s">
        <v>2575</v>
      </c>
      <c r="B1705" s="12" t="s">
        <v>2429</v>
      </c>
      <c r="C1705" s="13" t="s">
        <v>15</v>
      </c>
      <c r="D1705" s="12">
        <v>31</v>
      </c>
      <c r="E1705" s="13" t="s">
        <v>23</v>
      </c>
      <c r="F1705" s="13" t="s">
        <v>267</v>
      </c>
      <c r="G1705" s="13" t="s">
        <v>58</v>
      </c>
      <c r="H1705" s="13" t="s">
        <v>270</v>
      </c>
      <c r="I1705" s="12" t="s">
        <v>10</v>
      </c>
      <c r="J1705" s="14">
        <v>1000</v>
      </c>
      <c r="K1705" s="15">
        <v>408</v>
      </c>
      <c r="L1705" s="15">
        <v>674.18</v>
      </c>
      <c r="M1705" s="15">
        <v>266.08</v>
      </c>
      <c r="N1705" s="16">
        <f t="shared" si="104"/>
        <v>266.17999999999995</v>
      </c>
      <c r="O1705" s="17">
        <f t="shared" si="105"/>
        <v>1.6524019607843137</v>
      </c>
      <c r="P1705" s="18">
        <f t="shared" si="106"/>
        <v>1.5337492483463619</v>
      </c>
      <c r="Q1705" s="17">
        <f t="shared" si="107"/>
        <v>0.9061559139784946</v>
      </c>
    </row>
    <row r="1706" spans="1:17" x14ac:dyDescent="0.3">
      <c r="A1706" s="5" t="s">
        <v>2576</v>
      </c>
      <c r="B1706" s="5" t="s">
        <v>2429</v>
      </c>
      <c r="C1706" s="6" t="s">
        <v>15</v>
      </c>
      <c r="D1706" s="5">
        <v>31</v>
      </c>
      <c r="E1706" s="6" t="s">
        <v>23</v>
      </c>
      <c r="F1706" s="6" t="s">
        <v>267</v>
      </c>
      <c r="G1706" s="6" t="s">
        <v>58</v>
      </c>
      <c r="H1706" s="6" t="s">
        <v>272</v>
      </c>
      <c r="I1706" s="5" t="s">
        <v>12</v>
      </c>
      <c r="J1706" s="7">
        <v>120</v>
      </c>
      <c r="K1706" s="8">
        <v>50</v>
      </c>
      <c r="L1706" s="8">
        <v>58.35</v>
      </c>
      <c r="M1706" s="8">
        <v>41.19</v>
      </c>
      <c r="N1706" s="9">
        <f t="shared" si="104"/>
        <v>8.3500000000000014</v>
      </c>
      <c r="O1706" s="10">
        <f t="shared" si="105"/>
        <v>1.167</v>
      </c>
      <c r="P1706" s="11">
        <f t="shared" si="106"/>
        <v>0.41660597232337959</v>
      </c>
      <c r="Q1706" s="10">
        <f t="shared" si="107"/>
        <v>0.65356182795698925</v>
      </c>
    </row>
    <row r="1707" spans="1:17" x14ac:dyDescent="0.3">
      <c r="A1707" s="12" t="s">
        <v>2577</v>
      </c>
      <c r="B1707" s="12" t="s">
        <v>2429</v>
      </c>
      <c r="C1707" s="13" t="s">
        <v>15</v>
      </c>
      <c r="D1707" s="12">
        <v>31</v>
      </c>
      <c r="E1707" s="13" t="s">
        <v>23</v>
      </c>
      <c r="F1707" s="13" t="s">
        <v>267</v>
      </c>
      <c r="G1707" s="13" t="s">
        <v>872</v>
      </c>
      <c r="H1707" s="13" t="s">
        <v>273</v>
      </c>
      <c r="I1707" s="12" t="s">
        <v>10</v>
      </c>
      <c r="J1707" s="14">
        <v>30</v>
      </c>
      <c r="K1707" s="15">
        <v>15</v>
      </c>
      <c r="L1707" s="15">
        <v>19.11</v>
      </c>
      <c r="M1707" s="15">
        <v>20.81</v>
      </c>
      <c r="N1707" s="16">
        <f t="shared" si="104"/>
        <v>4.1099999999999994</v>
      </c>
      <c r="O1707" s="17">
        <f t="shared" si="105"/>
        <v>1.274</v>
      </c>
      <c r="P1707" s="18">
        <f t="shared" si="106"/>
        <v>-8.1691494473810633E-2</v>
      </c>
      <c r="Q1707" s="17">
        <f t="shared" si="107"/>
        <v>0.85618279569892475</v>
      </c>
    </row>
    <row r="1708" spans="1:17" x14ac:dyDescent="0.3">
      <c r="A1708" s="5" t="s">
        <v>2578</v>
      </c>
      <c r="B1708" s="5" t="s">
        <v>2429</v>
      </c>
      <c r="C1708" s="6" t="s">
        <v>15</v>
      </c>
      <c r="D1708" s="5">
        <v>31</v>
      </c>
      <c r="E1708" s="6" t="s">
        <v>23</v>
      </c>
      <c r="F1708" s="6" t="s">
        <v>267</v>
      </c>
      <c r="G1708" s="6" t="s">
        <v>872</v>
      </c>
      <c r="H1708" s="6" t="s">
        <v>274</v>
      </c>
      <c r="I1708" s="5" t="s">
        <v>10</v>
      </c>
      <c r="J1708" s="7">
        <v>270</v>
      </c>
      <c r="K1708" s="8">
        <v>137</v>
      </c>
      <c r="L1708" s="8">
        <v>137.38</v>
      </c>
      <c r="M1708" s="8">
        <v>72.540000000000006</v>
      </c>
      <c r="N1708" s="9">
        <f t="shared" si="104"/>
        <v>0.37999999999999545</v>
      </c>
      <c r="O1708" s="10">
        <f t="shared" si="105"/>
        <v>1.0027737226277371</v>
      </c>
      <c r="P1708" s="11">
        <f t="shared" si="106"/>
        <v>0.89385166804521621</v>
      </c>
      <c r="Q1708" s="10">
        <f t="shared" si="107"/>
        <v>0.68389088012743926</v>
      </c>
    </row>
    <row r="1709" spans="1:17" x14ac:dyDescent="0.3">
      <c r="A1709" s="12" t="s">
        <v>2579</v>
      </c>
      <c r="B1709" s="12" t="s">
        <v>2429</v>
      </c>
      <c r="C1709" s="13" t="s">
        <v>15</v>
      </c>
      <c r="D1709" s="12">
        <v>31</v>
      </c>
      <c r="E1709" s="13" t="s">
        <v>23</v>
      </c>
      <c r="F1709" s="13" t="s">
        <v>267</v>
      </c>
      <c r="G1709" s="13" t="s">
        <v>872</v>
      </c>
      <c r="H1709" s="13" t="s">
        <v>275</v>
      </c>
      <c r="I1709" s="12" t="s">
        <v>10</v>
      </c>
      <c r="J1709" s="14">
        <v>25</v>
      </c>
      <c r="K1709" s="15">
        <v>0</v>
      </c>
      <c r="L1709" s="15">
        <v>0</v>
      </c>
      <c r="M1709" s="15">
        <v>0</v>
      </c>
      <c r="N1709" s="16">
        <f t="shared" si="104"/>
        <v>0</v>
      </c>
      <c r="O1709" s="17">
        <f t="shared" si="105"/>
        <v>0</v>
      </c>
      <c r="P1709" s="18">
        <f t="shared" si="106"/>
        <v>0</v>
      </c>
      <c r="Q1709" s="17">
        <f t="shared" si="107"/>
        <v>0</v>
      </c>
    </row>
    <row r="1710" spans="1:17" x14ac:dyDescent="0.3">
      <c r="A1710" s="5" t="s">
        <v>2580</v>
      </c>
      <c r="B1710" s="5" t="s">
        <v>2429</v>
      </c>
      <c r="C1710" s="6" t="s">
        <v>15</v>
      </c>
      <c r="D1710" s="5">
        <v>31</v>
      </c>
      <c r="E1710" s="6" t="s">
        <v>23</v>
      </c>
      <c r="F1710" s="6" t="s">
        <v>267</v>
      </c>
      <c r="G1710" s="6" t="s">
        <v>872</v>
      </c>
      <c r="H1710" s="6" t="s">
        <v>277</v>
      </c>
      <c r="I1710" s="5" t="s">
        <v>10</v>
      </c>
      <c r="J1710" s="7">
        <v>0</v>
      </c>
      <c r="K1710" s="8">
        <v>0</v>
      </c>
      <c r="L1710" s="8">
        <v>0</v>
      </c>
      <c r="M1710" s="8">
        <v>0</v>
      </c>
      <c r="N1710" s="9">
        <f t="shared" si="104"/>
        <v>0</v>
      </c>
      <c r="O1710" s="10">
        <f t="shared" si="105"/>
        <v>0</v>
      </c>
      <c r="P1710" s="11">
        <f t="shared" si="106"/>
        <v>0</v>
      </c>
      <c r="Q1710" s="10">
        <f t="shared" si="107"/>
        <v>0</v>
      </c>
    </row>
    <row r="1711" spans="1:17" x14ac:dyDescent="0.3">
      <c r="A1711" s="12" t="s">
        <v>2581</v>
      </c>
      <c r="B1711" s="12" t="s">
        <v>2429</v>
      </c>
      <c r="C1711" s="13" t="s">
        <v>15</v>
      </c>
      <c r="D1711" s="12">
        <v>31</v>
      </c>
      <c r="E1711" s="13" t="s">
        <v>23</v>
      </c>
      <c r="F1711" s="13" t="s">
        <v>267</v>
      </c>
      <c r="G1711" s="13" t="s">
        <v>872</v>
      </c>
      <c r="H1711" s="13" t="s">
        <v>804</v>
      </c>
      <c r="I1711" s="12" t="s">
        <v>10</v>
      </c>
      <c r="J1711" s="14">
        <v>600</v>
      </c>
      <c r="K1711" s="15">
        <v>344</v>
      </c>
      <c r="L1711" s="15">
        <v>335.98</v>
      </c>
      <c r="M1711" s="15">
        <v>405.64</v>
      </c>
      <c r="N1711" s="16">
        <f t="shared" si="104"/>
        <v>-8.0199999999999818</v>
      </c>
      <c r="O1711" s="17">
        <f t="shared" si="105"/>
        <v>0.97668604651162794</v>
      </c>
      <c r="P1711" s="18">
        <f t="shared" si="106"/>
        <v>-0.17172862636820818</v>
      </c>
      <c r="Q1711" s="17">
        <f t="shared" si="107"/>
        <v>0.75264336917562724</v>
      </c>
    </row>
    <row r="1712" spans="1:17" x14ac:dyDescent="0.3">
      <c r="A1712" s="5" t="s">
        <v>2582</v>
      </c>
      <c r="B1712" s="5" t="s">
        <v>2429</v>
      </c>
      <c r="C1712" s="6" t="s">
        <v>15</v>
      </c>
      <c r="D1712" s="5">
        <v>31</v>
      </c>
      <c r="E1712" s="6" t="s">
        <v>23</v>
      </c>
      <c r="F1712" s="6" t="s">
        <v>267</v>
      </c>
      <c r="G1712" s="6" t="s">
        <v>872</v>
      </c>
      <c r="H1712" s="6" t="s">
        <v>805</v>
      </c>
      <c r="I1712" s="5" t="s">
        <v>10</v>
      </c>
      <c r="J1712" s="7">
        <v>1370</v>
      </c>
      <c r="K1712" s="8">
        <v>674</v>
      </c>
      <c r="L1712" s="8">
        <v>856.7</v>
      </c>
      <c r="M1712" s="8">
        <v>359.66</v>
      </c>
      <c r="N1712" s="9">
        <f t="shared" si="104"/>
        <v>182.70000000000005</v>
      </c>
      <c r="O1712" s="10">
        <f t="shared" si="105"/>
        <v>1.2710682492581602</v>
      </c>
      <c r="P1712" s="11">
        <f t="shared" si="106"/>
        <v>1.3819718623144079</v>
      </c>
      <c r="Q1712" s="10">
        <f t="shared" si="107"/>
        <v>0.84049525155011384</v>
      </c>
    </row>
    <row r="1713" spans="1:17" x14ac:dyDescent="0.3">
      <c r="A1713" s="12" t="s">
        <v>2583</v>
      </c>
      <c r="B1713" s="12" t="s">
        <v>2429</v>
      </c>
      <c r="C1713" s="13" t="s">
        <v>15</v>
      </c>
      <c r="D1713" s="12">
        <v>31</v>
      </c>
      <c r="E1713" s="13" t="s">
        <v>23</v>
      </c>
      <c r="F1713" s="13" t="s">
        <v>267</v>
      </c>
      <c r="G1713" s="13" t="s">
        <v>872</v>
      </c>
      <c r="H1713" s="13" t="s">
        <v>279</v>
      </c>
      <c r="I1713" s="12" t="s">
        <v>10</v>
      </c>
      <c r="J1713" s="14">
        <v>600</v>
      </c>
      <c r="K1713" s="15">
        <v>249</v>
      </c>
      <c r="L1713" s="15">
        <v>354.11</v>
      </c>
      <c r="M1713" s="15">
        <v>205.49</v>
      </c>
      <c r="N1713" s="16">
        <f t="shared" si="104"/>
        <v>105.11000000000001</v>
      </c>
      <c r="O1713" s="17">
        <f t="shared" si="105"/>
        <v>1.422128514056225</v>
      </c>
      <c r="P1713" s="18">
        <f t="shared" si="106"/>
        <v>0.72324687332716919</v>
      </c>
      <c r="Q1713" s="17">
        <f t="shared" si="107"/>
        <v>0.79325716845878136</v>
      </c>
    </row>
    <row r="1714" spans="1:17" x14ac:dyDescent="0.3">
      <c r="A1714" s="5" t="s">
        <v>2584</v>
      </c>
      <c r="B1714" s="5" t="s">
        <v>2429</v>
      </c>
      <c r="C1714" s="6" t="s">
        <v>15</v>
      </c>
      <c r="D1714" s="5">
        <v>31</v>
      </c>
      <c r="E1714" s="6" t="s">
        <v>23</v>
      </c>
      <c r="F1714" s="6" t="s">
        <v>267</v>
      </c>
      <c r="G1714" s="6" t="s">
        <v>872</v>
      </c>
      <c r="H1714" s="6" t="s">
        <v>281</v>
      </c>
      <c r="I1714" s="5" t="s">
        <v>10</v>
      </c>
      <c r="J1714" s="7">
        <v>1200</v>
      </c>
      <c r="K1714" s="8">
        <v>666</v>
      </c>
      <c r="L1714" s="8">
        <v>732.12</v>
      </c>
      <c r="M1714" s="8">
        <v>497.62</v>
      </c>
      <c r="N1714" s="9">
        <f t="shared" si="104"/>
        <v>66.12</v>
      </c>
      <c r="O1714" s="10">
        <f t="shared" si="105"/>
        <v>1.0992792792792794</v>
      </c>
      <c r="P1714" s="11">
        <f t="shared" si="106"/>
        <v>0.47124311723805312</v>
      </c>
      <c r="Q1714" s="10">
        <f t="shared" si="107"/>
        <v>0.82002688172043015</v>
      </c>
    </row>
    <row r="1715" spans="1:17" x14ac:dyDescent="0.3">
      <c r="A1715" s="12" t="s">
        <v>2585</v>
      </c>
      <c r="B1715" s="12" t="s">
        <v>2429</v>
      </c>
      <c r="C1715" s="13" t="s">
        <v>15</v>
      </c>
      <c r="D1715" s="12">
        <v>31</v>
      </c>
      <c r="E1715" s="13" t="s">
        <v>23</v>
      </c>
      <c r="F1715" s="13" t="s">
        <v>267</v>
      </c>
      <c r="G1715" s="13" t="s">
        <v>872</v>
      </c>
      <c r="H1715" s="13" t="s">
        <v>285</v>
      </c>
      <c r="I1715" s="12" t="s">
        <v>10</v>
      </c>
      <c r="J1715" s="14">
        <v>1000</v>
      </c>
      <c r="K1715" s="15">
        <v>484</v>
      </c>
      <c r="L1715" s="15">
        <v>573.94000000000005</v>
      </c>
      <c r="M1715" s="15">
        <v>429.82</v>
      </c>
      <c r="N1715" s="16">
        <f t="shared" si="104"/>
        <v>89.940000000000055</v>
      </c>
      <c r="O1715" s="17">
        <f t="shared" si="105"/>
        <v>1.1858264462809918</v>
      </c>
      <c r="P1715" s="18">
        <f t="shared" si="106"/>
        <v>0.33530315015587936</v>
      </c>
      <c r="Q1715" s="17">
        <f t="shared" si="107"/>
        <v>0.77142473118279575</v>
      </c>
    </row>
    <row r="1716" spans="1:17" x14ac:dyDescent="0.3">
      <c r="A1716" s="5" t="s">
        <v>2586</v>
      </c>
      <c r="B1716" s="5" t="s">
        <v>2429</v>
      </c>
      <c r="C1716" s="6" t="s">
        <v>15</v>
      </c>
      <c r="D1716" s="5">
        <v>31</v>
      </c>
      <c r="E1716" s="6" t="s">
        <v>23</v>
      </c>
      <c r="F1716" s="6" t="s">
        <v>267</v>
      </c>
      <c r="G1716" s="6" t="s">
        <v>872</v>
      </c>
      <c r="H1716" s="6" t="s">
        <v>286</v>
      </c>
      <c r="I1716" s="5" t="s">
        <v>10</v>
      </c>
      <c r="J1716" s="7">
        <v>2400</v>
      </c>
      <c r="K1716" s="8">
        <v>845</v>
      </c>
      <c r="L1716" s="8">
        <v>1665.77</v>
      </c>
      <c r="M1716" s="8">
        <v>702.39</v>
      </c>
      <c r="N1716" s="9">
        <f t="shared" si="104"/>
        <v>820.77</v>
      </c>
      <c r="O1716" s="10">
        <f t="shared" si="105"/>
        <v>1.9713254437869823</v>
      </c>
      <c r="P1716" s="11">
        <f t="shared" si="106"/>
        <v>1.3715741966713648</v>
      </c>
      <c r="Q1716" s="10">
        <f t="shared" si="107"/>
        <v>0.93289090501792116</v>
      </c>
    </row>
    <row r="1717" spans="1:17" x14ac:dyDescent="0.3">
      <c r="A1717" s="12" t="s">
        <v>2587</v>
      </c>
      <c r="B1717" s="12" t="s">
        <v>2429</v>
      </c>
      <c r="C1717" s="13" t="s">
        <v>15</v>
      </c>
      <c r="D1717" s="12">
        <v>31</v>
      </c>
      <c r="E1717" s="13" t="s">
        <v>23</v>
      </c>
      <c r="F1717" s="13" t="s">
        <v>267</v>
      </c>
      <c r="G1717" s="13" t="s">
        <v>872</v>
      </c>
      <c r="H1717" s="13" t="s">
        <v>288</v>
      </c>
      <c r="I1717" s="12" t="s">
        <v>10</v>
      </c>
      <c r="J1717" s="14">
        <v>0</v>
      </c>
      <c r="K1717" s="15">
        <v>0</v>
      </c>
      <c r="L1717" s="15">
        <v>0</v>
      </c>
      <c r="M1717" s="15">
        <v>0</v>
      </c>
      <c r="N1717" s="16">
        <f t="shared" si="104"/>
        <v>0</v>
      </c>
      <c r="O1717" s="17">
        <f t="shared" si="105"/>
        <v>0</v>
      </c>
      <c r="P1717" s="18">
        <f t="shared" si="106"/>
        <v>0</v>
      </c>
      <c r="Q1717" s="17">
        <f t="shared" si="107"/>
        <v>0</v>
      </c>
    </row>
    <row r="1718" spans="1:17" x14ac:dyDescent="0.3">
      <c r="A1718" s="5" t="s">
        <v>2588</v>
      </c>
      <c r="B1718" s="5" t="s">
        <v>2429</v>
      </c>
      <c r="C1718" s="6" t="s">
        <v>15</v>
      </c>
      <c r="D1718" s="5">
        <v>31</v>
      </c>
      <c r="E1718" s="6" t="s">
        <v>23</v>
      </c>
      <c r="F1718" s="6" t="s">
        <v>267</v>
      </c>
      <c r="G1718" s="6" t="s">
        <v>872</v>
      </c>
      <c r="H1718" s="6" t="s">
        <v>289</v>
      </c>
      <c r="I1718" s="5" t="s">
        <v>10</v>
      </c>
      <c r="J1718" s="7">
        <v>600</v>
      </c>
      <c r="K1718" s="8">
        <v>382</v>
      </c>
      <c r="L1718" s="8">
        <v>329.78</v>
      </c>
      <c r="M1718" s="8">
        <v>231.88</v>
      </c>
      <c r="N1718" s="9">
        <f t="shared" si="104"/>
        <v>-52.220000000000027</v>
      </c>
      <c r="O1718" s="10">
        <f t="shared" si="105"/>
        <v>0.86329842931937162</v>
      </c>
      <c r="P1718" s="11">
        <f t="shared" si="106"/>
        <v>0.42220113851992402</v>
      </c>
      <c r="Q1718" s="10">
        <f t="shared" si="107"/>
        <v>0.7387544802867384</v>
      </c>
    </row>
    <row r="1719" spans="1:17" x14ac:dyDescent="0.3">
      <c r="A1719" s="12" t="s">
        <v>2589</v>
      </c>
      <c r="B1719" s="12" t="s">
        <v>2429</v>
      </c>
      <c r="C1719" s="13" t="s">
        <v>15</v>
      </c>
      <c r="D1719" s="12">
        <v>31</v>
      </c>
      <c r="E1719" s="13" t="s">
        <v>23</v>
      </c>
      <c r="F1719" s="13" t="s">
        <v>267</v>
      </c>
      <c r="G1719" s="13" t="s">
        <v>872</v>
      </c>
      <c r="H1719" s="13" t="s">
        <v>291</v>
      </c>
      <c r="I1719" s="12" t="s">
        <v>10</v>
      </c>
      <c r="J1719" s="14">
        <v>300</v>
      </c>
      <c r="K1719" s="15">
        <v>166</v>
      </c>
      <c r="L1719" s="15">
        <v>177.74</v>
      </c>
      <c r="M1719" s="15">
        <v>2.64</v>
      </c>
      <c r="N1719" s="16">
        <f t="shared" si="104"/>
        <v>11.740000000000009</v>
      </c>
      <c r="O1719" s="17">
        <f t="shared" si="105"/>
        <v>1.0707228915662652</v>
      </c>
      <c r="P1719" s="18">
        <f t="shared" si="106"/>
        <v>66.325757575757578</v>
      </c>
      <c r="Q1719" s="17">
        <f t="shared" si="107"/>
        <v>0.79632616487455199</v>
      </c>
    </row>
    <row r="1720" spans="1:17" x14ac:dyDescent="0.3">
      <c r="A1720" s="5" t="s">
        <v>2590</v>
      </c>
      <c r="B1720" s="5" t="s">
        <v>2429</v>
      </c>
      <c r="C1720" s="6" t="s">
        <v>15</v>
      </c>
      <c r="D1720" s="5">
        <v>31</v>
      </c>
      <c r="E1720" s="6" t="s">
        <v>23</v>
      </c>
      <c r="F1720" s="6" t="s">
        <v>267</v>
      </c>
      <c r="G1720" s="6" t="s">
        <v>872</v>
      </c>
      <c r="H1720" s="6" t="s">
        <v>295</v>
      </c>
      <c r="I1720" s="5" t="s">
        <v>10</v>
      </c>
      <c r="J1720" s="7">
        <v>1440</v>
      </c>
      <c r="K1720" s="8">
        <v>547</v>
      </c>
      <c r="L1720" s="8">
        <v>648.67999999999995</v>
      </c>
      <c r="M1720" s="8">
        <v>216.2</v>
      </c>
      <c r="N1720" s="9">
        <f t="shared" si="104"/>
        <v>101.67999999999995</v>
      </c>
      <c r="O1720" s="10">
        <f t="shared" si="105"/>
        <v>1.1858866544789761</v>
      </c>
      <c r="P1720" s="11">
        <f t="shared" si="106"/>
        <v>2.0003700277520813</v>
      </c>
      <c r="Q1720" s="10">
        <f t="shared" si="107"/>
        <v>0.6054734169653524</v>
      </c>
    </row>
    <row r="1721" spans="1:17" x14ac:dyDescent="0.3">
      <c r="A1721" s="12" t="s">
        <v>2591</v>
      </c>
      <c r="B1721" s="12" t="s">
        <v>2429</v>
      </c>
      <c r="C1721" s="13" t="s">
        <v>15</v>
      </c>
      <c r="D1721" s="12">
        <v>31</v>
      </c>
      <c r="E1721" s="13" t="s">
        <v>23</v>
      </c>
      <c r="F1721" s="13" t="s">
        <v>267</v>
      </c>
      <c r="G1721" s="13" t="s">
        <v>872</v>
      </c>
      <c r="H1721" s="13" t="s">
        <v>297</v>
      </c>
      <c r="I1721" s="12" t="s">
        <v>10</v>
      </c>
      <c r="J1721" s="14">
        <v>100</v>
      </c>
      <c r="K1721" s="15">
        <v>54</v>
      </c>
      <c r="L1721" s="15">
        <v>60.78</v>
      </c>
      <c r="M1721" s="15">
        <v>53.62</v>
      </c>
      <c r="N1721" s="16">
        <f t="shared" si="104"/>
        <v>6.7800000000000011</v>
      </c>
      <c r="O1721" s="17">
        <f t="shared" si="105"/>
        <v>1.1255555555555556</v>
      </c>
      <c r="P1721" s="18">
        <f t="shared" si="106"/>
        <v>0.13353226408056704</v>
      </c>
      <c r="Q1721" s="17">
        <f t="shared" si="107"/>
        <v>0.8169354838709677</v>
      </c>
    </row>
    <row r="1722" spans="1:17" x14ac:dyDescent="0.3">
      <c r="A1722" s="5" t="s">
        <v>2592</v>
      </c>
      <c r="B1722" s="5" t="s">
        <v>2429</v>
      </c>
      <c r="C1722" s="6" t="s">
        <v>15</v>
      </c>
      <c r="D1722" s="5">
        <v>31</v>
      </c>
      <c r="E1722" s="6" t="s">
        <v>23</v>
      </c>
      <c r="F1722" s="6" t="s">
        <v>267</v>
      </c>
      <c r="G1722" s="6" t="s">
        <v>872</v>
      </c>
      <c r="H1722" s="6" t="s">
        <v>299</v>
      </c>
      <c r="I1722" s="5" t="s">
        <v>10</v>
      </c>
      <c r="J1722" s="7">
        <v>600</v>
      </c>
      <c r="K1722" s="8">
        <v>144</v>
      </c>
      <c r="L1722" s="8">
        <v>204.92</v>
      </c>
      <c r="M1722" s="8">
        <v>167.5</v>
      </c>
      <c r="N1722" s="9">
        <f t="shared" si="104"/>
        <v>60.919999999999987</v>
      </c>
      <c r="O1722" s="10">
        <f t="shared" si="105"/>
        <v>1.4230555555555555</v>
      </c>
      <c r="P1722" s="11">
        <f t="shared" si="106"/>
        <v>0.2234029850746268</v>
      </c>
      <c r="Q1722" s="10">
        <f t="shared" si="107"/>
        <v>0.45905017921146951</v>
      </c>
    </row>
    <row r="1723" spans="1:17" x14ac:dyDescent="0.3">
      <c r="A1723" s="12" t="s">
        <v>2593</v>
      </c>
      <c r="B1723" s="12" t="s">
        <v>2429</v>
      </c>
      <c r="C1723" s="13" t="s">
        <v>15</v>
      </c>
      <c r="D1723" s="12">
        <v>31</v>
      </c>
      <c r="E1723" s="13" t="s">
        <v>23</v>
      </c>
      <c r="F1723" s="13" t="s">
        <v>267</v>
      </c>
      <c r="G1723" s="13" t="s">
        <v>872</v>
      </c>
      <c r="H1723" s="13" t="s">
        <v>301</v>
      </c>
      <c r="I1723" s="12" t="s">
        <v>10</v>
      </c>
      <c r="J1723" s="14">
        <v>63</v>
      </c>
      <c r="K1723" s="15">
        <v>8</v>
      </c>
      <c r="L1723" s="15">
        <v>31.02</v>
      </c>
      <c r="M1723" s="15">
        <v>0</v>
      </c>
      <c r="N1723" s="16">
        <f t="shared" si="104"/>
        <v>23.02</v>
      </c>
      <c r="O1723" s="17">
        <f t="shared" si="105"/>
        <v>3.8774999999999999</v>
      </c>
      <c r="P1723" s="18">
        <f t="shared" si="106"/>
        <v>0</v>
      </c>
      <c r="Q1723" s="17">
        <f t="shared" si="107"/>
        <v>0.6618023553507425</v>
      </c>
    </row>
    <row r="1724" spans="1:17" x14ac:dyDescent="0.3">
      <c r="A1724" s="5" t="s">
        <v>2594</v>
      </c>
      <c r="B1724" s="5" t="s">
        <v>2429</v>
      </c>
      <c r="C1724" s="6" t="s">
        <v>15</v>
      </c>
      <c r="D1724" s="5">
        <v>31</v>
      </c>
      <c r="E1724" s="6" t="s">
        <v>23</v>
      </c>
      <c r="F1724" s="6" t="s">
        <v>267</v>
      </c>
      <c r="G1724" s="6" t="s">
        <v>872</v>
      </c>
      <c r="H1724" s="6" t="s">
        <v>303</v>
      </c>
      <c r="I1724" s="5" t="s">
        <v>10</v>
      </c>
      <c r="J1724" s="7">
        <v>600</v>
      </c>
      <c r="K1724" s="8">
        <v>243</v>
      </c>
      <c r="L1724" s="8">
        <v>274.82</v>
      </c>
      <c r="M1724" s="8">
        <v>207.05</v>
      </c>
      <c r="N1724" s="9">
        <f t="shared" si="104"/>
        <v>31.819999999999993</v>
      </c>
      <c r="O1724" s="10">
        <f t="shared" si="105"/>
        <v>1.130946502057613</v>
      </c>
      <c r="P1724" s="11">
        <f t="shared" si="106"/>
        <v>0.3273122434194638</v>
      </c>
      <c r="Q1724" s="10">
        <f t="shared" si="107"/>
        <v>0.61563620071684588</v>
      </c>
    </row>
    <row r="1725" spans="1:17" x14ac:dyDescent="0.3">
      <c r="A1725" s="12" t="s">
        <v>2595</v>
      </c>
      <c r="B1725" s="12" t="s">
        <v>2429</v>
      </c>
      <c r="C1725" s="13" t="s">
        <v>15</v>
      </c>
      <c r="D1725" s="12">
        <v>31</v>
      </c>
      <c r="E1725" s="13" t="s">
        <v>23</v>
      </c>
      <c r="F1725" s="13" t="s">
        <v>267</v>
      </c>
      <c r="G1725" s="13" t="s">
        <v>872</v>
      </c>
      <c r="H1725" s="13" t="s">
        <v>305</v>
      </c>
      <c r="I1725" s="12" t="s">
        <v>10</v>
      </c>
      <c r="J1725" s="14">
        <v>35</v>
      </c>
      <c r="K1725" s="15">
        <v>0</v>
      </c>
      <c r="L1725" s="15">
        <v>0</v>
      </c>
      <c r="M1725" s="15">
        <v>0</v>
      </c>
      <c r="N1725" s="16">
        <f t="shared" si="104"/>
        <v>0</v>
      </c>
      <c r="O1725" s="17">
        <f t="shared" si="105"/>
        <v>0</v>
      </c>
      <c r="P1725" s="18">
        <f t="shared" si="106"/>
        <v>0</v>
      </c>
      <c r="Q1725" s="17">
        <f t="shared" si="107"/>
        <v>0</v>
      </c>
    </row>
    <row r="1726" spans="1:17" x14ac:dyDescent="0.3">
      <c r="A1726" s="5" t="s">
        <v>2596</v>
      </c>
      <c r="B1726" s="5" t="s">
        <v>2429</v>
      </c>
      <c r="C1726" s="6" t="s">
        <v>15</v>
      </c>
      <c r="D1726" s="5">
        <v>31</v>
      </c>
      <c r="E1726" s="6" t="s">
        <v>23</v>
      </c>
      <c r="F1726" s="6" t="s">
        <v>267</v>
      </c>
      <c r="G1726" s="6" t="s">
        <v>872</v>
      </c>
      <c r="H1726" s="6" t="s">
        <v>307</v>
      </c>
      <c r="I1726" s="5" t="s">
        <v>10</v>
      </c>
      <c r="J1726" s="7">
        <v>135</v>
      </c>
      <c r="K1726" s="8">
        <v>0</v>
      </c>
      <c r="L1726" s="8">
        <v>0</v>
      </c>
      <c r="M1726" s="8">
        <v>0</v>
      </c>
      <c r="N1726" s="9">
        <f t="shared" si="104"/>
        <v>0</v>
      </c>
      <c r="O1726" s="10">
        <f t="shared" si="105"/>
        <v>0</v>
      </c>
      <c r="P1726" s="11">
        <f t="shared" si="106"/>
        <v>0</v>
      </c>
      <c r="Q1726" s="10">
        <f t="shared" si="107"/>
        <v>0</v>
      </c>
    </row>
    <row r="1727" spans="1:17" x14ac:dyDescent="0.3">
      <c r="A1727" s="12" t="s">
        <v>2597</v>
      </c>
      <c r="B1727" s="12" t="s">
        <v>2429</v>
      </c>
      <c r="C1727" s="13" t="s">
        <v>15</v>
      </c>
      <c r="D1727" s="12">
        <v>31</v>
      </c>
      <c r="E1727" s="13" t="s">
        <v>23</v>
      </c>
      <c r="F1727" s="13" t="s">
        <v>267</v>
      </c>
      <c r="G1727" s="13" t="s">
        <v>872</v>
      </c>
      <c r="H1727" s="13" t="s">
        <v>309</v>
      </c>
      <c r="I1727" s="12" t="s">
        <v>10</v>
      </c>
      <c r="J1727" s="14">
        <v>1800</v>
      </c>
      <c r="K1727" s="15">
        <v>935</v>
      </c>
      <c r="L1727" s="15">
        <v>717.37</v>
      </c>
      <c r="M1727" s="15">
        <v>723.32</v>
      </c>
      <c r="N1727" s="16">
        <f t="shared" si="104"/>
        <v>-217.63</v>
      </c>
      <c r="O1727" s="17">
        <f t="shared" si="105"/>
        <v>0.76724064171122996</v>
      </c>
      <c r="P1727" s="18">
        <f t="shared" si="106"/>
        <v>-8.2259580821766928E-3</v>
      </c>
      <c r="Q1727" s="17">
        <f t="shared" si="107"/>
        <v>0.53567054958183991</v>
      </c>
    </row>
    <row r="1728" spans="1:17" x14ac:dyDescent="0.3">
      <c r="A1728" s="5" t="s">
        <v>2598</v>
      </c>
      <c r="B1728" s="5" t="s">
        <v>2429</v>
      </c>
      <c r="C1728" s="6" t="s">
        <v>15</v>
      </c>
      <c r="D1728" s="5">
        <v>31</v>
      </c>
      <c r="E1728" s="6" t="s">
        <v>23</v>
      </c>
      <c r="F1728" s="6" t="s">
        <v>267</v>
      </c>
      <c r="G1728" s="6" t="s">
        <v>78</v>
      </c>
      <c r="H1728" s="6" t="s">
        <v>311</v>
      </c>
      <c r="I1728" s="5" t="s">
        <v>10</v>
      </c>
      <c r="J1728" s="7">
        <v>500</v>
      </c>
      <c r="K1728" s="8">
        <v>308</v>
      </c>
      <c r="L1728" s="8">
        <v>352.52</v>
      </c>
      <c r="M1728" s="8">
        <v>312.83</v>
      </c>
      <c r="N1728" s="9">
        <f t="shared" si="104"/>
        <v>44.519999999999982</v>
      </c>
      <c r="O1728" s="10">
        <f t="shared" si="105"/>
        <v>1.1445454545454545</v>
      </c>
      <c r="P1728" s="11">
        <f t="shared" si="106"/>
        <v>0.12687402103378831</v>
      </c>
      <c r="Q1728" s="10">
        <f t="shared" si="107"/>
        <v>0.94763440860215054</v>
      </c>
    </row>
    <row r="1729" spans="1:17" x14ac:dyDescent="0.3">
      <c r="A1729" s="12" t="s">
        <v>2599</v>
      </c>
      <c r="B1729" s="12" t="s">
        <v>2429</v>
      </c>
      <c r="C1729" s="13" t="s">
        <v>15</v>
      </c>
      <c r="D1729" s="12">
        <v>31</v>
      </c>
      <c r="E1729" s="13" t="s">
        <v>23</v>
      </c>
      <c r="F1729" s="13" t="s">
        <v>267</v>
      </c>
      <c r="G1729" s="13" t="s">
        <v>78</v>
      </c>
      <c r="H1729" s="13" t="s">
        <v>313</v>
      </c>
      <c r="I1729" s="12" t="s">
        <v>10</v>
      </c>
      <c r="J1729" s="14">
        <v>2600</v>
      </c>
      <c r="K1729" s="15">
        <v>1869</v>
      </c>
      <c r="L1729" s="15">
        <v>1891.98</v>
      </c>
      <c r="M1729" s="15">
        <v>1852.67</v>
      </c>
      <c r="N1729" s="16">
        <f t="shared" si="104"/>
        <v>22.980000000000018</v>
      </c>
      <c r="O1729" s="17">
        <f t="shared" si="105"/>
        <v>1.0122953451043339</v>
      </c>
      <c r="P1729" s="18">
        <f t="shared" si="106"/>
        <v>2.1218025876167879E-2</v>
      </c>
      <c r="Q1729" s="17">
        <f t="shared" si="107"/>
        <v>0.97807071960297765</v>
      </c>
    </row>
    <row r="1730" spans="1:17" x14ac:dyDescent="0.3">
      <c r="A1730" s="5" t="s">
        <v>2600</v>
      </c>
      <c r="B1730" s="5" t="s">
        <v>2429</v>
      </c>
      <c r="C1730" s="6" t="s">
        <v>15</v>
      </c>
      <c r="D1730" s="5">
        <v>31</v>
      </c>
      <c r="E1730" s="6" t="s">
        <v>23</v>
      </c>
      <c r="F1730" s="6" t="s">
        <v>267</v>
      </c>
      <c r="G1730" s="6" t="s">
        <v>78</v>
      </c>
      <c r="H1730" s="6" t="s">
        <v>314</v>
      </c>
      <c r="I1730" s="5" t="s">
        <v>10</v>
      </c>
      <c r="J1730" s="7">
        <v>1600</v>
      </c>
      <c r="K1730" s="8">
        <v>984</v>
      </c>
      <c r="L1730" s="8">
        <v>1083.25</v>
      </c>
      <c r="M1730" s="8">
        <v>945.85</v>
      </c>
      <c r="N1730" s="9">
        <f t="shared" ref="N1730:N1793" si="108">L1730-K1730</f>
        <v>99.25</v>
      </c>
      <c r="O1730" s="10">
        <f t="shared" ref="O1730:O1793" si="109">IFERROR(L1730/K1730, 0)</f>
        <v>1.1008638211382114</v>
      </c>
      <c r="P1730" s="11">
        <f t="shared" ref="P1730:P1793" si="110">IFERROR((L1730-M1730)/M1730, 0)</f>
        <v>0.14526616271078921</v>
      </c>
      <c r="Q1730" s="10">
        <f t="shared" ref="Q1730:Q1793" si="111">IFERROR((L1730*1000)/(J1730*D1730*24), 0)</f>
        <v>0.90998823924731187</v>
      </c>
    </row>
    <row r="1731" spans="1:17" x14ac:dyDescent="0.3">
      <c r="A1731" s="12" t="s">
        <v>2601</v>
      </c>
      <c r="B1731" s="12" t="s">
        <v>2429</v>
      </c>
      <c r="C1731" s="13" t="s">
        <v>15</v>
      </c>
      <c r="D1731" s="12">
        <v>31</v>
      </c>
      <c r="E1731" s="13" t="s">
        <v>23</v>
      </c>
      <c r="F1731" s="13" t="s">
        <v>267</v>
      </c>
      <c r="G1731" s="13" t="s">
        <v>78</v>
      </c>
      <c r="H1731" s="13" t="s">
        <v>315</v>
      </c>
      <c r="I1731" s="12" t="s">
        <v>10</v>
      </c>
      <c r="J1731" s="14">
        <v>2980</v>
      </c>
      <c r="K1731" s="15">
        <v>1900</v>
      </c>
      <c r="L1731" s="15">
        <v>2011.88</v>
      </c>
      <c r="M1731" s="15">
        <v>1820.52</v>
      </c>
      <c r="N1731" s="16">
        <f t="shared" si="108"/>
        <v>111.88000000000011</v>
      </c>
      <c r="O1731" s="17">
        <f t="shared" si="109"/>
        <v>1.0588842105263159</v>
      </c>
      <c r="P1731" s="18">
        <f t="shared" si="110"/>
        <v>0.10511282490716944</v>
      </c>
      <c r="Q1731" s="17">
        <f t="shared" si="111"/>
        <v>0.90742945803564989</v>
      </c>
    </row>
    <row r="1732" spans="1:17" x14ac:dyDescent="0.3">
      <c r="A1732" s="5" t="s">
        <v>2602</v>
      </c>
      <c r="B1732" s="5" t="s">
        <v>2429</v>
      </c>
      <c r="C1732" s="6" t="s">
        <v>15</v>
      </c>
      <c r="D1732" s="5">
        <v>31</v>
      </c>
      <c r="E1732" s="6" t="s">
        <v>23</v>
      </c>
      <c r="F1732" s="6" t="s">
        <v>316</v>
      </c>
      <c r="G1732" s="6" t="s">
        <v>872</v>
      </c>
      <c r="H1732" s="6" t="s">
        <v>317</v>
      </c>
      <c r="I1732" s="5" t="s">
        <v>16</v>
      </c>
      <c r="J1732" s="7">
        <v>48</v>
      </c>
      <c r="K1732" s="8">
        <v>0</v>
      </c>
      <c r="L1732" s="8">
        <v>0</v>
      </c>
      <c r="M1732" s="8">
        <v>0</v>
      </c>
      <c r="N1732" s="9">
        <f t="shared" si="108"/>
        <v>0</v>
      </c>
      <c r="O1732" s="10">
        <f t="shared" si="109"/>
        <v>0</v>
      </c>
      <c r="P1732" s="11">
        <f t="shared" si="110"/>
        <v>0</v>
      </c>
      <c r="Q1732" s="10">
        <f t="shared" si="111"/>
        <v>0</v>
      </c>
    </row>
    <row r="1733" spans="1:17" x14ac:dyDescent="0.3">
      <c r="A1733" s="12" t="s">
        <v>2603</v>
      </c>
      <c r="B1733" s="12" t="s">
        <v>2429</v>
      </c>
      <c r="C1733" s="13" t="s">
        <v>15</v>
      </c>
      <c r="D1733" s="12">
        <v>31</v>
      </c>
      <c r="E1733" s="13" t="s">
        <v>23</v>
      </c>
      <c r="F1733" s="13" t="s">
        <v>319</v>
      </c>
      <c r="G1733" s="13" t="s">
        <v>58</v>
      </c>
      <c r="H1733" s="13" t="s">
        <v>320</v>
      </c>
      <c r="I1733" s="12" t="s">
        <v>10</v>
      </c>
      <c r="J1733" s="14">
        <v>250</v>
      </c>
      <c r="K1733" s="15">
        <v>86</v>
      </c>
      <c r="L1733" s="15">
        <v>51.08</v>
      </c>
      <c r="M1733" s="15">
        <v>68.86</v>
      </c>
      <c r="N1733" s="16">
        <f t="shared" si="108"/>
        <v>-34.92</v>
      </c>
      <c r="O1733" s="17">
        <f t="shared" si="109"/>
        <v>0.59395348837209305</v>
      </c>
      <c r="P1733" s="18">
        <f t="shared" si="110"/>
        <v>-0.25820505373221031</v>
      </c>
      <c r="Q1733" s="17">
        <f t="shared" si="111"/>
        <v>0.27462365591397847</v>
      </c>
    </row>
    <row r="1734" spans="1:17" x14ac:dyDescent="0.3">
      <c r="A1734" s="5" t="s">
        <v>2604</v>
      </c>
      <c r="B1734" s="5" t="s">
        <v>2429</v>
      </c>
      <c r="C1734" s="6" t="s">
        <v>15</v>
      </c>
      <c r="D1734" s="5">
        <v>31</v>
      </c>
      <c r="E1734" s="6" t="s">
        <v>23</v>
      </c>
      <c r="F1734" s="6" t="s">
        <v>319</v>
      </c>
      <c r="G1734" s="6" t="s">
        <v>58</v>
      </c>
      <c r="H1734" s="6" t="s">
        <v>322</v>
      </c>
      <c r="I1734" s="5" t="s">
        <v>10</v>
      </c>
      <c r="J1734" s="7">
        <v>500</v>
      </c>
      <c r="K1734" s="8">
        <v>91</v>
      </c>
      <c r="L1734" s="8">
        <v>111.91</v>
      </c>
      <c r="M1734" s="8">
        <v>92.28</v>
      </c>
      <c r="N1734" s="9">
        <f t="shared" si="108"/>
        <v>20.909999999999997</v>
      </c>
      <c r="O1734" s="10">
        <f t="shared" si="109"/>
        <v>1.2297802197802197</v>
      </c>
      <c r="P1734" s="11">
        <f t="shared" si="110"/>
        <v>0.21272214997832678</v>
      </c>
      <c r="Q1734" s="10">
        <f t="shared" si="111"/>
        <v>0.30083333333333334</v>
      </c>
    </row>
    <row r="1735" spans="1:17" x14ac:dyDescent="0.3">
      <c r="A1735" s="12" t="s">
        <v>2605</v>
      </c>
      <c r="B1735" s="12" t="s">
        <v>2429</v>
      </c>
      <c r="C1735" s="13" t="s">
        <v>15</v>
      </c>
      <c r="D1735" s="12">
        <v>31</v>
      </c>
      <c r="E1735" s="13" t="s">
        <v>23</v>
      </c>
      <c r="F1735" s="13" t="s">
        <v>319</v>
      </c>
      <c r="G1735" s="13" t="s">
        <v>58</v>
      </c>
      <c r="H1735" s="13" t="s">
        <v>323</v>
      </c>
      <c r="I1735" s="12" t="s">
        <v>10</v>
      </c>
      <c r="J1735" s="14">
        <v>630</v>
      </c>
      <c r="K1735" s="15">
        <v>230</v>
      </c>
      <c r="L1735" s="15">
        <v>231.47</v>
      </c>
      <c r="M1735" s="15">
        <v>351.59</v>
      </c>
      <c r="N1735" s="16">
        <f t="shared" si="108"/>
        <v>1.4699999999999989</v>
      </c>
      <c r="O1735" s="17">
        <f t="shared" si="109"/>
        <v>1.0063913043478261</v>
      </c>
      <c r="P1735" s="18">
        <f t="shared" si="110"/>
        <v>-0.34164794220540967</v>
      </c>
      <c r="Q1735" s="17">
        <f t="shared" si="111"/>
        <v>0.49383427206007852</v>
      </c>
    </row>
    <row r="1736" spans="1:17" x14ac:dyDescent="0.3">
      <c r="A1736" s="5" t="s">
        <v>2606</v>
      </c>
      <c r="B1736" s="5" t="s">
        <v>2429</v>
      </c>
      <c r="C1736" s="6" t="s">
        <v>15</v>
      </c>
      <c r="D1736" s="5">
        <v>31</v>
      </c>
      <c r="E1736" s="6" t="s">
        <v>23</v>
      </c>
      <c r="F1736" s="6" t="s">
        <v>319</v>
      </c>
      <c r="G1736" s="6" t="s">
        <v>58</v>
      </c>
      <c r="H1736" s="6" t="s">
        <v>324</v>
      </c>
      <c r="I1736" s="5" t="s">
        <v>10</v>
      </c>
      <c r="J1736" s="7">
        <v>150</v>
      </c>
      <c r="K1736" s="8">
        <v>71</v>
      </c>
      <c r="L1736" s="8">
        <v>43.43</v>
      </c>
      <c r="M1736" s="8">
        <v>65.67</v>
      </c>
      <c r="N1736" s="9">
        <f t="shared" si="108"/>
        <v>-27.57</v>
      </c>
      <c r="O1736" s="10">
        <f t="shared" si="109"/>
        <v>0.61169014084507045</v>
      </c>
      <c r="P1736" s="11">
        <f t="shared" si="110"/>
        <v>-0.33866301202984622</v>
      </c>
      <c r="Q1736" s="10">
        <f t="shared" si="111"/>
        <v>0.38915770609318995</v>
      </c>
    </row>
    <row r="1737" spans="1:17" x14ac:dyDescent="0.3">
      <c r="A1737" s="12" t="s">
        <v>2607</v>
      </c>
      <c r="B1737" s="12" t="s">
        <v>2429</v>
      </c>
      <c r="C1737" s="13" t="s">
        <v>15</v>
      </c>
      <c r="D1737" s="12">
        <v>31</v>
      </c>
      <c r="E1737" s="13" t="s">
        <v>23</v>
      </c>
      <c r="F1737" s="13" t="s">
        <v>319</v>
      </c>
      <c r="G1737" s="13" t="s">
        <v>58</v>
      </c>
      <c r="H1737" s="13" t="s">
        <v>325</v>
      </c>
      <c r="I1737" s="12" t="s">
        <v>10</v>
      </c>
      <c r="J1737" s="14">
        <v>500</v>
      </c>
      <c r="K1737" s="15">
        <v>120</v>
      </c>
      <c r="L1737" s="15">
        <v>193.24</v>
      </c>
      <c r="M1737" s="15">
        <v>169.09</v>
      </c>
      <c r="N1737" s="16">
        <f t="shared" si="108"/>
        <v>73.240000000000009</v>
      </c>
      <c r="O1737" s="17">
        <f t="shared" si="109"/>
        <v>1.6103333333333334</v>
      </c>
      <c r="P1737" s="18">
        <f t="shared" si="110"/>
        <v>0.14282334851262643</v>
      </c>
      <c r="Q1737" s="17">
        <f t="shared" si="111"/>
        <v>0.5194623655913978</v>
      </c>
    </row>
    <row r="1738" spans="1:17" x14ac:dyDescent="0.3">
      <c r="A1738" s="5" t="s">
        <v>2608</v>
      </c>
      <c r="B1738" s="5" t="s">
        <v>2429</v>
      </c>
      <c r="C1738" s="6" t="s">
        <v>15</v>
      </c>
      <c r="D1738" s="5">
        <v>31</v>
      </c>
      <c r="E1738" s="6" t="s">
        <v>23</v>
      </c>
      <c r="F1738" s="6" t="s">
        <v>319</v>
      </c>
      <c r="G1738" s="6" t="s">
        <v>58</v>
      </c>
      <c r="H1738" s="6" t="s">
        <v>326</v>
      </c>
      <c r="I1738" s="5" t="s">
        <v>10</v>
      </c>
      <c r="J1738" s="7">
        <v>1110</v>
      </c>
      <c r="K1738" s="8">
        <v>449</v>
      </c>
      <c r="L1738" s="8">
        <v>510.75</v>
      </c>
      <c r="M1738" s="8">
        <v>439.49</v>
      </c>
      <c r="N1738" s="9">
        <f t="shared" si="108"/>
        <v>61.75</v>
      </c>
      <c r="O1738" s="10">
        <f t="shared" si="109"/>
        <v>1.1375278396436526</v>
      </c>
      <c r="P1738" s="11">
        <f t="shared" si="110"/>
        <v>0.16214248333295408</v>
      </c>
      <c r="Q1738" s="10">
        <f t="shared" si="111"/>
        <v>0.61846120313862252</v>
      </c>
    </row>
    <row r="1739" spans="1:17" x14ac:dyDescent="0.3">
      <c r="A1739" s="12" t="s">
        <v>2609</v>
      </c>
      <c r="B1739" s="12" t="s">
        <v>2429</v>
      </c>
      <c r="C1739" s="13" t="s">
        <v>15</v>
      </c>
      <c r="D1739" s="12">
        <v>31</v>
      </c>
      <c r="E1739" s="13" t="s">
        <v>23</v>
      </c>
      <c r="F1739" s="13" t="s">
        <v>319</v>
      </c>
      <c r="G1739" s="13" t="s">
        <v>58</v>
      </c>
      <c r="H1739" s="13" t="s">
        <v>327</v>
      </c>
      <c r="I1739" s="12" t="s">
        <v>10</v>
      </c>
      <c r="J1739" s="14">
        <v>2270</v>
      </c>
      <c r="K1739" s="15">
        <v>841</v>
      </c>
      <c r="L1739" s="15">
        <v>1137.07</v>
      </c>
      <c r="M1739" s="15">
        <v>853.5</v>
      </c>
      <c r="N1739" s="16">
        <f t="shared" si="108"/>
        <v>296.06999999999994</v>
      </c>
      <c r="O1739" s="17">
        <f t="shared" si="109"/>
        <v>1.3520451843043995</v>
      </c>
      <c r="P1739" s="18">
        <f t="shared" si="110"/>
        <v>0.33224370240187456</v>
      </c>
      <c r="Q1739" s="17">
        <f t="shared" si="111"/>
        <v>0.67326867509829003</v>
      </c>
    </row>
    <row r="1740" spans="1:17" x14ac:dyDescent="0.3">
      <c r="A1740" s="5" t="s">
        <v>2610</v>
      </c>
      <c r="B1740" s="5" t="s">
        <v>2429</v>
      </c>
      <c r="C1740" s="6" t="s">
        <v>15</v>
      </c>
      <c r="D1740" s="5">
        <v>31</v>
      </c>
      <c r="E1740" s="6" t="s">
        <v>23</v>
      </c>
      <c r="F1740" s="6" t="s">
        <v>319</v>
      </c>
      <c r="G1740" s="6" t="s">
        <v>58</v>
      </c>
      <c r="H1740" s="6" t="s">
        <v>329</v>
      </c>
      <c r="I1740" s="5" t="s">
        <v>16</v>
      </c>
      <c r="J1740" s="7">
        <v>702</v>
      </c>
      <c r="K1740" s="8">
        <v>43</v>
      </c>
      <c r="L1740" s="8">
        <v>68.959999999999994</v>
      </c>
      <c r="M1740" s="8">
        <v>0</v>
      </c>
      <c r="N1740" s="9">
        <f t="shared" si="108"/>
        <v>25.959999999999994</v>
      </c>
      <c r="O1740" s="10">
        <f t="shared" si="109"/>
        <v>1.6037209302325579</v>
      </c>
      <c r="P1740" s="11">
        <f t="shared" si="110"/>
        <v>0</v>
      </c>
      <c r="Q1740" s="10">
        <f t="shared" si="111"/>
        <v>0.13203443310970192</v>
      </c>
    </row>
    <row r="1741" spans="1:17" x14ac:dyDescent="0.3">
      <c r="A1741" s="12" t="s">
        <v>2611</v>
      </c>
      <c r="B1741" s="12" t="s">
        <v>2429</v>
      </c>
      <c r="C1741" s="13" t="s">
        <v>15</v>
      </c>
      <c r="D1741" s="12">
        <v>31</v>
      </c>
      <c r="E1741" s="13" t="s">
        <v>23</v>
      </c>
      <c r="F1741" s="13" t="s">
        <v>319</v>
      </c>
      <c r="G1741" s="13" t="s">
        <v>58</v>
      </c>
      <c r="H1741" s="13" t="s">
        <v>331</v>
      </c>
      <c r="I1741" s="12" t="s">
        <v>16</v>
      </c>
      <c r="J1741" s="14">
        <v>594.72</v>
      </c>
      <c r="K1741" s="15">
        <v>31</v>
      </c>
      <c r="L1741" s="15">
        <v>20.010000000000002</v>
      </c>
      <c r="M1741" s="15">
        <v>0</v>
      </c>
      <c r="N1741" s="16">
        <f t="shared" si="108"/>
        <v>-10.989999999999998</v>
      </c>
      <c r="O1741" s="17">
        <f t="shared" si="109"/>
        <v>0.64548387096774196</v>
      </c>
      <c r="P1741" s="18">
        <f t="shared" si="110"/>
        <v>0</v>
      </c>
      <c r="Q1741" s="17">
        <f t="shared" si="111"/>
        <v>4.522323326998013E-2</v>
      </c>
    </row>
    <row r="1742" spans="1:17" x14ac:dyDescent="0.3">
      <c r="A1742" s="5" t="s">
        <v>2612</v>
      </c>
      <c r="B1742" s="5" t="s">
        <v>2429</v>
      </c>
      <c r="C1742" s="6" t="s">
        <v>15</v>
      </c>
      <c r="D1742" s="5">
        <v>31</v>
      </c>
      <c r="E1742" s="6" t="s">
        <v>23</v>
      </c>
      <c r="F1742" s="6" t="s">
        <v>319</v>
      </c>
      <c r="G1742" s="6" t="s">
        <v>58</v>
      </c>
      <c r="H1742" s="6" t="s">
        <v>332</v>
      </c>
      <c r="I1742" s="5" t="s">
        <v>16</v>
      </c>
      <c r="J1742" s="7">
        <v>374</v>
      </c>
      <c r="K1742" s="8">
        <v>18</v>
      </c>
      <c r="L1742" s="8">
        <v>14.61</v>
      </c>
      <c r="M1742" s="8">
        <v>0</v>
      </c>
      <c r="N1742" s="9">
        <f t="shared" si="108"/>
        <v>-3.3900000000000006</v>
      </c>
      <c r="O1742" s="10">
        <f t="shared" si="109"/>
        <v>0.81166666666666665</v>
      </c>
      <c r="P1742" s="11">
        <f t="shared" si="110"/>
        <v>0</v>
      </c>
      <c r="Q1742" s="10">
        <f t="shared" si="111"/>
        <v>5.2505606348111092E-2</v>
      </c>
    </row>
    <row r="1743" spans="1:17" x14ac:dyDescent="0.3">
      <c r="A1743" s="12" t="s">
        <v>2613</v>
      </c>
      <c r="B1743" s="12" t="s">
        <v>2429</v>
      </c>
      <c r="C1743" s="13" t="s">
        <v>15</v>
      </c>
      <c r="D1743" s="12">
        <v>31</v>
      </c>
      <c r="E1743" s="13" t="s">
        <v>23</v>
      </c>
      <c r="F1743" s="13" t="s">
        <v>319</v>
      </c>
      <c r="G1743" s="13" t="s">
        <v>58</v>
      </c>
      <c r="H1743" s="13" t="s">
        <v>333</v>
      </c>
      <c r="I1743" s="12" t="s">
        <v>16</v>
      </c>
      <c r="J1743" s="14">
        <v>156.1</v>
      </c>
      <c r="K1743" s="15">
        <v>12</v>
      </c>
      <c r="L1743" s="15">
        <v>0</v>
      </c>
      <c r="M1743" s="15">
        <v>0</v>
      </c>
      <c r="N1743" s="16">
        <f t="shared" si="108"/>
        <v>-12</v>
      </c>
      <c r="O1743" s="17">
        <f t="shared" si="109"/>
        <v>0</v>
      </c>
      <c r="P1743" s="18">
        <f t="shared" si="110"/>
        <v>0</v>
      </c>
      <c r="Q1743" s="17">
        <f t="shared" si="111"/>
        <v>0</v>
      </c>
    </row>
    <row r="1744" spans="1:17" x14ac:dyDescent="0.3">
      <c r="A1744" s="5" t="s">
        <v>2614</v>
      </c>
      <c r="B1744" s="5" t="s">
        <v>2429</v>
      </c>
      <c r="C1744" s="6" t="s">
        <v>15</v>
      </c>
      <c r="D1744" s="5">
        <v>31</v>
      </c>
      <c r="E1744" s="6" t="s">
        <v>23</v>
      </c>
      <c r="F1744" s="6" t="s">
        <v>319</v>
      </c>
      <c r="G1744" s="6" t="s">
        <v>58</v>
      </c>
      <c r="H1744" s="6" t="s">
        <v>334</v>
      </c>
      <c r="I1744" s="5" t="s">
        <v>16</v>
      </c>
      <c r="J1744" s="7">
        <v>351</v>
      </c>
      <c r="K1744" s="8">
        <v>17</v>
      </c>
      <c r="L1744" s="8">
        <v>0</v>
      </c>
      <c r="M1744" s="8">
        <v>0</v>
      </c>
      <c r="N1744" s="9">
        <f t="shared" si="108"/>
        <v>-17</v>
      </c>
      <c r="O1744" s="10">
        <f t="shared" si="109"/>
        <v>0</v>
      </c>
      <c r="P1744" s="11">
        <f t="shared" si="110"/>
        <v>0</v>
      </c>
      <c r="Q1744" s="10">
        <f t="shared" si="111"/>
        <v>0</v>
      </c>
    </row>
    <row r="1745" spans="1:17" x14ac:dyDescent="0.3">
      <c r="A1745" s="12" t="s">
        <v>2615</v>
      </c>
      <c r="B1745" s="12" t="s">
        <v>2429</v>
      </c>
      <c r="C1745" s="13" t="s">
        <v>15</v>
      </c>
      <c r="D1745" s="12">
        <v>31</v>
      </c>
      <c r="E1745" s="13" t="s">
        <v>23</v>
      </c>
      <c r="F1745" s="13" t="s">
        <v>319</v>
      </c>
      <c r="G1745" s="13" t="s">
        <v>58</v>
      </c>
      <c r="H1745" s="13" t="s">
        <v>336</v>
      </c>
      <c r="I1745" s="12" t="s">
        <v>12</v>
      </c>
      <c r="J1745" s="14">
        <v>240</v>
      </c>
      <c r="K1745" s="15">
        <v>50</v>
      </c>
      <c r="L1745" s="15">
        <v>31.05</v>
      </c>
      <c r="M1745" s="15">
        <v>32.68</v>
      </c>
      <c r="N1745" s="16">
        <f t="shared" si="108"/>
        <v>-18.95</v>
      </c>
      <c r="O1745" s="17">
        <f t="shared" si="109"/>
        <v>0.621</v>
      </c>
      <c r="P1745" s="18">
        <f t="shared" si="110"/>
        <v>-4.9877600979192138E-2</v>
      </c>
      <c r="Q1745" s="17">
        <f t="shared" si="111"/>
        <v>0.17389112903225806</v>
      </c>
    </row>
    <row r="1746" spans="1:17" x14ac:dyDescent="0.3">
      <c r="A1746" s="5" t="s">
        <v>2616</v>
      </c>
      <c r="B1746" s="5" t="s">
        <v>2429</v>
      </c>
      <c r="C1746" s="6" t="s">
        <v>15</v>
      </c>
      <c r="D1746" s="5">
        <v>31</v>
      </c>
      <c r="E1746" s="6" t="s">
        <v>23</v>
      </c>
      <c r="F1746" s="6" t="s">
        <v>319</v>
      </c>
      <c r="G1746" s="6" t="s">
        <v>58</v>
      </c>
      <c r="H1746" s="6" t="s">
        <v>337</v>
      </c>
      <c r="I1746" s="5" t="s">
        <v>12</v>
      </c>
      <c r="J1746" s="7">
        <v>300</v>
      </c>
      <c r="K1746" s="8">
        <v>113</v>
      </c>
      <c r="L1746" s="8">
        <v>52.5</v>
      </c>
      <c r="M1746" s="8">
        <v>153.87</v>
      </c>
      <c r="N1746" s="9">
        <f t="shared" si="108"/>
        <v>-60.5</v>
      </c>
      <c r="O1746" s="10">
        <f t="shared" si="109"/>
        <v>0.46460176991150443</v>
      </c>
      <c r="P1746" s="11">
        <f t="shared" si="110"/>
        <v>-0.65880288555273936</v>
      </c>
      <c r="Q1746" s="10">
        <f t="shared" si="111"/>
        <v>0.23521505376344087</v>
      </c>
    </row>
    <row r="1747" spans="1:17" x14ac:dyDescent="0.3">
      <c r="A1747" s="12" t="s">
        <v>2617</v>
      </c>
      <c r="B1747" s="12" t="s">
        <v>2429</v>
      </c>
      <c r="C1747" s="13" t="s">
        <v>15</v>
      </c>
      <c r="D1747" s="12">
        <v>31</v>
      </c>
      <c r="E1747" s="13" t="s">
        <v>23</v>
      </c>
      <c r="F1747" s="13" t="s">
        <v>319</v>
      </c>
      <c r="G1747" s="13" t="s">
        <v>58</v>
      </c>
      <c r="H1747" s="13" t="s">
        <v>338</v>
      </c>
      <c r="I1747" s="12" t="s">
        <v>12</v>
      </c>
      <c r="J1747" s="14">
        <v>250</v>
      </c>
      <c r="K1747" s="15">
        <v>65</v>
      </c>
      <c r="L1747" s="15">
        <v>100.76</v>
      </c>
      <c r="M1747" s="15">
        <v>150.38</v>
      </c>
      <c r="N1747" s="16">
        <f t="shared" si="108"/>
        <v>35.760000000000005</v>
      </c>
      <c r="O1747" s="17">
        <f t="shared" si="109"/>
        <v>1.5501538461538462</v>
      </c>
      <c r="P1747" s="18">
        <f t="shared" si="110"/>
        <v>-0.32996409096954377</v>
      </c>
      <c r="Q1747" s="17">
        <f t="shared" si="111"/>
        <v>0.54172043010752691</v>
      </c>
    </row>
    <row r="1748" spans="1:17" x14ac:dyDescent="0.3">
      <c r="A1748" s="5" t="s">
        <v>2618</v>
      </c>
      <c r="B1748" s="5" t="s">
        <v>2429</v>
      </c>
      <c r="C1748" s="6" t="s">
        <v>15</v>
      </c>
      <c r="D1748" s="5">
        <v>31</v>
      </c>
      <c r="E1748" s="6" t="s">
        <v>23</v>
      </c>
      <c r="F1748" s="6" t="s">
        <v>319</v>
      </c>
      <c r="G1748" s="6" t="s">
        <v>58</v>
      </c>
      <c r="H1748" s="6" t="s">
        <v>339</v>
      </c>
      <c r="I1748" s="5" t="s">
        <v>12</v>
      </c>
      <c r="J1748" s="7">
        <v>1200</v>
      </c>
      <c r="K1748" s="8">
        <v>229</v>
      </c>
      <c r="L1748" s="8">
        <v>424.7</v>
      </c>
      <c r="M1748" s="8">
        <v>682.12</v>
      </c>
      <c r="N1748" s="9">
        <f t="shared" si="108"/>
        <v>195.7</v>
      </c>
      <c r="O1748" s="10">
        <f t="shared" si="109"/>
        <v>1.8545851528384278</v>
      </c>
      <c r="P1748" s="11">
        <f t="shared" si="110"/>
        <v>-0.37738227877792768</v>
      </c>
      <c r="Q1748" s="10">
        <f t="shared" si="111"/>
        <v>0.47569444444444442</v>
      </c>
    </row>
    <row r="1749" spans="1:17" x14ac:dyDescent="0.3">
      <c r="A1749" s="12" t="s">
        <v>2619</v>
      </c>
      <c r="B1749" s="12" t="s">
        <v>2429</v>
      </c>
      <c r="C1749" s="13" t="s">
        <v>15</v>
      </c>
      <c r="D1749" s="12">
        <v>31</v>
      </c>
      <c r="E1749" s="13" t="s">
        <v>23</v>
      </c>
      <c r="F1749" s="13" t="s">
        <v>319</v>
      </c>
      <c r="G1749" s="13" t="s">
        <v>872</v>
      </c>
      <c r="H1749" s="13" t="s">
        <v>341</v>
      </c>
      <c r="I1749" s="12" t="s">
        <v>10</v>
      </c>
      <c r="J1749" s="14">
        <v>1980</v>
      </c>
      <c r="K1749" s="15">
        <v>459</v>
      </c>
      <c r="L1749" s="15">
        <v>1233.3900000000001</v>
      </c>
      <c r="M1749" s="15">
        <v>2.59</v>
      </c>
      <c r="N1749" s="16">
        <f t="shared" si="108"/>
        <v>774.3900000000001</v>
      </c>
      <c r="O1749" s="17">
        <f t="shared" si="109"/>
        <v>2.687124183006536</v>
      </c>
      <c r="P1749" s="18">
        <f t="shared" si="110"/>
        <v>475.21235521235531</v>
      </c>
      <c r="Q1749" s="17">
        <f t="shared" si="111"/>
        <v>0.83726376669925062</v>
      </c>
    </row>
    <row r="1750" spans="1:17" x14ac:dyDescent="0.3">
      <c r="A1750" s="5" t="s">
        <v>2620</v>
      </c>
      <c r="B1750" s="5" t="s">
        <v>2429</v>
      </c>
      <c r="C1750" s="6" t="s">
        <v>15</v>
      </c>
      <c r="D1750" s="5">
        <v>31</v>
      </c>
      <c r="E1750" s="6" t="s">
        <v>23</v>
      </c>
      <c r="F1750" s="6" t="s">
        <v>319</v>
      </c>
      <c r="G1750" s="6" t="s">
        <v>872</v>
      </c>
      <c r="H1750" s="6" t="s">
        <v>342</v>
      </c>
      <c r="I1750" s="5" t="s">
        <v>10</v>
      </c>
      <c r="J1750" s="7">
        <v>2640</v>
      </c>
      <c r="K1750" s="8">
        <v>723</v>
      </c>
      <c r="L1750" s="8">
        <v>1611.55</v>
      </c>
      <c r="M1750" s="8">
        <v>340.32</v>
      </c>
      <c r="N1750" s="9">
        <f t="shared" si="108"/>
        <v>888.55</v>
      </c>
      <c r="O1750" s="10">
        <f t="shared" si="109"/>
        <v>2.2289764868603044</v>
      </c>
      <c r="P1750" s="11">
        <f t="shared" si="110"/>
        <v>3.7353960977903151</v>
      </c>
      <c r="Q1750" s="10">
        <f t="shared" si="111"/>
        <v>0.8204779651352232</v>
      </c>
    </row>
    <row r="1751" spans="1:17" x14ac:dyDescent="0.3">
      <c r="A1751" s="12" t="s">
        <v>2621</v>
      </c>
      <c r="B1751" s="12" t="s">
        <v>2429</v>
      </c>
      <c r="C1751" s="13" t="s">
        <v>15</v>
      </c>
      <c r="D1751" s="12">
        <v>31</v>
      </c>
      <c r="E1751" s="13" t="s">
        <v>23</v>
      </c>
      <c r="F1751" s="13" t="s">
        <v>319</v>
      </c>
      <c r="G1751" s="13" t="s">
        <v>872</v>
      </c>
      <c r="H1751" s="13" t="s">
        <v>343</v>
      </c>
      <c r="I1751" s="12" t="s">
        <v>10</v>
      </c>
      <c r="J1751" s="14">
        <v>4000</v>
      </c>
      <c r="K1751" s="15">
        <v>828</v>
      </c>
      <c r="L1751" s="15">
        <v>2109.4499999999998</v>
      </c>
      <c r="M1751" s="15">
        <v>945.2</v>
      </c>
      <c r="N1751" s="16">
        <f t="shared" si="108"/>
        <v>1281.4499999999998</v>
      </c>
      <c r="O1751" s="17">
        <f t="shared" si="109"/>
        <v>2.5476449275362318</v>
      </c>
      <c r="P1751" s="18">
        <f t="shared" si="110"/>
        <v>1.2317498942022849</v>
      </c>
      <c r="Q1751" s="17">
        <f t="shared" si="111"/>
        <v>0.70882056451612907</v>
      </c>
    </row>
    <row r="1752" spans="1:17" x14ac:dyDescent="0.3">
      <c r="A1752" s="5" t="s">
        <v>2622</v>
      </c>
      <c r="B1752" s="5" t="s">
        <v>2429</v>
      </c>
      <c r="C1752" s="6" t="s">
        <v>15</v>
      </c>
      <c r="D1752" s="5">
        <v>31</v>
      </c>
      <c r="E1752" s="6" t="s">
        <v>23</v>
      </c>
      <c r="F1752" s="6" t="s">
        <v>319</v>
      </c>
      <c r="G1752" s="6" t="s">
        <v>872</v>
      </c>
      <c r="H1752" s="6" t="s">
        <v>345</v>
      </c>
      <c r="I1752" s="5" t="s">
        <v>10</v>
      </c>
      <c r="J1752" s="7">
        <v>1200</v>
      </c>
      <c r="K1752" s="8">
        <v>166</v>
      </c>
      <c r="L1752" s="8">
        <v>445.64</v>
      </c>
      <c r="M1752" s="8">
        <v>164.57</v>
      </c>
      <c r="N1752" s="9">
        <f t="shared" si="108"/>
        <v>279.64</v>
      </c>
      <c r="O1752" s="10">
        <f t="shared" si="109"/>
        <v>2.6845783132530121</v>
      </c>
      <c r="P1752" s="11">
        <f t="shared" si="110"/>
        <v>1.7079054505681472</v>
      </c>
      <c r="Q1752" s="10">
        <f t="shared" si="111"/>
        <v>0.49914874551971328</v>
      </c>
    </row>
    <row r="1753" spans="1:17" x14ac:dyDescent="0.3">
      <c r="A1753" s="12" t="s">
        <v>2623</v>
      </c>
      <c r="B1753" s="12" t="s">
        <v>2429</v>
      </c>
      <c r="C1753" s="13" t="s">
        <v>15</v>
      </c>
      <c r="D1753" s="12">
        <v>31</v>
      </c>
      <c r="E1753" s="13" t="s">
        <v>23</v>
      </c>
      <c r="F1753" s="13" t="s">
        <v>319</v>
      </c>
      <c r="G1753" s="13" t="s">
        <v>872</v>
      </c>
      <c r="H1753" s="13" t="s">
        <v>347</v>
      </c>
      <c r="I1753" s="12" t="s">
        <v>10</v>
      </c>
      <c r="J1753" s="14">
        <v>500</v>
      </c>
      <c r="K1753" s="15">
        <v>218</v>
      </c>
      <c r="L1753" s="15">
        <v>293.14</v>
      </c>
      <c r="M1753" s="15">
        <v>265.69</v>
      </c>
      <c r="N1753" s="16">
        <f t="shared" si="108"/>
        <v>75.139999999999986</v>
      </c>
      <c r="O1753" s="17">
        <f t="shared" si="109"/>
        <v>1.3446788990825687</v>
      </c>
      <c r="P1753" s="18">
        <f t="shared" si="110"/>
        <v>0.10331589446347243</v>
      </c>
      <c r="Q1753" s="17">
        <f t="shared" si="111"/>
        <v>0.788010752688172</v>
      </c>
    </row>
    <row r="1754" spans="1:17" x14ac:dyDescent="0.3">
      <c r="A1754" s="5" t="s">
        <v>2624</v>
      </c>
      <c r="B1754" s="5" t="s">
        <v>2429</v>
      </c>
      <c r="C1754" s="6" t="s">
        <v>15</v>
      </c>
      <c r="D1754" s="5">
        <v>31</v>
      </c>
      <c r="E1754" s="6" t="s">
        <v>23</v>
      </c>
      <c r="F1754" s="6" t="s">
        <v>319</v>
      </c>
      <c r="G1754" s="6" t="s">
        <v>872</v>
      </c>
      <c r="H1754" s="6" t="s">
        <v>349</v>
      </c>
      <c r="I1754" s="5" t="s">
        <v>10</v>
      </c>
      <c r="J1754" s="7">
        <v>362</v>
      </c>
      <c r="K1754" s="8">
        <v>251</v>
      </c>
      <c r="L1754" s="8">
        <v>260.11</v>
      </c>
      <c r="M1754" s="8">
        <v>230.69</v>
      </c>
      <c r="N1754" s="9">
        <f t="shared" si="108"/>
        <v>9.1100000000000136</v>
      </c>
      <c r="O1754" s="10">
        <f t="shared" si="109"/>
        <v>1.0362948207171316</v>
      </c>
      <c r="P1754" s="11">
        <f t="shared" si="110"/>
        <v>0.12753045212189526</v>
      </c>
      <c r="Q1754" s="10">
        <f t="shared" si="111"/>
        <v>0.96577407473415311</v>
      </c>
    </row>
    <row r="1755" spans="1:17" x14ac:dyDescent="0.3">
      <c r="A1755" s="12" t="s">
        <v>2625</v>
      </c>
      <c r="B1755" s="12" t="s">
        <v>2429</v>
      </c>
      <c r="C1755" s="13" t="s">
        <v>15</v>
      </c>
      <c r="D1755" s="12">
        <v>31</v>
      </c>
      <c r="E1755" s="13" t="s">
        <v>23</v>
      </c>
      <c r="F1755" s="13" t="s">
        <v>319</v>
      </c>
      <c r="G1755" s="13" t="s">
        <v>872</v>
      </c>
      <c r="H1755" s="13" t="s">
        <v>351</v>
      </c>
      <c r="I1755" s="12" t="s">
        <v>16</v>
      </c>
      <c r="J1755" s="14">
        <v>655</v>
      </c>
      <c r="K1755" s="15">
        <v>0</v>
      </c>
      <c r="L1755" s="15">
        <v>0</v>
      </c>
      <c r="M1755" s="15">
        <v>0</v>
      </c>
      <c r="N1755" s="16">
        <f t="shared" si="108"/>
        <v>0</v>
      </c>
      <c r="O1755" s="17">
        <f t="shared" si="109"/>
        <v>0</v>
      </c>
      <c r="P1755" s="18">
        <f t="shared" si="110"/>
        <v>0</v>
      </c>
      <c r="Q1755" s="17">
        <f t="shared" si="111"/>
        <v>0</v>
      </c>
    </row>
    <row r="1756" spans="1:17" x14ac:dyDescent="0.3">
      <c r="A1756" s="5" t="s">
        <v>2626</v>
      </c>
      <c r="B1756" s="5" t="s">
        <v>2429</v>
      </c>
      <c r="C1756" s="6" t="s">
        <v>15</v>
      </c>
      <c r="D1756" s="5">
        <v>31</v>
      </c>
      <c r="E1756" s="6" t="s">
        <v>23</v>
      </c>
      <c r="F1756" s="6" t="s">
        <v>319</v>
      </c>
      <c r="G1756" s="6" t="s">
        <v>872</v>
      </c>
      <c r="H1756" s="6" t="s">
        <v>353</v>
      </c>
      <c r="I1756" s="5" t="s">
        <v>16</v>
      </c>
      <c r="J1756" s="7">
        <v>515</v>
      </c>
      <c r="K1756" s="8">
        <v>0</v>
      </c>
      <c r="L1756" s="8">
        <v>0</v>
      </c>
      <c r="M1756" s="8">
        <v>0</v>
      </c>
      <c r="N1756" s="9">
        <f t="shared" si="108"/>
        <v>0</v>
      </c>
      <c r="O1756" s="10">
        <f t="shared" si="109"/>
        <v>0</v>
      </c>
      <c r="P1756" s="11">
        <f t="shared" si="110"/>
        <v>0</v>
      </c>
      <c r="Q1756" s="10">
        <f t="shared" si="111"/>
        <v>0</v>
      </c>
    </row>
    <row r="1757" spans="1:17" x14ac:dyDescent="0.3">
      <c r="A1757" s="12" t="s">
        <v>2627</v>
      </c>
      <c r="B1757" s="12" t="s">
        <v>2429</v>
      </c>
      <c r="C1757" s="13" t="s">
        <v>15</v>
      </c>
      <c r="D1757" s="12">
        <v>31</v>
      </c>
      <c r="E1757" s="13" t="s">
        <v>23</v>
      </c>
      <c r="F1757" s="13" t="s">
        <v>319</v>
      </c>
      <c r="G1757" s="13" t="s">
        <v>872</v>
      </c>
      <c r="H1757" s="13" t="s">
        <v>355</v>
      </c>
      <c r="I1757" s="12" t="s">
        <v>16</v>
      </c>
      <c r="J1757" s="14">
        <v>160</v>
      </c>
      <c r="K1757" s="15">
        <v>0</v>
      </c>
      <c r="L1757" s="15">
        <v>0</v>
      </c>
      <c r="M1757" s="15">
        <v>0</v>
      </c>
      <c r="N1757" s="16">
        <f t="shared" si="108"/>
        <v>0</v>
      </c>
      <c r="O1757" s="17">
        <f t="shared" si="109"/>
        <v>0</v>
      </c>
      <c r="P1757" s="18">
        <f t="shared" si="110"/>
        <v>0</v>
      </c>
      <c r="Q1757" s="17">
        <f t="shared" si="111"/>
        <v>0</v>
      </c>
    </row>
    <row r="1758" spans="1:17" x14ac:dyDescent="0.3">
      <c r="A1758" s="5" t="s">
        <v>2628</v>
      </c>
      <c r="B1758" s="5" t="s">
        <v>2429</v>
      </c>
      <c r="C1758" s="6" t="s">
        <v>15</v>
      </c>
      <c r="D1758" s="5">
        <v>31</v>
      </c>
      <c r="E1758" s="6" t="s">
        <v>23</v>
      </c>
      <c r="F1758" s="6" t="s">
        <v>319</v>
      </c>
      <c r="G1758" s="6" t="s">
        <v>872</v>
      </c>
      <c r="H1758" s="6" t="s">
        <v>356</v>
      </c>
      <c r="I1758" s="5" t="s">
        <v>16</v>
      </c>
      <c r="J1758" s="7">
        <v>0</v>
      </c>
      <c r="K1758" s="8">
        <v>0</v>
      </c>
      <c r="L1758" s="8">
        <v>0</v>
      </c>
      <c r="M1758" s="8">
        <v>0</v>
      </c>
      <c r="N1758" s="9">
        <f t="shared" si="108"/>
        <v>0</v>
      </c>
      <c r="O1758" s="10">
        <f t="shared" si="109"/>
        <v>0</v>
      </c>
      <c r="P1758" s="11">
        <f t="shared" si="110"/>
        <v>0</v>
      </c>
      <c r="Q1758" s="10">
        <f t="shared" si="111"/>
        <v>0</v>
      </c>
    </row>
    <row r="1759" spans="1:17" x14ac:dyDescent="0.3">
      <c r="A1759" s="12" t="s">
        <v>2629</v>
      </c>
      <c r="B1759" s="12" t="s">
        <v>2429</v>
      </c>
      <c r="C1759" s="13" t="s">
        <v>15</v>
      </c>
      <c r="D1759" s="12">
        <v>31</v>
      </c>
      <c r="E1759" s="13" t="s">
        <v>23</v>
      </c>
      <c r="F1759" s="13" t="s">
        <v>319</v>
      </c>
      <c r="G1759" s="13" t="s">
        <v>872</v>
      </c>
      <c r="H1759" s="13" t="s">
        <v>357</v>
      </c>
      <c r="I1759" s="12" t="s">
        <v>16</v>
      </c>
      <c r="J1759" s="14">
        <v>1147.5</v>
      </c>
      <c r="K1759" s="15">
        <v>147</v>
      </c>
      <c r="L1759" s="15">
        <v>406.32</v>
      </c>
      <c r="M1759" s="15">
        <v>31.21</v>
      </c>
      <c r="N1759" s="16">
        <f t="shared" si="108"/>
        <v>259.32</v>
      </c>
      <c r="O1759" s="17">
        <f t="shared" si="109"/>
        <v>2.7640816326530611</v>
      </c>
      <c r="P1759" s="18">
        <f t="shared" si="110"/>
        <v>12.018904197372636</v>
      </c>
      <c r="Q1759" s="17">
        <f t="shared" si="111"/>
        <v>0.47592943987630892</v>
      </c>
    </row>
    <row r="1760" spans="1:17" x14ac:dyDescent="0.3">
      <c r="A1760" s="5" t="s">
        <v>2630</v>
      </c>
      <c r="B1760" s="5" t="s">
        <v>2429</v>
      </c>
      <c r="C1760" s="6" t="s">
        <v>15</v>
      </c>
      <c r="D1760" s="5">
        <v>31</v>
      </c>
      <c r="E1760" s="6" t="s">
        <v>23</v>
      </c>
      <c r="F1760" s="6" t="s">
        <v>319</v>
      </c>
      <c r="G1760" s="6" t="s">
        <v>872</v>
      </c>
      <c r="H1760" s="6" t="s">
        <v>358</v>
      </c>
      <c r="I1760" s="5" t="s">
        <v>16</v>
      </c>
      <c r="J1760" s="7">
        <v>1200</v>
      </c>
      <c r="K1760" s="8">
        <v>12</v>
      </c>
      <c r="L1760" s="8">
        <v>137.44</v>
      </c>
      <c r="M1760" s="8">
        <v>0</v>
      </c>
      <c r="N1760" s="9">
        <f t="shared" si="108"/>
        <v>125.44</v>
      </c>
      <c r="O1760" s="10">
        <f t="shared" si="109"/>
        <v>11.453333333333333</v>
      </c>
      <c r="P1760" s="11">
        <f t="shared" si="110"/>
        <v>0</v>
      </c>
      <c r="Q1760" s="10">
        <f t="shared" si="111"/>
        <v>0.1539426523297491</v>
      </c>
    </row>
    <row r="1761" spans="1:17" x14ac:dyDescent="0.3">
      <c r="A1761" s="12" t="s">
        <v>2631</v>
      </c>
      <c r="B1761" s="12" t="s">
        <v>2429</v>
      </c>
      <c r="C1761" s="13" t="s">
        <v>15</v>
      </c>
      <c r="D1761" s="12">
        <v>31</v>
      </c>
      <c r="E1761" s="13" t="s">
        <v>23</v>
      </c>
      <c r="F1761" s="13" t="s">
        <v>319</v>
      </c>
      <c r="G1761" s="13" t="s">
        <v>872</v>
      </c>
      <c r="H1761" s="13" t="s">
        <v>359</v>
      </c>
      <c r="I1761" s="12" t="s">
        <v>16</v>
      </c>
      <c r="J1761" s="14">
        <v>382.5</v>
      </c>
      <c r="K1761" s="15">
        <v>43</v>
      </c>
      <c r="L1761" s="15">
        <v>123.24</v>
      </c>
      <c r="M1761" s="15">
        <v>3.36</v>
      </c>
      <c r="N1761" s="16">
        <f t="shared" si="108"/>
        <v>80.239999999999995</v>
      </c>
      <c r="O1761" s="17">
        <f t="shared" si="109"/>
        <v>2.866046511627907</v>
      </c>
      <c r="P1761" s="18">
        <f t="shared" si="110"/>
        <v>35.678571428571431</v>
      </c>
      <c r="Q1761" s="17">
        <f t="shared" si="111"/>
        <v>0.43305924520345773</v>
      </c>
    </row>
    <row r="1762" spans="1:17" x14ac:dyDescent="0.3">
      <c r="A1762" s="5" t="s">
        <v>2632</v>
      </c>
      <c r="B1762" s="5" t="s">
        <v>2429</v>
      </c>
      <c r="C1762" s="6" t="s">
        <v>15</v>
      </c>
      <c r="D1762" s="5">
        <v>31</v>
      </c>
      <c r="E1762" s="6" t="s">
        <v>23</v>
      </c>
      <c r="F1762" s="6" t="s">
        <v>319</v>
      </c>
      <c r="G1762" s="6" t="s">
        <v>78</v>
      </c>
      <c r="H1762" s="6" t="s">
        <v>360</v>
      </c>
      <c r="I1762" s="5" t="s">
        <v>16</v>
      </c>
      <c r="J1762" s="7">
        <v>657.39</v>
      </c>
      <c r="K1762" s="8">
        <v>43</v>
      </c>
      <c r="L1762" s="8">
        <v>115.59</v>
      </c>
      <c r="M1762" s="8">
        <v>12.11</v>
      </c>
      <c r="N1762" s="9">
        <f t="shared" si="108"/>
        <v>72.59</v>
      </c>
      <c r="O1762" s="10">
        <f t="shared" si="109"/>
        <v>2.6881395348837209</v>
      </c>
      <c r="P1762" s="11">
        <f t="shared" si="110"/>
        <v>8.5450041288191585</v>
      </c>
      <c r="Q1762" s="10">
        <f t="shared" si="111"/>
        <v>0.23633292752522314</v>
      </c>
    </row>
    <row r="1763" spans="1:17" x14ac:dyDescent="0.3">
      <c r="A1763" s="12" t="s">
        <v>2633</v>
      </c>
      <c r="B1763" s="12" t="s">
        <v>2429</v>
      </c>
      <c r="C1763" s="13" t="s">
        <v>15</v>
      </c>
      <c r="D1763" s="12">
        <v>31</v>
      </c>
      <c r="E1763" s="13" t="s">
        <v>23</v>
      </c>
      <c r="F1763" s="13" t="s">
        <v>319</v>
      </c>
      <c r="G1763" s="13" t="s">
        <v>78</v>
      </c>
      <c r="H1763" s="13" t="s">
        <v>361</v>
      </c>
      <c r="I1763" s="12" t="s">
        <v>16</v>
      </c>
      <c r="J1763" s="14">
        <v>656.2</v>
      </c>
      <c r="K1763" s="15">
        <v>35</v>
      </c>
      <c r="L1763" s="15">
        <v>101.24</v>
      </c>
      <c r="M1763" s="15">
        <v>12.79</v>
      </c>
      <c r="N1763" s="16">
        <f t="shared" si="108"/>
        <v>66.239999999999995</v>
      </c>
      <c r="O1763" s="17">
        <f t="shared" si="109"/>
        <v>2.8925714285714283</v>
      </c>
      <c r="P1763" s="18">
        <f t="shared" si="110"/>
        <v>6.915559030492572</v>
      </c>
      <c r="Q1763" s="17">
        <f t="shared" si="111"/>
        <v>0.20736859009022293</v>
      </c>
    </row>
    <row r="1764" spans="1:17" x14ac:dyDescent="0.3">
      <c r="A1764" s="5" t="s">
        <v>2634</v>
      </c>
      <c r="B1764" s="5" t="s">
        <v>2429</v>
      </c>
      <c r="C1764" s="6" t="s">
        <v>15</v>
      </c>
      <c r="D1764" s="5">
        <v>31</v>
      </c>
      <c r="E1764" s="6" t="s">
        <v>23</v>
      </c>
      <c r="F1764" s="6" t="s">
        <v>319</v>
      </c>
      <c r="G1764" s="6" t="s">
        <v>78</v>
      </c>
      <c r="H1764" s="6" t="s">
        <v>362</v>
      </c>
      <c r="I1764" s="5" t="s">
        <v>14</v>
      </c>
      <c r="J1764" s="7">
        <v>1140</v>
      </c>
      <c r="K1764" s="8">
        <v>763</v>
      </c>
      <c r="L1764" s="8">
        <v>844.7</v>
      </c>
      <c r="M1764" s="8">
        <v>259.13</v>
      </c>
      <c r="N1764" s="9">
        <f t="shared" si="108"/>
        <v>81.700000000000045</v>
      </c>
      <c r="O1764" s="10">
        <f t="shared" si="109"/>
        <v>1.1070773263433815</v>
      </c>
      <c r="P1764" s="11">
        <f t="shared" si="110"/>
        <v>2.2597537915332073</v>
      </c>
      <c r="Q1764" s="10">
        <f t="shared" si="111"/>
        <v>0.99592058102244863</v>
      </c>
    </row>
    <row r="1765" spans="1:17" x14ac:dyDescent="0.3">
      <c r="A1765" s="12" t="s">
        <v>2635</v>
      </c>
      <c r="B1765" s="12" t="s">
        <v>2429</v>
      </c>
      <c r="C1765" s="13" t="s">
        <v>15</v>
      </c>
      <c r="D1765" s="12">
        <v>31</v>
      </c>
      <c r="E1765" s="13" t="s">
        <v>23</v>
      </c>
      <c r="F1765" s="13" t="s">
        <v>363</v>
      </c>
      <c r="G1765" s="13" t="s">
        <v>58</v>
      </c>
      <c r="H1765" s="13" t="s">
        <v>364</v>
      </c>
      <c r="I1765" s="12" t="s">
        <v>10</v>
      </c>
      <c r="J1765" s="14">
        <v>210</v>
      </c>
      <c r="K1765" s="15">
        <v>126</v>
      </c>
      <c r="L1765" s="15">
        <v>156.77000000000001</v>
      </c>
      <c r="M1765" s="15">
        <v>47.8</v>
      </c>
      <c r="N1765" s="16">
        <f t="shared" si="108"/>
        <v>30.77000000000001</v>
      </c>
      <c r="O1765" s="17">
        <f t="shared" si="109"/>
        <v>1.2442063492063493</v>
      </c>
      <c r="P1765" s="18">
        <f t="shared" si="110"/>
        <v>2.2797071129707116</v>
      </c>
      <c r="Q1765" s="17">
        <f t="shared" si="111"/>
        <v>1.0033922171018945</v>
      </c>
    </row>
    <row r="1766" spans="1:17" x14ac:dyDescent="0.3">
      <c r="A1766" s="5" t="s">
        <v>2636</v>
      </c>
      <c r="B1766" s="5" t="s">
        <v>2429</v>
      </c>
      <c r="C1766" s="6" t="s">
        <v>15</v>
      </c>
      <c r="D1766" s="5">
        <v>31</v>
      </c>
      <c r="E1766" s="6" t="s">
        <v>23</v>
      </c>
      <c r="F1766" s="6" t="s">
        <v>363</v>
      </c>
      <c r="G1766" s="6" t="s">
        <v>58</v>
      </c>
      <c r="H1766" s="6" t="s">
        <v>365</v>
      </c>
      <c r="I1766" s="5" t="s">
        <v>10</v>
      </c>
      <c r="J1766" s="7">
        <v>1340</v>
      </c>
      <c r="K1766" s="8">
        <v>751</v>
      </c>
      <c r="L1766" s="8">
        <v>678.39</v>
      </c>
      <c r="M1766" s="8">
        <v>765.74</v>
      </c>
      <c r="N1766" s="9">
        <f t="shared" si="108"/>
        <v>-72.610000000000014</v>
      </c>
      <c r="O1766" s="10">
        <f t="shared" si="109"/>
        <v>0.90331557922769634</v>
      </c>
      <c r="P1766" s="11">
        <f t="shared" si="110"/>
        <v>-0.11407266173897149</v>
      </c>
      <c r="Q1766" s="10">
        <f t="shared" si="111"/>
        <v>0.68045859412614351</v>
      </c>
    </row>
    <row r="1767" spans="1:17" x14ac:dyDescent="0.3">
      <c r="A1767" s="12" t="s">
        <v>2637</v>
      </c>
      <c r="B1767" s="12" t="s">
        <v>2429</v>
      </c>
      <c r="C1767" s="13" t="s">
        <v>15</v>
      </c>
      <c r="D1767" s="12">
        <v>31</v>
      </c>
      <c r="E1767" s="13" t="s">
        <v>23</v>
      </c>
      <c r="F1767" s="13" t="s">
        <v>363</v>
      </c>
      <c r="G1767" s="13" t="s">
        <v>58</v>
      </c>
      <c r="H1767" s="13" t="s">
        <v>366</v>
      </c>
      <c r="I1767" s="12" t="s">
        <v>10</v>
      </c>
      <c r="J1767" s="14">
        <v>1330</v>
      </c>
      <c r="K1767" s="15">
        <v>318</v>
      </c>
      <c r="L1767" s="15">
        <v>325.51</v>
      </c>
      <c r="M1767" s="15">
        <v>265.45</v>
      </c>
      <c r="N1767" s="16">
        <f t="shared" si="108"/>
        <v>7.5099999999999909</v>
      </c>
      <c r="O1767" s="17">
        <f t="shared" si="109"/>
        <v>1.0236163522012578</v>
      </c>
      <c r="P1767" s="18">
        <f t="shared" si="110"/>
        <v>0.22625729892635149</v>
      </c>
      <c r="Q1767" s="17">
        <f t="shared" si="111"/>
        <v>0.32895747433098876</v>
      </c>
    </row>
    <row r="1768" spans="1:17" x14ac:dyDescent="0.3">
      <c r="A1768" s="5" t="s">
        <v>2638</v>
      </c>
      <c r="B1768" s="5" t="s">
        <v>2429</v>
      </c>
      <c r="C1768" s="6" t="s">
        <v>15</v>
      </c>
      <c r="D1768" s="5">
        <v>31</v>
      </c>
      <c r="E1768" s="6" t="s">
        <v>23</v>
      </c>
      <c r="F1768" s="6" t="s">
        <v>363</v>
      </c>
      <c r="G1768" s="6" t="s">
        <v>58</v>
      </c>
      <c r="H1768" s="6" t="s">
        <v>367</v>
      </c>
      <c r="I1768" s="5" t="s">
        <v>10</v>
      </c>
      <c r="J1768" s="7">
        <v>2520</v>
      </c>
      <c r="K1768" s="8">
        <v>1114</v>
      </c>
      <c r="L1768" s="8">
        <v>1251.6600000000001</v>
      </c>
      <c r="M1768" s="8">
        <v>772.39</v>
      </c>
      <c r="N1768" s="9">
        <f t="shared" si="108"/>
        <v>137.66000000000008</v>
      </c>
      <c r="O1768" s="10">
        <f t="shared" si="109"/>
        <v>1.1235727109515261</v>
      </c>
      <c r="P1768" s="11">
        <f t="shared" si="110"/>
        <v>0.62050259583888978</v>
      </c>
      <c r="Q1768" s="10">
        <f t="shared" si="111"/>
        <v>0.66759472606246795</v>
      </c>
    </row>
    <row r="1769" spans="1:17" x14ac:dyDescent="0.3">
      <c r="A1769" s="12" t="s">
        <v>2639</v>
      </c>
      <c r="B1769" s="12" t="s">
        <v>2429</v>
      </c>
      <c r="C1769" s="13" t="s">
        <v>15</v>
      </c>
      <c r="D1769" s="12">
        <v>31</v>
      </c>
      <c r="E1769" s="13" t="s">
        <v>23</v>
      </c>
      <c r="F1769" s="13" t="s">
        <v>363</v>
      </c>
      <c r="G1769" s="13" t="s">
        <v>58</v>
      </c>
      <c r="H1769" s="13" t="s">
        <v>369</v>
      </c>
      <c r="I1769" s="12" t="s">
        <v>12</v>
      </c>
      <c r="J1769" s="14">
        <v>30</v>
      </c>
      <c r="K1769" s="15">
        <v>10</v>
      </c>
      <c r="L1769" s="15">
        <v>10.96</v>
      </c>
      <c r="M1769" s="15">
        <v>10.59</v>
      </c>
      <c r="N1769" s="16">
        <f t="shared" si="108"/>
        <v>0.96000000000000085</v>
      </c>
      <c r="O1769" s="17">
        <f t="shared" si="109"/>
        <v>1.0960000000000001</v>
      </c>
      <c r="P1769" s="18">
        <f t="shared" si="110"/>
        <v>3.4938621340887724E-2</v>
      </c>
      <c r="Q1769" s="17">
        <f t="shared" si="111"/>
        <v>0.49103942652329752</v>
      </c>
    </row>
    <row r="1770" spans="1:17" x14ac:dyDescent="0.3">
      <c r="A1770" s="5" t="s">
        <v>2640</v>
      </c>
      <c r="B1770" s="5" t="s">
        <v>2429</v>
      </c>
      <c r="C1770" s="6" t="s">
        <v>15</v>
      </c>
      <c r="D1770" s="5">
        <v>31</v>
      </c>
      <c r="E1770" s="6" t="s">
        <v>23</v>
      </c>
      <c r="F1770" s="6" t="s">
        <v>363</v>
      </c>
      <c r="G1770" s="6" t="s">
        <v>58</v>
      </c>
      <c r="H1770" s="6" t="s">
        <v>370</v>
      </c>
      <c r="I1770" s="5" t="s">
        <v>12</v>
      </c>
      <c r="J1770" s="7">
        <v>60</v>
      </c>
      <c r="K1770" s="8">
        <v>30</v>
      </c>
      <c r="L1770" s="8">
        <v>25.75</v>
      </c>
      <c r="M1770" s="8">
        <v>26.2</v>
      </c>
      <c r="N1770" s="9">
        <f t="shared" si="108"/>
        <v>-4.25</v>
      </c>
      <c r="O1770" s="10">
        <f t="shared" si="109"/>
        <v>0.85833333333333328</v>
      </c>
      <c r="P1770" s="11">
        <f t="shared" si="110"/>
        <v>-1.7175572519083943E-2</v>
      </c>
      <c r="Q1770" s="10">
        <f t="shared" si="111"/>
        <v>0.57683691756272404</v>
      </c>
    </row>
    <row r="1771" spans="1:17" x14ac:dyDescent="0.3">
      <c r="A1771" s="12" t="s">
        <v>2641</v>
      </c>
      <c r="B1771" s="12" t="s">
        <v>2429</v>
      </c>
      <c r="C1771" s="13" t="s">
        <v>15</v>
      </c>
      <c r="D1771" s="12">
        <v>31</v>
      </c>
      <c r="E1771" s="13" t="s">
        <v>23</v>
      </c>
      <c r="F1771" s="13" t="s">
        <v>363</v>
      </c>
      <c r="G1771" s="13" t="s">
        <v>58</v>
      </c>
      <c r="H1771" s="13" t="s">
        <v>371</v>
      </c>
      <c r="I1771" s="12" t="s">
        <v>12</v>
      </c>
      <c r="J1771" s="14">
        <v>315</v>
      </c>
      <c r="K1771" s="15">
        <v>100</v>
      </c>
      <c r="L1771" s="15">
        <v>88.67</v>
      </c>
      <c r="M1771" s="15">
        <v>72.89</v>
      </c>
      <c r="N1771" s="16">
        <f t="shared" si="108"/>
        <v>-11.329999999999998</v>
      </c>
      <c r="O1771" s="17">
        <f t="shared" si="109"/>
        <v>0.88670000000000004</v>
      </c>
      <c r="P1771" s="18">
        <f t="shared" si="110"/>
        <v>0.21649060227740433</v>
      </c>
      <c r="Q1771" s="17">
        <f t="shared" si="111"/>
        <v>0.37834954770438639</v>
      </c>
    </row>
    <row r="1772" spans="1:17" x14ac:dyDescent="0.3">
      <c r="A1772" s="5" t="s">
        <v>2642</v>
      </c>
      <c r="B1772" s="5" t="s">
        <v>2429</v>
      </c>
      <c r="C1772" s="6" t="s">
        <v>15</v>
      </c>
      <c r="D1772" s="5">
        <v>31</v>
      </c>
      <c r="E1772" s="6" t="s">
        <v>23</v>
      </c>
      <c r="F1772" s="6" t="s">
        <v>363</v>
      </c>
      <c r="G1772" s="6" t="s">
        <v>58</v>
      </c>
      <c r="H1772" s="6" t="s">
        <v>372</v>
      </c>
      <c r="I1772" s="5" t="s">
        <v>12</v>
      </c>
      <c r="J1772" s="7">
        <v>90</v>
      </c>
      <c r="K1772" s="8">
        <v>50</v>
      </c>
      <c r="L1772" s="8">
        <v>58.75</v>
      </c>
      <c r="M1772" s="8">
        <v>63.91</v>
      </c>
      <c r="N1772" s="9">
        <f t="shared" si="108"/>
        <v>8.75</v>
      </c>
      <c r="O1772" s="10">
        <f t="shared" si="109"/>
        <v>1.175</v>
      </c>
      <c r="P1772" s="11">
        <f t="shared" si="110"/>
        <v>-8.0738538569863821E-2</v>
      </c>
      <c r="Q1772" s="10">
        <f t="shared" si="111"/>
        <v>0.87738948626045399</v>
      </c>
    </row>
    <row r="1773" spans="1:17" x14ac:dyDescent="0.3">
      <c r="A1773" s="12" t="s">
        <v>2643</v>
      </c>
      <c r="B1773" s="12" t="s">
        <v>2429</v>
      </c>
      <c r="C1773" s="13" t="s">
        <v>15</v>
      </c>
      <c r="D1773" s="12">
        <v>31</v>
      </c>
      <c r="E1773" s="13" t="s">
        <v>23</v>
      </c>
      <c r="F1773" s="13" t="s">
        <v>363</v>
      </c>
      <c r="G1773" s="13" t="s">
        <v>58</v>
      </c>
      <c r="H1773" s="13" t="s">
        <v>373</v>
      </c>
      <c r="I1773" s="12" t="s">
        <v>12</v>
      </c>
      <c r="J1773" s="14">
        <v>115</v>
      </c>
      <c r="K1773" s="15">
        <v>30</v>
      </c>
      <c r="L1773" s="15">
        <v>7.81</v>
      </c>
      <c r="M1773" s="15">
        <v>29.04</v>
      </c>
      <c r="N1773" s="16">
        <f t="shared" si="108"/>
        <v>-22.19</v>
      </c>
      <c r="O1773" s="17">
        <f t="shared" si="109"/>
        <v>0.26033333333333331</v>
      </c>
      <c r="P1773" s="18">
        <f t="shared" si="110"/>
        <v>-0.73106060606060608</v>
      </c>
      <c r="Q1773" s="17">
        <f t="shared" si="111"/>
        <v>9.1280972417017298E-2</v>
      </c>
    </row>
    <row r="1774" spans="1:17" x14ac:dyDescent="0.3">
      <c r="A1774" s="5" t="s">
        <v>2644</v>
      </c>
      <c r="B1774" s="5" t="s">
        <v>2429</v>
      </c>
      <c r="C1774" s="6" t="s">
        <v>15</v>
      </c>
      <c r="D1774" s="5">
        <v>31</v>
      </c>
      <c r="E1774" s="6" t="s">
        <v>23</v>
      </c>
      <c r="F1774" s="6" t="s">
        <v>363</v>
      </c>
      <c r="G1774" s="6" t="s">
        <v>58</v>
      </c>
      <c r="H1774" s="6" t="s">
        <v>374</v>
      </c>
      <c r="I1774" s="5" t="s">
        <v>12</v>
      </c>
      <c r="J1774" s="7">
        <v>60</v>
      </c>
      <c r="K1774" s="8">
        <v>20</v>
      </c>
      <c r="L1774" s="8">
        <v>8.7799999999999994</v>
      </c>
      <c r="M1774" s="8">
        <v>20.49</v>
      </c>
      <c r="N1774" s="9">
        <f t="shared" si="108"/>
        <v>-11.22</v>
      </c>
      <c r="O1774" s="10">
        <f t="shared" si="109"/>
        <v>0.43899999999999995</v>
      </c>
      <c r="P1774" s="11">
        <f t="shared" si="110"/>
        <v>-0.57149829184968282</v>
      </c>
      <c r="Q1774" s="10">
        <f t="shared" si="111"/>
        <v>0.19668458781362008</v>
      </c>
    </row>
    <row r="1775" spans="1:17" x14ac:dyDescent="0.3">
      <c r="A1775" s="12" t="s">
        <v>2645</v>
      </c>
      <c r="B1775" s="12" t="s">
        <v>2429</v>
      </c>
      <c r="C1775" s="13" t="s">
        <v>15</v>
      </c>
      <c r="D1775" s="12">
        <v>31</v>
      </c>
      <c r="E1775" s="13" t="s">
        <v>23</v>
      </c>
      <c r="F1775" s="13" t="s">
        <v>363</v>
      </c>
      <c r="G1775" s="13" t="s">
        <v>58</v>
      </c>
      <c r="H1775" s="13" t="s">
        <v>375</v>
      </c>
      <c r="I1775" s="12" t="s">
        <v>12</v>
      </c>
      <c r="J1775" s="14">
        <v>45</v>
      </c>
      <c r="K1775" s="15">
        <v>17</v>
      </c>
      <c r="L1775" s="15">
        <v>2.4</v>
      </c>
      <c r="M1775" s="15">
        <v>20.260000000000002</v>
      </c>
      <c r="N1775" s="16">
        <f t="shared" si="108"/>
        <v>-14.6</v>
      </c>
      <c r="O1775" s="17">
        <f t="shared" si="109"/>
        <v>0.14117647058823529</v>
      </c>
      <c r="P1775" s="18">
        <f t="shared" si="110"/>
        <v>-0.88153998025666347</v>
      </c>
      <c r="Q1775" s="17">
        <f t="shared" si="111"/>
        <v>7.1684587813620068E-2</v>
      </c>
    </row>
    <row r="1776" spans="1:17" x14ac:dyDescent="0.3">
      <c r="A1776" s="5" t="s">
        <v>2646</v>
      </c>
      <c r="B1776" s="5" t="s">
        <v>2429</v>
      </c>
      <c r="C1776" s="6" t="s">
        <v>15</v>
      </c>
      <c r="D1776" s="5">
        <v>31</v>
      </c>
      <c r="E1776" s="6" t="s">
        <v>23</v>
      </c>
      <c r="F1776" s="6" t="s">
        <v>363</v>
      </c>
      <c r="G1776" s="6" t="s">
        <v>872</v>
      </c>
      <c r="H1776" s="6" t="s">
        <v>376</v>
      </c>
      <c r="I1776" s="5" t="s">
        <v>10</v>
      </c>
      <c r="J1776" s="7">
        <v>90</v>
      </c>
      <c r="K1776" s="8">
        <v>46</v>
      </c>
      <c r="L1776" s="8">
        <v>42.39</v>
      </c>
      <c r="M1776" s="8">
        <v>26.3</v>
      </c>
      <c r="N1776" s="9">
        <f t="shared" si="108"/>
        <v>-3.6099999999999994</v>
      </c>
      <c r="O1776" s="10">
        <f t="shared" si="109"/>
        <v>0.92152173913043478</v>
      </c>
      <c r="P1776" s="11">
        <f t="shared" si="110"/>
        <v>0.61178707224334594</v>
      </c>
      <c r="Q1776" s="10">
        <f t="shared" si="111"/>
        <v>0.63306451612903225</v>
      </c>
    </row>
    <row r="1777" spans="1:17" x14ac:dyDescent="0.3">
      <c r="A1777" s="12" t="s">
        <v>2647</v>
      </c>
      <c r="B1777" s="12" t="s">
        <v>2429</v>
      </c>
      <c r="C1777" s="13" t="s">
        <v>15</v>
      </c>
      <c r="D1777" s="12">
        <v>31</v>
      </c>
      <c r="E1777" s="13" t="s">
        <v>23</v>
      </c>
      <c r="F1777" s="13" t="s">
        <v>363</v>
      </c>
      <c r="G1777" s="13" t="s">
        <v>872</v>
      </c>
      <c r="H1777" s="13" t="s">
        <v>378</v>
      </c>
      <c r="I1777" s="12" t="s">
        <v>10</v>
      </c>
      <c r="J1777" s="14">
        <v>1200</v>
      </c>
      <c r="K1777" s="15">
        <v>476</v>
      </c>
      <c r="L1777" s="15">
        <v>678.2</v>
      </c>
      <c r="M1777" s="15">
        <v>143.87</v>
      </c>
      <c r="N1777" s="16">
        <f t="shared" si="108"/>
        <v>202.20000000000005</v>
      </c>
      <c r="O1777" s="17">
        <f t="shared" si="109"/>
        <v>1.4247899159663866</v>
      </c>
      <c r="P1777" s="18">
        <f t="shared" si="110"/>
        <v>3.71397789671231</v>
      </c>
      <c r="Q1777" s="17">
        <f t="shared" si="111"/>
        <v>0.75963261648745517</v>
      </c>
    </row>
    <row r="1778" spans="1:17" x14ac:dyDescent="0.3">
      <c r="A1778" s="5" t="s">
        <v>2648</v>
      </c>
      <c r="B1778" s="5" t="s">
        <v>2429</v>
      </c>
      <c r="C1778" s="6" t="s">
        <v>15</v>
      </c>
      <c r="D1778" s="5">
        <v>31</v>
      </c>
      <c r="E1778" s="6" t="s">
        <v>23</v>
      </c>
      <c r="F1778" s="6" t="s">
        <v>363</v>
      </c>
      <c r="G1778" s="6" t="s">
        <v>872</v>
      </c>
      <c r="H1778" s="6" t="s">
        <v>380</v>
      </c>
      <c r="I1778" s="5" t="s">
        <v>10</v>
      </c>
      <c r="J1778" s="7">
        <v>500</v>
      </c>
      <c r="K1778" s="8">
        <v>266</v>
      </c>
      <c r="L1778" s="8">
        <v>336.55</v>
      </c>
      <c r="M1778" s="8">
        <v>162.04</v>
      </c>
      <c r="N1778" s="9">
        <f t="shared" si="108"/>
        <v>70.550000000000011</v>
      </c>
      <c r="O1778" s="10">
        <f t="shared" si="109"/>
        <v>1.2652255639097745</v>
      </c>
      <c r="P1778" s="11">
        <f t="shared" si="110"/>
        <v>1.0769563070846706</v>
      </c>
      <c r="Q1778" s="10">
        <f t="shared" si="111"/>
        <v>0.90470430107526878</v>
      </c>
    </row>
    <row r="1779" spans="1:17" x14ac:dyDescent="0.3">
      <c r="A1779" s="12" t="s">
        <v>2649</v>
      </c>
      <c r="B1779" s="12" t="s">
        <v>2429</v>
      </c>
      <c r="C1779" s="13" t="s">
        <v>15</v>
      </c>
      <c r="D1779" s="12">
        <v>31</v>
      </c>
      <c r="E1779" s="13" t="s">
        <v>23</v>
      </c>
      <c r="F1779" s="13" t="s">
        <v>363</v>
      </c>
      <c r="G1779" s="13" t="s">
        <v>872</v>
      </c>
      <c r="H1779" s="13" t="s">
        <v>381</v>
      </c>
      <c r="I1779" s="12" t="s">
        <v>10</v>
      </c>
      <c r="J1779" s="14">
        <v>1320</v>
      </c>
      <c r="K1779" s="15">
        <v>722</v>
      </c>
      <c r="L1779" s="15">
        <v>966.21</v>
      </c>
      <c r="M1779" s="15">
        <v>607.54</v>
      </c>
      <c r="N1779" s="16">
        <f t="shared" si="108"/>
        <v>244.21000000000004</v>
      </c>
      <c r="O1779" s="17">
        <f t="shared" si="109"/>
        <v>1.338240997229917</v>
      </c>
      <c r="P1779" s="18">
        <f t="shared" si="110"/>
        <v>0.59036442044968251</v>
      </c>
      <c r="Q1779" s="17">
        <f t="shared" si="111"/>
        <v>0.98384042033235586</v>
      </c>
    </row>
    <row r="1780" spans="1:17" x14ac:dyDescent="0.3">
      <c r="A1780" s="5" t="s">
        <v>2650</v>
      </c>
      <c r="B1780" s="5" t="s">
        <v>2429</v>
      </c>
      <c r="C1780" s="6" t="s">
        <v>15</v>
      </c>
      <c r="D1780" s="5">
        <v>31</v>
      </c>
      <c r="E1780" s="6" t="s">
        <v>23</v>
      </c>
      <c r="F1780" s="6" t="s">
        <v>363</v>
      </c>
      <c r="G1780" s="6" t="s">
        <v>872</v>
      </c>
      <c r="H1780" s="6" t="s">
        <v>382</v>
      </c>
      <c r="I1780" s="5" t="s">
        <v>10</v>
      </c>
      <c r="J1780" s="7">
        <v>1250</v>
      </c>
      <c r="K1780" s="8">
        <v>630</v>
      </c>
      <c r="L1780" s="8">
        <v>714.69</v>
      </c>
      <c r="M1780" s="8">
        <v>439.21</v>
      </c>
      <c r="N1780" s="9">
        <f t="shared" si="108"/>
        <v>84.690000000000055</v>
      </c>
      <c r="O1780" s="10">
        <f t="shared" si="109"/>
        <v>1.1344285714285716</v>
      </c>
      <c r="P1780" s="11">
        <f t="shared" si="110"/>
        <v>0.62721704879214979</v>
      </c>
      <c r="Q1780" s="10">
        <f t="shared" si="111"/>
        <v>0.76848387096774196</v>
      </c>
    </row>
    <row r="1781" spans="1:17" x14ac:dyDescent="0.3">
      <c r="A1781" s="12" t="s">
        <v>2651</v>
      </c>
      <c r="B1781" s="12" t="s">
        <v>2429</v>
      </c>
      <c r="C1781" s="13" t="s">
        <v>15</v>
      </c>
      <c r="D1781" s="12">
        <v>31</v>
      </c>
      <c r="E1781" s="13" t="s">
        <v>23</v>
      </c>
      <c r="F1781" s="13" t="s">
        <v>363</v>
      </c>
      <c r="G1781" s="13" t="s">
        <v>872</v>
      </c>
      <c r="H1781" s="13" t="s">
        <v>384</v>
      </c>
      <c r="I1781" s="12" t="s">
        <v>10</v>
      </c>
      <c r="J1781" s="14">
        <v>3960</v>
      </c>
      <c r="K1781" s="15">
        <v>2818</v>
      </c>
      <c r="L1781" s="15">
        <v>2634.96</v>
      </c>
      <c r="M1781" s="15">
        <v>2329.84</v>
      </c>
      <c r="N1781" s="16">
        <f t="shared" si="108"/>
        <v>-183.03999999999996</v>
      </c>
      <c r="O1781" s="17">
        <f t="shared" si="109"/>
        <v>0.93504613200851672</v>
      </c>
      <c r="P1781" s="18">
        <f t="shared" si="110"/>
        <v>0.13096178278336704</v>
      </c>
      <c r="Q1781" s="17">
        <f t="shared" si="111"/>
        <v>0.89434669273378953</v>
      </c>
    </row>
    <row r="1782" spans="1:17" x14ac:dyDescent="0.3">
      <c r="A1782" s="5" t="s">
        <v>2652</v>
      </c>
      <c r="B1782" s="5" t="s">
        <v>2429</v>
      </c>
      <c r="C1782" s="6" t="s">
        <v>15</v>
      </c>
      <c r="D1782" s="5">
        <v>31</v>
      </c>
      <c r="E1782" s="6" t="s">
        <v>23</v>
      </c>
      <c r="F1782" s="6" t="s">
        <v>363</v>
      </c>
      <c r="G1782" s="6" t="s">
        <v>872</v>
      </c>
      <c r="H1782" s="6" t="s">
        <v>386</v>
      </c>
      <c r="I1782" s="5" t="s">
        <v>12</v>
      </c>
      <c r="J1782" s="7">
        <v>0</v>
      </c>
      <c r="K1782" s="8">
        <v>0</v>
      </c>
      <c r="L1782" s="8">
        <v>0</v>
      </c>
      <c r="M1782" s="8">
        <v>0</v>
      </c>
      <c r="N1782" s="9">
        <f t="shared" si="108"/>
        <v>0</v>
      </c>
      <c r="O1782" s="10">
        <f t="shared" si="109"/>
        <v>0</v>
      </c>
      <c r="P1782" s="11">
        <f t="shared" si="110"/>
        <v>0</v>
      </c>
      <c r="Q1782" s="10">
        <f t="shared" si="111"/>
        <v>0</v>
      </c>
    </row>
    <row r="1783" spans="1:17" x14ac:dyDescent="0.3">
      <c r="A1783" s="12" t="s">
        <v>2653</v>
      </c>
      <c r="B1783" s="12" t="s">
        <v>2429</v>
      </c>
      <c r="C1783" s="13" t="s">
        <v>15</v>
      </c>
      <c r="D1783" s="12">
        <v>31</v>
      </c>
      <c r="E1783" s="13" t="s">
        <v>23</v>
      </c>
      <c r="F1783" s="13" t="s">
        <v>363</v>
      </c>
      <c r="G1783" s="13" t="s">
        <v>78</v>
      </c>
      <c r="H1783" s="13" t="s">
        <v>388</v>
      </c>
      <c r="I1783" s="12" t="s">
        <v>10</v>
      </c>
      <c r="J1783" s="14">
        <v>600</v>
      </c>
      <c r="K1783" s="15">
        <v>296</v>
      </c>
      <c r="L1783" s="15">
        <v>296.5</v>
      </c>
      <c r="M1783" s="15">
        <v>277.05</v>
      </c>
      <c r="N1783" s="16">
        <f t="shared" si="108"/>
        <v>0.5</v>
      </c>
      <c r="O1783" s="17">
        <f t="shared" si="109"/>
        <v>1.0016891891891893</v>
      </c>
      <c r="P1783" s="18">
        <f t="shared" si="110"/>
        <v>7.0203934307886615E-2</v>
      </c>
      <c r="Q1783" s="17">
        <f t="shared" si="111"/>
        <v>0.66420250896057342</v>
      </c>
    </row>
    <row r="1784" spans="1:17" x14ac:dyDescent="0.3">
      <c r="A1784" s="5" t="s">
        <v>2654</v>
      </c>
      <c r="B1784" s="5" t="s">
        <v>2429</v>
      </c>
      <c r="C1784" s="6" t="s">
        <v>15</v>
      </c>
      <c r="D1784" s="5">
        <v>31</v>
      </c>
      <c r="E1784" s="6" t="s">
        <v>23</v>
      </c>
      <c r="F1784" s="6" t="s">
        <v>363</v>
      </c>
      <c r="G1784" s="6" t="s">
        <v>78</v>
      </c>
      <c r="H1784" s="6" t="s">
        <v>390</v>
      </c>
      <c r="I1784" s="5" t="s">
        <v>10</v>
      </c>
      <c r="J1784" s="7">
        <v>1600</v>
      </c>
      <c r="K1784" s="8">
        <v>386</v>
      </c>
      <c r="L1784" s="8">
        <v>779.82</v>
      </c>
      <c r="M1784" s="8">
        <v>153.76</v>
      </c>
      <c r="N1784" s="9">
        <f t="shared" si="108"/>
        <v>393.82000000000005</v>
      </c>
      <c r="O1784" s="10">
        <f t="shared" si="109"/>
        <v>2.0202590673575131</v>
      </c>
      <c r="P1784" s="11">
        <f t="shared" si="110"/>
        <v>4.0716701352757552</v>
      </c>
      <c r="Q1784" s="10">
        <f t="shared" si="111"/>
        <v>0.65509072580645167</v>
      </c>
    </row>
    <row r="1785" spans="1:17" x14ac:dyDescent="0.3">
      <c r="A1785" s="12" t="s">
        <v>2655</v>
      </c>
      <c r="B1785" s="12" t="s">
        <v>2429</v>
      </c>
      <c r="C1785" s="13" t="s">
        <v>15</v>
      </c>
      <c r="D1785" s="12">
        <v>31</v>
      </c>
      <c r="E1785" s="13" t="s">
        <v>23</v>
      </c>
      <c r="F1785" s="13" t="s">
        <v>363</v>
      </c>
      <c r="G1785" s="13" t="s">
        <v>78</v>
      </c>
      <c r="H1785" s="13" t="s">
        <v>391</v>
      </c>
      <c r="I1785" s="12" t="s">
        <v>10</v>
      </c>
      <c r="J1785" s="14">
        <v>1320</v>
      </c>
      <c r="K1785" s="15">
        <v>709</v>
      </c>
      <c r="L1785" s="15">
        <v>876.05</v>
      </c>
      <c r="M1785" s="15">
        <v>108.19</v>
      </c>
      <c r="N1785" s="16">
        <f t="shared" si="108"/>
        <v>167.04999999999995</v>
      </c>
      <c r="O1785" s="17">
        <f t="shared" si="109"/>
        <v>1.2356135401974611</v>
      </c>
      <c r="P1785" s="18">
        <f t="shared" si="110"/>
        <v>7.097328773454108</v>
      </c>
      <c r="Q1785" s="17">
        <f t="shared" si="111"/>
        <v>0.89203527207559463</v>
      </c>
    </row>
    <row r="1786" spans="1:17" x14ac:dyDescent="0.3">
      <c r="A1786" s="5" t="s">
        <v>2656</v>
      </c>
      <c r="B1786" s="5" t="s">
        <v>2429</v>
      </c>
      <c r="C1786" s="6" t="s">
        <v>15</v>
      </c>
      <c r="D1786" s="5">
        <v>31</v>
      </c>
      <c r="E1786" s="6" t="s">
        <v>23</v>
      </c>
      <c r="F1786" s="6" t="s">
        <v>363</v>
      </c>
      <c r="G1786" s="6" t="s">
        <v>78</v>
      </c>
      <c r="H1786" s="6" t="s">
        <v>392</v>
      </c>
      <c r="I1786" s="5" t="s">
        <v>10</v>
      </c>
      <c r="J1786" s="7">
        <v>4760</v>
      </c>
      <c r="K1786" s="8">
        <v>3352</v>
      </c>
      <c r="L1786" s="8">
        <v>3114.8</v>
      </c>
      <c r="M1786" s="8">
        <v>3294.78</v>
      </c>
      <c r="N1786" s="9">
        <f t="shared" si="108"/>
        <v>-237.19999999999982</v>
      </c>
      <c r="O1786" s="10">
        <f t="shared" si="109"/>
        <v>0.92923627684964205</v>
      </c>
      <c r="P1786" s="11">
        <f t="shared" si="110"/>
        <v>-5.4625802026235439E-2</v>
      </c>
      <c r="Q1786" s="10">
        <f t="shared" si="111"/>
        <v>0.87952923104725766</v>
      </c>
    </row>
    <row r="1787" spans="1:17" x14ac:dyDescent="0.3">
      <c r="A1787" s="12" t="s">
        <v>2657</v>
      </c>
      <c r="B1787" s="12" t="s">
        <v>2429</v>
      </c>
      <c r="C1787" s="13" t="s">
        <v>15</v>
      </c>
      <c r="D1787" s="12">
        <v>31</v>
      </c>
      <c r="E1787" s="13" t="s">
        <v>23</v>
      </c>
      <c r="F1787" s="13" t="s">
        <v>363</v>
      </c>
      <c r="G1787" s="13" t="s">
        <v>78</v>
      </c>
      <c r="H1787" s="13" t="s">
        <v>393</v>
      </c>
      <c r="I1787" s="12" t="s">
        <v>12</v>
      </c>
      <c r="J1787" s="14">
        <v>1000</v>
      </c>
      <c r="K1787" s="15">
        <v>228</v>
      </c>
      <c r="L1787" s="15">
        <v>332.63</v>
      </c>
      <c r="M1787" s="15">
        <v>510.82</v>
      </c>
      <c r="N1787" s="16">
        <f t="shared" si="108"/>
        <v>104.63</v>
      </c>
      <c r="O1787" s="17">
        <f t="shared" si="109"/>
        <v>1.4589035087719298</v>
      </c>
      <c r="P1787" s="18">
        <f t="shared" si="110"/>
        <v>-0.34883129086566694</v>
      </c>
      <c r="Q1787" s="17">
        <f t="shared" si="111"/>
        <v>0.44708333333333333</v>
      </c>
    </row>
    <row r="1788" spans="1:17" x14ac:dyDescent="0.3">
      <c r="A1788" s="5" t="s">
        <v>2658</v>
      </c>
      <c r="B1788" s="5" t="s">
        <v>2429</v>
      </c>
      <c r="C1788" s="6" t="s">
        <v>15</v>
      </c>
      <c r="D1788" s="5">
        <v>31</v>
      </c>
      <c r="E1788" s="6" t="s">
        <v>23</v>
      </c>
      <c r="F1788" s="6" t="s">
        <v>363</v>
      </c>
      <c r="G1788" s="6" t="s">
        <v>78</v>
      </c>
      <c r="H1788" s="6" t="s">
        <v>394</v>
      </c>
      <c r="I1788" s="5" t="s">
        <v>12</v>
      </c>
      <c r="J1788" s="7">
        <v>520</v>
      </c>
      <c r="K1788" s="8">
        <v>120</v>
      </c>
      <c r="L1788" s="8">
        <v>169.45</v>
      </c>
      <c r="M1788" s="8">
        <v>264.04000000000002</v>
      </c>
      <c r="N1788" s="9">
        <f t="shared" si="108"/>
        <v>49.449999999999989</v>
      </c>
      <c r="O1788" s="10">
        <f t="shared" si="109"/>
        <v>1.4120833333333331</v>
      </c>
      <c r="P1788" s="11">
        <f t="shared" si="110"/>
        <v>-0.35824117557945773</v>
      </c>
      <c r="Q1788" s="10">
        <f t="shared" si="111"/>
        <v>0.43799110835401156</v>
      </c>
    </row>
    <row r="1789" spans="1:17" x14ac:dyDescent="0.3">
      <c r="A1789" s="12" t="s">
        <v>2659</v>
      </c>
      <c r="B1789" s="12" t="s">
        <v>2429</v>
      </c>
      <c r="C1789" s="13" t="s">
        <v>15</v>
      </c>
      <c r="D1789" s="12">
        <v>31</v>
      </c>
      <c r="E1789" s="13" t="s">
        <v>23</v>
      </c>
      <c r="F1789" s="13" t="s">
        <v>396</v>
      </c>
      <c r="G1789" s="13" t="s">
        <v>58</v>
      </c>
      <c r="H1789" s="13" t="s">
        <v>397</v>
      </c>
      <c r="I1789" s="12" t="s">
        <v>10</v>
      </c>
      <c r="J1789" s="14">
        <v>1210</v>
      </c>
      <c r="K1789" s="15">
        <v>711</v>
      </c>
      <c r="L1789" s="15">
        <v>610.54999999999995</v>
      </c>
      <c r="M1789" s="15">
        <v>507.92</v>
      </c>
      <c r="N1789" s="16">
        <f t="shared" si="108"/>
        <v>-100.45000000000005</v>
      </c>
      <c r="O1789" s="17">
        <f t="shared" si="109"/>
        <v>0.85872011251758085</v>
      </c>
      <c r="P1789" s="18">
        <f t="shared" si="110"/>
        <v>0.20205937942983135</v>
      </c>
      <c r="Q1789" s="17">
        <f t="shared" si="111"/>
        <v>0.67820803341331204</v>
      </c>
    </row>
    <row r="1790" spans="1:17" x14ac:dyDescent="0.3">
      <c r="A1790" s="5" t="s">
        <v>2660</v>
      </c>
      <c r="B1790" s="5" t="s">
        <v>2429</v>
      </c>
      <c r="C1790" s="6" t="s">
        <v>15</v>
      </c>
      <c r="D1790" s="5">
        <v>31</v>
      </c>
      <c r="E1790" s="6" t="s">
        <v>23</v>
      </c>
      <c r="F1790" s="6" t="s">
        <v>396</v>
      </c>
      <c r="G1790" s="6" t="s">
        <v>58</v>
      </c>
      <c r="H1790" s="6" t="s">
        <v>398</v>
      </c>
      <c r="I1790" s="5" t="s">
        <v>10</v>
      </c>
      <c r="J1790" s="7">
        <v>2920</v>
      </c>
      <c r="K1790" s="8">
        <v>1498</v>
      </c>
      <c r="L1790" s="8">
        <v>1281.69</v>
      </c>
      <c r="M1790" s="8">
        <v>1138.69</v>
      </c>
      <c r="N1790" s="9">
        <f t="shared" si="108"/>
        <v>-216.30999999999995</v>
      </c>
      <c r="O1790" s="10">
        <f t="shared" si="109"/>
        <v>0.85560080106809078</v>
      </c>
      <c r="P1790" s="11">
        <f t="shared" si="110"/>
        <v>0.12558290667345809</v>
      </c>
      <c r="Q1790" s="10">
        <f t="shared" si="111"/>
        <v>0.58996630578877596</v>
      </c>
    </row>
    <row r="1791" spans="1:17" x14ac:dyDescent="0.3">
      <c r="A1791" s="12" t="s">
        <v>2661</v>
      </c>
      <c r="B1791" s="12" t="s">
        <v>2429</v>
      </c>
      <c r="C1791" s="13" t="s">
        <v>15</v>
      </c>
      <c r="D1791" s="12">
        <v>31</v>
      </c>
      <c r="E1791" s="13" t="s">
        <v>23</v>
      </c>
      <c r="F1791" s="13" t="s">
        <v>396</v>
      </c>
      <c r="G1791" s="13" t="s">
        <v>58</v>
      </c>
      <c r="H1791" s="13" t="s">
        <v>399</v>
      </c>
      <c r="I1791" s="12" t="s">
        <v>10</v>
      </c>
      <c r="J1791" s="14">
        <v>1340</v>
      </c>
      <c r="K1791" s="15">
        <v>602</v>
      </c>
      <c r="L1791" s="15">
        <v>730.47</v>
      </c>
      <c r="M1791" s="15">
        <v>629.04</v>
      </c>
      <c r="N1791" s="16">
        <f t="shared" si="108"/>
        <v>128.47000000000003</v>
      </c>
      <c r="O1791" s="17">
        <f t="shared" si="109"/>
        <v>1.2134053156146181</v>
      </c>
      <c r="P1791" s="18">
        <f t="shared" si="110"/>
        <v>0.16124570774513555</v>
      </c>
      <c r="Q1791" s="17">
        <f t="shared" si="111"/>
        <v>0.73269740009629269</v>
      </c>
    </row>
    <row r="1792" spans="1:17" x14ac:dyDescent="0.3">
      <c r="A1792" s="5" t="s">
        <v>2662</v>
      </c>
      <c r="B1792" s="5" t="s">
        <v>2429</v>
      </c>
      <c r="C1792" s="6" t="s">
        <v>15</v>
      </c>
      <c r="D1792" s="5">
        <v>31</v>
      </c>
      <c r="E1792" s="6" t="s">
        <v>23</v>
      </c>
      <c r="F1792" s="6" t="s">
        <v>396</v>
      </c>
      <c r="G1792" s="6" t="s">
        <v>58</v>
      </c>
      <c r="H1792" s="6" t="s">
        <v>400</v>
      </c>
      <c r="I1792" s="5" t="s">
        <v>10</v>
      </c>
      <c r="J1792" s="7">
        <v>2190</v>
      </c>
      <c r="K1792" s="8">
        <v>949</v>
      </c>
      <c r="L1792" s="8">
        <v>1171.0899999999999</v>
      </c>
      <c r="M1792" s="8">
        <v>723.55</v>
      </c>
      <c r="N1792" s="9">
        <f t="shared" si="108"/>
        <v>222.08999999999992</v>
      </c>
      <c r="O1792" s="10">
        <f t="shared" si="109"/>
        <v>1.2340252897787143</v>
      </c>
      <c r="P1792" s="11">
        <f t="shared" si="110"/>
        <v>0.61853361896206205</v>
      </c>
      <c r="Q1792" s="10">
        <f t="shared" si="111"/>
        <v>0.71874232827613294</v>
      </c>
    </row>
    <row r="1793" spans="1:17" x14ac:dyDescent="0.3">
      <c r="A1793" s="12" t="s">
        <v>2663</v>
      </c>
      <c r="B1793" s="12" t="s">
        <v>2429</v>
      </c>
      <c r="C1793" s="13" t="s">
        <v>15</v>
      </c>
      <c r="D1793" s="12">
        <v>31</v>
      </c>
      <c r="E1793" s="13" t="s">
        <v>23</v>
      </c>
      <c r="F1793" s="13" t="s">
        <v>396</v>
      </c>
      <c r="G1793" s="13" t="s">
        <v>58</v>
      </c>
      <c r="H1793" s="13" t="s">
        <v>401</v>
      </c>
      <c r="I1793" s="12" t="s">
        <v>10</v>
      </c>
      <c r="J1793" s="14">
        <v>630</v>
      </c>
      <c r="K1793" s="15">
        <v>235</v>
      </c>
      <c r="L1793" s="15">
        <v>257.57</v>
      </c>
      <c r="M1793" s="15">
        <v>182.42</v>
      </c>
      <c r="N1793" s="16">
        <f t="shared" si="108"/>
        <v>22.569999999999993</v>
      </c>
      <c r="O1793" s="17">
        <f t="shared" si="109"/>
        <v>1.0960425531914892</v>
      </c>
      <c r="P1793" s="18">
        <f t="shared" si="110"/>
        <v>0.41196140774037943</v>
      </c>
      <c r="Q1793" s="17">
        <f t="shared" si="111"/>
        <v>0.54951783580815838</v>
      </c>
    </row>
    <row r="1794" spans="1:17" x14ac:dyDescent="0.3">
      <c r="A1794" s="5" t="s">
        <v>2664</v>
      </c>
      <c r="B1794" s="5" t="s">
        <v>2429</v>
      </c>
      <c r="C1794" s="6" t="s">
        <v>15</v>
      </c>
      <c r="D1794" s="5">
        <v>31</v>
      </c>
      <c r="E1794" s="6" t="s">
        <v>23</v>
      </c>
      <c r="F1794" s="6" t="s">
        <v>396</v>
      </c>
      <c r="G1794" s="6" t="s">
        <v>58</v>
      </c>
      <c r="H1794" s="6" t="s">
        <v>402</v>
      </c>
      <c r="I1794" s="5" t="s">
        <v>10</v>
      </c>
      <c r="J1794" s="7">
        <v>500</v>
      </c>
      <c r="K1794" s="8">
        <v>251</v>
      </c>
      <c r="L1794" s="8">
        <v>313</v>
      </c>
      <c r="M1794" s="8">
        <v>136.6</v>
      </c>
      <c r="N1794" s="9">
        <f t="shared" ref="N1794:N1857" si="112">L1794-K1794</f>
        <v>62</v>
      </c>
      <c r="O1794" s="10">
        <f t="shared" ref="O1794:O1857" si="113">IFERROR(L1794/K1794, 0)</f>
        <v>1.2470119521912351</v>
      </c>
      <c r="P1794" s="11">
        <f t="shared" ref="P1794:P1857" si="114">IFERROR((L1794-M1794)/M1794, 0)</f>
        <v>1.2913616398243046</v>
      </c>
      <c r="Q1794" s="10">
        <f t="shared" ref="Q1794:Q1857" si="115">IFERROR((L1794*1000)/(J1794*D1794*24), 0)</f>
        <v>0.84139784946236562</v>
      </c>
    </row>
    <row r="1795" spans="1:17" x14ac:dyDescent="0.3">
      <c r="A1795" s="12" t="s">
        <v>2665</v>
      </c>
      <c r="B1795" s="12" t="s">
        <v>2429</v>
      </c>
      <c r="C1795" s="13" t="s">
        <v>15</v>
      </c>
      <c r="D1795" s="12">
        <v>31</v>
      </c>
      <c r="E1795" s="13" t="s">
        <v>23</v>
      </c>
      <c r="F1795" s="13" t="s">
        <v>396</v>
      </c>
      <c r="G1795" s="13" t="s">
        <v>58</v>
      </c>
      <c r="H1795" s="13" t="s">
        <v>403</v>
      </c>
      <c r="I1795" s="12" t="s">
        <v>10</v>
      </c>
      <c r="J1795" s="14">
        <v>750</v>
      </c>
      <c r="K1795" s="15">
        <v>202</v>
      </c>
      <c r="L1795" s="15">
        <v>428.35</v>
      </c>
      <c r="M1795" s="15">
        <v>265.48</v>
      </c>
      <c r="N1795" s="16">
        <f t="shared" si="112"/>
        <v>226.35000000000002</v>
      </c>
      <c r="O1795" s="17">
        <f t="shared" si="113"/>
        <v>2.1205445544554458</v>
      </c>
      <c r="P1795" s="18">
        <f t="shared" si="114"/>
        <v>0.61349254181105917</v>
      </c>
      <c r="Q1795" s="17">
        <f t="shared" si="115"/>
        <v>0.76765232974910391</v>
      </c>
    </row>
    <row r="1796" spans="1:17" x14ac:dyDescent="0.3">
      <c r="A1796" s="5" t="s">
        <v>2666</v>
      </c>
      <c r="B1796" s="5" t="s">
        <v>2429</v>
      </c>
      <c r="C1796" s="6" t="s">
        <v>15</v>
      </c>
      <c r="D1796" s="5">
        <v>31</v>
      </c>
      <c r="E1796" s="6" t="s">
        <v>23</v>
      </c>
      <c r="F1796" s="6" t="s">
        <v>396</v>
      </c>
      <c r="G1796" s="6" t="s">
        <v>58</v>
      </c>
      <c r="H1796" s="6" t="s">
        <v>405</v>
      </c>
      <c r="I1796" s="5" t="s">
        <v>16</v>
      </c>
      <c r="J1796" s="7">
        <v>672</v>
      </c>
      <c r="K1796" s="8">
        <v>148</v>
      </c>
      <c r="L1796" s="8">
        <v>162.71</v>
      </c>
      <c r="M1796" s="8">
        <v>68.64</v>
      </c>
      <c r="N1796" s="9">
        <f t="shared" si="112"/>
        <v>14.710000000000008</v>
      </c>
      <c r="O1796" s="10">
        <f t="shared" si="113"/>
        <v>1.0993918918918919</v>
      </c>
      <c r="P1796" s="11">
        <f t="shared" si="114"/>
        <v>1.3704836829836831</v>
      </c>
      <c r="Q1796" s="10">
        <f t="shared" si="115"/>
        <v>0.32544082821300563</v>
      </c>
    </row>
    <row r="1797" spans="1:17" x14ac:dyDescent="0.3">
      <c r="A1797" s="12" t="s">
        <v>2667</v>
      </c>
      <c r="B1797" s="12" t="s">
        <v>2429</v>
      </c>
      <c r="C1797" s="13" t="s">
        <v>15</v>
      </c>
      <c r="D1797" s="12">
        <v>31</v>
      </c>
      <c r="E1797" s="13" t="s">
        <v>23</v>
      </c>
      <c r="F1797" s="13" t="s">
        <v>396</v>
      </c>
      <c r="G1797" s="13" t="s">
        <v>58</v>
      </c>
      <c r="H1797" s="13" t="s">
        <v>406</v>
      </c>
      <c r="I1797" s="12" t="s">
        <v>12</v>
      </c>
      <c r="J1797" s="14">
        <v>80</v>
      </c>
      <c r="K1797" s="15">
        <v>8</v>
      </c>
      <c r="L1797" s="15">
        <v>8.0299999999999994</v>
      </c>
      <c r="M1797" s="15">
        <v>7.7</v>
      </c>
      <c r="N1797" s="16">
        <f t="shared" si="112"/>
        <v>2.9999999999999361E-2</v>
      </c>
      <c r="O1797" s="17">
        <f t="shared" si="113"/>
        <v>1.0037499999999999</v>
      </c>
      <c r="P1797" s="18">
        <f t="shared" si="114"/>
        <v>4.2857142857142753E-2</v>
      </c>
      <c r="Q1797" s="17">
        <f t="shared" si="115"/>
        <v>0.13491263440860213</v>
      </c>
    </row>
    <row r="1798" spans="1:17" x14ac:dyDescent="0.3">
      <c r="A1798" s="5" t="s">
        <v>2668</v>
      </c>
      <c r="B1798" s="5" t="s">
        <v>2429</v>
      </c>
      <c r="C1798" s="6" t="s">
        <v>15</v>
      </c>
      <c r="D1798" s="5">
        <v>31</v>
      </c>
      <c r="E1798" s="6" t="s">
        <v>23</v>
      </c>
      <c r="F1798" s="6" t="s">
        <v>396</v>
      </c>
      <c r="G1798" s="6" t="s">
        <v>58</v>
      </c>
      <c r="H1798" s="6" t="s">
        <v>407</v>
      </c>
      <c r="I1798" s="5" t="s">
        <v>12</v>
      </c>
      <c r="J1798" s="7">
        <v>250</v>
      </c>
      <c r="K1798" s="8">
        <v>35</v>
      </c>
      <c r="L1798" s="8">
        <v>5.12</v>
      </c>
      <c r="M1798" s="8">
        <v>6.06</v>
      </c>
      <c r="N1798" s="9">
        <f t="shared" si="112"/>
        <v>-29.88</v>
      </c>
      <c r="O1798" s="10">
        <f t="shared" si="113"/>
        <v>0.1462857142857143</v>
      </c>
      <c r="P1798" s="11">
        <f t="shared" si="114"/>
        <v>-0.15511551155115505</v>
      </c>
      <c r="Q1798" s="10">
        <f t="shared" si="115"/>
        <v>2.7526881720430108E-2</v>
      </c>
    </row>
    <row r="1799" spans="1:17" x14ac:dyDescent="0.3">
      <c r="A1799" s="12" t="s">
        <v>2669</v>
      </c>
      <c r="B1799" s="12" t="s">
        <v>2429</v>
      </c>
      <c r="C1799" s="13" t="s">
        <v>15</v>
      </c>
      <c r="D1799" s="12">
        <v>31</v>
      </c>
      <c r="E1799" s="13" t="s">
        <v>23</v>
      </c>
      <c r="F1799" s="13" t="s">
        <v>396</v>
      </c>
      <c r="G1799" s="13" t="s">
        <v>58</v>
      </c>
      <c r="H1799" s="13" t="s">
        <v>408</v>
      </c>
      <c r="I1799" s="12" t="s">
        <v>12</v>
      </c>
      <c r="J1799" s="14">
        <v>36</v>
      </c>
      <c r="K1799" s="15">
        <v>4</v>
      </c>
      <c r="L1799" s="15">
        <v>3.79</v>
      </c>
      <c r="M1799" s="15">
        <v>6.26</v>
      </c>
      <c r="N1799" s="16">
        <f t="shared" si="112"/>
        <v>-0.20999999999999996</v>
      </c>
      <c r="O1799" s="17">
        <f t="shared" si="113"/>
        <v>0.94750000000000001</v>
      </c>
      <c r="P1799" s="18">
        <f t="shared" si="114"/>
        <v>-0.39456869009584661</v>
      </c>
      <c r="Q1799" s="17">
        <f t="shared" si="115"/>
        <v>0.14150238948626045</v>
      </c>
    </row>
    <row r="1800" spans="1:17" x14ac:dyDescent="0.3">
      <c r="A1800" s="5" t="s">
        <v>2670</v>
      </c>
      <c r="B1800" s="5" t="s">
        <v>2429</v>
      </c>
      <c r="C1800" s="6" t="s">
        <v>15</v>
      </c>
      <c r="D1800" s="5">
        <v>31</v>
      </c>
      <c r="E1800" s="6" t="s">
        <v>23</v>
      </c>
      <c r="F1800" s="6" t="s">
        <v>396</v>
      </c>
      <c r="G1800" s="6" t="s">
        <v>58</v>
      </c>
      <c r="H1800" s="6" t="s">
        <v>409</v>
      </c>
      <c r="I1800" s="5" t="s">
        <v>12</v>
      </c>
      <c r="J1800" s="7">
        <v>600</v>
      </c>
      <c r="K1800" s="8">
        <v>56</v>
      </c>
      <c r="L1800" s="8">
        <v>99.44</v>
      </c>
      <c r="M1800" s="8">
        <v>62.86</v>
      </c>
      <c r="N1800" s="9">
        <f t="shared" si="112"/>
        <v>43.44</v>
      </c>
      <c r="O1800" s="10">
        <f t="shared" si="113"/>
        <v>1.7757142857142856</v>
      </c>
      <c r="P1800" s="11">
        <f t="shared" si="114"/>
        <v>0.58192809417753733</v>
      </c>
      <c r="Q1800" s="10">
        <f t="shared" si="115"/>
        <v>0.22275985663082437</v>
      </c>
    </row>
    <row r="1801" spans="1:17" x14ac:dyDescent="0.3">
      <c r="A1801" s="12" t="s">
        <v>2671</v>
      </c>
      <c r="B1801" s="12" t="s">
        <v>2429</v>
      </c>
      <c r="C1801" s="13" t="s">
        <v>15</v>
      </c>
      <c r="D1801" s="12">
        <v>31</v>
      </c>
      <c r="E1801" s="13" t="s">
        <v>23</v>
      </c>
      <c r="F1801" s="13" t="s">
        <v>396</v>
      </c>
      <c r="G1801" s="13" t="s">
        <v>58</v>
      </c>
      <c r="H1801" s="13" t="s">
        <v>410</v>
      </c>
      <c r="I1801" s="12" t="s">
        <v>12</v>
      </c>
      <c r="J1801" s="14">
        <v>320</v>
      </c>
      <c r="K1801" s="15">
        <v>48</v>
      </c>
      <c r="L1801" s="15">
        <v>58.5</v>
      </c>
      <c r="M1801" s="15">
        <v>26.39</v>
      </c>
      <c r="N1801" s="16">
        <f t="shared" si="112"/>
        <v>10.5</v>
      </c>
      <c r="O1801" s="17">
        <f t="shared" si="113"/>
        <v>1.21875</v>
      </c>
      <c r="P1801" s="18">
        <f t="shared" si="114"/>
        <v>1.2167487684729064</v>
      </c>
      <c r="Q1801" s="17">
        <f t="shared" si="115"/>
        <v>0.24571572580645162</v>
      </c>
    </row>
    <row r="1802" spans="1:17" x14ac:dyDescent="0.3">
      <c r="A1802" s="5" t="s">
        <v>2672</v>
      </c>
      <c r="B1802" s="5" t="s">
        <v>2429</v>
      </c>
      <c r="C1802" s="6" t="s">
        <v>15</v>
      </c>
      <c r="D1802" s="5">
        <v>31</v>
      </c>
      <c r="E1802" s="6" t="s">
        <v>23</v>
      </c>
      <c r="F1802" s="6" t="s">
        <v>396</v>
      </c>
      <c r="G1802" s="6" t="s">
        <v>58</v>
      </c>
      <c r="H1802" s="6" t="s">
        <v>411</v>
      </c>
      <c r="I1802" s="5" t="s">
        <v>12</v>
      </c>
      <c r="J1802" s="7">
        <v>1000</v>
      </c>
      <c r="K1802" s="8">
        <v>140</v>
      </c>
      <c r="L1802" s="8">
        <v>165.6</v>
      </c>
      <c r="M1802" s="8">
        <v>46.81</v>
      </c>
      <c r="N1802" s="9">
        <f t="shared" si="112"/>
        <v>25.599999999999994</v>
      </c>
      <c r="O1802" s="10">
        <f t="shared" si="113"/>
        <v>1.1828571428571428</v>
      </c>
      <c r="P1802" s="11">
        <f t="shared" si="114"/>
        <v>2.5377056184575943</v>
      </c>
      <c r="Q1802" s="10">
        <f t="shared" si="115"/>
        <v>0.22258064516129034</v>
      </c>
    </row>
    <row r="1803" spans="1:17" x14ac:dyDescent="0.3">
      <c r="A1803" s="12" t="s">
        <v>2673</v>
      </c>
      <c r="B1803" s="12" t="s">
        <v>2429</v>
      </c>
      <c r="C1803" s="13" t="s">
        <v>15</v>
      </c>
      <c r="D1803" s="12">
        <v>31</v>
      </c>
      <c r="E1803" s="13" t="s">
        <v>23</v>
      </c>
      <c r="F1803" s="13" t="s">
        <v>396</v>
      </c>
      <c r="G1803" s="13" t="s">
        <v>58</v>
      </c>
      <c r="H1803" s="13" t="s">
        <v>412</v>
      </c>
      <c r="I1803" s="12" t="s">
        <v>12</v>
      </c>
      <c r="J1803" s="14">
        <v>60</v>
      </c>
      <c r="K1803" s="15">
        <v>0</v>
      </c>
      <c r="L1803" s="15">
        <v>2.79</v>
      </c>
      <c r="M1803" s="15">
        <v>0</v>
      </c>
      <c r="N1803" s="16">
        <f t="shared" si="112"/>
        <v>2.79</v>
      </c>
      <c r="O1803" s="17">
        <f t="shared" si="113"/>
        <v>0</v>
      </c>
      <c r="P1803" s="18">
        <f t="shared" si="114"/>
        <v>0</v>
      </c>
      <c r="Q1803" s="17">
        <f t="shared" si="115"/>
        <v>6.25E-2</v>
      </c>
    </row>
    <row r="1804" spans="1:17" x14ac:dyDescent="0.3">
      <c r="A1804" s="5" t="s">
        <v>2674</v>
      </c>
      <c r="B1804" s="5" t="s">
        <v>2429</v>
      </c>
      <c r="C1804" s="6" t="s">
        <v>15</v>
      </c>
      <c r="D1804" s="5">
        <v>31</v>
      </c>
      <c r="E1804" s="6" t="s">
        <v>23</v>
      </c>
      <c r="F1804" s="6" t="s">
        <v>396</v>
      </c>
      <c r="G1804" s="6" t="s">
        <v>58</v>
      </c>
      <c r="H1804" s="6" t="s">
        <v>413</v>
      </c>
      <c r="I1804" s="5" t="s">
        <v>12</v>
      </c>
      <c r="J1804" s="7">
        <v>60</v>
      </c>
      <c r="K1804" s="8">
        <v>0</v>
      </c>
      <c r="L1804" s="8">
        <v>0.65</v>
      </c>
      <c r="M1804" s="8">
        <v>4.54</v>
      </c>
      <c r="N1804" s="9">
        <f t="shared" si="112"/>
        <v>0.65</v>
      </c>
      <c r="O1804" s="10">
        <f t="shared" si="113"/>
        <v>0</v>
      </c>
      <c r="P1804" s="11">
        <f t="shared" si="114"/>
        <v>-0.85682819383259912</v>
      </c>
      <c r="Q1804" s="10">
        <f t="shared" si="115"/>
        <v>1.4560931899641577E-2</v>
      </c>
    </row>
    <row r="1805" spans="1:17" x14ac:dyDescent="0.3">
      <c r="A1805" s="12" t="s">
        <v>2675</v>
      </c>
      <c r="B1805" s="12" t="s">
        <v>2429</v>
      </c>
      <c r="C1805" s="13" t="s">
        <v>15</v>
      </c>
      <c r="D1805" s="12">
        <v>31</v>
      </c>
      <c r="E1805" s="13" t="s">
        <v>23</v>
      </c>
      <c r="F1805" s="13" t="s">
        <v>396</v>
      </c>
      <c r="G1805" s="13" t="s">
        <v>58</v>
      </c>
      <c r="H1805" s="13" t="s">
        <v>414</v>
      </c>
      <c r="I1805" s="12" t="s">
        <v>12</v>
      </c>
      <c r="J1805" s="14">
        <v>160</v>
      </c>
      <c r="K1805" s="15">
        <v>60</v>
      </c>
      <c r="L1805" s="15">
        <v>62.51</v>
      </c>
      <c r="M1805" s="15">
        <v>56.45</v>
      </c>
      <c r="N1805" s="16">
        <f t="shared" si="112"/>
        <v>2.509999999999998</v>
      </c>
      <c r="O1805" s="17">
        <f t="shared" si="113"/>
        <v>1.0418333333333334</v>
      </c>
      <c r="P1805" s="18">
        <f t="shared" si="114"/>
        <v>0.10735163861824615</v>
      </c>
      <c r="Q1805" s="17">
        <f t="shared" si="115"/>
        <v>0.52511760752688175</v>
      </c>
    </row>
    <row r="1806" spans="1:17" x14ac:dyDescent="0.3">
      <c r="A1806" s="5" t="s">
        <v>2676</v>
      </c>
      <c r="B1806" s="5" t="s">
        <v>2429</v>
      </c>
      <c r="C1806" s="6" t="s">
        <v>15</v>
      </c>
      <c r="D1806" s="5">
        <v>31</v>
      </c>
      <c r="E1806" s="6" t="s">
        <v>23</v>
      </c>
      <c r="F1806" s="6" t="s">
        <v>396</v>
      </c>
      <c r="G1806" s="6" t="s">
        <v>872</v>
      </c>
      <c r="H1806" s="6" t="s">
        <v>415</v>
      </c>
      <c r="I1806" s="5" t="s">
        <v>10</v>
      </c>
      <c r="J1806" s="7">
        <v>500</v>
      </c>
      <c r="K1806" s="8">
        <v>344</v>
      </c>
      <c r="L1806" s="8">
        <v>308.56</v>
      </c>
      <c r="M1806" s="8">
        <v>275.66000000000003</v>
      </c>
      <c r="N1806" s="9">
        <f t="shared" si="112"/>
        <v>-35.44</v>
      </c>
      <c r="O1806" s="10">
        <f t="shared" si="113"/>
        <v>0.89697674418604656</v>
      </c>
      <c r="P1806" s="11">
        <f t="shared" si="114"/>
        <v>0.11934992381919747</v>
      </c>
      <c r="Q1806" s="10">
        <f t="shared" si="115"/>
        <v>0.82946236559139785</v>
      </c>
    </row>
    <row r="1807" spans="1:17" x14ac:dyDescent="0.3">
      <c r="A1807" s="12" t="s">
        <v>2677</v>
      </c>
      <c r="B1807" s="12" t="s">
        <v>2429</v>
      </c>
      <c r="C1807" s="13" t="s">
        <v>15</v>
      </c>
      <c r="D1807" s="12">
        <v>31</v>
      </c>
      <c r="E1807" s="13" t="s">
        <v>23</v>
      </c>
      <c r="F1807" s="13" t="s">
        <v>396</v>
      </c>
      <c r="G1807" s="13" t="s">
        <v>872</v>
      </c>
      <c r="H1807" s="13" t="s">
        <v>417</v>
      </c>
      <c r="I1807" s="12" t="s">
        <v>10</v>
      </c>
      <c r="J1807" s="14">
        <v>246</v>
      </c>
      <c r="K1807" s="15">
        <v>0</v>
      </c>
      <c r="L1807" s="15">
        <v>0</v>
      </c>
      <c r="M1807" s="15">
        <v>0</v>
      </c>
      <c r="N1807" s="16">
        <f t="shared" si="112"/>
        <v>0</v>
      </c>
      <c r="O1807" s="17">
        <f t="shared" si="113"/>
        <v>0</v>
      </c>
      <c r="P1807" s="18">
        <f t="shared" si="114"/>
        <v>0</v>
      </c>
      <c r="Q1807" s="17">
        <f t="shared" si="115"/>
        <v>0</v>
      </c>
    </row>
    <row r="1808" spans="1:17" x14ac:dyDescent="0.3">
      <c r="A1808" s="5" t="s">
        <v>2678</v>
      </c>
      <c r="B1808" s="5" t="s">
        <v>2429</v>
      </c>
      <c r="C1808" s="6" t="s">
        <v>15</v>
      </c>
      <c r="D1808" s="5">
        <v>31</v>
      </c>
      <c r="E1808" s="6" t="s">
        <v>23</v>
      </c>
      <c r="F1808" s="6" t="s">
        <v>396</v>
      </c>
      <c r="G1808" s="6" t="s">
        <v>872</v>
      </c>
      <c r="H1808" s="6" t="s">
        <v>419</v>
      </c>
      <c r="I1808" s="5" t="s">
        <v>10</v>
      </c>
      <c r="J1808" s="7">
        <v>3300</v>
      </c>
      <c r="K1808" s="8">
        <v>1953</v>
      </c>
      <c r="L1808" s="8">
        <v>1934.91</v>
      </c>
      <c r="M1808" s="8">
        <v>1694.6</v>
      </c>
      <c r="N1808" s="9">
        <f t="shared" si="112"/>
        <v>-18.089999999999918</v>
      </c>
      <c r="O1808" s="10">
        <f t="shared" si="113"/>
        <v>0.99073732718894014</v>
      </c>
      <c r="P1808" s="11">
        <f t="shared" si="114"/>
        <v>0.14180927652543385</v>
      </c>
      <c r="Q1808" s="10">
        <f t="shared" si="115"/>
        <v>0.78808651026392962</v>
      </c>
    </row>
    <row r="1809" spans="1:17" x14ac:dyDescent="0.3">
      <c r="A1809" s="12" t="s">
        <v>2679</v>
      </c>
      <c r="B1809" s="12" t="s">
        <v>2429</v>
      </c>
      <c r="C1809" s="13" t="s">
        <v>15</v>
      </c>
      <c r="D1809" s="12">
        <v>31</v>
      </c>
      <c r="E1809" s="13" t="s">
        <v>23</v>
      </c>
      <c r="F1809" s="13" t="s">
        <v>396</v>
      </c>
      <c r="G1809" s="13" t="s">
        <v>872</v>
      </c>
      <c r="H1809" s="13" t="s">
        <v>420</v>
      </c>
      <c r="I1809" s="12" t="s">
        <v>10</v>
      </c>
      <c r="J1809" s="14">
        <v>600</v>
      </c>
      <c r="K1809" s="15">
        <v>209</v>
      </c>
      <c r="L1809" s="15">
        <v>293.83</v>
      </c>
      <c r="M1809" s="15">
        <v>345.68</v>
      </c>
      <c r="N1809" s="16">
        <f t="shared" si="112"/>
        <v>84.829999999999984</v>
      </c>
      <c r="O1809" s="17">
        <f t="shared" si="113"/>
        <v>1.4058851674641148</v>
      </c>
      <c r="P1809" s="18">
        <f t="shared" si="114"/>
        <v>-0.14999421430224491</v>
      </c>
      <c r="Q1809" s="17">
        <f t="shared" si="115"/>
        <v>0.6582213261648745</v>
      </c>
    </row>
    <row r="1810" spans="1:17" x14ac:dyDescent="0.3">
      <c r="A1810" s="5" t="s">
        <v>2680</v>
      </c>
      <c r="B1810" s="5" t="s">
        <v>2429</v>
      </c>
      <c r="C1810" s="6" t="s">
        <v>15</v>
      </c>
      <c r="D1810" s="5">
        <v>31</v>
      </c>
      <c r="E1810" s="6" t="s">
        <v>23</v>
      </c>
      <c r="F1810" s="6" t="s">
        <v>396</v>
      </c>
      <c r="G1810" s="6" t="s">
        <v>872</v>
      </c>
      <c r="H1810" s="6" t="s">
        <v>422</v>
      </c>
      <c r="I1810" s="5" t="s">
        <v>10</v>
      </c>
      <c r="J1810" s="7">
        <v>120</v>
      </c>
      <c r="K1810" s="8">
        <v>0</v>
      </c>
      <c r="L1810" s="8">
        <v>0</v>
      </c>
      <c r="M1810" s="8">
        <v>0</v>
      </c>
      <c r="N1810" s="9">
        <f t="shared" si="112"/>
        <v>0</v>
      </c>
      <c r="O1810" s="10">
        <f t="shared" si="113"/>
        <v>0</v>
      </c>
      <c r="P1810" s="11">
        <f t="shared" si="114"/>
        <v>0</v>
      </c>
      <c r="Q1810" s="10">
        <f t="shared" si="115"/>
        <v>0</v>
      </c>
    </row>
    <row r="1811" spans="1:17" x14ac:dyDescent="0.3">
      <c r="A1811" s="12" t="s">
        <v>2681</v>
      </c>
      <c r="B1811" s="12" t="s">
        <v>2429</v>
      </c>
      <c r="C1811" s="13" t="s">
        <v>15</v>
      </c>
      <c r="D1811" s="12">
        <v>31</v>
      </c>
      <c r="E1811" s="13" t="s">
        <v>23</v>
      </c>
      <c r="F1811" s="13" t="s">
        <v>396</v>
      </c>
      <c r="G1811" s="13" t="s">
        <v>872</v>
      </c>
      <c r="H1811" s="13" t="s">
        <v>424</v>
      </c>
      <c r="I1811" s="12" t="s">
        <v>10</v>
      </c>
      <c r="J1811" s="14">
        <v>600</v>
      </c>
      <c r="K1811" s="15">
        <v>350</v>
      </c>
      <c r="L1811" s="15">
        <v>400.16</v>
      </c>
      <c r="M1811" s="15">
        <v>389.08</v>
      </c>
      <c r="N1811" s="16">
        <f t="shared" si="112"/>
        <v>50.160000000000025</v>
      </c>
      <c r="O1811" s="17">
        <f t="shared" si="113"/>
        <v>1.1433142857142857</v>
      </c>
      <c r="P1811" s="18">
        <f t="shared" si="114"/>
        <v>2.8477433946746279E-2</v>
      </c>
      <c r="Q1811" s="17">
        <f t="shared" si="115"/>
        <v>0.89641577060931898</v>
      </c>
    </row>
    <row r="1812" spans="1:17" x14ac:dyDescent="0.3">
      <c r="A1812" s="5" t="s">
        <v>2682</v>
      </c>
      <c r="B1812" s="5" t="s">
        <v>2429</v>
      </c>
      <c r="C1812" s="6" t="s">
        <v>15</v>
      </c>
      <c r="D1812" s="5">
        <v>31</v>
      </c>
      <c r="E1812" s="6" t="s">
        <v>23</v>
      </c>
      <c r="F1812" s="6" t="s">
        <v>396</v>
      </c>
      <c r="G1812" s="6" t="s">
        <v>872</v>
      </c>
      <c r="H1812" s="6" t="s">
        <v>426</v>
      </c>
      <c r="I1812" s="5" t="s">
        <v>10</v>
      </c>
      <c r="J1812" s="7">
        <v>270</v>
      </c>
      <c r="K1812" s="8">
        <v>72</v>
      </c>
      <c r="L1812" s="8">
        <v>132.4</v>
      </c>
      <c r="M1812" s="8">
        <v>103.26</v>
      </c>
      <c r="N1812" s="9">
        <f t="shared" si="112"/>
        <v>60.400000000000006</v>
      </c>
      <c r="O1812" s="10">
        <f t="shared" si="113"/>
        <v>1.838888888888889</v>
      </c>
      <c r="P1812" s="11">
        <f t="shared" si="114"/>
        <v>0.28220027116017821</v>
      </c>
      <c r="Q1812" s="10">
        <f t="shared" si="115"/>
        <v>0.65909996017522898</v>
      </c>
    </row>
    <row r="1813" spans="1:17" x14ac:dyDescent="0.3">
      <c r="A1813" s="12" t="s">
        <v>2683</v>
      </c>
      <c r="B1813" s="12" t="s">
        <v>2429</v>
      </c>
      <c r="C1813" s="13" t="s">
        <v>15</v>
      </c>
      <c r="D1813" s="12">
        <v>31</v>
      </c>
      <c r="E1813" s="13" t="s">
        <v>23</v>
      </c>
      <c r="F1813" s="13" t="s">
        <v>396</v>
      </c>
      <c r="G1813" s="13" t="s">
        <v>872</v>
      </c>
      <c r="H1813" s="13" t="s">
        <v>428</v>
      </c>
      <c r="I1813" s="12" t="s">
        <v>10</v>
      </c>
      <c r="J1813" s="14">
        <v>300</v>
      </c>
      <c r="K1813" s="15">
        <v>72</v>
      </c>
      <c r="L1813" s="15">
        <v>203.9</v>
      </c>
      <c r="M1813" s="15">
        <v>49.56</v>
      </c>
      <c r="N1813" s="16">
        <f t="shared" si="112"/>
        <v>131.9</v>
      </c>
      <c r="O1813" s="17">
        <f t="shared" si="113"/>
        <v>2.8319444444444444</v>
      </c>
      <c r="P1813" s="18">
        <f t="shared" si="114"/>
        <v>3.1142050040355125</v>
      </c>
      <c r="Q1813" s="17">
        <f t="shared" si="115"/>
        <v>0.91353046594982079</v>
      </c>
    </row>
    <row r="1814" spans="1:17" x14ac:dyDescent="0.3">
      <c r="A1814" s="5" t="s">
        <v>2684</v>
      </c>
      <c r="B1814" s="5" t="s">
        <v>2429</v>
      </c>
      <c r="C1814" s="6" t="s">
        <v>15</v>
      </c>
      <c r="D1814" s="5">
        <v>31</v>
      </c>
      <c r="E1814" s="6" t="s">
        <v>23</v>
      </c>
      <c r="F1814" s="6" t="s">
        <v>396</v>
      </c>
      <c r="G1814" s="6" t="s">
        <v>872</v>
      </c>
      <c r="H1814" s="6" t="s">
        <v>430</v>
      </c>
      <c r="I1814" s="5" t="s">
        <v>10</v>
      </c>
      <c r="J1814" s="7">
        <v>0</v>
      </c>
      <c r="K1814" s="8">
        <v>0</v>
      </c>
      <c r="L1814" s="8">
        <v>0</v>
      </c>
      <c r="M1814" s="8">
        <v>0</v>
      </c>
      <c r="N1814" s="9">
        <f t="shared" si="112"/>
        <v>0</v>
      </c>
      <c r="O1814" s="10">
        <f t="shared" si="113"/>
        <v>0</v>
      </c>
      <c r="P1814" s="11">
        <f t="shared" si="114"/>
        <v>0</v>
      </c>
      <c r="Q1814" s="10">
        <f t="shared" si="115"/>
        <v>0</v>
      </c>
    </row>
    <row r="1815" spans="1:17" x14ac:dyDescent="0.3">
      <c r="A1815" s="12" t="s">
        <v>2685</v>
      </c>
      <c r="B1815" s="12" t="s">
        <v>2429</v>
      </c>
      <c r="C1815" s="13" t="s">
        <v>15</v>
      </c>
      <c r="D1815" s="12">
        <v>31</v>
      </c>
      <c r="E1815" s="13" t="s">
        <v>23</v>
      </c>
      <c r="F1815" s="13" t="s">
        <v>396</v>
      </c>
      <c r="G1815" s="13" t="s">
        <v>872</v>
      </c>
      <c r="H1815" s="13" t="s">
        <v>432</v>
      </c>
      <c r="I1815" s="12" t="s">
        <v>10</v>
      </c>
      <c r="J1815" s="14">
        <v>1350</v>
      </c>
      <c r="K1815" s="15">
        <v>683</v>
      </c>
      <c r="L1815" s="15">
        <v>803</v>
      </c>
      <c r="M1815" s="15">
        <v>729.37</v>
      </c>
      <c r="N1815" s="16">
        <f t="shared" si="112"/>
        <v>120</v>
      </c>
      <c r="O1815" s="17">
        <f t="shared" si="113"/>
        <v>1.1756954612005857</v>
      </c>
      <c r="P1815" s="18">
        <f t="shared" si="114"/>
        <v>0.10095013504805517</v>
      </c>
      <c r="Q1815" s="17">
        <f t="shared" si="115"/>
        <v>0.79948227797690163</v>
      </c>
    </row>
    <row r="1816" spans="1:17" x14ac:dyDescent="0.3">
      <c r="A1816" s="5" t="s">
        <v>2686</v>
      </c>
      <c r="B1816" s="5" t="s">
        <v>2429</v>
      </c>
      <c r="C1816" s="6" t="s">
        <v>15</v>
      </c>
      <c r="D1816" s="5">
        <v>31</v>
      </c>
      <c r="E1816" s="6" t="s">
        <v>23</v>
      </c>
      <c r="F1816" s="6" t="s">
        <v>396</v>
      </c>
      <c r="G1816" s="6" t="s">
        <v>872</v>
      </c>
      <c r="H1816" s="6" t="s">
        <v>434</v>
      </c>
      <c r="I1816" s="5" t="s">
        <v>10</v>
      </c>
      <c r="J1816" s="7">
        <v>150</v>
      </c>
      <c r="K1816" s="8">
        <v>0</v>
      </c>
      <c r="L1816" s="8">
        <v>64.75</v>
      </c>
      <c r="M1816" s="8">
        <v>0</v>
      </c>
      <c r="N1816" s="9">
        <f t="shared" si="112"/>
        <v>64.75</v>
      </c>
      <c r="O1816" s="10">
        <f t="shared" si="113"/>
        <v>0</v>
      </c>
      <c r="P1816" s="11">
        <f t="shared" si="114"/>
        <v>0</v>
      </c>
      <c r="Q1816" s="10">
        <f t="shared" si="115"/>
        <v>0.58019713261648742</v>
      </c>
    </row>
    <row r="1817" spans="1:17" x14ac:dyDescent="0.3">
      <c r="A1817" s="12" t="s">
        <v>2687</v>
      </c>
      <c r="B1817" s="12" t="s">
        <v>2429</v>
      </c>
      <c r="C1817" s="13" t="s">
        <v>15</v>
      </c>
      <c r="D1817" s="12">
        <v>31</v>
      </c>
      <c r="E1817" s="13" t="s">
        <v>23</v>
      </c>
      <c r="F1817" s="13" t="s">
        <v>396</v>
      </c>
      <c r="G1817" s="13" t="s">
        <v>872</v>
      </c>
      <c r="H1817" s="13" t="s">
        <v>436</v>
      </c>
      <c r="I1817" s="12" t="s">
        <v>10</v>
      </c>
      <c r="J1817" s="14">
        <v>1350</v>
      </c>
      <c r="K1817" s="15">
        <v>0</v>
      </c>
      <c r="L1817" s="15">
        <v>0</v>
      </c>
      <c r="M1817" s="15">
        <v>0</v>
      </c>
      <c r="N1817" s="16">
        <f t="shared" si="112"/>
        <v>0</v>
      </c>
      <c r="O1817" s="17">
        <f t="shared" si="113"/>
        <v>0</v>
      </c>
      <c r="P1817" s="18">
        <f t="shared" si="114"/>
        <v>0</v>
      </c>
      <c r="Q1817" s="17">
        <f t="shared" si="115"/>
        <v>0</v>
      </c>
    </row>
    <row r="1818" spans="1:17" x14ac:dyDescent="0.3">
      <c r="A1818" s="5" t="s">
        <v>2688</v>
      </c>
      <c r="B1818" s="5" t="s">
        <v>2429</v>
      </c>
      <c r="C1818" s="6" t="s">
        <v>15</v>
      </c>
      <c r="D1818" s="5">
        <v>31</v>
      </c>
      <c r="E1818" s="6" t="s">
        <v>23</v>
      </c>
      <c r="F1818" s="6" t="s">
        <v>396</v>
      </c>
      <c r="G1818" s="6" t="s">
        <v>872</v>
      </c>
      <c r="H1818" s="6" t="s">
        <v>438</v>
      </c>
      <c r="I1818" s="5" t="s">
        <v>10</v>
      </c>
      <c r="J1818" s="7">
        <v>750</v>
      </c>
      <c r="K1818" s="8">
        <v>277</v>
      </c>
      <c r="L1818" s="8">
        <v>401.96</v>
      </c>
      <c r="M1818" s="8">
        <v>314.47000000000003</v>
      </c>
      <c r="N1818" s="9">
        <f t="shared" si="112"/>
        <v>124.95999999999998</v>
      </c>
      <c r="O1818" s="10">
        <f t="shared" si="113"/>
        <v>1.4511191335740072</v>
      </c>
      <c r="P1818" s="11">
        <f t="shared" si="114"/>
        <v>0.27821413807358397</v>
      </c>
      <c r="Q1818" s="10">
        <f t="shared" si="115"/>
        <v>0.72035842293906815</v>
      </c>
    </row>
    <row r="1819" spans="1:17" x14ac:dyDescent="0.3">
      <c r="A1819" s="12" t="s">
        <v>2689</v>
      </c>
      <c r="B1819" s="12" t="s">
        <v>2429</v>
      </c>
      <c r="C1819" s="13" t="s">
        <v>15</v>
      </c>
      <c r="D1819" s="12">
        <v>31</v>
      </c>
      <c r="E1819" s="13" t="s">
        <v>23</v>
      </c>
      <c r="F1819" s="13" t="s">
        <v>396</v>
      </c>
      <c r="G1819" s="13" t="s">
        <v>872</v>
      </c>
      <c r="H1819" s="13" t="s">
        <v>440</v>
      </c>
      <c r="I1819" s="12" t="s">
        <v>10</v>
      </c>
      <c r="J1819" s="14">
        <v>600</v>
      </c>
      <c r="K1819" s="15">
        <v>0</v>
      </c>
      <c r="L1819" s="15">
        <v>0</v>
      </c>
      <c r="M1819" s="15">
        <v>0</v>
      </c>
      <c r="N1819" s="16">
        <f t="shared" si="112"/>
        <v>0</v>
      </c>
      <c r="O1819" s="17">
        <f t="shared" si="113"/>
        <v>0</v>
      </c>
      <c r="P1819" s="18">
        <f t="shared" si="114"/>
        <v>0</v>
      </c>
      <c r="Q1819" s="17">
        <f t="shared" si="115"/>
        <v>0</v>
      </c>
    </row>
    <row r="1820" spans="1:17" x14ac:dyDescent="0.3">
      <c r="A1820" s="5" t="s">
        <v>2690</v>
      </c>
      <c r="B1820" s="5" t="s">
        <v>2429</v>
      </c>
      <c r="C1820" s="6" t="s">
        <v>15</v>
      </c>
      <c r="D1820" s="5">
        <v>31</v>
      </c>
      <c r="E1820" s="6" t="s">
        <v>23</v>
      </c>
      <c r="F1820" s="6" t="s">
        <v>396</v>
      </c>
      <c r="G1820" s="6" t="s">
        <v>872</v>
      </c>
      <c r="H1820" s="6" t="s">
        <v>442</v>
      </c>
      <c r="I1820" s="5" t="s">
        <v>10</v>
      </c>
      <c r="J1820" s="7">
        <v>540</v>
      </c>
      <c r="K1820" s="8">
        <v>169</v>
      </c>
      <c r="L1820" s="8">
        <v>229.78</v>
      </c>
      <c r="M1820" s="8">
        <v>199.24</v>
      </c>
      <c r="N1820" s="9">
        <f t="shared" si="112"/>
        <v>60.78</v>
      </c>
      <c r="O1820" s="10">
        <f t="shared" si="113"/>
        <v>1.3596449704142013</v>
      </c>
      <c r="P1820" s="11">
        <f t="shared" si="114"/>
        <v>0.15328247339891585</v>
      </c>
      <c r="Q1820" s="10">
        <f t="shared" si="115"/>
        <v>0.57193349263241733</v>
      </c>
    </row>
    <row r="1821" spans="1:17" x14ac:dyDescent="0.3">
      <c r="A1821" s="12" t="s">
        <v>2691</v>
      </c>
      <c r="B1821" s="12" t="s">
        <v>2429</v>
      </c>
      <c r="C1821" s="13" t="s">
        <v>15</v>
      </c>
      <c r="D1821" s="12">
        <v>31</v>
      </c>
      <c r="E1821" s="13" t="s">
        <v>23</v>
      </c>
      <c r="F1821" s="13" t="s">
        <v>396</v>
      </c>
      <c r="G1821" s="13" t="s">
        <v>872</v>
      </c>
      <c r="H1821" s="13" t="s">
        <v>443</v>
      </c>
      <c r="I1821" s="12" t="s">
        <v>16</v>
      </c>
      <c r="J1821" s="14">
        <v>388</v>
      </c>
      <c r="K1821" s="15">
        <v>0</v>
      </c>
      <c r="L1821" s="15">
        <v>0</v>
      </c>
      <c r="M1821" s="15">
        <v>0</v>
      </c>
      <c r="N1821" s="16">
        <f t="shared" si="112"/>
        <v>0</v>
      </c>
      <c r="O1821" s="17">
        <f t="shared" si="113"/>
        <v>0</v>
      </c>
      <c r="P1821" s="18">
        <f t="shared" si="114"/>
        <v>0</v>
      </c>
      <c r="Q1821" s="17">
        <f t="shared" si="115"/>
        <v>0</v>
      </c>
    </row>
    <row r="1822" spans="1:17" x14ac:dyDescent="0.3">
      <c r="A1822" s="5" t="s">
        <v>2692</v>
      </c>
      <c r="B1822" s="5" t="s">
        <v>2429</v>
      </c>
      <c r="C1822" s="6" t="s">
        <v>15</v>
      </c>
      <c r="D1822" s="5">
        <v>31</v>
      </c>
      <c r="E1822" s="6" t="s">
        <v>23</v>
      </c>
      <c r="F1822" s="6" t="s">
        <v>396</v>
      </c>
      <c r="G1822" s="6" t="s">
        <v>872</v>
      </c>
      <c r="H1822" s="6" t="s">
        <v>445</v>
      </c>
      <c r="I1822" s="5" t="s">
        <v>16</v>
      </c>
      <c r="J1822" s="7">
        <v>180</v>
      </c>
      <c r="K1822" s="8">
        <v>34</v>
      </c>
      <c r="L1822" s="8">
        <v>68.2</v>
      </c>
      <c r="M1822" s="8">
        <v>77.36</v>
      </c>
      <c r="N1822" s="9">
        <f t="shared" si="112"/>
        <v>34.200000000000003</v>
      </c>
      <c r="O1822" s="10">
        <f t="shared" si="113"/>
        <v>2.0058823529411764</v>
      </c>
      <c r="P1822" s="11">
        <f t="shared" si="114"/>
        <v>-0.11840744570837639</v>
      </c>
      <c r="Q1822" s="10">
        <f t="shared" si="115"/>
        <v>0.5092592592592593</v>
      </c>
    </row>
    <row r="1823" spans="1:17" x14ac:dyDescent="0.3">
      <c r="A1823" s="12" t="s">
        <v>2693</v>
      </c>
      <c r="B1823" s="12" t="s">
        <v>2429</v>
      </c>
      <c r="C1823" s="13" t="s">
        <v>15</v>
      </c>
      <c r="D1823" s="12">
        <v>31</v>
      </c>
      <c r="E1823" s="13" t="s">
        <v>23</v>
      </c>
      <c r="F1823" s="13" t="s">
        <v>396</v>
      </c>
      <c r="G1823" s="13" t="s">
        <v>872</v>
      </c>
      <c r="H1823" s="13" t="s">
        <v>446</v>
      </c>
      <c r="I1823" s="12" t="s">
        <v>12</v>
      </c>
      <c r="J1823" s="14">
        <v>34</v>
      </c>
      <c r="K1823" s="15">
        <v>0</v>
      </c>
      <c r="L1823" s="15">
        <v>0</v>
      </c>
      <c r="M1823" s="15">
        <v>0</v>
      </c>
      <c r="N1823" s="16">
        <f t="shared" si="112"/>
        <v>0</v>
      </c>
      <c r="O1823" s="17">
        <f t="shared" si="113"/>
        <v>0</v>
      </c>
      <c r="P1823" s="18">
        <f t="shared" si="114"/>
        <v>0</v>
      </c>
      <c r="Q1823" s="17">
        <f t="shared" si="115"/>
        <v>0</v>
      </c>
    </row>
    <row r="1824" spans="1:17" x14ac:dyDescent="0.3">
      <c r="A1824" s="5" t="s">
        <v>2694</v>
      </c>
      <c r="B1824" s="5" t="s">
        <v>2429</v>
      </c>
      <c r="C1824" s="6" t="s">
        <v>15</v>
      </c>
      <c r="D1824" s="5">
        <v>31</v>
      </c>
      <c r="E1824" s="6" t="s">
        <v>23</v>
      </c>
      <c r="F1824" s="6" t="s">
        <v>396</v>
      </c>
      <c r="G1824" s="6" t="s">
        <v>872</v>
      </c>
      <c r="H1824" s="6" t="s">
        <v>448</v>
      </c>
      <c r="I1824" s="5" t="s">
        <v>12</v>
      </c>
      <c r="J1824" s="7">
        <v>150</v>
      </c>
      <c r="K1824" s="8">
        <v>39</v>
      </c>
      <c r="L1824" s="8">
        <v>36.5</v>
      </c>
      <c r="M1824" s="8">
        <v>35.68</v>
      </c>
      <c r="N1824" s="9">
        <f t="shared" si="112"/>
        <v>-2.5</v>
      </c>
      <c r="O1824" s="10">
        <f t="shared" si="113"/>
        <v>0.9358974358974359</v>
      </c>
      <c r="P1824" s="11">
        <f t="shared" si="114"/>
        <v>2.2982062780269066E-2</v>
      </c>
      <c r="Q1824" s="10">
        <f t="shared" si="115"/>
        <v>0.32706093189964158</v>
      </c>
    </row>
    <row r="1825" spans="1:17" x14ac:dyDescent="0.3">
      <c r="A1825" s="12" t="s">
        <v>2695</v>
      </c>
      <c r="B1825" s="12" t="s">
        <v>2429</v>
      </c>
      <c r="C1825" s="13" t="s">
        <v>15</v>
      </c>
      <c r="D1825" s="12">
        <v>31</v>
      </c>
      <c r="E1825" s="13" t="s">
        <v>23</v>
      </c>
      <c r="F1825" s="13" t="s">
        <v>396</v>
      </c>
      <c r="G1825" s="13" t="s">
        <v>872</v>
      </c>
      <c r="H1825" s="13" t="s">
        <v>449</v>
      </c>
      <c r="I1825" s="12" t="s">
        <v>12</v>
      </c>
      <c r="J1825" s="14">
        <v>150</v>
      </c>
      <c r="K1825" s="15">
        <v>38</v>
      </c>
      <c r="L1825" s="15">
        <v>41.65</v>
      </c>
      <c r="M1825" s="15">
        <v>38.69</v>
      </c>
      <c r="N1825" s="16">
        <f t="shared" si="112"/>
        <v>3.6499999999999986</v>
      </c>
      <c r="O1825" s="17">
        <f t="shared" si="113"/>
        <v>1.0960526315789474</v>
      </c>
      <c r="P1825" s="18">
        <f t="shared" si="114"/>
        <v>7.6505556991470686E-2</v>
      </c>
      <c r="Q1825" s="17">
        <f t="shared" si="115"/>
        <v>0.37320788530465948</v>
      </c>
    </row>
    <row r="1826" spans="1:17" x14ac:dyDescent="0.3">
      <c r="A1826" s="5" t="s">
        <v>2696</v>
      </c>
      <c r="B1826" s="5" t="s">
        <v>2429</v>
      </c>
      <c r="C1826" s="6" t="s">
        <v>15</v>
      </c>
      <c r="D1826" s="5">
        <v>31</v>
      </c>
      <c r="E1826" s="6" t="s">
        <v>23</v>
      </c>
      <c r="F1826" s="6" t="s">
        <v>396</v>
      </c>
      <c r="G1826" s="6" t="s">
        <v>872</v>
      </c>
      <c r="H1826" s="6" t="s">
        <v>450</v>
      </c>
      <c r="I1826" s="5" t="s">
        <v>12</v>
      </c>
      <c r="J1826" s="7">
        <v>75</v>
      </c>
      <c r="K1826" s="8">
        <v>20</v>
      </c>
      <c r="L1826" s="8">
        <v>27.36</v>
      </c>
      <c r="M1826" s="8">
        <v>24.68</v>
      </c>
      <c r="N1826" s="9">
        <f t="shared" si="112"/>
        <v>7.3599999999999994</v>
      </c>
      <c r="O1826" s="10">
        <f t="shared" si="113"/>
        <v>1.3679999999999999</v>
      </c>
      <c r="P1826" s="11">
        <f t="shared" si="114"/>
        <v>0.10858995137763371</v>
      </c>
      <c r="Q1826" s="10">
        <f t="shared" si="115"/>
        <v>0.49032258064516127</v>
      </c>
    </row>
    <row r="1827" spans="1:17" x14ac:dyDescent="0.3">
      <c r="A1827" s="12" t="s">
        <v>2697</v>
      </c>
      <c r="B1827" s="12" t="s">
        <v>2429</v>
      </c>
      <c r="C1827" s="13" t="s">
        <v>15</v>
      </c>
      <c r="D1827" s="12">
        <v>31</v>
      </c>
      <c r="E1827" s="13" t="s">
        <v>23</v>
      </c>
      <c r="F1827" s="13" t="s">
        <v>396</v>
      </c>
      <c r="G1827" s="13" t="s">
        <v>872</v>
      </c>
      <c r="H1827" s="13" t="s">
        <v>451</v>
      </c>
      <c r="I1827" s="12" t="s">
        <v>12</v>
      </c>
      <c r="J1827" s="14">
        <v>72</v>
      </c>
      <c r="K1827" s="15">
        <v>20</v>
      </c>
      <c r="L1827" s="15">
        <v>21.28</v>
      </c>
      <c r="M1827" s="15">
        <v>14.72</v>
      </c>
      <c r="N1827" s="16">
        <f t="shared" si="112"/>
        <v>1.2800000000000011</v>
      </c>
      <c r="O1827" s="17">
        <f t="shared" si="113"/>
        <v>1.0640000000000001</v>
      </c>
      <c r="P1827" s="18">
        <f t="shared" si="114"/>
        <v>0.44565217391304351</v>
      </c>
      <c r="Q1827" s="17">
        <f t="shared" si="115"/>
        <v>0.39725209080047791</v>
      </c>
    </row>
    <row r="1828" spans="1:17" x14ac:dyDescent="0.3">
      <c r="A1828" s="5" t="s">
        <v>2698</v>
      </c>
      <c r="B1828" s="5" t="s">
        <v>2429</v>
      </c>
      <c r="C1828" s="6" t="s">
        <v>15</v>
      </c>
      <c r="D1828" s="5">
        <v>31</v>
      </c>
      <c r="E1828" s="6" t="s">
        <v>23</v>
      </c>
      <c r="F1828" s="6" t="s">
        <v>396</v>
      </c>
      <c r="G1828" s="6" t="s">
        <v>78</v>
      </c>
      <c r="H1828" s="6" t="s">
        <v>453</v>
      </c>
      <c r="I1828" s="5" t="s">
        <v>10</v>
      </c>
      <c r="J1828" s="7">
        <v>2320</v>
      </c>
      <c r="K1828" s="8">
        <v>929</v>
      </c>
      <c r="L1828" s="8">
        <v>1065.4100000000001</v>
      </c>
      <c r="M1828" s="8">
        <v>908.67</v>
      </c>
      <c r="N1828" s="9">
        <f t="shared" si="112"/>
        <v>136.41000000000008</v>
      </c>
      <c r="O1828" s="10">
        <f t="shared" si="113"/>
        <v>1.1468353067814856</v>
      </c>
      <c r="P1828" s="11">
        <f t="shared" si="114"/>
        <v>0.17249386465933741</v>
      </c>
      <c r="Q1828" s="10">
        <f t="shared" si="115"/>
        <v>0.61724253800519091</v>
      </c>
    </row>
    <row r="1829" spans="1:17" x14ac:dyDescent="0.3">
      <c r="A1829" s="12" t="s">
        <v>2699</v>
      </c>
      <c r="B1829" s="12" t="s">
        <v>2429</v>
      </c>
      <c r="C1829" s="13" t="s">
        <v>15</v>
      </c>
      <c r="D1829" s="12">
        <v>31</v>
      </c>
      <c r="E1829" s="13" t="s">
        <v>23</v>
      </c>
      <c r="F1829" s="13" t="s">
        <v>396</v>
      </c>
      <c r="G1829" s="13" t="s">
        <v>78</v>
      </c>
      <c r="H1829" s="13" t="s">
        <v>454</v>
      </c>
      <c r="I1829" s="12" t="s">
        <v>10</v>
      </c>
      <c r="J1829" s="14">
        <v>1320</v>
      </c>
      <c r="K1829" s="15">
        <v>542</v>
      </c>
      <c r="L1829" s="15">
        <v>758.71</v>
      </c>
      <c r="M1829" s="15">
        <v>30.82</v>
      </c>
      <c r="N1829" s="16">
        <f t="shared" si="112"/>
        <v>216.71000000000004</v>
      </c>
      <c r="O1829" s="17">
        <f t="shared" si="113"/>
        <v>1.3998339483394835</v>
      </c>
      <c r="P1829" s="18">
        <f t="shared" si="114"/>
        <v>23.617456197274496</v>
      </c>
      <c r="Q1829" s="17">
        <f t="shared" si="115"/>
        <v>0.7725541707396546</v>
      </c>
    </row>
    <row r="1830" spans="1:17" x14ac:dyDescent="0.3">
      <c r="A1830" s="5" t="s">
        <v>2700</v>
      </c>
      <c r="B1830" s="5" t="s">
        <v>2429</v>
      </c>
      <c r="C1830" s="6" t="s">
        <v>15</v>
      </c>
      <c r="D1830" s="5">
        <v>31</v>
      </c>
      <c r="E1830" s="6" t="s">
        <v>23</v>
      </c>
      <c r="F1830" s="6" t="s">
        <v>396</v>
      </c>
      <c r="G1830" s="6" t="s">
        <v>78</v>
      </c>
      <c r="H1830" s="6" t="s">
        <v>455</v>
      </c>
      <c r="I1830" s="5" t="s">
        <v>16</v>
      </c>
      <c r="J1830" s="7">
        <v>1967.08</v>
      </c>
      <c r="K1830" s="8">
        <v>86</v>
      </c>
      <c r="L1830" s="8">
        <v>106.27</v>
      </c>
      <c r="M1830" s="8">
        <v>0</v>
      </c>
      <c r="N1830" s="9">
        <f t="shared" si="112"/>
        <v>20.269999999999996</v>
      </c>
      <c r="O1830" s="10">
        <f t="shared" si="113"/>
        <v>1.2356976744186046</v>
      </c>
      <c r="P1830" s="11">
        <f t="shared" si="114"/>
        <v>0</v>
      </c>
      <c r="Q1830" s="10">
        <f t="shared" si="115"/>
        <v>7.2613224426752512E-2</v>
      </c>
    </row>
    <row r="1831" spans="1:17" x14ac:dyDescent="0.3">
      <c r="A1831" s="12" t="s">
        <v>2701</v>
      </c>
      <c r="B1831" s="12" t="s">
        <v>2429</v>
      </c>
      <c r="C1831" s="13" t="s">
        <v>15</v>
      </c>
      <c r="D1831" s="12">
        <v>31</v>
      </c>
      <c r="E1831" s="13" t="s">
        <v>23</v>
      </c>
      <c r="F1831" s="13" t="s">
        <v>396</v>
      </c>
      <c r="G1831" s="13" t="s">
        <v>78</v>
      </c>
      <c r="H1831" s="13" t="s">
        <v>457</v>
      </c>
      <c r="I1831" s="12" t="s">
        <v>14</v>
      </c>
      <c r="J1831" s="14">
        <v>1400</v>
      </c>
      <c r="K1831" s="15">
        <v>732</v>
      </c>
      <c r="L1831" s="15">
        <v>803.42</v>
      </c>
      <c r="M1831" s="15">
        <v>807.17</v>
      </c>
      <c r="N1831" s="16">
        <f t="shared" si="112"/>
        <v>71.419999999999959</v>
      </c>
      <c r="O1831" s="17">
        <f t="shared" si="113"/>
        <v>1.0975683060109289</v>
      </c>
      <c r="P1831" s="18">
        <f t="shared" si="114"/>
        <v>-4.6458614666055479E-3</v>
      </c>
      <c r="Q1831" s="17">
        <f t="shared" si="115"/>
        <v>0.77133256528417815</v>
      </c>
    </row>
    <row r="1832" spans="1:17" x14ac:dyDescent="0.3">
      <c r="A1832" s="5" t="s">
        <v>2702</v>
      </c>
      <c r="B1832" s="5" t="s">
        <v>2429</v>
      </c>
      <c r="C1832" s="6" t="s">
        <v>15</v>
      </c>
      <c r="D1832" s="5">
        <v>31</v>
      </c>
      <c r="E1832" s="6" t="s">
        <v>25</v>
      </c>
      <c r="F1832" s="6" t="s">
        <v>458</v>
      </c>
      <c r="G1832" s="6" t="s">
        <v>58</v>
      </c>
      <c r="H1832" s="6" t="s">
        <v>459</v>
      </c>
      <c r="I1832" s="5" t="s">
        <v>10</v>
      </c>
      <c r="J1832" s="7">
        <v>1760</v>
      </c>
      <c r="K1832" s="8">
        <v>779</v>
      </c>
      <c r="L1832" s="8">
        <v>956.35</v>
      </c>
      <c r="M1832" s="8">
        <v>745.41</v>
      </c>
      <c r="N1832" s="9">
        <f t="shared" si="112"/>
        <v>177.35000000000002</v>
      </c>
      <c r="O1832" s="10">
        <f t="shared" si="113"/>
        <v>1.2276636713735558</v>
      </c>
      <c r="P1832" s="11">
        <f t="shared" si="114"/>
        <v>0.28298520277431222</v>
      </c>
      <c r="Q1832" s="10">
        <f t="shared" si="115"/>
        <v>0.73035037878787878</v>
      </c>
    </row>
    <row r="1833" spans="1:17" x14ac:dyDescent="0.3">
      <c r="A1833" s="12" t="s">
        <v>2703</v>
      </c>
      <c r="B1833" s="12" t="s">
        <v>2429</v>
      </c>
      <c r="C1833" s="13" t="s">
        <v>15</v>
      </c>
      <c r="D1833" s="12">
        <v>31</v>
      </c>
      <c r="E1833" s="13" t="s">
        <v>25</v>
      </c>
      <c r="F1833" s="13" t="s">
        <v>458</v>
      </c>
      <c r="G1833" s="13" t="s">
        <v>58</v>
      </c>
      <c r="H1833" s="13" t="s">
        <v>460</v>
      </c>
      <c r="I1833" s="12" t="s">
        <v>10</v>
      </c>
      <c r="J1833" s="14">
        <v>1650</v>
      </c>
      <c r="K1833" s="15">
        <v>733</v>
      </c>
      <c r="L1833" s="15">
        <v>846.22</v>
      </c>
      <c r="M1833" s="15">
        <v>756.78</v>
      </c>
      <c r="N1833" s="16">
        <f t="shared" si="112"/>
        <v>113.22000000000003</v>
      </c>
      <c r="O1833" s="17">
        <f t="shared" si="113"/>
        <v>1.1544611186903138</v>
      </c>
      <c r="P1833" s="18">
        <f t="shared" si="114"/>
        <v>0.11818494146251229</v>
      </c>
      <c r="Q1833" s="17">
        <f t="shared" si="115"/>
        <v>0.68932877158683614</v>
      </c>
    </row>
    <row r="1834" spans="1:17" x14ac:dyDescent="0.3">
      <c r="A1834" s="5" t="s">
        <v>2704</v>
      </c>
      <c r="B1834" s="5" t="s">
        <v>2429</v>
      </c>
      <c r="C1834" s="6" t="s">
        <v>15</v>
      </c>
      <c r="D1834" s="5">
        <v>31</v>
      </c>
      <c r="E1834" s="6" t="s">
        <v>25</v>
      </c>
      <c r="F1834" s="6" t="s">
        <v>458</v>
      </c>
      <c r="G1834" s="6" t="s">
        <v>58</v>
      </c>
      <c r="H1834" s="6" t="s">
        <v>462</v>
      </c>
      <c r="I1834" s="5" t="s">
        <v>10</v>
      </c>
      <c r="J1834" s="7">
        <v>2400</v>
      </c>
      <c r="K1834" s="8">
        <v>467</v>
      </c>
      <c r="L1834" s="8">
        <v>753.24</v>
      </c>
      <c r="M1834" s="8">
        <v>377.02</v>
      </c>
      <c r="N1834" s="9">
        <f t="shared" si="112"/>
        <v>286.24</v>
      </c>
      <c r="O1834" s="10">
        <f t="shared" si="113"/>
        <v>1.6129336188436831</v>
      </c>
      <c r="P1834" s="11">
        <f t="shared" si="114"/>
        <v>0.99787809665269755</v>
      </c>
      <c r="Q1834" s="10">
        <f t="shared" si="115"/>
        <v>0.42184139784946234</v>
      </c>
    </row>
    <row r="1835" spans="1:17" x14ac:dyDescent="0.3">
      <c r="A1835" s="12" t="s">
        <v>2705</v>
      </c>
      <c r="B1835" s="12" t="s">
        <v>2429</v>
      </c>
      <c r="C1835" s="13" t="s">
        <v>15</v>
      </c>
      <c r="D1835" s="12">
        <v>31</v>
      </c>
      <c r="E1835" s="13" t="s">
        <v>25</v>
      </c>
      <c r="F1835" s="13" t="s">
        <v>458</v>
      </c>
      <c r="G1835" s="13" t="s">
        <v>58</v>
      </c>
      <c r="H1835" s="13" t="s">
        <v>464</v>
      </c>
      <c r="I1835" s="12" t="s">
        <v>16</v>
      </c>
      <c r="J1835" s="14">
        <v>235.4</v>
      </c>
      <c r="K1835" s="15">
        <v>16</v>
      </c>
      <c r="L1835" s="15">
        <v>0</v>
      </c>
      <c r="M1835" s="15">
        <v>7.59</v>
      </c>
      <c r="N1835" s="16">
        <f t="shared" si="112"/>
        <v>-16</v>
      </c>
      <c r="O1835" s="17">
        <f t="shared" si="113"/>
        <v>0</v>
      </c>
      <c r="P1835" s="18">
        <f t="shared" si="114"/>
        <v>-1</v>
      </c>
      <c r="Q1835" s="17">
        <f t="shared" si="115"/>
        <v>0</v>
      </c>
    </row>
    <row r="1836" spans="1:17" x14ac:dyDescent="0.3">
      <c r="A1836" s="5" t="s">
        <v>2706</v>
      </c>
      <c r="B1836" s="5" t="s">
        <v>2429</v>
      </c>
      <c r="C1836" s="6" t="s">
        <v>15</v>
      </c>
      <c r="D1836" s="5">
        <v>31</v>
      </c>
      <c r="E1836" s="6" t="s">
        <v>25</v>
      </c>
      <c r="F1836" s="6" t="s">
        <v>458</v>
      </c>
      <c r="G1836" s="6" t="s">
        <v>58</v>
      </c>
      <c r="H1836" s="6" t="s">
        <v>466</v>
      </c>
      <c r="I1836" s="5" t="s">
        <v>12</v>
      </c>
      <c r="J1836" s="7">
        <v>460</v>
      </c>
      <c r="K1836" s="8">
        <v>92</v>
      </c>
      <c r="L1836" s="8">
        <v>107.31</v>
      </c>
      <c r="M1836" s="8">
        <v>110.5</v>
      </c>
      <c r="N1836" s="9">
        <f t="shared" si="112"/>
        <v>15.310000000000002</v>
      </c>
      <c r="O1836" s="10">
        <f t="shared" si="113"/>
        <v>1.1664130434782609</v>
      </c>
      <c r="P1836" s="11">
        <f t="shared" si="114"/>
        <v>-2.8868778280542965E-2</v>
      </c>
      <c r="Q1836" s="10">
        <f t="shared" si="115"/>
        <v>0.31355189340813466</v>
      </c>
    </row>
    <row r="1837" spans="1:17" x14ac:dyDescent="0.3">
      <c r="A1837" s="12" t="s">
        <v>2707</v>
      </c>
      <c r="B1837" s="12" t="s">
        <v>2429</v>
      </c>
      <c r="C1837" s="13" t="s">
        <v>15</v>
      </c>
      <c r="D1837" s="12">
        <v>31</v>
      </c>
      <c r="E1837" s="13" t="s">
        <v>25</v>
      </c>
      <c r="F1837" s="13" t="s">
        <v>458</v>
      </c>
      <c r="G1837" s="13" t="s">
        <v>58</v>
      </c>
      <c r="H1837" s="13" t="s">
        <v>467</v>
      </c>
      <c r="I1837" s="12" t="s">
        <v>12</v>
      </c>
      <c r="J1837" s="14">
        <v>0</v>
      </c>
      <c r="K1837" s="15">
        <v>0</v>
      </c>
      <c r="L1837" s="15">
        <v>0</v>
      </c>
      <c r="M1837" s="15">
        <v>0</v>
      </c>
      <c r="N1837" s="16">
        <f t="shared" si="112"/>
        <v>0</v>
      </c>
      <c r="O1837" s="17">
        <f t="shared" si="113"/>
        <v>0</v>
      </c>
      <c r="P1837" s="18">
        <f t="shared" si="114"/>
        <v>0</v>
      </c>
      <c r="Q1837" s="17">
        <f t="shared" si="115"/>
        <v>0</v>
      </c>
    </row>
    <row r="1838" spans="1:17" x14ac:dyDescent="0.3">
      <c r="A1838" s="5" t="s">
        <v>2708</v>
      </c>
      <c r="B1838" s="5" t="s">
        <v>2429</v>
      </c>
      <c r="C1838" s="6" t="s">
        <v>15</v>
      </c>
      <c r="D1838" s="5">
        <v>31</v>
      </c>
      <c r="E1838" s="6" t="s">
        <v>25</v>
      </c>
      <c r="F1838" s="6" t="s">
        <v>458</v>
      </c>
      <c r="G1838" s="6" t="s">
        <v>58</v>
      </c>
      <c r="H1838" s="6" t="s">
        <v>468</v>
      </c>
      <c r="I1838" s="5" t="s">
        <v>12</v>
      </c>
      <c r="J1838" s="7">
        <v>90</v>
      </c>
      <c r="K1838" s="8">
        <v>28</v>
      </c>
      <c r="L1838" s="8">
        <v>0</v>
      </c>
      <c r="M1838" s="8">
        <v>42.23</v>
      </c>
      <c r="N1838" s="9">
        <f t="shared" si="112"/>
        <v>-28</v>
      </c>
      <c r="O1838" s="10">
        <f t="shared" si="113"/>
        <v>0</v>
      </c>
      <c r="P1838" s="11">
        <f t="shared" si="114"/>
        <v>-1</v>
      </c>
      <c r="Q1838" s="10">
        <f t="shared" si="115"/>
        <v>0</v>
      </c>
    </row>
    <row r="1839" spans="1:17" x14ac:dyDescent="0.3">
      <c r="A1839" s="12" t="s">
        <v>2709</v>
      </c>
      <c r="B1839" s="12" t="s">
        <v>2429</v>
      </c>
      <c r="C1839" s="13" t="s">
        <v>15</v>
      </c>
      <c r="D1839" s="12">
        <v>31</v>
      </c>
      <c r="E1839" s="13" t="s">
        <v>25</v>
      </c>
      <c r="F1839" s="13" t="s">
        <v>458</v>
      </c>
      <c r="G1839" s="13" t="s">
        <v>58</v>
      </c>
      <c r="H1839" s="13" t="s">
        <v>469</v>
      </c>
      <c r="I1839" s="12" t="s">
        <v>12</v>
      </c>
      <c r="J1839" s="14">
        <v>50</v>
      </c>
      <c r="K1839" s="15">
        <v>13</v>
      </c>
      <c r="L1839" s="15">
        <v>0</v>
      </c>
      <c r="M1839" s="15">
        <v>18.260000000000002</v>
      </c>
      <c r="N1839" s="16">
        <f t="shared" si="112"/>
        <v>-13</v>
      </c>
      <c r="O1839" s="17">
        <f t="shared" si="113"/>
        <v>0</v>
      </c>
      <c r="P1839" s="18">
        <f t="shared" si="114"/>
        <v>-1</v>
      </c>
      <c r="Q1839" s="17">
        <f t="shared" si="115"/>
        <v>0</v>
      </c>
    </row>
    <row r="1840" spans="1:17" x14ac:dyDescent="0.3">
      <c r="A1840" s="5" t="s">
        <v>2710</v>
      </c>
      <c r="B1840" s="5" t="s">
        <v>2429</v>
      </c>
      <c r="C1840" s="6" t="s">
        <v>15</v>
      </c>
      <c r="D1840" s="5">
        <v>31</v>
      </c>
      <c r="E1840" s="6" t="s">
        <v>25</v>
      </c>
      <c r="F1840" s="6" t="s">
        <v>458</v>
      </c>
      <c r="G1840" s="6" t="s">
        <v>58</v>
      </c>
      <c r="H1840" s="6" t="s">
        <v>470</v>
      </c>
      <c r="I1840" s="5" t="s">
        <v>12</v>
      </c>
      <c r="J1840" s="7">
        <v>770</v>
      </c>
      <c r="K1840" s="8">
        <v>147</v>
      </c>
      <c r="L1840" s="8">
        <v>0</v>
      </c>
      <c r="M1840" s="8">
        <v>452.13</v>
      </c>
      <c r="N1840" s="9">
        <f t="shared" si="112"/>
        <v>-147</v>
      </c>
      <c r="O1840" s="10">
        <f t="shared" si="113"/>
        <v>0</v>
      </c>
      <c r="P1840" s="11">
        <f t="shared" si="114"/>
        <v>-1</v>
      </c>
      <c r="Q1840" s="10">
        <f t="shared" si="115"/>
        <v>0</v>
      </c>
    </row>
    <row r="1841" spans="1:17" x14ac:dyDescent="0.3">
      <c r="A1841" s="12" t="s">
        <v>2711</v>
      </c>
      <c r="B1841" s="12" t="s">
        <v>2429</v>
      </c>
      <c r="C1841" s="13" t="s">
        <v>15</v>
      </c>
      <c r="D1841" s="12">
        <v>31</v>
      </c>
      <c r="E1841" s="13" t="s">
        <v>25</v>
      </c>
      <c r="F1841" s="13" t="s">
        <v>458</v>
      </c>
      <c r="G1841" s="13" t="s">
        <v>58</v>
      </c>
      <c r="H1841" s="13" t="s">
        <v>471</v>
      </c>
      <c r="I1841" s="12" t="s">
        <v>12</v>
      </c>
      <c r="J1841" s="14">
        <v>240</v>
      </c>
      <c r="K1841" s="15">
        <v>41</v>
      </c>
      <c r="L1841" s="15">
        <v>19.670000000000002</v>
      </c>
      <c r="M1841" s="15">
        <v>9.34</v>
      </c>
      <c r="N1841" s="16">
        <f t="shared" si="112"/>
        <v>-21.33</v>
      </c>
      <c r="O1841" s="17">
        <f t="shared" si="113"/>
        <v>0.47975609756097565</v>
      </c>
      <c r="P1841" s="18">
        <f t="shared" si="114"/>
        <v>1.1059957173447539</v>
      </c>
      <c r="Q1841" s="17">
        <f t="shared" si="115"/>
        <v>0.11015905017921147</v>
      </c>
    </row>
    <row r="1842" spans="1:17" x14ac:dyDescent="0.3">
      <c r="A1842" s="5" t="s">
        <v>2712</v>
      </c>
      <c r="B1842" s="5" t="s">
        <v>2429</v>
      </c>
      <c r="C1842" s="6" t="s">
        <v>15</v>
      </c>
      <c r="D1842" s="5">
        <v>31</v>
      </c>
      <c r="E1842" s="6" t="s">
        <v>25</v>
      </c>
      <c r="F1842" s="6" t="s">
        <v>458</v>
      </c>
      <c r="G1842" s="6" t="s">
        <v>872</v>
      </c>
      <c r="H1842" s="6" t="s">
        <v>472</v>
      </c>
      <c r="I1842" s="5" t="s">
        <v>10</v>
      </c>
      <c r="J1842" s="7">
        <v>1040</v>
      </c>
      <c r="K1842" s="8">
        <v>284</v>
      </c>
      <c r="L1842" s="8">
        <v>621.83000000000004</v>
      </c>
      <c r="M1842" s="8">
        <v>342.97</v>
      </c>
      <c r="N1842" s="9">
        <f t="shared" si="112"/>
        <v>337.83000000000004</v>
      </c>
      <c r="O1842" s="10">
        <f t="shared" si="113"/>
        <v>2.1895422535211271</v>
      </c>
      <c r="P1842" s="11">
        <f t="shared" si="114"/>
        <v>0.81307402979852461</v>
      </c>
      <c r="Q1842" s="10">
        <f t="shared" si="115"/>
        <v>0.80364712572373864</v>
      </c>
    </row>
    <row r="1843" spans="1:17" x14ac:dyDescent="0.3">
      <c r="A1843" s="12" t="s">
        <v>2713</v>
      </c>
      <c r="B1843" s="12" t="s">
        <v>2429</v>
      </c>
      <c r="C1843" s="13" t="s">
        <v>15</v>
      </c>
      <c r="D1843" s="12">
        <v>31</v>
      </c>
      <c r="E1843" s="13" t="s">
        <v>25</v>
      </c>
      <c r="F1843" s="13" t="s">
        <v>458</v>
      </c>
      <c r="G1843" s="13" t="s">
        <v>872</v>
      </c>
      <c r="H1843" s="13" t="s">
        <v>474</v>
      </c>
      <c r="I1843" s="12" t="s">
        <v>10</v>
      </c>
      <c r="J1843" s="14">
        <v>36.799999999999997</v>
      </c>
      <c r="K1843" s="15">
        <v>0</v>
      </c>
      <c r="L1843" s="15">
        <v>0</v>
      </c>
      <c r="M1843" s="15">
        <v>0</v>
      </c>
      <c r="N1843" s="16">
        <f t="shared" si="112"/>
        <v>0</v>
      </c>
      <c r="O1843" s="17">
        <f t="shared" si="113"/>
        <v>0</v>
      </c>
      <c r="P1843" s="18">
        <f t="shared" si="114"/>
        <v>0</v>
      </c>
      <c r="Q1843" s="17">
        <f t="shared" si="115"/>
        <v>0</v>
      </c>
    </row>
    <row r="1844" spans="1:17" x14ac:dyDescent="0.3">
      <c r="A1844" s="5" t="s">
        <v>2714</v>
      </c>
      <c r="B1844" s="5" t="s">
        <v>2429</v>
      </c>
      <c r="C1844" s="6" t="s">
        <v>15</v>
      </c>
      <c r="D1844" s="5">
        <v>31</v>
      </c>
      <c r="E1844" s="6" t="s">
        <v>25</v>
      </c>
      <c r="F1844" s="6" t="s">
        <v>458</v>
      </c>
      <c r="G1844" s="6" t="s">
        <v>872</v>
      </c>
      <c r="H1844" s="6" t="s">
        <v>477</v>
      </c>
      <c r="I1844" s="5" t="s">
        <v>10</v>
      </c>
      <c r="J1844" s="7">
        <v>300</v>
      </c>
      <c r="K1844" s="8">
        <v>0</v>
      </c>
      <c r="L1844" s="8">
        <v>0</v>
      </c>
      <c r="M1844" s="8">
        <v>0</v>
      </c>
      <c r="N1844" s="9">
        <f t="shared" si="112"/>
        <v>0</v>
      </c>
      <c r="O1844" s="10">
        <f t="shared" si="113"/>
        <v>0</v>
      </c>
      <c r="P1844" s="11">
        <f t="shared" si="114"/>
        <v>0</v>
      </c>
      <c r="Q1844" s="10">
        <f t="shared" si="115"/>
        <v>0</v>
      </c>
    </row>
    <row r="1845" spans="1:17" x14ac:dyDescent="0.3">
      <c r="A1845" s="12" t="s">
        <v>2715</v>
      </c>
      <c r="B1845" s="12" t="s">
        <v>2429</v>
      </c>
      <c r="C1845" s="13" t="s">
        <v>15</v>
      </c>
      <c r="D1845" s="12">
        <v>31</v>
      </c>
      <c r="E1845" s="13" t="s">
        <v>25</v>
      </c>
      <c r="F1845" s="13" t="s">
        <v>458</v>
      </c>
      <c r="G1845" s="13" t="s">
        <v>872</v>
      </c>
      <c r="H1845" s="13" t="s">
        <v>479</v>
      </c>
      <c r="I1845" s="12" t="s">
        <v>10</v>
      </c>
      <c r="J1845" s="14">
        <v>1320</v>
      </c>
      <c r="K1845" s="15">
        <v>680</v>
      </c>
      <c r="L1845" s="15">
        <v>811.39</v>
      </c>
      <c r="M1845" s="15">
        <v>641.96</v>
      </c>
      <c r="N1845" s="16">
        <f t="shared" si="112"/>
        <v>131.38999999999999</v>
      </c>
      <c r="O1845" s="17">
        <f t="shared" si="113"/>
        <v>1.1932205882352942</v>
      </c>
      <c r="P1845" s="18">
        <f t="shared" si="114"/>
        <v>0.26392610131472355</v>
      </c>
      <c r="Q1845" s="17">
        <f t="shared" si="115"/>
        <v>0.82619542196155105</v>
      </c>
    </row>
    <row r="1846" spans="1:17" x14ac:dyDescent="0.3">
      <c r="A1846" s="5" t="s">
        <v>2716</v>
      </c>
      <c r="B1846" s="5" t="s">
        <v>2429</v>
      </c>
      <c r="C1846" s="6" t="s">
        <v>15</v>
      </c>
      <c r="D1846" s="5">
        <v>31</v>
      </c>
      <c r="E1846" s="6" t="s">
        <v>25</v>
      </c>
      <c r="F1846" s="6" t="s">
        <v>458</v>
      </c>
      <c r="G1846" s="6" t="s">
        <v>872</v>
      </c>
      <c r="H1846" s="6" t="s">
        <v>480</v>
      </c>
      <c r="I1846" s="5" t="s">
        <v>10</v>
      </c>
      <c r="J1846" s="7">
        <v>1320</v>
      </c>
      <c r="K1846" s="8">
        <v>682</v>
      </c>
      <c r="L1846" s="8">
        <v>928.34</v>
      </c>
      <c r="M1846" s="8">
        <v>630.54999999999995</v>
      </c>
      <c r="N1846" s="9">
        <f t="shared" si="112"/>
        <v>246.34000000000003</v>
      </c>
      <c r="O1846" s="10">
        <f t="shared" si="113"/>
        <v>1.3612023460410558</v>
      </c>
      <c r="P1846" s="11">
        <f t="shared" si="114"/>
        <v>0.47227024026643422</v>
      </c>
      <c r="Q1846" s="10">
        <f t="shared" si="115"/>
        <v>0.94527940697295532</v>
      </c>
    </row>
    <row r="1847" spans="1:17" x14ac:dyDescent="0.3">
      <c r="A1847" s="12" t="s">
        <v>2717</v>
      </c>
      <c r="B1847" s="12" t="s">
        <v>2429</v>
      </c>
      <c r="C1847" s="13" t="s">
        <v>15</v>
      </c>
      <c r="D1847" s="12">
        <v>31</v>
      </c>
      <c r="E1847" s="13" t="s">
        <v>25</v>
      </c>
      <c r="F1847" s="13" t="s">
        <v>458</v>
      </c>
      <c r="G1847" s="13" t="s">
        <v>872</v>
      </c>
      <c r="H1847" s="13" t="s">
        <v>482</v>
      </c>
      <c r="I1847" s="12" t="s">
        <v>10</v>
      </c>
      <c r="J1847" s="14">
        <v>600</v>
      </c>
      <c r="K1847" s="15">
        <v>0</v>
      </c>
      <c r="L1847" s="15">
        <v>338.9</v>
      </c>
      <c r="M1847" s="15">
        <v>0</v>
      </c>
      <c r="N1847" s="16">
        <f t="shared" si="112"/>
        <v>338.9</v>
      </c>
      <c r="O1847" s="17">
        <f t="shared" si="113"/>
        <v>0</v>
      </c>
      <c r="P1847" s="18">
        <f t="shared" si="114"/>
        <v>0</v>
      </c>
      <c r="Q1847" s="17">
        <f t="shared" si="115"/>
        <v>0.75918458781362008</v>
      </c>
    </row>
    <row r="1848" spans="1:17" x14ac:dyDescent="0.3">
      <c r="A1848" s="5" t="s">
        <v>2718</v>
      </c>
      <c r="B1848" s="5" t="s">
        <v>2429</v>
      </c>
      <c r="C1848" s="6" t="s">
        <v>15</v>
      </c>
      <c r="D1848" s="5">
        <v>31</v>
      </c>
      <c r="E1848" s="6" t="s">
        <v>25</v>
      </c>
      <c r="F1848" s="6" t="s">
        <v>458</v>
      </c>
      <c r="G1848" s="6" t="s">
        <v>872</v>
      </c>
      <c r="H1848" s="6" t="s">
        <v>484</v>
      </c>
      <c r="I1848" s="5" t="s">
        <v>16</v>
      </c>
      <c r="J1848" s="7">
        <v>272</v>
      </c>
      <c r="K1848" s="8">
        <v>39</v>
      </c>
      <c r="L1848" s="8">
        <v>0</v>
      </c>
      <c r="M1848" s="8">
        <v>0</v>
      </c>
      <c r="N1848" s="9">
        <f t="shared" si="112"/>
        <v>-39</v>
      </c>
      <c r="O1848" s="10">
        <f t="shared" si="113"/>
        <v>0</v>
      </c>
      <c r="P1848" s="11">
        <f t="shared" si="114"/>
        <v>0</v>
      </c>
      <c r="Q1848" s="10">
        <f t="shared" si="115"/>
        <v>0</v>
      </c>
    </row>
    <row r="1849" spans="1:17" x14ac:dyDescent="0.3">
      <c r="A1849" s="12" t="s">
        <v>2719</v>
      </c>
      <c r="B1849" s="12" t="s">
        <v>2429</v>
      </c>
      <c r="C1849" s="13" t="s">
        <v>15</v>
      </c>
      <c r="D1849" s="12">
        <v>31</v>
      </c>
      <c r="E1849" s="13" t="s">
        <v>25</v>
      </c>
      <c r="F1849" s="13" t="s">
        <v>458</v>
      </c>
      <c r="G1849" s="13" t="s">
        <v>872</v>
      </c>
      <c r="H1849" s="13" t="s">
        <v>486</v>
      </c>
      <c r="I1849" s="12" t="s">
        <v>16</v>
      </c>
      <c r="J1849" s="14">
        <v>220</v>
      </c>
      <c r="K1849" s="15">
        <v>0</v>
      </c>
      <c r="L1849" s="15">
        <v>0</v>
      </c>
      <c r="M1849" s="15">
        <v>0</v>
      </c>
      <c r="N1849" s="16">
        <f t="shared" si="112"/>
        <v>0</v>
      </c>
      <c r="O1849" s="17">
        <f t="shared" si="113"/>
        <v>0</v>
      </c>
      <c r="P1849" s="18">
        <f t="shared" si="114"/>
        <v>0</v>
      </c>
      <c r="Q1849" s="17">
        <f t="shared" si="115"/>
        <v>0</v>
      </c>
    </row>
    <row r="1850" spans="1:17" x14ac:dyDescent="0.3">
      <c r="A1850" s="5" t="s">
        <v>2720</v>
      </c>
      <c r="B1850" s="5" t="s">
        <v>2429</v>
      </c>
      <c r="C1850" s="6" t="s">
        <v>15</v>
      </c>
      <c r="D1850" s="5">
        <v>31</v>
      </c>
      <c r="E1850" s="6" t="s">
        <v>25</v>
      </c>
      <c r="F1850" s="6" t="s">
        <v>458</v>
      </c>
      <c r="G1850" s="6" t="s">
        <v>872</v>
      </c>
      <c r="H1850" s="6" t="s">
        <v>488</v>
      </c>
      <c r="I1850" s="5" t="s">
        <v>16</v>
      </c>
      <c r="J1850" s="7">
        <v>464</v>
      </c>
      <c r="K1850" s="8">
        <v>0</v>
      </c>
      <c r="L1850" s="8">
        <v>0</v>
      </c>
      <c r="M1850" s="8">
        <v>0</v>
      </c>
      <c r="N1850" s="9">
        <f t="shared" si="112"/>
        <v>0</v>
      </c>
      <c r="O1850" s="10">
        <f t="shared" si="113"/>
        <v>0</v>
      </c>
      <c r="P1850" s="11">
        <f t="shared" si="114"/>
        <v>0</v>
      </c>
      <c r="Q1850" s="10">
        <f t="shared" si="115"/>
        <v>0</v>
      </c>
    </row>
    <row r="1851" spans="1:17" x14ac:dyDescent="0.3">
      <c r="A1851" s="12" t="s">
        <v>2721</v>
      </c>
      <c r="B1851" s="12" t="s">
        <v>2429</v>
      </c>
      <c r="C1851" s="13" t="s">
        <v>15</v>
      </c>
      <c r="D1851" s="12">
        <v>31</v>
      </c>
      <c r="E1851" s="13" t="s">
        <v>25</v>
      </c>
      <c r="F1851" s="13" t="s">
        <v>458</v>
      </c>
      <c r="G1851" s="13" t="s">
        <v>872</v>
      </c>
      <c r="H1851" s="13" t="s">
        <v>490</v>
      </c>
      <c r="I1851" s="12" t="s">
        <v>16</v>
      </c>
      <c r="J1851" s="14">
        <v>220</v>
      </c>
      <c r="K1851" s="15">
        <v>0</v>
      </c>
      <c r="L1851" s="15">
        <v>0</v>
      </c>
      <c r="M1851" s="15">
        <v>0</v>
      </c>
      <c r="N1851" s="16">
        <f t="shared" si="112"/>
        <v>0</v>
      </c>
      <c r="O1851" s="17">
        <f t="shared" si="113"/>
        <v>0</v>
      </c>
      <c r="P1851" s="18">
        <f t="shared" si="114"/>
        <v>0</v>
      </c>
      <c r="Q1851" s="17">
        <f t="shared" si="115"/>
        <v>0</v>
      </c>
    </row>
    <row r="1852" spans="1:17" x14ac:dyDescent="0.3">
      <c r="A1852" s="5" t="s">
        <v>2722</v>
      </c>
      <c r="B1852" s="5" t="s">
        <v>2429</v>
      </c>
      <c r="C1852" s="6" t="s">
        <v>15</v>
      </c>
      <c r="D1852" s="5">
        <v>31</v>
      </c>
      <c r="E1852" s="6" t="s">
        <v>25</v>
      </c>
      <c r="F1852" s="6" t="s">
        <v>458</v>
      </c>
      <c r="G1852" s="6" t="s">
        <v>872</v>
      </c>
      <c r="H1852" s="6" t="s">
        <v>491</v>
      </c>
      <c r="I1852" s="5" t="s">
        <v>16</v>
      </c>
      <c r="J1852" s="7">
        <v>768</v>
      </c>
      <c r="K1852" s="8">
        <v>0</v>
      </c>
      <c r="L1852" s="8">
        <v>0</v>
      </c>
      <c r="M1852" s="8">
        <v>0</v>
      </c>
      <c r="N1852" s="9">
        <f t="shared" si="112"/>
        <v>0</v>
      </c>
      <c r="O1852" s="10">
        <f t="shared" si="113"/>
        <v>0</v>
      </c>
      <c r="P1852" s="11">
        <f t="shared" si="114"/>
        <v>0</v>
      </c>
      <c r="Q1852" s="10">
        <f t="shared" si="115"/>
        <v>0</v>
      </c>
    </row>
    <row r="1853" spans="1:17" x14ac:dyDescent="0.3">
      <c r="A1853" s="12" t="s">
        <v>2723</v>
      </c>
      <c r="B1853" s="12" t="s">
        <v>2429</v>
      </c>
      <c r="C1853" s="13" t="s">
        <v>15</v>
      </c>
      <c r="D1853" s="12">
        <v>31</v>
      </c>
      <c r="E1853" s="13" t="s">
        <v>25</v>
      </c>
      <c r="F1853" s="13" t="s">
        <v>458</v>
      </c>
      <c r="G1853" s="13" t="s">
        <v>872</v>
      </c>
      <c r="H1853" s="13" t="s">
        <v>493</v>
      </c>
      <c r="I1853" s="12" t="s">
        <v>16</v>
      </c>
      <c r="J1853" s="14">
        <v>220</v>
      </c>
      <c r="K1853" s="15">
        <v>0</v>
      </c>
      <c r="L1853" s="15">
        <v>0</v>
      </c>
      <c r="M1853" s="15">
        <v>0</v>
      </c>
      <c r="N1853" s="16">
        <f t="shared" si="112"/>
        <v>0</v>
      </c>
      <c r="O1853" s="17">
        <f t="shared" si="113"/>
        <v>0</v>
      </c>
      <c r="P1853" s="18">
        <f t="shared" si="114"/>
        <v>0</v>
      </c>
      <c r="Q1853" s="17">
        <f t="shared" si="115"/>
        <v>0</v>
      </c>
    </row>
    <row r="1854" spans="1:17" x14ac:dyDescent="0.3">
      <c r="A1854" s="5" t="s">
        <v>2724</v>
      </c>
      <c r="B1854" s="5" t="s">
        <v>2429</v>
      </c>
      <c r="C1854" s="6" t="s">
        <v>15</v>
      </c>
      <c r="D1854" s="5">
        <v>31</v>
      </c>
      <c r="E1854" s="6" t="s">
        <v>25</v>
      </c>
      <c r="F1854" s="6" t="s">
        <v>458</v>
      </c>
      <c r="G1854" s="6" t="s">
        <v>872</v>
      </c>
      <c r="H1854" s="6" t="s">
        <v>495</v>
      </c>
      <c r="I1854" s="5" t="s">
        <v>16</v>
      </c>
      <c r="J1854" s="7">
        <v>445</v>
      </c>
      <c r="K1854" s="8">
        <v>0</v>
      </c>
      <c r="L1854" s="8">
        <v>0</v>
      </c>
      <c r="M1854" s="8">
        <v>0</v>
      </c>
      <c r="N1854" s="9">
        <f t="shared" si="112"/>
        <v>0</v>
      </c>
      <c r="O1854" s="10">
        <f t="shared" si="113"/>
        <v>0</v>
      </c>
      <c r="P1854" s="11">
        <f t="shared" si="114"/>
        <v>0</v>
      </c>
      <c r="Q1854" s="10">
        <f t="shared" si="115"/>
        <v>0</v>
      </c>
    </row>
    <row r="1855" spans="1:17" x14ac:dyDescent="0.3">
      <c r="A1855" s="12" t="s">
        <v>2725</v>
      </c>
      <c r="B1855" s="12" t="s">
        <v>2429</v>
      </c>
      <c r="C1855" s="13" t="s">
        <v>15</v>
      </c>
      <c r="D1855" s="12">
        <v>31</v>
      </c>
      <c r="E1855" s="13" t="s">
        <v>25</v>
      </c>
      <c r="F1855" s="13" t="s">
        <v>458</v>
      </c>
      <c r="G1855" s="13" t="s">
        <v>872</v>
      </c>
      <c r="H1855" s="13" t="s">
        <v>497</v>
      </c>
      <c r="I1855" s="12" t="s">
        <v>16</v>
      </c>
      <c r="J1855" s="14">
        <v>368.14</v>
      </c>
      <c r="K1855" s="15">
        <v>0</v>
      </c>
      <c r="L1855" s="15">
        <v>0</v>
      </c>
      <c r="M1855" s="15">
        <v>0</v>
      </c>
      <c r="N1855" s="16">
        <f t="shared" si="112"/>
        <v>0</v>
      </c>
      <c r="O1855" s="17">
        <f t="shared" si="113"/>
        <v>0</v>
      </c>
      <c r="P1855" s="18">
        <f t="shared" si="114"/>
        <v>0</v>
      </c>
      <c r="Q1855" s="17">
        <f t="shared" si="115"/>
        <v>0</v>
      </c>
    </row>
    <row r="1856" spans="1:17" x14ac:dyDescent="0.3">
      <c r="A1856" s="5" t="s">
        <v>2726</v>
      </c>
      <c r="B1856" s="5" t="s">
        <v>2429</v>
      </c>
      <c r="C1856" s="6" t="s">
        <v>15</v>
      </c>
      <c r="D1856" s="5">
        <v>31</v>
      </c>
      <c r="E1856" s="6" t="s">
        <v>25</v>
      </c>
      <c r="F1856" s="6" t="s">
        <v>458</v>
      </c>
      <c r="G1856" s="6" t="s">
        <v>872</v>
      </c>
      <c r="H1856" s="6" t="s">
        <v>498</v>
      </c>
      <c r="I1856" s="5" t="s">
        <v>16</v>
      </c>
      <c r="J1856" s="7">
        <v>366</v>
      </c>
      <c r="K1856" s="8">
        <v>0</v>
      </c>
      <c r="L1856" s="8">
        <v>0</v>
      </c>
      <c r="M1856" s="8">
        <v>0</v>
      </c>
      <c r="N1856" s="9">
        <f t="shared" si="112"/>
        <v>0</v>
      </c>
      <c r="O1856" s="10">
        <f t="shared" si="113"/>
        <v>0</v>
      </c>
      <c r="P1856" s="11">
        <f t="shared" si="114"/>
        <v>0</v>
      </c>
      <c r="Q1856" s="10">
        <f t="shared" si="115"/>
        <v>0</v>
      </c>
    </row>
    <row r="1857" spans="1:17" x14ac:dyDescent="0.3">
      <c r="A1857" s="12" t="s">
        <v>2727</v>
      </c>
      <c r="B1857" s="12" t="s">
        <v>2429</v>
      </c>
      <c r="C1857" s="13" t="s">
        <v>15</v>
      </c>
      <c r="D1857" s="12">
        <v>31</v>
      </c>
      <c r="E1857" s="13" t="s">
        <v>25</v>
      </c>
      <c r="F1857" s="13" t="s">
        <v>458</v>
      </c>
      <c r="G1857" s="13" t="s">
        <v>872</v>
      </c>
      <c r="H1857" s="13" t="s">
        <v>499</v>
      </c>
      <c r="I1857" s="12" t="s">
        <v>16</v>
      </c>
      <c r="J1857" s="14">
        <v>742</v>
      </c>
      <c r="K1857" s="15">
        <v>0</v>
      </c>
      <c r="L1857" s="15">
        <v>0</v>
      </c>
      <c r="M1857" s="15">
        <v>0</v>
      </c>
      <c r="N1857" s="16">
        <f t="shared" si="112"/>
        <v>0</v>
      </c>
      <c r="O1857" s="17">
        <f t="shared" si="113"/>
        <v>0</v>
      </c>
      <c r="P1857" s="18">
        <f t="shared" si="114"/>
        <v>0</v>
      </c>
      <c r="Q1857" s="17">
        <f t="shared" si="115"/>
        <v>0</v>
      </c>
    </row>
    <row r="1858" spans="1:17" x14ac:dyDescent="0.3">
      <c r="A1858" s="5" t="s">
        <v>2728</v>
      </c>
      <c r="B1858" s="5" t="s">
        <v>2429</v>
      </c>
      <c r="C1858" s="6" t="s">
        <v>15</v>
      </c>
      <c r="D1858" s="5">
        <v>31</v>
      </c>
      <c r="E1858" s="6" t="s">
        <v>25</v>
      </c>
      <c r="F1858" s="6" t="s">
        <v>458</v>
      </c>
      <c r="G1858" s="6" t="s">
        <v>872</v>
      </c>
      <c r="H1858" s="6" t="s">
        <v>501</v>
      </c>
      <c r="I1858" s="5" t="s">
        <v>16</v>
      </c>
      <c r="J1858" s="7">
        <v>208</v>
      </c>
      <c r="K1858" s="8">
        <v>32</v>
      </c>
      <c r="L1858" s="8">
        <v>0</v>
      </c>
      <c r="M1858" s="8">
        <v>0</v>
      </c>
      <c r="N1858" s="9">
        <f t="shared" ref="N1858:N1921" si="116">L1858-K1858</f>
        <v>-32</v>
      </c>
      <c r="O1858" s="10">
        <f t="shared" ref="O1858:O1921" si="117">IFERROR(L1858/K1858, 0)</f>
        <v>0</v>
      </c>
      <c r="P1858" s="11">
        <f t="shared" ref="P1858:P1921" si="118">IFERROR((L1858-M1858)/M1858, 0)</f>
        <v>0</v>
      </c>
      <c r="Q1858" s="10">
        <f t="shared" ref="Q1858:Q1921" si="119">IFERROR((L1858*1000)/(J1858*D1858*24), 0)</f>
        <v>0</v>
      </c>
    </row>
    <row r="1859" spans="1:17" x14ac:dyDescent="0.3">
      <c r="A1859" s="12" t="s">
        <v>2729</v>
      </c>
      <c r="B1859" s="12" t="s">
        <v>2429</v>
      </c>
      <c r="C1859" s="13" t="s">
        <v>15</v>
      </c>
      <c r="D1859" s="12">
        <v>31</v>
      </c>
      <c r="E1859" s="13" t="s">
        <v>25</v>
      </c>
      <c r="F1859" s="13" t="s">
        <v>458</v>
      </c>
      <c r="G1859" s="13" t="s">
        <v>872</v>
      </c>
      <c r="H1859" s="13" t="s">
        <v>503</v>
      </c>
      <c r="I1859" s="12" t="s">
        <v>16</v>
      </c>
      <c r="J1859" s="14">
        <v>370</v>
      </c>
      <c r="K1859" s="15">
        <v>0</v>
      </c>
      <c r="L1859" s="15">
        <v>0</v>
      </c>
      <c r="M1859" s="15">
        <v>0</v>
      </c>
      <c r="N1859" s="16">
        <f t="shared" si="116"/>
        <v>0</v>
      </c>
      <c r="O1859" s="17">
        <f t="shared" si="117"/>
        <v>0</v>
      </c>
      <c r="P1859" s="18">
        <f t="shared" si="118"/>
        <v>0</v>
      </c>
      <c r="Q1859" s="17">
        <f t="shared" si="119"/>
        <v>0</v>
      </c>
    </row>
    <row r="1860" spans="1:17" x14ac:dyDescent="0.3">
      <c r="A1860" s="5" t="s">
        <v>2730</v>
      </c>
      <c r="B1860" s="5" t="s">
        <v>2429</v>
      </c>
      <c r="C1860" s="6" t="s">
        <v>15</v>
      </c>
      <c r="D1860" s="5">
        <v>31</v>
      </c>
      <c r="E1860" s="6" t="s">
        <v>25</v>
      </c>
      <c r="F1860" s="6" t="s">
        <v>458</v>
      </c>
      <c r="G1860" s="6" t="s">
        <v>78</v>
      </c>
      <c r="H1860" s="6" t="s">
        <v>505</v>
      </c>
      <c r="I1860" s="5" t="s">
        <v>10</v>
      </c>
      <c r="J1860" s="7">
        <v>2000</v>
      </c>
      <c r="K1860" s="8">
        <v>1061</v>
      </c>
      <c r="L1860" s="8">
        <v>1183.5</v>
      </c>
      <c r="M1860" s="8">
        <v>735.55</v>
      </c>
      <c r="N1860" s="9">
        <f t="shared" si="116"/>
        <v>122.5</v>
      </c>
      <c r="O1860" s="10">
        <f t="shared" si="117"/>
        <v>1.1154571159283695</v>
      </c>
      <c r="P1860" s="11">
        <f t="shared" si="118"/>
        <v>0.60900006797634432</v>
      </c>
      <c r="Q1860" s="10">
        <f t="shared" si="119"/>
        <v>0.79536290322580649</v>
      </c>
    </row>
    <row r="1861" spans="1:17" x14ac:dyDescent="0.3">
      <c r="A1861" s="12" t="s">
        <v>2731</v>
      </c>
      <c r="B1861" s="12" t="s">
        <v>2429</v>
      </c>
      <c r="C1861" s="13" t="s">
        <v>15</v>
      </c>
      <c r="D1861" s="12">
        <v>31</v>
      </c>
      <c r="E1861" s="13" t="s">
        <v>25</v>
      </c>
      <c r="F1861" s="13" t="s">
        <v>506</v>
      </c>
      <c r="G1861" s="13" t="s">
        <v>58</v>
      </c>
      <c r="H1861" s="13" t="s">
        <v>507</v>
      </c>
      <c r="I1861" s="12" t="s">
        <v>10</v>
      </c>
      <c r="J1861" s="14">
        <v>1700</v>
      </c>
      <c r="K1861" s="15">
        <v>507</v>
      </c>
      <c r="L1861" s="15">
        <v>455.69</v>
      </c>
      <c r="M1861" s="15">
        <v>342.29</v>
      </c>
      <c r="N1861" s="16">
        <f t="shared" si="116"/>
        <v>-51.31</v>
      </c>
      <c r="O1861" s="17">
        <f t="shared" si="117"/>
        <v>0.89879684418145955</v>
      </c>
      <c r="P1861" s="18">
        <f t="shared" si="118"/>
        <v>0.33129802214496473</v>
      </c>
      <c r="Q1861" s="17">
        <f t="shared" si="119"/>
        <v>0.36028621125869703</v>
      </c>
    </row>
    <row r="1862" spans="1:17" x14ac:dyDescent="0.3">
      <c r="A1862" s="5" t="s">
        <v>2732</v>
      </c>
      <c r="B1862" s="5" t="s">
        <v>2429</v>
      </c>
      <c r="C1862" s="6" t="s">
        <v>15</v>
      </c>
      <c r="D1862" s="5">
        <v>31</v>
      </c>
      <c r="E1862" s="6" t="s">
        <v>25</v>
      </c>
      <c r="F1862" s="6" t="s">
        <v>506</v>
      </c>
      <c r="G1862" s="6" t="s">
        <v>58</v>
      </c>
      <c r="H1862" s="6" t="s">
        <v>508</v>
      </c>
      <c r="I1862" s="5" t="s">
        <v>10</v>
      </c>
      <c r="J1862" s="7">
        <v>1720</v>
      </c>
      <c r="K1862" s="8">
        <v>553</v>
      </c>
      <c r="L1862" s="8">
        <v>682.57</v>
      </c>
      <c r="M1862" s="8">
        <v>405.98</v>
      </c>
      <c r="N1862" s="9">
        <f t="shared" si="116"/>
        <v>129.57000000000005</v>
      </c>
      <c r="O1862" s="10">
        <f t="shared" si="117"/>
        <v>1.2343037974683546</v>
      </c>
      <c r="P1862" s="11">
        <f t="shared" si="118"/>
        <v>0.68128971870535504</v>
      </c>
      <c r="Q1862" s="10">
        <f t="shared" si="119"/>
        <v>0.5333911602900725</v>
      </c>
    </row>
    <row r="1863" spans="1:17" x14ac:dyDescent="0.3">
      <c r="A1863" s="12" t="s">
        <v>2733</v>
      </c>
      <c r="B1863" s="12" t="s">
        <v>2429</v>
      </c>
      <c r="C1863" s="13" t="s">
        <v>15</v>
      </c>
      <c r="D1863" s="12">
        <v>31</v>
      </c>
      <c r="E1863" s="13" t="s">
        <v>25</v>
      </c>
      <c r="F1863" s="13" t="s">
        <v>506</v>
      </c>
      <c r="G1863" s="13" t="s">
        <v>58</v>
      </c>
      <c r="H1863" s="13" t="s">
        <v>510</v>
      </c>
      <c r="I1863" s="12" t="s">
        <v>10</v>
      </c>
      <c r="J1863" s="14">
        <v>1600</v>
      </c>
      <c r="K1863" s="15">
        <v>421</v>
      </c>
      <c r="L1863" s="15">
        <v>629.66</v>
      </c>
      <c r="M1863" s="15">
        <v>317.79000000000002</v>
      </c>
      <c r="N1863" s="16">
        <f t="shared" si="116"/>
        <v>208.65999999999997</v>
      </c>
      <c r="O1863" s="17">
        <f t="shared" si="117"/>
        <v>1.4956294536817101</v>
      </c>
      <c r="P1863" s="18">
        <f t="shared" si="118"/>
        <v>0.98137134585732699</v>
      </c>
      <c r="Q1863" s="17">
        <f t="shared" si="119"/>
        <v>0.52894825268817203</v>
      </c>
    </row>
    <row r="1864" spans="1:17" x14ac:dyDescent="0.3">
      <c r="A1864" s="5" t="s">
        <v>2734</v>
      </c>
      <c r="B1864" s="5" t="s">
        <v>2429</v>
      </c>
      <c r="C1864" s="6" t="s">
        <v>15</v>
      </c>
      <c r="D1864" s="5">
        <v>31</v>
      </c>
      <c r="E1864" s="6" t="s">
        <v>25</v>
      </c>
      <c r="F1864" s="6" t="s">
        <v>506</v>
      </c>
      <c r="G1864" s="6" t="s">
        <v>58</v>
      </c>
      <c r="H1864" s="6" t="s">
        <v>512</v>
      </c>
      <c r="I1864" s="5" t="s">
        <v>16</v>
      </c>
      <c r="J1864" s="7">
        <v>0</v>
      </c>
      <c r="K1864" s="8">
        <v>42</v>
      </c>
      <c r="L1864" s="8">
        <v>0</v>
      </c>
      <c r="M1864" s="8">
        <v>0</v>
      </c>
      <c r="N1864" s="9">
        <f t="shared" si="116"/>
        <v>-42</v>
      </c>
      <c r="O1864" s="10">
        <f t="shared" si="117"/>
        <v>0</v>
      </c>
      <c r="P1864" s="11">
        <f t="shared" si="118"/>
        <v>0</v>
      </c>
      <c r="Q1864" s="10">
        <f t="shared" si="119"/>
        <v>0</v>
      </c>
    </row>
    <row r="1865" spans="1:17" x14ac:dyDescent="0.3">
      <c r="A1865" s="12" t="s">
        <v>2735</v>
      </c>
      <c r="B1865" s="12" t="s">
        <v>2429</v>
      </c>
      <c r="C1865" s="13" t="s">
        <v>15</v>
      </c>
      <c r="D1865" s="12">
        <v>31</v>
      </c>
      <c r="E1865" s="13" t="s">
        <v>25</v>
      </c>
      <c r="F1865" s="13" t="s">
        <v>506</v>
      </c>
      <c r="G1865" s="13" t="s">
        <v>58</v>
      </c>
      <c r="H1865" s="13" t="s">
        <v>513</v>
      </c>
      <c r="I1865" s="12" t="s">
        <v>12</v>
      </c>
      <c r="J1865" s="14">
        <v>36</v>
      </c>
      <c r="K1865" s="15">
        <v>11</v>
      </c>
      <c r="L1865" s="15">
        <v>12.65</v>
      </c>
      <c r="M1865" s="15">
        <v>7.94</v>
      </c>
      <c r="N1865" s="16">
        <f t="shared" si="116"/>
        <v>1.6500000000000004</v>
      </c>
      <c r="O1865" s="17">
        <f t="shared" si="117"/>
        <v>1.1500000000000001</v>
      </c>
      <c r="P1865" s="18">
        <f t="shared" si="118"/>
        <v>0.59319899244332486</v>
      </c>
      <c r="Q1865" s="17">
        <f t="shared" si="119"/>
        <v>0.47229689366786143</v>
      </c>
    </row>
    <row r="1866" spans="1:17" x14ac:dyDescent="0.3">
      <c r="A1866" s="5" t="s">
        <v>2736</v>
      </c>
      <c r="B1866" s="5" t="s">
        <v>2429</v>
      </c>
      <c r="C1866" s="6" t="s">
        <v>15</v>
      </c>
      <c r="D1866" s="5">
        <v>31</v>
      </c>
      <c r="E1866" s="6" t="s">
        <v>25</v>
      </c>
      <c r="F1866" s="6" t="s">
        <v>506</v>
      </c>
      <c r="G1866" s="6" t="s">
        <v>58</v>
      </c>
      <c r="H1866" s="6" t="s">
        <v>514</v>
      </c>
      <c r="I1866" s="5" t="s">
        <v>12</v>
      </c>
      <c r="J1866" s="7">
        <v>36</v>
      </c>
      <c r="K1866" s="8">
        <v>11</v>
      </c>
      <c r="L1866" s="8">
        <v>7.21</v>
      </c>
      <c r="M1866" s="8">
        <v>14.34</v>
      </c>
      <c r="N1866" s="9">
        <f t="shared" si="116"/>
        <v>-3.79</v>
      </c>
      <c r="O1866" s="10">
        <f t="shared" si="117"/>
        <v>0.6554545454545454</v>
      </c>
      <c r="P1866" s="11">
        <f t="shared" si="118"/>
        <v>-0.49721059972105996</v>
      </c>
      <c r="Q1866" s="10">
        <f t="shared" si="119"/>
        <v>0.26919056152927123</v>
      </c>
    </row>
    <row r="1867" spans="1:17" x14ac:dyDescent="0.3">
      <c r="A1867" s="12" t="s">
        <v>2737</v>
      </c>
      <c r="B1867" s="12" t="s">
        <v>2429</v>
      </c>
      <c r="C1867" s="13" t="s">
        <v>15</v>
      </c>
      <c r="D1867" s="12">
        <v>31</v>
      </c>
      <c r="E1867" s="13" t="s">
        <v>25</v>
      </c>
      <c r="F1867" s="13" t="s">
        <v>506</v>
      </c>
      <c r="G1867" s="13" t="s">
        <v>58</v>
      </c>
      <c r="H1867" s="13" t="s">
        <v>515</v>
      </c>
      <c r="I1867" s="12" t="s">
        <v>12</v>
      </c>
      <c r="J1867" s="14">
        <v>290</v>
      </c>
      <c r="K1867" s="15">
        <v>80</v>
      </c>
      <c r="L1867" s="15">
        <v>49.12</v>
      </c>
      <c r="M1867" s="15">
        <v>138.07</v>
      </c>
      <c r="N1867" s="16">
        <f t="shared" si="116"/>
        <v>-30.880000000000003</v>
      </c>
      <c r="O1867" s="17">
        <f t="shared" si="117"/>
        <v>0.61399999999999999</v>
      </c>
      <c r="P1867" s="18">
        <f t="shared" si="118"/>
        <v>-0.64423842978199464</v>
      </c>
      <c r="Q1867" s="17">
        <f t="shared" si="119"/>
        <v>0.22766036336670376</v>
      </c>
    </row>
    <row r="1868" spans="1:17" x14ac:dyDescent="0.3">
      <c r="A1868" s="5" t="s">
        <v>2738</v>
      </c>
      <c r="B1868" s="5" t="s">
        <v>2429</v>
      </c>
      <c r="C1868" s="6" t="s">
        <v>15</v>
      </c>
      <c r="D1868" s="5">
        <v>31</v>
      </c>
      <c r="E1868" s="6" t="s">
        <v>25</v>
      </c>
      <c r="F1868" s="6" t="s">
        <v>506</v>
      </c>
      <c r="G1868" s="6" t="s">
        <v>58</v>
      </c>
      <c r="H1868" s="6" t="s">
        <v>516</v>
      </c>
      <c r="I1868" s="5" t="s">
        <v>12</v>
      </c>
      <c r="J1868" s="7">
        <v>26</v>
      </c>
      <c r="K1868" s="8">
        <v>9</v>
      </c>
      <c r="L1868" s="8">
        <v>4.25</v>
      </c>
      <c r="M1868" s="8">
        <v>7.3</v>
      </c>
      <c r="N1868" s="9">
        <f t="shared" si="116"/>
        <v>-4.75</v>
      </c>
      <c r="O1868" s="10">
        <f t="shared" si="117"/>
        <v>0.47222222222222221</v>
      </c>
      <c r="P1868" s="11">
        <f t="shared" si="118"/>
        <v>-0.4178082191780822</v>
      </c>
      <c r="Q1868" s="10">
        <f t="shared" si="119"/>
        <v>0.21970636889991729</v>
      </c>
    </row>
    <row r="1869" spans="1:17" x14ac:dyDescent="0.3">
      <c r="A1869" s="12" t="s">
        <v>2739</v>
      </c>
      <c r="B1869" s="12" t="s">
        <v>2429</v>
      </c>
      <c r="C1869" s="13" t="s">
        <v>15</v>
      </c>
      <c r="D1869" s="12">
        <v>31</v>
      </c>
      <c r="E1869" s="13" t="s">
        <v>25</v>
      </c>
      <c r="F1869" s="13" t="s">
        <v>506</v>
      </c>
      <c r="G1869" s="13" t="s">
        <v>58</v>
      </c>
      <c r="H1869" s="13" t="s">
        <v>517</v>
      </c>
      <c r="I1869" s="12" t="s">
        <v>12</v>
      </c>
      <c r="J1869" s="14">
        <v>240</v>
      </c>
      <c r="K1869" s="15">
        <v>40</v>
      </c>
      <c r="L1869" s="15">
        <v>30.26</v>
      </c>
      <c r="M1869" s="15">
        <v>43.41</v>
      </c>
      <c r="N1869" s="16">
        <f t="shared" si="116"/>
        <v>-9.7399999999999984</v>
      </c>
      <c r="O1869" s="17">
        <f t="shared" si="117"/>
        <v>0.75650000000000006</v>
      </c>
      <c r="P1869" s="18">
        <f t="shared" si="118"/>
        <v>-0.30292559318129453</v>
      </c>
      <c r="Q1869" s="17">
        <f t="shared" si="119"/>
        <v>0.16946684587813621</v>
      </c>
    </row>
    <row r="1870" spans="1:17" x14ac:dyDescent="0.3">
      <c r="A1870" s="5" t="s">
        <v>2740</v>
      </c>
      <c r="B1870" s="5" t="s">
        <v>2429</v>
      </c>
      <c r="C1870" s="6" t="s">
        <v>15</v>
      </c>
      <c r="D1870" s="5">
        <v>31</v>
      </c>
      <c r="E1870" s="6" t="s">
        <v>25</v>
      </c>
      <c r="F1870" s="6" t="s">
        <v>506</v>
      </c>
      <c r="G1870" s="6" t="s">
        <v>58</v>
      </c>
      <c r="H1870" s="6" t="s">
        <v>518</v>
      </c>
      <c r="I1870" s="5" t="s">
        <v>12</v>
      </c>
      <c r="J1870" s="7">
        <v>32</v>
      </c>
      <c r="K1870" s="8">
        <v>11</v>
      </c>
      <c r="L1870" s="8">
        <v>10.58</v>
      </c>
      <c r="M1870" s="8">
        <v>4.97</v>
      </c>
      <c r="N1870" s="9">
        <f t="shared" si="116"/>
        <v>-0.41999999999999993</v>
      </c>
      <c r="O1870" s="10">
        <f t="shared" si="117"/>
        <v>0.96181818181818179</v>
      </c>
      <c r="P1870" s="11">
        <f t="shared" si="118"/>
        <v>1.1287726358148895</v>
      </c>
      <c r="Q1870" s="10">
        <f t="shared" si="119"/>
        <v>0.44438844086021506</v>
      </c>
    </row>
    <row r="1871" spans="1:17" x14ac:dyDescent="0.3">
      <c r="A1871" s="12" t="s">
        <v>2741</v>
      </c>
      <c r="B1871" s="12" t="s">
        <v>2429</v>
      </c>
      <c r="C1871" s="13" t="s">
        <v>15</v>
      </c>
      <c r="D1871" s="12">
        <v>31</v>
      </c>
      <c r="E1871" s="13" t="s">
        <v>25</v>
      </c>
      <c r="F1871" s="13" t="s">
        <v>506</v>
      </c>
      <c r="G1871" s="13" t="s">
        <v>58</v>
      </c>
      <c r="H1871" s="13" t="s">
        <v>519</v>
      </c>
      <c r="I1871" s="12" t="s">
        <v>12</v>
      </c>
      <c r="J1871" s="14">
        <v>139.19999999999999</v>
      </c>
      <c r="K1871" s="15">
        <v>30</v>
      </c>
      <c r="L1871" s="15">
        <v>27.87</v>
      </c>
      <c r="M1871" s="15">
        <v>53.57</v>
      </c>
      <c r="N1871" s="16">
        <f t="shared" si="116"/>
        <v>-2.129999999999999</v>
      </c>
      <c r="O1871" s="17">
        <f t="shared" si="117"/>
        <v>0.92900000000000005</v>
      </c>
      <c r="P1871" s="18">
        <f t="shared" si="118"/>
        <v>-0.47974612656337501</v>
      </c>
      <c r="Q1871" s="17">
        <f t="shared" si="119"/>
        <v>0.26910687801260663</v>
      </c>
    </row>
    <row r="1872" spans="1:17" x14ac:dyDescent="0.3">
      <c r="A1872" s="5" t="s">
        <v>2742</v>
      </c>
      <c r="B1872" s="5" t="s">
        <v>2429</v>
      </c>
      <c r="C1872" s="6" t="s">
        <v>15</v>
      </c>
      <c r="D1872" s="5">
        <v>31</v>
      </c>
      <c r="E1872" s="6" t="s">
        <v>25</v>
      </c>
      <c r="F1872" s="6" t="s">
        <v>506</v>
      </c>
      <c r="G1872" s="6" t="s">
        <v>58</v>
      </c>
      <c r="H1872" s="6" t="s">
        <v>520</v>
      </c>
      <c r="I1872" s="5" t="s">
        <v>12</v>
      </c>
      <c r="J1872" s="7">
        <v>150</v>
      </c>
      <c r="K1872" s="8">
        <v>28</v>
      </c>
      <c r="L1872" s="8">
        <v>24.13</v>
      </c>
      <c r="M1872" s="8">
        <v>22.9</v>
      </c>
      <c r="N1872" s="9">
        <f t="shared" si="116"/>
        <v>-3.870000000000001</v>
      </c>
      <c r="O1872" s="10">
        <f t="shared" si="117"/>
        <v>0.86178571428571427</v>
      </c>
      <c r="P1872" s="11">
        <f t="shared" si="118"/>
        <v>5.3711790393013124E-2</v>
      </c>
      <c r="Q1872" s="10">
        <f t="shared" si="119"/>
        <v>0.21621863799283153</v>
      </c>
    </row>
    <row r="1873" spans="1:17" x14ac:dyDescent="0.3">
      <c r="A1873" s="12" t="s">
        <v>2743</v>
      </c>
      <c r="B1873" s="12" t="s">
        <v>2429</v>
      </c>
      <c r="C1873" s="13" t="s">
        <v>15</v>
      </c>
      <c r="D1873" s="12">
        <v>31</v>
      </c>
      <c r="E1873" s="13" t="s">
        <v>25</v>
      </c>
      <c r="F1873" s="13" t="s">
        <v>506</v>
      </c>
      <c r="G1873" s="13" t="s">
        <v>58</v>
      </c>
      <c r="H1873" s="13" t="s">
        <v>521</v>
      </c>
      <c r="I1873" s="12" t="s">
        <v>12</v>
      </c>
      <c r="J1873" s="14">
        <v>900</v>
      </c>
      <c r="K1873" s="15">
        <v>245</v>
      </c>
      <c r="L1873" s="15">
        <v>220.14</v>
      </c>
      <c r="M1873" s="15">
        <v>205.98</v>
      </c>
      <c r="N1873" s="16">
        <f t="shared" si="116"/>
        <v>-24.860000000000014</v>
      </c>
      <c r="O1873" s="17">
        <f t="shared" si="117"/>
        <v>0.89853061224489794</v>
      </c>
      <c r="P1873" s="18">
        <f t="shared" si="118"/>
        <v>6.8744538304689767E-2</v>
      </c>
      <c r="Q1873" s="17">
        <f t="shared" si="119"/>
        <v>0.32876344086021503</v>
      </c>
    </row>
    <row r="1874" spans="1:17" x14ac:dyDescent="0.3">
      <c r="A1874" s="5" t="s">
        <v>2744</v>
      </c>
      <c r="B1874" s="5" t="s">
        <v>2429</v>
      </c>
      <c r="C1874" s="6" t="s">
        <v>15</v>
      </c>
      <c r="D1874" s="5">
        <v>31</v>
      </c>
      <c r="E1874" s="6" t="s">
        <v>25</v>
      </c>
      <c r="F1874" s="6" t="s">
        <v>506</v>
      </c>
      <c r="G1874" s="6" t="s">
        <v>58</v>
      </c>
      <c r="H1874" s="6" t="s">
        <v>522</v>
      </c>
      <c r="I1874" s="5" t="s">
        <v>12</v>
      </c>
      <c r="J1874" s="7">
        <v>100</v>
      </c>
      <c r="K1874" s="8">
        <v>32</v>
      </c>
      <c r="L1874" s="8">
        <v>45.28</v>
      </c>
      <c r="M1874" s="8">
        <v>29.14</v>
      </c>
      <c r="N1874" s="9">
        <f t="shared" si="116"/>
        <v>13.280000000000001</v>
      </c>
      <c r="O1874" s="10">
        <f t="shared" si="117"/>
        <v>1.415</v>
      </c>
      <c r="P1874" s="11">
        <f t="shared" si="118"/>
        <v>0.55387783115991762</v>
      </c>
      <c r="Q1874" s="10">
        <f t="shared" si="119"/>
        <v>0.60860215053763445</v>
      </c>
    </row>
    <row r="1875" spans="1:17" x14ac:dyDescent="0.3">
      <c r="A1875" s="12" t="s">
        <v>2745</v>
      </c>
      <c r="B1875" s="12" t="s">
        <v>2429</v>
      </c>
      <c r="C1875" s="13" t="s">
        <v>15</v>
      </c>
      <c r="D1875" s="12">
        <v>31</v>
      </c>
      <c r="E1875" s="13" t="s">
        <v>25</v>
      </c>
      <c r="F1875" s="13" t="s">
        <v>506</v>
      </c>
      <c r="G1875" s="13" t="s">
        <v>58</v>
      </c>
      <c r="H1875" s="13" t="s">
        <v>523</v>
      </c>
      <c r="I1875" s="12" t="s">
        <v>12</v>
      </c>
      <c r="J1875" s="14">
        <v>120</v>
      </c>
      <c r="K1875" s="15">
        <v>35</v>
      </c>
      <c r="L1875" s="15">
        <v>22</v>
      </c>
      <c r="M1875" s="15">
        <v>24.58</v>
      </c>
      <c r="N1875" s="16">
        <f t="shared" si="116"/>
        <v>-13</v>
      </c>
      <c r="O1875" s="17">
        <f t="shared" si="117"/>
        <v>0.62857142857142856</v>
      </c>
      <c r="P1875" s="18">
        <f t="shared" si="118"/>
        <v>-0.10496338486574444</v>
      </c>
      <c r="Q1875" s="17">
        <f t="shared" si="119"/>
        <v>0.24641577060931899</v>
      </c>
    </row>
    <row r="1876" spans="1:17" x14ac:dyDescent="0.3">
      <c r="A1876" s="5" t="s">
        <v>2746</v>
      </c>
      <c r="B1876" s="5" t="s">
        <v>2429</v>
      </c>
      <c r="C1876" s="6" t="s">
        <v>15</v>
      </c>
      <c r="D1876" s="5">
        <v>31</v>
      </c>
      <c r="E1876" s="6" t="s">
        <v>25</v>
      </c>
      <c r="F1876" s="6" t="s">
        <v>506</v>
      </c>
      <c r="G1876" s="6" t="s">
        <v>58</v>
      </c>
      <c r="H1876" s="6" t="s">
        <v>524</v>
      </c>
      <c r="I1876" s="5" t="s">
        <v>12</v>
      </c>
      <c r="J1876" s="7">
        <v>55</v>
      </c>
      <c r="K1876" s="8">
        <v>25</v>
      </c>
      <c r="L1876" s="8">
        <v>17.59</v>
      </c>
      <c r="M1876" s="8">
        <v>18.93</v>
      </c>
      <c r="N1876" s="9">
        <f t="shared" si="116"/>
        <v>-7.41</v>
      </c>
      <c r="O1876" s="10">
        <f t="shared" si="117"/>
        <v>0.7036</v>
      </c>
      <c r="P1876" s="11">
        <f t="shared" si="118"/>
        <v>-7.078711040676175E-2</v>
      </c>
      <c r="Q1876" s="10">
        <f t="shared" si="119"/>
        <v>0.4298631476050831</v>
      </c>
    </row>
    <row r="1877" spans="1:17" x14ac:dyDescent="0.3">
      <c r="A1877" s="12" t="s">
        <v>2747</v>
      </c>
      <c r="B1877" s="12" t="s">
        <v>2429</v>
      </c>
      <c r="C1877" s="13" t="s">
        <v>15</v>
      </c>
      <c r="D1877" s="12">
        <v>31</v>
      </c>
      <c r="E1877" s="13" t="s">
        <v>25</v>
      </c>
      <c r="F1877" s="13" t="s">
        <v>506</v>
      </c>
      <c r="G1877" s="13" t="s">
        <v>58</v>
      </c>
      <c r="H1877" s="13" t="s">
        <v>525</v>
      </c>
      <c r="I1877" s="12" t="s">
        <v>12</v>
      </c>
      <c r="J1877" s="14">
        <v>28</v>
      </c>
      <c r="K1877" s="15">
        <v>17</v>
      </c>
      <c r="L1877" s="15">
        <v>11.61</v>
      </c>
      <c r="M1877" s="15">
        <v>19.43</v>
      </c>
      <c r="N1877" s="16">
        <f t="shared" si="116"/>
        <v>-5.3900000000000006</v>
      </c>
      <c r="O1877" s="17">
        <f t="shared" si="117"/>
        <v>0.68294117647058816</v>
      </c>
      <c r="P1877" s="18">
        <f t="shared" si="118"/>
        <v>-0.40247040658775091</v>
      </c>
      <c r="Q1877" s="17">
        <f t="shared" si="119"/>
        <v>0.55731566820276501</v>
      </c>
    </row>
    <row r="1878" spans="1:17" x14ac:dyDescent="0.3">
      <c r="A1878" s="5" t="s">
        <v>2748</v>
      </c>
      <c r="B1878" s="5" t="s">
        <v>2429</v>
      </c>
      <c r="C1878" s="6" t="s">
        <v>15</v>
      </c>
      <c r="D1878" s="5">
        <v>31</v>
      </c>
      <c r="E1878" s="6" t="s">
        <v>25</v>
      </c>
      <c r="F1878" s="6" t="s">
        <v>506</v>
      </c>
      <c r="G1878" s="6" t="s">
        <v>58</v>
      </c>
      <c r="H1878" s="6" t="s">
        <v>526</v>
      </c>
      <c r="I1878" s="5" t="s">
        <v>12</v>
      </c>
      <c r="J1878" s="7">
        <v>1035</v>
      </c>
      <c r="K1878" s="8">
        <v>341</v>
      </c>
      <c r="L1878" s="8">
        <v>308.77</v>
      </c>
      <c r="M1878" s="8">
        <v>422.38</v>
      </c>
      <c r="N1878" s="9">
        <f t="shared" si="116"/>
        <v>-32.230000000000018</v>
      </c>
      <c r="O1878" s="10">
        <f t="shared" si="117"/>
        <v>0.90548387096774186</v>
      </c>
      <c r="P1878" s="11">
        <f t="shared" si="118"/>
        <v>-0.26897580377858804</v>
      </c>
      <c r="Q1878" s="10">
        <f t="shared" si="119"/>
        <v>0.40097916991325128</v>
      </c>
    </row>
    <row r="1879" spans="1:17" x14ac:dyDescent="0.3">
      <c r="A1879" s="12" t="s">
        <v>2749</v>
      </c>
      <c r="B1879" s="12" t="s">
        <v>2429</v>
      </c>
      <c r="C1879" s="13" t="s">
        <v>15</v>
      </c>
      <c r="D1879" s="12">
        <v>31</v>
      </c>
      <c r="E1879" s="13" t="s">
        <v>25</v>
      </c>
      <c r="F1879" s="13" t="s">
        <v>506</v>
      </c>
      <c r="G1879" s="13" t="s">
        <v>58</v>
      </c>
      <c r="H1879" s="13" t="s">
        <v>527</v>
      </c>
      <c r="I1879" s="12" t="s">
        <v>12</v>
      </c>
      <c r="J1879" s="14">
        <v>42</v>
      </c>
      <c r="K1879" s="15">
        <v>27</v>
      </c>
      <c r="L1879" s="15">
        <v>22.6</v>
      </c>
      <c r="M1879" s="15">
        <v>25.31</v>
      </c>
      <c r="N1879" s="16">
        <f t="shared" si="116"/>
        <v>-4.3999999999999986</v>
      </c>
      <c r="O1879" s="17">
        <f t="shared" si="117"/>
        <v>0.83703703703703713</v>
      </c>
      <c r="P1879" s="18">
        <f t="shared" si="118"/>
        <v>-0.10707230343737643</v>
      </c>
      <c r="Q1879" s="17">
        <f t="shared" si="119"/>
        <v>0.72324628776241684</v>
      </c>
    </row>
    <row r="1880" spans="1:17" x14ac:dyDescent="0.3">
      <c r="A1880" s="5" t="s">
        <v>2750</v>
      </c>
      <c r="B1880" s="5" t="s">
        <v>2429</v>
      </c>
      <c r="C1880" s="6" t="s">
        <v>15</v>
      </c>
      <c r="D1880" s="5">
        <v>31</v>
      </c>
      <c r="E1880" s="6" t="s">
        <v>25</v>
      </c>
      <c r="F1880" s="6" t="s">
        <v>506</v>
      </c>
      <c r="G1880" s="6" t="s">
        <v>58</v>
      </c>
      <c r="H1880" s="6" t="s">
        <v>528</v>
      </c>
      <c r="I1880" s="5" t="s">
        <v>12</v>
      </c>
      <c r="J1880" s="7">
        <v>460</v>
      </c>
      <c r="K1880" s="8">
        <v>75</v>
      </c>
      <c r="L1880" s="8">
        <v>51.28</v>
      </c>
      <c r="M1880" s="8">
        <v>81.19</v>
      </c>
      <c r="N1880" s="9">
        <f t="shared" si="116"/>
        <v>-23.72</v>
      </c>
      <c r="O1880" s="10">
        <f t="shared" si="117"/>
        <v>0.6837333333333333</v>
      </c>
      <c r="P1880" s="11">
        <f t="shared" si="118"/>
        <v>-0.36839512255203838</v>
      </c>
      <c r="Q1880" s="10">
        <f t="shared" si="119"/>
        <v>0.14983637213651238</v>
      </c>
    </row>
    <row r="1881" spans="1:17" x14ac:dyDescent="0.3">
      <c r="A1881" s="12" t="s">
        <v>2751</v>
      </c>
      <c r="B1881" s="12" t="s">
        <v>2429</v>
      </c>
      <c r="C1881" s="13" t="s">
        <v>15</v>
      </c>
      <c r="D1881" s="12">
        <v>31</v>
      </c>
      <c r="E1881" s="13" t="s">
        <v>25</v>
      </c>
      <c r="F1881" s="13" t="s">
        <v>506</v>
      </c>
      <c r="G1881" s="13" t="s">
        <v>58</v>
      </c>
      <c r="H1881" s="13" t="s">
        <v>808</v>
      </c>
      <c r="I1881" s="12" t="s">
        <v>10</v>
      </c>
      <c r="J1881" s="14">
        <v>1200</v>
      </c>
      <c r="K1881" s="15">
        <v>158</v>
      </c>
      <c r="L1881" s="15">
        <v>715.09</v>
      </c>
      <c r="M1881" s="15">
        <v>0</v>
      </c>
      <c r="N1881" s="16">
        <f t="shared" si="116"/>
        <v>557.09</v>
      </c>
      <c r="O1881" s="17">
        <f t="shared" si="117"/>
        <v>4.5258860759493675</v>
      </c>
      <c r="P1881" s="18">
        <f t="shared" si="118"/>
        <v>0</v>
      </c>
      <c r="Q1881" s="17">
        <f t="shared" si="119"/>
        <v>0.80095206093189963</v>
      </c>
    </row>
    <row r="1882" spans="1:17" x14ac:dyDescent="0.3">
      <c r="A1882" s="5" t="s">
        <v>2752</v>
      </c>
      <c r="B1882" s="5" t="s">
        <v>2429</v>
      </c>
      <c r="C1882" s="6" t="s">
        <v>15</v>
      </c>
      <c r="D1882" s="5">
        <v>31</v>
      </c>
      <c r="E1882" s="6" t="s">
        <v>25</v>
      </c>
      <c r="F1882" s="6" t="s">
        <v>506</v>
      </c>
      <c r="G1882" s="6" t="s">
        <v>872</v>
      </c>
      <c r="H1882" s="6" t="s">
        <v>529</v>
      </c>
      <c r="I1882" s="5" t="s">
        <v>10</v>
      </c>
      <c r="J1882" s="7">
        <v>25.2</v>
      </c>
      <c r="K1882" s="8">
        <v>0</v>
      </c>
      <c r="L1882" s="8">
        <v>0</v>
      </c>
      <c r="M1882" s="8">
        <v>0</v>
      </c>
      <c r="N1882" s="9">
        <f t="shared" si="116"/>
        <v>0</v>
      </c>
      <c r="O1882" s="10">
        <f t="shared" si="117"/>
        <v>0</v>
      </c>
      <c r="P1882" s="11">
        <f t="shared" si="118"/>
        <v>0</v>
      </c>
      <c r="Q1882" s="10">
        <f t="shared" si="119"/>
        <v>0</v>
      </c>
    </row>
    <row r="1883" spans="1:17" x14ac:dyDescent="0.3">
      <c r="A1883" s="12" t="s">
        <v>2753</v>
      </c>
      <c r="B1883" s="12" t="s">
        <v>2429</v>
      </c>
      <c r="C1883" s="13" t="s">
        <v>15</v>
      </c>
      <c r="D1883" s="12">
        <v>31</v>
      </c>
      <c r="E1883" s="13" t="s">
        <v>25</v>
      </c>
      <c r="F1883" s="13" t="s">
        <v>506</v>
      </c>
      <c r="G1883" s="13" t="s">
        <v>872</v>
      </c>
      <c r="H1883" s="13" t="s">
        <v>531</v>
      </c>
      <c r="I1883" s="12" t="s">
        <v>10</v>
      </c>
      <c r="J1883" s="14">
        <v>260</v>
      </c>
      <c r="K1883" s="15">
        <v>91</v>
      </c>
      <c r="L1883" s="15">
        <v>176.82</v>
      </c>
      <c r="M1883" s="15">
        <v>142.93</v>
      </c>
      <c r="N1883" s="16">
        <f t="shared" si="116"/>
        <v>85.82</v>
      </c>
      <c r="O1883" s="17">
        <f t="shared" si="117"/>
        <v>1.9430769230769229</v>
      </c>
      <c r="P1883" s="18">
        <f t="shared" si="118"/>
        <v>0.23710907437207013</v>
      </c>
      <c r="Q1883" s="17">
        <f t="shared" si="119"/>
        <v>0.91408188585607941</v>
      </c>
    </row>
    <row r="1884" spans="1:17" x14ac:dyDescent="0.3">
      <c r="A1884" s="5" t="s">
        <v>2754</v>
      </c>
      <c r="B1884" s="5" t="s">
        <v>2429</v>
      </c>
      <c r="C1884" s="6" t="s">
        <v>15</v>
      </c>
      <c r="D1884" s="5">
        <v>31</v>
      </c>
      <c r="E1884" s="6" t="s">
        <v>25</v>
      </c>
      <c r="F1884" s="6" t="s">
        <v>506</v>
      </c>
      <c r="G1884" s="6" t="s">
        <v>872</v>
      </c>
      <c r="H1884" s="6" t="s">
        <v>532</v>
      </c>
      <c r="I1884" s="5" t="s">
        <v>10</v>
      </c>
      <c r="J1884" s="7">
        <v>600</v>
      </c>
      <c r="K1884" s="8">
        <v>148</v>
      </c>
      <c r="L1884" s="8">
        <v>366.76</v>
      </c>
      <c r="M1884" s="8">
        <v>94.42</v>
      </c>
      <c r="N1884" s="9">
        <f t="shared" si="116"/>
        <v>218.76</v>
      </c>
      <c r="O1884" s="10">
        <f t="shared" si="117"/>
        <v>2.478108108108108</v>
      </c>
      <c r="P1884" s="11">
        <f t="shared" si="118"/>
        <v>2.8843465367506882</v>
      </c>
      <c r="Q1884" s="10">
        <f t="shared" si="119"/>
        <v>0.82159498207885306</v>
      </c>
    </row>
    <row r="1885" spans="1:17" x14ac:dyDescent="0.3">
      <c r="A1885" s="12" t="s">
        <v>2755</v>
      </c>
      <c r="B1885" s="12" t="s">
        <v>2429</v>
      </c>
      <c r="C1885" s="13" t="s">
        <v>15</v>
      </c>
      <c r="D1885" s="12">
        <v>31</v>
      </c>
      <c r="E1885" s="13" t="s">
        <v>25</v>
      </c>
      <c r="F1885" s="13" t="s">
        <v>506</v>
      </c>
      <c r="G1885" s="13" t="s">
        <v>78</v>
      </c>
      <c r="H1885" s="13" t="s">
        <v>535</v>
      </c>
      <c r="I1885" s="12" t="s">
        <v>10</v>
      </c>
      <c r="J1885" s="14">
        <v>2400</v>
      </c>
      <c r="K1885" s="15">
        <v>689</v>
      </c>
      <c r="L1885" s="15">
        <v>1161.3399999999999</v>
      </c>
      <c r="M1885" s="15">
        <v>145.1</v>
      </c>
      <c r="N1885" s="16">
        <f t="shared" si="116"/>
        <v>472.33999999999992</v>
      </c>
      <c r="O1885" s="17">
        <f t="shared" si="117"/>
        <v>1.6855442670537009</v>
      </c>
      <c r="P1885" s="18">
        <f t="shared" si="118"/>
        <v>7.0037215713301171</v>
      </c>
      <c r="Q1885" s="17">
        <f t="shared" si="119"/>
        <v>0.6503920250896057</v>
      </c>
    </row>
    <row r="1886" spans="1:17" x14ac:dyDescent="0.3">
      <c r="A1886" s="5" t="s">
        <v>2756</v>
      </c>
      <c r="B1886" s="5" t="s">
        <v>2429</v>
      </c>
      <c r="C1886" s="6" t="s">
        <v>15</v>
      </c>
      <c r="D1886" s="5">
        <v>31</v>
      </c>
      <c r="E1886" s="6" t="s">
        <v>25</v>
      </c>
      <c r="F1886" s="6" t="s">
        <v>506</v>
      </c>
      <c r="G1886" s="6" t="s">
        <v>78</v>
      </c>
      <c r="H1886" s="6" t="s">
        <v>536</v>
      </c>
      <c r="I1886" s="5" t="s">
        <v>14</v>
      </c>
      <c r="J1886" s="7">
        <v>880</v>
      </c>
      <c r="K1886" s="8">
        <v>459</v>
      </c>
      <c r="L1886" s="8">
        <v>533.71</v>
      </c>
      <c r="M1886" s="8">
        <v>618.92999999999995</v>
      </c>
      <c r="N1886" s="9">
        <f t="shared" si="116"/>
        <v>74.710000000000036</v>
      </c>
      <c r="O1886" s="10">
        <f t="shared" si="117"/>
        <v>1.1627668845315904</v>
      </c>
      <c r="P1886" s="11">
        <f t="shared" si="118"/>
        <v>-0.13768923787827367</v>
      </c>
      <c r="Q1886" s="10">
        <f t="shared" si="119"/>
        <v>0.81517289833822093</v>
      </c>
    </row>
    <row r="1887" spans="1:17" x14ac:dyDescent="0.3">
      <c r="A1887" s="12" t="s">
        <v>2757</v>
      </c>
      <c r="B1887" s="12" t="s">
        <v>2429</v>
      </c>
      <c r="C1887" s="13" t="s">
        <v>15</v>
      </c>
      <c r="D1887" s="12">
        <v>31</v>
      </c>
      <c r="E1887" s="13" t="s">
        <v>25</v>
      </c>
      <c r="F1887" s="13" t="s">
        <v>537</v>
      </c>
      <c r="G1887" s="13" t="s">
        <v>58</v>
      </c>
      <c r="H1887" s="13" t="s">
        <v>538</v>
      </c>
      <c r="I1887" s="12" t="s">
        <v>10</v>
      </c>
      <c r="J1887" s="14">
        <v>63.96</v>
      </c>
      <c r="K1887" s="15">
        <v>0</v>
      </c>
      <c r="L1887" s="15">
        <v>0</v>
      </c>
      <c r="M1887" s="15">
        <v>0</v>
      </c>
      <c r="N1887" s="16">
        <f t="shared" si="116"/>
        <v>0</v>
      </c>
      <c r="O1887" s="17">
        <f t="shared" si="117"/>
        <v>0</v>
      </c>
      <c r="P1887" s="18">
        <f t="shared" si="118"/>
        <v>0</v>
      </c>
      <c r="Q1887" s="17">
        <f t="shared" si="119"/>
        <v>0</v>
      </c>
    </row>
    <row r="1888" spans="1:17" x14ac:dyDescent="0.3">
      <c r="A1888" s="5" t="s">
        <v>2758</v>
      </c>
      <c r="B1888" s="5" t="s">
        <v>2429</v>
      </c>
      <c r="C1888" s="6" t="s">
        <v>15</v>
      </c>
      <c r="D1888" s="5">
        <v>31</v>
      </c>
      <c r="E1888" s="6" t="s">
        <v>25</v>
      </c>
      <c r="F1888" s="6" t="s">
        <v>537</v>
      </c>
      <c r="G1888" s="6" t="s">
        <v>58</v>
      </c>
      <c r="H1888" s="6" t="s">
        <v>539</v>
      </c>
      <c r="I1888" s="5" t="s">
        <v>10</v>
      </c>
      <c r="J1888" s="7">
        <v>96</v>
      </c>
      <c r="K1888" s="8">
        <v>0</v>
      </c>
      <c r="L1888" s="8">
        <v>0</v>
      </c>
      <c r="M1888" s="8">
        <v>0</v>
      </c>
      <c r="N1888" s="9">
        <f t="shared" si="116"/>
        <v>0</v>
      </c>
      <c r="O1888" s="10">
        <f t="shared" si="117"/>
        <v>0</v>
      </c>
      <c r="P1888" s="11">
        <f t="shared" si="118"/>
        <v>0</v>
      </c>
      <c r="Q1888" s="10">
        <f t="shared" si="119"/>
        <v>0</v>
      </c>
    </row>
    <row r="1889" spans="1:17" x14ac:dyDescent="0.3">
      <c r="A1889" s="12" t="s">
        <v>2759</v>
      </c>
      <c r="B1889" s="12" t="s">
        <v>2429</v>
      </c>
      <c r="C1889" s="13" t="s">
        <v>15</v>
      </c>
      <c r="D1889" s="12">
        <v>31</v>
      </c>
      <c r="E1889" s="13" t="s">
        <v>25</v>
      </c>
      <c r="F1889" s="13" t="s">
        <v>537</v>
      </c>
      <c r="G1889" s="13" t="s">
        <v>58</v>
      </c>
      <c r="H1889" s="13" t="s">
        <v>541</v>
      </c>
      <c r="I1889" s="12" t="s">
        <v>12</v>
      </c>
      <c r="J1889" s="14">
        <v>75</v>
      </c>
      <c r="K1889" s="15">
        <v>31</v>
      </c>
      <c r="L1889" s="15">
        <v>11.35</v>
      </c>
      <c r="M1889" s="15">
        <v>47.18</v>
      </c>
      <c r="N1889" s="16">
        <f t="shared" si="116"/>
        <v>-19.649999999999999</v>
      </c>
      <c r="O1889" s="17">
        <f t="shared" si="117"/>
        <v>0.36612903225806448</v>
      </c>
      <c r="P1889" s="18">
        <f t="shared" si="118"/>
        <v>-0.75943196269605762</v>
      </c>
      <c r="Q1889" s="17">
        <f t="shared" si="119"/>
        <v>0.20340501792114696</v>
      </c>
    </row>
    <row r="1890" spans="1:17" x14ac:dyDescent="0.3">
      <c r="A1890" s="5" t="s">
        <v>2760</v>
      </c>
      <c r="B1890" s="5" t="s">
        <v>2429</v>
      </c>
      <c r="C1890" s="6" t="s">
        <v>15</v>
      </c>
      <c r="D1890" s="5">
        <v>31</v>
      </c>
      <c r="E1890" s="6" t="s">
        <v>25</v>
      </c>
      <c r="F1890" s="6" t="s">
        <v>537</v>
      </c>
      <c r="G1890" s="6" t="s">
        <v>58</v>
      </c>
      <c r="H1890" s="6" t="s">
        <v>542</v>
      </c>
      <c r="I1890" s="5" t="s">
        <v>12</v>
      </c>
      <c r="J1890" s="7">
        <v>780</v>
      </c>
      <c r="K1890" s="8">
        <v>155</v>
      </c>
      <c r="L1890" s="8">
        <v>80.989999999999995</v>
      </c>
      <c r="M1890" s="8">
        <v>186.56</v>
      </c>
      <c r="N1890" s="9">
        <f t="shared" si="116"/>
        <v>-74.010000000000005</v>
      </c>
      <c r="O1890" s="10">
        <f t="shared" si="117"/>
        <v>0.52251612903225808</v>
      </c>
      <c r="P1890" s="11">
        <f t="shared" si="118"/>
        <v>-0.56587692967409953</v>
      </c>
      <c r="Q1890" s="10">
        <f t="shared" si="119"/>
        <v>0.13956093189964158</v>
      </c>
    </row>
    <row r="1891" spans="1:17" x14ac:dyDescent="0.3">
      <c r="A1891" s="12" t="s">
        <v>2761</v>
      </c>
      <c r="B1891" s="12" t="s">
        <v>2429</v>
      </c>
      <c r="C1891" s="13" t="s">
        <v>15</v>
      </c>
      <c r="D1891" s="12">
        <v>31</v>
      </c>
      <c r="E1891" s="13" t="s">
        <v>25</v>
      </c>
      <c r="F1891" s="13" t="s">
        <v>537</v>
      </c>
      <c r="G1891" s="13" t="s">
        <v>58</v>
      </c>
      <c r="H1891" s="13" t="s">
        <v>543</v>
      </c>
      <c r="I1891" s="12" t="s">
        <v>12</v>
      </c>
      <c r="J1891" s="14">
        <v>50</v>
      </c>
      <c r="K1891" s="15">
        <v>25</v>
      </c>
      <c r="L1891" s="15">
        <v>17.059999999999999</v>
      </c>
      <c r="M1891" s="15">
        <v>24.01</v>
      </c>
      <c r="N1891" s="16">
        <f t="shared" si="116"/>
        <v>-7.9400000000000013</v>
      </c>
      <c r="O1891" s="17">
        <f t="shared" si="117"/>
        <v>0.6823999999999999</v>
      </c>
      <c r="P1891" s="18">
        <f t="shared" si="118"/>
        <v>-0.28946272386505634</v>
      </c>
      <c r="Q1891" s="17">
        <f t="shared" si="119"/>
        <v>0.45860215053763442</v>
      </c>
    </row>
    <row r="1892" spans="1:17" x14ac:dyDescent="0.3">
      <c r="A1892" s="5" t="s">
        <v>2762</v>
      </c>
      <c r="B1892" s="5" t="s">
        <v>2429</v>
      </c>
      <c r="C1892" s="6" t="s">
        <v>15</v>
      </c>
      <c r="D1892" s="5">
        <v>31</v>
      </c>
      <c r="E1892" s="6" t="s">
        <v>25</v>
      </c>
      <c r="F1892" s="6" t="s">
        <v>537</v>
      </c>
      <c r="G1892" s="6" t="s">
        <v>58</v>
      </c>
      <c r="H1892" s="6" t="s">
        <v>544</v>
      </c>
      <c r="I1892" s="5" t="s">
        <v>10</v>
      </c>
      <c r="J1892" s="7">
        <v>100</v>
      </c>
      <c r="K1892" s="8">
        <v>0</v>
      </c>
      <c r="L1892" s="8">
        <v>33.61</v>
      </c>
      <c r="M1892" s="8">
        <v>30.54</v>
      </c>
      <c r="N1892" s="9">
        <f t="shared" si="116"/>
        <v>33.61</v>
      </c>
      <c r="O1892" s="10">
        <f t="shared" si="117"/>
        <v>0</v>
      </c>
      <c r="P1892" s="11">
        <f t="shared" si="118"/>
        <v>0.10052390307793059</v>
      </c>
      <c r="Q1892" s="10">
        <f t="shared" si="119"/>
        <v>0.45174731182795697</v>
      </c>
    </row>
    <row r="1893" spans="1:17" x14ac:dyDescent="0.3">
      <c r="A1893" s="12" t="s">
        <v>2763</v>
      </c>
      <c r="B1893" s="12" t="s">
        <v>2429</v>
      </c>
      <c r="C1893" s="13" t="s">
        <v>15</v>
      </c>
      <c r="D1893" s="12">
        <v>31</v>
      </c>
      <c r="E1893" s="13" t="s">
        <v>25</v>
      </c>
      <c r="F1893" s="13" t="s">
        <v>537</v>
      </c>
      <c r="G1893" s="13" t="s">
        <v>58</v>
      </c>
      <c r="H1893" s="13" t="s">
        <v>545</v>
      </c>
      <c r="I1893" s="12" t="s">
        <v>12</v>
      </c>
      <c r="J1893" s="14">
        <v>50</v>
      </c>
      <c r="K1893" s="15">
        <v>0</v>
      </c>
      <c r="L1893" s="15">
        <v>7.3</v>
      </c>
      <c r="M1893" s="15">
        <v>17.38</v>
      </c>
      <c r="N1893" s="16">
        <f t="shared" si="116"/>
        <v>7.3</v>
      </c>
      <c r="O1893" s="17">
        <f t="shared" si="117"/>
        <v>0</v>
      </c>
      <c r="P1893" s="18">
        <f t="shared" si="118"/>
        <v>-0.57997698504027606</v>
      </c>
      <c r="Q1893" s="17">
        <f t="shared" si="119"/>
        <v>0.19623655913978494</v>
      </c>
    </row>
    <row r="1894" spans="1:17" x14ac:dyDescent="0.3">
      <c r="A1894" s="5" t="s">
        <v>2764</v>
      </c>
      <c r="B1894" s="5" t="s">
        <v>2429</v>
      </c>
      <c r="C1894" s="6" t="s">
        <v>15</v>
      </c>
      <c r="D1894" s="5">
        <v>31</v>
      </c>
      <c r="E1894" s="6" t="s">
        <v>25</v>
      </c>
      <c r="F1894" s="6" t="s">
        <v>537</v>
      </c>
      <c r="G1894" s="6" t="s">
        <v>58</v>
      </c>
      <c r="H1894" s="6" t="s">
        <v>546</v>
      </c>
      <c r="I1894" s="5" t="s">
        <v>12</v>
      </c>
      <c r="J1894" s="7">
        <v>75</v>
      </c>
      <c r="K1894" s="8">
        <v>71</v>
      </c>
      <c r="L1894" s="8">
        <v>2.25</v>
      </c>
      <c r="M1894" s="8">
        <v>12.62</v>
      </c>
      <c r="N1894" s="9">
        <f t="shared" si="116"/>
        <v>-68.75</v>
      </c>
      <c r="O1894" s="10">
        <f t="shared" si="117"/>
        <v>3.1690140845070422E-2</v>
      </c>
      <c r="P1894" s="11">
        <f t="shared" si="118"/>
        <v>-0.8217115689381933</v>
      </c>
      <c r="Q1894" s="10">
        <f t="shared" si="119"/>
        <v>4.0322580645161289E-2</v>
      </c>
    </row>
    <row r="1895" spans="1:17" x14ac:dyDescent="0.3">
      <c r="A1895" s="12" t="s">
        <v>2765</v>
      </c>
      <c r="B1895" s="12" t="s">
        <v>2429</v>
      </c>
      <c r="C1895" s="13" t="s">
        <v>15</v>
      </c>
      <c r="D1895" s="12">
        <v>31</v>
      </c>
      <c r="E1895" s="13" t="s">
        <v>25</v>
      </c>
      <c r="F1895" s="13" t="s">
        <v>537</v>
      </c>
      <c r="G1895" s="13" t="s">
        <v>58</v>
      </c>
      <c r="H1895" s="13" t="s">
        <v>547</v>
      </c>
      <c r="I1895" s="12" t="s">
        <v>12</v>
      </c>
      <c r="J1895" s="14">
        <v>180</v>
      </c>
      <c r="K1895" s="15">
        <v>82</v>
      </c>
      <c r="L1895" s="15">
        <v>73.150000000000006</v>
      </c>
      <c r="M1895" s="15">
        <v>81.55</v>
      </c>
      <c r="N1895" s="16">
        <f t="shared" si="116"/>
        <v>-8.8499999999999943</v>
      </c>
      <c r="O1895" s="17">
        <f t="shared" si="117"/>
        <v>0.89207317073170733</v>
      </c>
      <c r="P1895" s="18">
        <f t="shared" si="118"/>
        <v>-0.10300429184549346</v>
      </c>
      <c r="Q1895" s="17">
        <f t="shared" si="119"/>
        <v>0.54622162485065706</v>
      </c>
    </row>
    <row r="1896" spans="1:17" x14ac:dyDescent="0.3">
      <c r="A1896" s="5" t="s">
        <v>2766</v>
      </c>
      <c r="B1896" s="5" t="s">
        <v>2429</v>
      </c>
      <c r="C1896" s="6" t="s">
        <v>15</v>
      </c>
      <c r="D1896" s="5">
        <v>31</v>
      </c>
      <c r="E1896" s="6" t="s">
        <v>25</v>
      </c>
      <c r="F1896" s="6" t="s">
        <v>537</v>
      </c>
      <c r="G1896" s="6" t="s">
        <v>58</v>
      </c>
      <c r="H1896" s="6" t="s">
        <v>548</v>
      </c>
      <c r="I1896" s="5" t="s">
        <v>12</v>
      </c>
      <c r="J1896" s="7">
        <v>52.65</v>
      </c>
      <c r="K1896" s="8">
        <v>41</v>
      </c>
      <c r="L1896" s="8">
        <v>22.23</v>
      </c>
      <c r="M1896" s="8">
        <v>37.21</v>
      </c>
      <c r="N1896" s="9">
        <f t="shared" si="116"/>
        <v>-18.77</v>
      </c>
      <c r="O1896" s="10">
        <f t="shared" si="117"/>
        <v>0.54219512195121955</v>
      </c>
      <c r="P1896" s="11">
        <f t="shared" si="118"/>
        <v>-0.40257995162590704</v>
      </c>
      <c r="Q1896" s="10">
        <f t="shared" si="119"/>
        <v>0.56750298685782563</v>
      </c>
    </row>
    <row r="1897" spans="1:17" x14ac:dyDescent="0.3">
      <c r="A1897" s="12" t="s">
        <v>2767</v>
      </c>
      <c r="B1897" s="12" t="s">
        <v>2429</v>
      </c>
      <c r="C1897" s="13" t="s">
        <v>15</v>
      </c>
      <c r="D1897" s="12">
        <v>31</v>
      </c>
      <c r="E1897" s="13" t="s">
        <v>25</v>
      </c>
      <c r="F1897" s="13" t="s">
        <v>537</v>
      </c>
      <c r="G1897" s="13" t="s">
        <v>58</v>
      </c>
      <c r="H1897" s="13" t="s">
        <v>549</v>
      </c>
      <c r="I1897" s="12" t="s">
        <v>12</v>
      </c>
      <c r="J1897" s="14">
        <v>37.5</v>
      </c>
      <c r="K1897" s="15">
        <v>13</v>
      </c>
      <c r="L1897" s="15">
        <v>14.99</v>
      </c>
      <c r="M1897" s="15">
        <v>13.77</v>
      </c>
      <c r="N1897" s="16">
        <f t="shared" si="116"/>
        <v>1.9900000000000002</v>
      </c>
      <c r="O1897" s="17">
        <f t="shared" si="117"/>
        <v>1.1530769230769231</v>
      </c>
      <c r="P1897" s="18">
        <f t="shared" si="118"/>
        <v>8.8598402323892572E-2</v>
      </c>
      <c r="Q1897" s="17">
        <f t="shared" si="119"/>
        <v>0.53727598566308243</v>
      </c>
    </row>
    <row r="1898" spans="1:17" x14ac:dyDescent="0.3">
      <c r="A1898" s="5" t="s">
        <v>2768</v>
      </c>
      <c r="B1898" s="5" t="s">
        <v>2429</v>
      </c>
      <c r="C1898" s="6" t="s">
        <v>15</v>
      </c>
      <c r="D1898" s="5">
        <v>31</v>
      </c>
      <c r="E1898" s="6" t="s">
        <v>25</v>
      </c>
      <c r="F1898" s="6" t="s">
        <v>537</v>
      </c>
      <c r="G1898" s="6" t="s">
        <v>58</v>
      </c>
      <c r="H1898" s="6" t="s">
        <v>550</v>
      </c>
      <c r="I1898" s="5" t="s">
        <v>12</v>
      </c>
      <c r="J1898" s="7">
        <v>0</v>
      </c>
      <c r="K1898" s="8">
        <v>9</v>
      </c>
      <c r="L1898" s="8">
        <v>0</v>
      </c>
      <c r="M1898" s="8">
        <v>0</v>
      </c>
      <c r="N1898" s="9">
        <f t="shared" si="116"/>
        <v>-9</v>
      </c>
      <c r="O1898" s="10">
        <f t="shared" si="117"/>
        <v>0</v>
      </c>
      <c r="P1898" s="11">
        <f t="shared" si="118"/>
        <v>0</v>
      </c>
      <c r="Q1898" s="10">
        <f t="shared" si="119"/>
        <v>0</v>
      </c>
    </row>
    <row r="1899" spans="1:17" x14ac:dyDescent="0.3">
      <c r="A1899" s="12" t="s">
        <v>2769</v>
      </c>
      <c r="B1899" s="12" t="s">
        <v>2429</v>
      </c>
      <c r="C1899" s="13" t="s">
        <v>15</v>
      </c>
      <c r="D1899" s="12">
        <v>31</v>
      </c>
      <c r="E1899" s="13" t="s">
        <v>25</v>
      </c>
      <c r="F1899" s="13" t="s">
        <v>537</v>
      </c>
      <c r="G1899" s="13" t="s">
        <v>58</v>
      </c>
      <c r="H1899" s="13" t="s">
        <v>551</v>
      </c>
      <c r="I1899" s="12" t="s">
        <v>12</v>
      </c>
      <c r="J1899" s="14">
        <v>30</v>
      </c>
      <c r="K1899" s="15">
        <v>19</v>
      </c>
      <c r="L1899" s="15">
        <v>20.84</v>
      </c>
      <c r="M1899" s="15">
        <v>23.53</v>
      </c>
      <c r="N1899" s="16">
        <f t="shared" si="116"/>
        <v>1.8399999999999999</v>
      </c>
      <c r="O1899" s="17">
        <f t="shared" si="117"/>
        <v>1.0968421052631578</v>
      </c>
      <c r="P1899" s="18">
        <f t="shared" si="118"/>
        <v>-0.11432214194645139</v>
      </c>
      <c r="Q1899" s="17">
        <f t="shared" si="119"/>
        <v>0.93369175627240142</v>
      </c>
    </row>
    <row r="1900" spans="1:17" x14ac:dyDescent="0.3">
      <c r="A1900" s="5" t="s">
        <v>2770</v>
      </c>
      <c r="B1900" s="5" t="s">
        <v>2429</v>
      </c>
      <c r="C1900" s="6" t="s">
        <v>15</v>
      </c>
      <c r="D1900" s="5">
        <v>31</v>
      </c>
      <c r="E1900" s="6" t="s">
        <v>25</v>
      </c>
      <c r="F1900" s="6" t="s">
        <v>537</v>
      </c>
      <c r="G1900" s="6" t="s">
        <v>58</v>
      </c>
      <c r="H1900" s="6" t="s">
        <v>552</v>
      </c>
      <c r="I1900" s="5" t="s">
        <v>12</v>
      </c>
      <c r="J1900" s="7">
        <v>32</v>
      </c>
      <c r="K1900" s="8">
        <v>38</v>
      </c>
      <c r="L1900" s="8">
        <v>15.63</v>
      </c>
      <c r="M1900" s="8">
        <v>21.26</v>
      </c>
      <c r="N1900" s="9">
        <f t="shared" si="116"/>
        <v>-22.369999999999997</v>
      </c>
      <c r="O1900" s="10">
        <f t="shared" si="117"/>
        <v>0.41131578947368425</v>
      </c>
      <c r="P1900" s="11">
        <f t="shared" si="118"/>
        <v>-0.26481655691439326</v>
      </c>
      <c r="Q1900" s="10">
        <f t="shared" si="119"/>
        <v>0.65650201612903225</v>
      </c>
    </row>
    <row r="1901" spans="1:17" x14ac:dyDescent="0.3">
      <c r="A1901" s="12" t="s">
        <v>2771</v>
      </c>
      <c r="B1901" s="12" t="s">
        <v>2429</v>
      </c>
      <c r="C1901" s="13" t="s">
        <v>15</v>
      </c>
      <c r="D1901" s="12">
        <v>31</v>
      </c>
      <c r="E1901" s="13" t="s">
        <v>25</v>
      </c>
      <c r="F1901" s="13" t="s">
        <v>537</v>
      </c>
      <c r="G1901" s="13" t="s">
        <v>58</v>
      </c>
      <c r="H1901" s="13" t="s">
        <v>553</v>
      </c>
      <c r="I1901" s="12" t="s">
        <v>12</v>
      </c>
      <c r="J1901" s="14">
        <v>300</v>
      </c>
      <c r="K1901" s="15">
        <v>104</v>
      </c>
      <c r="L1901" s="15">
        <v>83.99</v>
      </c>
      <c r="M1901" s="15">
        <v>167.18</v>
      </c>
      <c r="N1901" s="16">
        <f t="shared" si="116"/>
        <v>-20.010000000000005</v>
      </c>
      <c r="O1901" s="17">
        <f t="shared" si="117"/>
        <v>0.8075961538461538</v>
      </c>
      <c r="P1901" s="18">
        <f t="shared" si="118"/>
        <v>-0.49760736930254823</v>
      </c>
      <c r="Q1901" s="17">
        <f t="shared" si="119"/>
        <v>0.37629928315412187</v>
      </c>
    </row>
    <row r="1902" spans="1:17" x14ac:dyDescent="0.3">
      <c r="A1902" s="5" t="s">
        <v>2772</v>
      </c>
      <c r="B1902" s="5" t="s">
        <v>2429</v>
      </c>
      <c r="C1902" s="6" t="s">
        <v>15</v>
      </c>
      <c r="D1902" s="5">
        <v>31</v>
      </c>
      <c r="E1902" s="6" t="s">
        <v>25</v>
      </c>
      <c r="F1902" s="6" t="s">
        <v>537</v>
      </c>
      <c r="G1902" s="6" t="s">
        <v>58</v>
      </c>
      <c r="H1902" s="6" t="s">
        <v>554</v>
      </c>
      <c r="I1902" s="5" t="s">
        <v>12</v>
      </c>
      <c r="J1902" s="7">
        <v>48</v>
      </c>
      <c r="K1902" s="8">
        <v>18</v>
      </c>
      <c r="L1902" s="8">
        <v>17.809999999999999</v>
      </c>
      <c r="M1902" s="8">
        <v>19.84</v>
      </c>
      <c r="N1902" s="9">
        <f t="shared" si="116"/>
        <v>-0.19000000000000128</v>
      </c>
      <c r="O1902" s="10">
        <f t="shared" si="117"/>
        <v>0.98944444444444435</v>
      </c>
      <c r="P1902" s="11">
        <f t="shared" si="118"/>
        <v>-0.10231854838709684</v>
      </c>
      <c r="Q1902" s="10">
        <f t="shared" si="119"/>
        <v>0.49871191756272404</v>
      </c>
    </row>
    <row r="1903" spans="1:17" x14ac:dyDescent="0.3">
      <c r="A1903" s="12" t="s">
        <v>2773</v>
      </c>
      <c r="B1903" s="12" t="s">
        <v>2429</v>
      </c>
      <c r="C1903" s="13" t="s">
        <v>15</v>
      </c>
      <c r="D1903" s="12">
        <v>31</v>
      </c>
      <c r="E1903" s="13" t="s">
        <v>25</v>
      </c>
      <c r="F1903" s="13" t="s">
        <v>537</v>
      </c>
      <c r="G1903" s="13" t="s">
        <v>58</v>
      </c>
      <c r="H1903" s="13" t="s">
        <v>555</v>
      </c>
      <c r="I1903" s="12" t="s">
        <v>12</v>
      </c>
      <c r="J1903" s="14">
        <v>54</v>
      </c>
      <c r="K1903" s="15">
        <v>22</v>
      </c>
      <c r="L1903" s="15">
        <v>25.4</v>
      </c>
      <c r="M1903" s="15">
        <v>25.32</v>
      </c>
      <c r="N1903" s="16">
        <f t="shared" si="116"/>
        <v>3.3999999999999986</v>
      </c>
      <c r="O1903" s="17">
        <f t="shared" si="117"/>
        <v>1.1545454545454545</v>
      </c>
      <c r="P1903" s="18">
        <f t="shared" si="118"/>
        <v>3.1595576619272629E-3</v>
      </c>
      <c r="Q1903" s="17">
        <f t="shared" si="119"/>
        <v>0.63221823974512148</v>
      </c>
    </row>
    <row r="1904" spans="1:17" x14ac:dyDescent="0.3">
      <c r="A1904" s="5" t="s">
        <v>2774</v>
      </c>
      <c r="B1904" s="5" t="s">
        <v>2429</v>
      </c>
      <c r="C1904" s="6" t="s">
        <v>15</v>
      </c>
      <c r="D1904" s="5">
        <v>31</v>
      </c>
      <c r="E1904" s="6" t="s">
        <v>25</v>
      </c>
      <c r="F1904" s="6" t="s">
        <v>537</v>
      </c>
      <c r="G1904" s="6" t="s">
        <v>58</v>
      </c>
      <c r="H1904" s="6" t="s">
        <v>556</v>
      </c>
      <c r="I1904" s="5" t="s">
        <v>12</v>
      </c>
      <c r="J1904" s="7">
        <v>0</v>
      </c>
      <c r="K1904" s="8">
        <v>13</v>
      </c>
      <c r="L1904" s="8">
        <v>0</v>
      </c>
      <c r="M1904" s="8">
        <v>0</v>
      </c>
      <c r="N1904" s="9">
        <f t="shared" si="116"/>
        <v>-13</v>
      </c>
      <c r="O1904" s="10">
        <f t="shared" si="117"/>
        <v>0</v>
      </c>
      <c r="P1904" s="11">
        <f t="shared" si="118"/>
        <v>0</v>
      </c>
      <c r="Q1904" s="10">
        <f t="shared" si="119"/>
        <v>0</v>
      </c>
    </row>
    <row r="1905" spans="1:17" x14ac:dyDescent="0.3">
      <c r="A1905" s="12" t="s">
        <v>2775</v>
      </c>
      <c r="B1905" s="12" t="s">
        <v>2429</v>
      </c>
      <c r="C1905" s="13" t="s">
        <v>15</v>
      </c>
      <c r="D1905" s="12">
        <v>31</v>
      </c>
      <c r="E1905" s="13" t="s">
        <v>25</v>
      </c>
      <c r="F1905" s="13" t="s">
        <v>537</v>
      </c>
      <c r="G1905" s="13" t="s">
        <v>872</v>
      </c>
      <c r="H1905" s="13" t="s">
        <v>557</v>
      </c>
      <c r="I1905" s="12" t="s">
        <v>16</v>
      </c>
      <c r="J1905" s="14">
        <v>174</v>
      </c>
      <c r="K1905" s="15">
        <v>0</v>
      </c>
      <c r="L1905" s="15">
        <v>0</v>
      </c>
      <c r="M1905" s="15">
        <v>0</v>
      </c>
      <c r="N1905" s="16">
        <f t="shared" si="116"/>
        <v>0</v>
      </c>
      <c r="O1905" s="17">
        <f t="shared" si="117"/>
        <v>0</v>
      </c>
      <c r="P1905" s="18">
        <f t="shared" si="118"/>
        <v>0</v>
      </c>
      <c r="Q1905" s="17">
        <f t="shared" si="119"/>
        <v>0</v>
      </c>
    </row>
    <row r="1906" spans="1:17" x14ac:dyDescent="0.3">
      <c r="A1906" s="5" t="s">
        <v>2776</v>
      </c>
      <c r="B1906" s="5" t="s">
        <v>2429</v>
      </c>
      <c r="C1906" s="6" t="s">
        <v>15</v>
      </c>
      <c r="D1906" s="5">
        <v>31</v>
      </c>
      <c r="E1906" s="6" t="s">
        <v>25</v>
      </c>
      <c r="F1906" s="6" t="s">
        <v>537</v>
      </c>
      <c r="G1906" s="6" t="s">
        <v>78</v>
      </c>
      <c r="H1906" s="6" t="s">
        <v>559</v>
      </c>
      <c r="I1906" s="5" t="s">
        <v>16</v>
      </c>
      <c r="J1906" s="7">
        <v>359.58</v>
      </c>
      <c r="K1906" s="8">
        <v>0</v>
      </c>
      <c r="L1906" s="8">
        <v>0</v>
      </c>
      <c r="M1906" s="8">
        <v>0</v>
      </c>
      <c r="N1906" s="9">
        <f t="shared" si="116"/>
        <v>0</v>
      </c>
      <c r="O1906" s="10">
        <f t="shared" si="117"/>
        <v>0</v>
      </c>
      <c r="P1906" s="11">
        <f t="shared" si="118"/>
        <v>0</v>
      </c>
      <c r="Q1906" s="10">
        <f t="shared" si="119"/>
        <v>0</v>
      </c>
    </row>
    <row r="1907" spans="1:17" x14ac:dyDescent="0.3">
      <c r="A1907" s="12" t="s">
        <v>2777</v>
      </c>
      <c r="B1907" s="12" t="s">
        <v>2429</v>
      </c>
      <c r="C1907" s="13" t="s">
        <v>15</v>
      </c>
      <c r="D1907" s="12">
        <v>31</v>
      </c>
      <c r="E1907" s="13" t="s">
        <v>25</v>
      </c>
      <c r="F1907" s="13" t="s">
        <v>560</v>
      </c>
      <c r="G1907" s="13" t="s">
        <v>58</v>
      </c>
      <c r="H1907" s="13" t="s">
        <v>561</v>
      </c>
      <c r="I1907" s="12" t="s">
        <v>10</v>
      </c>
      <c r="J1907" s="14">
        <v>26.83</v>
      </c>
      <c r="K1907" s="15">
        <v>0</v>
      </c>
      <c r="L1907" s="15">
        <v>5.14</v>
      </c>
      <c r="M1907" s="15">
        <v>0</v>
      </c>
      <c r="N1907" s="16">
        <f t="shared" si="116"/>
        <v>5.14</v>
      </c>
      <c r="O1907" s="17">
        <f t="shared" si="117"/>
        <v>0</v>
      </c>
      <c r="P1907" s="18">
        <f t="shared" si="118"/>
        <v>0</v>
      </c>
      <c r="Q1907" s="17">
        <f t="shared" si="119"/>
        <v>0.25749542119037033</v>
      </c>
    </row>
    <row r="1908" spans="1:17" x14ac:dyDescent="0.3">
      <c r="A1908" s="5" t="s">
        <v>2778</v>
      </c>
      <c r="B1908" s="5" t="s">
        <v>2429</v>
      </c>
      <c r="C1908" s="6" t="s">
        <v>15</v>
      </c>
      <c r="D1908" s="5">
        <v>31</v>
      </c>
      <c r="E1908" s="6" t="s">
        <v>25</v>
      </c>
      <c r="F1908" s="6" t="s">
        <v>563</v>
      </c>
      <c r="G1908" s="6" t="s">
        <v>58</v>
      </c>
      <c r="H1908" s="6" t="s">
        <v>564</v>
      </c>
      <c r="I1908" s="5" t="s">
        <v>16</v>
      </c>
      <c r="J1908" s="7">
        <v>32.5</v>
      </c>
      <c r="K1908" s="8">
        <v>23</v>
      </c>
      <c r="L1908" s="8">
        <v>19.940000000000001</v>
      </c>
      <c r="M1908" s="8">
        <v>21.66</v>
      </c>
      <c r="N1908" s="9">
        <f t="shared" si="116"/>
        <v>-3.0599999999999987</v>
      </c>
      <c r="O1908" s="10">
        <f t="shared" si="117"/>
        <v>0.86695652173913051</v>
      </c>
      <c r="P1908" s="11">
        <f t="shared" si="118"/>
        <v>-7.940904893813476E-2</v>
      </c>
      <c r="Q1908" s="10">
        <f t="shared" si="119"/>
        <v>0.82464846980976014</v>
      </c>
    </row>
    <row r="1909" spans="1:17" x14ac:dyDescent="0.3">
      <c r="A1909" s="12" t="s">
        <v>2779</v>
      </c>
      <c r="B1909" s="12" t="s">
        <v>2429</v>
      </c>
      <c r="C1909" s="13" t="s">
        <v>15</v>
      </c>
      <c r="D1909" s="12">
        <v>31</v>
      </c>
      <c r="E1909" s="13" t="s">
        <v>25</v>
      </c>
      <c r="F1909" s="13" t="s">
        <v>566</v>
      </c>
      <c r="G1909" s="13" t="s">
        <v>58</v>
      </c>
      <c r="H1909" s="13" t="s">
        <v>567</v>
      </c>
      <c r="I1909" s="12" t="s">
        <v>10</v>
      </c>
      <c r="J1909" s="14">
        <v>0</v>
      </c>
      <c r="K1909" s="15">
        <v>0</v>
      </c>
      <c r="L1909" s="15">
        <v>0</v>
      </c>
      <c r="M1909" s="15">
        <v>0</v>
      </c>
      <c r="N1909" s="16">
        <f t="shared" si="116"/>
        <v>0</v>
      </c>
      <c r="O1909" s="17">
        <f t="shared" si="117"/>
        <v>0</v>
      </c>
      <c r="P1909" s="18">
        <f t="shared" si="118"/>
        <v>0</v>
      </c>
      <c r="Q1909" s="17">
        <f t="shared" si="119"/>
        <v>0</v>
      </c>
    </row>
    <row r="1910" spans="1:17" x14ac:dyDescent="0.3">
      <c r="A1910" s="5" t="s">
        <v>2780</v>
      </c>
      <c r="B1910" s="5" t="s">
        <v>2429</v>
      </c>
      <c r="C1910" s="6" t="s">
        <v>15</v>
      </c>
      <c r="D1910" s="5">
        <v>31</v>
      </c>
      <c r="E1910" s="6" t="s">
        <v>25</v>
      </c>
      <c r="F1910" s="6" t="s">
        <v>566</v>
      </c>
      <c r="G1910" s="6" t="s">
        <v>58</v>
      </c>
      <c r="H1910" s="6" t="s">
        <v>568</v>
      </c>
      <c r="I1910" s="5" t="s">
        <v>10</v>
      </c>
      <c r="J1910" s="7">
        <v>840</v>
      </c>
      <c r="K1910" s="8">
        <v>356</v>
      </c>
      <c r="L1910" s="8">
        <v>519.21</v>
      </c>
      <c r="M1910" s="8">
        <v>495.36</v>
      </c>
      <c r="N1910" s="9">
        <f t="shared" si="116"/>
        <v>163.21000000000004</v>
      </c>
      <c r="O1910" s="10">
        <f t="shared" si="117"/>
        <v>1.4584550561797753</v>
      </c>
      <c r="P1910" s="11">
        <f t="shared" si="118"/>
        <v>4.8146802325581439E-2</v>
      </c>
      <c r="Q1910" s="10">
        <f t="shared" si="119"/>
        <v>0.83078917050691259</v>
      </c>
    </row>
    <row r="1911" spans="1:17" x14ac:dyDescent="0.3">
      <c r="A1911" s="12" t="s">
        <v>2781</v>
      </c>
      <c r="B1911" s="12" t="s">
        <v>2429</v>
      </c>
      <c r="C1911" s="13" t="s">
        <v>15</v>
      </c>
      <c r="D1911" s="12">
        <v>31</v>
      </c>
      <c r="E1911" s="13" t="s">
        <v>25</v>
      </c>
      <c r="F1911" s="13" t="s">
        <v>566</v>
      </c>
      <c r="G1911" s="13" t="s">
        <v>58</v>
      </c>
      <c r="H1911" s="13" t="s">
        <v>569</v>
      </c>
      <c r="I1911" s="12" t="s">
        <v>10</v>
      </c>
      <c r="J1911" s="14">
        <v>600</v>
      </c>
      <c r="K1911" s="15">
        <v>200</v>
      </c>
      <c r="L1911" s="15">
        <v>282.33</v>
      </c>
      <c r="M1911" s="15">
        <v>273.79000000000002</v>
      </c>
      <c r="N1911" s="16">
        <f t="shared" si="116"/>
        <v>82.329999999999984</v>
      </c>
      <c r="O1911" s="17">
        <f t="shared" si="117"/>
        <v>1.4116499999999998</v>
      </c>
      <c r="P1911" s="18">
        <f t="shared" si="118"/>
        <v>3.1191789327586702E-2</v>
      </c>
      <c r="Q1911" s="17">
        <f t="shared" si="119"/>
        <v>0.63245967741935483</v>
      </c>
    </row>
    <row r="1912" spans="1:17" x14ac:dyDescent="0.3">
      <c r="A1912" s="5" t="s">
        <v>2782</v>
      </c>
      <c r="B1912" s="5" t="s">
        <v>2429</v>
      </c>
      <c r="C1912" s="6" t="s">
        <v>15</v>
      </c>
      <c r="D1912" s="5">
        <v>31</v>
      </c>
      <c r="E1912" s="6" t="s">
        <v>25</v>
      </c>
      <c r="F1912" s="6" t="s">
        <v>566</v>
      </c>
      <c r="G1912" s="6" t="s">
        <v>58</v>
      </c>
      <c r="H1912" s="6" t="s">
        <v>570</v>
      </c>
      <c r="I1912" s="5" t="s">
        <v>10</v>
      </c>
      <c r="J1912" s="7">
        <v>1830</v>
      </c>
      <c r="K1912" s="8">
        <v>545</v>
      </c>
      <c r="L1912" s="8">
        <v>680.07</v>
      </c>
      <c r="M1912" s="8">
        <v>575.17999999999995</v>
      </c>
      <c r="N1912" s="9">
        <f t="shared" si="116"/>
        <v>135.07000000000005</v>
      </c>
      <c r="O1912" s="10">
        <f t="shared" si="117"/>
        <v>1.2478348623853213</v>
      </c>
      <c r="P1912" s="11">
        <f t="shared" si="118"/>
        <v>0.18236030460029923</v>
      </c>
      <c r="Q1912" s="10">
        <f t="shared" si="119"/>
        <v>0.49949321346730124</v>
      </c>
    </row>
    <row r="1913" spans="1:17" x14ac:dyDescent="0.3">
      <c r="A1913" s="12" t="s">
        <v>2783</v>
      </c>
      <c r="B1913" s="12" t="s">
        <v>2429</v>
      </c>
      <c r="C1913" s="13" t="s">
        <v>15</v>
      </c>
      <c r="D1913" s="12">
        <v>31</v>
      </c>
      <c r="E1913" s="13" t="s">
        <v>25</v>
      </c>
      <c r="F1913" s="13" t="s">
        <v>566</v>
      </c>
      <c r="G1913" s="13" t="s">
        <v>58</v>
      </c>
      <c r="H1913" s="13" t="s">
        <v>571</v>
      </c>
      <c r="I1913" s="12" t="s">
        <v>10</v>
      </c>
      <c r="J1913" s="14">
        <v>1050</v>
      </c>
      <c r="K1913" s="15">
        <v>413</v>
      </c>
      <c r="L1913" s="15">
        <v>617.16999999999996</v>
      </c>
      <c r="M1913" s="15">
        <v>489.45</v>
      </c>
      <c r="N1913" s="16">
        <f t="shared" si="116"/>
        <v>204.16999999999996</v>
      </c>
      <c r="O1913" s="17">
        <f t="shared" si="117"/>
        <v>1.4943583535108957</v>
      </c>
      <c r="P1913" s="18">
        <f t="shared" si="118"/>
        <v>0.26094595975074059</v>
      </c>
      <c r="Q1913" s="17">
        <f t="shared" si="119"/>
        <v>0.79002816180235536</v>
      </c>
    </row>
    <row r="1914" spans="1:17" x14ac:dyDescent="0.3">
      <c r="A1914" s="5" t="s">
        <v>2784</v>
      </c>
      <c r="B1914" s="5" t="s">
        <v>2429</v>
      </c>
      <c r="C1914" s="6" t="s">
        <v>15</v>
      </c>
      <c r="D1914" s="5">
        <v>31</v>
      </c>
      <c r="E1914" s="6" t="s">
        <v>25</v>
      </c>
      <c r="F1914" s="6" t="s">
        <v>566</v>
      </c>
      <c r="G1914" s="6" t="s">
        <v>58</v>
      </c>
      <c r="H1914" s="6" t="s">
        <v>572</v>
      </c>
      <c r="I1914" s="5" t="s">
        <v>10</v>
      </c>
      <c r="J1914" s="7">
        <v>0</v>
      </c>
      <c r="K1914" s="8">
        <v>0</v>
      </c>
      <c r="L1914" s="8">
        <v>0</v>
      </c>
      <c r="M1914" s="8">
        <v>0</v>
      </c>
      <c r="N1914" s="9">
        <f t="shared" si="116"/>
        <v>0</v>
      </c>
      <c r="O1914" s="10">
        <f t="shared" si="117"/>
        <v>0</v>
      </c>
      <c r="P1914" s="11">
        <f t="shared" si="118"/>
        <v>0</v>
      </c>
      <c r="Q1914" s="10">
        <f t="shared" si="119"/>
        <v>0</v>
      </c>
    </row>
    <row r="1915" spans="1:17" x14ac:dyDescent="0.3">
      <c r="A1915" s="12" t="s">
        <v>2785</v>
      </c>
      <c r="B1915" s="12" t="s">
        <v>2429</v>
      </c>
      <c r="C1915" s="13" t="s">
        <v>15</v>
      </c>
      <c r="D1915" s="12">
        <v>31</v>
      </c>
      <c r="E1915" s="13" t="s">
        <v>25</v>
      </c>
      <c r="F1915" s="13" t="s">
        <v>566</v>
      </c>
      <c r="G1915" s="13" t="s">
        <v>58</v>
      </c>
      <c r="H1915" s="13" t="s">
        <v>574</v>
      </c>
      <c r="I1915" s="12" t="s">
        <v>16</v>
      </c>
      <c r="J1915" s="14">
        <v>120</v>
      </c>
      <c r="K1915" s="15">
        <v>0</v>
      </c>
      <c r="L1915" s="15">
        <v>0</v>
      </c>
      <c r="M1915" s="15">
        <v>0</v>
      </c>
      <c r="N1915" s="16">
        <f t="shared" si="116"/>
        <v>0</v>
      </c>
      <c r="O1915" s="17">
        <f t="shared" si="117"/>
        <v>0</v>
      </c>
      <c r="P1915" s="18">
        <f t="shared" si="118"/>
        <v>0</v>
      </c>
      <c r="Q1915" s="17">
        <f t="shared" si="119"/>
        <v>0</v>
      </c>
    </row>
    <row r="1916" spans="1:17" x14ac:dyDescent="0.3">
      <c r="A1916" s="5" t="s">
        <v>2786</v>
      </c>
      <c r="B1916" s="5" t="s">
        <v>2429</v>
      </c>
      <c r="C1916" s="6" t="s">
        <v>15</v>
      </c>
      <c r="D1916" s="5">
        <v>31</v>
      </c>
      <c r="E1916" s="6" t="s">
        <v>25</v>
      </c>
      <c r="F1916" s="6" t="s">
        <v>566</v>
      </c>
      <c r="G1916" s="6" t="s">
        <v>58</v>
      </c>
      <c r="H1916" s="6" t="s">
        <v>575</v>
      </c>
      <c r="I1916" s="5" t="s">
        <v>16</v>
      </c>
      <c r="J1916" s="7">
        <v>107.88</v>
      </c>
      <c r="K1916" s="8">
        <v>15</v>
      </c>
      <c r="L1916" s="8">
        <v>0</v>
      </c>
      <c r="M1916" s="8">
        <v>10.49</v>
      </c>
      <c r="N1916" s="9">
        <f t="shared" si="116"/>
        <v>-15</v>
      </c>
      <c r="O1916" s="10">
        <f t="shared" si="117"/>
        <v>0</v>
      </c>
      <c r="P1916" s="11">
        <f t="shared" si="118"/>
        <v>-1</v>
      </c>
      <c r="Q1916" s="10">
        <f t="shared" si="119"/>
        <v>0</v>
      </c>
    </row>
    <row r="1917" spans="1:17" x14ac:dyDescent="0.3">
      <c r="A1917" s="12" t="s">
        <v>2787</v>
      </c>
      <c r="B1917" s="12" t="s">
        <v>2429</v>
      </c>
      <c r="C1917" s="13" t="s">
        <v>15</v>
      </c>
      <c r="D1917" s="12">
        <v>31</v>
      </c>
      <c r="E1917" s="13" t="s">
        <v>25</v>
      </c>
      <c r="F1917" s="13" t="s">
        <v>566</v>
      </c>
      <c r="G1917" s="13" t="s">
        <v>58</v>
      </c>
      <c r="H1917" s="13" t="s">
        <v>576</v>
      </c>
      <c r="I1917" s="12" t="s">
        <v>16</v>
      </c>
      <c r="J1917" s="14">
        <v>100</v>
      </c>
      <c r="K1917" s="15">
        <v>26</v>
      </c>
      <c r="L1917" s="15">
        <v>58.31</v>
      </c>
      <c r="M1917" s="15">
        <v>50.32</v>
      </c>
      <c r="N1917" s="16">
        <f t="shared" si="116"/>
        <v>32.31</v>
      </c>
      <c r="O1917" s="17">
        <f t="shared" si="117"/>
        <v>2.242692307692308</v>
      </c>
      <c r="P1917" s="18">
        <f t="shared" si="118"/>
        <v>0.15878378378378383</v>
      </c>
      <c r="Q1917" s="17">
        <f t="shared" si="119"/>
        <v>0.78373655913978491</v>
      </c>
    </row>
    <row r="1918" spans="1:17" x14ac:dyDescent="0.3">
      <c r="A1918" s="5" t="s">
        <v>2788</v>
      </c>
      <c r="B1918" s="5" t="s">
        <v>2429</v>
      </c>
      <c r="C1918" s="6" t="s">
        <v>15</v>
      </c>
      <c r="D1918" s="5">
        <v>31</v>
      </c>
      <c r="E1918" s="6" t="s">
        <v>25</v>
      </c>
      <c r="F1918" s="6" t="s">
        <v>566</v>
      </c>
      <c r="G1918" s="6" t="s">
        <v>58</v>
      </c>
      <c r="H1918" s="6" t="s">
        <v>577</v>
      </c>
      <c r="I1918" s="5" t="s">
        <v>16</v>
      </c>
      <c r="J1918" s="7">
        <v>186.2</v>
      </c>
      <c r="K1918" s="8">
        <v>106</v>
      </c>
      <c r="L1918" s="8">
        <v>103.56</v>
      </c>
      <c r="M1918" s="8">
        <v>106.05</v>
      </c>
      <c r="N1918" s="9">
        <f t="shared" si="116"/>
        <v>-2.4399999999999977</v>
      </c>
      <c r="O1918" s="10">
        <f t="shared" si="117"/>
        <v>0.97698113207547177</v>
      </c>
      <c r="P1918" s="11">
        <f t="shared" si="118"/>
        <v>-2.347949080622343E-2</v>
      </c>
      <c r="Q1918" s="10">
        <f t="shared" si="119"/>
        <v>0.74754859498977866</v>
      </c>
    </row>
    <row r="1919" spans="1:17" x14ac:dyDescent="0.3">
      <c r="A1919" s="12" t="s">
        <v>2789</v>
      </c>
      <c r="B1919" s="12" t="s">
        <v>2429</v>
      </c>
      <c r="C1919" s="13" t="s">
        <v>15</v>
      </c>
      <c r="D1919" s="12">
        <v>31</v>
      </c>
      <c r="E1919" s="13" t="s">
        <v>25</v>
      </c>
      <c r="F1919" s="13" t="s">
        <v>566</v>
      </c>
      <c r="G1919" s="13" t="s">
        <v>58</v>
      </c>
      <c r="H1919" s="13" t="s">
        <v>578</v>
      </c>
      <c r="I1919" s="12" t="s">
        <v>12</v>
      </c>
      <c r="J1919" s="14">
        <v>60</v>
      </c>
      <c r="K1919" s="15">
        <v>11</v>
      </c>
      <c r="L1919" s="15">
        <v>13.28</v>
      </c>
      <c r="M1919" s="15">
        <v>13.41</v>
      </c>
      <c r="N1919" s="16">
        <f t="shared" si="116"/>
        <v>2.2799999999999994</v>
      </c>
      <c r="O1919" s="17">
        <f t="shared" si="117"/>
        <v>1.2072727272727273</v>
      </c>
      <c r="P1919" s="18">
        <f t="shared" si="118"/>
        <v>-9.6942580164057247E-3</v>
      </c>
      <c r="Q1919" s="17">
        <f t="shared" si="119"/>
        <v>0.29749103942652327</v>
      </c>
    </row>
    <row r="1920" spans="1:17" x14ac:dyDescent="0.3">
      <c r="A1920" s="5" t="s">
        <v>2790</v>
      </c>
      <c r="B1920" s="5" t="s">
        <v>2429</v>
      </c>
      <c r="C1920" s="6" t="s">
        <v>15</v>
      </c>
      <c r="D1920" s="5">
        <v>31</v>
      </c>
      <c r="E1920" s="6" t="s">
        <v>25</v>
      </c>
      <c r="F1920" s="6" t="s">
        <v>566</v>
      </c>
      <c r="G1920" s="6" t="s">
        <v>58</v>
      </c>
      <c r="H1920" s="6" t="s">
        <v>579</v>
      </c>
      <c r="I1920" s="5" t="s">
        <v>12</v>
      </c>
      <c r="J1920" s="7">
        <v>30</v>
      </c>
      <c r="K1920" s="8">
        <v>13</v>
      </c>
      <c r="L1920" s="8">
        <v>9.02</v>
      </c>
      <c r="M1920" s="8">
        <v>9.83</v>
      </c>
      <c r="N1920" s="9">
        <f t="shared" si="116"/>
        <v>-3.9800000000000004</v>
      </c>
      <c r="O1920" s="10">
        <f t="shared" si="117"/>
        <v>0.69384615384615378</v>
      </c>
      <c r="P1920" s="11">
        <f t="shared" si="118"/>
        <v>-8.2400813835198428E-2</v>
      </c>
      <c r="Q1920" s="10">
        <f t="shared" si="119"/>
        <v>0.40412186379928317</v>
      </c>
    </row>
    <row r="1921" spans="1:17" x14ac:dyDescent="0.3">
      <c r="A1921" s="12" t="s">
        <v>2791</v>
      </c>
      <c r="B1921" s="12" t="s">
        <v>2429</v>
      </c>
      <c r="C1921" s="13" t="s">
        <v>15</v>
      </c>
      <c r="D1921" s="12">
        <v>31</v>
      </c>
      <c r="E1921" s="13" t="s">
        <v>25</v>
      </c>
      <c r="F1921" s="13" t="s">
        <v>566</v>
      </c>
      <c r="G1921" s="13" t="s">
        <v>58</v>
      </c>
      <c r="H1921" s="13" t="s">
        <v>580</v>
      </c>
      <c r="I1921" s="12" t="s">
        <v>12</v>
      </c>
      <c r="J1921" s="14">
        <v>30</v>
      </c>
      <c r="K1921" s="15">
        <v>13</v>
      </c>
      <c r="L1921" s="15">
        <v>0</v>
      </c>
      <c r="M1921" s="15">
        <v>9.0500000000000007</v>
      </c>
      <c r="N1921" s="16">
        <f t="shared" si="116"/>
        <v>-13</v>
      </c>
      <c r="O1921" s="17">
        <f t="shared" si="117"/>
        <v>0</v>
      </c>
      <c r="P1921" s="18">
        <f t="shared" si="118"/>
        <v>-1</v>
      </c>
      <c r="Q1921" s="17">
        <f t="shared" si="119"/>
        <v>0</v>
      </c>
    </row>
    <row r="1922" spans="1:17" x14ac:dyDescent="0.3">
      <c r="A1922" s="5" t="s">
        <v>2792</v>
      </c>
      <c r="B1922" s="5" t="s">
        <v>2429</v>
      </c>
      <c r="C1922" s="6" t="s">
        <v>15</v>
      </c>
      <c r="D1922" s="5">
        <v>31</v>
      </c>
      <c r="E1922" s="6" t="s">
        <v>25</v>
      </c>
      <c r="F1922" s="6" t="s">
        <v>566</v>
      </c>
      <c r="G1922" s="6" t="s">
        <v>58</v>
      </c>
      <c r="H1922" s="6" t="s">
        <v>581</v>
      </c>
      <c r="I1922" s="5" t="s">
        <v>10</v>
      </c>
      <c r="J1922" s="7">
        <v>30</v>
      </c>
      <c r="K1922" s="8">
        <v>8</v>
      </c>
      <c r="L1922" s="8">
        <v>0</v>
      </c>
      <c r="M1922" s="8">
        <v>9.35</v>
      </c>
      <c r="N1922" s="9">
        <f t="shared" ref="N1922:N1985" si="120">L1922-K1922</f>
        <v>-8</v>
      </c>
      <c r="O1922" s="10">
        <f t="shared" ref="O1922:O1985" si="121">IFERROR(L1922/K1922, 0)</f>
        <v>0</v>
      </c>
      <c r="P1922" s="11">
        <f t="shared" ref="P1922:P1985" si="122">IFERROR((L1922-M1922)/M1922, 0)</f>
        <v>-1</v>
      </c>
      <c r="Q1922" s="10">
        <f t="shared" ref="Q1922:Q1985" si="123">IFERROR((L1922*1000)/(J1922*D1922*24), 0)</f>
        <v>0</v>
      </c>
    </row>
    <row r="1923" spans="1:17" x14ac:dyDescent="0.3">
      <c r="A1923" s="12" t="s">
        <v>2793</v>
      </c>
      <c r="B1923" s="12" t="s">
        <v>2429</v>
      </c>
      <c r="C1923" s="13" t="s">
        <v>15</v>
      </c>
      <c r="D1923" s="12">
        <v>31</v>
      </c>
      <c r="E1923" s="13" t="s">
        <v>25</v>
      </c>
      <c r="F1923" s="13" t="s">
        <v>566</v>
      </c>
      <c r="G1923" s="13" t="s">
        <v>58</v>
      </c>
      <c r="H1923" s="13" t="s">
        <v>582</v>
      </c>
      <c r="I1923" s="12" t="s">
        <v>12</v>
      </c>
      <c r="J1923" s="14">
        <v>400</v>
      </c>
      <c r="K1923" s="15">
        <v>40</v>
      </c>
      <c r="L1923" s="15">
        <v>0</v>
      </c>
      <c r="M1923" s="15">
        <v>37.94</v>
      </c>
      <c r="N1923" s="16">
        <f t="shared" si="120"/>
        <v>-40</v>
      </c>
      <c r="O1923" s="17">
        <f t="shared" si="121"/>
        <v>0</v>
      </c>
      <c r="P1923" s="18">
        <f t="shared" si="122"/>
        <v>-1</v>
      </c>
      <c r="Q1923" s="17">
        <f t="shared" si="123"/>
        <v>0</v>
      </c>
    </row>
    <row r="1924" spans="1:17" x14ac:dyDescent="0.3">
      <c r="A1924" s="5" t="s">
        <v>2794</v>
      </c>
      <c r="B1924" s="5" t="s">
        <v>2429</v>
      </c>
      <c r="C1924" s="6" t="s">
        <v>15</v>
      </c>
      <c r="D1924" s="5">
        <v>31</v>
      </c>
      <c r="E1924" s="6" t="s">
        <v>25</v>
      </c>
      <c r="F1924" s="6" t="s">
        <v>566</v>
      </c>
      <c r="G1924" s="6" t="s">
        <v>58</v>
      </c>
      <c r="H1924" s="6" t="s">
        <v>583</v>
      </c>
      <c r="I1924" s="5" t="s">
        <v>12</v>
      </c>
      <c r="J1924" s="7">
        <v>60</v>
      </c>
      <c r="K1924" s="8">
        <v>0</v>
      </c>
      <c r="L1924" s="8">
        <v>20.71</v>
      </c>
      <c r="M1924" s="8">
        <v>23.42</v>
      </c>
      <c r="N1924" s="9">
        <f t="shared" si="120"/>
        <v>20.71</v>
      </c>
      <c r="O1924" s="10">
        <f t="shared" si="121"/>
        <v>0</v>
      </c>
      <c r="P1924" s="11">
        <f t="shared" si="122"/>
        <v>-0.11571306575576433</v>
      </c>
      <c r="Q1924" s="10">
        <f t="shared" si="123"/>
        <v>0.46393369175627241</v>
      </c>
    </row>
    <row r="1925" spans="1:17" x14ac:dyDescent="0.3">
      <c r="A1925" s="12" t="s">
        <v>2795</v>
      </c>
      <c r="B1925" s="12" t="s">
        <v>2429</v>
      </c>
      <c r="C1925" s="13" t="s">
        <v>15</v>
      </c>
      <c r="D1925" s="12">
        <v>31</v>
      </c>
      <c r="E1925" s="13" t="s">
        <v>25</v>
      </c>
      <c r="F1925" s="13" t="s">
        <v>566</v>
      </c>
      <c r="G1925" s="13" t="s">
        <v>58</v>
      </c>
      <c r="H1925" s="13" t="s">
        <v>584</v>
      </c>
      <c r="I1925" s="12" t="s">
        <v>12</v>
      </c>
      <c r="J1925" s="14">
        <v>40</v>
      </c>
      <c r="K1925" s="15">
        <v>8</v>
      </c>
      <c r="L1925" s="15">
        <v>0</v>
      </c>
      <c r="M1925" s="15">
        <v>9.73</v>
      </c>
      <c r="N1925" s="16">
        <f t="shared" si="120"/>
        <v>-8</v>
      </c>
      <c r="O1925" s="17">
        <f t="shared" si="121"/>
        <v>0</v>
      </c>
      <c r="P1925" s="18">
        <f t="shared" si="122"/>
        <v>-1</v>
      </c>
      <c r="Q1925" s="17">
        <f t="shared" si="123"/>
        <v>0</v>
      </c>
    </row>
    <row r="1926" spans="1:17" x14ac:dyDescent="0.3">
      <c r="A1926" s="5" t="s">
        <v>2796</v>
      </c>
      <c r="B1926" s="5" t="s">
        <v>2429</v>
      </c>
      <c r="C1926" s="6" t="s">
        <v>15</v>
      </c>
      <c r="D1926" s="5">
        <v>31</v>
      </c>
      <c r="E1926" s="6" t="s">
        <v>25</v>
      </c>
      <c r="F1926" s="6" t="s">
        <v>566</v>
      </c>
      <c r="G1926" s="6" t="s">
        <v>58</v>
      </c>
      <c r="H1926" s="6" t="s">
        <v>585</v>
      </c>
      <c r="I1926" s="5" t="s">
        <v>12</v>
      </c>
      <c r="J1926" s="7">
        <v>60</v>
      </c>
      <c r="K1926" s="8">
        <v>18</v>
      </c>
      <c r="L1926" s="8">
        <v>24.59</v>
      </c>
      <c r="M1926" s="8">
        <v>22.79</v>
      </c>
      <c r="N1926" s="9">
        <f t="shared" si="120"/>
        <v>6.59</v>
      </c>
      <c r="O1926" s="10">
        <f t="shared" si="121"/>
        <v>1.3661111111111111</v>
      </c>
      <c r="P1926" s="11">
        <f t="shared" si="122"/>
        <v>7.8982009653356763E-2</v>
      </c>
      <c r="Q1926" s="10">
        <f t="shared" si="123"/>
        <v>0.55085125448028671</v>
      </c>
    </row>
    <row r="1927" spans="1:17" x14ac:dyDescent="0.3">
      <c r="A1927" s="12" t="s">
        <v>2797</v>
      </c>
      <c r="B1927" s="12" t="s">
        <v>2429</v>
      </c>
      <c r="C1927" s="13" t="s">
        <v>15</v>
      </c>
      <c r="D1927" s="12">
        <v>31</v>
      </c>
      <c r="E1927" s="13" t="s">
        <v>25</v>
      </c>
      <c r="F1927" s="13" t="s">
        <v>566</v>
      </c>
      <c r="G1927" s="13" t="s">
        <v>58</v>
      </c>
      <c r="H1927" s="13" t="s">
        <v>586</v>
      </c>
      <c r="I1927" s="12" t="s">
        <v>12</v>
      </c>
      <c r="J1927" s="14">
        <v>175</v>
      </c>
      <c r="K1927" s="15">
        <v>48</v>
      </c>
      <c r="L1927" s="15">
        <v>62.16</v>
      </c>
      <c r="M1927" s="15">
        <v>60.82</v>
      </c>
      <c r="N1927" s="16">
        <f t="shared" si="120"/>
        <v>14.159999999999997</v>
      </c>
      <c r="O1927" s="17">
        <f t="shared" si="121"/>
        <v>1.2949999999999999</v>
      </c>
      <c r="P1927" s="18">
        <f t="shared" si="122"/>
        <v>2.203222624136791E-2</v>
      </c>
      <c r="Q1927" s="17">
        <f t="shared" si="123"/>
        <v>0.47741935483870968</v>
      </c>
    </row>
    <row r="1928" spans="1:17" x14ac:dyDescent="0.3">
      <c r="A1928" s="5" t="s">
        <v>2798</v>
      </c>
      <c r="B1928" s="5" t="s">
        <v>2429</v>
      </c>
      <c r="C1928" s="6" t="s">
        <v>15</v>
      </c>
      <c r="D1928" s="5">
        <v>31</v>
      </c>
      <c r="E1928" s="6" t="s">
        <v>25</v>
      </c>
      <c r="F1928" s="6" t="s">
        <v>566</v>
      </c>
      <c r="G1928" s="6" t="s">
        <v>58</v>
      </c>
      <c r="H1928" s="6" t="s">
        <v>587</v>
      </c>
      <c r="I1928" s="5" t="s">
        <v>12</v>
      </c>
      <c r="J1928" s="7">
        <v>180</v>
      </c>
      <c r="K1928" s="8">
        <v>28</v>
      </c>
      <c r="L1928" s="8">
        <v>37.54</v>
      </c>
      <c r="M1928" s="8">
        <v>38.76</v>
      </c>
      <c r="N1928" s="9">
        <f t="shared" si="120"/>
        <v>9.5399999999999991</v>
      </c>
      <c r="O1928" s="10">
        <f t="shared" si="121"/>
        <v>1.3407142857142857</v>
      </c>
      <c r="P1928" s="11">
        <f t="shared" si="122"/>
        <v>-3.147574819401442E-2</v>
      </c>
      <c r="Q1928" s="10">
        <f t="shared" si="123"/>
        <v>0.28031660692951016</v>
      </c>
    </row>
    <row r="1929" spans="1:17" x14ac:dyDescent="0.3">
      <c r="A1929" s="12" t="s">
        <v>2799</v>
      </c>
      <c r="B1929" s="12" t="s">
        <v>2429</v>
      </c>
      <c r="C1929" s="13" t="s">
        <v>15</v>
      </c>
      <c r="D1929" s="12">
        <v>31</v>
      </c>
      <c r="E1929" s="13" t="s">
        <v>25</v>
      </c>
      <c r="F1929" s="13" t="s">
        <v>566</v>
      </c>
      <c r="G1929" s="13" t="s">
        <v>58</v>
      </c>
      <c r="H1929" s="13" t="s">
        <v>588</v>
      </c>
      <c r="I1929" s="12" t="s">
        <v>12</v>
      </c>
      <c r="J1929" s="14">
        <v>100</v>
      </c>
      <c r="K1929" s="15">
        <v>13</v>
      </c>
      <c r="L1929" s="15">
        <v>9.89</v>
      </c>
      <c r="M1929" s="15">
        <v>10.95</v>
      </c>
      <c r="N1929" s="16">
        <f t="shared" si="120"/>
        <v>-3.1099999999999994</v>
      </c>
      <c r="O1929" s="17">
        <f t="shared" si="121"/>
        <v>0.76076923076923086</v>
      </c>
      <c r="P1929" s="18">
        <f t="shared" si="122"/>
        <v>-9.6803652968036419E-2</v>
      </c>
      <c r="Q1929" s="17">
        <f t="shared" si="123"/>
        <v>0.13293010752688172</v>
      </c>
    </row>
    <row r="1930" spans="1:17" x14ac:dyDescent="0.3">
      <c r="A1930" s="5" t="s">
        <v>2800</v>
      </c>
      <c r="B1930" s="5" t="s">
        <v>2429</v>
      </c>
      <c r="C1930" s="6" t="s">
        <v>15</v>
      </c>
      <c r="D1930" s="5">
        <v>31</v>
      </c>
      <c r="E1930" s="6" t="s">
        <v>25</v>
      </c>
      <c r="F1930" s="6" t="s">
        <v>566</v>
      </c>
      <c r="G1930" s="6" t="s">
        <v>58</v>
      </c>
      <c r="H1930" s="6" t="s">
        <v>589</v>
      </c>
      <c r="I1930" s="5" t="s">
        <v>12</v>
      </c>
      <c r="J1930" s="7">
        <v>40</v>
      </c>
      <c r="K1930" s="8">
        <v>4</v>
      </c>
      <c r="L1930" s="8">
        <v>9.84</v>
      </c>
      <c r="M1930" s="8">
        <v>4.12</v>
      </c>
      <c r="N1930" s="9">
        <f t="shared" si="120"/>
        <v>5.84</v>
      </c>
      <c r="O1930" s="10">
        <f t="shared" si="121"/>
        <v>2.46</v>
      </c>
      <c r="P1930" s="11">
        <f t="shared" si="122"/>
        <v>1.3883495145631066</v>
      </c>
      <c r="Q1930" s="10">
        <f t="shared" si="123"/>
        <v>0.33064516129032256</v>
      </c>
    </row>
    <row r="1931" spans="1:17" x14ac:dyDescent="0.3">
      <c r="A1931" s="12" t="s">
        <v>2801</v>
      </c>
      <c r="B1931" s="12" t="s">
        <v>2429</v>
      </c>
      <c r="C1931" s="13" t="s">
        <v>15</v>
      </c>
      <c r="D1931" s="12">
        <v>31</v>
      </c>
      <c r="E1931" s="13" t="s">
        <v>25</v>
      </c>
      <c r="F1931" s="13" t="s">
        <v>566</v>
      </c>
      <c r="G1931" s="13" t="s">
        <v>58</v>
      </c>
      <c r="H1931" s="13" t="s">
        <v>590</v>
      </c>
      <c r="I1931" s="12" t="s">
        <v>12</v>
      </c>
      <c r="J1931" s="14">
        <v>30</v>
      </c>
      <c r="K1931" s="15">
        <v>10</v>
      </c>
      <c r="L1931" s="15">
        <v>2.63</v>
      </c>
      <c r="M1931" s="15">
        <v>10.51</v>
      </c>
      <c r="N1931" s="16">
        <f t="shared" si="120"/>
        <v>-7.37</v>
      </c>
      <c r="O1931" s="17">
        <f t="shared" si="121"/>
        <v>0.26300000000000001</v>
      </c>
      <c r="P1931" s="18">
        <f t="shared" si="122"/>
        <v>-0.74976213130352043</v>
      </c>
      <c r="Q1931" s="17">
        <f t="shared" si="123"/>
        <v>0.11783154121863799</v>
      </c>
    </row>
    <row r="1932" spans="1:17" x14ac:dyDescent="0.3">
      <c r="A1932" s="5" t="s">
        <v>2802</v>
      </c>
      <c r="B1932" s="5" t="s">
        <v>2429</v>
      </c>
      <c r="C1932" s="6" t="s">
        <v>15</v>
      </c>
      <c r="D1932" s="5">
        <v>31</v>
      </c>
      <c r="E1932" s="6" t="s">
        <v>25</v>
      </c>
      <c r="F1932" s="6" t="s">
        <v>566</v>
      </c>
      <c r="G1932" s="6" t="s">
        <v>58</v>
      </c>
      <c r="H1932" s="6" t="s">
        <v>591</v>
      </c>
      <c r="I1932" s="5" t="s">
        <v>12</v>
      </c>
      <c r="J1932" s="7">
        <v>30</v>
      </c>
      <c r="K1932" s="8">
        <v>10</v>
      </c>
      <c r="L1932" s="8">
        <v>2.5499999999999998</v>
      </c>
      <c r="M1932" s="8">
        <v>9.84</v>
      </c>
      <c r="N1932" s="9">
        <f t="shared" si="120"/>
        <v>-7.45</v>
      </c>
      <c r="O1932" s="10">
        <f t="shared" si="121"/>
        <v>0.255</v>
      </c>
      <c r="P1932" s="11">
        <f t="shared" si="122"/>
        <v>-0.74085365853658536</v>
      </c>
      <c r="Q1932" s="10">
        <f t="shared" si="123"/>
        <v>0.11424731182795698</v>
      </c>
    </row>
    <row r="1933" spans="1:17" x14ac:dyDescent="0.3">
      <c r="A1933" s="12" t="s">
        <v>2803</v>
      </c>
      <c r="B1933" s="12" t="s">
        <v>2429</v>
      </c>
      <c r="C1933" s="13" t="s">
        <v>15</v>
      </c>
      <c r="D1933" s="12">
        <v>31</v>
      </c>
      <c r="E1933" s="13" t="s">
        <v>25</v>
      </c>
      <c r="F1933" s="13" t="s">
        <v>566</v>
      </c>
      <c r="G1933" s="13" t="s">
        <v>58</v>
      </c>
      <c r="H1933" s="13" t="s">
        <v>592</v>
      </c>
      <c r="I1933" s="12" t="s">
        <v>12</v>
      </c>
      <c r="J1933" s="14">
        <v>30</v>
      </c>
      <c r="K1933" s="15">
        <v>10</v>
      </c>
      <c r="L1933" s="15">
        <v>2.4</v>
      </c>
      <c r="M1933" s="15">
        <v>9.5299999999999994</v>
      </c>
      <c r="N1933" s="16">
        <f t="shared" si="120"/>
        <v>-7.6</v>
      </c>
      <c r="O1933" s="17">
        <f t="shared" si="121"/>
        <v>0.24</v>
      </c>
      <c r="P1933" s="18">
        <f t="shared" si="122"/>
        <v>-0.74816369359916046</v>
      </c>
      <c r="Q1933" s="17">
        <f t="shared" si="123"/>
        <v>0.10752688172043011</v>
      </c>
    </row>
    <row r="1934" spans="1:17" x14ac:dyDescent="0.3">
      <c r="A1934" s="5" t="s">
        <v>2804</v>
      </c>
      <c r="B1934" s="5" t="s">
        <v>2429</v>
      </c>
      <c r="C1934" s="6" t="s">
        <v>15</v>
      </c>
      <c r="D1934" s="5">
        <v>31</v>
      </c>
      <c r="E1934" s="6" t="s">
        <v>25</v>
      </c>
      <c r="F1934" s="6" t="s">
        <v>566</v>
      </c>
      <c r="G1934" s="6" t="s">
        <v>58</v>
      </c>
      <c r="H1934" s="6" t="s">
        <v>593</v>
      </c>
      <c r="I1934" s="5" t="s">
        <v>12</v>
      </c>
      <c r="J1934" s="7">
        <v>30</v>
      </c>
      <c r="K1934" s="8">
        <v>10</v>
      </c>
      <c r="L1934" s="8">
        <v>1.89</v>
      </c>
      <c r="M1934" s="8">
        <v>7.17</v>
      </c>
      <c r="N1934" s="9">
        <f t="shared" si="120"/>
        <v>-8.11</v>
      </c>
      <c r="O1934" s="10">
        <f t="shared" si="121"/>
        <v>0.189</v>
      </c>
      <c r="P1934" s="11">
        <f t="shared" si="122"/>
        <v>-0.7364016736401674</v>
      </c>
      <c r="Q1934" s="10">
        <f t="shared" si="123"/>
        <v>8.4677419354838704E-2</v>
      </c>
    </row>
    <row r="1935" spans="1:17" x14ac:dyDescent="0.3">
      <c r="A1935" s="12" t="s">
        <v>2805</v>
      </c>
      <c r="B1935" s="12" t="s">
        <v>2429</v>
      </c>
      <c r="C1935" s="13" t="s">
        <v>15</v>
      </c>
      <c r="D1935" s="12">
        <v>31</v>
      </c>
      <c r="E1935" s="13" t="s">
        <v>25</v>
      </c>
      <c r="F1935" s="13" t="s">
        <v>566</v>
      </c>
      <c r="G1935" s="13" t="s">
        <v>58</v>
      </c>
      <c r="H1935" s="13" t="s">
        <v>594</v>
      </c>
      <c r="I1935" s="12" t="s">
        <v>12</v>
      </c>
      <c r="J1935" s="14">
        <v>50</v>
      </c>
      <c r="K1935" s="15">
        <v>16</v>
      </c>
      <c r="L1935" s="15">
        <v>4.47</v>
      </c>
      <c r="M1935" s="15">
        <v>22.85</v>
      </c>
      <c r="N1935" s="16">
        <f t="shared" si="120"/>
        <v>-11.530000000000001</v>
      </c>
      <c r="O1935" s="17">
        <f t="shared" si="121"/>
        <v>0.27937499999999998</v>
      </c>
      <c r="P1935" s="18">
        <f t="shared" si="122"/>
        <v>-0.80437636761487974</v>
      </c>
      <c r="Q1935" s="17">
        <f t="shared" si="123"/>
        <v>0.12016129032258065</v>
      </c>
    </row>
    <row r="1936" spans="1:17" x14ac:dyDescent="0.3">
      <c r="A1936" s="5" t="s">
        <v>2806</v>
      </c>
      <c r="B1936" s="5" t="s">
        <v>2429</v>
      </c>
      <c r="C1936" s="6" t="s">
        <v>15</v>
      </c>
      <c r="D1936" s="5">
        <v>31</v>
      </c>
      <c r="E1936" s="6" t="s">
        <v>25</v>
      </c>
      <c r="F1936" s="6" t="s">
        <v>566</v>
      </c>
      <c r="G1936" s="6" t="s">
        <v>58</v>
      </c>
      <c r="H1936" s="6" t="s">
        <v>595</v>
      </c>
      <c r="I1936" s="5" t="s">
        <v>12</v>
      </c>
      <c r="J1936" s="7">
        <v>200</v>
      </c>
      <c r="K1936" s="8">
        <v>70</v>
      </c>
      <c r="L1936" s="8">
        <v>0</v>
      </c>
      <c r="M1936" s="8">
        <v>121.89</v>
      </c>
      <c r="N1936" s="9">
        <f t="shared" si="120"/>
        <v>-70</v>
      </c>
      <c r="O1936" s="10">
        <f t="shared" si="121"/>
        <v>0</v>
      </c>
      <c r="P1936" s="11">
        <f t="shared" si="122"/>
        <v>-1</v>
      </c>
      <c r="Q1936" s="10">
        <f t="shared" si="123"/>
        <v>0</v>
      </c>
    </row>
    <row r="1937" spans="1:17" x14ac:dyDescent="0.3">
      <c r="A1937" s="12" t="s">
        <v>2807</v>
      </c>
      <c r="B1937" s="12" t="s">
        <v>2429</v>
      </c>
      <c r="C1937" s="13" t="s">
        <v>15</v>
      </c>
      <c r="D1937" s="12">
        <v>31</v>
      </c>
      <c r="E1937" s="13" t="s">
        <v>25</v>
      </c>
      <c r="F1937" s="13" t="s">
        <v>566</v>
      </c>
      <c r="G1937" s="13" t="s">
        <v>58</v>
      </c>
      <c r="H1937" s="13" t="s">
        <v>596</v>
      </c>
      <c r="I1937" s="12" t="s">
        <v>12</v>
      </c>
      <c r="J1937" s="14">
        <v>36</v>
      </c>
      <c r="K1937" s="15">
        <v>6</v>
      </c>
      <c r="L1937" s="15">
        <v>10.86</v>
      </c>
      <c r="M1937" s="15">
        <v>12.33</v>
      </c>
      <c r="N1937" s="16">
        <f t="shared" si="120"/>
        <v>4.8599999999999994</v>
      </c>
      <c r="O1937" s="17">
        <f t="shared" si="121"/>
        <v>1.8099999999999998</v>
      </c>
      <c r="P1937" s="18">
        <f t="shared" si="122"/>
        <v>-0.11922141119221416</v>
      </c>
      <c r="Q1937" s="17">
        <f t="shared" si="123"/>
        <v>0.40546594982078854</v>
      </c>
    </row>
    <row r="1938" spans="1:17" x14ac:dyDescent="0.3">
      <c r="A1938" s="5" t="s">
        <v>2808</v>
      </c>
      <c r="B1938" s="5" t="s">
        <v>2429</v>
      </c>
      <c r="C1938" s="6" t="s">
        <v>15</v>
      </c>
      <c r="D1938" s="5">
        <v>31</v>
      </c>
      <c r="E1938" s="6" t="s">
        <v>25</v>
      </c>
      <c r="F1938" s="6" t="s">
        <v>566</v>
      </c>
      <c r="G1938" s="6" t="s">
        <v>58</v>
      </c>
      <c r="H1938" s="6" t="s">
        <v>597</v>
      </c>
      <c r="I1938" s="5" t="s">
        <v>12</v>
      </c>
      <c r="J1938" s="7">
        <v>32</v>
      </c>
      <c r="K1938" s="8">
        <v>12</v>
      </c>
      <c r="L1938" s="8">
        <v>15.56</v>
      </c>
      <c r="M1938" s="8">
        <v>7.77</v>
      </c>
      <c r="N1938" s="9">
        <f t="shared" si="120"/>
        <v>3.5600000000000005</v>
      </c>
      <c r="O1938" s="10">
        <f t="shared" si="121"/>
        <v>1.2966666666666666</v>
      </c>
      <c r="P1938" s="11">
        <f t="shared" si="122"/>
        <v>1.0025740025740026</v>
      </c>
      <c r="Q1938" s="10">
        <f t="shared" si="123"/>
        <v>0.65356182795698925</v>
      </c>
    </row>
    <row r="1939" spans="1:17" x14ac:dyDescent="0.3">
      <c r="A1939" s="12" t="s">
        <v>2809</v>
      </c>
      <c r="B1939" s="12" t="s">
        <v>2429</v>
      </c>
      <c r="C1939" s="13" t="s">
        <v>15</v>
      </c>
      <c r="D1939" s="12">
        <v>31</v>
      </c>
      <c r="E1939" s="13" t="s">
        <v>25</v>
      </c>
      <c r="F1939" s="13" t="s">
        <v>566</v>
      </c>
      <c r="G1939" s="13" t="s">
        <v>58</v>
      </c>
      <c r="H1939" s="13" t="s">
        <v>598</v>
      </c>
      <c r="I1939" s="12" t="s">
        <v>12</v>
      </c>
      <c r="J1939" s="14">
        <v>30</v>
      </c>
      <c r="K1939" s="15">
        <v>5</v>
      </c>
      <c r="L1939" s="15">
        <v>6.78</v>
      </c>
      <c r="M1939" s="15">
        <v>5.37</v>
      </c>
      <c r="N1939" s="16">
        <f t="shared" si="120"/>
        <v>1.7800000000000002</v>
      </c>
      <c r="O1939" s="17">
        <f t="shared" si="121"/>
        <v>1.3560000000000001</v>
      </c>
      <c r="P1939" s="18">
        <f t="shared" si="122"/>
        <v>0.26256983240223464</v>
      </c>
      <c r="Q1939" s="17">
        <f t="shared" si="123"/>
        <v>0.30376344086021506</v>
      </c>
    </row>
    <row r="1940" spans="1:17" x14ac:dyDescent="0.3">
      <c r="A1940" s="5" t="s">
        <v>2810</v>
      </c>
      <c r="B1940" s="5" t="s">
        <v>2429</v>
      </c>
      <c r="C1940" s="6" t="s">
        <v>15</v>
      </c>
      <c r="D1940" s="5">
        <v>31</v>
      </c>
      <c r="E1940" s="6" t="s">
        <v>25</v>
      </c>
      <c r="F1940" s="6" t="s">
        <v>566</v>
      </c>
      <c r="G1940" s="6" t="s">
        <v>58</v>
      </c>
      <c r="H1940" s="6" t="s">
        <v>599</v>
      </c>
      <c r="I1940" s="5" t="s">
        <v>12</v>
      </c>
      <c r="J1940" s="7">
        <v>161</v>
      </c>
      <c r="K1940" s="8">
        <v>65</v>
      </c>
      <c r="L1940" s="8">
        <v>68.400000000000006</v>
      </c>
      <c r="M1940" s="8">
        <v>62.41</v>
      </c>
      <c r="N1940" s="9">
        <f t="shared" si="120"/>
        <v>3.4000000000000057</v>
      </c>
      <c r="O1940" s="10">
        <f t="shared" si="121"/>
        <v>1.0523076923076924</v>
      </c>
      <c r="P1940" s="11">
        <f t="shared" si="122"/>
        <v>9.5978208620413549E-2</v>
      </c>
      <c r="Q1940" s="10">
        <f t="shared" si="123"/>
        <v>0.57102785013023438</v>
      </c>
    </row>
    <row r="1941" spans="1:17" x14ac:dyDescent="0.3">
      <c r="A1941" s="12" t="s">
        <v>2811</v>
      </c>
      <c r="B1941" s="12" t="s">
        <v>2429</v>
      </c>
      <c r="C1941" s="13" t="s">
        <v>15</v>
      </c>
      <c r="D1941" s="12">
        <v>31</v>
      </c>
      <c r="E1941" s="13" t="s">
        <v>25</v>
      </c>
      <c r="F1941" s="13" t="s">
        <v>566</v>
      </c>
      <c r="G1941" s="13" t="s">
        <v>58</v>
      </c>
      <c r="H1941" s="13" t="s">
        <v>600</v>
      </c>
      <c r="I1941" s="12" t="s">
        <v>12</v>
      </c>
      <c r="J1941" s="14">
        <v>59.2</v>
      </c>
      <c r="K1941" s="15">
        <v>4</v>
      </c>
      <c r="L1941" s="15">
        <v>0</v>
      </c>
      <c r="M1941" s="15">
        <v>4.37</v>
      </c>
      <c r="N1941" s="16">
        <f t="shared" si="120"/>
        <v>-4</v>
      </c>
      <c r="O1941" s="17">
        <f t="shared" si="121"/>
        <v>0</v>
      </c>
      <c r="P1941" s="18">
        <f t="shared" si="122"/>
        <v>-1</v>
      </c>
      <c r="Q1941" s="17">
        <f t="shared" si="123"/>
        <v>0</v>
      </c>
    </row>
    <row r="1942" spans="1:17" x14ac:dyDescent="0.3">
      <c r="A1942" s="5" t="s">
        <v>2812</v>
      </c>
      <c r="B1942" s="5" t="s">
        <v>2429</v>
      </c>
      <c r="C1942" s="6" t="s">
        <v>15</v>
      </c>
      <c r="D1942" s="5">
        <v>31</v>
      </c>
      <c r="E1942" s="6" t="s">
        <v>25</v>
      </c>
      <c r="F1942" s="6" t="s">
        <v>566</v>
      </c>
      <c r="G1942" s="6" t="s">
        <v>58</v>
      </c>
      <c r="H1942" s="6" t="s">
        <v>601</v>
      </c>
      <c r="I1942" s="5" t="s">
        <v>12</v>
      </c>
      <c r="J1942" s="7">
        <v>150</v>
      </c>
      <c r="K1942" s="8">
        <v>18</v>
      </c>
      <c r="L1942" s="8">
        <v>38.65</v>
      </c>
      <c r="M1942" s="8">
        <v>34.97</v>
      </c>
      <c r="N1942" s="9">
        <f t="shared" si="120"/>
        <v>20.65</v>
      </c>
      <c r="O1942" s="10">
        <f t="shared" si="121"/>
        <v>2.1472222222222221</v>
      </c>
      <c r="P1942" s="11">
        <f t="shared" si="122"/>
        <v>0.10523305690591936</v>
      </c>
      <c r="Q1942" s="10">
        <f t="shared" si="123"/>
        <v>0.34632616487455198</v>
      </c>
    </row>
    <row r="1943" spans="1:17" x14ac:dyDescent="0.3">
      <c r="A1943" s="12" t="s">
        <v>2813</v>
      </c>
      <c r="B1943" s="12" t="s">
        <v>2429</v>
      </c>
      <c r="C1943" s="13" t="s">
        <v>15</v>
      </c>
      <c r="D1943" s="12">
        <v>31</v>
      </c>
      <c r="E1943" s="13" t="s">
        <v>25</v>
      </c>
      <c r="F1943" s="13" t="s">
        <v>566</v>
      </c>
      <c r="G1943" s="13" t="s">
        <v>58</v>
      </c>
      <c r="H1943" s="13" t="s">
        <v>602</v>
      </c>
      <c r="I1943" s="12" t="s">
        <v>12</v>
      </c>
      <c r="J1943" s="14">
        <v>30</v>
      </c>
      <c r="K1943" s="15">
        <v>15</v>
      </c>
      <c r="L1943" s="15">
        <v>14.41</v>
      </c>
      <c r="M1943" s="15">
        <v>16.07</v>
      </c>
      <c r="N1943" s="16">
        <f t="shared" si="120"/>
        <v>-0.58999999999999986</v>
      </c>
      <c r="O1943" s="17">
        <f t="shared" si="121"/>
        <v>0.96066666666666667</v>
      </c>
      <c r="P1943" s="18">
        <f t="shared" si="122"/>
        <v>-0.10329807093963908</v>
      </c>
      <c r="Q1943" s="17">
        <f t="shared" si="123"/>
        <v>0.64560931899641572</v>
      </c>
    </row>
    <row r="1944" spans="1:17" x14ac:dyDescent="0.3">
      <c r="A1944" s="5" t="s">
        <v>2814</v>
      </c>
      <c r="B1944" s="5" t="s">
        <v>2429</v>
      </c>
      <c r="C1944" s="6" t="s">
        <v>15</v>
      </c>
      <c r="D1944" s="5">
        <v>31</v>
      </c>
      <c r="E1944" s="6" t="s">
        <v>25</v>
      </c>
      <c r="F1944" s="6" t="s">
        <v>566</v>
      </c>
      <c r="G1944" s="6" t="s">
        <v>58</v>
      </c>
      <c r="H1944" s="6" t="s">
        <v>603</v>
      </c>
      <c r="I1944" s="5" t="s">
        <v>12</v>
      </c>
      <c r="J1944" s="7">
        <v>70</v>
      </c>
      <c r="K1944" s="8">
        <v>50</v>
      </c>
      <c r="L1944" s="8">
        <v>33</v>
      </c>
      <c r="M1944" s="8">
        <v>4.82</v>
      </c>
      <c r="N1944" s="9">
        <f t="shared" si="120"/>
        <v>-17</v>
      </c>
      <c r="O1944" s="10">
        <f t="shared" si="121"/>
        <v>0.66</v>
      </c>
      <c r="P1944" s="11">
        <f t="shared" si="122"/>
        <v>5.8464730290456428</v>
      </c>
      <c r="Q1944" s="10">
        <f t="shared" si="123"/>
        <v>0.63364055299539168</v>
      </c>
    </row>
    <row r="1945" spans="1:17" x14ac:dyDescent="0.3">
      <c r="A1945" s="12" t="s">
        <v>2815</v>
      </c>
      <c r="B1945" s="12" t="s">
        <v>2429</v>
      </c>
      <c r="C1945" s="13" t="s">
        <v>15</v>
      </c>
      <c r="D1945" s="12">
        <v>31</v>
      </c>
      <c r="E1945" s="13" t="s">
        <v>25</v>
      </c>
      <c r="F1945" s="13" t="s">
        <v>566</v>
      </c>
      <c r="G1945" s="13" t="s">
        <v>58</v>
      </c>
      <c r="H1945" s="13" t="s">
        <v>604</v>
      </c>
      <c r="I1945" s="12" t="s">
        <v>12</v>
      </c>
      <c r="J1945" s="14">
        <v>35</v>
      </c>
      <c r="K1945" s="15">
        <v>10</v>
      </c>
      <c r="L1945" s="15">
        <v>0</v>
      </c>
      <c r="M1945" s="15">
        <v>0</v>
      </c>
      <c r="N1945" s="16">
        <f t="shared" si="120"/>
        <v>-10</v>
      </c>
      <c r="O1945" s="17">
        <f t="shared" si="121"/>
        <v>0</v>
      </c>
      <c r="P1945" s="18">
        <f t="shared" si="122"/>
        <v>0</v>
      </c>
      <c r="Q1945" s="17">
        <f t="shared" si="123"/>
        <v>0</v>
      </c>
    </row>
    <row r="1946" spans="1:17" x14ac:dyDescent="0.3">
      <c r="A1946" s="5" t="s">
        <v>2816</v>
      </c>
      <c r="B1946" s="5" t="s">
        <v>2429</v>
      </c>
      <c r="C1946" s="6" t="s">
        <v>15</v>
      </c>
      <c r="D1946" s="5">
        <v>31</v>
      </c>
      <c r="E1946" s="6" t="s">
        <v>25</v>
      </c>
      <c r="F1946" s="6" t="s">
        <v>566</v>
      </c>
      <c r="G1946" s="6" t="s">
        <v>872</v>
      </c>
      <c r="H1946" s="6" t="s">
        <v>605</v>
      </c>
      <c r="I1946" s="5" t="s">
        <v>10</v>
      </c>
      <c r="J1946" s="7">
        <v>1200</v>
      </c>
      <c r="K1946" s="8">
        <v>114</v>
      </c>
      <c r="L1946" s="8">
        <v>586.26</v>
      </c>
      <c r="M1946" s="8">
        <v>189.28</v>
      </c>
      <c r="N1946" s="9">
        <f t="shared" si="120"/>
        <v>472.26</v>
      </c>
      <c r="O1946" s="10">
        <f t="shared" si="121"/>
        <v>5.142631578947368</v>
      </c>
      <c r="P1946" s="11">
        <f t="shared" si="122"/>
        <v>2.0973161453930684</v>
      </c>
      <c r="Q1946" s="10">
        <f t="shared" si="123"/>
        <v>0.65665322580645158</v>
      </c>
    </row>
    <row r="1947" spans="1:17" x14ac:dyDescent="0.3">
      <c r="A1947" s="12" t="s">
        <v>2817</v>
      </c>
      <c r="B1947" s="12" t="s">
        <v>2429</v>
      </c>
      <c r="C1947" s="13" t="s">
        <v>15</v>
      </c>
      <c r="D1947" s="12">
        <v>31</v>
      </c>
      <c r="E1947" s="13" t="s">
        <v>25</v>
      </c>
      <c r="F1947" s="13" t="s">
        <v>566</v>
      </c>
      <c r="G1947" s="13" t="s">
        <v>872</v>
      </c>
      <c r="H1947" s="13" t="s">
        <v>607</v>
      </c>
      <c r="I1947" s="12" t="s">
        <v>10</v>
      </c>
      <c r="J1947" s="14">
        <v>300</v>
      </c>
      <c r="K1947" s="15">
        <v>0</v>
      </c>
      <c r="L1947" s="15">
        <v>0</v>
      </c>
      <c r="M1947" s="15">
        <v>0</v>
      </c>
      <c r="N1947" s="16">
        <f t="shared" si="120"/>
        <v>0</v>
      </c>
      <c r="O1947" s="17">
        <f t="shared" si="121"/>
        <v>0</v>
      </c>
      <c r="P1947" s="18">
        <f t="shared" si="122"/>
        <v>0</v>
      </c>
      <c r="Q1947" s="17">
        <f t="shared" si="123"/>
        <v>0</v>
      </c>
    </row>
    <row r="1948" spans="1:17" x14ac:dyDescent="0.3">
      <c r="A1948" s="5" t="s">
        <v>2818</v>
      </c>
      <c r="B1948" s="5" t="s">
        <v>2429</v>
      </c>
      <c r="C1948" s="6" t="s">
        <v>15</v>
      </c>
      <c r="D1948" s="5">
        <v>31</v>
      </c>
      <c r="E1948" s="6" t="s">
        <v>25</v>
      </c>
      <c r="F1948" s="6" t="s">
        <v>566</v>
      </c>
      <c r="G1948" s="6" t="s">
        <v>872</v>
      </c>
      <c r="H1948" s="6" t="s">
        <v>609</v>
      </c>
      <c r="I1948" s="5" t="s">
        <v>10</v>
      </c>
      <c r="J1948" s="7">
        <v>1200</v>
      </c>
      <c r="K1948" s="8">
        <v>150</v>
      </c>
      <c r="L1948" s="8">
        <v>710.47</v>
      </c>
      <c r="M1948" s="8">
        <v>171.56</v>
      </c>
      <c r="N1948" s="9">
        <f t="shared" si="120"/>
        <v>560.47</v>
      </c>
      <c r="O1948" s="10">
        <f t="shared" si="121"/>
        <v>4.7364666666666668</v>
      </c>
      <c r="P1948" s="11">
        <f t="shared" si="122"/>
        <v>3.1412333877360696</v>
      </c>
      <c r="Q1948" s="10">
        <f t="shared" si="123"/>
        <v>0.79577732974910398</v>
      </c>
    </row>
    <row r="1949" spans="1:17" x14ac:dyDescent="0.3">
      <c r="A1949" s="12" t="s">
        <v>2819</v>
      </c>
      <c r="B1949" s="12" t="s">
        <v>2429</v>
      </c>
      <c r="C1949" s="13" t="s">
        <v>15</v>
      </c>
      <c r="D1949" s="12">
        <v>31</v>
      </c>
      <c r="E1949" s="13" t="s">
        <v>25</v>
      </c>
      <c r="F1949" s="13" t="s">
        <v>566</v>
      </c>
      <c r="G1949" s="13" t="s">
        <v>872</v>
      </c>
      <c r="H1949" s="13" t="s">
        <v>611</v>
      </c>
      <c r="I1949" s="12" t="s">
        <v>10</v>
      </c>
      <c r="J1949" s="14">
        <v>106</v>
      </c>
      <c r="K1949" s="15">
        <v>0</v>
      </c>
      <c r="L1949" s="15">
        <v>0</v>
      </c>
      <c r="M1949" s="15">
        <v>0</v>
      </c>
      <c r="N1949" s="16">
        <f t="shared" si="120"/>
        <v>0</v>
      </c>
      <c r="O1949" s="17">
        <f t="shared" si="121"/>
        <v>0</v>
      </c>
      <c r="P1949" s="18">
        <f t="shared" si="122"/>
        <v>0</v>
      </c>
      <c r="Q1949" s="17">
        <f t="shared" si="123"/>
        <v>0</v>
      </c>
    </row>
    <row r="1950" spans="1:17" x14ac:dyDescent="0.3">
      <c r="A1950" s="5" t="s">
        <v>2820</v>
      </c>
      <c r="B1950" s="5" t="s">
        <v>2429</v>
      </c>
      <c r="C1950" s="6" t="s">
        <v>15</v>
      </c>
      <c r="D1950" s="5">
        <v>31</v>
      </c>
      <c r="E1950" s="6" t="s">
        <v>25</v>
      </c>
      <c r="F1950" s="6" t="s">
        <v>566</v>
      </c>
      <c r="G1950" s="6" t="s">
        <v>872</v>
      </c>
      <c r="H1950" s="6" t="s">
        <v>613</v>
      </c>
      <c r="I1950" s="5" t="s">
        <v>10</v>
      </c>
      <c r="J1950" s="7">
        <v>105.7</v>
      </c>
      <c r="K1950" s="8">
        <v>0</v>
      </c>
      <c r="L1950" s="8">
        <v>0</v>
      </c>
      <c r="M1950" s="8">
        <v>0</v>
      </c>
      <c r="N1950" s="9">
        <f t="shared" si="120"/>
        <v>0</v>
      </c>
      <c r="O1950" s="10">
        <f t="shared" si="121"/>
        <v>0</v>
      </c>
      <c r="P1950" s="11">
        <f t="shared" si="122"/>
        <v>0</v>
      </c>
      <c r="Q1950" s="10">
        <f t="shared" si="123"/>
        <v>0</v>
      </c>
    </row>
    <row r="1951" spans="1:17" x14ac:dyDescent="0.3">
      <c r="A1951" s="12" t="s">
        <v>2821</v>
      </c>
      <c r="B1951" s="12" t="s">
        <v>2429</v>
      </c>
      <c r="C1951" s="13" t="s">
        <v>15</v>
      </c>
      <c r="D1951" s="12">
        <v>31</v>
      </c>
      <c r="E1951" s="13" t="s">
        <v>25</v>
      </c>
      <c r="F1951" s="13" t="s">
        <v>566</v>
      </c>
      <c r="G1951" s="13" t="s">
        <v>872</v>
      </c>
      <c r="H1951" s="13" t="s">
        <v>615</v>
      </c>
      <c r="I1951" s="12" t="s">
        <v>10</v>
      </c>
      <c r="J1951" s="14">
        <v>525</v>
      </c>
      <c r="K1951" s="15">
        <v>148</v>
      </c>
      <c r="L1951" s="15">
        <v>325.29000000000002</v>
      </c>
      <c r="M1951" s="15">
        <v>31.4</v>
      </c>
      <c r="N1951" s="16">
        <f t="shared" si="120"/>
        <v>177.29000000000002</v>
      </c>
      <c r="O1951" s="17">
        <f t="shared" si="121"/>
        <v>2.1979054054054057</v>
      </c>
      <c r="P1951" s="18">
        <f t="shared" si="122"/>
        <v>9.3595541401273898</v>
      </c>
      <c r="Q1951" s="17">
        <f t="shared" si="123"/>
        <v>0.83279569892473115</v>
      </c>
    </row>
    <row r="1952" spans="1:17" x14ac:dyDescent="0.3">
      <c r="A1952" s="5" t="s">
        <v>2822</v>
      </c>
      <c r="B1952" s="5" t="s">
        <v>2429</v>
      </c>
      <c r="C1952" s="6" t="s">
        <v>15</v>
      </c>
      <c r="D1952" s="5">
        <v>31</v>
      </c>
      <c r="E1952" s="6" t="s">
        <v>25</v>
      </c>
      <c r="F1952" s="6" t="s">
        <v>566</v>
      </c>
      <c r="G1952" s="6" t="s">
        <v>872</v>
      </c>
      <c r="H1952" s="6" t="s">
        <v>617</v>
      </c>
      <c r="I1952" s="5" t="s">
        <v>10</v>
      </c>
      <c r="J1952" s="7">
        <v>250</v>
      </c>
      <c r="K1952" s="8">
        <v>121</v>
      </c>
      <c r="L1952" s="8">
        <v>12.8</v>
      </c>
      <c r="M1952" s="8">
        <v>46.16</v>
      </c>
      <c r="N1952" s="9">
        <f t="shared" si="120"/>
        <v>-108.2</v>
      </c>
      <c r="O1952" s="10">
        <f t="shared" si="121"/>
        <v>0.10578512396694216</v>
      </c>
      <c r="P1952" s="11">
        <f t="shared" si="122"/>
        <v>-0.72270363951473138</v>
      </c>
      <c r="Q1952" s="10">
        <f t="shared" si="123"/>
        <v>6.8817204301075269E-2</v>
      </c>
    </row>
    <row r="1953" spans="1:17" x14ac:dyDescent="0.3">
      <c r="A1953" s="12" t="s">
        <v>2823</v>
      </c>
      <c r="B1953" s="12" t="s">
        <v>2429</v>
      </c>
      <c r="C1953" s="13" t="s">
        <v>15</v>
      </c>
      <c r="D1953" s="12">
        <v>31</v>
      </c>
      <c r="E1953" s="13" t="s">
        <v>25</v>
      </c>
      <c r="F1953" s="13" t="s">
        <v>566</v>
      </c>
      <c r="G1953" s="13" t="s">
        <v>872</v>
      </c>
      <c r="H1953" s="13" t="s">
        <v>619</v>
      </c>
      <c r="I1953" s="12" t="s">
        <v>16</v>
      </c>
      <c r="J1953" s="14">
        <v>119.8</v>
      </c>
      <c r="K1953" s="15">
        <v>16</v>
      </c>
      <c r="L1953" s="15">
        <v>0</v>
      </c>
      <c r="M1953" s="15">
        <v>2.35</v>
      </c>
      <c r="N1953" s="16">
        <f t="shared" si="120"/>
        <v>-16</v>
      </c>
      <c r="O1953" s="17">
        <f t="shared" si="121"/>
        <v>0</v>
      </c>
      <c r="P1953" s="18">
        <f t="shared" si="122"/>
        <v>-1</v>
      </c>
      <c r="Q1953" s="17">
        <f t="shared" si="123"/>
        <v>0</v>
      </c>
    </row>
    <row r="1954" spans="1:17" x14ac:dyDescent="0.3">
      <c r="A1954" s="5" t="s">
        <v>2824</v>
      </c>
      <c r="B1954" s="5" t="s">
        <v>2429</v>
      </c>
      <c r="C1954" s="6" t="s">
        <v>15</v>
      </c>
      <c r="D1954" s="5">
        <v>31</v>
      </c>
      <c r="E1954" s="6" t="s">
        <v>25</v>
      </c>
      <c r="F1954" s="6" t="s">
        <v>566</v>
      </c>
      <c r="G1954" s="6" t="s">
        <v>872</v>
      </c>
      <c r="H1954" s="6" t="s">
        <v>621</v>
      </c>
      <c r="I1954" s="5" t="s">
        <v>16</v>
      </c>
      <c r="J1954" s="7">
        <v>52.8</v>
      </c>
      <c r="K1954" s="8">
        <v>0</v>
      </c>
      <c r="L1954" s="8">
        <v>0</v>
      </c>
      <c r="M1954" s="8">
        <v>0</v>
      </c>
      <c r="N1954" s="9">
        <f t="shared" si="120"/>
        <v>0</v>
      </c>
      <c r="O1954" s="10">
        <f t="shared" si="121"/>
        <v>0</v>
      </c>
      <c r="P1954" s="11">
        <f t="shared" si="122"/>
        <v>0</v>
      </c>
      <c r="Q1954" s="10">
        <f t="shared" si="123"/>
        <v>0</v>
      </c>
    </row>
    <row r="1955" spans="1:17" x14ac:dyDescent="0.3">
      <c r="A1955" s="12" t="s">
        <v>2825</v>
      </c>
      <c r="B1955" s="12" t="s">
        <v>2429</v>
      </c>
      <c r="C1955" s="13" t="s">
        <v>15</v>
      </c>
      <c r="D1955" s="12">
        <v>31</v>
      </c>
      <c r="E1955" s="13" t="s">
        <v>25</v>
      </c>
      <c r="F1955" s="13" t="s">
        <v>566</v>
      </c>
      <c r="G1955" s="13" t="s">
        <v>872</v>
      </c>
      <c r="H1955" s="13" t="s">
        <v>623</v>
      </c>
      <c r="I1955" s="12" t="s">
        <v>16</v>
      </c>
      <c r="J1955" s="14">
        <v>330.5</v>
      </c>
      <c r="K1955" s="15">
        <v>8</v>
      </c>
      <c r="L1955" s="15">
        <v>0</v>
      </c>
      <c r="M1955" s="15">
        <v>0</v>
      </c>
      <c r="N1955" s="16">
        <f t="shared" si="120"/>
        <v>-8</v>
      </c>
      <c r="O1955" s="17">
        <f t="shared" si="121"/>
        <v>0</v>
      </c>
      <c r="P1955" s="18">
        <f t="shared" si="122"/>
        <v>0</v>
      </c>
      <c r="Q1955" s="17">
        <f t="shared" si="123"/>
        <v>0</v>
      </c>
    </row>
    <row r="1956" spans="1:17" x14ac:dyDescent="0.3">
      <c r="A1956" s="5" t="s">
        <v>2826</v>
      </c>
      <c r="B1956" s="5" t="s">
        <v>2429</v>
      </c>
      <c r="C1956" s="6" t="s">
        <v>15</v>
      </c>
      <c r="D1956" s="5">
        <v>31</v>
      </c>
      <c r="E1956" s="6" t="s">
        <v>25</v>
      </c>
      <c r="F1956" s="6" t="s">
        <v>566</v>
      </c>
      <c r="G1956" s="6" t="s">
        <v>78</v>
      </c>
      <c r="H1956" s="6" t="s">
        <v>625</v>
      </c>
      <c r="I1956" s="5" t="s">
        <v>10</v>
      </c>
      <c r="J1956" s="7">
        <v>420</v>
      </c>
      <c r="K1956" s="8">
        <v>228</v>
      </c>
      <c r="L1956" s="8">
        <v>187.12</v>
      </c>
      <c r="M1956" s="8">
        <v>259.68</v>
      </c>
      <c r="N1956" s="9">
        <f t="shared" si="120"/>
        <v>-40.879999999999995</v>
      </c>
      <c r="O1956" s="10">
        <f t="shared" si="121"/>
        <v>0.82070175438596493</v>
      </c>
      <c r="P1956" s="11">
        <f t="shared" si="122"/>
        <v>-0.27942082563154652</v>
      </c>
      <c r="Q1956" s="10">
        <f t="shared" si="123"/>
        <v>0.59882232462877627</v>
      </c>
    </row>
    <row r="1957" spans="1:17" x14ac:dyDescent="0.3">
      <c r="A1957" s="12" t="s">
        <v>2827</v>
      </c>
      <c r="B1957" s="12" t="s">
        <v>2429</v>
      </c>
      <c r="C1957" s="13" t="s">
        <v>15</v>
      </c>
      <c r="D1957" s="12">
        <v>31</v>
      </c>
      <c r="E1957" s="13" t="s">
        <v>25</v>
      </c>
      <c r="F1957" s="13" t="s">
        <v>566</v>
      </c>
      <c r="G1957" s="13" t="s">
        <v>78</v>
      </c>
      <c r="H1957" s="13" t="s">
        <v>626</v>
      </c>
      <c r="I1957" s="12" t="s">
        <v>10</v>
      </c>
      <c r="J1957" s="14">
        <v>1000</v>
      </c>
      <c r="K1957" s="15">
        <v>147</v>
      </c>
      <c r="L1957" s="15">
        <v>592.09</v>
      </c>
      <c r="M1957" s="15">
        <v>628.88</v>
      </c>
      <c r="N1957" s="16">
        <f t="shared" si="120"/>
        <v>445.09000000000003</v>
      </c>
      <c r="O1957" s="17">
        <f t="shared" si="121"/>
        <v>4.0278231292517006</v>
      </c>
      <c r="P1957" s="18">
        <f t="shared" si="122"/>
        <v>-5.8500826866810782E-2</v>
      </c>
      <c r="Q1957" s="17">
        <f t="shared" si="123"/>
        <v>0.79581989247311824</v>
      </c>
    </row>
    <row r="1958" spans="1:17" x14ac:dyDescent="0.3">
      <c r="A1958" s="5" t="s">
        <v>2828</v>
      </c>
      <c r="B1958" s="5" t="s">
        <v>2429</v>
      </c>
      <c r="C1958" s="6" t="s">
        <v>15</v>
      </c>
      <c r="D1958" s="5">
        <v>31</v>
      </c>
      <c r="E1958" s="6" t="s">
        <v>25</v>
      </c>
      <c r="F1958" s="6" t="s">
        <v>566</v>
      </c>
      <c r="G1958" s="6" t="s">
        <v>78</v>
      </c>
      <c r="H1958" s="6" t="s">
        <v>627</v>
      </c>
      <c r="I1958" s="5" t="s">
        <v>10</v>
      </c>
      <c r="J1958" s="7">
        <v>1470</v>
      </c>
      <c r="K1958" s="8">
        <v>548</v>
      </c>
      <c r="L1958" s="8">
        <v>469.98</v>
      </c>
      <c r="M1958" s="8">
        <v>552.70000000000005</v>
      </c>
      <c r="N1958" s="9">
        <f t="shared" si="120"/>
        <v>-78.019999999999982</v>
      </c>
      <c r="O1958" s="10">
        <f t="shared" si="121"/>
        <v>0.85762773722627739</v>
      </c>
      <c r="P1958" s="11">
        <f t="shared" si="122"/>
        <v>-0.1496652795368193</v>
      </c>
      <c r="Q1958" s="10">
        <f t="shared" si="123"/>
        <v>0.42972350230414746</v>
      </c>
    </row>
    <row r="1959" spans="1:17" x14ac:dyDescent="0.3">
      <c r="A1959" s="12" t="s">
        <v>2829</v>
      </c>
      <c r="B1959" s="12" t="s">
        <v>2429</v>
      </c>
      <c r="C1959" s="13" t="s">
        <v>15</v>
      </c>
      <c r="D1959" s="12">
        <v>31</v>
      </c>
      <c r="E1959" s="13" t="s">
        <v>25</v>
      </c>
      <c r="F1959" s="13" t="s">
        <v>566</v>
      </c>
      <c r="G1959" s="13" t="s">
        <v>78</v>
      </c>
      <c r="H1959" s="13" t="s">
        <v>628</v>
      </c>
      <c r="I1959" s="12" t="s">
        <v>10</v>
      </c>
      <c r="J1959" s="14">
        <v>500</v>
      </c>
      <c r="K1959" s="15">
        <v>205</v>
      </c>
      <c r="L1959" s="15">
        <v>180.35</v>
      </c>
      <c r="M1959" s="15">
        <v>199.89</v>
      </c>
      <c r="N1959" s="16">
        <f t="shared" si="120"/>
        <v>-24.650000000000006</v>
      </c>
      <c r="O1959" s="17">
        <f t="shared" si="121"/>
        <v>0.87975609756097561</v>
      </c>
      <c r="P1959" s="18">
        <f t="shared" si="122"/>
        <v>-9.7753764570513754E-2</v>
      </c>
      <c r="Q1959" s="17">
        <f t="shared" si="123"/>
        <v>0.48481182795698924</v>
      </c>
    </row>
    <row r="1960" spans="1:17" x14ac:dyDescent="0.3">
      <c r="A1960" s="5" t="s">
        <v>2830</v>
      </c>
      <c r="B1960" s="5" t="s">
        <v>2429</v>
      </c>
      <c r="C1960" s="6" t="s">
        <v>15</v>
      </c>
      <c r="D1960" s="5">
        <v>31</v>
      </c>
      <c r="E1960" s="6" t="s">
        <v>25</v>
      </c>
      <c r="F1960" s="6" t="s">
        <v>566</v>
      </c>
      <c r="G1960" s="6" t="s">
        <v>78</v>
      </c>
      <c r="H1960" s="6" t="s">
        <v>629</v>
      </c>
      <c r="I1960" s="5" t="s">
        <v>10</v>
      </c>
      <c r="J1960" s="7">
        <v>1500</v>
      </c>
      <c r="K1960" s="8">
        <v>732</v>
      </c>
      <c r="L1960" s="8">
        <v>589.57000000000005</v>
      </c>
      <c r="M1960" s="8">
        <v>503.18</v>
      </c>
      <c r="N1960" s="9">
        <f t="shared" si="120"/>
        <v>-142.42999999999995</v>
      </c>
      <c r="O1960" s="10">
        <f t="shared" si="121"/>
        <v>0.80542349726775964</v>
      </c>
      <c r="P1960" s="11">
        <f t="shared" si="122"/>
        <v>0.17168806391351016</v>
      </c>
      <c r="Q1960" s="10">
        <f t="shared" si="123"/>
        <v>0.52828853046594981</v>
      </c>
    </row>
    <row r="1961" spans="1:17" x14ac:dyDescent="0.3">
      <c r="A1961" s="12" t="s">
        <v>2831</v>
      </c>
      <c r="B1961" s="12" t="s">
        <v>2429</v>
      </c>
      <c r="C1961" s="13" t="s">
        <v>15</v>
      </c>
      <c r="D1961" s="12">
        <v>31</v>
      </c>
      <c r="E1961" s="13" t="s">
        <v>25</v>
      </c>
      <c r="F1961" s="13" t="s">
        <v>566</v>
      </c>
      <c r="G1961" s="13" t="s">
        <v>78</v>
      </c>
      <c r="H1961" s="13" t="s">
        <v>631</v>
      </c>
      <c r="I1961" s="12" t="s">
        <v>10</v>
      </c>
      <c r="J1961" s="14">
        <v>1000</v>
      </c>
      <c r="K1961" s="15">
        <v>301</v>
      </c>
      <c r="L1961" s="15">
        <v>662.73</v>
      </c>
      <c r="M1961" s="15">
        <v>491.27</v>
      </c>
      <c r="N1961" s="16">
        <f t="shared" si="120"/>
        <v>361.73</v>
      </c>
      <c r="O1961" s="17">
        <f t="shared" si="121"/>
        <v>2.2017607973421929</v>
      </c>
      <c r="P1961" s="18">
        <f t="shared" si="122"/>
        <v>0.34901378060944094</v>
      </c>
      <c r="Q1961" s="17">
        <f t="shared" si="123"/>
        <v>0.89076612903225805</v>
      </c>
    </row>
    <row r="1962" spans="1:17" x14ac:dyDescent="0.3">
      <c r="A1962" s="5" t="s">
        <v>2832</v>
      </c>
      <c r="B1962" s="5" t="s">
        <v>2429</v>
      </c>
      <c r="C1962" s="6" t="s">
        <v>15</v>
      </c>
      <c r="D1962" s="5">
        <v>31</v>
      </c>
      <c r="E1962" s="6" t="s">
        <v>25</v>
      </c>
      <c r="F1962" s="6" t="s">
        <v>566</v>
      </c>
      <c r="G1962" s="6" t="s">
        <v>78</v>
      </c>
      <c r="H1962" s="6" t="s">
        <v>633</v>
      </c>
      <c r="I1962" s="5" t="s">
        <v>14</v>
      </c>
      <c r="J1962" s="7">
        <v>2000</v>
      </c>
      <c r="K1962" s="8">
        <v>1138</v>
      </c>
      <c r="L1962" s="8">
        <v>1452.62</v>
      </c>
      <c r="M1962" s="8">
        <v>1464.75</v>
      </c>
      <c r="N1962" s="9">
        <f t="shared" si="120"/>
        <v>314.61999999999989</v>
      </c>
      <c r="O1962" s="10">
        <f t="shared" si="121"/>
        <v>1.2764674868189805</v>
      </c>
      <c r="P1962" s="11">
        <f t="shared" si="122"/>
        <v>-8.2812766683735169E-3</v>
      </c>
      <c r="Q1962" s="10">
        <f t="shared" si="123"/>
        <v>0.97622311827956987</v>
      </c>
    </row>
    <row r="1963" spans="1:17" x14ac:dyDescent="0.3">
      <c r="A1963" s="12" t="s">
        <v>2833</v>
      </c>
      <c r="B1963" s="12" t="s">
        <v>2429</v>
      </c>
      <c r="C1963" s="13" t="s">
        <v>15</v>
      </c>
      <c r="D1963" s="12">
        <v>31</v>
      </c>
      <c r="E1963" s="13" t="s">
        <v>25</v>
      </c>
      <c r="F1963" s="13" t="s">
        <v>566</v>
      </c>
      <c r="G1963" s="13" t="s">
        <v>78</v>
      </c>
      <c r="H1963" s="13" t="s">
        <v>634</v>
      </c>
      <c r="I1963" s="12" t="s">
        <v>14</v>
      </c>
      <c r="J1963" s="14">
        <v>440</v>
      </c>
      <c r="K1963" s="15">
        <v>108</v>
      </c>
      <c r="L1963" s="15">
        <v>150.38</v>
      </c>
      <c r="M1963" s="15">
        <v>153.91999999999999</v>
      </c>
      <c r="N1963" s="16">
        <f t="shared" si="120"/>
        <v>42.379999999999995</v>
      </c>
      <c r="O1963" s="17">
        <f t="shared" si="121"/>
        <v>1.3924074074074073</v>
      </c>
      <c r="P1963" s="18">
        <f t="shared" si="122"/>
        <v>-2.2998960498960448E-2</v>
      </c>
      <c r="Q1963" s="17">
        <f t="shared" si="123"/>
        <v>0.45937194525904201</v>
      </c>
    </row>
    <row r="1964" spans="1:17" x14ac:dyDescent="0.3">
      <c r="A1964" s="5" t="s">
        <v>2834</v>
      </c>
      <c r="B1964" s="5" t="s">
        <v>2429</v>
      </c>
      <c r="C1964" s="6" t="s">
        <v>15</v>
      </c>
      <c r="D1964" s="5">
        <v>31</v>
      </c>
      <c r="E1964" s="6" t="s">
        <v>25</v>
      </c>
      <c r="F1964" s="6" t="s">
        <v>635</v>
      </c>
      <c r="G1964" s="6" t="s">
        <v>58</v>
      </c>
      <c r="H1964" s="6" t="s">
        <v>636</v>
      </c>
      <c r="I1964" s="5" t="s">
        <v>10</v>
      </c>
      <c r="J1964" s="7">
        <v>1200</v>
      </c>
      <c r="K1964" s="8">
        <v>686</v>
      </c>
      <c r="L1964" s="8">
        <v>878.01</v>
      </c>
      <c r="M1964" s="8">
        <v>818.83</v>
      </c>
      <c r="N1964" s="9">
        <f t="shared" si="120"/>
        <v>192.01</v>
      </c>
      <c r="O1964" s="10">
        <f t="shared" si="121"/>
        <v>1.2798979591836734</v>
      </c>
      <c r="P1964" s="11">
        <f t="shared" si="122"/>
        <v>7.2273854157761622E-2</v>
      </c>
      <c r="Q1964" s="10">
        <f t="shared" si="123"/>
        <v>0.9834341397849462</v>
      </c>
    </row>
    <row r="1965" spans="1:17" x14ac:dyDescent="0.3">
      <c r="A1965" s="12" t="s">
        <v>2835</v>
      </c>
      <c r="B1965" s="12" t="s">
        <v>2429</v>
      </c>
      <c r="C1965" s="13" t="s">
        <v>15</v>
      </c>
      <c r="D1965" s="12">
        <v>31</v>
      </c>
      <c r="E1965" s="13" t="s">
        <v>25</v>
      </c>
      <c r="F1965" s="13" t="s">
        <v>635</v>
      </c>
      <c r="G1965" s="13" t="s">
        <v>58</v>
      </c>
      <c r="H1965" s="13" t="s">
        <v>638</v>
      </c>
      <c r="I1965" s="12" t="s">
        <v>10</v>
      </c>
      <c r="J1965" s="14">
        <v>1080</v>
      </c>
      <c r="K1965" s="15">
        <v>500</v>
      </c>
      <c r="L1965" s="15">
        <v>590.14</v>
      </c>
      <c r="M1965" s="15">
        <v>562.05999999999995</v>
      </c>
      <c r="N1965" s="16">
        <f t="shared" si="120"/>
        <v>90.139999999999986</v>
      </c>
      <c r="O1965" s="17">
        <f t="shared" si="121"/>
        <v>1.18028</v>
      </c>
      <c r="P1965" s="18">
        <f t="shared" si="122"/>
        <v>4.9959079101875324E-2</v>
      </c>
      <c r="Q1965" s="17">
        <f t="shared" si="123"/>
        <v>0.73444344882516921</v>
      </c>
    </row>
    <row r="1966" spans="1:17" x14ac:dyDescent="0.3">
      <c r="A1966" s="5" t="s">
        <v>2836</v>
      </c>
      <c r="B1966" s="5" t="s">
        <v>2429</v>
      </c>
      <c r="C1966" s="6" t="s">
        <v>15</v>
      </c>
      <c r="D1966" s="5">
        <v>31</v>
      </c>
      <c r="E1966" s="6" t="s">
        <v>25</v>
      </c>
      <c r="F1966" s="6" t="s">
        <v>635</v>
      </c>
      <c r="G1966" s="6" t="s">
        <v>58</v>
      </c>
      <c r="H1966" s="6" t="s">
        <v>639</v>
      </c>
      <c r="I1966" s="5" t="s">
        <v>10</v>
      </c>
      <c r="J1966" s="7">
        <v>1100</v>
      </c>
      <c r="K1966" s="8">
        <v>666</v>
      </c>
      <c r="L1966" s="8">
        <v>676.95</v>
      </c>
      <c r="M1966" s="8">
        <v>667.8</v>
      </c>
      <c r="N1966" s="9">
        <f t="shared" si="120"/>
        <v>10.950000000000045</v>
      </c>
      <c r="O1966" s="10">
        <f t="shared" si="121"/>
        <v>1.0164414414414416</v>
      </c>
      <c r="P1966" s="11">
        <f t="shared" si="122"/>
        <v>1.370170709793365E-2</v>
      </c>
      <c r="Q1966" s="10">
        <f t="shared" si="123"/>
        <v>0.82716275659824046</v>
      </c>
    </row>
    <row r="1967" spans="1:17" x14ac:dyDescent="0.3">
      <c r="A1967" s="12" t="s">
        <v>2837</v>
      </c>
      <c r="B1967" s="12" t="s">
        <v>2429</v>
      </c>
      <c r="C1967" s="13" t="s">
        <v>15</v>
      </c>
      <c r="D1967" s="12">
        <v>31</v>
      </c>
      <c r="E1967" s="13" t="s">
        <v>25</v>
      </c>
      <c r="F1967" s="13" t="s">
        <v>635</v>
      </c>
      <c r="G1967" s="13" t="s">
        <v>58</v>
      </c>
      <c r="H1967" s="13" t="s">
        <v>640</v>
      </c>
      <c r="I1967" s="12" t="s">
        <v>10</v>
      </c>
      <c r="J1967" s="14">
        <v>1000</v>
      </c>
      <c r="K1967" s="15">
        <v>529</v>
      </c>
      <c r="L1967" s="15">
        <v>625.88</v>
      </c>
      <c r="M1967" s="15">
        <v>548.38</v>
      </c>
      <c r="N1967" s="16">
        <f t="shared" si="120"/>
        <v>96.88</v>
      </c>
      <c r="O1967" s="17">
        <f t="shared" si="121"/>
        <v>1.1831379962192816</v>
      </c>
      <c r="P1967" s="18">
        <f t="shared" si="122"/>
        <v>0.14132535832816659</v>
      </c>
      <c r="Q1967" s="17">
        <f t="shared" si="123"/>
        <v>0.8412365591397849</v>
      </c>
    </row>
    <row r="1968" spans="1:17" x14ac:dyDescent="0.3">
      <c r="A1968" s="5" t="s">
        <v>2838</v>
      </c>
      <c r="B1968" s="5" t="s">
        <v>2429</v>
      </c>
      <c r="C1968" s="6" t="s">
        <v>15</v>
      </c>
      <c r="D1968" s="5">
        <v>31</v>
      </c>
      <c r="E1968" s="6" t="s">
        <v>25</v>
      </c>
      <c r="F1968" s="6" t="s">
        <v>635</v>
      </c>
      <c r="G1968" s="6" t="s">
        <v>58</v>
      </c>
      <c r="H1968" s="6" t="s">
        <v>641</v>
      </c>
      <c r="I1968" s="5" t="s">
        <v>10</v>
      </c>
      <c r="J1968" s="7">
        <v>800</v>
      </c>
      <c r="K1968" s="8">
        <v>457</v>
      </c>
      <c r="L1968" s="8">
        <v>561.98</v>
      </c>
      <c r="M1968" s="8">
        <v>392.2</v>
      </c>
      <c r="N1968" s="9">
        <f t="shared" si="120"/>
        <v>104.98000000000002</v>
      </c>
      <c r="O1968" s="10">
        <f t="shared" si="121"/>
        <v>1.2297155361050329</v>
      </c>
      <c r="P1968" s="11">
        <f t="shared" si="122"/>
        <v>0.43289138194798582</v>
      </c>
      <c r="Q1968" s="10">
        <f t="shared" si="123"/>
        <v>0.94418682795698927</v>
      </c>
    </row>
    <row r="1969" spans="1:17" x14ac:dyDescent="0.3">
      <c r="A1969" s="12" t="s">
        <v>2839</v>
      </c>
      <c r="B1969" s="12" t="s">
        <v>2429</v>
      </c>
      <c r="C1969" s="13" t="s">
        <v>15</v>
      </c>
      <c r="D1969" s="12">
        <v>31</v>
      </c>
      <c r="E1969" s="13" t="s">
        <v>25</v>
      </c>
      <c r="F1969" s="13" t="s">
        <v>635</v>
      </c>
      <c r="G1969" s="13" t="s">
        <v>58</v>
      </c>
      <c r="H1969" s="13" t="s">
        <v>642</v>
      </c>
      <c r="I1969" s="12" t="s">
        <v>10</v>
      </c>
      <c r="J1969" s="14">
        <v>62.5</v>
      </c>
      <c r="K1969" s="15">
        <v>33</v>
      </c>
      <c r="L1969" s="15">
        <v>2.4900000000000002</v>
      </c>
      <c r="M1969" s="15">
        <v>7.43</v>
      </c>
      <c r="N1969" s="16">
        <f t="shared" si="120"/>
        <v>-30.509999999999998</v>
      </c>
      <c r="O1969" s="17">
        <f t="shared" si="121"/>
        <v>7.5454545454545455E-2</v>
      </c>
      <c r="P1969" s="18">
        <f t="shared" si="122"/>
        <v>-0.66487213997308203</v>
      </c>
      <c r="Q1969" s="17">
        <f t="shared" si="123"/>
        <v>5.3548387096774196E-2</v>
      </c>
    </row>
    <row r="1970" spans="1:17" x14ac:dyDescent="0.3">
      <c r="A1970" s="5" t="s">
        <v>2840</v>
      </c>
      <c r="B1970" s="5" t="s">
        <v>2429</v>
      </c>
      <c r="C1970" s="6" t="s">
        <v>15</v>
      </c>
      <c r="D1970" s="5">
        <v>31</v>
      </c>
      <c r="E1970" s="6" t="s">
        <v>25</v>
      </c>
      <c r="F1970" s="6" t="s">
        <v>635</v>
      </c>
      <c r="G1970" s="6" t="s">
        <v>58</v>
      </c>
      <c r="H1970" s="6" t="s">
        <v>643</v>
      </c>
      <c r="I1970" s="5" t="s">
        <v>10</v>
      </c>
      <c r="J1970" s="7">
        <v>0</v>
      </c>
      <c r="K1970" s="8">
        <v>495</v>
      </c>
      <c r="L1970" s="8">
        <v>0</v>
      </c>
      <c r="M1970" s="8">
        <v>0</v>
      </c>
      <c r="N1970" s="9">
        <f t="shared" si="120"/>
        <v>-495</v>
      </c>
      <c r="O1970" s="10">
        <f t="shared" si="121"/>
        <v>0</v>
      </c>
      <c r="P1970" s="11">
        <f t="shared" si="122"/>
        <v>0</v>
      </c>
      <c r="Q1970" s="10">
        <f t="shared" si="123"/>
        <v>0</v>
      </c>
    </row>
    <row r="1971" spans="1:17" x14ac:dyDescent="0.3">
      <c r="A1971" s="12" t="s">
        <v>2841</v>
      </c>
      <c r="B1971" s="12" t="s">
        <v>2429</v>
      </c>
      <c r="C1971" s="13" t="s">
        <v>15</v>
      </c>
      <c r="D1971" s="12">
        <v>31</v>
      </c>
      <c r="E1971" s="13" t="s">
        <v>25</v>
      </c>
      <c r="F1971" s="13" t="s">
        <v>635</v>
      </c>
      <c r="G1971" s="13" t="s">
        <v>58</v>
      </c>
      <c r="H1971" s="13" t="s">
        <v>645</v>
      </c>
      <c r="I1971" s="12" t="s">
        <v>12</v>
      </c>
      <c r="J1971" s="14">
        <v>240</v>
      </c>
      <c r="K1971" s="15">
        <v>65</v>
      </c>
      <c r="L1971" s="15">
        <v>5.14</v>
      </c>
      <c r="M1971" s="15">
        <v>115.79</v>
      </c>
      <c r="N1971" s="16">
        <f t="shared" si="120"/>
        <v>-59.86</v>
      </c>
      <c r="O1971" s="17">
        <f t="shared" si="121"/>
        <v>7.9076923076923072E-2</v>
      </c>
      <c r="P1971" s="18">
        <f t="shared" si="122"/>
        <v>-0.95560929268503325</v>
      </c>
      <c r="Q1971" s="17">
        <f t="shared" si="123"/>
        <v>2.8785842293906811E-2</v>
      </c>
    </row>
    <row r="1972" spans="1:17" x14ac:dyDescent="0.3">
      <c r="A1972" s="5" t="s">
        <v>2842</v>
      </c>
      <c r="B1972" s="5" t="s">
        <v>2429</v>
      </c>
      <c r="C1972" s="6" t="s">
        <v>15</v>
      </c>
      <c r="D1972" s="5">
        <v>31</v>
      </c>
      <c r="E1972" s="6" t="s">
        <v>25</v>
      </c>
      <c r="F1972" s="6" t="s">
        <v>635</v>
      </c>
      <c r="G1972" s="6" t="s">
        <v>58</v>
      </c>
      <c r="H1972" s="6" t="s">
        <v>646</v>
      </c>
      <c r="I1972" s="5" t="s">
        <v>12</v>
      </c>
      <c r="J1972" s="7">
        <v>815.6</v>
      </c>
      <c r="K1972" s="8">
        <v>300</v>
      </c>
      <c r="L1972" s="8">
        <v>39.82</v>
      </c>
      <c r="M1972" s="8">
        <v>596.5</v>
      </c>
      <c r="N1972" s="9">
        <f t="shared" si="120"/>
        <v>-260.18</v>
      </c>
      <c r="O1972" s="10">
        <f t="shared" si="121"/>
        <v>0.13273333333333334</v>
      </c>
      <c r="P1972" s="11">
        <f t="shared" si="122"/>
        <v>-0.9332439228834869</v>
      </c>
      <c r="Q1972" s="10">
        <f t="shared" si="123"/>
        <v>6.5622247886640617E-2</v>
      </c>
    </row>
    <row r="1973" spans="1:17" x14ac:dyDescent="0.3">
      <c r="A1973" s="12" t="s">
        <v>2843</v>
      </c>
      <c r="B1973" s="12" t="s">
        <v>2429</v>
      </c>
      <c r="C1973" s="13" t="s">
        <v>15</v>
      </c>
      <c r="D1973" s="12">
        <v>31</v>
      </c>
      <c r="E1973" s="13" t="s">
        <v>25</v>
      </c>
      <c r="F1973" s="13" t="s">
        <v>635</v>
      </c>
      <c r="G1973" s="13" t="s">
        <v>58</v>
      </c>
      <c r="H1973" s="13" t="s">
        <v>647</v>
      </c>
      <c r="I1973" s="12" t="s">
        <v>12</v>
      </c>
      <c r="J1973" s="14">
        <v>60</v>
      </c>
      <c r="K1973" s="15">
        <v>16</v>
      </c>
      <c r="L1973" s="15">
        <v>0</v>
      </c>
      <c r="M1973" s="15">
        <v>24.4</v>
      </c>
      <c r="N1973" s="16">
        <f t="shared" si="120"/>
        <v>-16</v>
      </c>
      <c r="O1973" s="17">
        <f t="shared" si="121"/>
        <v>0</v>
      </c>
      <c r="P1973" s="18">
        <f t="shared" si="122"/>
        <v>-1</v>
      </c>
      <c r="Q1973" s="17">
        <f t="shared" si="123"/>
        <v>0</v>
      </c>
    </row>
    <row r="1974" spans="1:17" x14ac:dyDescent="0.3">
      <c r="A1974" s="5" t="s">
        <v>2844</v>
      </c>
      <c r="B1974" s="5" t="s">
        <v>2429</v>
      </c>
      <c r="C1974" s="6" t="s">
        <v>15</v>
      </c>
      <c r="D1974" s="5">
        <v>31</v>
      </c>
      <c r="E1974" s="6" t="s">
        <v>25</v>
      </c>
      <c r="F1974" s="6" t="s">
        <v>635</v>
      </c>
      <c r="G1974" s="6" t="s">
        <v>58</v>
      </c>
      <c r="H1974" s="6" t="s">
        <v>648</v>
      </c>
      <c r="I1974" s="5" t="s">
        <v>12</v>
      </c>
      <c r="J1974" s="7">
        <v>36</v>
      </c>
      <c r="K1974" s="8">
        <v>10</v>
      </c>
      <c r="L1974" s="8">
        <v>13.81</v>
      </c>
      <c r="M1974" s="8">
        <v>25.88</v>
      </c>
      <c r="N1974" s="9">
        <f t="shared" si="120"/>
        <v>3.8100000000000005</v>
      </c>
      <c r="O1974" s="10">
        <f t="shared" si="121"/>
        <v>1.381</v>
      </c>
      <c r="P1974" s="11">
        <f t="shared" si="122"/>
        <v>-0.46638330757341573</v>
      </c>
      <c r="Q1974" s="10">
        <f t="shared" si="123"/>
        <v>0.5156063321385902</v>
      </c>
    </row>
    <row r="1975" spans="1:17" x14ac:dyDescent="0.3">
      <c r="A1975" s="12" t="s">
        <v>2845</v>
      </c>
      <c r="B1975" s="12" t="s">
        <v>2429</v>
      </c>
      <c r="C1975" s="13" t="s">
        <v>15</v>
      </c>
      <c r="D1975" s="12">
        <v>31</v>
      </c>
      <c r="E1975" s="13" t="s">
        <v>25</v>
      </c>
      <c r="F1975" s="13" t="s">
        <v>635</v>
      </c>
      <c r="G1975" s="13" t="s">
        <v>58</v>
      </c>
      <c r="H1975" s="13" t="s">
        <v>649</v>
      </c>
      <c r="I1975" s="12" t="s">
        <v>12</v>
      </c>
      <c r="J1975" s="14">
        <v>234</v>
      </c>
      <c r="K1975" s="15">
        <v>60</v>
      </c>
      <c r="L1975" s="15">
        <v>3.84</v>
      </c>
      <c r="M1975" s="15">
        <v>121.31</v>
      </c>
      <c r="N1975" s="16">
        <f t="shared" si="120"/>
        <v>-56.16</v>
      </c>
      <c r="O1975" s="17">
        <f t="shared" si="121"/>
        <v>6.4000000000000001E-2</v>
      </c>
      <c r="P1975" s="18">
        <f t="shared" si="122"/>
        <v>-0.96834556095952518</v>
      </c>
      <c r="Q1975" s="17">
        <f t="shared" si="123"/>
        <v>2.2056796250344637E-2</v>
      </c>
    </row>
    <row r="1976" spans="1:17" x14ac:dyDescent="0.3">
      <c r="A1976" s="5" t="s">
        <v>2846</v>
      </c>
      <c r="B1976" s="5" t="s">
        <v>2429</v>
      </c>
      <c r="C1976" s="6" t="s">
        <v>15</v>
      </c>
      <c r="D1976" s="5">
        <v>31</v>
      </c>
      <c r="E1976" s="6" t="s">
        <v>25</v>
      </c>
      <c r="F1976" s="6" t="s">
        <v>635</v>
      </c>
      <c r="G1976" s="6" t="s">
        <v>58</v>
      </c>
      <c r="H1976" s="6" t="s">
        <v>650</v>
      </c>
      <c r="I1976" s="5" t="s">
        <v>12</v>
      </c>
      <c r="J1976" s="7">
        <v>120</v>
      </c>
      <c r="K1976" s="8">
        <v>30</v>
      </c>
      <c r="L1976" s="8">
        <v>17.899999999999999</v>
      </c>
      <c r="M1976" s="8">
        <v>51.75</v>
      </c>
      <c r="N1976" s="9">
        <f t="shared" si="120"/>
        <v>-12.100000000000001</v>
      </c>
      <c r="O1976" s="10">
        <f t="shared" si="121"/>
        <v>0.59666666666666657</v>
      </c>
      <c r="P1976" s="11">
        <f t="shared" si="122"/>
        <v>-0.65410628019323669</v>
      </c>
      <c r="Q1976" s="10">
        <f t="shared" si="123"/>
        <v>0.20049283154121864</v>
      </c>
    </row>
    <row r="1977" spans="1:17" x14ac:dyDescent="0.3">
      <c r="A1977" s="12" t="s">
        <v>2847</v>
      </c>
      <c r="B1977" s="12" t="s">
        <v>2429</v>
      </c>
      <c r="C1977" s="13" t="s">
        <v>15</v>
      </c>
      <c r="D1977" s="12">
        <v>31</v>
      </c>
      <c r="E1977" s="13" t="s">
        <v>25</v>
      </c>
      <c r="F1977" s="13" t="s">
        <v>635</v>
      </c>
      <c r="G1977" s="13" t="s">
        <v>58</v>
      </c>
      <c r="H1977" s="13" t="s">
        <v>651</v>
      </c>
      <c r="I1977" s="12" t="s">
        <v>12</v>
      </c>
      <c r="J1977" s="14">
        <v>900</v>
      </c>
      <c r="K1977" s="15">
        <v>250</v>
      </c>
      <c r="L1977" s="15">
        <v>79.489999999999995</v>
      </c>
      <c r="M1977" s="15">
        <v>508.81</v>
      </c>
      <c r="N1977" s="16">
        <f t="shared" si="120"/>
        <v>-170.51</v>
      </c>
      <c r="O1977" s="17">
        <f t="shared" si="121"/>
        <v>0.31795999999999996</v>
      </c>
      <c r="P1977" s="18">
        <f t="shared" si="122"/>
        <v>-0.84377272459267705</v>
      </c>
      <c r="Q1977" s="17">
        <f t="shared" si="123"/>
        <v>0.11871266427718041</v>
      </c>
    </row>
    <row r="1978" spans="1:17" x14ac:dyDescent="0.3">
      <c r="A1978" s="5" t="s">
        <v>2848</v>
      </c>
      <c r="B1978" s="5" t="s">
        <v>2429</v>
      </c>
      <c r="C1978" s="6" t="s">
        <v>15</v>
      </c>
      <c r="D1978" s="5">
        <v>31</v>
      </c>
      <c r="E1978" s="6" t="s">
        <v>25</v>
      </c>
      <c r="F1978" s="6" t="s">
        <v>635</v>
      </c>
      <c r="G1978" s="6" t="s">
        <v>78</v>
      </c>
      <c r="H1978" s="6" t="s">
        <v>652</v>
      </c>
      <c r="I1978" s="5" t="s">
        <v>10</v>
      </c>
      <c r="J1978" s="7">
        <v>2600</v>
      </c>
      <c r="K1978" s="8">
        <v>1583</v>
      </c>
      <c r="L1978" s="8">
        <v>1250.08</v>
      </c>
      <c r="M1978" s="8">
        <v>1098.9100000000001</v>
      </c>
      <c r="N1978" s="9">
        <f t="shared" si="120"/>
        <v>-332.92000000000007</v>
      </c>
      <c r="O1978" s="10">
        <f t="shared" si="121"/>
        <v>0.78969046114971564</v>
      </c>
      <c r="P1978" s="11">
        <f t="shared" si="122"/>
        <v>0.13756358573495539</v>
      </c>
      <c r="Q1978" s="10">
        <f t="shared" si="123"/>
        <v>0.64623655913978495</v>
      </c>
    </row>
    <row r="1979" spans="1:17" x14ac:dyDescent="0.3">
      <c r="A1979" s="12" t="s">
        <v>2849</v>
      </c>
      <c r="B1979" s="12" t="s">
        <v>2429</v>
      </c>
      <c r="C1979" s="13" t="s">
        <v>15</v>
      </c>
      <c r="D1979" s="12">
        <v>31</v>
      </c>
      <c r="E1979" s="13" t="s">
        <v>25</v>
      </c>
      <c r="F1979" s="13" t="s">
        <v>635</v>
      </c>
      <c r="G1979" s="13" t="s">
        <v>78</v>
      </c>
      <c r="H1979" s="13" t="s">
        <v>653</v>
      </c>
      <c r="I1979" s="12" t="s">
        <v>10</v>
      </c>
      <c r="J1979" s="14">
        <v>800</v>
      </c>
      <c r="K1979" s="15">
        <v>615</v>
      </c>
      <c r="L1979" s="15">
        <v>506.82</v>
      </c>
      <c r="M1979" s="15">
        <v>0</v>
      </c>
      <c r="N1979" s="16">
        <f t="shared" si="120"/>
        <v>-108.18</v>
      </c>
      <c r="O1979" s="17">
        <f t="shared" si="121"/>
        <v>0.82409756097560971</v>
      </c>
      <c r="P1979" s="18">
        <f t="shared" si="122"/>
        <v>0</v>
      </c>
      <c r="Q1979" s="17">
        <f t="shared" si="123"/>
        <v>0.85151209677419359</v>
      </c>
    </row>
    <row r="1980" spans="1:17" x14ac:dyDescent="0.3">
      <c r="A1980" s="5" t="s">
        <v>2850</v>
      </c>
      <c r="B1980" s="5" t="s">
        <v>2429</v>
      </c>
      <c r="C1980" s="6" t="s">
        <v>15</v>
      </c>
      <c r="D1980" s="5">
        <v>31</v>
      </c>
      <c r="E1980" s="6" t="s">
        <v>26</v>
      </c>
      <c r="F1980" s="6" t="s">
        <v>654</v>
      </c>
      <c r="G1980" s="6" t="s">
        <v>58</v>
      </c>
      <c r="H1980" s="6" t="s">
        <v>655</v>
      </c>
      <c r="I1980" s="5" t="s">
        <v>10</v>
      </c>
      <c r="J1980" s="7">
        <v>57.52</v>
      </c>
      <c r="K1980" s="8">
        <v>5</v>
      </c>
      <c r="L1980" s="8">
        <v>6.61</v>
      </c>
      <c r="M1980" s="8">
        <v>6.82</v>
      </c>
      <c r="N1980" s="9">
        <f t="shared" si="120"/>
        <v>1.6100000000000003</v>
      </c>
      <c r="O1980" s="10">
        <f t="shared" si="121"/>
        <v>1.3220000000000001</v>
      </c>
      <c r="P1980" s="11">
        <f t="shared" si="122"/>
        <v>-3.0791788856304979E-2</v>
      </c>
      <c r="Q1980" s="10">
        <f t="shared" si="123"/>
        <v>0.15445772952278403</v>
      </c>
    </row>
    <row r="1981" spans="1:17" x14ac:dyDescent="0.3">
      <c r="A1981" s="12" t="s">
        <v>2851</v>
      </c>
      <c r="B1981" s="12" t="s">
        <v>2429</v>
      </c>
      <c r="C1981" s="13" t="s">
        <v>15</v>
      </c>
      <c r="D1981" s="12">
        <v>31</v>
      </c>
      <c r="E1981" s="13" t="s">
        <v>26</v>
      </c>
      <c r="F1981" s="13" t="s">
        <v>654</v>
      </c>
      <c r="G1981" s="13" t="s">
        <v>872</v>
      </c>
      <c r="H1981" s="13" t="s">
        <v>657</v>
      </c>
      <c r="I1981" s="12" t="s">
        <v>10</v>
      </c>
      <c r="J1981" s="14">
        <v>35.19</v>
      </c>
      <c r="K1981" s="15">
        <v>3</v>
      </c>
      <c r="L1981" s="15">
        <v>20.81</v>
      </c>
      <c r="M1981" s="15">
        <v>19.39</v>
      </c>
      <c r="N1981" s="16">
        <f t="shared" si="120"/>
        <v>17.809999999999999</v>
      </c>
      <c r="O1981" s="17">
        <f t="shared" si="121"/>
        <v>6.9366666666666665</v>
      </c>
      <c r="P1981" s="18">
        <f t="shared" si="122"/>
        <v>7.3233625580195874E-2</v>
      </c>
      <c r="Q1981" s="17">
        <f t="shared" si="123"/>
        <v>0.79484029859411442</v>
      </c>
    </row>
    <row r="1982" spans="1:17" x14ac:dyDescent="0.3">
      <c r="A1982" s="5" t="s">
        <v>2852</v>
      </c>
      <c r="B1982" s="5" t="s">
        <v>2429</v>
      </c>
      <c r="C1982" s="6" t="s">
        <v>15</v>
      </c>
      <c r="D1982" s="5">
        <v>31</v>
      </c>
      <c r="E1982" s="6" t="s">
        <v>26</v>
      </c>
      <c r="F1982" s="6" t="s">
        <v>658</v>
      </c>
      <c r="G1982" s="6" t="s">
        <v>78</v>
      </c>
      <c r="H1982" s="6" t="s">
        <v>659</v>
      </c>
      <c r="I1982" s="5" t="s">
        <v>10</v>
      </c>
      <c r="J1982" s="7">
        <v>1000</v>
      </c>
      <c r="K1982" s="8">
        <v>529</v>
      </c>
      <c r="L1982" s="8">
        <v>675.58</v>
      </c>
      <c r="M1982" s="8">
        <v>564.34</v>
      </c>
      <c r="N1982" s="9">
        <f t="shared" si="120"/>
        <v>146.58000000000004</v>
      </c>
      <c r="O1982" s="10">
        <f t="shared" si="121"/>
        <v>1.2770888468809074</v>
      </c>
      <c r="P1982" s="11">
        <f t="shared" si="122"/>
        <v>0.19711521423255485</v>
      </c>
      <c r="Q1982" s="10">
        <f t="shared" si="123"/>
        <v>0.90803763440860219</v>
      </c>
    </row>
    <row r="1983" spans="1:17" x14ac:dyDescent="0.3">
      <c r="A1983" s="12" t="s">
        <v>2853</v>
      </c>
      <c r="B1983" s="12" t="s">
        <v>2429</v>
      </c>
      <c r="C1983" s="13" t="s">
        <v>15</v>
      </c>
      <c r="D1983" s="12">
        <v>31</v>
      </c>
      <c r="E1983" s="13" t="s">
        <v>26</v>
      </c>
      <c r="F1983" s="13" t="s">
        <v>658</v>
      </c>
      <c r="G1983" s="13" t="s">
        <v>78</v>
      </c>
      <c r="H1983" s="13" t="s">
        <v>661</v>
      </c>
      <c r="I1983" s="12" t="s">
        <v>10</v>
      </c>
      <c r="J1983" s="14">
        <v>390</v>
      </c>
      <c r="K1983" s="15">
        <v>254</v>
      </c>
      <c r="L1983" s="15">
        <v>262.62</v>
      </c>
      <c r="M1983" s="15">
        <v>254.73</v>
      </c>
      <c r="N1983" s="16">
        <f t="shared" si="120"/>
        <v>8.6200000000000045</v>
      </c>
      <c r="O1983" s="17">
        <f t="shared" si="121"/>
        <v>1.0339370078740158</v>
      </c>
      <c r="P1983" s="18">
        <f t="shared" si="122"/>
        <v>3.097397244140861E-2</v>
      </c>
      <c r="Q1983" s="17">
        <f t="shared" si="123"/>
        <v>0.9050868486352357</v>
      </c>
    </row>
    <row r="1984" spans="1:17" x14ac:dyDescent="0.3">
      <c r="A1984" s="5" t="s">
        <v>2854</v>
      </c>
      <c r="B1984" s="5" t="s">
        <v>2429</v>
      </c>
      <c r="C1984" s="6" t="s">
        <v>15</v>
      </c>
      <c r="D1984" s="5">
        <v>31</v>
      </c>
      <c r="E1984" s="6" t="s">
        <v>26</v>
      </c>
      <c r="F1984" s="6" t="s">
        <v>658</v>
      </c>
      <c r="G1984" s="6" t="s">
        <v>78</v>
      </c>
      <c r="H1984" s="6" t="s">
        <v>663</v>
      </c>
      <c r="I1984" s="5" t="s">
        <v>10</v>
      </c>
      <c r="J1984" s="7">
        <v>1980</v>
      </c>
      <c r="K1984" s="8">
        <v>1210</v>
      </c>
      <c r="L1984" s="8">
        <v>1183.83</v>
      </c>
      <c r="M1984" s="8">
        <v>1151.43</v>
      </c>
      <c r="N1984" s="9">
        <f t="shared" si="120"/>
        <v>-26.170000000000073</v>
      </c>
      <c r="O1984" s="10">
        <f t="shared" si="121"/>
        <v>0.97837190082644621</v>
      </c>
      <c r="P1984" s="11">
        <f t="shared" si="122"/>
        <v>2.8138922904562033E-2</v>
      </c>
      <c r="Q1984" s="10">
        <f t="shared" si="123"/>
        <v>0.80362088628217665</v>
      </c>
    </row>
    <row r="1985" spans="1:17" x14ac:dyDescent="0.3">
      <c r="A1985" s="12" t="s">
        <v>2855</v>
      </c>
      <c r="B1985" s="12" t="s">
        <v>2429</v>
      </c>
      <c r="C1985" s="13" t="s">
        <v>15</v>
      </c>
      <c r="D1985" s="12">
        <v>31</v>
      </c>
      <c r="E1985" s="13" t="s">
        <v>26</v>
      </c>
      <c r="F1985" s="13" t="s">
        <v>658</v>
      </c>
      <c r="G1985" s="13" t="s">
        <v>78</v>
      </c>
      <c r="H1985" s="13" t="s">
        <v>665</v>
      </c>
      <c r="I1985" s="12" t="s">
        <v>10</v>
      </c>
      <c r="J1985" s="14">
        <v>710</v>
      </c>
      <c r="K1985" s="15">
        <v>260</v>
      </c>
      <c r="L1985" s="15">
        <v>289.35000000000002</v>
      </c>
      <c r="M1985" s="15">
        <v>291.83999999999997</v>
      </c>
      <c r="N1985" s="16">
        <f t="shared" si="120"/>
        <v>29.350000000000023</v>
      </c>
      <c r="O1985" s="17">
        <f t="shared" si="121"/>
        <v>1.1128846153846155</v>
      </c>
      <c r="P1985" s="18">
        <f t="shared" si="122"/>
        <v>-8.5320723684208892E-3</v>
      </c>
      <c r="Q1985" s="17">
        <f t="shared" si="123"/>
        <v>0.54776238073602912</v>
      </c>
    </row>
    <row r="1986" spans="1:17" x14ac:dyDescent="0.3">
      <c r="A1986" s="5" t="s">
        <v>2856</v>
      </c>
      <c r="B1986" s="5" t="s">
        <v>2429</v>
      </c>
      <c r="C1986" s="6" t="s">
        <v>15</v>
      </c>
      <c r="D1986" s="5">
        <v>31</v>
      </c>
      <c r="E1986" s="6" t="s">
        <v>26</v>
      </c>
      <c r="F1986" s="6" t="s">
        <v>658</v>
      </c>
      <c r="G1986" s="6" t="s">
        <v>78</v>
      </c>
      <c r="H1986" s="6" t="s">
        <v>666</v>
      </c>
      <c r="I1986" s="5" t="s">
        <v>10</v>
      </c>
      <c r="J1986" s="7">
        <v>2640</v>
      </c>
      <c r="K1986" s="8">
        <v>1354</v>
      </c>
      <c r="L1986" s="8">
        <v>1085.42</v>
      </c>
      <c r="M1986" s="8">
        <v>782.24</v>
      </c>
      <c r="N1986" s="9">
        <f t="shared" ref="N1986:N2049" si="124">L1986-K1986</f>
        <v>-268.57999999999993</v>
      </c>
      <c r="O1986" s="10">
        <f t="shared" ref="O1986:O2049" si="125">IFERROR(L1986/K1986, 0)</f>
        <v>0.80163958641063526</v>
      </c>
      <c r="P1986" s="11">
        <f t="shared" ref="P1986:P2049" si="126">IFERROR((L1986-M1986)/M1986, 0)</f>
        <v>0.38757925956228273</v>
      </c>
      <c r="Q1986" s="10">
        <f t="shared" ref="Q1986:Q2049" si="127">IFERROR((L1986*1000)/(J1986*D1986*24), 0)</f>
        <v>0.55261282176604754</v>
      </c>
    </row>
    <row r="1987" spans="1:17" x14ac:dyDescent="0.3">
      <c r="A1987" s="12" t="s">
        <v>2857</v>
      </c>
      <c r="B1987" s="12" t="s">
        <v>2429</v>
      </c>
      <c r="C1987" s="13" t="s">
        <v>15</v>
      </c>
      <c r="D1987" s="12">
        <v>31</v>
      </c>
      <c r="E1987" s="13" t="s">
        <v>26</v>
      </c>
      <c r="F1987" s="13" t="s">
        <v>658</v>
      </c>
      <c r="G1987" s="13" t="s">
        <v>78</v>
      </c>
      <c r="H1987" s="13" t="s">
        <v>667</v>
      </c>
      <c r="I1987" s="12" t="s">
        <v>10</v>
      </c>
      <c r="J1987" s="14">
        <v>2340</v>
      </c>
      <c r="K1987" s="15">
        <v>1639</v>
      </c>
      <c r="L1987" s="15">
        <v>1331.23</v>
      </c>
      <c r="M1987" s="15">
        <v>1062.46</v>
      </c>
      <c r="N1987" s="16">
        <f t="shared" si="124"/>
        <v>-307.77</v>
      </c>
      <c r="O1987" s="17">
        <f t="shared" si="125"/>
        <v>0.81222086638194024</v>
      </c>
      <c r="P1987" s="18">
        <f t="shared" si="126"/>
        <v>0.25296952355853392</v>
      </c>
      <c r="Q1987" s="17">
        <f t="shared" si="127"/>
        <v>0.76465283521735139</v>
      </c>
    </row>
    <row r="1988" spans="1:17" x14ac:dyDescent="0.3">
      <c r="A1988" s="5" t="s">
        <v>2858</v>
      </c>
      <c r="B1988" s="5" t="s">
        <v>2429</v>
      </c>
      <c r="C1988" s="6" t="s">
        <v>15</v>
      </c>
      <c r="D1988" s="5">
        <v>31</v>
      </c>
      <c r="E1988" s="6" t="s">
        <v>26</v>
      </c>
      <c r="F1988" s="6" t="s">
        <v>658</v>
      </c>
      <c r="G1988" s="6" t="s">
        <v>78</v>
      </c>
      <c r="H1988" s="6" t="s">
        <v>668</v>
      </c>
      <c r="I1988" s="5" t="s">
        <v>10</v>
      </c>
      <c r="J1988" s="7">
        <v>0</v>
      </c>
      <c r="K1988" s="8">
        <v>165</v>
      </c>
      <c r="L1988" s="8">
        <v>0</v>
      </c>
      <c r="M1988" s="8">
        <v>0</v>
      </c>
      <c r="N1988" s="9">
        <f t="shared" si="124"/>
        <v>-165</v>
      </c>
      <c r="O1988" s="10">
        <f t="shared" si="125"/>
        <v>0</v>
      </c>
      <c r="P1988" s="11">
        <f t="shared" si="126"/>
        <v>0</v>
      </c>
      <c r="Q1988" s="10">
        <f t="shared" si="127"/>
        <v>0</v>
      </c>
    </row>
    <row r="1989" spans="1:17" x14ac:dyDescent="0.3">
      <c r="A1989" s="12" t="s">
        <v>2859</v>
      </c>
      <c r="B1989" s="12" t="s">
        <v>2429</v>
      </c>
      <c r="C1989" s="13" t="s">
        <v>15</v>
      </c>
      <c r="D1989" s="12">
        <v>31</v>
      </c>
      <c r="E1989" s="13" t="s">
        <v>26</v>
      </c>
      <c r="F1989" s="13" t="s">
        <v>669</v>
      </c>
      <c r="G1989" s="13" t="s">
        <v>58</v>
      </c>
      <c r="H1989" s="13" t="s">
        <v>670</v>
      </c>
      <c r="I1989" s="12" t="s">
        <v>10</v>
      </c>
      <c r="J1989" s="14">
        <v>420</v>
      </c>
      <c r="K1989" s="15">
        <v>179</v>
      </c>
      <c r="L1989" s="15">
        <v>230.17</v>
      </c>
      <c r="M1989" s="15">
        <v>218</v>
      </c>
      <c r="N1989" s="16">
        <f t="shared" si="124"/>
        <v>51.169999999999987</v>
      </c>
      <c r="O1989" s="17">
        <f t="shared" si="125"/>
        <v>1.2858659217877095</v>
      </c>
      <c r="P1989" s="18">
        <f t="shared" si="126"/>
        <v>5.5825688073394435E-2</v>
      </c>
      <c r="Q1989" s="17">
        <f t="shared" si="127"/>
        <v>0.73659114183307728</v>
      </c>
    </row>
    <row r="1990" spans="1:17" x14ac:dyDescent="0.3">
      <c r="A1990" s="5" t="s">
        <v>2860</v>
      </c>
      <c r="B1990" s="5" t="s">
        <v>2429</v>
      </c>
      <c r="C1990" s="6" t="s">
        <v>15</v>
      </c>
      <c r="D1990" s="5">
        <v>31</v>
      </c>
      <c r="E1990" s="6" t="s">
        <v>26</v>
      </c>
      <c r="F1990" s="6" t="s">
        <v>669</v>
      </c>
      <c r="G1990" s="6" t="s">
        <v>58</v>
      </c>
      <c r="H1990" s="6" t="s">
        <v>672</v>
      </c>
      <c r="I1990" s="5" t="s">
        <v>12</v>
      </c>
      <c r="J1990" s="7">
        <v>65</v>
      </c>
      <c r="K1990" s="8">
        <v>7</v>
      </c>
      <c r="L1990" s="8">
        <v>21.82</v>
      </c>
      <c r="M1990" s="8">
        <v>33.64</v>
      </c>
      <c r="N1990" s="9">
        <f t="shared" si="124"/>
        <v>14.82</v>
      </c>
      <c r="O1990" s="10">
        <f t="shared" si="125"/>
        <v>3.117142857142857</v>
      </c>
      <c r="P1990" s="11">
        <f t="shared" si="126"/>
        <v>-0.35136741973840668</v>
      </c>
      <c r="Q1990" s="10">
        <f t="shared" si="127"/>
        <v>0.45119933829611247</v>
      </c>
    </row>
    <row r="1991" spans="1:17" x14ac:dyDescent="0.3">
      <c r="A1991" s="12" t="s">
        <v>2861</v>
      </c>
      <c r="B1991" s="12" t="s">
        <v>2429</v>
      </c>
      <c r="C1991" s="13" t="s">
        <v>15</v>
      </c>
      <c r="D1991" s="12">
        <v>31</v>
      </c>
      <c r="E1991" s="13" t="s">
        <v>26</v>
      </c>
      <c r="F1991" s="13" t="s">
        <v>669</v>
      </c>
      <c r="G1991" s="13" t="s">
        <v>58</v>
      </c>
      <c r="H1991" s="13" t="s">
        <v>673</v>
      </c>
      <c r="I1991" s="12" t="s">
        <v>12</v>
      </c>
      <c r="J1991" s="14">
        <v>65</v>
      </c>
      <c r="K1991" s="15">
        <v>7</v>
      </c>
      <c r="L1991" s="15">
        <v>20.8</v>
      </c>
      <c r="M1991" s="15">
        <v>30.01</v>
      </c>
      <c r="N1991" s="16">
        <f t="shared" si="124"/>
        <v>13.8</v>
      </c>
      <c r="O1991" s="17">
        <f t="shared" si="125"/>
        <v>2.9714285714285715</v>
      </c>
      <c r="P1991" s="18">
        <f t="shared" si="126"/>
        <v>-0.30689770076641121</v>
      </c>
      <c r="Q1991" s="17">
        <f t="shared" si="127"/>
        <v>0.43010752688172044</v>
      </c>
    </row>
    <row r="1992" spans="1:17" x14ac:dyDescent="0.3">
      <c r="A1992" s="5" t="s">
        <v>2862</v>
      </c>
      <c r="B1992" s="5" t="s">
        <v>2429</v>
      </c>
      <c r="C1992" s="6" t="s">
        <v>15</v>
      </c>
      <c r="D1992" s="5">
        <v>31</v>
      </c>
      <c r="E1992" s="6" t="s">
        <v>26</v>
      </c>
      <c r="F1992" s="6" t="s">
        <v>669</v>
      </c>
      <c r="G1992" s="6" t="s">
        <v>872</v>
      </c>
      <c r="H1992" s="6" t="s">
        <v>675</v>
      </c>
      <c r="I1992" s="5" t="s">
        <v>10</v>
      </c>
      <c r="J1992" s="7">
        <v>540</v>
      </c>
      <c r="K1992" s="8">
        <v>287</v>
      </c>
      <c r="L1992" s="8">
        <v>383.73</v>
      </c>
      <c r="M1992" s="8">
        <v>253.12</v>
      </c>
      <c r="N1992" s="9">
        <f t="shared" si="124"/>
        <v>96.730000000000018</v>
      </c>
      <c r="O1992" s="10">
        <f t="shared" si="125"/>
        <v>1.3370383275261324</v>
      </c>
      <c r="P1992" s="11">
        <f t="shared" si="126"/>
        <v>0.5160003160556258</v>
      </c>
      <c r="Q1992" s="10">
        <f t="shared" si="127"/>
        <v>0.95512246117084831</v>
      </c>
    </row>
    <row r="1993" spans="1:17" x14ac:dyDescent="0.3">
      <c r="A1993" s="12" t="s">
        <v>2863</v>
      </c>
      <c r="B1993" s="12" t="s">
        <v>2429</v>
      </c>
      <c r="C1993" s="13" t="s">
        <v>15</v>
      </c>
      <c r="D1993" s="12">
        <v>31</v>
      </c>
      <c r="E1993" s="13" t="s">
        <v>26</v>
      </c>
      <c r="F1993" s="13" t="s">
        <v>669</v>
      </c>
      <c r="G1993" s="13" t="s">
        <v>872</v>
      </c>
      <c r="H1993" s="13" t="s">
        <v>677</v>
      </c>
      <c r="I1993" s="12" t="s">
        <v>10</v>
      </c>
      <c r="J1993" s="14">
        <v>0</v>
      </c>
      <c r="K1993" s="15">
        <v>0</v>
      </c>
      <c r="L1993" s="15">
        <v>0</v>
      </c>
      <c r="M1993" s="15">
        <v>0</v>
      </c>
      <c r="N1993" s="16">
        <f t="shared" si="124"/>
        <v>0</v>
      </c>
      <c r="O1993" s="17">
        <f t="shared" si="125"/>
        <v>0</v>
      </c>
      <c r="P1993" s="18">
        <f t="shared" si="126"/>
        <v>0</v>
      </c>
      <c r="Q1993" s="17">
        <f t="shared" si="127"/>
        <v>0</v>
      </c>
    </row>
    <row r="1994" spans="1:17" x14ac:dyDescent="0.3">
      <c r="A1994" s="5" t="s">
        <v>2864</v>
      </c>
      <c r="B1994" s="5" t="s">
        <v>2429</v>
      </c>
      <c r="C1994" s="6" t="s">
        <v>15</v>
      </c>
      <c r="D1994" s="5">
        <v>31</v>
      </c>
      <c r="E1994" s="6" t="s">
        <v>26</v>
      </c>
      <c r="F1994" s="6" t="s">
        <v>669</v>
      </c>
      <c r="G1994" s="6" t="s">
        <v>872</v>
      </c>
      <c r="H1994" s="6" t="s">
        <v>679</v>
      </c>
      <c r="I1994" s="5" t="s">
        <v>10</v>
      </c>
      <c r="J1994" s="7">
        <v>1050</v>
      </c>
      <c r="K1994" s="8">
        <v>595</v>
      </c>
      <c r="L1994" s="8">
        <v>670.81</v>
      </c>
      <c r="M1994" s="8">
        <v>639.98</v>
      </c>
      <c r="N1994" s="9">
        <f t="shared" si="124"/>
        <v>75.809999999999945</v>
      </c>
      <c r="O1994" s="10">
        <f t="shared" si="125"/>
        <v>1.1274117647058823</v>
      </c>
      <c r="P1994" s="11">
        <f t="shared" si="126"/>
        <v>4.817338041813795E-2</v>
      </c>
      <c r="Q1994" s="10">
        <f t="shared" si="127"/>
        <v>0.85869175627240146</v>
      </c>
    </row>
    <row r="1995" spans="1:17" x14ac:dyDescent="0.3">
      <c r="A1995" s="12" t="s">
        <v>2865</v>
      </c>
      <c r="B1995" s="12" t="s">
        <v>2429</v>
      </c>
      <c r="C1995" s="13" t="s">
        <v>15</v>
      </c>
      <c r="D1995" s="12">
        <v>31</v>
      </c>
      <c r="E1995" s="13" t="s">
        <v>26</v>
      </c>
      <c r="F1995" s="13" t="s">
        <v>669</v>
      </c>
      <c r="G1995" s="13" t="s">
        <v>872</v>
      </c>
      <c r="H1995" s="13" t="s">
        <v>681</v>
      </c>
      <c r="I1995" s="12" t="s">
        <v>10</v>
      </c>
      <c r="J1995" s="14">
        <v>240</v>
      </c>
      <c r="K1995" s="15">
        <v>128</v>
      </c>
      <c r="L1995" s="15">
        <v>140.01</v>
      </c>
      <c r="M1995" s="15">
        <v>145.46</v>
      </c>
      <c r="N1995" s="16">
        <f t="shared" si="124"/>
        <v>12.009999999999991</v>
      </c>
      <c r="O1995" s="17">
        <f t="shared" si="125"/>
        <v>1.0938281249999999</v>
      </c>
      <c r="P1995" s="18">
        <f t="shared" si="126"/>
        <v>-3.7467344974563568E-2</v>
      </c>
      <c r="Q1995" s="17">
        <f t="shared" si="127"/>
        <v>0.78410618279569888</v>
      </c>
    </row>
    <row r="1996" spans="1:17" x14ac:dyDescent="0.3">
      <c r="A1996" s="5" t="s">
        <v>2866</v>
      </c>
      <c r="B1996" s="5" t="s">
        <v>2429</v>
      </c>
      <c r="C1996" s="6" t="s">
        <v>15</v>
      </c>
      <c r="D1996" s="5">
        <v>31</v>
      </c>
      <c r="E1996" s="6" t="s">
        <v>26</v>
      </c>
      <c r="F1996" s="6" t="s">
        <v>669</v>
      </c>
      <c r="G1996" s="6" t="s">
        <v>78</v>
      </c>
      <c r="H1996" s="6" t="s">
        <v>682</v>
      </c>
      <c r="I1996" s="5" t="s">
        <v>10</v>
      </c>
      <c r="J1996" s="7">
        <v>500</v>
      </c>
      <c r="K1996" s="8">
        <v>295</v>
      </c>
      <c r="L1996" s="8">
        <v>288.12</v>
      </c>
      <c r="M1996" s="8">
        <v>275.38</v>
      </c>
      <c r="N1996" s="9">
        <f t="shared" si="124"/>
        <v>-6.8799999999999955</v>
      </c>
      <c r="O1996" s="10">
        <f t="shared" si="125"/>
        <v>0.97667796610169488</v>
      </c>
      <c r="P1996" s="11">
        <f t="shared" si="126"/>
        <v>4.6263345195729569E-2</v>
      </c>
      <c r="Q1996" s="10">
        <f t="shared" si="127"/>
        <v>0.77451612903225808</v>
      </c>
    </row>
    <row r="1997" spans="1:17" x14ac:dyDescent="0.3">
      <c r="A1997" s="12" t="s">
        <v>2867</v>
      </c>
      <c r="B1997" s="12" t="s">
        <v>2429</v>
      </c>
      <c r="C1997" s="13" t="s">
        <v>15</v>
      </c>
      <c r="D1997" s="12">
        <v>31</v>
      </c>
      <c r="E1997" s="13" t="s">
        <v>26</v>
      </c>
      <c r="F1997" s="13" t="s">
        <v>669</v>
      </c>
      <c r="G1997" s="13" t="s">
        <v>78</v>
      </c>
      <c r="H1997" s="13" t="s">
        <v>683</v>
      </c>
      <c r="I1997" s="12" t="s">
        <v>10</v>
      </c>
      <c r="J1997" s="14">
        <v>500</v>
      </c>
      <c r="K1997" s="15">
        <v>264</v>
      </c>
      <c r="L1997" s="15">
        <v>299.76</v>
      </c>
      <c r="M1997" s="15">
        <v>307.67</v>
      </c>
      <c r="N1997" s="16">
        <f t="shared" si="124"/>
        <v>35.759999999999991</v>
      </c>
      <c r="O1997" s="17">
        <f t="shared" si="125"/>
        <v>1.1354545454545455</v>
      </c>
      <c r="P1997" s="18">
        <f t="shared" si="126"/>
        <v>-2.5709363928884923E-2</v>
      </c>
      <c r="Q1997" s="17">
        <f t="shared" si="127"/>
        <v>0.80580645161290321</v>
      </c>
    </row>
    <row r="1998" spans="1:17" x14ac:dyDescent="0.3">
      <c r="A1998" s="5" t="s">
        <v>2868</v>
      </c>
      <c r="B1998" s="5" t="s">
        <v>2429</v>
      </c>
      <c r="C1998" s="6" t="s">
        <v>15</v>
      </c>
      <c r="D1998" s="5">
        <v>31</v>
      </c>
      <c r="E1998" s="6" t="s">
        <v>26</v>
      </c>
      <c r="F1998" s="6" t="s">
        <v>669</v>
      </c>
      <c r="G1998" s="6" t="s">
        <v>78</v>
      </c>
      <c r="H1998" s="6" t="s">
        <v>684</v>
      </c>
      <c r="I1998" s="5" t="s">
        <v>10</v>
      </c>
      <c r="J1998" s="7">
        <v>1000</v>
      </c>
      <c r="K1998" s="8">
        <v>549</v>
      </c>
      <c r="L1998" s="8">
        <v>538.5</v>
      </c>
      <c r="M1998" s="8">
        <v>532.01</v>
      </c>
      <c r="N1998" s="9">
        <f t="shared" si="124"/>
        <v>-10.5</v>
      </c>
      <c r="O1998" s="10">
        <f t="shared" si="125"/>
        <v>0.98087431693989069</v>
      </c>
      <c r="P1998" s="11">
        <f t="shared" si="126"/>
        <v>1.2199018815435817E-2</v>
      </c>
      <c r="Q1998" s="10">
        <f t="shared" si="127"/>
        <v>0.72379032258064513</v>
      </c>
    </row>
    <row r="1999" spans="1:17" x14ac:dyDescent="0.3">
      <c r="A1999" s="12" t="s">
        <v>2869</v>
      </c>
      <c r="B1999" s="12" t="s">
        <v>2429</v>
      </c>
      <c r="C1999" s="13" t="s">
        <v>15</v>
      </c>
      <c r="D1999" s="12">
        <v>31</v>
      </c>
      <c r="E1999" s="13" t="s">
        <v>26</v>
      </c>
      <c r="F1999" s="13" t="s">
        <v>669</v>
      </c>
      <c r="G1999" s="13" t="s">
        <v>78</v>
      </c>
      <c r="H1999" s="13" t="s">
        <v>686</v>
      </c>
      <c r="I1999" s="12" t="s">
        <v>10</v>
      </c>
      <c r="J1999" s="14">
        <v>660</v>
      </c>
      <c r="K1999" s="15">
        <v>263</v>
      </c>
      <c r="L1999" s="15">
        <v>436.18</v>
      </c>
      <c r="M1999" s="15">
        <v>0</v>
      </c>
      <c r="N1999" s="16">
        <f t="shared" si="124"/>
        <v>173.18</v>
      </c>
      <c r="O1999" s="17">
        <f t="shared" si="125"/>
        <v>1.6584790874524715</v>
      </c>
      <c r="P1999" s="18">
        <f t="shared" si="126"/>
        <v>0</v>
      </c>
      <c r="Q1999" s="17">
        <f t="shared" si="127"/>
        <v>0.88827794069729549</v>
      </c>
    </row>
    <row r="2000" spans="1:17" x14ac:dyDescent="0.3">
      <c r="A2000" s="5" t="s">
        <v>2870</v>
      </c>
      <c r="B2000" s="5" t="s">
        <v>2429</v>
      </c>
      <c r="C2000" s="6" t="s">
        <v>15</v>
      </c>
      <c r="D2000" s="5">
        <v>31</v>
      </c>
      <c r="E2000" s="6" t="s">
        <v>26</v>
      </c>
      <c r="F2000" s="6" t="s">
        <v>669</v>
      </c>
      <c r="G2000" s="6" t="s">
        <v>78</v>
      </c>
      <c r="H2000" s="6" t="s">
        <v>687</v>
      </c>
      <c r="I2000" s="5" t="s">
        <v>12</v>
      </c>
      <c r="J2000" s="7">
        <v>80</v>
      </c>
      <c r="K2000" s="8">
        <v>22</v>
      </c>
      <c r="L2000" s="8">
        <v>33.58</v>
      </c>
      <c r="M2000" s="8">
        <v>33.72</v>
      </c>
      <c r="N2000" s="9">
        <f t="shared" si="124"/>
        <v>11.579999999999998</v>
      </c>
      <c r="O2000" s="10">
        <f t="shared" si="125"/>
        <v>1.5263636363636364</v>
      </c>
      <c r="P2000" s="11">
        <f t="shared" si="126"/>
        <v>-4.1518386714116421E-3</v>
      </c>
      <c r="Q2000" s="10">
        <f t="shared" si="127"/>
        <v>0.56418010752688175</v>
      </c>
    </row>
    <row r="2001" spans="1:17" x14ac:dyDescent="0.3">
      <c r="A2001" s="12" t="s">
        <v>2871</v>
      </c>
      <c r="B2001" s="12" t="s">
        <v>2429</v>
      </c>
      <c r="C2001" s="13" t="s">
        <v>15</v>
      </c>
      <c r="D2001" s="12">
        <v>31</v>
      </c>
      <c r="E2001" s="13" t="s">
        <v>26</v>
      </c>
      <c r="F2001" s="13" t="s">
        <v>688</v>
      </c>
      <c r="G2001" s="13" t="s">
        <v>58</v>
      </c>
      <c r="H2001" s="13" t="s">
        <v>689</v>
      </c>
      <c r="I2001" s="12" t="s">
        <v>10</v>
      </c>
      <c r="J2001" s="14">
        <v>1740</v>
      </c>
      <c r="K2001" s="15">
        <v>1129</v>
      </c>
      <c r="L2001" s="15">
        <v>786.59</v>
      </c>
      <c r="M2001" s="15">
        <v>1076</v>
      </c>
      <c r="N2001" s="16">
        <f t="shared" si="124"/>
        <v>-342.40999999999997</v>
      </c>
      <c r="O2001" s="17">
        <f t="shared" si="125"/>
        <v>0.69671390611160322</v>
      </c>
      <c r="P2001" s="18">
        <f t="shared" si="126"/>
        <v>-0.26896840148698881</v>
      </c>
      <c r="Q2001" s="17">
        <f t="shared" si="127"/>
        <v>0.60761185267581264</v>
      </c>
    </row>
    <row r="2002" spans="1:17" x14ac:dyDescent="0.3">
      <c r="A2002" s="5" t="s">
        <v>2872</v>
      </c>
      <c r="B2002" s="5" t="s">
        <v>2429</v>
      </c>
      <c r="C2002" s="6" t="s">
        <v>15</v>
      </c>
      <c r="D2002" s="5">
        <v>31</v>
      </c>
      <c r="E2002" s="6" t="s">
        <v>26</v>
      </c>
      <c r="F2002" s="6" t="s">
        <v>688</v>
      </c>
      <c r="G2002" s="6" t="s">
        <v>58</v>
      </c>
      <c r="H2002" s="6" t="s">
        <v>691</v>
      </c>
      <c r="I2002" s="5" t="s">
        <v>12</v>
      </c>
      <c r="J2002" s="7">
        <v>114.75</v>
      </c>
      <c r="K2002" s="8">
        <v>49</v>
      </c>
      <c r="L2002" s="8">
        <v>86.58</v>
      </c>
      <c r="M2002" s="8">
        <v>51.68</v>
      </c>
      <c r="N2002" s="9">
        <f t="shared" si="124"/>
        <v>37.58</v>
      </c>
      <c r="O2002" s="10">
        <f t="shared" si="125"/>
        <v>1.766938775510204</v>
      </c>
      <c r="P2002" s="11">
        <f t="shared" si="126"/>
        <v>0.67530959752321984</v>
      </c>
      <c r="Q2002" s="10">
        <f t="shared" si="127"/>
        <v>1.0141260805397427</v>
      </c>
    </row>
    <row r="2003" spans="1:17" x14ac:dyDescent="0.3">
      <c r="A2003" s="12" t="s">
        <v>2873</v>
      </c>
      <c r="B2003" s="12" t="s">
        <v>2429</v>
      </c>
      <c r="C2003" s="13" t="s">
        <v>15</v>
      </c>
      <c r="D2003" s="12">
        <v>31</v>
      </c>
      <c r="E2003" s="13" t="s">
        <v>26</v>
      </c>
      <c r="F2003" s="13" t="s">
        <v>688</v>
      </c>
      <c r="G2003" s="13" t="s">
        <v>58</v>
      </c>
      <c r="H2003" s="13" t="s">
        <v>692</v>
      </c>
      <c r="I2003" s="12" t="s">
        <v>12</v>
      </c>
      <c r="J2003" s="14">
        <v>510</v>
      </c>
      <c r="K2003" s="15">
        <v>140</v>
      </c>
      <c r="L2003" s="15">
        <v>110.22</v>
      </c>
      <c r="M2003" s="15">
        <v>59.41</v>
      </c>
      <c r="N2003" s="16">
        <f t="shared" si="124"/>
        <v>-29.78</v>
      </c>
      <c r="O2003" s="17">
        <f t="shared" si="125"/>
        <v>0.78728571428571426</v>
      </c>
      <c r="P2003" s="18">
        <f t="shared" si="126"/>
        <v>0.85524322504628858</v>
      </c>
      <c r="Q2003" s="17">
        <f t="shared" si="127"/>
        <v>0.2904807084123972</v>
      </c>
    </row>
    <row r="2004" spans="1:17" x14ac:dyDescent="0.3">
      <c r="A2004" s="5" t="s">
        <v>2874</v>
      </c>
      <c r="B2004" s="5" t="s">
        <v>2429</v>
      </c>
      <c r="C2004" s="6" t="s">
        <v>15</v>
      </c>
      <c r="D2004" s="5">
        <v>31</v>
      </c>
      <c r="E2004" s="6" t="s">
        <v>26</v>
      </c>
      <c r="F2004" s="6" t="s">
        <v>688</v>
      </c>
      <c r="G2004" s="6" t="s">
        <v>58</v>
      </c>
      <c r="H2004" s="6" t="s">
        <v>693</v>
      </c>
      <c r="I2004" s="5" t="s">
        <v>12</v>
      </c>
      <c r="J2004" s="7">
        <v>72</v>
      </c>
      <c r="K2004" s="8">
        <v>84</v>
      </c>
      <c r="L2004" s="8">
        <v>40.4</v>
      </c>
      <c r="M2004" s="8">
        <v>44.37</v>
      </c>
      <c r="N2004" s="9">
        <f t="shared" si="124"/>
        <v>-43.6</v>
      </c>
      <c r="O2004" s="10">
        <f t="shared" si="125"/>
        <v>0.48095238095238091</v>
      </c>
      <c r="P2004" s="11">
        <f t="shared" si="126"/>
        <v>-8.9474870407933269E-2</v>
      </c>
      <c r="Q2004" s="10">
        <f t="shared" si="127"/>
        <v>0.75418160095579445</v>
      </c>
    </row>
    <row r="2005" spans="1:17" x14ac:dyDescent="0.3">
      <c r="A2005" s="12" t="s">
        <v>2875</v>
      </c>
      <c r="B2005" s="12" t="s">
        <v>2429</v>
      </c>
      <c r="C2005" s="13" t="s">
        <v>15</v>
      </c>
      <c r="D2005" s="12">
        <v>31</v>
      </c>
      <c r="E2005" s="13" t="s">
        <v>26</v>
      </c>
      <c r="F2005" s="13" t="s">
        <v>688</v>
      </c>
      <c r="G2005" s="13" t="s">
        <v>58</v>
      </c>
      <c r="H2005" s="13" t="s">
        <v>694</v>
      </c>
      <c r="I2005" s="12" t="s">
        <v>12</v>
      </c>
      <c r="J2005" s="14">
        <v>287.8</v>
      </c>
      <c r="K2005" s="15">
        <v>45</v>
      </c>
      <c r="L2005" s="15">
        <v>130.33000000000001</v>
      </c>
      <c r="M2005" s="15">
        <v>169.91</v>
      </c>
      <c r="N2005" s="16">
        <f t="shared" si="124"/>
        <v>85.330000000000013</v>
      </c>
      <c r="O2005" s="17">
        <f t="shared" si="125"/>
        <v>2.8962222222222227</v>
      </c>
      <c r="P2005" s="18">
        <f t="shared" si="126"/>
        <v>-0.23294685421693828</v>
      </c>
      <c r="Q2005" s="17">
        <f t="shared" si="127"/>
        <v>0.60866828069074252</v>
      </c>
    </row>
    <row r="2006" spans="1:17" x14ac:dyDescent="0.3">
      <c r="A2006" s="5" t="s">
        <v>2876</v>
      </c>
      <c r="B2006" s="5" t="s">
        <v>2429</v>
      </c>
      <c r="C2006" s="6" t="s">
        <v>15</v>
      </c>
      <c r="D2006" s="5">
        <v>31</v>
      </c>
      <c r="E2006" s="6" t="s">
        <v>26</v>
      </c>
      <c r="F2006" s="6" t="s">
        <v>688</v>
      </c>
      <c r="G2006" s="6" t="s">
        <v>58</v>
      </c>
      <c r="H2006" s="6" t="s">
        <v>695</v>
      </c>
      <c r="I2006" s="5" t="s">
        <v>12</v>
      </c>
      <c r="J2006" s="7">
        <v>250</v>
      </c>
      <c r="K2006" s="8">
        <v>122</v>
      </c>
      <c r="L2006" s="8">
        <v>141.08000000000001</v>
      </c>
      <c r="M2006" s="8">
        <v>128.75</v>
      </c>
      <c r="N2006" s="9">
        <f t="shared" si="124"/>
        <v>19.080000000000013</v>
      </c>
      <c r="O2006" s="10">
        <f t="shared" si="125"/>
        <v>1.156393442622951</v>
      </c>
      <c r="P2006" s="11">
        <f t="shared" si="126"/>
        <v>9.5766990291262233E-2</v>
      </c>
      <c r="Q2006" s="10">
        <f t="shared" si="127"/>
        <v>0.75849462365591402</v>
      </c>
    </row>
    <row r="2007" spans="1:17" x14ac:dyDescent="0.3">
      <c r="A2007" s="12" t="s">
        <v>2877</v>
      </c>
      <c r="B2007" s="12" t="s">
        <v>2429</v>
      </c>
      <c r="C2007" s="13" t="s">
        <v>15</v>
      </c>
      <c r="D2007" s="12">
        <v>31</v>
      </c>
      <c r="E2007" s="13" t="s">
        <v>26</v>
      </c>
      <c r="F2007" s="13" t="s">
        <v>688</v>
      </c>
      <c r="G2007" s="13" t="s">
        <v>58</v>
      </c>
      <c r="H2007" s="13" t="s">
        <v>696</v>
      </c>
      <c r="I2007" s="12" t="s">
        <v>12</v>
      </c>
      <c r="J2007" s="14">
        <v>600</v>
      </c>
      <c r="K2007" s="15">
        <v>186</v>
      </c>
      <c r="L2007" s="15">
        <v>260.31</v>
      </c>
      <c r="M2007" s="15">
        <v>269.25</v>
      </c>
      <c r="N2007" s="16">
        <f t="shared" si="124"/>
        <v>74.31</v>
      </c>
      <c r="O2007" s="17">
        <f t="shared" si="125"/>
        <v>1.399516129032258</v>
      </c>
      <c r="P2007" s="18">
        <f t="shared" si="126"/>
        <v>-3.3203342618384396E-2</v>
      </c>
      <c r="Q2007" s="17">
        <f t="shared" si="127"/>
        <v>0.58313172043010753</v>
      </c>
    </row>
    <row r="2008" spans="1:17" x14ac:dyDescent="0.3">
      <c r="A2008" s="5" t="s">
        <v>2878</v>
      </c>
      <c r="B2008" s="5" t="s">
        <v>2429</v>
      </c>
      <c r="C2008" s="6" t="s">
        <v>15</v>
      </c>
      <c r="D2008" s="5">
        <v>31</v>
      </c>
      <c r="E2008" s="6" t="s">
        <v>26</v>
      </c>
      <c r="F2008" s="6" t="s">
        <v>688</v>
      </c>
      <c r="G2008" s="6" t="s">
        <v>58</v>
      </c>
      <c r="H2008" s="6" t="s">
        <v>697</v>
      </c>
      <c r="I2008" s="5" t="s">
        <v>12</v>
      </c>
      <c r="J2008" s="7">
        <v>320</v>
      </c>
      <c r="K2008" s="8">
        <v>73</v>
      </c>
      <c r="L2008" s="8">
        <v>66.819999999999993</v>
      </c>
      <c r="M2008" s="8">
        <v>59.48</v>
      </c>
      <c r="N2008" s="9">
        <f t="shared" si="124"/>
        <v>-6.1800000000000068</v>
      </c>
      <c r="O2008" s="10">
        <f t="shared" si="125"/>
        <v>0.91534246575342459</v>
      </c>
      <c r="P2008" s="11">
        <f t="shared" si="126"/>
        <v>0.12340282447881636</v>
      </c>
      <c r="Q2008" s="10">
        <f t="shared" si="127"/>
        <v>0.28066196236559138</v>
      </c>
    </row>
    <row r="2009" spans="1:17" x14ac:dyDescent="0.3">
      <c r="A2009" s="12" t="s">
        <v>2879</v>
      </c>
      <c r="B2009" s="12" t="s">
        <v>2429</v>
      </c>
      <c r="C2009" s="13" t="s">
        <v>15</v>
      </c>
      <c r="D2009" s="12">
        <v>31</v>
      </c>
      <c r="E2009" s="13" t="s">
        <v>26</v>
      </c>
      <c r="F2009" s="13" t="s">
        <v>688</v>
      </c>
      <c r="G2009" s="13" t="s">
        <v>872</v>
      </c>
      <c r="H2009" s="13" t="s">
        <v>699</v>
      </c>
      <c r="I2009" s="12" t="s">
        <v>10</v>
      </c>
      <c r="J2009" s="14">
        <v>1050</v>
      </c>
      <c r="K2009" s="15">
        <v>541</v>
      </c>
      <c r="L2009" s="15">
        <v>660.38</v>
      </c>
      <c r="M2009" s="15">
        <v>607</v>
      </c>
      <c r="N2009" s="16">
        <f t="shared" si="124"/>
        <v>119.38</v>
      </c>
      <c r="O2009" s="17">
        <f t="shared" si="125"/>
        <v>1.2206654343807763</v>
      </c>
      <c r="P2009" s="18">
        <f t="shared" si="126"/>
        <v>8.7940691927512346E-2</v>
      </c>
      <c r="Q2009" s="17">
        <f t="shared" si="127"/>
        <v>0.84534050179211473</v>
      </c>
    </row>
    <row r="2010" spans="1:17" x14ac:dyDescent="0.3">
      <c r="A2010" s="5" t="s">
        <v>2880</v>
      </c>
      <c r="B2010" s="5" t="s">
        <v>2429</v>
      </c>
      <c r="C2010" s="6" t="s">
        <v>15</v>
      </c>
      <c r="D2010" s="5">
        <v>31</v>
      </c>
      <c r="E2010" s="6" t="s">
        <v>26</v>
      </c>
      <c r="F2010" s="6" t="s">
        <v>688</v>
      </c>
      <c r="G2010" s="6" t="s">
        <v>872</v>
      </c>
      <c r="H2010" s="6" t="s">
        <v>700</v>
      </c>
      <c r="I2010" s="5" t="s">
        <v>10</v>
      </c>
      <c r="J2010" s="7">
        <v>350</v>
      </c>
      <c r="K2010" s="8">
        <v>0</v>
      </c>
      <c r="L2010" s="8">
        <v>0</v>
      </c>
      <c r="M2010" s="8">
        <v>0</v>
      </c>
      <c r="N2010" s="9">
        <f t="shared" si="124"/>
        <v>0</v>
      </c>
      <c r="O2010" s="10">
        <f t="shared" si="125"/>
        <v>0</v>
      </c>
      <c r="P2010" s="11">
        <f t="shared" si="126"/>
        <v>0</v>
      </c>
      <c r="Q2010" s="10">
        <f t="shared" si="127"/>
        <v>0</v>
      </c>
    </row>
    <row r="2011" spans="1:17" x14ac:dyDescent="0.3">
      <c r="A2011" s="12" t="s">
        <v>2881</v>
      </c>
      <c r="B2011" s="12" t="s">
        <v>2429</v>
      </c>
      <c r="C2011" s="13" t="s">
        <v>15</v>
      </c>
      <c r="D2011" s="12">
        <v>31</v>
      </c>
      <c r="E2011" s="13" t="s">
        <v>26</v>
      </c>
      <c r="F2011" s="13" t="s">
        <v>688</v>
      </c>
      <c r="G2011" s="13" t="s">
        <v>872</v>
      </c>
      <c r="H2011" s="13" t="s">
        <v>701</v>
      </c>
      <c r="I2011" s="12" t="s">
        <v>10</v>
      </c>
      <c r="J2011" s="14">
        <v>0</v>
      </c>
      <c r="K2011" s="15">
        <v>21</v>
      </c>
      <c r="L2011" s="15">
        <v>32.619999999999997</v>
      </c>
      <c r="M2011" s="15">
        <v>32.17</v>
      </c>
      <c r="N2011" s="16">
        <f t="shared" si="124"/>
        <v>11.619999999999997</v>
      </c>
      <c r="O2011" s="17">
        <f t="shared" si="125"/>
        <v>1.5533333333333332</v>
      </c>
      <c r="P2011" s="18">
        <f t="shared" si="126"/>
        <v>1.3988187752564368E-2</v>
      </c>
      <c r="Q2011" s="17">
        <f t="shared" si="127"/>
        <v>0</v>
      </c>
    </row>
    <row r="2012" spans="1:17" x14ac:dyDescent="0.3">
      <c r="A2012" s="5" t="s">
        <v>2882</v>
      </c>
      <c r="B2012" s="5" t="s">
        <v>2429</v>
      </c>
      <c r="C2012" s="6" t="s">
        <v>15</v>
      </c>
      <c r="D2012" s="5">
        <v>31</v>
      </c>
      <c r="E2012" s="6" t="s">
        <v>26</v>
      </c>
      <c r="F2012" s="6" t="s">
        <v>688</v>
      </c>
      <c r="G2012" s="6" t="s">
        <v>872</v>
      </c>
      <c r="H2012" s="6" t="s">
        <v>703</v>
      </c>
      <c r="I2012" s="5" t="s">
        <v>10</v>
      </c>
      <c r="J2012" s="7">
        <v>1200</v>
      </c>
      <c r="K2012" s="8">
        <v>541</v>
      </c>
      <c r="L2012" s="8">
        <v>809.94</v>
      </c>
      <c r="M2012" s="8">
        <v>647.69000000000005</v>
      </c>
      <c r="N2012" s="9">
        <f t="shared" si="124"/>
        <v>268.94000000000005</v>
      </c>
      <c r="O2012" s="10">
        <f t="shared" si="125"/>
        <v>1.4971164510166359</v>
      </c>
      <c r="P2012" s="11">
        <f t="shared" si="126"/>
        <v>0.25050564313174511</v>
      </c>
      <c r="Q2012" s="10">
        <f t="shared" si="127"/>
        <v>0.9071908602150538</v>
      </c>
    </row>
    <row r="2013" spans="1:17" x14ac:dyDescent="0.3">
      <c r="A2013" s="12" t="s">
        <v>2883</v>
      </c>
      <c r="B2013" s="12" t="s">
        <v>2429</v>
      </c>
      <c r="C2013" s="13" t="s">
        <v>15</v>
      </c>
      <c r="D2013" s="12">
        <v>31</v>
      </c>
      <c r="E2013" s="13" t="s">
        <v>26</v>
      </c>
      <c r="F2013" s="13" t="s">
        <v>688</v>
      </c>
      <c r="G2013" s="13" t="s">
        <v>872</v>
      </c>
      <c r="H2013" s="13" t="s">
        <v>705</v>
      </c>
      <c r="I2013" s="12" t="s">
        <v>10</v>
      </c>
      <c r="J2013" s="14">
        <v>0</v>
      </c>
      <c r="K2013" s="15">
        <v>0</v>
      </c>
      <c r="L2013" s="15">
        <v>0</v>
      </c>
      <c r="M2013" s="15">
        <v>0</v>
      </c>
      <c r="N2013" s="16">
        <f t="shared" si="124"/>
        <v>0</v>
      </c>
      <c r="O2013" s="17">
        <f t="shared" si="125"/>
        <v>0</v>
      </c>
      <c r="P2013" s="18">
        <f t="shared" si="126"/>
        <v>0</v>
      </c>
      <c r="Q2013" s="17">
        <f t="shared" si="127"/>
        <v>0</v>
      </c>
    </row>
    <row r="2014" spans="1:17" x14ac:dyDescent="0.3">
      <c r="A2014" s="5" t="s">
        <v>2884</v>
      </c>
      <c r="B2014" s="5" t="s">
        <v>2429</v>
      </c>
      <c r="C2014" s="6" t="s">
        <v>15</v>
      </c>
      <c r="D2014" s="5">
        <v>31</v>
      </c>
      <c r="E2014" s="6" t="s">
        <v>26</v>
      </c>
      <c r="F2014" s="6" t="s">
        <v>688</v>
      </c>
      <c r="G2014" s="6" t="s">
        <v>872</v>
      </c>
      <c r="H2014" s="6" t="s">
        <v>707</v>
      </c>
      <c r="I2014" s="5" t="s">
        <v>10</v>
      </c>
      <c r="J2014" s="7">
        <v>0</v>
      </c>
      <c r="K2014" s="8">
        <v>8</v>
      </c>
      <c r="L2014" s="8">
        <v>6.85</v>
      </c>
      <c r="M2014" s="8">
        <v>0</v>
      </c>
      <c r="N2014" s="9">
        <f t="shared" si="124"/>
        <v>-1.1500000000000004</v>
      </c>
      <c r="O2014" s="10">
        <f t="shared" si="125"/>
        <v>0.85624999999999996</v>
      </c>
      <c r="P2014" s="11">
        <f t="shared" si="126"/>
        <v>0</v>
      </c>
      <c r="Q2014" s="10">
        <f t="shared" si="127"/>
        <v>0</v>
      </c>
    </row>
    <row r="2015" spans="1:17" x14ac:dyDescent="0.3">
      <c r="A2015" s="12" t="s">
        <v>2885</v>
      </c>
      <c r="B2015" s="12" t="s">
        <v>2429</v>
      </c>
      <c r="C2015" s="13" t="s">
        <v>15</v>
      </c>
      <c r="D2015" s="12">
        <v>31</v>
      </c>
      <c r="E2015" s="13" t="s">
        <v>26</v>
      </c>
      <c r="F2015" s="13" t="s">
        <v>688</v>
      </c>
      <c r="G2015" s="13" t="s">
        <v>872</v>
      </c>
      <c r="H2015" s="13" t="s">
        <v>709</v>
      </c>
      <c r="I2015" s="12" t="s">
        <v>10</v>
      </c>
      <c r="J2015" s="14">
        <v>600</v>
      </c>
      <c r="K2015" s="15">
        <v>222</v>
      </c>
      <c r="L2015" s="15">
        <v>243.85</v>
      </c>
      <c r="M2015" s="15">
        <v>269.72000000000003</v>
      </c>
      <c r="N2015" s="16">
        <f t="shared" si="124"/>
        <v>21.849999999999994</v>
      </c>
      <c r="O2015" s="17">
        <f t="shared" si="125"/>
        <v>1.0984234234234234</v>
      </c>
      <c r="P2015" s="18">
        <f t="shared" si="126"/>
        <v>-9.5914281477087457E-2</v>
      </c>
      <c r="Q2015" s="17">
        <f t="shared" si="127"/>
        <v>0.54625896057347667</v>
      </c>
    </row>
    <row r="2016" spans="1:17" x14ac:dyDescent="0.3">
      <c r="A2016" s="5" t="s">
        <v>2886</v>
      </c>
      <c r="B2016" s="5" t="s">
        <v>2429</v>
      </c>
      <c r="C2016" s="6" t="s">
        <v>15</v>
      </c>
      <c r="D2016" s="5">
        <v>31</v>
      </c>
      <c r="E2016" s="6" t="s">
        <v>26</v>
      </c>
      <c r="F2016" s="6" t="s">
        <v>688</v>
      </c>
      <c r="G2016" s="6" t="s">
        <v>78</v>
      </c>
      <c r="H2016" s="6" t="s">
        <v>711</v>
      </c>
      <c r="I2016" s="5" t="s">
        <v>10</v>
      </c>
      <c r="J2016" s="7">
        <v>0</v>
      </c>
      <c r="K2016" s="8">
        <v>0</v>
      </c>
      <c r="L2016" s="8">
        <v>0</v>
      </c>
      <c r="M2016" s="8">
        <v>0</v>
      </c>
      <c r="N2016" s="9">
        <f t="shared" si="124"/>
        <v>0</v>
      </c>
      <c r="O2016" s="10">
        <f t="shared" si="125"/>
        <v>0</v>
      </c>
      <c r="P2016" s="11">
        <f t="shared" si="126"/>
        <v>0</v>
      </c>
      <c r="Q2016" s="10">
        <f t="shared" si="127"/>
        <v>0</v>
      </c>
    </row>
    <row r="2017" spans="1:17" x14ac:dyDescent="0.3">
      <c r="A2017" s="12" t="s">
        <v>2887</v>
      </c>
      <c r="B2017" s="12" t="s">
        <v>2429</v>
      </c>
      <c r="C2017" s="13" t="s">
        <v>15</v>
      </c>
      <c r="D2017" s="12">
        <v>31</v>
      </c>
      <c r="E2017" s="13" t="s">
        <v>26</v>
      </c>
      <c r="F2017" s="13" t="s">
        <v>688</v>
      </c>
      <c r="G2017" s="13" t="s">
        <v>78</v>
      </c>
      <c r="H2017" s="13" t="s">
        <v>712</v>
      </c>
      <c r="I2017" s="12" t="s">
        <v>10</v>
      </c>
      <c r="J2017" s="14">
        <v>1600</v>
      </c>
      <c r="K2017" s="15">
        <v>1171</v>
      </c>
      <c r="L2017" s="15">
        <v>1164.72</v>
      </c>
      <c r="M2017" s="15">
        <v>927.98</v>
      </c>
      <c r="N2017" s="16">
        <f t="shared" si="124"/>
        <v>-6.2799999999999727</v>
      </c>
      <c r="O2017" s="17">
        <f t="shared" si="125"/>
        <v>0.99463706233988047</v>
      </c>
      <c r="P2017" s="18">
        <f t="shared" si="126"/>
        <v>0.25511325675122309</v>
      </c>
      <c r="Q2017" s="17">
        <f t="shared" si="127"/>
        <v>0.97842741935483868</v>
      </c>
    </row>
    <row r="2018" spans="1:17" x14ac:dyDescent="0.3">
      <c r="A2018" s="5" t="s">
        <v>2888</v>
      </c>
      <c r="B2018" s="5" t="s">
        <v>2429</v>
      </c>
      <c r="C2018" s="6" t="s">
        <v>15</v>
      </c>
      <c r="D2018" s="5">
        <v>31</v>
      </c>
      <c r="E2018" s="6" t="s">
        <v>26</v>
      </c>
      <c r="F2018" s="6" t="s">
        <v>688</v>
      </c>
      <c r="G2018" s="6" t="s">
        <v>78</v>
      </c>
      <c r="H2018" s="6" t="s">
        <v>713</v>
      </c>
      <c r="I2018" s="5" t="s">
        <v>10</v>
      </c>
      <c r="J2018" s="7">
        <v>3000</v>
      </c>
      <c r="K2018" s="8">
        <v>1737</v>
      </c>
      <c r="L2018" s="8">
        <v>2137.73</v>
      </c>
      <c r="M2018" s="8">
        <v>1993.01</v>
      </c>
      <c r="N2018" s="9">
        <f t="shared" si="124"/>
        <v>400.73</v>
      </c>
      <c r="O2018" s="10">
        <f t="shared" si="125"/>
        <v>1.2307023603914795</v>
      </c>
      <c r="P2018" s="11">
        <f t="shared" si="126"/>
        <v>7.2613785179201321E-2</v>
      </c>
      <c r="Q2018" s="10">
        <f t="shared" si="127"/>
        <v>0.95776433691756269</v>
      </c>
    </row>
    <row r="2019" spans="1:17" x14ac:dyDescent="0.3">
      <c r="A2019" s="12" t="s">
        <v>2889</v>
      </c>
      <c r="B2019" s="12" t="s">
        <v>2429</v>
      </c>
      <c r="C2019" s="13" t="s">
        <v>15</v>
      </c>
      <c r="D2019" s="12">
        <v>31</v>
      </c>
      <c r="E2019" s="13" t="s">
        <v>26</v>
      </c>
      <c r="F2019" s="13" t="s">
        <v>714</v>
      </c>
      <c r="G2019" s="13" t="s">
        <v>58</v>
      </c>
      <c r="H2019" s="13" t="s">
        <v>715</v>
      </c>
      <c r="I2019" s="12" t="s">
        <v>12</v>
      </c>
      <c r="J2019" s="14">
        <v>1200</v>
      </c>
      <c r="K2019" s="15">
        <v>548</v>
      </c>
      <c r="L2019" s="15">
        <v>64.680000000000007</v>
      </c>
      <c r="M2019" s="15">
        <v>678.92</v>
      </c>
      <c r="N2019" s="16">
        <f t="shared" si="124"/>
        <v>-483.32</v>
      </c>
      <c r="O2019" s="17">
        <f t="shared" si="125"/>
        <v>0.11802919708029198</v>
      </c>
      <c r="P2019" s="18">
        <f t="shared" si="126"/>
        <v>-0.90473104342190547</v>
      </c>
      <c r="Q2019" s="17">
        <f t="shared" si="127"/>
        <v>7.2446236559139787E-2</v>
      </c>
    </row>
    <row r="2020" spans="1:17" x14ac:dyDescent="0.3">
      <c r="A2020" s="5" t="s">
        <v>2890</v>
      </c>
      <c r="B2020" s="5" t="s">
        <v>2429</v>
      </c>
      <c r="C2020" s="6" t="s">
        <v>15</v>
      </c>
      <c r="D2020" s="5">
        <v>31</v>
      </c>
      <c r="E2020" s="6" t="s">
        <v>26</v>
      </c>
      <c r="F2020" s="6" t="s">
        <v>714</v>
      </c>
      <c r="G2020" s="6" t="s">
        <v>872</v>
      </c>
      <c r="H2020" s="6" t="s">
        <v>717</v>
      </c>
      <c r="I2020" s="5" t="s">
        <v>12</v>
      </c>
      <c r="J2020" s="7">
        <v>96</v>
      </c>
      <c r="K2020" s="8">
        <v>52</v>
      </c>
      <c r="L2020" s="8">
        <v>52.93</v>
      </c>
      <c r="M2020" s="8">
        <v>59.16</v>
      </c>
      <c r="N2020" s="9">
        <f t="shared" si="124"/>
        <v>0.92999999999999972</v>
      </c>
      <c r="O2020" s="10">
        <f t="shared" si="125"/>
        <v>1.0178846153846153</v>
      </c>
      <c r="P2020" s="11">
        <f t="shared" si="126"/>
        <v>-0.10530764029749826</v>
      </c>
      <c r="Q2020" s="10">
        <f t="shared" si="127"/>
        <v>0.74106742831541217</v>
      </c>
    </row>
    <row r="2021" spans="1:17" x14ac:dyDescent="0.3">
      <c r="A2021" s="12" t="s">
        <v>2891</v>
      </c>
      <c r="B2021" s="12" t="s">
        <v>2429</v>
      </c>
      <c r="C2021" s="13" t="s">
        <v>15</v>
      </c>
      <c r="D2021" s="12">
        <v>31</v>
      </c>
      <c r="E2021" s="13" t="s">
        <v>26</v>
      </c>
      <c r="F2021" s="13" t="s">
        <v>714</v>
      </c>
      <c r="G2021" s="13" t="s">
        <v>872</v>
      </c>
      <c r="H2021" s="13" t="s">
        <v>719</v>
      </c>
      <c r="I2021" s="12" t="s">
        <v>12</v>
      </c>
      <c r="J2021" s="14">
        <v>110</v>
      </c>
      <c r="K2021" s="15">
        <v>62</v>
      </c>
      <c r="L2021" s="15">
        <v>52.43</v>
      </c>
      <c r="M2021" s="15">
        <v>54.83</v>
      </c>
      <c r="N2021" s="16">
        <f t="shared" si="124"/>
        <v>-9.57</v>
      </c>
      <c r="O2021" s="17">
        <f t="shared" si="125"/>
        <v>0.84564516129032252</v>
      </c>
      <c r="P2021" s="18">
        <f t="shared" si="126"/>
        <v>-4.37716578515411E-2</v>
      </c>
      <c r="Q2021" s="17">
        <f t="shared" si="127"/>
        <v>0.64064027370478982</v>
      </c>
    </row>
    <row r="2022" spans="1:17" x14ac:dyDescent="0.3">
      <c r="A2022" s="5" t="s">
        <v>2892</v>
      </c>
      <c r="B2022" s="5" t="s">
        <v>2429</v>
      </c>
      <c r="C2022" s="6" t="s">
        <v>15</v>
      </c>
      <c r="D2022" s="5">
        <v>31</v>
      </c>
      <c r="E2022" s="6" t="s">
        <v>26</v>
      </c>
      <c r="F2022" s="6" t="s">
        <v>714</v>
      </c>
      <c r="G2022" s="6" t="s">
        <v>872</v>
      </c>
      <c r="H2022" s="6" t="s">
        <v>720</v>
      </c>
      <c r="I2022" s="5" t="s">
        <v>12</v>
      </c>
      <c r="J2022" s="7">
        <v>113</v>
      </c>
      <c r="K2022" s="8">
        <v>71</v>
      </c>
      <c r="L2022" s="8">
        <v>46.11</v>
      </c>
      <c r="M2022" s="8">
        <v>51.65</v>
      </c>
      <c r="N2022" s="9">
        <f t="shared" si="124"/>
        <v>-24.89</v>
      </c>
      <c r="O2022" s="10">
        <f t="shared" si="125"/>
        <v>0.6494366197183099</v>
      </c>
      <c r="P2022" s="11">
        <f t="shared" si="126"/>
        <v>-0.10726040658276863</v>
      </c>
      <c r="Q2022" s="10">
        <f t="shared" si="127"/>
        <v>0.54845846417356547</v>
      </c>
    </row>
    <row r="2023" spans="1:17" x14ac:dyDescent="0.3">
      <c r="A2023" s="12" t="s">
        <v>2893</v>
      </c>
      <c r="B2023" s="12" t="s">
        <v>2429</v>
      </c>
      <c r="C2023" s="13" t="s">
        <v>15</v>
      </c>
      <c r="D2023" s="12">
        <v>31</v>
      </c>
      <c r="E2023" s="13" t="s">
        <v>26</v>
      </c>
      <c r="F2023" s="13" t="s">
        <v>714</v>
      </c>
      <c r="G2023" s="13" t="s">
        <v>872</v>
      </c>
      <c r="H2023" s="13" t="s">
        <v>722</v>
      </c>
      <c r="I2023" s="12" t="s">
        <v>12</v>
      </c>
      <c r="J2023" s="14">
        <v>97</v>
      </c>
      <c r="K2023" s="15">
        <v>51</v>
      </c>
      <c r="L2023" s="15">
        <v>55.24</v>
      </c>
      <c r="M2023" s="15">
        <v>61.04</v>
      </c>
      <c r="N2023" s="16">
        <f t="shared" si="124"/>
        <v>4.240000000000002</v>
      </c>
      <c r="O2023" s="17">
        <f t="shared" si="125"/>
        <v>1.0831372549019609</v>
      </c>
      <c r="P2023" s="18">
        <f t="shared" si="126"/>
        <v>-9.501965923984268E-2</v>
      </c>
      <c r="Q2023" s="17">
        <f t="shared" si="127"/>
        <v>0.76543620441192772</v>
      </c>
    </row>
    <row r="2024" spans="1:17" x14ac:dyDescent="0.3">
      <c r="A2024" s="5" t="s">
        <v>2894</v>
      </c>
      <c r="B2024" s="5" t="s">
        <v>2429</v>
      </c>
      <c r="C2024" s="6" t="s">
        <v>15</v>
      </c>
      <c r="D2024" s="5">
        <v>31</v>
      </c>
      <c r="E2024" s="6" t="s">
        <v>26</v>
      </c>
      <c r="F2024" s="6" t="s">
        <v>714</v>
      </c>
      <c r="G2024" s="6" t="s">
        <v>872</v>
      </c>
      <c r="H2024" s="6" t="s">
        <v>723</v>
      </c>
      <c r="I2024" s="5" t="s">
        <v>12</v>
      </c>
      <c r="J2024" s="7">
        <v>96</v>
      </c>
      <c r="K2024" s="8">
        <v>46</v>
      </c>
      <c r="L2024" s="8">
        <v>6.04</v>
      </c>
      <c r="M2024" s="8">
        <v>62.47</v>
      </c>
      <c r="N2024" s="9">
        <f t="shared" si="124"/>
        <v>-39.96</v>
      </c>
      <c r="O2024" s="10">
        <f t="shared" si="125"/>
        <v>0.13130434782608696</v>
      </c>
      <c r="P2024" s="11">
        <f t="shared" si="126"/>
        <v>-0.90331359052345128</v>
      </c>
      <c r="Q2024" s="10">
        <f t="shared" si="127"/>
        <v>8.4565412186379932E-2</v>
      </c>
    </row>
    <row r="2025" spans="1:17" x14ac:dyDescent="0.3">
      <c r="A2025" s="12" t="s">
        <v>2895</v>
      </c>
      <c r="B2025" s="12" t="s">
        <v>2429</v>
      </c>
      <c r="C2025" s="13" t="s">
        <v>15</v>
      </c>
      <c r="D2025" s="12">
        <v>31</v>
      </c>
      <c r="E2025" s="13" t="s">
        <v>26</v>
      </c>
      <c r="F2025" s="13" t="s">
        <v>714</v>
      </c>
      <c r="G2025" s="13" t="s">
        <v>78</v>
      </c>
      <c r="H2025" s="13" t="s">
        <v>725</v>
      </c>
      <c r="I2025" s="12" t="s">
        <v>12</v>
      </c>
      <c r="J2025" s="14">
        <v>60</v>
      </c>
      <c r="K2025" s="15">
        <v>40</v>
      </c>
      <c r="L2025" s="15">
        <v>37.479999999999997</v>
      </c>
      <c r="M2025" s="15">
        <v>45.15</v>
      </c>
      <c r="N2025" s="16">
        <f t="shared" si="124"/>
        <v>-2.5200000000000031</v>
      </c>
      <c r="O2025" s="17">
        <f t="shared" si="125"/>
        <v>0.93699999999999994</v>
      </c>
      <c r="P2025" s="18">
        <f t="shared" si="126"/>
        <v>-0.16987818383167225</v>
      </c>
      <c r="Q2025" s="17">
        <f t="shared" si="127"/>
        <v>0.83960573476702505</v>
      </c>
    </row>
    <row r="2026" spans="1:17" x14ac:dyDescent="0.3">
      <c r="A2026" s="5" t="s">
        <v>2896</v>
      </c>
      <c r="B2026" s="5" t="s">
        <v>2429</v>
      </c>
      <c r="C2026" s="6" t="s">
        <v>15</v>
      </c>
      <c r="D2026" s="5">
        <v>31</v>
      </c>
      <c r="E2026" s="6" t="s">
        <v>26</v>
      </c>
      <c r="F2026" s="6" t="s">
        <v>714</v>
      </c>
      <c r="G2026" s="6" t="s">
        <v>78</v>
      </c>
      <c r="H2026" s="6" t="s">
        <v>726</v>
      </c>
      <c r="I2026" s="5" t="s">
        <v>12</v>
      </c>
      <c r="J2026" s="7">
        <v>510</v>
      </c>
      <c r="K2026" s="8">
        <v>301</v>
      </c>
      <c r="L2026" s="8">
        <v>37.39</v>
      </c>
      <c r="M2026" s="8">
        <v>337.34</v>
      </c>
      <c r="N2026" s="9">
        <f t="shared" si="124"/>
        <v>-263.61</v>
      </c>
      <c r="O2026" s="10">
        <f t="shared" si="125"/>
        <v>0.12421926910299004</v>
      </c>
      <c r="P2026" s="11">
        <f t="shared" si="126"/>
        <v>-0.88916226952036526</v>
      </c>
      <c r="Q2026" s="10">
        <f t="shared" si="127"/>
        <v>9.853995361585495E-2</v>
      </c>
    </row>
    <row r="2027" spans="1:17" x14ac:dyDescent="0.3">
      <c r="A2027" s="12" t="s">
        <v>2897</v>
      </c>
      <c r="B2027" s="12" t="s">
        <v>2429</v>
      </c>
      <c r="C2027" s="13" t="s">
        <v>15</v>
      </c>
      <c r="D2027" s="12">
        <v>31</v>
      </c>
      <c r="E2027" s="13" t="s">
        <v>26</v>
      </c>
      <c r="F2027" s="13" t="s">
        <v>727</v>
      </c>
      <c r="G2027" s="13" t="s">
        <v>58</v>
      </c>
      <c r="H2027" s="13" t="s">
        <v>728</v>
      </c>
      <c r="I2027" s="12" t="s">
        <v>10</v>
      </c>
      <c r="J2027" s="14">
        <v>550</v>
      </c>
      <c r="K2027" s="15">
        <v>210</v>
      </c>
      <c r="L2027" s="15">
        <v>144.13999999999999</v>
      </c>
      <c r="M2027" s="15">
        <v>196.73</v>
      </c>
      <c r="N2027" s="16">
        <f t="shared" si="124"/>
        <v>-65.860000000000014</v>
      </c>
      <c r="O2027" s="17">
        <f t="shared" si="125"/>
        <v>0.68638095238095231</v>
      </c>
      <c r="P2027" s="18">
        <f t="shared" si="126"/>
        <v>-0.26732069333604436</v>
      </c>
      <c r="Q2027" s="17">
        <f t="shared" si="127"/>
        <v>0.35224828934506353</v>
      </c>
    </row>
    <row r="2028" spans="1:17" x14ac:dyDescent="0.3">
      <c r="A2028" s="5" t="s">
        <v>2898</v>
      </c>
      <c r="B2028" s="5" t="s">
        <v>2429</v>
      </c>
      <c r="C2028" s="6" t="s">
        <v>15</v>
      </c>
      <c r="D2028" s="5">
        <v>31</v>
      </c>
      <c r="E2028" s="6" t="s">
        <v>26</v>
      </c>
      <c r="F2028" s="6" t="s">
        <v>727</v>
      </c>
      <c r="G2028" s="6" t="s">
        <v>58</v>
      </c>
      <c r="H2028" s="6" t="s">
        <v>730</v>
      </c>
      <c r="I2028" s="5" t="s">
        <v>10</v>
      </c>
      <c r="J2028" s="7">
        <v>1050</v>
      </c>
      <c r="K2028" s="8">
        <v>743</v>
      </c>
      <c r="L2028" s="8">
        <v>693.36</v>
      </c>
      <c r="M2028" s="8">
        <v>768.4</v>
      </c>
      <c r="N2028" s="9">
        <f t="shared" si="124"/>
        <v>-49.639999999999986</v>
      </c>
      <c r="O2028" s="10">
        <f t="shared" si="125"/>
        <v>0.93318977119784663</v>
      </c>
      <c r="P2028" s="11">
        <f t="shared" si="126"/>
        <v>-9.7657470067673044E-2</v>
      </c>
      <c r="Q2028" s="10">
        <f t="shared" si="127"/>
        <v>0.88755760368663594</v>
      </c>
    </row>
    <row r="2029" spans="1:17" x14ac:dyDescent="0.3">
      <c r="A2029" s="12" t="s">
        <v>2899</v>
      </c>
      <c r="B2029" s="12" t="s">
        <v>2429</v>
      </c>
      <c r="C2029" s="13" t="s">
        <v>15</v>
      </c>
      <c r="D2029" s="12">
        <v>31</v>
      </c>
      <c r="E2029" s="13" t="s">
        <v>26</v>
      </c>
      <c r="F2029" s="13" t="s">
        <v>727</v>
      </c>
      <c r="G2029" s="13" t="s">
        <v>58</v>
      </c>
      <c r="H2029" s="13" t="s">
        <v>731</v>
      </c>
      <c r="I2029" s="12" t="s">
        <v>10</v>
      </c>
      <c r="J2029" s="14">
        <v>270</v>
      </c>
      <c r="K2029" s="15">
        <v>141</v>
      </c>
      <c r="L2029" s="15">
        <v>159.71</v>
      </c>
      <c r="M2029" s="15">
        <v>165.86</v>
      </c>
      <c r="N2029" s="16">
        <f t="shared" si="124"/>
        <v>18.710000000000008</v>
      </c>
      <c r="O2029" s="17">
        <f t="shared" si="125"/>
        <v>1.132695035460993</v>
      </c>
      <c r="P2029" s="18">
        <f t="shared" si="126"/>
        <v>-3.7079464608706168E-2</v>
      </c>
      <c r="Q2029" s="17">
        <f t="shared" si="127"/>
        <v>0.79505177220230983</v>
      </c>
    </row>
    <row r="2030" spans="1:17" x14ac:dyDescent="0.3">
      <c r="A2030" s="5" t="s">
        <v>2900</v>
      </c>
      <c r="B2030" s="5" t="s">
        <v>2429</v>
      </c>
      <c r="C2030" s="6" t="s">
        <v>15</v>
      </c>
      <c r="D2030" s="5">
        <v>31</v>
      </c>
      <c r="E2030" s="6" t="s">
        <v>26</v>
      </c>
      <c r="F2030" s="6" t="s">
        <v>727</v>
      </c>
      <c r="G2030" s="6" t="s">
        <v>58</v>
      </c>
      <c r="H2030" s="6" t="s">
        <v>732</v>
      </c>
      <c r="I2030" s="5" t="s">
        <v>10</v>
      </c>
      <c r="J2030" s="7">
        <v>840</v>
      </c>
      <c r="K2030" s="8">
        <v>354</v>
      </c>
      <c r="L2030" s="8">
        <v>487.52</v>
      </c>
      <c r="M2030" s="8">
        <v>483.83</v>
      </c>
      <c r="N2030" s="9">
        <f t="shared" si="124"/>
        <v>133.51999999999998</v>
      </c>
      <c r="O2030" s="10">
        <f t="shared" si="125"/>
        <v>1.3771751412429378</v>
      </c>
      <c r="P2030" s="11">
        <f t="shared" si="126"/>
        <v>7.626645722671182E-3</v>
      </c>
      <c r="Q2030" s="10">
        <f t="shared" si="127"/>
        <v>0.78008192524321551</v>
      </c>
    </row>
    <row r="2031" spans="1:17" x14ac:dyDescent="0.3">
      <c r="A2031" s="12" t="s">
        <v>2901</v>
      </c>
      <c r="B2031" s="12" t="s">
        <v>2429</v>
      </c>
      <c r="C2031" s="13" t="s">
        <v>15</v>
      </c>
      <c r="D2031" s="12">
        <v>31</v>
      </c>
      <c r="E2031" s="13" t="s">
        <v>26</v>
      </c>
      <c r="F2031" s="13" t="s">
        <v>727</v>
      </c>
      <c r="G2031" s="13" t="s">
        <v>58</v>
      </c>
      <c r="H2031" s="13" t="s">
        <v>733</v>
      </c>
      <c r="I2031" s="12" t="s">
        <v>10</v>
      </c>
      <c r="J2031" s="14">
        <v>1600</v>
      </c>
      <c r="K2031" s="15">
        <v>884</v>
      </c>
      <c r="L2031" s="15">
        <v>931.4</v>
      </c>
      <c r="M2031" s="15">
        <v>1102.49</v>
      </c>
      <c r="N2031" s="16">
        <f t="shared" si="124"/>
        <v>47.399999999999977</v>
      </c>
      <c r="O2031" s="17">
        <f t="shared" si="125"/>
        <v>1.0536199095022625</v>
      </c>
      <c r="P2031" s="18">
        <f t="shared" si="126"/>
        <v>-0.15518508104381901</v>
      </c>
      <c r="Q2031" s="17">
        <f t="shared" si="127"/>
        <v>0.78242607526881724</v>
      </c>
    </row>
    <row r="2032" spans="1:17" x14ac:dyDescent="0.3">
      <c r="A2032" s="5" t="s">
        <v>2902</v>
      </c>
      <c r="B2032" s="5" t="s">
        <v>2429</v>
      </c>
      <c r="C2032" s="6" t="s">
        <v>15</v>
      </c>
      <c r="D2032" s="5">
        <v>31</v>
      </c>
      <c r="E2032" s="6" t="s">
        <v>26</v>
      </c>
      <c r="F2032" s="6" t="s">
        <v>727</v>
      </c>
      <c r="G2032" s="6" t="s">
        <v>58</v>
      </c>
      <c r="H2032" s="6" t="s">
        <v>734</v>
      </c>
      <c r="I2032" s="5" t="s">
        <v>10</v>
      </c>
      <c r="J2032" s="7">
        <v>500</v>
      </c>
      <c r="K2032" s="8">
        <v>229</v>
      </c>
      <c r="L2032" s="8">
        <v>376.41</v>
      </c>
      <c r="M2032" s="8">
        <v>361.85</v>
      </c>
      <c r="N2032" s="9">
        <f t="shared" si="124"/>
        <v>147.41000000000003</v>
      </c>
      <c r="O2032" s="10">
        <f t="shared" si="125"/>
        <v>1.6437117903930132</v>
      </c>
      <c r="P2032" s="11">
        <f t="shared" si="126"/>
        <v>4.0237667541799089E-2</v>
      </c>
      <c r="Q2032" s="10">
        <f t="shared" si="127"/>
        <v>1.0118548387096775</v>
      </c>
    </row>
    <row r="2033" spans="1:17" x14ac:dyDescent="0.3">
      <c r="A2033" s="12" t="s">
        <v>2903</v>
      </c>
      <c r="B2033" s="12" t="s">
        <v>2429</v>
      </c>
      <c r="C2033" s="13" t="s">
        <v>15</v>
      </c>
      <c r="D2033" s="12">
        <v>31</v>
      </c>
      <c r="E2033" s="13" t="s">
        <v>26</v>
      </c>
      <c r="F2033" s="13" t="s">
        <v>727</v>
      </c>
      <c r="G2033" s="13" t="s">
        <v>58</v>
      </c>
      <c r="H2033" s="13" t="s">
        <v>736</v>
      </c>
      <c r="I2033" s="12" t="s">
        <v>16</v>
      </c>
      <c r="J2033" s="14">
        <v>40</v>
      </c>
      <c r="K2033" s="15">
        <v>0</v>
      </c>
      <c r="L2033" s="15">
        <v>0</v>
      </c>
      <c r="M2033" s="15">
        <v>0</v>
      </c>
      <c r="N2033" s="16">
        <f t="shared" si="124"/>
        <v>0</v>
      </c>
      <c r="O2033" s="17">
        <f t="shared" si="125"/>
        <v>0</v>
      </c>
      <c r="P2033" s="18">
        <f t="shared" si="126"/>
        <v>0</v>
      </c>
      <c r="Q2033" s="17">
        <f t="shared" si="127"/>
        <v>0</v>
      </c>
    </row>
    <row r="2034" spans="1:17" x14ac:dyDescent="0.3">
      <c r="A2034" s="5" t="s">
        <v>2904</v>
      </c>
      <c r="B2034" s="5" t="s">
        <v>2429</v>
      </c>
      <c r="C2034" s="6" t="s">
        <v>15</v>
      </c>
      <c r="D2034" s="5">
        <v>31</v>
      </c>
      <c r="E2034" s="6" t="s">
        <v>26</v>
      </c>
      <c r="F2034" s="6" t="s">
        <v>727</v>
      </c>
      <c r="G2034" s="6" t="s">
        <v>58</v>
      </c>
      <c r="H2034" s="6" t="s">
        <v>737</v>
      </c>
      <c r="I2034" s="5" t="s">
        <v>16</v>
      </c>
      <c r="J2034" s="7">
        <v>40</v>
      </c>
      <c r="K2034" s="8">
        <v>0</v>
      </c>
      <c r="L2034" s="8">
        <v>0</v>
      </c>
      <c r="M2034" s="8">
        <v>0</v>
      </c>
      <c r="N2034" s="9">
        <f t="shared" si="124"/>
        <v>0</v>
      </c>
      <c r="O2034" s="10">
        <f t="shared" si="125"/>
        <v>0</v>
      </c>
      <c r="P2034" s="11">
        <f t="shared" si="126"/>
        <v>0</v>
      </c>
      <c r="Q2034" s="10">
        <f t="shared" si="127"/>
        <v>0</v>
      </c>
    </row>
    <row r="2035" spans="1:17" x14ac:dyDescent="0.3">
      <c r="A2035" s="12" t="s">
        <v>2905</v>
      </c>
      <c r="B2035" s="12" t="s">
        <v>2429</v>
      </c>
      <c r="C2035" s="13" t="s">
        <v>15</v>
      </c>
      <c r="D2035" s="12">
        <v>31</v>
      </c>
      <c r="E2035" s="13" t="s">
        <v>26</v>
      </c>
      <c r="F2035" s="13" t="s">
        <v>727</v>
      </c>
      <c r="G2035" s="13" t="s">
        <v>58</v>
      </c>
      <c r="H2035" s="13" t="s">
        <v>738</v>
      </c>
      <c r="I2035" s="12" t="s">
        <v>12</v>
      </c>
      <c r="J2035" s="14">
        <v>36</v>
      </c>
      <c r="K2035" s="15">
        <v>20</v>
      </c>
      <c r="L2035" s="15">
        <v>22.84</v>
      </c>
      <c r="M2035" s="15">
        <v>21.88</v>
      </c>
      <c r="N2035" s="16">
        <f t="shared" si="124"/>
        <v>2.84</v>
      </c>
      <c r="O2035" s="17">
        <f t="shared" si="125"/>
        <v>1.1419999999999999</v>
      </c>
      <c r="P2035" s="18">
        <f t="shared" si="126"/>
        <v>4.3875685557586877E-2</v>
      </c>
      <c r="Q2035" s="17">
        <f t="shared" si="127"/>
        <v>0.85274790919952215</v>
      </c>
    </row>
    <row r="2036" spans="1:17" x14ac:dyDescent="0.3">
      <c r="A2036" s="5" t="s">
        <v>2906</v>
      </c>
      <c r="B2036" s="5" t="s">
        <v>2429</v>
      </c>
      <c r="C2036" s="6" t="s">
        <v>15</v>
      </c>
      <c r="D2036" s="5">
        <v>31</v>
      </c>
      <c r="E2036" s="6" t="s">
        <v>26</v>
      </c>
      <c r="F2036" s="6" t="s">
        <v>727</v>
      </c>
      <c r="G2036" s="6" t="s">
        <v>58</v>
      </c>
      <c r="H2036" s="6" t="s">
        <v>739</v>
      </c>
      <c r="I2036" s="5" t="s">
        <v>12</v>
      </c>
      <c r="J2036" s="7">
        <v>900</v>
      </c>
      <c r="K2036" s="8">
        <v>110</v>
      </c>
      <c r="L2036" s="8">
        <v>113.07</v>
      </c>
      <c r="M2036" s="8">
        <v>121.54</v>
      </c>
      <c r="N2036" s="9">
        <f t="shared" si="124"/>
        <v>3.0699999999999932</v>
      </c>
      <c r="O2036" s="10">
        <f t="shared" si="125"/>
        <v>1.0279090909090909</v>
      </c>
      <c r="P2036" s="11">
        <f t="shared" si="126"/>
        <v>-6.9688991278591517E-2</v>
      </c>
      <c r="Q2036" s="10">
        <f t="shared" si="127"/>
        <v>0.16886200716845878</v>
      </c>
    </row>
    <row r="2037" spans="1:17" x14ac:dyDescent="0.3">
      <c r="A2037" s="12" t="s">
        <v>2907</v>
      </c>
      <c r="B2037" s="12" t="s">
        <v>2429</v>
      </c>
      <c r="C2037" s="13" t="s">
        <v>15</v>
      </c>
      <c r="D2037" s="12">
        <v>31</v>
      </c>
      <c r="E2037" s="13" t="s">
        <v>26</v>
      </c>
      <c r="F2037" s="13" t="s">
        <v>727</v>
      </c>
      <c r="G2037" s="13" t="s">
        <v>58</v>
      </c>
      <c r="H2037" s="13" t="s">
        <v>740</v>
      </c>
      <c r="I2037" s="12" t="s">
        <v>12</v>
      </c>
      <c r="J2037" s="14">
        <v>50</v>
      </c>
      <c r="K2037" s="15">
        <v>28</v>
      </c>
      <c r="L2037" s="15">
        <v>20.41</v>
      </c>
      <c r="M2037" s="15">
        <v>31.67</v>
      </c>
      <c r="N2037" s="16">
        <f t="shared" si="124"/>
        <v>-7.59</v>
      </c>
      <c r="O2037" s="17">
        <f t="shared" si="125"/>
        <v>0.72892857142857148</v>
      </c>
      <c r="P2037" s="18">
        <f t="shared" si="126"/>
        <v>-0.35554152194505845</v>
      </c>
      <c r="Q2037" s="17">
        <f t="shared" si="127"/>
        <v>0.54865591397849467</v>
      </c>
    </row>
    <row r="2038" spans="1:17" x14ac:dyDescent="0.3">
      <c r="A2038" s="5" t="s">
        <v>2908</v>
      </c>
      <c r="B2038" s="5" t="s">
        <v>2429</v>
      </c>
      <c r="C2038" s="6" t="s">
        <v>15</v>
      </c>
      <c r="D2038" s="5">
        <v>31</v>
      </c>
      <c r="E2038" s="6" t="s">
        <v>26</v>
      </c>
      <c r="F2038" s="6" t="s">
        <v>727</v>
      </c>
      <c r="G2038" s="6" t="s">
        <v>872</v>
      </c>
      <c r="H2038" s="6" t="s">
        <v>742</v>
      </c>
      <c r="I2038" s="5" t="s">
        <v>10</v>
      </c>
      <c r="J2038" s="7">
        <v>750</v>
      </c>
      <c r="K2038" s="8">
        <v>520</v>
      </c>
      <c r="L2038" s="8">
        <v>510.56</v>
      </c>
      <c r="M2038" s="8">
        <v>486.45</v>
      </c>
      <c r="N2038" s="9">
        <f t="shared" si="124"/>
        <v>-9.4399999999999977</v>
      </c>
      <c r="O2038" s="10">
        <f t="shared" si="125"/>
        <v>0.98184615384615381</v>
      </c>
      <c r="P2038" s="11">
        <f t="shared" si="126"/>
        <v>4.9563161681570593E-2</v>
      </c>
      <c r="Q2038" s="10">
        <f t="shared" si="127"/>
        <v>0.91498207885304661</v>
      </c>
    </row>
    <row r="2039" spans="1:17" x14ac:dyDescent="0.3">
      <c r="A2039" s="12" t="s">
        <v>2909</v>
      </c>
      <c r="B2039" s="12" t="s">
        <v>2429</v>
      </c>
      <c r="C2039" s="13" t="s">
        <v>15</v>
      </c>
      <c r="D2039" s="12">
        <v>31</v>
      </c>
      <c r="E2039" s="13" t="s">
        <v>26</v>
      </c>
      <c r="F2039" s="13" t="s">
        <v>727</v>
      </c>
      <c r="G2039" s="13" t="s">
        <v>872</v>
      </c>
      <c r="H2039" s="13" t="s">
        <v>743</v>
      </c>
      <c r="I2039" s="12" t="s">
        <v>10</v>
      </c>
      <c r="J2039" s="14">
        <v>135</v>
      </c>
      <c r="K2039" s="15">
        <v>22</v>
      </c>
      <c r="L2039" s="15">
        <v>63.09</v>
      </c>
      <c r="M2039" s="15">
        <v>32.21</v>
      </c>
      <c r="N2039" s="16">
        <f t="shared" si="124"/>
        <v>41.09</v>
      </c>
      <c r="O2039" s="17">
        <f t="shared" si="125"/>
        <v>2.8677272727272727</v>
      </c>
      <c r="P2039" s="18">
        <f t="shared" si="126"/>
        <v>0.95870847562868677</v>
      </c>
      <c r="Q2039" s="17">
        <f t="shared" si="127"/>
        <v>0.62813620071684584</v>
      </c>
    </row>
    <row r="2040" spans="1:17" x14ac:dyDescent="0.3">
      <c r="A2040" s="5" t="s">
        <v>2910</v>
      </c>
      <c r="B2040" s="5" t="s">
        <v>2429</v>
      </c>
      <c r="C2040" s="6" t="s">
        <v>15</v>
      </c>
      <c r="D2040" s="5">
        <v>31</v>
      </c>
      <c r="E2040" s="6" t="s">
        <v>26</v>
      </c>
      <c r="F2040" s="6" t="s">
        <v>727</v>
      </c>
      <c r="G2040" s="6" t="s">
        <v>872</v>
      </c>
      <c r="H2040" s="6" t="s">
        <v>744</v>
      </c>
      <c r="I2040" s="5" t="s">
        <v>10</v>
      </c>
      <c r="J2040" s="7">
        <v>240</v>
      </c>
      <c r="K2040" s="8">
        <v>0</v>
      </c>
      <c r="L2040" s="8">
        <v>0</v>
      </c>
      <c r="M2040" s="8">
        <v>0</v>
      </c>
      <c r="N2040" s="9">
        <f t="shared" si="124"/>
        <v>0</v>
      </c>
      <c r="O2040" s="10">
        <f t="shared" si="125"/>
        <v>0</v>
      </c>
      <c r="P2040" s="11">
        <f t="shared" si="126"/>
        <v>0</v>
      </c>
      <c r="Q2040" s="10">
        <f t="shared" si="127"/>
        <v>0</v>
      </c>
    </row>
    <row r="2041" spans="1:17" x14ac:dyDescent="0.3">
      <c r="A2041" s="12" t="s">
        <v>2911</v>
      </c>
      <c r="B2041" s="12" t="s">
        <v>2429</v>
      </c>
      <c r="C2041" s="13" t="s">
        <v>15</v>
      </c>
      <c r="D2041" s="12">
        <v>31</v>
      </c>
      <c r="E2041" s="13" t="s">
        <v>26</v>
      </c>
      <c r="F2041" s="13" t="s">
        <v>727</v>
      </c>
      <c r="G2041" s="13" t="s">
        <v>872</v>
      </c>
      <c r="H2041" s="13" t="s">
        <v>746</v>
      </c>
      <c r="I2041" s="12" t="s">
        <v>10</v>
      </c>
      <c r="J2041" s="14">
        <v>12</v>
      </c>
      <c r="K2041" s="15">
        <v>0</v>
      </c>
      <c r="L2041" s="15">
        <v>3.79</v>
      </c>
      <c r="M2041" s="15">
        <v>0</v>
      </c>
      <c r="N2041" s="16">
        <f t="shared" si="124"/>
        <v>3.79</v>
      </c>
      <c r="O2041" s="17">
        <f t="shared" si="125"/>
        <v>0</v>
      </c>
      <c r="P2041" s="18">
        <f t="shared" si="126"/>
        <v>0</v>
      </c>
      <c r="Q2041" s="17">
        <f t="shared" si="127"/>
        <v>0.42450716845878134</v>
      </c>
    </row>
    <row r="2042" spans="1:17" x14ac:dyDescent="0.3">
      <c r="A2042" s="5" t="s">
        <v>2912</v>
      </c>
      <c r="B2042" s="5" t="s">
        <v>2429</v>
      </c>
      <c r="C2042" s="6" t="s">
        <v>15</v>
      </c>
      <c r="D2042" s="5">
        <v>31</v>
      </c>
      <c r="E2042" s="6" t="s">
        <v>26</v>
      </c>
      <c r="F2042" s="6" t="s">
        <v>727</v>
      </c>
      <c r="G2042" s="6" t="s">
        <v>872</v>
      </c>
      <c r="H2042" s="6" t="s">
        <v>748</v>
      </c>
      <c r="I2042" s="5" t="s">
        <v>10</v>
      </c>
      <c r="J2042" s="7">
        <v>600</v>
      </c>
      <c r="K2042" s="8">
        <v>351</v>
      </c>
      <c r="L2042" s="8">
        <v>389.68</v>
      </c>
      <c r="M2042" s="8">
        <v>386.59</v>
      </c>
      <c r="N2042" s="9">
        <f t="shared" si="124"/>
        <v>38.680000000000007</v>
      </c>
      <c r="O2042" s="10">
        <f t="shared" si="125"/>
        <v>1.1101994301994302</v>
      </c>
      <c r="P2042" s="11">
        <f t="shared" si="126"/>
        <v>7.9929641221967249E-3</v>
      </c>
      <c r="Q2042" s="10">
        <f t="shared" si="127"/>
        <v>0.87293906810035837</v>
      </c>
    </row>
    <row r="2043" spans="1:17" x14ac:dyDescent="0.3">
      <c r="A2043" s="12" t="s">
        <v>2913</v>
      </c>
      <c r="B2043" s="12" t="s">
        <v>2429</v>
      </c>
      <c r="C2043" s="13" t="s">
        <v>15</v>
      </c>
      <c r="D2043" s="12">
        <v>31</v>
      </c>
      <c r="E2043" s="13" t="s">
        <v>26</v>
      </c>
      <c r="F2043" s="13" t="s">
        <v>727</v>
      </c>
      <c r="G2043" s="13" t="s">
        <v>872</v>
      </c>
      <c r="H2043" s="13" t="s">
        <v>750</v>
      </c>
      <c r="I2043" s="12" t="s">
        <v>10</v>
      </c>
      <c r="J2043" s="14">
        <v>300</v>
      </c>
      <c r="K2043" s="15">
        <v>135</v>
      </c>
      <c r="L2043" s="15">
        <v>182.56</v>
      </c>
      <c r="M2043" s="15">
        <v>142.84</v>
      </c>
      <c r="N2043" s="16">
        <f t="shared" si="124"/>
        <v>47.56</v>
      </c>
      <c r="O2043" s="17">
        <f t="shared" si="125"/>
        <v>1.3522962962962963</v>
      </c>
      <c r="P2043" s="18">
        <f t="shared" si="126"/>
        <v>0.27807336880425648</v>
      </c>
      <c r="Q2043" s="17">
        <f t="shared" si="127"/>
        <v>0.81792114695340501</v>
      </c>
    </row>
    <row r="2044" spans="1:17" x14ac:dyDescent="0.3">
      <c r="A2044" s="5" t="s">
        <v>2914</v>
      </c>
      <c r="B2044" s="5" t="s">
        <v>2429</v>
      </c>
      <c r="C2044" s="6" t="s">
        <v>15</v>
      </c>
      <c r="D2044" s="5">
        <v>31</v>
      </c>
      <c r="E2044" s="6" t="s">
        <v>26</v>
      </c>
      <c r="F2044" s="6" t="s">
        <v>727</v>
      </c>
      <c r="G2044" s="6" t="s">
        <v>78</v>
      </c>
      <c r="H2044" s="6" t="s">
        <v>752</v>
      </c>
      <c r="I2044" s="5" t="s">
        <v>10</v>
      </c>
      <c r="J2044" s="7">
        <v>1000</v>
      </c>
      <c r="K2044" s="8">
        <v>541</v>
      </c>
      <c r="L2044" s="8">
        <v>559.76</v>
      </c>
      <c r="M2044" s="8">
        <v>548.16999999999996</v>
      </c>
      <c r="N2044" s="9">
        <f t="shared" si="124"/>
        <v>18.759999999999991</v>
      </c>
      <c r="O2044" s="10">
        <f t="shared" si="125"/>
        <v>1.0346765249537893</v>
      </c>
      <c r="P2044" s="11">
        <f t="shared" si="126"/>
        <v>2.1143076053049298E-2</v>
      </c>
      <c r="Q2044" s="10">
        <f t="shared" si="127"/>
        <v>0.75236559139784942</v>
      </c>
    </row>
    <row r="2045" spans="1:17" x14ac:dyDescent="0.3">
      <c r="A2045" s="12" t="s">
        <v>2915</v>
      </c>
      <c r="B2045" s="12" t="s">
        <v>2429</v>
      </c>
      <c r="C2045" s="13" t="s">
        <v>15</v>
      </c>
      <c r="D2045" s="12">
        <v>31</v>
      </c>
      <c r="E2045" s="13" t="s">
        <v>26</v>
      </c>
      <c r="F2045" s="13" t="s">
        <v>727</v>
      </c>
      <c r="G2045" s="13" t="s">
        <v>78</v>
      </c>
      <c r="H2045" s="13" t="s">
        <v>753</v>
      </c>
      <c r="I2045" s="12" t="s">
        <v>10</v>
      </c>
      <c r="J2045" s="14">
        <v>0</v>
      </c>
      <c r="K2045" s="15">
        <v>0</v>
      </c>
      <c r="L2045" s="15">
        <v>0</v>
      </c>
      <c r="M2045" s="15">
        <v>0</v>
      </c>
      <c r="N2045" s="16">
        <f t="shared" si="124"/>
        <v>0</v>
      </c>
      <c r="O2045" s="17">
        <f t="shared" si="125"/>
        <v>0</v>
      </c>
      <c r="P2045" s="18">
        <f t="shared" si="126"/>
        <v>0</v>
      </c>
      <c r="Q2045" s="17">
        <f t="shared" si="127"/>
        <v>0</v>
      </c>
    </row>
    <row r="2046" spans="1:17" x14ac:dyDescent="0.3">
      <c r="A2046" s="5" t="s">
        <v>2916</v>
      </c>
      <c r="B2046" s="5" t="s">
        <v>2429</v>
      </c>
      <c r="C2046" s="6" t="s">
        <v>15</v>
      </c>
      <c r="D2046" s="5">
        <v>31</v>
      </c>
      <c r="E2046" s="6" t="s">
        <v>26</v>
      </c>
      <c r="F2046" s="6" t="s">
        <v>727</v>
      </c>
      <c r="G2046" s="6" t="s">
        <v>78</v>
      </c>
      <c r="H2046" s="6" t="s">
        <v>754</v>
      </c>
      <c r="I2046" s="5" t="s">
        <v>10</v>
      </c>
      <c r="J2046" s="7">
        <v>2340</v>
      </c>
      <c r="K2046" s="8">
        <v>1238</v>
      </c>
      <c r="L2046" s="8">
        <v>1193.54</v>
      </c>
      <c r="M2046" s="8">
        <v>1021.96</v>
      </c>
      <c r="N2046" s="9">
        <f t="shared" si="124"/>
        <v>-44.460000000000036</v>
      </c>
      <c r="O2046" s="10">
        <f t="shared" si="125"/>
        <v>0.96408723747980607</v>
      </c>
      <c r="P2046" s="11">
        <f t="shared" si="126"/>
        <v>0.16789306822184813</v>
      </c>
      <c r="Q2046" s="10">
        <f t="shared" si="127"/>
        <v>0.68556428637073796</v>
      </c>
    </row>
    <row r="2047" spans="1:17" x14ac:dyDescent="0.3">
      <c r="A2047" s="12" t="s">
        <v>2917</v>
      </c>
      <c r="B2047" s="12" t="s">
        <v>2429</v>
      </c>
      <c r="C2047" s="13" t="s">
        <v>15</v>
      </c>
      <c r="D2047" s="12">
        <v>31</v>
      </c>
      <c r="E2047" s="13" t="s">
        <v>26</v>
      </c>
      <c r="F2047" s="13" t="s">
        <v>727</v>
      </c>
      <c r="G2047" s="13" t="s">
        <v>78</v>
      </c>
      <c r="H2047" s="13" t="s">
        <v>755</v>
      </c>
      <c r="I2047" s="12" t="s">
        <v>10</v>
      </c>
      <c r="J2047" s="14">
        <v>1200</v>
      </c>
      <c r="K2047" s="15">
        <v>536</v>
      </c>
      <c r="L2047" s="15">
        <v>509.56</v>
      </c>
      <c r="M2047" s="15">
        <v>378.57</v>
      </c>
      <c r="N2047" s="16">
        <f t="shared" si="124"/>
        <v>-26.439999999999998</v>
      </c>
      <c r="O2047" s="17">
        <f t="shared" si="125"/>
        <v>0.9506716417910448</v>
      </c>
      <c r="P2047" s="18">
        <f t="shared" si="126"/>
        <v>0.34601262646274139</v>
      </c>
      <c r="Q2047" s="17">
        <f t="shared" si="127"/>
        <v>0.57074372759856629</v>
      </c>
    </row>
    <row r="2048" spans="1:17" x14ac:dyDescent="0.3">
      <c r="A2048" s="5" t="s">
        <v>2918</v>
      </c>
      <c r="B2048" s="5" t="s">
        <v>2429</v>
      </c>
      <c r="C2048" s="6" t="s">
        <v>15</v>
      </c>
      <c r="D2048" s="5">
        <v>31</v>
      </c>
      <c r="E2048" s="6" t="s">
        <v>26</v>
      </c>
      <c r="F2048" s="6" t="s">
        <v>727</v>
      </c>
      <c r="G2048" s="6" t="s">
        <v>78</v>
      </c>
      <c r="H2048" s="6" t="s">
        <v>756</v>
      </c>
      <c r="I2048" s="5" t="s">
        <v>10</v>
      </c>
      <c r="J2048" s="7">
        <v>2100</v>
      </c>
      <c r="K2048" s="8">
        <v>1074</v>
      </c>
      <c r="L2048" s="8">
        <v>1160.3900000000001</v>
      </c>
      <c r="M2048" s="8">
        <v>923.5</v>
      </c>
      <c r="N2048" s="9">
        <f t="shared" si="124"/>
        <v>86.3900000000001</v>
      </c>
      <c r="O2048" s="10">
        <f t="shared" si="125"/>
        <v>1.080437616387337</v>
      </c>
      <c r="P2048" s="11">
        <f t="shared" si="126"/>
        <v>0.25651326475365466</v>
      </c>
      <c r="Q2048" s="10">
        <f t="shared" si="127"/>
        <v>0.74269713261648751</v>
      </c>
    </row>
    <row r="2049" spans="1:17" x14ac:dyDescent="0.3">
      <c r="A2049" s="12" t="s">
        <v>2919</v>
      </c>
      <c r="B2049" s="12" t="s">
        <v>2429</v>
      </c>
      <c r="C2049" s="13" t="s">
        <v>15</v>
      </c>
      <c r="D2049" s="12">
        <v>31</v>
      </c>
      <c r="E2049" s="13" t="s">
        <v>26</v>
      </c>
      <c r="F2049" s="13" t="s">
        <v>727</v>
      </c>
      <c r="G2049" s="13" t="s">
        <v>78</v>
      </c>
      <c r="H2049" s="13" t="s">
        <v>757</v>
      </c>
      <c r="I2049" s="12" t="s">
        <v>12</v>
      </c>
      <c r="J2049" s="14">
        <v>63.2</v>
      </c>
      <c r="K2049" s="15">
        <v>28</v>
      </c>
      <c r="L2049" s="15">
        <v>38.159999999999997</v>
      </c>
      <c r="M2049" s="15">
        <v>30.21</v>
      </c>
      <c r="N2049" s="16">
        <f t="shared" si="124"/>
        <v>10.159999999999997</v>
      </c>
      <c r="O2049" s="17">
        <f t="shared" si="125"/>
        <v>1.3628571428571428</v>
      </c>
      <c r="P2049" s="18">
        <f t="shared" si="126"/>
        <v>0.26315789473684198</v>
      </c>
      <c r="Q2049" s="17">
        <f t="shared" si="127"/>
        <v>0.81155573703552464</v>
      </c>
    </row>
    <row r="2050" spans="1:17" x14ac:dyDescent="0.3">
      <c r="A2050" s="5" t="s">
        <v>2920</v>
      </c>
      <c r="B2050" s="5" t="s">
        <v>2429</v>
      </c>
      <c r="C2050" s="6" t="s">
        <v>15</v>
      </c>
      <c r="D2050" s="5">
        <v>31</v>
      </c>
      <c r="E2050" s="6" t="s">
        <v>26</v>
      </c>
      <c r="F2050" s="6" t="s">
        <v>727</v>
      </c>
      <c r="G2050" s="6" t="s">
        <v>78</v>
      </c>
      <c r="H2050" s="6" t="s">
        <v>758</v>
      </c>
      <c r="I2050" s="5" t="s">
        <v>12</v>
      </c>
      <c r="J2050" s="7">
        <v>132</v>
      </c>
      <c r="K2050" s="8">
        <v>65</v>
      </c>
      <c r="L2050" s="8">
        <v>8.2100000000000009</v>
      </c>
      <c r="M2050" s="8">
        <v>76.77</v>
      </c>
      <c r="N2050" s="9">
        <f t="shared" ref="N2050:N2113" si="128">L2050-K2050</f>
        <v>-56.79</v>
      </c>
      <c r="O2050" s="10">
        <f t="shared" ref="O2050:O2113" si="129">IFERROR(L2050/K2050, 0)</f>
        <v>0.12630769230769232</v>
      </c>
      <c r="P2050" s="11">
        <f t="shared" ref="P2050:P2113" si="130">IFERROR((L2050-M2050)/M2050, 0)</f>
        <v>-0.89305718379575361</v>
      </c>
      <c r="Q2050" s="10">
        <f t="shared" ref="Q2050:Q2113" si="131">IFERROR((L2050*1000)/(J2050*D2050*24), 0)</f>
        <v>8.3598077549690453E-2</v>
      </c>
    </row>
    <row r="2051" spans="1:17" x14ac:dyDescent="0.3">
      <c r="A2051" s="12" t="s">
        <v>2921</v>
      </c>
      <c r="B2051" s="12" t="s">
        <v>2429</v>
      </c>
      <c r="C2051" s="13" t="s">
        <v>15</v>
      </c>
      <c r="D2051" s="12">
        <v>31</v>
      </c>
      <c r="E2051" s="13" t="s">
        <v>26</v>
      </c>
      <c r="F2051" s="13" t="s">
        <v>727</v>
      </c>
      <c r="G2051" s="13" t="s">
        <v>78</v>
      </c>
      <c r="H2051" s="13" t="s">
        <v>759</v>
      </c>
      <c r="I2051" s="12" t="s">
        <v>12</v>
      </c>
      <c r="J2051" s="14">
        <v>160</v>
      </c>
      <c r="K2051" s="15">
        <v>84</v>
      </c>
      <c r="L2051" s="15">
        <v>48.22</v>
      </c>
      <c r="M2051" s="15">
        <v>94.99</v>
      </c>
      <c r="N2051" s="16">
        <f t="shared" si="128"/>
        <v>-35.78</v>
      </c>
      <c r="O2051" s="17">
        <f t="shared" si="129"/>
        <v>0.57404761904761903</v>
      </c>
      <c r="P2051" s="18">
        <f t="shared" si="130"/>
        <v>-0.49236761764396253</v>
      </c>
      <c r="Q2051" s="17">
        <f t="shared" si="131"/>
        <v>0.40507392473118281</v>
      </c>
    </row>
    <row r="2052" spans="1:17" x14ac:dyDescent="0.3">
      <c r="A2052" s="5" t="s">
        <v>2922</v>
      </c>
      <c r="B2052" s="5" t="s">
        <v>2429</v>
      </c>
      <c r="C2052" s="6" t="s">
        <v>15</v>
      </c>
      <c r="D2052" s="5">
        <v>31</v>
      </c>
      <c r="E2052" s="6" t="s">
        <v>27</v>
      </c>
      <c r="F2052" s="6" t="s">
        <v>760</v>
      </c>
      <c r="G2052" s="6" t="s">
        <v>78</v>
      </c>
      <c r="H2052" s="6" t="s">
        <v>761</v>
      </c>
      <c r="I2052" s="5" t="s">
        <v>12</v>
      </c>
      <c r="J2052" s="7">
        <v>600</v>
      </c>
      <c r="K2052" s="8">
        <v>270</v>
      </c>
      <c r="L2052" s="8">
        <v>282.45</v>
      </c>
      <c r="M2052" s="8">
        <v>359.82</v>
      </c>
      <c r="N2052" s="9">
        <f t="shared" si="128"/>
        <v>12.449999999999989</v>
      </c>
      <c r="O2052" s="10">
        <f t="shared" si="129"/>
        <v>1.046111111111111</v>
      </c>
      <c r="P2052" s="11">
        <f t="shared" si="130"/>
        <v>-0.21502417875604471</v>
      </c>
      <c r="Q2052" s="10">
        <f t="shared" si="131"/>
        <v>0.63272849462365588</v>
      </c>
    </row>
    <row r="2053" spans="1:17" x14ac:dyDescent="0.3">
      <c r="A2053" s="12" t="s">
        <v>2923</v>
      </c>
      <c r="B2053" s="12" t="s">
        <v>2429</v>
      </c>
      <c r="C2053" s="13" t="s">
        <v>15</v>
      </c>
      <c r="D2053" s="12">
        <v>31</v>
      </c>
      <c r="E2053" s="13" t="s">
        <v>27</v>
      </c>
      <c r="F2053" s="13" t="s">
        <v>760</v>
      </c>
      <c r="G2053" s="13" t="s">
        <v>78</v>
      </c>
      <c r="H2053" s="13" t="s">
        <v>762</v>
      </c>
      <c r="I2053" s="12" t="s">
        <v>12</v>
      </c>
      <c r="J2053" s="14">
        <v>110</v>
      </c>
      <c r="K2053" s="15">
        <v>47</v>
      </c>
      <c r="L2053" s="15">
        <v>49.87</v>
      </c>
      <c r="M2053" s="15">
        <v>68.239999999999995</v>
      </c>
      <c r="N2053" s="16">
        <f t="shared" si="128"/>
        <v>2.8699999999999974</v>
      </c>
      <c r="O2053" s="17">
        <f t="shared" si="129"/>
        <v>1.0610638297872339</v>
      </c>
      <c r="P2053" s="18">
        <f t="shared" si="130"/>
        <v>-0.26919695193434934</v>
      </c>
      <c r="Q2053" s="17">
        <f t="shared" si="131"/>
        <v>0.60935972629521018</v>
      </c>
    </row>
    <row r="2054" spans="1:17" x14ac:dyDescent="0.3">
      <c r="A2054" s="5" t="s">
        <v>2924</v>
      </c>
      <c r="B2054" s="5" t="s">
        <v>2429</v>
      </c>
      <c r="C2054" s="6" t="s">
        <v>15</v>
      </c>
      <c r="D2054" s="5">
        <v>31</v>
      </c>
      <c r="E2054" s="6" t="s">
        <v>27</v>
      </c>
      <c r="F2054" s="6" t="s">
        <v>760</v>
      </c>
      <c r="G2054" s="6" t="s">
        <v>78</v>
      </c>
      <c r="H2054" s="6" t="s">
        <v>763</v>
      </c>
      <c r="I2054" s="5" t="s">
        <v>12</v>
      </c>
      <c r="J2054" s="7">
        <v>405</v>
      </c>
      <c r="K2054" s="8">
        <v>105</v>
      </c>
      <c r="L2054" s="8">
        <v>115.9</v>
      </c>
      <c r="M2054" s="8">
        <v>169.9</v>
      </c>
      <c r="N2054" s="9">
        <f t="shared" si="128"/>
        <v>10.900000000000006</v>
      </c>
      <c r="O2054" s="10">
        <f t="shared" si="129"/>
        <v>1.1038095238095238</v>
      </c>
      <c r="P2054" s="11">
        <f t="shared" si="130"/>
        <v>-0.31783402001177163</v>
      </c>
      <c r="Q2054" s="10">
        <f t="shared" si="131"/>
        <v>0.38464091331474842</v>
      </c>
    </row>
    <row r="2055" spans="1:17" x14ac:dyDescent="0.3">
      <c r="A2055" s="12" t="s">
        <v>2925</v>
      </c>
      <c r="B2055" s="12" t="s">
        <v>2429</v>
      </c>
      <c r="C2055" s="13" t="s">
        <v>15</v>
      </c>
      <c r="D2055" s="12">
        <v>31</v>
      </c>
      <c r="E2055" s="13" t="s">
        <v>27</v>
      </c>
      <c r="F2055" s="13" t="s">
        <v>760</v>
      </c>
      <c r="G2055" s="13" t="s">
        <v>78</v>
      </c>
      <c r="H2055" s="13" t="s">
        <v>765</v>
      </c>
      <c r="I2055" s="12" t="s">
        <v>12</v>
      </c>
      <c r="J2055" s="14">
        <v>0</v>
      </c>
      <c r="K2055" s="15">
        <v>872</v>
      </c>
      <c r="L2055" s="15">
        <v>0</v>
      </c>
      <c r="M2055" s="15">
        <v>0</v>
      </c>
      <c r="N2055" s="16">
        <f t="shared" si="128"/>
        <v>-872</v>
      </c>
      <c r="O2055" s="17">
        <f t="shared" si="129"/>
        <v>0</v>
      </c>
      <c r="P2055" s="18">
        <f t="shared" si="130"/>
        <v>0</v>
      </c>
      <c r="Q2055" s="17">
        <f t="shared" si="131"/>
        <v>0</v>
      </c>
    </row>
    <row r="2056" spans="1:17" x14ac:dyDescent="0.3">
      <c r="A2056" s="5" t="s">
        <v>2926</v>
      </c>
      <c r="B2056" s="5" t="s">
        <v>2429</v>
      </c>
      <c r="C2056" s="6" t="s">
        <v>15</v>
      </c>
      <c r="D2056" s="5">
        <v>31</v>
      </c>
      <c r="E2056" s="6" t="s">
        <v>27</v>
      </c>
      <c r="F2056" s="6" t="s">
        <v>766</v>
      </c>
      <c r="G2056" s="6" t="s">
        <v>58</v>
      </c>
      <c r="H2056" s="6" t="s">
        <v>767</v>
      </c>
      <c r="I2056" s="5" t="s">
        <v>16</v>
      </c>
      <c r="J2056" s="7">
        <v>97.2</v>
      </c>
      <c r="K2056" s="8">
        <v>39</v>
      </c>
      <c r="L2056" s="8">
        <v>46.44</v>
      </c>
      <c r="M2056" s="8">
        <v>46.48</v>
      </c>
      <c r="N2056" s="9">
        <f t="shared" si="128"/>
        <v>7.4399999999999977</v>
      </c>
      <c r="O2056" s="10">
        <f t="shared" si="129"/>
        <v>1.1907692307692308</v>
      </c>
      <c r="P2056" s="11">
        <f t="shared" si="130"/>
        <v>-8.6058519793457723E-4</v>
      </c>
      <c r="Q2056" s="10">
        <f t="shared" si="131"/>
        <v>0.64217443249701311</v>
      </c>
    </row>
    <row r="2057" spans="1:17" x14ac:dyDescent="0.3">
      <c r="A2057" s="12" t="s">
        <v>2927</v>
      </c>
      <c r="B2057" s="12" t="s">
        <v>2429</v>
      </c>
      <c r="C2057" s="13" t="s">
        <v>15</v>
      </c>
      <c r="D2057" s="12">
        <v>31</v>
      </c>
      <c r="E2057" s="13" t="s">
        <v>27</v>
      </c>
      <c r="F2057" s="13" t="s">
        <v>766</v>
      </c>
      <c r="G2057" s="13" t="s">
        <v>58</v>
      </c>
      <c r="H2057" s="13" t="s">
        <v>768</v>
      </c>
      <c r="I2057" s="12" t="s">
        <v>16</v>
      </c>
      <c r="J2057" s="14">
        <v>69.760000000000005</v>
      </c>
      <c r="K2057" s="15">
        <v>45</v>
      </c>
      <c r="L2057" s="15">
        <v>31.45</v>
      </c>
      <c r="M2057" s="15">
        <v>40.9</v>
      </c>
      <c r="N2057" s="16">
        <f t="shared" si="128"/>
        <v>-13.55</v>
      </c>
      <c r="O2057" s="17">
        <f t="shared" si="129"/>
        <v>0.69888888888888889</v>
      </c>
      <c r="P2057" s="18">
        <f t="shared" si="130"/>
        <v>-0.23105134474327627</v>
      </c>
      <c r="Q2057" s="17">
        <f t="shared" si="131"/>
        <v>0.60595621239025355</v>
      </c>
    </row>
    <row r="2058" spans="1:17" x14ac:dyDescent="0.3">
      <c r="A2058" s="5" t="s">
        <v>2928</v>
      </c>
      <c r="B2058" s="5" t="s">
        <v>2429</v>
      </c>
      <c r="C2058" s="6" t="s">
        <v>15</v>
      </c>
      <c r="D2058" s="5">
        <v>31</v>
      </c>
      <c r="E2058" s="6" t="s">
        <v>27</v>
      </c>
      <c r="F2058" s="6" t="s">
        <v>766</v>
      </c>
      <c r="G2058" s="6" t="s">
        <v>58</v>
      </c>
      <c r="H2058" s="6" t="s">
        <v>769</v>
      </c>
      <c r="I2058" s="5" t="s">
        <v>16</v>
      </c>
      <c r="J2058" s="7">
        <v>139.4</v>
      </c>
      <c r="K2058" s="8">
        <v>60</v>
      </c>
      <c r="L2058" s="8">
        <v>84.06</v>
      </c>
      <c r="M2058" s="8">
        <v>49.03</v>
      </c>
      <c r="N2058" s="9">
        <f t="shared" si="128"/>
        <v>24.060000000000002</v>
      </c>
      <c r="O2058" s="10">
        <f t="shared" si="129"/>
        <v>1.401</v>
      </c>
      <c r="P2058" s="11">
        <f t="shared" si="130"/>
        <v>0.71446053436671431</v>
      </c>
      <c r="Q2058" s="10">
        <f t="shared" si="131"/>
        <v>0.81050122645438971</v>
      </c>
    </row>
    <row r="2059" spans="1:17" x14ac:dyDescent="0.3">
      <c r="A2059" s="12" t="s">
        <v>2929</v>
      </c>
      <c r="B2059" s="12" t="s">
        <v>2429</v>
      </c>
      <c r="C2059" s="13" t="s">
        <v>15</v>
      </c>
      <c r="D2059" s="12">
        <v>31</v>
      </c>
      <c r="E2059" s="13" t="s">
        <v>27</v>
      </c>
      <c r="F2059" s="13" t="s">
        <v>766</v>
      </c>
      <c r="G2059" s="13" t="s">
        <v>58</v>
      </c>
      <c r="H2059" s="13" t="s">
        <v>771</v>
      </c>
      <c r="I2059" s="12" t="s">
        <v>12</v>
      </c>
      <c r="J2059" s="14">
        <v>100</v>
      </c>
      <c r="K2059" s="15">
        <v>44</v>
      </c>
      <c r="L2059" s="15">
        <v>55.38</v>
      </c>
      <c r="M2059" s="15">
        <v>66.260000000000005</v>
      </c>
      <c r="N2059" s="16">
        <f t="shared" si="128"/>
        <v>11.380000000000003</v>
      </c>
      <c r="O2059" s="17">
        <f t="shared" si="129"/>
        <v>1.2586363636363638</v>
      </c>
      <c r="P2059" s="18">
        <f t="shared" si="130"/>
        <v>-0.1642016299426502</v>
      </c>
      <c r="Q2059" s="17">
        <f t="shared" si="131"/>
        <v>0.74435483870967745</v>
      </c>
    </row>
    <row r="2060" spans="1:17" x14ac:dyDescent="0.3">
      <c r="A2060" s="5" t="s">
        <v>2930</v>
      </c>
      <c r="B2060" s="5" t="s">
        <v>2429</v>
      </c>
      <c r="C2060" s="6" t="s">
        <v>15</v>
      </c>
      <c r="D2060" s="5">
        <v>31</v>
      </c>
      <c r="E2060" s="6" t="s">
        <v>27</v>
      </c>
      <c r="F2060" s="6" t="s">
        <v>766</v>
      </c>
      <c r="G2060" s="6" t="s">
        <v>78</v>
      </c>
      <c r="H2060" s="6" t="s">
        <v>772</v>
      </c>
      <c r="I2060" s="5" t="s">
        <v>10</v>
      </c>
      <c r="J2060" s="7">
        <v>750</v>
      </c>
      <c r="K2060" s="8">
        <v>461</v>
      </c>
      <c r="L2060" s="8">
        <v>476.99</v>
      </c>
      <c r="M2060" s="8">
        <v>356.51</v>
      </c>
      <c r="N2060" s="9">
        <f t="shared" si="128"/>
        <v>15.990000000000009</v>
      </c>
      <c r="O2060" s="10">
        <f t="shared" si="129"/>
        <v>1.0346854663774403</v>
      </c>
      <c r="P2060" s="11">
        <f t="shared" si="130"/>
        <v>0.33794283470309394</v>
      </c>
      <c r="Q2060" s="10">
        <f t="shared" si="131"/>
        <v>0.85482078853046595</v>
      </c>
    </row>
    <row r="2061" spans="1:17" x14ac:dyDescent="0.3">
      <c r="A2061" s="12" t="s">
        <v>2931</v>
      </c>
      <c r="B2061" s="12" t="s">
        <v>2429</v>
      </c>
      <c r="C2061" s="13" t="s">
        <v>15</v>
      </c>
      <c r="D2061" s="12">
        <v>31</v>
      </c>
      <c r="E2061" s="13" t="s">
        <v>27</v>
      </c>
      <c r="F2061" s="13" t="s">
        <v>766</v>
      </c>
      <c r="G2061" s="13" t="s">
        <v>78</v>
      </c>
      <c r="H2061" s="13" t="s">
        <v>773</v>
      </c>
      <c r="I2061" s="12" t="s">
        <v>16</v>
      </c>
      <c r="J2061" s="14">
        <v>291</v>
      </c>
      <c r="K2061" s="15">
        <v>136</v>
      </c>
      <c r="L2061" s="15">
        <v>139.27000000000001</v>
      </c>
      <c r="M2061" s="15">
        <v>125.4</v>
      </c>
      <c r="N2061" s="16">
        <f t="shared" si="128"/>
        <v>3.2700000000000102</v>
      </c>
      <c r="O2061" s="17">
        <f t="shared" si="129"/>
        <v>1.0240441176470589</v>
      </c>
      <c r="P2061" s="18">
        <f t="shared" si="130"/>
        <v>0.11060606060606064</v>
      </c>
      <c r="Q2061" s="17">
        <f t="shared" si="131"/>
        <v>0.64326756087647341</v>
      </c>
    </row>
    <row r="2062" spans="1:17" x14ac:dyDescent="0.3">
      <c r="A2062" s="5" t="s">
        <v>2932</v>
      </c>
      <c r="B2062" s="5" t="s">
        <v>2429</v>
      </c>
      <c r="C2062" s="6" t="s">
        <v>15</v>
      </c>
      <c r="D2062" s="5">
        <v>31</v>
      </c>
      <c r="E2062" s="6" t="s">
        <v>27</v>
      </c>
      <c r="F2062" s="6" t="s">
        <v>766</v>
      </c>
      <c r="G2062" s="6" t="s">
        <v>78</v>
      </c>
      <c r="H2062" s="6" t="s">
        <v>774</v>
      </c>
      <c r="I2062" s="5" t="s">
        <v>12</v>
      </c>
      <c r="J2062" s="7">
        <v>50</v>
      </c>
      <c r="K2062" s="8">
        <v>0</v>
      </c>
      <c r="L2062" s="8">
        <v>0</v>
      </c>
      <c r="M2062" s="8">
        <v>0</v>
      </c>
      <c r="N2062" s="9">
        <f t="shared" si="128"/>
        <v>0</v>
      </c>
      <c r="O2062" s="10">
        <f t="shared" si="129"/>
        <v>0</v>
      </c>
      <c r="P2062" s="11">
        <f t="shared" si="130"/>
        <v>0</v>
      </c>
      <c r="Q2062" s="10">
        <f t="shared" si="131"/>
        <v>0</v>
      </c>
    </row>
    <row r="2063" spans="1:17" x14ac:dyDescent="0.3">
      <c r="A2063" s="12" t="s">
        <v>2933</v>
      </c>
      <c r="B2063" s="12" t="s">
        <v>2429</v>
      </c>
      <c r="C2063" s="13" t="s">
        <v>15</v>
      </c>
      <c r="D2063" s="12">
        <v>31</v>
      </c>
      <c r="E2063" s="13" t="s">
        <v>27</v>
      </c>
      <c r="F2063" s="13" t="s">
        <v>766</v>
      </c>
      <c r="G2063" s="13" t="s">
        <v>78</v>
      </c>
      <c r="H2063" s="13" t="s">
        <v>775</v>
      </c>
      <c r="I2063" s="12" t="s">
        <v>12</v>
      </c>
      <c r="J2063" s="14">
        <v>200</v>
      </c>
      <c r="K2063" s="15">
        <v>40</v>
      </c>
      <c r="L2063" s="15">
        <v>69.95</v>
      </c>
      <c r="M2063" s="15">
        <v>0</v>
      </c>
      <c r="N2063" s="16">
        <f t="shared" si="128"/>
        <v>29.950000000000003</v>
      </c>
      <c r="O2063" s="17">
        <f t="shared" si="129"/>
        <v>1.74875</v>
      </c>
      <c r="P2063" s="18">
        <f t="shared" si="130"/>
        <v>0</v>
      </c>
      <c r="Q2063" s="17">
        <f t="shared" si="131"/>
        <v>0.47009408602150538</v>
      </c>
    </row>
    <row r="2064" spans="1:17" x14ac:dyDescent="0.3">
      <c r="A2064" s="5" t="s">
        <v>2934</v>
      </c>
      <c r="B2064" s="5" t="s">
        <v>2429</v>
      </c>
      <c r="C2064" s="6" t="s">
        <v>15</v>
      </c>
      <c r="D2064" s="5">
        <v>31</v>
      </c>
      <c r="E2064" s="6" t="s">
        <v>27</v>
      </c>
      <c r="F2064" s="6" t="s">
        <v>776</v>
      </c>
      <c r="G2064" s="6" t="s">
        <v>58</v>
      </c>
      <c r="H2064" s="6" t="s">
        <v>777</v>
      </c>
      <c r="I2064" s="5" t="s">
        <v>10</v>
      </c>
      <c r="J2064" s="7">
        <v>36</v>
      </c>
      <c r="K2064" s="8">
        <v>0</v>
      </c>
      <c r="L2064" s="8">
        <v>0</v>
      </c>
      <c r="M2064" s="8">
        <v>0</v>
      </c>
      <c r="N2064" s="9">
        <f t="shared" si="128"/>
        <v>0</v>
      </c>
      <c r="O2064" s="10">
        <f t="shared" si="129"/>
        <v>0</v>
      </c>
      <c r="P2064" s="11">
        <f t="shared" si="130"/>
        <v>0</v>
      </c>
      <c r="Q2064" s="10">
        <f t="shared" si="131"/>
        <v>0</v>
      </c>
    </row>
    <row r="2065" spans="1:17" x14ac:dyDescent="0.3">
      <c r="A2065" s="12" t="s">
        <v>2935</v>
      </c>
      <c r="B2065" s="12" t="s">
        <v>2429</v>
      </c>
      <c r="C2065" s="13" t="s">
        <v>15</v>
      </c>
      <c r="D2065" s="12">
        <v>31</v>
      </c>
      <c r="E2065" s="13" t="s">
        <v>27</v>
      </c>
      <c r="F2065" s="13" t="s">
        <v>776</v>
      </c>
      <c r="G2065" s="13" t="s">
        <v>78</v>
      </c>
      <c r="H2065" s="13" t="s">
        <v>779</v>
      </c>
      <c r="I2065" s="12" t="s">
        <v>12</v>
      </c>
      <c r="J2065" s="14">
        <v>105</v>
      </c>
      <c r="K2065" s="15">
        <v>40</v>
      </c>
      <c r="L2065" s="15">
        <v>50.43</v>
      </c>
      <c r="M2065" s="15">
        <v>40.07</v>
      </c>
      <c r="N2065" s="16">
        <f t="shared" si="128"/>
        <v>10.43</v>
      </c>
      <c r="O2065" s="17">
        <f t="shared" si="129"/>
        <v>1.26075</v>
      </c>
      <c r="P2065" s="18">
        <f t="shared" si="130"/>
        <v>0.25854754180184675</v>
      </c>
      <c r="Q2065" s="17">
        <f t="shared" si="131"/>
        <v>0.64554531490015366</v>
      </c>
    </row>
    <row r="2066" spans="1:17" x14ac:dyDescent="0.3">
      <c r="A2066" s="5" t="s">
        <v>2936</v>
      </c>
      <c r="B2066" s="5" t="s">
        <v>2429</v>
      </c>
      <c r="C2066" s="6" t="s">
        <v>15</v>
      </c>
      <c r="D2066" s="5">
        <v>31</v>
      </c>
      <c r="E2066" s="6" t="s">
        <v>27</v>
      </c>
      <c r="F2066" s="6" t="s">
        <v>780</v>
      </c>
      <c r="G2066" s="6" t="s">
        <v>58</v>
      </c>
      <c r="H2066" s="6" t="s">
        <v>781</v>
      </c>
      <c r="I2066" s="5" t="s">
        <v>12</v>
      </c>
      <c r="J2066" s="7">
        <v>60</v>
      </c>
      <c r="K2066" s="8">
        <v>18</v>
      </c>
      <c r="L2066" s="8">
        <v>10.52</v>
      </c>
      <c r="M2066" s="8">
        <v>13.24</v>
      </c>
      <c r="N2066" s="9">
        <f t="shared" si="128"/>
        <v>-7.48</v>
      </c>
      <c r="O2066" s="10">
        <f t="shared" si="129"/>
        <v>0.58444444444444443</v>
      </c>
      <c r="P2066" s="11">
        <f t="shared" si="130"/>
        <v>-0.20543806646525684</v>
      </c>
      <c r="Q2066" s="10">
        <f t="shared" si="131"/>
        <v>0.23566308243727599</v>
      </c>
    </row>
    <row r="2067" spans="1:17" x14ac:dyDescent="0.3">
      <c r="A2067" s="12" t="s">
        <v>2937</v>
      </c>
      <c r="B2067" s="12" t="s">
        <v>2429</v>
      </c>
      <c r="C2067" s="13" t="s">
        <v>15</v>
      </c>
      <c r="D2067" s="12">
        <v>31</v>
      </c>
      <c r="E2067" s="13" t="s">
        <v>27</v>
      </c>
      <c r="F2067" s="13" t="s">
        <v>780</v>
      </c>
      <c r="G2067" s="13" t="s">
        <v>58</v>
      </c>
      <c r="H2067" s="13" t="s">
        <v>782</v>
      </c>
      <c r="I2067" s="12" t="s">
        <v>12</v>
      </c>
      <c r="J2067" s="14">
        <v>126</v>
      </c>
      <c r="K2067" s="15">
        <v>70</v>
      </c>
      <c r="L2067" s="15">
        <v>35.880000000000003</v>
      </c>
      <c r="M2067" s="15">
        <v>43.35</v>
      </c>
      <c r="N2067" s="16">
        <f t="shared" si="128"/>
        <v>-34.119999999999997</v>
      </c>
      <c r="O2067" s="17">
        <f t="shared" si="129"/>
        <v>0.51257142857142857</v>
      </c>
      <c r="P2067" s="18">
        <f t="shared" si="130"/>
        <v>-0.172318339100346</v>
      </c>
      <c r="Q2067" s="17">
        <f t="shared" si="131"/>
        <v>0.38274449564772145</v>
      </c>
    </row>
    <row r="2068" spans="1:17" x14ac:dyDescent="0.3">
      <c r="A2068" s="5" t="s">
        <v>2938</v>
      </c>
      <c r="B2068" s="5" t="s">
        <v>2429</v>
      </c>
      <c r="C2068" s="6" t="s">
        <v>15</v>
      </c>
      <c r="D2068" s="5">
        <v>31</v>
      </c>
      <c r="E2068" s="6" t="s">
        <v>27</v>
      </c>
      <c r="F2068" s="6" t="s">
        <v>780</v>
      </c>
      <c r="G2068" s="6" t="s">
        <v>58</v>
      </c>
      <c r="H2068" s="6" t="s">
        <v>783</v>
      </c>
      <c r="I2068" s="5" t="s">
        <v>12</v>
      </c>
      <c r="J2068" s="7">
        <v>40</v>
      </c>
      <c r="K2068" s="8">
        <v>23</v>
      </c>
      <c r="L2068" s="8">
        <v>21.39</v>
      </c>
      <c r="M2068" s="8">
        <v>21.76</v>
      </c>
      <c r="N2068" s="9">
        <f t="shared" si="128"/>
        <v>-1.6099999999999994</v>
      </c>
      <c r="O2068" s="10">
        <f t="shared" si="129"/>
        <v>0.93</v>
      </c>
      <c r="P2068" s="11">
        <f t="shared" si="130"/>
        <v>-1.7003676470588279E-2</v>
      </c>
      <c r="Q2068" s="10">
        <f t="shared" si="131"/>
        <v>0.71875</v>
      </c>
    </row>
    <row r="2069" spans="1:17" x14ac:dyDescent="0.3">
      <c r="A2069" s="12" t="s">
        <v>2939</v>
      </c>
      <c r="B2069" s="12" t="s">
        <v>2429</v>
      </c>
      <c r="C2069" s="13" t="s">
        <v>15</v>
      </c>
      <c r="D2069" s="12">
        <v>31</v>
      </c>
      <c r="E2069" s="13" t="s">
        <v>27</v>
      </c>
      <c r="F2069" s="13" t="s">
        <v>780</v>
      </c>
      <c r="G2069" s="13" t="s">
        <v>58</v>
      </c>
      <c r="H2069" s="13" t="s">
        <v>784</v>
      </c>
      <c r="I2069" s="12" t="s">
        <v>12</v>
      </c>
      <c r="J2069" s="14">
        <v>36</v>
      </c>
      <c r="K2069" s="15">
        <v>15</v>
      </c>
      <c r="L2069" s="15">
        <v>3.43</v>
      </c>
      <c r="M2069" s="15">
        <v>4.8499999999999996</v>
      </c>
      <c r="N2069" s="16">
        <f t="shared" si="128"/>
        <v>-11.57</v>
      </c>
      <c r="O2069" s="17">
        <f t="shared" si="129"/>
        <v>0.22866666666666668</v>
      </c>
      <c r="P2069" s="18">
        <f t="shared" si="130"/>
        <v>-0.29278350515463908</v>
      </c>
      <c r="Q2069" s="17">
        <f t="shared" si="131"/>
        <v>0.1280615292712067</v>
      </c>
    </row>
    <row r="2070" spans="1:17" x14ac:dyDescent="0.3">
      <c r="A2070" s="5" t="s">
        <v>2940</v>
      </c>
      <c r="B2070" s="5" t="s">
        <v>2429</v>
      </c>
      <c r="C2070" s="6" t="s">
        <v>15</v>
      </c>
      <c r="D2070" s="5">
        <v>31</v>
      </c>
      <c r="E2070" s="6" t="s">
        <v>27</v>
      </c>
      <c r="F2070" s="6" t="s">
        <v>780</v>
      </c>
      <c r="G2070" s="6" t="s">
        <v>58</v>
      </c>
      <c r="H2070" s="6" t="s">
        <v>785</v>
      </c>
      <c r="I2070" s="5" t="s">
        <v>12</v>
      </c>
      <c r="J2070" s="7">
        <v>60</v>
      </c>
      <c r="K2070" s="8">
        <v>25</v>
      </c>
      <c r="L2070" s="8">
        <v>11.66</v>
      </c>
      <c r="M2070" s="8">
        <v>16.43</v>
      </c>
      <c r="N2070" s="9">
        <f t="shared" si="128"/>
        <v>-13.34</v>
      </c>
      <c r="O2070" s="10">
        <f t="shared" si="129"/>
        <v>0.46639999999999998</v>
      </c>
      <c r="P2070" s="11">
        <f t="shared" si="130"/>
        <v>-0.29032258064516125</v>
      </c>
      <c r="Q2070" s="10">
        <f t="shared" si="131"/>
        <v>0.26120071684587814</v>
      </c>
    </row>
    <row r="2071" spans="1:17" x14ac:dyDescent="0.3">
      <c r="A2071" s="12" t="s">
        <v>2941</v>
      </c>
      <c r="B2071" s="12" t="s">
        <v>2429</v>
      </c>
      <c r="C2071" s="13" t="s">
        <v>15</v>
      </c>
      <c r="D2071" s="12">
        <v>31</v>
      </c>
      <c r="E2071" s="13" t="s">
        <v>27</v>
      </c>
      <c r="F2071" s="13" t="s">
        <v>787</v>
      </c>
      <c r="G2071" s="13" t="s">
        <v>78</v>
      </c>
      <c r="H2071" s="13" t="s">
        <v>788</v>
      </c>
      <c r="I2071" s="12" t="s">
        <v>12</v>
      </c>
      <c r="J2071" s="14">
        <v>60</v>
      </c>
      <c r="K2071" s="15">
        <v>29</v>
      </c>
      <c r="L2071" s="15">
        <v>21.14</v>
      </c>
      <c r="M2071" s="15">
        <v>35.86</v>
      </c>
      <c r="N2071" s="16">
        <f t="shared" si="128"/>
        <v>-7.8599999999999994</v>
      </c>
      <c r="O2071" s="17">
        <f t="shared" si="129"/>
        <v>0.72896551724137937</v>
      </c>
      <c r="P2071" s="18">
        <f t="shared" si="130"/>
        <v>-0.41048522030117118</v>
      </c>
      <c r="Q2071" s="17">
        <f t="shared" si="131"/>
        <v>0.47356630824372759</v>
      </c>
    </row>
    <row r="2072" spans="1:17" x14ac:dyDescent="0.3">
      <c r="A2072" s="5" t="s">
        <v>2942</v>
      </c>
      <c r="B2072" s="5" t="s">
        <v>2429</v>
      </c>
      <c r="C2072" s="6" t="s">
        <v>15</v>
      </c>
      <c r="D2072" s="5">
        <v>31</v>
      </c>
      <c r="E2072" s="6" t="s">
        <v>27</v>
      </c>
      <c r="F2072" s="6" t="s">
        <v>789</v>
      </c>
      <c r="G2072" s="6" t="s">
        <v>78</v>
      </c>
      <c r="H2072" s="6" t="s">
        <v>790</v>
      </c>
      <c r="I2072" s="5" t="s">
        <v>12</v>
      </c>
      <c r="J2072" s="7">
        <v>75</v>
      </c>
      <c r="K2072" s="8">
        <v>26</v>
      </c>
      <c r="L2072" s="8">
        <v>16.62</v>
      </c>
      <c r="M2072" s="8">
        <v>21.18</v>
      </c>
      <c r="N2072" s="9">
        <f t="shared" si="128"/>
        <v>-9.379999999999999</v>
      </c>
      <c r="O2072" s="10">
        <f t="shared" si="129"/>
        <v>0.63923076923076927</v>
      </c>
      <c r="P2072" s="11">
        <f t="shared" si="130"/>
        <v>-0.21529745042492912</v>
      </c>
      <c r="Q2072" s="10">
        <f t="shared" si="131"/>
        <v>0.2978494623655914</v>
      </c>
    </row>
    <row r="2073" spans="1:17" x14ac:dyDescent="0.3">
      <c r="A2073" s="12" t="s">
        <v>2943</v>
      </c>
      <c r="B2073" s="12" t="s">
        <v>2429</v>
      </c>
      <c r="C2073" s="13" t="s">
        <v>15</v>
      </c>
      <c r="D2073" s="12">
        <v>31</v>
      </c>
      <c r="E2073" s="13" t="s">
        <v>27</v>
      </c>
      <c r="F2073" s="13" t="s">
        <v>791</v>
      </c>
      <c r="G2073" s="13" t="s">
        <v>58</v>
      </c>
      <c r="H2073" s="13" t="s">
        <v>792</v>
      </c>
      <c r="I2073" s="12" t="s">
        <v>16</v>
      </c>
      <c r="J2073" s="14">
        <v>42</v>
      </c>
      <c r="K2073" s="15">
        <v>15</v>
      </c>
      <c r="L2073" s="15">
        <v>13.47</v>
      </c>
      <c r="M2073" s="15">
        <v>28.24</v>
      </c>
      <c r="N2073" s="16">
        <f t="shared" si="128"/>
        <v>-1.5299999999999994</v>
      </c>
      <c r="O2073" s="17">
        <f t="shared" si="129"/>
        <v>0.89800000000000002</v>
      </c>
      <c r="P2073" s="18">
        <f t="shared" si="130"/>
        <v>-0.52301699716713879</v>
      </c>
      <c r="Q2073" s="17">
        <f t="shared" si="131"/>
        <v>0.43106758832565284</v>
      </c>
    </row>
    <row r="2074" spans="1:17" x14ac:dyDescent="0.3">
      <c r="A2074" s="5" t="s">
        <v>2944</v>
      </c>
      <c r="B2074" s="5" t="s">
        <v>2429</v>
      </c>
      <c r="C2074" s="6" t="s">
        <v>15</v>
      </c>
      <c r="D2074" s="5">
        <v>31</v>
      </c>
      <c r="E2074" s="6" t="s">
        <v>27</v>
      </c>
      <c r="F2074" s="6" t="s">
        <v>791</v>
      </c>
      <c r="G2074" s="6" t="s">
        <v>58</v>
      </c>
      <c r="H2074" s="6" t="s">
        <v>793</v>
      </c>
      <c r="I2074" s="5" t="s">
        <v>16</v>
      </c>
      <c r="J2074" s="7">
        <v>63</v>
      </c>
      <c r="K2074" s="8">
        <v>25</v>
      </c>
      <c r="L2074" s="8">
        <v>27.92</v>
      </c>
      <c r="M2074" s="8">
        <v>23.39</v>
      </c>
      <c r="N2074" s="9">
        <f t="shared" si="128"/>
        <v>2.9200000000000017</v>
      </c>
      <c r="O2074" s="10">
        <f t="shared" si="129"/>
        <v>1.1168</v>
      </c>
      <c r="P2074" s="11">
        <f t="shared" si="130"/>
        <v>0.19367250961949556</v>
      </c>
      <c r="Q2074" s="10">
        <f t="shared" si="131"/>
        <v>0.59566478921317634</v>
      </c>
    </row>
    <row r="2075" spans="1:17" x14ac:dyDescent="0.3">
      <c r="A2075" s="12" t="s">
        <v>2945</v>
      </c>
      <c r="B2075" s="12" t="s">
        <v>2429</v>
      </c>
      <c r="C2075" s="13" t="s">
        <v>15</v>
      </c>
      <c r="D2075" s="12">
        <v>31</v>
      </c>
      <c r="E2075" s="13" t="s">
        <v>27</v>
      </c>
      <c r="F2075" s="13" t="s">
        <v>791</v>
      </c>
      <c r="G2075" s="13" t="s">
        <v>78</v>
      </c>
      <c r="H2075" s="13" t="s">
        <v>795</v>
      </c>
      <c r="I2075" s="12" t="s">
        <v>16</v>
      </c>
      <c r="J2075" s="14">
        <v>135</v>
      </c>
      <c r="K2075" s="15">
        <v>88</v>
      </c>
      <c r="L2075" s="15">
        <v>55.67</v>
      </c>
      <c r="M2075" s="15">
        <v>75.52</v>
      </c>
      <c r="N2075" s="16">
        <f t="shared" si="128"/>
        <v>-32.33</v>
      </c>
      <c r="O2075" s="17">
        <f t="shared" si="129"/>
        <v>0.63261363636363643</v>
      </c>
      <c r="P2075" s="18">
        <f t="shared" si="130"/>
        <v>-0.26284427966101687</v>
      </c>
      <c r="Q2075" s="17">
        <f t="shared" si="131"/>
        <v>0.55426125049780961</v>
      </c>
    </row>
    <row r="2076" spans="1:17" x14ac:dyDescent="0.3">
      <c r="A2076" s="5" t="s">
        <v>2946</v>
      </c>
      <c r="B2076" s="5" t="s">
        <v>2429</v>
      </c>
      <c r="C2076" s="6" t="s">
        <v>15</v>
      </c>
      <c r="D2076" s="5">
        <v>31</v>
      </c>
      <c r="E2076" s="6" t="s">
        <v>27</v>
      </c>
      <c r="F2076" s="6" t="s">
        <v>791</v>
      </c>
      <c r="G2076" s="6" t="s">
        <v>78</v>
      </c>
      <c r="H2076" s="6" t="s">
        <v>796</v>
      </c>
      <c r="I2076" s="5" t="s">
        <v>16</v>
      </c>
      <c r="J2076" s="7">
        <v>101</v>
      </c>
      <c r="K2076" s="8">
        <v>50</v>
      </c>
      <c r="L2076" s="8">
        <v>63.14</v>
      </c>
      <c r="M2076" s="8">
        <v>64.97</v>
      </c>
      <c r="N2076" s="9">
        <f t="shared" si="128"/>
        <v>13.14</v>
      </c>
      <c r="O2076" s="10">
        <f t="shared" si="129"/>
        <v>1.2627999999999999</v>
      </c>
      <c r="P2076" s="11">
        <f t="shared" si="130"/>
        <v>-2.8166846236724618E-2</v>
      </c>
      <c r="Q2076" s="10">
        <f t="shared" si="131"/>
        <v>0.84025338017672735</v>
      </c>
    </row>
    <row r="2077" spans="1:17" x14ac:dyDescent="0.3">
      <c r="A2077" s="12" t="s">
        <v>2947</v>
      </c>
      <c r="B2077" s="12" t="s">
        <v>2429</v>
      </c>
      <c r="C2077" s="13" t="s">
        <v>15</v>
      </c>
      <c r="D2077" s="12">
        <v>31</v>
      </c>
      <c r="E2077" s="13" t="s">
        <v>27</v>
      </c>
      <c r="F2077" s="13" t="s">
        <v>791</v>
      </c>
      <c r="G2077" s="13" t="s">
        <v>78</v>
      </c>
      <c r="H2077" s="13" t="s">
        <v>797</v>
      </c>
      <c r="I2077" s="12" t="s">
        <v>16</v>
      </c>
      <c r="J2077" s="14">
        <v>726.6</v>
      </c>
      <c r="K2077" s="15">
        <v>382</v>
      </c>
      <c r="L2077" s="15">
        <v>399.08</v>
      </c>
      <c r="M2077" s="15">
        <v>417.24</v>
      </c>
      <c r="N2077" s="16">
        <f t="shared" si="128"/>
        <v>17.079999999999984</v>
      </c>
      <c r="O2077" s="17">
        <f t="shared" si="129"/>
        <v>1.0447120418848168</v>
      </c>
      <c r="P2077" s="18">
        <f t="shared" si="130"/>
        <v>-4.3524110823506913E-2</v>
      </c>
      <c r="Q2077" s="17">
        <f t="shared" si="131"/>
        <v>0.73822990567350066</v>
      </c>
    </row>
    <row r="2078" spans="1:17" x14ac:dyDescent="0.3">
      <c r="A2078" s="5" t="s">
        <v>2948</v>
      </c>
      <c r="B2078" s="5" t="s">
        <v>2949</v>
      </c>
      <c r="C2078" s="6" t="s">
        <v>17</v>
      </c>
      <c r="D2078" s="5">
        <v>30</v>
      </c>
      <c r="E2078" s="6" t="s">
        <v>24</v>
      </c>
      <c r="F2078" s="6" t="s">
        <v>57</v>
      </c>
      <c r="G2078" s="6" t="s">
        <v>58</v>
      </c>
      <c r="H2078" s="6" t="s">
        <v>59</v>
      </c>
      <c r="I2078" s="5" t="s">
        <v>16</v>
      </c>
      <c r="J2078" s="7">
        <v>270</v>
      </c>
      <c r="K2078" s="8">
        <v>14</v>
      </c>
      <c r="L2078" s="8">
        <v>27.42</v>
      </c>
      <c r="M2078" s="8">
        <v>28.24</v>
      </c>
      <c r="N2078" s="9">
        <f t="shared" si="128"/>
        <v>13.420000000000002</v>
      </c>
      <c r="O2078" s="10">
        <f t="shared" si="129"/>
        <v>1.9585714285714286</v>
      </c>
      <c r="P2078" s="11">
        <f t="shared" si="130"/>
        <v>-2.9036827195467307E-2</v>
      </c>
      <c r="Q2078" s="10">
        <f t="shared" si="131"/>
        <v>0.14104938271604939</v>
      </c>
    </row>
    <row r="2079" spans="1:17" x14ac:dyDescent="0.3">
      <c r="A2079" s="12" t="s">
        <v>2950</v>
      </c>
      <c r="B2079" s="12" t="s">
        <v>2949</v>
      </c>
      <c r="C2079" s="13" t="s">
        <v>17</v>
      </c>
      <c r="D2079" s="12">
        <v>30</v>
      </c>
      <c r="E2079" s="13" t="s">
        <v>24</v>
      </c>
      <c r="F2079" s="13" t="s">
        <v>57</v>
      </c>
      <c r="G2079" s="13" t="s">
        <v>58</v>
      </c>
      <c r="H2079" s="13" t="s">
        <v>62</v>
      </c>
      <c r="I2079" s="12" t="s">
        <v>16</v>
      </c>
      <c r="J2079" s="14">
        <v>1500</v>
      </c>
      <c r="K2079" s="15">
        <v>306</v>
      </c>
      <c r="L2079" s="15">
        <v>206.32</v>
      </c>
      <c r="M2079" s="15">
        <v>204.94</v>
      </c>
      <c r="N2079" s="16">
        <f t="shared" si="128"/>
        <v>-99.68</v>
      </c>
      <c r="O2079" s="17">
        <f t="shared" si="129"/>
        <v>0.67424836601307192</v>
      </c>
      <c r="P2079" s="18">
        <f t="shared" si="130"/>
        <v>6.7336781497023294E-3</v>
      </c>
      <c r="Q2079" s="17">
        <f t="shared" si="131"/>
        <v>0.19103703703703703</v>
      </c>
    </row>
    <row r="2080" spans="1:17" x14ac:dyDescent="0.3">
      <c r="A2080" s="5" t="s">
        <v>2951</v>
      </c>
      <c r="B2080" s="5" t="s">
        <v>2949</v>
      </c>
      <c r="C2080" s="6" t="s">
        <v>17</v>
      </c>
      <c r="D2080" s="5">
        <v>30</v>
      </c>
      <c r="E2080" s="6" t="s">
        <v>24</v>
      </c>
      <c r="F2080" s="6" t="s">
        <v>57</v>
      </c>
      <c r="G2080" s="6" t="s">
        <v>58</v>
      </c>
      <c r="H2080" s="6" t="s">
        <v>63</v>
      </c>
      <c r="I2080" s="5" t="s">
        <v>16</v>
      </c>
      <c r="J2080" s="7">
        <v>330.4</v>
      </c>
      <c r="K2080" s="8">
        <v>78</v>
      </c>
      <c r="L2080" s="8">
        <v>0</v>
      </c>
      <c r="M2080" s="8">
        <v>0</v>
      </c>
      <c r="N2080" s="9">
        <f t="shared" si="128"/>
        <v>-78</v>
      </c>
      <c r="O2080" s="10">
        <f t="shared" si="129"/>
        <v>0</v>
      </c>
      <c r="P2080" s="11">
        <f t="shared" si="130"/>
        <v>0</v>
      </c>
      <c r="Q2080" s="10">
        <f t="shared" si="131"/>
        <v>0</v>
      </c>
    </row>
    <row r="2081" spans="1:17" x14ac:dyDescent="0.3">
      <c r="A2081" s="12" t="s">
        <v>2952</v>
      </c>
      <c r="B2081" s="12" t="s">
        <v>2949</v>
      </c>
      <c r="C2081" s="13" t="s">
        <v>17</v>
      </c>
      <c r="D2081" s="12">
        <v>30</v>
      </c>
      <c r="E2081" s="13" t="s">
        <v>24</v>
      </c>
      <c r="F2081" s="13" t="s">
        <v>57</v>
      </c>
      <c r="G2081" s="13" t="s">
        <v>58</v>
      </c>
      <c r="H2081" s="13" t="s">
        <v>66</v>
      </c>
      <c r="I2081" s="12" t="s">
        <v>16</v>
      </c>
      <c r="J2081" s="14">
        <v>108</v>
      </c>
      <c r="K2081" s="15">
        <v>0</v>
      </c>
      <c r="L2081" s="15">
        <v>0</v>
      </c>
      <c r="M2081" s="15">
        <v>0</v>
      </c>
      <c r="N2081" s="16">
        <f t="shared" si="128"/>
        <v>0</v>
      </c>
      <c r="O2081" s="17">
        <f t="shared" si="129"/>
        <v>0</v>
      </c>
      <c r="P2081" s="18">
        <f t="shared" si="130"/>
        <v>0</v>
      </c>
      <c r="Q2081" s="17">
        <f t="shared" si="131"/>
        <v>0</v>
      </c>
    </row>
    <row r="2082" spans="1:17" x14ac:dyDescent="0.3">
      <c r="A2082" s="5" t="s">
        <v>2953</v>
      </c>
      <c r="B2082" s="5" t="s">
        <v>2949</v>
      </c>
      <c r="C2082" s="6" t="s">
        <v>17</v>
      </c>
      <c r="D2082" s="5">
        <v>30</v>
      </c>
      <c r="E2082" s="6" t="s">
        <v>24</v>
      </c>
      <c r="F2082" s="6" t="s">
        <v>69</v>
      </c>
      <c r="G2082" s="6" t="s">
        <v>58</v>
      </c>
      <c r="H2082" s="6" t="s">
        <v>70</v>
      </c>
      <c r="I2082" s="5" t="s">
        <v>10</v>
      </c>
      <c r="J2082" s="7">
        <v>710</v>
      </c>
      <c r="K2082" s="8">
        <v>323</v>
      </c>
      <c r="L2082" s="8">
        <v>125.35</v>
      </c>
      <c r="M2082" s="8">
        <v>425.39</v>
      </c>
      <c r="N2082" s="9">
        <f t="shared" si="128"/>
        <v>-197.65</v>
      </c>
      <c r="O2082" s="10">
        <f t="shared" si="129"/>
        <v>0.38808049535603711</v>
      </c>
      <c r="P2082" s="11">
        <f t="shared" si="130"/>
        <v>-0.70532922729730363</v>
      </c>
      <c r="Q2082" s="10">
        <f t="shared" si="131"/>
        <v>0.24520735524256651</v>
      </c>
    </row>
    <row r="2083" spans="1:17" x14ac:dyDescent="0.3">
      <c r="A2083" s="12" t="s">
        <v>2954</v>
      </c>
      <c r="B2083" s="12" t="s">
        <v>2949</v>
      </c>
      <c r="C2083" s="13" t="s">
        <v>17</v>
      </c>
      <c r="D2083" s="12">
        <v>30</v>
      </c>
      <c r="E2083" s="13" t="s">
        <v>24</v>
      </c>
      <c r="F2083" s="13" t="s">
        <v>69</v>
      </c>
      <c r="G2083" s="13" t="s">
        <v>58</v>
      </c>
      <c r="H2083" s="13" t="s">
        <v>71</v>
      </c>
      <c r="I2083" s="12" t="s">
        <v>10</v>
      </c>
      <c r="J2083" s="14">
        <v>1200</v>
      </c>
      <c r="K2083" s="15">
        <v>144</v>
      </c>
      <c r="L2083" s="15">
        <v>292.04000000000002</v>
      </c>
      <c r="M2083" s="15">
        <v>560.22</v>
      </c>
      <c r="N2083" s="16">
        <f t="shared" si="128"/>
        <v>148.04000000000002</v>
      </c>
      <c r="O2083" s="17">
        <f t="shared" si="129"/>
        <v>2.0280555555555555</v>
      </c>
      <c r="P2083" s="18">
        <f t="shared" si="130"/>
        <v>-0.47870479454500015</v>
      </c>
      <c r="Q2083" s="17">
        <f t="shared" si="131"/>
        <v>0.33800925925925923</v>
      </c>
    </row>
    <row r="2084" spans="1:17" x14ac:dyDescent="0.3">
      <c r="A2084" s="5" t="s">
        <v>2955</v>
      </c>
      <c r="B2084" s="5" t="s">
        <v>2949</v>
      </c>
      <c r="C2084" s="6" t="s">
        <v>17</v>
      </c>
      <c r="D2084" s="5">
        <v>30</v>
      </c>
      <c r="E2084" s="6" t="s">
        <v>24</v>
      </c>
      <c r="F2084" s="6" t="s">
        <v>69</v>
      </c>
      <c r="G2084" s="6" t="s">
        <v>58</v>
      </c>
      <c r="H2084" s="6" t="s">
        <v>72</v>
      </c>
      <c r="I2084" s="5" t="s">
        <v>10</v>
      </c>
      <c r="J2084" s="7">
        <v>600</v>
      </c>
      <c r="K2084" s="8">
        <v>344</v>
      </c>
      <c r="L2084" s="8">
        <v>57.22</v>
      </c>
      <c r="M2084" s="8">
        <v>258.08</v>
      </c>
      <c r="N2084" s="9">
        <f t="shared" si="128"/>
        <v>-286.77999999999997</v>
      </c>
      <c r="O2084" s="10">
        <f t="shared" si="129"/>
        <v>0.16633720930232557</v>
      </c>
      <c r="P2084" s="11">
        <f t="shared" si="130"/>
        <v>-0.77828580285182891</v>
      </c>
      <c r="Q2084" s="10">
        <f t="shared" si="131"/>
        <v>0.13245370370370371</v>
      </c>
    </row>
    <row r="2085" spans="1:17" x14ac:dyDescent="0.3">
      <c r="A2085" s="12" t="s">
        <v>2956</v>
      </c>
      <c r="B2085" s="12" t="s">
        <v>2949</v>
      </c>
      <c r="C2085" s="13" t="s">
        <v>17</v>
      </c>
      <c r="D2085" s="12">
        <v>30</v>
      </c>
      <c r="E2085" s="13" t="s">
        <v>24</v>
      </c>
      <c r="F2085" s="13" t="s">
        <v>69</v>
      </c>
      <c r="G2085" s="13" t="s">
        <v>872</v>
      </c>
      <c r="H2085" s="13" t="s">
        <v>76</v>
      </c>
      <c r="I2085" s="12" t="s">
        <v>10</v>
      </c>
      <c r="J2085" s="14">
        <v>1320</v>
      </c>
      <c r="K2085" s="15">
        <v>648</v>
      </c>
      <c r="L2085" s="15">
        <v>745.45</v>
      </c>
      <c r="M2085" s="15">
        <v>666.99</v>
      </c>
      <c r="N2085" s="16">
        <f t="shared" si="128"/>
        <v>97.450000000000045</v>
      </c>
      <c r="O2085" s="17">
        <f t="shared" si="129"/>
        <v>1.1503858024691358</v>
      </c>
      <c r="P2085" s="18">
        <f t="shared" si="130"/>
        <v>0.11763294802021025</v>
      </c>
      <c r="Q2085" s="17">
        <f t="shared" si="131"/>
        <v>0.78435395622895621</v>
      </c>
    </row>
    <row r="2086" spans="1:17" x14ac:dyDescent="0.3">
      <c r="A2086" s="5" t="s">
        <v>2957</v>
      </c>
      <c r="B2086" s="5" t="s">
        <v>2949</v>
      </c>
      <c r="C2086" s="6" t="s">
        <v>17</v>
      </c>
      <c r="D2086" s="5">
        <v>30</v>
      </c>
      <c r="E2086" s="6" t="s">
        <v>24</v>
      </c>
      <c r="F2086" s="6" t="s">
        <v>69</v>
      </c>
      <c r="G2086" s="6" t="s">
        <v>78</v>
      </c>
      <c r="H2086" s="6" t="s">
        <v>79</v>
      </c>
      <c r="I2086" s="5" t="s">
        <v>10</v>
      </c>
      <c r="J2086" s="7">
        <v>1500</v>
      </c>
      <c r="K2086" s="8">
        <v>595</v>
      </c>
      <c r="L2086" s="8">
        <v>666.18</v>
      </c>
      <c r="M2086" s="8">
        <v>267.92</v>
      </c>
      <c r="N2086" s="9">
        <f t="shared" si="128"/>
        <v>71.17999999999995</v>
      </c>
      <c r="O2086" s="10">
        <f t="shared" si="129"/>
        <v>1.1196302521008403</v>
      </c>
      <c r="P2086" s="11">
        <f t="shared" si="130"/>
        <v>1.4864885040310538</v>
      </c>
      <c r="Q2086" s="10">
        <f t="shared" si="131"/>
        <v>0.61683333333333334</v>
      </c>
    </row>
    <row r="2087" spans="1:17" x14ac:dyDescent="0.3">
      <c r="A2087" s="12" t="s">
        <v>2958</v>
      </c>
      <c r="B2087" s="12" t="s">
        <v>2949</v>
      </c>
      <c r="C2087" s="13" t="s">
        <v>17</v>
      </c>
      <c r="D2087" s="12">
        <v>30</v>
      </c>
      <c r="E2087" s="13" t="s">
        <v>24</v>
      </c>
      <c r="F2087" s="13" t="s">
        <v>69</v>
      </c>
      <c r="G2087" s="13" t="s">
        <v>78</v>
      </c>
      <c r="H2087" s="13" t="s">
        <v>82</v>
      </c>
      <c r="I2087" s="12" t="s">
        <v>16</v>
      </c>
      <c r="J2087" s="14">
        <v>431.59</v>
      </c>
      <c r="K2087" s="15">
        <v>12</v>
      </c>
      <c r="L2087" s="15">
        <v>0</v>
      </c>
      <c r="M2087" s="15">
        <v>0</v>
      </c>
      <c r="N2087" s="16">
        <f t="shared" si="128"/>
        <v>-12</v>
      </c>
      <c r="O2087" s="17">
        <f t="shared" si="129"/>
        <v>0</v>
      </c>
      <c r="P2087" s="18">
        <f t="shared" si="130"/>
        <v>0</v>
      </c>
      <c r="Q2087" s="17">
        <f t="shared" si="131"/>
        <v>0</v>
      </c>
    </row>
    <row r="2088" spans="1:17" x14ac:dyDescent="0.3">
      <c r="A2088" s="5" t="s">
        <v>2959</v>
      </c>
      <c r="B2088" s="5" t="s">
        <v>2949</v>
      </c>
      <c r="C2088" s="6" t="s">
        <v>17</v>
      </c>
      <c r="D2088" s="5">
        <v>30</v>
      </c>
      <c r="E2088" s="6" t="s">
        <v>24</v>
      </c>
      <c r="F2088" s="6" t="s">
        <v>85</v>
      </c>
      <c r="G2088" s="6" t="s">
        <v>58</v>
      </c>
      <c r="H2088" s="6" t="s">
        <v>86</v>
      </c>
      <c r="I2088" s="5" t="s">
        <v>12</v>
      </c>
      <c r="J2088" s="7">
        <v>195</v>
      </c>
      <c r="K2088" s="8">
        <v>6</v>
      </c>
      <c r="L2088" s="8">
        <v>6.66</v>
      </c>
      <c r="M2088" s="8">
        <v>0</v>
      </c>
      <c r="N2088" s="9">
        <f t="shared" si="128"/>
        <v>0.66000000000000014</v>
      </c>
      <c r="O2088" s="10">
        <f t="shared" si="129"/>
        <v>1.1100000000000001</v>
      </c>
      <c r="P2088" s="11">
        <f t="shared" si="130"/>
        <v>0</v>
      </c>
      <c r="Q2088" s="10">
        <f t="shared" si="131"/>
        <v>4.7435897435897434E-2</v>
      </c>
    </row>
    <row r="2089" spans="1:17" x14ac:dyDescent="0.3">
      <c r="A2089" s="12" t="s">
        <v>2960</v>
      </c>
      <c r="B2089" s="12" t="s">
        <v>2949</v>
      </c>
      <c r="C2089" s="13" t="s">
        <v>17</v>
      </c>
      <c r="D2089" s="12">
        <v>30</v>
      </c>
      <c r="E2089" s="13" t="s">
        <v>24</v>
      </c>
      <c r="F2089" s="13" t="s">
        <v>85</v>
      </c>
      <c r="G2089" s="13" t="s">
        <v>58</v>
      </c>
      <c r="H2089" s="13" t="s">
        <v>87</v>
      </c>
      <c r="I2089" s="12" t="s">
        <v>12</v>
      </c>
      <c r="J2089" s="14">
        <v>100</v>
      </c>
      <c r="K2089" s="15">
        <v>17</v>
      </c>
      <c r="L2089" s="15">
        <v>15.74</v>
      </c>
      <c r="M2089" s="15">
        <v>19.36</v>
      </c>
      <c r="N2089" s="16">
        <f t="shared" si="128"/>
        <v>-1.2599999999999998</v>
      </c>
      <c r="O2089" s="17">
        <f t="shared" si="129"/>
        <v>0.92588235294117649</v>
      </c>
      <c r="P2089" s="18">
        <f t="shared" si="130"/>
        <v>-0.18698347107438013</v>
      </c>
      <c r="Q2089" s="17">
        <f t="shared" si="131"/>
        <v>0.21861111111111112</v>
      </c>
    </row>
    <row r="2090" spans="1:17" x14ac:dyDescent="0.3">
      <c r="A2090" s="5" t="s">
        <v>2961</v>
      </c>
      <c r="B2090" s="5" t="s">
        <v>2949</v>
      </c>
      <c r="C2090" s="6" t="s">
        <v>17</v>
      </c>
      <c r="D2090" s="5">
        <v>30</v>
      </c>
      <c r="E2090" s="6" t="s">
        <v>24</v>
      </c>
      <c r="F2090" s="6" t="s">
        <v>85</v>
      </c>
      <c r="G2090" s="6" t="s">
        <v>58</v>
      </c>
      <c r="H2090" s="6" t="s">
        <v>88</v>
      </c>
      <c r="I2090" s="5" t="s">
        <v>12</v>
      </c>
      <c r="J2090" s="7">
        <v>111</v>
      </c>
      <c r="K2090" s="8">
        <v>16</v>
      </c>
      <c r="L2090" s="8">
        <v>13.64</v>
      </c>
      <c r="M2090" s="8">
        <v>18.93</v>
      </c>
      <c r="N2090" s="9">
        <f t="shared" si="128"/>
        <v>-2.3599999999999994</v>
      </c>
      <c r="O2090" s="10">
        <f t="shared" si="129"/>
        <v>0.85250000000000004</v>
      </c>
      <c r="P2090" s="11">
        <f t="shared" si="130"/>
        <v>-0.27945060750132061</v>
      </c>
      <c r="Q2090" s="10">
        <f t="shared" si="131"/>
        <v>0.17067067067067068</v>
      </c>
    </row>
    <row r="2091" spans="1:17" x14ac:dyDescent="0.3">
      <c r="A2091" s="12" t="s">
        <v>2962</v>
      </c>
      <c r="B2091" s="12" t="s">
        <v>2949</v>
      </c>
      <c r="C2091" s="13" t="s">
        <v>17</v>
      </c>
      <c r="D2091" s="12">
        <v>30</v>
      </c>
      <c r="E2091" s="13" t="s">
        <v>24</v>
      </c>
      <c r="F2091" s="13" t="s">
        <v>85</v>
      </c>
      <c r="G2091" s="13" t="s">
        <v>58</v>
      </c>
      <c r="H2091" s="13" t="s">
        <v>90</v>
      </c>
      <c r="I2091" s="12" t="s">
        <v>12</v>
      </c>
      <c r="J2091" s="14">
        <v>66</v>
      </c>
      <c r="K2091" s="15">
        <v>13</v>
      </c>
      <c r="L2091" s="15">
        <v>10.86</v>
      </c>
      <c r="M2091" s="15">
        <v>13.59</v>
      </c>
      <c r="N2091" s="16">
        <f t="shared" si="128"/>
        <v>-2.1400000000000006</v>
      </c>
      <c r="O2091" s="17">
        <f t="shared" si="129"/>
        <v>0.83538461538461539</v>
      </c>
      <c r="P2091" s="18">
        <f t="shared" si="130"/>
        <v>-0.20088300220750555</v>
      </c>
      <c r="Q2091" s="17">
        <f t="shared" si="131"/>
        <v>0.22853535353535354</v>
      </c>
    </row>
    <row r="2092" spans="1:17" x14ac:dyDescent="0.3">
      <c r="A2092" s="5" t="s">
        <v>2963</v>
      </c>
      <c r="B2092" s="5" t="s">
        <v>2949</v>
      </c>
      <c r="C2092" s="6" t="s">
        <v>17</v>
      </c>
      <c r="D2092" s="5">
        <v>30</v>
      </c>
      <c r="E2092" s="6" t="s">
        <v>24</v>
      </c>
      <c r="F2092" s="6" t="s">
        <v>85</v>
      </c>
      <c r="G2092" s="6" t="s">
        <v>58</v>
      </c>
      <c r="H2092" s="6" t="s">
        <v>91</v>
      </c>
      <c r="I2092" s="5" t="s">
        <v>12</v>
      </c>
      <c r="J2092" s="7">
        <v>60</v>
      </c>
      <c r="K2092" s="8">
        <v>10</v>
      </c>
      <c r="L2092" s="8">
        <v>14.35</v>
      </c>
      <c r="M2092" s="8">
        <v>20.63</v>
      </c>
      <c r="N2092" s="9">
        <f t="shared" si="128"/>
        <v>4.3499999999999996</v>
      </c>
      <c r="O2092" s="10">
        <f t="shared" si="129"/>
        <v>1.4350000000000001</v>
      </c>
      <c r="P2092" s="11">
        <f t="shared" si="130"/>
        <v>-0.30441105186621426</v>
      </c>
      <c r="Q2092" s="10">
        <f t="shared" si="131"/>
        <v>0.33217592592592593</v>
      </c>
    </row>
    <row r="2093" spans="1:17" x14ac:dyDescent="0.3">
      <c r="A2093" s="12" t="s">
        <v>2964</v>
      </c>
      <c r="B2093" s="12" t="s">
        <v>2949</v>
      </c>
      <c r="C2093" s="13" t="s">
        <v>17</v>
      </c>
      <c r="D2093" s="12">
        <v>30</v>
      </c>
      <c r="E2093" s="13" t="s">
        <v>24</v>
      </c>
      <c r="F2093" s="13" t="s">
        <v>85</v>
      </c>
      <c r="G2093" s="13" t="s">
        <v>58</v>
      </c>
      <c r="H2093" s="13" t="s">
        <v>92</v>
      </c>
      <c r="I2093" s="12" t="s">
        <v>12</v>
      </c>
      <c r="J2093" s="14">
        <v>126</v>
      </c>
      <c r="K2093" s="15">
        <v>23</v>
      </c>
      <c r="L2093" s="15">
        <v>0</v>
      </c>
      <c r="M2093" s="15">
        <v>30.79</v>
      </c>
      <c r="N2093" s="16">
        <f t="shared" si="128"/>
        <v>-23</v>
      </c>
      <c r="O2093" s="17">
        <f t="shared" si="129"/>
        <v>0</v>
      </c>
      <c r="P2093" s="18">
        <f t="shared" si="130"/>
        <v>-1</v>
      </c>
      <c r="Q2093" s="17">
        <f t="shared" si="131"/>
        <v>0</v>
      </c>
    </row>
    <row r="2094" spans="1:17" x14ac:dyDescent="0.3">
      <c r="A2094" s="5" t="s">
        <v>2965</v>
      </c>
      <c r="B2094" s="5" t="s">
        <v>2949</v>
      </c>
      <c r="C2094" s="6" t="s">
        <v>17</v>
      </c>
      <c r="D2094" s="5">
        <v>30</v>
      </c>
      <c r="E2094" s="6" t="s">
        <v>24</v>
      </c>
      <c r="F2094" s="6" t="s">
        <v>85</v>
      </c>
      <c r="G2094" s="6" t="s">
        <v>58</v>
      </c>
      <c r="H2094" s="6" t="s">
        <v>93</v>
      </c>
      <c r="I2094" s="5" t="s">
        <v>12</v>
      </c>
      <c r="J2094" s="7">
        <v>120</v>
      </c>
      <c r="K2094" s="8">
        <v>35</v>
      </c>
      <c r="L2094" s="8">
        <v>26.1</v>
      </c>
      <c r="M2094" s="8">
        <v>34.21</v>
      </c>
      <c r="N2094" s="9">
        <f t="shared" si="128"/>
        <v>-8.8999999999999986</v>
      </c>
      <c r="O2094" s="10">
        <f t="shared" si="129"/>
        <v>0.74571428571428577</v>
      </c>
      <c r="P2094" s="11">
        <f t="shared" si="130"/>
        <v>-0.23706518561824025</v>
      </c>
      <c r="Q2094" s="10">
        <f t="shared" si="131"/>
        <v>0.30208333333333331</v>
      </c>
    </row>
    <row r="2095" spans="1:17" x14ac:dyDescent="0.3">
      <c r="A2095" s="12" t="s">
        <v>2966</v>
      </c>
      <c r="B2095" s="12" t="s">
        <v>2949</v>
      </c>
      <c r="C2095" s="13" t="s">
        <v>17</v>
      </c>
      <c r="D2095" s="12">
        <v>30</v>
      </c>
      <c r="E2095" s="13" t="s">
        <v>24</v>
      </c>
      <c r="F2095" s="13" t="s">
        <v>85</v>
      </c>
      <c r="G2095" s="13" t="s">
        <v>58</v>
      </c>
      <c r="H2095" s="13" t="s">
        <v>94</v>
      </c>
      <c r="I2095" s="12" t="s">
        <v>12</v>
      </c>
      <c r="J2095" s="14">
        <v>0</v>
      </c>
      <c r="K2095" s="15">
        <v>0</v>
      </c>
      <c r="L2095" s="15">
        <v>0</v>
      </c>
      <c r="M2095" s="15">
        <v>0</v>
      </c>
      <c r="N2095" s="16">
        <f t="shared" si="128"/>
        <v>0</v>
      </c>
      <c r="O2095" s="17">
        <f t="shared" si="129"/>
        <v>0</v>
      </c>
      <c r="P2095" s="18">
        <f t="shared" si="130"/>
        <v>0</v>
      </c>
      <c r="Q2095" s="17">
        <f t="shared" si="131"/>
        <v>0</v>
      </c>
    </row>
    <row r="2096" spans="1:17" x14ac:dyDescent="0.3">
      <c r="A2096" s="5" t="s">
        <v>2967</v>
      </c>
      <c r="B2096" s="5" t="s">
        <v>2949</v>
      </c>
      <c r="C2096" s="6" t="s">
        <v>17</v>
      </c>
      <c r="D2096" s="5">
        <v>30</v>
      </c>
      <c r="E2096" s="6" t="s">
        <v>24</v>
      </c>
      <c r="F2096" s="6" t="s">
        <v>85</v>
      </c>
      <c r="G2096" s="6" t="s">
        <v>58</v>
      </c>
      <c r="H2096" s="6" t="s">
        <v>96</v>
      </c>
      <c r="I2096" s="5" t="s">
        <v>12</v>
      </c>
      <c r="J2096" s="7">
        <v>110</v>
      </c>
      <c r="K2096" s="8">
        <v>20</v>
      </c>
      <c r="L2096" s="8">
        <v>17.57</v>
      </c>
      <c r="M2096" s="8">
        <v>21.83</v>
      </c>
      <c r="N2096" s="9">
        <f t="shared" si="128"/>
        <v>-2.4299999999999997</v>
      </c>
      <c r="O2096" s="10">
        <f t="shared" si="129"/>
        <v>0.87850000000000006</v>
      </c>
      <c r="P2096" s="11">
        <f t="shared" si="130"/>
        <v>-0.19514429683921203</v>
      </c>
      <c r="Q2096" s="10">
        <f t="shared" si="131"/>
        <v>0.22184343434343434</v>
      </c>
    </row>
    <row r="2097" spans="1:17" x14ac:dyDescent="0.3">
      <c r="A2097" s="12" t="s">
        <v>2968</v>
      </c>
      <c r="B2097" s="12" t="s">
        <v>2949</v>
      </c>
      <c r="C2097" s="13" t="s">
        <v>17</v>
      </c>
      <c r="D2097" s="12">
        <v>30</v>
      </c>
      <c r="E2097" s="13" t="s">
        <v>24</v>
      </c>
      <c r="F2097" s="13" t="s">
        <v>85</v>
      </c>
      <c r="G2097" s="13" t="s">
        <v>872</v>
      </c>
      <c r="H2097" s="13" t="s">
        <v>98</v>
      </c>
      <c r="I2097" s="12" t="s">
        <v>12</v>
      </c>
      <c r="J2097" s="14">
        <v>192</v>
      </c>
      <c r="K2097" s="15">
        <v>21</v>
      </c>
      <c r="L2097" s="15">
        <v>17.579999999999998</v>
      </c>
      <c r="M2097" s="15">
        <v>24.91</v>
      </c>
      <c r="N2097" s="16">
        <f t="shared" si="128"/>
        <v>-3.4200000000000017</v>
      </c>
      <c r="O2097" s="17">
        <f t="shared" si="129"/>
        <v>0.83714285714285708</v>
      </c>
      <c r="P2097" s="18">
        <f t="shared" si="130"/>
        <v>-0.29425933360096357</v>
      </c>
      <c r="Q2097" s="17">
        <f t="shared" si="131"/>
        <v>0.1271701388888889</v>
      </c>
    </row>
    <row r="2098" spans="1:17" x14ac:dyDescent="0.3">
      <c r="A2098" s="5" t="s">
        <v>2969</v>
      </c>
      <c r="B2098" s="5" t="s">
        <v>2949</v>
      </c>
      <c r="C2098" s="6" t="s">
        <v>17</v>
      </c>
      <c r="D2098" s="5">
        <v>30</v>
      </c>
      <c r="E2098" s="6" t="s">
        <v>24</v>
      </c>
      <c r="F2098" s="6" t="s">
        <v>85</v>
      </c>
      <c r="G2098" s="6" t="s">
        <v>872</v>
      </c>
      <c r="H2098" s="6" t="s">
        <v>100</v>
      </c>
      <c r="I2098" s="5" t="s">
        <v>12</v>
      </c>
      <c r="J2098" s="7">
        <v>100</v>
      </c>
      <c r="K2098" s="8">
        <v>8</v>
      </c>
      <c r="L2098" s="8">
        <v>5.32</v>
      </c>
      <c r="M2098" s="8">
        <v>11.07</v>
      </c>
      <c r="N2098" s="9">
        <f t="shared" si="128"/>
        <v>-2.6799999999999997</v>
      </c>
      <c r="O2098" s="10">
        <f t="shared" si="129"/>
        <v>0.66500000000000004</v>
      </c>
      <c r="P2098" s="11">
        <f t="shared" si="130"/>
        <v>-0.51942186088527553</v>
      </c>
      <c r="Q2098" s="10">
        <f t="shared" si="131"/>
        <v>7.3888888888888893E-2</v>
      </c>
    </row>
    <row r="2099" spans="1:17" x14ac:dyDescent="0.3">
      <c r="A2099" s="12" t="s">
        <v>2970</v>
      </c>
      <c r="B2099" s="12" t="s">
        <v>2949</v>
      </c>
      <c r="C2099" s="13" t="s">
        <v>17</v>
      </c>
      <c r="D2099" s="12">
        <v>30</v>
      </c>
      <c r="E2099" s="13" t="s">
        <v>24</v>
      </c>
      <c r="F2099" s="13" t="s">
        <v>85</v>
      </c>
      <c r="G2099" s="13" t="s">
        <v>872</v>
      </c>
      <c r="H2099" s="13" t="s">
        <v>102</v>
      </c>
      <c r="I2099" s="12" t="s">
        <v>12</v>
      </c>
      <c r="J2099" s="14">
        <v>70</v>
      </c>
      <c r="K2099" s="15">
        <v>8</v>
      </c>
      <c r="L2099" s="15">
        <v>7.43</v>
      </c>
      <c r="M2099" s="15">
        <v>10.39</v>
      </c>
      <c r="N2099" s="16">
        <f t="shared" si="128"/>
        <v>-0.57000000000000028</v>
      </c>
      <c r="O2099" s="17">
        <f t="shared" si="129"/>
        <v>0.92874999999999996</v>
      </c>
      <c r="P2099" s="18">
        <f t="shared" si="130"/>
        <v>-0.28488931665062567</v>
      </c>
      <c r="Q2099" s="17">
        <f t="shared" si="131"/>
        <v>0.14742063492063492</v>
      </c>
    </row>
    <row r="2100" spans="1:17" x14ac:dyDescent="0.3">
      <c r="A2100" s="5" t="s">
        <v>2971</v>
      </c>
      <c r="B2100" s="5" t="s">
        <v>2949</v>
      </c>
      <c r="C2100" s="6" t="s">
        <v>17</v>
      </c>
      <c r="D2100" s="5">
        <v>30</v>
      </c>
      <c r="E2100" s="6" t="s">
        <v>24</v>
      </c>
      <c r="F2100" s="6" t="s">
        <v>85</v>
      </c>
      <c r="G2100" s="6" t="s">
        <v>872</v>
      </c>
      <c r="H2100" s="6" t="s">
        <v>104</v>
      </c>
      <c r="I2100" s="5" t="s">
        <v>12</v>
      </c>
      <c r="J2100" s="7">
        <v>180</v>
      </c>
      <c r="K2100" s="8">
        <v>21</v>
      </c>
      <c r="L2100" s="8">
        <v>19.79</v>
      </c>
      <c r="M2100" s="8">
        <v>19.95</v>
      </c>
      <c r="N2100" s="9">
        <f t="shared" si="128"/>
        <v>-1.2100000000000009</v>
      </c>
      <c r="O2100" s="10">
        <f t="shared" si="129"/>
        <v>0.94238095238095232</v>
      </c>
      <c r="P2100" s="11">
        <f t="shared" si="130"/>
        <v>-8.02005012531329E-3</v>
      </c>
      <c r="Q2100" s="10">
        <f t="shared" si="131"/>
        <v>0.15270061728395062</v>
      </c>
    </row>
    <row r="2101" spans="1:17" x14ac:dyDescent="0.3">
      <c r="A2101" s="12" t="s">
        <v>2972</v>
      </c>
      <c r="B2101" s="12" t="s">
        <v>2949</v>
      </c>
      <c r="C2101" s="13" t="s">
        <v>17</v>
      </c>
      <c r="D2101" s="12">
        <v>30</v>
      </c>
      <c r="E2101" s="13" t="s">
        <v>24</v>
      </c>
      <c r="F2101" s="13" t="s">
        <v>85</v>
      </c>
      <c r="G2101" s="13" t="s">
        <v>872</v>
      </c>
      <c r="H2101" s="13" t="s">
        <v>106</v>
      </c>
      <c r="I2101" s="12" t="s">
        <v>12</v>
      </c>
      <c r="J2101" s="14">
        <v>300</v>
      </c>
      <c r="K2101" s="15">
        <v>58</v>
      </c>
      <c r="L2101" s="15">
        <v>43.5</v>
      </c>
      <c r="M2101" s="15">
        <v>49.5</v>
      </c>
      <c r="N2101" s="16">
        <f t="shared" si="128"/>
        <v>-14.5</v>
      </c>
      <c r="O2101" s="17">
        <f t="shared" si="129"/>
        <v>0.75</v>
      </c>
      <c r="P2101" s="18">
        <f t="shared" si="130"/>
        <v>-0.12121212121212122</v>
      </c>
      <c r="Q2101" s="17">
        <f t="shared" si="131"/>
        <v>0.2013888888888889</v>
      </c>
    </row>
    <row r="2102" spans="1:17" x14ac:dyDescent="0.3">
      <c r="A2102" s="5" t="s">
        <v>2973</v>
      </c>
      <c r="B2102" s="5" t="s">
        <v>2949</v>
      </c>
      <c r="C2102" s="6" t="s">
        <v>17</v>
      </c>
      <c r="D2102" s="5">
        <v>30</v>
      </c>
      <c r="E2102" s="6" t="s">
        <v>24</v>
      </c>
      <c r="F2102" s="6" t="s">
        <v>85</v>
      </c>
      <c r="G2102" s="6" t="s">
        <v>872</v>
      </c>
      <c r="H2102" s="6" t="s">
        <v>107</v>
      </c>
      <c r="I2102" s="5" t="s">
        <v>12</v>
      </c>
      <c r="J2102" s="7">
        <v>1045</v>
      </c>
      <c r="K2102" s="8">
        <v>132</v>
      </c>
      <c r="L2102" s="8">
        <v>147.21</v>
      </c>
      <c r="M2102" s="8">
        <v>160.99</v>
      </c>
      <c r="N2102" s="9">
        <f t="shared" si="128"/>
        <v>15.210000000000008</v>
      </c>
      <c r="O2102" s="10">
        <f t="shared" si="129"/>
        <v>1.1152272727272727</v>
      </c>
      <c r="P2102" s="11">
        <f t="shared" si="130"/>
        <v>-8.5595378594943788E-2</v>
      </c>
      <c r="Q2102" s="10">
        <f t="shared" si="131"/>
        <v>0.19565390749601275</v>
      </c>
    </row>
    <row r="2103" spans="1:17" x14ac:dyDescent="0.3">
      <c r="A2103" s="12" t="s">
        <v>2974</v>
      </c>
      <c r="B2103" s="12" t="s">
        <v>2949</v>
      </c>
      <c r="C2103" s="13" t="s">
        <v>17</v>
      </c>
      <c r="D2103" s="12">
        <v>30</v>
      </c>
      <c r="E2103" s="13" t="s">
        <v>24</v>
      </c>
      <c r="F2103" s="13" t="s">
        <v>85</v>
      </c>
      <c r="G2103" s="13" t="s">
        <v>872</v>
      </c>
      <c r="H2103" s="13" t="s">
        <v>109</v>
      </c>
      <c r="I2103" s="12" t="s">
        <v>12</v>
      </c>
      <c r="J2103" s="14">
        <v>100</v>
      </c>
      <c r="K2103" s="15">
        <v>20</v>
      </c>
      <c r="L2103" s="15">
        <v>12.27</v>
      </c>
      <c r="M2103" s="15">
        <v>15.3</v>
      </c>
      <c r="N2103" s="16">
        <f t="shared" si="128"/>
        <v>-7.73</v>
      </c>
      <c r="O2103" s="17">
        <f t="shared" si="129"/>
        <v>0.61349999999999993</v>
      </c>
      <c r="P2103" s="18">
        <f t="shared" si="130"/>
        <v>-0.19803921568627458</v>
      </c>
      <c r="Q2103" s="17">
        <f t="shared" si="131"/>
        <v>0.17041666666666666</v>
      </c>
    </row>
    <row r="2104" spans="1:17" x14ac:dyDescent="0.3">
      <c r="A2104" s="5" t="s">
        <v>2975</v>
      </c>
      <c r="B2104" s="5" t="s">
        <v>2949</v>
      </c>
      <c r="C2104" s="6" t="s">
        <v>17</v>
      </c>
      <c r="D2104" s="5">
        <v>30</v>
      </c>
      <c r="E2104" s="6" t="s">
        <v>24</v>
      </c>
      <c r="F2104" s="6" t="s">
        <v>85</v>
      </c>
      <c r="G2104" s="6" t="s">
        <v>872</v>
      </c>
      <c r="H2104" s="6" t="s">
        <v>111</v>
      </c>
      <c r="I2104" s="5" t="s">
        <v>12</v>
      </c>
      <c r="J2104" s="7">
        <v>36</v>
      </c>
      <c r="K2104" s="8">
        <v>6</v>
      </c>
      <c r="L2104" s="8">
        <v>4.66</v>
      </c>
      <c r="M2104" s="8">
        <v>6.51</v>
      </c>
      <c r="N2104" s="9">
        <f t="shared" si="128"/>
        <v>-1.3399999999999999</v>
      </c>
      <c r="O2104" s="10">
        <f t="shared" si="129"/>
        <v>0.77666666666666673</v>
      </c>
      <c r="P2104" s="11">
        <f t="shared" si="130"/>
        <v>-0.28417818740399381</v>
      </c>
      <c r="Q2104" s="10">
        <f t="shared" si="131"/>
        <v>0.17978395061728394</v>
      </c>
    </row>
    <row r="2105" spans="1:17" x14ac:dyDescent="0.3">
      <c r="A2105" s="12" t="s">
        <v>2976</v>
      </c>
      <c r="B2105" s="12" t="s">
        <v>2949</v>
      </c>
      <c r="C2105" s="13" t="s">
        <v>17</v>
      </c>
      <c r="D2105" s="12">
        <v>30</v>
      </c>
      <c r="E2105" s="13" t="s">
        <v>24</v>
      </c>
      <c r="F2105" s="13" t="s">
        <v>85</v>
      </c>
      <c r="G2105" s="13" t="s">
        <v>872</v>
      </c>
      <c r="H2105" s="13" t="s">
        <v>113</v>
      </c>
      <c r="I2105" s="12" t="s">
        <v>12</v>
      </c>
      <c r="J2105" s="14">
        <v>86</v>
      </c>
      <c r="K2105" s="15">
        <v>11</v>
      </c>
      <c r="L2105" s="15">
        <v>10.17</v>
      </c>
      <c r="M2105" s="15">
        <v>11.44</v>
      </c>
      <c r="N2105" s="16">
        <f t="shared" si="128"/>
        <v>-0.83000000000000007</v>
      </c>
      <c r="O2105" s="17">
        <f t="shared" si="129"/>
        <v>0.92454545454545456</v>
      </c>
      <c r="P2105" s="18">
        <f t="shared" si="130"/>
        <v>-0.11101398601398599</v>
      </c>
      <c r="Q2105" s="17">
        <f t="shared" si="131"/>
        <v>0.16424418604651161</v>
      </c>
    </row>
    <row r="2106" spans="1:17" x14ac:dyDescent="0.3">
      <c r="A2106" s="5" t="s">
        <v>2977</v>
      </c>
      <c r="B2106" s="5" t="s">
        <v>2949</v>
      </c>
      <c r="C2106" s="6" t="s">
        <v>17</v>
      </c>
      <c r="D2106" s="5">
        <v>30</v>
      </c>
      <c r="E2106" s="6" t="s">
        <v>24</v>
      </c>
      <c r="F2106" s="6" t="s">
        <v>85</v>
      </c>
      <c r="G2106" s="6" t="s">
        <v>872</v>
      </c>
      <c r="H2106" s="6" t="s">
        <v>115</v>
      </c>
      <c r="I2106" s="5" t="s">
        <v>12</v>
      </c>
      <c r="J2106" s="7">
        <v>0</v>
      </c>
      <c r="K2106" s="8">
        <v>10</v>
      </c>
      <c r="L2106" s="8">
        <v>0</v>
      </c>
      <c r="M2106" s="8">
        <v>0</v>
      </c>
      <c r="N2106" s="9">
        <f t="shared" si="128"/>
        <v>-10</v>
      </c>
      <c r="O2106" s="10">
        <f t="shared" si="129"/>
        <v>0</v>
      </c>
      <c r="P2106" s="11">
        <f t="shared" si="130"/>
        <v>0</v>
      </c>
      <c r="Q2106" s="10">
        <f t="shared" si="131"/>
        <v>0</v>
      </c>
    </row>
    <row r="2107" spans="1:17" x14ac:dyDescent="0.3">
      <c r="A2107" s="12" t="s">
        <v>2978</v>
      </c>
      <c r="B2107" s="12" t="s">
        <v>2949</v>
      </c>
      <c r="C2107" s="13" t="s">
        <v>17</v>
      </c>
      <c r="D2107" s="12">
        <v>30</v>
      </c>
      <c r="E2107" s="13" t="s">
        <v>24</v>
      </c>
      <c r="F2107" s="13" t="s">
        <v>85</v>
      </c>
      <c r="G2107" s="13" t="s">
        <v>78</v>
      </c>
      <c r="H2107" s="13" t="s">
        <v>117</v>
      </c>
      <c r="I2107" s="12" t="s">
        <v>12</v>
      </c>
      <c r="J2107" s="14">
        <v>612</v>
      </c>
      <c r="K2107" s="15">
        <v>162</v>
      </c>
      <c r="L2107" s="15">
        <v>195.76</v>
      </c>
      <c r="M2107" s="15">
        <v>172.96</v>
      </c>
      <c r="N2107" s="16">
        <f t="shared" si="128"/>
        <v>33.759999999999991</v>
      </c>
      <c r="O2107" s="17">
        <f t="shared" si="129"/>
        <v>1.2083950617283949</v>
      </c>
      <c r="P2107" s="18">
        <f t="shared" si="130"/>
        <v>0.13182238667900081</v>
      </c>
      <c r="Q2107" s="17">
        <f t="shared" si="131"/>
        <v>0.44426289034132171</v>
      </c>
    </row>
    <row r="2108" spans="1:17" x14ac:dyDescent="0.3">
      <c r="A2108" s="5" t="s">
        <v>2979</v>
      </c>
      <c r="B2108" s="5" t="s">
        <v>2949</v>
      </c>
      <c r="C2108" s="6" t="s">
        <v>17</v>
      </c>
      <c r="D2108" s="5">
        <v>30</v>
      </c>
      <c r="E2108" s="6" t="s">
        <v>24</v>
      </c>
      <c r="F2108" s="6" t="s">
        <v>85</v>
      </c>
      <c r="G2108" s="6" t="s">
        <v>78</v>
      </c>
      <c r="H2108" s="6" t="s">
        <v>118</v>
      </c>
      <c r="I2108" s="5" t="s">
        <v>12</v>
      </c>
      <c r="J2108" s="7">
        <v>785</v>
      </c>
      <c r="K2108" s="8">
        <v>208</v>
      </c>
      <c r="L2108" s="8">
        <v>192.62</v>
      </c>
      <c r="M2108" s="8">
        <v>147.13999999999999</v>
      </c>
      <c r="N2108" s="9">
        <f t="shared" si="128"/>
        <v>-15.379999999999995</v>
      </c>
      <c r="O2108" s="10">
        <f t="shared" si="129"/>
        <v>0.9260576923076923</v>
      </c>
      <c r="P2108" s="11">
        <f t="shared" si="130"/>
        <v>0.30909338045398954</v>
      </c>
      <c r="Q2108" s="10">
        <f t="shared" si="131"/>
        <v>0.34079971691436661</v>
      </c>
    </row>
    <row r="2109" spans="1:17" x14ac:dyDescent="0.3">
      <c r="A2109" s="12" t="s">
        <v>2980</v>
      </c>
      <c r="B2109" s="12" t="s">
        <v>2949</v>
      </c>
      <c r="C2109" s="13" t="s">
        <v>17</v>
      </c>
      <c r="D2109" s="12">
        <v>30</v>
      </c>
      <c r="E2109" s="13" t="s">
        <v>24</v>
      </c>
      <c r="F2109" s="13" t="s">
        <v>85</v>
      </c>
      <c r="G2109" s="13" t="s">
        <v>78</v>
      </c>
      <c r="H2109" s="13" t="s">
        <v>119</v>
      </c>
      <c r="I2109" s="12" t="s">
        <v>12</v>
      </c>
      <c r="J2109" s="14">
        <v>990</v>
      </c>
      <c r="K2109" s="15">
        <v>110</v>
      </c>
      <c r="L2109" s="15">
        <v>125.12</v>
      </c>
      <c r="M2109" s="15">
        <v>146.1</v>
      </c>
      <c r="N2109" s="16">
        <f t="shared" si="128"/>
        <v>15.120000000000005</v>
      </c>
      <c r="O2109" s="17">
        <f t="shared" si="129"/>
        <v>1.1374545454545455</v>
      </c>
      <c r="P2109" s="18">
        <f t="shared" si="130"/>
        <v>-0.14360027378507864</v>
      </c>
      <c r="Q2109" s="17">
        <f t="shared" si="131"/>
        <v>0.17553310886644219</v>
      </c>
    </row>
    <row r="2110" spans="1:17" x14ac:dyDescent="0.3">
      <c r="A2110" s="5" t="s">
        <v>2981</v>
      </c>
      <c r="B2110" s="5" t="s">
        <v>2949</v>
      </c>
      <c r="C2110" s="6" t="s">
        <v>17</v>
      </c>
      <c r="D2110" s="5">
        <v>30</v>
      </c>
      <c r="E2110" s="6" t="s">
        <v>24</v>
      </c>
      <c r="F2110" s="6" t="s">
        <v>85</v>
      </c>
      <c r="G2110" s="6" t="s">
        <v>78</v>
      </c>
      <c r="H2110" s="6" t="s">
        <v>120</v>
      </c>
      <c r="I2110" s="5" t="s">
        <v>12</v>
      </c>
      <c r="J2110" s="7">
        <v>396</v>
      </c>
      <c r="K2110" s="8">
        <v>90</v>
      </c>
      <c r="L2110" s="8">
        <v>127.24</v>
      </c>
      <c r="M2110" s="8">
        <v>179.41</v>
      </c>
      <c r="N2110" s="9">
        <f t="shared" si="128"/>
        <v>37.239999999999995</v>
      </c>
      <c r="O2110" s="10">
        <f t="shared" si="129"/>
        <v>1.4137777777777778</v>
      </c>
      <c r="P2110" s="11">
        <f t="shared" si="130"/>
        <v>-0.29078646675213199</v>
      </c>
      <c r="Q2110" s="10">
        <f t="shared" si="131"/>
        <v>0.44626823793490461</v>
      </c>
    </row>
    <row r="2111" spans="1:17" x14ac:dyDescent="0.3">
      <c r="A2111" s="12" t="s">
        <v>2982</v>
      </c>
      <c r="B2111" s="12" t="s">
        <v>2949</v>
      </c>
      <c r="C2111" s="13" t="s">
        <v>17</v>
      </c>
      <c r="D2111" s="12">
        <v>30</v>
      </c>
      <c r="E2111" s="13" t="s">
        <v>24</v>
      </c>
      <c r="F2111" s="13" t="s">
        <v>85</v>
      </c>
      <c r="G2111" s="13" t="s">
        <v>78</v>
      </c>
      <c r="H2111" s="13" t="s">
        <v>122</v>
      </c>
      <c r="I2111" s="12" t="s">
        <v>12</v>
      </c>
      <c r="J2111" s="14">
        <v>180</v>
      </c>
      <c r="K2111" s="15">
        <v>27</v>
      </c>
      <c r="L2111" s="15">
        <v>17.68</v>
      </c>
      <c r="M2111" s="15">
        <v>28.51</v>
      </c>
      <c r="N2111" s="16">
        <f t="shared" si="128"/>
        <v>-9.32</v>
      </c>
      <c r="O2111" s="17">
        <f t="shared" si="129"/>
        <v>0.65481481481481485</v>
      </c>
      <c r="P2111" s="18">
        <f t="shared" si="130"/>
        <v>-0.3798667134338829</v>
      </c>
      <c r="Q2111" s="17">
        <f t="shared" si="131"/>
        <v>0.13641975308641976</v>
      </c>
    </row>
    <row r="2112" spans="1:17" x14ac:dyDescent="0.3">
      <c r="A2112" s="5" t="s">
        <v>2983</v>
      </c>
      <c r="B2112" s="5" t="s">
        <v>2949</v>
      </c>
      <c r="C2112" s="6" t="s">
        <v>17</v>
      </c>
      <c r="D2112" s="5">
        <v>30</v>
      </c>
      <c r="E2112" s="6" t="s">
        <v>24</v>
      </c>
      <c r="F2112" s="6" t="s">
        <v>85</v>
      </c>
      <c r="G2112" s="6" t="s">
        <v>78</v>
      </c>
      <c r="H2112" s="6" t="s">
        <v>123</v>
      </c>
      <c r="I2112" s="5" t="s">
        <v>12</v>
      </c>
      <c r="J2112" s="7">
        <v>540</v>
      </c>
      <c r="K2112" s="8">
        <v>67</v>
      </c>
      <c r="L2112" s="8">
        <v>57.95</v>
      </c>
      <c r="M2112" s="8">
        <v>59.17</v>
      </c>
      <c r="N2112" s="9">
        <f t="shared" si="128"/>
        <v>-9.0499999999999972</v>
      </c>
      <c r="O2112" s="10">
        <f t="shared" si="129"/>
        <v>0.86492537313432838</v>
      </c>
      <c r="P2112" s="11">
        <f t="shared" si="130"/>
        <v>-2.0618556701030907E-2</v>
      </c>
      <c r="Q2112" s="10">
        <f t="shared" si="131"/>
        <v>0.14904835390946503</v>
      </c>
    </row>
    <row r="2113" spans="1:17" x14ac:dyDescent="0.3">
      <c r="A2113" s="12" t="s">
        <v>2984</v>
      </c>
      <c r="B2113" s="12" t="s">
        <v>2949</v>
      </c>
      <c r="C2113" s="13" t="s">
        <v>17</v>
      </c>
      <c r="D2113" s="12">
        <v>30</v>
      </c>
      <c r="E2113" s="13" t="s">
        <v>24</v>
      </c>
      <c r="F2113" s="13" t="s">
        <v>85</v>
      </c>
      <c r="G2113" s="13" t="s">
        <v>78</v>
      </c>
      <c r="H2113" s="13" t="s">
        <v>124</v>
      </c>
      <c r="I2113" s="12" t="s">
        <v>12</v>
      </c>
      <c r="J2113" s="14">
        <v>300</v>
      </c>
      <c r="K2113" s="15">
        <v>41</v>
      </c>
      <c r="L2113" s="15">
        <v>45.5</v>
      </c>
      <c r="M2113" s="15">
        <v>50.75</v>
      </c>
      <c r="N2113" s="16">
        <f t="shared" si="128"/>
        <v>4.5</v>
      </c>
      <c r="O2113" s="17">
        <f t="shared" si="129"/>
        <v>1.1097560975609757</v>
      </c>
      <c r="P2113" s="18">
        <f t="shared" si="130"/>
        <v>-0.10344827586206896</v>
      </c>
      <c r="Q2113" s="17">
        <f t="shared" si="131"/>
        <v>0.21064814814814814</v>
      </c>
    </row>
    <row r="2114" spans="1:17" x14ac:dyDescent="0.3">
      <c r="A2114" s="5" t="s">
        <v>2985</v>
      </c>
      <c r="B2114" s="5" t="s">
        <v>2949</v>
      </c>
      <c r="C2114" s="6" t="s">
        <v>17</v>
      </c>
      <c r="D2114" s="5">
        <v>30</v>
      </c>
      <c r="E2114" s="6" t="s">
        <v>24</v>
      </c>
      <c r="F2114" s="6" t="s">
        <v>85</v>
      </c>
      <c r="G2114" s="6" t="s">
        <v>78</v>
      </c>
      <c r="H2114" s="6" t="s">
        <v>125</v>
      </c>
      <c r="I2114" s="5" t="s">
        <v>12</v>
      </c>
      <c r="J2114" s="7">
        <v>231</v>
      </c>
      <c r="K2114" s="8">
        <v>48</v>
      </c>
      <c r="L2114" s="8">
        <v>10.44</v>
      </c>
      <c r="M2114" s="8">
        <v>40.520000000000003</v>
      </c>
      <c r="N2114" s="9">
        <f t="shared" ref="N2114:N2177" si="132">L2114-K2114</f>
        <v>-37.56</v>
      </c>
      <c r="O2114" s="10">
        <f t="shared" ref="O2114:O2177" si="133">IFERROR(L2114/K2114, 0)</f>
        <v>0.2175</v>
      </c>
      <c r="P2114" s="11">
        <f t="shared" ref="P2114:P2177" si="134">IFERROR((L2114-M2114)/M2114, 0)</f>
        <v>-0.74234945705824296</v>
      </c>
      <c r="Q2114" s="10">
        <f t="shared" ref="Q2114:Q2177" si="135">IFERROR((L2114*1000)/(J2114*D2114*24), 0)</f>
        <v>6.2770562770562768E-2</v>
      </c>
    </row>
    <row r="2115" spans="1:17" x14ac:dyDescent="0.3">
      <c r="A2115" s="12" t="s">
        <v>2986</v>
      </c>
      <c r="B2115" s="12" t="s">
        <v>2949</v>
      </c>
      <c r="C2115" s="13" t="s">
        <v>17</v>
      </c>
      <c r="D2115" s="12">
        <v>30</v>
      </c>
      <c r="E2115" s="13" t="s">
        <v>24</v>
      </c>
      <c r="F2115" s="13" t="s">
        <v>85</v>
      </c>
      <c r="G2115" s="13" t="s">
        <v>78</v>
      </c>
      <c r="H2115" s="13" t="s">
        <v>126</v>
      </c>
      <c r="I2115" s="12" t="s">
        <v>12</v>
      </c>
      <c r="J2115" s="14">
        <v>0</v>
      </c>
      <c r="K2115" s="15">
        <v>0</v>
      </c>
      <c r="L2115" s="15">
        <v>0</v>
      </c>
      <c r="M2115" s="15">
        <v>0</v>
      </c>
      <c r="N2115" s="16">
        <f t="shared" si="132"/>
        <v>0</v>
      </c>
      <c r="O2115" s="17">
        <f t="shared" si="133"/>
        <v>0</v>
      </c>
      <c r="P2115" s="18">
        <f t="shared" si="134"/>
        <v>0</v>
      </c>
      <c r="Q2115" s="17">
        <f t="shared" si="135"/>
        <v>0</v>
      </c>
    </row>
    <row r="2116" spans="1:17" x14ac:dyDescent="0.3">
      <c r="A2116" s="5" t="s">
        <v>2987</v>
      </c>
      <c r="B2116" s="5" t="s">
        <v>2949</v>
      </c>
      <c r="C2116" s="6" t="s">
        <v>17</v>
      </c>
      <c r="D2116" s="5">
        <v>30</v>
      </c>
      <c r="E2116" s="6" t="s">
        <v>24</v>
      </c>
      <c r="F2116" s="6" t="s">
        <v>85</v>
      </c>
      <c r="G2116" s="6" t="s">
        <v>78</v>
      </c>
      <c r="H2116" s="6" t="s">
        <v>127</v>
      </c>
      <c r="I2116" s="5" t="s">
        <v>12</v>
      </c>
      <c r="J2116" s="7">
        <v>520</v>
      </c>
      <c r="K2116" s="8">
        <v>23</v>
      </c>
      <c r="L2116" s="8">
        <v>18.600000000000001</v>
      </c>
      <c r="M2116" s="8">
        <v>22.32</v>
      </c>
      <c r="N2116" s="9">
        <f t="shared" si="132"/>
        <v>-4.3999999999999986</v>
      </c>
      <c r="O2116" s="10">
        <f t="shared" si="133"/>
        <v>0.80869565217391315</v>
      </c>
      <c r="P2116" s="11">
        <f t="shared" si="134"/>
        <v>-0.1666666666666666</v>
      </c>
      <c r="Q2116" s="10">
        <f t="shared" si="135"/>
        <v>4.9679487179487176E-2</v>
      </c>
    </row>
    <row r="2117" spans="1:17" x14ac:dyDescent="0.3">
      <c r="A2117" s="12" t="s">
        <v>2988</v>
      </c>
      <c r="B2117" s="12" t="s">
        <v>2949</v>
      </c>
      <c r="C2117" s="13" t="s">
        <v>17</v>
      </c>
      <c r="D2117" s="12">
        <v>30</v>
      </c>
      <c r="E2117" s="13" t="s">
        <v>24</v>
      </c>
      <c r="F2117" s="13" t="s">
        <v>85</v>
      </c>
      <c r="G2117" s="13" t="s">
        <v>78</v>
      </c>
      <c r="H2117" s="13" t="s">
        <v>129</v>
      </c>
      <c r="I2117" s="12" t="s">
        <v>12</v>
      </c>
      <c r="J2117" s="14">
        <v>800</v>
      </c>
      <c r="K2117" s="15">
        <v>84</v>
      </c>
      <c r="L2117" s="15">
        <v>112.93</v>
      </c>
      <c r="M2117" s="15">
        <v>124.7</v>
      </c>
      <c r="N2117" s="16">
        <f t="shared" si="132"/>
        <v>28.930000000000007</v>
      </c>
      <c r="O2117" s="17">
        <f t="shared" si="133"/>
        <v>1.3444047619047619</v>
      </c>
      <c r="P2117" s="18">
        <f t="shared" si="134"/>
        <v>-9.4386527666399322E-2</v>
      </c>
      <c r="Q2117" s="17">
        <f t="shared" si="135"/>
        <v>0.19605902777777778</v>
      </c>
    </row>
    <row r="2118" spans="1:17" x14ac:dyDescent="0.3">
      <c r="A2118" s="5" t="s">
        <v>2989</v>
      </c>
      <c r="B2118" s="5" t="s">
        <v>2949</v>
      </c>
      <c r="C2118" s="6" t="s">
        <v>17</v>
      </c>
      <c r="D2118" s="5">
        <v>30</v>
      </c>
      <c r="E2118" s="6" t="s">
        <v>24</v>
      </c>
      <c r="F2118" s="6" t="s">
        <v>85</v>
      </c>
      <c r="G2118" s="6" t="s">
        <v>78</v>
      </c>
      <c r="H2118" s="6" t="s">
        <v>130</v>
      </c>
      <c r="I2118" s="5" t="s">
        <v>12</v>
      </c>
      <c r="J2118" s="7">
        <v>1500</v>
      </c>
      <c r="K2118" s="8">
        <v>304</v>
      </c>
      <c r="L2118" s="8">
        <v>281.35000000000002</v>
      </c>
      <c r="M2118" s="8">
        <v>314.39</v>
      </c>
      <c r="N2118" s="9">
        <f t="shared" si="132"/>
        <v>-22.649999999999977</v>
      </c>
      <c r="O2118" s="10">
        <f t="shared" si="133"/>
        <v>0.92549342105263166</v>
      </c>
      <c r="P2118" s="11">
        <f t="shared" si="134"/>
        <v>-0.10509240115779753</v>
      </c>
      <c r="Q2118" s="10">
        <f t="shared" si="135"/>
        <v>0.26050925925925927</v>
      </c>
    </row>
    <row r="2119" spans="1:17" x14ac:dyDescent="0.3">
      <c r="A2119" s="12" t="s">
        <v>2990</v>
      </c>
      <c r="B2119" s="12" t="s">
        <v>2949</v>
      </c>
      <c r="C2119" s="13" t="s">
        <v>17</v>
      </c>
      <c r="D2119" s="12">
        <v>30</v>
      </c>
      <c r="E2119" s="13" t="s">
        <v>24</v>
      </c>
      <c r="F2119" s="13" t="s">
        <v>85</v>
      </c>
      <c r="G2119" s="13" t="s">
        <v>78</v>
      </c>
      <c r="H2119" s="13" t="s">
        <v>131</v>
      </c>
      <c r="I2119" s="12" t="s">
        <v>12</v>
      </c>
      <c r="J2119" s="14">
        <v>412.02</v>
      </c>
      <c r="K2119" s="15">
        <v>85</v>
      </c>
      <c r="L2119" s="15">
        <v>80.69</v>
      </c>
      <c r="M2119" s="15">
        <v>89.28</v>
      </c>
      <c r="N2119" s="16">
        <f t="shared" si="132"/>
        <v>-4.3100000000000023</v>
      </c>
      <c r="O2119" s="17">
        <f t="shared" si="133"/>
        <v>0.94929411764705884</v>
      </c>
      <c r="P2119" s="18">
        <f t="shared" si="134"/>
        <v>-9.621415770609322E-2</v>
      </c>
      <c r="Q2119" s="17">
        <f t="shared" si="135"/>
        <v>0.2720000107869629</v>
      </c>
    </row>
    <row r="2120" spans="1:17" x14ac:dyDescent="0.3">
      <c r="A2120" s="5" t="s">
        <v>2991</v>
      </c>
      <c r="B2120" s="5" t="s">
        <v>2949</v>
      </c>
      <c r="C2120" s="6" t="s">
        <v>17</v>
      </c>
      <c r="D2120" s="5">
        <v>30</v>
      </c>
      <c r="E2120" s="6" t="s">
        <v>24</v>
      </c>
      <c r="F2120" s="6" t="s">
        <v>133</v>
      </c>
      <c r="G2120" s="6" t="s">
        <v>58</v>
      </c>
      <c r="H2120" s="6" t="s">
        <v>134</v>
      </c>
      <c r="I2120" s="5" t="s">
        <v>16</v>
      </c>
      <c r="J2120" s="7">
        <v>175</v>
      </c>
      <c r="K2120" s="8">
        <v>0</v>
      </c>
      <c r="L2120" s="8">
        <v>0</v>
      </c>
      <c r="M2120" s="8">
        <v>0</v>
      </c>
      <c r="N2120" s="9">
        <f t="shared" si="132"/>
        <v>0</v>
      </c>
      <c r="O2120" s="10">
        <f t="shared" si="133"/>
        <v>0</v>
      </c>
      <c r="P2120" s="11">
        <f t="shared" si="134"/>
        <v>0</v>
      </c>
      <c r="Q2120" s="10">
        <f t="shared" si="135"/>
        <v>0</v>
      </c>
    </row>
    <row r="2121" spans="1:17" x14ac:dyDescent="0.3">
      <c r="A2121" s="12" t="s">
        <v>2992</v>
      </c>
      <c r="B2121" s="12" t="s">
        <v>2949</v>
      </c>
      <c r="C2121" s="13" t="s">
        <v>17</v>
      </c>
      <c r="D2121" s="12">
        <v>30</v>
      </c>
      <c r="E2121" s="13" t="s">
        <v>24</v>
      </c>
      <c r="F2121" s="13" t="s">
        <v>133</v>
      </c>
      <c r="G2121" s="13" t="s">
        <v>58</v>
      </c>
      <c r="H2121" s="13" t="s">
        <v>136</v>
      </c>
      <c r="I2121" s="12" t="s">
        <v>12</v>
      </c>
      <c r="J2121" s="14">
        <v>450</v>
      </c>
      <c r="K2121" s="15">
        <v>155</v>
      </c>
      <c r="L2121" s="15">
        <v>128.22999999999999</v>
      </c>
      <c r="M2121" s="15">
        <v>140.57</v>
      </c>
      <c r="N2121" s="16">
        <f t="shared" si="132"/>
        <v>-26.77000000000001</v>
      </c>
      <c r="O2121" s="17">
        <f t="shared" si="133"/>
        <v>0.82729032258064505</v>
      </c>
      <c r="P2121" s="18">
        <f t="shared" si="134"/>
        <v>-8.7785444974034316E-2</v>
      </c>
      <c r="Q2121" s="17">
        <f t="shared" si="135"/>
        <v>0.39577160493827157</v>
      </c>
    </row>
    <row r="2122" spans="1:17" x14ac:dyDescent="0.3">
      <c r="A2122" s="5" t="s">
        <v>2993</v>
      </c>
      <c r="B2122" s="5" t="s">
        <v>2949</v>
      </c>
      <c r="C2122" s="6" t="s">
        <v>17</v>
      </c>
      <c r="D2122" s="5">
        <v>30</v>
      </c>
      <c r="E2122" s="6" t="s">
        <v>24</v>
      </c>
      <c r="F2122" s="6" t="s">
        <v>133</v>
      </c>
      <c r="G2122" s="6" t="s">
        <v>58</v>
      </c>
      <c r="H2122" s="6" t="s">
        <v>137</v>
      </c>
      <c r="I2122" s="5" t="s">
        <v>12</v>
      </c>
      <c r="J2122" s="7">
        <v>450</v>
      </c>
      <c r="K2122" s="8">
        <v>0</v>
      </c>
      <c r="L2122" s="8">
        <v>0</v>
      </c>
      <c r="M2122" s="8">
        <v>0</v>
      </c>
      <c r="N2122" s="9">
        <f t="shared" si="132"/>
        <v>0</v>
      </c>
      <c r="O2122" s="10">
        <f t="shared" si="133"/>
        <v>0</v>
      </c>
      <c r="P2122" s="11">
        <f t="shared" si="134"/>
        <v>0</v>
      </c>
      <c r="Q2122" s="10">
        <f t="shared" si="135"/>
        <v>0</v>
      </c>
    </row>
    <row r="2123" spans="1:17" x14ac:dyDescent="0.3">
      <c r="A2123" s="12" t="s">
        <v>2994</v>
      </c>
      <c r="B2123" s="12" t="s">
        <v>2949</v>
      </c>
      <c r="C2123" s="13" t="s">
        <v>17</v>
      </c>
      <c r="D2123" s="12">
        <v>30</v>
      </c>
      <c r="E2123" s="13" t="s">
        <v>24</v>
      </c>
      <c r="F2123" s="13" t="s">
        <v>133</v>
      </c>
      <c r="G2123" s="13" t="s">
        <v>58</v>
      </c>
      <c r="H2123" s="13" t="s">
        <v>138</v>
      </c>
      <c r="I2123" s="12" t="s">
        <v>12</v>
      </c>
      <c r="J2123" s="14">
        <v>105</v>
      </c>
      <c r="K2123" s="15">
        <v>40</v>
      </c>
      <c r="L2123" s="15">
        <v>26.95</v>
      </c>
      <c r="M2123" s="15">
        <v>35.19</v>
      </c>
      <c r="N2123" s="16">
        <f t="shared" si="132"/>
        <v>-13.05</v>
      </c>
      <c r="O2123" s="17">
        <f t="shared" si="133"/>
        <v>0.67374999999999996</v>
      </c>
      <c r="P2123" s="18">
        <f t="shared" si="134"/>
        <v>-0.23415743108837736</v>
      </c>
      <c r="Q2123" s="17">
        <f t="shared" si="135"/>
        <v>0.35648148148148145</v>
      </c>
    </row>
    <row r="2124" spans="1:17" x14ac:dyDescent="0.3">
      <c r="A2124" s="5" t="s">
        <v>2995</v>
      </c>
      <c r="B2124" s="5" t="s">
        <v>2949</v>
      </c>
      <c r="C2124" s="6" t="s">
        <v>17</v>
      </c>
      <c r="D2124" s="5">
        <v>30</v>
      </c>
      <c r="E2124" s="6" t="s">
        <v>24</v>
      </c>
      <c r="F2124" s="6" t="s">
        <v>133</v>
      </c>
      <c r="G2124" s="6" t="s">
        <v>58</v>
      </c>
      <c r="H2124" s="6" t="s">
        <v>139</v>
      </c>
      <c r="I2124" s="5" t="s">
        <v>12</v>
      </c>
      <c r="J2124" s="7">
        <v>105</v>
      </c>
      <c r="K2124" s="8">
        <v>14</v>
      </c>
      <c r="L2124" s="8">
        <v>1.82</v>
      </c>
      <c r="M2124" s="8">
        <v>11.52</v>
      </c>
      <c r="N2124" s="9">
        <f t="shared" si="132"/>
        <v>-12.18</v>
      </c>
      <c r="O2124" s="10">
        <f t="shared" si="133"/>
        <v>0.13</v>
      </c>
      <c r="P2124" s="11">
        <f t="shared" si="134"/>
        <v>-0.84201388888888884</v>
      </c>
      <c r="Q2124" s="10">
        <f t="shared" si="135"/>
        <v>2.4074074074074074E-2</v>
      </c>
    </row>
    <row r="2125" spans="1:17" x14ac:dyDescent="0.3">
      <c r="A2125" s="12" t="s">
        <v>2996</v>
      </c>
      <c r="B2125" s="12" t="s">
        <v>2949</v>
      </c>
      <c r="C2125" s="13" t="s">
        <v>17</v>
      </c>
      <c r="D2125" s="12">
        <v>30</v>
      </c>
      <c r="E2125" s="13" t="s">
        <v>24</v>
      </c>
      <c r="F2125" s="13" t="s">
        <v>133</v>
      </c>
      <c r="G2125" s="13" t="s">
        <v>78</v>
      </c>
      <c r="H2125" s="13" t="s">
        <v>140</v>
      </c>
      <c r="I2125" s="12" t="s">
        <v>12</v>
      </c>
      <c r="J2125" s="14">
        <v>390</v>
      </c>
      <c r="K2125" s="15">
        <v>120</v>
      </c>
      <c r="L2125" s="15">
        <v>124.28</v>
      </c>
      <c r="M2125" s="15">
        <v>111.93</v>
      </c>
      <c r="N2125" s="16">
        <f t="shared" si="132"/>
        <v>4.2800000000000011</v>
      </c>
      <c r="O2125" s="17">
        <f t="shared" si="133"/>
        <v>1.0356666666666667</v>
      </c>
      <c r="P2125" s="18">
        <f t="shared" si="134"/>
        <v>0.11033681765389076</v>
      </c>
      <c r="Q2125" s="17">
        <f t="shared" si="135"/>
        <v>0.44259259259259259</v>
      </c>
    </row>
    <row r="2126" spans="1:17" x14ac:dyDescent="0.3">
      <c r="A2126" s="5" t="s">
        <v>2997</v>
      </c>
      <c r="B2126" s="5" t="s">
        <v>2949</v>
      </c>
      <c r="C2126" s="6" t="s">
        <v>17</v>
      </c>
      <c r="D2126" s="5">
        <v>30</v>
      </c>
      <c r="E2126" s="6" t="s">
        <v>24</v>
      </c>
      <c r="F2126" s="6" t="s">
        <v>133</v>
      </c>
      <c r="G2126" s="6" t="s">
        <v>78</v>
      </c>
      <c r="H2126" s="6" t="s">
        <v>141</v>
      </c>
      <c r="I2126" s="5" t="s">
        <v>12</v>
      </c>
      <c r="J2126" s="7">
        <v>330</v>
      </c>
      <c r="K2126" s="8">
        <v>54</v>
      </c>
      <c r="L2126" s="8">
        <v>33.15</v>
      </c>
      <c r="M2126" s="8">
        <v>35.28</v>
      </c>
      <c r="N2126" s="9">
        <f t="shared" si="132"/>
        <v>-20.85</v>
      </c>
      <c r="O2126" s="10">
        <f t="shared" si="133"/>
        <v>0.61388888888888882</v>
      </c>
      <c r="P2126" s="11">
        <f t="shared" si="134"/>
        <v>-6.037414965986402E-2</v>
      </c>
      <c r="Q2126" s="10">
        <f t="shared" si="135"/>
        <v>0.13952020202020202</v>
      </c>
    </row>
    <row r="2127" spans="1:17" x14ac:dyDescent="0.3">
      <c r="A2127" s="12" t="s">
        <v>2998</v>
      </c>
      <c r="B2127" s="12" t="s">
        <v>2949</v>
      </c>
      <c r="C2127" s="13" t="s">
        <v>17</v>
      </c>
      <c r="D2127" s="12">
        <v>30</v>
      </c>
      <c r="E2127" s="13" t="s">
        <v>24</v>
      </c>
      <c r="F2127" s="13" t="s">
        <v>133</v>
      </c>
      <c r="G2127" s="13" t="s">
        <v>78</v>
      </c>
      <c r="H2127" s="13" t="s">
        <v>142</v>
      </c>
      <c r="I2127" s="12" t="s">
        <v>12</v>
      </c>
      <c r="J2127" s="14">
        <v>690</v>
      </c>
      <c r="K2127" s="15">
        <v>113</v>
      </c>
      <c r="L2127" s="15">
        <v>103.67</v>
      </c>
      <c r="M2127" s="15">
        <v>120.09</v>
      </c>
      <c r="N2127" s="16">
        <f t="shared" si="132"/>
        <v>-9.3299999999999983</v>
      </c>
      <c r="O2127" s="17">
        <f t="shared" si="133"/>
        <v>0.9174336283185841</v>
      </c>
      <c r="P2127" s="18">
        <f t="shared" si="134"/>
        <v>-0.13673078524440005</v>
      </c>
      <c r="Q2127" s="17">
        <f t="shared" si="135"/>
        <v>0.2086755233494364</v>
      </c>
    </row>
    <row r="2128" spans="1:17" x14ac:dyDescent="0.3">
      <c r="A2128" s="5" t="s">
        <v>2999</v>
      </c>
      <c r="B2128" s="5" t="s">
        <v>2949</v>
      </c>
      <c r="C2128" s="6" t="s">
        <v>17</v>
      </c>
      <c r="D2128" s="5">
        <v>30</v>
      </c>
      <c r="E2128" s="6" t="s">
        <v>24</v>
      </c>
      <c r="F2128" s="6" t="s">
        <v>133</v>
      </c>
      <c r="G2128" s="6" t="s">
        <v>78</v>
      </c>
      <c r="H2128" s="6" t="s">
        <v>143</v>
      </c>
      <c r="I2128" s="5" t="s">
        <v>12</v>
      </c>
      <c r="J2128" s="7">
        <v>120</v>
      </c>
      <c r="K2128" s="8">
        <v>12</v>
      </c>
      <c r="L2128" s="8">
        <v>14.33</v>
      </c>
      <c r="M2128" s="8">
        <v>15.58</v>
      </c>
      <c r="N2128" s="9">
        <f t="shared" si="132"/>
        <v>2.33</v>
      </c>
      <c r="O2128" s="10">
        <f t="shared" si="133"/>
        <v>1.1941666666666666</v>
      </c>
      <c r="P2128" s="11">
        <f t="shared" si="134"/>
        <v>-8.0231065468549426E-2</v>
      </c>
      <c r="Q2128" s="10">
        <f t="shared" si="135"/>
        <v>0.16585648148148149</v>
      </c>
    </row>
    <row r="2129" spans="1:17" x14ac:dyDescent="0.3">
      <c r="A2129" s="12" t="s">
        <v>3000</v>
      </c>
      <c r="B2129" s="12" t="s">
        <v>2949</v>
      </c>
      <c r="C2129" s="13" t="s">
        <v>17</v>
      </c>
      <c r="D2129" s="12">
        <v>30</v>
      </c>
      <c r="E2129" s="13" t="s">
        <v>24</v>
      </c>
      <c r="F2129" s="13" t="s">
        <v>133</v>
      </c>
      <c r="G2129" s="13" t="s">
        <v>78</v>
      </c>
      <c r="H2129" s="13" t="s">
        <v>144</v>
      </c>
      <c r="I2129" s="12" t="s">
        <v>12</v>
      </c>
      <c r="J2129" s="14">
        <v>480</v>
      </c>
      <c r="K2129" s="15">
        <v>170</v>
      </c>
      <c r="L2129" s="15">
        <v>93.29</v>
      </c>
      <c r="M2129" s="15">
        <v>138.63</v>
      </c>
      <c r="N2129" s="16">
        <f t="shared" si="132"/>
        <v>-76.709999999999994</v>
      </c>
      <c r="O2129" s="17">
        <f t="shared" si="133"/>
        <v>0.54876470588235293</v>
      </c>
      <c r="P2129" s="18">
        <f t="shared" si="134"/>
        <v>-0.32705763543244604</v>
      </c>
      <c r="Q2129" s="17">
        <f t="shared" si="135"/>
        <v>0.26993634259259258</v>
      </c>
    </row>
    <row r="2130" spans="1:17" x14ac:dyDescent="0.3">
      <c r="A2130" s="5" t="s">
        <v>3001</v>
      </c>
      <c r="B2130" s="5" t="s">
        <v>2949</v>
      </c>
      <c r="C2130" s="6" t="s">
        <v>17</v>
      </c>
      <c r="D2130" s="5">
        <v>30</v>
      </c>
      <c r="E2130" s="6" t="s">
        <v>24</v>
      </c>
      <c r="F2130" s="6" t="s">
        <v>133</v>
      </c>
      <c r="G2130" s="6" t="s">
        <v>78</v>
      </c>
      <c r="H2130" s="6" t="s">
        <v>145</v>
      </c>
      <c r="I2130" s="5" t="s">
        <v>12</v>
      </c>
      <c r="J2130" s="7">
        <v>240</v>
      </c>
      <c r="K2130" s="8">
        <v>95</v>
      </c>
      <c r="L2130" s="8">
        <v>63.42</v>
      </c>
      <c r="M2130" s="8">
        <v>88.49</v>
      </c>
      <c r="N2130" s="9">
        <f t="shared" si="132"/>
        <v>-31.58</v>
      </c>
      <c r="O2130" s="10">
        <f t="shared" si="133"/>
        <v>0.66757894736842105</v>
      </c>
      <c r="P2130" s="11">
        <f t="shared" si="134"/>
        <v>-0.28330884845745274</v>
      </c>
      <c r="Q2130" s="10">
        <f t="shared" si="135"/>
        <v>0.36701388888888886</v>
      </c>
    </row>
    <row r="2131" spans="1:17" x14ac:dyDescent="0.3">
      <c r="A2131" s="12" t="s">
        <v>3002</v>
      </c>
      <c r="B2131" s="12" t="s">
        <v>2949</v>
      </c>
      <c r="C2131" s="13" t="s">
        <v>17</v>
      </c>
      <c r="D2131" s="12">
        <v>30</v>
      </c>
      <c r="E2131" s="13" t="s">
        <v>24</v>
      </c>
      <c r="F2131" s="13" t="s">
        <v>146</v>
      </c>
      <c r="G2131" s="13" t="s">
        <v>78</v>
      </c>
      <c r="H2131" s="13" t="s">
        <v>147</v>
      </c>
      <c r="I2131" s="12" t="s">
        <v>12</v>
      </c>
      <c r="J2131" s="14">
        <v>44</v>
      </c>
      <c r="K2131" s="15">
        <v>11</v>
      </c>
      <c r="L2131" s="15">
        <v>6.39</v>
      </c>
      <c r="M2131" s="15">
        <v>5.66</v>
      </c>
      <c r="N2131" s="16">
        <f t="shared" si="132"/>
        <v>-4.6100000000000003</v>
      </c>
      <c r="O2131" s="17">
        <f t="shared" si="133"/>
        <v>0.58090909090909093</v>
      </c>
      <c r="P2131" s="18">
        <f t="shared" si="134"/>
        <v>0.12897526501766776</v>
      </c>
      <c r="Q2131" s="17">
        <f t="shared" si="135"/>
        <v>0.20170454545454544</v>
      </c>
    </row>
    <row r="2132" spans="1:17" x14ac:dyDescent="0.3">
      <c r="A2132" s="5" t="s">
        <v>3003</v>
      </c>
      <c r="B2132" s="5" t="s">
        <v>2949</v>
      </c>
      <c r="C2132" s="6" t="s">
        <v>17</v>
      </c>
      <c r="D2132" s="5">
        <v>30</v>
      </c>
      <c r="E2132" s="6" t="s">
        <v>24</v>
      </c>
      <c r="F2132" s="6" t="s">
        <v>146</v>
      </c>
      <c r="G2132" s="6" t="s">
        <v>78</v>
      </c>
      <c r="H2132" s="6" t="s">
        <v>148</v>
      </c>
      <c r="I2132" s="5" t="s">
        <v>12</v>
      </c>
      <c r="J2132" s="7">
        <v>45</v>
      </c>
      <c r="K2132" s="8">
        <v>13</v>
      </c>
      <c r="L2132" s="8">
        <v>15.68</v>
      </c>
      <c r="M2132" s="8">
        <v>14.68</v>
      </c>
      <c r="N2132" s="9">
        <f t="shared" si="132"/>
        <v>2.6799999999999997</v>
      </c>
      <c r="O2132" s="10">
        <f t="shared" si="133"/>
        <v>1.2061538461538461</v>
      </c>
      <c r="P2132" s="11">
        <f t="shared" si="134"/>
        <v>6.8119891008174394E-2</v>
      </c>
      <c r="Q2132" s="10">
        <f t="shared" si="135"/>
        <v>0.48395061728395061</v>
      </c>
    </row>
    <row r="2133" spans="1:17" x14ac:dyDescent="0.3">
      <c r="A2133" s="12" t="s">
        <v>3004</v>
      </c>
      <c r="B2133" s="12" t="s">
        <v>2949</v>
      </c>
      <c r="C2133" s="13" t="s">
        <v>17</v>
      </c>
      <c r="D2133" s="12">
        <v>30</v>
      </c>
      <c r="E2133" s="13" t="s">
        <v>24</v>
      </c>
      <c r="F2133" s="13" t="s">
        <v>817</v>
      </c>
      <c r="G2133" s="13" t="s">
        <v>58</v>
      </c>
      <c r="H2133" s="13" t="s">
        <v>818</v>
      </c>
      <c r="I2133" s="12" t="s">
        <v>10</v>
      </c>
      <c r="J2133" s="14">
        <v>920</v>
      </c>
      <c r="K2133" s="15">
        <v>246</v>
      </c>
      <c r="L2133" s="15">
        <v>259.83999999999997</v>
      </c>
      <c r="M2133" s="15">
        <v>283.06</v>
      </c>
      <c r="N2133" s="16">
        <f t="shared" si="132"/>
        <v>13.839999999999975</v>
      </c>
      <c r="O2133" s="17">
        <f t="shared" si="133"/>
        <v>1.0562601626016259</v>
      </c>
      <c r="P2133" s="18">
        <f t="shared" si="134"/>
        <v>-8.2032078004663417E-2</v>
      </c>
      <c r="Q2133" s="17">
        <f t="shared" si="135"/>
        <v>0.39227053140096613</v>
      </c>
    </row>
    <row r="2134" spans="1:17" x14ac:dyDescent="0.3">
      <c r="A2134" s="5" t="s">
        <v>3005</v>
      </c>
      <c r="B2134" s="5" t="s">
        <v>2949</v>
      </c>
      <c r="C2134" s="6" t="s">
        <v>17</v>
      </c>
      <c r="D2134" s="5">
        <v>30</v>
      </c>
      <c r="E2134" s="6" t="s">
        <v>24</v>
      </c>
      <c r="F2134" s="6" t="s">
        <v>817</v>
      </c>
      <c r="G2134" s="6" t="s">
        <v>58</v>
      </c>
      <c r="H2134" s="6" t="s">
        <v>151</v>
      </c>
      <c r="I2134" s="5" t="s">
        <v>10</v>
      </c>
      <c r="J2134" s="7">
        <v>840</v>
      </c>
      <c r="K2134" s="8">
        <v>201</v>
      </c>
      <c r="L2134" s="8">
        <v>235.29</v>
      </c>
      <c r="M2134" s="8">
        <v>213.31</v>
      </c>
      <c r="N2134" s="9">
        <f t="shared" si="132"/>
        <v>34.289999999999992</v>
      </c>
      <c r="O2134" s="10">
        <f t="shared" si="133"/>
        <v>1.170597014925373</v>
      </c>
      <c r="P2134" s="11">
        <f t="shared" si="134"/>
        <v>0.10304252027565509</v>
      </c>
      <c r="Q2134" s="10">
        <f t="shared" si="135"/>
        <v>0.38903769841269842</v>
      </c>
    </row>
    <row r="2135" spans="1:17" x14ac:dyDescent="0.3">
      <c r="A2135" s="12" t="s">
        <v>3006</v>
      </c>
      <c r="B2135" s="12" t="s">
        <v>2949</v>
      </c>
      <c r="C2135" s="13" t="s">
        <v>17</v>
      </c>
      <c r="D2135" s="12">
        <v>30</v>
      </c>
      <c r="E2135" s="13" t="s">
        <v>24</v>
      </c>
      <c r="F2135" s="13" t="s">
        <v>817</v>
      </c>
      <c r="G2135" s="13" t="s">
        <v>58</v>
      </c>
      <c r="H2135" s="13" t="s">
        <v>152</v>
      </c>
      <c r="I2135" s="12" t="s">
        <v>12</v>
      </c>
      <c r="J2135" s="14">
        <v>67</v>
      </c>
      <c r="K2135" s="15">
        <v>6</v>
      </c>
      <c r="L2135" s="15">
        <v>7.27</v>
      </c>
      <c r="M2135" s="15">
        <v>6.22</v>
      </c>
      <c r="N2135" s="16">
        <f t="shared" si="132"/>
        <v>1.2699999999999996</v>
      </c>
      <c r="O2135" s="17">
        <f t="shared" si="133"/>
        <v>1.2116666666666667</v>
      </c>
      <c r="P2135" s="18">
        <f t="shared" si="134"/>
        <v>0.1688102893890675</v>
      </c>
      <c r="Q2135" s="17">
        <f t="shared" si="135"/>
        <v>0.15070480928689883</v>
      </c>
    </row>
    <row r="2136" spans="1:17" x14ac:dyDescent="0.3">
      <c r="A2136" s="5" t="s">
        <v>3007</v>
      </c>
      <c r="B2136" s="5" t="s">
        <v>2949</v>
      </c>
      <c r="C2136" s="6" t="s">
        <v>17</v>
      </c>
      <c r="D2136" s="5">
        <v>30</v>
      </c>
      <c r="E2136" s="6" t="s">
        <v>24</v>
      </c>
      <c r="F2136" s="6" t="s">
        <v>817</v>
      </c>
      <c r="G2136" s="6" t="s">
        <v>58</v>
      </c>
      <c r="H2136" s="6" t="s">
        <v>153</v>
      </c>
      <c r="I2136" s="5" t="s">
        <v>12</v>
      </c>
      <c r="J2136" s="7">
        <v>67</v>
      </c>
      <c r="K2136" s="8">
        <v>6</v>
      </c>
      <c r="L2136" s="8">
        <v>6.55</v>
      </c>
      <c r="M2136" s="8">
        <v>6.27</v>
      </c>
      <c r="N2136" s="9">
        <f t="shared" si="132"/>
        <v>0.54999999999999982</v>
      </c>
      <c r="O2136" s="10">
        <f t="shared" si="133"/>
        <v>1.0916666666666666</v>
      </c>
      <c r="P2136" s="11">
        <f t="shared" si="134"/>
        <v>4.4657097288676277E-2</v>
      </c>
      <c r="Q2136" s="10">
        <f t="shared" si="135"/>
        <v>0.13577943615257049</v>
      </c>
    </row>
    <row r="2137" spans="1:17" x14ac:dyDescent="0.3">
      <c r="A2137" s="12" t="s">
        <v>3008</v>
      </c>
      <c r="B2137" s="12" t="s">
        <v>2949</v>
      </c>
      <c r="C2137" s="13" t="s">
        <v>17</v>
      </c>
      <c r="D2137" s="12">
        <v>30</v>
      </c>
      <c r="E2137" s="13" t="s">
        <v>24</v>
      </c>
      <c r="F2137" s="13" t="s">
        <v>817</v>
      </c>
      <c r="G2137" s="13" t="s">
        <v>58</v>
      </c>
      <c r="H2137" s="13" t="s">
        <v>154</v>
      </c>
      <c r="I2137" s="12" t="s">
        <v>12</v>
      </c>
      <c r="J2137" s="14">
        <v>45</v>
      </c>
      <c r="K2137" s="15">
        <v>24</v>
      </c>
      <c r="L2137" s="15">
        <v>21.47</v>
      </c>
      <c r="M2137" s="15">
        <v>28.99</v>
      </c>
      <c r="N2137" s="16">
        <f t="shared" si="132"/>
        <v>-2.5300000000000011</v>
      </c>
      <c r="O2137" s="17">
        <f t="shared" si="133"/>
        <v>0.89458333333333329</v>
      </c>
      <c r="P2137" s="18">
        <f t="shared" si="134"/>
        <v>-0.25939979303208005</v>
      </c>
      <c r="Q2137" s="17">
        <f t="shared" si="135"/>
        <v>0.66265432098765431</v>
      </c>
    </row>
    <row r="2138" spans="1:17" x14ac:dyDescent="0.3">
      <c r="A2138" s="5" t="s">
        <v>3009</v>
      </c>
      <c r="B2138" s="5" t="s">
        <v>2949</v>
      </c>
      <c r="C2138" s="6" t="s">
        <v>17</v>
      </c>
      <c r="D2138" s="5">
        <v>30</v>
      </c>
      <c r="E2138" s="6" t="s">
        <v>24</v>
      </c>
      <c r="F2138" s="6" t="s">
        <v>817</v>
      </c>
      <c r="G2138" s="6" t="s">
        <v>58</v>
      </c>
      <c r="H2138" s="6" t="s">
        <v>155</v>
      </c>
      <c r="I2138" s="5" t="s">
        <v>12</v>
      </c>
      <c r="J2138" s="7">
        <v>45</v>
      </c>
      <c r="K2138" s="8">
        <v>24</v>
      </c>
      <c r="L2138" s="8">
        <v>22.13</v>
      </c>
      <c r="M2138" s="8">
        <v>29.94</v>
      </c>
      <c r="N2138" s="9">
        <f t="shared" si="132"/>
        <v>-1.870000000000001</v>
      </c>
      <c r="O2138" s="10">
        <f t="shared" si="133"/>
        <v>0.92208333333333325</v>
      </c>
      <c r="P2138" s="11">
        <f t="shared" si="134"/>
        <v>-0.26085504342017374</v>
      </c>
      <c r="Q2138" s="10">
        <f t="shared" si="135"/>
        <v>0.68302469135802468</v>
      </c>
    </row>
    <row r="2139" spans="1:17" x14ac:dyDescent="0.3">
      <c r="A2139" s="12" t="s">
        <v>3010</v>
      </c>
      <c r="B2139" s="12" t="s">
        <v>2949</v>
      </c>
      <c r="C2139" s="13" t="s">
        <v>17</v>
      </c>
      <c r="D2139" s="12">
        <v>30</v>
      </c>
      <c r="E2139" s="13" t="s">
        <v>24</v>
      </c>
      <c r="F2139" s="13" t="s">
        <v>817</v>
      </c>
      <c r="G2139" s="13" t="s">
        <v>58</v>
      </c>
      <c r="H2139" s="13" t="s">
        <v>156</v>
      </c>
      <c r="I2139" s="12" t="s">
        <v>12</v>
      </c>
      <c r="J2139" s="14">
        <v>58.5</v>
      </c>
      <c r="K2139" s="15">
        <v>32</v>
      </c>
      <c r="L2139" s="15">
        <v>26.17</v>
      </c>
      <c r="M2139" s="15">
        <v>38.54</v>
      </c>
      <c r="N2139" s="16">
        <f t="shared" si="132"/>
        <v>-5.8299999999999983</v>
      </c>
      <c r="O2139" s="17">
        <f t="shared" si="133"/>
        <v>0.81781250000000005</v>
      </c>
      <c r="P2139" s="18">
        <f t="shared" si="134"/>
        <v>-0.320965230928905</v>
      </c>
      <c r="Q2139" s="17">
        <f t="shared" si="135"/>
        <v>0.62132003798670465</v>
      </c>
    </row>
    <row r="2140" spans="1:17" x14ac:dyDescent="0.3">
      <c r="A2140" s="5" t="s">
        <v>3011</v>
      </c>
      <c r="B2140" s="5" t="s">
        <v>2949</v>
      </c>
      <c r="C2140" s="6" t="s">
        <v>17</v>
      </c>
      <c r="D2140" s="5">
        <v>30</v>
      </c>
      <c r="E2140" s="6" t="s">
        <v>24</v>
      </c>
      <c r="F2140" s="6" t="s">
        <v>817</v>
      </c>
      <c r="G2140" s="6" t="s">
        <v>58</v>
      </c>
      <c r="H2140" s="6" t="s">
        <v>157</v>
      </c>
      <c r="I2140" s="5" t="s">
        <v>12</v>
      </c>
      <c r="J2140" s="7">
        <v>58.5</v>
      </c>
      <c r="K2140" s="8">
        <v>32</v>
      </c>
      <c r="L2140" s="8">
        <v>27.56</v>
      </c>
      <c r="M2140" s="8">
        <v>37.979999999999997</v>
      </c>
      <c r="N2140" s="9">
        <f t="shared" si="132"/>
        <v>-4.4400000000000013</v>
      </c>
      <c r="O2140" s="10">
        <f t="shared" si="133"/>
        <v>0.86124999999999996</v>
      </c>
      <c r="P2140" s="11">
        <f t="shared" si="134"/>
        <v>-0.27435492364402314</v>
      </c>
      <c r="Q2140" s="10">
        <f t="shared" si="135"/>
        <v>0.65432098765432101</v>
      </c>
    </row>
    <row r="2141" spans="1:17" x14ac:dyDescent="0.3">
      <c r="A2141" s="12" t="s">
        <v>3012</v>
      </c>
      <c r="B2141" s="12" t="s">
        <v>2949</v>
      </c>
      <c r="C2141" s="13" t="s">
        <v>17</v>
      </c>
      <c r="D2141" s="12">
        <v>30</v>
      </c>
      <c r="E2141" s="13" t="s">
        <v>24</v>
      </c>
      <c r="F2141" s="13" t="s">
        <v>817</v>
      </c>
      <c r="G2141" s="13" t="s">
        <v>58</v>
      </c>
      <c r="H2141" s="13" t="s">
        <v>158</v>
      </c>
      <c r="I2141" s="12" t="s">
        <v>12</v>
      </c>
      <c r="J2141" s="14">
        <v>600</v>
      </c>
      <c r="K2141" s="15">
        <v>100</v>
      </c>
      <c r="L2141" s="15">
        <v>62.78</v>
      </c>
      <c r="M2141" s="15">
        <v>100.06</v>
      </c>
      <c r="N2141" s="16">
        <f t="shared" si="132"/>
        <v>-37.22</v>
      </c>
      <c r="O2141" s="17">
        <f t="shared" si="133"/>
        <v>0.62780000000000002</v>
      </c>
      <c r="P2141" s="18">
        <f t="shared" si="134"/>
        <v>-0.37257645412752349</v>
      </c>
      <c r="Q2141" s="17">
        <f t="shared" si="135"/>
        <v>0.14532407407407408</v>
      </c>
    </row>
    <row r="2142" spans="1:17" x14ac:dyDescent="0.3">
      <c r="A2142" s="5" t="s">
        <v>3013</v>
      </c>
      <c r="B2142" s="5" t="s">
        <v>2949</v>
      </c>
      <c r="C2142" s="6" t="s">
        <v>17</v>
      </c>
      <c r="D2142" s="5">
        <v>30</v>
      </c>
      <c r="E2142" s="6" t="s">
        <v>24</v>
      </c>
      <c r="F2142" s="6" t="s">
        <v>817</v>
      </c>
      <c r="G2142" s="6" t="s">
        <v>872</v>
      </c>
      <c r="H2142" s="6" t="s">
        <v>159</v>
      </c>
      <c r="I2142" s="5" t="s">
        <v>10</v>
      </c>
      <c r="J2142" s="7">
        <v>540</v>
      </c>
      <c r="K2142" s="8">
        <v>244</v>
      </c>
      <c r="L2142" s="8">
        <v>188.49</v>
      </c>
      <c r="M2142" s="8">
        <v>132.15</v>
      </c>
      <c r="N2142" s="9">
        <f t="shared" si="132"/>
        <v>-55.509999999999991</v>
      </c>
      <c r="O2142" s="10">
        <f t="shared" si="133"/>
        <v>0.77250000000000008</v>
      </c>
      <c r="P2142" s="11">
        <f t="shared" si="134"/>
        <v>0.42633371169125994</v>
      </c>
      <c r="Q2142" s="10">
        <f t="shared" si="135"/>
        <v>0.48479938271604939</v>
      </c>
    </row>
    <row r="2143" spans="1:17" x14ac:dyDescent="0.3">
      <c r="A2143" s="12" t="s">
        <v>3014</v>
      </c>
      <c r="B2143" s="12" t="s">
        <v>2949</v>
      </c>
      <c r="C2143" s="13" t="s">
        <v>17</v>
      </c>
      <c r="D2143" s="12">
        <v>30</v>
      </c>
      <c r="E2143" s="13" t="s">
        <v>24</v>
      </c>
      <c r="F2143" s="13" t="s">
        <v>817</v>
      </c>
      <c r="G2143" s="13" t="s">
        <v>872</v>
      </c>
      <c r="H2143" s="13" t="s">
        <v>161</v>
      </c>
      <c r="I2143" s="12" t="s">
        <v>10</v>
      </c>
      <c r="J2143" s="14">
        <v>1400</v>
      </c>
      <c r="K2143" s="15">
        <v>863</v>
      </c>
      <c r="L2143" s="15">
        <v>724.66</v>
      </c>
      <c r="M2143" s="15">
        <v>629.88</v>
      </c>
      <c r="N2143" s="16">
        <f t="shared" si="132"/>
        <v>-138.34000000000003</v>
      </c>
      <c r="O2143" s="17">
        <f t="shared" si="133"/>
        <v>0.83969872537659329</v>
      </c>
      <c r="P2143" s="18">
        <f t="shared" si="134"/>
        <v>0.15047310598844221</v>
      </c>
      <c r="Q2143" s="17">
        <f t="shared" si="135"/>
        <v>0.71890873015873014</v>
      </c>
    </row>
    <row r="2144" spans="1:17" x14ac:dyDescent="0.3">
      <c r="A2144" s="5" t="s">
        <v>3015</v>
      </c>
      <c r="B2144" s="5" t="s">
        <v>2949</v>
      </c>
      <c r="C2144" s="6" t="s">
        <v>17</v>
      </c>
      <c r="D2144" s="5">
        <v>30</v>
      </c>
      <c r="E2144" s="6" t="s">
        <v>24</v>
      </c>
      <c r="F2144" s="6" t="s">
        <v>817</v>
      </c>
      <c r="G2144" s="6" t="s">
        <v>872</v>
      </c>
      <c r="H2144" s="6" t="s">
        <v>163</v>
      </c>
      <c r="I2144" s="5" t="s">
        <v>10</v>
      </c>
      <c r="J2144" s="7">
        <v>1980</v>
      </c>
      <c r="K2144" s="8">
        <v>787</v>
      </c>
      <c r="L2144" s="8">
        <v>857.67</v>
      </c>
      <c r="M2144" s="8">
        <v>1012.25</v>
      </c>
      <c r="N2144" s="9">
        <f t="shared" si="132"/>
        <v>70.669999999999959</v>
      </c>
      <c r="O2144" s="10">
        <f t="shared" si="133"/>
        <v>1.0897966963151207</v>
      </c>
      <c r="P2144" s="11">
        <f t="shared" si="134"/>
        <v>-0.15270931094097312</v>
      </c>
      <c r="Q2144" s="10">
        <f t="shared" si="135"/>
        <v>0.60162037037037042</v>
      </c>
    </row>
    <row r="2145" spans="1:17" x14ac:dyDescent="0.3">
      <c r="A2145" s="12" t="s">
        <v>3016</v>
      </c>
      <c r="B2145" s="12" t="s">
        <v>2949</v>
      </c>
      <c r="C2145" s="13" t="s">
        <v>17</v>
      </c>
      <c r="D2145" s="12">
        <v>30</v>
      </c>
      <c r="E2145" s="13" t="s">
        <v>24</v>
      </c>
      <c r="F2145" s="13" t="s">
        <v>817</v>
      </c>
      <c r="G2145" s="13" t="s">
        <v>78</v>
      </c>
      <c r="H2145" s="13" t="s">
        <v>165</v>
      </c>
      <c r="I2145" s="12" t="s">
        <v>12</v>
      </c>
      <c r="J2145" s="14">
        <v>77.650000000000006</v>
      </c>
      <c r="K2145" s="15">
        <v>42</v>
      </c>
      <c r="L2145" s="15">
        <v>51.81</v>
      </c>
      <c r="M2145" s="15">
        <v>41.44</v>
      </c>
      <c r="N2145" s="16">
        <f t="shared" si="132"/>
        <v>9.8100000000000023</v>
      </c>
      <c r="O2145" s="17">
        <f t="shared" si="133"/>
        <v>1.2335714285714285</v>
      </c>
      <c r="P2145" s="18">
        <f t="shared" si="134"/>
        <v>0.25024131274131284</v>
      </c>
      <c r="Q2145" s="17">
        <f t="shared" si="135"/>
        <v>0.9267010088001717</v>
      </c>
    </row>
    <row r="2146" spans="1:17" x14ac:dyDescent="0.3">
      <c r="A2146" s="5" t="s">
        <v>3017</v>
      </c>
      <c r="B2146" s="5" t="s">
        <v>2949</v>
      </c>
      <c r="C2146" s="6" t="s">
        <v>17</v>
      </c>
      <c r="D2146" s="5">
        <v>30</v>
      </c>
      <c r="E2146" s="6" t="s">
        <v>24</v>
      </c>
      <c r="F2146" s="6" t="s">
        <v>817</v>
      </c>
      <c r="G2146" s="6" t="s">
        <v>78</v>
      </c>
      <c r="H2146" s="6" t="s">
        <v>166</v>
      </c>
      <c r="I2146" s="5" t="s">
        <v>12</v>
      </c>
      <c r="J2146" s="7">
        <v>77.650000000000006</v>
      </c>
      <c r="K2146" s="8">
        <v>42</v>
      </c>
      <c r="L2146" s="8">
        <v>52.67</v>
      </c>
      <c r="M2146" s="8">
        <v>41.32</v>
      </c>
      <c r="N2146" s="9">
        <f t="shared" si="132"/>
        <v>10.670000000000002</v>
      </c>
      <c r="O2146" s="10">
        <f t="shared" si="133"/>
        <v>1.2540476190476191</v>
      </c>
      <c r="P2146" s="11">
        <f t="shared" si="134"/>
        <v>0.27468538238141338</v>
      </c>
      <c r="Q2146" s="10">
        <f t="shared" si="135"/>
        <v>0.94208342276597268</v>
      </c>
    </row>
    <row r="2147" spans="1:17" x14ac:dyDescent="0.3">
      <c r="A2147" s="12" t="s">
        <v>3018</v>
      </c>
      <c r="B2147" s="12" t="s">
        <v>2949</v>
      </c>
      <c r="C2147" s="13" t="s">
        <v>17</v>
      </c>
      <c r="D2147" s="12">
        <v>30</v>
      </c>
      <c r="E2147" s="13" t="s">
        <v>24</v>
      </c>
      <c r="F2147" s="13" t="s">
        <v>167</v>
      </c>
      <c r="G2147" s="13" t="s">
        <v>58</v>
      </c>
      <c r="H2147" s="13" t="s">
        <v>168</v>
      </c>
      <c r="I2147" s="12" t="s">
        <v>10</v>
      </c>
      <c r="J2147" s="14">
        <v>1320</v>
      </c>
      <c r="K2147" s="15">
        <v>734</v>
      </c>
      <c r="L2147" s="15">
        <v>649.79</v>
      </c>
      <c r="M2147" s="15">
        <v>444.36</v>
      </c>
      <c r="N2147" s="16">
        <f t="shared" si="132"/>
        <v>-84.210000000000036</v>
      </c>
      <c r="O2147" s="17">
        <f t="shared" si="133"/>
        <v>0.88527247956403265</v>
      </c>
      <c r="P2147" s="18">
        <f t="shared" si="134"/>
        <v>0.46230533801422258</v>
      </c>
      <c r="Q2147" s="17">
        <f t="shared" si="135"/>
        <v>0.68370159932659935</v>
      </c>
    </row>
    <row r="2148" spans="1:17" x14ac:dyDescent="0.3">
      <c r="A2148" s="5" t="s">
        <v>3019</v>
      </c>
      <c r="B2148" s="5" t="s">
        <v>2949</v>
      </c>
      <c r="C2148" s="6" t="s">
        <v>17</v>
      </c>
      <c r="D2148" s="5">
        <v>30</v>
      </c>
      <c r="E2148" s="6" t="s">
        <v>24</v>
      </c>
      <c r="F2148" s="6" t="s">
        <v>167</v>
      </c>
      <c r="G2148" s="6" t="s">
        <v>58</v>
      </c>
      <c r="H2148" s="6" t="s">
        <v>169</v>
      </c>
      <c r="I2148" s="5" t="s">
        <v>10</v>
      </c>
      <c r="J2148" s="7">
        <v>500</v>
      </c>
      <c r="K2148" s="8">
        <v>299</v>
      </c>
      <c r="L2148" s="8">
        <v>257.3</v>
      </c>
      <c r="M2148" s="8">
        <v>278.74</v>
      </c>
      <c r="N2148" s="9">
        <f t="shared" si="132"/>
        <v>-41.699999999999989</v>
      </c>
      <c r="O2148" s="10">
        <f t="shared" si="133"/>
        <v>0.86053511705685626</v>
      </c>
      <c r="P2148" s="11">
        <f t="shared" si="134"/>
        <v>-7.6917557580541002E-2</v>
      </c>
      <c r="Q2148" s="10">
        <f t="shared" si="135"/>
        <v>0.71472222222222226</v>
      </c>
    </row>
    <row r="2149" spans="1:17" x14ac:dyDescent="0.3">
      <c r="A2149" s="12" t="s">
        <v>3020</v>
      </c>
      <c r="B2149" s="12" t="s">
        <v>2949</v>
      </c>
      <c r="C2149" s="13" t="s">
        <v>17</v>
      </c>
      <c r="D2149" s="12">
        <v>30</v>
      </c>
      <c r="E2149" s="13" t="s">
        <v>24</v>
      </c>
      <c r="F2149" s="13" t="s">
        <v>167</v>
      </c>
      <c r="G2149" s="13" t="s">
        <v>58</v>
      </c>
      <c r="H2149" s="13" t="s">
        <v>170</v>
      </c>
      <c r="I2149" s="12" t="s">
        <v>10</v>
      </c>
      <c r="J2149" s="14">
        <v>500</v>
      </c>
      <c r="K2149" s="15">
        <v>274</v>
      </c>
      <c r="L2149" s="15">
        <v>277.25</v>
      </c>
      <c r="M2149" s="15">
        <v>219.5</v>
      </c>
      <c r="N2149" s="16">
        <f t="shared" si="132"/>
        <v>3.25</v>
      </c>
      <c r="O2149" s="17">
        <f t="shared" si="133"/>
        <v>1.0118613138686132</v>
      </c>
      <c r="P2149" s="18">
        <f t="shared" si="134"/>
        <v>0.2630979498861048</v>
      </c>
      <c r="Q2149" s="17">
        <f t="shared" si="135"/>
        <v>0.77013888888888893</v>
      </c>
    </row>
    <row r="2150" spans="1:17" x14ac:dyDescent="0.3">
      <c r="A2150" s="5" t="s">
        <v>3021</v>
      </c>
      <c r="B2150" s="5" t="s">
        <v>2949</v>
      </c>
      <c r="C2150" s="6" t="s">
        <v>17</v>
      </c>
      <c r="D2150" s="5">
        <v>30</v>
      </c>
      <c r="E2150" s="6" t="s">
        <v>24</v>
      </c>
      <c r="F2150" s="6" t="s">
        <v>167</v>
      </c>
      <c r="G2150" s="6" t="s">
        <v>58</v>
      </c>
      <c r="H2150" s="6" t="s">
        <v>171</v>
      </c>
      <c r="I2150" s="5" t="s">
        <v>10</v>
      </c>
      <c r="J2150" s="7">
        <v>250</v>
      </c>
      <c r="K2150" s="8">
        <v>0</v>
      </c>
      <c r="L2150" s="8">
        <v>0</v>
      </c>
      <c r="M2150" s="8">
        <v>0</v>
      </c>
      <c r="N2150" s="9">
        <f t="shared" si="132"/>
        <v>0</v>
      </c>
      <c r="O2150" s="10">
        <f t="shared" si="133"/>
        <v>0</v>
      </c>
      <c r="P2150" s="11">
        <f t="shared" si="134"/>
        <v>0</v>
      </c>
      <c r="Q2150" s="10">
        <f t="shared" si="135"/>
        <v>0</v>
      </c>
    </row>
    <row r="2151" spans="1:17" x14ac:dyDescent="0.3">
      <c r="A2151" s="12" t="s">
        <v>3022</v>
      </c>
      <c r="B2151" s="12" t="s">
        <v>2949</v>
      </c>
      <c r="C2151" s="13" t="s">
        <v>17</v>
      </c>
      <c r="D2151" s="12">
        <v>30</v>
      </c>
      <c r="E2151" s="13" t="s">
        <v>24</v>
      </c>
      <c r="F2151" s="13" t="s">
        <v>167</v>
      </c>
      <c r="G2151" s="13" t="s">
        <v>58</v>
      </c>
      <c r="H2151" s="13" t="s">
        <v>172</v>
      </c>
      <c r="I2151" s="12" t="s">
        <v>10</v>
      </c>
      <c r="J2151" s="14">
        <v>1200</v>
      </c>
      <c r="K2151" s="15">
        <v>437</v>
      </c>
      <c r="L2151" s="15">
        <v>540.26</v>
      </c>
      <c r="M2151" s="15">
        <v>263.38</v>
      </c>
      <c r="N2151" s="16">
        <f t="shared" si="132"/>
        <v>103.25999999999999</v>
      </c>
      <c r="O2151" s="17">
        <f t="shared" si="133"/>
        <v>1.2362929061784897</v>
      </c>
      <c r="P2151" s="18">
        <f t="shared" si="134"/>
        <v>1.0512567393120207</v>
      </c>
      <c r="Q2151" s="17">
        <f t="shared" si="135"/>
        <v>0.6253009259259259</v>
      </c>
    </row>
    <row r="2152" spans="1:17" x14ac:dyDescent="0.3">
      <c r="A2152" s="5" t="s">
        <v>3023</v>
      </c>
      <c r="B2152" s="5" t="s">
        <v>2949</v>
      </c>
      <c r="C2152" s="6" t="s">
        <v>17</v>
      </c>
      <c r="D2152" s="5">
        <v>30</v>
      </c>
      <c r="E2152" s="6" t="s">
        <v>24</v>
      </c>
      <c r="F2152" s="6" t="s">
        <v>167</v>
      </c>
      <c r="G2152" s="6" t="s">
        <v>58</v>
      </c>
      <c r="H2152" s="6" t="s">
        <v>173</v>
      </c>
      <c r="I2152" s="5" t="s">
        <v>10</v>
      </c>
      <c r="J2152" s="7">
        <v>1240</v>
      </c>
      <c r="K2152" s="8">
        <v>712</v>
      </c>
      <c r="L2152" s="8">
        <v>541.04999999999995</v>
      </c>
      <c r="M2152" s="8">
        <v>644.02</v>
      </c>
      <c r="N2152" s="9">
        <f t="shared" si="132"/>
        <v>-170.95000000000005</v>
      </c>
      <c r="O2152" s="10">
        <f t="shared" si="133"/>
        <v>0.75990168539325831</v>
      </c>
      <c r="P2152" s="11">
        <f t="shared" si="134"/>
        <v>-0.15988633893357354</v>
      </c>
      <c r="Q2152" s="10">
        <f t="shared" si="135"/>
        <v>0.60601478494623651</v>
      </c>
    </row>
    <row r="2153" spans="1:17" x14ac:dyDescent="0.3">
      <c r="A2153" s="12" t="s">
        <v>3024</v>
      </c>
      <c r="B2153" s="12" t="s">
        <v>2949</v>
      </c>
      <c r="C2153" s="13" t="s">
        <v>17</v>
      </c>
      <c r="D2153" s="12">
        <v>30</v>
      </c>
      <c r="E2153" s="13" t="s">
        <v>24</v>
      </c>
      <c r="F2153" s="13" t="s">
        <v>167</v>
      </c>
      <c r="G2153" s="13" t="s">
        <v>58</v>
      </c>
      <c r="H2153" s="13" t="s">
        <v>174</v>
      </c>
      <c r="I2153" s="12" t="s">
        <v>10</v>
      </c>
      <c r="J2153" s="14">
        <v>1320</v>
      </c>
      <c r="K2153" s="15">
        <v>529</v>
      </c>
      <c r="L2153" s="15">
        <v>570.32000000000005</v>
      </c>
      <c r="M2153" s="15">
        <v>559.14</v>
      </c>
      <c r="N2153" s="16">
        <f t="shared" si="132"/>
        <v>41.32000000000005</v>
      </c>
      <c r="O2153" s="17">
        <f t="shared" si="133"/>
        <v>1.0781096408317581</v>
      </c>
      <c r="P2153" s="18">
        <f t="shared" si="134"/>
        <v>1.9994992309618456E-2</v>
      </c>
      <c r="Q2153" s="17">
        <f t="shared" si="135"/>
        <v>0.60008417508417511</v>
      </c>
    </row>
    <row r="2154" spans="1:17" x14ac:dyDescent="0.3">
      <c r="A2154" s="5" t="s">
        <v>3025</v>
      </c>
      <c r="B2154" s="5" t="s">
        <v>2949</v>
      </c>
      <c r="C2154" s="6" t="s">
        <v>17</v>
      </c>
      <c r="D2154" s="5">
        <v>30</v>
      </c>
      <c r="E2154" s="6" t="s">
        <v>24</v>
      </c>
      <c r="F2154" s="6" t="s">
        <v>167</v>
      </c>
      <c r="G2154" s="6" t="s">
        <v>58</v>
      </c>
      <c r="H2154" s="6" t="s">
        <v>175</v>
      </c>
      <c r="I2154" s="5" t="s">
        <v>10</v>
      </c>
      <c r="J2154" s="7">
        <v>1500</v>
      </c>
      <c r="K2154" s="8">
        <v>509</v>
      </c>
      <c r="L2154" s="8">
        <v>297.31</v>
      </c>
      <c r="M2154" s="8">
        <v>507.91</v>
      </c>
      <c r="N2154" s="9">
        <f t="shared" si="132"/>
        <v>-211.69</v>
      </c>
      <c r="O2154" s="10">
        <f t="shared" si="133"/>
        <v>0.58410609037328098</v>
      </c>
      <c r="P2154" s="11">
        <f t="shared" si="134"/>
        <v>-0.41464038904530331</v>
      </c>
      <c r="Q2154" s="10">
        <f t="shared" si="135"/>
        <v>0.27528703703703705</v>
      </c>
    </row>
    <row r="2155" spans="1:17" x14ac:dyDescent="0.3">
      <c r="A2155" s="12" t="s">
        <v>3026</v>
      </c>
      <c r="B2155" s="12" t="s">
        <v>2949</v>
      </c>
      <c r="C2155" s="13" t="s">
        <v>17</v>
      </c>
      <c r="D2155" s="12">
        <v>30</v>
      </c>
      <c r="E2155" s="13" t="s">
        <v>24</v>
      </c>
      <c r="F2155" s="13" t="s">
        <v>167</v>
      </c>
      <c r="G2155" s="13" t="s">
        <v>58</v>
      </c>
      <c r="H2155" s="13" t="s">
        <v>177</v>
      </c>
      <c r="I2155" s="12" t="s">
        <v>16</v>
      </c>
      <c r="J2155" s="14">
        <v>330</v>
      </c>
      <c r="K2155" s="15">
        <v>12</v>
      </c>
      <c r="L2155" s="15">
        <v>0</v>
      </c>
      <c r="M2155" s="15">
        <v>0</v>
      </c>
      <c r="N2155" s="16">
        <f t="shared" si="132"/>
        <v>-12</v>
      </c>
      <c r="O2155" s="17">
        <f t="shared" si="133"/>
        <v>0</v>
      </c>
      <c r="P2155" s="18">
        <f t="shared" si="134"/>
        <v>0</v>
      </c>
      <c r="Q2155" s="17">
        <f t="shared" si="135"/>
        <v>0</v>
      </c>
    </row>
    <row r="2156" spans="1:17" x14ac:dyDescent="0.3">
      <c r="A2156" s="5" t="s">
        <v>3027</v>
      </c>
      <c r="B2156" s="5" t="s">
        <v>2949</v>
      </c>
      <c r="C2156" s="6" t="s">
        <v>17</v>
      </c>
      <c r="D2156" s="5">
        <v>30</v>
      </c>
      <c r="E2156" s="6" t="s">
        <v>24</v>
      </c>
      <c r="F2156" s="6" t="s">
        <v>167</v>
      </c>
      <c r="G2156" s="6" t="s">
        <v>58</v>
      </c>
      <c r="H2156" s="6" t="s">
        <v>178</v>
      </c>
      <c r="I2156" s="5" t="s">
        <v>16</v>
      </c>
      <c r="J2156" s="7">
        <v>273.5</v>
      </c>
      <c r="K2156" s="8">
        <v>86</v>
      </c>
      <c r="L2156" s="8">
        <v>57.28</v>
      </c>
      <c r="M2156" s="8">
        <v>107.21</v>
      </c>
      <c r="N2156" s="9">
        <f t="shared" si="132"/>
        <v>-28.72</v>
      </c>
      <c r="O2156" s="10">
        <f t="shared" si="133"/>
        <v>0.66604651162790696</v>
      </c>
      <c r="P2156" s="11">
        <f t="shared" si="134"/>
        <v>-0.46572148120511142</v>
      </c>
      <c r="Q2156" s="10">
        <f t="shared" si="135"/>
        <v>0.29087954499289054</v>
      </c>
    </row>
    <row r="2157" spans="1:17" x14ac:dyDescent="0.3">
      <c r="A2157" s="12" t="s">
        <v>3028</v>
      </c>
      <c r="B2157" s="12" t="s">
        <v>2949</v>
      </c>
      <c r="C2157" s="13" t="s">
        <v>17</v>
      </c>
      <c r="D2157" s="12">
        <v>30</v>
      </c>
      <c r="E2157" s="13" t="s">
        <v>24</v>
      </c>
      <c r="F2157" s="13" t="s">
        <v>167</v>
      </c>
      <c r="G2157" s="13" t="s">
        <v>58</v>
      </c>
      <c r="H2157" s="13" t="s">
        <v>179</v>
      </c>
      <c r="I2157" s="12" t="s">
        <v>12</v>
      </c>
      <c r="J2157" s="14">
        <v>99</v>
      </c>
      <c r="K2157" s="15">
        <v>44</v>
      </c>
      <c r="L2157" s="15">
        <v>41.86</v>
      </c>
      <c r="M2157" s="15">
        <v>41.95</v>
      </c>
      <c r="N2157" s="16">
        <f t="shared" si="132"/>
        <v>-2.1400000000000006</v>
      </c>
      <c r="O2157" s="17">
        <f t="shared" si="133"/>
        <v>0.9513636363636363</v>
      </c>
      <c r="P2157" s="18">
        <f t="shared" si="134"/>
        <v>-2.1454112038141455E-3</v>
      </c>
      <c r="Q2157" s="17">
        <f t="shared" si="135"/>
        <v>0.58726150392817056</v>
      </c>
    </row>
    <row r="2158" spans="1:17" x14ac:dyDescent="0.3">
      <c r="A2158" s="5" t="s">
        <v>3029</v>
      </c>
      <c r="B2158" s="5" t="s">
        <v>2949</v>
      </c>
      <c r="C2158" s="6" t="s">
        <v>17</v>
      </c>
      <c r="D2158" s="5">
        <v>30</v>
      </c>
      <c r="E2158" s="6" t="s">
        <v>24</v>
      </c>
      <c r="F2158" s="6" t="s">
        <v>167</v>
      </c>
      <c r="G2158" s="6" t="s">
        <v>58</v>
      </c>
      <c r="H2158" s="6" t="s">
        <v>180</v>
      </c>
      <c r="I2158" s="5" t="s">
        <v>12</v>
      </c>
      <c r="J2158" s="7">
        <v>50</v>
      </c>
      <c r="K2158" s="8">
        <v>17</v>
      </c>
      <c r="L2158" s="8">
        <v>17.13</v>
      </c>
      <c r="M2158" s="8">
        <v>20.45</v>
      </c>
      <c r="N2158" s="9">
        <f t="shared" si="132"/>
        <v>0.12999999999999901</v>
      </c>
      <c r="O2158" s="10">
        <f t="shared" si="133"/>
        <v>1.0076470588235293</v>
      </c>
      <c r="P2158" s="11">
        <f t="shared" si="134"/>
        <v>-0.16234718826405869</v>
      </c>
      <c r="Q2158" s="10">
        <f t="shared" si="135"/>
        <v>0.47583333333333333</v>
      </c>
    </row>
    <row r="2159" spans="1:17" x14ac:dyDescent="0.3">
      <c r="A2159" s="12" t="s">
        <v>3030</v>
      </c>
      <c r="B2159" s="12" t="s">
        <v>2949</v>
      </c>
      <c r="C2159" s="13" t="s">
        <v>17</v>
      </c>
      <c r="D2159" s="12">
        <v>30</v>
      </c>
      <c r="E2159" s="13" t="s">
        <v>24</v>
      </c>
      <c r="F2159" s="13" t="s">
        <v>167</v>
      </c>
      <c r="G2159" s="13" t="s">
        <v>58</v>
      </c>
      <c r="H2159" s="13" t="s">
        <v>181</v>
      </c>
      <c r="I2159" s="12" t="s">
        <v>12</v>
      </c>
      <c r="J2159" s="14">
        <v>90</v>
      </c>
      <c r="K2159" s="15">
        <v>2</v>
      </c>
      <c r="L2159" s="15">
        <v>9.66</v>
      </c>
      <c r="M2159" s="15">
        <v>4.75</v>
      </c>
      <c r="N2159" s="16">
        <f t="shared" si="132"/>
        <v>7.66</v>
      </c>
      <c r="O2159" s="17">
        <f t="shared" si="133"/>
        <v>4.83</v>
      </c>
      <c r="P2159" s="18">
        <f t="shared" si="134"/>
        <v>1.0336842105263158</v>
      </c>
      <c r="Q2159" s="17">
        <f t="shared" si="135"/>
        <v>0.14907407407407408</v>
      </c>
    </row>
    <row r="2160" spans="1:17" x14ac:dyDescent="0.3">
      <c r="A2160" s="5" t="s">
        <v>3031</v>
      </c>
      <c r="B2160" s="5" t="s">
        <v>2949</v>
      </c>
      <c r="C2160" s="6" t="s">
        <v>17</v>
      </c>
      <c r="D2160" s="5">
        <v>30</v>
      </c>
      <c r="E2160" s="6" t="s">
        <v>24</v>
      </c>
      <c r="F2160" s="6" t="s">
        <v>167</v>
      </c>
      <c r="G2160" s="6" t="s">
        <v>58</v>
      </c>
      <c r="H2160" s="6" t="s">
        <v>182</v>
      </c>
      <c r="I2160" s="5" t="s">
        <v>12</v>
      </c>
      <c r="J2160" s="7">
        <v>172</v>
      </c>
      <c r="K2160" s="8">
        <v>45</v>
      </c>
      <c r="L2160" s="8">
        <v>73.5</v>
      </c>
      <c r="M2160" s="8">
        <v>57.89</v>
      </c>
      <c r="N2160" s="9">
        <f t="shared" si="132"/>
        <v>28.5</v>
      </c>
      <c r="O2160" s="10">
        <f t="shared" si="133"/>
        <v>1.6333333333333333</v>
      </c>
      <c r="P2160" s="11">
        <f t="shared" si="134"/>
        <v>0.26964933494558646</v>
      </c>
      <c r="Q2160" s="10">
        <f t="shared" si="135"/>
        <v>0.59350775193798455</v>
      </c>
    </row>
    <row r="2161" spans="1:17" x14ac:dyDescent="0.3">
      <c r="A2161" s="12" t="s">
        <v>3032</v>
      </c>
      <c r="B2161" s="12" t="s">
        <v>2949</v>
      </c>
      <c r="C2161" s="13" t="s">
        <v>17</v>
      </c>
      <c r="D2161" s="12">
        <v>30</v>
      </c>
      <c r="E2161" s="13" t="s">
        <v>24</v>
      </c>
      <c r="F2161" s="13" t="s">
        <v>167</v>
      </c>
      <c r="G2161" s="13" t="s">
        <v>872</v>
      </c>
      <c r="H2161" s="13" t="s">
        <v>801</v>
      </c>
      <c r="I2161" s="12" t="s">
        <v>10</v>
      </c>
      <c r="J2161" s="14">
        <v>1320</v>
      </c>
      <c r="K2161" s="15">
        <v>406</v>
      </c>
      <c r="L2161" s="15">
        <v>796.99</v>
      </c>
      <c r="M2161" s="15">
        <v>901.07</v>
      </c>
      <c r="N2161" s="16">
        <f t="shared" si="132"/>
        <v>390.99</v>
      </c>
      <c r="O2161" s="17">
        <f t="shared" si="133"/>
        <v>1.9630295566502463</v>
      </c>
      <c r="P2161" s="18">
        <f t="shared" si="134"/>
        <v>-0.11550711931370486</v>
      </c>
      <c r="Q2161" s="17">
        <f t="shared" si="135"/>
        <v>0.8385837542087542</v>
      </c>
    </row>
    <row r="2162" spans="1:17" x14ac:dyDescent="0.3">
      <c r="A2162" s="5" t="s">
        <v>3033</v>
      </c>
      <c r="B2162" s="5" t="s">
        <v>2949</v>
      </c>
      <c r="C2162" s="6" t="s">
        <v>17</v>
      </c>
      <c r="D2162" s="5">
        <v>30</v>
      </c>
      <c r="E2162" s="6" t="s">
        <v>24</v>
      </c>
      <c r="F2162" s="6" t="s">
        <v>167</v>
      </c>
      <c r="G2162" s="6" t="s">
        <v>872</v>
      </c>
      <c r="H2162" s="6" t="s">
        <v>185</v>
      </c>
      <c r="I2162" s="5" t="s">
        <v>10</v>
      </c>
      <c r="J2162" s="7">
        <v>1080</v>
      </c>
      <c r="K2162" s="8">
        <v>592</v>
      </c>
      <c r="L2162" s="8">
        <v>555.79</v>
      </c>
      <c r="M2162" s="8">
        <v>623.09</v>
      </c>
      <c r="N2162" s="9">
        <f t="shared" si="132"/>
        <v>-36.210000000000036</v>
      </c>
      <c r="O2162" s="10">
        <f t="shared" si="133"/>
        <v>0.93883445945945943</v>
      </c>
      <c r="P2162" s="11">
        <f t="shared" si="134"/>
        <v>-0.1080100788008154</v>
      </c>
      <c r="Q2162" s="10">
        <f t="shared" si="135"/>
        <v>0.71475051440329218</v>
      </c>
    </row>
    <row r="2163" spans="1:17" x14ac:dyDescent="0.3">
      <c r="A2163" s="12" t="s">
        <v>3034</v>
      </c>
      <c r="B2163" s="12" t="s">
        <v>2949</v>
      </c>
      <c r="C2163" s="13" t="s">
        <v>17</v>
      </c>
      <c r="D2163" s="12">
        <v>30</v>
      </c>
      <c r="E2163" s="13" t="s">
        <v>24</v>
      </c>
      <c r="F2163" s="13" t="s">
        <v>167</v>
      </c>
      <c r="G2163" s="13" t="s">
        <v>872</v>
      </c>
      <c r="H2163" s="13" t="s">
        <v>802</v>
      </c>
      <c r="I2163" s="12" t="s">
        <v>10</v>
      </c>
      <c r="J2163" s="14">
        <v>300</v>
      </c>
      <c r="K2163" s="15">
        <v>0</v>
      </c>
      <c r="L2163" s="15">
        <v>0</v>
      </c>
      <c r="M2163" s="15">
        <v>0</v>
      </c>
      <c r="N2163" s="16">
        <f t="shared" si="132"/>
        <v>0</v>
      </c>
      <c r="O2163" s="17">
        <f t="shared" si="133"/>
        <v>0</v>
      </c>
      <c r="P2163" s="18">
        <f t="shared" si="134"/>
        <v>0</v>
      </c>
      <c r="Q2163" s="17">
        <f t="shared" si="135"/>
        <v>0</v>
      </c>
    </row>
    <row r="2164" spans="1:17" x14ac:dyDescent="0.3">
      <c r="A2164" s="5" t="s">
        <v>3035</v>
      </c>
      <c r="B2164" s="5" t="s">
        <v>2949</v>
      </c>
      <c r="C2164" s="6" t="s">
        <v>17</v>
      </c>
      <c r="D2164" s="5">
        <v>30</v>
      </c>
      <c r="E2164" s="6" t="s">
        <v>24</v>
      </c>
      <c r="F2164" s="6" t="s">
        <v>167</v>
      </c>
      <c r="G2164" s="6" t="s">
        <v>78</v>
      </c>
      <c r="H2164" s="6" t="s">
        <v>187</v>
      </c>
      <c r="I2164" s="5" t="s">
        <v>10</v>
      </c>
      <c r="J2164" s="7">
        <v>250</v>
      </c>
      <c r="K2164" s="8">
        <v>119</v>
      </c>
      <c r="L2164" s="8">
        <v>150.57</v>
      </c>
      <c r="M2164" s="8">
        <v>148.06</v>
      </c>
      <c r="N2164" s="9">
        <f t="shared" si="132"/>
        <v>31.569999999999993</v>
      </c>
      <c r="O2164" s="10">
        <f t="shared" si="133"/>
        <v>1.2652941176470587</v>
      </c>
      <c r="P2164" s="11">
        <f t="shared" si="134"/>
        <v>1.6952586789139475E-2</v>
      </c>
      <c r="Q2164" s="10">
        <f t="shared" si="135"/>
        <v>0.83650000000000002</v>
      </c>
    </row>
    <row r="2165" spans="1:17" x14ac:dyDescent="0.3">
      <c r="A2165" s="12" t="s">
        <v>3036</v>
      </c>
      <c r="B2165" s="12" t="s">
        <v>2949</v>
      </c>
      <c r="C2165" s="13" t="s">
        <v>17</v>
      </c>
      <c r="D2165" s="12">
        <v>30</v>
      </c>
      <c r="E2165" s="13" t="s">
        <v>24</v>
      </c>
      <c r="F2165" s="13" t="s">
        <v>167</v>
      </c>
      <c r="G2165" s="13" t="s">
        <v>78</v>
      </c>
      <c r="H2165" s="13" t="s">
        <v>189</v>
      </c>
      <c r="I2165" s="12" t="s">
        <v>16</v>
      </c>
      <c r="J2165" s="14">
        <v>419.33</v>
      </c>
      <c r="K2165" s="15">
        <v>8</v>
      </c>
      <c r="L2165" s="15">
        <v>4.05</v>
      </c>
      <c r="M2165" s="15">
        <v>15.52</v>
      </c>
      <c r="N2165" s="16">
        <f t="shared" si="132"/>
        <v>-3.95</v>
      </c>
      <c r="O2165" s="17">
        <f t="shared" si="133"/>
        <v>0.50624999999999998</v>
      </c>
      <c r="P2165" s="18">
        <f t="shared" si="134"/>
        <v>-0.73904639175257725</v>
      </c>
      <c r="Q2165" s="17">
        <f t="shared" si="135"/>
        <v>1.341425607516753E-2</v>
      </c>
    </row>
    <row r="2166" spans="1:17" x14ac:dyDescent="0.3">
      <c r="A2166" s="5" t="s">
        <v>3037</v>
      </c>
      <c r="B2166" s="5" t="s">
        <v>2949</v>
      </c>
      <c r="C2166" s="6" t="s">
        <v>17</v>
      </c>
      <c r="D2166" s="5">
        <v>30</v>
      </c>
      <c r="E2166" s="6" t="s">
        <v>24</v>
      </c>
      <c r="F2166" s="6" t="s">
        <v>167</v>
      </c>
      <c r="G2166" s="6" t="s">
        <v>78</v>
      </c>
      <c r="H2166" s="6" t="s">
        <v>190</v>
      </c>
      <c r="I2166" s="5" t="s">
        <v>14</v>
      </c>
      <c r="J2166" s="7">
        <v>100</v>
      </c>
      <c r="K2166" s="8">
        <v>0</v>
      </c>
      <c r="L2166" s="8">
        <v>0</v>
      </c>
      <c r="M2166" s="8">
        <v>0</v>
      </c>
      <c r="N2166" s="9">
        <f t="shared" si="132"/>
        <v>0</v>
      </c>
      <c r="O2166" s="10">
        <f t="shared" si="133"/>
        <v>0</v>
      </c>
      <c r="P2166" s="11">
        <f t="shared" si="134"/>
        <v>0</v>
      </c>
      <c r="Q2166" s="10">
        <f t="shared" si="135"/>
        <v>0</v>
      </c>
    </row>
    <row r="2167" spans="1:17" x14ac:dyDescent="0.3">
      <c r="A2167" s="12" t="s">
        <v>3038</v>
      </c>
      <c r="B2167" s="12" t="s">
        <v>2949</v>
      </c>
      <c r="C2167" s="13" t="s">
        <v>17</v>
      </c>
      <c r="D2167" s="12">
        <v>30</v>
      </c>
      <c r="E2167" s="13" t="s">
        <v>24</v>
      </c>
      <c r="F2167" s="13" t="s">
        <v>167</v>
      </c>
      <c r="G2167" s="13" t="s">
        <v>78</v>
      </c>
      <c r="H2167" s="13" t="s">
        <v>192</v>
      </c>
      <c r="I2167" s="12" t="s">
        <v>14</v>
      </c>
      <c r="J2167" s="14">
        <v>1080</v>
      </c>
      <c r="K2167" s="15">
        <v>521</v>
      </c>
      <c r="L2167" s="15">
        <v>582.97</v>
      </c>
      <c r="M2167" s="15">
        <v>475.1</v>
      </c>
      <c r="N2167" s="16">
        <f t="shared" si="132"/>
        <v>61.970000000000027</v>
      </c>
      <c r="O2167" s="17">
        <f t="shared" si="133"/>
        <v>1.1189443378119002</v>
      </c>
      <c r="P2167" s="18">
        <f t="shared" si="134"/>
        <v>0.22704693748684487</v>
      </c>
      <c r="Q2167" s="17">
        <f t="shared" si="135"/>
        <v>0.74970421810699583</v>
      </c>
    </row>
    <row r="2168" spans="1:17" x14ac:dyDescent="0.3">
      <c r="A2168" s="5" t="s">
        <v>3039</v>
      </c>
      <c r="B2168" s="5" t="s">
        <v>2949</v>
      </c>
      <c r="C2168" s="6" t="s">
        <v>17</v>
      </c>
      <c r="D2168" s="5">
        <v>30</v>
      </c>
      <c r="E2168" s="6" t="s">
        <v>24</v>
      </c>
      <c r="F2168" s="6" t="s">
        <v>194</v>
      </c>
      <c r="G2168" s="6" t="s">
        <v>58</v>
      </c>
      <c r="H2168" s="6" t="s">
        <v>195</v>
      </c>
      <c r="I2168" s="5" t="s">
        <v>12</v>
      </c>
      <c r="J2168" s="7">
        <v>240</v>
      </c>
      <c r="K2168" s="8">
        <v>45</v>
      </c>
      <c r="L2168" s="8">
        <v>36.17</v>
      </c>
      <c r="M2168" s="8">
        <v>53.39</v>
      </c>
      <c r="N2168" s="9">
        <f t="shared" si="132"/>
        <v>-8.8299999999999983</v>
      </c>
      <c r="O2168" s="10">
        <f t="shared" si="133"/>
        <v>0.80377777777777781</v>
      </c>
      <c r="P2168" s="11">
        <f t="shared" si="134"/>
        <v>-0.32253230942123989</v>
      </c>
      <c r="Q2168" s="10">
        <f t="shared" si="135"/>
        <v>0.20931712962962962</v>
      </c>
    </row>
    <row r="2169" spans="1:17" x14ac:dyDescent="0.3">
      <c r="A2169" s="12" t="s">
        <v>3040</v>
      </c>
      <c r="B2169" s="12" t="s">
        <v>2949</v>
      </c>
      <c r="C2169" s="13" t="s">
        <v>17</v>
      </c>
      <c r="D2169" s="12">
        <v>30</v>
      </c>
      <c r="E2169" s="13" t="s">
        <v>24</v>
      </c>
      <c r="F2169" s="13" t="s">
        <v>194</v>
      </c>
      <c r="G2169" s="13" t="s">
        <v>58</v>
      </c>
      <c r="H2169" s="13" t="s">
        <v>196</v>
      </c>
      <c r="I2169" s="12" t="s">
        <v>12</v>
      </c>
      <c r="J2169" s="14">
        <v>144</v>
      </c>
      <c r="K2169" s="15">
        <v>60</v>
      </c>
      <c r="L2169" s="15">
        <v>57.55</v>
      </c>
      <c r="M2169" s="15">
        <v>56.37</v>
      </c>
      <c r="N2169" s="16">
        <f t="shared" si="132"/>
        <v>-2.4500000000000028</v>
      </c>
      <c r="O2169" s="17">
        <f t="shared" si="133"/>
        <v>0.95916666666666661</v>
      </c>
      <c r="P2169" s="18">
        <f t="shared" si="134"/>
        <v>2.0933120454142268E-2</v>
      </c>
      <c r="Q2169" s="17">
        <f t="shared" si="135"/>
        <v>0.55507330246913578</v>
      </c>
    </row>
    <row r="2170" spans="1:17" x14ac:dyDescent="0.3">
      <c r="A2170" s="5" t="s">
        <v>3041</v>
      </c>
      <c r="B2170" s="5" t="s">
        <v>2949</v>
      </c>
      <c r="C2170" s="6" t="s">
        <v>17</v>
      </c>
      <c r="D2170" s="5">
        <v>30</v>
      </c>
      <c r="E2170" s="6" t="s">
        <v>24</v>
      </c>
      <c r="F2170" s="6" t="s">
        <v>194</v>
      </c>
      <c r="G2170" s="6" t="s">
        <v>58</v>
      </c>
      <c r="H2170" s="6" t="s">
        <v>197</v>
      </c>
      <c r="I2170" s="5" t="s">
        <v>12</v>
      </c>
      <c r="J2170" s="7">
        <v>33.75</v>
      </c>
      <c r="K2170" s="8">
        <v>8</v>
      </c>
      <c r="L2170" s="8">
        <v>7.38</v>
      </c>
      <c r="M2170" s="8">
        <v>11.24</v>
      </c>
      <c r="N2170" s="9">
        <f t="shared" si="132"/>
        <v>-0.62000000000000011</v>
      </c>
      <c r="O2170" s="10">
        <f t="shared" si="133"/>
        <v>0.92249999999999999</v>
      </c>
      <c r="P2170" s="11">
        <f t="shared" si="134"/>
        <v>-0.34341637010676157</v>
      </c>
      <c r="Q2170" s="10">
        <f t="shared" si="135"/>
        <v>0.3037037037037037</v>
      </c>
    </row>
    <row r="2171" spans="1:17" x14ac:dyDescent="0.3">
      <c r="A2171" s="12" t="s">
        <v>3042</v>
      </c>
      <c r="B2171" s="12" t="s">
        <v>2949</v>
      </c>
      <c r="C2171" s="13" t="s">
        <v>17</v>
      </c>
      <c r="D2171" s="12">
        <v>30</v>
      </c>
      <c r="E2171" s="13" t="s">
        <v>24</v>
      </c>
      <c r="F2171" s="13" t="s">
        <v>194</v>
      </c>
      <c r="G2171" s="13" t="s">
        <v>58</v>
      </c>
      <c r="H2171" s="13" t="s">
        <v>198</v>
      </c>
      <c r="I2171" s="12" t="s">
        <v>12</v>
      </c>
      <c r="J2171" s="14">
        <v>51</v>
      </c>
      <c r="K2171" s="15">
        <v>15</v>
      </c>
      <c r="L2171" s="15">
        <v>13.25</v>
      </c>
      <c r="M2171" s="15">
        <v>19.329999999999998</v>
      </c>
      <c r="N2171" s="16">
        <f t="shared" si="132"/>
        <v>-1.75</v>
      </c>
      <c r="O2171" s="17">
        <f t="shared" si="133"/>
        <v>0.8833333333333333</v>
      </c>
      <c r="P2171" s="18">
        <f t="shared" si="134"/>
        <v>-0.31453698913605788</v>
      </c>
      <c r="Q2171" s="17">
        <f t="shared" si="135"/>
        <v>0.36083877995642699</v>
      </c>
    </row>
    <row r="2172" spans="1:17" x14ac:dyDescent="0.3">
      <c r="A2172" s="5" t="s">
        <v>3043</v>
      </c>
      <c r="B2172" s="5" t="s">
        <v>2949</v>
      </c>
      <c r="C2172" s="6" t="s">
        <v>17</v>
      </c>
      <c r="D2172" s="5">
        <v>30</v>
      </c>
      <c r="E2172" s="6" t="s">
        <v>24</v>
      </c>
      <c r="F2172" s="6" t="s">
        <v>194</v>
      </c>
      <c r="G2172" s="6" t="s">
        <v>58</v>
      </c>
      <c r="H2172" s="6" t="s">
        <v>199</v>
      </c>
      <c r="I2172" s="5" t="s">
        <v>12</v>
      </c>
      <c r="J2172" s="7">
        <v>41.4</v>
      </c>
      <c r="K2172" s="8">
        <v>11</v>
      </c>
      <c r="L2172" s="8">
        <v>6.55</v>
      </c>
      <c r="M2172" s="8">
        <v>14.67</v>
      </c>
      <c r="N2172" s="9">
        <f t="shared" si="132"/>
        <v>-4.45</v>
      </c>
      <c r="O2172" s="10">
        <f t="shared" si="133"/>
        <v>0.59545454545454546</v>
      </c>
      <c r="P2172" s="11">
        <f t="shared" si="134"/>
        <v>-0.5535105657805045</v>
      </c>
      <c r="Q2172" s="10">
        <f t="shared" si="135"/>
        <v>0.21973966720343532</v>
      </c>
    </row>
    <row r="2173" spans="1:17" x14ac:dyDescent="0.3">
      <c r="A2173" s="12" t="s">
        <v>3044</v>
      </c>
      <c r="B2173" s="12" t="s">
        <v>2949</v>
      </c>
      <c r="C2173" s="13" t="s">
        <v>17</v>
      </c>
      <c r="D2173" s="12">
        <v>30</v>
      </c>
      <c r="E2173" s="13" t="s">
        <v>24</v>
      </c>
      <c r="F2173" s="13" t="s">
        <v>194</v>
      </c>
      <c r="G2173" s="13" t="s">
        <v>58</v>
      </c>
      <c r="H2173" s="13" t="s">
        <v>200</v>
      </c>
      <c r="I2173" s="12" t="s">
        <v>12</v>
      </c>
      <c r="J2173" s="14">
        <v>120</v>
      </c>
      <c r="K2173" s="15">
        <v>20</v>
      </c>
      <c r="L2173" s="15">
        <v>18.239999999999998</v>
      </c>
      <c r="M2173" s="15">
        <v>27.63</v>
      </c>
      <c r="N2173" s="16">
        <f t="shared" si="132"/>
        <v>-1.7600000000000016</v>
      </c>
      <c r="O2173" s="17">
        <f t="shared" si="133"/>
        <v>0.91199999999999992</v>
      </c>
      <c r="P2173" s="18">
        <f t="shared" si="134"/>
        <v>-0.3398479913137894</v>
      </c>
      <c r="Q2173" s="17">
        <f t="shared" si="135"/>
        <v>0.21111111111111111</v>
      </c>
    </row>
    <row r="2174" spans="1:17" x14ac:dyDescent="0.3">
      <c r="A2174" s="5" t="s">
        <v>3045</v>
      </c>
      <c r="B2174" s="5" t="s">
        <v>2949</v>
      </c>
      <c r="C2174" s="6" t="s">
        <v>17</v>
      </c>
      <c r="D2174" s="5">
        <v>30</v>
      </c>
      <c r="E2174" s="6" t="s">
        <v>24</v>
      </c>
      <c r="F2174" s="6" t="s">
        <v>194</v>
      </c>
      <c r="G2174" s="6" t="s">
        <v>58</v>
      </c>
      <c r="H2174" s="6" t="s">
        <v>201</v>
      </c>
      <c r="I2174" s="5" t="s">
        <v>12</v>
      </c>
      <c r="J2174" s="7">
        <v>30</v>
      </c>
      <c r="K2174" s="8">
        <v>9</v>
      </c>
      <c r="L2174" s="8">
        <v>9.0299999999999994</v>
      </c>
      <c r="M2174" s="8">
        <v>12.8</v>
      </c>
      <c r="N2174" s="9">
        <f t="shared" si="132"/>
        <v>2.9999999999999361E-2</v>
      </c>
      <c r="O2174" s="10">
        <f t="shared" si="133"/>
        <v>1.0033333333333332</v>
      </c>
      <c r="P2174" s="11">
        <f t="shared" si="134"/>
        <v>-0.29453125000000008</v>
      </c>
      <c r="Q2174" s="10">
        <f t="shared" si="135"/>
        <v>0.41805555555555557</v>
      </c>
    </row>
    <row r="2175" spans="1:17" x14ac:dyDescent="0.3">
      <c r="A2175" s="12" t="s">
        <v>3046</v>
      </c>
      <c r="B2175" s="12" t="s">
        <v>2949</v>
      </c>
      <c r="C2175" s="13" t="s">
        <v>17</v>
      </c>
      <c r="D2175" s="12">
        <v>30</v>
      </c>
      <c r="E2175" s="13" t="s">
        <v>24</v>
      </c>
      <c r="F2175" s="13" t="s">
        <v>194</v>
      </c>
      <c r="G2175" s="13" t="s">
        <v>58</v>
      </c>
      <c r="H2175" s="13" t="s">
        <v>202</v>
      </c>
      <c r="I2175" s="12" t="s">
        <v>12</v>
      </c>
      <c r="J2175" s="14">
        <v>90</v>
      </c>
      <c r="K2175" s="15">
        <v>29</v>
      </c>
      <c r="L2175" s="15">
        <v>35.51</v>
      </c>
      <c r="M2175" s="15">
        <v>35.869999999999997</v>
      </c>
      <c r="N2175" s="16">
        <f t="shared" si="132"/>
        <v>6.509999999999998</v>
      </c>
      <c r="O2175" s="17">
        <f t="shared" si="133"/>
        <v>1.2244827586206897</v>
      </c>
      <c r="P2175" s="18">
        <f t="shared" si="134"/>
        <v>-1.0036241984945621E-2</v>
      </c>
      <c r="Q2175" s="17">
        <f t="shared" si="135"/>
        <v>0.54799382716049383</v>
      </c>
    </row>
    <row r="2176" spans="1:17" x14ac:dyDescent="0.3">
      <c r="A2176" s="5" t="s">
        <v>3047</v>
      </c>
      <c r="B2176" s="5" t="s">
        <v>2949</v>
      </c>
      <c r="C2176" s="6" t="s">
        <v>17</v>
      </c>
      <c r="D2176" s="5">
        <v>30</v>
      </c>
      <c r="E2176" s="6" t="s">
        <v>24</v>
      </c>
      <c r="F2176" s="6" t="s">
        <v>194</v>
      </c>
      <c r="G2176" s="6" t="s">
        <v>58</v>
      </c>
      <c r="H2176" s="6" t="s">
        <v>203</v>
      </c>
      <c r="I2176" s="5" t="s">
        <v>12</v>
      </c>
      <c r="J2176" s="7">
        <v>304</v>
      </c>
      <c r="K2176" s="8">
        <v>65</v>
      </c>
      <c r="L2176" s="8">
        <v>51.58</v>
      </c>
      <c r="M2176" s="8">
        <v>54.43</v>
      </c>
      <c r="N2176" s="9">
        <f t="shared" si="132"/>
        <v>-13.420000000000002</v>
      </c>
      <c r="O2176" s="10">
        <f t="shared" si="133"/>
        <v>0.79353846153846153</v>
      </c>
      <c r="P2176" s="11">
        <f t="shared" si="134"/>
        <v>-5.2360830424398333E-2</v>
      </c>
      <c r="Q2176" s="10">
        <f t="shared" si="135"/>
        <v>0.23565423976608188</v>
      </c>
    </row>
    <row r="2177" spans="1:17" x14ac:dyDescent="0.3">
      <c r="A2177" s="12" t="s">
        <v>3048</v>
      </c>
      <c r="B2177" s="12" t="s">
        <v>2949</v>
      </c>
      <c r="C2177" s="13" t="s">
        <v>17</v>
      </c>
      <c r="D2177" s="12">
        <v>30</v>
      </c>
      <c r="E2177" s="13" t="s">
        <v>24</v>
      </c>
      <c r="F2177" s="13" t="s">
        <v>194</v>
      </c>
      <c r="G2177" s="13" t="s">
        <v>58</v>
      </c>
      <c r="H2177" s="13" t="s">
        <v>204</v>
      </c>
      <c r="I2177" s="12" t="s">
        <v>12</v>
      </c>
      <c r="J2177" s="14">
        <v>198</v>
      </c>
      <c r="K2177" s="15">
        <v>4</v>
      </c>
      <c r="L2177" s="15">
        <v>6.42</v>
      </c>
      <c r="M2177" s="15">
        <v>0.39</v>
      </c>
      <c r="N2177" s="16">
        <f t="shared" si="132"/>
        <v>2.42</v>
      </c>
      <c r="O2177" s="17">
        <f t="shared" si="133"/>
        <v>1.605</v>
      </c>
      <c r="P2177" s="18">
        <f t="shared" si="134"/>
        <v>15.461538461538462</v>
      </c>
      <c r="Q2177" s="17">
        <f t="shared" si="135"/>
        <v>4.5033670033670037E-2</v>
      </c>
    </row>
    <row r="2178" spans="1:17" x14ac:dyDescent="0.3">
      <c r="A2178" s="5" t="s">
        <v>3049</v>
      </c>
      <c r="B2178" s="5" t="s">
        <v>2949</v>
      </c>
      <c r="C2178" s="6" t="s">
        <v>17</v>
      </c>
      <c r="D2178" s="5">
        <v>30</v>
      </c>
      <c r="E2178" s="6" t="s">
        <v>24</v>
      </c>
      <c r="F2178" s="6" t="s">
        <v>194</v>
      </c>
      <c r="G2178" s="6" t="s">
        <v>58</v>
      </c>
      <c r="H2178" s="6" t="s">
        <v>205</v>
      </c>
      <c r="I2178" s="5" t="s">
        <v>12</v>
      </c>
      <c r="J2178" s="7">
        <v>120</v>
      </c>
      <c r="K2178" s="8">
        <v>14</v>
      </c>
      <c r="L2178" s="8">
        <v>9.99</v>
      </c>
      <c r="M2178" s="8">
        <v>21.74</v>
      </c>
      <c r="N2178" s="9">
        <f t="shared" ref="N2178:N2241" si="136">L2178-K2178</f>
        <v>-4.01</v>
      </c>
      <c r="O2178" s="10">
        <f t="shared" ref="O2178:O2241" si="137">IFERROR(L2178/K2178, 0)</f>
        <v>0.71357142857142863</v>
      </c>
      <c r="P2178" s="11">
        <f t="shared" ref="P2178:P2241" si="138">IFERROR((L2178-M2178)/M2178, 0)</f>
        <v>-0.54047838086476541</v>
      </c>
      <c r="Q2178" s="10">
        <f t="shared" ref="Q2178:Q2241" si="139">IFERROR((L2178*1000)/(J2178*D2178*24), 0)</f>
        <v>0.11562500000000001</v>
      </c>
    </row>
    <row r="2179" spans="1:17" x14ac:dyDescent="0.3">
      <c r="A2179" s="12" t="s">
        <v>3050</v>
      </c>
      <c r="B2179" s="12" t="s">
        <v>2949</v>
      </c>
      <c r="C2179" s="13" t="s">
        <v>17</v>
      </c>
      <c r="D2179" s="12">
        <v>30</v>
      </c>
      <c r="E2179" s="13" t="s">
        <v>24</v>
      </c>
      <c r="F2179" s="13" t="s">
        <v>194</v>
      </c>
      <c r="G2179" s="13" t="s">
        <v>872</v>
      </c>
      <c r="H2179" s="13" t="s">
        <v>207</v>
      </c>
      <c r="I2179" s="12" t="s">
        <v>16</v>
      </c>
      <c r="J2179" s="14">
        <v>0</v>
      </c>
      <c r="K2179" s="15">
        <v>0</v>
      </c>
      <c r="L2179" s="15">
        <v>0</v>
      </c>
      <c r="M2179" s="15">
        <v>0</v>
      </c>
      <c r="N2179" s="16">
        <f t="shared" si="136"/>
        <v>0</v>
      </c>
      <c r="O2179" s="17">
        <f t="shared" si="137"/>
        <v>0</v>
      </c>
      <c r="P2179" s="18">
        <f t="shared" si="138"/>
        <v>0</v>
      </c>
      <c r="Q2179" s="17">
        <f t="shared" si="139"/>
        <v>0</v>
      </c>
    </row>
    <row r="2180" spans="1:17" x14ac:dyDescent="0.3">
      <c r="A2180" s="5" t="s">
        <v>3051</v>
      </c>
      <c r="B2180" s="5" t="s">
        <v>2949</v>
      </c>
      <c r="C2180" s="6" t="s">
        <v>17</v>
      </c>
      <c r="D2180" s="5">
        <v>30</v>
      </c>
      <c r="E2180" s="6" t="s">
        <v>24</v>
      </c>
      <c r="F2180" s="6" t="s">
        <v>194</v>
      </c>
      <c r="G2180" s="6" t="s">
        <v>872</v>
      </c>
      <c r="H2180" s="6" t="s">
        <v>209</v>
      </c>
      <c r="I2180" s="5" t="s">
        <v>16</v>
      </c>
      <c r="J2180" s="7">
        <v>225</v>
      </c>
      <c r="K2180" s="8">
        <v>4</v>
      </c>
      <c r="L2180" s="8">
        <v>0</v>
      </c>
      <c r="M2180" s="8">
        <v>0</v>
      </c>
      <c r="N2180" s="9">
        <f t="shared" si="136"/>
        <v>-4</v>
      </c>
      <c r="O2180" s="10">
        <f t="shared" si="137"/>
        <v>0</v>
      </c>
      <c r="P2180" s="11">
        <f t="shared" si="138"/>
        <v>0</v>
      </c>
      <c r="Q2180" s="10">
        <f t="shared" si="139"/>
        <v>0</v>
      </c>
    </row>
    <row r="2181" spans="1:17" x14ac:dyDescent="0.3">
      <c r="A2181" s="12" t="s">
        <v>3052</v>
      </c>
      <c r="B2181" s="12" t="s">
        <v>2949</v>
      </c>
      <c r="C2181" s="13" t="s">
        <v>17</v>
      </c>
      <c r="D2181" s="12">
        <v>30</v>
      </c>
      <c r="E2181" s="13" t="s">
        <v>24</v>
      </c>
      <c r="F2181" s="13" t="s">
        <v>194</v>
      </c>
      <c r="G2181" s="13" t="s">
        <v>872</v>
      </c>
      <c r="H2181" s="13" t="s">
        <v>211</v>
      </c>
      <c r="I2181" s="12" t="s">
        <v>16</v>
      </c>
      <c r="J2181" s="14">
        <v>439</v>
      </c>
      <c r="K2181" s="15">
        <v>17</v>
      </c>
      <c r="L2181" s="15">
        <v>0</v>
      </c>
      <c r="M2181" s="15">
        <v>0</v>
      </c>
      <c r="N2181" s="16">
        <f t="shared" si="136"/>
        <v>-17</v>
      </c>
      <c r="O2181" s="17">
        <f t="shared" si="137"/>
        <v>0</v>
      </c>
      <c r="P2181" s="18">
        <f t="shared" si="138"/>
        <v>0</v>
      </c>
      <c r="Q2181" s="17">
        <f t="shared" si="139"/>
        <v>0</v>
      </c>
    </row>
    <row r="2182" spans="1:17" x14ac:dyDescent="0.3">
      <c r="A2182" s="5" t="s">
        <v>3053</v>
      </c>
      <c r="B2182" s="5" t="s">
        <v>2949</v>
      </c>
      <c r="C2182" s="6" t="s">
        <v>17</v>
      </c>
      <c r="D2182" s="5">
        <v>30</v>
      </c>
      <c r="E2182" s="6" t="s">
        <v>24</v>
      </c>
      <c r="F2182" s="6" t="s">
        <v>194</v>
      </c>
      <c r="G2182" s="6" t="s">
        <v>872</v>
      </c>
      <c r="H2182" s="6" t="s">
        <v>213</v>
      </c>
      <c r="I2182" s="5" t="s">
        <v>12</v>
      </c>
      <c r="J2182" s="7">
        <v>330</v>
      </c>
      <c r="K2182" s="8">
        <v>60</v>
      </c>
      <c r="L2182" s="8">
        <v>61.04</v>
      </c>
      <c r="M2182" s="8">
        <v>82.92</v>
      </c>
      <c r="N2182" s="9">
        <f t="shared" si="136"/>
        <v>1.0399999999999991</v>
      </c>
      <c r="O2182" s="10">
        <f t="shared" si="137"/>
        <v>1.0173333333333334</v>
      </c>
      <c r="P2182" s="11">
        <f t="shared" si="138"/>
        <v>-0.26386878919440426</v>
      </c>
      <c r="Q2182" s="10">
        <f t="shared" si="139"/>
        <v>0.25690235690235691</v>
      </c>
    </row>
    <row r="2183" spans="1:17" x14ac:dyDescent="0.3">
      <c r="A2183" s="12" t="s">
        <v>3054</v>
      </c>
      <c r="B2183" s="12" t="s">
        <v>2949</v>
      </c>
      <c r="C2183" s="13" t="s">
        <v>17</v>
      </c>
      <c r="D2183" s="12">
        <v>30</v>
      </c>
      <c r="E2183" s="13" t="s">
        <v>24</v>
      </c>
      <c r="F2183" s="13" t="s">
        <v>194</v>
      </c>
      <c r="G2183" s="13" t="s">
        <v>872</v>
      </c>
      <c r="H2183" s="13" t="s">
        <v>215</v>
      </c>
      <c r="I2183" s="12" t="s">
        <v>12</v>
      </c>
      <c r="J2183" s="14">
        <v>400</v>
      </c>
      <c r="K2183" s="15">
        <v>80</v>
      </c>
      <c r="L2183" s="15">
        <v>72.260000000000005</v>
      </c>
      <c r="M2183" s="15">
        <v>75.87</v>
      </c>
      <c r="N2183" s="16">
        <f t="shared" si="136"/>
        <v>-7.7399999999999949</v>
      </c>
      <c r="O2183" s="17">
        <f t="shared" si="137"/>
        <v>0.90325000000000011</v>
      </c>
      <c r="P2183" s="18">
        <f t="shared" si="138"/>
        <v>-4.7581389218399883E-2</v>
      </c>
      <c r="Q2183" s="17">
        <f t="shared" si="139"/>
        <v>0.25090277777777775</v>
      </c>
    </row>
    <row r="2184" spans="1:17" x14ac:dyDescent="0.3">
      <c r="A2184" s="5" t="s">
        <v>3055</v>
      </c>
      <c r="B2184" s="5" t="s">
        <v>2949</v>
      </c>
      <c r="C2184" s="6" t="s">
        <v>17</v>
      </c>
      <c r="D2184" s="5">
        <v>30</v>
      </c>
      <c r="E2184" s="6" t="s">
        <v>24</v>
      </c>
      <c r="F2184" s="6" t="s">
        <v>194</v>
      </c>
      <c r="G2184" s="6" t="s">
        <v>872</v>
      </c>
      <c r="H2184" s="6" t="s">
        <v>217</v>
      </c>
      <c r="I2184" s="5" t="s">
        <v>12</v>
      </c>
      <c r="J2184" s="7">
        <v>99</v>
      </c>
      <c r="K2184" s="8">
        <v>24</v>
      </c>
      <c r="L2184" s="8">
        <v>20.36</v>
      </c>
      <c r="M2184" s="8">
        <v>27.43</v>
      </c>
      <c r="N2184" s="9">
        <f t="shared" si="136"/>
        <v>-3.6400000000000006</v>
      </c>
      <c r="O2184" s="10">
        <f t="shared" si="137"/>
        <v>0.84833333333333327</v>
      </c>
      <c r="P2184" s="11">
        <f t="shared" si="138"/>
        <v>-0.25774699234414877</v>
      </c>
      <c r="Q2184" s="10">
        <f t="shared" si="139"/>
        <v>0.28563411896745228</v>
      </c>
    </row>
    <row r="2185" spans="1:17" x14ac:dyDescent="0.3">
      <c r="A2185" s="12" t="s">
        <v>3056</v>
      </c>
      <c r="B2185" s="12" t="s">
        <v>2949</v>
      </c>
      <c r="C2185" s="13" t="s">
        <v>17</v>
      </c>
      <c r="D2185" s="12">
        <v>30</v>
      </c>
      <c r="E2185" s="13" t="s">
        <v>24</v>
      </c>
      <c r="F2185" s="13" t="s">
        <v>194</v>
      </c>
      <c r="G2185" s="13" t="s">
        <v>78</v>
      </c>
      <c r="H2185" s="13" t="s">
        <v>219</v>
      </c>
      <c r="I2185" s="12" t="s">
        <v>12</v>
      </c>
      <c r="J2185" s="14">
        <v>280</v>
      </c>
      <c r="K2185" s="15">
        <v>49</v>
      </c>
      <c r="L2185" s="15">
        <v>37.200000000000003</v>
      </c>
      <c r="M2185" s="15">
        <v>65.59</v>
      </c>
      <c r="N2185" s="16">
        <f t="shared" si="136"/>
        <v>-11.799999999999997</v>
      </c>
      <c r="O2185" s="17">
        <f t="shared" si="137"/>
        <v>0.75918367346938787</v>
      </c>
      <c r="P2185" s="18">
        <f t="shared" si="138"/>
        <v>-0.43284037200792802</v>
      </c>
      <c r="Q2185" s="17">
        <f t="shared" si="139"/>
        <v>0.18452380952380953</v>
      </c>
    </row>
    <row r="2186" spans="1:17" x14ac:dyDescent="0.3">
      <c r="A2186" s="5" t="s">
        <v>3057</v>
      </c>
      <c r="B2186" s="5" t="s">
        <v>2949</v>
      </c>
      <c r="C2186" s="6" t="s">
        <v>17</v>
      </c>
      <c r="D2186" s="5">
        <v>30</v>
      </c>
      <c r="E2186" s="6" t="s">
        <v>24</v>
      </c>
      <c r="F2186" s="6" t="s">
        <v>194</v>
      </c>
      <c r="G2186" s="6" t="s">
        <v>78</v>
      </c>
      <c r="H2186" s="6" t="s">
        <v>220</v>
      </c>
      <c r="I2186" s="5" t="s">
        <v>12</v>
      </c>
      <c r="J2186" s="7">
        <v>94.2</v>
      </c>
      <c r="K2186" s="8">
        <v>39</v>
      </c>
      <c r="L2186" s="8">
        <v>30.74</v>
      </c>
      <c r="M2186" s="8">
        <v>44.76</v>
      </c>
      <c r="N2186" s="9">
        <f t="shared" si="136"/>
        <v>-8.2600000000000016</v>
      </c>
      <c r="O2186" s="10">
        <f t="shared" si="137"/>
        <v>0.78820512820512811</v>
      </c>
      <c r="P2186" s="11">
        <f t="shared" si="138"/>
        <v>-0.31322609472743523</v>
      </c>
      <c r="Q2186" s="10">
        <f t="shared" si="139"/>
        <v>0.45323189431469685</v>
      </c>
    </row>
    <row r="2187" spans="1:17" x14ac:dyDescent="0.3">
      <c r="A2187" s="12" t="s">
        <v>3058</v>
      </c>
      <c r="B2187" s="12" t="s">
        <v>2949</v>
      </c>
      <c r="C2187" s="13" t="s">
        <v>17</v>
      </c>
      <c r="D2187" s="12">
        <v>30</v>
      </c>
      <c r="E2187" s="13" t="s">
        <v>24</v>
      </c>
      <c r="F2187" s="13" t="s">
        <v>194</v>
      </c>
      <c r="G2187" s="13" t="s">
        <v>78</v>
      </c>
      <c r="H2187" s="13" t="s">
        <v>221</v>
      </c>
      <c r="I2187" s="12" t="s">
        <v>12</v>
      </c>
      <c r="J2187" s="14">
        <v>0</v>
      </c>
      <c r="K2187" s="15">
        <v>0</v>
      </c>
      <c r="L2187" s="15">
        <v>0</v>
      </c>
      <c r="M2187" s="15">
        <v>0</v>
      </c>
      <c r="N2187" s="16">
        <f t="shared" si="136"/>
        <v>0</v>
      </c>
      <c r="O2187" s="17">
        <f t="shared" si="137"/>
        <v>0</v>
      </c>
      <c r="P2187" s="18">
        <f t="shared" si="138"/>
        <v>0</v>
      </c>
      <c r="Q2187" s="17">
        <f t="shared" si="139"/>
        <v>0</v>
      </c>
    </row>
    <row r="2188" spans="1:17" x14ac:dyDescent="0.3">
      <c r="A2188" s="5" t="s">
        <v>3059</v>
      </c>
      <c r="B2188" s="5" t="s">
        <v>2949</v>
      </c>
      <c r="C2188" s="6" t="s">
        <v>17</v>
      </c>
      <c r="D2188" s="5">
        <v>30</v>
      </c>
      <c r="E2188" s="6" t="s">
        <v>24</v>
      </c>
      <c r="F2188" s="6" t="s">
        <v>194</v>
      </c>
      <c r="G2188" s="6" t="s">
        <v>78</v>
      </c>
      <c r="H2188" s="6" t="s">
        <v>222</v>
      </c>
      <c r="I2188" s="5" t="s">
        <v>12</v>
      </c>
      <c r="J2188" s="7">
        <v>30</v>
      </c>
      <c r="K2188" s="8">
        <v>12</v>
      </c>
      <c r="L2188" s="8">
        <v>0</v>
      </c>
      <c r="M2188" s="8">
        <v>0</v>
      </c>
      <c r="N2188" s="9">
        <f t="shared" si="136"/>
        <v>-12</v>
      </c>
      <c r="O2188" s="10">
        <f t="shared" si="137"/>
        <v>0</v>
      </c>
      <c r="P2188" s="11">
        <f t="shared" si="138"/>
        <v>0</v>
      </c>
      <c r="Q2188" s="10">
        <f t="shared" si="139"/>
        <v>0</v>
      </c>
    </row>
    <row r="2189" spans="1:17" x14ac:dyDescent="0.3">
      <c r="A2189" s="12" t="s">
        <v>3060</v>
      </c>
      <c r="B2189" s="12" t="s">
        <v>2949</v>
      </c>
      <c r="C2189" s="13" t="s">
        <v>17</v>
      </c>
      <c r="D2189" s="12">
        <v>30</v>
      </c>
      <c r="E2189" s="13" t="s">
        <v>24</v>
      </c>
      <c r="F2189" s="13" t="s">
        <v>194</v>
      </c>
      <c r="G2189" s="13" t="s">
        <v>78</v>
      </c>
      <c r="H2189" s="13" t="s">
        <v>223</v>
      </c>
      <c r="I2189" s="12" t="s">
        <v>12</v>
      </c>
      <c r="J2189" s="14">
        <v>400</v>
      </c>
      <c r="K2189" s="15">
        <v>68</v>
      </c>
      <c r="L2189" s="15">
        <v>84.24</v>
      </c>
      <c r="M2189" s="15">
        <v>64.56</v>
      </c>
      <c r="N2189" s="16">
        <f t="shared" si="136"/>
        <v>16.239999999999995</v>
      </c>
      <c r="O2189" s="17">
        <f t="shared" si="137"/>
        <v>1.2388235294117647</v>
      </c>
      <c r="P2189" s="18">
        <f t="shared" si="138"/>
        <v>0.30483271375464671</v>
      </c>
      <c r="Q2189" s="17">
        <f t="shared" si="139"/>
        <v>0.29249999999999998</v>
      </c>
    </row>
    <row r="2190" spans="1:17" x14ac:dyDescent="0.3">
      <c r="A2190" s="5" t="s">
        <v>3061</v>
      </c>
      <c r="B2190" s="5" t="s">
        <v>2949</v>
      </c>
      <c r="C2190" s="6" t="s">
        <v>17</v>
      </c>
      <c r="D2190" s="5">
        <v>30</v>
      </c>
      <c r="E2190" s="6" t="s">
        <v>24</v>
      </c>
      <c r="F2190" s="6" t="s">
        <v>194</v>
      </c>
      <c r="G2190" s="6" t="s">
        <v>78</v>
      </c>
      <c r="H2190" s="6" t="s">
        <v>224</v>
      </c>
      <c r="I2190" s="5" t="s">
        <v>12</v>
      </c>
      <c r="J2190" s="7">
        <v>1000</v>
      </c>
      <c r="K2190" s="8">
        <v>206</v>
      </c>
      <c r="L2190" s="8">
        <v>244.27</v>
      </c>
      <c r="M2190" s="8">
        <v>194.17</v>
      </c>
      <c r="N2190" s="9">
        <f t="shared" si="136"/>
        <v>38.27000000000001</v>
      </c>
      <c r="O2190" s="10">
        <f t="shared" si="137"/>
        <v>1.1857766990291263</v>
      </c>
      <c r="P2190" s="11">
        <f t="shared" si="138"/>
        <v>0.25802132152237744</v>
      </c>
      <c r="Q2190" s="10">
        <f t="shared" si="139"/>
        <v>0.33926388888888886</v>
      </c>
    </row>
    <row r="2191" spans="1:17" x14ac:dyDescent="0.3">
      <c r="A2191" s="12" t="s">
        <v>3062</v>
      </c>
      <c r="B2191" s="12" t="s">
        <v>2949</v>
      </c>
      <c r="C2191" s="13" t="s">
        <v>17</v>
      </c>
      <c r="D2191" s="12">
        <v>30</v>
      </c>
      <c r="E2191" s="13" t="s">
        <v>24</v>
      </c>
      <c r="F2191" s="13" t="s">
        <v>226</v>
      </c>
      <c r="G2191" s="13" t="s">
        <v>58</v>
      </c>
      <c r="H2191" s="13" t="s">
        <v>227</v>
      </c>
      <c r="I2191" s="12" t="s">
        <v>10</v>
      </c>
      <c r="J2191" s="14">
        <v>2630</v>
      </c>
      <c r="K2191" s="15">
        <v>1695</v>
      </c>
      <c r="L2191" s="15">
        <v>1204.32</v>
      </c>
      <c r="M2191" s="15">
        <v>1389.74</v>
      </c>
      <c r="N2191" s="16">
        <f t="shared" si="136"/>
        <v>-490.68000000000006</v>
      </c>
      <c r="O2191" s="17">
        <f t="shared" si="137"/>
        <v>0.7105132743362832</v>
      </c>
      <c r="P2191" s="18">
        <f t="shared" si="138"/>
        <v>-0.13342063983191105</v>
      </c>
      <c r="Q2191" s="17">
        <f t="shared" si="139"/>
        <v>0.63599493029150822</v>
      </c>
    </row>
    <row r="2192" spans="1:17" x14ac:dyDescent="0.3">
      <c r="A2192" s="5" t="s">
        <v>3063</v>
      </c>
      <c r="B2192" s="5" t="s">
        <v>2949</v>
      </c>
      <c r="C2192" s="6" t="s">
        <v>17</v>
      </c>
      <c r="D2192" s="5">
        <v>30</v>
      </c>
      <c r="E2192" s="6" t="s">
        <v>24</v>
      </c>
      <c r="F2192" s="6" t="s">
        <v>226</v>
      </c>
      <c r="G2192" s="6" t="s">
        <v>58</v>
      </c>
      <c r="H2192" s="6" t="s">
        <v>228</v>
      </c>
      <c r="I2192" s="5" t="s">
        <v>10</v>
      </c>
      <c r="J2192" s="7">
        <v>1265</v>
      </c>
      <c r="K2192" s="8">
        <v>558</v>
      </c>
      <c r="L2192" s="8">
        <v>509.42</v>
      </c>
      <c r="M2192" s="8">
        <v>315.42</v>
      </c>
      <c r="N2192" s="9">
        <f t="shared" si="136"/>
        <v>-48.579999999999984</v>
      </c>
      <c r="O2192" s="10">
        <f t="shared" si="137"/>
        <v>0.91293906810035841</v>
      </c>
      <c r="P2192" s="11">
        <f t="shared" si="138"/>
        <v>0.61505294527931009</v>
      </c>
      <c r="Q2192" s="10">
        <f t="shared" si="139"/>
        <v>0.55931049626701801</v>
      </c>
    </row>
    <row r="2193" spans="1:17" x14ac:dyDescent="0.3">
      <c r="A2193" s="12" t="s">
        <v>3064</v>
      </c>
      <c r="B2193" s="12" t="s">
        <v>2949</v>
      </c>
      <c r="C2193" s="13" t="s">
        <v>17</v>
      </c>
      <c r="D2193" s="12">
        <v>30</v>
      </c>
      <c r="E2193" s="13" t="s">
        <v>24</v>
      </c>
      <c r="F2193" s="13" t="s">
        <v>226</v>
      </c>
      <c r="G2193" s="13" t="s">
        <v>58</v>
      </c>
      <c r="H2193" s="13" t="s">
        <v>229</v>
      </c>
      <c r="I2193" s="12" t="s">
        <v>10</v>
      </c>
      <c r="J2193" s="14">
        <v>0</v>
      </c>
      <c r="K2193" s="15">
        <v>168</v>
      </c>
      <c r="L2193" s="15">
        <v>0</v>
      </c>
      <c r="M2193" s="15">
        <v>0</v>
      </c>
      <c r="N2193" s="16">
        <f t="shared" si="136"/>
        <v>-168</v>
      </c>
      <c r="O2193" s="17">
        <f t="shared" si="137"/>
        <v>0</v>
      </c>
      <c r="P2193" s="18">
        <f t="shared" si="138"/>
        <v>0</v>
      </c>
      <c r="Q2193" s="17">
        <f t="shared" si="139"/>
        <v>0</v>
      </c>
    </row>
    <row r="2194" spans="1:17" x14ac:dyDescent="0.3">
      <c r="A2194" s="5" t="s">
        <v>3065</v>
      </c>
      <c r="B2194" s="5" t="s">
        <v>2949</v>
      </c>
      <c r="C2194" s="6" t="s">
        <v>17</v>
      </c>
      <c r="D2194" s="5">
        <v>30</v>
      </c>
      <c r="E2194" s="6" t="s">
        <v>24</v>
      </c>
      <c r="F2194" s="6" t="s">
        <v>226</v>
      </c>
      <c r="G2194" s="6" t="s">
        <v>58</v>
      </c>
      <c r="H2194" s="6" t="s">
        <v>230</v>
      </c>
      <c r="I2194" s="5" t="s">
        <v>10</v>
      </c>
      <c r="J2194" s="7">
        <v>0</v>
      </c>
      <c r="K2194" s="8">
        <v>166</v>
      </c>
      <c r="L2194" s="8">
        <v>0</v>
      </c>
      <c r="M2194" s="8">
        <v>0</v>
      </c>
      <c r="N2194" s="9">
        <f t="shared" si="136"/>
        <v>-166</v>
      </c>
      <c r="O2194" s="10">
        <f t="shared" si="137"/>
        <v>0</v>
      </c>
      <c r="P2194" s="11">
        <f t="shared" si="138"/>
        <v>0</v>
      </c>
      <c r="Q2194" s="10">
        <f t="shared" si="139"/>
        <v>0</v>
      </c>
    </row>
    <row r="2195" spans="1:17" x14ac:dyDescent="0.3">
      <c r="A2195" s="12" t="s">
        <v>3066</v>
      </c>
      <c r="B2195" s="12" t="s">
        <v>2949</v>
      </c>
      <c r="C2195" s="13" t="s">
        <v>17</v>
      </c>
      <c r="D2195" s="12">
        <v>30</v>
      </c>
      <c r="E2195" s="13" t="s">
        <v>24</v>
      </c>
      <c r="F2195" s="13" t="s">
        <v>226</v>
      </c>
      <c r="G2195" s="13" t="s">
        <v>58</v>
      </c>
      <c r="H2195" s="13" t="s">
        <v>231</v>
      </c>
      <c r="I2195" s="12" t="s">
        <v>10</v>
      </c>
      <c r="J2195" s="14">
        <v>1000</v>
      </c>
      <c r="K2195" s="15">
        <v>431</v>
      </c>
      <c r="L2195" s="15">
        <v>414.52</v>
      </c>
      <c r="M2195" s="15">
        <v>529.98</v>
      </c>
      <c r="N2195" s="16">
        <f t="shared" si="136"/>
        <v>-16.480000000000018</v>
      </c>
      <c r="O2195" s="17">
        <f t="shared" si="137"/>
        <v>0.96176334106728534</v>
      </c>
      <c r="P2195" s="18">
        <f t="shared" si="138"/>
        <v>-0.2178572776331183</v>
      </c>
      <c r="Q2195" s="17">
        <f t="shared" si="139"/>
        <v>0.57572222222222225</v>
      </c>
    </row>
    <row r="2196" spans="1:17" x14ac:dyDescent="0.3">
      <c r="A2196" s="5" t="s">
        <v>3067</v>
      </c>
      <c r="B2196" s="5" t="s">
        <v>2949</v>
      </c>
      <c r="C2196" s="6" t="s">
        <v>17</v>
      </c>
      <c r="D2196" s="5">
        <v>30</v>
      </c>
      <c r="E2196" s="6" t="s">
        <v>24</v>
      </c>
      <c r="F2196" s="6" t="s">
        <v>226</v>
      </c>
      <c r="G2196" s="6" t="s">
        <v>58</v>
      </c>
      <c r="H2196" s="6" t="s">
        <v>232</v>
      </c>
      <c r="I2196" s="5" t="s">
        <v>10</v>
      </c>
      <c r="J2196" s="7">
        <v>0</v>
      </c>
      <c r="K2196" s="8">
        <v>0</v>
      </c>
      <c r="L2196" s="8">
        <v>0</v>
      </c>
      <c r="M2196" s="8">
        <v>0</v>
      </c>
      <c r="N2196" s="9">
        <f t="shared" si="136"/>
        <v>0</v>
      </c>
      <c r="O2196" s="10">
        <f t="shared" si="137"/>
        <v>0</v>
      </c>
      <c r="P2196" s="11">
        <f t="shared" si="138"/>
        <v>0</v>
      </c>
      <c r="Q2196" s="10">
        <f t="shared" si="139"/>
        <v>0</v>
      </c>
    </row>
    <row r="2197" spans="1:17" x14ac:dyDescent="0.3">
      <c r="A2197" s="12" t="s">
        <v>3068</v>
      </c>
      <c r="B2197" s="12" t="s">
        <v>2949</v>
      </c>
      <c r="C2197" s="13" t="s">
        <v>17</v>
      </c>
      <c r="D2197" s="12">
        <v>30</v>
      </c>
      <c r="E2197" s="13" t="s">
        <v>24</v>
      </c>
      <c r="F2197" s="13" t="s">
        <v>226</v>
      </c>
      <c r="G2197" s="13" t="s">
        <v>58</v>
      </c>
      <c r="H2197" s="13" t="s">
        <v>233</v>
      </c>
      <c r="I2197" s="12" t="s">
        <v>10</v>
      </c>
      <c r="J2197" s="14">
        <v>920</v>
      </c>
      <c r="K2197" s="15">
        <v>404</v>
      </c>
      <c r="L2197" s="15">
        <v>332.34</v>
      </c>
      <c r="M2197" s="15">
        <v>333.62</v>
      </c>
      <c r="N2197" s="16">
        <f t="shared" si="136"/>
        <v>-71.660000000000025</v>
      </c>
      <c r="O2197" s="17">
        <f t="shared" si="137"/>
        <v>0.82262376237623758</v>
      </c>
      <c r="P2197" s="18">
        <f t="shared" si="138"/>
        <v>-3.8367004376237321E-3</v>
      </c>
      <c r="Q2197" s="17">
        <f t="shared" si="139"/>
        <v>0.50172101449275364</v>
      </c>
    </row>
    <row r="2198" spans="1:17" x14ac:dyDescent="0.3">
      <c r="A2198" s="5" t="s">
        <v>3069</v>
      </c>
      <c r="B2198" s="5" t="s">
        <v>2949</v>
      </c>
      <c r="C2198" s="6" t="s">
        <v>17</v>
      </c>
      <c r="D2198" s="5">
        <v>30</v>
      </c>
      <c r="E2198" s="6" t="s">
        <v>24</v>
      </c>
      <c r="F2198" s="6" t="s">
        <v>226</v>
      </c>
      <c r="G2198" s="6" t="s">
        <v>58</v>
      </c>
      <c r="H2198" s="6" t="s">
        <v>235</v>
      </c>
      <c r="I2198" s="5" t="s">
        <v>12</v>
      </c>
      <c r="J2198" s="7">
        <v>72</v>
      </c>
      <c r="K2198" s="8">
        <v>18</v>
      </c>
      <c r="L2198" s="8">
        <v>20.09</v>
      </c>
      <c r="M2198" s="8">
        <v>28.47</v>
      </c>
      <c r="N2198" s="9">
        <f t="shared" si="136"/>
        <v>2.09</v>
      </c>
      <c r="O2198" s="10">
        <f t="shared" si="137"/>
        <v>1.1161111111111111</v>
      </c>
      <c r="P2198" s="11">
        <f t="shared" si="138"/>
        <v>-0.29434492448191074</v>
      </c>
      <c r="Q2198" s="10">
        <f t="shared" si="139"/>
        <v>0.38753858024691357</v>
      </c>
    </row>
    <row r="2199" spans="1:17" x14ac:dyDescent="0.3">
      <c r="A2199" s="12" t="s">
        <v>3070</v>
      </c>
      <c r="B2199" s="12" t="s">
        <v>2949</v>
      </c>
      <c r="C2199" s="13" t="s">
        <v>17</v>
      </c>
      <c r="D2199" s="12">
        <v>30</v>
      </c>
      <c r="E2199" s="13" t="s">
        <v>24</v>
      </c>
      <c r="F2199" s="13" t="s">
        <v>226</v>
      </c>
      <c r="G2199" s="13" t="s">
        <v>58</v>
      </c>
      <c r="H2199" s="13" t="s">
        <v>236</v>
      </c>
      <c r="I2199" s="12" t="s">
        <v>12</v>
      </c>
      <c r="J2199" s="14">
        <v>30.6</v>
      </c>
      <c r="K2199" s="15">
        <v>16</v>
      </c>
      <c r="L2199" s="15">
        <v>8.89</v>
      </c>
      <c r="M2199" s="15">
        <v>7.44</v>
      </c>
      <c r="N2199" s="16">
        <f t="shared" si="136"/>
        <v>-7.1099999999999994</v>
      </c>
      <c r="O2199" s="17">
        <f t="shared" si="137"/>
        <v>0.55562500000000004</v>
      </c>
      <c r="P2199" s="18">
        <f t="shared" si="138"/>
        <v>0.19489247311827959</v>
      </c>
      <c r="Q2199" s="17">
        <f t="shared" si="139"/>
        <v>0.40350399419026872</v>
      </c>
    </row>
    <row r="2200" spans="1:17" x14ac:dyDescent="0.3">
      <c r="A2200" s="5" t="s">
        <v>3071</v>
      </c>
      <c r="B2200" s="5" t="s">
        <v>2949</v>
      </c>
      <c r="C2200" s="6" t="s">
        <v>17</v>
      </c>
      <c r="D2200" s="5">
        <v>30</v>
      </c>
      <c r="E2200" s="6" t="s">
        <v>24</v>
      </c>
      <c r="F2200" s="6" t="s">
        <v>226</v>
      </c>
      <c r="G2200" s="6" t="s">
        <v>58</v>
      </c>
      <c r="H2200" s="6" t="s">
        <v>237</v>
      </c>
      <c r="I2200" s="5" t="s">
        <v>12</v>
      </c>
      <c r="J2200" s="7">
        <v>99</v>
      </c>
      <c r="K2200" s="8">
        <v>15</v>
      </c>
      <c r="L2200" s="8">
        <v>0.89</v>
      </c>
      <c r="M2200" s="8">
        <v>1.56</v>
      </c>
      <c r="N2200" s="9">
        <f t="shared" si="136"/>
        <v>-14.11</v>
      </c>
      <c r="O2200" s="10">
        <f t="shared" si="137"/>
        <v>5.9333333333333335E-2</v>
      </c>
      <c r="P2200" s="11">
        <f t="shared" si="138"/>
        <v>-0.42948717948717952</v>
      </c>
      <c r="Q2200" s="10">
        <f t="shared" si="139"/>
        <v>1.2485970819304153E-2</v>
      </c>
    </row>
    <row r="2201" spans="1:17" x14ac:dyDescent="0.3">
      <c r="A2201" s="12" t="s">
        <v>3072</v>
      </c>
      <c r="B2201" s="12" t="s">
        <v>2949</v>
      </c>
      <c r="C2201" s="13" t="s">
        <v>17</v>
      </c>
      <c r="D2201" s="12">
        <v>30</v>
      </c>
      <c r="E2201" s="13" t="s">
        <v>24</v>
      </c>
      <c r="F2201" s="13" t="s">
        <v>226</v>
      </c>
      <c r="G2201" s="13" t="s">
        <v>58</v>
      </c>
      <c r="H2201" s="13" t="s">
        <v>238</v>
      </c>
      <c r="I2201" s="12" t="s">
        <v>12</v>
      </c>
      <c r="J2201" s="14">
        <v>300</v>
      </c>
      <c r="K2201" s="15">
        <v>40</v>
      </c>
      <c r="L2201" s="15">
        <v>2.5499999999999998</v>
      </c>
      <c r="M2201" s="15">
        <v>4.62</v>
      </c>
      <c r="N2201" s="16">
        <f t="shared" si="136"/>
        <v>-37.450000000000003</v>
      </c>
      <c r="O2201" s="17">
        <f t="shared" si="137"/>
        <v>6.3750000000000001E-2</v>
      </c>
      <c r="P2201" s="18">
        <f t="shared" si="138"/>
        <v>-0.44805194805194809</v>
      </c>
      <c r="Q2201" s="17">
        <f t="shared" si="139"/>
        <v>1.1805555555555555E-2</v>
      </c>
    </row>
    <row r="2202" spans="1:17" x14ac:dyDescent="0.3">
      <c r="A2202" s="5" t="s">
        <v>3073</v>
      </c>
      <c r="B2202" s="5" t="s">
        <v>2949</v>
      </c>
      <c r="C2202" s="6" t="s">
        <v>17</v>
      </c>
      <c r="D2202" s="5">
        <v>30</v>
      </c>
      <c r="E2202" s="6" t="s">
        <v>24</v>
      </c>
      <c r="F2202" s="6" t="s">
        <v>226</v>
      </c>
      <c r="G2202" s="6" t="s">
        <v>872</v>
      </c>
      <c r="H2202" s="6" t="s">
        <v>240</v>
      </c>
      <c r="I2202" s="5" t="s">
        <v>10</v>
      </c>
      <c r="J2202" s="7">
        <v>90</v>
      </c>
      <c r="K2202" s="8">
        <v>24</v>
      </c>
      <c r="L2202" s="8">
        <v>15.18</v>
      </c>
      <c r="M2202" s="8">
        <v>0</v>
      </c>
      <c r="N2202" s="9">
        <f t="shared" si="136"/>
        <v>-8.82</v>
      </c>
      <c r="O2202" s="10">
        <f t="shared" si="137"/>
        <v>0.63249999999999995</v>
      </c>
      <c r="P2202" s="11">
        <f t="shared" si="138"/>
        <v>0</v>
      </c>
      <c r="Q2202" s="10">
        <f t="shared" si="139"/>
        <v>0.23425925925925925</v>
      </c>
    </row>
    <row r="2203" spans="1:17" x14ac:dyDescent="0.3">
      <c r="A2203" s="12" t="s">
        <v>3074</v>
      </c>
      <c r="B2203" s="12" t="s">
        <v>2949</v>
      </c>
      <c r="C2203" s="13" t="s">
        <v>17</v>
      </c>
      <c r="D2203" s="12">
        <v>30</v>
      </c>
      <c r="E2203" s="13" t="s">
        <v>24</v>
      </c>
      <c r="F2203" s="13" t="s">
        <v>226</v>
      </c>
      <c r="G2203" s="13" t="s">
        <v>872</v>
      </c>
      <c r="H2203" s="13" t="s">
        <v>241</v>
      </c>
      <c r="I2203" s="12" t="s">
        <v>10</v>
      </c>
      <c r="J2203" s="14">
        <v>90</v>
      </c>
      <c r="K2203" s="15">
        <v>23</v>
      </c>
      <c r="L2203" s="15">
        <v>15.18</v>
      </c>
      <c r="M2203" s="15">
        <v>0</v>
      </c>
      <c r="N2203" s="16">
        <f t="shared" si="136"/>
        <v>-7.82</v>
      </c>
      <c r="O2203" s="17">
        <f t="shared" si="137"/>
        <v>0.66</v>
      </c>
      <c r="P2203" s="18">
        <f t="shared" si="138"/>
        <v>0</v>
      </c>
      <c r="Q2203" s="17">
        <f t="shared" si="139"/>
        <v>0.23425925925925925</v>
      </c>
    </row>
    <row r="2204" spans="1:17" x14ac:dyDescent="0.3">
      <c r="A2204" s="5" t="s">
        <v>3075</v>
      </c>
      <c r="B2204" s="5" t="s">
        <v>2949</v>
      </c>
      <c r="C2204" s="6" t="s">
        <v>17</v>
      </c>
      <c r="D2204" s="5">
        <v>30</v>
      </c>
      <c r="E2204" s="6" t="s">
        <v>24</v>
      </c>
      <c r="F2204" s="6" t="s">
        <v>226</v>
      </c>
      <c r="G2204" s="6" t="s">
        <v>872</v>
      </c>
      <c r="H2204" s="6" t="s">
        <v>242</v>
      </c>
      <c r="I2204" s="5" t="s">
        <v>10</v>
      </c>
      <c r="J2204" s="7">
        <v>90</v>
      </c>
      <c r="K2204" s="8">
        <v>26</v>
      </c>
      <c r="L2204" s="8">
        <v>15.18</v>
      </c>
      <c r="M2204" s="8">
        <v>0</v>
      </c>
      <c r="N2204" s="9">
        <f t="shared" si="136"/>
        <v>-10.82</v>
      </c>
      <c r="O2204" s="10">
        <f t="shared" si="137"/>
        <v>0.58384615384615379</v>
      </c>
      <c r="P2204" s="11">
        <f t="shared" si="138"/>
        <v>0</v>
      </c>
      <c r="Q2204" s="10">
        <f t="shared" si="139"/>
        <v>0.23425925925925925</v>
      </c>
    </row>
    <row r="2205" spans="1:17" x14ac:dyDescent="0.3">
      <c r="A2205" s="12" t="s">
        <v>3076</v>
      </c>
      <c r="B2205" s="12" t="s">
        <v>2949</v>
      </c>
      <c r="C2205" s="13" t="s">
        <v>17</v>
      </c>
      <c r="D2205" s="12">
        <v>30</v>
      </c>
      <c r="E2205" s="13" t="s">
        <v>24</v>
      </c>
      <c r="F2205" s="13" t="s">
        <v>226</v>
      </c>
      <c r="G2205" s="13" t="s">
        <v>872</v>
      </c>
      <c r="H2205" s="13" t="s">
        <v>243</v>
      </c>
      <c r="I2205" s="12" t="s">
        <v>10</v>
      </c>
      <c r="J2205" s="14">
        <v>90</v>
      </c>
      <c r="K2205" s="15">
        <v>23</v>
      </c>
      <c r="L2205" s="15">
        <v>15.16</v>
      </c>
      <c r="M2205" s="15">
        <v>0</v>
      </c>
      <c r="N2205" s="16">
        <f t="shared" si="136"/>
        <v>-7.84</v>
      </c>
      <c r="O2205" s="17">
        <f t="shared" si="137"/>
        <v>0.65913043478260869</v>
      </c>
      <c r="P2205" s="18">
        <f t="shared" si="138"/>
        <v>0</v>
      </c>
      <c r="Q2205" s="17">
        <f t="shared" si="139"/>
        <v>0.23395061728395061</v>
      </c>
    </row>
    <row r="2206" spans="1:17" x14ac:dyDescent="0.3">
      <c r="A2206" s="5" t="s">
        <v>3077</v>
      </c>
      <c r="B2206" s="5" t="s">
        <v>2949</v>
      </c>
      <c r="C2206" s="6" t="s">
        <v>17</v>
      </c>
      <c r="D2206" s="5">
        <v>30</v>
      </c>
      <c r="E2206" s="6" t="s">
        <v>24</v>
      </c>
      <c r="F2206" s="6" t="s">
        <v>226</v>
      </c>
      <c r="G2206" s="6" t="s">
        <v>872</v>
      </c>
      <c r="H2206" s="6" t="s">
        <v>244</v>
      </c>
      <c r="I2206" s="5" t="s">
        <v>10</v>
      </c>
      <c r="J2206" s="7">
        <v>90</v>
      </c>
      <c r="K2206" s="8">
        <v>28</v>
      </c>
      <c r="L2206" s="8">
        <v>17.27</v>
      </c>
      <c r="M2206" s="8">
        <v>0</v>
      </c>
      <c r="N2206" s="9">
        <f t="shared" si="136"/>
        <v>-10.73</v>
      </c>
      <c r="O2206" s="10">
        <f t="shared" si="137"/>
        <v>0.61678571428571427</v>
      </c>
      <c r="P2206" s="11">
        <f t="shared" si="138"/>
        <v>0</v>
      </c>
      <c r="Q2206" s="10">
        <f t="shared" si="139"/>
        <v>0.26651234567901233</v>
      </c>
    </row>
    <row r="2207" spans="1:17" x14ac:dyDescent="0.3">
      <c r="A2207" s="12" t="s">
        <v>3078</v>
      </c>
      <c r="B2207" s="12" t="s">
        <v>2949</v>
      </c>
      <c r="C2207" s="13" t="s">
        <v>17</v>
      </c>
      <c r="D2207" s="12">
        <v>30</v>
      </c>
      <c r="E2207" s="13" t="s">
        <v>24</v>
      </c>
      <c r="F2207" s="13" t="s">
        <v>226</v>
      </c>
      <c r="G2207" s="13" t="s">
        <v>872</v>
      </c>
      <c r="H2207" s="13" t="s">
        <v>246</v>
      </c>
      <c r="I2207" s="12" t="s">
        <v>10</v>
      </c>
      <c r="J2207" s="14">
        <v>1200</v>
      </c>
      <c r="K2207" s="15">
        <v>687</v>
      </c>
      <c r="L2207" s="15">
        <v>460.74</v>
      </c>
      <c r="M2207" s="15">
        <v>647.16999999999996</v>
      </c>
      <c r="N2207" s="16">
        <f t="shared" si="136"/>
        <v>-226.26</v>
      </c>
      <c r="O2207" s="17">
        <f t="shared" si="137"/>
        <v>0.67065502183406112</v>
      </c>
      <c r="P2207" s="18">
        <f t="shared" si="138"/>
        <v>-0.28806959531498672</v>
      </c>
      <c r="Q2207" s="17">
        <f t="shared" si="139"/>
        <v>0.53326388888888887</v>
      </c>
    </row>
    <row r="2208" spans="1:17" x14ac:dyDescent="0.3">
      <c r="A2208" s="5" t="s">
        <v>3079</v>
      </c>
      <c r="B2208" s="5" t="s">
        <v>2949</v>
      </c>
      <c r="C2208" s="6" t="s">
        <v>17</v>
      </c>
      <c r="D2208" s="5">
        <v>30</v>
      </c>
      <c r="E2208" s="6" t="s">
        <v>24</v>
      </c>
      <c r="F2208" s="6" t="s">
        <v>226</v>
      </c>
      <c r="G2208" s="6" t="s">
        <v>872</v>
      </c>
      <c r="H2208" s="6" t="s">
        <v>248</v>
      </c>
      <c r="I2208" s="5" t="s">
        <v>10</v>
      </c>
      <c r="J2208" s="7">
        <v>1980</v>
      </c>
      <c r="K2208" s="8">
        <v>774</v>
      </c>
      <c r="L2208" s="8">
        <v>858.08</v>
      </c>
      <c r="M2208" s="8">
        <v>677.24</v>
      </c>
      <c r="N2208" s="9">
        <f t="shared" si="136"/>
        <v>84.080000000000041</v>
      </c>
      <c r="O2208" s="10">
        <f t="shared" si="137"/>
        <v>1.1086304909560725</v>
      </c>
      <c r="P2208" s="11">
        <f t="shared" si="138"/>
        <v>0.26702498375760442</v>
      </c>
      <c r="Q2208" s="10">
        <f t="shared" si="139"/>
        <v>0.60190796857463524</v>
      </c>
    </row>
    <row r="2209" spans="1:17" x14ac:dyDescent="0.3">
      <c r="A2209" s="12" t="s">
        <v>3080</v>
      </c>
      <c r="B2209" s="12" t="s">
        <v>2949</v>
      </c>
      <c r="C2209" s="13" t="s">
        <v>17</v>
      </c>
      <c r="D2209" s="12">
        <v>30</v>
      </c>
      <c r="E2209" s="13" t="s">
        <v>24</v>
      </c>
      <c r="F2209" s="13" t="s">
        <v>226</v>
      </c>
      <c r="G2209" s="13" t="s">
        <v>872</v>
      </c>
      <c r="H2209" s="13" t="s">
        <v>250</v>
      </c>
      <c r="I2209" s="12" t="s">
        <v>10</v>
      </c>
      <c r="J2209" s="14">
        <v>1980</v>
      </c>
      <c r="K2209" s="15">
        <v>723</v>
      </c>
      <c r="L2209" s="15">
        <v>1034.42</v>
      </c>
      <c r="M2209" s="15">
        <v>1042.56</v>
      </c>
      <c r="N2209" s="16">
        <f t="shared" si="136"/>
        <v>311.42000000000007</v>
      </c>
      <c r="O2209" s="17">
        <f t="shared" si="137"/>
        <v>1.4307330567081606</v>
      </c>
      <c r="P2209" s="18">
        <f t="shared" si="138"/>
        <v>-7.8077041129526103E-3</v>
      </c>
      <c r="Q2209" s="17">
        <f t="shared" si="139"/>
        <v>0.72560325476992149</v>
      </c>
    </row>
    <row r="2210" spans="1:17" x14ac:dyDescent="0.3">
      <c r="A2210" s="5" t="s">
        <v>3081</v>
      </c>
      <c r="B2210" s="5" t="s">
        <v>2949</v>
      </c>
      <c r="C2210" s="6" t="s">
        <v>17</v>
      </c>
      <c r="D2210" s="5">
        <v>30</v>
      </c>
      <c r="E2210" s="6" t="s">
        <v>24</v>
      </c>
      <c r="F2210" s="6" t="s">
        <v>226</v>
      </c>
      <c r="G2210" s="6" t="s">
        <v>872</v>
      </c>
      <c r="H2210" s="6" t="s">
        <v>252</v>
      </c>
      <c r="I2210" s="5" t="s">
        <v>10</v>
      </c>
      <c r="J2210" s="7">
        <v>1200</v>
      </c>
      <c r="K2210" s="8">
        <v>501</v>
      </c>
      <c r="L2210" s="8">
        <v>531.70000000000005</v>
      </c>
      <c r="M2210" s="8">
        <v>723.8</v>
      </c>
      <c r="N2210" s="9">
        <f t="shared" si="136"/>
        <v>30.700000000000045</v>
      </c>
      <c r="O2210" s="10">
        <f t="shared" si="137"/>
        <v>1.0612774451097806</v>
      </c>
      <c r="P2210" s="11">
        <f t="shared" si="138"/>
        <v>-0.26540480795799931</v>
      </c>
      <c r="Q2210" s="10">
        <f t="shared" si="139"/>
        <v>0.61539351851851853</v>
      </c>
    </row>
    <row r="2211" spans="1:17" x14ac:dyDescent="0.3">
      <c r="A2211" s="12" t="s">
        <v>3082</v>
      </c>
      <c r="B2211" s="12" t="s">
        <v>2949</v>
      </c>
      <c r="C2211" s="13" t="s">
        <v>17</v>
      </c>
      <c r="D2211" s="12">
        <v>30</v>
      </c>
      <c r="E2211" s="13" t="s">
        <v>24</v>
      </c>
      <c r="F2211" s="13" t="s">
        <v>226</v>
      </c>
      <c r="G2211" s="13" t="s">
        <v>78</v>
      </c>
      <c r="H2211" s="13" t="s">
        <v>254</v>
      </c>
      <c r="I2211" s="12" t="s">
        <v>10</v>
      </c>
      <c r="J2211" s="14">
        <v>1320</v>
      </c>
      <c r="K2211" s="15">
        <v>287</v>
      </c>
      <c r="L2211" s="15">
        <v>389.01</v>
      </c>
      <c r="M2211" s="15">
        <v>822.51</v>
      </c>
      <c r="N2211" s="16">
        <f t="shared" si="136"/>
        <v>102.00999999999999</v>
      </c>
      <c r="O2211" s="17">
        <f t="shared" si="137"/>
        <v>1.3554355400696865</v>
      </c>
      <c r="P2211" s="18">
        <f t="shared" si="138"/>
        <v>-0.52704526388736916</v>
      </c>
      <c r="Q2211" s="17">
        <f t="shared" si="139"/>
        <v>0.4093118686868687</v>
      </c>
    </row>
    <row r="2212" spans="1:17" x14ac:dyDescent="0.3">
      <c r="A2212" s="5" t="s">
        <v>3083</v>
      </c>
      <c r="B2212" s="5" t="s">
        <v>2949</v>
      </c>
      <c r="C2212" s="6" t="s">
        <v>17</v>
      </c>
      <c r="D2212" s="5">
        <v>30</v>
      </c>
      <c r="E2212" s="6" t="s">
        <v>24</v>
      </c>
      <c r="F2212" s="6" t="s">
        <v>226</v>
      </c>
      <c r="G2212" s="6" t="s">
        <v>78</v>
      </c>
      <c r="H2212" s="6" t="s">
        <v>256</v>
      </c>
      <c r="I2212" s="5" t="s">
        <v>10</v>
      </c>
      <c r="J2212" s="7">
        <v>1820</v>
      </c>
      <c r="K2212" s="8">
        <v>1060</v>
      </c>
      <c r="L2212" s="8">
        <v>670.41</v>
      </c>
      <c r="M2212" s="8">
        <v>661.69</v>
      </c>
      <c r="N2212" s="9">
        <f t="shared" si="136"/>
        <v>-389.59000000000003</v>
      </c>
      <c r="O2212" s="10">
        <f t="shared" si="137"/>
        <v>0.63246226415094342</v>
      </c>
      <c r="P2212" s="11">
        <f t="shared" si="138"/>
        <v>1.3178376581178366E-2</v>
      </c>
      <c r="Q2212" s="10">
        <f t="shared" si="139"/>
        <v>0.51160714285714282</v>
      </c>
    </row>
    <row r="2213" spans="1:17" x14ac:dyDescent="0.3">
      <c r="A2213" s="12" t="s">
        <v>3084</v>
      </c>
      <c r="B2213" s="12" t="s">
        <v>2949</v>
      </c>
      <c r="C2213" s="13" t="s">
        <v>17</v>
      </c>
      <c r="D2213" s="12">
        <v>30</v>
      </c>
      <c r="E2213" s="13" t="s">
        <v>24</v>
      </c>
      <c r="F2213" s="13" t="s">
        <v>226</v>
      </c>
      <c r="G2213" s="13" t="s">
        <v>78</v>
      </c>
      <c r="H2213" s="13" t="s">
        <v>257</v>
      </c>
      <c r="I2213" s="12" t="s">
        <v>10</v>
      </c>
      <c r="J2213" s="14">
        <v>3000</v>
      </c>
      <c r="K2213" s="15">
        <v>1758</v>
      </c>
      <c r="L2213" s="15">
        <v>2026.81</v>
      </c>
      <c r="M2213" s="15">
        <v>1727.48</v>
      </c>
      <c r="N2213" s="16">
        <f t="shared" si="136"/>
        <v>268.80999999999995</v>
      </c>
      <c r="O2213" s="17">
        <f t="shared" si="137"/>
        <v>1.1529067121729237</v>
      </c>
      <c r="P2213" s="18">
        <f t="shared" si="138"/>
        <v>0.17327552272674643</v>
      </c>
      <c r="Q2213" s="17">
        <f t="shared" si="139"/>
        <v>0.93833796296296301</v>
      </c>
    </row>
    <row r="2214" spans="1:17" x14ac:dyDescent="0.3">
      <c r="A2214" s="5" t="s">
        <v>3085</v>
      </c>
      <c r="B2214" s="5" t="s">
        <v>2949</v>
      </c>
      <c r="C2214" s="6" t="s">
        <v>17</v>
      </c>
      <c r="D2214" s="5">
        <v>30</v>
      </c>
      <c r="E2214" s="6" t="s">
        <v>24</v>
      </c>
      <c r="F2214" s="6" t="s">
        <v>226</v>
      </c>
      <c r="G2214" s="6" t="s">
        <v>78</v>
      </c>
      <c r="H2214" s="6" t="s">
        <v>258</v>
      </c>
      <c r="I2214" s="5" t="s">
        <v>10</v>
      </c>
      <c r="J2214" s="7">
        <v>2000</v>
      </c>
      <c r="K2214" s="8">
        <v>1195</v>
      </c>
      <c r="L2214" s="8">
        <v>1244.55</v>
      </c>
      <c r="M2214" s="8">
        <v>1287.45</v>
      </c>
      <c r="N2214" s="9">
        <f t="shared" si="136"/>
        <v>49.549999999999955</v>
      </c>
      <c r="O2214" s="10">
        <f t="shared" si="137"/>
        <v>1.0414644351464435</v>
      </c>
      <c r="P2214" s="11">
        <f t="shared" si="138"/>
        <v>-3.33216823954329E-2</v>
      </c>
      <c r="Q2214" s="10">
        <f t="shared" si="139"/>
        <v>0.86427083333333332</v>
      </c>
    </row>
    <row r="2215" spans="1:17" x14ac:dyDescent="0.3">
      <c r="A2215" s="12" t="s">
        <v>3086</v>
      </c>
      <c r="B2215" s="12" t="s">
        <v>2949</v>
      </c>
      <c r="C2215" s="13" t="s">
        <v>17</v>
      </c>
      <c r="D2215" s="12">
        <v>30</v>
      </c>
      <c r="E2215" s="13" t="s">
        <v>24</v>
      </c>
      <c r="F2215" s="13" t="s">
        <v>226</v>
      </c>
      <c r="G2215" s="13" t="s">
        <v>78</v>
      </c>
      <c r="H2215" s="13" t="s">
        <v>259</v>
      </c>
      <c r="I2215" s="12" t="s">
        <v>10</v>
      </c>
      <c r="J2215" s="14">
        <v>1760</v>
      </c>
      <c r="K2215" s="15">
        <v>727</v>
      </c>
      <c r="L2215" s="15">
        <v>847.24</v>
      </c>
      <c r="M2215" s="15">
        <v>556.39</v>
      </c>
      <c r="N2215" s="16">
        <f t="shared" si="136"/>
        <v>120.24000000000001</v>
      </c>
      <c r="O2215" s="17">
        <f t="shared" si="137"/>
        <v>1.1653920220082532</v>
      </c>
      <c r="P2215" s="18">
        <f t="shared" si="138"/>
        <v>0.52274483725444387</v>
      </c>
      <c r="Q2215" s="17">
        <f t="shared" si="139"/>
        <v>0.66859217171717167</v>
      </c>
    </row>
    <row r="2216" spans="1:17" x14ac:dyDescent="0.3">
      <c r="A2216" s="5" t="s">
        <v>3087</v>
      </c>
      <c r="B2216" s="5" t="s">
        <v>2949</v>
      </c>
      <c r="C2216" s="6" t="s">
        <v>17</v>
      </c>
      <c r="D2216" s="5">
        <v>30</v>
      </c>
      <c r="E2216" s="6" t="s">
        <v>24</v>
      </c>
      <c r="F2216" s="6" t="s">
        <v>226</v>
      </c>
      <c r="G2216" s="6" t="s">
        <v>78</v>
      </c>
      <c r="H2216" s="6" t="s">
        <v>260</v>
      </c>
      <c r="I2216" s="5" t="s">
        <v>10</v>
      </c>
      <c r="J2216" s="7">
        <v>1550</v>
      </c>
      <c r="K2216" s="8">
        <v>767</v>
      </c>
      <c r="L2216" s="8">
        <v>641.27</v>
      </c>
      <c r="M2216" s="8">
        <v>217.65</v>
      </c>
      <c r="N2216" s="9">
        <f t="shared" si="136"/>
        <v>-125.73000000000002</v>
      </c>
      <c r="O2216" s="10">
        <f t="shared" si="137"/>
        <v>0.83607561929595831</v>
      </c>
      <c r="P2216" s="11">
        <f t="shared" si="138"/>
        <v>1.9463358603262118</v>
      </c>
      <c r="Q2216" s="10">
        <f t="shared" si="139"/>
        <v>0.5746146953405018</v>
      </c>
    </row>
    <row r="2217" spans="1:17" x14ac:dyDescent="0.3">
      <c r="A2217" s="12" t="s">
        <v>3088</v>
      </c>
      <c r="B2217" s="12" t="s">
        <v>2949</v>
      </c>
      <c r="C2217" s="13" t="s">
        <v>17</v>
      </c>
      <c r="D2217" s="12">
        <v>30</v>
      </c>
      <c r="E2217" s="13" t="s">
        <v>24</v>
      </c>
      <c r="F2217" s="13" t="s">
        <v>226</v>
      </c>
      <c r="G2217" s="13" t="s">
        <v>78</v>
      </c>
      <c r="H2217" s="13" t="s">
        <v>261</v>
      </c>
      <c r="I2217" s="12" t="s">
        <v>10</v>
      </c>
      <c r="J2217" s="14">
        <v>0</v>
      </c>
      <c r="K2217" s="15">
        <v>320</v>
      </c>
      <c r="L2217" s="15">
        <v>0</v>
      </c>
      <c r="M2217" s="15">
        <v>0</v>
      </c>
      <c r="N2217" s="16">
        <f t="shared" si="136"/>
        <v>-320</v>
      </c>
      <c r="O2217" s="17">
        <f t="shared" si="137"/>
        <v>0</v>
      </c>
      <c r="P2217" s="18">
        <f t="shared" si="138"/>
        <v>0</v>
      </c>
      <c r="Q2217" s="17">
        <f t="shared" si="139"/>
        <v>0</v>
      </c>
    </row>
    <row r="2218" spans="1:17" x14ac:dyDescent="0.3">
      <c r="A2218" s="5" t="s">
        <v>3089</v>
      </c>
      <c r="B2218" s="5" t="s">
        <v>2949</v>
      </c>
      <c r="C2218" s="6" t="s">
        <v>17</v>
      </c>
      <c r="D2218" s="5">
        <v>30</v>
      </c>
      <c r="E2218" s="6" t="s">
        <v>24</v>
      </c>
      <c r="F2218" s="6" t="s">
        <v>226</v>
      </c>
      <c r="G2218" s="6" t="s">
        <v>78</v>
      </c>
      <c r="H2218" s="6" t="s">
        <v>263</v>
      </c>
      <c r="I2218" s="5" t="s">
        <v>10</v>
      </c>
      <c r="J2218" s="7">
        <v>0</v>
      </c>
      <c r="K2218" s="8">
        <v>0</v>
      </c>
      <c r="L2218" s="8">
        <v>0</v>
      </c>
      <c r="M2218" s="8">
        <v>0</v>
      </c>
      <c r="N2218" s="9">
        <f t="shared" si="136"/>
        <v>0</v>
      </c>
      <c r="O2218" s="10">
        <f t="shared" si="137"/>
        <v>0</v>
      </c>
      <c r="P2218" s="11">
        <f t="shared" si="138"/>
        <v>0</v>
      </c>
      <c r="Q2218" s="10">
        <f t="shared" si="139"/>
        <v>0</v>
      </c>
    </row>
    <row r="2219" spans="1:17" x14ac:dyDescent="0.3">
      <c r="A2219" s="12" t="s">
        <v>3090</v>
      </c>
      <c r="B2219" s="12" t="s">
        <v>2949</v>
      </c>
      <c r="C2219" s="13" t="s">
        <v>17</v>
      </c>
      <c r="D2219" s="12">
        <v>30</v>
      </c>
      <c r="E2219" s="13" t="s">
        <v>24</v>
      </c>
      <c r="F2219" s="13" t="s">
        <v>226</v>
      </c>
      <c r="G2219" s="13" t="s">
        <v>78</v>
      </c>
      <c r="H2219" s="13" t="s">
        <v>264</v>
      </c>
      <c r="I2219" s="12" t="s">
        <v>16</v>
      </c>
      <c r="J2219" s="14">
        <v>663.36</v>
      </c>
      <c r="K2219" s="15">
        <v>36</v>
      </c>
      <c r="L2219" s="15">
        <v>16.48</v>
      </c>
      <c r="M2219" s="15">
        <v>21.12</v>
      </c>
      <c r="N2219" s="16">
        <f t="shared" si="136"/>
        <v>-19.52</v>
      </c>
      <c r="O2219" s="17">
        <f t="shared" si="137"/>
        <v>0.45777777777777778</v>
      </c>
      <c r="P2219" s="18">
        <f t="shared" si="138"/>
        <v>-0.21969696969696972</v>
      </c>
      <c r="Q2219" s="17">
        <f t="shared" si="139"/>
        <v>3.4504475531971918E-2</v>
      </c>
    </row>
    <row r="2220" spans="1:17" x14ac:dyDescent="0.3">
      <c r="A2220" s="5" t="s">
        <v>3091</v>
      </c>
      <c r="B2220" s="5" t="s">
        <v>2949</v>
      </c>
      <c r="C2220" s="6" t="s">
        <v>17</v>
      </c>
      <c r="D2220" s="5">
        <v>30</v>
      </c>
      <c r="E2220" s="6" t="s">
        <v>24</v>
      </c>
      <c r="F2220" s="6" t="s">
        <v>226</v>
      </c>
      <c r="G2220" s="6" t="s">
        <v>78</v>
      </c>
      <c r="H2220" s="6" t="s">
        <v>265</v>
      </c>
      <c r="I2220" s="5" t="s">
        <v>16</v>
      </c>
      <c r="J2220" s="7">
        <v>829.78</v>
      </c>
      <c r="K2220" s="8">
        <v>81</v>
      </c>
      <c r="L2220" s="8">
        <v>22.45</v>
      </c>
      <c r="M2220" s="8">
        <v>29</v>
      </c>
      <c r="N2220" s="9">
        <f t="shared" si="136"/>
        <v>-58.55</v>
      </c>
      <c r="O2220" s="10">
        <f t="shared" si="137"/>
        <v>0.27716049382716046</v>
      </c>
      <c r="P2220" s="11">
        <f t="shared" si="138"/>
        <v>-0.22586206896551728</v>
      </c>
      <c r="Q2220" s="10">
        <f t="shared" si="139"/>
        <v>3.7576894545006574E-2</v>
      </c>
    </row>
    <row r="2221" spans="1:17" x14ac:dyDescent="0.3">
      <c r="A2221" s="12" t="s">
        <v>3092</v>
      </c>
      <c r="B2221" s="12" t="s">
        <v>2949</v>
      </c>
      <c r="C2221" s="13" t="s">
        <v>17</v>
      </c>
      <c r="D2221" s="12">
        <v>30</v>
      </c>
      <c r="E2221" s="13" t="s">
        <v>24</v>
      </c>
      <c r="F2221" s="13" t="s">
        <v>226</v>
      </c>
      <c r="G2221" s="13" t="s">
        <v>78</v>
      </c>
      <c r="H2221" s="13" t="s">
        <v>266</v>
      </c>
      <c r="I2221" s="12" t="s">
        <v>14</v>
      </c>
      <c r="J2221" s="14">
        <v>440</v>
      </c>
      <c r="K2221" s="15">
        <v>278</v>
      </c>
      <c r="L2221" s="15">
        <v>30.57</v>
      </c>
      <c r="M2221" s="15">
        <v>308.06</v>
      </c>
      <c r="N2221" s="16">
        <f t="shared" si="136"/>
        <v>-247.43</v>
      </c>
      <c r="O2221" s="17">
        <f t="shared" si="137"/>
        <v>0.10996402877697842</v>
      </c>
      <c r="P2221" s="18">
        <f t="shared" si="138"/>
        <v>-0.90076608452898788</v>
      </c>
      <c r="Q2221" s="17">
        <f t="shared" si="139"/>
        <v>9.6496212121212122E-2</v>
      </c>
    </row>
    <row r="2222" spans="1:17" x14ac:dyDescent="0.3">
      <c r="A2222" s="5" t="s">
        <v>3093</v>
      </c>
      <c r="B2222" s="5" t="s">
        <v>2949</v>
      </c>
      <c r="C2222" s="6" t="s">
        <v>17</v>
      </c>
      <c r="D2222" s="5">
        <v>30</v>
      </c>
      <c r="E2222" s="6" t="s">
        <v>23</v>
      </c>
      <c r="F2222" s="6" t="s">
        <v>267</v>
      </c>
      <c r="G2222" s="6" t="s">
        <v>58</v>
      </c>
      <c r="H2222" s="6" t="s">
        <v>268</v>
      </c>
      <c r="I2222" s="5" t="s">
        <v>10</v>
      </c>
      <c r="J2222" s="7">
        <v>500</v>
      </c>
      <c r="K2222" s="8">
        <v>186</v>
      </c>
      <c r="L2222" s="8">
        <v>347.82</v>
      </c>
      <c r="M2222" s="8">
        <v>342.3</v>
      </c>
      <c r="N2222" s="9">
        <f t="shared" si="136"/>
        <v>161.82</v>
      </c>
      <c r="O2222" s="10">
        <f t="shared" si="137"/>
        <v>1.8699999999999999</v>
      </c>
      <c r="P2222" s="11">
        <f t="shared" si="138"/>
        <v>1.6126205083260244E-2</v>
      </c>
      <c r="Q2222" s="10">
        <f t="shared" si="139"/>
        <v>0.96616666666666662</v>
      </c>
    </row>
    <row r="2223" spans="1:17" x14ac:dyDescent="0.3">
      <c r="A2223" s="12" t="s">
        <v>3094</v>
      </c>
      <c r="B2223" s="12" t="s">
        <v>2949</v>
      </c>
      <c r="C2223" s="13" t="s">
        <v>17</v>
      </c>
      <c r="D2223" s="12">
        <v>30</v>
      </c>
      <c r="E2223" s="13" t="s">
        <v>23</v>
      </c>
      <c r="F2223" s="13" t="s">
        <v>267</v>
      </c>
      <c r="G2223" s="13" t="s">
        <v>58</v>
      </c>
      <c r="H2223" s="13" t="s">
        <v>269</v>
      </c>
      <c r="I2223" s="12" t="s">
        <v>10</v>
      </c>
      <c r="J2223" s="14">
        <v>1340</v>
      </c>
      <c r="K2223" s="15">
        <v>859</v>
      </c>
      <c r="L2223" s="15">
        <v>821.9</v>
      </c>
      <c r="M2223" s="15">
        <v>819.72</v>
      </c>
      <c r="N2223" s="16">
        <f t="shared" si="136"/>
        <v>-37.100000000000023</v>
      </c>
      <c r="O2223" s="17">
        <f t="shared" si="137"/>
        <v>0.95681024447031426</v>
      </c>
      <c r="P2223" s="18">
        <f t="shared" si="138"/>
        <v>2.6594446884301345E-3</v>
      </c>
      <c r="Q2223" s="17">
        <f t="shared" si="139"/>
        <v>0.85188640132669979</v>
      </c>
    </row>
    <row r="2224" spans="1:17" x14ac:dyDescent="0.3">
      <c r="A2224" s="5" t="s">
        <v>3095</v>
      </c>
      <c r="B2224" s="5" t="s">
        <v>2949</v>
      </c>
      <c r="C2224" s="6" t="s">
        <v>17</v>
      </c>
      <c r="D2224" s="5">
        <v>30</v>
      </c>
      <c r="E2224" s="6" t="s">
        <v>23</v>
      </c>
      <c r="F2224" s="6" t="s">
        <v>267</v>
      </c>
      <c r="G2224" s="6" t="s">
        <v>58</v>
      </c>
      <c r="H2224" s="6" t="s">
        <v>270</v>
      </c>
      <c r="I2224" s="5" t="s">
        <v>10</v>
      </c>
      <c r="J2224" s="7">
        <v>1000</v>
      </c>
      <c r="K2224" s="8">
        <v>436</v>
      </c>
      <c r="L2224" s="8">
        <v>537.16</v>
      </c>
      <c r="M2224" s="8">
        <v>315.77999999999997</v>
      </c>
      <c r="N2224" s="9">
        <f t="shared" si="136"/>
        <v>101.15999999999997</v>
      </c>
      <c r="O2224" s="10">
        <f t="shared" si="137"/>
        <v>1.2320183486238532</v>
      </c>
      <c r="P2224" s="11">
        <f t="shared" si="138"/>
        <v>0.70105769839761867</v>
      </c>
      <c r="Q2224" s="10">
        <f t="shared" si="139"/>
        <v>0.74605555555555558</v>
      </c>
    </row>
    <row r="2225" spans="1:17" x14ac:dyDescent="0.3">
      <c r="A2225" s="12" t="s">
        <v>3096</v>
      </c>
      <c r="B2225" s="12" t="s">
        <v>2949</v>
      </c>
      <c r="C2225" s="13" t="s">
        <v>17</v>
      </c>
      <c r="D2225" s="12">
        <v>30</v>
      </c>
      <c r="E2225" s="13" t="s">
        <v>23</v>
      </c>
      <c r="F2225" s="13" t="s">
        <v>267</v>
      </c>
      <c r="G2225" s="13" t="s">
        <v>58</v>
      </c>
      <c r="H2225" s="13" t="s">
        <v>272</v>
      </c>
      <c r="I2225" s="12" t="s">
        <v>12</v>
      </c>
      <c r="J2225" s="14">
        <v>120</v>
      </c>
      <c r="K2225" s="15">
        <v>14</v>
      </c>
      <c r="L2225" s="15">
        <v>10.37</v>
      </c>
      <c r="M2225" s="15">
        <v>3.19</v>
      </c>
      <c r="N2225" s="16">
        <f t="shared" si="136"/>
        <v>-3.6300000000000008</v>
      </c>
      <c r="O2225" s="17">
        <f t="shared" si="137"/>
        <v>0.74071428571428566</v>
      </c>
      <c r="P2225" s="18">
        <f t="shared" si="138"/>
        <v>2.2507836990595611</v>
      </c>
      <c r="Q2225" s="17">
        <f t="shared" si="139"/>
        <v>0.12002314814814814</v>
      </c>
    </row>
    <row r="2226" spans="1:17" x14ac:dyDescent="0.3">
      <c r="A2226" s="5" t="s">
        <v>3097</v>
      </c>
      <c r="B2226" s="5" t="s">
        <v>2949</v>
      </c>
      <c r="C2226" s="6" t="s">
        <v>17</v>
      </c>
      <c r="D2226" s="5">
        <v>30</v>
      </c>
      <c r="E2226" s="6" t="s">
        <v>23</v>
      </c>
      <c r="F2226" s="6" t="s">
        <v>267</v>
      </c>
      <c r="G2226" s="6" t="s">
        <v>872</v>
      </c>
      <c r="H2226" s="6" t="s">
        <v>273</v>
      </c>
      <c r="I2226" s="5" t="s">
        <v>10</v>
      </c>
      <c r="J2226" s="7">
        <v>30</v>
      </c>
      <c r="K2226" s="8">
        <v>16</v>
      </c>
      <c r="L2226" s="8">
        <v>17.66</v>
      </c>
      <c r="M2226" s="8">
        <v>20.55</v>
      </c>
      <c r="N2226" s="9">
        <f t="shared" si="136"/>
        <v>1.6600000000000001</v>
      </c>
      <c r="O2226" s="10">
        <f t="shared" si="137"/>
        <v>1.10375</v>
      </c>
      <c r="P2226" s="11">
        <f t="shared" si="138"/>
        <v>-0.14063260340632605</v>
      </c>
      <c r="Q2226" s="10">
        <f t="shared" si="139"/>
        <v>0.81759259259259254</v>
      </c>
    </row>
    <row r="2227" spans="1:17" x14ac:dyDescent="0.3">
      <c r="A2227" s="12" t="s">
        <v>3098</v>
      </c>
      <c r="B2227" s="12" t="s">
        <v>2949</v>
      </c>
      <c r="C2227" s="13" t="s">
        <v>17</v>
      </c>
      <c r="D2227" s="12">
        <v>30</v>
      </c>
      <c r="E2227" s="13" t="s">
        <v>23</v>
      </c>
      <c r="F2227" s="13" t="s">
        <v>267</v>
      </c>
      <c r="G2227" s="13" t="s">
        <v>872</v>
      </c>
      <c r="H2227" s="13" t="s">
        <v>274</v>
      </c>
      <c r="I2227" s="12" t="s">
        <v>10</v>
      </c>
      <c r="J2227" s="14">
        <v>270</v>
      </c>
      <c r="K2227" s="15">
        <v>149</v>
      </c>
      <c r="L2227" s="15">
        <v>146.09</v>
      </c>
      <c r="M2227" s="15">
        <v>90.32</v>
      </c>
      <c r="N2227" s="16">
        <f t="shared" si="136"/>
        <v>-2.9099999999999966</v>
      </c>
      <c r="O2227" s="17">
        <f t="shared" si="137"/>
        <v>0.98046979865771811</v>
      </c>
      <c r="P2227" s="18">
        <f t="shared" si="138"/>
        <v>0.61747121346324196</v>
      </c>
      <c r="Q2227" s="17">
        <f t="shared" si="139"/>
        <v>0.75149176954732511</v>
      </c>
    </row>
    <row r="2228" spans="1:17" x14ac:dyDescent="0.3">
      <c r="A2228" s="5" t="s">
        <v>3099</v>
      </c>
      <c r="B2228" s="5" t="s">
        <v>2949</v>
      </c>
      <c r="C2228" s="6" t="s">
        <v>17</v>
      </c>
      <c r="D2228" s="5">
        <v>30</v>
      </c>
      <c r="E2228" s="6" t="s">
        <v>23</v>
      </c>
      <c r="F2228" s="6" t="s">
        <v>267</v>
      </c>
      <c r="G2228" s="6" t="s">
        <v>872</v>
      </c>
      <c r="H2228" s="6" t="s">
        <v>275</v>
      </c>
      <c r="I2228" s="5" t="s">
        <v>10</v>
      </c>
      <c r="J2228" s="7">
        <v>25</v>
      </c>
      <c r="K2228" s="8">
        <v>0</v>
      </c>
      <c r="L2228" s="8">
        <v>0</v>
      </c>
      <c r="M2228" s="8">
        <v>0</v>
      </c>
      <c r="N2228" s="9">
        <f t="shared" si="136"/>
        <v>0</v>
      </c>
      <c r="O2228" s="10">
        <f t="shared" si="137"/>
        <v>0</v>
      </c>
      <c r="P2228" s="11">
        <f t="shared" si="138"/>
        <v>0</v>
      </c>
      <c r="Q2228" s="10">
        <f t="shared" si="139"/>
        <v>0</v>
      </c>
    </row>
    <row r="2229" spans="1:17" x14ac:dyDescent="0.3">
      <c r="A2229" s="12" t="s">
        <v>3100</v>
      </c>
      <c r="B2229" s="12" t="s">
        <v>2949</v>
      </c>
      <c r="C2229" s="13" t="s">
        <v>17</v>
      </c>
      <c r="D2229" s="12">
        <v>30</v>
      </c>
      <c r="E2229" s="13" t="s">
        <v>23</v>
      </c>
      <c r="F2229" s="13" t="s">
        <v>267</v>
      </c>
      <c r="G2229" s="13" t="s">
        <v>872</v>
      </c>
      <c r="H2229" s="13" t="s">
        <v>277</v>
      </c>
      <c r="I2229" s="12" t="s">
        <v>10</v>
      </c>
      <c r="J2229" s="14">
        <v>0</v>
      </c>
      <c r="K2229" s="15">
        <v>0</v>
      </c>
      <c r="L2229" s="15">
        <v>0</v>
      </c>
      <c r="M2229" s="15">
        <v>0</v>
      </c>
      <c r="N2229" s="16">
        <f t="shared" si="136"/>
        <v>0</v>
      </c>
      <c r="O2229" s="17">
        <f t="shared" si="137"/>
        <v>0</v>
      </c>
      <c r="P2229" s="18">
        <f t="shared" si="138"/>
        <v>0</v>
      </c>
      <c r="Q2229" s="17">
        <f t="shared" si="139"/>
        <v>0</v>
      </c>
    </row>
    <row r="2230" spans="1:17" x14ac:dyDescent="0.3">
      <c r="A2230" s="5" t="s">
        <v>3101</v>
      </c>
      <c r="B2230" s="5" t="s">
        <v>2949</v>
      </c>
      <c r="C2230" s="6" t="s">
        <v>17</v>
      </c>
      <c r="D2230" s="5">
        <v>30</v>
      </c>
      <c r="E2230" s="6" t="s">
        <v>23</v>
      </c>
      <c r="F2230" s="6" t="s">
        <v>267</v>
      </c>
      <c r="G2230" s="6" t="s">
        <v>872</v>
      </c>
      <c r="H2230" s="6" t="s">
        <v>804</v>
      </c>
      <c r="I2230" s="5" t="s">
        <v>10</v>
      </c>
      <c r="J2230" s="7">
        <v>600</v>
      </c>
      <c r="K2230" s="8">
        <v>377</v>
      </c>
      <c r="L2230" s="8">
        <v>322.32</v>
      </c>
      <c r="M2230" s="8">
        <v>322.95</v>
      </c>
      <c r="N2230" s="9">
        <f t="shared" si="136"/>
        <v>-54.680000000000007</v>
      </c>
      <c r="O2230" s="10">
        <f t="shared" si="137"/>
        <v>0.85496021220159146</v>
      </c>
      <c r="P2230" s="11">
        <f t="shared" si="138"/>
        <v>-1.9507663725034695E-3</v>
      </c>
      <c r="Q2230" s="10">
        <f t="shared" si="139"/>
        <v>0.74611111111111106</v>
      </c>
    </row>
    <row r="2231" spans="1:17" x14ac:dyDescent="0.3">
      <c r="A2231" s="12" t="s">
        <v>3102</v>
      </c>
      <c r="B2231" s="12" t="s">
        <v>2949</v>
      </c>
      <c r="C2231" s="13" t="s">
        <v>17</v>
      </c>
      <c r="D2231" s="12">
        <v>30</v>
      </c>
      <c r="E2231" s="13" t="s">
        <v>23</v>
      </c>
      <c r="F2231" s="13" t="s">
        <v>267</v>
      </c>
      <c r="G2231" s="13" t="s">
        <v>872</v>
      </c>
      <c r="H2231" s="13" t="s">
        <v>805</v>
      </c>
      <c r="I2231" s="12" t="s">
        <v>10</v>
      </c>
      <c r="J2231" s="14">
        <v>1370</v>
      </c>
      <c r="K2231" s="15">
        <v>733</v>
      </c>
      <c r="L2231" s="15">
        <v>671.85</v>
      </c>
      <c r="M2231" s="15">
        <v>521.03</v>
      </c>
      <c r="N2231" s="16">
        <f t="shared" si="136"/>
        <v>-61.149999999999977</v>
      </c>
      <c r="O2231" s="17">
        <f t="shared" si="137"/>
        <v>0.91657571623465217</v>
      </c>
      <c r="P2231" s="18">
        <f t="shared" si="138"/>
        <v>0.28946509797900322</v>
      </c>
      <c r="Q2231" s="17">
        <f t="shared" si="139"/>
        <v>0.68111313868613144</v>
      </c>
    </row>
    <row r="2232" spans="1:17" x14ac:dyDescent="0.3">
      <c r="A2232" s="5" t="s">
        <v>3103</v>
      </c>
      <c r="B2232" s="5" t="s">
        <v>2949</v>
      </c>
      <c r="C2232" s="6" t="s">
        <v>17</v>
      </c>
      <c r="D2232" s="5">
        <v>30</v>
      </c>
      <c r="E2232" s="6" t="s">
        <v>23</v>
      </c>
      <c r="F2232" s="6" t="s">
        <v>267</v>
      </c>
      <c r="G2232" s="6" t="s">
        <v>872</v>
      </c>
      <c r="H2232" s="6" t="s">
        <v>279</v>
      </c>
      <c r="I2232" s="5" t="s">
        <v>10</v>
      </c>
      <c r="J2232" s="7">
        <v>600</v>
      </c>
      <c r="K2232" s="8">
        <v>270</v>
      </c>
      <c r="L2232" s="8">
        <v>304.88</v>
      </c>
      <c r="M2232" s="8">
        <v>86.59</v>
      </c>
      <c r="N2232" s="9">
        <f t="shared" si="136"/>
        <v>34.879999999999995</v>
      </c>
      <c r="O2232" s="10">
        <f t="shared" si="137"/>
        <v>1.1291851851851851</v>
      </c>
      <c r="P2232" s="11">
        <f t="shared" si="138"/>
        <v>2.5209608499826768</v>
      </c>
      <c r="Q2232" s="10">
        <f t="shared" si="139"/>
        <v>0.70574074074074078</v>
      </c>
    </row>
    <row r="2233" spans="1:17" x14ac:dyDescent="0.3">
      <c r="A2233" s="12" t="s">
        <v>3104</v>
      </c>
      <c r="B2233" s="12" t="s">
        <v>2949</v>
      </c>
      <c r="C2233" s="13" t="s">
        <v>17</v>
      </c>
      <c r="D2233" s="12">
        <v>30</v>
      </c>
      <c r="E2233" s="13" t="s">
        <v>23</v>
      </c>
      <c r="F2233" s="13" t="s">
        <v>267</v>
      </c>
      <c r="G2233" s="13" t="s">
        <v>872</v>
      </c>
      <c r="H2233" s="13" t="s">
        <v>281</v>
      </c>
      <c r="I2233" s="12" t="s">
        <v>10</v>
      </c>
      <c r="J2233" s="14">
        <v>1200</v>
      </c>
      <c r="K2233" s="15">
        <v>727</v>
      </c>
      <c r="L2233" s="15">
        <v>753.37</v>
      </c>
      <c r="M2233" s="15">
        <v>587.89</v>
      </c>
      <c r="N2233" s="16">
        <f t="shared" si="136"/>
        <v>26.370000000000005</v>
      </c>
      <c r="O2233" s="17">
        <f t="shared" si="137"/>
        <v>1.0362723521320496</v>
      </c>
      <c r="P2233" s="18">
        <f t="shared" si="138"/>
        <v>0.28148122948170579</v>
      </c>
      <c r="Q2233" s="17">
        <f t="shared" si="139"/>
        <v>0.87195601851851856</v>
      </c>
    </row>
    <row r="2234" spans="1:17" x14ac:dyDescent="0.3">
      <c r="A2234" s="5" t="s">
        <v>3105</v>
      </c>
      <c r="B2234" s="5" t="s">
        <v>2949</v>
      </c>
      <c r="C2234" s="6" t="s">
        <v>17</v>
      </c>
      <c r="D2234" s="5">
        <v>30</v>
      </c>
      <c r="E2234" s="6" t="s">
        <v>23</v>
      </c>
      <c r="F2234" s="6" t="s">
        <v>267</v>
      </c>
      <c r="G2234" s="6" t="s">
        <v>872</v>
      </c>
      <c r="H2234" s="6" t="s">
        <v>285</v>
      </c>
      <c r="I2234" s="5" t="s">
        <v>10</v>
      </c>
      <c r="J2234" s="7">
        <v>1000</v>
      </c>
      <c r="K2234" s="8">
        <v>526</v>
      </c>
      <c r="L2234" s="8">
        <v>592.45000000000005</v>
      </c>
      <c r="M2234" s="8">
        <v>450.02</v>
      </c>
      <c r="N2234" s="9">
        <f t="shared" si="136"/>
        <v>66.450000000000045</v>
      </c>
      <c r="O2234" s="10">
        <f t="shared" si="137"/>
        <v>1.1263307984790876</v>
      </c>
      <c r="P2234" s="11">
        <f t="shared" si="138"/>
        <v>0.3164970445757968</v>
      </c>
      <c r="Q2234" s="10">
        <f t="shared" si="139"/>
        <v>0.82284722222222217</v>
      </c>
    </row>
    <row r="2235" spans="1:17" x14ac:dyDescent="0.3">
      <c r="A2235" s="12" t="s">
        <v>3106</v>
      </c>
      <c r="B2235" s="12" t="s">
        <v>2949</v>
      </c>
      <c r="C2235" s="13" t="s">
        <v>17</v>
      </c>
      <c r="D2235" s="12">
        <v>30</v>
      </c>
      <c r="E2235" s="13" t="s">
        <v>23</v>
      </c>
      <c r="F2235" s="13" t="s">
        <v>267</v>
      </c>
      <c r="G2235" s="13" t="s">
        <v>872</v>
      </c>
      <c r="H2235" s="13" t="s">
        <v>286</v>
      </c>
      <c r="I2235" s="12" t="s">
        <v>10</v>
      </c>
      <c r="J2235" s="14">
        <v>2400</v>
      </c>
      <c r="K2235" s="15">
        <v>920</v>
      </c>
      <c r="L2235" s="15">
        <v>1139.98</v>
      </c>
      <c r="M2235" s="15">
        <v>897.69</v>
      </c>
      <c r="N2235" s="16">
        <f t="shared" si="136"/>
        <v>219.98000000000002</v>
      </c>
      <c r="O2235" s="17">
        <f t="shared" si="137"/>
        <v>1.239108695652174</v>
      </c>
      <c r="P2235" s="18">
        <f t="shared" si="138"/>
        <v>0.26990386436297603</v>
      </c>
      <c r="Q2235" s="17">
        <f t="shared" si="139"/>
        <v>0.65971064814814817</v>
      </c>
    </row>
    <row r="2236" spans="1:17" x14ac:dyDescent="0.3">
      <c r="A2236" s="5" t="s">
        <v>3107</v>
      </c>
      <c r="B2236" s="5" t="s">
        <v>2949</v>
      </c>
      <c r="C2236" s="6" t="s">
        <v>17</v>
      </c>
      <c r="D2236" s="5">
        <v>30</v>
      </c>
      <c r="E2236" s="6" t="s">
        <v>23</v>
      </c>
      <c r="F2236" s="6" t="s">
        <v>267</v>
      </c>
      <c r="G2236" s="6" t="s">
        <v>872</v>
      </c>
      <c r="H2236" s="6" t="s">
        <v>288</v>
      </c>
      <c r="I2236" s="5" t="s">
        <v>10</v>
      </c>
      <c r="J2236" s="7">
        <v>0</v>
      </c>
      <c r="K2236" s="8">
        <v>0</v>
      </c>
      <c r="L2236" s="8">
        <v>0</v>
      </c>
      <c r="M2236" s="8">
        <v>0</v>
      </c>
      <c r="N2236" s="9">
        <f t="shared" si="136"/>
        <v>0</v>
      </c>
      <c r="O2236" s="10">
        <f t="shared" si="137"/>
        <v>0</v>
      </c>
      <c r="P2236" s="11">
        <f t="shared" si="138"/>
        <v>0</v>
      </c>
      <c r="Q2236" s="10">
        <f t="shared" si="139"/>
        <v>0</v>
      </c>
    </row>
    <row r="2237" spans="1:17" x14ac:dyDescent="0.3">
      <c r="A2237" s="12" t="s">
        <v>3108</v>
      </c>
      <c r="B2237" s="12" t="s">
        <v>2949</v>
      </c>
      <c r="C2237" s="13" t="s">
        <v>17</v>
      </c>
      <c r="D2237" s="12">
        <v>30</v>
      </c>
      <c r="E2237" s="13" t="s">
        <v>23</v>
      </c>
      <c r="F2237" s="13" t="s">
        <v>267</v>
      </c>
      <c r="G2237" s="13" t="s">
        <v>872</v>
      </c>
      <c r="H2237" s="13" t="s">
        <v>289</v>
      </c>
      <c r="I2237" s="12" t="s">
        <v>10</v>
      </c>
      <c r="J2237" s="14">
        <v>600</v>
      </c>
      <c r="K2237" s="15">
        <v>393</v>
      </c>
      <c r="L2237" s="15">
        <v>344.5</v>
      </c>
      <c r="M2237" s="15">
        <v>256.45</v>
      </c>
      <c r="N2237" s="16">
        <f t="shared" si="136"/>
        <v>-48.5</v>
      </c>
      <c r="O2237" s="17">
        <f t="shared" si="137"/>
        <v>0.87659033078880411</v>
      </c>
      <c r="P2237" s="18">
        <f t="shared" si="138"/>
        <v>0.34334178202378635</v>
      </c>
      <c r="Q2237" s="17">
        <f t="shared" si="139"/>
        <v>0.79745370370370372</v>
      </c>
    </row>
    <row r="2238" spans="1:17" x14ac:dyDescent="0.3">
      <c r="A2238" s="5" t="s">
        <v>3109</v>
      </c>
      <c r="B2238" s="5" t="s">
        <v>2949</v>
      </c>
      <c r="C2238" s="6" t="s">
        <v>17</v>
      </c>
      <c r="D2238" s="5">
        <v>30</v>
      </c>
      <c r="E2238" s="6" t="s">
        <v>23</v>
      </c>
      <c r="F2238" s="6" t="s">
        <v>267</v>
      </c>
      <c r="G2238" s="6" t="s">
        <v>872</v>
      </c>
      <c r="H2238" s="6" t="s">
        <v>291</v>
      </c>
      <c r="I2238" s="5" t="s">
        <v>10</v>
      </c>
      <c r="J2238" s="7">
        <v>300</v>
      </c>
      <c r="K2238" s="8">
        <v>180</v>
      </c>
      <c r="L2238" s="8">
        <v>157.88999999999999</v>
      </c>
      <c r="M2238" s="8">
        <v>152.85</v>
      </c>
      <c r="N2238" s="9">
        <f t="shared" si="136"/>
        <v>-22.110000000000014</v>
      </c>
      <c r="O2238" s="10">
        <f t="shared" si="137"/>
        <v>0.87716666666666654</v>
      </c>
      <c r="P2238" s="11">
        <f t="shared" si="138"/>
        <v>3.2973503434739891E-2</v>
      </c>
      <c r="Q2238" s="10">
        <f t="shared" si="139"/>
        <v>0.73097222222222225</v>
      </c>
    </row>
    <row r="2239" spans="1:17" x14ac:dyDescent="0.3">
      <c r="A2239" s="12" t="s">
        <v>3110</v>
      </c>
      <c r="B2239" s="12" t="s">
        <v>2949</v>
      </c>
      <c r="C2239" s="13" t="s">
        <v>17</v>
      </c>
      <c r="D2239" s="12">
        <v>30</v>
      </c>
      <c r="E2239" s="13" t="s">
        <v>23</v>
      </c>
      <c r="F2239" s="13" t="s">
        <v>267</v>
      </c>
      <c r="G2239" s="13" t="s">
        <v>872</v>
      </c>
      <c r="H2239" s="13" t="s">
        <v>295</v>
      </c>
      <c r="I2239" s="12" t="s">
        <v>10</v>
      </c>
      <c r="J2239" s="14">
        <v>1440</v>
      </c>
      <c r="K2239" s="15">
        <v>587</v>
      </c>
      <c r="L2239" s="15">
        <v>383.43</v>
      </c>
      <c r="M2239" s="15">
        <v>373.3</v>
      </c>
      <c r="N2239" s="16">
        <f t="shared" si="136"/>
        <v>-203.57</v>
      </c>
      <c r="O2239" s="17">
        <f t="shared" si="137"/>
        <v>0.65320272572402049</v>
      </c>
      <c r="P2239" s="18">
        <f t="shared" si="138"/>
        <v>2.7136351459951767E-2</v>
      </c>
      <c r="Q2239" s="17">
        <f t="shared" si="139"/>
        <v>0.36982060185185184</v>
      </c>
    </row>
    <row r="2240" spans="1:17" x14ac:dyDescent="0.3">
      <c r="A2240" s="5" t="s">
        <v>3111</v>
      </c>
      <c r="B2240" s="5" t="s">
        <v>2949</v>
      </c>
      <c r="C2240" s="6" t="s">
        <v>17</v>
      </c>
      <c r="D2240" s="5">
        <v>30</v>
      </c>
      <c r="E2240" s="6" t="s">
        <v>23</v>
      </c>
      <c r="F2240" s="6" t="s">
        <v>267</v>
      </c>
      <c r="G2240" s="6" t="s">
        <v>872</v>
      </c>
      <c r="H2240" s="6" t="s">
        <v>297</v>
      </c>
      <c r="I2240" s="5" t="s">
        <v>10</v>
      </c>
      <c r="J2240" s="7">
        <v>100</v>
      </c>
      <c r="K2240" s="8">
        <v>58</v>
      </c>
      <c r="L2240" s="8">
        <v>43.34</v>
      </c>
      <c r="M2240" s="8">
        <v>54.96</v>
      </c>
      <c r="N2240" s="9">
        <f t="shared" si="136"/>
        <v>-14.659999999999997</v>
      </c>
      <c r="O2240" s="10">
        <f t="shared" si="137"/>
        <v>0.74724137931034484</v>
      </c>
      <c r="P2240" s="11">
        <f t="shared" si="138"/>
        <v>-0.21142649199417754</v>
      </c>
      <c r="Q2240" s="10">
        <f t="shared" si="139"/>
        <v>0.60194444444444439</v>
      </c>
    </row>
    <row r="2241" spans="1:17" x14ac:dyDescent="0.3">
      <c r="A2241" s="12" t="s">
        <v>3112</v>
      </c>
      <c r="B2241" s="12" t="s">
        <v>2949</v>
      </c>
      <c r="C2241" s="13" t="s">
        <v>17</v>
      </c>
      <c r="D2241" s="12">
        <v>30</v>
      </c>
      <c r="E2241" s="13" t="s">
        <v>23</v>
      </c>
      <c r="F2241" s="13" t="s">
        <v>267</v>
      </c>
      <c r="G2241" s="13" t="s">
        <v>872</v>
      </c>
      <c r="H2241" s="13" t="s">
        <v>299</v>
      </c>
      <c r="I2241" s="12" t="s">
        <v>10</v>
      </c>
      <c r="J2241" s="14">
        <v>600</v>
      </c>
      <c r="K2241" s="15">
        <v>166</v>
      </c>
      <c r="L2241" s="15">
        <v>282.18</v>
      </c>
      <c r="M2241" s="15">
        <v>167.02</v>
      </c>
      <c r="N2241" s="16">
        <f t="shared" si="136"/>
        <v>116.18</v>
      </c>
      <c r="O2241" s="17">
        <f t="shared" si="137"/>
        <v>1.6998795180722892</v>
      </c>
      <c r="P2241" s="18">
        <f t="shared" si="138"/>
        <v>0.6894982636809962</v>
      </c>
      <c r="Q2241" s="17">
        <f t="shared" si="139"/>
        <v>0.65319444444444441</v>
      </c>
    </row>
    <row r="2242" spans="1:17" x14ac:dyDescent="0.3">
      <c r="A2242" s="5" t="s">
        <v>3113</v>
      </c>
      <c r="B2242" s="5" t="s">
        <v>2949</v>
      </c>
      <c r="C2242" s="6" t="s">
        <v>17</v>
      </c>
      <c r="D2242" s="5">
        <v>30</v>
      </c>
      <c r="E2242" s="6" t="s">
        <v>23</v>
      </c>
      <c r="F2242" s="6" t="s">
        <v>267</v>
      </c>
      <c r="G2242" s="6" t="s">
        <v>872</v>
      </c>
      <c r="H2242" s="6" t="s">
        <v>301</v>
      </c>
      <c r="I2242" s="5" t="s">
        <v>10</v>
      </c>
      <c r="J2242" s="7">
        <v>63</v>
      </c>
      <c r="K2242" s="8">
        <v>8</v>
      </c>
      <c r="L2242" s="8">
        <v>34.44</v>
      </c>
      <c r="M2242" s="8">
        <v>0</v>
      </c>
      <c r="N2242" s="9">
        <f t="shared" ref="N2242:N2305" si="140">L2242-K2242</f>
        <v>26.439999999999998</v>
      </c>
      <c r="O2242" s="10">
        <f t="shared" ref="O2242:O2305" si="141">IFERROR(L2242/K2242, 0)</f>
        <v>4.3049999999999997</v>
      </c>
      <c r="P2242" s="11">
        <f t="shared" ref="P2242:P2305" si="142">IFERROR((L2242-M2242)/M2242, 0)</f>
        <v>0</v>
      </c>
      <c r="Q2242" s="10">
        <f t="shared" ref="Q2242:Q2305" si="143">IFERROR((L2242*1000)/(J2242*D2242*24), 0)</f>
        <v>0.7592592592592593</v>
      </c>
    </row>
    <row r="2243" spans="1:17" x14ac:dyDescent="0.3">
      <c r="A2243" s="12" t="s">
        <v>3114</v>
      </c>
      <c r="B2243" s="12" t="s">
        <v>2949</v>
      </c>
      <c r="C2243" s="13" t="s">
        <v>17</v>
      </c>
      <c r="D2243" s="12">
        <v>30</v>
      </c>
      <c r="E2243" s="13" t="s">
        <v>23</v>
      </c>
      <c r="F2243" s="13" t="s">
        <v>267</v>
      </c>
      <c r="G2243" s="13" t="s">
        <v>872</v>
      </c>
      <c r="H2243" s="13" t="s">
        <v>303</v>
      </c>
      <c r="I2243" s="12" t="s">
        <v>10</v>
      </c>
      <c r="J2243" s="14">
        <v>600</v>
      </c>
      <c r="K2243" s="15">
        <v>265</v>
      </c>
      <c r="L2243" s="15">
        <v>239.3</v>
      </c>
      <c r="M2243" s="15">
        <v>281.48</v>
      </c>
      <c r="N2243" s="16">
        <f t="shared" si="140"/>
        <v>-25.699999999999989</v>
      </c>
      <c r="O2243" s="17">
        <f t="shared" si="141"/>
        <v>0.90301886792452835</v>
      </c>
      <c r="P2243" s="18">
        <f t="shared" si="142"/>
        <v>-0.14985078868836152</v>
      </c>
      <c r="Q2243" s="17">
        <f t="shared" si="143"/>
        <v>0.55393518518518514</v>
      </c>
    </row>
    <row r="2244" spans="1:17" x14ac:dyDescent="0.3">
      <c r="A2244" s="5" t="s">
        <v>3115</v>
      </c>
      <c r="B2244" s="5" t="s">
        <v>2949</v>
      </c>
      <c r="C2244" s="6" t="s">
        <v>17</v>
      </c>
      <c r="D2244" s="5">
        <v>30</v>
      </c>
      <c r="E2244" s="6" t="s">
        <v>23</v>
      </c>
      <c r="F2244" s="6" t="s">
        <v>267</v>
      </c>
      <c r="G2244" s="6" t="s">
        <v>872</v>
      </c>
      <c r="H2244" s="6" t="s">
        <v>305</v>
      </c>
      <c r="I2244" s="5" t="s">
        <v>10</v>
      </c>
      <c r="J2244" s="7">
        <v>35</v>
      </c>
      <c r="K2244" s="8">
        <v>0</v>
      </c>
      <c r="L2244" s="8">
        <v>0</v>
      </c>
      <c r="M2244" s="8">
        <v>0</v>
      </c>
      <c r="N2244" s="9">
        <f t="shared" si="140"/>
        <v>0</v>
      </c>
      <c r="O2244" s="10">
        <f t="shared" si="141"/>
        <v>0</v>
      </c>
      <c r="P2244" s="11">
        <f t="shared" si="142"/>
        <v>0</v>
      </c>
      <c r="Q2244" s="10">
        <f t="shared" si="143"/>
        <v>0</v>
      </c>
    </row>
    <row r="2245" spans="1:17" x14ac:dyDescent="0.3">
      <c r="A2245" s="12" t="s">
        <v>3116</v>
      </c>
      <c r="B2245" s="12" t="s">
        <v>2949</v>
      </c>
      <c r="C2245" s="13" t="s">
        <v>17</v>
      </c>
      <c r="D2245" s="12">
        <v>30</v>
      </c>
      <c r="E2245" s="13" t="s">
        <v>23</v>
      </c>
      <c r="F2245" s="13" t="s">
        <v>267</v>
      </c>
      <c r="G2245" s="13" t="s">
        <v>872</v>
      </c>
      <c r="H2245" s="13" t="s">
        <v>307</v>
      </c>
      <c r="I2245" s="12" t="s">
        <v>10</v>
      </c>
      <c r="J2245" s="14">
        <v>135</v>
      </c>
      <c r="K2245" s="15">
        <v>0</v>
      </c>
      <c r="L2245" s="15">
        <v>0</v>
      </c>
      <c r="M2245" s="15">
        <v>0</v>
      </c>
      <c r="N2245" s="16">
        <f t="shared" si="140"/>
        <v>0</v>
      </c>
      <c r="O2245" s="17">
        <f t="shared" si="141"/>
        <v>0</v>
      </c>
      <c r="P2245" s="18">
        <f t="shared" si="142"/>
        <v>0</v>
      </c>
      <c r="Q2245" s="17">
        <f t="shared" si="143"/>
        <v>0</v>
      </c>
    </row>
    <row r="2246" spans="1:17" x14ac:dyDescent="0.3">
      <c r="A2246" s="5" t="s">
        <v>3117</v>
      </c>
      <c r="B2246" s="5" t="s">
        <v>2949</v>
      </c>
      <c r="C2246" s="6" t="s">
        <v>17</v>
      </c>
      <c r="D2246" s="5">
        <v>30</v>
      </c>
      <c r="E2246" s="6" t="s">
        <v>23</v>
      </c>
      <c r="F2246" s="6" t="s">
        <v>267</v>
      </c>
      <c r="G2246" s="6" t="s">
        <v>872</v>
      </c>
      <c r="H2246" s="6" t="s">
        <v>309</v>
      </c>
      <c r="I2246" s="5" t="s">
        <v>10</v>
      </c>
      <c r="J2246" s="7">
        <v>1800</v>
      </c>
      <c r="K2246" s="8">
        <v>990</v>
      </c>
      <c r="L2246" s="8">
        <v>766.15</v>
      </c>
      <c r="M2246" s="8">
        <v>1003.07</v>
      </c>
      <c r="N2246" s="9">
        <f t="shared" si="140"/>
        <v>-223.85000000000002</v>
      </c>
      <c r="O2246" s="10">
        <f t="shared" si="141"/>
        <v>0.77388888888888885</v>
      </c>
      <c r="P2246" s="11">
        <f t="shared" si="142"/>
        <v>-0.23619488171314071</v>
      </c>
      <c r="Q2246" s="10">
        <f t="shared" si="143"/>
        <v>0.59116512345679018</v>
      </c>
    </row>
    <row r="2247" spans="1:17" x14ac:dyDescent="0.3">
      <c r="A2247" s="12" t="s">
        <v>3118</v>
      </c>
      <c r="B2247" s="12" t="s">
        <v>2949</v>
      </c>
      <c r="C2247" s="13" t="s">
        <v>17</v>
      </c>
      <c r="D2247" s="12">
        <v>30</v>
      </c>
      <c r="E2247" s="13" t="s">
        <v>23</v>
      </c>
      <c r="F2247" s="13" t="s">
        <v>267</v>
      </c>
      <c r="G2247" s="13" t="s">
        <v>78</v>
      </c>
      <c r="H2247" s="13" t="s">
        <v>311</v>
      </c>
      <c r="I2247" s="12" t="s">
        <v>10</v>
      </c>
      <c r="J2247" s="14">
        <v>500</v>
      </c>
      <c r="K2247" s="15">
        <v>315</v>
      </c>
      <c r="L2247" s="15">
        <v>322.17</v>
      </c>
      <c r="M2247" s="15">
        <v>181.4</v>
      </c>
      <c r="N2247" s="16">
        <f t="shared" si="140"/>
        <v>7.1700000000000159</v>
      </c>
      <c r="O2247" s="17">
        <f t="shared" si="141"/>
        <v>1.0227619047619048</v>
      </c>
      <c r="P2247" s="18">
        <f t="shared" si="142"/>
        <v>0.7760198456449835</v>
      </c>
      <c r="Q2247" s="17">
        <f t="shared" si="143"/>
        <v>0.89491666666666669</v>
      </c>
    </row>
    <row r="2248" spans="1:17" x14ac:dyDescent="0.3">
      <c r="A2248" s="5" t="s">
        <v>3119</v>
      </c>
      <c r="B2248" s="5" t="s">
        <v>2949</v>
      </c>
      <c r="C2248" s="6" t="s">
        <v>17</v>
      </c>
      <c r="D2248" s="5">
        <v>30</v>
      </c>
      <c r="E2248" s="6" t="s">
        <v>23</v>
      </c>
      <c r="F2248" s="6" t="s">
        <v>267</v>
      </c>
      <c r="G2248" s="6" t="s">
        <v>78</v>
      </c>
      <c r="H2248" s="6" t="s">
        <v>313</v>
      </c>
      <c r="I2248" s="5" t="s">
        <v>10</v>
      </c>
      <c r="J2248" s="7">
        <v>2600</v>
      </c>
      <c r="K2248" s="8">
        <v>1831</v>
      </c>
      <c r="L2248" s="8">
        <v>1803.75</v>
      </c>
      <c r="M2248" s="8">
        <v>1848.51</v>
      </c>
      <c r="N2248" s="9">
        <f t="shared" si="140"/>
        <v>-27.25</v>
      </c>
      <c r="O2248" s="10">
        <f t="shared" si="141"/>
        <v>0.98511742217367559</v>
      </c>
      <c r="P2248" s="11">
        <f t="shared" si="142"/>
        <v>-2.4214096759011306E-2</v>
      </c>
      <c r="Q2248" s="10">
        <f t="shared" si="143"/>
        <v>0.96354166666666663</v>
      </c>
    </row>
    <row r="2249" spans="1:17" x14ac:dyDescent="0.3">
      <c r="A2249" s="12" t="s">
        <v>3120</v>
      </c>
      <c r="B2249" s="12" t="s">
        <v>2949</v>
      </c>
      <c r="C2249" s="13" t="s">
        <v>17</v>
      </c>
      <c r="D2249" s="12">
        <v>30</v>
      </c>
      <c r="E2249" s="13" t="s">
        <v>23</v>
      </c>
      <c r="F2249" s="13" t="s">
        <v>267</v>
      </c>
      <c r="G2249" s="13" t="s">
        <v>78</v>
      </c>
      <c r="H2249" s="13" t="s">
        <v>314</v>
      </c>
      <c r="I2249" s="12" t="s">
        <v>10</v>
      </c>
      <c r="J2249" s="14">
        <v>1600</v>
      </c>
      <c r="K2249" s="15">
        <v>1006</v>
      </c>
      <c r="L2249" s="15">
        <v>563.21</v>
      </c>
      <c r="M2249" s="15">
        <v>1002.65</v>
      </c>
      <c r="N2249" s="16">
        <f t="shared" si="140"/>
        <v>-442.78999999999996</v>
      </c>
      <c r="O2249" s="17">
        <f t="shared" si="141"/>
        <v>0.55985089463220683</v>
      </c>
      <c r="P2249" s="18">
        <f t="shared" si="142"/>
        <v>-0.43827856181120028</v>
      </c>
      <c r="Q2249" s="17">
        <f t="shared" si="143"/>
        <v>0.48889756944444446</v>
      </c>
    </row>
    <row r="2250" spans="1:17" x14ac:dyDescent="0.3">
      <c r="A2250" s="5" t="s">
        <v>3121</v>
      </c>
      <c r="B2250" s="5" t="s">
        <v>2949</v>
      </c>
      <c r="C2250" s="6" t="s">
        <v>17</v>
      </c>
      <c r="D2250" s="5">
        <v>30</v>
      </c>
      <c r="E2250" s="6" t="s">
        <v>23</v>
      </c>
      <c r="F2250" s="6" t="s">
        <v>267</v>
      </c>
      <c r="G2250" s="6" t="s">
        <v>78</v>
      </c>
      <c r="H2250" s="6" t="s">
        <v>315</v>
      </c>
      <c r="I2250" s="5" t="s">
        <v>10</v>
      </c>
      <c r="J2250" s="7">
        <v>2980</v>
      </c>
      <c r="K2250" s="8">
        <v>2077</v>
      </c>
      <c r="L2250" s="8">
        <v>2029.23</v>
      </c>
      <c r="M2250" s="8">
        <v>1910.49</v>
      </c>
      <c r="N2250" s="9">
        <f t="shared" si="140"/>
        <v>-47.769999999999982</v>
      </c>
      <c r="O2250" s="10">
        <f t="shared" si="141"/>
        <v>0.97700048146364948</v>
      </c>
      <c r="P2250" s="11">
        <f t="shared" si="142"/>
        <v>6.2151594617087767E-2</v>
      </c>
      <c r="Q2250" s="10">
        <f t="shared" si="143"/>
        <v>0.945763422818792</v>
      </c>
    </row>
    <row r="2251" spans="1:17" x14ac:dyDescent="0.3">
      <c r="A2251" s="12" t="s">
        <v>3122</v>
      </c>
      <c r="B2251" s="12" t="s">
        <v>2949</v>
      </c>
      <c r="C2251" s="13" t="s">
        <v>17</v>
      </c>
      <c r="D2251" s="12">
        <v>30</v>
      </c>
      <c r="E2251" s="13" t="s">
        <v>23</v>
      </c>
      <c r="F2251" s="13" t="s">
        <v>316</v>
      </c>
      <c r="G2251" s="13" t="s">
        <v>872</v>
      </c>
      <c r="H2251" s="13" t="s">
        <v>317</v>
      </c>
      <c r="I2251" s="12" t="s">
        <v>16</v>
      </c>
      <c r="J2251" s="14">
        <v>48</v>
      </c>
      <c r="K2251" s="15">
        <v>0</v>
      </c>
      <c r="L2251" s="15">
        <v>0</v>
      </c>
      <c r="M2251" s="15">
        <v>0</v>
      </c>
      <c r="N2251" s="16">
        <f t="shared" si="140"/>
        <v>0</v>
      </c>
      <c r="O2251" s="17">
        <f t="shared" si="141"/>
        <v>0</v>
      </c>
      <c r="P2251" s="18">
        <f t="shared" si="142"/>
        <v>0</v>
      </c>
      <c r="Q2251" s="17">
        <f t="shared" si="143"/>
        <v>0</v>
      </c>
    </row>
    <row r="2252" spans="1:17" x14ac:dyDescent="0.3">
      <c r="A2252" s="5" t="s">
        <v>3123</v>
      </c>
      <c r="B2252" s="5" t="s">
        <v>2949</v>
      </c>
      <c r="C2252" s="6" t="s">
        <v>17</v>
      </c>
      <c r="D2252" s="5">
        <v>30</v>
      </c>
      <c r="E2252" s="6" t="s">
        <v>23</v>
      </c>
      <c r="F2252" s="6" t="s">
        <v>319</v>
      </c>
      <c r="G2252" s="6" t="s">
        <v>58</v>
      </c>
      <c r="H2252" s="6" t="s">
        <v>320</v>
      </c>
      <c r="I2252" s="5" t="s">
        <v>10</v>
      </c>
      <c r="J2252" s="7">
        <v>250</v>
      </c>
      <c r="K2252" s="8">
        <v>94</v>
      </c>
      <c r="L2252" s="8">
        <v>32.229999999999997</v>
      </c>
      <c r="M2252" s="8">
        <v>90.07</v>
      </c>
      <c r="N2252" s="9">
        <f t="shared" si="140"/>
        <v>-61.77</v>
      </c>
      <c r="O2252" s="10">
        <f t="shared" si="141"/>
        <v>0.34287234042553189</v>
      </c>
      <c r="P2252" s="11">
        <f t="shared" si="142"/>
        <v>-0.64216720328633281</v>
      </c>
      <c r="Q2252" s="10">
        <f t="shared" si="143"/>
        <v>0.17905555555555552</v>
      </c>
    </row>
    <row r="2253" spans="1:17" x14ac:dyDescent="0.3">
      <c r="A2253" s="12" t="s">
        <v>3124</v>
      </c>
      <c r="B2253" s="12" t="s">
        <v>2949</v>
      </c>
      <c r="C2253" s="13" t="s">
        <v>17</v>
      </c>
      <c r="D2253" s="12">
        <v>30</v>
      </c>
      <c r="E2253" s="13" t="s">
        <v>23</v>
      </c>
      <c r="F2253" s="13" t="s">
        <v>319</v>
      </c>
      <c r="G2253" s="13" t="s">
        <v>58</v>
      </c>
      <c r="H2253" s="13" t="s">
        <v>322</v>
      </c>
      <c r="I2253" s="12" t="s">
        <v>10</v>
      </c>
      <c r="J2253" s="14">
        <v>500</v>
      </c>
      <c r="K2253" s="15">
        <v>61</v>
      </c>
      <c r="L2253" s="15">
        <v>164.82</v>
      </c>
      <c r="M2253" s="15">
        <v>61.33</v>
      </c>
      <c r="N2253" s="16">
        <f t="shared" si="140"/>
        <v>103.82</v>
      </c>
      <c r="O2253" s="17">
        <f t="shared" si="141"/>
        <v>2.7019672131147541</v>
      </c>
      <c r="P2253" s="18">
        <f t="shared" si="142"/>
        <v>1.687428664601337</v>
      </c>
      <c r="Q2253" s="17">
        <f t="shared" si="143"/>
        <v>0.45783333333333331</v>
      </c>
    </row>
    <row r="2254" spans="1:17" x14ac:dyDescent="0.3">
      <c r="A2254" s="5" t="s">
        <v>3125</v>
      </c>
      <c r="B2254" s="5" t="s">
        <v>2949</v>
      </c>
      <c r="C2254" s="6" t="s">
        <v>17</v>
      </c>
      <c r="D2254" s="5">
        <v>30</v>
      </c>
      <c r="E2254" s="6" t="s">
        <v>23</v>
      </c>
      <c r="F2254" s="6" t="s">
        <v>319</v>
      </c>
      <c r="G2254" s="6" t="s">
        <v>58</v>
      </c>
      <c r="H2254" s="6" t="s">
        <v>323</v>
      </c>
      <c r="I2254" s="5" t="s">
        <v>10</v>
      </c>
      <c r="J2254" s="7">
        <v>630</v>
      </c>
      <c r="K2254" s="8">
        <v>256</v>
      </c>
      <c r="L2254" s="8">
        <v>88.09</v>
      </c>
      <c r="M2254" s="8">
        <v>331.46</v>
      </c>
      <c r="N2254" s="9">
        <f t="shared" si="140"/>
        <v>-167.91</v>
      </c>
      <c r="O2254" s="10">
        <f t="shared" si="141"/>
        <v>0.34410156250000001</v>
      </c>
      <c r="P2254" s="11">
        <f t="shared" si="142"/>
        <v>-0.73423640861642425</v>
      </c>
      <c r="Q2254" s="10">
        <f t="shared" si="143"/>
        <v>0.19420194003527336</v>
      </c>
    </row>
    <row r="2255" spans="1:17" x14ac:dyDescent="0.3">
      <c r="A2255" s="12" t="s">
        <v>3126</v>
      </c>
      <c r="B2255" s="12" t="s">
        <v>2949</v>
      </c>
      <c r="C2255" s="13" t="s">
        <v>17</v>
      </c>
      <c r="D2255" s="12">
        <v>30</v>
      </c>
      <c r="E2255" s="13" t="s">
        <v>23</v>
      </c>
      <c r="F2255" s="13" t="s">
        <v>319</v>
      </c>
      <c r="G2255" s="13" t="s">
        <v>58</v>
      </c>
      <c r="H2255" s="13" t="s">
        <v>324</v>
      </c>
      <c r="I2255" s="12" t="s">
        <v>10</v>
      </c>
      <c r="J2255" s="14">
        <v>150</v>
      </c>
      <c r="K2255" s="15">
        <v>78</v>
      </c>
      <c r="L2255" s="15">
        <v>21.24</v>
      </c>
      <c r="M2255" s="15">
        <v>53.68</v>
      </c>
      <c r="N2255" s="16">
        <f t="shared" si="140"/>
        <v>-56.760000000000005</v>
      </c>
      <c r="O2255" s="17">
        <f t="shared" si="141"/>
        <v>0.27230769230769231</v>
      </c>
      <c r="P2255" s="18">
        <f t="shared" si="142"/>
        <v>-0.60432190760059612</v>
      </c>
      <c r="Q2255" s="17">
        <f t="shared" si="143"/>
        <v>0.19666666666666666</v>
      </c>
    </row>
    <row r="2256" spans="1:17" x14ac:dyDescent="0.3">
      <c r="A2256" s="5" t="s">
        <v>3127</v>
      </c>
      <c r="B2256" s="5" t="s">
        <v>2949</v>
      </c>
      <c r="C2256" s="6" t="s">
        <v>17</v>
      </c>
      <c r="D2256" s="5">
        <v>30</v>
      </c>
      <c r="E2256" s="6" t="s">
        <v>23</v>
      </c>
      <c r="F2256" s="6" t="s">
        <v>319</v>
      </c>
      <c r="G2256" s="6" t="s">
        <v>58</v>
      </c>
      <c r="H2256" s="6" t="s">
        <v>325</v>
      </c>
      <c r="I2256" s="5" t="s">
        <v>10</v>
      </c>
      <c r="J2256" s="7">
        <v>500</v>
      </c>
      <c r="K2256" s="8">
        <v>154</v>
      </c>
      <c r="L2256" s="8">
        <v>39.17</v>
      </c>
      <c r="M2256" s="8">
        <v>134.59</v>
      </c>
      <c r="N2256" s="9">
        <f t="shared" si="140"/>
        <v>-114.83</v>
      </c>
      <c r="O2256" s="10">
        <f t="shared" si="141"/>
        <v>0.25435064935064938</v>
      </c>
      <c r="P2256" s="11">
        <f t="shared" si="142"/>
        <v>-0.70896797681848578</v>
      </c>
      <c r="Q2256" s="10">
        <f t="shared" si="143"/>
        <v>0.10880555555555556</v>
      </c>
    </row>
    <row r="2257" spans="1:17" x14ac:dyDescent="0.3">
      <c r="A2257" s="12" t="s">
        <v>3128</v>
      </c>
      <c r="B2257" s="12" t="s">
        <v>2949</v>
      </c>
      <c r="C2257" s="13" t="s">
        <v>17</v>
      </c>
      <c r="D2257" s="12">
        <v>30</v>
      </c>
      <c r="E2257" s="13" t="s">
        <v>23</v>
      </c>
      <c r="F2257" s="13" t="s">
        <v>319</v>
      </c>
      <c r="G2257" s="13" t="s">
        <v>58</v>
      </c>
      <c r="H2257" s="13" t="s">
        <v>326</v>
      </c>
      <c r="I2257" s="12" t="s">
        <v>10</v>
      </c>
      <c r="J2257" s="14">
        <v>1110</v>
      </c>
      <c r="K2257" s="15">
        <v>519</v>
      </c>
      <c r="L2257" s="15">
        <v>285.26</v>
      </c>
      <c r="M2257" s="15">
        <v>449.27</v>
      </c>
      <c r="N2257" s="16">
        <f t="shared" si="140"/>
        <v>-233.74</v>
      </c>
      <c r="O2257" s="17">
        <f t="shared" si="141"/>
        <v>0.54963391136801543</v>
      </c>
      <c r="P2257" s="18">
        <f t="shared" si="142"/>
        <v>-0.36505887328332626</v>
      </c>
      <c r="Q2257" s="17">
        <f t="shared" si="143"/>
        <v>0.35693193193193196</v>
      </c>
    </row>
    <row r="2258" spans="1:17" x14ac:dyDescent="0.3">
      <c r="A2258" s="5" t="s">
        <v>3129</v>
      </c>
      <c r="B2258" s="5" t="s">
        <v>2949</v>
      </c>
      <c r="C2258" s="6" t="s">
        <v>17</v>
      </c>
      <c r="D2258" s="5">
        <v>30</v>
      </c>
      <c r="E2258" s="6" t="s">
        <v>23</v>
      </c>
      <c r="F2258" s="6" t="s">
        <v>319</v>
      </c>
      <c r="G2258" s="6" t="s">
        <v>58</v>
      </c>
      <c r="H2258" s="6" t="s">
        <v>327</v>
      </c>
      <c r="I2258" s="5" t="s">
        <v>10</v>
      </c>
      <c r="J2258" s="7">
        <v>2270</v>
      </c>
      <c r="K2258" s="8">
        <v>844</v>
      </c>
      <c r="L2258" s="8">
        <v>814.92</v>
      </c>
      <c r="M2258" s="8">
        <v>843.22</v>
      </c>
      <c r="N2258" s="9">
        <f t="shared" si="140"/>
        <v>-29.080000000000041</v>
      </c>
      <c r="O2258" s="10">
        <f t="shared" si="141"/>
        <v>0.96554502369668238</v>
      </c>
      <c r="P2258" s="11">
        <f t="shared" si="142"/>
        <v>-3.3561822537416172E-2</v>
      </c>
      <c r="Q2258" s="10">
        <f t="shared" si="143"/>
        <v>0.49860499265785607</v>
      </c>
    </row>
    <row r="2259" spans="1:17" x14ac:dyDescent="0.3">
      <c r="A2259" s="12" t="s">
        <v>3130</v>
      </c>
      <c r="B2259" s="12" t="s">
        <v>2949</v>
      </c>
      <c r="C2259" s="13" t="s">
        <v>17</v>
      </c>
      <c r="D2259" s="12">
        <v>30</v>
      </c>
      <c r="E2259" s="13" t="s">
        <v>23</v>
      </c>
      <c r="F2259" s="13" t="s">
        <v>319</v>
      </c>
      <c r="G2259" s="13" t="s">
        <v>58</v>
      </c>
      <c r="H2259" s="13" t="s">
        <v>329</v>
      </c>
      <c r="I2259" s="12" t="s">
        <v>16</v>
      </c>
      <c r="J2259" s="14">
        <v>702</v>
      </c>
      <c r="K2259" s="15">
        <v>42</v>
      </c>
      <c r="L2259" s="15">
        <v>14.48</v>
      </c>
      <c r="M2259" s="15">
        <v>0</v>
      </c>
      <c r="N2259" s="16">
        <f t="shared" si="140"/>
        <v>-27.52</v>
      </c>
      <c r="O2259" s="17">
        <f t="shared" si="141"/>
        <v>0.34476190476190477</v>
      </c>
      <c r="P2259" s="18">
        <f t="shared" si="142"/>
        <v>0</v>
      </c>
      <c r="Q2259" s="17">
        <f t="shared" si="143"/>
        <v>2.8648306426084204E-2</v>
      </c>
    </row>
    <row r="2260" spans="1:17" x14ac:dyDescent="0.3">
      <c r="A2260" s="5" t="s">
        <v>3131</v>
      </c>
      <c r="B2260" s="5" t="s">
        <v>2949</v>
      </c>
      <c r="C2260" s="6" t="s">
        <v>17</v>
      </c>
      <c r="D2260" s="5">
        <v>30</v>
      </c>
      <c r="E2260" s="6" t="s">
        <v>23</v>
      </c>
      <c r="F2260" s="6" t="s">
        <v>319</v>
      </c>
      <c r="G2260" s="6" t="s">
        <v>58</v>
      </c>
      <c r="H2260" s="6" t="s">
        <v>331</v>
      </c>
      <c r="I2260" s="5" t="s">
        <v>16</v>
      </c>
      <c r="J2260" s="7">
        <v>594.72</v>
      </c>
      <c r="K2260" s="8">
        <v>29</v>
      </c>
      <c r="L2260" s="8">
        <v>3.68</v>
      </c>
      <c r="M2260" s="8">
        <v>0</v>
      </c>
      <c r="N2260" s="9">
        <f t="shared" si="140"/>
        <v>-25.32</v>
      </c>
      <c r="O2260" s="10">
        <f t="shared" si="141"/>
        <v>0.12689655172413794</v>
      </c>
      <c r="P2260" s="11">
        <f t="shared" si="142"/>
        <v>0</v>
      </c>
      <c r="Q2260" s="10">
        <f t="shared" si="143"/>
        <v>8.5941470122261072E-3</v>
      </c>
    </row>
    <row r="2261" spans="1:17" x14ac:dyDescent="0.3">
      <c r="A2261" s="12" t="s">
        <v>3132</v>
      </c>
      <c r="B2261" s="12" t="s">
        <v>2949</v>
      </c>
      <c r="C2261" s="13" t="s">
        <v>17</v>
      </c>
      <c r="D2261" s="12">
        <v>30</v>
      </c>
      <c r="E2261" s="13" t="s">
        <v>23</v>
      </c>
      <c r="F2261" s="13" t="s">
        <v>319</v>
      </c>
      <c r="G2261" s="13" t="s">
        <v>58</v>
      </c>
      <c r="H2261" s="13" t="s">
        <v>332</v>
      </c>
      <c r="I2261" s="12" t="s">
        <v>16</v>
      </c>
      <c r="J2261" s="14">
        <v>374</v>
      </c>
      <c r="K2261" s="15">
        <v>16</v>
      </c>
      <c r="L2261" s="15">
        <v>6.16</v>
      </c>
      <c r="M2261" s="15">
        <v>0</v>
      </c>
      <c r="N2261" s="16">
        <f t="shared" si="140"/>
        <v>-9.84</v>
      </c>
      <c r="O2261" s="17">
        <f t="shared" si="141"/>
        <v>0.38500000000000001</v>
      </c>
      <c r="P2261" s="18">
        <f t="shared" si="142"/>
        <v>0</v>
      </c>
      <c r="Q2261" s="17">
        <f t="shared" si="143"/>
        <v>2.2875816993464051E-2</v>
      </c>
    </row>
    <row r="2262" spans="1:17" x14ac:dyDescent="0.3">
      <c r="A2262" s="5" t="s">
        <v>3133</v>
      </c>
      <c r="B2262" s="5" t="s">
        <v>2949</v>
      </c>
      <c r="C2262" s="6" t="s">
        <v>17</v>
      </c>
      <c r="D2262" s="5">
        <v>30</v>
      </c>
      <c r="E2262" s="6" t="s">
        <v>23</v>
      </c>
      <c r="F2262" s="6" t="s">
        <v>319</v>
      </c>
      <c r="G2262" s="6" t="s">
        <v>58</v>
      </c>
      <c r="H2262" s="6" t="s">
        <v>333</v>
      </c>
      <c r="I2262" s="5" t="s">
        <v>16</v>
      </c>
      <c r="J2262" s="7">
        <v>156.1</v>
      </c>
      <c r="K2262" s="8">
        <v>12</v>
      </c>
      <c r="L2262" s="8">
        <v>0</v>
      </c>
      <c r="M2262" s="8">
        <v>0</v>
      </c>
      <c r="N2262" s="9">
        <f t="shared" si="140"/>
        <v>-12</v>
      </c>
      <c r="O2262" s="10">
        <f t="shared" si="141"/>
        <v>0</v>
      </c>
      <c r="P2262" s="11">
        <f t="shared" si="142"/>
        <v>0</v>
      </c>
      <c r="Q2262" s="10">
        <f t="shared" si="143"/>
        <v>0</v>
      </c>
    </row>
    <row r="2263" spans="1:17" x14ac:dyDescent="0.3">
      <c r="A2263" s="12" t="s">
        <v>3134</v>
      </c>
      <c r="B2263" s="12" t="s">
        <v>2949</v>
      </c>
      <c r="C2263" s="13" t="s">
        <v>17</v>
      </c>
      <c r="D2263" s="12">
        <v>30</v>
      </c>
      <c r="E2263" s="13" t="s">
        <v>23</v>
      </c>
      <c r="F2263" s="13" t="s">
        <v>319</v>
      </c>
      <c r="G2263" s="13" t="s">
        <v>58</v>
      </c>
      <c r="H2263" s="13" t="s">
        <v>334</v>
      </c>
      <c r="I2263" s="12" t="s">
        <v>16</v>
      </c>
      <c r="J2263" s="14">
        <v>351</v>
      </c>
      <c r="K2263" s="15">
        <v>17</v>
      </c>
      <c r="L2263" s="15">
        <v>0</v>
      </c>
      <c r="M2263" s="15">
        <v>0</v>
      </c>
      <c r="N2263" s="16">
        <f t="shared" si="140"/>
        <v>-17</v>
      </c>
      <c r="O2263" s="17">
        <f t="shared" si="141"/>
        <v>0</v>
      </c>
      <c r="P2263" s="18">
        <f t="shared" si="142"/>
        <v>0</v>
      </c>
      <c r="Q2263" s="17">
        <f t="shared" si="143"/>
        <v>0</v>
      </c>
    </row>
    <row r="2264" spans="1:17" x14ac:dyDescent="0.3">
      <c r="A2264" s="5" t="s">
        <v>3135</v>
      </c>
      <c r="B2264" s="5" t="s">
        <v>2949</v>
      </c>
      <c r="C2264" s="6" t="s">
        <v>17</v>
      </c>
      <c r="D2264" s="5">
        <v>30</v>
      </c>
      <c r="E2264" s="6" t="s">
        <v>23</v>
      </c>
      <c r="F2264" s="6" t="s">
        <v>319</v>
      </c>
      <c r="G2264" s="6" t="s">
        <v>58</v>
      </c>
      <c r="H2264" s="6" t="s">
        <v>336</v>
      </c>
      <c r="I2264" s="5" t="s">
        <v>12</v>
      </c>
      <c r="J2264" s="7">
        <v>240</v>
      </c>
      <c r="K2264" s="8">
        <v>13</v>
      </c>
      <c r="L2264" s="8">
        <v>9.8000000000000007</v>
      </c>
      <c r="M2264" s="8">
        <v>15.13</v>
      </c>
      <c r="N2264" s="9">
        <f t="shared" si="140"/>
        <v>-3.1999999999999993</v>
      </c>
      <c r="O2264" s="10">
        <f t="shared" si="141"/>
        <v>0.75384615384615394</v>
      </c>
      <c r="P2264" s="11">
        <f t="shared" si="142"/>
        <v>-0.35228023793787178</v>
      </c>
      <c r="Q2264" s="10">
        <f t="shared" si="143"/>
        <v>5.6712962962962965E-2</v>
      </c>
    </row>
    <row r="2265" spans="1:17" x14ac:dyDescent="0.3">
      <c r="A2265" s="12" t="s">
        <v>3136</v>
      </c>
      <c r="B2265" s="12" t="s">
        <v>2949</v>
      </c>
      <c r="C2265" s="13" t="s">
        <v>17</v>
      </c>
      <c r="D2265" s="12">
        <v>30</v>
      </c>
      <c r="E2265" s="13" t="s">
        <v>23</v>
      </c>
      <c r="F2265" s="13" t="s">
        <v>319</v>
      </c>
      <c r="G2265" s="13" t="s">
        <v>58</v>
      </c>
      <c r="H2265" s="13" t="s">
        <v>337</v>
      </c>
      <c r="I2265" s="12" t="s">
        <v>12</v>
      </c>
      <c r="J2265" s="14">
        <v>300</v>
      </c>
      <c r="K2265" s="15">
        <v>54</v>
      </c>
      <c r="L2265" s="15">
        <v>36.01</v>
      </c>
      <c r="M2265" s="15">
        <v>49.09</v>
      </c>
      <c r="N2265" s="16">
        <f t="shared" si="140"/>
        <v>-17.990000000000002</v>
      </c>
      <c r="O2265" s="17">
        <f t="shared" si="141"/>
        <v>0.66685185185185181</v>
      </c>
      <c r="P2265" s="18">
        <f t="shared" si="142"/>
        <v>-0.26644937869219809</v>
      </c>
      <c r="Q2265" s="17">
        <f t="shared" si="143"/>
        <v>0.16671296296296295</v>
      </c>
    </row>
    <row r="2266" spans="1:17" x14ac:dyDescent="0.3">
      <c r="A2266" s="5" t="s">
        <v>3137</v>
      </c>
      <c r="B2266" s="5" t="s">
        <v>2949</v>
      </c>
      <c r="C2266" s="6" t="s">
        <v>17</v>
      </c>
      <c r="D2266" s="5">
        <v>30</v>
      </c>
      <c r="E2266" s="6" t="s">
        <v>23</v>
      </c>
      <c r="F2266" s="6" t="s">
        <v>319</v>
      </c>
      <c r="G2266" s="6" t="s">
        <v>58</v>
      </c>
      <c r="H2266" s="6" t="s">
        <v>338</v>
      </c>
      <c r="I2266" s="5" t="s">
        <v>12</v>
      </c>
      <c r="J2266" s="7">
        <v>250</v>
      </c>
      <c r="K2266" s="8">
        <v>102</v>
      </c>
      <c r="L2266" s="8">
        <v>143.30000000000001</v>
      </c>
      <c r="M2266" s="8">
        <v>163.68</v>
      </c>
      <c r="N2266" s="9">
        <f t="shared" si="140"/>
        <v>41.300000000000011</v>
      </c>
      <c r="O2266" s="10">
        <f t="shared" si="141"/>
        <v>1.4049019607843138</v>
      </c>
      <c r="P2266" s="11">
        <f t="shared" si="142"/>
        <v>-0.12451124144672529</v>
      </c>
      <c r="Q2266" s="10">
        <f t="shared" si="143"/>
        <v>0.7961111111111111</v>
      </c>
    </row>
    <row r="2267" spans="1:17" x14ac:dyDescent="0.3">
      <c r="A2267" s="12" t="s">
        <v>3138</v>
      </c>
      <c r="B2267" s="12" t="s">
        <v>2949</v>
      </c>
      <c r="C2267" s="13" t="s">
        <v>17</v>
      </c>
      <c r="D2267" s="12">
        <v>30</v>
      </c>
      <c r="E2267" s="13" t="s">
        <v>23</v>
      </c>
      <c r="F2267" s="13" t="s">
        <v>319</v>
      </c>
      <c r="G2267" s="13" t="s">
        <v>58</v>
      </c>
      <c r="H2267" s="13" t="s">
        <v>339</v>
      </c>
      <c r="I2267" s="12" t="s">
        <v>12</v>
      </c>
      <c r="J2267" s="14">
        <v>1200</v>
      </c>
      <c r="K2267" s="15">
        <v>112</v>
      </c>
      <c r="L2267" s="15">
        <v>67.650000000000006</v>
      </c>
      <c r="M2267" s="15">
        <v>54.55</v>
      </c>
      <c r="N2267" s="16">
        <f t="shared" si="140"/>
        <v>-44.349999999999994</v>
      </c>
      <c r="O2267" s="17">
        <f t="shared" si="141"/>
        <v>0.60401785714285716</v>
      </c>
      <c r="P2267" s="18">
        <f t="shared" si="142"/>
        <v>0.24014665444546304</v>
      </c>
      <c r="Q2267" s="17">
        <f t="shared" si="143"/>
        <v>7.829861111111111E-2</v>
      </c>
    </row>
    <row r="2268" spans="1:17" x14ac:dyDescent="0.3">
      <c r="A2268" s="5" t="s">
        <v>3139</v>
      </c>
      <c r="B2268" s="5" t="s">
        <v>2949</v>
      </c>
      <c r="C2268" s="6" t="s">
        <v>17</v>
      </c>
      <c r="D2268" s="5">
        <v>30</v>
      </c>
      <c r="E2268" s="6" t="s">
        <v>23</v>
      </c>
      <c r="F2268" s="6" t="s">
        <v>319</v>
      </c>
      <c r="G2268" s="6" t="s">
        <v>872</v>
      </c>
      <c r="H2268" s="6" t="s">
        <v>806</v>
      </c>
      <c r="I2268" s="5" t="s">
        <v>10</v>
      </c>
      <c r="J2268" s="7">
        <v>1980</v>
      </c>
      <c r="K2268" s="8">
        <v>537</v>
      </c>
      <c r="L2268" s="8">
        <v>755.24</v>
      </c>
      <c r="M2268" s="8">
        <v>272.86</v>
      </c>
      <c r="N2268" s="9">
        <f t="shared" si="140"/>
        <v>218.24</v>
      </c>
      <c r="O2268" s="10">
        <f t="shared" si="141"/>
        <v>1.4064059590316573</v>
      </c>
      <c r="P2268" s="11">
        <f t="shared" si="142"/>
        <v>1.7678663050648684</v>
      </c>
      <c r="Q2268" s="10">
        <f t="shared" si="143"/>
        <v>0.52976992143658808</v>
      </c>
    </row>
    <row r="2269" spans="1:17" x14ac:dyDescent="0.3">
      <c r="A2269" s="12" t="s">
        <v>3140</v>
      </c>
      <c r="B2269" s="12" t="s">
        <v>2949</v>
      </c>
      <c r="C2269" s="13" t="s">
        <v>17</v>
      </c>
      <c r="D2269" s="12">
        <v>30</v>
      </c>
      <c r="E2269" s="13" t="s">
        <v>23</v>
      </c>
      <c r="F2269" s="13" t="s">
        <v>319</v>
      </c>
      <c r="G2269" s="13" t="s">
        <v>872</v>
      </c>
      <c r="H2269" s="13" t="s">
        <v>807</v>
      </c>
      <c r="I2269" s="12" t="s">
        <v>10</v>
      </c>
      <c r="J2269" s="14">
        <v>2640</v>
      </c>
      <c r="K2269" s="15">
        <v>822</v>
      </c>
      <c r="L2269" s="15">
        <v>1286.8800000000001</v>
      </c>
      <c r="M2269" s="15">
        <v>58.18</v>
      </c>
      <c r="N2269" s="16">
        <f t="shared" si="140"/>
        <v>464.88000000000011</v>
      </c>
      <c r="O2269" s="17">
        <f t="shared" si="141"/>
        <v>1.5655474452554745</v>
      </c>
      <c r="P2269" s="18">
        <f t="shared" si="142"/>
        <v>21.118941216913029</v>
      </c>
      <c r="Q2269" s="17">
        <f t="shared" si="143"/>
        <v>0.67702020202020197</v>
      </c>
    </row>
    <row r="2270" spans="1:17" x14ac:dyDescent="0.3">
      <c r="A2270" s="5" t="s">
        <v>3141</v>
      </c>
      <c r="B2270" s="5" t="s">
        <v>2949</v>
      </c>
      <c r="C2270" s="6" t="s">
        <v>17</v>
      </c>
      <c r="D2270" s="5">
        <v>30</v>
      </c>
      <c r="E2270" s="6" t="s">
        <v>23</v>
      </c>
      <c r="F2270" s="6" t="s">
        <v>319</v>
      </c>
      <c r="G2270" s="6" t="s">
        <v>872</v>
      </c>
      <c r="H2270" s="6" t="s">
        <v>343</v>
      </c>
      <c r="I2270" s="5" t="s">
        <v>10</v>
      </c>
      <c r="J2270" s="7">
        <v>4000</v>
      </c>
      <c r="K2270" s="8">
        <v>1003</v>
      </c>
      <c r="L2270" s="8">
        <v>1761.15</v>
      </c>
      <c r="M2270" s="8">
        <v>1127.9000000000001</v>
      </c>
      <c r="N2270" s="9">
        <f t="shared" si="140"/>
        <v>758.15000000000009</v>
      </c>
      <c r="O2270" s="10">
        <f t="shared" si="141"/>
        <v>1.7558823529411767</v>
      </c>
      <c r="P2270" s="11">
        <f t="shared" si="142"/>
        <v>0.56144161716464225</v>
      </c>
      <c r="Q2270" s="10">
        <f t="shared" si="143"/>
        <v>0.61151041666666661</v>
      </c>
    </row>
    <row r="2271" spans="1:17" x14ac:dyDescent="0.3">
      <c r="A2271" s="12" t="s">
        <v>3142</v>
      </c>
      <c r="B2271" s="12" t="s">
        <v>2949</v>
      </c>
      <c r="C2271" s="13" t="s">
        <v>17</v>
      </c>
      <c r="D2271" s="12">
        <v>30</v>
      </c>
      <c r="E2271" s="13" t="s">
        <v>23</v>
      </c>
      <c r="F2271" s="13" t="s">
        <v>319</v>
      </c>
      <c r="G2271" s="13" t="s">
        <v>872</v>
      </c>
      <c r="H2271" s="13" t="s">
        <v>345</v>
      </c>
      <c r="I2271" s="12" t="s">
        <v>10</v>
      </c>
      <c r="J2271" s="14">
        <v>1200</v>
      </c>
      <c r="K2271" s="15">
        <v>164</v>
      </c>
      <c r="L2271" s="15">
        <v>383.12</v>
      </c>
      <c r="M2271" s="15">
        <v>405.42</v>
      </c>
      <c r="N2271" s="16">
        <f t="shared" si="140"/>
        <v>219.12</v>
      </c>
      <c r="O2271" s="17">
        <f t="shared" si="141"/>
        <v>2.3360975609756096</v>
      </c>
      <c r="P2271" s="18">
        <f t="shared" si="142"/>
        <v>-5.5004686497952766E-2</v>
      </c>
      <c r="Q2271" s="17">
        <f t="shared" si="143"/>
        <v>0.44342592592592595</v>
      </c>
    </row>
    <row r="2272" spans="1:17" x14ac:dyDescent="0.3">
      <c r="A2272" s="5" t="s">
        <v>3143</v>
      </c>
      <c r="B2272" s="5" t="s">
        <v>2949</v>
      </c>
      <c r="C2272" s="6" t="s">
        <v>17</v>
      </c>
      <c r="D2272" s="5">
        <v>30</v>
      </c>
      <c r="E2272" s="6" t="s">
        <v>23</v>
      </c>
      <c r="F2272" s="6" t="s">
        <v>319</v>
      </c>
      <c r="G2272" s="6" t="s">
        <v>872</v>
      </c>
      <c r="H2272" s="6" t="s">
        <v>347</v>
      </c>
      <c r="I2272" s="5" t="s">
        <v>10</v>
      </c>
      <c r="J2272" s="7">
        <v>500</v>
      </c>
      <c r="K2272" s="8">
        <v>238</v>
      </c>
      <c r="L2272" s="8">
        <v>255.81</v>
      </c>
      <c r="M2272" s="8">
        <v>262.44</v>
      </c>
      <c r="N2272" s="9">
        <f t="shared" si="140"/>
        <v>17.810000000000002</v>
      </c>
      <c r="O2272" s="10">
        <f t="shared" si="141"/>
        <v>1.0748319327731093</v>
      </c>
      <c r="P2272" s="11">
        <f t="shared" si="142"/>
        <v>-2.5262917238225862E-2</v>
      </c>
      <c r="Q2272" s="10">
        <f t="shared" si="143"/>
        <v>0.71058333333333334</v>
      </c>
    </row>
    <row r="2273" spans="1:17" x14ac:dyDescent="0.3">
      <c r="A2273" s="12" t="s">
        <v>3144</v>
      </c>
      <c r="B2273" s="12" t="s">
        <v>2949</v>
      </c>
      <c r="C2273" s="13" t="s">
        <v>17</v>
      </c>
      <c r="D2273" s="12">
        <v>30</v>
      </c>
      <c r="E2273" s="13" t="s">
        <v>23</v>
      </c>
      <c r="F2273" s="13" t="s">
        <v>319</v>
      </c>
      <c r="G2273" s="13" t="s">
        <v>872</v>
      </c>
      <c r="H2273" s="13" t="s">
        <v>349</v>
      </c>
      <c r="I2273" s="12" t="s">
        <v>10</v>
      </c>
      <c r="J2273" s="14">
        <v>362</v>
      </c>
      <c r="K2273" s="15">
        <v>195</v>
      </c>
      <c r="L2273" s="15">
        <v>198.69</v>
      </c>
      <c r="M2273" s="15">
        <v>170.45</v>
      </c>
      <c r="N2273" s="16">
        <f t="shared" si="140"/>
        <v>3.6899999999999977</v>
      </c>
      <c r="O2273" s="17">
        <f t="shared" si="141"/>
        <v>1.0189230769230768</v>
      </c>
      <c r="P2273" s="18">
        <f t="shared" si="142"/>
        <v>0.16567908477559409</v>
      </c>
      <c r="Q2273" s="17">
        <f t="shared" si="143"/>
        <v>0.76231583793738489</v>
      </c>
    </row>
    <row r="2274" spans="1:17" x14ac:dyDescent="0.3">
      <c r="A2274" s="5" t="s">
        <v>3145</v>
      </c>
      <c r="B2274" s="5" t="s">
        <v>2949</v>
      </c>
      <c r="C2274" s="6" t="s">
        <v>17</v>
      </c>
      <c r="D2274" s="5">
        <v>30</v>
      </c>
      <c r="E2274" s="6" t="s">
        <v>23</v>
      </c>
      <c r="F2274" s="6" t="s">
        <v>319</v>
      </c>
      <c r="G2274" s="6" t="s">
        <v>78</v>
      </c>
      <c r="H2274" s="6" t="s">
        <v>351</v>
      </c>
      <c r="I2274" s="5" t="s">
        <v>16</v>
      </c>
      <c r="J2274" s="7">
        <v>655</v>
      </c>
      <c r="K2274" s="8">
        <v>0</v>
      </c>
      <c r="L2274" s="8">
        <v>0</v>
      </c>
      <c r="M2274" s="8">
        <v>0</v>
      </c>
      <c r="N2274" s="9">
        <f t="shared" si="140"/>
        <v>0</v>
      </c>
      <c r="O2274" s="10">
        <f t="shared" si="141"/>
        <v>0</v>
      </c>
      <c r="P2274" s="11">
        <f t="shared" si="142"/>
        <v>0</v>
      </c>
      <c r="Q2274" s="10">
        <f t="shared" si="143"/>
        <v>0</v>
      </c>
    </row>
    <row r="2275" spans="1:17" x14ac:dyDescent="0.3">
      <c r="A2275" s="12" t="s">
        <v>3146</v>
      </c>
      <c r="B2275" s="12" t="s">
        <v>2949</v>
      </c>
      <c r="C2275" s="13" t="s">
        <v>17</v>
      </c>
      <c r="D2275" s="12">
        <v>30</v>
      </c>
      <c r="E2275" s="13" t="s">
        <v>23</v>
      </c>
      <c r="F2275" s="13" t="s">
        <v>319</v>
      </c>
      <c r="G2275" s="13" t="s">
        <v>78</v>
      </c>
      <c r="H2275" s="13" t="s">
        <v>353</v>
      </c>
      <c r="I2275" s="12" t="s">
        <v>16</v>
      </c>
      <c r="J2275" s="14">
        <v>515</v>
      </c>
      <c r="K2275" s="15">
        <v>0</v>
      </c>
      <c r="L2275" s="15">
        <v>0</v>
      </c>
      <c r="M2275" s="15">
        <v>0</v>
      </c>
      <c r="N2275" s="16">
        <f t="shared" si="140"/>
        <v>0</v>
      </c>
      <c r="O2275" s="17">
        <f t="shared" si="141"/>
        <v>0</v>
      </c>
      <c r="P2275" s="18">
        <f t="shared" si="142"/>
        <v>0</v>
      </c>
      <c r="Q2275" s="17">
        <f t="shared" si="143"/>
        <v>0</v>
      </c>
    </row>
    <row r="2276" spans="1:17" x14ac:dyDescent="0.3">
      <c r="A2276" s="5" t="s">
        <v>3147</v>
      </c>
      <c r="B2276" s="5" t="s">
        <v>2949</v>
      </c>
      <c r="C2276" s="6" t="s">
        <v>17</v>
      </c>
      <c r="D2276" s="5">
        <v>30</v>
      </c>
      <c r="E2276" s="6" t="s">
        <v>23</v>
      </c>
      <c r="F2276" s="6" t="s">
        <v>319</v>
      </c>
      <c r="G2276" s="6" t="s">
        <v>78</v>
      </c>
      <c r="H2276" s="6" t="s">
        <v>355</v>
      </c>
      <c r="I2276" s="5" t="s">
        <v>16</v>
      </c>
      <c r="J2276" s="7">
        <v>160</v>
      </c>
      <c r="K2276" s="8">
        <v>0</v>
      </c>
      <c r="L2276" s="8">
        <v>0</v>
      </c>
      <c r="M2276" s="8">
        <v>0</v>
      </c>
      <c r="N2276" s="9">
        <f t="shared" si="140"/>
        <v>0</v>
      </c>
      <c r="O2276" s="10">
        <f t="shared" si="141"/>
        <v>0</v>
      </c>
      <c r="P2276" s="11">
        <f t="shared" si="142"/>
        <v>0</v>
      </c>
      <c r="Q2276" s="10">
        <f t="shared" si="143"/>
        <v>0</v>
      </c>
    </row>
    <row r="2277" spans="1:17" x14ac:dyDescent="0.3">
      <c r="A2277" s="12" t="s">
        <v>3148</v>
      </c>
      <c r="B2277" s="12" t="s">
        <v>2949</v>
      </c>
      <c r="C2277" s="13" t="s">
        <v>17</v>
      </c>
      <c r="D2277" s="12">
        <v>30</v>
      </c>
      <c r="E2277" s="13" t="s">
        <v>23</v>
      </c>
      <c r="F2277" s="13" t="s">
        <v>319</v>
      </c>
      <c r="G2277" s="13" t="s">
        <v>78</v>
      </c>
      <c r="H2277" s="13" t="s">
        <v>356</v>
      </c>
      <c r="I2277" s="12" t="s">
        <v>16</v>
      </c>
      <c r="J2277" s="14">
        <v>0</v>
      </c>
      <c r="K2277" s="15">
        <v>0</v>
      </c>
      <c r="L2277" s="15">
        <v>0</v>
      </c>
      <c r="M2277" s="15">
        <v>0</v>
      </c>
      <c r="N2277" s="16">
        <f t="shared" si="140"/>
        <v>0</v>
      </c>
      <c r="O2277" s="17">
        <f t="shared" si="141"/>
        <v>0</v>
      </c>
      <c r="P2277" s="18">
        <f t="shared" si="142"/>
        <v>0</v>
      </c>
      <c r="Q2277" s="17">
        <f t="shared" si="143"/>
        <v>0</v>
      </c>
    </row>
    <row r="2278" spans="1:17" x14ac:dyDescent="0.3">
      <c r="A2278" s="5" t="s">
        <v>3149</v>
      </c>
      <c r="B2278" s="5" t="s">
        <v>2949</v>
      </c>
      <c r="C2278" s="6" t="s">
        <v>17</v>
      </c>
      <c r="D2278" s="5">
        <v>30</v>
      </c>
      <c r="E2278" s="6" t="s">
        <v>23</v>
      </c>
      <c r="F2278" s="6" t="s">
        <v>319</v>
      </c>
      <c r="G2278" s="6" t="s">
        <v>78</v>
      </c>
      <c r="H2278" s="6" t="s">
        <v>357</v>
      </c>
      <c r="I2278" s="5" t="s">
        <v>16</v>
      </c>
      <c r="J2278" s="7">
        <v>1147.5</v>
      </c>
      <c r="K2278" s="8">
        <v>142</v>
      </c>
      <c r="L2278" s="8">
        <v>98</v>
      </c>
      <c r="M2278" s="8">
        <v>185.73</v>
      </c>
      <c r="N2278" s="9">
        <f t="shared" si="140"/>
        <v>-44</v>
      </c>
      <c r="O2278" s="10">
        <f t="shared" si="141"/>
        <v>0.6901408450704225</v>
      </c>
      <c r="P2278" s="11">
        <f t="shared" si="142"/>
        <v>-0.47235233941743388</v>
      </c>
      <c r="Q2278" s="10">
        <f t="shared" si="143"/>
        <v>0.11861534737351731</v>
      </c>
    </row>
    <row r="2279" spans="1:17" x14ac:dyDescent="0.3">
      <c r="A2279" s="12" t="s">
        <v>3150</v>
      </c>
      <c r="B2279" s="12" t="s">
        <v>2949</v>
      </c>
      <c r="C2279" s="13" t="s">
        <v>17</v>
      </c>
      <c r="D2279" s="12">
        <v>30</v>
      </c>
      <c r="E2279" s="13" t="s">
        <v>23</v>
      </c>
      <c r="F2279" s="13" t="s">
        <v>319</v>
      </c>
      <c r="G2279" s="13" t="s">
        <v>78</v>
      </c>
      <c r="H2279" s="13" t="s">
        <v>358</v>
      </c>
      <c r="I2279" s="12" t="s">
        <v>16</v>
      </c>
      <c r="J2279" s="14">
        <v>1200</v>
      </c>
      <c r="K2279" s="15">
        <v>12</v>
      </c>
      <c r="L2279" s="15">
        <v>0</v>
      </c>
      <c r="M2279" s="15">
        <v>0</v>
      </c>
      <c r="N2279" s="16">
        <f t="shared" si="140"/>
        <v>-12</v>
      </c>
      <c r="O2279" s="17">
        <f t="shared" si="141"/>
        <v>0</v>
      </c>
      <c r="P2279" s="18">
        <f t="shared" si="142"/>
        <v>0</v>
      </c>
      <c r="Q2279" s="17">
        <f t="shared" si="143"/>
        <v>0</v>
      </c>
    </row>
    <row r="2280" spans="1:17" x14ac:dyDescent="0.3">
      <c r="A2280" s="5" t="s">
        <v>3151</v>
      </c>
      <c r="B2280" s="5" t="s">
        <v>2949</v>
      </c>
      <c r="C2280" s="6" t="s">
        <v>17</v>
      </c>
      <c r="D2280" s="5">
        <v>30</v>
      </c>
      <c r="E2280" s="6" t="s">
        <v>23</v>
      </c>
      <c r="F2280" s="6" t="s">
        <v>319</v>
      </c>
      <c r="G2280" s="6" t="s">
        <v>78</v>
      </c>
      <c r="H2280" s="6" t="s">
        <v>359</v>
      </c>
      <c r="I2280" s="5" t="s">
        <v>16</v>
      </c>
      <c r="J2280" s="7">
        <v>382.5</v>
      </c>
      <c r="K2280" s="8">
        <v>32</v>
      </c>
      <c r="L2280" s="8">
        <v>8.2100000000000009</v>
      </c>
      <c r="M2280" s="8">
        <v>5.61</v>
      </c>
      <c r="N2280" s="9">
        <f t="shared" si="140"/>
        <v>-23.79</v>
      </c>
      <c r="O2280" s="10">
        <f t="shared" si="141"/>
        <v>0.25656250000000003</v>
      </c>
      <c r="P2280" s="11">
        <f t="shared" si="142"/>
        <v>0.46345811051693414</v>
      </c>
      <c r="Q2280" s="10">
        <f t="shared" si="143"/>
        <v>2.981118373275236E-2</v>
      </c>
    </row>
    <row r="2281" spans="1:17" x14ac:dyDescent="0.3">
      <c r="A2281" s="12" t="s">
        <v>3152</v>
      </c>
      <c r="B2281" s="12" t="s">
        <v>2949</v>
      </c>
      <c r="C2281" s="13" t="s">
        <v>17</v>
      </c>
      <c r="D2281" s="12">
        <v>30</v>
      </c>
      <c r="E2281" s="13" t="s">
        <v>23</v>
      </c>
      <c r="F2281" s="13" t="s">
        <v>319</v>
      </c>
      <c r="G2281" s="13" t="s">
        <v>78</v>
      </c>
      <c r="H2281" s="13" t="s">
        <v>360</v>
      </c>
      <c r="I2281" s="12" t="s">
        <v>16</v>
      </c>
      <c r="J2281" s="14">
        <v>657.39</v>
      </c>
      <c r="K2281" s="15">
        <v>45</v>
      </c>
      <c r="L2281" s="15">
        <v>13.89</v>
      </c>
      <c r="M2281" s="15">
        <v>23.7</v>
      </c>
      <c r="N2281" s="16">
        <f t="shared" si="140"/>
        <v>-31.11</v>
      </c>
      <c r="O2281" s="17">
        <f t="shared" si="141"/>
        <v>0.3086666666666667</v>
      </c>
      <c r="P2281" s="18">
        <f t="shared" si="142"/>
        <v>-0.41392405063291138</v>
      </c>
      <c r="Q2281" s="17">
        <f t="shared" si="143"/>
        <v>2.9345847467510403E-2</v>
      </c>
    </row>
    <row r="2282" spans="1:17" x14ac:dyDescent="0.3">
      <c r="A2282" s="5" t="s">
        <v>3153</v>
      </c>
      <c r="B2282" s="5" t="s">
        <v>2949</v>
      </c>
      <c r="C2282" s="6" t="s">
        <v>17</v>
      </c>
      <c r="D2282" s="5">
        <v>30</v>
      </c>
      <c r="E2282" s="6" t="s">
        <v>23</v>
      </c>
      <c r="F2282" s="6" t="s">
        <v>319</v>
      </c>
      <c r="G2282" s="6" t="s">
        <v>78</v>
      </c>
      <c r="H2282" s="6" t="s">
        <v>361</v>
      </c>
      <c r="I2282" s="5" t="s">
        <v>16</v>
      </c>
      <c r="J2282" s="7">
        <v>656.2</v>
      </c>
      <c r="K2282" s="8">
        <v>36</v>
      </c>
      <c r="L2282" s="8">
        <v>11.24</v>
      </c>
      <c r="M2282" s="8">
        <v>22.36</v>
      </c>
      <c r="N2282" s="9">
        <f t="shared" si="140"/>
        <v>-24.759999999999998</v>
      </c>
      <c r="O2282" s="10">
        <f t="shared" si="141"/>
        <v>0.31222222222222223</v>
      </c>
      <c r="P2282" s="11">
        <f t="shared" si="142"/>
        <v>-0.49731663685152055</v>
      </c>
      <c r="Q2282" s="10">
        <f t="shared" si="143"/>
        <v>2.3790172372921536E-2</v>
      </c>
    </row>
    <row r="2283" spans="1:17" x14ac:dyDescent="0.3">
      <c r="A2283" s="12" t="s">
        <v>3154</v>
      </c>
      <c r="B2283" s="12" t="s">
        <v>2949</v>
      </c>
      <c r="C2283" s="13" t="s">
        <v>17</v>
      </c>
      <c r="D2283" s="12">
        <v>30</v>
      </c>
      <c r="E2283" s="13" t="s">
        <v>23</v>
      </c>
      <c r="F2283" s="13" t="s">
        <v>319</v>
      </c>
      <c r="G2283" s="13" t="s">
        <v>78</v>
      </c>
      <c r="H2283" s="13" t="s">
        <v>362</v>
      </c>
      <c r="I2283" s="12" t="s">
        <v>14</v>
      </c>
      <c r="J2283" s="14">
        <v>1140</v>
      </c>
      <c r="K2283" s="15">
        <v>819</v>
      </c>
      <c r="L2283" s="15">
        <v>800.32</v>
      </c>
      <c r="M2283" s="15">
        <v>204.8</v>
      </c>
      <c r="N2283" s="16">
        <f t="shared" si="140"/>
        <v>-18.67999999999995</v>
      </c>
      <c r="O2283" s="17">
        <f t="shared" si="141"/>
        <v>0.97719169719169729</v>
      </c>
      <c r="P2283" s="18">
        <f t="shared" si="142"/>
        <v>2.9078124999999999</v>
      </c>
      <c r="Q2283" s="17">
        <f t="shared" si="143"/>
        <v>0.97504873294346983</v>
      </c>
    </row>
    <row r="2284" spans="1:17" x14ac:dyDescent="0.3">
      <c r="A2284" s="5" t="s">
        <v>3155</v>
      </c>
      <c r="B2284" s="5" t="s">
        <v>2949</v>
      </c>
      <c r="C2284" s="6" t="s">
        <v>17</v>
      </c>
      <c r="D2284" s="5">
        <v>30</v>
      </c>
      <c r="E2284" s="6" t="s">
        <v>23</v>
      </c>
      <c r="F2284" s="6" t="s">
        <v>363</v>
      </c>
      <c r="G2284" s="6" t="s">
        <v>58</v>
      </c>
      <c r="H2284" s="6" t="s">
        <v>364</v>
      </c>
      <c r="I2284" s="5" t="s">
        <v>10</v>
      </c>
      <c r="J2284" s="7">
        <v>210</v>
      </c>
      <c r="K2284" s="8">
        <v>138</v>
      </c>
      <c r="L2284" s="8">
        <v>150.33000000000001</v>
      </c>
      <c r="M2284" s="8">
        <v>150.82</v>
      </c>
      <c r="N2284" s="9">
        <f t="shared" si="140"/>
        <v>12.330000000000013</v>
      </c>
      <c r="O2284" s="10">
        <f t="shared" si="141"/>
        <v>1.0893478260869567</v>
      </c>
      <c r="P2284" s="11">
        <f t="shared" si="142"/>
        <v>-3.2489059806390446E-3</v>
      </c>
      <c r="Q2284" s="10">
        <f t="shared" si="143"/>
        <v>0.99424603174603177</v>
      </c>
    </row>
    <row r="2285" spans="1:17" x14ac:dyDescent="0.3">
      <c r="A2285" s="12" t="s">
        <v>3156</v>
      </c>
      <c r="B2285" s="12" t="s">
        <v>2949</v>
      </c>
      <c r="C2285" s="13" t="s">
        <v>17</v>
      </c>
      <c r="D2285" s="12">
        <v>30</v>
      </c>
      <c r="E2285" s="13" t="s">
        <v>23</v>
      </c>
      <c r="F2285" s="13" t="s">
        <v>363</v>
      </c>
      <c r="G2285" s="13" t="s">
        <v>58</v>
      </c>
      <c r="H2285" s="13" t="s">
        <v>365</v>
      </c>
      <c r="I2285" s="12" t="s">
        <v>10</v>
      </c>
      <c r="J2285" s="14">
        <v>1340</v>
      </c>
      <c r="K2285" s="15">
        <v>791</v>
      </c>
      <c r="L2285" s="15">
        <v>790.6</v>
      </c>
      <c r="M2285" s="15">
        <v>780.95</v>
      </c>
      <c r="N2285" s="16">
        <f t="shared" si="140"/>
        <v>-0.39999999999997726</v>
      </c>
      <c r="O2285" s="17">
        <f t="shared" si="141"/>
        <v>0.99949431099873576</v>
      </c>
      <c r="P2285" s="18">
        <f t="shared" si="142"/>
        <v>1.2356744990076159E-2</v>
      </c>
      <c r="Q2285" s="17">
        <f t="shared" si="143"/>
        <v>0.81944444444444442</v>
      </c>
    </row>
    <row r="2286" spans="1:17" x14ac:dyDescent="0.3">
      <c r="A2286" s="5" t="s">
        <v>3157</v>
      </c>
      <c r="B2286" s="5" t="s">
        <v>2949</v>
      </c>
      <c r="C2286" s="6" t="s">
        <v>17</v>
      </c>
      <c r="D2286" s="5">
        <v>30</v>
      </c>
      <c r="E2286" s="6" t="s">
        <v>23</v>
      </c>
      <c r="F2286" s="6" t="s">
        <v>363</v>
      </c>
      <c r="G2286" s="6" t="s">
        <v>58</v>
      </c>
      <c r="H2286" s="6" t="s">
        <v>366</v>
      </c>
      <c r="I2286" s="5" t="s">
        <v>10</v>
      </c>
      <c r="J2286" s="7">
        <v>1330</v>
      </c>
      <c r="K2286" s="8">
        <v>326</v>
      </c>
      <c r="L2286" s="8">
        <v>347.89</v>
      </c>
      <c r="M2286" s="8">
        <v>360.79</v>
      </c>
      <c r="N2286" s="9">
        <f t="shared" si="140"/>
        <v>21.889999999999986</v>
      </c>
      <c r="O2286" s="10">
        <f t="shared" si="141"/>
        <v>1.0671472392638037</v>
      </c>
      <c r="P2286" s="11">
        <f t="shared" si="142"/>
        <v>-3.575487125474662E-2</v>
      </c>
      <c r="Q2286" s="10">
        <f t="shared" si="143"/>
        <v>0.36329365079365078</v>
      </c>
    </row>
    <row r="2287" spans="1:17" x14ac:dyDescent="0.3">
      <c r="A2287" s="12" t="s">
        <v>3158</v>
      </c>
      <c r="B2287" s="12" t="s">
        <v>2949</v>
      </c>
      <c r="C2287" s="13" t="s">
        <v>17</v>
      </c>
      <c r="D2287" s="12">
        <v>30</v>
      </c>
      <c r="E2287" s="13" t="s">
        <v>23</v>
      </c>
      <c r="F2287" s="13" t="s">
        <v>363</v>
      </c>
      <c r="G2287" s="13" t="s">
        <v>58</v>
      </c>
      <c r="H2287" s="13" t="s">
        <v>367</v>
      </c>
      <c r="I2287" s="12" t="s">
        <v>10</v>
      </c>
      <c r="J2287" s="14">
        <v>2520</v>
      </c>
      <c r="K2287" s="15">
        <v>1213</v>
      </c>
      <c r="L2287" s="15">
        <v>1470.77</v>
      </c>
      <c r="M2287" s="15">
        <v>1173.51</v>
      </c>
      <c r="N2287" s="16">
        <f t="shared" si="140"/>
        <v>257.77</v>
      </c>
      <c r="O2287" s="17">
        <f t="shared" si="141"/>
        <v>1.2125061830173125</v>
      </c>
      <c r="P2287" s="18">
        <f t="shared" si="142"/>
        <v>0.25330845071622737</v>
      </c>
      <c r="Q2287" s="17">
        <f t="shared" si="143"/>
        <v>0.81060956790123462</v>
      </c>
    </row>
    <row r="2288" spans="1:17" x14ac:dyDescent="0.3">
      <c r="A2288" s="5" t="s">
        <v>3159</v>
      </c>
      <c r="B2288" s="5" t="s">
        <v>2949</v>
      </c>
      <c r="C2288" s="6" t="s">
        <v>17</v>
      </c>
      <c r="D2288" s="5">
        <v>30</v>
      </c>
      <c r="E2288" s="6" t="s">
        <v>23</v>
      </c>
      <c r="F2288" s="6" t="s">
        <v>363</v>
      </c>
      <c r="G2288" s="6" t="s">
        <v>58</v>
      </c>
      <c r="H2288" s="6" t="s">
        <v>369</v>
      </c>
      <c r="I2288" s="5" t="s">
        <v>12</v>
      </c>
      <c r="J2288" s="7">
        <v>30</v>
      </c>
      <c r="K2288" s="8">
        <v>10</v>
      </c>
      <c r="L2288" s="8">
        <v>12.78</v>
      </c>
      <c r="M2288" s="8">
        <v>10.81</v>
      </c>
      <c r="N2288" s="9">
        <f t="shared" si="140"/>
        <v>2.7799999999999994</v>
      </c>
      <c r="O2288" s="10">
        <f t="shared" si="141"/>
        <v>1.278</v>
      </c>
      <c r="P2288" s="11">
        <f t="shared" si="142"/>
        <v>0.18223866790009238</v>
      </c>
      <c r="Q2288" s="10">
        <f t="shared" si="143"/>
        <v>0.59166666666666667</v>
      </c>
    </row>
    <row r="2289" spans="1:17" x14ac:dyDescent="0.3">
      <c r="A2289" s="12" t="s">
        <v>3160</v>
      </c>
      <c r="B2289" s="12" t="s">
        <v>2949</v>
      </c>
      <c r="C2289" s="13" t="s">
        <v>17</v>
      </c>
      <c r="D2289" s="12">
        <v>30</v>
      </c>
      <c r="E2289" s="13" t="s">
        <v>23</v>
      </c>
      <c r="F2289" s="13" t="s">
        <v>363</v>
      </c>
      <c r="G2289" s="13" t="s">
        <v>58</v>
      </c>
      <c r="H2289" s="13" t="s">
        <v>370</v>
      </c>
      <c r="I2289" s="12" t="s">
        <v>12</v>
      </c>
      <c r="J2289" s="14">
        <v>60</v>
      </c>
      <c r="K2289" s="15">
        <v>10</v>
      </c>
      <c r="L2289" s="15">
        <v>0</v>
      </c>
      <c r="M2289" s="15">
        <v>8.3800000000000008</v>
      </c>
      <c r="N2289" s="16">
        <f t="shared" si="140"/>
        <v>-10</v>
      </c>
      <c r="O2289" s="17">
        <f t="shared" si="141"/>
        <v>0</v>
      </c>
      <c r="P2289" s="18">
        <f t="shared" si="142"/>
        <v>-1</v>
      </c>
      <c r="Q2289" s="17">
        <f t="shared" si="143"/>
        <v>0</v>
      </c>
    </row>
    <row r="2290" spans="1:17" x14ac:dyDescent="0.3">
      <c r="A2290" s="5" t="s">
        <v>3161</v>
      </c>
      <c r="B2290" s="5" t="s">
        <v>2949</v>
      </c>
      <c r="C2290" s="6" t="s">
        <v>17</v>
      </c>
      <c r="D2290" s="5">
        <v>30</v>
      </c>
      <c r="E2290" s="6" t="s">
        <v>23</v>
      </c>
      <c r="F2290" s="6" t="s">
        <v>363</v>
      </c>
      <c r="G2290" s="6" t="s">
        <v>58</v>
      </c>
      <c r="H2290" s="6" t="s">
        <v>371</v>
      </c>
      <c r="I2290" s="5" t="s">
        <v>12</v>
      </c>
      <c r="J2290" s="7">
        <v>315</v>
      </c>
      <c r="K2290" s="8">
        <v>100</v>
      </c>
      <c r="L2290" s="8">
        <v>88.01</v>
      </c>
      <c r="M2290" s="8">
        <v>68.34</v>
      </c>
      <c r="N2290" s="9">
        <f t="shared" si="140"/>
        <v>-11.989999999999995</v>
      </c>
      <c r="O2290" s="10">
        <f t="shared" si="141"/>
        <v>0.8801000000000001</v>
      </c>
      <c r="P2290" s="11">
        <f t="shared" si="142"/>
        <v>0.287825577992391</v>
      </c>
      <c r="Q2290" s="10">
        <f t="shared" si="143"/>
        <v>0.38805114638447974</v>
      </c>
    </row>
    <row r="2291" spans="1:17" x14ac:dyDescent="0.3">
      <c r="A2291" s="12" t="s">
        <v>3162</v>
      </c>
      <c r="B2291" s="12" t="s">
        <v>2949</v>
      </c>
      <c r="C2291" s="13" t="s">
        <v>17</v>
      </c>
      <c r="D2291" s="12">
        <v>30</v>
      </c>
      <c r="E2291" s="13" t="s">
        <v>23</v>
      </c>
      <c r="F2291" s="13" t="s">
        <v>363</v>
      </c>
      <c r="G2291" s="13" t="s">
        <v>58</v>
      </c>
      <c r="H2291" s="13" t="s">
        <v>372</v>
      </c>
      <c r="I2291" s="12" t="s">
        <v>12</v>
      </c>
      <c r="J2291" s="14">
        <v>90</v>
      </c>
      <c r="K2291" s="15">
        <v>25</v>
      </c>
      <c r="L2291" s="15">
        <v>41.69</v>
      </c>
      <c r="M2291" s="15">
        <v>39.049999999999997</v>
      </c>
      <c r="N2291" s="16">
        <f t="shared" si="140"/>
        <v>16.689999999999998</v>
      </c>
      <c r="O2291" s="17">
        <f t="shared" si="141"/>
        <v>1.6676</v>
      </c>
      <c r="P2291" s="18">
        <f t="shared" si="142"/>
        <v>6.7605633802816922E-2</v>
      </c>
      <c r="Q2291" s="17">
        <f t="shared" si="143"/>
        <v>0.64336419753086416</v>
      </c>
    </row>
    <row r="2292" spans="1:17" x14ac:dyDescent="0.3">
      <c r="A2292" s="5" t="s">
        <v>3163</v>
      </c>
      <c r="B2292" s="5" t="s">
        <v>2949</v>
      </c>
      <c r="C2292" s="6" t="s">
        <v>17</v>
      </c>
      <c r="D2292" s="5">
        <v>30</v>
      </c>
      <c r="E2292" s="6" t="s">
        <v>23</v>
      </c>
      <c r="F2292" s="6" t="s">
        <v>363</v>
      </c>
      <c r="G2292" s="6" t="s">
        <v>58</v>
      </c>
      <c r="H2292" s="6" t="s">
        <v>373</v>
      </c>
      <c r="I2292" s="5" t="s">
        <v>12</v>
      </c>
      <c r="J2292" s="7">
        <v>115</v>
      </c>
      <c r="K2292" s="8">
        <v>30</v>
      </c>
      <c r="L2292" s="8">
        <v>35.79</v>
      </c>
      <c r="M2292" s="8">
        <v>33.21</v>
      </c>
      <c r="N2292" s="9">
        <f t="shared" si="140"/>
        <v>5.7899999999999991</v>
      </c>
      <c r="O2292" s="10">
        <f t="shared" si="141"/>
        <v>1.1930000000000001</v>
      </c>
      <c r="P2292" s="11">
        <f t="shared" si="142"/>
        <v>7.7687443541102019E-2</v>
      </c>
      <c r="Q2292" s="10">
        <f t="shared" si="143"/>
        <v>0.43224637681159422</v>
      </c>
    </row>
    <row r="2293" spans="1:17" x14ac:dyDescent="0.3">
      <c r="A2293" s="12" t="s">
        <v>3164</v>
      </c>
      <c r="B2293" s="12" t="s">
        <v>2949</v>
      </c>
      <c r="C2293" s="13" t="s">
        <v>17</v>
      </c>
      <c r="D2293" s="12">
        <v>30</v>
      </c>
      <c r="E2293" s="13" t="s">
        <v>23</v>
      </c>
      <c r="F2293" s="13" t="s">
        <v>363</v>
      </c>
      <c r="G2293" s="13" t="s">
        <v>58</v>
      </c>
      <c r="H2293" s="13" t="s">
        <v>374</v>
      </c>
      <c r="I2293" s="12" t="s">
        <v>12</v>
      </c>
      <c r="J2293" s="14">
        <v>60</v>
      </c>
      <c r="K2293" s="15">
        <v>15</v>
      </c>
      <c r="L2293" s="15">
        <v>5.61</v>
      </c>
      <c r="M2293" s="15">
        <v>4.1100000000000003</v>
      </c>
      <c r="N2293" s="16">
        <f t="shared" si="140"/>
        <v>-9.39</v>
      </c>
      <c r="O2293" s="17">
        <f t="shared" si="141"/>
        <v>0.374</v>
      </c>
      <c r="P2293" s="18">
        <f t="shared" si="142"/>
        <v>0.36496350364963503</v>
      </c>
      <c r="Q2293" s="17">
        <f t="shared" si="143"/>
        <v>0.12986111111111112</v>
      </c>
    </row>
    <row r="2294" spans="1:17" x14ac:dyDescent="0.3">
      <c r="A2294" s="5" t="s">
        <v>3165</v>
      </c>
      <c r="B2294" s="5" t="s">
        <v>2949</v>
      </c>
      <c r="C2294" s="6" t="s">
        <v>17</v>
      </c>
      <c r="D2294" s="5">
        <v>30</v>
      </c>
      <c r="E2294" s="6" t="s">
        <v>23</v>
      </c>
      <c r="F2294" s="6" t="s">
        <v>363</v>
      </c>
      <c r="G2294" s="6" t="s">
        <v>58</v>
      </c>
      <c r="H2294" s="6" t="s">
        <v>375</v>
      </c>
      <c r="I2294" s="5" t="s">
        <v>12</v>
      </c>
      <c r="J2294" s="7">
        <v>45</v>
      </c>
      <c r="K2294" s="8">
        <v>12</v>
      </c>
      <c r="L2294" s="8">
        <v>5.41</v>
      </c>
      <c r="M2294" s="8">
        <v>0</v>
      </c>
      <c r="N2294" s="9">
        <f t="shared" si="140"/>
        <v>-6.59</v>
      </c>
      <c r="O2294" s="10">
        <f t="shared" si="141"/>
        <v>0.45083333333333336</v>
      </c>
      <c r="P2294" s="11">
        <f t="shared" si="142"/>
        <v>0</v>
      </c>
      <c r="Q2294" s="10">
        <f t="shared" si="143"/>
        <v>0.1669753086419753</v>
      </c>
    </row>
    <row r="2295" spans="1:17" x14ac:dyDescent="0.3">
      <c r="A2295" s="12" t="s">
        <v>3166</v>
      </c>
      <c r="B2295" s="12" t="s">
        <v>2949</v>
      </c>
      <c r="C2295" s="13" t="s">
        <v>17</v>
      </c>
      <c r="D2295" s="12">
        <v>30</v>
      </c>
      <c r="E2295" s="13" t="s">
        <v>23</v>
      </c>
      <c r="F2295" s="13" t="s">
        <v>363</v>
      </c>
      <c r="G2295" s="13" t="s">
        <v>872</v>
      </c>
      <c r="H2295" s="13" t="s">
        <v>376</v>
      </c>
      <c r="I2295" s="12" t="s">
        <v>10</v>
      </c>
      <c r="J2295" s="14">
        <v>90</v>
      </c>
      <c r="K2295" s="15">
        <v>52</v>
      </c>
      <c r="L2295" s="15">
        <v>41.96</v>
      </c>
      <c r="M2295" s="15">
        <v>30.58</v>
      </c>
      <c r="N2295" s="16">
        <f t="shared" si="140"/>
        <v>-10.039999999999999</v>
      </c>
      <c r="O2295" s="17">
        <f t="shared" si="141"/>
        <v>0.80692307692307697</v>
      </c>
      <c r="P2295" s="18">
        <f t="shared" si="142"/>
        <v>0.37213865271419239</v>
      </c>
      <c r="Q2295" s="17">
        <f t="shared" si="143"/>
        <v>0.64753086419753081</v>
      </c>
    </row>
    <row r="2296" spans="1:17" x14ac:dyDescent="0.3">
      <c r="A2296" s="5" t="s">
        <v>3167</v>
      </c>
      <c r="B2296" s="5" t="s">
        <v>2949</v>
      </c>
      <c r="C2296" s="6" t="s">
        <v>17</v>
      </c>
      <c r="D2296" s="5">
        <v>30</v>
      </c>
      <c r="E2296" s="6" t="s">
        <v>23</v>
      </c>
      <c r="F2296" s="6" t="s">
        <v>363</v>
      </c>
      <c r="G2296" s="6" t="s">
        <v>872</v>
      </c>
      <c r="H2296" s="6" t="s">
        <v>378</v>
      </c>
      <c r="I2296" s="5" t="s">
        <v>10</v>
      </c>
      <c r="J2296" s="7">
        <v>1200</v>
      </c>
      <c r="K2296" s="8">
        <v>518</v>
      </c>
      <c r="L2296" s="8">
        <v>491.51</v>
      </c>
      <c r="M2296" s="8">
        <v>182.35</v>
      </c>
      <c r="N2296" s="9">
        <f t="shared" si="140"/>
        <v>-26.490000000000009</v>
      </c>
      <c r="O2296" s="10">
        <f t="shared" si="141"/>
        <v>0.9488610038610038</v>
      </c>
      <c r="P2296" s="11">
        <f t="shared" si="142"/>
        <v>1.6954208938853852</v>
      </c>
      <c r="Q2296" s="10">
        <f t="shared" si="143"/>
        <v>0.56887731481481485</v>
      </c>
    </row>
    <row r="2297" spans="1:17" x14ac:dyDescent="0.3">
      <c r="A2297" s="12" t="s">
        <v>3168</v>
      </c>
      <c r="B2297" s="12" t="s">
        <v>2949</v>
      </c>
      <c r="C2297" s="13" t="s">
        <v>17</v>
      </c>
      <c r="D2297" s="12">
        <v>30</v>
      </c>
      <c r="E2297" s="13" t="s">
        <v>23</v>
      </c>
      <c r="F2297" s="13" t="s">
        <v>363</v>
      </c>
      <c r="G2297" s="13" t="s">
        <v>872</v>
      </c>
      <c r="H2297" s="13" t="s">
        <v>380</v>
      </c>
      <c r="I2297" s="12" t="s">
        <v>10</v>
      </c>
      <c r="J2297" s="14">
        <v>500</v>
      </c>
      <c r="K2297" s="15">
        <v>289</v>
      </c>
      <c r="L2297" s="15">
        <v>283.45999999999998</v>
      </c>
      <c r="M2297" s="15">
        <v>161.11000000000001</v>
      </c>
      <c r="N2297" s="16">
        <f t="shared" si="140"/>
        <v>-5.5400000000000205</v>
      </c>
      <c r="O2297" s="17">
        <f t="shared" si="141"/>
        <v>0.98083044982698953</v>
      </c>
      <c r="P2297" s="18">
        <f t="shared" si="142"/>
        <v>0.75941903047607195</v>
      </c>
      <c r="Q2297" s="17">
        <f t="shared" si="143"/>
        <v>0.78738888888888892</v>
      </c>
    </row>
    <row r="2298" spans="1:17" x14ac:dyDescent="0.3">
      <c r="A2298" s="5" t="s">
        <v>3169</v>
      </c>
      <c r="B2298" s="5" t="s">
        <v>2949</v>
      </c>
      <c r="C2298" s="6" t="s">
        <v>17</v>
      </c>
      <c r="D2298" s="5">
        <v>30</v>
      </c>
      <c r="E2298" s="6" t="s">
        <v>23</v>
      </c>
      <c r="F2298" s="6" t="s">
        <v>363</v>
      </c>
      <c r="G2298" s="6" t="s">
        <v>872</v>
      </c>
      <c r="H2298" s="6" t="s">
        <v>381</v>
      </c>
      <c r="I2298" s="5" t="s">
        <v>10</v>
      </c>
      <c r="J2298" s="7">
        <v>1320</v>
      </c>
      <c r="K2298" s="8">
        <v>786</v>
      </c>
      <c r="L2298" s="8">
        <v>800.62</v>
      </c>
      <c r="M2298" s="8">
        <v>480.85</v>
      </c>
      <c r="N2298" s="9">
        <f t="shared" si="140"/>
        <v>14.620000000000005</v>
      </c>
      <c r="O2298" s="10">
        <f t="shared" si="141"/>
        <v>1.0186005089058525</v>
      </c>
      <c r="P2298" s="11">
        <f t="shared" si="142"/>
        <v>0.66500987834043879</v>
      </c>
      <c r="Q2298" s="10">
        <f t="shared" si="143"/>
        <v>0.84240319865319868</v>
      </c>
    </row>
    <row r="2299" spans="1:17" x14ac:dyDescent="0.3">
      <c r="A2299" s="12" t="s">
        <v>3170</v>
      </c>
      <c r="B2299" s="12" t="s">
        <v>2949</v>
      </c>
      <c r="C2299" s="13" t="s">
        <v>17</v>
      </c>
      <c r="D2299" s="12">
        <v>30</v>
      </c>
      <c r="E2299" s="13" t="s">
        <v>23</v>
      </c>
      <c r="F2299" s="13" t="s">
        <v>363</v>
      </c>
      <c r="G2299" s="13" t="s">
        <v>872</v>
      </c>
      <c r="H2299" s="13" t="s">
        <v>382</v>
      </c>
      <c r="I2299" s="12" t="s">
        <v>10</v>
      </c>
      <c r="J2299" s="14">
        <v>1250</v>
      </c>
      <c r="K2299" s="15">
        <v>686</v>
      </c>
      <c r="L2299" s="15">
        <v>617.26</v>
      </c>
      <c r="M2299" s="15">
        <v>614.13</v>
      </c>
      <c r="N2299" s="16">
        <f t="shared" si="140"/>
        <v>-68.740000000000009</v>
      </c>
      <c r="O2299" s="17">
        <f t="shared" si="141"/>
        <v>0.89979591836734696</v>
      </c>
      <c r="P2299" s="18">
        <f t="shared" si="142"/>
        <v>5.0966407763828429E-3</v>
      </c>
      <c r="Q2299" s="17">
        <f t="shared" si="143"/>
        <v>0.68584444444444448</v>
      </c>
    </row>
    <row r="2300" spans="1:17" x14ac:dyDescent="0.3">
      <c r="A2300" s="5" t="s">
        <v>3171</v>
      </c>
      <c r="B2300" s="5" t="s">
        <v>2949</v>
      </c>
      <c r="C2300" s="6" t="s">
        <v>17</v>
      </c>
      <c r="D2300" s="5">
        <v>30</v>
      </c>
      <c r="E2300" s="6" t="s">
        <v>23</v>
      </c>
      <c r="F2300" s="6" t="s">
        <v>363</v>
      </c>
      <c r="G2300" s="6" t="s">
        <v>872</v>
      </c>
      <c r="H2300" s="6" t="s">
        <v>384</v>
      </c>
      <c r="I2300" s="5" t="s">
        <v>10</v>
      </c>
      <c r="J2300" s="7">
        <v>3960</v>
      </c>
      <c r="K2300" s="8">
        <v>2734</v>
      </c>
      <c r="L2300" s="8">
        <v>2848.95</v>
      </c>
      <c r="M2300" s="8">
        <v>2275.16</v>
      </c>
      <c r="N2300" s="9">
        <f t="shared" si="140"/>
        <v>114.94999999999982</v>
      </c>
      <c r="O2300" s="10">
        <f t="shared" si="141"/>
        <v>1.0420446232626188</v>
      </c>
      <c r="P2300" s="11">
        <f t="shared" si="142"/>
        <v>0.25219764763796831</v>
      </c>
      <c r="Q2300" s="10">
        <f t="shared" si="143"/>
        <v>0.99921085858585856</v>
      </c>
    </row>
    <row r="2301" spans="1:17" x14ac:dyDescent="0.3">
      <c r="A2301" s="12" t="s">
        <v>3172</v>
      </c>
      <c r="B2301" s="12" t="s">
        <v>2949</v>
      </c>
      <c r="C2301" s="13" t="s">
        <v>17</v>
      </c>
      <c r="D2301" s="12">
        <v>30</v>
      </c>
      <c r="E2301" s="13" t="s">
        <v>23</v>
      </c>
      <c r="F2301" s="13" t="s">
        <v>363</v>
      </c>
      <c r="G2301" s="13" t="s">
        <v>872</v>
      </c>
      <c r="H2301" s="13" t="s">
        <v>386</v>
      </c>
      <c r="I2301" s="12" t="s">
        <v>12</v>
      </c>
      <c r="J2301" s="14">
        <v>0</v>
      </c>
      <c r="K2301" s="15">
        <v>0</v>
      </c>
      <c r="L2301" s="15">
        <v>0</v>
      </c>
      <c r="M2301" s="15">
        <v>0</v>
      </c>
      <c r="N2301" s="16">
        <f t="shared" si="140"/>
        <v>0</v>
      </c>
      <c r="O2301" s="17">
        <f t="shared" si="141"/>
        <v>0</v>
      </c>
      <c r="P2301" s="18">
        <f t="shared" si="142"/>
        <v>0</v>
      </c>
      <c r="Q2301" s="17">
        <f t="shared" si="143"/>
        <v>0</v>
      </c>
    </row>
    <row r="2302" spans="1:17" x14ac:dyDescent="0.3">
      <c r="A2302" s="5" t="s">
        <v>3173</v>
      </c>
      <c r="B2302" s="5" t="s">
        <v>2949</v>
      </c>
      <c r="C2302" s="6" t="s">
        <v>17</v>
      </c>
      <c r="D2302" s="5">
        <v>30</v>
      </c>
      <c r="E2302" s="6" t="s">
        <v>23</v>
      </c>
      <c r="F2302" s="6" t="s">
        <v>363</v>
      </c>
      <c r="G2302" s="6" t="s">
        <v>78</v>
      </c>
      <c r="H2302" s="6" t="s">
        <v>388</v>
      </c>
      <c r="I2302" s="5" t="s">
        <v>10</v>
      </c>
      <c r="J2302" s="7">
        <v>600</v>
      </c>
      <c r="K2302" s="8">
        <v>322</v>
      </c>
      <c r="L2302" s="8">
        <v>239.3</v>
      </c>
      <c r="M2302" s="8">
        <v>296.7</v>
      </c>
      <c r="N2302" s="9">
        <f t="shared" si="140"/>
        <v>-82.699999999999989</v>
      </c>
      <c r="O2302" s="10">
        <f t="shared" si="141"/>
        <v>0.74316770186335412</v>
      </c>
      <c r="P2302" s="11">
        <f t="shared" si="142"/>
        <v>-0.19346140883046842</v>
      </c>
      <c r="Q2302" s="10">
        <f t="shared" si="143"/>
        <v>0.55393518518518514</v>
      </c>
    </row>
    <row r="2303" spans="1:17" x14ac:dyDescent="0.3">
      <c r="A2303" s="12" t="s">
        <v>3174</v>
      </c>
      <c r="B2303" s="12" t="s">
        <v>2949</v>
      </c>
      <c r="C2303" s="13" t="s">
        <v>17</v>
      </c>
      <c r="D2303" s="12">
        <v>30</v>
      </c>
      <c r="E2303" s="13" t="s">
        <v>23</v>
      </c>
      <c r="F2303" s="13" t="s">
        <v>363</v>
      </c>
      <c r="G2303" s="13" t="s">
        <v>78</v>
      </c>
      <c r="H2303" s="13" t="s">
        <v>390</v>
      </c>
      <c r="I2303" s="12" t="s">
        <v>10</v>
      </c>
      <c r="J2303" s="14">
        <v>1600</v>
      </c>
      <c r="K2303" s="15">
        <v>420</v>
      </c>
      <c r="L2303" s="15">
        <v>779.12</v>
      </c>
      <c r="M2303" s="15">
        <v>865.49</v>
      </c>
      <c r="N2303" s="16">
        <f t="shared" si="140"/>
        <v>359.12</v>
      </c>
      <c r="O2303" s="17">
        <f t="shared" si="141"/>
        <v>1.8550476190476191</v>
      </c>
      <c r="P2303" s="18">
        <f t="shared" si="142"/>
        <v>-9.9793180741545251E-2</v>
      </c>
      <c r="Q2303" s="17">
        <f t="shared" si="143"/>
        <v>0.67631944444444447</v>
      </c>
    </row>
    <row r="2304" spans="1:17" x14ac:dyDescent="0.3">
      <c r="A2304" s="5" t="s">
        <v>3175</v>
      </c>
      <c r="B2304" s="5" t="s">
        <v>2949</v>
      </c>
      <c r="C2304" s="6" t="s">
        <v>17</v>
      </c>
      <c r="D2304" s="5">
        <v>30</v>
      </c>
      <c r="E2304" s="6" t="s">
        <v>23</v>
      </c>
      <c r="F2304" s="6" t="s">
        <v>363</v>
      </c>
      <c r="G2304" s="6" t="s">
        <v>78</v>
      </c>
      <c r="H2304" s="6" t="s">
        <v>391</v>
      </c>
      <c r="I2304" s="5" t="s">
        <v>10</v>
      </c>
      <c r="J2304" s="7">
        <v>1320</v>
      </c>
      <c r="K2304" s="8">
        <v>771</v>
      </c>
      <c r="L2304" s="8">
        <v>718.39</v>
      </c>
      <c r="M2304" s="8">
        <v>435.02</v>
      </c>
      <c r="N2304" s="9">
        <f t="shared" si="140"/>
        <v>-52.610000000000014</v>
      </c>
      <c r="O2304" s="10">
        <f t="shared" si="141"/>
        <v>0.93176394293125808</v>
      </c>
      <c r="P2304" s="11">
        <f t="shared" si="142"/>
        <v>0.65139533814537265</v>
      </c>
      <c r="Q2304" s="10">
        <f t="shared" si="143"/>
        <v>0.75588173400673397</v>
      </c>
    </row>
    <row r="2305" spans="1:17" x14ac:dyDescent="0.3">
      <c r="A2305" s="12" t="s">
        <v>3176</v>
      </c>
      <c r="B2305" s="12" t="s">
        <v>2949</v>
      </c>
      <c r="C2305" s="13" t="s">
        <v>17</v>
      </c>
      <c r="D2305" s="12">
        <v>30</v>
      </c>
      <c r="E2305" s="13" t="s">
        <v>23</v>
      </c>
      <c r="F2305" s="13" t="s">
        <v>363</v>
      </c>
      <c r="G2305" s="13" t="s">
        <v>78</v>
      </c>
      <c r="H2305" s="13" t="s">
        <v>392</v>
      </c>
      <c r="I2305" s="12" t="s">
        <v>10</v>
      </c>
      <c r="J2305" s="14">
        <v>4760</v>
      </c>
      <c r="K2305" s="15">
        <v>3282</v>
      </c>
      <c r="L2305" s="15">
        <v>3246.04</v>
      </c>
      <c r="M2305" s="15">
        <v>3237.19</v>
      </c>
      <c r="N2305" s="16">
        <f t="shared" si="140"/>
        <v>-35.960000000000036</v>
      </c>
      <c r="O2305" s="17">
        <f t="shared" si="141"/>
        <v>0.98904326630103589</v>
      </c>
      <c r="P2305" s="18">
        <f t="shared" si="142"/>
        <v>2.7338525078848966E-3</v>
      </c>
      <c r="Q2305" s="17">
        <f t="shared" si="143"/>
        <v>0.94714052287581696</v>
      </c>
    </row>
    <row r="2306" spans="1:17" x14ac:dyDescent="0.3">
      <c r="A2306" s="5" t="s">
        <v>3177</v>
      </c>
      <c r="B2306" s="5" t="s">
        <v>2949</v>
      </c>
      <c r="C2306" s="6" t="s">
        <v>17</v>
      </c>
      <c r="D2306" s="5">
        <v>30</v>
      </c>
      <c r="E2306" s="6" t="s">
        <v>23</v>
      </c>
      <c r="F2306" s="6" t="s">
        <v>363</v>
      </c>
      <c r="G2306" s="6" t="s">
        <v>78</v>
      </c>
      <c r="H2306" s="6" t="s">
        <v>393</v>
      </c>
      <c r="I2306" s="5" t="s">
        <v>12</v>
      </c>
      <c r="J2306" s="7">
        <v>1000</v>
      </c>
      <c r="K2306" s="8">
        <v>133</v>
      </c>
      <c r="L2306" s="8">
        <v>175.42</v>
      </c>
      <c r="M2306" s="8">
        <v>163.88</v>
      </c>
      <c r="N2306" s="9">
        <f t="shared" ref="N2306:N2369" si="144">L2306-K2306</f>
        <v>42.419999999999987</v>
      </c>
      <c r="O2306" s="10">
        <f t="shared" ref="O2306:O2369" si="145">IFERROR(L2306/K2306, 0)</f>
        <v>1.3189473684210526</v>
      </c>
      <c r="P2306" s="11">
        <f t="shared" ref="P2306:P2369" si="146">IFERROR((L2306-M2306)/M2306, 0)</f>
        <v>7.0417378569685093E-2</v>
      </c>
      <c r="Q2306" s="10">
        <f t="shared" ref="Q2306:Q2369" si="147">IFERROR((L2306*1000)/(J2306*D2306*24), 0)</f>
        <v>0.24363888888888888</v>
      </c>
    </row>
    <row r="2307" spans="1:17" x14ac:dyDescent="0.3">
      <c r="A2307" s="12" t="s">
        <v>3178</v>
      </c>
      <c r="B2307" s="12" t="s">
        <v>2949</v>
      </c>
      <c r="C2307" s="13" t="s">
        <v>17</v>
      </c>
      <c r="D2307" s="12">
        <v>30</v>
      </c>
      <c r="E2307" s="13" t="s">
        <v>23</v>
      </c>
      <c r="F2307" s="13" t="s">
        <v>363</v>
      </c>
      <c r="G2307" s="13" t="s">
        <v>78</v>
      </c>
      <c r="H2307" s="13" t="s">
        <v>394</v>
      </c>
      <c r="I2307" s="12" t="s">
        <v>12</v>
      </c>
      <c r="J2307" s="14">
        <v>520</v>
      </c>
      <c r="K2307" s="15">
        <v>76</v>
      </c>
      <c r="L2307" s="15">
        <v>81.47</v>
      </c>
      <c r="M2307" s="15">
        <v>74.709999999999994</v>
      </c>
      <c r="N2307" s="16">
        <f t="shared" si="144"/>
        <v>5.4699999999999989</v>
      </c>
      <c r="O2307" s="17">
        <f t="shared" si="145"/>
        <v>1.0719736842105263</v>
      </c>
      <c r="P2307" s="18">
        <f t="shared" si="146"/>
        <v>9.0483201713291467E-2</v>
      </c>
      <c r="Q2307" s="17">
        <f t="shared" si="147"/>
        <v>0.21760149572649573</v>
      </c>
    </row>
    <row r="2308" spans="1:17" x14ac:dyDescent="0.3">
      <c r="A2308" s="5" t="s">
        <v>3179</v>
      </c>
      <c r="B2308" s="5" t="s">
        <v>2949</v>
      </c>
      <c r="C2308" s="6" t="s">
        <v>17</v>
      </c>
      <c r="D2308" s="5">
        <v>30</v>
      </c>
      <c r="E2308" s="6" t="s">
        <v>23</v>
      </c>
      <c r="F2308" s="6" t="s">
        <v>396</v>
      </c>
      <c r="G2308" s="6" t="s">
        <v>58</v>
      </c>
      <c r="H2308" s="6" t="s">
        <v>397</v>
      </c>
      <c r="I2308" s="5" t="s">
        <v>10</v>
      </c>
      <c r="J2308" s="7">
        <v>1210</v>
      </c>
      <c r="K2308" s="8">
        <v>747</v>
      </c>
      <c r="L2308" s="8">
        <v>560.71</v>
      </c>
      <c r="M2308" s="8">
        <v>525.37</v>
      </c>
      <c r="N2308" s="9">
        <f t="shared" si="144"/>
        <v>-186.28999999999996</v>
      </c>
      <c r="O2308" s="10">
        <f t="shared" si="145"/>
        <v>0.75061579651941102</v>
      </c>
      <c r="P2308" s="11">
        <f t="shared" si="146"/>
        <v>6.7266878580809777E-2</v>
      </c>
      <c r="Q2308" s="10">
        <f t="shared" si="147"/>
        <v>0.64360651974288341</v>
      </c>
    </row>
    <row r="2309" spans="1:17" x14ac:dyDescent="0.3">
      <c r="A2309" s="12" t="s">
        <v>3180</v>
      </c>
      <c r="B2309" s="12" t="s">
        <v>2949</v>
      </c>
      <c r="C2309" s="13" t="s">
        <v>17</v>
      </c>
      <c r="D2309" s="12">
        <v>30</v>
      </c>
      <c r="E2309" s="13" t="s">
        <v>23</v>
      </c>
      <c r="F2309" s="13" t="s">
        <v>396</v>
      </c>
      <c r="G2309" s="13" t="s">
        <v>58</v>
      </c>
      <c r="H2309" s="13" t="s">
        <v>398</v>
      </c>
      <c r="I2309" s="12" t="s">
        <v>10</v>
      </c>
      <c r="J2309" s="14">
        <v>2920</v>
      </c>
      <c r="K2309" s="15">
        <v>1605</v>
      </c>
      <c r="L2309" s="15">
        <v>1543.29</v>
      </c>
      <c r="M2309" s="15">
        <v>1258.51</v>
      </c>
      <c r="N2309" s="16">
        <f t="shared" si="144"/>
        <v>-61.710000000000036</v>
      </c>
      <c r="O2309" s="17">
        <f t="shared" si="145"/>
        <v>0.96155140186915888</v>
      </c>
      <c r="P2309" s="18">
        <f t="shared" si="146"/>
        <v>0.22628346218941445</v>
      </c>
      <c r="Q2309" s="17">
        <f t="shared" si="147"/>
        <v>0.73406107305936075</v>
      </c>
    </row>
    <row r="2310" spans="1:17" x14ac:dyDescent="0.3">
      <c r="A2310" s="5" t="s">
        <v>3181</v>
      </c>
      <c r="B2310" s="5" t="s">
        <v>2949</v>
      </c>
      <c r="C2310" s="6" t="s">
        <v>17</v>
      </c>
      <c r="D2310" s="5">
        <v>30</v>
      </c>
      <c r="E2310" s="6" t="s">
        <v>23</v>
      </c>
      <c r="F2310" s="6" t="s">
        <v>396</v>
      </c>
      <c r="G2310" s="6" t="s">
        <v>58</v>
      </c>
      <c r="H2310" s="6" t="s">
        <v>399</v>
      </c>
      <c r="I2310" s="5" t="s">
        <v>10</v>
      </c>
      <c r="J2310" s="7">
        <v>1340</v>
      </c>
      <c r="K2310" s="8">
        <v>629</v>
      </c>
      <c r="L2310" s="8">
        <v>655.23</v>
      </c>
      <c r="M2310" s="8">
        <v>617.75</v>
      </c>
      <c r="N2310" s="9">
        <f t="shared" si="144"/>
        <v>26.230000000000018</v>
      </c>
      <c r="O2310" s="10">
        <f t="shared" si="145"/>
        <v>1.0417011128775835</v>
      </c>
      <c r="P2310" s="11">
        <f t="shared" si="146"/>
        <v>6.0671792796438716E-2</v>
      </c>
      <c r="Q2310" s="10">
        <f t="shared" si="147"/>
        <v>0.67913557213930353</v>
      </c>
    </row>
    <row r="2311" spans="1:17" x14ac:dyDescent="0.3">
      <c r="A2311" s="12" t="s">
        <v>3182</v>
      </c>
      <c r="B2311" s="12" t="s">
        <v>2949</v>
      </c>
      <c r="C2311" s="13" t="s">
        <v>17</v>
      </c>
      <c r="D2311" s="12">
        <v>30</v>
      </c>
      <c r="E2311" s="13" t="s">
        <v>23</v>
      </c>
      <c r="F2311" s="13" t="s">
        <v>396</v>
      </c>
      <c r="G2311" s="13" t="s">
        <v>58</v>
      </c>
      <c r="H2311" s="13" t="s">
        <v>400</v>
      </c>
      <c r="I2311" s="12" t="s">
        <v>10</v>
      </c>
      <c r="J2311" s="14">
        <v>2190</v>
      </c>
      <c r="K2311" s="15">
        <v>1020</v>
      </c>
      <c r="L2311" s="15">
        <v>1219.76</v>
      </c>
      <c r="M2311" s="15">
        <v>1149.99</v>
      </c>
      <c r="N2311" s="16">
        <f t="shared" si="144"/>
        <v>199.76</v>
      </c>
      <c r="O2311" s="17">
        <f t="shared" si="145"/>
        <v>1.1958431372549019</v>
      </c>
      <c r="P2311" s="18">
        <f t="shared" si="146"/>
        <v>6.0670092783415494E-2</v>
      </c>
      <c r="Q2311" s="17">
        <f t="shared" si="147"/>
        <v>0.77356671740233385</v>
      </c>
    </row>
    <row r="2312" spans="1:17" x14ac:dyDescent="0.3">
      <c r="A2312" s="5" t="s">
        <v>3183</v>
      </c>
      <c r="B2312" s="5" t="s">
        <v>2949</v>
      </c>
      <c r="C2312" s="6" t="s">
        <v>17</v>
      </c>
      <c r="D2312" s="5">
        <v>30</v>
      </c>
      <c r="E2312" s="6" t="s">
        <v>23</v>
      </c>
      <c r="F2312" s="6" t="s">
        <v>396</v>
      </c>
      <c r="G2312" s="6" t="s">
        <v>58</v>
      </c>
      <c r="H2312" s="6" t="s">
        <v>401</v>
      </c>
      <c r="I2312" s="5" t="s">
        <v>10</v>
      </c>
      <c r="J2312" s="7">
        <v>630</v>
      </c>
      <c r="K2312" s="8">
        <v>249</v>
      </c>
      <c r="L2312" s="8">
        <v>198.87</v>
      </c>
      <c r="M2312" s="8">
        <v>178.97</v>
      </c>
      <c r="N2312" s="9">
        <f t="shared" si="144"/>
        <v>-50.129999999999995</v>
      </c>
      <c r="O2312" s="10">
        <f t="shared" si="145"/>
        <v>0.79867469879518072</v>
      </c>
      <c r="P2312" s="11">
        <f t="shared" si="146"/>
        <v>0.1111918198580768</v>
      </c>
      <c r="Q2312" s="10">
        <f t="shared" si="147"/>
        <v>0.43842592592592594</v>
      </c>
    </row>
    <row r="2313" spans="1:17" x14ac:dyDescent="0.3">
      <c r="A2313" s="12" t="s">
        <v>3184</v>
      </c>
      <c r="B2313" s="12" t="s">
        <v>2949</v>
      </c>
      <c r="C2313" s="13" t="s">
        <v>17</v>
      </c>
      <c r="D2313" s="12">
        <v>30</v>
      </c>
      <c r="E2313" s="13" t="s">
        <v>23</v>
      </c>
      <c r="F2313" s="13" t="s">
        <v>396</v>
      </c>
      <c r="G2313" s="13" t="s">
        <v>58</v>
      </c>
      <c r="H2313" s="13" t="s">
        <v>402</v>
      </c>
      <c r="I2313" s="12" t="s">
        <v>10</v>
      </c>
      <c r="J2313" s="14">
        <v>500</v>
      </c>
      <c r="K2313" s="15">
        <v>262</v>
      </c>
      <c r="L2313" s="15">
        <v>325.35000000000002</v>
      </c>
      <c r="M2313" s="15">
        <v>244.97</v>
      </c>
      <c r="N2313" s="16">
        <f t="shared" si="144"/>
        <v>63.350000000000023</v>
      </c>
      <c r="O2313" s="17">
        <f t="shared" si="145"/>
        <v>1.2417938931297712</v>
      </c>
      <c r="P2313" s="18">
        <f t="shared" si="146"/>
        <v>0.32812181083397979</v>
      </c>
      <c r="Q2313" s="17">
        <f t="shared" si="147"/>
        <v>0.90375000000000005</v>
      </c>
    </row>
    <row r="2314" spans="1:17" x14ac:dyDescent="0.3">
      <c r="A2314" s="5" t="s">
        <v>3185</v>
      </c>
      <c r="B2314" s="5" t="s">
        <v>2949</v>
      </c>
      <c r="C2314" s="6" t="s">
        <v>17</v>
      </c>
      <c r="D2314" s="5">
        <v>30</v>
      </c>
      <c r="E2314" s="6" t="s">
        <v>23</v>
      </c>
      <c r="F2314" s="6" t="s">
        <v>396</v>
      </c>
      <c r="G2314" s="6" t="s">
        <v>58</v>
      </c>
      <c r="H2314" s="6" t="s">
        <v>403</v>
      </c>
      <c r="I2314" s="5" t="s">
        <v>10</v>
      </c>
      <c r="J2314" s="7">
        <v>750</v>
      </c>
      <c r="K2314" s="8">
        <v>306</v>
      </c>
      <c r="L2314" s="8">
        <v>403.38</v>
      </c>
      <c r="M2314" s="8">
        <v>327.24</v>
      </c>
      <c r="N2314" s="9">
        <f t="shared" si="144"/>
        <v>97.38</v>
      </c>
      <c r="O2314" s="10">
        <f t="shared" si="145"/>
        <v>1.3182352941176469</v>
      </c>
      <c r="P2314" s="11">
        <f t="shared" si="146"/>
        <v>0.23267326732673263</v>
      </c>
      <c r="Q2314" s="10">
        <f t="shared" si="147"/>
        <v>0.747</v>
      </c>
    </row>
    <row r="2315" spans="1:17" x14ac:dyDescent="0.3">
      <c r="A2315" s="12" t="s">
        <v>3186</v>
      </c>
      <c r="B2315" s="12" t="s">
        <v>2949</v>
      </c>
      <c r="C2315" s="13" t="s">
        <v>17</v>
      </c>
      <c r="D2315" s="12">
        <v>30</v>
      </c>
      <c r="E2315" s="13" t="s">
        <v>23</v>
      </c>
      <c r="F2315" s="13" t="s">
        <v>396</v>
      </c>
      <c r="G2315" s="13" t="s">
        <v>58</v>
      </c>
      <c r="H2315" s="13" t="s">
        <v>405</v>
      </c>
      <c r="I2315" s="12" t="s">
        <v>16</v>
      </c>
      <c r="J2315" s="14">
        <v>672</v>
      </c>
      <c r="K2315" s="15">
        <v>165</v>
      </c>
      <c r="L2315" s="15">
        <v>171.35</v>
      </c>
      <c r="M2315" s="15">
        <v>88.87</v>
      </c>
      <c r="N2315" s="16">
        <f t="shared" si="144"/>
        <v>6.3499999999999943</v>
      </c>
      <c r="O2315" s="17">
        <f t="shared" si="145"/>
        <v>1.0384848484848483</v>
      </c>
      <c r="P2315" s="18">
        <f t="shared" si="146"/>
        <v>0.92809722065938993</v>
      </c>
      <c r="Q2315" s="17">
        <f t="shared" si="147"/>
        <v>0.35414599867724866</v>
      </c>
    </row>
    <row r="2316" spans="1:17" x14ac:dyDescent="0.3">
      <c r="A2316" s="5" t="s">
        <v>3187</v>
      </c>
      <c r="B2316" s="5" t="s">
        <v>2949</v>
      </c>
      <c r="C2316" s="6" t="s">
        <v>17</v>
      </c>
      <c r="D2316" s="5">
        <v>30</v>
      </c>
      <c r="E2316" s="6" t="s">
        <v>23</v>
      </c>
      <c r="F2316" s="6" t="s">
        <v>396</v>
      </c>
      <c r="G2316" s="6" t="s">
        <v>58</v>
      </c>
      <c r="H2316" s="6" t="s">
        <v>406</v>
      </c>
      <c r="I2316" s="5" t="s">
        <v>12</v>
      </c>
      <c r="J2316" s="7">
        <v>80</v>
      </c>
      <c r="K2316" s="8">
        <v>7</v>
      </c>
      <c r="L2316" s="8">
        <v>2.62</v>
      </c>
      <c r="M2316" s="8">
        <v>5.17</v>
      </c>
      <c r="N2316" s="9">
        <f t="shared" si="144"/>
        <v>-4.38</v>
      </c>
      <c r="O2316" s="10">
        <f t="shared" si="145"/>
        <v>0.37428571428571428</v>
      </c>
      <c r="P2316" s="11">
        <f t="shared" si="146"/>
        <v>-0.49323017408123787</v>
      </c>
      <c r="Q2316" s="10">
        <f t="shared" si="147"/>
        <v>4.5486111111111109E-2</v>
      </c>
    </row>
    <row r="2317" spans="1:17" x14ac:dyDescent="0.3">
      <c r="A2317" s="12" t="s">
        <v>3188</v>
      </c>
      <c r="B2317" s="12" t="s">
        <v>2949</v>
      </c>
      <c r="C2317" s="13" t="s">
        <v>17</v>
      </c>
      <c r="D2317" s="12">
        <v>30</v>
      </c>
      <c r="E2317" s="13" t="s">
        <v>23</v>
      </c>
      <c r="F2317" s="13" t="s">
        <v>396</v>
      </c>
      <c r="G2317" s="13" t="s">
        <v>58</v>
      </c>
      <c r="H2317" s="13" t="s">
        <v>407</v>
      </c>
      <c r="I2317" s="12" t="s">
        <v>12</v>
      </c>
      <c r="J2317" s="14">
        <v>250</v>
      </c>
      <c r="K2317" s="15">
        <v>18</v>
      </c>
      <c r="L2317" s="15">
        <v>8.84</v>
      </c>
      <c r="M2317" s="15">
        <v>8.07</v>
      </c>
      <c r="N2317" s="16">
        <f t="shared" si="144"/>
        <v>-9.16</v>
      </c>
      <c r="O2317" s="17">
        <f t="shared" si="145"/>
        <v>0.49111111111111111</v>
      </c>
      <c r="P2317" s="18">
        <f t="shared" si="146"/>
        <v>9.5415117719950371E-2</v>
      </c>
      <c r="Q2317" s="17">
        <f t="shared" si="147"/>
        <v>4.9111111111111112E-2</v>
      </c>
    </row>
    <row r="2318" spans="1:17" x14ac:dyDescent="0.3">
      <c r="A2318" s="5" t="s">
        <v>3189</v>
      </c>
      <c r="B2318" s="5" t="s">
        <v>2949</v>
      </c>
      <c r="C2318" s="6" t="s">
        <v>17</v>
      </c>
      <c r="D2318" s="5">
        <v>30</v>
      </c>
      <c r="E2318" s="6" t="s">
        <v>23</v>
      </c>
      <c r="F2318" s="6" t="s">
        <v>396</v>
      </c>
      <c r="G2318" s="6" t="s">
        <v>58</v>
      </c>
      <c r="H2318" s="6" t="s">
        <v>408</v>
      </c>
      <c r="I2318" s="5" t="s">
        <v>12</v>
      </c>
      <c r="J2318" s="7">
        <v>36</v>
      </c>
      <c r="K2318" s="8">
        <v>8</v>
      </c>
      <c r="L2318" s="8">
        <v>10.76</v>
      </c>
      <c r="M2318" s="8">
        <v>11.11</v>
      </c>
      <c r="N2318" s="9">
        <f t="shared" si="144"/>
        <v>2.76</v>
      </c>
      <c r="O2318" s="10">
        <f t="shared" si="145"/>
        <v>1.345</v>
      </c>
      <c r="P2318" s="11">
        <f t="shared" si="146"/>
        <v>-3.1503150315031474E-2</v>
      </c>
      <c r="Q2318" s="10">
        <f t="shared" si="147"/>
        <v>0.41512345679012347</v>
      </c>
    </row>
    <row r="2319" spans="1:17" x14ac:dyDescent="0.3">
      <c r="A2319" s="12" t="s">
        <v>3190</v>
      </c>
      <c r="B2319" s="12" t="s">
        <v>2949</v>
      </c>
      <c r="C2319" s="13" t="s">
        <v>17</v>
      </c>
      <c r="D2319" s="12">
        <v>30</v>
      </c>
      <c r="E2319" s="13" t="s">
        <v>23</v>
      </c>
      <c r="F2319" s="13" t="s">
        <v>396</v>
      </c>
      <c r="G2319" s="13" t="s">
        <v>58</v>
      </c>
      <c r="H2319" s="13" t="s">
        <v>409</v>
      </c>
      <c r="I2319" s="12" t="s">
        <v>12</v>
      </c>
      <c r="J2319" s="14">
        <v>600</v>
      </c>
      <c r="K2319" s="15">
        <v>52</v>
      </c>
      <c r="L2319" s="15">
        <v>56.2</v>
      </c>
      <c r="M2319" s="15">
        <v>75.44</v>
      </c>
      <c r="N2319" s="16">
        <f t="shared" si="144"/>
        <v>4.2000000000000028</v>
      </c>
      <c r="O2319" s="17">
        <f t="shared" si="145"/>
        <v>1.0807692307692309</v>
      </c>
      <c r="P2319" s="18">
        <f t="shared" si="146"/>
        <v>-0.25503711558854714</v>
      </c>
      <c r="Q2319" s="17">
        <f t="shared" si="147"/>
        <v>0.13009259259259259</v>
      </c>
    </row>
    <row r="2320" spans="1:17" x14ac:dyDescent="0.3">
      <c r="A2320" s="5" t="s">
        <v>3191</v>
      </c>
      <c r="B2320" s="5" t="s">
        <v>2949</v>
      </c>
      <c r="C2320" s="6" t="s">
        <v>17</v>
      </c>
      <c r="D2320" s="5">
        <v>30</v>
      </c>
      <c r="E2320" s="6" t="s">
        <v>23</v>
      </c>
      <c r="F2320" s="6" t="s">
        <v>396</v>
      </c>
      <c r="G2320" s="6" t="s">
        <v>58</v>
      </c>
      <c r="H2320" s="6" t="s">
        <v>410</v>
      </c>
      <c r="I2320" s="5" t="s">
        <v>12</v>
      </c>
      <c r="J2320" s="7">
        <v>320</v>
      </c>
      <c r="K2320" s="8">
        <v>43</v>
      </c>
      <c r="L2320" s="8">
        <v>18.82</v>
      </c>
      <c r="M2320" s="8">
        <v>31.44</v>
      </c>
      <c r="N2320" s="9">
        <f t="shared" si="144"/>
        <v>-24.18</v>
      </c>
      <c r="O2320" s="10">
        <f t="shared" si="145"/>
        <v>0.43767441860465117</v>
      </c>
      <c r="P2320" s="11">
        <f t="shared" si="146"/>
        <v>-0.40139949109414758</v>
      </c>
      <c r="Q2320" s="10">
        <f t="shared" si="147"/>
        <v>8.1684027777777779E-2</v>
      </c>
    </row>
    <row r="2321" spans="1:17" x14ac:dyDescent="0.3">
      <c r="A2321" s="12" t="s">
        <v>3192</v>
      </c>
      <c r="B2321" s="12" t="s">
        <v>2949</v>
      </c>
      <c r="C2321" s="13" t="s">
        <v>17</v>
      </c>
      <c r="D2321" s="12">
        <v>30</v>
      </c>
      <c r="E2321" s="13" t="s">
        <v>23</v>
      </c>
      <c r="F2321" s="13" t="s">
        <v>396</v>
      </c>
      <c r="G2321" s="13" t="s">
        <v>58</v>
      </c>
      <c r="H2321" s="13" t="s">
        <v>411</v>
      </c>
      <c r="I2321" s="12" t="s">
        <v>12</v>
      </c>
      <c r="J2321" s="14">
        <v>1000</v>
      </c>
      <c r="K2321" s="15">
        <v>135</v>
      </c>
      <c r="L2321" s="15">
        <v>23.98</v>
      </c>
      <c r="M2321" s="15">
        <v>67.06</v>
      </c>
      <c r="N2321" s="16">
        <f t="shared" si="144"/>
        <v>-111.02</v>
      </c>
      <c r="O2321" s="17">
        <f t="shared" si="145"/>
        <v>0.17762962962962964</v>
      </c>
      <c r="P2321" s="18">
        <f t="shared" si="146"/>
        <v>-0.64240978228452128</v>
      </c>
      <c r="Q2321" s="17">
        <f t="shared" si="147"/>
        <v>3.3305555555555554E-2</v>
      </c>
    </row>
    <row r="2322" spans="1:17" x14ac:dyDescent="0.3">
      <c r="A2322" s="5" t="s">
        <v>3193</v>
      </c>
      <c r="B2322" s="5" t="s">
        <v>2949</v>
      </c>
      <c r="C2322" s="6" t="s">
        <v>17</v>
      </c>
      <c r="D2322" s="5">
        <v>30</v>
      </c>
      <c r="E2322" s="6" t="s">
        <v>23</v>
      </c>
      <c r="F2322" s="6" t="s">
        <v>396</v>
      </c>
      <c r="G2322" s="6" t="s">
        <v>58</v>
      </c>
      <c r="H2322" s="6" t="s">
        <v>412</v>
      </c>
      <c r="I2322" s="5" t="s">
        <v>12</v>
      </c>
      <c r="J2322" s="7">
        <v>60</v>
      </c>
      <c r="K2322" s="8">
        <v>11</v>
      </c>
      <c r="L2322" s="8">
        <v>0</v>
      </c>
      <c r="M2322" s="8">
        <v>9.0299999999999994</v>
      </c>
      <c r="N2322" s="9">
        <f t="shared" si="144"/>
        <v>-11</v>
      </c>
      <c r="O2322" s="10">
        <f t="shared" si="145"/>
        <v>0</v>
      </c>
      <c r="P2322" s="11">
        <f t="shared" si="146"/>
        <v>-1</v>
      </c>
      <c r="Q2322" s="10">
        <f t="shared" si="147"/>
        <v>0</v>
      </c>
    </row>
    <row r="2323" spans="1:17" x14ac:dyDescent="0.3">
      <c r="A2323" s="12" t="s">
        <v>3194</v>
      </c>
      <c r="B2323" s="12" t="s">
        <v>2949</v>
      </c>
      <c r="C2323" s="13" t="s">
        <v>17</v>
      </c>
      <c r="D2323" s="12">
        <v>30</v>
      </c>
      <c r="E2323" s="13" t="s">
        <v>23</v>
      </c>
      <c r="F2323" s="13" t="s">
        <v>396</v>
      </c>
      <c r="G2323" s="13" t="s">
        <v>58</v>
      </c>
      <c r="H2323" s="13" t="s">
        <v>413</v>
      </c>
      <c r="I2323" s="12" t="s">
        <v>12</v>
      </c>
      <c r="J2323" s="14">
        <v>60</v>
      </c>
      <c r="K2323" s="15">
        <v>0</v>
      </c>
      <c r="L2323" s="15">
        <v>0</v>
      </c>
      <c r="M2323" s="15">
        <v>0</v>
      </c>
      <c r="N2323" s="16">
        <f t="shared" si="144"/>
        <v>0</v>
      </c>
      <c r="O2323" s="17">
        <f t="shared" si="145"/>
        <v>0</v>
      </c>
      <c r="P2323" s="18">
        <f t="shared" si="146"/>
        <v>0</v>
      </c>
      <c r="Q2323" s="17">
        <f t="shared" si="147"/>
        <v>0</v>
      </c>
    </row>
    <row r="2324" spans="1:17" x14ac:dyDescent="0.3">
      <c r="A2324" s="5" t="s">
        <v>3195</v>
      </c>
      <c r="B2324" s="5" t="s">
        <v>2949</v>
      </c>
      <c r="C2324" s="6" t="s">
        <v>17</v>
      </c>
      <c r="D2324" s="5">
        <v>30</v>
      </c>
      <c r="E2324" s="6" t="s">
        <v>23</v>
      </c>
      <c r="F2324" s="6" t="s">
        <v>396</v>
      </c>
      <c r="G2324" s="6" t="s">
        <v>58</v>
      </c>
      <c r="H2324" s="6" t="s">
        <v>414</v>
      </c>
      <c r="I2324" s="5" t="s">
        <v>12</v>
      </c>
      <c r="J2324" s="7">
        <v>160</v>
      </c>
      <c r="K2324" s="8">
        <v>30</v>
      </c>
      <c r="L2324" s="8">
        <v>46.94</v>
      </c>
      <c r="M2324" s="8">
        <v>37.89</v>
      </c>
      <c r="N2324" s="9">
        <f t="shared" si="144"/>
        <v>16.939999999999998</v>
      </c>
      <c r="O2324" s="10">
        <f t="shared" si="145"/>
        <v>1.5646666666666667</v>
      </c>
      <c r="P2324" s="11">
        <f t="shared" si="146"/>
        <v>0.23884930060702025</v>
      </c>
      <c r="Q2324" s="10">
        <f t="shared" si="147"/>
        <v>0.4074652777777778</v>
      </c>
    </row>
    <row r="2325" spans="1:17" x14ac:dyDescent="0.3">
      <c r="A2325" s="12" t="s">
        <v>3196</v>
      </c>
      <c r="B2325" s="12" t="s">
        <v>2949</v>
      </c>
      <c r="C2325" s="13" t="s">
        <v>17</v>
      </c>
      <c r="D2325" s="12">
        <v>30</v>
      </c>
      <c r="E2325" s="13" t="s">
        <v>23</v>
      </c>
      <c r="F2325" s="13" t="s">
        <v>396</v>
      </c>
      <c r="G2325" s="13" t="s">
        <v>872</v>
      </c>
      <c r="H2325" s="13" t="s">
        <v>415</v>
      </c>
      <c r="I2325" s="12" t="s">
        <v>10</v>
      </c>
      <c r="J2325" s="14">
        <v>500</v>
      </c>
      <c r="K2325" s="15">
        <v>335</v>
      </c>
      <c r="L2325" s="15">
        <v>238.34</v>
      </c>
      <c r="M2325" s="15">
        <v>269.73</v>
      </c>
      <c r="N2325" s="16">
        <f t="shared" si="144"/>
        <v>-96.66</v>
      </c>
      <c r="O2325" s="17">
        <f t="shared" si="145"/>
        <v>0.71146268656716416</v>
      </c>
      <c r="P2325" s="18">
        <f t="shared" si="146"/>
        <v>-0.11637563489415347</v>
      </c>
      <c r="Q2325" s="17">
        <f t="shared" si="147"/>
        <v>0.66205555555555551</v>
      </c>
    </row>
    <row r="2326" spans="1:17" x14ac:dyDescent="0.3">
      <c r="A2326" s="5" t="s">
        <v>3197</v>
      </c>
      <c r="B2326" s="5" t="s">
        <v>2949</v>
      </c>
      <c r="C2326" s="6" t="s">
        <v>17</v>
      </c>
      <c r="D2326" s="5">
        <v>30</v>
      </c>
      <c r="E2326" s="6" t="s">
        <v>23</v>
      </c>
      <c r="F2326" s="6" t="s">
        <v>396</v>
      </c>
      <c r="G2326" s="6" t="s">
        <v>872</v>
      </c>
      <c r="H2326" s="6" t="s">
        <v>417</v>
      </c>
      <c r="I2326" s="5" t="s">
        <v>10</v>
      </c>
      <c r="J2326" s="7">
        <v>246</v>
      </c>
      <c r="K2326" s="8">
        <v>0</v>
      </c>
      <c r="L2326" s="8">
        <v>0</v>
      </c>
      <c r="M2326" s="8">
        <v>0</v>
      </c>
      <c r="N2326" s="9">
        <f t="shared" si="144"/>
        <v>0</v>
      </c>
      <c r="O2326" s="10">
        <f t="shared" si="145"/>
        <v>0</v>
      </c>
      <c r="P2326" s="11">
        <f t="shared" si="146"/>
        <v>0</v>
      </c>
      <c r="Q2326" s="10">
        <f t="shared" si="147"/>
        <v>0</v>
      </c>
    </row>
    <row r="2327" spans="1:17" x14ac:dyDescent="0.3">
      <c r="A2327" s="12" t="s">
        <v>3198</v>
      </c>
      <c r="B2327" s="12" t="s">
        <v>2949</v>
      </c>
      <c r="C2327" s="13" t="s">
        <v>17</v>
      </c>
      <c r="D2327" s="12">
        <v>30</v>
      </c>
      <c r="E2327" s="13" t="s">
        <v>23</v>
      </c>
      <c r="F2327" s="13" t="s">
        <v>396</v>
      </c>
      <c r="G2327" s="13" t="s">
        <v>872</v>
      </c>
      <c r="H2327" s="13" t="s">
        <v>820</v>
      </c>
      <c r="I2327" s="12" t="s">
        <v>10</v>
      </c>
      <c r="J2327" s="14">
        <v>3300</v>
      </c>
      <c r="K2327" s="15">
        <v>2076</v>
      </c>
      <c r="L2327" s="15">
        <v>1294.8499999999999</v>
      </c>
      <c r="M2327" s="15">
        <v>2021.57</v>
      </c>
      <c r="N2327" s="16">
        <f t="shared" si="144"/>
        <v>-781.15000000000009</v>
      </c>
      <c r="O2327" s="17">
        <f t="shared" si="145"/>
        <v>0.62372350674373789</v>
      </c>
      <c r="P2327" s="18">
        <f t="shared" si="146"/>
        <v>-0.35948297610273205</v>
      </c>
      <c r="Q2327" s="17">
        <f t="shared" si="147"/>
        <v>0.54497053872053869</v>
      </c>
    </row>
    <row r="2328" spans="1:17" x14ac:dyDescent="0.3">
      <c r="A2328" s="5" t="s">
        <v>3199</v>
      </c>
      <c r="B2328" s="5" t="s">
        <v>2949</v>
      </c>
      <c r="C2328" s="6" t="s">
        <v>17</v>
      </c>
      <c r="D2328" s="5">
        <v>30</v>
      </c>
      <c r="E2328" s="6" t="s">
        <v>23</v>
      </c>
      <c r="F2328" s="6" t="s">
        <v>396</v>
      </c>
      <c r="G2328" s="6" t="s">
        <v>872</v>
      </c>
      <c r="H2328" s="6" t="s">
        <v>420</v>
      </c>
      <c r="I2328" s="5" t="s">
        <v>10</v>
      </c>
      <c r="J2328" s="7">
        <v>600</v>
      </c>
      <c r="K2328" s="8">
        <v>266</v>
      </c>
      <c r="L2328" s="8">
        <v>347.98</v>
      </c>
      <c r="M2328" s="8">
        <v>340.18</v>
      </c>
      <c r="N2328" s="9">
        <f t="shared" si="144"/>
        <v>81.980000000000018</v>
      </c>
      <c r="O2328" s="10">
        <f t="shared" si="145"/>
        <v>1.3081954887218046</v>
      </c>
      <c r="P2328" s="11">
        <f t="shared" si="146"/>
        <v>2.2929037568346203E-2</v>
      </c>
      <c r="Q2328" s="10">
        <f t="shared" si="147"/>
        <v>0.80550925925925931</v>
      </c>
    </row>
    <row r="2329" spans="1:17" x14ac:dyDescent="0.3">
      <c r="A2329" s="12" t="s">
        <v>3200</v>
      </c>
      <c r="B2329" s="12" t="s">
        <v>2949</v>
      </c>
      <c r="C2329" s="13" t="s">
        <v>17</v>
      </c>
      <c r="D2329" s="12">
        <v>30</v>
      </c>
      <c r="E2329" s="13" t="s">
        <v>23</v>
      </c>
      <c r="F2329" s="13" t="s">
        <v>396</v>
      </c>
      <c r="G2329" s="13" t="s">
        <v>872</v>
      </c>
      <c r="H2329" s="13" t="s">
        <v>422</v>
      </c>
      <c r="I2329" s="12" t="s">
        <v>10</v>
      </c>
      <c r="J2329" s="14">
        <v>120</v>
      </c>
      <c r="K2329" s="15">
        <v>0</v>
      </c>
      <c r="L2329" s="15">
        <v>0</v>
      </c>
      <c r="M2329" s="15">
        <v>0</v>
      </c>
      <c r="N2329" s="16">
        <f t="shared" si="144"/>
        <v>0</v>
      </c>
      <c r="O2329" s="17">
        <f t="shared" si="145"/>
        <v>0</v>
      </c>
      <c r="P2329" s="18">
        <f t="shared" si="146"/>
        <v>0</v>
      </c>
      <c r="Q2329" s="17">
        <f t="shared" si="147"/>
        <v>0</v>
      </c>
    </row>
    <row r="2330" spans="1:17" x14ac:dyDescent="0.3">
      <c r="A2330" s="5" t="s">
        <v>3201</v>
      </c>
      <c r="B2330" s="5" t="s">
        <v>2949</v>
      </c>
      <c r="C2330" s="6" t="s">
        <v>17</v>
      </c>
      <c r="D2330" s="5">
        <v>30</v>
      </c>
      <c r="E2330" s="6" t="s">
        <v>23</v>
      </c>
      <c r="F2330" s="6" t="s">
        <v>396</v>
      </c>
      <c r="G2330" s="6" t="s">
        <v>872</v>
      </c>
      <c r="H2330" s="6" t="s">
        <v>424</v>
      </c>
      <c r="I2330" s="5" t="s">
        <v>10</v>
      </c>
      <c r="J2330" s="7">
        <v>600</v>
      </c>
      <c r="K2330" s="8">
        <v>384</v>
      </c>
      <c r="L2330" s="8">
        <v>341.74</v>
      </c>
      <c r="M2330" s="8">
        <v>398.24</v>
      </c>
      <c r="N2330" s="9">
        <f t="shared" si="144"/>
        <v>-42.259999999999991</v>
      </c>
      <c r="O2330" s="10">
        <f t="shared" si="145"/>
        <v>0.88994791666666673</v>
      </c>
      <c r="P2330" s="11">
        <f t="shared" si="146"/>
        <v>-0.14187424668541582</v>
      </c>
      <c r="Q2330" s="10">
        <f t="shared" si="147"/>
        <v>0.79106481481481483</v>
      </c>
    </row>
    <row r="2331" spans="1:17" x14ac:dyDescent="0.3">
      <c r="A2331" s="12" t="s">
        <v>3202</v>
      </c>
      <c r="B2331" s="12" t="s">
        <v>2949</v>
      </c>
      <c r="C2331" s="13" t="s">
        <v>17</v>
      </c>
      <c r="D2331" s="12">
        <v>30</v>
      </c>
      <c r="E2331" s="13" t="s">
        <v>23</v>
      </c>
      <c r="F2331" s="13" t="s">
        <v>396</v>
      </c>
      <c r="G2331" s="13" t="s">
        <v>872</v>
      </c>
      <c r="H2331" s="13" t="s">
        <v>426</v>
      </c>
      <c r="I2331" s="12" t="s">
        <v>10</v>
      </c>
      <c r="J2331" s="14">
        <v>270</v>
      </c>
      <c r="K2331" s="15">
        <v>83</v>
      </c>
      <c r="L2331" s="15">
        <v>153</v>
      </c>
      <c r="M2331" s="15">
        <v>109.17</v>
      </c>
      <c r="N2331" s="16">
        <f t="shared" si="144"/>
        <v>70</v>
      </c>
      <c r="O2331" s="17">
        <f t="shared" si="145"/>
        <v>1.8433734939759037</v>
      </c>
      <c r="P2331" s="18">
        <f t="shared" si="146"/>
        <v>0.40148392415498763</v>
      </c>
      <c r="Q2331" s="17">
        <f t="shared" si="147"/>
        <v>0.78703703703703709</v>
      </c>
    </row>
    <row r="2332" spans="1:17" x14ac:dyDescent="0.3">
      <c r="A2332" s="5" t="s">
        <v>3203</v>
      </c>
      <c r="B2332" s="5" t="s">
        <v>2949</v>
      </c>
      <c r="C2332" s="6" t="s">
        <v>17</v>
      </c>
      <c r="D2332" s="5">
        <v>30</v>
      </c>
      <c r="E2332" s="6" t="s">
        <v>23</v>
      </c>
      <c r="F2332" s="6" t="s">
        <v>396</v>
      </c>
      <c r="G2332" s="6" t="s">
        <v>872</v>
      </c>
      <c r="H2332" s="6" t="s">
        <v>428</v>
      </c>
      <c r="I2332" s="5" t="s">
        <v>10</v>
      </c>
      <c r="J2332" s="7">
        <v>300</v>
      </c>
      <c r="K2332" s="8">
        <v>87</v>
      </c>
      <c r="L2332" s="8">
        <v>158.6</v>
      </c>
      <c r="M2332" s="8">
        <v>0</v>
      </c>
      <c r="N2332" s="9">
        <f t="shared" si="144"/>
        <v>71.599999999999994</v>
      </c>
      <c r="O2332" s="10">
        <f t="shared" si="145"/>
        <v>1.8229885057471265</v>
      </c>
      <c r="P2332" s="11">
        <f t="shared" si="146"/>
        <v>0</v>
      </c>
      <c r="Q2332" s="10">
        <f t="shared" si="147"/>
        <v>0.73425925925925928</v>
      </c>
    </row>
    <row r="2333" spans="1:17" x14ac:dyDescent="0.3">
      <c r="A2333" s="12" t="s">
        <v>3204</v>
      </c>
      <c r="B2333" s="12" t="s">
        <v>2949</v>
      </c>
      <c r="C2333" s="13" t="s">
        <v>17</v>
      </c>
      <c r="D2333" s="12">
        <v>30</v>
      </c>
      <c r="E2333" s="13" t="s">
        <v>23</v>
      </c>
      <c r="F2333" s="13" t="s">
        <v>396</v>
      </c>
      <c r="G2333" s="13" t="s">
        <v>872</v>
      </c>
      <c r="H2333" s="13" t="s">
        <v>430</v>
      </c>
      <c r="I2333" s="12" t="s">
        <v>10</v>
      </c>
      <c r="J2333" s="14">
        <v>0</v>
      </c>
      <c r="K2333" s="15">
        <v>0</v>
      </c>
      <c r="L2333" s="15">
        <v>0</v>
      </c>
      <c r="M2333" s="15">
        <v>0</v>
      </c>
      <c r="N2333" s="16">
        <f t="shared" si="144"/>
        <v>0</v>
      </c>
      <c r="O2333" s="17">
        <f t="shared" si="145"/>
        <v>0</v>
      </c>
      <c r="P2333" s="18">
        <f t="shared" si="146"/>
        <v>0</v>
      </c>
      <c r="Q2333" s="17">
        <f t="shared" si="147"/>
        <v>0</v>
      </c>
    </row>
    <row r="2334" spans="1:17" x14ac:dyDescent="0.3">
      <c r="A2334" s="5" t="s">
        <v>3205</v>
      </c>
      <c r="B2334" s="5" t="s">
        <v>2949</v>
      </c>
      <c r="C2334" s="6" t="s">
        <v>17</v>
      </c>
      <c r="D2334" s="5">
        <v>30</v>
      </c>
      <c r="E2334" s="6" t="s">
        <v>23</v>
      </c>
      <c r="F2334" s="6" t="s">
        <v>396</v>
      </c>
      <c r="G2334" s="6" t="s">
        <v>872</v>
      </c>
      <c r="H2334" s="6" t="s">
        <v>432</v>
      </c>
      <c r="I2334" s="5" t="s">
        <v>10</v>
      </c>
      <c r="J2334" s="7">
        <v>1350</v>
      </c>
      <c r="K2334" s="8">
        <v>751</v>
      </c>
      <c r="L2334" s="8">
        <v>736.18</v>
      </c>
      <c r="M2334" s="8">
        <v>830.64</v>
      </c>
      <c r="N2334" s="9">
        <f t="shared" si="144"/>
        <v>-14.82000000000005</v>
      </c>
      <c r="O2334" s="10">
        <f t="shared" si="145"/>
        <v>0.98026631158455391</v>
      </c>
      <c r="P2334" s="11">
        <f t="shared" si="146"/>
        <v>-0.11371954155831653</v>
      </c>
      <c r="Q2334" s="10">
        <f t="shared" si="147"/>
        <v>0.75738683127572015</v>
      </c>
    </row>
    <row r="2335" spans="1:17" x14ac:dyDescent="0.3">
      <c r="A2335" s="12" t="s">
        <v>3206</v>
      </c>
      <c r="B2335" s="12" t="s">
        <v>2949</v>
      </c>
      <c r="C2335" s="13" t="s">
        <v>17</v>
      </c>
      <c r="D2335" s="12">
        <v>30</v>
      </c>
      <c r="E2335" s="13" t="s">
        <v>23</v>
      </c>
      <c r="F2335" s="13" t="s">
        <v>396</v>
      </c>
      <c r="G2335" s="13" t="s">
        <v>872</v>
      </c>
      <c r="H2335" s="13" t="s">
        <v>434</v>
      </c>
      <c r="I2335" s="12" t="s">
        <v>10</v>
      </c>
      <c r="J2335" s="14">
        <v>150</v>
      </c>
      <c r="K2335" s="15">
        <v>0</v>
      </c>
      <c r="L2335" s="15">
        <v>4.6500000000000004</v>
      </c>
      <c r="M2335" s="15">
        <v>0</v>
      </c>
      <c r="N2335" s="16">
        <f t="shared" si="144"/>
        <v>4.6500000000000004</v>
      </c>
      <c r="O2335" s="17">
        <f t="shared" si="145"/>
        <v>0</v>
      </c>
      <c r="P2335" s="18">
        <f t="shared" si="146"/>
        <v>0</v>
      </c>
      <c r="Q2335" s="17">
        <f t="shared" si="147"/>
        <v>4.3055555555555555E-2</v>
      </c>
    </row>
    <row r="2336" spans="1:17" x14ac:dyDescent="0.3">
      <c r="A2336" s="5" t="s">
        <v>3207</v>
      </c>
      <c r="B2336" s="5" t="s">
        <v>2949</v>
      </c>
      <c r="C2336" s="6" t="s">
        <v>17</v>
      </c>
      <c r="D2336" s="5">
        <v>30</v>
      </c>
      <c r="E2336" s="6" t="s">
        <v>23</v>
      </c>
      <c r="F2336" s="6" t="s">
        <v>396</v>
      </c>
      <c r="G2336" s="6" t="s">
        <v>872</v>
      </c>
      <c r="H2336" s="6" t="s">
        <v>436</v>
      </c>
      <c r="I2336" s="5" t="s">
        <v>10</v>
      </c>
      <c r="J2336" s="7">
        <v>1350</v>
      </c>
      <c r="K2336" s="8">
        <v>0</v>
      </c>
      <c r="L2336" s="8">
        <v>0</v>
      </c>
      <c r="M2336" s="8">
        <v>0</v>
      </c>
      <c r="N2336" s="9">
        <f t="shared" si="144"/>
        <v>0</v>
      </c>
      <c r="O2336" s="10">
        <f t="shared" si="145"/>
        <v>0</v>
      </c>
      <c r="P2336" s="11">
        <f t="shared" si="146"/>
        <v>0</v>
      </c>
      <c r="Q2336" s="10">
        <f t="shared" si="147"/>
        <v>0</v>
      </c>
    </row>
    <row r="2337" spans="1:17" x14ac:dyDescent="0.3">
      <c r="A2337" s="12" t="s">
        <v>3208</v>
      </c>
      <c r="B2337" s="12" t="s">
        <v>2949</v>
      </c>
      <c r="C2337" s="13" t="s">
        <v>17</v>
      </c>
      <c r="D2337" s="12">
        <v>30</v>
      </c>
      <c r="E2337" s="13" t="s">
        <v>23</v>
      </c>
      <c r="F2337" s="13" t="s">
        <v>396</v>
      </c>
      <c r="G2337" s="13" t="s">
        <v>872</v>
      </c>
      <c r="H2337" s="13" t="s">
        <v>438</v>
      </c>
      <c r="I2337" s="12" t="s">
        <v>10</v>
      </c>
      <c r="J2337" s="14">
        <v>750</v>
      </c>
      <c r="K2337" s="15">
        <v>298</v>
      </c>
      <c r="L2337" s="15">
        <v>348.47</v>
      </c>
      <c r="M2337" s="15">
        <v>325.64</v>
      </c>
      <c r="N2337" s="16">
        <f t="shared" si="144"/>
        <v>50.470000000000027</v>
      </c>
      <c r="O2337" s="17">
        <f t="shared" si="145"/>
        <v>1.1693624161073826</v>
      </c>
      <c r="P2337" s="18">
        <f t="shared" si="146"/>
        <v>7.0108094828645259E-2</v>
      </c>
      <c r="Q2337" s="17">
        <f t="shared" si="147"/>
        <v>0.64531481481481479</v>
      </c>
    </row>
    <row r="2338" spans="1:17" x14ac:dyDescent="0.3">
      <c r="A2338" s="5" t="s">
        <v>3209</v>
      </c>
      <c r="B2338" s="5" t="s">
        <v>2949</v>
      </c>
      <c r="C2338" s="6" t="s">
        <v>17</v>
      </c>
      <c r="D2338" s="5">
        <v>30</v>
      </c>
      <c r="E2338" s="6" t="s">
        <v>23</v>
      </c>
      <c r="F2338" s="6" t="s">
        <v>396</v>
      </c>
      <c r="G2338" s="6" t="s">
        <v>872</v>
      </c>
      <c r="H2338" s="6" t="s">
        <v>440</v>
      </c>
      <c r="I2338" s="5" t="s">
        <v>10</v>
      </c>
      <c r="J2338" s="7">
        <v>600</v>
      </c>
      <c r="K2338" s="8">
        <v>0</v>
      </c>
      <c r="L2338" s="8">
        <v>0</v>
      </c>
      <c r="M2338" s="8">
        <v>0</v>
      </c>
      <c r="N2338" s="9">
        <f t="shared" si="144"/>
        <v>0</v>
      </c>
      <c r="O2338" s="10">
        <f t="shared" si="145"/>
        <v>0</v>
      </c>
      <c r="P2338" s="11">
        <f t="shared" si="146"/>
        <v>0</v>
      </c>
      <c r="Q2338" s="10">
        <f t="shared" si="147"/>
        <v>0</v>
      </c>
    </row>
    <row r="2339" spans="1:17" x14ac:dyDescent="0.3">
      <c r="A2339" s="12" t="s">
        <v>3210</v>
      </c>
      <c r="B2339" s="12" t="s">
        <v>2949</v>
      </c>
      <c r="C2339" s="13" t="s">
        <v>17</v>
      </c>
      <c r="D2339" s="12">
        <v>30</v>
      </c>
      <c r="E2339" s="13" t="s">
        <v>23</v>
      </c>
      <c r="F2339" s="13" t="s">
        <v>396</v>
      </c>
      <c r="G2339" s="13" t="s">
        <v>872</v>
      </c>
      <c r="H2339" s="13" t="s">
        <v>442</v>
      </c>
      <c r="I2339" s="12" t="s">
        <v>10</v>
      </c>
      <c r="J2339" s="14">
        <v>540</v>
      </c>
      <c r="K2339" s="15">
        <v>220</v>
      </c>
      <c r="L2339" s="15">
        <v>309.72000000000003</v>
      </c>
      <c r="M2339" s="15">
        <v>224.76</v>
      </c>
      <c r="N2339" s="16">
        <f t="shared" si="144"/>
        <v>89.720000000000027</v>
      </c>
      <c r="O2339" s="17">
        <f t="shared" si="145"/>
        <v>1.4078181818181819</v>
      </c>
      <c r="P2339" s="18">
        <f t="shared" si="146"/>
        <v>0.3780032034169783</v>
      </c>
      <c r="Q2339" s="17">
        <f t="shared" si="147"/>
        <v>0.79660493827160495</v>
      </c>
    </row>
    <row r="2340" spans="1:17" x14ac:dyDescent="0.3">
      <c r="A2340" s="5" t="s">
        <v>3211</v>
      </c>
      <c r="B2340" s="5" t="s">
        <v>2949</v>
      </c>
      <c r="C2340" s="6" t="s">
        <v>17</v>
      </c>
      <c r="D2340" s="5">
        <v>30</v>
      </c>
      <c r="E2340" s="6" t="s">
        <v>23</v>
      </c>
      <c r="F2340" s="6" t="s">
        <v>396</v>
      </c>
      <c r="G2340" s="6" t="s">
        <v>872</v>
      </c>
      <c r="H2340" s="6" t="s">
        <v>443</v>
      </c>
      <c r="I2340" s="5" t="s">
        <v>16</v>
      </c>
      <c r="J2340" s="7">
        <v>388</v>
      </c>
      <c r="K2340" s="8">
        <v>0</v>
      </c>
      <c r="L2340" s="8">
        <v>0</v>
      </c>
      <c r="M2340" s="8">
        <v>0</v>
      </c>
      <c r="N2340" s="9">
        <f t="shared" si="144"/>
        <v>0</v>
      </c>
      <c r="O2340" s="10">
        <f t="shared" si="145"/>
        <v>0</v>
      </c>
      <c r="P2340" s="11">
        <f t="shared" si="146"/>
        <v>0</v>
      </c>
      <c r="Q2340" s="10">
        <f t="shared" si="147"/>
        <v>0</v>
      </c>
    </row>
    <row r="2341" spans="1:17" x14ac:dyDescent="0.3">
      <c r="A2341" s="12" t="s">
        <v>3212</v>
      </c>
      <c r="B2341" s="12" t="s">
        <v>2949</v>
      </c>
      <c r="C2341" s="13" t="s">
        <v>17</v>
      </c>
      <c r="D2341" s="12">
        <v>30</v>
      </c>
      <c r="E2341" s="13" t="s">
        <v>23</v>
      </c>
      <c r="F2341" s="13" t="s">
        <v>396</v>
      </c>
      <c r="G2341" s="13" t="s">
        <v>872</v>
      </c>
      <c r="H2341" s="13" t="s">
        <v>445</v>
      </c>
      <c r="I2341" s="12" t="s">
        <v>16</v>
      </c>
      <c r="J2341" s="14">
        <v>180</v>
      </c>
      <c r="K2341" s="15">
        <v>41</v>
      </c>
      <c r="L2341" s="15">
        <v>70.900000000000006</v>
      </c>
      <c r="M2341" s="15">
        <v>16.54</v>
      </c>
      <c r="N2341" s="16">
        <f t="shared" si="144"/>
        <v>29.900000000000006</v>
      </c>
      <c r="O2341" s="17">
        <f t="shared" si="145"/>
        <v>1.729268292682927</v>
      </c>
      <c r="P2341" s="18">
        <f t="shared" si="146"/>
        <v>3.2865779927448613</v>
      </c>
      <c r="Q2341" s="17">
        <f t="shared" si="147"/>
        <v>0.54706790123456794</v>
      </c>
    </row>
    <row r="2342" spans="1:17" x14ac:dyDescent="0.3">
      <c r="A2342" s="5" t="s">
        <v>3213</v>
      </c>
      <c r="B2342" s="5" t="s">
        <v>2949</v>
      </c>
      <c r="C2342" s="6" t="s">
        <v>17</v>
      </c>
      <c r="D2342" s="5">
        <v>30</v>
      </c>
      <c r="E2342" s="6" t="s">
        <v>23</v>
      </c>
      <c r="F2342" s="6" t="s">
        <v>396</v>
      </c>
      <c r="G2342" s="6" t="s">
        <v>872</v>
      </c>
      <c r="H2342" s="6" t="s">
        <v>446</v>
      </c>
      <c r="I2342" s="5" t="s">
        <v>12</v>
      </c>
      <c r="J2342" s="7">
        <v>34</v>
      </c>
      <c r="K2342" s="8">
        <v>0</v>
      </c>
      <c r="L2342" s="8">
        <v>0</v>
      </c>
      <c r="M2342" s="8">
        <v>0</v>
      </c>
      <c r="N2342" s="9">
        <f t="shared" si="144"/>
        <v>0</v>
      </c>
      <c r="O2342" s="10">
        <f t="shared" si="145"/>
        <v>0</v>
      </c>
      <c r="P2342" s="11">
        <f t="shared" si="146"/>
        <v>0</v>
      </c>
      <c r="Q2342" s="10">
        <f t="shared" si="147"/>
        <v>0</v>
      </c>
    </row>
    <row r="2343" spans="1:17" x14ac:dyDescent="0.3">
      <c r="A2343" s="12" t="s">
        <v>3214</v>
      </c>
      <c r="B2343" s="12" t="s">
        <v>2949</v>
      </c>
      <c r="C2343" s="13" t="s">
        <v>17</v>
      </c>
      <c r="D2343" s="12">
        <v>30</v>
      </c>
      <c r="E2343" s="13" t="s">
        <v>23</v>
      </c>
      <c r="F2343" s="13" t="s">
        <v>396</v>
      </c>
      <c r="G2343" s="13" t="s">
        <v>872</v>
      </c>
      <c r="H2343" s="13" t="s">
        <v>448</v>
      </c>
      <c r="I2343" s="12" t="s">
        <v>12</v>
      </c>
      <c r="J2343" s="14">
        <v>150</v>
      </c>
      <c r="K2343" s="15">
        <v>30</v>
      </c>
      <c r="L2343" s="15">
        <v>25.5</v>
      </c>
      <c r="M2343" s="15">
        <v>23.81</v>
      </c>
      <c r="N2343" s="16">
        <f t="shared" si="144"/>
        <v>-4.5</v>
      </c>
      <c r="O2343" s="17">
        <f t="shared" si="145"/>
        <v>0.85</v>
      </c>
      <c r="P2343" s="18">
        <f t="shared" si="146"/>
        <v>7.0978580428391488E-2</v>
      </c>
      <c r="Q2343" s="17">
        <f t="shared" si="147"/>
        <v>0.2361111111111111</v>
      </c>
    </row>
    <row r="2344" spans="1:17" x14ac:dyDescent="0.3">
      <c r="A2344" s="5" t="s">
        <v>3215</v>
      </c>
      <c r="B2344" s="5" t="s">
        <v>2949</v>
      </c>
      <c r="C2344" s="6" t="s">
        <v>17</v>
      </c>
      <c r="D2344" s="5">
        <v>30</v>
      </c>
      <c r="E2344" s="6" t="s">
        <v>23</v>
      </c>
      <c r="F2344" s="6" t="s">
        <v>396</v>
      </c>
      <c r="G2344" s="6" t="s">
        <v>872</v>
      </c>
      <c r="H2344" s="6" t="s">
        <v>449</v>
      </c>
      <c r="I2344" s="5" t="s">
        <v>12</v>
      </c>
      <c r="J2344" s="7">
        <v>150</v>
      </c>
      <c r="K2344" s="8">
        <v>30</v>
      </c>
      <c r="L2344" s="8">
        <v>13.11</v>
      </c>
      <c r="M2344" s="8">
        <v>28.37</v>
      </c>
      <c r="N2344" s="9">
        <f t="shared" si="144"/>
        <v>-16.89</v>
      </c>
      <c r="O2344" s="10">
        <f t="shared" si="145"/>
        <v>0.437</v>
      </c>
      <c r="P2344" s="11">
        <f t="shared" si="146"/>
        <v>-0.53789213958406767</v>
      </c>
      <c r="Q2344" s="10">
        <f t="shared" si="147"/>
        <v>0.12138888888888889</v>
      </c>
    </row>
    <row r="2345" spans="1:17" x14ac:dyDescent="0.3">
      <c r="A2345" s="12" t="s">
        <v>3216</v>
      </c>
      <c r="B2345" s="12" t="s">
        <v>2949</v>
      </c>
      <c r="C2345" s="13" t="s">
        <v>17</v>
      </c>
      <c r="D2345" s="12">
        <v>30</v>
      </c>
      <c r="E2345" s="13" t="s">
        <v>23</v>
      </c>
      <c r="F2345" s="13" t="s">
        <v>396</v>
      </c>
      <c r="G2345" s="13" t="s">
        <v>872</v>
      </c>
      <c r="H2345" s="13" t="s">
        <v>450</v>
      </c>
      <c r="I2345" s="12" t="s">
        <v>12</v>
      </c>
      <c r="J2345" s="14">
        <v>75</v>
      </c>
      <c r="K2345" s="15">
        <v>26</v>
      </c>
      <c r="L2345" s="15">
        <v>28.9</v>
      </c>
      <c r="M2345" s="15">
        <v>31.89</v>
      </c>
      <c r="N2345" s="16">
        <f t="shared" si="144"/>
        <v>2.8999999999999986</v>
      </c>
      <c r="O2345" s="17">
        <f t="shared" si="145"/>
        <v>1.1115384615384616</v>
      </c>
      <c r="P2345" s="18">
        <f t="shared" si="146"/>
        <v>-9.3759799310128622E-2</v>
      </c>
      <c r="Q2345" s="17">
        <f t="shared" si="147"/>
        <v>0.53518518518518521</v>
      </c>
    </row>
    <row r="2346" spans="1:17" x14ac:dyDescent="0.3">
      <c r="A2346" s="5" t="s">
        <v>3217</v>
      </c>
      <c r="B2346" s="5" t="s">
        <v>2949</v>
      </c>
      <c r="C2346" s="6" t="s">
        <v>17</v>
      </c>
      <c r="D2346" s="5">
        <v>30</v>
      </c>
      <c r="E2346" s="6" t="s">
        <v>23</v>
      </c>
      <c r="F2346" s="6" t="s">
        <v>396</v>
      </c>
      <c r="G2346" s="6" t="s">
        <v>872</v>
      </c>
      <c r="H2346" s="6" t="s">
        <v>451</v>
      </c>
      <c r="I2346" s="5" t="s">
        <v>12</v>
      </c>
      <c r="J2346" s="7">
        <v>72</v>
      </c>
      <c r="K2346" s="8">
        <v>20</v>
      </c>
      <c r="L2346" s="8">
        <v>14.77</v>
      </c>
      <c r="M2346" s="8">
        <v>19.97</v>
      </c>
      <c r="N2346" s="9">
        <f t="shared" si="144"/>
        <v>-5.23</v>
      </c>
      <c r="O2346" s="10">
        <f t="shared" si="145"/>
        <v>0.73849999999999993</v>
      </c>
      <c r="P2346" s="11">
        <f t="shared" si="146"/>
        <v>-0.26039058587881819</v>
      </c>
      <c r="Q2346" s="10">
        <f t="shared" si="147"/>
        <v>0.2849151234567901</v>
      </c>
    </row>
    <row r="2347" spans="1:17" x14ac:dyDescent="0.3">
      <c r="A2347" s="12" t="s">
        <v>3218</v>
      </c>
      <c r="B2347" s="12" t="s">
        <v>2949</v>
      </c>
      <c r="C2347" s="13" t="s">
        <v>17</v>
      </c>
      <c r="D2347" s="12">
        <v>30</v>
      </c>
      <c r="E2347" s="13" t="s">
        <v>23</v>
      </c>
      <c r="F2347" s="13" t="s">
        <v>396</v>
      </c>
      <c r="G2347" s="13" t="s">
        <v>78</v>
      </c>
      <c r="H2347" s="13" t="s">
        <v>453</v>
      </c>
      <c r="I2347" s="12" t="s">
        <v>10</v>
      </c>
      <c r="J2347" s="14">
        <v>2320</v>
      </c>
      <c r="K2347" s="15">
        <v>1014</v>
      </c>
      <c r="L2347" s="15">
        <v>976.15</v>
      </c>
      <c r="M2347" s="15">
        <v>1026.9000000000001</v>
      </c>
      <c r="N2347" s="16">
        <f t="shared" si="144"/>
        <v>-37.850000000000023</v>
      </c>
      <c r="O2347" s="17">
        <f t="shared" si="145"/>
        <v>0.96267258382642995</v>
      </c>
      <c r="P2347" s="18">
        <f t="shared" si="146"/>
        <v>-4.942058623040229E-2</v>
      </c>
      <c r="Q2347" s="17">
        <f t="shared" si="147"/>
        <v>0.58438098659003834</v>
      </c>
    </row>
    <row r="2348" spans="1:17" x14ac:dyDescent="0.3">
      <c r="A2348" s="5" t="s">
        <v>3219</v>
      </c>
      <c r="B2348" s="5" t="s">
        <v>2949</v>
      </c>
      <c r="C2348" s="6" t="s">
        <v>17</v>
      </c>
      <c r="D2348" s="5">
        <v>30</v>
      </c>
      <c r="E2348" s="6" t="s">
        <v>23</v>
      </c>
      <c r="F2348" s="6" t="s">
        <v>396</v>
      </c>
      <c r="G2348" s="6" t="s">
        <v>78</v>
      </c>
      <c r="H2348" s="6" t="s">
        <v>454</v>
      </c>
      <c r="I2348" s="5" t="s">
        <v>10</v>
      </c>
      <c r="J2348" s="7">
        <v>1320</v>
      </c>
      <c r="K2348" s="8">
        <v>577</v>
      </c>
      <c r="L2348" s="8">
        <v>631.78</v>
      </c>
      <c r="M2348" s="8">
        <v>405.74</v>
      </c>
      <c r="N2348" s="9">
        <f t="shared" si="144"/>
        <v>54.779999999999973</v>
      </c>
      <c r="O2348" s="10">
        <f t="shared" si="145"/>
        <v>1.0949393414211439</v>
      </c>
      <c r="P2348" s="11">
        <f t="shared" si="146"/>
        <v>0.55710553556464726</v>
      </c>
      <c r="Q2348" s="10">
        <f t="shared" si="147"/>
        <v>0.66475168350168345</v>
      </c>
    </row>
    <row r="2349" spans="1:17" x14ac:dyDescent="0.3">
      <c r="A2349" s="12" t="s">
        <v>3220</v>
      </c>
      <c r="B2349" s="12" t="s">
        <v>2949</v>
      </c>
      <c r="C2349" s="13" t="s">
        <v>17</v>
      </c>
      <c r="D2349" s="12">
        <v>30</v>
      </c>
      <c r="E2349" s="13" t="s">
        <v>23</v>
      </c>
      <c r="F2349" s="13" t="s">
        <v>396</v>
      </c>
      <c r="G2349" s="13" t="s">
        <v>78</v>
      </c>
      <c r="H2349" s="13" t="s">
        <v>455</v>
      </c>
      <c r="I2349" s="12" t="s">
        <v>16</v>
      </c>
      <c r="J2349" s="14">
        <v>1967.08</v>
      </c>
      <c r="K2349" s="15">
        <v>91</v>
      </c>
      <c r="L2349" s="15">
        <v>0.9</v>
      </c>
      <c r="M2349" s="15">
        <v>0</v>
      </c>
      <c r="N2349" s="16">
        <f t="shared" si="144"/>
        <v>-90.1</v>
      </c>
      <c r="O2349" s="17">
        <f t="shared" si="145"/>
        <v>9.8901098901098897E-3</v>
      </c>
      <c r="P2349" s="18">
        <f t="shared" si="146"/>
        <v>0</v>
      </c>
      <c r="Q2349" s="17">
        <f t="shared" si="147"/>
        <v>6.3545966610407305E-4</v>
      </c>
    </row>
    <row r="2350" spans="1:17" x14ac:dyDescent="0.3">
      <c r="A2350" s="5" t="s">
        <v>3221</v>
      </c>
      <c r="B2350" s="5" t="s">
        <v>2949</v>
      </c>
      <c r="C2350" s="6" t="s">
        <v>17</v>
      </c>
      <c r="D2350" s="5">
        <v>30</v>
      </c>
      <c r="E2350" s="6" t="s">
        <v>23</v>
      </c>
      <c r="F2350" s="6" t="s">
        <v>396</v>
      </c>
      <c r="G2350" s="6" t="s">
        <v>78</v>
      </c>
      <c r="H2350" s="6" t="s">
        <v>457</v>
      </c>
      <c r="I2350" s="5" t="s">
        <v>14</v>
      </c>
      <c r="J2350" s="7">
        <v>1400</v>
      </c>
      <c r="K2350" s="8">
        <v>750</v>
      </c>
      <c r="L2350" s="8">
        <v>779.31</v>
      </c>
      <c r="M2350" s="8">
        <v>719.55</v>
      </c>
      <c r="N2350" s="9">
        <f t="shared" si="144"/>
        <v>29.309999999999945</v>
      </c>
      <c r="O2350" s="10">
        <f t="shared" si="145"/>
        <v>1.03908</v>
      </c>
      <c r="P2350" s="11">
        <f t="shared" si="146"/>
        <v>8.3051907442151338E-2</v>
      </c>
      <c r="Q2350" s="10">
        <f t="shared" si="147"/>
        <v>0.77312499999999995</v>
      </c>
    </row>
    <row r="2351" spans="1:17" x14ac:dyDescent="0.3">
      <c r="A2351" s="12" t="s">
        <v>3222</v>
      </c>
      <c r="B2351" s="12" t="s">
        <v>2949</v>
      </c>
      <c r="C2351" s="13" t="s">
        <v>17</v>
      </c>
      <c r="D2351" s="12">
        <v>30</v>
      </c>
      <c r="E2351" s="13" t="s">
        <v>25</v>
      </c>
      <c r="F2351" s="13" t="s">
        <v>458</v>
      </c>
      <c r="G2351" s="13" t="s">
        <v>58</v>
      </c>
      <c r="H2351" s="13" t="s">
        <v>459</v>
      </c>
      <c r="I2351" s="12" t="s">
        <v>10</v>
      </c>
      <c r="J2351" s="14">
        <v>1760</v>
      </c>
      <c r="K2351" s="15">
        <v>1076</v>
      </c>
      <c r="L2351" s="15">
        <v>900.68</v>
      </c>
      <c r="M2351" s="15">
        <v>799.92</v>
      </c>
      <c r="N2351" s="16">
        <f t="shared" si="144"/>
        <v>-175.32000000000005</v>
      </c>
      <c r="O2351" s="17">
        <f t="shared" si="145"/>
        <v>0.83706319702602228</v>
      </c>
      <c r="P2351" s="18">
        <f t="shared" si="146"/>
        <v>0.12596259625962597</v>
      </c>
      <c r="Q2351" s="17">
        <f t="shared" si="147"/>
        <v>0.71076388888888886</v>
      </c>
    </row>
    <row r="2352" spans="1:17" x14ac:dyDescent="0.3">
      <c r="A2352" s="5" t="s">
        <v>3223</v>
      </c>
      <c r="B2352" s="5" t="s">
        <v>2949</v>
      </c>
      <c r="C2352" s="6" t="s">
        <v>17</v>
      </c>
      <c r="D2352" s="5">
        <v>30</v>
      </c>
      <c r="E2352" s="6" t="s">
        <v>25</v>
      </c>
      <c r="F2352" s="6" t="s">
        <v>458</v>
      </c>
      <c r="G2352" s="6" t="s">
        <v>58</v>
      </c>
      <c r="H2352" s="6" t="s">
        <v>460</v>
      </c>
      <c r="I2352" s="5" t="s">
        <v>10</v>
      </c>
      <c r="J2352" s="7">
        <v>1650</v>
      </c>
      <c r="K2352" s="8">
        <v>808</v>
      </c>
      <c r="L2352" s="8">
        <v>851.72</v>
      </c>
      <c r="M2352" s="8">
        <v>608.46</v>
      </c>
      <c r="N2352" s="9">
        <f t="shared" si="144"/>
        <v>43.720000000000027</v>
      </c>
      <c r="O2352" s="10">
        <f t="shared" si="145"/>
        <v>1.054108910891089</v>
      </c>
      <c r="P2352" s="11">
        <f t="shared" si="146"/>
        <v>0.39979620681721062</v>
      </c>
      <c r="Q2352" s="10">
        <f t="shared" si="147"/>
        <v>0.71693602693602698</v>
      </c>
    </row>
    <row r="2353" spans="1:17" x14ac:dyDescent="0.3">
      <c r="A2353" s="12" t="s">
        <v>3224</v>
      </c>
      <c r="B2353" s="12" t="s">
        <v>2949</v>
      </c>
      <c r="C2353" s="13" t="s">
        <v>17</v>
      </c>
      <c r="D2353" s="12">
        <v>30</v>
      </c>
      <c r="E2353" s="13" t="s">
        <v>25</v>
      </c>
      <c r="F2353" s="13" t="s">
        <v>458</v>
      </c>
      <c r="G2353" s="13" t="s">
        <v>58</v>
      </c>
      <c r="H2353" s="13" t="s">
        <v>462</v>
      </c>
      <c r="I2353" s="12" t="s">
        <v>10</v>
      </c>
      <c r="J2353" s="14">
        <v>2400</v>
      </c>
      <c r="K2353" s="15">
        <v>607</v>
      </c>
      <c r="L2353" s="15">
        <v>679.82</v>
      </c>
      <c r="M2353" s="15">
        <v>448.3</v>
      </c>
      <c r="N2353" s="16">
        <f t="shared" si="144"/>
        <v>72.82000000000005</v>
      </c>
      <c r="O2353" s="17">
        <f t="shared" si="145"/>
        <v>1.1199670510708404</v>
      </c>
      <c r="P2353" s="18">
        <f t="shared" si="146"/>
        <v>0.51643988400624585</v>
      </c>
      <c r="Q2353" s="17">
        <f t="shared" si="147"/>
        <v>0.39341435185185186</v>
      </c>
    </row>
    <row r="2354" spans="1:17" x14ac:dyDescent="0.3">
      <c r="A2354" s="5" t="s">
        <v>3225</v>
      </c>
      <c r="B2354" s="5" t="s">
        <v>2949</v>
      </c>
      <c r="C2354" s="6" t="s">
        <v>17</v>
      </c>
      <c r="D2354" s="5">
        <v>30</v>
      </c>
      <c r="E2354" s="6" t="s">
        <v>25</v>
      </c>
      <c r="F2354" s="6" t="s">
        <v>458</v>
      </c>
      <c r="G2354" s="6" t="s">
        <v>58</v>
      </c>
      <c r="H2354" s="6" t="s">
        <v>464</v>
      </c>
      <c r="I2354" s="5" t="s">
        <v>16</v>
      </c>
      <c r="J2354" s="7">
        <v>235.4</v>
      </c>
      <c r="K2354" s="8">
        <v>16</v>
      </c>
      <c r="L2354" s="8">
        <v>0</v>
      </c>
      <c r="M2354" s="8">
        <v>0.18</v>
      </c>
      <c r="N2354" s="9">
        <f t="shared" si="144"/>
        <v>-16</v>
      </c>
      <c r="O2354" s="10">
        <f t="shared" si="145"/>
        <v>0</v>
      </c>
      <c r="P2354" s="11">
        <f t="shared" si="146"/>
        <v>-1</v>
      </c>
      <c r="Q2354" s="10">
        <f t="shared" si="147"/>
        <v>0</v>
      </c>
    </row>
    <row r="2355" spans="1:17" x14ac:dyDescent="0.3">
      <c r="A2355" s="12" t="s">
        <v>3226</v>
      </c>
      <c r="B2355" s="12" t="s">
        <v>2949</v>
      </c>
      <c r="C2355" s="13" t="s">
        <v>17</v>
      </c>
      <c r="D2355" s="12">
        <v>30</v>
      </c>
      <c r="E2355" s="13" t="s">
        <v>25</v>
      </c>
      <c r="F2355" s="13" t="s">
        <v>458</v>
      </c>
      <c r="G2355" s="13" t="s">
        <v>58</v>
      </c>
      <c r="H2355" s="13" t="s">
        <v>466</v>
      </c>
      <c r="I2355" s="12" t="s">
        <v>12</v>
      </c>
      <c r="J2355" s="14">
        <v>460</v>
      </c>
      <c r="K2355" s="15">
        <v>86</v>
      </c>
      <c r="L2355" s="15">
        <v>83.55</v>
      </c>
      <c r="M2355" s="15">
        <v>85.45</v>
      </c>
      <c r="N2355" s="16">
        <f t="shared" si="144"/>
        <v>-2.4500000000000028</v>
      </c>
      <c r="O2355" s="17">
        <f t="shared" si="145"/>
        <v>0.97151162790697676</v>
      </c>
      <c r="P2355" s="18">
        <f t="shared" si="146"/>
        <v>-2.2235225277940383E-2</v>
      </c>
      <c r="Q2355" s="17">
        <f t="shared" si="147"/>
        <v>0.25226449275362317</v>
      </c>
    </row>
    <row r="2356" spans="1:17" x14ac:dyDescent="0.3">
      <c r="A2356" s="5" t="s">
        <v>3227</v>
      </c>
      <c r="B2356" s="5" t="s">
        <v>2949</v>
      </c>
      <c r="C2356" s="6" t="s">
        <v>17</v>
      </c>
      <c r="D2356" s="5">
        <v>30</v>
      </c>
      <c r="E2356" s="6" t="s">
        <v>25</v>
      </c>
      <c r="F2356" s="6" t="s">
        <v>458</v>
      </c>
      <c r="G2356" s="6" t="s">
        <v>58</v>
      </c>
      <c r="H2356" s="6" t="s">
        <v>467</v>
      </c>
      <c r="I2356" s="5" t="s">
        <v>12</v>
      </c>
      <c r="J2356" s="7">
        <v>0</v>
      </c>
      <c r="K2356" s="8">
        <v>0</v>
      </c>
      <c r="L2356" s="8">
        <v>0</v>
      </c>
      <c r="M2356" s="8">
        <v>0</v>
      </c>
      <c r="N2356" s="9">
        <f t="shared" si="144"/>
        <v>0</v>
      </c>
      <c r="O2356" s="10">
        <f t="shared" si="145"/>
        <v>0</v>
      </c>
      <c r="P2356" s="11">
        <f t="shared" si="146"/>
        <v>0</v>
      </c>
      <c r="Q2356" s="10">
        <f t="shared" si="147"/>
        <v>0</v>
      </c>
    </row>
    <row r="2357" spans="1:17" x14ac:dyDescent="0.3">
      <c r="A2357" s="12" t="s">
        <v>3228</v>
      </c>
      <c r="B2357" s="12" t="s">
        <v>2949</v>
      </c>
      <c r="C2357" s="13" t="s">
        <v>17</v>
      </c>
      <c r="D2357" s="12">
        <v>30</v>
      </c>
      <c r="E2357" s="13" t="s">
        <v>25</v>
      </c>
      <c r="F2357" s="13" t="s">
        <v>458</v>
      </c>
      <c r="G2357" s="13" t="s">
        <v>58</v>
      </c>
      <c r="H2357" s="13" t="s">
        <v>468</v>
      </c>
      <c r="I2357" s="12" t="s">
        <v>12</v>
      </c>
      <c r="J2357" s="14">
        <v>90</v>
      </c>
      <c r="K2357" s="15">
        <v>22</v>
      </c>
      <c r="L2357" s="15">
        <v>0</v>
      </c>
      <c r="M2357" s="15">
        <v>44.54</v>
      </c>
      <c r="N2357" s="16">
        <f t="shared" si="144"/>
        <v>-22</v>
      </c>
      <c r="O2357" s="17">
        <f t="shared" si="145"/>
        <v>0</v>
      </c>
      <c r="P2357" s="18">
        <f t="shared" si="146"/>
        <v>-1</v>
      </c>
      <c r="Q2357" s="17">
        <f t="shared" si="147"/>
        <v>0</v>
      </c>
    </row>
    <row r="2358" spans="1:17" x14ac:dyDescent="0.3">
      <c r="A2358" s="5" t="s">
        <v>3229</v>
      </c>
      <c r="B2358" s="5" t="s">
        <v>2949</v>
      </c>
      <c r="C2358" s="6" t="s">
        <v>17</v>
      </c>
      <c r="D2358" s="5">
        <v>30</v>
      </c>
      <c r="E2358" s="6" t="s">
        <v>25</v>
      </c>
      <c r="F2358" s="6" t="s">
        <v>458</v>
      </c>
      <c r="G2358" s="6" t="s">
        <v>58</v>
      </c>
      <c r="H2358" s="6" t="s">
        <v>469</v>
      </c>
      <c r="I2358" s="5" t="s">
        <v>12</v>
      </c>
      <c r="J2358" s="7">
        <v>50</v>
      </c>
      <c r="K2358" s="8">
        <v>16</v>
      </c>
      <c r="L2358" s="8">
        <v>0.03</v>
      </c>
      <c r="M2358" s="8">
        <v>27.33</v>
      </c>
      <c r="N2358" s="9">
        <f t="shared" si="144"/>
        <v>-15.97</v>
      </c>
      <c r="O2358" s="10">
        <f t="shared" si="145"/>
        <v>1.8749999999999999E-3</v>
      </c>
      <c r="P2358" s="11">
        <f t="shared" si="146"/>
        <v>-0.99890230515916567</v>
      </c>
      <c r="Q2358" s="10">
        <f t="shared" si="147"/>
        <v>8.3333333333333339E-4</v>
      </c>
    </row>
    <row r="2359" spans="1:17" x14ac:dyDescent="0.3">
      <c r="A2359" s="12" t="s">
        <v>3230</v>
      </c>
      <c r="B2359" s="12" t="s">
        <v>2949</v>
      </c>
      <c r="C2359" s="13" t="s">
        <v>17</v>
      </c>
      <c r="D2359" s="12">
        <v>30</v>
      </c>
      <c r="E2359" s="13" t="s">
        <v>25</v>
      </c>
      <c r="F2359" s="13" t="s">
        <v>458</v>
      </c>
      <c r="G2359" s="13" t="s">
        <v>58</v>
      </c>
      <c r="H2359" s="13" t="s">
        <v>470</v>
      </c>
      <c r="I2359" s="12" t="s">
        <v>12</v>
      </c>
      <c r="J2359" s="14">
        <v>770</v>
      </c>
      <c r="K2359" s="15">
        <v>61</v>
      </c>
      <c r="L2359" s="15">
        <v>0</v>
      </c>
      <c r="M2359" s="15">
        <v>224.1</v>
      </c>
      <c r="N2359" s="16">
        <f t="shared" si="144"/>
        <v>-61</v>
      </c>
      <c r="O2359" s="17">
        <f t="shared" si="145"/>
        <v>0</v>
      </c>
      <c r="P2359" s="18">
        <f t="shared" si="146"/>
        <v>-1</v>
      </c>
      <c r="Q2359" s="17">
        <f t="shared" si="147"/>
        <v>0</v>
      </c>
    </row>
    <row r="2360" spans="1:17" x14ac:dyDescent="0.3">
      <c r="A2360" s="5" t="s">
        <v>3231</v>
      </c>
      <c r="B2360" s="5" t="s">
        <v>2949</v>
      </c>
      <c r="C2360" s="6" t="s">
        <v>17</v>
      </c>
      <c r="D2360" s="5">
        <v>30</v>
      </c>
      <c r="E2360" s="6" t="s">
        <v>25</v>
      </c>
      <c r="F2360" s="6" t="s">
        <v>458</v>
      </c>
      <c r="G2360" s="6" t="s">
        <v>58</v>
      </c>
      <c r="H2360" s="6" t="s">
        <v>471</v>
      </c>
      <c r="I2360" s="5" t="s">
        <v>12</v>
      </c>
      <c r="J2360" s="7">
        <v>240</v>
      </c>
      <c r="K2360" s="8">
        <v>38</v>
      </c>
      <c r="L2360" s="8">
        <v>33.78</v>
      </c>
      <c r="M2360" s="8">
        <v>36.21</v>
      </c>
      <c r="N2360" s="9">
        <f t="shared" si="144"/>
        <v>-4.2199999999999989</v>
      </c>
      <c r="O2360" s="10">
        <f t="shared" si="145"/>
        <v>0.88894736842105271</v>
      </c>
      <c r="P2360" s="11">
        <f t="shared" si="146"/>
        <v>-6.7108533554266769E-2</v>
      </c>
      <c r="Q2360" s="10">
        <f t="shared" si="147"/>
        <v>0.19548611111111111</v>
      </c>
    </row>
    <row r="2361" spans="1:17" x14ac:dyDescent="0.3">
      <c r="A2361" s="12" t="s">
        <v>3232</v>
      </c>
      <c r="B2361" s="12" t="s">
        <v>2949</v>
      </c>
      <c r="C2361" s="13" t="s">
        <v>17</v>
      </c>
      <c r="D2361" s="12">
        <v>30</v>
      </c>
      <c r="E2361" s="13" t="s">
        <v>25</v>
      </c>
      <c r="F2361" s="13" t="s">
        <v>458</v>
      </c>
      <c r="G2361" s="13" t="s">
        <v>872</v>
      </c>
      <c r="H2361" s="13" t="s">
        <v>472</v>
      </c>
      <c r="I2361" s="12" t="s">
        <v>10</v>
      </c>
      <c r="J2361" s="14">
        <v>1040</v>
      </c>
      <c r="K2361" s="15">
        <v>297</v>
      </c>
      <c r="L2361" s="15">
        <v>379.12</v>
      </c>
      <c r="M2361" s="15">
        <v>503.53</v>
      </c>
      <c r="N2361" s="16">
        <f t="shared" si="144"/>
        <v>82.12</v>
      </c>
      <c r="O2361" s="17">
        <f t="shared" si="145"/>
        <v>1.2764983164983166</v>
      </c>
      <c r="P2361" s="18">
        <f t="shared" si="146"/>
        <v>-0.24707564593966591</v>
      </c>
      <c r="Q2361" s="17">
        <f t="shared" si="147"/>
        <v>0.50630341880341878</v>
      </c>
    </row>
    <row r="2362" spans="1:17" x14ac:dyDescent="0.3">
      <c r="A2362" s="5" t="s">
        <v>3233</v>
      </c>
      <c r="B2362" s="5" t="s">
        <v>2949</v>
      </c>
      <c r="C2362" s="6" t="s">
        <v>17</v>
      </c>
      <c r="D2362" s="5">
        <v>30</v>
      </c>
      <c r="E2362" s="6" t="s">
        <v>25</v>
      </c>
      <c r="F2362" s="6" t="s">
        <v>458</v>
      </c>
      <c r="G2362" s="6" t="s">
        <v>872</v>
      </c>
      <c r="H2362" s="6" t="s">
        <v>474</v>
      </c>
      <c r="I2362" s="5" t="s">
        <v>10</v>
      </c>
      <c r="J2362" s="7">
        <v>36.799999999999997</v>
      </c>
      <c r="K2362" s="8">
        <v>0</v>
      </c>
      <c r="L2362" s="8">
        <v>0</v>
      </c>
      <c r="M2362" s="8">
        <v>0</v>
      </c>
      <c r="N2362" s="9">
        <f t="shared" si="144"/>
        <v>0</v>
      </c>
      <c r="O2362" s="10">
        <f t="shared" si="145"/>
        <v>0</v>
      </c>
      <c r="P2362" s="11">
        <f t="shared" si="146"/>
        <v>0</v>
      </c>
      <c r="Q2362" s="10">
        <f t="shared" si="147"/>
        <v>0</v>
      </c>
    </row>
    <row r="2363" spans="1:17" x14ac:dyDescent="0.3">
      <c r="A2363" s="12" t="s">
        <v>3234</v>
      </c>
      <c r="B2363" s="12" t="s">
        <v>2949</v>
      </c>
      <c r="C2363" s="13" t="s">
        <v>17</v>
      </c>
      <c r="D2363" s="12">
        <v>30</v>
      </c>
      <c r="E2363" s="13" t="s">
        <v>25</v>
      </c>
      <c r="F2363" s="13" t="s">
        <v>458</v>
      </c>
      <c r="G2363" s="13" t="s">
        <v>872</v>
      </c>
      <c r="H2363" s="13" t="s">
        <v>477</v>
      </c>
      <c r="I2363" s="12" t="s">
        <v>10</v>
      </c>
      <c r="J2363" s="14">
        <v>300</v>
      </c>
      <c r="K2363" s="15">
        <v>0</v>
      </c>
      <c r="L2363" s="15">
        <v>0</v>
      </c>
      <c r="M2363" s="15">
        <v>0</v>
      </c>
      <c r="N2363" s="16">
        <f t="shared" si="144"/>
        <v>0</v>
      </c>
      <c r="O2363" s="17">
        <f t="shared" si="145"/>
        <v>0</v>
      </c>
      <c r="P2363" s="18">
        <f t="shared" si="146"/>
        <v>0</v>
      </c>
      <c r="Q2363" s="17">
        <f t="shared" si="147"/>
        <v>0</v>
      </c>
    </row>
    <row r="2364" spans="1:17" x14ac:dyDescent="0.3">
      <c r="A2364" s="5" t="s">
        <v>3235</v>
      </c>
      <c r="B2364" s="5" t="s">
        <v>2949</v>
      </c>
      <c r="C2364" s="6" t="s">
        <v>17</v>
      </c>
      <c r="D2364" s="5">
        <v>30</v>
      </c>
      <c r="E2364" s="6" t="s">
        <v>25</v>
      </c>
      <c r="F2364" s="6" t="s">
        <v>458</v>
      </c>
      <c r="G2364" s="6" t="s">
        <v>872</v>
      </c>
      <c r="H2364" s="6" t="s">
        <v>479</v>
      </c>
      <c r="I2364" s="5" t="s">
        <v>10</v>
      </c>
      <c r="J2364" s="7">
        <v>1320</v>
      </c>
      <c r="K2364" s="8">
        <v>758</v>
      </c>
      <c r="L2364" s="8">
        <v>641.04999999999995</v>
      </c>
      <c r="M2364" s="8">
        <v>750.9</v>
      </c>
      <c r="N2364" s="9">
        <f t="shared" si="144"/>
        <v>-116.95000000000005</v>
      </c>
      <c r="O2364" s="10">
        <f t="shared" si="145"/>
        <v>0.8457124010554089</v>
      </c>
      <c r="P2364" s="11">
        <f t="shared" si="146"/>
        <v>-0.14629111732587566</v>
      </c>
      <c r="Q2364" s="10">
        <f t="shared" si="147"/>
        <v>0.67450547138047134</v>
      </c>
    </row>
    <row r="2365" spans="1:17" x14ac:dyDescent="0.3">
      <c r="A2365" s="12" t="s">
        <v>3236</v>
      </c>
      <c r="B2365" s="12" t="s">
        <v>2949</v>
      </c>
      <c r="C2365" s="13" t="s">
        <v>17</v>
      </c>
      <c r="D2365" s="12">
        <v>30</v>
      </c>
      <c r="E2365" s="13" t="s">
        <v>25</v>
      </c>
      <c r="F2365" s="13" t="s">
        <v>458</v>
      </c>
      <c r="G2365" s="13" t="s">
        <v>872</v>
      </c>
      <c r="H2365" s="13" t="s">
        <v>480</v>
      </c>
      <c r="I2365" s="12" t="s">
        <v>10</v>
      </c>
      <c r="J2365" s="14">
        <v>1320</v>
      </c>
      <c r="K2365" s="15">
        <v>624</v>
      </c>
      <c r="L2365" s="15">
        <v>597.33000000000004</v>
      </c>
      <c r="M2365" s="15">
        <v>660.63</v>
      </c>
      <c r="N2365" s="16">
        <f t="shared" si="144"/>
        <v>-26.669999999999959</v>
      </c>
      <c r="O2365" s="17">
        <f t="shared" si="145"/>
        <v>0.95725961538461546</v>
      </c>
      <c r="P2365" s="18">
        <f t="shared" si="146"/>
        <v>-9.5817628627219403E-2</v>
      </c>
      <c r="Q2365" s="17">
        <f t="shared" si="147"/>
        <v>0.62850378787878791</v>
      </c>
    </row>
    <row r="2366" spans="1:17" x14ac:dyDescent="0.3">
      <c r="A2366" s="5" t="s">
        <v>3237</v>
      </c>
      <c r="B2366" s="5" t="s">
        <v>2949</v>
      </c>
      <c r="C2366" s="6" t="s">
        <v>17</v>
      </c>
      <c r="D2366" s="5">
        <v>30</v>
      </c>
      <c r="E2366" s="6" t="s">
        <v>25</v>
      </c>
      <c r="F2366" s="6" t="s">
        <v>458</v>
      </c>
      <c r="G2366" s="6" t="s">
        <v>872</v>
      </c>
      <c r="H2366" s="6" t="s">
        <v>482</v>
      </c>
      <c r="I2366" s="5" t="s">
        <v>10</v>
      </c>
      <c r="J2366" s="7">
        <v>600</v>
      </c>
      <c r="K2366" s="8">
        <v>0</v>
      </c>
      <c r="L2366" s="8">
        <v>280.73</v>
      </c>
      <c r="M2366" s="8">
        <v>0</v>
      </c>
      <c r="N2366" s="9">
        <f t="shared" si="144"/>
        <v>280.73</v>
      </c>
      <c r="O2366" s="10">
        <f t="shared" si="145"/>
        <v>0</v>
      </c>
      <c r="P2366" s="11">
        <f t="shared" si="146"/>
        <v>0</v>
      </c>
      <c r="Q2366" s="10">
        <f t="shared" si="147"/>
        <v>0.64983796296296292</v>
      </c>
    </row>
    <row r="2367" spans="1:17" x14ac:dyDescent="0.3">
      <c r="A2367" s="12" t="s">
        <v>3238</v>
      </c>
      <c r="B2367" s="12" t="s">
        <v>2949</v>
      </c>
      <c r="C2367" s="13" t="s">
        <v>17</v>
      </c>
      <c r="D2367" s="12">
        <v>30</v>
      </c>
      <c r="E2367" s="13" t="s">
        <v>25</v>
      </c>
      <c r="F2367" s="13" t="s">
        <v>458</v>
      </c>
      <c r="G2367" s="13" t="s">
        <v>872</v>
      </c>
      <c r="H2367" s="13" t="s">
        <v>484</v>
      </c>
      <c r="I2367" s="12" t="s">
        <v>16</v>
      </c>
      <c r="J2367" s="14">
        <v>272</v>
      </c>
      <c r="K2367" s="15">
        <v>40</v>
      </c>
      <c r="L2367" s="15">
        <v>0</v>
      </c>
      <c r="M2367" s="15">
        <v>0</v>
      </c>
      <c r="N2367" s="16">
        <f t="shared" si="144"/>
        <v>-40</v>
      </c>
      <c r="O2367" s="17">
        <f t="shared" si="145"/>
        <v>0</v>
      </c>
      <c r="P2367" s="18">
        <f t="shared" si="146"/>
        <v>0</v>
      </c>
      <c r="Q2367" s="17">
        <f t="shared" si="147"/>
        <v>0</v>
      </c>
    </row>
    <row r="2368" spans="1:17" x14ac:dyDescent="0.3">
      <c r="A2368" s="5" t="s">
        <v>3239</v>
      </c>
      <c r="B2368" s="5" t="s">
        <v>2949</v>
      </c>
      <c r="C2368" s="6" t="s">
        <v>17</v>
      </c>
      <c r="D2368" s="5">
        <v>30</v>
      </c>
      <c r="E2368" s="6" t="s">
        <v>25</v>
      </c>
      <c r="F2368" s="6" t="s">
        <v>458</v>
      </c>
      <c r="G2368" s="6" t="s">
        <v>872</v>
      </c>
      <c r="H2368" s="6" t="s">
        <v>486</v>
      </c>
      <c r="I2368" s="5" t="s">
        <v>16</v>
      </c>
      <c r="J2368" s="7">
        <v>220</v>
      </c>
      <c r="K2368" s="8">
        <v>0</v>
      </c>
      <c r="L2368" s="8">
        <v>0</v>
      </c>
      <c r="M2368" s="8">
        <v>0</v>
      </c>
      <c r="N2368" s="9">
        <f t="shared" si="144"/>
        <v>0</v>
      </c>
      <c r="O2368" s="10">
        <f t="shared" si="145"/>
        <v>0</v>
      </c>
      <c r="P2368" s="11">
        <f t="shared" si="146"/>
        <v>0</v>
      </c>
      <c r="Q2368" s="10">
        <f t="shared" si="147"/>
        <v>0</v>
      </c>
    </row>
    <row r="2369" spans="1:17" x14ac:dyDescent="0.3">
      <c r="A2369" s="12" t="s">
        <v>3240</v>
      </c>
      <c r="B2369" s="12" t="s">
        <v>2949</v>
      </c>
      <c r="C2369" s="13" t="s">
        <v>17</v>
      </c>
      <c r="D2369" s="12">
        <v>30</v>
      </c>
      <c r="E2369" s="13" t="s">
        <v>25</v>
      </c>
      <c r="F2369" s="13" t="s">
        <v>458</v>
      </c>
      <c r="G2369" s="13" t="s">
        <v>872</v>
      </c>
      <c r="H2369" s="13" t="s">
        <v>488</v>
      </c>
      <c r="I2369" s="12" t="s">
        <v>16</v>
      </c>
      <c r="J2369" s="14">
        <v>464</v>
      </c>
      <c r="K2369" s="15">
        <v>0</v>
      </c>
      <c r="L2369" s="15">
        <v>0</v>
      </c>
      <c r="M2369" s="15">
        <v>0</v>
      </c>
      <c r="N2369" s="16">
        <f t="shared" si="144"/>
        <v>0</v>
      </c>
      <c r="O2369" s="17">
        <f t="shared" si="145"/>
        <v>0</v>
      </c>
      <c r="P2369" s="18">
        <f t="shared" si="146"/>
        <v>0</v>
      </c>
      <c r="Q2369" s="17">
        <f t="shared" si="147"/>
        <v>0</v>
      </c>
    </row>
    <row r="2370" spans="1:17" x14ac:dyDescent="0.3">
      <c r="A2370" s="5" t="s">
        <v>3241</v>
      </c>
      <c r="B2370" s="5" t="s">
        <v>2949</v>
      </c>
      <c r="C2370" s="6" t="s">
        <v>17</v>
      </c>
      <c r="D2370" s="5">
        <v>30</v>
      </c>
      <c r="E2370" s="6" t="s">
        <v>25</v>
      </c>
      <c r="F2370" s="6" t="s">
        <v>458</v>
      </c>
      <c r="G2370" s="6" t="s">
        <v>872</v>
      </c>
      <c r="H2370" s="6" t="s">
        <v>490</v>
      </c>
      <c r="I2370" s="5" t="s">
        <v>16</v>
      </c>
      <c r="J2370" s="7">
        <v>220</v>
      </c>
      <c r="K2370" s="8">
        <v>0</v>
      </c>
      <c r="L2370" s="8">
        <v>0</v>
      </c>
      <c r="M2370" s="8">
        <v>0</v>
      </c>
      <c r="N2370" s="9">
        <f t="shared" ref="N2370:N2433" si="148">L2370-K2370</f>
        <v>0</v>
      </c>
      <c r="O2370" s="10">
        <f t="shared" ref="O2370:O2433" si="149">IFERROR(L2370/K2370, 0)</f>
        <v>0</v>
      </c>
      <c r="P2370" s="11">
        <f t="shared" ref="P2370:P2433" si="150">IFERROR((L2370-M2370)/M2370, 0)</f>
        <v>0</v>
      </c>
      <c r="Q2370" s="10">
        <f t="shared" ref="Q2370:Q2433" si="151">IFERROR((L2370*1000)/(J2370*D2370*24), 0)</f>
        <v>0</v>
      </c>
    </row>
    <row r="2371" spans="1:17" x14ac:dyDescent="0.3">
      <c r="A2371" s="12" t="s">
        <v>3242</v>
      </c>
      <c r="B2371" s="12" t="s">
        <v>2949</v>
      </c>
      <c r="C2371" s="13" t="s">
        <v>17</v>
      </c>
      <c r="D2371" s="12">
        <v>30</v>
      </c>
      <c r="E2371" s="13" t="s">
        <v>25</v>
      </c>
      <c r="F2371" s="13" t="s">
        <v>458</v>
      </c>
      <c r="G2371" s="13" t="s">
        <v>872</v>
      </c>
      <c r="H2371" s="13" t="s">
        <v>491</v>
      </c>
      <c r="I2371" s="12" t="s">
        <v>16</v>
      </c>
      <c r="J2371" s="14">
        <v>768</v>
      </c>
      <c r="K2371" s="15">
        <v>0</v>
      </c>
      <c r="L2371" s="15">
        <v>0</v>
      </c>
      <c r="M2371" s="15">
        <v>0</v>
      </c>
      <c r="N2371" s="16">
        <f t="shared" si="148"/>
        <v>0</v>
      </c>
      <c r="O2371" s="17">
        <f t="shared" si="149"/>
        <v>0</v>
      </c>
      <c r="P2371" s="18">
        <f t="shared" si="150"/>
        <v>0</v>
      </c>
      <c r="Q2371" s="17">
        <f t="shared" si="151"/>
        <v>0</v>
      </c>
    </row>
    <row r="2372" spans="1:17" x14ac:dyDescent="0.3">
      <c r="A2372" s="5" t="s">
        <v>3243</v>
      </c>
      <c r="B2372" s="5" t="s">
        <v>2949</v>
      </c>
      <c r="C2372" s="6" t="s">
        <v>17</v>
      </c>
      <c r="D2372" s="5">
        <v>30</v>
      </c>
      <c r="E2372" s="6" t="s">
        <v>25</v>
      </c>
      <c r="F2372" s="6" t="s">
        <v>458</v>
      </c>
      <c r="G2372" s="6" t="s">
        <v>872</v>
      </c>
      <c r="H2372" s="6" t="s">
        <v>493</v>
      </c>
      <c r="I2372" s="5" t="s">
        <v>16</v>
      </c>
      <c r="J2372" s="7">
        <v>220</v>
      </c>
      <c r="K2372" s="8">
        <v>0</v>
      </c>
      <c r="L2372" s="8">
        <v>0</v>
      </c>
      <c r="M2372" s="8">
        <v>0</v>
      </c>
      <c r="N2372" s="9">
        <f t="shared" si="148"/>
        <v>0</v>
      </c>
      <c r="O2372" s="10">
        <f t="shared" si="149"/>
        <v>0</v>
      </c>
      <c r="P2372" s="11">
        <f t="shared" si="150"/>
        <v>0</v>
      </c>
      <c r="Q2372" s="10">
        <f t="shared" si="151"/>
        <v>0</v>
      </c>
    </row>
    <row r="2373" spans="1:17" x14ac:dyDescent="0.3">
      <c r="A2373" s="12" t="s">
        <v>3244</v>
      </c>
      <c r="B2373" s="12" t="s">
        <v>2949</v>
      </c>
      <c r="C2373" s="13" t="s">
        <v>17</v>
      </c>
      <c r="D2373" s="12">
        <v>30</v>
      </c>
      <c r="E2373" s="13" t="s">
        <v>25</v>
      </c>
      <c r="F2373" s="13" t="s">
        <v>458</v>
      </c>
      <c r="G2373" s="13" t="s">
        <v>872</v>
      </c>
      <c r="H2373" s="13" t="s">
        <v>495</v>
      </c>
      <c r="I2373" s="12" t="s">
        <v>16</v>
      </c>
      <c r="J2373" s="14">
        <v>445</v>
      </c>
      <c r="K2373" s="15">
        <v>0</v>
      </c>
      <c r="L2373" s="15">
        <v>0</v>
      </c>
      <c r="M2373" s="15">
        <v>0</v>
      </c>
      <c r="N2373" s="16">
        <f t="shared" si="148"/>
        <v>0</v>
      </c>
      <c r="O2373" s="17">
        <f t="shared" si="149"/>
        <v>0</v>
      </c>
      <c r="P2373" s="18">
        <f t="shared" si="150"/>
        <v>0</v>
      </c>
      <c r="Q2373" s="17">
        <f t="shared" si="151"/>
        <v>0</v>
      </c>
    </row>
    <row r="2374" spans="1:17" x14ac:dyDescent="0.3">
      <c r="A2374" s="5" t="s">
        <v>3245</v>
      </c>
      <c r="B2374" s="5" t="s">
        <v>2949</v>
      </c>
      <c r="C2374" s="6" t="s">
        <v>17</v>
      </c>
      <c r="D2374" s="5">
        <v>30</v>
      </c>
      <c r="E2374" s="6" t="s">
        <v>25</v>
      </c>
      <c r="F2374" s="6" t="s">
        <v>458</v>
      </c>
      <c r="G2374" s="6" t="s">
        <v>872</v>
      </c>
      <c r="H2374" s="6" t="s">
        <v>497</v>
      </c>
      <c r="I2374" s="5" t="s">
        <v>16</v>
      </c>
      <c r="J2374" s="7">
        <v>368.14</v>
      </c>
      <c r="K2374" s="8">
        <v>0</v>
      </c>
      <c r="L2374" s="8">
        <v>0</v>
      </c>
      <c r="M2374" s="8">
        <v>0</v>
      </c>
      <c r="N2374" s="9">
        <f t="shared" si="148"/>
        <v>0</v>
      </c>
      <c r="O2374" s="10">
        <f t="shared" si="149"/>
        <v>0</v>
      </c>
      <c r="P2374" s="11">
        <f t="shared" si="150"/>
        <v>0</v>
      </c>
      <c r="Q2374" s="10">
        <f t="shared" si="151"/>
        <v>0</v>
      </c>
    </row>
    <row r="2375" spans="1:17" x14ac:dyDescent="0.3">
      <c r="A2375" s="12" t="s">
        <v>3246</v>
      </c>
      <c r="B2375" s="12" t="s">
        <v>2949</v>
      </c>
      <c r="C2375" s="13" t="s">
        <v>17</v>
      </c>
      <c r="D2375" s="12">
        <v>30</v>
      </c>
      <c r="E2375" s="13" t="s">
        <v>25</v>
      </c>
      <c r="F2375" s="13" t="s">
        <v>458</v>
      </c>
      <c r="G2375" s="13" t="s">
        <v>872</v>
      </c>
      <c r="H2375" s="13" t="s">
        <v>498</v>
      </c>
      <c r="I2375" s="12" t="s">
        <v>16</v>
      </c>
      <c r="J2375" s="14">
        <v>366</v>
      </c>
      <c r="K2375" s="15">
        <v>0</v>
      </c>
      <c r="L2375" s="15">
        <v>0</v>
      </c>
      <c r="M2375" s="15">
        <v>0</v>
      </c>
      <c r="N2375" s="16">
        <f t="shared" si="148"/>
        <v>0</v>
      </c>
      <c r="O2375" s="17">
        <f t="shared" si="149"/>
        <v>0</v>
      </c>
      <c r="P2375" s="18">
        <f t="shared" si="150"/>
        <v>0</v>
      </c>
      <c r="Q2375" s="17">
        <f t="shared" si="151"/>
        <v>0</v>
      </c>
    </row>
    <row r="2376" spans="1:17" x14ac:dyDescent="0.3">
      <c r="A2376" s="5" t="s">
        <v>3247</v>
      </c>
      <c r="B2376" s="5" t="s">
        <v>2949</v>
      </c>
      <c r="C2376" s="6" t="s">
        <v>17</v>
      </c>
      <c r="D2376" s="5">
        <v>30</v>
      </c>
      <c r="E2376" s="6" t="s">
        <v>25</v>
      </c>
      <c r="F2376" s="6" t="s">
        <v>458</v>
      </c>
      <c r="G2376" s="6" t="s">
        <v>872</v>
      </c>
      <c r="H2376" s="6" t="s">
        <v>499</v>
      </c>
      <c r="I2376" s="5" t="s">
        <v>16</v>
      </c>
      <c r="J2376" s="7">
        <v>742</v>
      </c>
      <c r="K2376" s="8">
        <v>0</v>
      </c>
      <c r="L2376" s="8">
        <v>0</v>
      </c>
      <c r="M2376" s="8">
        <v>0</v>
      </c>
      <c r="N2376" s="9">
        <f t="shared" si="148"/>
        <v>0</v>
      </c>
      <c r="O2376" s="10">
        <f t="shared" si="149"/>
        <v>0</v>
      </c>
      <c r="P2376" s="11">
        <f t="shared" si="150"/>
        <v>0</v>
      </c>
      <c r="Q2376" s="10">
        <f t="shared" si="151"/>
        <v>0</v>
      </c>
    </row>
    <row r="2377" spans="1:17" x14ac:dyDescent="0.3">
      <c r="A2377" s="12" t="s">
        <v>3248</v>
      </c>
      <c r="B2377" s="12" t="s">
        <v>2949</v>
      </c>
      <c r="C2377" s="13" t="s">
        <v>17</v>
      </c>
      <c r="D2377" s="12">
        <v>30</v>
      </c>
      <c r="E2377" s="13" t="s">
        <v>25</v>
      </c>
      <c r="F2377" s="13" t="s">
        <v>458</v>
      </c>
      <c r="G2377" s="13" t="s">
        <v>872</v>
      </c>
      <c r="H2377" s="13" t="s">
        <v>501</v>
      </c>
      <c r="I2377" s="12" t="s">
        <v>16</v>
      </c>
      <c r="J2377" s="14">
        <v>208</v>
      </c>
      <c r="K2377" s="15">
        <v>32</v>
      </c>
      <c r="L2377" s="15">
        <v>0</v>
      </c>
      <c r="M2377" s="15">
        <v>0</v>
      </c>
      <c r="N2377" s="16">
        <f t="shared" si="148"/>
        <v>-32</v>
      </c>
      <c r="O2377" s="17">
        <f t="shared" si="149"/>
        <v>0</v>
      </c>
      <c r="P2377" s="18">
        <f t="shared" si="150"/>
        <v>0</v>
      </c>
      <c r="Q2377" s="17">
        <f t="shared" si="151"/>
        <v>0</v>
      </c>
    </row>
    <row r="2378" spans="1:17" x14ac:dyDescent="0.3">
      <c r="A2378" s="5" t="s">
        <v>3249</v>
      </c>
      <c r="B2378" s="5" t="s">
        <v>2949</v>
      </c>
      <c r="C2378" s="6" t="s">
        <v>17</v>
      </c>
      <c r="D2378" s="5">
        <v>30</v>
      </c>
      <c r="E2378" s="6" t="s">
        <v>25</v>
      </c>
      <c r="F2378" s="6" t="s">
        <v>458</v>
      </c>
      <c r="G2378" s="6" t="s">
        <v>872</v>
      </c>
      <c r="H2378" s="6" t="s">
        <v>503</v>
      </c>
      <c r="I2378" s="5" t="s">
        <v>16</v>
      </c>
      <c r="J2378" s="7">
        <v>370</v>
      </c>
      <c r="K2378" s="8">
        <v>0</v>
      </c>
      <c r="L2378" s="8">
        <v>0</v>
      </c>
      <c r="M2378" s="8">
        <v>0</v>
      </c>
      <c r="N2378" s="9">
        <f t="shared" si="148"/>
        <v>0</v>
      </c>
      <c r="O2378" s="10">
        <f t="shared" si="149"/>
        <v>0</v>
      </c>
      <c r="P2378" s="11">
        <f t="shared" si="150"/>
        <v>0</v>
      </c>
      <c r="Q2378" s="10">
        <f t="shared" si="151"/>
        <v>0</v>
      </c>
    </row>
    <row r="2379" spans="1:17" x14ac:dyDescent="0.3">
      <c r="A2379" s="12" t="s">
        <v>3250</v>
      </c>
      <c r="B2379" s="12" t="s">
        <v>2949</v>
      </c>
      <c r="C2379" s="13" t="s">
        <v>17</v>
      </c>
      <c r="D2379" s="12">
        <v>30</v>
      </c>
      <c r="E2379" s="13" t="s">
        <v>25</v>
      </c>
      <c r="F2379" s="13" t="s">
        <v>458</v>
      </c>
      <c r="G2379" s="13" t="s">
        <v>78</v>
      </c>
      <c r="H2379" s="13" t="s">
        <v>505</v>
      </c>
      <c r="I2379" s="12" t="s">
        <v>10</v>
      </c>
      <c r="J2379" s="14">
        <v>2000</v>
      </c>
      <c r="K2379" s="15">
        <v>951</v>
      </c>
      <c r="L2379" s="15">
        <v>979.88</v>
      </c>
      <c r="M2379" s="15">
        <v>824.29</v>
      </c>
      <c r="N2379" s="16">
        <f t="shared" si="148"/>
        <v>28.879999999999995</v>
      </c>
      <c r="O2379" s="17">
        <f t="shared" si="149"/>
        <v>1.0303680336487908</v>
      </c>
      <c r="P2379" s="18">
        <f t="shared" si="150"/>
        <v>0.18875638428223082</v>
      </c>
      <c r="Q2379" s="17">
        <f t="shared" si="151"/>
        <v>0.68047222222222226</v>
      </c>
    </row>
    <row r="2380" spans="1:17" x14ac:dyDescent="0.3">
      <c r="A2380" s="5" t="s">
        <v>3251</v>
      </c>
      <c r="B2380" s="5" t="s">
        <v>2949</v>
      </c>
      <c r="C2380" s="6" t="s">
        <v>17</v>
      </c>
      <c r="D2380" s="5">
        <v>30</v>
      </c>
      <c r="E2380" s="6" t="s">
        <v>25</v>
      </c>
      <c r="F2380" s="6" t="s">
        <v>506</v>
      </c>
      <c r="G2380" s="6" t="s">
        <v>58</v>
      </c>
      <c r="H2380" s="6" t="s">
        <v>507</v>
      </c>
      <c r="I2380" s="5" t="s">
        <v>10</v>
      </c>
      <c r="J2380" s="7">
        <v>1700</v>
      </c>
      <c r="K2380" s="8">
        <v>558</v>
      </c>
      <c r="L2380" s="8">
        <v>662.79</v>
      </c>
      <c r="M2380" s="8">
        <v>642</v>
      </c>
      <c r="N2380" s="9">
        <f t="shared" si="148"/>
        <v>104.78999999999996</v>
      </c>
      <c r="O2380" s="10">
        <f t="shared" si="149"/>
        <v>1.1877956989247311</v>
      </c>
      <c r="P2380" s="11">
        <f t="shared" si="150"/>
        <v>3.2383177570093402E-2</v>
      </c>
      <c r="Q2380" s="10">
        <f t="shared" si="151"/>
        <v>0.54149509803921569</v>
      </c>
    </row>
    <row r="2381" spans="1:17" x14ac:dyDescent="0.3">
      <c r="A2381" s="12" t="s">
        <v>3252</v>
      </c>
      <c r="B2381" s="12" t="s">
        <v>2949</v>
      </c>
      <c r="C2381" s="13" t="s">
        <v>17</v>
      </c>
      <c r="D2381" s="12">
        <v>30</v>
      </c>
      <c r="E2381" s="13" t="s">
        <v>25</v>
      </c>
      <c r="F2381" s="13" t="s">
        <v>506</v>
      </c>
      <c r="G2381" s="13" t="s">
        <v>58</v>
      </c>
      <c r="H2381" s="13" t="s">
        <v>508</v>
      </c>
      <c r="I2381" s="12" t="s">
        <v>10</v>
      </c>
      <c r="J2381" s="14">
        <v>1720</v>
      </c>
      <c r="K2381" s="15">
        <v>660</v>
      </c>
      <c r="L2381" s="15">
        <v>552.63</v>
      </c>
      <c r="M2381" s="15">
        <v>540.77</v>
      </c>
      <c r="N2381" s="16">
        <f t="shared" si="148"/>
        <v>-107.37</v>
      </c>
      <c r="O2381" s="17">
        <f t="shared" si="149"/>
        <v>0.83731818181818185</v>
      </c>
      <c r="P2381" s="18">
        <f t="shared" si="150"/>
        <v>2.1931689997596048E-2</v>
      </c>
      <c r="Q2381" s="17">
        <f t="shared" si="151"/>
        <v>0.44624515503875967</v>
      </c>
    </row>
    <row r="2382" spans="1:17" x14ac:dyDescent="0.3">
      <c r="A2382" s="5" t="s">
        <v>3253</v>
      </c>
      <c r="B2382" s="5" t="s">
        <v>2949</v>
      </c>
      <c r="C2382" s="6" t="s">
        <v>17</v>
      </c>
      <c r="D2382" s="5">
        <v>30</v>
      </c>
      <c r="E2382" s="6" t="s">
        <v>25</v>
      </c>
      <c r="F2382" s="6" t="s">
        <v>506</v>
      </c>
      <c r="G2382" s="6" t="s">
        <v>58</v>
      </c>
      <c r="H2382" s="6" t="s">
        <v>510</v>
      </c>
      <c r="I2382" s="5" t="s">
        <v>10</v>
      </c>
      <c r="J2382" s="7">
        <v>1600</v>
      </c>
      <c r="K2382" s="8">
        <v>500</v>
      </c>
      <c r="L2382" s="8">
        <v>420.97</v>
      </c>
      <c r="M2382" s="8">
        <v>293.38</v>
      </c>
      <c r="N2382" s="9">
        <f t="shared" si="148"/>
        <v>-79.029999999999973</v>
      </c>
      <c r="O2382" s="10">
        <f t="shared" si="149"/>
        <v>0.84194000000000002</v>
      </c>
      <c r="P2382" s="11">
        <f t="shared" si="150"/>
        <v>0.43489672097620846</v>
      </c>
      <c r="Q2382" s="10">
        <f t="shared" si="151"/>
        <v>0.3654253472222222</v>
      </c>
    </row>
    <row r="2383" spans="1:17" x14ac:dyDescent="0.3">
      <c r="A2383" s="12" t="s">
        <v>3254</v>
      </c>
      <c r="B2383" s="12" t="s">
        <v>2949</v>
      </c>
      <c r="C2383" s="13" t="s">
        <v>17</v>
      </c>
      <c r="D2383" s="12">
        <v>30</v>
      </c>
      <c r="E2383" s="13" t="s">
        <v>25</v>
      </c>
      <c r="F2383" s="13" t="s">
        <v>506</v>
      </c>
      <c r="G2383" s="13" t="s">
        <v>58</v>
      </c>
      <c r="H2383" s="13" t="s">
        <v>512</v>
      </c>
      <c r="I2383" s="12" t="s">
        <v>16</v>
      </c>
      <c r="J2383" s="14">
        <v>0</v>
      </c>
      <c r="K2383" s="15">
        <v>41</v>
      </c>
      <c r="L2383" s="15">
        <v>0</v>
      </c>
      <c r="M2383" s="15">
        <v>0</v>
      </c>
      <c r="N2383" s="16">
        <f t="shared" si="148"/>
        <v>-41</v>
      </c>
      <c r="O2383" s="17">
        <f t="shared" si="149"/>
        <v>0</v>
      </c>
      <c r="P2383" s="18">
        <f t="shared" si="150"/>
        <v>0</v>
      </c>
      <c r="Q2383" s="17">
        <f t="shared" si="151"/>
        <v>0</v>
      </c>
    </row>
    <row r="2384" spans="1:17" x14ac:dyDescent="0.3">
      <c r="A2384" s="5" t="s">
        <v>3255</v>
      </c>
      <c r="B2384" s="5" t="s">
        <v>2949</v>
      </c>
      <c r="C2384" s="6" t="s">
        <v>17</v>
      </c>
      <c r="D2384" s="5">
        <v>30</v>
      </c>
      <c r="E2384" s="6" t="s">
        <v>25</v>
      </c>
      <c r="F2384" s="6" t="s">
        <v>506</v>
      </c>
      <c r="G2384" s="6" t="s">
        <v>58</v>
      </c>
      <c r="H2384" s="6" t="s">
        <v>513</v>
      </c>
      <c r="I2384" s="5" t="s">
        <v>12</v>
      </c>
      <c r="J2384" s="7">
        <v>36</v>
      </c>
      <c r="K2384" s="8">
        <v>10</v>
      </c>
      <c r="L2384" s="8">
        <v>11.85</v>
      </c>
      <c r="M2384" s="8">
        <v>8.3699999999999992</v>
      </c>
      <c r="N2384" s="9">
        <f t="shared" si="148"/>
        <v>1.8499999999999996</v>
      </c>
      <c r="O2384" s="10">
        <f t="shared" si="149"/>
        <v>1.1850000000000001</v>
      </c>
      <c r="P2384" s="11">
        <f t="shared" si="150"/>
        <v>0.41577060931899651</v>
      </c>
      <c r="Q2384" s="10">
        <f t="shared" si="151"/>
        <v>0.45717592592592593</v>
      </c>
    </row>
    <row r="2385" spans="1:17" x14ac:dyDescent="0.3">
      <c r="A2385" s="12" t="s">
        <v>3256</v>
      </c>
      <c r="B2385" s="12" t="s">
        <v>2949</v>
      </c>
      <c r="C2385" s="13" t="s">
        <v>17</v>
      </c>
      <c r="D2385" s="12">
        <v>30</v>
      </c>
      <c r="E2385" s="13" t="s">
        <v>25</v>
      </c>
      <c r="F2385" s="13" t="s">
        <v>506</v>
      </c>
      <c r="G2385" s="13" t="s">
        <v>58</v>
      </c>
      <c r="H2385" s="13" t="s">
        <v>514</v>
      </c>
      <c r="I2385" s="12" t="s">
        <v>12</v>
      </c>
      <c r="J2385" s="14">
        <v>36</v>
      </c>
      <c r="K2385" s="15">
        <v>10</v>
      </c>
      <c r="L2385" s="15">
        <v>7.36</v>
      </c>
      <c r="M2385" s="15">
        <v>4.3099999999999996</v>
      </c>
      <c r="N2385" s="16">
        <f t="shared" si="148"/>
        <v>-2.6399999999999997</v>
      </c>
      <c r="O2385" s="17">
        <f t="shared" si="149"/>
        <v>0.73599999999999999</v>
      </c>
      <c r="P2385" s="18">
        <f t="shared" si="150"/>
        <v>0.70765661252900258</v>
      </c>
      <c r="Q2385" s="17">
        <f t="shared" si="151"/>
        <v>0.2839506172839506</v>
      </c>
    </row>
    <row r="2386" spans="1:17" x14ac:dyDescent="0.3">
      <c r="A2386" s="5" t="s">
        <v>3257</v>
      </c>
      <c r="B2386" s="5" t="s">
        <v>2949</v>
      </c>
      <c r="C2386" s="6" t="s">
        <v>17</v>
      </c>
      <c r="D2386" s="5">
        <v>30</v>
      </c>
      <c r="E2386" s="6" t="s">
        <v>25</v>
      </c>
      <c r="F2386" s="6" t="s">
        <v>506</v>
      </c>
      <c r="G2386" s="6" t="s">
        <v>58</v>
      </c>
      <c r="H2386" s="6" t="s">
        <v>515</v>
      </c>
      <c r="I2386" s="5" t="s">
        <v>12</v>
      </c>
      <c r="J2386" s="7">
        <v>290</v>
      </c>
      <c r="K2386" s="8">
        <v>30</v>
      </c>
      <c r="L2386" s="8">
        <v>34.79</v>
      </c>
      <c r="M2386" s="8">
        <v>7.06</v>
      </c>
      <c r="N2386" s="9">
        <f t="shared" si="148"/>
        <v>4.7899999999999991</v>
      </c>
      <c r="O2386" s="10">
        <f t="shared" si="149"/>
        <v>1.1596666666666666</v>
      </c>
      <c r="P2386" s="11">
        <f t="shared" si="150"/>
        <v>3.927762039660057</v>
      </c>
      <c r="Q2386" s="10">
        <f t="shared" si="151"/>
        <v>0.16661877394636015</v>
      </c>
    </row>
    <row r="2387" spans="1:17" x14ac:dyDescent="0.3">
      <c r="A2387" s="12" t="s">
        <v>3258</v>
      </c>
      <c r="B2387" s="12" t="s">
        <v>2949</v>
      </c>
      <c r="C2387" s="13" t="s">
        <v>17</v>
      </c>
      <c r="D2387" s="12">
        <v>30</v>
      </c>
      <c r="E2387" s="13" t="s">
        <v>25</v>
      </c>
      <c r="F2387" s="13" t="s">
        <v>506</v>
      </c>
      <c r="G2387" s="13" t="s">
        <v>58</v>
      </c>
      <c r="H2387" s="13" t="s">
        <v>516</v>
      </c>
      <c r="I2387" s="12" t="s">
        <v>12</v>
      </c>
      <c r="J2387" s="14">
        <v>26</v>
      </c>
      <c r="K2387" s="15">
        <v>7</v>
      </c>
      <c r="L2387" s="15">
        <v>1.75</v>
      </c>
      <c r="M2387" s="15">
        <v>6.26</v>
      </c>
      <c r="N2387" s="16">
        <f t="shared" si="148"/>
        <v>-5.25</v>
      </c>
      <c r="O2387" s="17">
        <f t="shared" si="149"/>
        <v>0.25</v>
      </c>
      <c r="P2387" s="18">
        <f t="shared" si="150"/>
        <v>-0.7204472843450479</v>
      </c>
      <c r="Q2387" s="17">
        <f t="shared" si="151"/>
        <v>9.3482905982905984E-2</v>
      </c>
    </row>
    <row r="2388" spans="1:17" x14ac:dyDescent="0.3">
      <c r="A2388" s="5" t="s">
        <v>3259</v>
      </c>
      <c r="B2388" s="5" t="s">
        <v>2949</v>
      </c>
      <c r="C2388" s="6" t="s">
        <v>17</v>
      </c>
      <c r="D2388" s="5">
        <v>30</v>
      </c>
      <c r="E2388" s="6" t="s">
        <v>25</v>
      </c>
      <c r="F2388" s="6" t="s">
        <v>506</v>
      </c>
      <c r="G2388" s="6" t="s">
        <v>58</v>
      </c>
      <c r="H2388" s="6" t="s">
        <v>517</v>
      </c>
      <c r="I2388" s="5" t="s">
        <v>12</v>
      </c>
      <c r="J2388" s="7">
        <v>240</v>
      </c>
      <c r="K2388" s="8">
        <v>35</v>
      </c>
      <c r="L2388" s="8">
        <v>15.98</v>
      </c>
      <c r="M2388" s="8">
        <v>46.32</v>
      </c>
      <c r="N2388" s="9">
        <f t="shared" si="148"/>
        <v>-19.02</v>
      </c>
      <c r="O2388" s="10">
        <f t="shared" si="149"/>
        <v>0.45657142857142857</v>
      </c>
      <c r="P2388" s="11">
        <f t="shared" si="150"/>
        <v>-0.6550086355785838</v>
      </c>
      <c r="Q2388" s="10">
        <f t="shared" si="151"/>
        <v>9.2476851851851852E-2</v>
      </c>
    </row>
    <row r="2389" spans="1:17" x14ac:dyDescent="0.3">
      <c r="A2389" s="12" t="s">
        <v>3260</v>
      </c>
      <c r="B2389" s="12" t="s">
        <v>2949</v>
      </c>
      <c r="C2389" s="13" t="s">
        <v>17</v>
      </c>
      <c r="D2389" s="12">
        <v>30</v>
      </c>
      <c r="E2389" s="13" t="s">
        <v>25</v>
      </c>
      <c r="F2389" s="13" t="s">
        <v>506</v>
      </c>
      <c r="G2389" s="13" t="s">
        <v>58</v>
      </c>
      <c r="H2389" s="13" t="s">
        <v>518</v>
      </c>
      <c r="I2389" s="12" t="s">
        <v>12</v>
      </c>
      <c r="J2389" s="14">
        <v>32</v>
      </c>
      <c r="K2389" s="15">
        <v>10</v>
      </c>
      <c r="L2389" s="15">
        <v>0</v>
      </c>
      <c r="M2389" s="15">
        <v>11.48</v>
      </c>
      <c r="N2389" s="16">
        <f t="shared" si="148"/>
        <v>-10</v>
      </c>
      <c r="O2389" s="17">
        <f t="shared" si="149"/>
        <v>0</v>
      </c>
      <c r="P2389" s="18">
        <f t="shared" si="150"/>
        <v>-1</v>
      </c>
      <c r="Q2389" s="17">
        <f t="shared" si="151"/>
        <v>0</v>
      </c>
    </row>
    <row r="2390" spans="1:17" x14ac:dyDescent="0.3">
      <c r="A2390" s="5" t="s">
        <v>3261</v>
      </c>
      <c r="B2390" s="5" t="s">
        <v>2949</v>
      </c>
      <c r="C2390" s="6" t="s">
        <v>17</v>
      </c>
      <c r="D2390" s="5">
        <v>30</v>
      </c>
      <c r="E2390" s="6" t="s">
        <v>25</v>
      </c>
      <c r="F2390" s="6" t="s">
        <v>506</v>
      </c>
      <c r="G2390" s="6" t="s">
        <v>58</v>
      </c>
      <c r="H2390" s="6" t="s">
        <v>519</v>
      </c>
      <c r="I2390" s="5" t="s">
        <v>12</v>
      </c>
      <c r="J2390" s="7">
        <v>139.19999999999999</v>
      </c>
      <c r="K2390" s="8">
        <v>25</v>
      </c>
      <c r="L2390" s="8">
        <v>19.940000000000001</v>
      </c>
      <c r="M2390" s="8">
        <v>41.83</v>
      </c>
      <c r="N2390" s="9">
        <f t="shared" si="148"/>
        <v>-5.0599999999999987</v>
      </c>
      <c r="O2390" s="10">
        <f t="shared" si="149"/>
        <v>0.79760000000000009</v>
      </c>
      <c r="P2390" s="11">
        <f t="shared" si="150"/>
        <v>-0.52330863016973461</v>
      </c>
      <c r="Q2390" s="10">
        <f t="shared" si="151"/>
        <v>0.1989543422733078</v>
      </c>
    </row>
    <row r="2391" spans="1:17" x14ac:dyDescent="0.3">
      <c r="A2391" s="12" t="s">
        <v>3262</v>
      </c>
      <c r="B2391" s="12" t="s">
        <v>2949</v>
      </c>
      <c r="C2391" s="13" t="s">
        <v>17</v>
      </c>
      <c r="D2391" s="12">
        <v>30</v>
      </c>
      <c r="E2391" s="13" t="s">
        <v>25</v>
      </c>
      <c r="F2391" s="13" t="s">
        <v>506</v>
      </c>
      <c r="G2391" s="13" t="s">
        <v>58</v>
      </c>
      <c r="H2391" s="13" t="s">
        <v>520</v>
      </c>
      <c r="I2391" s="12" t="s">
        <v>12</v>
      </c>
      <c r="J2391" s="14">
        <v>150</v>
      </c>
      <c r="K2391" s="15">
        <v>25</v>
      </c>
      <c r="L2391" s="15">
        <v>6.73</v>
      </c>
      <c r="M2391" s="15">
        <v>19.21</v>
      </c>
      <c r="N2391" s="16">
        <f t="shared" si="148"/>
        <v>-18.27</v>
      </c>
      <c r="O2391" s="17">
        <f t="shared" si="149"/>
        <v>0.26919999999999999</v>
      </c>
      <c r="P2391" s="18">
        <f t="shared" si="150"/>
        <v>-0.64966163456533055</v>
      </c>
      <c r="Q2391" s="17">
        <f t="shared" si="151"/>
        <v>6.2314814814814816E-2</v>
      </c>
    </row>
    <row r="2392" spans="1:17" x14ac:dyDescent="0.3">
      <c r="A2392" s="5" t="s">
        <v>3263</v>
      </c>
      <c r="B2392" s="5" t="s">
        <v>2949</v>
      </c>
      <c r="C2392" s="6" t="s">
        <v>17</v>
      </c>
      <c r="D2392" s="5">
        <v>30</v>
      </c>
      <c r="E2392" s="6" t="s">
        <v>25</v>
      </c>
      <c r="F2392" s="6" t="s">
        <v>506</v>
      </c>
      <c r="G2392" s="6" t="s">
        <v>58</v>
      </c>
      <c r="H2392" s="6" t="s">
        <v>521</v>
      </c>
      <c r="I2392" s="5" t="s">
        <v>12</v>
      </c>
      <c r="J2392" s="7">
        <v>900</v>
      </c>
      <c r="K2392" s="8">
        <v>230</v>
      </c>
      <c r="L2392" s="8">
        <v>58</v>
      </c>
      <c r="M2392" s="8">
        <v>220.06</v>
      </c>
      <c r="N2392" s="9">
        <f t="shared" si="148"/>
        <v>-172</v>
      </c>
      <c r="O2392" s="10">
        <f t="shared" si="149"/>
        <v>0.25217391304347825</v>
      </c>
      <c r="P2392" s="11">
        <f t="shared" si="150"/>
        <v>-0.73643551758611292</v>
      </c>
      <c r="Q2392" s="10">
        <f t="shared" si="151"/>
        <v>8.9506172839506168E-2</v>
      </c>
    </row>
    <row r="2393" spans="1:17" x14ac:dyDescent="0.3">
      <c r="A2393" s="12" t="s">
        <v>3264</v>
      </c>
      <c r="B2393" s="12" t="s">
        <v>2949</v>
      </c>
      <c r="C2393" s="13" t="s">
        <v>17</v>
      </c>
      <c r="D2393" s="12">
        <v>30</v>
      </c>
      <c r="E2393" s="13" t="s">
        <v>25</v>
      </c>
      <c r="F2393" s="13" t="s">
        <v>506</v>
      </c>
      <c r="G2393" s="13" t="s">
        <v>58</v>
      </c>
      <c r="H2393" s="13" t="s">
        <v>522</v>
      </c>
      <c r="I2393" s="12" t="s">
        <v>12</v>
      </c>
      <c r="J2393" s="14">
        <v>100</v>
      </c>
      <c r="K2393" s="15">
        <v>36</v>
      </c>
      <c r="L2393" s="15">
        <v>9.27</v>
      </c>
      <c r="M2393" s="15">
        <v>34.590000000000003</v>
      </c>
      <c r="N2393" s="16">
        <f t="shared" si="148"/>
        <v>-26.73</v>
      </c>
      <c r="O2393" s="17">
        <f t="shared" si="149"/>
        <v>0.25750000000000001</v>
      </c>
      <c r="P2393" s="18">
        <f t="shared" si="150"/>
        <v>-0.73200346921075454</v>
      </c>
      <c r="Q2393" s="17">
        <f t="shared" si="151"/>
        <v>0.12875</v>
      </c>
    </row>
    <row r="2394" spans="1:17" x14ac:dyDescent="0.3">
      <c r="A2394" s="5" t="s">
        <v>3265</v>
      </c>
      <c r="B2394" s="5" t="s">
        <v>2949</v>
      </c>
      <c r="C2394" s="6" t="s">
        <v>17</v>
      </c>
      <c r="D2394" s="5">
        <v>30</v>
      </c>
      <c r="E2394" s="6" t="s">
        <v>25</v>
      </c>
      <c r="F2394" s="6" t="s">
        <v>506</v>
      </c>
      <c r="G2394" s="6" t="s">
        <v>58</v>
      </c>
      <c r="H2394" s="6" t="s">
        <v>523</v>
      </c>
      <c r="I2394" s="5" t="s">
        <v>12</v>
      </c>
      <c r="J2394" s="7">
        <v>120</v>
      </c>
      <c r="K2394" s="8">
        <v>28</v>
      </c>
      <c r="L2394" s="8">
        <v>6.46</v>
      </c>
      <c r="M2394" s="8">
        <v>22.44</v>
      </c>
      <c r="N2394" s="9">
        <f t="shared" si="148"/>
        <v>-21.54</v>
      </c>
      <c r="O2394" s="10">
        <f t="shared" si="149"/>
        <v>0.23071428571428571</v>
      </c>
      <c r="P2394" s="11">
        <f t="shared" si="150"/>
        <v>-0.71212121212121215</v>
      </c>
      <c r="Q2394" s="10">
        <f t="shared" si="151"/>
        <v>7.4768518518518512E-2</v>
      </c>
    </row>
    <row r="2395" spans="1:17" x14ac:dyDescent="0.3">
      <c r="A2395" s="12" t="s">
        <v>3266</v>
      </c>
      <c r="B2395" s="12" t="s">
        <v>2949</v>
      </c>
      <c r="C2395" s="13" t="s">
        <v>17</v>
      </c>
      <c r="D2395" s="12">
        <v>30</v>
      </c>
      <c r="E2395" s="13" t="s">
        <v>25</v>
      </c>
      <c r="F2395" s="13" t="s">
        <v>506</v>
      </c>
      <c r="G2395" s="13" t="s">
        <v>58</v>
      </c>
      <c r="H2395" s="13" t="s">
        <v>524</v>
      </c>
      <c r="I2395" s="12" t="s">
        <v>12</v>
      </c>
      <c r="J2395" s="14">
        <v>55</v>
      </c>
      <c r="K2395" s="15">
        <v>25</v>
      </c>
      <c r="L2395" s="15">
        <v>9.1199999999999992</v>
      </c>
      <c r="M2395" s="15">
        <v>25.35</v>
      </c>
      <c r="N2395" s="16">
        <f t="shared" si="148"/>
        <v>-15.88</v>
      </c>
      <c r="O2395" s="17">
        <f t="shared" si="149"/>
        <v>0.36479999999999996</v>
      </c>
      <c r="P2395" s="18">
        <f t="shared" si="150"/>
        <v>-0.64023668639053266</v>
      </c>
      <c r="Q2395" s="17">
        <f t="shared" si="151"/>
        <v>0.23030303030303031</v>
      </c>
    </row>
    <row r="2396" spans="1:17" x14ac:dyDescent="0.3">
      <c r="A2396" s="5" t="s">
        <v>3267</v>
      </c>
      <c r="B2396" s="5" t="s">
        <v>2949</v>
      </c>
      <c r="C2396" s="6" t="s">
        <v>17</v>
      </c>
      <c r="D2396" s="5">
        <v>30</v>
      </c>
      <c r="E2396" s="6" t="s">
        <v>25</v>
      </c>
      <c r="F2396" s="6" t="s">
        <v>506</v>
      </c>
      <c r="G2396" s="6" t="s">
        <v>58</v>
      </c>
      <c r="H2396" s="6" t="s">
        <v>525</v>
      </c>
      <c r="I2396" s="5" t="s">
        <v>12</v>
      </c>
      <c r="J2396" s="7">
        <v>28</v>
      </c>
      <c r="K2396" s="8">
        <v>11</v>
      </c>
      <c r="L2396" s="8">
        <v>6.55</v>
      </c>
      <c r="M2396" s="8">
        <v>11.24</v>
      </c>
      <c r="N2396" s="9">
        <f t="shared" si="148"/>
        <v>-4.45</v>
      </c>
      <c r="O2396" s="10">
        <f t="shared" si="149"/>
        <v>0.59545454545454546</v>
      </c>
      <c r="P2396" s="11">
        <f t="shared" si="150"/>
        <v>-0.41725978647686834</v>
      </c>
      <c r="Q2396" s="10">
        <f t="shared" si="151"/>
        <v>0.32490079365079366</v>
      </c>
    </row>
    <row r="2397" spans="1:17" x14ac:dyDescent="0.3">
      <c r="A2397" s="12" t="s">
        <v>3268</v>
      </c>
      <c r="B2397" s="12" t="s">
        <v>2949</v>
      </c>
      <c r="C2397" s="13" t="s">
        <v>17</v>
      </c>
      <c r="D2397" s="12">
        <v>30</v>
      </c>
      <c r="E2397" s="13" t="s">
        <v>25</v>
      </c>
      <c r="F2397" s="13" t="s">
        <v>506</v>
      </c>
      <c r="G2397" s="13" t="s">
        <v>58</v>
      </c>
      <c r="H2397" s="13" t="s">
        <v>526</v>
      </c>
      <c r="I2397" s="12" t="s">
        <v>12</v>
      </c>
      <c r="J2397" s="14">
        <v>1035</v>
      </c>
      <c r="K2397" s="15">
        <v>330</v>
      </c>
      <c r="L2397" s="15">
        <v>170.87</v>
      </c>
      <c r="M2397" s="15">
        <v>453.69</v>
      </c>
      <c r="N2397" s="16">
        <f t="shared" si="148"/>
        <v>-159.13</v>
      </c>
      <c r="O2397" s="17">
        <f t="shared" si="149"/>
        <v>0.5177878787878788</v>
      </c>
      <c r="P2397" s="18">
        <f t="shared" si="150"/>
        <v>-0.62337719588265117</v>
      </c>
      <c r="Q2397" s="17">
        <f t="shared" si="151"/>
        <v>0.22929414922168545</v>
      </c>
    </row>
    <row r="2398" spans="1:17" x14ac:dyDescent="0.3">
      <c r="A2398" s="5" t="s">
        <v>3269</v>
      </c>
      <c r="B2398" s="5" t="s">
        <v>2949</v>
      </c>
      <c r="C2398" s="6" t="s">
        <v>17</v>
      </c>
      <c r="D2398" s="5">
        <v>30</v>
      </c>
      <c r="E2398" s="6" t="s">
        <v>25</v>
      </c>
      <c r="F2398" s="6" t="s">
        <v>506</v>
      </c>
      <c r="G2398" s="6" t="s">
        <v>58</v>
      </c>
      <c r="H2398" s="6" t="s">
        <v>527</v>
      </c>
      <c r="I2398" s="5" t="s">
        <v>12</v>
      </c>
      <c r="J2398" s="7">
        <v>42</v>
      </c>
      <c r="K2398" s="8">
        <v>26</v>
      </c>
      <c r="L2398" s="8">
        <v>19.46</v>
      </c>
      <c r="M2398" s="8">
        <v>24.19</v>
      </c>
      <c r="N2398" s="9">
        <f t="shared" si="148"/>
        <v>-6.5399999999999991</v>
      </c>
      <c r="O2398" s="10">
        <f t="shared" si="149"/>
        <v>0.74846153846153851</v>
      </c>
      <c r="P2398" s="11">
        <f t="shared" si="150"/>
        <v>-0.19553534518396032</v>
      </c>
      <c r="Q2398" s="10">
        <f t="shared" si="151"/>
        <v>0.64351851851851849</v>
      </c>
    </row>
    <row r="2399" spans="1:17" x14ac:dyDescent="0.3">
      <c r="A2399" s="12" t="s">
        <v>3270</v>
      </c>
      <c r="B2399" s="12" t="s">
        <v>2949</v>
      </c>
      <c r="C2399" s="13" t="s">
        <v>17</v>
      </c>
      <c r="D2399" s="12">
        <v>30</v>
      </c>
      <c r="E2399" s="13" t="s">
        <v>25</v>
      </c>
      <c r="F2399" s="13" t="s">
        <v>506</v>
      </c>
      <c r="G2399" s="13" t="s">
        <v>58</v>
      </c>
      <c r="H2399" s="13" t="s">
        <v>528</v>
      </c>
      <c r="I2399" s="12" t="s">
        <v>12</v>
      </c>
      <c r="J2399" s="14">
        <v>460</v>
      </c>
      <c r="K2399" s="15">
        <v>75</v>
      </c>
      <c r="L2399" s="15">
        <v>20.32</v>
      </c>
      <c r="M2399" s="15">
        <v>87.63</v>
      </c>
      <c r="N2399" s="16">
        <f t="shared" si="148"/>
        <v>-54.68</v>
      </c>
      <c r="O2399" s="17">
        <f t="shared" si="149"/>
        <v>0.27093333333333336</v>
      </c>
      <c r="P2399" s="18">
        <f t="shared" si="150"/>
        <v>-0.76811594202898559</v>
      </c>
      <c r="Q2399" s="17">
        <f t="shared" si="151"/>
        <v>6.1352657004830918E-2</v>
      </c>
    </row>
    <row r="2400" spans="1:17" x14ac:dyDescent="0.3">
      <c r="A2400" s="5" t="s">
        <v>3271</v>
      </c>
      <c r="B2400" s="5" t="s">
        <v>2949</v>
      </c>
      <c r="C2400" s="6" t="s">
        <v>17</v>
      </c>
      <c r="D2400" s="5">
        <v>30</v>
      </c>
      <c r="E2400" s="6" t="s">
        <v>25</v>
      </c>
      <c r="F2400" s="6" t="s">
        <v>506</v>
      </c>
      <c r="G2400" s="6" t="s">
        <v>872</v>
      </c>
      <c r="H2400" s="6" t="s">
        <v>808</v>
      </c>
      <c r="I2400" s="5" t="s">
        <v>10</v>
      </c>
      <c r="J2400" s="7">
        <v>1200</v>
      </c>
      <c r="K2400" s="8">
        <v>85</v>
      </c>
      <c r="L2400" s="8">
        <v>630.73</v>
      </c>
      <c r="M2400" s="8">
        <v>51.9</v>
      </c>
      <c r="N2400" s="9">
        <f t="shared" si="148"/>
        <v>545.73</v>
      </c>
      <c r="O2400" s="10">
        <f t="shared" si="149"/>
        <v>7.4203529411764704</v>
      </c>
      <c r="P2400" s="11">
        <f t="shared" si="150"/>
        <v>11.152793834296725</v>
      </c>
      <c r="Q2400" s="10">
        <f t="shared" si="151"/>
        <v>0.73001157407407402</v>
      </c>
    </row>
    <row r="2401" spans="1:17" x14ac:dyDescent="0.3">
      <c r="A2401" s="12" t="s">
        <v>3272</v>
      </c>
      <c r="B2401" s="12" t="s">
        <v>2949</v>
      </c>
      <c r="C2401" s="13" t="s">
        <v>17</v>
      </c>
      <c r="D2401" s="12">
        <v>30</v>
      </c>
      <c r="E2401" s="13" t="s">
        <v>25</v>
      </c>
      <c r="F2401" s="13" t="s">
        <v>506</v>
      </c>
      <c r="G2401" s="13" t="s">
        <v>872</v>
      </c>
      <c r="H2401" s="13" t="s">
        <v>529</v>
      </c>
      <c r="I2401" s="12" t="s">
        <v>10</v>
      </c>
      <c r="J2401" s="14">
        <v>25.2</v>
      </c>
      <c r="K2401" s="15">
        <v>0</v>
      </c>
      <c r="L2401" s="15">
        <v>0</v>
      </c>
      <c r="M2401" s="15">
        <v>0</v>
      </c>
      <c r="N2401" s="16">
        <f t="shared" si="148"/>
        <v>0</v>
      </c>
      <c r="O2401" s="17">
        <f t="shared" si="149"/>
        <v>0</v>
      </c>
      <c r="P2401" s="18">
        <f t="shared" si="150"/>
        <v>0</v>
      </c>
      <c r="Q2401" s="17">
        <f t="shared" si="151"/>
        <v>0</v>
      </c>
    </row>
    <row r="2402" spans="1:17" x14ac:dyDescent="0.3">
      <c r="A2402" s="5" t="s">
        <v>3273</v>
      </c>
      <c r="B2402" s="5" t="s">
        <v>2949</v>
      </c>
      <c r="C2402" s="6" t="s">
        <v>17</v>
      </c>
      <c r="D2402" s="5">
        <v>30</v>
      </c>
      <c r="E2402" s="6" t="s">
        <v>25</v>
      </c>
      <c r="F2402" s="6" t="s">
        <v>506</v>
      </c>
      <c r="G2402" s="6" t="s">
        <v>872</v>
      </c>
      <c r="H2402" s="6" t="s">
        <v>531</v>
      </c>
      <c r="I2402" s="5" t="s">
        <v>10</v>
      </c>
      <c r="J2402" s="7">
        <v>260</v>
      </c>
      <c r="K2402" s="8">
        <v>109</v>
      </c>
      <c r="L2402" s="8">
        <v>142.21</v>
      </c>
      <c r="M2402" s="8">
        <v>136.16</v>
      </c>
      <c r="N2402" s="9">
        <f t="shared" si="148"/>
        <v>33.210000000000008</v>
      </c>
      <c r="O2402" s="10">
        <f t="shared" si="149"/>
        <v>1.3046788990825688</v>
      </c>
      <c r="P2402" s="11">
        <f t="shared" si="150"/>
        <v>4.4433019976498324E-2</v>
      </c>
      <c r="Q2402" s="10">
        <f t="shared" si="151"/>
        <v>0.75966880341880338</v>
      </c>
    </row>
    <row r="2403" spans="1:17" x14ac:dyDescent="0.3">
      <c r="A2403" s="12" t="s">
        <v>3274</v>
      </c>
      <c r="B2403" s="12" t="s">
        <v>2949</v>
      </c>
      <c r="C2403" s="13" t="s">
        <v>17</v>
      </c>
      <c r="D2403" s="12">
        <v>30</v>
      </c>
      <c r="E2403" s="13" t="s">
        <v>25</v>
      </c>
      <c r="F2403" s="13" t="s">
        <v>506</v>
      </c>
      <c r="G2403" s="13" t="s">
        <v>872</v>
      </c>
      <c r="H2403" s="13" t="s">
        <v>532</v>
      </c>
      <c r="I2403" s="12" t="s">
        <v>10</v>
      </c>
      <c r="J2403" s="14">
        <v>600</v>
      </c>
      <c r="K2403" s="15">
        <v>160</v>
      </c>
      <c r="L2403" s="15">
        <v>173.29</v>
      </c>
      <c r="M2403" s="15">
        <v>108.15</v>
      </c>
      <c r="N2403" s="16">
        <f t="shared" si="148"/>
        <v>13.289999999999992</v>
      </c>
      <c r="O2403" s="17">
        <f t="shared" si="149"/>
        <v>1.0830625</v>
      </c>
      <c r="P2403" s="18">
        <f t="shared" si="150"/>
        <v>0.60231160425335162</v>
      </c>
      <c r="Q2403" s="17">
        <f t="shared" si="151"/>
        <v>0.40113425925925927</v>
      </c>
    </row>
    <row r="2404" spans="1:17" x14ac:dyDescent="0.3">
      <c r="A2404" s="5" t="s">
        <v>3275</v>
      </c>
      <c r="B2404" s="5" t="s">
        <v>2949</v>
      </c>
      <c r="C2404" s="6" t="s">
        <v>17</v>
      </c>
      <c r="D2404" s="5">
        <v>30</v>
      </c>
      <c r="E2404" s="6" t="s">
        <v>25</v>
      </c>
      <c r="F2404" s="6" t="s">
        <v>506</v>
      </c>
      <c r="G2404" s="6" t="s">
        <v>78</v>
      </c>
      <c r="H2404" s="6" t="s">
        <v>535</v>
      </c>
      <c r="I2404" s="5" t="s">
        <v>10</v>
      </c>
      <c r="J2404" s="7">
        <v>2400</v>
      </c>
      <c r="K2404" s="8">
        <v>770</v>
      </c>
      <c r="L2404" s="8">
        <v>853.6</v>
      </c>
      <c r="M2404" s="8">
        <v>648.62</v>
      </c>
      <c r="N2404" s="9">
        <f t="shared" si="148"/>
        <v>83.600000000000023</v>
      </c>
      <c r="O2404" s="10">
        <f t="shared" si="149"/>
        <v>1.1085714285714285</v>
      </c>
      <c r="P2404" s="11">
        <f t="shared" si="150"/>
        <v>0.31602479109494003</v>
      </c>
      <c r="Q2404" s="10">
        <f t="shared" si="151"/>
        <v>0.49398148148148147</v>
      </c>
    </row>
    <row r="2405" spans="1:17" x14ac:dyDescent="0.3">
      <c r="A2405" s="12" t="s">
        <v>3276</v>
      </c>
      <c r="B2405" s="12" t="s">
        <v>2949</v>
      </c>
      <c r="C2405" s="13" t="s">
        <v>17</v>
      </c>
      <c r="D2405" s="12">
        <v>30</v>
      </c>
      <c r="E2405" s="13" t="s">
        <v>25</v>
      </c>
      <c r="F2405" s="13" t="s">
        <v>506</v>
      </c>
      <c r="G2405" s="13" t="s">
        <v>78</v>
      </c>
      <c r="H2405" s="13" t="s">
        <v>536</v>
      </c>
      <c r="I2405" s="12" t="s">
        <v>14</v>
      </c>
      <c r="J2405" s="14">
        <v>880</v>
      </c>
      <c r="K2405" s="15">
        <v>543</v>
      </c>
      <c r="L2405" s="15">
        <v>605.89</v>
      </c>
      <c r="M2405" s="15">
        <v>604.66</v>
      </c>
      <c r="N2405" s="16">
        <f t="shared" si="148"/>
        <v>62.889999999999986</v>
      </c>
      <c r="O2405" s="17">
        <f t="shared" si="149"/>
        <v>1.1158195211786373</v>
      </c>
      <c r="P2405" s="18">
        <f t="shared" si="150"/>
        <v>2.0342010386002352E-3</v>
      </c>
      <c r="Q2405" s="17">
        <f t="shared" si="151"/>
        <v>0.95626578282828278</v>
      </c>
    </row>
    <row r="2406" spans="1:17" x14ac:dyDescent="0.3">
      <c r="A2406" s="5" t="s">
        <v>3277</v>
      </c>
      <c r="B2406" s="5" t="s">
        <v>2949</v>
      </c>
      <c r="C2406" s="6" t="s">
        <v>17</v>
      </c>
      <c r="D2406" s="5">
        <v>30</v>
      </c>
      <c r="E2406" s="6" t="s">
        <v>25</v>
      </c>
      <c r="F2406" s="6" t="s">
        <v>537</v>
      </c>
      <c r="G2406" s="6" t="s">
        <v>58</v>
      </c>
      <c r="H2406" s="6" t="s">
        <v>538</v>
      </c>
      <c r="I2406" s="5" t="s">
        <v>10</v>
      </c>
      <c r="J2406" s="7">
        <v>63.96</v>
      </c>
      <c r="K2406" s="8">
        <v>0</v>
      </c>
      <c r="L2406" s="8">
        <v>0</v>
      </c>
      <c r="M2406" s="8">
        <v>0</v>
      </c>
      <c r="N2406" s="9">
        <f t="shared" si="148"/>
        <v>0</v>
      </c>
      <c r="O2406" s="10">
        <f t="shared" si="149"/>
        <v>0</v>
      </c>
      <c r="P2406" s="11">
        <f t="shared" si="150"/>
        <v>0</v>
      </c>
      <c r="Q2406" s="10">
        <f t="shared" si="151"/>
        <v>0</v>
      </c>
    </row>
    <row r="2407" spans="1:17" x14ac:dyDescent="0.3">
      <c r="A2407" s="12" t="s">
        <v>3278</v>
      </c>
      <c r="B2407" s="12" t="s">
        <v>2949</v>
      </c>
      <c r="C2407" s="13" t="s">
        <v>17</v>
      </c>
      <c r="D2407" s="12">
        <v>30</v>
      </c>
      <c r="E2407" s="13" t="s">
        <v>25</v>
      </c>
      <c r="F2407" s="13" t="s">
        <v>537</v>
      </c>
      <c r="G2407" s="13" t="s">
        <v>58</v>
      </c>
      <c r="H2407" s="13" t="s">
        <v>539</v>
      </c>
      <c r="I2407" s="12" t="s">
        <v>10</v>
      </c>
      <c r="J2407" s="14">
        <v>96</v>
      </c>
      <c r="K2407" s="15">
        <v>0</v>
      </c>
      <c r="L2407" s="15">
        <v>0</v>
      </c>
      <c r="M2407" s="15">
        <v>0</v>
      </c>
      <c r="N2407" s="16">
        <f t="shared" si="148"/>
        <v>0</v>
      </c>
      <c r="O2407" s="17">
        <f t="shared" si="149"/>
        <v>0</v>
      </c>
      <c r="P2407" s="18">
        <f t="shared" si="150"/>
        <v>0</v>
      </c>
      <c r="Q2407" s="17">
        <f t="shared" si="151"/>
        <v>0</v>
      </c>
    </row>
    <row r="2408" spans="1:17" x14ac:dyDescent="0.3">
      <c r="A2408" s="5" t="s">
        <v>3279</v>
      </c>
      <c r="B2408" s="5" t="s">
        <v>2949</v>
      </c>
      <c r="C2408" s="6" t="s">
        <v>17</v>
      </c>
      <c r="D2408" s="5">
        <v>30</v>
      </c>
      <c r="E2408" s="6" t="s">
        <v>25</v>
      </c>
      <c r="F2408" s="6" t="s">
        <v>537</v>
      </c>
      <c r="G2408" s="6" t="s">
        <v>58</v>
      </c>
      <c r="H2408" s="6" t="s">
        <v>541</v>
      </c>
      <c r="I2408" s="5" t="s">
        <v>12</v>
      </c>
      <c r="J2408" s="7">
        <v>75</v>
      </c>
      <c r="K2408" s="8">
        <v>20</v>
      </c>
      <c r="L2408" s="8">
        <v>2.1</v>
      </c>
      <c r="M2408" s="8">
        <v>24.43</v>
      </c>
      <c r="N2408" s="9">
        <f t="shared" si="148"/>
        <v>-17.899999999999999</v>
      </c>
      <c r="O2408" s="10">
        <f t="shared" si="149"/>
        <v>0.10500000000000001</v>
      </c>
      <c r="P2408" s="11">
        <f t="shared" si="150"/>
        <v>-0.91404011461318047</v>
      </c>
      <c r="Q2408" s="10">
        <f t="shared" si="151"/>
        <v>3.888888888888889E-2</v>
      </c>
    </row>
    <row r="2409" spans="1:17" x14ac:dyDescent="0.3">
      <c r="A2409" s="12" t="s">
        <v>3280</v>
      </c>
      <c r="B2409" s="12" t="s">
        <v>2949</v>
      </c>
      <c r="C2409" s="13" t="s">
        <v>17</v>
      </c>
      <c r="D2409" s="12">
        <v>30</v>
      </c>
      <c r="E2409" s="13" t="s">
        <v>25</v>
      </c>
      <c r="F2409" s="13" t="s">
        <v>537</v>
      </c>
      <c r="G2409" s="13" t="s">
        <v>58</v>
      </c>
      <c r="H2409" s="13" t="s">
        <v>542</v>
      </c>
      <c r="I2409" s="12" t="s">
        <v>12</v>
      </c>
      <c r="J2409" s="14">
        <v>780</v>
      </c>
      <c r="K2409" s="15">
        <v>150</v>
      </c>
      <c r="L2409" s="15">
        <v>45.7</v>
      </c>
      <c r="M2409" s="15">
        <v>191.84</v>
      </c>
      <c r="N2409" s="16">
        <f t="shared" si="148"/>
        <v>-104.3</v>
      </c>
      <c r="O2409" s="17">
        <f t="shared" si="149"/>
        <v>0.3046666666666667</v>
      </c>
      <c r="P2409" s="18">
        <f t="shared" si="150"/>
        <v>-0.7617806505421183</v>
      </c>
      <c r="Q2409" s="17">
        <f t="shared" si="151"/>
        <v>8.1374643874643868E-2</v>
      </c>
    </row>
    <row r="2410" spans="1:17" x14ac:dyDescent="0.3">
      <c r="A2410" s="5" t="s">
        <v>3281</v>
      </c>
      <c r="B2410" s="5" t="s">
        <v>2949</v>
      </c>
      <c r="C2410" s="6" t="s">
        <v>17</v>
      </c>
      <c r="D2410" s="5">
        <v>30</v>
      </c>
      <c r="E2410" s="6" t="s">
        <v>25</v>
      </c>
      <c r="F2410" s="6" t="s">
        <v>537</v>
      </c>
      <c r="G2410" s="6" t="s">
        <v>58</v>
      </c>
      <c r="H2410" s="6" t="s">
        <v>543</v>
      </c>
      <c r="I2410" s="5" t="s">
        <v>12</v>
      </c>
      <c r="J2410" s="7">
        <v>50</v>
      </c>
      <c r="K2410" s="8">
        <v>23</v>
      </c>
      <c r="L2410" s="8">
        <v>8.1</v>
      </c>
      <c r="M2410" s="8">
        <v>20.81</v>
      </c>
      <c r="N2410" s="9">
        <f t="shared" si="148"/>
        <v>-14.9</v>
      </c>
      <c r="O2410" s="10">
        <f t="shared" si="149"/>
        <v>0.35217391304347823</v>
      </c>
      <c r="P2410" s="11">
        <f t="shared" si="150"/>
        <v>-0.61076405574243153</v>
      </c>
      <c r="Q2410" s="10">
        <f t="shared" si="151"/>
        <v>0.22500000000000001</v>
      </c>
    </row>
    <row r="2411" spans="1:17" x14ac:dyDescent="0.3">
      <c r="A2411" s="12" t="s">
        <v>3282</v>
      </c>
      <c r="B2411" s="12" t="s">
        <v>2949</v>
      </c>
      <c r="C2411" s="13" t="s">
        <v>17</v>
      </c>
      <c r="D2411" s="12">
        <v>30</v>
      </c>
      <c r="E2411" s="13" t="s">
        <v>25</v>
      </c>
      <c r="F2411" s="13" t="s">
        <v>537</v>
      </c>
      <c r="G2411" s="13" t="s">
        <v>58</v>
      </c>
      <c r="H2411" s="13" t="s">
        <v>544</v>
      </c>
      <c r="I2411" s="12" t="s">
        <v>10</v>
      </c>
      <c r="J2411" s="14">
        <v>100</v>
      </c>
      <c r="K2411" s="15">
        <v>0</v>
      </c>
      <c r="L2411" s="15">
        <v>15.23</v>
      </c>
      <c r="M2411" s="15">
        <v>8.82</v>
      </c>
      <c r="N2411" s="16">
        <f t="shared" si="148"/>
        <v>15.23</v>
      </c>
      <c r="O2411" s="17">
        <f t="shared" si="149"/>
        <v>0</v>
      </c>
      <c r="P2411" s="18">
        <f t="shared" si="150"/>
        <v>0.72675736961451243</v>
      </c>
      <c r="Q2411" s="17">
        <f t="shared" si="151"/>
        <v>0.21152777777777779</v>
      </c>
    </row>
    <row r="2412" spans="1:17" x14ac:dyDescent="0.3">
      <c r="A2412" s="5" t="s">
        <v>3283</v>
      </c>
      <c r="B2412" s="5" t="s">
        <v>2949</v>
      </c>
      <c r="C2412" s="6" t="s">
        <v>17</v>
      </c>
      <c r="D2412" s="5">
        <v>30</v>
      </c>
      <c r="E2412" s="6" t="s">
        <v>25</v>
      </c>
      <c r="F2412" s="6" t="s">
        <v>537</v>
      </c>
      <c r="G2412" s="6" t="s">
        <v>58</v>
      </c>
      <c r="H2412" s="6" t="s">
        <v>545</v>
      </c>
      <c r="I2412" s="5" t="s">
        <v>12</v>
      </c>
      <c r="J2412" s="7">
        <v>50</v>
      </c>
      <c r="K2412" s="8">
        <v>0</v>
      </c>
      <c r="L2412" s="8">
        <v>7.77</v>
      </c>
      <c r="M2412" s="8">
        <v>6.74</v>
      </c>
      <c r="N2412" s="9">
        <f t="shared" si="148"/>
        <v>7.77</v>
      </c>
      <c r="O2412" s="10">
        <f t="shared" si="149"/>
        <v>0</v>
      </c>
      <c r="P2412" s="11">
        <f t="shared" si="150"/>
        <v>0.15281899109792274</v>
      </c>
      <c r="Q2412" s="10">
        <f t="shared" si="151"/>
        <v>0.21583333333333332</v>
      </c>
    </row>
    <row r="2413" spans="1:17" x14ac:dyDescent="0.3">
      <c r="A2413" s="12" t="s">
        <v>3284</v>
      </c>
      <c r="B2413" s="12" t="s">
        <v>2949</v>
      </c>
      <c r="C2413" s="13" t="s">
        <v>17</v>
      </c>
      <c r="D2413" s="12">
        <v>30</v>
      </c>
      <c r="E2413" s="13" t="s">
        <v>25</v>
      </c>
      <c r="F2413" s="13" t="s">
        <v>537</v>
      </c>
      <c r="G2413" s="13" t="s">
        <v>58</v>
      </c>
      <c r="H2413" s="13" t="s">
        <v>546</v>
      </c>
      <c r="I2413" s="12" t="s">
        <v>12</v>
      </c>
      <c r="J2413" s="14">
        <v>75</v>
      </c>
      <c r="K2413" s="15">
        <v>36</v>
      </c>
      <c r="L2413" s="15">
        <v>2.2599999999999998</v>
      </c>
      <c r="M2413" s="15">
        <v>8.15</v>
      </c>
      <c r="N2413" s="16">
        <f t="shared" si="148"/>
        <v>-33.74</v>
      </c>
      <c r="O2413" s="17">
        <f t="shared" si="149"/>
        <v>6.2777777777777766E-2</v>
      </c>
      <c r="P2413" s="18">
        <f t="shared" si="150"/>
        <v>-0.72269938650306753</v>
      </c>
      <c r="Q2413" s="17">
        <f t="shared" si="151"/>
        <v>4.1851851851851848E-2</v>
      </c>
    </row>
    <row r="2414" spans="1:17" x14ac:dyDescent="0.3">
      <c r="A2414" s="5" t="s">
        <v>3285</v>
      </c>
      <c r="B2414" s="5" t="s">
        <v>2949</v>
      </c>
      <c r="C2414" s="6" t="s">
        <v>17</v>
      </c>
      <c r="D2414" s="5">
        <v>30</v>
      </c>
      <c r="E2414" s="6" t="s">
        <v>25</v>
      </c>
      <c r="F2414" s="6" t="s">
        <v>537</v>
      </c>
      <c r="G2414" s="6" t="s">
        <v>58</v>
      </c>
      <c r="H2414" s="6" t="s">
        <v>547</v>
      </c>
      <c r="I2414" s="5" t="s">
        <v>12</v>
      </c>
      <c r="J2414" s="7">
        <v>180</v>
      </c>
      <c r="K2414" s="8">
        <v>57</v>
      </c>
      <c r="L2414" s="8">
        <v>76.010000000000005</v>
      </c>
      <c r="M2414" s="8">
        <v>62.4</v>
      </c>
      <c r="N2414" s="9">
        <f t="shared" si="148"/>
        <v>19.010000000000005</v>
      </c>
      <c r="O2414" s="10">
        <f t="shared" si="149"/>
        <v>1.3335087719298246</v>
      </c>
      <c r="P2414" s="11">
        <f t="shared" si="150"/>
        <v>0.21810897435897447</v>
      </c>
      <c r="Q2414" s="10">
        <f t="shared" si="151"/>
        <v>0.58649691358024691</v>
      </c>
    </row>
    <row r="2415" spans="1:17" x14ac:dyDescent="0.3">
      <c r="A2415" s="12" t="s">
        <v>3286</v>
      </c>
      <c r="B2415" s="12" t="s">
        <v>2949</v>
      </c>
      <c r="C2415" s="13" t="s">
        <v>17</v>
      </c>
      <c r="D2415" s="12">
        <v>30</v>
      </c>
      <c r="E2415" s="13" t="s">
        <v>25</v>
      </c>
      <c r="F2415" s="13" t="s">
        <v>537</v>
      </c>
      <c r="G2415" s="13" t="s">
        <v>58</v>
      </c>
      <c r="H2415" s="13" t="s">
        <v>548</v>
      </c>
      <c r="I2415" s="12" t="s">
        <v>12</v>
      </c>
      <c r="J2415" s="14">
        <v>52.65</v>
      </c>
      <c r="K2415" s="15">
        <v>28</v>
      </c>
      <c r="L2415" s="15">
        <v>28.9</v>
      </c>
      <c r="M2415" s="15">
        <v>22.65</v>
      </c>
      <c r="N2415" s="16">
        <f t="shared" si="148"/>
        <v>0.89999999999999858</v>
      </c>
      <c r="O2415" s="17">
        <f t="shared" si="149"/>
        <v>1.032142857142857</v>
      </c>
      <c r="P2415" s="18">
        <f t="shared" si="150"/>
        <v>0.27593818984547464</v>
      </c>
      <c r="Q2415" s="17">
        <f t="shared" si="151"/>
        <v>0.762372058668355</v>
      </c>
    </row>
    <row r="2416" spans="1:17" x14ac:dyDescent="0.3">
      <c r="A2416" s="5" t="s">
        <v>3287</v>
      </c>
      <c r="B2416" s="5" t="s">
        <v>2949</v>
      </c>
      <c r="C2416" s="6" t="s">
        <v>17</v>
      </c>
      <c r="D2416" s="5">
        <v>30</v>
      </c>
      <c r="E2416" s="6" t="s">
        <v>25</v>
      </c>
      <c r="F2416" s="6" t="s">
        <v>537</v>
      </c>
      <c r="G2416" s="6" t="s">
        <v>58</v>
      </c>
      <c r="H2416" s="6" t="s">
        <v>549</v>
      </c>
      <c r="I2416" s="5" t="s">
        <v>12</v>
      </c>
      <c r="J2416" s="7">
        <v>37.5</v>
      </c>
      <c r="K2416" s="8">
        <v>13</v>
      </c>
      <c r="L2416" s="8">
        <v>14.51</v>
      </c>
      <c r="M2416" s="8">
        <v>10.79</v>
      </c>
      <c r="N2416" s="9">
        <f t="shared" si="148"/>
        <v>1.5099999999999998</v>
      </c>
      <c r="O2416" s="10">
        <f t="shared" si="149"/>
        <v>1.1161538461538461</v>
      </c>
      <c r="P2416" s="11">
        <f t="shared" si="150"/>
        <v>0.34476367006487496</v>
      </c>
      <c r="Q2416" s="10">
        <f t="shared" si="151"/>
        <v>0.53740740740740744</v>
      </c>
    </row>
    <row r="2417" spans="1:17" x14ac:dyDescent="0.3">
      <c r="A2417" s="12" t="s">
        <v>3288</v>
      </c>
      <c r="B2417" s="12" t="s">
        <v>2949</v>
      </c>
      <c r="C2417" s="13" t="s">
        <v>17</v>
      </c>
      <c r="D2417" s="12">
        <v>30</v>
      </c>
      <c r="E2417" s="13" t="s">
        <v>25</v>
      </c>
      <c r="F2417" s="13" t="s">
        <v>537</v>
      </c>
      <c r="G2417" s="13" t="s">
        <v>58</v>
      </c>
      <c r="H2417" s="13" t="s">
        <v>550</v>
      </c>
      <c r="I2417" s="12" t="s">
        <v>12</v>
      </c>
      <c r="J2417" s="14">
        <v>0</v>
      </c>
      <c r="K2417" s="15">
        <v>9</v>
      </c>
      <c r="L2417" s="15">
        <v>0</v>
      </c>
      <c r="M2417" s="15">
        <v>0</v>
      </c>
      <c r="N2417" s="16">
        <f t="shared" si="148"/>
        <v>-9</v>
      </c>
      <c r="O2417" s="17">
        <f t="shared" si="149"/>
        <v>0</v>
      </c>
      <c r="P2417" s="18">
        <f t="shared" si="150"/>
        <v>0</v>
      </c>
      <c r="Q2417" s="17">
        <f t="shared" si="151"/>
        <v>0</v>
      </c>
    </row>
    <row r="2418" spans="1:17" x14ac:dyDescent="0.3">
      <c r="A2418" s="5" t="s">
        <v>3289</v>
      </c>
      <c r="B2418" s="5" t="s">
        <v>2949</v>
      </c>
      <c r="C2418" s="6" t="s">
        <v>17</v>
      </c>
      <c r="D2418" s="5">
        <v>30</v>
      </c>
      <c r="E2418" s="6" t="s">
        <v>25</v>
      </c>
      <c r="F2418" s="6" t="s">
        <v>537</v>
      </c>
      <c r="G2418" s="6" t="s">
        <v>58</v>
      </c>
      <c r="H2418" s="6" t="s">
        <v>551</v>
      </c>
      <c r="I2418" s="5" t="s">
        <v>12</v>
      </c>
      <c r="J2418" s="7">
        <v>30</v>
      </c>
      <c r="K2418" s="8">
        <v>15</v>
      </c>
      <c r="L2418" s="8">
        <v>23.18</v>
      </c>
      <c r="M2418" s="8">
        <v>21.9</v>
      </c>
      <c r="N2418" s="9">
        <f t="shared" si="148"/>
        <v>8.18</v>
      </c>
      <c r="O2418" s="10">
        <f t="shared" si="149"/>
        <v>1.5453333333333332</v>
      </c>
      <c r="P2418" s="11">
        <f t="shared" si="150"/>
        <v>5.8447488584474939E-2</v>
      </c>
      <c r="Q2418" s="10">
        <f t="shared" si="151"/>
        <v>1.0731481481481482</v>
      </c>
    </row>
    <row r="2419" spans="1:17" x14ac:dyDescent="0.3">
      <c r="A2419" s="12" t="s">
        <v>3290</v>
      </c>
      <c r="B2419" s="12" t="s">
        <v>2949</v>
      </c>
      <c r="C2419" s="13" t="s">
        <v>17</v>
      </c>
      <c r="D2419" s="12">
        <v>30</v>
      </c>
      <c r="E2419" s="13" t="s">
        <v>25</v>
      </c>
      <c r="F2419" s="13" t="s">
        <v>537</v>
      </c>
      <c r="G2419" s="13" t="s">
        <v>58</v>
      </c>
      <c r="H2419" s="13" t="s">
        <v>552</v>
      </c>
      <c r="I2419" s="12" t="s">
        <v>12</v>
      </c>
      <c r="J2419" s="14">
        <v>32</v>
      </c>
      <c r="K2419" s="15">
        <v>34</v>
      </c>
      <c r="L2419" s="15">
        <v>6.72</v>
      </c>
      <c r="M2419" s="15">
        <v>7.07</v>
      </c>
      <c r="N2419" s="16">
        <f t="shared" si="148"/>
        <v>-27.28</v>
      </c>
      <c r="O2419" s="17">
        <f t="shared" si="149"/>
        <v>0.1976470588235294</v>
      </c>
      <c r="P2419" s="18">
        <f t="shared" si="150"/>
        <v>-4.9504950495049577E-2</v>
      </c>
      <c r="Q2419" s="17">
        <f t="shared" si="151"/>
        <v>0.29166666666666669</v>
      </c>
    </row>
    <row r="2420" spans="1:17" x14ac:dyDescent="0.3">
      <c r="A2420" s="5" t="s">
        <v>3291</v>
      </c>
      <c r="B2420" s="5" t="s">
        <v>2949</v>
      </c>
      <c r="C2420" s="6" t="s">
        <v>17</v>
      </c>
      <c r="D2420" s="5">
        <v>30</v>
      </c>
      <c r="E2420" s="6" t="s">
        <v>25</v>
      </c>
      <c r="F2420" s="6" t="s">
        <v>537</v>
      </c>
      <c r="G2420" s="6" t="s">
        <v>58</v>
      </c>
      <c r="H2420" s="6" t="s">
        <v>553</v>
      </c>
      <c r="I2420" s="5" t="s">
        <v>12</v>
      </c>
      <c r="J2420" s="7">
        <v>300</v>
      </c>
      <c r="K2420" s="8">
        <v>90</v>
      </c>
      <c r="L2420" s="8">
        <v>40.11</v>
      </c>
      <c r="M2420" s="8">
        <v>134.38</v>
      </c>
      <c r="N2420" s="9">
        <f t="shared" si="148"/>
        <v>-49.89</v>
      </c>
      <c r="O2420" s="10">
        <f t="shared" si="149"/>
        <v>0.44566666666666666</v>
      </c>
      <c r="P2420" s="11">
        <f t="shared" si="150"/>
        <v>-0.70151808304807262</v>
      </c>
      <c r="Q2420" s="10">
        <f t="shared" si="151"/>
        <v>0.18569444444444444</v>
      </c>
    </row>
    <row r="2421" spans="1:17" x14ac:dyDescent="0.3">
      <c r="A2421" s="12" t="s">
        <v>3292</v>
      </c>
      <c r="B2421" s="12" t="s">
        <v>2949</v>
      </c>
      <c r="C2421" s="13" t="s">
        <v>17</v>
      </c>
      <c r="D2421" s="12">
        <v>30</v>
      </c>
      <c r="E2421" s="13" t="s">
        <v>25</v>
      </c>
      <c r="F2421" s="13" t="s">
        <v>537</v>
      </c>
      <c r="G2421" s="13" t="s">
        <v>58</v>
      </c>
      <c r="H2421" s="13" t="s">
        <v>554</v>
      </c>
      <c r="I2421" s="12" t="s">
        <v>12</v>
      </c>
      <c r="J2421" s="14">
        <v>48</v>
      </c>
      <c r="K2421" s="15">
        <v>18</v>
      </c>
      <c r="L2421" s="15">
        <v>17.59</v>
      </c>
      <c r="M2421" s="15">
        <v>15.27</v>
      </c>
      <c r="N2421" s="16">
        <f t="shared" si="148"/>
        <v>-0.41000000000000014</v>
      </c>
      <c r="O2421" s="17">
        <f t="shared" si="149"/>
        <v>0.97722222222222221</v>
      </c>
      <c r="P2421" s="18">
        <f t="shared" si="150"/>
        <v>0.15193189259986906</v>
      </c>
      <c r="Q2421" s="17">
        <f t="shared" si="151"/>
        <v>0.50896990740740744</v>
      </c>
    </row>
    <row r="2422" spans="1:17" x14ac:dyDescent="0.3">
      <c r="A2422" s="5" t="s">
        <v>3293</v>
      </c>
      <c r="B2422" s="5" t="s">
        <v>2949</v>
      </c>
      <c r="C2422" s="6" t="s">
        <v>17</v>
      </c>
      <c r="D2422" s="5">
        <v>30</v>
      </c>
      <c r="E2422" s="6" t="s">
        <v>25</v>
      </c>
      <c r="F2422" s="6" t="s">
        <v>537</v>
      </c>
      <c r="G2422" s="6" t="s">
        <v>58</v>
      </c>
      <c r="H2422" s="6" t="s">
        <v>555</v>
      </c>
      <c r="I2422" s="5" t="s">
        <v>12</v>
      </c>
      <c r="J2422" s="7">
        <v>54</v>
      </c>
      <c r="K2422" s="8">
        <v>21</v>
      </c>
      <c r="L2422" s="8">
        <v>24.36</v>
      </c>
      <c r="M2422" s="8">
        <v>0</v>
      </c>
      <c r="N2422" s="9">
        <f t="shared" si="148"/>
        <v>3.3599999999999994</v>
      </c>
      <c r="O2422" s="10">
        <f t="shared" si="149"/>
        <v>1.1599999999999999</v>
      </c>
      <c r="P2422" s="11">
        <f t="shared" si="150"/>
        <v>0</v>
      </c>
      <c r="Q2422" s="10">
        <f t="shared" si="151"/>
        <v>0.62654320987654322</v>
      </c>
    </row>
    <row r="2423" spans="1:17" x14ac:dyDescent="0.3">
      <c r="A2423" s="12" t="s">
        <v>3294</v>
      </c>
      <c r="B2423" s="12" t="s">
        <v>2949</v>
      </c>
      <c r="C2423" s="13" t="s">
        <v>17</v>
      </c>
      <c r="D2423" s="12">
        <v>30</v>
      </c>
      <c r="E2423" s="13" t="s">
        <v>25</v>
      </c>
      <c r="F2423" s="13" t="s">
        <v>537</v>
      </c>
      <c r="G2423" s="13" t="s">
        <v>58</v>
      </c>
      <c r="H2423" s="13" t="s">
        <v>556</v>
      </c>
      <c r="I2423" s="12" t="s">
        <v>12</v>
      </c>
      <c r="J2423" s="14">
        <v>0</v>
      </c>
      <c r="K2423" s="15">
        <v>6</v>
      </c>
      <c r="L2423" s="15">
        <v>0</v>
      </c>
      <c r="M2423" s="15">
        <v>0</v>
      </c>
      <c r="N2423" s="16">
        <f t="shared" si="148"/>
        <v>-6</v>
      </c>
      <c r="O2423" s="17">
        <f t="shared" si="149"/>
        <v>0</v>
      </c>
      <c r="P2423" s="18">
        <f t="shared" si="150"/>
        <v>0</v>
      </c>
      <c r="Q2423" s="17">
        <f t="shared" si="151"/>
        <v>0</v>
      </c>
    </row>
    <row r="2424" spans="1:17" x14ac:dyDescent="0.3">
      <c r="A2424" s="5" t="s">
        <v>3295</v>
      </c>
      <c r="B2424" s="5" t="s">
        <v>2949</v>
      </c>
      <c r="C2424" s="6" t="s">
        <v>17</v>
      </c>
      <c r="D2424" s="5">
        <v>30</v>
      </c>
      <c r="E2424" s="6" t="s">
        <v>25</v>
      </c>
      <c r="F2424" s="6" t="s">
        <v>537</v>
      </c>
      <c r="G2424" s="6" t="s">
        <v>872</v>
      </c>
      <c r="H2424" s="6" t="s">
        <v>557</v>
      </c>
      <c r="I2424" s="5" t="s">
        <v>16</v>
      </c>
      <c r="J2424" s="7">
        <v>174</v>
      </c>
      <c r="K2424" s="8">
        <v>0</v>
      </c>
      <c r="L2424" s="8">
        <v>0</v>
      </c>
      <c r="M2424" s="8">
        <v>0</v>
      </c>
      <c r="N2424" s="9">
        <f t="shared" si="148"/>
        <v>0</v>
      </c>
      <c r="O2424" s="10">
        <f t="shared" si="149"/>
        <v>0</v>
      </c>
      <c r="P2424" s="11">
        <f t="shared" si="150"/>
        <v>0</v>
      </c>
      <c r="Q2424" s="10">
        <f t="shared" si="151"/>
        <v>0</v>
      </c>
    </row>
    <row r="2425" spans="1:17" x14ac:dyDescent="0.3">
      <c r="A2425" s="12" t="s">
        <v>3296</v>
      </c>
      <c r="B2425" s="12" t="s">
        <v>2949</v>
      </c>
      <c r="C2425" s="13" t="s">
        <v>17</v>
      </c>
      <c r="D2425" s="12">
        <v>30</v>
      </c>
      <c r="E2425" s="13" t="s">
        <v>25</v>
      </c>
      <c r="F2425" s="13" t="s">
        <v>537</v>
      </c>
      <c r="G2425" s="13" t="s">
        <v>78</v>
      </c>
      <c r="H2425" s="13" t="s">
        <v>559</v>
      </c>
      <c r="I2425" s="12" t="s">
        <v>16</v>
      </c>
      <c r="J2425" s="14">
        <v>359.58</v>
      </c>
      <c r="K2425" s="15">
        <v>0</v>
      </c>
      <c r="L2425" s="15">
        <v>0</v>
      </c>
      <c r="M2425" s="15">
        <v>0</v>
      </c>
      <c r="N2425" s="16">
        <f t="shared" si="148"/>
        <v>0</v>
      </c>
      <c r="O2425" s="17">
        <f t="shared" si="149"/>
        <v>0</v>
      </c>
      <c r="P2425" s="18">
        <f t="shared" si="150"/>
        <v>0</v>
      </c>
      <c r="Q2425" s="17">
        <f t="shared" si="151"/>
        <v>0</v>
      </c>
    </row>
    <row r="2426" spans="1:17" x14ac:dyDescent="0.3">
      <c r="A2426" s="5" t="s">
        <v>3297</v>
      </c>
      <c r="B2426" s="5" t="s">
        <v>2949</v>
      </c>
      <c r="C2426" s="6" t="s">
        <v>17</v>
      </c>
      <c r="D2426" s="5">
        <v>30</v>
      </c>
      <c r="E2426" s="6" t="s">
        <v>25</v>
      </c>
      <c r="F2426" s="6" t="s">
        <v>560</v>
      </c>
      <c r="G2426" s="6" t="s">
        <v>58</v>
      </c>
      <c r="H2426" s="6" t="s">
        <v>561</v>
      </c>
      <c r="I2426" s="5" t="s">
        <v>10</v>
      </c>
      <c r="J2426" s="7">
        <v>26.83</v>
      </c>
      <c r="K2426" s="8">
        <v>0</v>
      </c>
      <c r="L2426" s="8">
        <v>5.0999999999999996</v>
      </c>
      <c r="M2426" s="8">
        <v>0</v>
      </c>
      <c r="N2426" s="9">
        <f t="shared" si="148"/>
        <v>5.0999999999999996</v>
      </c>
      <c r="O2426" s="10">
        <f t="shared" si="149"/>
        <v>0</v>
      </c>
      <c r="P2426" s="11">
        <f t="shared" si="150"/>
        <v>0</v>
      </c>
      <c r="Q2426" s="10">
        <f t="shared" si="151"/>
        <v>0.26400795129829796</v>
      </c>
    </row>
    <row r="2427" spans="1:17" x14ac:dyDescent="0.3">
      <c r="A2427" s="12" t="s">
        <v>3298</v>
      </c>
      <c r="B2427" s="12" t="s">
        <v>2949</v>
      </c>
      <c r="C2427" s="13" t="s">
        <v>17</v>
      </c>
      <c r="D2427" s="12">
        <v>30</v>
      </c>
      <c r="E2427" s="13" t="s">
        <v>25</v>
      </c>
      <c r="F2427" s="13" t="s">
        <v>563</v>
      </c>
      <c r="G2427" s="13" t="s">
        <v>58</v>
      </c>
      <c r="H2427" s="13" t="s">
        <v>564</v>
      </c>
      <c r="I2427" s="12" t="s">
        <v>16</v>
      </c>
      <c r="J2427" s="14">
        <v>32.5</v>
      </c>
      <c r="K2427" s="15">
        <v>22</v>
      </c>
      <c r="L2427" s="15">
        <v>11.7</v>
      </c>
      <c r="M2427" s="15">
        <v>21.01</v>
      </c>
      <c r="N2427" s="16">
        <f t="shared" si="148"/>
        <v>-10.3</v>
      </c>
      <c r="O2427" s="17">
        <f t="shared" si="149"/>
        <v>0.53181818181818175</v>
      </c>
      <c r="P2427" s="18">
        <f t="shared" si="150"/>
        <v>-0.44312232270347462</v>
      </c>
      <c r="Q2427" s="17">
        <f t="shared" si="151"/>
        <v>0.5</v>
      </c>
    </row>
    <row r="2428" spans="1:17" x14ac:dyDescent="0.3">
      <c r="A2428" s="5" t="s">
        <v>3299</v>
      </c>
      <c r="B2428" s="5" t="s">
        <v>2949</v>
      </c>
      <c r="C2428" s="6" t="s">
        <v>17</v>
      </c>
      <c r="D2428" s="5">
        <v>30</v>
      </c>
      <c r="E2428" s="6" t="s">
        <v>25</v>
      </c>
      <c r="F2428" s="6" t="s">
        <v>566</v>
      </c>
      <c r="G2428" s="6" t="s">
        <v>58</v>
      </c>
      <c r="H2428" s="6" t="s">
        <v>567</v>
      </c>
      <c r="I2428" s="5" t="s">
        <v>10</v>
      </c>
      <c r="J2428" s="7">
        <v>0</v>
      </c>
      <c r="K2428" s="8">
        <v>0</v>
      </c>
      <c r="L2428" s="8">
        <v>0</v>
      </c>
      <c r="M2428" s="8">
        <v>0</v>
      </c>
      <c r="N2428" s="9">
        <f t="shared" si="148"/>
        <v>0</v>
      </c>
      <c r="O2428" s="10">
        <f t="shared" si="149"/>
        <v>0</v>
      </c>
      <c r="P2428" s="11">
        <f t="shared" si="150"/>
        <v>0</v>
      </c>
      <c r="Q2428" s="10">
        <f t="shared" si="151"/>
        <v>0</v>
      </c>
    </row>
    <row r="2429" spans="1:17" x14ac:dyDescent="0.3">
      <c r="A2429" s="12" t="s">
        <v>3300</v>
      </c>
      <c r="B2429" s="12" t="s">
        <v>2949</v>
      </c>
      <c r="C2429" s="13" t="s">
        <v>17</v>
      </c>
      <c r="D2429" s="12">
        <v>30</v>
      </c>
      <c r="E2429" s="13" t="s">
        <v>25</v>
      </c>
      <c r="F2429" s="13" t="s">
        <v>566</v>
      </c>
      <c r="G2429" s="13" t="s">
        <v>58</v>
      </c>
      <c r="H2429" s="13" t="s">
        <v>568</v>
      </c>
      <c r="I2429" s="12" t="s">
        <v>10</v>
      </c>
      <c r="J2429" s="14">
        <v>840</v>
      </c>
      <c r="K2429" s="15">
        <v>438</v>
      </c>
      <c r="L2429" s="15">
        <v>424.97</v>
      </c>
      <c r="M2429" s="15">
        <v>394.21</v>
      </c>
      <c r="N2429" s="16">
        <f t="shared" si="148"/>
        <v>-13.029999999999973</v>
      </c>
      <c r="O2429" s="17">
        <f t="shared" si="149"/>
        <v>0.97025114155251146</v>
      </c>
      <c r="P2429" s="18">
        <f t="shared" si="150"/>
        <v>7.8029476674868856E-2</v>
      </c>
      <c r="Q2429" s="17">
        <f t="shared" si="151"/>
        <v>0.702662037037037</v>
      </c>
    </row>
    <row r="2430" spans="1:17" x14ac:dyDescent="0.3">
      <c r="A2430" s="5" t="s">
        <v>3301</v>
      </c>
      <c r="B2430" s="5" t="s">
        <v>2949</v>
      </c>
      <c r="C2430" s="6" t="s">
        <v>17</v>
      </c>
      <c r="D2430" s="5">
        <v>30</v>
      </c>
      <c r="E2430" s="6" t="s">
        <v>25</v>
      </c>
      <c r="F2430" s="6" t="s">
        <v>566</v>
      </c>
      <c r="G2430" s="6" t="s">
        <v>58</v>
      </c>
      <c r="H2430" s="6" t="s">
        <v>569</v>
      </c>
      <c r="I2430" s="5" t="s">
        <v>10</v>
      </c>
      <c r="J2430" s="7">
        <v>600</v>
      </c>
      <c r="K2430" s="8">
        <v>27</v>
      </c>
      <c r="L2430" s="8">
        <v>216.02</v>
      </c>
      <c r="M2430" s="8">
        <v>320.58999999999997</v>
      </c>
      <c r="N2430" s="9">
        <f t="shared" si="148"/>
        <v>189.02</v>
      </c>
      <c r="O2430" s="10">
        <f t="shared" si="149"/>
        <v>8.0007407407407403</v>
      </c>
      <c r="P2430" s="11">
        <f t="shared" si="150"/>
        <v>-0.32617985589070142</v>
      </c>
      <c r="Q2430" s="10">
        <f t="shared" si="151"/>
        <v>0.50004629629629627</v>
      </c>
    </row>
    <row r="2431" spans="1:17" x14ac:dyDescent="0.3">
      <c r="A2431" s="12" t="s">
        <v>3302</v>
      </c>
      <c r="B2431" s="12" t="s">
        <v>2949</v>
      </c>
      <c r="C2431" s="13" t="s">
        <v>17</v>
      </c>
      <c r="D2431" s="12">
        <v>30</v>
      </c>
      <c r="E2431" s="13" t="s">
        <v>25</v>
      </c>
      <c r="F2431" s="13" t="s">
        <v>566</v>
      </c>
      <c r="G2431" s="13" t="s">
        <v>58</v>
      </c>
      <c r="H2431" s="13" t="s">
        <v>570</v>
      </c>
      <c r="I2431" s="12" t="s">
        <v>10</v>
      </c>
      <c r="J2431" s="14">
        <v>1830</v>
      </c>
      <c r="K2431" s="15">
        <v>796</v>
      </c>
      <c r="L2431" s="15">
        <v>922.27</v>
      </c>
      <c r="M2431" s="15">
        <v>625.96</v>
      </c>
      <c r="N2431" s="16">
        <f t="shared" si="148"/>
        <v>126.26999999999998</v>
      </c>
      <c r="O2431" s="17">
        <f t="shared" si="149"/>
        <v>1.1586306532663317</v>
      </c>
      <c r="P2431" s="18">
        <f t="shared" si="150"/>
        <v>0.47336890536136483</v>
      </c>
      <c r="Q2431" s="17">
        <f t="shared" si="151"/>
        <v>0.6999620522161506</v>
      </c>
    </row>
    <row r="2432" spans="1:17" x14ac:dyDescent="0.3">
      <c r="A2432" s="5" t="s">
        <v>3303</v>
      </c>
      <c r="B2432" s="5" t="s">
        <v>2949</v>
      </c>
      <c r="C2432" s="6" t="s">
        <v>17</v>
      </c>
      <c r="D2432" s="5">
        <v>30</v>
      </c>
      <c r="E2432" s="6" t="s">
        <v>25</v>
      </c>
      <c r="F2432" s="6" t="s">
        <v>566</v>
      </c>
      <c r="G2432" s="6" t="s">
        <v>58</v>
      </c>
      <c r="H2432" s="6" t="s">
        <v>571</v>
      </c>
      <c r="I2432" s="5" t="s">
        <v>10</v>
      </c>
      <c r="J2432" s="7">
        <v>1050</v>
      </c>
      <c r="K2432" s="8">
        <v>536</v>
      </c>
      <c r="L2432" s="8">
        <v>521.48</v>
      </c>
      <c r="M2432" s="8">
        <v>459.82</v>
      </c>
      <c r="N2432" s="9">
        <f t="shared" si="148"/>
        <v>-14.519999999999982</v>
      </c>
      <c r="O2432" s="10">
        <f t="shared" si="149"/>
        <v>0.97291044776119406</v>
      </c>
      <c r="P2432" s="11">
        <f t="shared" si="150"/>
        <v>0.13409595058936111</v>
      </c>
      <c r="Q2432" s="10">
        <f t="shared" si="151"/>
        <v>0.68978835978835984</v>
      </c>
    </row>
    <row r="2433" spans="1:17" x14ac:dyDescent="0.3">
      <c r="A2433" s="12" t="s">
        <v>3304</v>
      </c>
      <c r="B2433" s="12" t="s">
        <v>2949</v>
      </c>
      <c r="C2433" s="13" t="s">
        <v>17</v>
      </c>
      <c r="D2433" s="12">
        <v>30</v>
      </c>
      <c r="E2433" s="13" t="s">
        <v>25</v>
      </c>
      <c r="F2433" s="13" t="s">
        <v>566</v>
      </c>
      <c r="G2433" s="13" t="s">
        <v>58</v>
      </c>
      <c r="H2433" s="13" t="s">
        <v>572</v>
      </c>
      <c r="I2433" s="12" t="s">
        <v>10</v>
      </c>
      <c r="J2433" s="14">
        <v>0</v>
      </c>
      <c r="K2433" s="15">
        <v>0</v>
      </c>
      <c r="L2433" s="15">
        <v>0</v>
      </c>
      <c r="M2433" s="15">
        <v>0</v>
      </c>
      <c r="N2433" s="16">
        <f t="shared" si="148"/>
        <v>0</v>
      </c>
      <c r="O2433" s="17">
        <f t="shared" si="149"/>
        <v>0</v>
      </c>
      <c r="P2433" s="18">
        <f t="shared" si="150"/>
        <v>0</v>
      </c>
      <c r="Q2433" s="17">
        <f t="shared" si="151"/>
        <v>0</v>
      </c>
    </row>
    <row r="2434" spans="1:17" x14ac:dyDescent="0.3">
      <c r="A2434" s="5" t="s">
        <v>3305</v>
      </c>
      <c r="B2434" s="5" t="s">
        <v>2949</v>
      </c>
      <c r="C2434" s="6" t="s">
        <v>17</v>
      </c>
      <c r="D2434" s="5">
        <v>30</v>
      </c>
      <c r="E2434" s="6" t="s">
        <v>25</v>
      </c>
      <c r="F2434" s="6" t="s">
        <v>566</v>
      </c>
      <c r="G2434" s="6" t="s">
        <v>58</v>
      </c>
      <c r="H2434" s="6" t="s">
        <v>574</v>
      </c>
      <c r="I2434" s="5" t="s">
        <v>16</v>
      </c>
      <c r="J2434" s="7">
        <v>120</v>
      </c>
      <c r="K2434" s="8">
        <v>0</v>
      </c>
      <c r="L2434" s="8">
        <v>0</v>
      </c>
      <c r="M2434" s="8">
        <v>0</v>
      </c>
      <c r="N2434" s="9">
        <f t="shared" ref="N2434:N2497" si="152">L2434-K2434</f>
        <v>0</v>
      </c>
      <c r="O2434" s="10">
        <f t="shared" ref="O2434:O2497" si="153">IFERROR(L2434/K2434, 0)</f>
        <v>0</v>
      </c>
      <c r="P2434" s="11">
        <f t="shared" ref="P2434:P2497" si="154">IFERROR((L2434-M2434)/M2434, 0)</f>
        <v>0</v>
      </c>
      <c r="Q2434" s="10">
        <f t="shared" ref="Q2434:Q2497" si="155">IFERROR((L2434*1000)/(J2434*D2434*24), 0)</f>
        <v>0</v>
      </c>
    </row>
    <row r="2435" spans="1:17" x14ac:dyDescent="0.3">
      <c r="A2435" s="12" t="s">
        <v>3306</v>
      </c>
      <c r="B2435" s="12" t="s">
        <v>2949</v>
      </c>
      <c r="C2435" s="13" t="s">
        <v>17</v>
      </c>
      <c r="D2435" s="12">
        <v>30</v>
      </c>
      <c r="E2435" s="13" t="s">
        <v>25</v>
      </c>
      <c r="F2435" s="13" t="s">
        <v>566</v>
      </c>
      <c r="G2435" s="13" t="s">
        <v>58</v>
      </c>
      <c r="H2435" s="13" t="s">
        <v>575</v>
      </c>
      <c r="I2435" s="12" t="s">
        <v>16</v>
      </c>
      <c r="J2435" s="14">
        <v>107.88</v>
      </c>
      <c r="K2435" s="15">
        <v>16</v>
      </c>
      <c r="L2435" s="15">
        <v>0</v>
      </c>
      <c r="M2435" s="15">
        <v>12.81</v>
      </c>
      <c r="N2435" s="16">
        <f t="shared" si="152"/>
        <v>-16</v>
      </c>
      <c r="O2435" s="17">
        <f t="shared" si="153"/>
        <v>0</v>
      </c>
      <c r="P2435" s="18">
        <f t="shared" si="154"/>
        <v>-1</v>
      </c>
      <c r="Q2435" s="17">
        <f t="shared" si="155"/>
        <v>0</v>
      </c>
    </row>
    <row r="2436" spans="1:17" x14ac:dyDescent="0.3">
      <c r="A2436" s="5" t="s">
        <v>3307</v>
      </c>
      <c r="B2436" s="5" t="s">
        <v>2949</v>
      </c>
      <c r="C2436" s="6" t="s">
        <v>17</v>
      </c>
      <c r="D2436" s="5">
        <v>30</v>
      </c>
      <c r="E2436" s="6" t="s">
        <v>25</v>
      </c>
      <c r="F2436" s="6" t="s">
        <v>566</v>
      </c>
      <c r="G2436" s="6" t="s">
        <v>58</v>
      </c>
      <c r="H2436" s="6" t="s">
        <v>576</v>
      </c>
      <c r="I2436" s="5" t="s">
        <v>16</v>
      </c>
      <c r="J2436" s="7">
        <v>100</v>
      </c>
      <c r="K2436" s="8">
        <v>39</v>
      </c>
      <c r="L2436" s="8">
        <v>51.69</v>
      </c>
      <c r="M2436" s="8">
        <v>55.19</v>
      </c>
      <c r="N2436" s="9">
        <f t="shared" si="152"/>
        <v>12.689999999999998</v>
      </c>
      <c r="O2436" s="10">
        <f t="shared" si="153"/>
        <v>1.3253846153846154</v>
      </c>
      <c r="P2436" s="11">
        <f t="shared" si="154"/>
        <v>-6.3417285740170318E-2</v>
      </c>
      <c r="Q2436" s="10">
        <f t="shared" si="155"/>
        <v>0.71791666666666665</v>
      </c>
    </row>
    <row r="2437" spans="1:17" x14ac:dyDescent="0.3">
      <c r="A2437" s="12" t="s">
        <v>3308</v>
      </c>
      <c r="B2437" s="12" t="s">
        <v>2949</v>
      </c>
      <c r="C2437" s="13" t="s">
        <v>17</v>
      </c>
      <c r="D2437" s="12">
        <v>30</v>
      </c>
      <c r="E2437" s="13" t="s">
        <v>25</v>
      </c>
      <c r="F2437" s="13" t="s">
        <v>566</v>
      </c>
      <c r="G2437" s="13" t="s">
        <v>58</v>
      </c>
      <c r="H2437" s="13" t="s">
        <v>577</v>
      </c>
      <c r="I2437" s="12" t="s">
        <v>16</v>
      </c>
      <c r="J2437" s="14">
        <v>186.2</v>
      </c>
      <c r="K2437" s="15">
        <v>111</v>
      </c>
      <c r="L2437" s="15">
        <v>46.27</v>
      </c>
      <c r="M2437" s="15">
        <v>47</v>
      </c>
      <c r="N2437" s="16">
        <f t="shared" si="152"/>
        <v>-64.72999999999999</v>
      </c>
      <c r="O2437" s="17">
        <f t="shared" si="153"/>
        <v>0.41684684684684686</v>
      </c>
      <c r="P2437" s="18">
        <f t="shared" si="154"/>
        <v>-1.5531914893616956E-2</v>
      </c>
      <c r="Q2437" s="17">
        <f t="shared" si="155"/>
        <v>0.34513366750208857</v>
      </c>
    </row>
    <row r="2438" spans="1:17" x14ac:dyDescent="0.3">
      <c r="A2438" s="5" t="s">
        <v>3309</v>
      </c>
      <c r="B2438" s="5" t="s">
        <v>2949</v>
      </c>
      <c r="C2438" s="6" t="s">
        <v>17</v>
      </c>
      <c r="D2438" s="5">
        <v>30</v>
      </c>
      <c r="E2438" s="6" t="s">
        <v>25</v>
      </c>
      <c r="F2438" s="6" t="s">
        <v>566</v>
      </c>
      <c r="G2438" s="6" t="s">
        <v>58</v>
      </c>
      <c r="H2438" s="6" t="s">
        <v>578</v>
      </c>
      <c r="I2438" s="5" t="s">
        <v>12</v>
      </c>
      <c r="J2438" s="7">
        <v>60</v>
      </c>
      <c r="K2438" s="8">
        <v>16</v>
      </c>
      <c r="L2438" s="8">
        <v>7.96</v>
      </c>
      <c r="M2438" s="8">
        <v>16.510000000000002</v>
      </c>
      <c r="N2438" s="9">
        <f t="shared" si="152"/>
        <v>-8.0399999999999991</v>
      </c>
      <c r="O2438" s="10">
        <f t="shared" si="153"/>
        <v>0.4975</v>
      </c>
      <c r="P2438" s="11">
        <f t="shared" si="154"/>
        <v>-0.51786795881284065</v>
      </c>
      <c r="Q2438" s="10">
        <f t="shared" si="155"/>
        <v>0.18425925925925926</v>
      </c>
    </row>
    <row r="2439" spans="1:17" x14ac:dyDescent="0.3">
      <c r="A2439" s="12" t="s">
        <v>3310</v>
      </c>
      <c r="B2439" s="12" t="s">
        <v>2949</v>
      </c>
      <c r="C2439" s="13" t="s">
        <v>17</v>
      </c>
      <c r="D2439" s="12">
        <v>30</v>
      </c>
      <c r="E2439" s="13" t="s">
        <v>25</v>
      </c>
      <c r="F2439" s="13" t="s">
        <v>566</v>
      </c>
      <c r="G2439" s="13" t="s">
        <v>58</v>
      </c>
      <c r="H2439" s="13" t="s">
        <v>579</v>
      </c>
      <c r="I2439" s="12" t="s">
        <v>12</v>
      </c>
      <c r="J2439" s="14">
        <v>30</v>
      </c>
      <c r="K2439" s="15">
        <v>7</v>
      </c>
      <c r="L2439" s="15">
        <v>2.65</v>
      </c>
      <c r="M2439" s="15">
        <v>1.63</v>
      </c>
      <c r="N2439" s="16">
        <f t="shared" si="152"/>
        <v>-4.3499999999999996</v>
      </c>
      <c r="O2439" s="17">
        <f t="shared" si="153"/>
        <v>0.37857142857142856</v>
      </c>
      <c r="P2439" s="18">
        <f t="shared" si="154"/>
        <v>0.62576687116564422</v>
      </c>
      <c r="Q2439" s="17">
        <f t="shared" si="155"/>
        <v>0.12268518518518519</v>
      </c>
    </row>
    <row r="2440" spans="1:17" x14ac:dyDescent="0.3">
      <c r="A2440" s="5" t="s">
        <v>3311</v>
      </c>
      <c r="B2440" s="5" t="s">
        <v>2949</v>
      </c>
      <c r="C2440" s="6" t="s">
        <v>17</v>
      </c>
      <c r="D2440" s="5">
        <v>30</v>
      </c>
      <c r="E2440" s="6" t="s">
        <v>25</v>
      </c>
      <c r="F2440" s="6" t="s">
        <v>566</v>
      </c>
      <c r="G2440" s="6" t="s">
        <v>58</v>
      </c>
      <c r="H2440" s="6" t="s">
        <v>580</v>
      </c>
      <c r="I2440" s="5" t="s">
        <v>12</v>
      </c>
      <c r="J2440" s="7">
        <v>30</v>
      </c>
      <c r="K2440" s="8">
        <v>7</v>
      </c>
      <c r="L2440" s="8">
        <v>2.44</v>
      </c>
      <c r="M2440" s="8">
        <v>14.75</v>
      </c>
      <c r="N2440" s="9">
        <f t="shared" si="152"/>
        <v>-4.5600000000000005</v>
      </c>
      <c r="O2440" s="10">
        <f t="shared" si="153"/>
        <v>0.34857142857142859</v>
      </c>
      <c r="P2440" s="11">
        <f t="shared" si="154"/>
        <v>-0.83457627118644073</v>
      </c>
      <c r="Q2440" s="10">
        <f t="shared" si="155"/>
        <v>0.11296296296296296</v>
      </c>
    </row>
    <row r="2441" spans="1:17" x14ac:dyDescent="0.3">
      <c r="A2441" s="12" t="s">
        <v>3312</v>
      </c>
      <c r="B2441" s="12" t="s">
        <v>2949</v>
      </c>
      <c r="C2441" s="13" t="s">
        <v>17</v>
      </c>
      <c r="D2441" s="12">
        <v>30</v>
      </c>
      <c r="E2441" s="13" t="s">
        <v>25</v>
      </c>
      <c r="F2441" s="13" t="s">
        <v>566</v>
      </c>
      <c r="G2441" s="13" t="s">
        <v>58</v>
      </c>
      <c r="H2441" s="13" t="s">
        <v>581</v>
      </c>
      <c r="I2441" s="12" t="s">
        <v>10</v>
      </c>
      <c r="J2441" s="14">
        <v>30</v>
      </c>
      <c r="K2441" s="15">
        <v>4</v>
      </c>
      <c r="L2441" s="15">
        <v>0</v>
      </c>
      <c r="M2441" s="15">
        <v>46.76</v>
      </c>
      <c r="N2441" s="16">
        <f t="shared" si="152"/>
        <v>-4</v>
      </c>
      <c r="O2441" s="17">
        <f t="shared" si="153"/>
        <v>0</v>
      </c>
      <c r="P2441" s="18">
        <f t="shared" si="154"/>
        <v>-1</v>
      </c>
      <c r="Q2441" s="17">
        <f t="shared" si="155"/>
        <v>0</v>
      </c>
    </row>
    <row r="2442" spans="1:17" x14ac:dyDescent="0.3">
      <c r="A2442" s="5" t="s">
        <v>3313</v>
      </c>
      <c r="B2442" s="5" t="s">
        <v>2949</v>
      </c>
      <c r="C2442" s="6" t="s">
        <v>17</v>
      </c>
      <c r="D2442" s="5">
        <v>30</v>
      </c>
      <c r="E2442" s="6" t="s">
        <v>25</v>
      </c>
      <c r="F2442" s="6" t="s">
        <v>566</v>
      </c>
      <c r="G2442" s="6" t="s">
        <v>58</v>
      </c>
      <c r="H2442" s="6" t="s">
        <v>582</v>
      </c>
      <c r="I2442" s="5" t="s">
        <v>12</v>
      </c>
      <c r="J2442" s="7">
        <v>400</v>
      </c>
      <c r="K2442" s="8">
        <v>48</v>
      </c>
      <c r="L2442" s="8">
        <v>0</v>
      </c>
      <c r="M2442" s="8">
        <v>32.68</v>
      </c>
      <c r="N2442" s="9">
        <f t="shared" si="152"/>
        <v>-48</v>
      </c>
      <c r="O2442" s="10">
        <f t="shared" si="153"/>
        <v>0</v>
      </c>
      <c r="P2442" s="11">
        <f t="shared" si="154"/>
        <v>-1</v>
      </c>
      <c r="Q2442" s="10">
        <f t="shared" si="155"/>
        <v>0</v>
      </c>
    </row>
    <row r="2443" spans="1:17" x14ac:dyDescent="0.3">
      <c r="A2443" s="12" t="s">
        <v>3314</v>
      </c>
      <c r="B2443" s="12" t="s">
        <v>2949</v>
      </c>
      <c r="C2443" s="13" t="s">
        <v>17</v>
      </c>
      <c r="D2443" s="12">
        <v>30</v>
      </c>
      <c r="E2443" s="13" t="s">
        <v>25</v>
      </c>
      <c r="F2443" s="13" t="s">
        <v>566</v>
      </c>
      <c r="G2443" s="13" t="s">
        <v>58</v>
      </c>
      <c r="H2443" s="13" t="s">
        <v>583</v>
      </c>
      <c r="I2443" s="12" t="s">
        <v>12</v>
      </c>
      <c r="J2443" s="14">
        <v>60</v>
      </c>
      <c r="K2443" s="15">
        <v>0</v>
      </c>
      <c r="L2443" s="15">
        <v>14.02</v>
      </c>
      <c r="M2443" s="15">
        <v>27.95</v>
      </c>
      <c r="N2443" s="16">
        <f t="shared" si="152"/>
        <v>14.02</v>
      </c>
      <c r="O2443" s="17">
        <f t="shared" si="153"/>
        <v>0</v>
      </c>
      <c r="P2443" s="18">
        <f t="shared" si="154"/>
        <v>-0.49838998211091234</v>
      </c>
      <c r="Q2443" s="17">
        <f t="shared" si="155"/>
        <v>0.32453703703703701</v>
      </c>
    </row>
    <row r="2444" spans="1:17" x14ac:dyDescent="0.3">
      <c r="A2444" s="5" t="s">
        <v>3315</v>
      </c>
      <c r="B2444" s="5" t="s">
        <v>2949</v>
      </c>
      <c r="C2444" s="6" t="s">
        <v>17</v>
      </c>
      <c r="D2444" s="5">
        <v>30</v>
      </c>
      <c r="E2444" s="6" t="s">
        <v>25</v>
      </c>
      <c r="F2444" s="6" t="s">
        <v>566</v>
      </c>
      <c r="G2444" s="6" t="s">
        <v>58</v>
      </c>
      <c r="H2444" s="6" t="s">
        <v>584</v>
      </c>
      <c r="I2444" s="5" t="s">
        <v>12</v>
      </c>
      <c r="J2444" s="7">
        <v>40</v>
      </c>
      <c r="K2444" s="8">
        <v>9</v>
      </c>
      <c r="L2444" s="8">
        <v>0</v>
      </c>
      <c r="M2444" s="8">
        <v>11.42</v>
      </c>
      <c r="N2444" s="9">
        <f t="shared" si="152"/>
        <v>-9</v>
      </c>
      <c r="O2444" s="10">
        <f t="shared" si="153"/>
        <v>0</v>
      </c>
      <c r="P2444" s="11">
        <f t="shared" si="154"/>
        <v>-1</v>
      </c>
      <c r="Q2444" s="10">
        <f t="shared" si="155"/>
        <v>0</v>
      </c>
    </row>
    <row r="2445" spans="1:17" x14ac:dyDescent="0.3">
      <c r="A2445" s="12" t="s">
        <v>3316</v>
      </c>
      <c r="B2445" s="12" t="s">
        <v>2949</v>
      </c>
      <c r="C2445" s="13" t="s">
        <v>17</v>
      </c>
      <c r="D2445" s="12">
        <v>30</v>
      </c>
      <c r="E2445" s="13" t="s">
        <v>25</v>
      </c>
      <c r="F2445" s="13" t="s">
        <v>566</v>
      </c>
      <c r="G2445" s="13" t="s">
        <v>58</v>
      </c>
      <c r="H2445" s="13" t="s">
        <v>585</v>
      </c>
      <c r="I2445" s="12" t="s">
        <v>12</v>
      </c>
      <c r="J2445" s="14">
        <v>60</v>
      </c>
      <c r="K2445" s="15">
        <v>18</v>
      </c>
      <c r="L2445" s="15">
        <v>14.6</v>
      </c>
      <c r="M2445" s="15">
        <v>25.31</v>
      </c>
      <c r="N2445" s="16">
        <f t="shared" si="152"/>
        <v>-3.4000000000000004</v>
      </c>
      <c r="O2445" s="17">
        <f t="shared" si="153"/>
        <v>0.81111111111111112</v>
      </c>
      <c r="P2445" s="18">
        <f t="shared" si="154"/>
        <v>-0.42315290399051758</v>
      </c>
      <c r="Q2445" s="17">
        <f t="shared" si="155"/>
        <v>0.33796296296296297</v>
      </c>
    </row>
    <row r="2446" spans="1:17" x14ac:dyDescent="0.3">
      <c r="A2446" s="5" t="s">
        <v>3317</v>
      </c>
      <c r="B2446" s="5" t="s">
        <v>2949</v>
      </c>
      <c r="C2446" s="6" t="s">
        <v>17</v>
      </c>
      <c r="D2446" s="5">
        <v>30</v>
      </c>
      <c r="E2446" s="6" t="s">
        <v>25</v>
      </c>
      <c r="F2446" s="6" t="s">
        <v>566</v>
      </c>
      <c r="G2446" s="6" t="s">
        <v>58</v>
      </c>
      <c r="H2446" s="6" t="s">
        <v>586</v>
      </c>
      <c r="I2446" s="5" t="s">
        <v>12</v>
      </c>
      <c r="J2446" s="7">
        <v>175</v>
      </c>
      <c r="K2446" s="8">
        <v>42</v>
      </c>
      <c r="L2446" s="8">
        <v>42.91</v>
      </c>
      <c r="M2446" s="8">
        <v>66.44</v>
      </c>
      <c r="N2446" s="9">
        <f t="shared" si="152"/>
        <v>0.90999999999999659</v>
      </c>
      <c r="O2446" s="10">
        <f t="shared" si="153"/>
        <v>1.0216666666666665</v>
      </c>
      <c r="P2446" s="11">
        <f t="shared" si="154"/>
        <v>-0.35415412402167373</v>
      </c>
      <c r="Q2446" s="10">
        <f t="shared" si="155"/>
        <v>0.34055555555555556</v>
      </c>
    </row>
    <row r="2447" spans="1:17" x14ac:dyDescent="0.3">
      <c r="A2447" s="12" t="s">
        <v>3318</v>
      </c>
      <c r="B2447" s="12" t="s">
        <v>2949</v>
      </c>
      <c r="C2447" s="13" t="s">
        <v>17</v>
      </c>
      <c r="D2447" s="12">
        <v>30</v>
      </c>
      <c r="E2447" s="13" t="s">
        <v>25</v>
      </c>
      <c r="F2447" s="13" t="s">
        <v>566</v>
      </c>
      <c r="G2447" s="13" t="s">
        <v>58</v>
      </c>
      <c r="H2447" s="13" t="s">
        <v>587</v>
      </c>
      <c r="I2447" s="12" t="s">
        <v>12</v>
      </c>
      <c r="J2447" s="14">
        <v>180</v>
      </c>
      <c r="K2447" s="15">
        <v>30</v>
      </c>
      <c r="L2447" s="15">
        <v>29.05</v>
      </c>
      <c r="M2447" s="15">
        <v>43.31</v>
      </c>
      <c r="N2447" s="16">
        <f t="shared" si="152"/>
        <v>-0.94999999999999929</v>
      </c>
      <c r="O2447" s="17">
        <f t="shared" si="153"/>
        <v>0.96833333333333338</v>
      </c>
      <c r="P2447" s="18">
        <f t="shared" si="154"/>
        <v>-0.3292542138074348</v>
      </c>
      <c r="Q2447" s="17">
        <f t="shared" si="155"/>
        <v>0.22415123456790123</v>
      </c>
    </row>
    <row r="2448" spans="1:17" x14ac:dyDescent="0.3">
      <c r="A2448" s="5" t="s">
        <v>3319</v>
      </c>
      <c r="B2448" s="5" t="s">
        <v>2949</v>
      </c>
      <c r="C2448" s="6" t="s">
        <v>17</v>
      </c>
      <c r="D2448" s="5">
        <v>30</v>
      </c>
      <c r="E2448" s="6" t="s">
        <v>25</v>
      </c>
      <c r="F2448" s="6" t="s">
        <v>566</v>
      </c>
      <c r="G2448" s="6" t="s">
        <v>58</v>
      </c>
      <c r="H2448" s="6" t="s">
        <v>588</v>
      </c>
      <c r="I2448" s="5" t="s">
        <v>12</v>
      </c>
      <c r="J2448" s="7">
        <v>100</v>
      </c>
      <c r="K2448" s="8">
        <v>13</v>
      </c>
      <c r="L2448" s="8">
        <v>11.3</v>
      </c>
      <c r="M2448" s="8">
        <v>11.39</v>
      </c>
      <c r="N2448" s="9">
        <f t="shared" si="152"/>
        <v>-1.6999999999999993</v>
      </c>
      <c r="O2448" s="10">
        <f t="shared" si="153"/>
        <v>0.86923076923076925</v>
      </c>
      <c r="P2448" s="11">
        <f t="shared" si="154"/>
        <v>-7.9016681299385293E-3</v>
      </c>
      <c r="Q2448" s="10">
        <f t="shared" si="155"/>
        <v>0.15694444444444444</v>
      </c>
    </row>
    <row r="2449" spans="1:17" x14ac:dyDescent="0.3">
      <c r="A2449" s="12" t="s">
        <v>3320</v>
      </c>
      <c r="B2449" s="12" t="s">
        <v>2949</v>
      </c>
      <c r="C2449" s="13" t="s">
        <v>17</v>
      </c>
      <c r="D2449" s="12">
        <v>30</v>
      </c>
      <c r="E2449" s="13" t="s">
        <v>25</v>
      </c>
      <c r="F2449" s="13" t="s">
        <v>566</v>
      </c>
      <c r="G2449" s="13" t="s">
        <v>58</v>
      </c>
      <c r="H2449" s="13" t="s">
        <v>589</v>
      </c>
      <c r="I2449" s="12" t="s">
        <v>12</v>
      </c>
      <c r="J2449" s="14">
        <v>40</v>
      </c>
      <c r="K2449" s="15">
        <v>4</v>
      </c>
      <c r="L2449" s="15">
        <v>0.12</v>
      </c>
      <c r="M2449" s="15">
        <v>3.9</v>
      </c>
      <c r="N2449" s="16">
        <f t="shared" si="152"/>
        <v>-3.88</v>
      </c>
      <c r="O2449" s="17">
        <f t="shared" si="153"/>
        <v>0.03</v>
      </c>
      <c r="P2449" s="18">
        <f t="shared" si="154"/>
        <v>-0.96923076923076923</v>
      </c>
      <c r="Q2449" s="17">
        <f t="shared" si="155"/>
        <v>4.1666666666666666E-3</v>
      </c>
    </row>
    <row r="2450" spans="1:17" x14ac:dyDescent="0.3">
      <c r="A2450" s="5" t="s">
        <v>3321</v>
      </c>
      <c r="B2450" s="5" t="s">
        <v>2949</v>
      </c>
      <c r="C2450" s="6" t="s">
        <v>17</v>
      </c>
      <c r="D2450" s="5">
        <v>30</v>
      </c>
      <c r="E2450" s="6" t="s">
        <v>25</v>
      </c>
      <c r="F2450" s="6" t="s">
        <v>566</v>
      </c>
      <c r="G2450" s="6" t="s">
        <v>58</v>
      </c>
      <c r="H2450" s="6" t="s">
        <v>590</v>
      </c>
      <c r="I2450" s="5" t="s">
        <v>12</v>
      </c>
      <c r="J2450" s="7">
        <v>30</v>
      </c>
      <c r="K2450" s="8">
        <v>7</v>
      </c>
      <c r="L2450" s="8">
        <v>0.17</v>
      </c>
      <c r="M2450" s="8">
        <v>17.25</v>
      </c>
      <c r="N2450" s="9">
        <f t="shared" si="152"/>
        <v>-6.83</v>
      </c>
      <c r="O2450" s="10">
        <f t="shared" si="153"/>
        <v>2.4285714285714289E-2</v>
      </c>
      <c r="P2450" s="11">
        <f t="shared" si="154"/>
        <v>-0.99014492753623173</v>
      </c>
      <c r="Q2450" s="10">
        <f t="shared" si="155"/>
        <v>7.8703703703703696E-3</v>
      </c>
    </row>
    <row r="2451" spans="1:17" x14ac:dyDescent="0.3">
      <c r="A2451" s="12" t="s">
        <v>3322</v>
      </c>
      <c r="B2451" s="12" t="s">
        <v>2949</v>
      </c>
      <c r="C2451" s="13" t="s">
        <v>17</v>
      </c>
      <c r="D2451" s="12">
        <v>30</v>
      </c>
      <c r="E2451" s="13" t="s">
        <v>25</v>
      </c>
      <c r="F2451" s="13" t="s">
        <v>566</v>
      </c>
      <c r="G2451" s="13" t="s">
        <v>58</v>
      </c>
      <c r="H2451" s="13" t="s">
        <v>591</v>
      </c>
      <c r="I2451" s="12" t="s">
        <v>12</v>
      </c>
      <c r="J2451" s="14">
        <v>30</v>
      </c>
      <c r="K2451" s="15">
        <v>7</v>
      </c>
      <c r="L2451" s="15">
        <v>0.17</v>
      </c>
      <c r="M2451" s="15">
        <v>16.73</v>
      </c>
      <c r="N2451" s="16">
        <f t="shared" si="152"/>
        <v>-6.83</v>
      </c>
      <c r="O2451" s="17">
        <f t="shared" si="153"/>
        <v>2.4285714285714289E-2</v>
      </c>
      <c r="P2451" s="18">
        <f t="shared" si="154"/>
        <v>-0.98983861326957556</v>
      </c>
      <c r="Q2451" s="17">
        <f t="shared" si="155"/>
        <v>7.8703703703703696E-3</v>
      </c>
    </row>
    <row r="2452" spans="1:17" x14ac:dyDescent="0.3">
      <c r="A2452" s="5" t="s">
        <v>3323</v>
      </c>
      <c r="B2452" s="5" t="s">
        <v>2949</v>
      </c>
      <c r="C2452" s="6" t="s">
        <v>17</v>
      </c>
      <c r="D2452" s="5">
        <v>30</v>
      </c>
      <c r="E2452" s="6" t="s">
        <v>25</v>
      </c>
      <c r="F2452" s="6" t="s">
        <v>566</v>
      </c>
      <c r="G2452" s="6" t="s">
        <v>58</v>
      </c>
      <c r="H2452" s="6" t="s">
        <v>592</v>
      </c>
      <c r="I2452" s="5" t="s">
        <v>12</v>
      </c>
      <c r="J2452" s="7">
        <v>30</v>
      </c>
      <c r="K2452" s="8">
        <v>7</v>
      </c>
      <c r="L2452" s="8">
        <v>0.18</v>
      </c>
      <c r="M2452" s="8">
        <v>15.99</v>
      </c>
      <c r="N2452" s="9">
        <f t="shared" si="152"/>
        <v>-6.82</v>
      </c>
      <c r="O2452" s="10">
        <f t="shared" si="153"/>
        <v>2.5714285714285714E-2</v>
      </c>
      <c r="P2452" s="11">
        <f t="shared" si="154"/>
        <v>-0.98874296435272047</v>
      </c>
      <c r="Q2452" s="10">
        <f t="shared" si="155"/>
        <v>8.3333333333333332E-3</v>
      </c>
    </row>
    <row r="2453" spans="1:17" x14ac:dyDescent="0.3">
      <c r="A2453" s="12" t="s">
        <v>3324</v>
      </c>
      <c r="B2453" s="12" t="s">
        <v>2949</v>
      </c>
      <c r="C2453" s="13" t="s">
        <v>17</v>
      </c>
      <c r="D2453" s="12">
        <v>30</v>
      </c>
      <c r="E2453" s="13" t="s">
        <v>25</v>
      </c>
      <c r="F2453" s="13" t="s">
        <v>566</v>
      </c>
      <c r="G2453" s="13" t="s">
        <v>58</v>
      </c>
      <c r="H2453" s="13" t="s">
        <v>593</v>
      </c>
      <c r="I2453" s="12" t="s">
        <v>12</v>
      </c>
      <c r="J2453" s="14">
        <v>30</v>
      </c>
      <c r="K2453" s="15">
        <v>7</v>
      </c>
      <c r="L2453" s="15">
        <v>0.13</v>
      </c>
      <c r="M2453" s="15">
        <v>12.22</v>
      </c>
      <c r="N2453" s="16">
        <f t="shared" si="152"/>
        <v>-6.87</v>
      </c>
      <c r="O2453" s="17">
        <f t="shared" si="153"/>
        <v>1.8571428571428572E-2</v>
      </c>
      <c r="P2453" s="18">
        <f t="shared" si="154"/>
        <v>-0.9893617021276595</v>
      </c>
      <c r="Q2453" s="17">
        <f t="shared" si="155"/>
        <v>6.0185185185185185E-3</v>
      </c>
    </row>
    <row r="2454" spans="1:17" x14ac:dyDescent="0.3">
      <c r="A2454" s="5" t="s">
        <v>3325</v>
      </c>
      <c r="B2454" s="5" t="s">
        <v>2949</v>
      </c>
      <c r="C2454" s="6" t="s">
        <v>17</v>
      </c>
      <c r="D2454" s="5">
        <v>30</v>
      </c>
      <c r="E2454" s="6" t="s">
        <v>25</v>
      </c>
      <c r="F2454" s="6" t="s">
        <v>566</v>
      </c>
      <c r="G2454" s="6" t="s">
        <v>58</v>
      </c>
      <c r="H2454" s="6" t="s">
        <v>594</v>
      </c>
      <c r="I2454" s="5" t="s">
        <v>12</v>
      </c>
      <c r="J2454" s="7">
        <v>50</v>
      </c>
      <c r="K2454" s="8">
        <v>16</v>
      </c>
      <c r="L2454" s="8">
        <v>0.73</v>
      </c>
      <c r="M2454" s="8">
        <v>20.68</v>
      </c>
      <c r="N2454" s="9">
        <f t="shared" si="152"/>
        <v>-15.27</v>
      </c>
      <c r="O2454" s="10">
        <f t="shared" si="153"/>
        <v>4.5624999999999999E-2</v>
      </c>
      <c r="P2454" s="11">
        <f t="shared" si="154"/>
        <v>-0.9647001934235977</v>
      </c>
      <c r="Q2454" s="10">
        <f t="shared" si="155"/>
        <v>2.0277777777777777E-2</v>
      </c>
    </row>
    <row r="2455" spans="1:17" x14ac:dyDescent="0.3">
      <c r="A2455" s="12" t="s">
        <v>3326</v>
      </c>
      <c r="B2455" s="12" t="s">
        <v>2949</v>
      </c>
      <c r="C2455" s="13" t="s">
        <v>17</v>
      </c>
      <c r="D2455" s="12">
        <v>30</v>
      </c>
      <c r="E2455" s="13" t="s">
        <v>25</v>
      </c>
      <c r="F2455" s="13" t="s">
        <v>566</v>
      </c>
      <c r="G2455" s="13" t="s">
        <v>58</v>
      </c>
      <c r="H2455" s="13" t="s">
        <v>595</v>
      </c>
      <c r="I2455" s="12" t="s">
        <v>12</v>
      </c>
      <c r="J2455" s="14">
        <v>200</v>
      </c>
      <c r="K2455" s="15">
        <v>30</v>
      </c>
      <c r="L2455" s="15">
        <v>0</v>
      </c>
      <c r="M2455" s="15">
        <v>103.96</v>
      </c>
      <c r="N2455" s="16">
        <f t="shared" si="152"/>
        <v>-30</v>
      </c>
      <c r="O2455" s="17">
        <f t="shared" si="153"/>
        <v>0</v>
      </c>
      <c r="P2455" s="18">
        <f t="shared" si="154"/>
        <v>-1</v>
      </c>
      <c r="Q2455" s="17">
        <f t="shared" si="155"/>
        <v>0</v>
      </c>
    </row>
    <row r="2456" spans="1:17" x14ac:dyDescent="0.3">
      <c r="A2456" s="5" t="s">
        <v>3327</v>
      </c>
      <c r="B2456" s="5" t="s">
        <v>2949</v>
      </c>
      <c r="C2456" s="6" t="s">
        <v>17</v>
      </c>
      <c r="D2456" s="5">
        <v>30</v>
      </c>
      <c r="E2456" s="6" t="s">
        <v>25</v>
      </c>
      <c r="F2456" s="6" t="s">
        <v>566</v>
      </c>
      <c r="G2456" s="6" t="s">
        <v>58</v>
      </c>
      <c r="H2456" s="6" t="s">
        <v>596</v>
      </c>
      <c r="I2456" s="5" t="s">
        <v>12</v>
      </c>
      <c r="J2456" s="7">
        <v>36</v>
      </c>
      <c r="K2456" s="8">
        <v>5</v>
      </c>
      <c r="L2456" s="8">
        <v>5.22</v>
      </c>
      <c r="M2456" s="8">
        <v>12.86</v>
      </c>
      <c r="N2456" s="9">
        <f t="shared" si="152"/>
        <v>0.21999999999999975</v>
      </c>
      <c r="O2456" s="10">
        <f t="shared" si="153"/>
        <v>1.044</v>
      </c>
      <c r="P2456" s="11">
        <f t="shared" si="154"/>
        <v>-0.59409020217729391</v>
      </c>
      <c r="Q2456" s="10">
        <f t="shared" si="155"/>
        <v>0.2013888888888889</v>
      </c>
    </row>
    <row r="2457" spans="1:17" x14ac:dyDescent="0.3">
      <c r="A2457" s="12" t="s">
        <v>3328</v>
      </c>
      <c r="B2457" s="12" t="s">
        <v>2949</v>
      </c>
      <c r="C2457" s="13" t="s">
        <v>17</v>
      </c>
      <c r="D2457" s="12">
        <v>30</v>
      </c>
      <c r="E2457" s="13" t="s">
        <v>25</v>
      </c>
      <c r="F2457" s="13" t="s">
        <v>566</v>
      </c>
      <c r="G2457" s="13" t="s">
        <v>58</v>
      </c>
      <c r="H2457" s="13" t="s">
        <v>597</v>
      </c>
      <c r="I2457" s="12" t="s">
        <v>12</v>
      </c>
      <c r="J2457" s="14">
        <v>32</v>
      </c>
      <c r="K2457" s="15">
        <v>14</v>
      </c>
      <c r="L2457" s="15">
        <v>4.3099999999999996</v>
      </c>
      <c r="M2457" s="15">
        <v>13.39</v>
      </c>
      <c r="N2457" s="16">
        <f t="shared" si="152"/>
        <v>-9.6900000000000013</v>
      </c>
      <c r="O2457" s="17">
        <f t="shared" si="153"/>
        <v>0.30785714285714283</v>
      </c>
      <c r="P2457" s="18">
        <f t="shared" si="154"/>
        <v>-0.67811799850634813</v>
      </c>
      <c r="Q2457" s="17">
        <f t="shared" si="155"/>
        <v>0.18706597222222221</v>
      </c>
    </row>
    <row r="2458" spans="1:17" x14ac:dyDescent="0.3">
      <c r="A2458" s="5" t="s">
        <v>3329</v>
      </c>
      <c r="B2458" s="5" t="s">
        <v>2949</v>
      </c>
      <c r="C2458" s="6" t="s">
        <v>17</v>
      </c>
      <c r="D2458" s="5">
        <v>30</v>
      </c>
      <c r="E2458" s="6" t="s">
        <v>25</v>
      </c>
      <c r="F2458" s="6" t="s">
        <v>566</v>
      </c>
      <c r="G2458" s="6" t="s">
        <v>58</v>
      </c>
      <c r="H2458" s="6" t="s">
        <v>598</v>
      </c>
      <c r="I2458" s="5" t="s">
        <v>12</v>
      </c>
      <c r="J2458" s="7">
        <v>30</v>
      </c>
      <c r="K2458" s="8">
        <v>4</v>
      </c>
      <c r="L2458" s="8">
        <v>0.06</v>
      </c>
      <c r="M2458" s="8">
        <v>9.39</v>
      </c>
      <c r="N2458" s="9">
        <f t="shared" si="152"/>
        <v>-3.94</v>
      </c>
      <c r="O2458" s="10">
        <f t="shared" si="153"/>
        <v>1.4999999999999999E-2</v>
      </c>
      <c r="P2458" s="11">
        <f t="shared" si="154"/>
        <v>-0.99361022364217244</v>
      </c>
      <c r="Q2458" s="10">
        <f t="shared" si="155"/>
        <v>2.7777777777777779E-3</v>
      </c>
    </row>
    <row r="2459" spans="1:17" x14ac:dyDescent="0.3">
      <c r="A2459" s="12" t="s">
        <v>3330</v>
      </c>
      <c r="B2459" s="12" t="s">
        <v>2949</v>
      </c>
      <c r="C2459" s="13" t="s">
        <v>17</v>
      </c>
      <c r="D2459" s="12">
        <v>30</v>
      </c>
      <c r="E2459" s="13" t="s">
        <v>25</v>
      </c>
      <c r="F2459" s="13" t="s">
        <v>566</v>
      </c>
      <c r="G2459" s="13" t="s">
        <v>58</v>
      </c>
      <c r="H2459" s="13" t="s">
        <v>599</v>
      </c>
      <c r="I2459" s="12" t="s">
        <v>12</v>
      </c>
      <c r="J2459" s="14">
        <v>161</v>
      </c>
      <c r="K2459" s="15">
        <v>65</v>
      </c>
      <c r="L2459" s="15">
        <v>30.6</v>
      </c>
      <c r="M2459" s="15">
        <v>39.869999999999997</v>
      </c>
      <c r="N2459" s="16">
        <f t="shared" si="152"/>
        <v>-34.4</v>
      </c>
      <c r="O2459" s="17">
        <f t="shared" si="153"/>
        <v>0.47076923076923077</v>
      </c>
      <c r="P2459" s="18">
        <f t="shared" si="154"/>
        <v>-0.23250564334085772</v>
      </c>
      <c r="Q2459" s="17">
        <f t="shared" si="155"/>
        <v>0.2639751552795031</v>
      </c>
    </row>
    <row r="2460" spans="1:17" x14ac:dyDescent="0.3">
      <c r="A2460" s="5" t="s">
        <v>3331</v>
      </c>
      <c r="B2460" s="5" t="s">
        <v>2949</v>
      </c>
      <c r="C2460" s="6" t="s">
        <v>17</v>
      </c>
      <c r="D2460" s="5">
        <v>30</v>
      </c>
      <c r="E2460" s="6" t="s">
        <v>25</v>
      </c>
      <c r="F2460" s="6" t="s">
        <v>566</v>
      </c>
      <c r="G2460" s="6" t="s">
        <v>58</v>
      </c>
      <c r="H2460" s="6" t="s">
        <v>600</v>
      </c>
      <c r="I2460" s="5" t="s">
        <v>12</v>
      </c>
      <c r="J2460" s="7">
        <v>59.2</v>
      </c>
      <c r="K2460" s="8">
        <v>3</v>
      </c>
      <c r="L2460" s="8">
        <v>0</v>
      </c>
      <c r="M2460" s="8">
        <v>3.16</v>
      </c>
      <c r="N2460" s="9">
        <f t="shared" si="152"/>
        <v>-3</v>
      </c>
      <c r="O2460" s="10">
        <f t="shared" si="153"/>
        <v>0</v>
      </c>
      <c r="P2460" s="11">
        <f t="shared" si="154"/>
        <v>-1</v>
      </c>
      <c r="Q2460" s="10">
        <f t="shared" si="155"/>
        <v>0</v>
      </c>
    </row>
    <row r="2461" spans="1:17" x14ac:dyDescent="0.3">
      <c r="A2461" s="12" t="s">
        <v>3332</v>
      </c>
      <c r="B2461" s="12" t="s">
        <v>2949</v>
      </c>
      <c r="C2461" s="13" t="s">
        <v>17</v>
      </c>
      <c r="D2461" s="12">
        <v>30</v>
      </c>
      <c r="E2461" s="13" t="s">
        <v>25</v>
      </c>
      <c r="F2461" s="13" t="s">
        <v>566</v>
      </c>
      <c r="G2461" s="13" t="s">
        <v>58</v>
      </c>
      <c r="H2461" s="13" t="s">
        <v>601</v>
      </c>
      <c r="I2461" s="12" t="s">
        <v>12</v>
      </c>
      <c r="J2461" s="14">
        <v>150</v>
      </c>
      <c r="K2461" s="15">
        <v>27</v>
      </c>
      <c r="L2461" s="15">
        <v>15.37</v>
      </c>
      <c r="M2461" s="15">
        <v>40.78</v>
      </c>
      <c r="N2461" s="16">
        <f t="shared" si="152"/>
        <v>-11.63</v>
      </c>
      <c r="O2461" s="17">
        <f t="shared" si="153"/>
        <v>0.56925925925925924</v>
      </c>
      <c r="P2461" s="18">
        <f t="shared" si="154"/>
        <v>-0.62309955860716049</v>
      </c>
      <c r="Q2461" s="17">
        <f t="shared" si="155"/>
        <v>0.14231481481481481</v>
      </c>
    </row>
    <row r="2462" spans="1:17" x14ac:dyDescent="0.3">
      <c r="A2462" s="5" t="s">
        <v>3333</v>
      </c>
      <c r="B2462" s="5" t="s">
        <v>2949</v>
      </c>
      <c r="C2462" s="6" t="s">
        <v>17</v>
      </c>
      <c r="D2462" s="5">
        <v>30</v>
      </c>
      <c r="E2462" s="6" t="s">
        <v>25</v>
      </c>
      <c r="F2462" s="6" t="s">
        <v>566</v>
      </c>
      <c r="G2462" s="6" t="s">
        <v>58</v>
      </c>
      <c r="H2462" s="6" t="s">
        <v>602</v>
      </c>
      <c r="I2462" s="5" t="s">
        <v>12</v>
      </c>
      <c r="J2462" s="7">
        <v>30</v>
      </c>
      <c r="K2462" s="8">
        <v>14</v>
      </c>
      <c r="L2462" s="8">
        <v>1.1100000000000001</v>
      </c>
      <c r="M2462" s="8">
        <v>6.81</v>
      </c>
      <c r="N2462" s="9">
        <f t="shared" si="152"/>
        <v>-12.89</v>
      </c>
      <c r="O2462" s="10">
        <f t="shared" si="153"/>
        <v>7.9285714285714293E-2</v>
      </c>
      <c r="P2462" s="11">
        <f t="shared" si="154"/>
        <v>-0.83700440528634357</v>
      </c>
      <c r="Q2462" s="10">
        <f t="shared" si="155"/>
        <v>5.1388888888888887E-2</v>
      </c>
    </row>
    <row r="2463" spans="1:17" x14ac:dyDescent="0.3">
      <c r="A2463" s="12" t="s">
        <v>3334</v>
      </c>
      <c r="B2463" s="12" t="s">
        <v>2949</v>
      </c>
      <c r="C2463" s="13" t="s">
        <v>17</v>
      </c>
      <c r="D2463" s="12">
        <v>30</v>
      </c>
      <c r="E2463" s="13" t="s">
        <v>25</v>
      </c>
      <c r="F2463" s="13" t="s">
        <v>566</v>
      </c>
      <c r="G2463" s="13" t="s">
        <v>58</v>
      </c>
      <c r="H2463" s="13" t="s">
        <v>603</v>
      </c>
      <c r="I2463" s="12" t="s">
        <v>12</v>
      </c>
      <c r="J2463" s="14">
        <v>70</v>
      </c>
      <c r="K2463" s="15">
        <v>50</v>
      </c>
      <c r="L2463" s="15">
        <v>36.909999999999997</v>
      </c>
      <c r="M2463" s="15">
        <v>9.86</v>
      </c>
      <c r="N2463" s="16">
        <f t="shared" si="152"/>
        <v>-13.090000000000003</v>
      </c>
      <c r="O2463" s="17">
        <f t="shared" si="153"/>
        <v>0.73819999999999997</v>
      </c>
      <c r="P2463" s="18">
        <f t="shared" si="154"/>
        <v>2.7434077079107504</v>
      </c>
      <c r="Q2463" s="17">
        <f t="shared" si="155"/>
        <v>0.73234126984126979</v>
      </c>
    </row>
    <row r="2464" spans="1:17" x14ac:dyDescent="0.3">
      <c r="A2464" s="5" t="s">
        <v>3335</v>
      </c>
      <c r="B2464" s="5" t="s">
        <v>2949</v>
      </c>
      <c r="C2464" s="6" t="s">
        <v>17</v>
      </c>
      <c r="D2464" s="5">
        <v>30</v>
      </c>
      <c r="E2464" s="6" t="s">
        <v>25</v>
      </c>
      <c r="F2464" s="6" t="s">
        <v>566</v>
      </c>
      <c r="G2464" s="6" t="s">
        <v>58</v>
      </c>
      <c r="H2464" s="6" t="s">
        <v>604</v>
      </c>
      <c r="I2464" s="5" t="s">
        <v>12</v>
      </c>
      <c r="J2464" s="7">
        <v>35</v>
      </c>
      <c r="K2464" s="8">
        <v>10</v>
      </c>
      <c r="L2464" s="8">
        <v>0</v>
      </c>
      <c r="M2464" s="8">
        <v>0</v>
      </c>
      <c r="N2464" s="9">
        <f t="shared" si="152"/>
        <v>-10</v>
      </c>
      <c r="O2464" s="10">
        <f t="shared" si="153"/>
        <v>0</v>
      </c>
      <c r="P2464" s="11">
        <f t="shared" si="154"/>
        <v>0</v>
      </c>
      <c r="Q2464" s="10">
        <f t="shared" si="155"/>
        <v>0</v>
      </c>
    </row>
    <row r="2465" spans="1:17" x14ac:dyDescent="0.3">
      <c r="A2465" s="12" t="s">
        <v>3336</v>
      </c>
      <c r="B2465" s="12" t="s">
        <v>2949</v>
      </c>
      <c r="C2465" s="13" t="s">
        <v>17</v>
      </c>
      <c r="D2465" s="12">
        <v>30</v>
      </c>
      <c r="E2465" s="13" t="s">
        <v>25</v>
      </c>
      <c r="F2465" s="13" t="s">
        <v>566</v>
      </c>
      <c r="G2465" s="13" t="s">
        <v>872</v>
      </c>
      <c r="H2465" s="13" t="s">
        <v>605</v>
      </c>
      <c r="I2465" s="12" t="s">
        <v>10</v>
      </c>
      <c r="J2465" s="14">
        <v>1200</v>
      </c>
      <c r="K2465" s="15">
        <v>94</v>
      </c>
      <c r="L2465" s="15">
        <v>364.72</v>
      </c>
      <c r="M2465" s="15">
        <v>279.98</v>
      </c>
      <c r="N2465" s="16">
        <f t="shared" si="152"/>
        <v>270.72000000000003</v>
      </c>
      <c r="O2465" s="17">
        <f t="shared" si="153"/>
        <v>3.8800000000000003</v>
      </c>
      <c r="P2465" s="18">
        <f t="shared" si="154"/>
        <v>0.30266447603400243</v>
      </c>
      <c r="Q2465" s="17">
        <f t="shared" si="155"/>
        <v>0.42212962962962963</v>
      </c>
    </row>
    <row r="2466" spans="1:17" x14ac:dyDescent="0.3">
      <c r="A2466" s="5" t="s">
        <v>3337</v>
      </c>
      <c r="B2466" s="5" t="s">
        <v>2949</v>
      </c>
      <c r="C2466" s="6" t="s">
        <v>17</v>
      </c>
      <c r="D2466" s="5">
        <v>30</v>
      </c>
      <c r="E2466" s="6" t="s">
        <v>25</v>
      </c>
      <c r="F2466" s="6" t="s">
        <v>566</v>
      </c>
      <c r="G2466" s="6" t="s">
        <v>872</v>
      </c>
      <c r="H2466" s="6" t="s">
        <v>607</v>
      </c>
      <c r="I2466" s="5" t="s">
        <v>10</v>
      </c>
      <c r="J2466" s="7">
        <v>300</v>
      </c>
      <c r="K2466" s="8">
        <v>0</v>
      </c>
      <c r="L2466" s="8">
        <v>0</v>
      </c>
      <c r="M2466" s="8">
        <v>0</v>
      </c>
      <c r="N2466" s="9">
        <f t="shared" si="152"/>
        <v>0</v>
      </c>
      <c r="O2466" s="10">
        <f t="shared" si="153"/>
        <v>0</v>
      </c>
      <c r="P2466" s="11">
        <f t="shared" si="154"/>
        <v>0</v>
      </c>
      <c r="Q2466" s="10">
        <f t="shared" si="155"/>
        <v>0</v>
      </c>
    </row>
    <row r="2467" spans="1:17" x14ac:dyDescent="0.3">
      <c r="A2467" s="12" t="s">
        <v>3338</v>
      </c>
      <c r="B2467" s="12" t="s">
        <v>2949</v>
      </c>
      <c r="C2467" s="13" t="s">
        <v>17</v>
      </c>
      <c r="D2467" s="12">
        <v>30</v>
      </c>
      <c r="E2467" s="13" t="s">
        <v>25</v>
      </c>
      <c r="F2467" s="13" t="s">
        <v>566</v>
      </c>
      <c r="G2467" s="13" t="s">
        <v>872</v>
      </c>
      <c r="H2467" s="13" t="s">
        <v>609</v>
      </c>
      <c r="I2467" s="12" t="s">
        <v>10</v>
      </c>
      <c r="J2467" s="14">
        <v>1200</v>
      </c>
      <c r="K2467" s="15">
        <v>308</v>
      </c>
      <c r="L2467" s="15">
        <v>555.55999999999995</v>
      </c>
      <c r="M2467" s="15">
        <v>259.8</v>
      </c>
      <c r="N2467" s="16">
        <f t="shared" si="152"/>
        <v>247.55999999999995</v>
      </c>
      <c r="O2467" s="17">
        <f t="shared" si="153"/>
        <v>1.8037662337662337</v>
      </c>
      <c r="P2467" s="18">
        <f t="shared" si="154"/>
        <v>1.1384141647421091</v>
      </c>
      <c r="Q2467" s="17">
        <f t="shared" si="155"/>
        <v>0.64300925925925922</v>
      </c>
    </row>
    <row r="2468" spans="1:17" x14ac:dyDescent="0.3">
      <c r="A2468" s="5" t="s">
        <v>3339</v>
      </c>
      <c r="B2468" s="5" t="s">
        <v>2949</v>
      </c>
      <c r="C2468" s="6" t="s">
        <v>17</v>
      </c>
      <c r="D2468" s="5">
        <v>30</v>
      </c>
      <c r="E2468" s="6" t="s">
        <v>25</v>
      </c>
      <c r="F2468" s="6" t="s">
        <v>566</v>
      </c>
      <c r="G2468" s="6" t="s">
        <v>872</v>
      </c>
      <c r="H2468" s="6" t="s">
        <v>611</v>
      </c>
      <c r="I2468" s="5" t="s">
        <v>10</v>
      </c>
      <c r="J2468" s="7">
        <v>106</v>
      </c>
      <c r="K2468" s="8">
        <v>0</v>
      </c>
      <c r="L2468" s="8">
        <v>0</v>
      </c>
      <c r="M2468" s="8">
        <v>0</v>
      </c>
      <c r="N2468" s="9">
        <f t="shared" si="152"/>
        <v>0</v>
      </c>
      <c r="O2468" s="10">
        <f t="shared" si="153"/>
        <v>0</v>
      </c>
      <c r="P2468" s="11">
        <f t="shared" si="154"/>
        <v>0</v>
      </c>
      <c r="Q2468" s="10">
        <f t="shared" si="155"/>
        <v>0</v>
      </c>
    </row>
    <row r="2469" spans="1:17" x14ac:dyDescent="0.3">
      <c r="A2469" s="12" t="s">
        <v>3340</v>
      </c>
      <c r="B2469" s="12" t="s">
        <v>2949</v>
      </c>
      <c r="C2469" s="13" t="s">
        <v>17</v>
      </c>
      <c r="D2469" s="12">
        <v>30</v>
      </c>
      <c r="E2469" s="13" t="s">
        <v>25</v>
      </c>
      <c r="F2469" s="13" t="s">
        <v>566</v>
      </c>
      <c r="G2469" s="13" t="s">
        <v>872</v>
      </c>
      <c r="H2469" s="13" t="s">
        <v>613</v>
      </c>
      <c r="I2469" s="12" t="s">
        <v>10</v>
      </c>
      <c r="J2469" s="14">
        <v>105.7</v>
      </c>
      <c r="K2469" s="15">
        <v>0</v>
      </c>
      <c r="L2469" s="15">
        <v>0</v>
      </c>
      <c r="M2469" s="15">
        <v>0</v>
      </c>
      <c r="N2469" s="16">
        <f t="shared" si="152"/>
        <v>0</v>
      </c>
      <c r="O2469" s="17">
        <f t="shared" si="153"/>
        <v>0</v>
      </c>
      <c r="P2469" s="18">
        <f t="shared" si="154"/>
        <v>0</v>
      </c>
      <c r="Q2469" s="17">
        <f t="shared" si="155"/>
        <v>0</v>
      </c>
    </row>
    <row r="2470" spans="1:17" x14ac:dyDescent="0.3">
      <c r="A2470" s="5" t="s">
        <v>3341</v>
      </c>
      <c r="B2470" s="5" t="s">
        <v>2949</v>
      </c>
      <c r="C2470" s="6" t="s">
        <v>17</v>
      </c>
      <c r="D2470" s="5">
        <v>30</v>
      </c>
      <c r="E2470" s="6" t="s">
        <v>25</v>
      </c>
      <c r="F2470" s="6" t="s">
        <v>566</v>
      </c>
      <c r="G2470" s="6" t="s">
        <v>872</v>
      </c>
      <c r="H2470" s="6" t="s">
        <v>615</v>
      </c>
      <c r="I2470" s="5" t="s">
        <v>10</v>
      </c>
      <c r="J2470" s="7">
        <v>525</v>
      </c>
      <c r="K2470" s="8">
        <v>176</v>
      </c>
      <c r="L2470" s="8">
        <v>250.09</v>
      </c>
      <c r="M2470" s="8">
        <v>0</v>
      </c>
      <c r="N2470" s="9">
        <f t="shared" si="152"/>
        <v>74.09</v>
      </c>
      <c r="O2470" s="10">
        <f t="shared" si="153"/>
        <v>1.420965909090909</v>
      </c>
      <c r="P2470" s="11">
        <f t="shared" si="154"/>
        <v>0</v>
      </c>
      <c r="Q2470" s="10">
        <f t="shared" si="155"/>
        <v>0.66161375661375665</v>
      </c>
    </row>
    <row r="2471" spans="1:17" x14ac:dyDescent="0.3">
      <c r="A2471" s="12" t="s">
        <v>3342</v>
      </c>
      <c r="B2471" s="12" t="s">
        <v>2949</v>
      </c>
      <c r="C2471" s="13" t="s">
        <v>17</v>
      </c>
      <c r="D2471" s="12">
        <v>30</v>
      </c>
      <c r="E2471" s="13" t="s">
        <v>25</v>
      </c>
      <c r="F2471" s="13" t="s">
        <v>566</v>
      </c>
      <c r="G2471" s="13" t="s">
        <v>872</v>
      </c>
      <c r="H2471" s="13" t="s">
        <v>617</v>
      </c>
      <c r="I2471" s="12" t="s">
        <v>10</v>
      </c>
      <c r="J2471" s="14">
        <v>250</v>
      </c>
      <c r="K2471" s="15">
        <v>129</v>
      </c>
      <c r="L2471" s="15">
        <v>105.52</v>
      </c>
      <c r="M2471" s="15">
        <v>4.05</v>
      </c>
      <c r="N2471" s="16">
        <f t="shared" si="152"/>
        <v>-23.480000000000004</v>
      </c>
      <c r="O2471" s="17">
        <f t="shared" si="153"/>
        <v>0.81798449612403101</v>
      </c>
      <c r="P2471" s="18">
        <f t="shared" si="154"/>
        <v>25.054320987654322</v>
      </c>
      <c r="Q2471" s="17">
        <f t="shared" si="155"/>
        <v>0.5862222222222222</v>
      </c>
    </row>
    <row r="2472" spans="1:17" x14ac:dyDescent="0.3">
      <c r="A2472" s="5" t="s">
        <v>3343</v>
      </c>
      <c r="B2472" s="5" t="s">
        <v>2949</v>
      </c>
      <c r="C2472" s="6" t="s">
        <v>17</v>
      </c>
      <c r="D2472" s="5">
        <v>30</v>
      </c>
      <c r="E2472" s="6" t="s">
        <v>25</v>
      </c>
      <c r="F2472" s="6" t="s">
        <v>566</v>
      </c>
      <c r="G2472" s="6" t="s">
        <v>872</v>
      </c>
      <c r="H2472" s="6" t="s">
        <v>619</v>
      </c>
      <c r="I2472" s="5" t="s">
        <v>16</v>
      </c>
      <c r="J2472" s="7">
        <v>119.8</v>
      </c>
      <c r="K2472" s="8">
        <v>16</v>
      </c>
      <c r="L2472" s="8">
        <v>0</v>
      </c>
      <c r="M2472" s="8">
        <v>0</v>
      </c>
      <c r="N2472" s="9">
        <f t="shared" si="152"/>
        <v>-16</v>
      </c>
      <c r="O2472" s="10">
        <f t="shared" si="153"/>
        <v>0</v>
      </c>
      <c r="P2472" s="11">
        <f t="shared" si="154"/>
        <v>0</v>
      </c>
      <c r="Q2472" s="10">
        <f t="shared" si="155"/>
        <v>0</v>
      </c>
    </row>
    <row r="2473" spans="1:17" x14ac:dyDescent="0.3">
      <c r="A2473" s="12" t="s">
        <v>3344</v>
      </c>
      <c r="B2473" s="12" t="s">
        <v>2949</v>
      </c>
      <c r="C2473" s="13" t="s">
        <v>17</v>
      </c>
      <c r="D2473" s="12">
        <v>30</v>
      </c>
      <c r="E2473" s="13" t="s">
        <v>25</v>
      </c>
      <c r="F2473" s="13" t="s">
        <v>566</v>
      </c>
      <c r="G2473" s="13" t="s">
        <v>872</v>
      </c>
      <c r="H2473" s="13" t="s">
        <v>621</v>
      </c>
      <c r="I2473" s="12" t="s">
        <v>16</v>
      </c>
      <c r="J2473" s="14">
        <v>52.8</v>
      </c>
      <c r="K2473" s="15">
        <v>0</v>
      </c>
      <c r="L2473" s="15">
        <v>0</v>
      </c>
      <c r="M2473" s="15">
        <v>0</v>
      </c>
      <c r="N2473" s="16">
        <f t="shared" si="152"/>
        <v>0</v>
      </c>
      <c r="O2473" s="17">
        <f t="shared" si="153"/>
        <v>0</v>
      </c>
      <c r="P2473" s="18">
        <f t="shared" si="154"/>
        <v>0</v>
      </c>
      <c r="Q2473" s="17">
        <f t="shared" si="155"/>
        <v>0</v>
      </c>
    </row>
    <row r="2474" spans="1:17" x14ac:dyDescent="0.3">
      <c r="A2474" s="5" t="s">
        <v>3345</v>
      </c>
      <c r="B2474" s="5" t="s">
        <v>2949</v>
      </c>
      <c r="C2474" s="6" t="s">
        <v>17</v>
      </c>
      <c r="D2474" s="5">
        <v>30</v>
      </c>
      <c r="E2474" s="6" t="s">
        <v>25</v>
      </c>
      <c r="F2474" s="6" t="s">
        <v>566</v>
      </c>
      <c r="G2474" s="6" t="s">
        <v>872</v>
      </c>
      <c r="H2474" s="6" t="s">
        <v>623</v>
      </c>
      <c r="I2474" s="5" t="s">
        <v>16</v>
      </c>
      <c r="J2474" s="7">
        <v>330.5</v>
      </c>
      <c r="K2474" s="8">
        <v>8</v>
      </c>
      <c r="L2474" s="8">
        <v>0</v>
      </c>
      <c r="M2474" s="8">
        <v>0</v>
      </c>
      <c r="N2474" s="9">
        <f t="shared" si="152"/>
        <v>-8</v>
      </c>
      <c r="O2474" s="10">
        <f t="shared" si="153"/>
        <v>0</v>
      </c>
      <c r="P2474" s="11">
        <f t="shared" si="154"/>
        <v>0</v>
      </c>
      <c r="Q2474" s="10">
        <f t="shared" si="155"/>
        <v>0</v>
      </c>
    </row>
    <row r="2475" spans="1:17" x14ac:dyDescent="0.3">
      <c r="A2475" s="12" t="s">
        <v>3346</v>
      </c>
      <c r="B2475" s="12" t="s">
        <v>2949</v>
      </c>
      <c r="C2475" s="13" t="s">
        <v>17</v>
      </c>
      <c r="D2475" s="12">
        <v>30</v>
      </c>
      <c r="E2475" s="13" t="s">
        <v>25</v>
      </c>
      <c r="F2475" s="13" t="s">
        <v>566</v>
      </c>
      <c r="G2475" s="13" t="s">
        <v>78</v>
      </c>
      <c r="H2475" s="13" t="s">
        <v>625</v>
      </c>
      <c r="I2475" s="12" t="s">
        <v>10</v>
      </c>
      <c r="J2475" s="14">
        <v>420</v>
      </c>
      <c r="K2475" s="15">
        <v>269</v>
      </c>
      <c r="L2475" s="15">
        <v>223.17</v>
      </c>
      <c r="M2475" s="15">
        <v>283.97000000000003</v>
      </c>
      <c r="N2475" s="16">
        <f t="shared" si="152"/>
        <v>-45.830000000000013</v>
      </c>
      <c r="O2475" s="17">
        <f t="shared" si="153"/>
        <v>0.82962825278810404</v>
      </c>
      <c r="P2475" s="18">
        <f t="shared" si="154"/>
        <v>-0.2141071239919711</v>
      </c>
      <c r="Q2475" s="17">
        <f t="shared" si="155"/>
        <v>0.73799603174603179</v>
      </c>
    </row>
    <row r="2476" spans="1:17" x14ac:dyDescent="0.3">
      <c r="A2476" s="5" t="s">
        <v>3347</v>
      </c>
      <c r="B2476" s="5" t="s">
        <v>2949</v>
      </c>
      <c r="C2476" s="6" t="s">
        <v>17</v>
      </c>
      <c r="D2476" s="5">
        <v>30</v>
      </c>
      <c r="E2476" s="6" t="s">
        <v>25</v>
      </c>
      <c r="F2476" s="6" t="s">
        <v>566</v>
      </c>
      <c r="G2476" s="6" t="s">
        <v>78</v>
      </c>
      <c r="H2476" s="6" t="s">
        <v>626</v>
      </c>
      <c r="I2476" s="5" t="s">
        <v>10</v>
      </c>
      <c r="J2476" s="7">
        <v>1000</v>
      </c>
      <c r="K2476" s="8">
        <v>140</v>
      </c>
      <c r="L2476" s="8">
        <v>604.38</v>
      </c>
      <c r="M2476" s="8">
        <v>573.87</v>
      </c>
      <c r="N2476" s="9">
        <f t="shared" si="152"/>
        <v>464.38</v>
      </c>
      <c r="O2476" s="10">
        <f t="shared" si="153"/>
        <v>4.3170000000000002</v>
      </c>
      <c r="P2476" s="11">
        <f t="shared" si="154"/>
        <v>5.3165351037691447E-2</v>
      </c>
      <c r="Q2476" s="10">
        <f t="shared" si="155"/>
        <v>0.8394166666666667</v>
      </c>
    </row>
    <row r="2477" spans="1:17" x14ac:dyDescent="0.3">
      <c r="A2477" s="12" t="s">
        <v>3348</v>
      </c>
      <c r="B2477" s="12" t="s">
        <v>2949</v>
      </c>
      <c r="C2477" s="13" t="s">
        <v>17</v>
      </c>
      <c r="D2477" s="12">
        <v>30</v>
      </c>
      <c r="E2477" s="13" t="s">
        <v>25</v>
      </c>
      <c r="F2477" s="13" t="s">
        <v>566</v>
      </c>
      <c r="G2477" s="13" t="s">
        <v>78</v>
      </c>
      <c r="H2477" s="13" t="s">
        <v>627</v>
      </c>
      <c r="I2477" s="12" t="s">
        <v>10</v>
      </c>
      <c r="J2477" s="14">
        <v>1470</v>
      </c>
      <c r="K2477" s="15">
        <v>699</v>
      </c>
      <c r="L2477" s="15">
        <v>403.25</v>
      </c>
      <c r="M2477" s="15">
        <v>473.24</v>
      </c>
      <c r="N2477" s="16">
        <f t="shared" si="152"/>
        <v>-295.75</v>
      </c>
      <c r="O2477" s="17">
        <f t="shared" si="153"/>
        <v>0.57689556509299</v>
      </c>
      <c r="P2477" s="18">
        <f t="shared" si="154"/>
        <v>-0.14789535964838138</v>
      </c>
      <c r="Q2477" s="17">
        <f t="shared" si="155"/>
        <v>0.38099962207105065</v>
      </c>
    </row>
    <row r="2478" spans="1:17" x14ac:dyDescent="0.3">
      <c r="A2478" s="5" t="s">
        <v>3349</v>
      </c>
      <c r="B2478" s="5" t="s">
        <v>2949</v>
      </c>
      <c r="C2478" s="6" t="s">
        <v>17</v>
      </c>
      <c r="D2478" s="5">
        <v>30</v>
      </c>
      <c r="E2478" s="6" t="s">
        <v>25</v>
      </c>
      <c r="F2478" s="6" t="s">
        <v>566</v>
      </c>
      <c r="G2478" s="6" t="s">
        <v>78</v>
      </c>
      <c r="H2478" s="6" t="s">
        <v>628</v>
      </c>
      <c r="I2478" s="5" t="s">
        <v>10</v>
      </c>
      <c r="J2478" s="7">
        <v>500</v>
      </c>
      <c r="K2478" s="8">
        <v>236</v>
      </c>
      <c r="L2478" s="8">
        <v>209.05</v>
      </c>
      <c r="M2478" s="8">
        <v>89.17</v>
      </c>
      <c r="N2478" s="9">
        <f t="shared" si="152"/>
        <v>-26.949999999999989</v>
      </c>
      <c r="O2478" s="10">
        <f t="shared" si="153"/>
        <v>0.88580508474576281</v>
      </c>
      <c r="P2478" s="11">
        <f t="shared" si="154"/>
        <v>1.3443983402489628</v>
      </c>
      <c r="Q2478" s="10">
        <f t="shared" si="155"/>
        <v>0.5806944444444444</v>
      </c>
    </row>
    <row r="2479" spans="1:17" x14ac:dyDescent="0.3">
      <c r="A2479" s="12" t="s">
        <v>3350</v>
      </c>
      <c r="B2479" s="12" t="s">
        <v>2949</v>
      </c>
      <c r="C2479" s="13" t="s">
        <v>17</v>
      </c>
      <c r="D2479" s="12">
        <v>30</v>
      </c>
      <c r="E2479" s="13" t="s">
        <v>25</v>
      </c>
      <c r="F2479" s="13" t="s">
        <v>566</v>
      </c>
      <c r="G2479" s="13" t="s">
        <v>78</v>
      </c>
      <c r="H2479" s="13" t="s">
        <v>629</v>
      </c>
      <c r="I2479" s="12" t="s">
        <v>10</v>
      </c>
      <c r="J2479" s="14">
        <v>1500</v>
      </c>
      <c r="K2479" s="15">
        <v>800</v>
      </c>
      <c r="L2479" s="15">
        <v>420.37</v>
      </c>
      <c r="M2479" s="15">
        <v>874.84</v>
      </c>
      <c r="N2479" s="16">
        <f t="shared" si="152"/>
        <v>-379.63</v>
      </c>
      <c r="O2479" s="17">
        <f t="shared" si="153"/>
        <v>0.52546250000000005</v>
      </c>
      <c r="P2479" s="18">
        <f t="shared" si="154"/>
        <v>-0.51948927803941292</v>
      </c>
      <c r="Q2479" s="17">
        <f t="shared" si="155"/>
        <v>0.38923148148148146</v>
      </c>
    </row>
    <row r="2480" spans="1:17" x14ac:dyDescent="0.3">
      <c r="A2480" s="5" t="s">
        <v>3351</v>
      </c>
      <c r="B2480" s="5" t="s">
        <v>2949</v>
      </c>
      <c r="C2480" s="6" t="s">
        <v>17</v>
      </c>
      <c r="D2480" s="5">
        <v>30</v>
      </c>
      <c r="E2480" s="6" t="s">
        <v>25</v>
      </c>
      <c r="F2480" s="6" t="s">
        <v>566</v>
      </c>
      <c r="G2480" s="6" t="s">
        <v>78</v>
      </c>
      <c r="H2480" s="6" t="s">
        <v>631</v>
      </c>
      <c r="I2480" s="5" t="s">
        <v>10</v>
      </c>
      <c r="J2480" s="7">
        <v>1000</v>
      </c>
      <c r="K2480" s="8">
        <v>638</v>
      </c>
      <c r="L2480" s="8">
        <v>454.27</v>
      </c>
      <c r="M2480" s="8">
        <v>310.74</v>
      </c>
      <c r="N2480" s="9">
        <f t="shared" si="152"/>
        <v>-183.73000000000002</v>
      </c>
      <c r="O2480" s="10">
        <f t="shared" si="153"/>
        <v>0.71202194357366766</v>
      </c>
      <c r="P2480" s="11">
        <f t="shared" si="154"/>
        <v>0.46189740619167141</v>
      </c>
      <c r="Q2480" s="10">
        <f t="shared" si="155"/>
        <v>0.63093055555555555</v>
      </c>
    </row>
    <row r="2481" spans="1:17" x14ac:dyDescent="0.3">
      <c r="A2481" s="12" t="s">
        <v>3352</v>
      </c>
      <c r="B2481" s="12" t="s">
        <v>2949</v>
      </c>
      <c r="C2481" s="13" t="s">
        <v>17</v>
      </c>
      <c r="D2481" s="12">
        <v>30</v>
      </c>
      <c r="E2481" s="13" t="s">
        <v>25</v>
      </c>
      <c r="F2481" s="13" t="s">
        <v>566</v>
      </c>
      <c r="G2481" s="13" t="s">
        <v>78</v>
      </c>
      <c r="H2481" s="13" t="s">
        <v>633</v>
      </c>
      <c r="I2481" s="12" t="s">
        <v>14</v>
      </c>
      <c r="J2481" s="14">
        <v>2000</v>
      </c>
      <c r="K2481" s="15">
        <v>1239</v>
      </c>
      <c r="L2481" s="15">
        <v>1463.5</v>
      </c>
      <c r="M2481" s="15">
        <v>1393.88</v>
      </c>
      <c r="N2481" s="16">
        <f t="shared" si="152"/>
        <v>224.5</v>
      </c>
      <c r="O2481" s="17">
        <f t="shared" si="153"/>
        <v>1.1811945117029863</v>
      </c>
      <c r="P2481" s="18">
        <f t="shared" si="154"/>
        <v>4.9946910781415825E-2</v>
      </c>
      <c r="Q2481" s="17">
        <f t="shared" si="155"/>
        <v>1.0163194444444446</v>
      </c>
    </row>
    <row r="2482" spans="1:17" x14ac:dyDescent="0.3">
      <c r="A2482" s="5" t="s">
        <v>3353</v>
      </c>
      <c r="B2482" s="5" t="s">
        <v>2949</v>
      </c>
      <c r="C2482" s="6" t="s">
        <v>17</v>
      </c>
      <c r="D2482" s="5">
        <v>30</v>
      </c>
      <c r="E2482" s="6" t="s">
        <v>25</v>
      </c>
      <c r="F2482" s="6" t="s">
        <v>566</v>
      </c>
      <c r="G2482" s="6" t="s">
        <v>78</v>
      </c>
      <c r="H2482" s="6" t="s">
        <v>634</v>
      </c>
      <c r="I2482" s="5" t="s">
        <v>14</v>
      </c>
      <c r="J2482" s="7">
        <v>440</v>
      </c>
      <c r="K2482" s="8">
        <v>120</v>
      </c>
      <c r="L2482" s="8">
        <v>161.93</v>
      </c>
      <c r="M2482" s="8">
        <v>163.62</v>
      </c>
      <c r="N2482" s="9">
        <f t="shared" si="152"/>
        <v>41.930000000000007</v>
      </c>
      <c r="O2482" s="10">
        <f t="shared" si="153"/>
        <v>1.3494166666666667</v>
      </c>
      <c r="P2482" s="11">
        <f t="shared" si="154"/>
        <v>-1.0328810658843649E-2</v>
      </c>
      <c r="Q2482" s="10">
        <f t="shared" si="155"/>
        <v>0.51114267676767677</v>
      </c>
    </row>
    <row r="2483" spans="1:17" x14ac:dyDescent="0.3">
      <c r="A2483" s="12" t="s">
        <v>3354</v>
      </c>
      <c r="B2483" s="12" t="s">
        <v>2949</v>
      </c>
      <c r="C2483" s="13" t="s">
        <v>17</v>
      </c>
      <c r="D2483" s="12">
        <v>30</v>
      </c>
      <c r="E2483" s="13" t="s">
        <v>25</v>
      </c>
      <c r="F2483" s="13" t="s">
        <v>635</v>
      </c>
      <c r="G2483" s="13" t="s">
        <v>58</v>
      </c>
      <c r="H2483" s="13" t="s">
        <v>636</v>
      </c>
      <c r="I2483" s="12" t="s">
        <v>10</v>
      </c>
      <c r="J2483" s="14">
        <v>1200</v>
      </c>
      <c r="K2483" s="15">
        <v>752</v>
      </c>
      <c r="L2483" s="15">
        <v>621.95000000000005</v>
      </c>
      <c r="M2483" s="15">
        <v>830.35</v>
      </c>
      <c r="N2483" s="16">
        <f t="shared" si="152"/>
        <v>-130.04999999999995</v>
      </c>
      <c r="O2483" s="17">
        <f t="shared" si="153"/>
        <v>0.82706117021276604</v>
      </c>
      <c r="P2483" s="18">
        <f t="shared" si="154"/>
        <v>-0.25097850304088631</v>
      </c>
      <c r="Q2483" s="17">
        <f t="shared" si="155"/>
        <v>0.71984953703703702</v>
      </c>
    </row>
    <row r="2484" spans="1:17" x14ac:dyDescent="0.3">
      <c r="A2484" s="5" t="s">
        <v>3355</v>
      </c>
      <c r="B2484" s="5" t="s">
        <v>2949</v>
      </c>
      <c r="C2484" s="6" t="s">
        <v>17</v>
      </c>
      <c r="D2484" s="5">
        <v>30</v>
      </c>
      <c r="E2484" s="6" t="s">
        <v>25</v>
      </c>
      <c r="F2484" s="6" t="s">
        <v>635</v>
      </c>
      <c r="G2484" s="6" t="s">
        <v>58</v>
      </c>
      <c r="H2484" s="6" t="s">
        <v>638</v>
      </c>
      <c r="I2484" s="5" t="s">
        <v>10</v>
      </c>
      <c r="J2484" s="7">
        <v>1080</v>
      </c>
      <c r="K2484" s="8">
        <v>547</v>
      </c>
      <c r="L2484" s="8">
        <v>641.67999999999995</v>
      </c>
      <c r="M2484" s="8">
        <v>493.32</v>
      </c>
      <c r="N2484" s="9">
        <f t="shared" si="152"/>
        <v>94.67999999999995</v>
      </c>
      <c r="O2484" s="10">
        <f t="shared" si="153"/>
        <v>1.1730895795246801</v>
      </c>
      <c r="P2484" s="11">
        <f t="shared" si="154"/>
        <v>0.30073785777993989</v>
      </c>
      <c r="Q2484" s="10">
        <f t="shared" si="155"/>
        <v>0.8252057613168724</v>
      </c>
    </row>
    <row r="2485" spans="1:17" x14ac:dyDescent="0.3">
      <c r="A2485" s="12" t="s">
        <v>3356</v>
      </c>
      <c r="B2485" s="12" t="s">
        <v>2949</v>
      </c>
      <c r="C2485" s="13" t="s">
        <v>17</v>
      </c>
      <c r="D2485" s="12">
        <v>30</v>
      </c>
      <c r="E2485" s="13" t="s">
        <v>25</v>
      </c>
      <c r="F2485" s="13" t="s">
        <v>635</v>
      </c>
      <c r="G2485" s="13" t="s">
        <v>58</v>
      </c>
      <c r="H2485" s="13" t="s">
        <v>639</v>
      </c>
      <c r="I2485" s="12" t="s">
        <v>10</v>
      </c>
      <c r="J2485" s="14">
        <v>1100</v>
      </c>
      <c r="K2485" s="15">
        <v>470</v>
      </c>
      <c r="L2485" s="15">
        <v>678.9</v>
      </c>
      <c r="M2485" s="15">
        <v>557.9</v>
      </c>
      <c r="N2485" s="16">
        <f t="shared" si="152"/>
        <v>208.89999999999998</v>
      </c>
      <c r="O2485" s="17">
        <f t="shared" si="153"/>
        <v>1.4444680851063829</v>
      </c>
      <c r="P2485" s="18">
        <f t="shared" si="154"/>
        <v>0.21688474637031727</v>
      </c>
      <c r="Q2485" s="17">
        <f t="shared" si="155"/>
        <v>0.85719696969696968</v>
      </c>
    </row>
    <row r="2486" spans="1:17" x14ac:dyDescent="0.3">
      <c r="A2486" s="5" t="s">
        <v>3357</v>
      </c>
      <c r="B2486" s="5" t="s">
        <v>2949</v>
      </c>
      <c r="C2486" s="6" t="s">
        <v>17</v>
      </c>
      <c r="D2486" s="5">
        <v>30</v>
      </c>
      <c r="E2486" s="6" t="s">
        <v>25</v>
      </c>
      <c r="F2486" s="6" t="s">
        <v>635</v>
      </c>
      <c r="G2486" s="6" t="s">
        <v>58</v>
      </c>
      <c r="H2486" s="6" t="s">
        <v>640</v>
      </c>
      <c r="I2486" s="5" t="s">
        <v>10</v>
      </c>
      <c r="J2486" s="7">
        <v>1000</v>
      </c>
      <c r="K2486" s="8">
        <v>547</v>
      </c>
      <c r="L2486" s="8">
        <v>452.99</v>
      </c>
      <c r="M2486" s="8">
        <v>599.54999999999995</v>
      </c>
      <c r="N2486" s="9">
        <f t="shared" si="152"/>
        <v>-94.009999999999991</v>
      </c>
      <c r="O2486" s="10">
        <f t="shared" si="153"/>
        <v>0.8281352833638026</v>
      </c>
      <c r="P2486" s="11">
        <f t="shared" si="154"/>
        <v>-0.24445000416979393</v>
      </c>
      <c r="Q2486" s="10">
        <f t="shared" si="155"/>
        <v>0.62915277777777778</v>
      </c>
    </row>
    <row r="2487" spans="1:17" x14ac:dyDescent="0.3">
      <c r="A2487" s="12" t="s">
        <v>3358</v>
      </c>
      <c r="B2487" s="12" t="s">
        <v>2949</v>
      </c>
      <c r="C2487" s="13" t="s">
        <v>17</v>
      </c>
      <c r="D2487" s="12">
        <v>30</v>
      </c>
      <c r="E2487" s="13" t="s">
        <v>25</v>
      </c>
      <c r="F2487" s="13" t="s">
        <v>635</v>
      </c>
      <c r="G2487" s="13" t="s">
        <v>58</v>
      </c>
      <c r="H2487" s="13" t="s">
        <v>641</v>
      </c>
      <c r="I2487" s="12" t="s">
        <v>10</v>
      </c>
      <c r="J2487" s="14">
        <v>800</v>
      </c>
      <c r="K2487" s="15">
        <v>502</v>
      </c>
      <c r="L2487" s="15">
        <v>335.22</v>
      </c>
      <c r="M2487" s="15">
        <v>368.89</v>
      </c>
      <c r="N2487" s="16">
        <f t="shared" si="152"/>
        <v>-166.77999999999997</v>
      </c>
      <c r="O2487" s="17">
        <f t="shared" si="153"/>
        <v>0.66776892430278889</v>
      </c>
      <c r="P2487" s="18">
        <f t="shared" si="154"/>
        <v>-9.1273821464393071E-2</v>
      </c>
      <c r="Q2487" s="17">
        <f t="shared" si="155"/>
        <v>0.58197916666666671</v>
      </c>
    </row>
    <row r="2488" spans="1:17" x14ac:dyDescent="0.3">
      <c r="A2488" s="5" t="s">
        <v>3359</v>
      </c>
      <c r="B2488" s="5" t="s">
        <v>2949</v>
      </c>
      <c r="C2488" s="6" t="s">
        <v>17</v>
      </c>
      <c r="D2488" s="5">
        <v>30</v>
      </c>
      <c r="E2488" s="6" t="s">
        <v>25</v>
      </c>
      <c r="F2488" s="6" t="s">
        <v>635</v>
      </c>
      <c r="G2488" s="6" t="s">
        <v>58</v>
      </c>
      <c r="H2488" s="6" t="s">
        <v>642</v>
      </c>
      <c r="I2488" s="5" t="s">
        <v>10</v>
      </c>
      <c r="J2488" s="7">
        <v>62.5</v>
      </c>
      <c r="K2488" s="8">
        <v>36</v>
      </c>
      <c r="L2488" s="8">
        <v>22.14</v>
      </c>
      <c r="M2488" s="8">
        <v>20.77</v>
      </c>
      <c r="N2488" s="9">
        <f t="shared" si="152"/>
        <v>-13.86</v>
      </c>
      <c r="O2488" s="10">
        <f t="shared" si="153"/>
        <v>0.61499999999999999</v>
      </c>
      <c r="P2488" s="11">
        <f t="shared" si="154"/>
        <v>6.5960519980741497E-2</v>
      </c>
      <c r="Q2488" s="10">
        <f t="shared" si="155"/>
        <v>0.49199999999999999</v>
      </c>
    </row>
    <row r="2489" spans="1:17" x14ac:dyDescent="0.3">
      <c r="A2489" s="12" t="s">
        <v>3360</v>
      </c>
      <c r="B2489" s="12" t="s">
        <v>2949</v>
      </c>
      <c r="C2489" s="13" t="s">
        <v>17</v>
      </c>
      <c r="D2489" s="12">
        <v>30</v>
      </c>
      <c r="E2489" s="13" t="s">
        <v>25</v>
      </c>
      <c r="F2489" s="13" t="s">
        <v>635</v>
      </c>
      <c r="G2489" s="13" t="s">
        <v>58</v>
      </c>
      <c r="H2489" s="13" t="s">
        <v>643</v>
      </c>
      <c r="I2489" s="12" t="s">
        <v>10</v>
      </c>
      <c r="J2489" s="14">
        <v>0</v>
      </c>
      <c r="K2489" s="15">
        <v>507</v>
      </c>
      <c r="L2489" s="15">
        <v>0</v>
      </c>
      <c r="M2489" s="15">
        <v>0</v>
      </c>
      <c r="N2489" s="16">
        <f t="shared" si="152"/>
        <v>-507</v>
      </c>
      <c r="O2489" s="17">
        <f t="shared" si="153"/>
        <v>0</v>
      </c>
      <c r="P2489" s="18">
        <f t="shared" si="154"/>
        <v>0</v>
      </c>
      <c r="Q2489" s="17">
        <f t="shared" si="155"/>
        <v>0</v>
      </c>
    </row>
    <row r="2490" spans="1:17" x14ac:dyDescent="0.3">
      <c r="A2490" s="5" t="s">
        <v>3361</v>
      </c>
      <c r="B2490" s="5" t="s">
        <v>2949</v>
      </c>
      <c r="C2490" s="6" t="s">
        <v>17</v>
      </c>
      <c r="D2490" s="5">
        <v>30</v>
      </c>
      <c r="E2490" s="6" t="s">
        <v>25</v>
      </c>
      <c r="F2490" s="6" t="s">
        <v>635</v>
      </c>
      <c r="G2490" s="6" t="s">
        <v>58</v>
      </c>
      <c r="H2490" s="6" t="s">
        <v>645</v>
      </c>
      <c r="I2490" s="5" t="s">
        <v>12</v>
      </c>
      <c r="J2490" s="7">
        <v>240</v>
      </c>
      <c r="K2490" s="8">
        <v>45</v>
      </c>
      <c r="L2490" s="8">
        <v>0.36</v>
      </c>
      <c r="M2490" s="8">
        <v>33.9</v>
      </c>
      <c r="N2490" s="9">
        <f t="shared" si="152"/>
        <v>-44.64</v>
      </c>
      <c r="O2490" s="10">
        <f t="shared" si="153"/>
        <v>8.0000000000000002E-3</v>
      </c>
      <c r="P2490" s="11">
        <f t="shared" si="154"/>
        <v>-0.98938053097345136</v>
      </c>
      <c r="Q2490" s="10">
        <f t="shared" si="155"/>
        <v>2.0833333333333333E-3</v>
      </c>
    </row>
    <row r="2491" spans="1:17" x14ac:dyDescent="0.3">
      <c r="A2491" s="12" t="s">
        <v>3362</v>
      </c>
      <c r="B2491" s="12" t="s">
        <v>2949</v>
      </c>
      <c r="C2491" s="13" t="s">
        <v>17</v>
      </c>
      <c r="D2491" s="12">
        <v>30</v>
      </c>
      <c r="E2491" s="13" t="s">
        <v>25</v>
      </c>
      <c r="F2491" s="13" t="s">
        <v>635</v>
      </c>
      <c r="G2491" s="13" t="s">
        <v>58</v>
      </c>
      <c r="H2491" s="13" t="s">
        <v>646</v>
      </c>
      <c r="I2491" s="12" t="s">
        <v>12</v>
      </c>
      <c r="J2491" s="14">
        <v>815.6</v>
      </c>
      <c r="K2491" s="15">
        <v>92</v>
      </c>
      <c r="L2491" s="15">
        <v>27.45</v>
      </c>
      <c r="M2491" s="15">
        <v>260.89999999999998</v>
      </c>
      <c r="N2491" s="16">
        <f t="shared" si="152"/>
        <v>-64.55</v>
      </c>
      <c r="O2491" s="17">
        <f t="shared" si="153"/>
        <v>0.29836956521739127</v>
      </c>
      <c r="P2491" s="18">
        <f t="shared" si="154"/>
        <v>-0.89478727481793796</v>
      </c>
      <c r="Q2491" s="17">
        <f t="shared" si="155"/>
        <v>4.6744727807748895E-2</v>
      </c>
    </row>
    <row r="2492" spans="1:17" x14ac:dyDescent="0.3">
      <c r="A2492" s="5" t="s">
        <v>3363</v>
      </c>
      <c r="B2492" s="5" t="s">
        <v>2949</v>
      </c>
      <c r="C2492" s="6" t="s">
        <v>17</v>
      </c>
      <c r="D2492" s="5">
        <v>30</v>
      </c>
      <c r="E2492" s="6" t="s">
        <v>25</v>
      </c>
      <c r="F2492" s="6" t="s">
        <v>635</v>
      </c>
      <c r="G2492" s="6" t="s">
        <v>58</v>
      </c>
      <c r="H2492" s="6" t="s">
        <v>647</v>
      </c>
      <c r="I2492" s="5" t="s">
        <v>12</v>
      </c>
      <c r="J2492" s="7">
        <v>60</v>
      </c>
      <c r="K2492" s="8">
        <v>12</v>
      </c>
      <c r="L2492" s="8">
        <v>0</v>
      </c>
      <c r="M2492" s="8">
        <v>23.6</v>
      </c>
      <c r="N2492" s="9">
        <f t="shared" si="152"/>
        <v>-12</v>
      </c>
      <c r="O2492" s="10">
        <f t="shared" si="153"/>
        <v>0</v>
      </c>
      <c r="P2492" s="11">
        <f t="shared" si="154"/>
        <v>-1</v>
      </c>
      <c r="Q2492" s="10">
        <f t="shared" si="155"/>
        <v>0</v>
      </c>
    </row>
    <row r="2493" spans="1:17" x14ac:dyDescent="0.3">
      <c r="A2493" s="12" t="s">
        <v>3364</v>
      </c>
      <c r="B2493" s="12" t="s">
        <v>2949</v>
      </c>
      <c r="C2493" s="13" t="s">
        <v>17</v>
      </c>
      <c r="D2493" s="12">
        <v>30</v>
      </c>
      <c r="E2493" s="13" t="s">
        <v>25</v>
      </c>
      <c r="F2493" s="13" t="s">
        <v>635</v>
      </c>
      <c r="G2493" s="13" t="s">
        <v>58</v>
      </c>
      <c r="H2493" s="13" t="s">
        <v>648</v>
      </c>
      <c r="I2493" s="12" t="s">
        <v>12</v>
      </c>
      <c r="J2493" s="14">
        <v>36</v>
      </c>
      <c r="K2493" s="15">
        <v>5</v>
      </c>
      <c r="L2493" s="15">
        <v>1.74</v>
      </c>
      <c r="M2493" s="15">
        <v>7.4</v>
      </c>
      <c r="N2493" s="16">
        <f t="shared" si="152"/>
        <v>-3.26</v>
      </c>
      <c r="O2493" s="17">
        <f t="shared" si="153"/>
        <v>0.34799999999999998</v>
      </c>
      <c r="P2493" s="18">
        <f t="shared" si="154"/>
        <v>-0.76486486486486482</v>
      </c>
      <c r="Q2493" s="17">
        <f t="shared" si="155"/>
        <v>6.7129629629629636E-2</v>
      </c>
    </row>
    <row r="2494" spans="1:17" x14ac:dyDescent="0.3">
      <c r="A2494" s="5" t="s">
        <v>3365</v>
      </c>
      <c r="B2494" s="5" t="s">
        <v>2949</v>
      </c>
      <c r="C2494" s="6" t="s">
        <v>17</v>
      </c>
      <c r="D2494" s="5">
        <v>30</v>
      </c>
      <c r="E2494" s="6" t="s">
        <v>25</v>
      </c>
      <c r="F2494" s="6" t="s">
        <v>635</v>
      </c>
      <c r="G2494" s="6" t="s">
        <v>58</v>
      </c>
      <c r="H2494" s="6" t="s">
        <v>649</v>
      </c>
      <c r="I2494" s="5" t="s">
        <v>12</v>
      </c>
      <c r="J2494" s="7">
        <v>234</v>
      </c>
      <c r="K2494" s="8">
        <v>40</v>
      </c>
      <c r="L2494" s="8">
        <v>0</v>
      </c>
      <c r="M2494" s="8">
        <v>29.1</v>
      </c>
      <c r="N2494" s="9">
        <f t="shared" si="152"/>
        <v>-40</v>
      </c>
      <c r="O2494" s="10">
        <f t="shared" si="153"/>
        <v>0</v>
      </c>
      <c r="P2494" s="11">
        <f t="shared" si="154"/>
        <v>-1</v>
      </c>
      <c r="Q2494" s="10">
        <f t="shared" si="155"/>
        <v>0</v>
      </c>
    </row>
    <row r="2495" spans="1:17" x14ac:dyDescent="0.3">
      <c r="A2495" s="12" t="s">
        <v>3366</v>
      </c>
      <c r="B2495" s="12" t="s">
        <v>2949</v>
      </c>
      <c r="C2495" s="13" t="s">
        <v>17</v>
      </c>
      <c r="D2495" s="12">
        <v>30</v>
      </c>
      <c r="E2495" s="13" t="s">
        <v>25</v>
      </c>
      <c r="F2495" s="13" t="s">
        <v>635</v>
      </c>
      <c r="G2495" s="13" t="s">
        <v>58</v>
      </c>
      <c r="H2495" s="13" t="s">
        <v>650</v>
      </c>
      <c r="I2495" s="12" t="s">
        <v>12</v>
      </c>
      <c r="J2495" s="14">
        <v>120</v>
      </c>
      <c r="K2495" s="15">
        <v>30</v>
      </c>
      <c r="L2495" s="15">
        <v>8.99</v>
      </c>
      <c r="M2495" s="15">
        <v>46.7</v>
      </c>
      <c r="N2495" s="16">
        <f t="shared" si="152"/>
        <v>-21.009999999999998</v>
      </c>
      <c r="O2495" s="17">
        <f t="shared" si="153"/>
        <v>0.29966666666666669</v>
      </c>
      <c r="P2495" s="18">
        <f t="shared" si="154"/>
        <v>-0.80749464668094217</v>
      </c>
      <c r="Q2495" s="17">
        <f t="shared" si="155"/>
        <v>0.10405092592592592</v>
      </c>
    </row>
    <row r="2496" spans="1:17" x14ac:dyDescent="0.3">
      <c r="A2496" s="5" t="s">
        <v>3367</v>
      </c>
      <c r="B2496" s="5" t="s">
        <v>2949</v>
      </c>
      <c r="C2496" s="6" t="s">
        <v>17</v>
      </c>
      <c r="D2496" s="5">
        <v>30</v>
      </c>
      <c r="E2496" s="6" t="s">
        <v>25</v>
      </c>
      <c r="F2496" s="6" t="s">
        <v>635</v>
      </c>
      <c r="G2496" s="6" t="s">
        <v>58</v>
      </c>
      <c r="H2496" s="6" t="s">
        <v>651</v>
      </c>
      <c r="I2496" s="5" t="s">
        <v>12</v>
      </c>
      <c r="J2496" s="7">
        <v>900</v>
      </c>
      <c r="K2496" s="8">
        <v>95</v>
      </c>
      <c r="L2496" s="8">
        <v>17.23</v>
      </c>
      <c r="M2496" s="8">
        <v>180.7</v>
      </c>
      <c r="N2496" s="9">
        <f t="shared" si="152"/>
        <v>-77.77</v>
      </c>
      <c r="O2496" s="10">
        <f t="shared" si="153"/>
        <v>0.1813684210526316</v>
      </c>
      <c r="P2496" s="11">
        <f t="shared" si="154"/>
        <v>-0.90464858882125077</v>
      </c>
      <c r="Q2496" s="10">
        <f t="shared" si="155"/>
        <v>2.6589506172839505E-2</v>
      </c>
    </row>
    <row r="2497" spans="1:17" x14ac:dyDescent="0.3">
      <c r="A2497" s="12" t="s">
        <v>3368</v>
      </c>
      <c r="B2497" s="12" t="s">
        <v>2949</v>
      </c>
      <c r="C2497" s="13" t="s">
        <v>17</v>
      </c>
      <c r="D2497" s="12">
        <v>30</v>
      </c>
      <c r="E2497" s="13" t="s">
        <v>25</v>
      </c>
      <c r="F2497" s="13" t="s">
        <v>635</v>
      </c>
      <c r="G2497" s="13" t="s">
        <v>78</v>
      </c>
      <c r="H2497" s="13" t="s">
        <v>652</v>
      </c>
      <c r="I2497" s="12" t="s">
        <v>10</v>
      </c>
      <c r="J2497" s="14">
        <v>2600</v>
      </c>
      <c r="K2497" s="15">
        <v>1552</v>
      </c>
      <c r="L2497" s="15">
        <v>1306.3399999999999</v>
      </c>
      <c r="M2497" s="15">
        <v>1179.96</v>
      </c>
      <c r="N2497" s="16">
        <f t="shared" si="152"/>
        <v>-245.66000000000008</v>
      </c>
      <c r="O2497" s="17">
        <f t="shared" si="153"/>
        <v>0.84171391752577318</v>
      </c>
      <c r="P2497" s="18">
        <f t="shared" si="154"/>
        <v>0.10710532560425767</v>
      </c>
      <c r="Q2497" s="17">
        <f t="shared" si="155"/>
        <v>0.69783119658119663</v>
      </c>
    </row>
    <row r="2498" spans="1:17" x14ac:dyDescent="0.3">
      <c r="A2498" s="5" t="s">
        <v>3369</v>
      </c>
      <c r="B2498" s="5" t="s">
        <v>2949</v>
      </c>
      <c r="C2498" s="6" t="s">
        <v>17</v>
      </c>
      <c r="D2498" s="5">
        <v>30</v>
      </c>
      <c r="E2498" s="6" t="s">
        <v>25</v>
      </c>
      <c r="F2498" s="6" t="s">
        <v>635</v>
      </c>
      <c r="G2498" s="6" t="s">
        <v>78</v>
      </c>
      <c r="H2498" s="6" t="s">
        <v>653</v>
      </c>
      <c r="I2498" s="5" t="s">
        <v>10</v>
      </c>
      <c r="J2498" s="7">
        <v>800</v>
      </c>
      <c r="K2498" s="8">
        <v>654</v>
      </c>
      <c r="L2498" s="8">
        <v>274.41000000000003</v>
      </c>
      <c r="M2498" s="8">
        <v>0</v>
      </c>
      <c r="N2498" s="9">
        <f t="shared" ref="N2498:N2561" si="156">L2498-K2498</f>
        <v>-379.59</v>
      </c>
      <c r="O2498" s="10">
        <f t="shared" ref="O2498:O2561" si="157">IFERROR(L2498/K2498, 0)</f>
        <v>0.41958715596330282</v>
      </c>
      <c r="P2498" s="11">
        <f t="shared" ref="P2498:P2561" si="158">IFERROR((L2498-M2498)/M2498, 0)</f>
        <v>0</v>
      </c>
      <c r="Q2498" s="10">
        <f t="shared" ref="Q2498:Q2561" si="159">IFERROR((L2498*1000)/(J2498*D2498*24), 0)</f>
        <v>0.47640624999999998</v>
      </c>
    </row>
    <row r="2499" spans="1:17" x14ac:dyDescent="0.3">
      <c r="A2499" s="12" t="s">
        <v>3370</v>
      </c>
      <c r="B2499" s="12" t="s">
        <v>2949</v>
      </c>
      <c r="C2499" s="13" t="s">
        <v>17</v>
      </c>
      <c r="D2499" s="12">
        <v>30</v>
      </c>
      <c r="E2499" s="13" t="s">
        <v>26</v>
      </c>
      <c r="F2499" s="13" t="s">
        <v>821</v>
      </c>
      <c r="G2499" s="13" t="s">
        <v>58</v>
      </c>
      <c r="H2499" s="13" t="s">
        <v>822</v>
      </c>
      <c r="I2499" s="12" t="s">
        <v>10</v>
      </c>
      <c r="J2499" s="14">
        <v>57.52</v>
      </c>
      <c r="K2499" s="15">
        <v>6</v>
      </c>
      <c r="L2499" s="15">
        <v>6.29</v>
      </c>
      <c r="M2499" s="15">
        <v>6.9</v>
      </c>
      <c r="N2499" s="16">
        <f t="shared" si="156"/>
        <v>0.29000000000000004</v>
      </c>
      <c r="O2499" s="17">
        <f t="shared" si="157"/>
        <v>1.0483333333333333</v>
      </c>
      <c r="P2499" s="18">
        <f t="shared" si="158"/>
        <v>-8.8405797101449315E-2</v>
      </c>
      <c r="Q2499" s="17">
        <f t="shared" si="159"/>
        <v>0.15187953948385102</v>
      </c>
    </row>
    <row r="2500" spans="1:17" x14ac:dyDescent="0.3">
      <c r="A2500" s="5" t="s">
        <v>3371</v>
      </c>
      <c r="B2500" s="5" t="s">
        <v>2949</v>
      </c>
      <c r="C2500" s="6" t="s">
        <v>17</v>
      </c>
      <c r="D2500" s="5">
        <v>30</v>
      </c>
      <c r="E2500" s="6" t="s">
        <v>26</v>
      </c>
      <c r="F2500" s="6" t="s">
        <v>821</v>
      </c>
      <c r="G2500" s="6" t="s">
        <v>58</v>
      </c>
      <c r="H2500" s="6" t="s">
        <v>824</v>
      </c>
      <c r="I2500" s="5" t="s">
        <v>10</v>
      </c>
      <c r="J2500" s="7">
        <v>35.19</v>
      </c>
      <c r="K2500" s="8">
        <v>4</v>
      </c>
      <c r="L2500" s="8">
        <v>21.63</v>
      </c>
      <c r="M2500" s="8">
        <v>18.11</v>
      </c>
      <c r="N2500" s="9">
        <f t="shared" si="156"/>
        <v>17.63</v>
      </c>
      <c r="O2500" s="10">
        <f t="shared" si="157"/>
        <v>5.4074999999999998</v>
      </c>
      <c r="P2500" s="11">
        <f t="shared" si="158"/>
        <v>0.19436775262286027</v>
      </c>
      <c r="Q2500" s="10">
        <f t="shared" si="159"/>
        <v>0.85369896750970931</v>
      </c>
    </row>
    <row r="2501" spans="1:17" x14ac:dyDescent="0.3">
      <c r="A2501" s="12" t="s">
        <v>3372</v>
      </c>
      <c r="B2501" s="12" t="s">
        <v>2949</v>
      </c>
      <c r="C2501" s="13" t="s">
        <v>17</v>
      </c>
      <c r="D2501" s="12">
        <v>30</v>
      </c>
      <c r="E2501" s="13" t="s">
        <v>26</v>
      </c>
      <c r="F2501" s="13" t="s">
        <v>658</v>
      </c>
      <c r="G2501" s="13" t="s">
        <v>78</v>
      </c>
      <c r="H2501" s="13" t="s">
        <v>659</v>
      </c>
      <c r="I2501" s="12" t="s">
        <v>10</v>
      </c>
      <c r="J2501" s="14">
        <v>1000</v>
      </c>
      <c r="K2501" s="15">
        <v>583</v>
      </c>
      <c r="L2501" s="15">
        <v>629.80999999999995</v>
      </c>
      <c r="M2501" s="15">
        <v>627.36</v>
      </c>
      <c r="N2501" s="16">
        <f t="shared" si="156"/>
        <v>46.809999999999945</v>
      </c>
      <c r="O2501" s="17">
        <f t="shared" si="157"/>
        <v>1.0802915951972554</v>
      </c>
      <c r="P2501" s="18">
        <f t="shared" si="158"/>
        <v>3.9052537617953516E-3</v>
      </c>
      <c r="Q2501" s="17">
        <f t="shared" si="159"/>
        <v>0.87473611111111116</v>
      </c>
    </row>
    <row r="2502" spans="1:17" x14ac:dyDescent="0.3">
      <c r="A2502" s="5" t="s">
        <v>3373</v>
      </c>
      <c r="B2502" s="5" t="s">
        <v>2949</v>
      </c>
      <c r="C2502" s="6" t="s">
        <v>17</v>
      </c>
      <c r="D2502" s="5">
        <v>30</v>
      </c>
      <c r="E2502" s="6" t="s">
        <v>26</v>
      </c>
      <c r="F2502" s="6" t="s">
        <v>658</v>
      </c>
      <c r="G2502" s="6" t="s">
        <v>78</v>
      </c>
      <c r="H2502" s="6" t="s">
        <v>661</v>
      </c>
      <c r="I2502" s="5" t="s">
        <v>10</v>
      </c>
      <c r="J2502" s="7">
        <v>390</v>
      </c>
      <c r="K2502" s="8">
        <v>262</v>
      </c>
      <c r="L2502" s="8">
        <v>246.31</v>
      </c>
      <c r="M2502" s="8">
        <v>273.43</v>
      </c>
      <c r="N2502" s="9">
        <f t="shared" si="156"/>
        <v>-15.689999999999998</v>
      </c>
      <c r="O2502" s="10">
        <f t="shared" si="157"/>
        <v>0.94011450381679396</v>
      </c>
      <c r="P2502" s="11">
        <f t="shared" si="158"/>
        <v>-9.918443477306807E-2</v>
      </c>
      <c r="Q2502" s="10">
        <f t="shared" si="159"/>
        <v>0.8771723646723647</v>
      </c>
    </row>
    <row r="2503" spans="1:17" x14ac:dyDescent="0.3">
      <c r="A2503" s="12" t="s">
        <v>3374</v>
      </c>
      <c r="B2503" s="12" t="s">
        <v>2949</v>
      </c>
      <c r="C2503" s="13" t="s">
        <v>17</v>
      </c>
      <c r="D2503" s="12">
        <v>30</v>
      </c>
      <c r="E2503" s="13" t="s">
        <v>26</v>
      </c>
      <c r="F2503" s="13" t="s">
        <v>658</v>
      </c>
      <c r="G2503" s="13" t="s">
        <v>78</v>
      </c>
      <c r="H2503" s="13" t="s">
        <v>663</v>
      </c>
      <c r="I2503" s="12" t="s">
        <v>10</v>
      </c>
      <c r="J2503" s="14">
        <v>1980</v>
      </c>
      <c r="K2503" s="15">
        <v>1212</v>
      </c>
      <c r="L2503" s="15">
        <v>1284.96</v>
      </c>
      <c r="M2503" s="15">
        <v>961.65</v>
      </c>
      <c r="N2503" s="16">
        <f t="shared" si="156"/>
        <v>72.960000000000036</v>
      </c>
      <c r="O2503" s="17">
        <f t="shared" si="157"/>
        <v>1.0601980198019803</v>
      </c>
      <c r="P2503" s="18">
        <f t="shared" si="158"/>
        <v>0.33620340040555302</v>
      </c>
      <c r="Q2503" s="17">
        <f t="shared" si="159"/>
        <v>0.90134680134680134</v>
      </c>
    </row>
    <row r="2504" spans="1:17" x14ac:dyDescent="0.3">
      <c r="A2504" s="5" t="s">
        <v>3375</v>
      </c>
      <c r="B2504" s="5" t="s">
        <v>2949</v>
      </c>
      <c r="C2504" s="6" t="s">
        <v>17</v>
      </c>
      <c r="D2504" s="5">
        <v>30</v>
      </c>
      <c r="E2504" s="6" t="s">
        <v>26</v>
      </c>
      <c r="F2504" s="6" t="s">
        <v>658</v>
      </c>
      <c r="G2504" s="6" t="s">
        <v>78</v>
      </c>
      <c r="H2504" s="6" t="s">
        <v>665</v>
      </c>
      <c r="I2504" s="5" t="s">
        <v>10</v>
      </c>
      <c r="J2504" s="7">
        <v>710</v>
      </c>
      <c r="K2504" s="8">
        <v>282</v>
      </c>
      <c r="L2504" s="8">
        <v>260.58999999999997</v>
      </c>
      <c r="M2504" s="8">
        <v>321.48</v>
      </c>
      <c r="N2504" s="9">
        <f t="shared" si="156"/>
        <v>-21.410000000000025</v>
      </c>
      <c r="O2504" s="10">
        <f t="shared" si="157"/>
        <v>0.92407801418439706</v>
      </c>
      <c r="P2504" s="11">
        <f t="shared" si="158"/>
        <v>-0.1894052507154412</v>
      </c>
      <c r="Q2504" s="10">
        <f t="shared" si="159"/>
        <v>0.50976134585289512</v>
      </c>
    </row>
    <row r="2505" spans="1:17" x14ac:dyDescent="0.3">
      <c r="A2505" s="12" t="s">
        <v>3376</v>
      </c>
      <c r="B2505" s="12" t="s">
        <v>2949</v>
      </c>
      <c r="C2505" s="13" t="s">
        <v>17</v>
      </c>
      <c r="D2505" s="12">
        <v>30</v>
      </c>
      <c r="E2505" s="13" t="s">
        <v>26</v>
      </c>
      <c r="F2505" s="13" t="s">
        <v>658</v>
      </c>
      <c r="G2505" s="13" t="s">
        <v>78</v>
      </c>
      <c r="H2505" s="13" t="s">
        <v>666</v>
      </c>
      <c r="I2505" s="12" t="s">
        <v>10</v>
      </c>
      <c r="J2505" s="14">
        <v>2640</v>
      </c>
      <c r="K2505" s="15">
        <v>1233</v>
      </c>
      <c r="L2505" s="15">
        <v>1010.42</v>
      </c>
      <c r="M2505" s="15">
        <v>978.69</v>
      </c>
      <c r="N2505" s="16">
        <f t="shared" si="156"/>
        <v>-222.58000000000004</v>
      </c>
      <c r="O2505" s="17">
        <f t="shared" si="157"/>
        <v>0.81948094079480938</v>
      </c>
      <c r="P2505" s="18">
        <f t="shared" si="158"/>
        <v>3.2420889147738205E-2</v>
      </c>
      <c r="Q2505" s="17">
        <f t="shared" si="159"/>
        <v>0.53157617845117844</v>
      </c>
    </row>
    <row r="2506" spans="1:17" x14ac:dyDescent="0.3">
      <c r="A2506" s="5" t="s">
        <v>3377</v>
      </c>
      <c r="B2506" s="5" t="s">
        <v>2949</v>
      </c>
      <c r="C2506" s="6" t="s">
        <v>17</v>
      </c>
      <c r="D2506" s="5">
        <v>30</v>
      </c>
      <c r="E2506" s="6" t="s">
        <v>26</v>
      </c>
      <c r="F2506" s="6" t="s">
        <v>658</v>
      </c>
      <c r="G2506" s="6" t="s">
        <v>78</v>
      </c>
      <c r="H2506" s="6" t="s">
        <v>667</v>
      </c>
      <c r="I2506" s="5" t="s">
        <v>10</v>
      </c>
      <c r="J2506" s="7">
        <v>2340</v>
      </c>
      <c r="K2506" s="8">
        <v>1590</v>
      </c>
      <c r="L2506" s="8">
        <v>1200.3599999999999</v>
      </c>
      <c r="M2506" s="8">
        <v>1376.91</v>
      </c>
      <c r="N2506" s="9">
        <f t="shared" si="156"/>
        <v>-389.6400000000001</v>
      </c>
      <c r="O2506" s="10">
        <f t="shared" si="157"/>
        <v>0.75494339622641504</v>
      </c>
      <c r="P2506" s="11">
        <f t="shared" si="158"/>
        <v>-0.12822188814083721</v>
      </c>
      <c r="Q2506" s="10">
        <f t="shared" si="159"/>
        <v>0.71246438746438745</v>
      </c>
    </row>
    <row r="2507" spans="1:17" x14ac:dyDescent="0.3">
      <c r="A2507" s="12" t="s">
        <v>3378</v>
      </c>
      <c r="B2507" s="12" t="s">
        <v>2949</v>
      </c>
      <c r="C2507" s="13" t="s">
        <v>17</v>
      </c>
      <c r="D2507" s="12">
        <v>30</v>
      </c>
      <c r="E2507" s="13" t="s">
        <v>26</v>
      </c>
      <c r="F2507" s="13" t="s">
        <v>658</v>
      </c>
      <c r="G2507" s="13" t="s">
        <v>78</v>
      </c>
      <c r="H2507" s="13" t="s">
        <v>668</v>
      </c>
      <c r="I2507" s="12" t="s">
        <v>10</v>
      </c>
      <c r="J2507" s="14">
        <v>0</v>
      </c>
      <c r="K2507" s="15">
        <v>170</v>
      </c>
      <c r="L2507" s="15">
        <v>0</v>
      </c>
      <c r="M2507" s="15">
        <v>0</v>
      </c>
      <c r="N2507" s="16">
        <f t="shared" si="156"/>
        <v>-170</v>
      </c>
      <c r="O2507" s="17">
        <f t="shared" si="157"/>
        <v>0</v>
      </c>
      <c r="P2507" s="18">
        <f t="shared" si="158"/>
        <v>0</v>
      </c>
      <c r="Q2507" s="17">
        <f t="shared" si="159"/>
        <v>0</v>
      </c>
    </row>
    <row r="2508" spans="1:17" x14ac:dyDescent="0.3">
      <c r="A2508" s="5" t="s">
        <v>3379</v>
      </c>
      <c r="B2508" s="5" t="s">
        <v>2949</v>
      </c>
      <c r="C2508" s="6" t="s">
        <v>17</v>
      </c>
      <c r="D2508" s="5">
        <v>30</v>
      </c>
      <c r="E2508" s="6" t="s">
        <v>26</v>
      </c>
      <c r="F2508" s="6" t="s">
        <v>669</v>
      </c>
      <c r="G2508" s="6" t="s">
        <v>58</v>
      </c>
      <c r="H2508" s="6" t="s">
        <v>670</v>
      </c>
      <c r="I2508" s="5" t="s">
        <v>10</v>
      </c>
      <c r="J2508" s="7">
        <v>420</v>
      </c>
      <c r="K2508" s="8">
        <v>201</v>
      </c>
      <c r="L2508" s="8">
        <v>231.25</v>
      </c>
      <c r="M2508" s="8">
        <v>226.92</v>
      </c>
      <c r="N2508" s="9">
        <f t="shared" si="156"/>
        <v>30.25</v>
      </c>
      <c r="O2508" s="10">
        <f t="shared" si="157"/>
        <v>1.150497512437811</v>
      </c>
      <c r="P2508" s="11">
        <f t="shared" si="158"/>
        <v>1.908161466596163E-2</v>
      </c>
      <c r="Q2508" s="10">
        <f t="shared" si="159"/>
        <v>0.76471560846560849</v>
      </c>
    </row>
    <row r="2509" spans="1:17" x14ac:dyDescent="0.3">
      <c r="A2509" s="12" t="s">
        <v>3380</v>
      </c>
      <c r="B2509" s="12" t="s">
        <v>2949</v>
      </c>
      <c r="C2509" s="13" t="s">
        <v>17</v>
      </c>
      <c r="D2509" s="12">
        <v>30</v>
      </c>
      <c r="E2509" s="13" t="s">
        <v>26</v>
      </c>
      <c r="F2509" s="13" t="s">
        <v>669</v>
      </c>
      <c r="G2509" s="13" t="s">
        <v>58</v>
      </c>
      <c r="H2509" s="13" t="s">
        <v>672</v>
      </c>
      <c r="I2509" s="12" t="s">
        <v>12</v>
      </c>
      <c r="J2509" s="14">
        <v>65</v>
      </c>
      <c r="K2509" s="15">
        <v>4</v>
      </c>
      <c r="L2509" s="15">
        <v>5.78</v>
      </c>
      <c r="M2509" s="15">
        <v>1.58</v>
      </c>
      <c r="N2509" s="16">
        <f t="shared" si="156"/>
        <v>1.7800000000000002</v>
      </c>
      <c r="O2509" s="17">
        <f t="shared" si="157"/>
        <v>1.4450000000000001</v>
      </c>
      <c r="P2509" s="18">
        <f t="shared" si="158"/>
        <v>2.6582278481012658</v>
      </c>
      <c r="Q2509" s="17">
        <f t="shared" si="159"/>
        <v>0.12350427350427351</v>
      </c>
    </row>
    <row r="2510" spans="1:17" x14ac:dyDescent="0.3">
      <c r="A2510" s="5" t="s">
        <v>3381</v>
      </c>
      <c r="B2510" s="5" t="s">
        <v>2949</v>
      </c>
      <c r="C2510" s="6" t="s">
        <v>17</v>
      </c>
      <c r="D2510" s="5">
        <v>30</v>
      </c>
      <c r="E2510" s="6" t="s">
        <v>26</v>
      </c>
      <c r="F2510" s="6" t="s">
        <v>669</v>
      </c>
      <c r="G2510" s="6" t="s">
        <v>58</v>
      </c>
      <c r="H2510" s="6" t="s">
        <v>673</v>
      </c>
      <c r="I2510" s="5" t="s">
        <v>12</v>
      </c>
      <c r="J2510" s="7">
        <v>65</v>
      </c>
      <c r="K2510" s="8">
        <v>4</v>
      </c>
      <c r="L2510" s="8">
        <v>5.57</v>
      </c>
      <c r="M2510" s="8">
        <v>1.59</v>
      </c>
      <c r="N2510" s="9">
        <f t="shared" si="156"/>
        <v>1.5700000000000003</v>
      </c>
      <c r="O2510" s="10">
        <f t="shared" si="157"/>
        <v>1.3925000000000001</v>
      </c>
      <c r="P2510" s="11">
        <f t="shared" si="158"/>
        <v>2.5031446540880506</v>
      </c>
      <c r="Q2510" s="10">
        <f t="shared" si="159"/>
        <v>0.11901709401709401</v>
      </c>
    </row>
    <row r="2511" spans="1:17" x14ac:dyDescent="0.3">
      <c r="A2511" s="12" t="s">
        <v>3382</v>
      </c>
      <c r="B2511" s="12" t="s">
        <v>2949</v>
      </c>
      <c r="C2511" s="13" t="s">
        <v>17</v>
      </c>
      <c r="D2511" s="12">
        <v>30</v>
      </c>
      <c r="E2511" s="13" t="s">
        <v>26</v>
      </c>
      <c r="F2511" s="13" t="s">
        <v>669</v>
      </c>
      <c r="G2511" s="13" t="s">
        <v>872</v>
      </c>
      <c r="H2511" s="13" t="s">
        <v>675</v>
      </c>
      <c r="I2511" s="12" t="s">
        <v>10</v>
      </c>
      <c r="J2511" s="14">
        <v>540</v>
      </c>
      <c r="K2511" s="15">
        <v>313</v>
      </c>
      <c r="L2511" s="15">
        <v>304.41000000000003</v>
      </c>
      <c r="M2511" s="15">
        <v>152.06</v>
      </c>
      <c r="N2511" s="16">
        <f t="shared" si="156"/>
        <v>-8.589999999999975</v>
      </c>
      <c r="O2511" s="17">
        <f t="shared" si="157"/>
        <v>0.97255591054313106</v>
      </c>
      <c r="P2511" s="18">
        <f t="shared" si="158"/>
        <v>1.0019071419176642</v>
      </c>
      <c r="Q2511" s="17">
        <f t="shared" si="159"/>
        <v>0.78294753086419755</v>
      </c>
    </row>
    <row r="2512" spans="1:17" x14ac:dyDescent="0.3">
      <c r="A2512" s="5" t="s">
        <v>3383</v>
      </c>
      <c r="B2512" s="5" t="s">
        <v>2949</v>
      </c>
      <c r="C2512" s="6" t="s">
        <v>17</v>
      </c>
      <c r="D2512" s="5">
        <v>30</v>
      </c>
      <c r="E2512" s="6" t="s">
        <v>26</v>
      </c>
      <c r="F2512" s="6" t="s">
        <v>669</v>
      </c>
      <c r="G2512" s="6" t="s">
        <v>872</v>
      </c>
      <c r="H2512" s="6" t="s">
        <v>677</v>
      </c>
      <c r="I2512" s="5" t="s">
        <v>10</v>
      </c>
      <c r="J2512" s="7">
        <v>0</v>
      </c>
      <c r="K2512" s="8">
        <v>0</v>
      </c>
      <c r="L2512" s="8">
        <v>0</v>
      </c>
      <c r="M2512" s="8">
        <v>0</v>
      </c>
      <c r="N2512" s="9">
        <f t="shared" si="156"/>
        <v>0</v>
      </c>
      <c r="O2512" s="10">
        <f t="shared" si="157"/>
        <v>0</v>
      </c>
      <c r="P2512" s="11">
        <f t="shared" si="158"/>
        <v>0</v>
      </c>
      <c r="Q2512" s="10">
        <f t="shared" si="159"/>
        <v>0</v>
      </c>
    </row>
    <row r="2513" spans="1:17" x14ac:dyDescent="0.3">
      <c r="A2513" s="12" t="s">
        <v>3384</v>
      </c>
      <c r="B2513" s="12" t="s">
        <v>2949</v>
      </c>
      <c r="C2513" s="13" t="s">
        <v>17</v>
      </c>
      <c r="D2513" s="12">
        <v>30</v>
      </c>
      <c r="E2513" s="13" t="s">
        <v>26</v>
      </c>
      <c r="F2513" s="13" t="s">
        <v>669</v>
      </c>
      <c r="G2513" s="13" t="s">
        <v>872</v>
      </c>
      <c r="H2513" s="13" t="s">
        <v>679</v>
      </c>
      <c r="I2513" s="12" t="s">
        <v>10</v>
      </c>
      <c r="J2513" s="14">
        <v>1050</v>
      </c>
      <c r="K2513" s="15">
        <v>649</v>
      </c>
      <c r="L2513" s="15">
        <v>697.94</v>
      </c>
      <c r="M2513" s="15">
        <v>707.77</v>
      </c>
      <c r="N2513" s="16">
        <f t="shared" si="156"/>
        <v>48.940000000000055</v>
      </c>
      <c r="O2513" s="17">
        <f t="shared" si="157"/>
        <v>1.0754083204930664</v>
      </c>
      <c r="P2513" s="18">
        <f t="shared" si="158"/>
        <v>-1.3888692654393273E-2</v>
      </c>
      <c r="Q2513" s="17">
        <f t="shared" si="159"/>
        <v>0.92320105820105824</v>
      </c>
    </row>
    <row r="2514" spans="1:17" x14ac:dyDescent="0.3">
      <c r="A2514" s="5" t="s">
        <v>3385</v>
      </c>
      <c r="B2514" s="5" t="s">
        <v>2949</v>
      </c>
      <c r="C2514" s="6" t="s">
        <v>17</v>
      </c>
      <c r="D2514" s="5">
        <v>30</v>
      </c>
      <c r="E2514" s="6" t="s">
        <v>26</v>
      </c>
      <c r="F2514" s="6" t="s">
        <v>669</v>
      </c>
      <c r="G2514" s="6" t="s">
        <v>872</v>
      </c>
      <c r="H2514" s="6" t="s">
        <v>681</v>
      </c>
      <c r="I2514" s="5" t="s">
        <v>10</v>
      </c>
      <c r="J2514" s="7">
        <v>240</v>
      </c>
      <c r="K2514" s="8">
        <v>140</v>
      </c>
      <c r="L2514" s="8">
        <v>134.97999999999999</v>
      </c>
      <c r="M2514" s="8">
        <v>125.95</v>
      </c>
      <c r="N2514" s="9">
        <f t="shared" si="156"/>
        <v>-5.0200000000000102</v>
      </c>
      <c r="O2514" s="10">
        <f t="shared" si="157"/>
        <v>0.96414285714285708</v>
      </c>
      <c r="P2514" s="11">
        <f t="shared" si="158"/>
        <v>7.1695117109964165E-2</v>
      </c>
      <c r="Q2514" s="10">
        <f t="shared" si="159"/>
        <v>0.78113425925925928</v>
      </c>
    </row>
    <row r="2515" spans="1:17" x14ac:dyDescent="0.3">
      <c r="A2515" s="12" t="s">
        <v>3386</v>
      </c>
      <c r="B2515" s="12" t="s">
        <v>2949</v>
      </c>
      <c r="C2515" s="13" t="s">
        <v>17</v>
      </c>
      <c r="D2515" s="12">
        <v>30</v>
      </c>
      <c r="E2515" s="13" t="s">
        <v>26</v>
      </c>
      <c r="F2515" s="13" t="s">
        <v>669</v>
      </c>
      <c r="G2515" s="13" t="s">
        <v>78</v>
      </c>
      <c r="H2515" s="13" t="s">
        <v>682</v>
      </c>
      <c r="I2515" s="12" t="s">
        <v>10</v>
      </c>
      <c r="J2515" s="14">
        <v>500</v>
      </c>
      <c r="K2515" s="15">
        <v>323</v>
      </c>
      <c r="L2515" s="15">
        <v>307.39</v>
      </c>
      <c r="M2515" s="15">
        <v>330.95</v>
      </c>
      <c r="N2515" s="16">
        <f t="shared" si="156"/>
        <v>-15.610000000000014</v>
      </c>
      <c r="O2515" s="17">
        <f t="shared" si="157"/>
        <v>0.95167182662538696</v>
      </c>
      <c r="P2515" s="18">
        <f t="shared" si="158"/>
        <v>-7.1189001359722018E-2</v>
      </c>
      <c r="Q2515" s="17">
        <f t="shared" si="159"/>
        <v>0.85386111111111107</v>
      </c>
    </row>
    <row r="2516" spans="1:17" x14ac:dyDescent="0.3">
      <c r="A2516" s="5" t="s">
        <v>3387</v>
      </c>
      <c r="B2516" s="5" t="s">
        <v>2949</v>
      </c>
      <c r="C2516" s="6" t="s">
        <v>17</v>
      </c>
      <c r="D2516" s="5">
        <v>30</v>
      </c>
      <c r="E2516" s="6" t="s">
        <v>26</v>
      </c>
      <c r="F2516" s="6" t="s">
        <v>669</v>
      </c>
      <c r="G2516" s="6" t="s">
        <v>78</v>
      </c>
      <c r="H2516" s="6" t="s">
        <v>825</v>
      </c>
      <c r="I2516" s="5" t="s">
        <v>10</v>
      </c>
      <c r="J2516" s="7">
        <v>500</v>
      </c>
      <c r="K2516" s="8">
        <v>286</v>
      </c>
      <c r="L2516" s="8">
        <v>317.19</v>
      </c>
      <c r="M2516" s="8">
        <v>325.69</v>
      </c>
      <c r="N2516" s="9">
        <f t="shared" si="156"/>
        <v>31.189999999999998</v>
      </c>
      <c r="O2516" s="10">
        <f t="shared" si="157"/>
        <v>1.109055944055944</v>
      </c>
      <c r="P2516" s="11">
        <f t="shared" si="158"/>
        <v>-2.6098437164174523E-2</v>
      </c>
      <c r="Q2516" s="10">
        <f t="shared" si="159"/>
        <v>0.88108333333333333</v>
      </c>
    </row>
    <row r="2517" spans="1:17" x14ac:dyDescent="0.3">
      <c r="A2517" s="12" t="s">
        <v>3388</v>
      </c>
      <c r="B2517" s="12" t="s">
        <v>2949</v>
      </c>
      <c r="C2517" s="13" t="s">
        <v>17</v>
      </c>
      <c r="D2517" s="12">
        <v>30</v>
      </c>
      <c r="E2517" s="13" t="s">
        <v>26</v>
      </c>
      <c r="F2517" s="13" t="s">
        <v>669</v>
      </c>
      <c r="G2517" s="13" t="s">
        <v>78</v>
      </c>
      <c r="H2517" s="13" t="s">
        <v>684</v>
      </c>
      <c r="I2517" s="12" t="s">
        <v>10</v>
      </c>
      <c r="J2517" s="14">
        <v>1000</v>
      </c>
      <c r="K2517" s="15">
        <v>601</v>
      </c>
      <c r="L2517" s="15">
        <v>322.2</v>
      </c>
      <c r="M2517" s="15">
        <v>638.04999999999995</v>
      </c>
      <c r="N2517" s="16">
        <f t="shared" si="156"/>
        <v>-278.8</v>
      </c>
      <c r="O2517" s="17">
        <f t="shared" si="157"/>
        <v>0.53610648918469217</v>
      </c>
      <c r="P2517" s="18">
        <f t="shared" si="158"/>
        <v>-0.49502390094820153</v>
      </c>
      <c r="Q2517" s="17">
        <f t="shared" si="159"/>
        <v>0.44750000000000001</v>
      </c>
    </row>
    <row r="2518" spans="1:17" x14ac:dyDescent="0.3">
      <c r="A2518" s="5" t="s">
        <v>3389</v>
      </c>
      <c r="B2518" s="5" t="s">
        <v>2949</v>
      </c>
      <c r="C2518" s="6" t="s">
        <v>17</v>
      </c>
      <c r="D2518" s="5">
        <v>30</v>
      </c>
      <c r="E2518" s="6" t="s">
        <v>26</v>
      </c>
      <c r="F2518" s="6" t="s">
        <v>669</v>
      </c>
      <c r="G2518" s="6" t="s">
        <v>78</v>
      </c>
      <c r="H2518" s="6" t="s">
        <v>686</v>
      </c>
      <c r="I2518" s="5" t="s">
        <v>10</v>
      </c>
      <c r="J2518" s="7">
        <v>660</v>
      </c>
      <c r="K2518" s="8">
        <v>287</v>
      </c>
      <c r="L2518" s="8">
        <v>463.12</v>
      </c>
      <c r="M2518" s="8">
        <v>0</v>
      </c>
      <c r="N2518" s="9">
        <f t="shared" si="156"/>
        <v>176.12</v>
      </c>
      <c r="O2518" s="10">
        <f t="shared" si="157"/>
        <v>1.613658536585366</v>
      </c>
      <c r="P2518" s="11">
        <f t="shared" si="158"/>
        <v>0</v>
      </c>
      <c r="Q2518" s="10">
        <f t="shared" si="159"/>
        <v>0.97457912457912454</v>
      </c>
    </row>
    <row r="2519" spans="1:17" x14ac:dyDescent="0.3">
      <c r="A2519" s="12" t="s">
        <v>3390</v>
      </c>
      <c r="B2519" s="12" t="s">
        <v>2949</v>
      </c>
      <c r="C2519" s="13" t="s">
        <v>17</v>
      </c>
      <c r="D2519" s="12">
        <v>30</v>
      </c>
      <c r="E2519" s="13" t="s">
        <v>26</v>
      </c>
      <c r="F2519" s="13" t="s">
        <v>669</v>
      </c>
      <c r="G2519" s="13" t="s">
        <v>78</v>
      </c>
      <c r="H2519" s="13" t="s">
        <v>687</v>
      </c>
      <c r="I2519" s="12" t="s">
        <v>12</v>
      </c>
      <c r="J2519" s="14">
        <v>80</v>
      </c>
      <c r="K2519" s="15">
        <v>5</v>
      </c>
      <c r="L2519" s="15">
        <v>2.3199999999999998</v>
      </c>
      <c r="M2519" s="15">
        <v>3.72</v>
      </c>
      <c r="N2519" s="16">
        <f t="shared" si="156"/>
        <v>-2.68</v>
      </c>
      <c r="O2519" s="17">
        <f t="shared" si="157"/>
        <v>0.46399999999999997</v>
      </c>
      <c r="P2519" s="18">
        <f t="shared" si="158"/>
        <v>-0.37634408602150543</v>
      </c>
      <c r="Q2519" s="17">
        <f t="shared" si="159"/>
        <v>4.027777777777778E-2</v>
      </c>
    </row>
    <row r="2520" spans="1:17" x14ac:dyDescent="0.3">
      <c r="A2520" s="5" t="s">
        <v>3391</v>
      </c>
      <c r="B2520" s="5" t="s">
        <v>2949</v>
      </c>
      <c r="C2520" s="6" t="s">
        <v>17</v>
      </c>
      <c r="D2520" s="5">
        <v>30</v>
      </c>
      <c r="E2520" s="6" t="s">
        <v>26</v>
      </c>
      <c r="F2520" s="6" t="s">
        <v>688</v>
      </c>
      <c r="G2520" s="6" t="s">
        <v>58</v>
      </c>
      <c r="H2520" s="6" t="s">
        <v>689</v>
      </c>
      <c r="I2520" s="5" t="s">
        <v>10</v>
      </c>
      <c r="J2520" s="7">
        <v>1740</v>
      </c>
      <c r="K2520" s="8">
        <v>767</v>
      </c>
      <c r="L2520" s="8">
        <v>1072.17</v>
      </c>
      <c r="M2520" s="8">
        <v>992.02</v>
      </c>
      <c r="N2520" s="9">
        <f t="shared" si="156"/>
        <v>305.17000000000007</v>
      </c>
      <c r="O2520" s="10">
        <f t="shared" si="157"/>
        <v>1.3978748370273795</v>
      </c>
      <c r="P2520" s="11">
        <f t="shared" si="158"/>
        <v>8.0794742041491188E-2</v>
      </c>
      <c r="Q2520" s="10">
        <f t="shared" si="159"/>
        <v>0.85581896551724135</v>
      </c>
    </row>
    <row r="2521" spans="1:17" x14ac:dyDescent="0.3">
      <c r="A2521" s="12" t="s">
        <v>3392</v>
      </c>
      <c r="B2521" s="12" t="s">
        <v>2949</v>
      </c>
      <c r="C2521" s="13" t="s">
        <v>17</v>
      </c>
      <c r="D2521" s="12">
        <v>30</v>
      </c>
      <c r="E2521" s="13" t="s">
        <v>26</v>
      </c>
      <c r="F2521" s="13" t="s">
        <v>688</v>
      </c>
      <c r="G2521" s="13" t="s">
        <v>58</v>
      </c>
      <c r="H2521" s="13" t="s">
        <v>691</v>
      </c>
      <c r="I2521" s="12" t="s">
        <v>12</v>
      </c>
      <c r="J2521" s="14">
        <v>114.75</v>
      </c>
      <c r="K2521" s="15">
        <v>48</v>
      </c>
      <c r="L2521" s="15">
        <v>82.63</v>
      </c>
      <c r="M2521" s="15">
        <v>46.02</v>
      </c>
      <c r="N2521" s="16">
        <f t="shared" si="156"/>
        <v>34.629999999999995</v>
      </c>
      <c r="O2521" s="17">
        <f t="shared" si="157"/>
        <v>1.7214583333333333</v>
      </c>
      <c r="P2521" s="18">
        <f t="shared" si="158"/>
        <v>0.7955236853541936</v>
      </c>
      <c r="Q2521" s="17">
        <f t="shared" si="159"/>
        <v>1.0001210360687485</v>
      </c>
    </row>
    <row r="2522" spans="1:17" x14ac:dyDescent="0.3">
      <c r="A2522" s="5" t="s">
        <v>3393</v>
      </c>
      <c r="B2522" s="5" t="s">
        <v>2949</v>
      </c>
      <c r="C2522" s="6" t="s">
        <v>17</v>
      </c>
      <c r="D2522" s="5">
        <v>30</v>
      </c>
      <c r="E2522" s="6" t="s">
        <v>26</v>
      </c>
      <c r="F2522" s="6" t="s">
        <v>688</v>
      </c>
      <c r="G2522" s="6" t="s">
        <v>58</v>
      </c>
      <c r="H2522" s="6" t="s">
        <v>692</v>
      </c>
      <c r="I2522" s="5" t="s">
        <v>12</v>
      </c>
      <c r="J2522" s="7">
        <v>510</v>
      </c>
      <c r="K2522" s="8">
        <v>84</v>
      </c>
      <c r="L2522" s="8">
        <v>92.03</v>
      </c>
      <c r="M2522" s="8">
        <v>89.75</v>
      </c>
      <c r="N2522" s="9">
        <f t="shared" si="156"/>
        <v>8.0300000000000011</v>
      </c>
      <c r="O2522" s="10">
        <f t="shared" si="157"/>
        <v>1.0955952380952381</v>
      </c>
      <c r="P2522" s="11">
        <f t="shared" si="158"/>
        <v>2.5403899721448481E-2</v>
      </c>
      <c r="Q2522" s="10">
        <f t="shared" si="159"/>
        <v>0.2506263616557734</v>
      </c>
    </row>
    <row r="2523" spans="1:17" x14ac:dyDescent="0.3">
      <c r="A2523" s="12" t="s">
        <v>3394</v>
      </c>
      <c r="B2523" s="12" t="s">
        <v>2949</v>
      </c>
      <c r="C2523" s="13" t="s">
        <v>17</v>
      </c>
      <c r="D2523" s="12">
        <v>30</v>
      </c>
      <c r="E2523" s="13" t="s">
        <v>26</v>
      </c>
      <c r="F2523" s="13" t="s">
        <v>688</v>
      </c>
      <c r="G2523" s="13" t="s">
        <v>58</v>
      </c>
      <c r="H2523" s="13" t="s">
        <v>693</v>
      </c>
      <c r="I2523" s="12" t="s">
        <v>12</v>
      </c>
      <c r="J2523" s="14">
        <v>72</v>
      </c>
      <c r="K2523" s="15">
        <v>37</v>
      </c>
      <c r="L2523" s="15">
        <v>16.79</v>
      </c>
      <c r="M2523" s="15">
        <v>34.450000000000003</v>
      </c>
      <c r="N2523" s="16">
        <f t="shared" si="156"/>
        <v>-20.21</v>
      </c>
      <c r="O2523" s="17">
        <f t="shared" si="157"/>
        <v>0.45378378378378376</v>
      </c>
      <c r="P2523" s="18">
        <f t="shared" si="158"/>
        <v>-0.51262699564586367</v>
      </c>
      <c r="Q2523" s="17">
        <f t="shared" si="159"/>
        <v>0.32388117283950618</v>
      </c>
    </row>
    <row r="2524" spans="1:17" x14ac:dyDescent="0.3">
      <c r="A2524" s="5" t="s">
        <v>3395</v>
      </c>
      <c r="B2524" s="5" t="s">
        <v>2949</v>
      </c>
      <c r="C2524" s="6" t="s">
        <v>17</v>
      </c>
      <c r="D2524" s="5">
        <v>30</v>
      </c>
      <c r="E2524" s="6" t="s">
        <v>26</v>
      </c>
      <c r="F2524" s="6" t="s">
        <v>688</v>
      </c>
      <c r="G2524" s="6" t="s">
        <v>58</v>
      </c>
      <c r="H2524" s="6" t="s">
        <v>694</v>
      </c>
      <c r="I2524" s="5" t="s">
        <v>12</v>
      </c>
      <c r="J2524" s="7">
        <v>287.8</v>
      </c>
      <c r="K2524" s="8">
        <v>29</v>
      </c>
      <c r="L2524" s="8">
        <v>25.1</v>
      </c>
      <c r="M2524" s="8">
        <v>56.19</v>
      </c>
      <c r="N2524" s="9">
        <f t="shared" si="156"/>
        <v>-3.8999999999999986</v>
      </c>
      <c r="O2524" s="10">
        <f t="shared" si="157"/>
        <v>0.86551724137931041</v>
      </c>
      <c r="P2524" s="11">
        <f t="shared" si="158"/>
        <v>-0.5533012991635522</v>
      </c>
      <c r="Q2524" s="10">
        <f t="shared" si="159"/>
        <v>0.12112964249864876</v>
      </c>
    </row>
    <row r="2525" spans="1:17" x14ac:dyDescent="0.3">
      <c r="A2525" s="12" t="s">
        <v>3396</v>
      </c>
      <c r="B2525" s="12" t="s">
        <v>2949</v>
      </c>
      <c r="C2525" s="13" t="s">
        <v>17</v>
      </c>
      <c r="D2525" s="12">
        <v>30</v>
      </c>
      <c r="E2525" s="13" t="s">
        <v>26</v>
      </c>
      <c r="F2525" s="13" t="s">
        <v>688</v>
      </c>
      <c r="G2525" s="13" t="s">
        <v>58</v>
      </c>
      <c r="H2525" s="13" t="s">
        <v>695</v>
      </c>
      <c r="I2525" s="12" t="s">
        <v>12</v>
      </c>
      <c r="J2525" s="14">
        <v>250</v>
      </c>
      <c r="K2525" s="15">
        <v>29</v>
      </c>
      <c r="L2525" s="15">
        <v>40.53</v>
      </c>
      <c r="M2525" s="15">
        <v>53.61</v>
      </c>
      <c r="N2525" s="16">
        <f t="shared" si="156"/>
        <v>11.530000000000001</v>
      </c>
      <c r="O2525" s="17">
        <f t="shared" si="157"/>
        <v>1.3975862068965517</v>
      </c>
      <c r="P2525" s="18">
        <f t="shared" si="158"/>
        <v>-0.24398433128147731</v>
      </c>
      <c r="Q2525" s="17">
        <f t="shared" si="159"/>
        <v>0.22516666666666665</v>
      </c>
    </row>
    <row r="2526" spans="1:17" x14ac:dyDescent="0.3">
      <c r="A2526" s="5" t="s">
        <v>3397</v>
      </c>
      <c r="B2526" s="5" t="s">
        <v>2949</v>
      </c>
      <c r="C2526" s="6" t="s">
        <v>17</v>
      </c>
      <c r="D2526" s="5">
        <v>30</v>
      </c>
      <c r="E2526" s="6" t="s">
        <v>26</v>
      </c>
      <c r="F2526" s="6" t="s">
        <v>688</v>
      </c>
      <c r="G2526" s="6" t="s">
        <v>58</v>
      </c>
      <c r="H2526" s="6" t="s">
        <v>696</v>
      </c>
      <c r="I2526" s="5" t="s">
        <v>12</v>
      </c>
      <c r="J2526" s="7">
        <v>600</v>
      </c>
      <c r="K2526" s="8">
        <v>120</v>
      </c>
      <c r="L2526" s="8">
        <v>101.42</v>
      </c>
      <c r="M2526" s="8">
        <v>112.55</v>
      </c>
      <c r="N2526" s="9">
        <f t="shared" si="156"/>
        <v>-18.579999999999998</v>
      </c>
      <c r="O2526" s="10">
        <f t="shared" si="157"/>
        <v>0.84516666666666673</v>
      </c>
      <c r="P2526" s="11">
        <f t="shared" si="158"/>
        <v>-9.8889382496668107E-2</v>
      </c>
      <c r="Q2526" s="10">
        <f t="shared" si="159"/>
        <v>0.23476851851851852</v>
      </c>
    </row>
    <row r="2527" spans="1:17" x14ac:dyDescent="0.3">
      <c r="A2527" s="12" t="s">
        <v>3398</v>
      </c>
      <c r="B2527" s="12" t="s">
        <v>2949</v>
      </c>
      <c r="C2527" s="13" t="s">
        <v>17</v>
      </c>
      <c r="D2527" s="12">
        <v>30</v>
      </c>
      <c r="E2527" s="13" t="s">
        <v>26</v>
      </c>
      <c r="F2527" s="13" t="s">
        <v>688</v>
      </c>
      <c r="G2527" s="13" t="s">
        <v>58</v>
      </c>
      <c r="H2527" s="13" t="s">
        <v>697</v>
      </c>
      <c r="I2527" s="12" t="s">
        <v>12</v>
      </c>
      <c r="J2527" s="14">
        <v>320</v>
      </c>
      <c r="K2527" s="15">
        <v>34</v>
      </c>
      <c r="L2527" s="15">
        <v>21.87</v>
      </c>
      <c r="M2527" s="15">
        <v>35.51</v>
      </c>
      <c r="N2527" s="16">
        <f t="shared" si="156"/>
        <v>-12.129999999999999</v>
      </c>
      <c r="O2527" s="17">
        <f t="shared" si="157"/>
        <v>0.64323529411764713</v>
      </c>
      <c r="P2527" s="18">
        <f t="shared" si="158"/>
        <v>-0.38411715009856373</v>
      </c>
      <c r="Q2527" s="17">
        <f t="shared" si="159"/>
        <v>9.4921875000000003E-2</v>
      </c>
    </row>
    <row r="2528" spans="1:17" x14ac:dyDescent="0.3">
      <c r="A2528" s="5" t="s">
        <v>3399</v>
      </c>
      <c r="B2528" s="5" t="s">
        <v>2949</v>
      </c>
      <c r="C2528" s="6" t="s">
        <v>17</v>
      </c>
      <c r="D2528" s="5">
        <v>30</v>
      </c>
      <c r="E2528" s="6" t="s">
        <v>26</v>
      </c>
      <c r="F2528" s="6" t="s">
        <v>688</v>
      </c>
      <c r="G2528" s="6" t="s">
        <v>872</v>
      </c>
      <c r="H2528" s="6" t="s">
        <v>699</v>
      </c>
      <c r="I2528" s="5" t="s">
        <v>10</v>
      </c>
      <c r="J2528" s="7">
        <v>1050</v>
      </c>
      <c r="K2528" s="8">
        <v>494</v>
      </c>
      <c r="L2528" s="8">
        <v>702.63</v>
      </c>
      <c r="M2528" s="8">
        <v>504.58</v>
      </c>
      <c r="N2528" s="9">
        <f t="shared" si="156"/>
        <v>208.63</v>
      </c>
      <c r="O2528" s="10">
        <f t="shared" si="157"/>
        <v>1.4223279352226721</v>
      </c>
      <c r="P2528" s="11">
        <f t="shared" si="158"/>
        <v>0.39250465733877682</v>
      </c>
      <c r="Q2528" s="10">
        <f t="shared" si="159"/>
        <v>0.92940476190476196</v>
      </c>
    </row>
    <row r="2529" spans="1:17" x14ac:dyDescent="0.3">
      <c r="A2529" s="12" t="s">
        <v>3400</v>
      </c>
      <c r="B2529" s="12" t="s">
        <v>2949</v>
      </c>
      <c r="C2529" s="13" t="s">
        <v>17</v>
      </c>
      <c r="D2529" s="12">
        <v>30</v>
      </c>
      <c r="E2529" s="13" t="s">
        <v>26</v>
      </c>
      <c r="F2529" s="13" t="s">
        <v>688</v>
      </c>
      <c r="G2529" s="13" t="s">
        <v>872</v>
      </c>
      <c r="H2529" s="13" t="s">
        <v>700</v>
      </c>
      <c r="I2529" s="12" t="s">
        <v>10</v>
      </c>
      <c r="J2529" s="14">
        <v>350</v>
      </c>
      <c r="K2529" s="15">
        <v>0</v>
      </c>
      <c r="L2529" s="15">
        <v>0</v>
      </c>
      <c r="M2529" s="15">
        <v>0</v>
      </c>
      <c r="N2529" s="16">
        <f t="shared" si="156"/>
        <v>0</v>
      </c>
      <c r="O2529" s="17">
        <f t="shared" si="157"/>
        <v>0</v>
      </c>
      <c r="P2529" s="18">
        <f t="shared" si="158"/>
        <v>0</v>
      </c>
      <c r="Q2529" s="17">
        <f t="shared" si="159"/>
        <v>0</v>
      </c>
    </row>
    <row r="2530" spans="1:17" x14ac:dyDescent="0.3">
      <c r="A2530" s="5" t="s">
        <v>3401</v>
      </c>
      <c r="B2530" s="5" t="s">
        <v>2949</v>
      </c>
      <c r="C2530" s="6" t="s">
        <v>17</v>
      </c>
      <c r="D2530" s="5">
        <v>30</v>
      </c>
      <c r="E2530" s="6" t="s">
        <v>26</v>
      </c>
      <c r="F2530" s="6" t="s">
        <v>688</v>
      </c>
      <c r="G2530" s="6" t="s">
        <v>872</v>
      </c>
      <c r="H2530" s="6" t="s">
        <v>701</v>
      </c>
      <c r="I2530" s="5" t="s">
        <v>10</v>
      </c>
      <c r="J2530" s="7">
        <v>0</v>
      </c>
      <c r="K2530" s="8">
        <v>20</v>
      </c>
      <c r="L2530" s="8">
        <v>32.36</v>
      </c>
      <c r="M2530" s="8">
        <v>30.4</v>
      </c>
      <c r="N2530" s="9">
        <f t="shared" si="156"/>
        <v>12.36</v>
      </c>
      <c r="O2530" s="10">
        <f t="shared" si="157"/>
        <v>1.6179999999999999</v>
      </c>
      <c r="P2530" s="11">
        <f t="shared" si="158"/>
        <v>6.447368421052635E-2</v>
      </c>
      <c r="Q2530" s="10">
        <f t="shared" si="159"/>
        <v>0</v>
      </c>
    </row>
    <row r="2531" spans="1:17" x14ac:dyDescent="0.3">
      <c r="A2531" s="12" t="s">
        <v>3402</v>
      </c>
      <c r="B2531" s="12" t="s">
        <v>2949</v>
      </c>
      <c r="C2531" s="13" t="s">
        <v>17</v>
      </c>
      <c r="D2531" s="12">
        <v>30</v>
      </c>
      <c r="E2531" s="13" t="s">
        <v>26</v>
      </c>
      <c r="F2531" s="13" t="s">
        <v>688</v>
      </c>
      <c r="G2531" s="13" t="s">
        <v>872</v>
      </c>
      <c r="H2531" s="13" t="s">
        <v>703</v>
      </c>
      <c r="I2531" s="12" t="s">
        <v>10</v>
      </c>
      <c r="J2531" s="14">
        <v>1200</v>
      </c>
      <c r="K2531" s="15">
        <v>601</v>
      </c>
      <c r="L2531" s="15">
        <v>765</v>
      </c>
      <c r="M2531" s="15">
        <v>605.08000000000004</v>
      </c>
      <c r="N2531" s="16">
        <f t="shared" si="156"/>
        <v>164</v>
      </c>
      <c r="O2531" s="17">
        <f t="shared" si="157"/>
        <v>1.2728785357737105</v>
      </c>
      <c r="P2531" s="18">
        <f t="shared" si="158"/>
        <v>0.26429563032987363</v>
      </c>
      <c r="Q2531" s="17">
        <f t="shared" si="159"/>
        <v>0.88541666666666663</v>
      </c>
    </row>
    <row r="2532" spans="1:17" x14ac:dyDescent="0.3">
      <c r="A2532" s="5" t="s">
        <v>3403</v>
      </c>
      <c r="B2532" s="5" t="s">
        <v>2949</v>
      </c>
      <c r="C2532" s="6" t="s">
        <v>17</v>
      </c>
      <c r="D2532" s="5">
        <v>30</v>
      </c>
      <c r="E2532" s="6" t="s">
        <v>26</v>
      </c>
      <c r="F2532" s="6" t="s">
        <v>688</v>
      </c>
      <c r="G2532" s="6" t="s">
        <v>872</v>
      </c>
      <c r="H2532" s="6" t="s">
        <v>705</v>
      </c>
      <c r="I2532" s="5" t="s">
        <v>10</v>
      </c>
      <c r="J2532" s="7">
        <v>0</v>
      </c>
      <c r="K2532" s="8">
        <v>0</v>
      </c>
      <c r="L2532" s="8">
        <v>0</v>
      </c>
      <c r="M2532" s="8">
        <v>0</v>
      </c>
      <c r="N2532" s="9">
        <f t="shared" si="156"/>
        <v>0</v>
      </c>
      <c r="O2532" s="10">
        <f t="shared" si="157"/>
        <v>0</v>
      </c>
      <c r="P2532" s="11">
        <f t="shared" si="158"/>
        <v>0</v>
      </c>
      <c r="Q2532" s="10">
        <f t="shared" si="159"/>
        <v>0</v>
      </c>
    </row>
    <row r="2533" spans="1:17" x14ac:dyDescent="0.3">
      <c r="A2533" s="12" t="s">
        <v>3404</v>
      </c>
      <c r="B2533" s="12" t="s">
        <v>2949</v>
      </c>
      <c r="C2533" s="13" t="s">
        <v>17</v>
      </c>
      <c r="D2533" s="12">
        <v>30</v>
      </c>
      <c r="E2533" s="13" t="s">
        <v>26</v>
      </c>
      <c r="F2533" s="13" t="s">
        <v>688</v>
      </c>
      <c r="G2533" s="13" t="s">
        <v>872</v>
      </c>
      <c r="H2533" s="13" t="s">
        <v>707</v>
      </c>
      <c r="I2533" s="12" t="s">
        <v>10</v>
      </c>
      <c r="J2533" s="14">
        <v>0</v>
      </c>
      <c r="K2533" s="15">
        <v>8</v>
      </c>
      <c r="L2533" s="15">
        <v>1.9</v>
      </c>
      <c r="M2533" s="15">
        <v>0</v>
      </c>
      <c r="N2533" s="16">
        <f t="shared" si="156"/>
        <v>-6.1</v>
      </c>
      <c r="O2533" s="17">
        <f t="shared" si="157"/>
        <v>0.23749999999999999</v>
      </c>
      <c r="P2533" s="18">
        <f t="shared" si="158"/>
        <v>0</v>
      </c>
      <c r="Q2533" s="17">
        <f t="shared" si="159"/>
        <v>0</v>
      </c>
    </row>
    <row r="2534" spans="1:17" x14ac:dyDescent="0.3">
      <c r="A2534" s="5" t="s">
        <v>3405</v>
      </c>
      <c r="B2534" s="5" t="s">
        <v>2949</v>
      </c>
      <c r="C2534" s="6" t="s">
        <v>17</v>
      </c>
      <c r="D2534" s="5">
        <v>30</v>
      </c>
      <c r="E2534" s="6" t="s">
        <v>26</v>
      </c>
      <c r="F2534" s="6" t="s">
        <v>688</v>
      </c>
      <c r="G2534" s="6" t="s">
        <v>872</v>
      </c>
      <c r="H2534" s="6" t="s">
        <v>709</v>
      </c>
      <c r="I2534" s="5" t="s">
        <v>10</v>
      </c>
      <c r="J2534" s="7">
        <v>600</v>
      </c>
      <c r="K2534" s="8">
        <v>246</v>
      </c>
      <c r="L2534" s="8">
        <v>254.31</v>
      </c>
      <c r="M2534" s="8">
        <v>312.61</v>
      </c>
      <c r="N2534" s="9">
        <f t="shared" si="156"/>
        <v>8.3100000000000023</v>
      </c>
      <c r="O2534" s="10">
        <f t="shared" si="157"/>
        <v>1.033780487804878</v>
      </c>
      <c r="P2534" s="11">
        <f t="shared" si="158"/>
        <v>-0.18649435398739647</v>
      </c>
      <c r="Q2534" s="10">
        <f t="shared" si="159"/>
        <v>0.58868055555555554</v>
      </c>
    </row>
    <row r="2535" spans="1:17" x14ac:dyDescent="0.3">
      <c r="A2535" s="12" t="s">
        <v>3406</v>
      </c>
      <c r="B2535" s="12" t="s">
        <v>2949</v>
      </c>
      <c r="C2535" s="13" t="s">
        <v>17</v>
      </c>
      <c r="D2535" s="12">
        <v>30</v>
      </c>
      <c r="E2535" s="13" t="s">
        <v>26</v>
      </c>
      <c r="F2535" s="13" t="s">
        <v>688</v>
      </c>
      <c r="G2535" s="13" t="s">
        <v>78</v>
      </c>
      <c r="H2535" s="13" t="s">
        <v>711</v>
      </c>
      <c r="I2535" s="12" t="s">
        <v>10</v>
      </c>
      <c r="J2535" s="14">
        <v>0</v>
      </c>
      <c r="K2535" s="15">
        <v>0</v>
      </c>
      <c r="L2535" s="15">
        <v>0</v>
      </c>
      <c r="M2535" s="15">
        <v>0</v>
      </c>
      <c r="N2535" s="16">
        <f t="shared" si="156"/>
        <v>0</v>
      </c>
      <c r="O2535" s="17">
        <f t="shared" si="157"/>
        <v>0</v>
      </c>
      <c r="P2535" s="18">
        <f t="shared" si="158"/>
        <v>0</v>
      </c>
      <c r="Q2535" s="17">
        <f t="shared" si="159"/>
        <v>0</v>
      </c>
    </row>
    <row r="2536" spans="1:17" x14ac:dyDescent="0.3">
      <c r="A2536" s="5" t="s">
        <v>3407</v>
      </c>
      <c r="B2536" s="5" t="s">
        <v>2949</v>
      </c>
      <c r="C2536" s="6" t="s">
        <v>17</v>
      </c>
      <c r="D2536" s="5">
        <v>30</v>
      </c>
      <c r="E2536" s="6" t="s">
        <v>26</v>
      </c>
      <c r="F2536" s="6" t="s">
        <v>688</v>
      </c>
      <c r="G2536" s="6" t="s">
        <v>78</v>
      </c>
      <c r="H2536" s="6" t="s">
        <v>712</v>
      </c>
      <c r="I2536" s="5" t="s">
        <v>10</v>
      </c>
      <c r="J2536" s="7">
        <v>1600</v>
      </c>
      <c r="K2536" s="8">
        <v>831</v>
      </c>
      <c r="L2536" s="8">
        <v>1086.02</v>
      </c>
      <c r="M2536" s="8">
        <v>898.74</v>
      </c>
      <c r="N2536" s="9">
        <f t="shared" si="156"/>
        <v>255.01999999999998</v>
      </c>
      <c r="O2536" s="10">
        <f t="shared" si="157"/>
        <v>1.3068832731648616</v>
      </c>
      <c r="P2536" s="11">
        <f t="shared" si="158"/>
        <v>0.20838062175935196</v>
      </c>
      <c r="Q2536" s="10">
        <f t="shared" si="159"/>
        <v>0.94272569444444443</v>
      </c>
    </row>
    <row r="2537" spans="1:17" x14ac:dyDescent="0.3">
      <c r="A2537" s="12" t="s">
        <v>3408</v>
      </c>
      <c r="B2537" s="12" t="s">
        <v>2949</v>
      </c>
      <c r="C2537" s="13" t="s">
        <v>17</v>
      </c>
      <c r="D2537" s="12">
        <v>30</v>
      </c>
      <c r="E2537" s="13" t="s">
        <v>26</v>
      </c>
      <c r="F2537" s="13" t="s">
        <v>688</v>
      </c>
      <c r="G2537" s="13" t="s">
        <v>78</v>
      </c>
      <c r="H2537" s="13" t="s">
        <v>713</v>
      </c>
      <c r="I2537" s="12" t="s">
        <v>10</v>
      </c>
      <c r="J2537" s="14">
        <v>3000</v>
      </c>
      <c r="K2537" s="15">
        <v>1423</v>
      </c>
      <c r="L2537" s="15">
        <v>2032.89</v>
      </c>
      <c r="M2537" s="15">
        <v>1714.05</v>
      </c>
      <c r="N2537" s="16">
        <f t="shared" si="156"/>
        <v>609.8900000000001</v>
      </c>
      <c r="O2537" s="17">
        <f t="shared" si="157"/>
        <v>1.4285945186226283</v>
      </c>
      <c r="P2537" s="18">
        <f t="shared" si="158"/>
        <v>0.1860155771418571</v>
      </c>
      <c r="Q2537" s="17">
        <f t="shared" si="159"/>
        <v>0.94115277777777773</v>
      </c>
    </row>
    <row r="2538" spans="1:17" x14ac:dyDescent="0.3">
      <c r="A2538" s="5" t="s">
        <v>3409</v>
      </c>
      <c r="B2538" s="5" t="s">
        <v>2949</v>
      </c>
      <c r="C2538" s="6" t="s">
        <v>17</v>
      </c>
      <c r="D2538" s="5">
        <v>30</v>
      </c>
      <c r="E2538" s="6" t="s">
        <v>26</v>
      </c>
      <c r="F2538" s="6" t="s">
        <v>714</v>
      </c>
      <c r="G2538" s="6" t="s">
        <v>58</v>
      </c>
      <c r="H2538" s="6" t="s">
        <v>715</v>
      </c>
      <c r="I2538" s="5" t="s">
        <v>12</v>
      </c>
      <c r="J2538" s="7">
        <v>1200</v>
      </c>
      <c r="K2538" s="8">
        <v>277</v>
      </c>
      <c r="L2538" s="8">
        <v>0</v>
      </c>
      <c r="M2538" s="8">
        <v>307.77999999999997</v>
      </c>
      <c r="N2538" s="9">
        <f t="shared" si="156"/>
        <v>-277</v>
      </c>
      <c r="O2538" s="10">
        <f t="shared" si="157"/>
        <v>0</v>
      </c>
      <c r="P2538" s="11">
        <f t="shared" si="158"/>
        <v>-1</v>
      </c>
      <c r="Q2538" s="10">
        <f t="shared" si="159"/>
        <v>0</v>
      </c>
    </row>
    <row r="2539" spans="1:17" x14ac:dyDescent="0.3">
      <c r="A2539" s="12" t="s">
        <v>3410</v>
      </c>
      <c r="B2539" s="12" t="s">
        <v>2949</v>
      </c>
      <c r="C2539" s="13" t="s">
        <v>17</v>
      </c>
      <c r="D2539" s="12">
        <v>30</v>
      </c>
      <c r="E2539" s="13" t="s">
        <v>26</v>
      </c>
      <c r="F2539" s="13" t="s">
        <v>714</v>
      </c>
      <c r="G2539" s="13" t="s">
        <v>872</v>
      </c>
      <c r="H2539" s="13" t="s">
        <v>717</v>
      </c>
      <c r="I2539" s="12" t="s">
        <v>12</v>
      </c>
      <c r="J2539" s="14">
        <v>96</v>
      </c>
      <c r="K2539" s="15">
        <v>25</v>
      </c>
      <c r="L2539" s="15">
        <v>24.65</v>
      </c>
      <c r="M2539" s="15">
        <v>21.53</v>
      </c>
      <c r="N2539" s="16">
        <f t="shared" si="156"/>
        <v>-0.35000000000000142</v>
      </c>
      <c r="O2539" s="17">
        <f t="shared" si="157"/>
        <v>0.98599999999999999</v>
      </c>
      <c r="P2539" s="18">
        <f t="shared" si="158"/>
        <v>0.14491407338597292</v>
      </c>
      <c r="Q2539" s="17">
        <f t="shared" si="159"/>
        <v>0.35662615740740738</v>
      </c>
    </row>
    <row r="2540" spans="1:17" x14ac:dyDescent="0.3">
      <c r="A2540" s="5" t="s">
        <v>3411</v>
      </c>
      <c r="B2540" s="5" t="s">
        <v>2949</v>
      </c>
      <c r="C2540" s="6" t="s">
        <v>17</v>
      </c>
      <c r="D2540" s="5">
        <v>30</v>
      </c>
      <c r="E2540" s="6" t="s">
        <v>26</v>
      </c>
      <c r="F2540" s="6" t="s">
        <v>714</v>
      </c>
      <c r="G2540" s="6" t="s">
        <v>872</v>
      </c>
      <c r="H2540" s="6" t="s">
        <v>719</v>
      </c>
      <c r="I2540" s="5" t="s">
        <v>12</v>
      </c>
      <c r="J2540" s="7">
        <v>110</v>
      </c>
      <c r="K2540" s="8">
        <v>21</v>
      </c>
      <c r="L2540" s="8">
        <v>18.739999999999998</v>
      </c>
      <c r="M2540" s="8">
        <v>18.739999999999998</v>
      </c>
      <c r="N2540" s="9">
        <f t="shared" si="156"/>
        <v>-2.2600000000000016</v>
      </c>
      <c r="O2540" s="10">
        <f t="shared" si="157"/>
        <v>0.89238095238095227</v>
      </c>
      <c r="P2540" s="11">
        <f t="shared" si="158"/>
        <v>0</v>
      </c>
      <c r="Q2540" s="10">
        <f t="shared" si="159"/>
        <v>0.23661616161616161</v>
      </c>
    </row>
    <row r="2541" spans="1:17" x14ac:dyDescent="0.3">
      <c r="A2541" s="12" t="s">
        <v>3412</v>
      </c>
      <c r="B2541" s="12" t="s">
        <v>2949</v>
      </c>
      <c r="C2541" s="13" t="s">
        <v>17</v>
      </c>
      <c r="D2541" s="12">
        <v>30</v>
      </c>
      <c r="E2541" s="13" t="s">
        <v>26</v>
      </c>
      <c r="F2541" s="13" t="s">
        <v>714</v>
      </c>
      <c r="G2541" s="13" t="s">
        <v>872</v>
      </c>
      <c r="H2541" s="13" t="s">
        <v>720</v>
      </c>
      <c r="I2541" s="12" t="s">
        <v>12</v>
      </c>
      <c r="J2541" s="14">
        <v>113</v>
      </c>
      <c r="K2541" s="15">
        <v>24</v>
      </c>
      <c r="L2541" s="15">
        <v>16.43</v>
      </c>
      <c r="M2541" s="15">
        <v>17.32</v>
      </c>
      <c r="N2541" s="16">
        <f t="shared" si="156"/>
        <v>-7.57</v>
      </c>
      <c r="O2541" s="17">
        <f t="shared" si="157"/>
        <v>0.68458333333333332</v>
      </c>
      <c r="P2541" s="18">
        <f t="shared" si="158"/>
        <v>-5.1385681293302572E-2</v>
      </c>
      <c r="Q2541" s="17">
        <f t="shared" si="159"/>
        <v>0.20194198623402163</v>
      </c>
    </row>
    <row r="2542" spans="1:17" x14ac:dyDescent="0.3">
      <c r="A2542" s="5" t="s">
        <v>3413</v>
      </c>
      <c r="B2542" s="5" t="s">
        <v>2949</v>
      </c>
      <c r="C2542" s="6" t="s">
        <v>17</v>
      </c>
      <c r="D2542" s="5">
        <v>30</v>
      </c>
      <c r="E2542" s="6" t="s">
        <v>26</v>
      </c>
      <c r="F2542" s="6" t="s">
        <v>714</v>
      </c>
      <c r="G2542" s="6" t="s">
        <v>872</v>
      </c>
      <c r="H2542" s="6" t="s">
        <v>722</v>
      </c>
      <c r="I2542" s="5" t="s">
        <v>12</v>
      </c>
      <c r="J2542" s="7">
        <v>97</v>
      </c>
      <c r="K2542" s="8">
        <v>25</v>
      </c>
      <c r="L2542" s="8">
        <v>25.53</v>
      </c>
      <c r="M2542" s="8">
        <v>17.850000000000001</v>
      </c>
      <c r="N2542" s="9">
        <f t="shared" si="156"/>
        <v>0.53000000000000114</v>
      </c>
      <c r="O2542" s="10">
        <f t="shared" si="157"/>
        <v>1.0212000000000001</v>
      </c>
      <c r="P2542" s="11">
        <f t="shared" si="158"/>
        <v>0.4302521008403361</v>
      </c>
      <c r="Q2542" s="10">
        <f t="shared" si="159"/>
        <v>0.36554982817869414</v>
      </c>
    </row>
    <row r="2543" spans="1:17" x14ac:dyDescent="0.3">
      <c r="A2543" s="12" t="s">
        <v>3414</v>
      </c>
      <c r="B2543" s="12" t="s">
        <v>2949</v>
      </c>
      <c r="C2543" s="13" t="s">
        <v>17</v>
      </c>
      <c r="D2543" s="12">
        <v>30</v>
      </c>
      <c r="E2543" s="13" t="s">
        <v>26</v>
      </c>
      <c r="F2543" s="13" t="s">
        <v>714</v>
      </c>
      <c r="G2543" s="13" t="s">
        <v>872</v>
      </c>
      <c r="H2543" s="13" t="s">
        <v>723</v>
      </c>
      <c r="I2543" s="12" t="s">
        <v>12</v>
      </c>
      <c r="J2543" s="14">
        <v>96</v>
      </c>
      <c r="K2543" s="15">
        <v>18</v>
      </c>
      <c r="L2543" s="15">
        <v>0</v>
      </c>
      <c r="M2543" s="15">
        <v>19.670000000000002</v>
      </c>
      <c r="N2543" s="16">
        <f t="shared" si="156"/>
        <v>-18</v>
      </c>
      <c r="O2543" s="17">
        <f t="shared" si="157"/>
        <v>0</v>
      </c>
      <c r="P2543" s="18">
        <f t="shared" si="158"/>
        <v>-1</v>
      </c>
      <c r="Q2543" s="17">
        <f t="shared" si="159"/>
        <v>0</v>
      </c>
    </row>
    <row r="2544" spans="1:17" x14ac:dyDescent="0.3">
      <c r="A2544" s="5" t="s">
        <v>3415</v>
      </c>
      <c r="B2544" s="5" t="s">
        <v>2949</v>
      </c>
      <c r="C2544" s="6" t="s">
        <v>17</v>
      </c>
      <c r="D2544" s="5">
        <v>30</v>
      </c>
      <c r="E2544" s="6" t="s">
        <v>26</v>
      </c>
      <c r="F2544" s="6" t="s">
        <v>714</v>
      </c>
      <c r="G2544" s="6" t="s">
        <v>78</v>
      </c>
      <c r="H2544" s="6" t="s">
        <v>725</v>
      </c>
      <c r="I2544" s="5" t="s">
        <v>12</v>
      </c>
      <c r="J2544" s="7">
        <v>60</v>
      </c>
      <c r="K2544" s="8">
        <v>24</v>
      </c>
      <c r="L2544" s="8">
        <v>24.92</v>
      </c>
      <c r="M2544" s="8">
        <v>27.78</v>
      </c>
      <c r="N2544" s="9">
        <f t="shared" si="156"/>
        <v>0.92000000000000171</v>
      </c>
      <c r="O2544" s="10">
        <f t="shared" si="157"/>
        <v>1.0383333333333333</v>
      </c>
      <c r="P2544" s="11">
        <f t="shared" si="158"/>
        <v>-0.10295176385889127</v>
      </c>
      <c r="Q2544" s="10">
        <f t="shared" si="159"/>
        <v>0.57685185185185184</v>
      </c>
    </row>
    <row r="2545" spans="1:17" x14ac:dyDescent="0.3">
      <c r="A2545" s="12" t="s">
        <v>3416</v>
      </c>
      <c r="B2545" s="12" t="s">
        <v>2949</v>
      </c>
      <c r="C2545" s="13" t="s">
        <v>17</v>
      </c>
      <c r="D2545" s="12">
        <v>30</v>
      </c>
      <c r="E2545" s="13" t="s">
        <v>26</v>
      </c>
      <c r="F2545" s="13" t="s">
        <v>714</v>
      </c>
      <c r="G2545" s="13" t="s">
        <v>78</v>
      </c>
      <c r="H2545" s="13" t="s">
        <v>726</v>
      </c>
      <c r="I2545" s="12" t="s">
        <v>12</v>
      </c>
      <c r="J2545" s="14">
        <v>510</v>
      </c>
      <c r="K2545" s="15">
        <v>155</v>
      </c>
      <c r="L2545" s="15">
        <v>0</v>
      </c>
      <c r="M2545" s="15">
        <v>152.25</v>
      </c>
      <c r="N2545" s="16">
        <f t="shared" si="156"/>
        <v>-155</v>
      </c>
      <c r="O2545" s="17">
        <f t="shared" si="157"/>
        <v>0</v>
      </c>
      <c r="P2545" s="18">
        <f t="shared" si="158"/>
        <v>-1</v>
      </c>
      <c r="Q2545" s="17">
        <f t="shared" si="159"/>
        <v>0</v>
      </c>
    </row>
    <row r="2546" spans="1:17" x14ac:dyDescent="0.3">
      <c r="A2546" s="5" t="s">
        <v>3417</v>
      </c>
      <c r="B2546" s="5" t="s">
        <v>2949</v>
      </c>
      <c r="C2546" s="6" t="s">
        <v>17</v>
      </c>
      <c r="D2546" s="5">
        <v>30</v>
      </c>
      <c r="E2546" s="6" t="s">
        <v>26</v>
      </c>
      <c r="F2546" s="6" t="s">
        <v>727</v>
      </c>
      <c r="G2546" s="6" t="s">
        <v>58</v>
      </c>
      <c r="H2546" s="6" t="s">
        <v>728</v>
      </c>
      <c r="I2546" s="5" t="s">
        <v>10</v>
      </c>
      <c r="J2546" s="7">
        <v>550</v>
      </c>
      <c r="K2546" s="8">
        <v>228</v>
      </c>
      <c r="L2546" s="8">
        <v>156.78</v>
      </c>
      <c r="M2546" s="8">
        <v>298.89999999999998</v>
      </c>
      <c r="N2546" s="9">
        <f t="shared" si="156"/>
        <v>-71.22</v>
      </c>
      <c r="O2546" s="10">
        <f t="shared" si="157"/>
        <v>0.68763157894736837</v>
      </c>
      <c r="P2546" s="11">
        <f t="shared" si="158"/>
        <v>-0.47547674807627965</v>
      </c>
      <c r="Q2546" s="10">
        <f t="shared" si="159"/>
        <v>0.39590909090909093</v>
      </c>
    </row>
    <row r="2547" spans="1:17" x14ac:dyDescent="0.3">
      <c r="A2547" s="12" t="s">
        <v>3418</v>
      </c>
      <c r="B2547" s="12" t="s">
        <v>2949</v>
      </c>
      <c r="C2547" s="13" t="s">
        <v>17</v>
      </c>
      <c r="D2547" s="12">
        <v>30</v>
      </c>
      <c r="E2547" s="13" t="s">
        <v>26</v>
      </c>
      <c r="F2547" s="13" t="s">
        <v>727</v>
      </c>
      <c r="G2547" s="13" t="s">
        <v>58</v>
      </c>
      <c r="H2547" s="13" t="s">
        <v>730</v>
      </c>
      <c r="I2547" s="12" t="s">
        <v>10</v>
      </c>
      <c r="J2547" s="14">
        <v>1050</v>
      </c>
      <c r="K2547" s="15">
        <v>621</v>
      </c>
      <c r="L2547" s="15">
        <v>755.8</v>
      </c>
      <c r="M2547" s="15">
        <v>708.81</v>
      </c>
      <c r="N2547" s="16">
        <f t="shared" si="156"/>
        <v>134.79999999999995</v>
      </c>
      <c r="O2547" s="17">
        <f t="shared" si="157"/>
        <v>1.2170692431561996</v>
      </c>
      <c r="P2547" s="18">
        <f t="shared" si="158"/>
        <v>6.6294211424782395E-2</v>
      </c>
      <c r="Q2547" s="17">
        <f t="shared" si="159"/>
        <v>0.9997354497354497</v>
      </c>
    </row>
    <row r="2548" spans="1:17" x14ac:dyDescent="0.3">
      <c r="A2548" s="5" t="s">
        <v>3419</v>
      </c>
      <c r="B2548" s="5" t="s">
        <v>2949</v>
      </c>
      <c r="C2548" s="6" t="s">
        <v>17</v>
      </c>
      <c r="D2548" s="5">
        <v>30</v>
      </c>
      <c r="E2548" s="6" t="s">
        <v>26</v>
      </c>
      <c r="F2548" s="6" t="s">
        <v>727</v>
      </c>
      <c r="G2548" s="6" t="s">
        <v>58</v>
      </c>
      <c r="H2548" s="6" t="s">
        <v>731</v>
      </c>
      <c r="I2548" s="5" t="s">
        <v>10</v>
      </c>
      <c r="J2548" s="7">
        <v>270</v>
      </c>
      <c r="K2548" s="8">
        <v>155</v>
      </c>
      <c r="L2548" s="8">
        <v>172.66</v>
      </c>
      <c r="M2548" s="8">
        <v>178.44</v>
      </c>
      <c r="N2548" s="9">
        <f t="shared" si="156"/>
        <v>17.659999999999997</v>
      </c>
      <c r="O2548" s="10">
        <f t="shared" si="157"/>
        <v>1.1139354838709676</v>
      </c>
      <c r="P2548" s="11">
        <f t="shared" si="158"/>
        <v>-3.2391840394530379E-2</v>
      </c>
      <c r="Q2548" s="10">
        <f t="shared" si="159"/>
        <v>0.8881687242798354</v>
      </c>
    </row>
    <row r="2549" spans="1:17" x14ac:dyDescent="0.3">
      <c r="A2549" s="12" t="s">
        <v>3420</v>
      </c>
      <c r="B2549" s="12" t="s">
        <v>2949</v>
      </c>
      <c r="C2549" s="13" t="s">
        <v>17</v>
      </c>
      <c r="D2549" s="12">
        <v>30</v>
      </c>
      <c r="E2549" s="13" t="s">
        <v>26</v>
      </c>
      <c r="F2549" s="13" t="s">
        <v>727</v>
      </c>
      <c r="G2549" s="13" t="s">
        <v>58</v>
      </c>
      <c r="H2549" s="13" t="s">
        <v>732</v>
      </c>
      <c r="I2549" s="12" t="s">
        <v>10</v>
      </c>
      <c r="J2549" s="14">
        <v>840</v>
      </c>
      <c r="K2549" s="15">
        <v>384</v>
      </c>
      <c r="L2549" s="15">
        <v>505.81</v>
      </c>
      <c r="M2549" s="15">
        <v>505.91</v>
      </c>
      <c r="N2549" s="16">
        <f t="shared" si="156"/>
        <v>121.81</v>
      </c>
      <c r="O2549" s="17">
        <f t="shared" si="157"/>
        <v>1.3172135416666666</v>
      </c>
      <c r="P2549" s="18">
        <f t="shared" si="158"/>
        <v>-1.9766361605823711E-4</v>
      </c>
      <c r="Q2549" s="17">
        <f t="shared" si="159"/>
        <v>0.83632605820105821</v>
      </c>
    </row>
    <row r="2550" spans="1:17" x14ac:dyDescent="0.3">
      <c r="A2550" s="5" t="s">
        <v>3421</v>
      </c>
      <c r="B2550" s="5" t="s">
        <v>2949</v>
      </c>
      <c r="C2550" s="6" t="s">
        <v>17</v>
      </c>
      <c r="D2550" s="5">
        <v>30</v>
      </c>
      <c r="E2550" s="6" t="s">
        <v>26</v>
      </c>
      <c r="F2550" s="6" t="s">
        <v>727</v>
      </c>
      <c r="G2550" s="6" t="s">
        <v>58</v>
      </c>
      <c r="H2550" s="6" t="s">
        <v>733</v>
      </c>
      <c r="I2550" s="5" t="s">
        <v>10</v>
      </c>
      <c r="J2550" s="7">
        <v>1600</v>
      </c>
      <c r="K2550" s="8">
        <v>963</v>
      </c>
      <c r="L2550" s="8">
        <v>967.17</v>
      </c>
      <c r="M2550" s="8">
        <v>1139.2</v>
      </c>
      <c r="N2550" s="9">
        <f t="shared" si="156"/>
        <v>4.1699999999999591</v>
      </c>
      <c r="O2550" s="10">
        <f t="shared" si="157"/>
        <v>1.0043302180685358</v>
      </c>
      <c r="P2550" s="11">
        <f t="shared" si="158"/>
        <v>-0.15100948033707873</v>
      </c>
      <c r="Q2550" s="10">
        <f t="shared" si="159"/>
        <v>0.83955729166666671</v>
      </c>
    </row>
    <row r="2551" spans="1:17" x14ac:dyDescent="0.3">
      <c r="A2551" s="12" t="s">
        <v>3422</v>
      </c>
      <c r="B2551" s="12" t="s">
        <v>2949</v>
      </c>
      <c r="C2551" s="13" t="s">
        <v>17</v>
      </c>
      <c r="D2551" s="12">
        <v>30</v>
      </c>
      <c r="E2551" s="13" t="s">
        <v>26</v>
      </c>
      <c r="F2551" s="13" t="s">
        <v>727</v>
      </c>
      <c r="G2551" s="13" t="s">
        <v>58</v>
      </c>
      <c r="H2551" s="13" t="s">
        <v>734</v>
      </c>
      <c r="I2551" s="12" t="s">
        <v>10</v>
      </c>
      <c r="J2551" s="14">
        <v>500</v>
      </c>
      <c r="K2551" s="15">
        <v>299</v>
      </c>
      <c r="L2551" s="15">
        <v>348.32</v>
      </c>
      <c r="M2551" s="15">
        <v>310.70999999999998</v>
      </c>
      <c r="N2551" s="16">
        <f t="shared" si="156"/>
        <v>49.319999999999993</v>
      </c>
      <c r="O2551" s="17">
        <f t="shared" si="157"/>
        <v>1.1649498327759198</v>
      </c>
      <c r="P2551" s="18">
        <f t="shared" si="158"/>
        <v>0.12104534775192306</v>
      </c>
      <c r="Q2551" s="17">
        <f t="shared" si="159"/>
        <v>0.9675555555555555</v>
      </c>
    </row>
    <row r="2552" spans="1:17" x14ac:dyDescent="0.3">
      <c r="A2552" s="5" t="s">
        <v>3423</v>
      </c>
      <c r="B2552" s="5" t="s">
        <v>2949</v>
      </c>
      <c r="C2552" s="6" t="s">
        <v>17</v>
      </c>
      <c r="D2552" s="5">
        <v>30</v>
      </c>
      <c r="E2552" s="6" t="s">
        <v>26</v>
      </c>
      <c r="F2552" s="6" t="s">
        <v>727</v>
      </c>
      <c r="G2552" s="6" t="s">
        <v>58</v>
      </c>
      <c r="H2552" s="6" t="s">
        <v>736</v>
      </c>
      <c r="I2552" s="5" t="s">
        <v>16</v>
      </c>
      <c r="J2552" s="7">
        <v>40</v>
      </c>
      <c r="K2552" s="8">
        <v>0</v>
      </c>
      <c r="L2552" s="8">
        <v>0</v>
      </c>
      <c r="M2552" s="8">
        <v>0</v>
      </c>
      <c r="N2552" s="9">
        <f t="shared" si="156"/>
        <v>0</v>
      </c>
      <c r="O2552" s="10">
        <f t="shared" si="157"/>
        <v>0</v>
      </c>
      <c r="P2552" s="11">
        <f t="shared" si="158"/>
        <v>0</v>
      </c>
      <c r="Q2552" s="10">
        <f t="shared" si="159"/>
        <v>0</v>
      </c>
    </row>
    <row r="2553" spans="1:17" x14ac:dyDescent="0.3">
      <c r="A2553" s="12" t="s">
        <v>3424</v>
      </c>
      <c r="B2553" s="12" t="s">
        <v>2949</v>
      </c>
      <c r="C2553" s="13" t="s">
        <v>17</v>
      </c>
      <c r="D2553" s="12">
        <v>30</v>
      </c>
      <c r="E2553" s="13" t="s">
        <v>26</v>
      </c>
      <c r="F2553" s="13" t="s">
        <v>727</v>
      </c>
      <c r="G2553" s="13" t="s">
        <v>58</v>
      </c>
      <c r="H2553" s="13" t="s">
        <v>737</v>
      </c>
      <c r="I2553" s="12" t="s">
        <v>16</v>
      </c>
      <c r="J2553" s="14">
        <v>40</v>
      </c>
      <c r="K2553" s="15">
        <v>0</v>
      </c>
      <c r="L2553" s="15">
        <v>0</v>
      </c>
      <c r="M2553" s="15">
        <v>0</v>
      </c>
      <c r="N2553" s="16">
        <f t="shared" si="156"/>
        <v>0</v>
      </c>
      <c r="O2553" s="17">
        <f t="shared" si="157"/>
        <v>0</v>
      </c>
      <c r="P2553" s="18">
        <f t="shared" si="158"/>
        <v>0</v>
      </c>
      <c r="Q2553" s="17">
        <f t="shared" si="159"/>
        <v>0</v>
      </c>
    </row>
    <row r="2554" spans="1:17" x14ac:dyDescent="0.3">
      <c r="A2554" s="5" t="s">
        <v>3425</v>
      </c>
      <c r="B2554" s="5" t="s">
        <v>2949</v>
      </c>
      <c r="C2554" s="6" t="s">
        <v>17</v>
      </c>
      <c r="D2554" s="5">
        <v>30</v>
      </c>
      <c r="E2554" s="6" t="s">
        <v>26</v>
      </c>
      <c r="F2554" s="6" t="s">
        <v>727</v>
      </c>
      <c r="G2554" s="6" t="s">
        <v>58</v>
      </c>
      <c r="H2554" s="6" t="s">
        <v>738</v>
      </c>
      <c r="I2554" s="5" t="s">
        <v>12</v>
      </c>
      <c r="J2554" s="7">
        <v>36</v>
      </c>
      <c r="K2554" s="8">
        <v>14</v>
      </c>
      <c r="L2554" s="8">
        <v>12.85</v>
      </c>
      <c r="M2554" s="8">
        <v>13.4</v>
      </c>
      <c r="N2554" s="9">
        <f t="shared" si="156"/>
        <v>-1.1500000000000004</v>
      </c>
      <c r="O2554" s="10">
        <f t="shared" si="157"/>
        <v>0.91785714285714282</v>
      </c>
      <c r="P2554" s="11">
        <f t="shared" si="158"/>
        <v>-4.1044776119403034E-2</v>
      </c>
      <c r="Q2554" s="10">
        <f t="shared" si="159"/>
        <v>0.49575617283950618</v>
      </c>
    </row>
    <row r="2555" spans="1:17" x14ac:dyDescent="0.3">
      <c r="A2555" s="12" t="s">
        <v>3426</v>
      </c>
      <c r="B2555" s="12" t="s">
        <v>2949</v>
      </c>
      <c r="C2555" s="13" t="s">
        <v>17</v>
      </c>
      <c r="D2555" s="12">
        <v>30</v>
      </c>
      <c r="E2555" s="13" t="s">
        <v>26</v>
      </c>
      <c r="F2555" s="13" t="s">
        <v>727</v>
      </c>
      <c r="G2555" s="13" t="s">
        <v>58</v>
      </c>
      <c r="H2555" s="13" t="s">
        <v>739</v>
      </c>
      <c r="I2555" s="12" t="s">
        <v>12</v>
      </c>
      <c r="J2555" s="14">
        <v>900</v>
      </c>
      <c r="K2555" s="15">
        <v>110</v>
      </c>
      <c r="L2555" s="15">
        <v>76.040000000000006</v>
      </c>
      <c r="M2555" s="15">
        <v>134.4</v>
      </c>
      <c r="N2555" s="16">
        <f t="shared" si="156"/>
        <v>-33.959999999999994</v>
      </c>
      <c r="O2555" s="17">
        <f t="shared" si="157"/>
        <v>0.69127272727272737</v>
      </c>
      <c r="P2555" s="18">
        <f t="shared" si="158"/>
        <v>-0.43422619047619043</v>
      </c>
      <c r="Q2555" s="17">
        <f t="shared" si="159"/>
        <v>0.11734567901234567</v>
      </c>
    </row>
    <row r="2556" spans="1:17" x14ac:dyDescent="0.3">
      <c r="A2556" s="5" t="s">
        <v>3427</v>
      </c>
      <c r="B2556" s="5" t="s">
        <v>2949</v>
      </c>
      <c r="C2556" s="6" t="s">
        <v>17</v>
      </c>
      <c r="D2556" s="5">
        <v>30</v>
      </c>
      <c r="E2556" s="6" t="s">
        <v>26</v>
      </c>
      <c r="F2556" s="6" t="s">
        <v>727</v>
      </c>
      <c r="G2556" s="6" t="s">
        <v>58</v>
      </c>
      <c r="H2556" s="6" t="s">
        <v>740</v>
      </c>
      <c r="I2556" s="5" t="s">
        <v>12</v>
      </c>
      <c r="J2556" s="7">
        <v>50</v>
      </c>
      <c r="K2556" s="8">
        <v>18</v>
      </c>
      <c r="L2556" s="8">
        <v>13.83</v>
      </c>
      <c r="M2556" s="8">
        <v>17.489999999999998</v>
      </c>
      <c r="N2556" s="9">
        <f t="shared" si="156"/>
        <v>-4.17</v>
      </c>
      <c r="O2556" s="10">
        <f t="shared" si="157"/>
        <v>0.76833333333333331</v>
      </c>
      <c r="P2556" s="11">
        <f t="shared" si="158"/>
        <v>-0.20926243567752995</v>
      </c>
      <c r="Q2556" s="10">
        <f t="shared" si="159"/>
        <v>0.38416666666666666</v>
      </c>
    </row>
    <row r="2557" spans="1:17" x14ac:dyDescent="0.3">
      <c r="A2557" s="12" t="s">
        <v>3428</v>
      </c>
      <c r="B2557" s="12" t="s">
        <v>2949</v>
      </c>
      <c r="C2557" s="13" t="s">
        <v>17</v>
      </c>
      <c r="D2557" s="12">
        <v>30</v>
      </c>
      <c r="E2557" s="13" t="s">
        <v>26</v>
      </c>
      <c r="F2557" s="13" t="s">
        <v>727</v>
      </c>
      <c r="G2557" s="13" t="s">
        <v>872</v>
      </c>
      <c r="H2557" s="13" t="s">
        <v>742</v>
      </c>
      <c r="I2557" s="12" t="s">
        <v>10</v>
      </c>
      <c r="J2557" s="14">
        <v>750</v>
      </c>
      <c r="K2557" s="15">
        <v>418</v>
      </c>
      <c r="L2557" s="15">
        <v>490.57</v>
      </c>
      <c r="M2557" s="15">
        <v>341.93</v>
      </c>
      <c r="N2557" s="16">
        <f t="shared" si="156"/>
        <v>72.569999999999993</v>
      </c>
      <c r="O2557" s="17">
        <f t="shared" si="157"/>
        <v>1.1736124401913874</v>
      </c>
      <c r="P2557" s="18">
        <f t="shared" si="158"/>
        <v>0.43470885853829727</v>
      </c>
      <c r="Q2557" s="17">
        <f t="shared" si="159"/>
        <v>0.90846296296296292</v>
      </c>
    </row>
    <row r="2558" spans="1:17" x14ac:dyDescent="0.3">
      <c r="A2558" s="5" t="s">
        <v>3429</v>
      </c>
      <c r="B2558" s="5" t="s">
        <v>2949</v>
      </c>
      <c r="C2558" s="6" t="s">
        <v>17</v>
      </c>
      <c r="D2558" s="5">
        <v>30</v>
      </c>
      <c r="E2558" s="6" t="s">
        <v>26</v>
      </c>
      <c r="F2558" s="6" t="s">
        <v>727</v>
      </c>
      <c r="G2558" s="6" t="s">
        <v>872</v>
      </c>
      <c r="H2558" s="6" t="s">
        <v>743</v>
      </c>
      <c r="I2558" s="5" t="s">
        <v>10</v>
      </c>
      <c r="J2558" s="7">
        <v>135</v>
      </c>
      <c r="K2558" s="8">
        <v>31</v>
      </c>
      <c r="L2558" s="8">
        <v>11.52</v>
      </c>
      <c r="M2558" s="8">
        <v>4.5199999999999996</v>
      </c>
      <c r="N2558" s="9">
        <f t="shared" si="156"/>
        <v>-19.48</v>
      </c>
      <c r="O2558" s="10">
        <f t="shared" si="157"/>
        <v>0.37161290322580642</v>
      </c>
      <c r="P2558" s="11">
        <f t="shared" si="158"/>
        <v>1.5486725663716816</v>
      </c>
      <c r="Q2558" s="10">
        <f t="shared" si="159"/>
        <v>0.11851851851851852</v>
      </c>
    </row>
    <row r="2559" spans="1:17" x14ac:dyDescent="0.3">
      <c r="A2559" s="12" t="s">
        <v>3430</v>
      </c>
      <c r="B2559" s="12" t="s">
        <v>2949</v>
      </c>
      <c r="C2559" s="13" t="s">
        <v>17</v>
      </c>
      <c r="D2559" s="12">
        <v>30</v>
      </c>
      <c r="E2559" s="13" t="s">
        <v>26</v>
      </c>
      <c r="F2559" s="13" t="s">
        <v>727</v>
      </c>
      <c r="G2559" s="13" t="s">
        <v>872</v>
      </c>
      <c r="H2559" s="13" t="s">
        <v>744</v>
      </c>
      <c r="I2559" s="12" t="s">
        <v>10</v>
      </c>
      <c r="J2559" s="14">
        <v>240</v>
      </c>
      <c r="K2559" s="15">
        <v>0</v>
      </c>
      <c r="L2559" s="15">
        <v>0</v>
      </c>
      <c r="M2559" s="15">
        <v>0</v>
      </c>
      <c r="N2559" s="16">
        <f t="shared" si="156"/>
        <v>0</v>
      </c>
      <c r="O2559" s="17">
        <f t="shared" si="157"/>
        <v>0</v>
      </c>
      <c r="P2559" s="18">
        <f t="shared" si="158"/>
        <v>0</v>
      </c>
      <c r="Q2559" s="17">
        <f t="shared" si="159"/>
        <v>0</v>
      </c>
    </row>
    <row r="2560" spans="1:17" x14ac:dyDescent="0.3">
      <c r="A2560" s="5" t="s">
        <v>3431</v>
      </c>
      <c r="B2560" s="5" t="s">
        <v>2949</v>
      </c>
      <c r="C2560" s="6" t="s">
        <v>17</v>
      </c>
      <c r="D2560" s="5">
        <v>30</v>
      </c>
      <c r="E2560" s="6" t="s">
        <v>26</v>
      </c>
      <c r="F2560" s="6" t="s">
        <v>727</v>
      </c>
      <c r="G2560" s="6" t="s">
        <v>872</v>
      </c>
      <c r="H2560" s="6" t="s">
        <v>746</v>
      </c>
      <c r="I2560" s="5" t="s">
        <v>10</v>
      </c>
      <c r="J2560" s="7">
        <v>12</v>
      </c>
      <c r="K2560" s="8">
        <v>0</v>
      </c>
      <c r="L2560" s="8">
        <v>0</v>
      </c>
      <c r="M2560" s="8">
        <v>8.5299999999999994</v>
      </c>
      <c r="N2560" s="9">
        <f t="shared" si="156"/>
        <v>0</v>
      </c>
      <c r="O2560" s="10">
        <f t="shared" si="157"/>
        <v>0</v>
      </c>
      <c r="P2560" s="11">
        <f t="shared" si="158"/>
        <v>-1</v>
      </c>
      <c r="Q2560" s="10">
        <f t="shared" si="159"/>
        <v>0</v>
      </c>
    </row>
    <row r="2561" spans="1:17" x14ac:dyDescent="0.3">
      <c r="A2561" s="12" t="s">
        <v>3432</v>
      </c>
      <c r="B2561" s="12" t="s">
        <v>2949</v>
      </c>
      <c r="C2561" s="13" t="s">
        <v>17</v>
      </c>
      <c r="D2561" s="12">
        <v>30</v>
      </c>
      <c r="E2561" s="13" t="s">
        <v>26</v>
      </c>
      <c r="F2561" s="13" t="s">
        <v>727</v>
      </c>
      <c r="G2561" s="13" t="s">
        <v>872</v>
      </c>
      <c r="H2561" s="13" t="s">
        <v>748</v>
      </c>
      <c r="I2561" s="12" t="s">
        <v>10</v>
      </c>
      <c r="J2561" s="14">
        <v>600</v>
      </c>
      <c r="K2561" s="15">
        <v>386</v>
      </c>
      <c r="L2561" s="15">
        <v>288.43</v>
      </c>
      <c r="M2561" s="15">
        <v>358.2</v>
      </c>
      <c r="N2561" s="16">
        <f t="shared" si="156"/>
        <v>-97.57</v>
      </c>
      <c r="O2561" s="17">
        <f t="shared" si="157"/>
        <v>0.74722797927461138</v>
      </c>
      <c r="P2561" s="18">
        <f t="shared" si="158"/>
        <v>-0.19477945281965378</v>
      </c>
      <c r="Q2561" s="17">
        <f t="shared" si="159"/>
        <v>0.66766203703703708</v>
      </c>
    </row>
    <row r="2562" spans="1:17" x14ac:dyDescent="0.3">
      <c r="A2562" s="5" t="s">
        <v>3433</v>
      </c>
      <c r="B2562" s="5" t="s">
        <v>2949</v>
      </c>
      <c r="C2562" s="6" t="s">
        <v>17</v>
      </c>
      <c r="D2562" s="5">
        <v>30</v>
      </c>
      <c r="E2562" s="6" t="s">
        <v>26</v>
      </c>
      <c r="F2562" s="6" t="s">
        <v>727</v>
      </c>
      <c r="G2562" s="6" t="s">
        <v>872</v>
      </c>
      <c r="H2562" s="6" t="s">
        <v>750</v>
      </c>
      <c r="I2562" s="5" t="s">
        <v>10</v>
      </c>
      <c r="J2562" s="7">
        <v>300</v>
      </c>
      <c r="K2562" s="8">
        <v>148</v>
      </c>
      <c r="L2562" s="8">
        <v>142.78</v>
      </c>
      <c r="M2562" s="8">
        <v>139.24</v>
      </c>
      <c r="N2562" s="9">
        <f t="shared" ref="N2562:N2625" si="160">L2562-K2562</f>
        <v>-5.2199999999999989</v>
      </c>
      <c r="O2562" s="10">
        <f t="shared" ref="O2562:O2625" si="161">IFERROR(L2562/K2562, 0)</f>
        <v>0.9647297297297297</v>
      </c>
      <c r="P2562" s="11">
        <f t="shared" ref="P2562:P2625" si="162">IFERROR((L2562-M2562)/M2562, 0)</f>
        <v>2.5423728813559265E-2</v>
      </c>
      <c r="Q2562" s="10">
        <f t="shared" ref="Q2562:Q2625" si="163">IFERROR((L2562*1000)/(J2562*D2562*24), 0)</f>
        <v>0.66101851851851856</v>
      </c>
    </row>
    <row r="2563" spans="1:17" x14ac:dyDescent="0.3">
      <c r="A2563" s="12" t="s">
        <v>3434</v>
      </c>
      <c r="B2563" s="12" t="s">
        <v>2949</v>
      </c>
      <c r="C2563" s="13" t="s">
        <v>17</v>
      </c>
      <c r="D2563" s="12">
        <v>30</v>
      </c>
      <c r="E2563" s="13" t="s">
        <v>26</v>
      </c>
      <c r="F2563" s="13" t="s">
        <v>727</v>
      </c>
      <c r="G2563" s="13" t="s">
        <v>78</v>
      </c>
      <c r="H2563" s="13" t="s">
        <v>752</v>
      </c>
      <c r="I2563" s="12" t="s">
        <v>10</v>
      </c>
      <c r="J2563" s="14">
        <v>1000</v>
      </c>
      <c r="K2563" s="15">
        <v>589</v>
      </c>
      <c r="L2563" s="15">
        <v>599.04</v>
      </c>
      <c r="M2563" s="15">
        <v>576.71</v>
      </c>
      <c r="N2563" s="16">
        <f t="shared" si="160"/>
        <v>10.039999999999964</v>
      </c>
      <c r="O2563" s="17">
        <f t="shared" si="161"/>
        <v>1.0170458404074703</v>
      </c>
      <c r="P2563" s="18">
        <f t="shared" si="162"/>
        <v>3.871963378474437E-2</v>
      </c>
      <c r="Q2563" s="17">
        <f t="shared" si="163"/>
        <v>0.83199999999999996</v>
      </c>
    </row>
    <row r="2564" spans="1:17" x14ac:dyDescent="0.3">
      <c r="A2564" s="5" t="s">
        <v>3435</v>
      </c>
      <c r="B2564" s="5" t="s">
        <v>2949</v>
      </c>
      <c r="C2564" s="6" t="s">
        <v>17</v>
      </c>
      <c r="D2564" s="5">
        <v>30</v>
      </c>
      <c r="E2564" s="6" t="s">
        <v>26</v>
      </c>
      <c r="F2564" s="6" t="s">
        <v>727</v>
      </c>
      <c r="G2564" s="6" t="s">
        <v>78</v>
      </c>
      <c r="H2564" s="6" t="s">
        <v>753</v>
      </c>
      <c r="I2564" s="5" t="s">
        <v>10</v>
      </c>
      <c r="J2564" s="7">
        <v>0</v>
      </c>
      <c r="K2564" s="8">
        <v>0</v>
      </c>
      <c r="L2564" s="8">
        <v>0</v>
      </c>
      <c r="M2564" s="8">
        <v>0</v>
      </c>
      <c r="N2564" s="9">
        <f t="shared" si="160"/>
        <v>0</v>
      </c>
      <c r="O2564" s="10">
        <f t="shared" si="161"/>
        <v>0</v>
      </c>
      <c r="P2564" s="11">
        <f t="shared" si="162"/>
        <v>0</v>
      </c>
      <c r="Q2564" s="10">
        <f t="shared" si="163"/>
        <v>0</v>
      </c>
    </row>
    <row r="2565" spans="1:17" x14ac:dyDescent="0.3">
      <c r="A2565" s="12" t="s">
        <v>3436</v>
      </c>
      <c r="B2565" s="12" t="s">
        <v>2949</v>
      </c>
      <c r="C2565" s="13" t="s">
        <v>17</v>
      </c>
      <c r="D2565" s="12">
        <v>30</v>
      </c>
      <c r="E2565" s="13" t="s">
        <v>26</v>
      </c>
      <c r="F2565" s="13" t="s">
        <v>727</v>
      </c>
      <c r="G2565" s="13" t="s">
        <v>78</v>
      </c>
      <c r="H2565" s="13" t="s">
        <v>754</v>
      </c>
      <c r="I2565" s="12" t="s">
        <v>10</v>
      </c>
      <c r="J2565" s="14">
        <v>2340</v>
      </c>
      <c r="K2565" s="15">
        <v>1238</v>
      </c>
      <c r="L2565" s="15">
        <v>1344.01</v>
      </c>
      <c r="M2565" s="15">
        <v>1325.51</v>
      </c>
      <c r="N2565" s="16">
        <f t="shared" si="160"/>
        <v>106.00999999999999</v>
      </c>
      <c r="O2565" s="17">
        <f t="shared" si="161"/>
        <v>1.0856300484652666</v>
      </c>
      <c r="P2565" s="18">
        <f t="shared" si="162"/>
        <v>1.3956892064186615E-2</v>
      </c>
      <c r="Q2565" s="17">
        <f t="shared" si="163"/>
        <v>0.79772673314339981</v>
      </c>
    </row>
    <row r="2566" spans="1:17" x14ac:dyDescent="0.3">
      <c r="A2566" s="5" t="s">
        <v>3437</v>
      </c>
      <c r="B2566" s="5" t="s">
        <v>2949</v>
      </c>
      <c r="C2566" s="6" t="s">
        <v>17</v>
      </c>
      <c r="D2566" s="5">
        <v>30</v>
      </c>
      <c r="E2566" s="6" t="s">
        <v>26</v>
      </c>
      <c r="F2566" s="6" t="s">
        <v>727</v>
      </c>
      <c r="G2566" s="6" t="s">
        <v>78</v>
      </c>
      <c r="H2566" s="6" t="s">
        <v>755</v>
      </c>
      <c r="I2566" s="5" t="s">
        <v>10</v>
      </c>
      <c r="J2566" s="7">
        <v>1200</v>
      </c>
      <c r="K2566" s="8">
        <v>589</v>
      </c>
      <c r="L2566" s="8">
        <v>545.63</v>
      </c>
      <c r="M2566" s="8">
        <v>286.08999999999997</v>
      </c>
      <c r="N2566" s="9">
        <f t="shared" si="160"/>
        <v>-43.370000000000005</v>
      </c>
      <c r="O2566" s="10">
        <f t="shared" si="161"/>
        <v>0.92636672325976233</v>
      </c>
      <c r="P2566" s="11">
        <f t="shared" si="162"/>
        <v>0.90719703589779455</v>
      </c>
      <c r="Q2566" s="10">
        <f t="shared" si="163"/>
        <v>0.63151620370370365</v>
      </c>
    </row>
    <row r="2567" spans="1:17" x14ac:dyDescent="0.3">
      <c r="A2567" s="12" t="s">
        <v>3438</v>
      </c>
      <c r="B2567" s="12" t="s">
        <v>2949</v>
      </c>
      <c r="C2567" s="13" t="s">
        <v>17</v>
      </c>
      <c r="D2567" s="12">
        <v>30</v>
      </c>
      <c r="E2567" s="13" t="s">
        <v>26</v>
      </c>
      <c r="F2567" s="13" t="s">
        <v>727</v>
      </c>
      <c r="G2567" s="13" t="s">
        <v>78</v>
      </c>
      <c r="H2567" s="13" t="s">
        <v>756</v>
      </c>
      <c r="I2567" s="12" t="s">
        <v>10</v>
      </c>
      <c r="J2567" s="14">
        <v>2100</v>
      </c>
      <c r="K2567" s="15">
        <v>892</v>
      </c>
      <c r="L2567" s="15">
        <v>1130.95</v>
      </c>
      <c r="M2567" s="15">
        <v>840.95</v>
      </c>
      <c r="N2567" s="16">
        <f t="shared" si="160"/>
        <v>238.95000000000005</v>
      </c>
      <c r="O2567" s="17">
        <f t="shared" si="161"/>
        <v>1.2678811659192826</v>
      </c>
      <c r="P2567" s="18">
        <f t="shared" si="162"/>
        <v>0.34484808847137166</v>
      </c>
      <c r="Q2567" s="17">
        <f t="shared" si="163"/>
        <v>0.74798280423280428</v>
      </c>
    </row>
    <row r="2568" spans="1:17" x14ac:dyDescent="0.3">
      <c r="A2568" s="5" t="s">
        <v>3439</v>
      </c>
      <c r="B2568" s="5" t="s">
        <v>2949</v>
      </c>
      <c r="C2568" s="6" t="s">
        <v>17</v>
      </c>
      <c r="D2568" s="5">
        <v>30</v>
      </c>
      <c r="E2568" s="6" t="s">
        <v>26</v>
      </c>
      <c r="F2568" s="6" t="s">
        <v>727</v>
      </c>
      <c r="G2568" s="6" t="s">
        <v>78</v>
      </c>
      <c r="H2568" s="6" t="s">
        <v>757</v>
      </c>
      <c r="I2568" s="5" t="s">
        <v>12</v>
      </c>
      <c r="J2568" s="7">
        <v>63.2</v>
      </c>
      <c r="K2568" s="8">
        <v>4</v>
      </c>
      <c r="L2568" s="8">
        <v>0.71</v>
      </c>
      <c r="M2568" s="8">
        <v>1.83</v>
      </c>
      <c r="N2568" s="9">
        <f t="shared" si="160"/>
        <v>-3.29</v>
      </c>
      <c r="O2568" s="10">
        <f t="shared" si="161"/>
        <v>0.17749999999999999</v>
      </c>
      <c r="P2568" s="11">
        <f t="shared" si="162"/>
        <v>-0.61202185792349728</v>
      </c>
      <c r="Q2568" s="10">
        <f t="shared" si="163"/>
        <v>1.5603023909985936E-2</v>
      </c>
    </row>
    <row r="2569" spans="1:17" x14ac:dyDescent="0.3">
      <c r="A2569" s="12" t="s">
        <v>3440</v>
      </c>
      <c r="B2569" s="12" t="s">
        <v>2949</v>
      </c>
      <c r="C2569" s="13" t="s">
        <v>17</v>
      </c>
      <c r="D2569" s="12">
        <v>30</v>
      </c>
      <c r="E2569" s="13" t="s">
        <v>26</v>
      </c>
      <c r="F2569" s="13" t="s">
        <v>727</v>
      </c>
      <c r="G2569" s="13" t="s">
        <v>78</v>
      </c>
      <c r="H2569" s="13" t="s">
        <v>758</v>
      </c>
      <c r="I2569" s="12" t="s">
        <v>12</v>
      </c>
      <c r="J2569" s="14">
        <v>132</v>
      </c>
      <c r="K2569" s="15">
        <v>29</v>
      </c>
      <c r="L2569" s="15">
        <v>0</v>
      </c>
      <c r="M2569" s="15">
        <v>29.93</v>
      </c>
      <c r="N2569" s="16">
        <f t="shared" si="160"/>
        <v>-29</v>
      </c>
      <c r="O2569" s="17">
        <f t="shared" si="161"/>
        <v>0</v>
      </c>
      <c r="P2569" s="18">
        <f t="shared" si="162"/>
        <v>-1</v>
      </c>
      <c r="Q2569" s="17">
        <f t="shared" si="163"/>
        <v>0</v>
      </c>
    </row>
    <row r="2570" spans="1:17" x14ac:dyDescent="0.3">
      <c r="A2570" s="5" t="s">
        <v>3441</v>
      </c>
      <c r="B2570" s="5" t="s">
        <v>2949</v>
      </c>
      <c r="C2570" s="6" t="s">
        <v>17</v>
      </c>
      <c r="D2570" s="5">
        <v>30</v>
      </c>
      <c r="E2570" s="6" t="s">
        <v>26</v>
      </c>
      <c r="F2570" s="6" t="s">
        <v>727</v>
      </c>
      <c r="G2570" s="6" t="s">
        <v>78</v>
      </c>
      <c r="H2570" s="6" t="s">
        <v>759</v>
      </c>
      <c r="I2570" s="5" t="s">
        <v>12</v>
      </c>
      <c r="J2570" s="7">
        <v>160</v>
      </c>
      <c r="K2570" s="8">
        <v>38</v>
      </c>
      <c r="L2570" s="8">
        <v>39.29</v>
      </c>
      <c r="M2570" s="8">
        <v>33.299999999999997</v>
      </c>
      <c r="N2570" s="9">
        <f t="shared" si="160"/>
        <v>1.2899999999999991</v>
      </c>
      <c r="O2570" s="10">
        <f t="shared" si="161"/>
        <v>1.0339473684210525</v>
      </c>
      <c r="P2570" s="11">
        <f t="shared" si="162"/>
        <v>0.17987987987987997</v>
      </c>
      <c r="Q2570" s="10">
        <f t="shared" si="163"/>
        <v>0.3410590277777778</v>
      </c>
    </row>
    <row r="2571" spans="1:17" x14ac:dyDescent="0.3">
      <c r="A2571" s="12" t="s">
        <v>3442</v>
      </c>
      <c r="B2571" s="12" t="s">
        <v>2949</v>
      </c>
      <c r="C2571" s="13" t="s">
        <v>17</v>
      </c>
      <c r="D2571" s="12">
        <v>30</v>
      </c>
      <c r="E2571" s="13" t="s">
        <v>826</v>
      </c>
      <c r="F2571" s="13" t="s">
        <v>827</v>
      </c>
      <c r="G2571" s="13" t="s">
        <v>78</v>
      </c>
      <c r="H2571" s="13" t="s">
        <v>761</v>
      </c>
      <c r="I2571" s="12" t="s">
        <v>12</v>
      </c>
      <c r="J2571" s="14">
        <v>600</v>
      </c>
      <c r="K2571" s="15">
        <v>170</v>
      </c>
      <c r="L2571" s="15">
        <v>169.89</v>
      </c>
      <c r="M2571" s="15">
        <v>226.94</v>
      </c>
      <c r="N2571" s="16">
        <f t="shared" si="160"/>
        <v>-0.11000000000001364</v>
      </c>
      <c r="O2571" s="17">
        <f t="shared" si="161"/>
        <v>0.99935294117647056</v>
      </c>
      <c r="P2571" s="18">
        <f t="shared" si="162"/>
        <v>-0.25138803207896365</v>
      </c>
      <c r="Q2571" s="17">
        <f t="shared" si="163"/>
        <v>0.39326388888888891</v>
      </c>
    </row>
    <row r="2572" spans="1:17" x14ac:dyDescent="0.3">
      <c r="A2572" s="5" t="s">
        <v>3443</v>
      </c>
      <c r="B2572" s="5" t="s">
        <v>2949</v>
      </c>
      <c r="C2572" s="6" t="s">
        <v>17</v>
      </c>
      <c r="D2572" s="5">
        <v>30</v>
      </c>
      <c r="E2572" s="6" t="s">
        <v>826</v>
      </c>
      <c r="F2572" s="6" t="s">
        <v>827</v>
      </c>
      <c r="G2572" s="6" t="s">
        <v>78</v>
      </c>
      <c r="H2572" s="6" t="s">
        <v>762</v>
      </c>
      <c r="I2572" s="5" t="s">
        <v>12</v>
      </c>
      <c r="J2572" s="7">
        <v>110</v>
      </c>
      <c r="K2572" s="8">
        <v>25</v>
      </c>
      <c r="L2572" s="8">
        <v>21.84</v>
      </c>
      <c r="M2572" s="8">
        <v>35.340000000000003</v>
      </c>
      <c r="N2572" s="9">
        <f t="shared" si="160"/>
        <v>-3.16</v>
      </c>
      <c r="O2572" s="10">
        <f t="shared" si="161"/>
        <v>0.87360000000000004</v>
      </c>
      <c r="P2572" s="11">
        <f t="shared" si="162"/>
        <v>-0.38200339558573859</v>
      </c>
      <c r="Q2572" s="10">
        <f t="shared" si="163"/>
        <v>0.27575757575757576</v>
      </c>
    </row>
    <row r="2573" spans="1:17" x14ac:dyDescent="0.3">
      <c r="A2573" s="12" t="s">
        <v>3444</v>
      </c>
      <c r="B2573" s="12" t="s">
        <v>2949</v>
      </c>
      <c r="C2573" s="13" t="s">
        <v>17</v>
      </c>
      <c r="D2573" s="12">
        <v>30</v>
      </c>
      <c r="E2573" s="13" t="s">
        <v>826</v>
      </c>
      <c r="F2573" s="13" t="s">
        <v>827</v>
      </c>
      <c r="G2573" s="13" t="s">
        <v>78</v>
      </c>
      <c r="H2573" s="13" t="s">
        <v>763</v>
      </c>
      <c r="I2573" s="12" t="s">
        <v>12</v>
      </c>
      <c r="J2573" s="14">
        <v>405</v>
      </c>
      <c r="K2573" s="15">
        <v>59</v>
      </c>
      <c r="L2573" s="15">
        <v>51.12</v>
      </c>
      <c r="M2573" s="15">
        <v>83.49</v>
      </c>
      <c r="N2573" s="16">
        <f t="shared" si="160"/>
        <v>-7.8800000000000026</v>
      </c>
      <c r="O2573" s="17">
        <f t="shared" si="161"/>
        <v>0.86644067796610169</v>
      </c>
      <c r="P2573" s="18">
        <f t="shared" si="162"/>
        <v>-0.38771110312612289</v>
      </c>
      <c r="Q2573" s="17">
        <f t="shared" si="163"/>
        <v>0.17530864197530865</v>
      </c>
    </row>
    <row r="2574" spans="1:17" x14ac:dyDescent="0.3">
      <c r="A2574" s="5" t="s">
        <v>3445</v>
      </c>
      <c r="B2574" s="5" t="s">
        <v>2949</v>
      </c>
      <c r="C2574" s="6" t="s">
        <v>17</v>
      </c>
      <c r="D2574" s="5">
        <v>30</v>
      </c>
      <c r="E2574" s="6" t="s">
        <v>826</v>
      </c>
      <c r="F2574" s="6" t="s">
        <v>827</v>
      </c>
      <c r="G2574" s="6" t="s">
        <v>78</v>
      </c>
      <c r="H2574" s="6" t="s">
        <v>765</v>
      </c>
      <c r="I2574" s="5" t="s">
        <v>12</v>
      </c>
      <c r="J2574" s="7">
        <v>0</v>
      </c>
      <c r="K2574" s="8">
        <v>401</v>
      </c>
      <c r="L2574" s="8">
        <v>0</v>
      </c>
      <c r="M2574" s="8">
        <v>0</v>
      </c>
      <c r="N2574" s="9">
        <f t="shared" si="160"/>
        <v>-401</v>
      </c>
      <c r="O2574" s="10">
        <f t="shared" si="161"/>
        <v>0</v>
      </c>
      <c r="P2574" s="11">
        <f t="shared" si="162"/>
        <v>0</v>
      </c>
      <c r="Q2574" s="10">
        <f t="shared" si="163"/>
        <v>0</v>
      </c>
    </row>
    <row r="2575" spans="1:17" x14ac:dyDescent="0.3">
      <c r="A2575" s="12" t="s">
        <v>3446</v>
      </c>
      <c r="B2575" s="12" t="s">
        <v>2949</v>
      </c>
      <c r="C2575" s="13" t="s">
        <v>17</v>
      </c>
      <c r="D2575" s="12">
        <v>30</v>
      </c>
      <c r="E2575" s="13" t="s">
        <v>826</v>
      </c>
      <c r="F2575" s="13" t="s">
        <v>766</v>
      </c>
      <c r="G2575" s="13" t="s">
        <v>58</v>
      </c>
      <c r="H2575" s="13" t="s">
        <v>767</v>
      </c>
      <c r="I2575" s="12" t="s">
        <v>16</v>
      </c>
      <c r="J2575" s="14">
        <v>97.2</v>
      </c>
      <c r="K2575" s="15">
        <v>41</v>
      </c>
      <c r="L2575" s="15">
        <v>40.56</v>
      </c>
      <c r="M2575" s="15">
        <v>42.71</v>
      </c>
      <c r="N2575" s="16">
        <f t="shared" si="160"/>
        <v>-0.43999999999999773</v>
      </c>
      <c r="O2575" s="17">
        <f t="shared" si="161"/>
        <v>0.98926829268292693</v>
      </c>
      <c r="P2575" s="18">
        <f t="shared" si="162"/>
        <v>-5.0339498946382545E-2</v>
      </c>
      <c r="Q2575" s="17">
        <f t="shared" si="163"/>
        <v>0.57956104252400553</v>
      </c>
    </row>
    <row r="2576" spans="1:17" x14ac:dyDescent="0.3">
      <c r="A2576" s="5" t="s">
        <v>3447</v>
      </c>
      <c r="B2576" s="5" t="s">
        <v>2949</v>
      </c>
      <c r="C2576" s="6" t="s">
        <v>17</v>
      </c>
      <c r="D2576" s="5">
        <v>30</v>
      </c>
      <c r="E2576" s="6" t="s">
        <v>826</v>
      </c>
      <c r="F2576" s="6" t="s">
        <v>766</v>
      </c>
      <c r="G2576" s="6" t="s">
        <v>58</v>
      </c>
      <c r="H2576" s="6" t="s">
        <v>768</v>
      </c>
      <c r="I2576" s="5" t="s">
        <v>16</v>
      </c>
      <c r="J2576" s="7">
        <v>69.760000000000005</v>
      </c>
      <c r="K2576" s="8">
        <v>47</v>
      </c>
      <c r="L2576" s="8">
        <v>36.159999999999997</v>
      </c>
      <c r="M2576" s="8">
        <v>40.9</v>
      </c>
      <c r="N2576" s="9">
        <f t="shared" si="160"/>
        <v>-10.840000000000003</v>
      </c>
      <c r="O2576" s="10">
        <f t="shared" si="161"/>
        <v>0.76936170212765953</v>
      </c>
      <c r="P2576" s="11">
        <f t="shared" si="162"/>
        <v>-0.11589242053789736</v>
      </c>
      <c r="Q2576" s="10">
        <f t="shared" si="163"/>
        <v>0.71992864424057079</v>
      </c>
    </row>
    <row r="2577" spans="1:17" x14ac:dyDescent="0.3">
      <c r="A2577" s="12" t="s">
        <v>3448</v>
      </c>
      <c r="B2577" s="12" t="s">
        <v>2949</v>
      </c>
      <c r="C2577" s="13" t="s">
        <v>17</v>
      </c>
      <c r="D2577" s="12">
        <v>30</v>
      </c>
      <c r="E2577" s="13" t="s">
        <v>826</v>
      </c>
      <c r="F2577" s="13" t="s">
        <v>766</v>
      </c>
      <c r="G2577" s="13" t="s">
        <v>58</v>
      </c>
      <c r="H2577" s="13" t="s">
        <v>769</v>
      </c>
      <c r="I2577" s="12" t="s">
        <v>16</v>
      </c>
      <c r="J2577" s="14">
        <v>139.4</v>
      </c>
      <c r="K2577" s="15">
        <v>68</v>
      </c>
      <c r="L2577" s="15">
        <v>65.92</v>
      </c>
      <c r="M2577" s="15">
        <v>53.45</v>
      </c>
      <c r="N2577" s="16">
        <f t="shared" si="160"/>
        <v>-2.0799999999999983</v>
      </c>
      <c r="O2577" s="17">
        <f t="shared" si="161"/>
        <v>0.96941176470588242</v>
      </c>
      <c r="P2577" s="18">
        <f t="shared" si="162"/>
        <v>0.23330215154349856</v>
      </c>
      <c r="Q2577" s="17">
        <f t="shared" si="163"/>
        <v>0.65678303841861951</v>
      </c>
    </row>
    <row r="2578" spans="1:17" x14ac:dyDescent="0.3">
      <c r="A2578" s="5" t="s">
        <v>3449</v>
      </c>
      <c r="B2578" s="5" t="s">
        <v>2949</v>
      </c>
      <c r="C2578" s="6" t="s">
        <v>17</v>
      </c>
      <c r="D2578" s="5">
        <v>30</v>
      </c>
      <c r="E2578" s="6" t="s">
        <v>826</v>
      </c>
      <c r="F2578" s="6" t="s">
        <v>766</v>
      </c>
      <c r="G2578" s="6" t="s">
        <v>78</v>
      </c>
      <c r="H2578" s="6" t="s">
        <v>771</v>
      </c>
      <c r="I2578" s="5" t="s">
        <v>12</v>
      </c>
      <c r="J2578" s="7">
        <v>100</v>
      </c>
      <c r="K2578" s="8">
        <v>20</v>
      </c>
      <c r="L2578" s="8">
        <v>29.99</v>
      </c>
      <c r="M2578" s="8">
        <v>43.22</v>
      </c>
      <c r="N2578" s="9">
        <f t="shared" si="160"/>
        <v>9.9899999999999984</v>
      </c>
      <c r="O2578" s="10">
        <f t="shared" si="161"/>
        <v>1.4994999999999998</v>
      </c>
      <c r="P2578" s="11">
        <f t="shared" si="162"/>
        <v>-0.30610828320222122</v>
      </c>
      <c r="Q2578" s="10">
        <f t="shared" si="163"/>
        <v>0.41652777777777777</v>
      </c>
    </row>
    <row r="2579" spans="1:17" x14ac:dyDescent="0.3">
      <c r="A2579" s="12" t="s">
        <v>3450</v>
      </c>
      <c r="B2579" s="12" t="s">
        <v>2949</v>
      </c>
      <c r="C2579" s="13" t="s">
        <v>17</v>
      </c>
      <c r="D2579" s="12">
        <v>30</v>
      </c>
      <c r="E2579" s="13" t="s">
        <v>826</v>
      </c>
      <c r="F2579" s="13" t="s">
        <v>766</v>
      </c>
      <c r="G2579" s="13" t="s">
        <v>78</v>
      </c>
      <c r="H2579" s="13" t="s">
        <v>772</v>
      </c>
      <c r="I2579" s="12" t="s">
        <v>10</v>
      </c>
      <c r="J2579" s="14">
        <v>750</v>
      </c>
      <c r="K2579" s="15">
        <v>483</v>
      </c>
      <c r="L2579" s="15">
        <v>395.62</v>
      </c>
      <c r="M2579" s="15">
        <v>313.82</v>
      </c>
      <c r="N2579" s="16">
        <f t="shared" si="160"/>
        <v>-87.38</v>
      </c>
      <c r="O2579" s="17">
        <f t="shared" si="161"/>
        <v>0.81908902691511387</v>
      </c>
      <c r="P2579" s="18">
        <f t="shared" si="162"/>
        <v>0.26065897648333441</v>
      </c>
      <c r="Q2579" s="17">
        <f t="shared" si="163"/>
        <v>0.73262962962962963</v>
      </c>
    </row>
    <row r="2580" spans="1:17" x14ac:dyDescent="0.3">
      <c r="A2580" s="5" t="s">
        <v>3451</v>
      </c>
      <c r="B2580" s="5" t="s">
        <v>2949</v>
      </c>
      <c r="C2580" s="6" t="s">
        <v>17</v>
      </c>
      <c r="D2580" s="5">
        <v>30</v>
      </c>
      <c r="E2580" s="6" t="s">
        <v>826</v>
      </c>
      <c r="F2580" s="6" t="s">
        <v>766</v>
      </c>
      <c r="G2580" s="6" t="s">
        <v>78</v>
      </c>
      <c r="H2580" s="6" t="s">
        <v>773</v>
      </c>
      <c r="I2580" s="5" t="s">
        <v>16</v>
      </c>
      <c r="J2580" s="7">
        <v>291</v>
      </c>
      <c r="K2580" s="8">
        <v>138</v>
      </c>
      <c r="L2580" s="8">
        <v>132.79</v>
      </c>
      <c r="M2580" s="8">
        <v>132.53</v>
      </c>
      <c r="N2580" s="9">
        <f t="shared" si="160"/>
        <v>-5.210000000000008</v>
      </c>
      <c r="O2580" s="10">
        <f t="shared" si="161"/>
        <v>0.9622463768115942</v>
      </c>
      <c r="P2580" s="11">
        <f t="shared" si="162"/>
        <v>1.9618199652908087E-3</v>
      </c>
      <c r="Q2580" s="10">
        <f t="shared" si="163"/>
        <v>0.63378197785414281</v>
      </c>
    </row>
    <row r="2581" spans="1:17" x14ac:dyDescent="0.3">
      <c r="A2581" s="12" t="s">
        <v>3452</v>
      </c>
      <c r="B2581" s="12" t="s">
        <v>2949</v>
      </c>
      <c r="C2581" s="13" t="s">
        <v>17</v>
      </c>
      <c r="D2581" s="12">
        <v>30</v>
      </c>
      <c r="E2581" s="13" t="s">
        <v>826</v>
      </c>
      <c r="F2581" s="13" t="s">
        <v>766</v>
      </c>
      <c r="G2581" s="13" t="s">
        <v>78</v>
      </c>
      <c r="H2581" s="13" t="s">
        <v>774</v>
      </c>
      <c r="I2581" s="12" t="s">
        <v>12</v>
      </c>
      <c r="J2581" s="14">
        <v>50</v>
      </c>
      <c r="K2581" s="15">
        <v>0</v>
      </c>
      <c r="L2581" s="15">
        <v>0</v>
      </c>
      <c r="M2581" s="15">
        <v>0</v>
      </c>
      <c r="N2581" s="16">
        <f t="shared" si="160"/>
        <v>0</v>
      </c>
      <c r="O2581" s="17">
        <f t="shared" si="161"/>
        <v>0</v>
      </c>
      <c r="P2581" s="18">
        <f t="shared" si="162"/>
        <v>0</v>
      </c>
      <c r="Q2581" s="17">
        <f t="shared" si="163"/>
        <v>0</v>
      </c>
    </row>
    <row r="2582" spans="1:17" x14ac:dyDescent="0.3">
      <c r="A2582" s="5" t="s">
        <v>3453</v>
      </c>
      <c r="B2582" s="5" t="s">
        <v>2949</v>
      </c>
      <c r="C2582" s="6" t="s">
        <v>17</v>
      </c>
      <c r="D2582" s="5">
        <v>30</v>
      </c>
      <c r="E2582" s="6" t="s">
        <v>826</v>
      </c>
      <c r="F2582" s="6" t="s">
        <v>766</v>
      </c>
      <c r="G2582" s="6" t="s">
        <v>78</v>
      </c>
      <c r="H2582" s="6" t="s">
        <v>775</v>
      </c>
      <c r="I2582" s="5" t="s">
        <v>12</v>
      </c>
      <c r="J2582" s="7">
        <v>200</v>
      </c>
      <c r="K2582" s="8">
        <v>36</v>
      </c>
      <c r="L2582" s="8">
        <v>38.51</v>
      </c>
      <c r="M2582" s="8">
        <v>0</v>
      </c>
      <c r="N2582" s="9">
        <f t="shared" si="160"/>
        <v>2.509999999999998</v>
      </c>
      <c r="O2582" s="10">
        <f t="shared" si="161"/>
        <v>1.0697222222222222</v>
      </c>
      <c r="P2582" s="11">
        <f t="shared" si="162"/>
        <v>0</v>
      </c>
      <c r="Q2582" s="10">
        <f t="shared" si="163"/>
        <v>0.26743055555555556</v>
      </c>
    </row>
    <row r="2583" spans="1:17" x14ac:dyDescent="0.3">
      <c r="A2583" s="12" t="s">
        <v>3454</v>
      </c>
      <c r="B2583" s="12" t="s">
        <v>2949</v>
      </c>
      <c r="C2583" s="13" t="s">
        <v>17</v>
      </c>
      <c r="D2583" s="12">
        <v>30</v>
      </c>
      <c r="E2583" s="13" t="s">
        <v>826</v>
      </c>
      <c r="F2583" s="13" t="s">
        <v>776</v>
      </c>
      <c r="G2583" s="13" t="s">
        <v>58</v>
      </c>
      <c r="H2583" s="13" t="s">
        <v>777</v>
      </c>
      <c r="I2583" s="12" t="s">
        <v>10</v>
      </c>
      <c r="J2583" s="14">
        <v>36</v>
      </c>
      <c r="K2583" s="15">
        <v>0</v>
      </c>
      <c r="L2583" s="15">
        <v>0</v>
      </c>
      <c r="M2583" s="15">
        <v>0</v>
      </c>
      <c r="N2583" s="16">
        <f t="shared" si="160"/>
        <v>0</v>
      </c>
      <c r="O2583" s="17">
        <f t="shared" si="161"/>
        <v>0</v>
      </c>
      <c r="P2583" s="18">
        <f t="shared" si="162"/>
        <v>0</v>
      </c>
      <c r="Q2583" s="17">
        <f t="shared" si="163"/>
        <v>0</v>
      </c>
    </row>
    <row r="2584" spans="1:17" x14ac:dyDescent="0.3">
      <c r="A2584" s="5" t="s">
        <v>3455</v>
      </c>
      <c r="B2584" s="5" t="s">
        <v>2949</v>
      </c>
      <c r="C2584" s="6" t="s">
        <v>17</v>
      </c>
      <c r="D2584" s="5">
        <v>30</v>
      </c>
      <c r="E2584" s="6" t="s">
        <v>826</v>
      </c>
      <c r="F2584" s="6" t="s">
        <v>776</v>
      </c>
      <c r="G2584" s="6" t="s">
        <v>78</v>
      </c>
      <c r="H2584" s="6" t="s">
        <v>779</v>
      </c>
      <c r="I2584" s="5" t="s">
        <v>12</v>
      </c>
      <c r="J2584" s="7">
        <v>105</v>
      </c>
      <c r="K2584" s="8">
        <v>0</v>
      </c>
      <c r="L2584" s="8">
        <v>32.01</v>
      </c>
      <c r="M2584" s="8">
        <v>31.34</v>
      </c>
      <c r="N2584" s="9">
        <f t="shared" si="160"/>
        <v>32.01</v>
      </c>
      <c r="O2584" s="10">
        <f t="shared" si="161"/>
        <v>0</v>
      </c>
      <c r="P2584" s="11">
        <f t="shared" si="162"/>
        <v>2.1378430121250739E-2</v>
      </c>
      <c r="Q2584" s="10">
        <f t="shared" si="163"/>
        <v>0.42341269841269835</v>
      </c>
    </row>
    <row r="2585" spans="1:17" x14ac:dyDescent="0.3">
      <c r="A2585" s="12" t="s">
        <v>3456</v>
      </c>
      <c r="B2585" s="12" t="s">
        <v>2949</v>
      </c>
      <c r="C2585" s="13" t="s">
        <v>17</v>
      </c>
      <c r="D2585" s="12">
        <v>30</v>
      </c>
      <c r="E2585" s="13" t="s">
        <v>826</v>
      </c>
      <c r="F2585" s="13" t="s">
        <v>780</v>
      </c>
      <c r="G2585" s="13" t="s">
        <v>58</v>
      </c>
      <c r="H2585" s="13" t="s">
        <v>781</v>
      </c>
      <c r="I2585" s="12" t="s">
        <v>12</v>
      </c>
      <c r="J2585" s="14">
        <v>60</v>
      </c>
      <c r="K2585" s="15">
        <v>12</v>
      </c>
      <c r="L2585" s="15">
        <v>7.94</v>
      </c>
      <c r="M2585" s="15">
        <v>10.039999999999999</v>
      </c>
      <c r="N2585" s="16">
        <f t="shared" si="160"/>
        <v>-4.0599999999999996</v>
      </c>
      <c r="O2585" s="17">
        <f t="shared" si="161"/>
        <v>0.66166666666666674</v>
      </c>
      <c r="P2585" s="18">
        <f t="shared" si="162"/>
        <v>-0.20916334661354571</v>
      </c>
      <c r="Q2585" s="17">
        <f t="shared" si="163"/>
        <v>0.18379629629629629</v>
      </c>
    </row>
    <row r="2586" spans="1:17" x14ac:dyDescent="0.3">
      <c r="A2586" s="5" t="s">
        <v>3457</v>
      </c>
      <c r="B2586" s="5" t="s">
        <v>2949</v>
      </c>
      <c r="C2586" s="6" t="s">
        <v>17</v>
      </c>
      <c r="D2586" s="5">
        <v>30</v>
      </c>
      <c r="E2586" s="6" t="s">
        <v>826</v>
      </c>
      <c r="F2586" s="6" t="s">
        <v>780</v>
      </c>
      <c r="G2586" s="6" t="s">
        <v>58</v>
      </c>
      <c r="H2586" s="6" t="s">
        <v>782</v>
      </c>
      <c r="I2586" s="5" t="s">
        <v>12</v>
      </c>
      <c r="J2586" s="7">
        <v>126</v>
      </c>
      <c r="K2586" s="8">
        <v>14</v>
      </c>
      <c r="L2586" s="8">
        <v>12.03</v>
      </c>
      <c r="M2586" s="8">
        <v>7.35</v>
      </c>
      <c r="N2586" s="9">
        <f t="shared" si="160"/>
        <v>-1.9700000000000006</v>
      </c>
      <c r="O2586" s="10">
        <f t="shared" si="161"/>
        <v>0.85928571428571421</v>
      </c>
      <c r="P2586" s="11">
        <f t="shared" si="162"/>
        <v>0.63673469387755099</v>
      </c>
      <c r="Q2586" s="10">
        <f t="shared" si="163"/>
        <v>0.13260582010582012</v>
      </c>
    </row>
    <row r="2587" spans="1:17" x14ac:dyDescent="0.3">
      <c r="A2587" s="12" t="s">
        <v>3458</v>
      </c>
      <c r="B2587" s="12" t="s">
        <v>2949</v>
      </c>
      <c r="C2587" s="13" t="s">
        <v>17</v>
      </c>
      <c r="D2587" s="12">
        <v>30</v>
      </c>
      <c r="E2587" s="13" t="s">
        <v>826</v>
      </c>
      <c r="F2587" s="13" t="s">
        <v>780</v>
      </c>
      <c r="G2587" s="13" t="s">
        <v>58</v>
      </c>
      <c r="H2587" s="13" t="s">
        <v>783</v>
      </c>
      <c r="I2587" s="12" t="s">
        <v>12</v>
      </c>
      <c r="J2587" s="14">
        <v>40</v>
      </c>
      <c r="K2587" s="15">
        <v>20</v>
      </c>
      <c r="L2587" s="15">
        <v>11.26</v>
      </c>
      <c r="M2587" s="15">
        <v>14.44</v>
      </c>
      <c r="N2587" s="16">
        <f t="shared" si="160"/>
        <v>-8.74</v>
      </c>
      <c r="O2587" s="17">
        <f t="shared" si="161"/>
        <v>0.56299999999999994</v>
      </c>
      <c r="P2587" s="18">
        <f t="shared" si="162"/>
        <v>-0.22022160664819942</v>
      </c>
      <c r="Q2587" s="17">
        <f t="shared" si="163"/>
        <v>0.39097222222222222</v>
      </c>
    </row>
    <row r="2588" spans="1:17" x14ac:dyDescent="0.3">
      <c r="A2588" s="5" t="s">
        <v>3459</v>
      </c>
      <c r="B2588" s="5" t="s">
        <v>2949</v>
      </c>
      <c r="C2588" s="6" t="s">
        <v>17</v>
      </c>
      <c r="D2588" s="5">
        <v>30</v>
      </c>
      <c r="E2588" s="6" t="s">
        <v>826</v>
      </c>
      <c r="F2588" s="6" t="s">
        <v>780</v>
      </c>
      <c r="G2588" s="6" t="s">
        <v>58</v>
      </c>
      <c r="H2588" s="6" t="s">
        <v>784</v>
      </c>
      <c r="I2588" s="5" t="s">
        <v>12</v>
      </c>
      <c r="J2588" s="7">
        <v>36</v>
      </c>
      <c r="K2588" s="8">
        <v>10</v>
      </c>
      <c r="L2588" s="8">
        <v>5.0599999999999996</v>
      </c>
      <c r="M2588" s="8">
        <v>4.4800000000000004</v>
      </c>
      <c r="N2588" s="9">
        <f t="shared" si="160"/>
        <v>-4.9400000000000004</v>
      </c>
      <c r="O2588" s="10">
        <f t="shared" si="161"/>
        <v>0.50600000000000001</v>
      </c>
      <c r="P2588" s="11">
        <f t="shared" si="162"/>
        <v>0.12946428571428553</v>
      </c>
      <c r="Q2588" s="10">
        <f t="shared" si="163"/>
        <v>0.19521604938271606</v>
      </c>
    </row>
    <row r="2589" spans="1:17" x14ac:dyDescent="0.3">
      <c r="A2589" s="12" t="s">
        <v>3460</v>
      </c>
      <c r="B2589" s="12" t="s">
        <v>2949</v>
      </c>
      <c r="C2589" s="13" t="s">
        <v>17</v>
      </c>
      <c r="D2589" s="12">
        <v>30</v>
      </c>
      <c r="E2589" s="13" t="s">
        <v>826</v>
      </c>
      <c r="F2589" s="13" t="s">
        <v>780</v>
      </c>
      <c r="G2589" s="13" t="s">
        <v>58</v>
      </c>
      <c r="H2589" s="13" t="s">
        <v>785</v>
      </c>
      <c r="I2589" s="12" t="s">
        <v>12</v>
      </c>
      <c r="J2589" s="14">
        <v>60</v>
      </c>
      <c r="K2589" s="15">
        <v>19</v>
      </c>
      <c r="L2589" s="15">
        <v>7.92</v>
      </c>
      <c r="M2589" s="15">
        <v>10.65</v>
      </c>
      <c r="N2589" s="16">
        <f t="shared" si="160"/>
        <v>-11.08</v>
      </c>
      <c r="O2589" s="17">
        <f t="shared" si="161"/>
        <v>0.4168421052631579</v>
      </c>
      <c r="P2589" s="18">
        <f t="shared" si="162"/>
        <v>-0.25633802816901413</v>
      </c>
      <c r="Q2589" s="17">
        <f t="shared" si="163"/>
        <v>0.18333333333333332</v>
      </c>
    </row>
    <row r="2590" spans="1:17" x14ac:dyDescent="0.3">
      <c r="A2590" s="5" t="s">
        <v>3461</v>
      </c>
      <c r="B2590" s="5" t="s">
        <v>2949</v>
      </c>
      <c r="C2590" s="6" t="s">
        <v>17</v>
      </c>
      <c r="D2590" s="5">
        <v>30</v>
      </c>
      <c r="E2590" s="6" t="s">
        <v>826</v>
      </c>
      <c r="F2590" s="6" t="s">
        <v>787</v>
      </c>
      <c r="G2590" s="6" t="s">
        <v>78</v>
      </c>
      <c r="H2590" s="6" t="s">
        <v>788</v>
      </c>
      <c r="I2590" s="5" t="s">
        <v>12</v>
      </c>
      <c r="J2590" s="7">
        <v>60</v>
      </c>
      <c r="K2590" s="8">
        <v>23</v>
      </c>
      <c r="L2590" s="8">
        <v>7.64</v>
      </c>
      <c r="M2590" s="8">
        <v>13.83</v>
      </c>
      <c r="N2590" s="9">
        <f t="shared" si="160"/>
        <v>-15.36</v>
      </c>
      <c r="O2590" s="10">
        <f t="shared" si="161"/>
        <v>0.33217391304347826</v>
      </c>
      <c r="P2590" s="11">
        <f t="shared" si="162"/>
        <v>-0.4475777295733912</v>
      </c>
      <c r="Q2590" s="10">
        <f t="shared" si="163"/>
        <v>0.17685185185185184</v>
      </c>
    </row>
    <row r="2591" spans="1:17" x14ac:dyDescent="0.3">
      <c r="A2591" s="12" t="s">
        <v>3462</v>
      </c>
      <c r="B2591" s="12" t="s">
        <v>2949</v>
      </c>
      <c r="C2591" s="13" t="s">
        <v>17</v>
      </c>
      <c r="D2591" s="12">
        <v>30</v>
      </c>
      <c r="E2591" s="13" t="s">
        <v>826</v>
      </c>
      <c r="F2591" s="13" t="s">
        <v>789</v>
      </c>
      <c r="G2591" s="13" t="s">
        <v>78</v>
      </c>
      <c r="H2591" s="13" t="s">
        <v>790</v>
      </c>
      <c r="I2591" s="12" t="s">
        <v>12</v>
      </c>
      <c r="J2591" s="14">
        <v>75</v>
      </c>
      <c r="K2591" s="15">
        <v>16</v>
      </c>
      <c r="L2591" s="15">
        <v>6.47</v>
      </c>
      <c r="M2591" s="15">
        <v>6.13</v>
      </c>
      <c r="N2591" s="16">
        <f t="shared" si="160"/>
        <v>-9.5300000000000011</v>
      </c>
      <c r="O2591" s="17">
        <f t="shared" si="161"/>
        <v>0.40437499999999998</v>
      </c>
      <c r="P2591" s="18">
        <f t="shared" si="162"/>
        <v>5.546492659053831E-2</v>
      </c>
      <c r="Q2591" s="17">
        <f t="shared" si="163"/>
        <v>0.11981481481481482</v>
      </c>
    </row>
    <row r="2592" spans="1:17" x14ac:dyDescent="0.3">
      <c r="A2592" s="5" t="s">
        <v>3463</v>
      </c>
      <c r="B2592" s="5" t="s">
        <v>2949</v>
      </c>
      <c r="C2592" s="6" t="s">
        <v>17</v>
      </c>
      <c r="D2592" s="5">
        <v>30</v>
      </c>
      <c r="E2592" s="6" t="s">
        <v>826</v>
      </c>
      <c r="F2592" s="6" t="s">
        <v>791</v>
      </c>
      <c r="G2592" s="6" t="s">
        <v>58</v>
      </c>
      <c r="H2592" s="6" t="s">
        <v>792</v>
      </c>
      <c r="I2592" s="5" t="s">
        <v>16</v>
      </c>
      <c r="J2592" s="7">
        <v>42</v>
      </c>
      <c r="K2592" s="8">
        <v>7</v>
      </c>
      <c r="L2592" s="8">
        <v>12.8</v>
      </c>
      <c r="M2592" s="8">
        <v>28.12</v>
      </c>
      <c r="N2592" s="9">
        <f t="shared" si="160"/>
        <v>5.8000000000000007</v>
      </c>
      <c r="O2592" s="10">
        <f t="shared" si="161"/>
        <v>1.8285714285714287</v>
      </c>
      <c r="P2592" s="11">
        <f t="shared" si="162"/>
        <v>-0.54480796586059743</v>
      </c>
      <c r="Q2592" s="10">
        <f t="shared" si="163"/>
        <v>0.42328042328042326</v>
      </c>
    </row>
    <row r="2593" spans="1:17" x14ac:dyDescent="0.3">
      <c r="A2593" s="12" t="s">
        <v>3464</v>
      </c>
      <c r="B2593" s="12" t="s">
        <v>2949</v>
      </c>
      <c r="C2593" s="13" t="s">
        <v>17</v>
      </c>
      <c r="D2593" s="12">
        <v>30</v>
      </c>
      <c r="E2593" s="13" t="s">
        <v>826</v>
      </c>
      <c r="F2593" s="13" t="s">
        <v>791</v>
      </c>
      <c r="G2593" s="13" t="s">
        <v>58</v>
      </c>
      <c r="H2593" s="13" t="s">
        <v>793</v>
      </c>
      <c r="I2593" s="12" t="s">
        <v>16</v>
      </c>
      <c r="J2593" s="14">
        <v>63</v>
      </c>
      <c r="K2593" s="15">
        <v>25</v>
      </c>
      <c r="L2593" s="15">
        <v>27.79</v>
      </c>
      <c r="M2593" s="15">
        <v>15.94</v>
      </c>
      <c r="N2593" s="16">
        <f t="shared" si="160"/>
        <v>2.7899999999999991</v>
      </c>
      <c r="O2593" s="17">
        <f t="shared" si="161"/>
        <v>1.1115999999999999</v>
      </c>
      <c r="P2593" s="18">
        <f t="shared" si="162"/>
        <v>0.74341279799247173</v>
      </c>
      <c r="Q2593" s="17">
        <f t="shared" si="163"/>
        <v>0.61265432098765427</v>
      </c>
    </row>
    <row r="2594" spans="1:17" x14ac:dyDescent="0.3">
      <c r="A2594" s="5" t="s">
        <v>3465</v>
      </c>
      <c r="B2594" s="5" t="s">
        <v>2949</v>
      </c>
      <c r="C2594" s="6" t="s">
        <v>17</v>
      </c>
      <c r="D2594" s="5">
        <v>30</v>
      </c>
      <c r="E2594" s="6" t="s">
        <v>826</v>
      </c>
      <c r="F2594" s="6" t="s">
        <v>791</v>
      </c>
      <c r="G2594" s="6" t="s">
        <v>78</v>
      </c>
      <c r="H2594" s="6" t="s">
        <v>795</v>
      </c>
      <c r="I2594" s="5" t="s">
        <v>16</v>
      </c>
      <c r="J2594" s="7">
        <v>135</v>
      </c>
      <c r="K2594" s="8">
        <v>76</v>
      </c>
      <c r="L2594" s="8">
        <v>46.52</v>
      </c>
      <c r="M2594" s="8">
        <v>75.52</v>
      </c>
      <c r="N2594" s="9">
        <f t="shared" si="160"/>
        <v>-29.479999999999997</v>
      </c>
      <c r="O2594" s="10">
        <f t="shared" si="161"/>
        <v>0.61210526315789482</v>
      </c>
      <c r="P2594" s="11">
        <f t="shared" si="162"/>
        <v>-0.38400423728813554</v>
      </c>
      <c r="Q2594" s="10">
        <f t="shared" si="163"/>
        <v>0.47860082304526746</v>
      </c>
    </row>
    <row r="2595" spans="1:17" x14ac:dyDescent="0.3">
      <c r="A2595" s="12" t="s">
        <v>3466</v>
      </c>
      <c r="B2595" s="12" t="s">
        <v>2949</v>
      </c>
      <c r="C2595" s="13" t="s">
        <v>17</v>
      </c>
      <c r="D2595" s="12">
        <v>30</v>
      </c>
      <c r="E2595" s="13" t="s">
        <v>826</v>
      </c>
      <c r="F2595" s="13" t="s">
        <v>791</v>
      </c>
      <c r="G2595" s="13" t="s">
        <v>78</v>
      </c>
      <c r="H2595" s="13" t="s">
        <v>796</v>
      </c>
      <c r="I2595" s="12" t="s">
        <v>16</v>
      </c>
      <c r="J2595" s="14">
        <v>101</v>
      </c>
      <c r="K2595" s="15">
        <v>53</v>
      </c>
      <c r="L2595" s="15">
        <v>60.29</v>
      </c>
      <c r="M2595" s="15">
        <v>67.63</v>
      </c>
      <c r="N2595" s="16">
        <f t="shared" si="160"/>
        <v>7.2899999999999991</v>
      </c>
      <c r="O2595" s="17">
        <f t="shared" si="161"/>
        <v>1.1375471698113206</v>
      </c>
      <c r="P2595" s="18">
        <f t="shared" si="162"/>
        <v>-0.1085317166937749</v>
      </c>
      <c r="Q2595" s="17">
        <f t="shared" si="163"/>
        <v>0.82907040704070412</v>
      </c>
    </row>
    <row r="2596" spans="1:17" x14ac:dyDescent="0.3">
      <c r="A2596" s="5" t="s">
        <v>3467</v>
      </c>
      <c r="B2596" s="5" t="s">
        <v>2949</v>
      </c>
      <c r="C2596" s="6" t="s">
        <v>17</v>
      </c>
      <c r="D2596" s="5">
        <v>30</v>
      </c>
      <c r="E2596" s="6" t="s">
        <v>826</v>
      </c>
      <c r="F2596" s="6" t="s">
        <v>791</v>
      </c>
      <c r="G2596" s="6" t="s">
        <v>78</v>
      </c>
      <c r="H2596" s="6" t="s">
        <v>797</v>
      </c>
      <c r="I2596" s="5" t="s">
        <v>16</v>
      </c>
      <c r="J2596" s="7">
        <v>726.6</v>
      </c>
      <c r="K2596" s="8">
        <v>364</v>
      </c>
      <c r="L2596" s="8">
        <v>382.49</v>
      </c>
      <c r="M2596" s="8">
        <v>417.02</v>
      </c>
      <c r="N2596" s="9">
        <f t="shared" si="160"/>
        <v>18.490000000000009</v>
      </c>
      <c r="O2596" s="10">
        <f t="shared" si="161"/>
        <v>1.0507967032967034</v>
      </c>
      <c r="P2596" s="11">
        <f t="shared" si="162"/>
        <v>-8.2801784087094085E-2</v>
      </c>
      <c r="Q2596" s="10">
        <f t="shared" si="163"/>
        <v>0.73112594427623334</v>
      </c>
    </row>
    <row r="2597" spans="1:17" x14ac:dyDescent="0.3">
      <c r="A2597" s="12" t="s">
        <v>3468</v>
      </c>
      <c r="B2597" s="12" t="s">
        <v>3469</v>
      </c>
      <c r="C2597" s="13" t="s">
        <v>18</v>
      </c>
      <c r="D2597" s="12">
        <v>31</v>
      </c>
      <c r="E2597" s="13" t="s">
        <v>24</v>
      </c>
      <c r="F2597" s="13" t="s">
        <v>57</v>
      </c>
      <c r="G2597" s="13" t="s">
        <v>58</v>
      </c>
      <c r="H2597" s="13" t="s">
        <v>59</v>
      </c>
      <c r="I2597" s="12" t="s">
        <v>16</v>
      </c>
      <c r="J2597" s="14">
        <v>270</v>
      </c>
      <c r="K2597" s="15">
        <v>12</v>
      </c>
      <c r="L2597" s="15">
        <v>28.16</v>
      </c>
      <c r="M2597" s="15">
        <v>29.72</v>
      </c>
      <c r="N2597" s="16">
        <f t="shared" si="160"/>
        <v>16.16</v>
      </c>
      <c r="O2597" s="17">
        <f t="shared" si="161"/>
        <v>2.3466666666666667</v>
      </c>
      <c r="P2597" s="18">
        <f t="shared" si="162"/>
        <v>-5.2489905787348544E-2</v>
      </c>
      <c r="Q2597" s="17">
        <f t="shared" si="163"/>
        <v>0.14018319394663481</v>
      </c>
    </row>
    <row r="2598" spans="1:17" x14ac:dyDescent="0.3">
      <c r="A2598" s="5" t="s">
        <v>3470</v>
      </c>
      <c r="B2598" s="5" t="s">
        <v>3469</v>
      </c>
      <c r="C2598" s="6" t="s">
        <v>18</v>
      </c>
      <c r="D2598" s="5">
        <v>31</v>
      </c>
      <c r="E2598" s="6" t="s">
        <v>24</v>
      </c>
      <c r="F2598" s="6" t="s">
        <v>57</v>
      </c>
      <c r="G2598" s="6" t="s">
        <v>58</v>
      </c>
      <c r="H2598" s="6" t="s">
        <v>62</v>
      </c>
      <c r="I2598" s="5" t="s">
        <v>16</v>
      </c>
      <c r="J2598" s="7">
        <v>1500</v>
      </c>
      <c r="K2598" s="8">
        <v>285</v>
      </c>
      <c r="L2598" s="8">
        <v>230.89</v>
      </c>
      <c r="M2598" s="8">
        <v>203.27</v>
      </c>
      <c r="N2598" s="9">
        <f t="shared" si="160"/>
        <v>-54.110000000000014</v>
      </c>
      <c r="O2598" s="10">
        <f t="shared" si="161"/>
        <v>0.81014035087719294</v>
      </c>
      <c r="P2598" s="11">
        <f t="shared" si="162"/>
        <v>0.1358783883504697</v>
      </c>
      <c r="Q2598" s="10">
        <f t="shared" si="163"/>
        <v>0.20689068100358424</v>
      </c>
    </row>
    <row r="2599" spans="1:17" x14ac:dyDescent="0.3">
      <c r="A2599" s="12" t="s">
        <v>3471</v>
      </c>
      <c r="B2599" s="12" t="s">
        <v>3469</v>
      </c>
      <c r="C2599" s="13" t="s">
        <v>18</v>
      </c>
      <c r="D2599" s="12">
        <v>31</v>
      </c>
      <c r="E2599" s="13" t="s">
        <v>24</v>
      </c>
      <c r="F2599" s="13" t="s">
        <v>57</v>
      </c>
      <c r="G2599" s="13" t="s">
        <v>58</v>
      </c>
      <c r="H2599" s="13" t="s">
        <v>63</v>
      </c>
      <c r="I2599" s="12" t="s">
        <v>16</v>
      </c>
      <c r="J2599" s="14">
        <v>330.4</v>
      </c>
      <c r="K2599" s="15">
        <v>106</v>
      </c>
      <c r="L2599" s="15">
        <v>3.04</v>
      </c>
      <c r="M2599" s="15">
        <v>1.56</v>
      </c>
      <c r="N2599" s="16">
        <f t="shared" si="160"/>
        <v>-102.96</v>
      </c>
      <c r="O2599" s="17">
        <f t="shared" si="161"/>
        <v>2.8679245283018868E-2</v>
      </c>
      <c r="P2599" s="18">
        <f t="shared" si="162"/>
        <v>0.94871794871794868</v>
      </c>
      <c r="Q2599" s="17">
        <f t="shared" si="163"/>
        <v>1.2366893176078524E-2</v>
      </c>
    </row>
    <row r="2600" spans="1:17" x14ac:dyDescent="0.3">
      <c r="A2600" s="5" t="s">
        <v>3472</v>
      </c>
      <c r="B2600" s="5" t="s">
        <v>3469</v>
      </c>
      <c r="C2600" s="6" t="s">
        <v>18</v>
      </c>
      <c r="D2600" s="5">
        <v>31</v>
      </c>
      <c r="E2600" s="6" t="s">
        <v>24</v>
      </c>
      <c r="F2600" s="6" t="s">
        <v>57</v>
      </c>
      <c r="G2600" s="6" t="s">
        <v>872</v>
      </c>
      <c r="H2600" s="6" t="s">
        <v>66</v>
      </c>
      <c r="I2600" s="5" t="s">
        <v>16</v>
      </c>
      <c r="J2600" s="7">
        <v>108</v>
      </c>
      <c r="K2600" s="8">
        <v>0</v>
      </c>
      <c r="L2600" s="8">
        <v>0</v>
      </c>
      <c r="M2600" s="8">
        <v>0</v>
      </c>
      <c r="N2600" s="9">
        <f t="shared" si="160"/>
        <v>0</v>
      </c>
      <c r="O2600" s="10">
        <f t="shared" si="161"/>
        <v>0</v>
      </c>
      <c r="P2600" s="11">
        <f t="shared" si="162"/>
        <v>0</v>
      </c>
      <c r="Q2600" s="10">
        <f t="shared" si="163"/>
        <v>0</v>
      </c>
    </row>
    <row r="2601" spans="1:17" x14ac:dyDescent="0.3">
      <c r="A2601" s="12" t="s">
        <v>3473</v>
      </c>
      <c r="B2601" s="12" t="s">
        <v>3469</v>
      </c>
      <c r="C2601" s="13" t="s">
        <v>18</v>
      </c>
      <c r="D2601" s="12">
        <v>31</v>
      </c>
      <c r="E2601" s="13" t="s">
        <v>24</v>
      </c>
      <c r="F2601" s="13" t="s">
        <v>69</v>
      </c>
      <c r="G2601" s="13" t="s">
        <v>58</v>
      </c>
      <c r="H2601" s="13" t="s">
        <v>70</v>
      </c>
      <c r="I2601" s="12" t="s">
        <v>10</v>
      </c>
      <c r="J2601" s="14">
        <v>710</v>
      </c>
      <c r="K2601" s="15">
        <v>323</v>
      </c>
      <c r="L2601" s="15">
        <v>235.32</v>
      </c>
      <c r="M2601" s="15">
        <v>425.67</v>
      </c>
      <c r="N2601" s="16">
        <f t="shared" si="160"/>
        <v>-87.68</v>
      </c>
      <c r="O2601" s="17">
        <f t="shared" si="161"/>
        <v>0.72854489164086689</v>
      </c>
      <c r="P2601" s="18">
        <f t="shared" si="162"/>
        <v>-0.44717739093664111</v>
      </c>
      <c r="Q2601" s="17">
        <f t="shared" si="163"/>
        <v>0.44547932757837344</v>
      </c>
    </row>
    <row r="2602" spans="1:17" x14ac:dyDescent="0.3">
      <c r="A2602" s="5" t="s">
        <v>3474</v>
      </c>
      <c r="B2602" s="5" t="s">
        <v>3469</v>
      </c>
      <c r="C2602" s="6" t="s">
        <v>18</v>
      </c>
      <c r="D2602" s="5">
        <v>31</v>
      </c>
      <c r="E2602" s="6" t="s">
        <v>24</v>
      </c>
      <c r="F2602" s="6" t="s">
        <v>69</v>
      </c>
      <c r="G2602" s="6" t="s">
        <v>58</v>
      </c>
      <c r="H2602" s="6" t="s">
        <v>71</v>
      </c>
      <c r="I2602" s="5" t="s">
        <v>10</v>
      </c>
      <c r="J2602" s="7">
        <v>1200</v>
      </c>
      <c r="K2602" s="8">
        <v>557</v>
      </c>
      <c r="L2602" s="8">
        <v>264.55</v>
      </c>
      <c r="M2602" s="8">
        <v>570.61</v>
      </c>
      <c r="N2602" s="9">
        <f t="shared" si="160"/>
        <v>-292.45</v>
      </c>
      <c r="O2602" s="10">
        <f t="shared" si="161"/>
        <v>0.47495511669658891</v>
      </c>
      <c r="P2602" s="11">
        <f t="shared" si="162"/>
        <v>-0.53637335483079507</v>
      </c>
      <c r="Q2602" s="10">
        <f t="shared" si="163"/>
        <v>0.29631496415770608</v>
      </c>
    </row>
    <row r="2603" spans="1:17" x14ac:dyDescent="0.3">
      <c r="A2603" s="12" t="s">
        <v>3475</v>
      </c>
      <c r="B2603" s="12" t="s">
        <v>3469</v>
      </c>
      <c r="C2603" s="13" t="s">
        <v>18</v>
      </c>
      <c r="D2603" s="12">
        <v>31</v>
      </c>
      <c r="E2603" s="13" t="s">
        <v>24</v>
      </c>
      <c r="F2603" s="13" t="s">
        <v>69</v>
      </c>
      <c r="G2603" s="13" t="s">
        <v>58</v>
      </c>
      <c r="H2603" s="13" t="s">
        <v>72</v>
      </c>
      <c r="I2603" s="12" t="s">
        <v>10</v>
      </c>
      <c r="J2603" s="14">
        <v>600</v>
      </c>
      <c r="K2603" s="15">
        <v>356</v>
      </c>
      <c r="L2603" s="15">
        <v>334.96</v>
      </c>
      <c r="M2603" s="15">
        <v>241.68</v>
      </c>
      <c r="N2603" s="16">
        <f t="shared" si="160"/>
        <v>-21.04000000000002</v>
      </c>
      <c r="O2603" s="17">
        <f t="shared" si="161"/>
        <v>0.94089887640449432</v>
      </c>
      <c r="P2603" s="18">
        <f t="shared" si="162"/>
        <v>0.38596491228070162</v>
      </c>
      <c r="Q2603" s="17">
        <f t="shared" si="163"/>
        <v>0.75035842293906807</v>
      </c>
    </row>
    <row r="2604" spans="1:17" x14ac:dyDescent="0.3">
      <c r="A2604" s="5" t="s">
        <v>3476</v>
      </c>
      <c r="B2604" s="5" t="s">
        <v>3469</v>
      </c>
      <c r="C2604" s="6" t="s">
        <v>18</v>
      </c>
      <c r="D2604" s="5">
        <v>31</v>
      </c>
      <c r="E2604" s="6" t="s">
        <v>24</v>
      </c>
      <c r="F2604" s="6" t="s">
        <v>69</v>
      </c>
      <c r="G2604" s="6" t="s">
        <v>872</v>
      </c>
      <c r="H2604" s="6" t="s">
        <v>76</v>
      </c>
      <c r="I2604" s="5" t="s">
        <v>10</v>
      </c>
      <c r="J2604" s="7">
        <v>1320</v>
      </c>
      <c r="K2604" s="8">
        <v>644</v>
      </c>
      <c r="L2604" s="8">
        <v>780.15</v>
      </c>
      <c r="M2604" s="8">
        <v>754.27</v>
      </c>
      <c r="N2604" s="9">
        <f t="shared" si="160"/>
        <v>136.14999999999998</v>
      </c>
      <c r="O2604" s="10">
        <f t="shared" si="161"/>
        <v>1.2114130434782608</v>
      </c>
      <c r="P2604" s="11">
        <f t="shared" si="162"/>
        <v>3.4311320879791052E-2</v>
      </c>
      <c r="Q2604" s="10">
        <f t="shared" si="163"/>
        <v>0.79438538611925713</v>
      </c>
    </row>
    <row r="2605" spans="1:17" x14ac:dyDescent="0.3">
      <c r="A2605" s="12" t="s">
        <v>3477</v>
      </c>
      <c r="B2605" s="12" t="s">
        <v>3469</v>
      </c>
      <c r="C2605" s="13" t="s">
        <v>18</v>
      </c>
      <c r="D2605" s="12">
        <v>31</v>
      </c>
      <c r="E2605" s="13" t="s">
        <v>24</v>
      </c>
      <c r="F2605" s="13" t="s">
        <v>69</v>
      </c>
      <c r="G2605" s="13" t="s">
        <v>78</v>
      </c>
      <c r="H2605" s="13" t="s">
        <v>79</v>
      </c>
      <c r="I2605" s="12" t="s">
        <v>10</v>
      </c>
      <c r="J2605" s="14">
        <v>1500</v>
      </c>
      <c r="K2605" s="15">
        <v>595</v>
      </c>
      <c r="L2605" s="15">
        <v>643.4</v>
      </c>
      <c r="M2605" s="15">
        <v>713.98</v>
      </c>
      <c r="N2605" s="16">
        <f t="shared" si="160"/>
        <v>48.399999999999977</v>
      </c>
      <c r="O2605" s="17">
        <f t="shared" si="161"/>
        <v>1.0813445378151261</v>
      </c>
      <c r="P2605" s="18">
        <f t="shared" si="162"/>
        <v>-9.8854309644527918E-2</v>
      </c>
      <c r="Q2605" s="17">
        <f t="shared" si="163"/>
        <v>0.57652329749103948</v>
      </c>
    </row>
    <row r="2606" spans="1:17" x14ac:dyDescent="0.3">
      <c r="A2606" s="5" t="s">
        <v>3478</v>
      </c>
      <c r="B2606" s="5" t="s">
        <v>3469</v>
      </c>
      <c r="C2606" s="6" t="s">
        <v>18</v>
      </c>
      <c r="D2606" s="5">
        <v>31</v>
      </c>
      <c r="E2606" s="6" t="s">
        <v>24</v>
      </c>
      <c r="F2606" s="6" t="s">
        <v>69</v>
      </c>
      <c r="G2606" s="6" t="s">
        <v>78</v>
      </c>
      <c r="H2606" s="6" t="s">
        <v>82</v>
      </c>
      <c r="I2606" s="5" t="s">
        <v>16</v>
      </c>
      <c r="J2606" s="7">
        <v>431.59</v>
      </c>
      <c r="K2606" s="8">
        <v>12</v>
      </c>
      <c r="L2606" s="8">
        <v>0</v>
      </c>
      <c r="M2606" s="8">
        <v>0</v>
      </c>
      <c r="N2606" s="9">
        <f t="shared" si="160"/>
        <v>-12</v>
      </c>
      <c r="O2606" s="10">
        <f t="shared" si="161"/>
        <v>0</v>
      </c>
      <c r="P2606" s="11">
        <f t="shared" si="162"/>
        <v>0</v>
      </c>
      <c r="Q2606" s="10">
        <f t="shared" si="163"/>
        <v>0</v>
      </c>
    </row>
    <row r="2607" spans="1:17" x14ac:dyDescent="0.3">
      <c r="A2607" s="12" t="s">
        <v>3479</v>
      </c>
      <c r="B2607" s="12" t="s">
        <v>3469</v>
      </c>
      <c r="C2607" s="13" t="s">
        <v>18</v>
      </c>
      <c r="D2607" s="12">
        <v>31</v>
      </c>
      <c r="E2607" s="13" t="s">
        <v>24</v>
      </c>
      <c r="F2607" s="13" t="s">
        <v>85</v>
      </c>
      <c r="G2607" s="13" t="s">
        <v>58</v>
      </c>
      <c r="H2607" s="13" t="s">
        <v>86</v>
      </c>
      <c r="I2607" s="12" t="s">
        <v>12</v>
      </c>
      <c r="J2607" s="14">
        <v>195</v>
      </c>
      <c r="K2607" s="15">
        <v>5</v>
      </c>
      <c r="L2607" s="15">
        <v>5.46</v>
      </c>
      <c r="M2607" s="15">
        <v>1.6</v>
      </c>
      <c r="N2607" s="16">
        <f t="shared" si="160"/>
        <v>0.45999999999999996</v>
      </c>
      <c r="O2607" s="17">
        <f t="shared" si="161"/>
        <v>1.0920000000000001</v>
      </c>
      <c r="P2607" s="18">
        <f t="shared" si="162"/>
        <v>2.4124999999999996</v>
      </c>
      <c r="Q2607" s="17">
        <f t="shared" si="163"/>
        <v>3.7634408602150539E-2</v>
      </c>
    </row>
    <row r="2608" spans="1:17" x14ac:dyDescent="0.3">
      <c r="A2608" s="5" t="s">
        <v>3480</v>
      </c>
      <c r="B2608" s="5" t="s">
        <v>3469</v>
      </c>
      <c r="C2608" s="6" t="s">
        <v>18</v>
      </c>
      <c r="D2608" s="5">
        <v>31</v>
      </c>
      <c r="E2608" s="6" t="s">
        <v>24</v>
      </c>
      <c r="F2608" s="6" t="s">
        <v>85</v>
      </c>
      <c r="G2608" s="6" t="s">
        <v>58</v>
      </c>
      <c r="H2608" s="6" t="s">
        <v>87</v>
      </c>
      <c r="I2608" s="5" t="s">
        <v>12</v>
      </c>
      <c r="J2608" s="7">
        <v>100</v>
      </c>
      <c r="K2608" s="8">
        <v>12</v>
      </c>
      <c r="L2608" s="8">
        <v>12.3</v>
      </c>
      <c r="M2608" s="8">
        <v>15.95</v>
      </c>
      <c r="N2608" s="9">
        <f t="shared" si="160"/>
        <v>0.30000000000000071</v>
      </c>
      <c r="O2608" s="10">
        <f t="shared" si="161"/>
        <v>1.0250000000000001</v>
      </c>
      <c r="P2608" s="11">
        <f t="shared" si="162"/>
        <v>-0.22884012539184945</v>
      </c>
      <c r="Q2608" s="10">
        <f t="shared" si="163"/>
        <v>0.16532258064516128</v>
      </c>
    </row>
    <row r="2609" spans="1:17" x14ac:dyDescent="0.3">
      <c r="A2609" s="12" t="s">
        <v>3481</v>
      </c>
      <c r="B2609" s="12" t="s">
        <v>3469</v>
      </c>
      <c r="C2609" s="13" t="s">
        <v>18</v>
      </c>
      <c r="D2609" s="12">
        <v>31</v>
      </c>
      <c r="E2609" s="13" t="s">
        <v>24</v>
      </c>
      <c r="F2609" s="13" t="s">
        <v>85</v>
      </c>
      <c r="G2609" s="13" t="s">
        <v>58</v>
      </c>
      <c r="H2609" s="13" t="s">
        <v>88</v>
      </c>
      <c r="I2609" s="12" t="s">
        <v>12</v>
      </c>
      <c r="J2609" s="14">
        <v>111</v>
      </c>
      <c r="K2609" s="15">
        <v>15</v>
      </c>
      <c r="L2609" s="15">
        <v>10.68</v>
      </c>
      <c r="M2609" s="15">
        <v>12.42</v>
      </c>
      <c r="N2609" s="16">
        <f t="shared" si="160"/>
        <v>-4.32</v>
      </c>
      <c r="O2609" s="17">
        <f t="shared" si="161"/>
        <v>0.71199999999999997</v>
      </c>
      <c r="P2609" s="18">
        <f t="shared" si="162"/>
        <v>-0.14009661835748793</v>
      </c>
      <c r="Q2609" s="17">
        <f t="shared" si="163"/>
        <v>0.12932287125835512</v>
      </c>
    </row>
    <row r="2610" spans="1:17" x14ac:dyDescent="0.3">
      <c r="A2610" s="5" t="s">
        <v>3482</v>
      </c>
      <c r="B2610" s="5" t="s">
        <v>3469</v>
      </c>
      <c r="C2610" s="6" t="s">
        <v>18</v>
      </c>
      <c r="D2610" s="5">
        <v>31</v>
      </c>
      <c r="E2610" s="6" t="s">
        <v>24</v>
      </c>
      <c r="F2610" s="6" t="s">
        <v>85</v>
      </c>
      <c r="G2610" s="6" t="s">
        <v>58</v>
      </c>
      <c r="H2610" s="6" t="s">
        <v>90</v>
      </c>
      <c r="I2610" s="5" t="s">
        <v>12</v>
      </c>
      <c r="J2610" s="7">
        <v>66</v>
      </c>
      <c r="K2610" s="8">
        <v>8</v>
      </c>
      <c r="L2610" s="8">
        <v>8.33</v>
      </c>
      <c r="M2610" s="8">
        <v>9.8000000000000007</v>
      </c>
      <c r="N2610" s="9">
        <f t="shared" si="160"/>
        <v>0.33000000000000007</v>
      </c>
      <c r="O2610" s="10">
        <f t="shared" si="161"/>
        <v>1.04125</v>
      </c>
      <c r="P2610" s="11">
        <f t="shared" si="162"/>
        <v>-0.15000000000000005</v>
      </c>
      <c r="Q2610" s="10">
        <f t="shared" si="163"/>
        <v>0.16963994786575431</v>
      </c>
    </row>
    <row r="2611" spans="1:17" x14ac:dyDescent="0.3">
      <c r="A2611" s="12" t="s">
        <v>3483</v>
      </c>
      <c r="B2611" s="12" t="s">
        <v>3469</v>
      </c>
      <c r="C2611" s="13" t="s">
        <v>18</v>
      </c>
      <c r="D2611" s="12">
        <v>31</v>
      </c>
      <c r="E2611" s="13" t="s">
        <v>24</v>
      </c>
      <c r="F2611" s="13" t="s">
        <v>85</v>
      </c>
      <c r="G2611" s="13" t="s">
        <v>58</v>
      </c>
      <c r="H2611" s="13" t="s">
        <v>91</v>
      </c>
      <c r="I2611" s="12" t="s">
        <v>12</v>
      </c>
      <c r="J2611" s="14">
        <v>60</v>
      </c>
      <c r="K2611" s="15">
        <v>8</v>
      </c>
      <c r="L2611" s="15">
        <v>11.03</v>
      </c>
      <c r="M2611" s="15">
        <v>13.27</v>
      </c>
      <c r="N2611" s="16">
        <f t="shared" si="160"/>
        <v>3.0299999999999994</v>
      </c>
      <c r="O2611" s="17">
        <f t="shared" si="161"/>
        <v>1.3787499999999999</v>
      </c>
      <c r="P2611" s="18">
        <f t="shared" si="162"/>
        <v>-0.16880180859080635</v>
      </c>
      <c r="Q2611" s="17">
        <f t="shared" si="163"/>
        <v>0.24708781362007168</v>
      </c>
    </row>
    <row r="2612" spans="1:17" x14ac:dyDescent="0.3">
      <c r="A2612" s="5" t="s">
        <v>3484</v>
      </c>
      <c r="B2612" s="5" t="s">
        <v>3469</v>
      </c>
      <c r="C2612" s="6" t="s">
        <v>18</v>
      </c>
      <c r="D2612" s="5">
        <v>31</v>
      </c>
      <c r="E2612" s="6" t="s">
        <v>24</v>
      </c>
      <c r="F2612" s="6" t="s">
        <v>85</v>
      </c>
      <c r="G2612" s="6" t="s">
        <v>58</v>
      </c>
      <c r="H2612" s="6" t="s">
        <v>92</v>
      </c>
      <c r="I2612" s="5" t="s">
        <v>12</v>
      </c>
      <c r="J2612" s="7">
        <v>126</v>
      </c>
      <c r="K2612" s="8">
        <v>18</v>
      </c>
      <c r="L2612" s="8">
        <v>0</v>
      </c>
      <c r="M2612" s="8">
        <v>22.91</v>
      </c>
      <c r="N2612" s="9">
        <f t="shared" si="160"/>
        <v>-18</v>
      </c>
      <c r="O2612" s="10">
        <f t="shared" si="161"/>
        <v>0</v>
      </c>
      <c r="P2612" s="11">
        <f t="shared" si="162"/>
        <v>-1</v>
      </c>
      <c r="Q2612" s="10">
        <f t="shared" si="163"/>
        <v>0</v>
      </c>
    </row>
    <row r="2613" spans="1:17" x14ac:dyDescent="0.3">
      <c r="A2613" s="12" t="s">
        <v>3485</v>
      </c>
      <c r="B2613" s="12" t="s">
        <v>3469</v>
      </c>
      <c r="C2613" s="13" t="s">
        <v>18</v>
      </c>
      <c r="D2613" s="12">
        <v>31</v>
      </c>
      <c r="E2613" s="13" t="s">
        <v>24</v>
      </c>
      <c r="F2613" s="13" t="s">
        <v>85</v>
      </c>
      <c r="G2613" s="13" t="s">
        <v>58</v>
      </c>
      <c r="H2613" s="13" t="s">
        <v>93</v>
      </c>
      <c r="I2613" s="12" t="s">
        <v>12</v>
      </c>
      <c r="J2613" s="14">
        <v>120</v>
      </c>
      <c r="K2613" s="15">
        <v>24</v>
      </c>
      <c r="L2613" s="15">
        <v>20.47</v>
      </c>
      <c r="M2613" s="15">
        <v>25.69</v>
      </c>
      <c r="N2613" s="16">
        <f t="shared" si="160"/>
        <v>-3.5300000000000011</v>
      </c>
      <c r="O2613" s="17">
        <f t="shared" si="161"/>
        <v>0.85291666666666666</v>
      </c>
      <c r="P2613" s="18">
        <f t="shared" si="162"/>
        <v>-0.20319190346438312</v>
      </c>
      <c r="Q2613" s="17">
        <f t="shared" si="163"/>
        <v>0.22927867383512546</v>
      </c>
    </row>
    <row r="2614" spans="1:17" x14ac:dyDescent="0.3">
      <c r="A2614" s="5" t="s">
        <v>3486</v>
      </c>
      <c r="B2614" s="5" t="s">
        <v>3469</v>
      </c>
      <c r="C2614" s="6" t="s">
        <v>18</v>
      </c>
      <c r="D2614" s="5">
        <v>31</v>
      </c>
      <c r="E2614" s="6" t="s">
        <v>24</v>
      </c>
      <c r="F2614" s="6" t="s">
        <v>85</v>
      </c>
      <c r="G2614" s="6" t="s">
        <v>58</v>
      </c>
      <c r="H2614" s="6" t="s">
        <v>94</v>
      </c>
      <c r="I2614" s="5" t="s">
        <v>12</v>
      </c>
      <c r="J2614" s="7">
        <v>0</v>
      </c>
      <c r="K2614" s="8">
        <v>0</v>
      </c>
      <c r="L2614" s="8">
        <v>0</v>
      </c>
      <c r="M2614" s="8">
        <v>0</v>
      </c>
      <c r="N2614" s="9">
        <f t="shared" si="160"/>
        <v>0</v>
      </c>
      <c r="O2614" s="10">
        <f t="shared" si="161"/>
        <v>0</v>
      </c>
      <c r="P2614" s="11">
        <f t="shared" si="162"/>
        <v>0</v>
      </c>
      <c r="Q2614" s="10">
        <f t="shared" si="163"/>
        <v>0</v>
      </c>
    </row>
    <row r="2615" spans="1:17" x14ac:dyDescent="0.3">
      <c r="A2615" s="12" t="s">
        <v>3487</v>
      </c>
      <c r="B2615" s="12" t="s">
        <v>3469</v>
      </c>
      <c r="C2615" s="13" t="s">
        <v>18</v>
      </c>
      <c r="D2615" s="12">
        <v>31</v>
      </c>
      <c r="E2615" s="13" t="s">
        <v>24</v>
      </c>
      <c r="F2615" s="13" t="s">
        <v>85</v>
      </c>
      <c r="G2615" s="13" t="s">
        <v>58</v>
      </c>
      <c r="H2615" s="13" t="s">
        <v>96</v>
      </c>
      <c r="I2615" s="12" t="s">
        <v>12</v>
      </c>
      <c r="J2615" s="14">
        <v>110</v>
      </c>
      <c r="K2615" s="15">
        <v>15</v>
      </c>
      <c r="L2615" s="15">
        <v>13.46</v>
      </c>
      <c r="M2615" s="15">
        <v>15.9</v>
      </c>
      <c r="N2615" s="16">
        <f t="shared" si="160"/>
        <v>-1.5399999999999991</v>
      </c>
      <c r="O2615" s="17">
        <f t="shared" si="161"/>
        <v>0.89733333333333343</v>
      </c>
      <c r="P2615" s="18">
        <f t="shared" si="162"/>
        <v>-0.15345911949685531</v>
      </c>
      <c r="Q2615" s="17">
        <f t="shared" si="163"/>
        <v>0.16446725317693059</v>
      </c>
    </row>
    <row r="2616" spans="1:17" x14ac:dyDescent="0.3">
      <c r="A2616" s="5" t="s">
        <v>3488</v>
      </c>
      <c r="B2616" s="5" t="s">
        <v>3469</v>
      </c>
      <c r="C2616" s="6" t="s">
        <v>18</v>
      </c>
      <c r="D2616" s="5">
        <v>31</v>
      </c>
      <c r="E2616" s="6" t="s">
        <v>24</v>
      </c>
      <c r="F2616" s="6" t="s">
        <v>85</v>
      </c>
      <c r="G2616" s="6" t="s">
        <v>872</v>
      </c>
      <c r="H2616" s="6" t="s">
        <v>98</v>
      </c>
      <c r="I2616" s="5" t="s">
        <v>12</v>
      </c>
      <c r="J2616" s="7">
        <v>192</v>
      </c>
      <c r="K2616" s="8">
        <v>16</v>
      </c>
      <c r="L2616" s="8">
        <v>16.36</v>
      </c>
      <c r="M2616" s="8">
        <v>18.190000000000001</v>
      </c>
      <c r="N2616" s="9">
        <f t="shared" si="160"/>
        <v>0.35999999999999943</v>
      </c>
      <c r="O2616" s="10">
        <f t="shared" si="161"/>
        <v>1.0225</v>
      </c>
      <c r="P2616" s="11">
        <f t="shared" si="162"/>
        <v>-0.10060472787245749</v>
      </c>
      <c r="Q2616" s="10">
        <f t="shared" si="163"/>
        <v>0.11452732974910394</v>
      </c>
    </row>
    <row r="2617" spans="1:17" x14ac:dyDescent="0.3">
      <c r="A2617" s="12" t="s">
        <v>3489</v>
      </c>
      <c r="B2617" s="12" t="s">
        <v>3469</v>
      </c>
      <c r="C2617" s="13" t="s">
        <v>18</v>
      </c>
      <c r="D2617" s="12">
        <v>31</v>
      </c>
      <c r="E2617" s="13" t="s">
        <v>24</v>
      </c>
      <c r="F2617" s="13" t="s">
        <v>85</v>
      </c>
      <c r="G2617" s="13" t="s">
        <v>872</v>
      </c>
      <c r="H2617" s="13" t="s">
        <v>100</v>
      </c>
      <c r="I2617" s="12" t="s">
        <v>12</v>
      </c>
      <c r="J2617" s="14">
        <v>100</v>
      </c>
      <c r="K2617" s="15">
        <v>5</v>
      </c>
      <c r="L2617" s="15">
        <v>2.86</v>
      </c>
      <c r="M2617" s="15">
        <v>7.84</v>
      </c>
      <c r="N2617" s="16">
        <f t="shared" si="160"/>
        <v>-2.14</v>
      </c>
      <c r="O2617" s="17">
        <f t="shared" si="161"/>
        <v>0.57199999999999995</v>
      </c>
      <c r="P2617" s="18">
        <f t="shared" si="162"/>
        <v>-0.63520408163265307</v>
      </c>
      <c r="Q2617" s="17">
        <f t="shared" si="163"/>
        <v>3.8440860215053767E-2</v>
      </c>
    </row>
    <row r="2618" spans="1:17" x14ac:dyDescent="0.3">
      <c r="A2618" s="5" t="s">
        <v>3490</v>
      </c>
      <c r="B2618" s="5" t="s">
        <v>3469</v>
      </c>
      <c r="C2618" s="6" t="s">
        <v>18</v>
      </c>
      <c r="D2618" s="5">
        <v>31</v>
      </c>
      <c r="E2618" s="6" t="s">
        <v>24</v>
      </c>
      <c r="F2618" s="6" t="s">
        <v>85</v>
      </c>
      <c r="G2618" s="6" t="s">
        <v>872</v>
      </c>
      <c r="H2618" s="6" t="s">
        <v>102</v>
      </c>
      <c r="I2618" s="5" t="s">
        <v>12</v>
      </c>
      <c r="J2618" s="7">
        <v>70</v>
      </c>
      <c r="K2618" s="8">
        <v>6</v>
      </c>
      <c r="L2618" s="8">
        <v>5.24</v>
      </c>
      <c r="M2618" s="8">
        <v>7.88</v>
      </c>
      <c r="N2618" s="9">
        <f t="shared" si="160"/>
        <v>-0.75999999999999979</v>
      </c>
      <c r="O2618" s="10">
        <f t="shared" si="161"/>
        <v>0.87333333333333341</v>
      </c>
      <c r="P2618" s="11">
        <f t="shared" si="162"/>
        <v>-0.33502538071065985</v>
      </c>
      <c r="Q2618" s="10">
        <f t="shared" si="163"/>
        <v>0.10061443932411675</v>
      </c>
    </row>
    <row r="2619" spans="1:17" x14ac:dyDescent="0.3">
      <c r="A2619" s="12" t="s">
        <v>3491</v>
      </c>
      <c r="B2619" s="12" t="s">
        <v>3469</v>
      </c>
      <c r="C2619" s="13" t="s">
        <v>18</v>
      </c>
      <c r="D2619" s="12">
        <v>31</v>
      </c>
      <c r="E2619" s="13" t="s">
        <v>24</v>
      </c>
      <c r="F2619" s="13" t="s">
        <v>85</v>
      </c>
      <c r="G2619" s="13" t="s">
        <v>872</v>
      </c>
      <c r="H2619" s="13" t="s">
        <v>104</v>
      </c>
      <c r="I2619" s="12" t="s">
        <v>12</v>
      </c>
      <c r="J2619" s="14">
        <v>180</v>
      </c>
      <c r="K2619" s="15">
        <v>21</v>
      </c>
      <c r="L2619" s="15">
        <v>16.23</v>
      </c>
      <c r="M2619" s="15">
        <v>14.26</v>
      </c>
      <c r="N2619" s="16">
        <f t="shared" si="160"/>
        <v>-4.7699999999999996</v>
      </c>
      <c r="O2619" s="17">
        <f t="shared" si="161"/>
        <v>0.77285714285714291</v>
      </c>
      <c r="P2619" s="18">
        <f t="shared" si="162"/>
        <v>0.13814866760168307</v>
      </c>
      <c r="Q2619" s="17">
        <f t="shared" si="163"/>
        <v>0.12119175627240143</v>
      </c>
    </row>
    <row r="2620" spans="1:17" x14ac:dyDescent="0.3">
      <c r="A2620" s="5" t="s">
        <v>3492</v>
      </c>
      <c r="B2620" s="5" t="s">
        <v>3469</v>
      </c>
      <c r="C2620" s="6" t="s">
        <v>18</v>
      </c>
      <c r="D2620" s="5">
        <v>31</v>
      </c>
      <c r="E2620" s="6" t="s">
        <v>24</v>
      </c>
      <c r="F2620" s="6" t="s">
        <v>85</v>
      </c>
      <c r="G2620" s="6" t="s">
        <v>872</v>
      </c>
      <c r="H2620" s="6" t="s">
        <v>106</v>
      </c>
      <c r="I2620" s="5" t="s">
        <v>12</v>
      </c>
      <c r="J2620" s="7">
        <v>300</v>
      </c>
      <c r="K2620" s="8">
        <v>47</v>
      </c>
      <c r="L2620" s="8">
        <v>35.56</v>
      </c>
      <c r="M2620" s="8">
        <v>38.29</v>
      </c>
      <c r="N2620" s="9">
        <f t="shared" si="160"/>
        <v>-11.439999999999998</v>
      </c>
      <c r="O2620" s="10">
        <f t="shared" si="161"/>
        <v>0.75659574468085111</v>
      </c>
      <c r="P2620" s="11">
        <f t="shared" si="162"/>
        <v>-7.1297989031078535E-2</v>
      </c>
      <c r="Q2620" s="10">
        <f t="shared" si="163"/>
        <v>0.1593189964157706</v>
      </c>
    </row>
    <row r="2621" spans="1:17" x14ac:dyDescent="0.3">
      <c r="A2621" s="12" t="s">
        <v>3493</v>
      </c>
      <c r="B2621" s="12" t="s">
        <v>3469</v>
      </c>
      <c r="C2621" s="13" t="s">
        <v>18</v>
      </c>
      <c r="D2621" s="12">
        <v>31</v>
      </c>
      <c r="E2621" s="13" t="s">
        <v>24</v>
      </c>
      <c r="F2621" s="13" t="s">
        <v>85</v>
      </c>
      <c r="G2621" s="13" t="s">
        <v>872</v>
      </c>
      <c r="H2621" s="13" t="s">
        <v>107</v>
      </c>
      <c r="I2621" s="12" t="s">
        <v>12</v>
      </c>
      <c r="J2621" s="14">
        <v>1045</v>
      </c>
      <c r="K2621" s="15">
        <v>158</v>
      </c>
      <c r="L2621" s="15">
        <v>112.85</v>
      </c>
      <c r="M2621" s="15">
        <v>122.55</v>
      </c>
      <c r="N2621" s="16">
        <f t="shared" si="160"/>
        <v>-45.150000000000006</v>
      </c>
      <c r="O2621" s="17">
        <f t="shared" si="161"/>
        <v>0.71424050632911384</v>
      </c>
      <c r="P2621" s="18">
        <f t="shared" si="162"/>
        <v>-7.9151366789065716E-2</v>
      </c>
      <c r="Q2621" s="17">
        <f t="shared" si="163"/>
        <v>0.14514842825538921</v>
      </c>
    </row>
    <row r="2622" spans="1:17" x14ac:dyDescent="0.3">
      <c r="A2622" s="5" t="s">
        <v>3494</v>
      </c>
      <c r="B2622" s="5" t="s">
        <v>3469</v>
      </c>
      <c r="C2622" s="6" t="s">
        <v>18</v>
      </c>
      <c r="D2622" s="5">
        <v>31</v>
      </c>
      <c r="E2622" s="6" t="s">
        <v>24</v>
      </c>
      <c r="F2622" s="6" t="s">
        <v>85</v>
      </c>
      <c r="G2622" s="6" t="s">
        <v>872</v>
      </c>
      <c r="H2622" s="6" t="s">
        <v>109</v>
      </c>
      <c r="I2622" s="5" t="s">
        <v>12</v>
      </c>
      <c r="J2622" s="7">
        <v>100</v>
      </c>
      <c r="K2622" s="8">
        <v>11</v>
      </c>
      <c r="L2622" s="8">
        <v>9.2899999999999991</v>
      </c>
      <c r="M2622" s="8">
        <v>10.88</v>
      </c>
      <c r="N2622" s="9">
        <f t="shared" si="160"/>
        <v>-1.7100000000000009</v>
      </c>
      <c r="O2622" s="10">
        <f t="shared" si="161"/>
        <v>0.84454545454545449</v>
      </c>
      <c r="P2622" s="11">
        <f t="shared" si="162"/>
        <v>-0.14613970588235309</v>
      </c>
      <c r="Q2622" s="10">
        <f t="shared" si="163"/>
        <v>0.12486559139784946</v>
      </c>
    </row>
    <row r="2623" spans="1:17" x14ac:dyDescent="0.3">
      <c r="A2623" s="12" t="s">
        <v>3495</v>
      </c>
      <c r="B2623" s="12" t="s">
        <v>3469</v>
      </c>
      <c r="C2623" s="13" t="s">
        <v>18</v>
      </c>
      <c r="D2623" s="12">
        <v>31</v>
      </c>
      <c r="E2623" s="13" t="s">
        <v>24</v>
      </c>
      <c r="F2623" s="13" t="s">
        <v>85</v>
      </c>
      <c r="G2623" s="13" t="s">
        <v>872</v>
      </c>
      <c r="H2623" s="13" t="s">
        <v>111</v>
      </c>
      <c r="I2623" s="12" t="s">
        <v>12</v>
      </c>
      <c r="J2623" s="14">
        <v>36</v>
      </c>
      <c r="K2623" s="15">
        <v>5</v>
      </c>
      <c r="L2623" s="15">
        <v>2.31</v>
      </c>
      <c r="M2623" s="15">
        <v>2.74</v>
      </c>
      <c r="N2623" s="16">
        <f t="shared" si="160"/>
        <v>-2.69</v>
      </c>
      <c r="O2623" s="17">
        <f t="shared" si="161"/>
        <v>0.46200000000000002</v>
      </c>
      <c r="P2623" s="18">
        <f t="shared" si="162"/>
        <v>-0.15693430656934312</v>
      </c>
      <c r="Q2623" s="17">
        <f t="shared" si="163"/>
        <v>8.6245519713261651E-2</v>
      </c>
    </row>
    <row r="2624" spans="1:17" x14ac:dyDescent="0.3">
      <c r="A2624" s="5" t="s">
        <v>3496</v>
      </c>
      <c r="B2624" s="5" t="s">
        <v>3469</v>
      </c>
      <c r="C2624" s="6" t="s">
        <v>18</v>
      </c>
      <c r="D2624" s="5">
        <v>31</v>
      </c>
      <c r="E2624" s="6" t="s">
        <v>24</v>
      </c>
      <c r="F2624" s="6" t="s">
        <v>85</v>
      </c>
      <c r="G2624" s="6" t="s">
        <v>872</v>
      </c>
      <c r="H2624" s="6" t="s">
        <v>113</v>
      </c>
      <c r="I2624" s="5" t="s">
        <v>12</v>
      </c>
      <c r="J2624" s="7">
        <v>86</v>
      </c>
      <c r="K2624" s="8">
        <v>8</v>
      </c>
      <c r="L2624" s="8">
        <v>7.66</v>
      </c>
      <c r="M2624" s="8">
        <v>8.5399999999999991</v>
      </c>
      <c r="N2624" s="9">
        <f t="shared" si="160"/>
        <v>-0.33999999999999986</v>
      </c>
      <c r="O2624" s="10">
        <f t="shared" si="161"/>
        <v>0.95750000000000002</v>
      </c>
      <c r="P2624" s="11">
        <f t="shared" si="162"/>
        <v>-0.10304449648711933</v>
      </c>
      <c r="Q2624" s="10">
        <f t="shared" si="163"/>
        <v>0.11971742935733934</v>
      </c>
    </row>
    <row r="2625" spans="1:17" x14ac:dyDescent="0.3">
      <c r="A2625" s="12" t="s">
        <v>3497</v>
      </c>
      <c r="B2625" s="12" t="s">
        <v>3469</v>
      </c>
      <c r="C2625" s="13" t="s">
        <v>18</v>
      </c>
      <c r="D2625" s="12">
        <v>31</v>
      </c>
      <c r="E2625" s="13" t="s">
        <v>24</v>
      </c>
      <c r="F2625" s="13" t="s">
        <v>85</v>
      </c>
      <c r="G2625" s="13" t="s">
        <v>872</v>
      </c>
      <c r="H2625" s="13" t="s">
        <v>115</v>
      </c>
      <c r="I2625" s="12" t="s">
        <v>12</v>
      </c>
      <c r="J2625" s="14">
        <v>0</v>
      </c>
      <c r="K2625" s="15">
        <v>10</v>
      </c>
      <c r="L2625" s="15">
        <v>0</v>
      </c>
      <c r="M2625" s="15">
        <v>0</v>
      </c>
      <c r="N2625" s="16">
        <f t="shared" si="160"/>
        <v>-10</v>
      </c>
      <c r="O2625" s="17">
        <f t="shared" si="161"/>
        <v>0</v>
      </c>
      <c r="P2625" s="18">
        <f t="shared" si="162"/>
        <v>0</v>
      </c>
      <c r="Q2625" s="17">
        <f t="shared" si="163"/>
        <v>0</v>
      </c>
    </row>
    <row r="2626" spans="1:17" x14ac:dyDescent="0.3">
      <c r="A2626" s="5" t="s">
        <v>3498</v>
      </c>
      <c r="B2626" s="5" t="s">
        <v>3469</v>
      </c>
      <c r="C2626" s="6" t="s">
        <v>18</v>
      </c>
      <c r="D2626" s="5">
        <v>31</v>
      </c>
      <c r="E2626" s="6" t="s">
        <v>24</v>
      </c>
      <c r="F2626" s="6" t="s">
        <v>85</v>
      </c>
      <c r="G2626" s="6" t="s">
        <v>78</v>
      </c>
      <c r="H2626" s="6" t="s">
        <v>117</v>
      </c>
      <c r="I2626" s="5" t="s">
        <v>12</v>
      </c>
      <c r="J2626" s="7">
        <v>612</v>
      </c>
      <c r="K2626" s="8">
        <v>131</v>
      </c>
      <c r="L2626" s="8">
        <v>190.23</v>
      </c>
      <c r="M2626" s="8">
        <v>248.49</v>
      </c>
      <c r="N2626" s="9">
        <f t="shared" ref="N2626:N2689" si="164">L2626-K2626</f>
        <v>59.22999999999999</v>
      </c>
      <c r="O2626" s="10">
        <f t="shared" ref="O2626:O2689" si="165">IFERROR(L2626/K2626, 0)</f>
        <v>1.4521374045801525</v>
      </c>
      <c r="P2626" s="11">
        <f t="shared" ref="P2626:P2689" si="166">IFERROR((L2626-M2626)/M2626, 0)</f>
        <v>-0.23445611493420265</v>
      </c>
      <c r="Q2626" s="10">
        <f t="shared" ref="Q2626:Q2689" si="167">IFERROR((L2626*1000)/(J2626*D2626*24), 0)</f>
        <v>0.41778673835125446</v>
      </c>
    </row>
    <row r="2627" spans="1:17" x14ac:dyDescent="0.3">
      <c r="A2627" s="12" t="s">
        <v>3499</v>
      </c>
      <c r="B2627" s="12" t="s">
        <v>3469</v>
      </c>
      <c r="C2627" s="13" t="s">
        <v>18</v>
      </c>
      <c r="D2627" s="12">
        <v>31</v>
      </c>
      <c r="E2627" s="13" t="s">
        <v>24</v>
      </c>
      <c r="F2627" s="13" t="s">
        <v>85</v>
      </c>
      <c r="G2627" s="13" t="s">
        <v>78</v>
      </c>
      <c r="H2627" s="13" t="s">
        <v>118</v>
      </c>
      <c r="I2627" s="12" t="s">
        <v>12</v>
      </c>
      <c r="J2627" s="14">
        <v>785</v>
      </c>
      <c r="K2627" s="15">
        <v>169</v>
      </c>
      <c r="L2627" s="15">
        <v>204.5</v>
      </c>
      <c r="M2627" s="15">
        <v>361.76</v>
      </c>
      <c r="N2627" s="16">
        <f t="shared" si="164"/>
        <v>35.5</v>
      </c>
      <c r="O2627" s="17">
        <f t="shared" si="165"/>
        <v>1.2100591715976332</v>
      </c>
      <c r="P2627" s="18">
        <f t="shared" si="166"/>
        <v>-0.4347080937638213</v>
      </c>
      <c r="Q2627" s="17">
        <f t="shared" si="167"/>
        <v>0.35014725018834325</v>
      </c>
    </row>
    <row r="2628" spans="1:17" x14ac:dyDescent="0.3">
      <c r="A2628" s="5" t="s">
        <v>3500</v>
      </c>
      <c r="B2628" s="5" t="s">
        <v>3469</v>
      </c>
      <c r="C2628" s="6" t="s">
        <v>18</v>
      </c>
      <c r="D2628" s="5">
        <v>31</v>
      </c>
      <c r="E2628" s="6" t="s">
        <v>24</v>
      </c>
      <c r="F2628" s="6" t="s">
        <v>85</v>
      </c>
      <c r="G2628" s="6" t="s">
        <v>78</v>
      </c>
      <c r="H2628" s="6" t="s">
        <v>119</v>
      </c>
      <c r="I2628" s="5" t="s">
        <v>12</v>
      </c>
      <c r="J2628" s="7">
        <v>990</v>
      </c>
      <c r="K2628" s="8">
        <v>100</v>
      </c>
      <c r="L2628" s="8">
        <v>96.26</v>
      </c>
      <c r="M2628" s="8">
        <v>110.92</v>
      </c>
      <c r="N2628" s="9">
        <f t="shared" si="164"/>
        <v>-3.7399999999999949</v>
      </c>
      <c r="O2628" s="10">
        <f t="shared" si="165"/>
        <v>0.96260000000000001</v>
      </c>
      <c r="P2628" s="11">
        <f t="shared" si="166"/>
        <v>-0.13216732780382254</v>
      </c>
      <c r="Q2628" s="10">
        <f t="shared" si="167"/>
        <v>0.13068860649505812</v>
      </c>
    </row>
    <row r="2629" spans="1:17" x14ac:dyDescent="0.3">
      <c r="A2629" s="12" t="s">
        <v>3501</v>
      </c>
      <c r="B2629" s="12" t="s">
        <v>3469</v>
      </c>
      <c r="C2629" s="13" t="s">
        <v>18</v>
      </c>
      <c r="D2629" s="12">
        <v>31</v>
      </c>
      <c r="E2629" s="13" t="s">
        <v>24</v>
      </c>
      <c r="F2629" s="13" t="s">
        <v>85</v>
      </c>
      <c r="G2629" s="13" t="s">
        <v>78</v>
      </c>
      <c r="H2629" s="13" t="s">
        <v>120</v>
      </c>
      <c r="I2629" s="12" t="s">
        <v>12</v>
      </c>
      <c r="J2629" s="14">
        <v>396</v>
      </c>
      <c r="K2629" s="15">
        <v>90</v>
      </c>
      <c r="L2629" s="15">
        <v>147.93</v>
      </c>
      <c r="M2629" s="15">
        <v>136.86000000000001</v>
      </c>
      <c r="N2629" s="16">
        <f t="shared" si="164"/>
        <v>57.930000000000007</v>
      </c>
      <c r="O2629" s="17">
        <f t="shared" si="165"/>
        <v>1.6436666666666668</v>
      </c>
      <c r="P2629" s="18">
        <f t="shared" si="166"/>
        <v>8.0885576501534356E-2</v>
      </c>
      <c r="Q2629" s="17">
        <f t="shared" si="167"/>
        <v>0.50209758879113719</v>
      </c>
    </row>
    <row r="2630" spans="1:17" x14ac:dyDescent="0.3">
      <c r="A2630" s="5" t="s">
        <v>3502</v>
      </c>
      <c r="B2630" s="5" t="s">
        <v>3469</v>
      </c>
      <c r="C2630" s="6" t="s">
        <v>18</v>
      </c>
      <c r="D2630" s="5">
        <v>31</v>
      </c>
      <c r="E2630" s="6" t="s">
        <v>24</v>
      </c>
      <c r="F2630" s="6" t="s">
        <v>85</v>
      </c>
      <c r="G2630" s="6" t="s">
        <v>78</v>
      </c>
      <c r="H2630" s="6" t="s">
        <v>122</v>
      </c>
      <c r="I2630" s="5" t="s">
        <v>12</v>
      </c>
      <c r="J2630" s="7">
        <v>180</v>
      </c>
      <c r="K2630" s="8">
        <v>21</v>
      </c>
      <c r="L2630" s="8">
        <v>15.17</v>
      </c>
      <c r="M2630" s="8">
        <v>19.73</v>
      </c>
      <c r="N2630" s="9">
        <f t="shared" si="164"/>
        <v>-5.83</v>
      </c>
      <c r="O2630" s="10">
        <f t="shared" si="165"/>
        <v>0.72238095238095235</v>
      </c>
      <c r="P2630" s="11">
        <f t="shared" si="166"/>
        <v>-0.2311201216421693</v>
      </c>
      <c r="Q2630" s="10">
        <f t="shared" si="167"/>
        <v>0.11327658303464755</v>
      </c>
    </row>
    <row r="2631" spans="1:17" x14ac:dyDescent="0.3">
      <c r="A2631" s="12" t="s">
        <v>3503</v>
      </c>
      <c r="B2631" s="12" t="s">
        <v>3469</v>
      </c>
      <c r="C2631" s="13" t="s">
        <v>18</v>
      </c>
      <c r="D2631" s="12">
        <v>31</v>
      </c>
      <c r="E2631" s="13" t="s">
        <v>24</v>
      </c>
      <c r="F2631" s="13" t="s">
        <v>85</v>
      </c>
      <c r="G2631" s="13" t="s">
        <v>78</v>
      </c>
      <c r="H2631" s="13" t="s">
        <v>123</v>
      </c>
      <c r="I2631" s="12" t="s">
        <v>12</v>
      </c>
      <c r="J2631" s="14">
        <v>540</v>
      </c>
      <c r="K2631" s="15">
        <v>50</v>
      </c>
      <c r="L2631" s="15">
        <v>39.979999999999997</v>
      </c>
      <c r="M2631" s="15">
        <v>50.16</v>
      </c>
      <c r="N2631" s="16">
        <f t="shared" si="164"/>
        <v>-10.020000000000003</v>
      </c>
      <c r="O2631" s="17">
        <f t="shared" si="165"/>
        <v>0.79959999999999998</v>
      </c>
      <c r="P2631" s="18">
        <f t="shared" si="166"/>
        <v>-0.2029505582137161</v>
      </c>
      <c r="Q2631" s="17">
        <f t="shared" si="167"/>
        <v>9.9512146555157305E-2</v>
      </c>
    </row>
    <row r="2632" spans="1:17" x14ac:dyDescent="0.3">
      <c r="A2632" s="5" t="s">
        <v>3504</v>
      </c>
      <c r="B2632" s="5" t="s">
        <v>3469</v>
      </c>
      <c r="C2632" s="6" t="s">
        <v>18</v>
      </c>
      <c r="D2632" s="5">
        <v>31</v>
      </c>
      <c r="E2632" s="6" t="s">
        <v>24</v>
      </c>
      <c r="F2632" s="6" t="s">
        <v>85</v>
      </c>
      <c r="G2632" s="6" t="s">
        <v>78</v>
      </c>
      <c r="H2632" s="6" t="s">
        <v>124</v>
      </c>
      <c r="I2632" s="5" t="s">
        <v>12</v>
      </c>
      <c r="J2632" s="7">
        <v>300</v>
      </c>
      <c r="K2632" s="8">
        <v>31</v>
      </c>
      <c r="L2632" s="8">
        <v>35.31</v>
      </c>
      <c r="M2632" s="8">
        <v>36.29</v>
      </c>
      <c r="N2632" s="9">
        <f t="shared" si="164"/>
        <v>4.3100000000000023</v>
      </c>
      <c r="O2632" s="10">
        <f t="shared" si="165"/>
        <v>1.1390322580645162</v>
      </c>
      <c r="P2632" s="11">
        <f t="shared" si="166"/>
        <v>-2.7004684486084236E-2</v>
      </c>
      <c r="Q2632" s="10">
        <f t="shared" si="167"/>
        <v>0.1581989247311828</v>
      </c>
    </row>
    <row r="2633" spans="1:17" x14ac:dyDescent="0.3">
      <c r="A2633" s="12" t="s">
        <v>3505</v>
      </c>
      <c r="B2633" s="12" t="s">
        <v>3469</v>
      </c>
      <c r="C2633" s="13" t="s">
        <v>18</v>
      </c>
      <c r="D2633" s="12">
        <v>31</v>
      </c>
      <c r="E2633" s="13" t="s">
        <v>24</v>
      </c>
      <c r="F2633" s="13" t="s">
        <v>85</v>
      </c>
      <c r="G2633" s="13" t="s">
        <v>78</v>
      </c>
      <c r="H2633" s="13" t="s">
        <v>125</v>
      </c>
      <c r="I2633" s="12" t="s">
        <v>12</v>
      </c>
      <c r="J2633" s="14">
        <v>231</v>
      </c>
      <c r="K2633" s="15">
        <v>33</v>
      </c>
      <c r="L2633" s="15">
        <v>25.2</v>
      </c>
      <c r="M2633" s="15">
        <v>29.73</v>
      </c>
      <c r="N2633" s="16">
        <f t="shared" si="164"/>
        <v>-7.8000000000000007</v>
      </c>
      <c r="O2633" s="17">
        <f t="shared" si="165"/>
        <v>0.76363636363636367</v>
      </c>
      <c r="P2633" s="18">
        <f t="shared" si="166"/>
        <v>-0.15237134207870842</v>
      </c>
      <c r="Q2633" s="17">
        <f t="shared" si="167"/>
        <v>0.1466275659824047</v>
      </c>
    </row>
    <row r="2634" spans="1:17" x14ac:dyDescent="0.3">
      <c r="A2634" s="5" t="s">
        <v>3506</v>
      </c>
      <c r="B2634" s="5" t="s">
        <v>3469</v>
      </c>
      <c r="C2634" s="6" t="s">
        <v>18</v>
      </c>
      <c r="D2634" s="5">
        <v>31</v>
      </c>
      <c r="E2634" s="6" t="s">
        <v>24</v>
      </c>
      <c r="F2634" s="6" t="s">
        <v>85</v>
      </c>
      <c r="G2634" s="6" t="s">
        <v>78</v>
      </c>
      <c r="H2634" s="6" t="s">
        <v>126</v>
      </c>
      <c r="I2634" s="5" t="s">
        <v>12</v>
      </c>
      <c r="J2634" s="7">
        <v>0</v>
      </c>
      <c r="K2634" s="8">
        <v>35</v>
      </c>
      <c r="L2634" s="8">
        <v>0</v>
      </c>
      <c r="M2634" s="8">
        <v>0</v>
      </c>
      <c r="N2634" s="9">
        <f t="shared" si="164"/>
        <v>-35</v>
      </c>
      <c r="O2634" s="10">
        <f t="shared" si="165"/>
        <v>0</v>
      </c>
      <c r="P2634" s="11">
        <f t="shared" si="166"/>
        <v>0</v>
      </c>
      <c r="Q2634" s="10">
        <f t="shared" si="167"/>
        <v>0</v>
      </c>
    </row>
    <row r="2635" spans="1:17" x14ac:dyDescent="0.3">
      <c r="A2635" s="12" t="s">
        <v>3507</v>
      </c>
      <c r="B2635" s="12" t="s">
        <v>3469</v>
      </c>
      <c r="C2635" s="13" t="s">
        <v>18</v>
      </c>
      <c r="D2635" s="12">
        <v>31</v>
      </c>
      <c r="E2635" s="13" t="s">
        <v>24</v>
      </c>
      <c r="F2635" s="13" t="s">
        <v>85</v>
      </c>
      <c r="G2635" s="13" t="s">
        <v>78</v>
      </c>
      <c r="H2635" s="13" t="s">
        <v>127</v>
      </c>
      <c r="I2635" s="12" t="s">
        <v>12</v>
      </c>
      <c r="J2635" s="14">
        <v>520</v>
      </c>
      <c r="K2635" s="15">
        <v>28</v>
      </c>
      <c r="L2635" s="15">
        <v>13.57</v>
      </c>
      <c r="M2635" s="15">
        <v>15</v>
      </c>
      <c r="N2635" s="16">
        <f t="shared" si="164"/>
        <v>-14.43</v>
      </c>
      <c r="O2635" s="17">
        <f t="shared" si="165"/>
        <v>0.48464285714285715</v>
      </c>
      <c r="P2635" s="18">
        <f t="shared" si="166"/>
        <v>-9.5333333333333312E-2</v>
      </c>
      <c r="Q2635" s="17">
        <f t="shared" si="167"/>
        <v>3.5075475599669149E-2</v>
      </c>
    </row>
    <row r="2636" spans="1:17" x14ac:dyDescent="0.3">
      <c r="A2636" s="5" t="s">
        <v>3508</v>
      </c>
      <c r="B2636" s="5" t="s">
        <v>3469</v>
      </c>
      <c r="C2636" s="6" t="s">
        <v>18</v>
      </c>
      <c r="D2636" s="5">
        <v>31</v>
      </c>
      <c r="E2636" s="6" t="s">
        <v>24</v>
      </c>
      <c r="F2636" s="6" t="s">
        <v>85</v>
      </c>
      <c r="G2636" s="6" t="s">
        <v>78</v>
      </c>
      <c r="H2636" s="6" t="s">
        <v>129</v>
      </c>
      <c r="I2636" s="5" t="s">
        <v>12</v>
      </c>
      <c r="J2636" s="7">
        <v>800</v>
      </c>
      <c r="K2636" s="8">
        <v>76</v>
      </c>
      <c r="L2636" s="8">
        <v>89.59</v>
      </c>
      <c r="M2636" s="8">
        <v>93.91</v>
      </c>
      <c r="N2636" s="9">
        <f t="shared" si="164"/>
        <v>13.590000000000003</v>
      </c>
      <c r="O2636" s="10">
        <f t="shared" si="165"/>
        <v>1.1788157894736842</v>
      </c>
      <c r="P2636" s="11">
        <f t="shared" si="166"/>
        <v>-4.600149078905328E-2</v>
      </c>
      <c r="Q2636" s="10">
        <f t="shared" si="167"/>
        <v>0.15052083333333333</v>
      </c>
    </row>
    <row r="2637" spans="1:17" x14ac:dyDescent="0.3">
      <c r="A2637" s="12" t="s">
        <v>3509</v>
      </c>
      <c r="B2637" s="12" t="s">
        <v>3469</v>
      </c>
      <c r="C2637" s="13" t="s">
        <v>18</v>
      </c>
      <c r="D2637" s="12">
        <v>31</v>
      </c>
      <c r="E2637" s="13" t="s">
        <v>24</v>
      </c>
      <c r="F2637" s="13" t="s">
        <v>85</v>
      </c>
      <c r="G2637" s="13" t="s">
        <v>78</v>
      </c>
      <c r="H2637" s="13" t="s">
        <v>130</v>
      </c>
      <c r="I2637" s="12" t="s">
        <v>12</v>
      </c>
      <c r="J2637" s="14">
        <v>1500</v>
      </c>
      <c r="K2637" s="15">
        <v>241</v>
      </c>
      <c r="L2637" s="15">
        <v>219.76</v>
      </c>
      <c r="M2637" s="15">
        <v>238.89</v>
      </c>
      <c r="N2637" s="16">
        <f t="shared" si="164"/>
        <v>-21.240000000000009</v>
      </c>
      <c r="O2637" s="17">
        <f t="shared" si="165"/>
        <v>0.91186721991701236</v>
      </c>
      <c r="P2637" s="18">
        <f t="shared" si="166"/>
        <v>-8.00786973083846E-2</v>
      </c>
      <c r="Q2637" s="17">
        <f t="shared" si="167"/>
        <v>0.19691756272401434</v>
      </c>
    </row>
    <row r="2638" spans="1:17" x14ac:dyDescent="0.3">
      <c r="A2638" s="5" t="s">
        <v>3510</v>
      </c>
      <c r="B2638" s="5" t="s">
        <v>3469</v>
      </c>
      <c r="C2638" s="6" t="s">
        <v>18</v>
      </c>
      <c r="D2638" s="5">
        <v>31</v>
      </c>
      <c r="E2638" s="6" t="s">
        <v>24</v>
      </c>
      <c r="F2638" s="6" t="s">
        <v>85</v>
      </c>
      <c r="G2638" s="6" t="s">
        <v>78</v>
      </c>
      <c r="H2638" s="6" t="s">
        <v>131</v>
      </c>
      <c r="I2638" s="5" t="s">
        <v>12</v>
      </c>
      <c r="J2638" s="7">
        <v>412.02</v>
      </c>
      <c r="K2638" s="8">
        <v>67</v>
      </c>
      <c r="L2638" s="8">
        <v>63.07</v>
      </c>
      <c r="M2638" s="8">
        <v>67.510000000000005</v>
      </c>
      <c r="N2638" s="9">
        <f t="shared" si="164"/>
        <v>-3.9299999999999997</v>
      </c>
      <c r="O2638" s="10">
        <f t="shared" si="165"/>
        <v>0.94134328358208952</v>
      </c>
      <c r="P2638" s="11">
        <f t="shared" si="166"/>
        <v>-6.5768034365279282E-2</v>
      </c>
      <c r="Q2638" s="10">
        <f t="shared" si="167"/>
        <v>0.2057460933361101</v>
      </c>
    </row>
    <row r="2639" spans="1:17" x14ac:dyDescent="0.3">
      <c r="A2639" s="12" t="s">
        <v>3511</v>
      </c>
      <c r="B2639" s="12" t="s">
        <v>3469</v>
      </c>
      <c r="C2639" s="13" t="s">
        <v>18</v>
      </c>
      <c r="D2639" s="12">
        <v>31</v>
      </c>
      <c r="E2639" s="13" t="s">
        <v>24</v>
      </c>
      <c r="F2639" s="13" t="s">
        <v>133</v>
      </c>
      <c r="G2639" s="13" t="s">
        <v>58</v>
      </c>
      <c r="H2639" s="13" t="s">
        <v>134</v>
      </c>
      <c r="I2639" s="12" t="s">
        <v>16</v>
      </c>
      <c r="J2639" s="14">
        <v>175</v>
      </c>
      <c r="K2639" s="15">
        <v>0</v>
      </c>
      <c r="L2639" s="15">
        <v>0</v>
      </c>
      <c r="M2639" s="15">
        <v>0</v>
      </c>
      <c r="N2639" s="16">
        <f t="shared" si="164"/>
        <v>0</v>
      </c>
      <c r="O2639" s="17">
        <f t="shared" si="165"/>
        <v>0</v>
      </c>
      <c r="P2639" s="18">
        <f t="shared" si="166"/>
        <v>0</v>
      </c>
      <c r="Q2639" s="17">
        <f t="shared" si="167"/>
        <v>0</v>
      </c>
    </row>
    <row r="2640" spans="1:17" x14ac:dyDescent="0.3">
      <c r="A2640" s="5" t="s">
        <v>3512</v>
      </c>
      <c r="B2640" s="5" t="s">
        <v>3469</v>
      </c>
      <c r="C2640" s="6" t="s">
        <v>18</v>
      </c>
      <c r="D2640" s="5">
        <v>31</v>
      </c>
      <c r="E2640" s="6" t="s">
        <v>24</v>
      </c>
      <c r="F2640" s="6" t="s">
        <v>133</v>
      </c>
      <c r="G2640" s="6" t="s">
        <v>58</v>
      </c>
      <c r="H2640" s="6" t="s">
        <v>136</v>
      </c>
      <c r="I2640" s="5" t="s">
        <v>12</v>
      </c>
      <c r="J2640" s="7">
        <v>450</v>
      </c>
      <c r="K2640" s="8">
        <v>115</v>
      </c>
      <c r="L2640" s="8">
        <v>108.53</v>
      </c>
      <c r="M2640" s="8">
        <v>101.46</v>
      </c>
      <c r="N2640" s="9">
        <f t="shared" si="164"/>
        <v>-6.4699999999999989</v>
      </c>
      <c r="O2640" s="10">
        <f t="shared" si="165"/>
        <v>0.94373913043478264</v>
      </c>
      <c r="P2640" s="11">
        <f t="shared" si="166"/>
        <v>6.9682633550167628E-2</v>
      </c>
      <c r="Q2640" s="10">
        <f t="shared" si="167"/>
        <v>0.32416367980884109</v>
      </c>
    </row>
    <row r="2641" spans="1:17" x14ac:dyDescent="0.3">
      <c r="A2641" s="12" t="s">
        <v>3513</v>
      </c>
      <c r="B2641" s="12" t="s">
        <v>3469</v>
      </c>
      <c r="C2641" s="13" t="s">
        <v>18</v>
      </c>
      <c r="D2641" s="12">
        <v>31</v>
      </c>
      <c r="E2641" s="13" t="s">
        <v>24</v>
      </c>
      <c r="F2641" s="13" t="s">
        <v>133</v>
      </c>
      <c r="G2641" s="13" t="s">
        <v>58</v>
      </c>
      <c r="H2641" s="13" t="s">
        <v>137</v>
      </c>
      <c r="I2641" s="12" t="s">
        <v>12</v>
      </c>
      <c r="J2641" s="14">
        <v>450</v>
      </c>
      <c r="K2641" s="15">
        <v>0</v>
      </c>
      <c r="L2641" s="15">
        <v>0.15</v>
      </c>
      <c r="M2641" s="15">
        <v>8.76</v>
      </c>
      <c r="N2641" s="16">
        <f t="shared" si="164"/>
        <v>0.15</v>
      </c>
      <c r="O2641" s="17">
        <f t="shared" si="165"/>
        <v>0</v>
      </c>
      <c r="P2641" s="18">
        <f t="shared" si="166"/>
        <v>-0.98287671232876705</v>
      </c>
      <c r="Q2641" s="17">
        <f t="shared" si="167"/>
        <v>4.4802867383512545E-4</v>
      </c>
    </row>
    <row r="2642" spans="1:17" x14ac:dyDescent="0.3">
      <c r="A2642" s="5" t="s">
        <v>3514</v>
      </c>
      <c r="B2642" s="5" t="s">
        <v>3469</v>
      </c>
      <c r="C2642" s="6" t="s">
        <v>18</v>
      </c>
      <c r="D2642" s="5">
        <v>31</v>
      </c>
      <c r="E2642" s="6" t="s">
        <v>24</v>
      </c>
      <c r="F2642" s="6" t="s">
        <v>133</v>
      </c>
      <c r="G2642" s="6" t="s">
        <v>58</v>
      </c>
      <c r="H2642" s="6" t="s">
        <v>138</v>
      </c>
      <c r="I2642" s="5" t="s">
        <v>12</v>
      </c>
      <c r="J2642" s="7">
        <v>105</v>
      </c>
      <c r="K2642" s="8">
        <v>35</v>
      </c>
      <c r="L2642" s="8">
        <v>21.25</v>
      </c>
      <c r="M2642" s="8">
        <v>24.5</v>
      </c>
      <c r="N2642" s="9">
        <f t="shared" si="164"/>
        <v>-13.75</v>
      </c>
      <c r="O2642" s="10">
        <f t="shared" si="165"/>
        <v>0.6071428571428571</v>
      </c>
      <c r="P2642" s="11">
        <f t="shared" si="166"/>
        <v>-0.1326530612244898</v>
      </c>
      <c r="Q2642" s="10">
        <f t="shared" si="167"/>
        <v>0.27201740911418332</v>
      </c>
    </row>
    <row r="2643" spans="1:17" x14ac:dyDescent="0.3">
      <c r="A2643" s="12" t="s">
        <v>3515</v>
      </c>
      <c r="B2643" s="12" t="s">
        <v>3469</v>
      </c>
      <c r="C2643" s="13" t="s">
        <v>18</v>
      </c>
      <c r="D2643" s="12">
        <v>31</v>
      </c>
      <c r="E2643" s="13" t="s">
        <v>24</v>
      </c>
      <c r="F2643" s="13" t="s">
        <v>133</v>
      </c>
      <c r="G2643" s="13" t="s">
        <v>58</v>
      </c>
      <c r="H2643" s="13" t="s">
        <v>139</v>
      </c>
      <c r="I2643" s="12" t="s">
        <v>12</v>
      </c>
      <c r="J2643" s="14">
        <v>105</v>
      </c>
      <c r="K2643" s="15">
        <v>11</v>
      </c>
      <c r="L2643" s="15">
        <v>7.42</v>
      </c>
      <c r="M2643" s="15">
        <v>8.8000000000000007</v>
      </c>
      <c r="N2643" s="16">
        <f t="shared" si="164"/>
        <v>-3.58</v>
      </c>
      <c r="O2643" s="17">
        <f t="shared" si="165"/>
        <v>0.67454545454545456</v>
      </c>
      <c r="P2643" s="18">
        <f t="shared" si="166"/>
        <v>-0.15681818181818188</v>
      </c>
      <c r="Q2643" s="17">
        <f t="shared" si="167"/>
        <v>9.4982078853046589E-2</v>
      </c>
    </row>
    <row r="2644" spans="1:17" x14ac:dyDescent="0.3">
      <c r="A2644" s="5" t="s">
        <v>3516</v>
      </c>
      <c r="B2644" s="5" t="s">
        <v>3469</v>
      </c>
      <c r="C2644" s="6" t="s">
        <v>18</v>
      </c>
      <c r="D2644" s="5">
        <v>31</v>
      </c>
      <c r="E2644" s="6" t="s">
        <v>24</v>
      </c>
      <c r="F2644" s="6" t="s">
        <v>133</v>
      </c>
      <c r="G2644" s="6" t="s">
        <v>78</v>
      </c>
      <c r="H2644" s="6" t="s">
        <v>140</v>
      </c>
      <c r="I2644" s="5" t="s">
        <v>12</v>
      </c>
      <c r="J2644" s="7">
        <v>390</v>
      </c>
      <c r="K2644" s="8">
        <v>90</v>
      </c>
      <c r="L2644" s="8">
        <v>92.63</v>
      </c>
      <c r="M2644" s="8">
        <v>80.209999999999994</v>
      </c>
      <c r="N2644" s="9">
        <f t="shared" si="164"/>
        <v>2.6299999999999955</v>
      </c>
      <c r="O2644" s="10">
        <f t="shared" si="165"/>
        <v>1.0292222222222223</v>
      </c>
      <c r="P2644" s="11">
        <f t="shared" si="166"/>
        <v>0.15484353571873835</v>
      </c>
      <c r="Q2644" s="10">
        <f t="shared" si="167"/>
        <v>0.31923766197959746</v>
      </c>
    </row>
    <row r="2645" spans="1:17" x14ac:dyDescent="0.3">
      <c r="A2645" s="12" t="s">
        <v>3517</v>
      </c>
      <c r="B2645" s="12" t="s">
        <v>3469</v>
      </c>
      <c r="C2645" s="13" t="s">
        <v>18</v>
      </c>
      <c r="D2645" s="12">
        <v>31</v>
      </c>
      <c r="E2645" s="13" t="s">
        <v>24</v>
      </c>
      <c r="F2645" s="13" t="s">
        <v>133</v>
      </c>
      <c r="G2645" s="13" t="s">
        <v>78</v>
      </c>
      <c r="H2645" s="13" t="s">
        <v>141</v>
      </c>
      <c r="I2645" s="12" t="s">
        <v>12</v>
      </c>
      <c r="J2645" s="14">
        <v>330</v>
      </c>
      <c r="K2645" s="15">
        <v>15</v>
      </c>
      <c r="L2645" s="15">
        <v>14.66</v>
      </c>
      <c r="M2645" s="15">
        <v>21.34</v>
      </c>
      <c r="N2645" s="16">
        <f t="shared" si="164"/>
        <v>-0.33999999999999986</v>
      </c>
      <c r="O2645" s="17">
        <f t="shared" si="165"/>
        <v>0.97733333333333339</v>
      </c>
      <c r="P2645" s="18">
        <f t="shared" si="166"/>
        <v>-0.31302717900656046</v>
      </c>
      <c r="Q2645" s="17">
        <f t="shared" si="167"/>
        <v>5.9710003258390355E-2</v>
      </c>
    </row>
    <row r="2646" spans="1:17" x14ac:dyDescent="0.3">
      <c r="A2646" s="5" t="s">
        <v>3518</v>
      </c>
      <c r="B2646" s="5" t="s">
        <v>3469</v>
      </c>
      <c r="C2646" s="6" t="s">
        <v>18</v>
      </c>
      <c r="D2646" s="5">
        <v>31</v>
      </c>
      <c r="E2646" s="6" t="s">
        <v>24</v>
      </c>
      <c r="F2646" s="6" t="s">
        <v>133</v>
      </c>
      <c r="G2646" s="6" t="s">
        <v>78</v>
      </c>
      <c r="H2646" s="6" t="s">
        <v>142</v>
      </c>
      <c r="I2646" s="5" t="s">
        <v>12</v>
      </c>
      <c r="J2646" s="7">
        <v>690</v>
      </c>
      <c r="K2646" s="8">
        <v>90</v>
      </c>
      <c r="L2646" s="8">
        <v>72.55</v>
      </c>
      <c r="M2646" s="8">
        <v>78.61</v>
      </c>
      <c r="N2646" s="9">
        <f t="shared" si="164"/>
        <v>-17.450000000000003</v>
      </c>
      <c r="O2646" s="10">
        <f t="shared" si="165"/>
        <v>0.80611111111111111</v>
      </c>
      <c r="P2646" s="11">
        <f t="shared" si="166"/>
        <v>-7.7089428825849154E-2</v>
      </c>
      <c r="Q2646" s="10">
        <f t="shared" si="167"/>
        <v>0.14132382733364501</v>
      </c>
    </row>
    <row r="2647" spans="1:17" x14ac:dyDescent="0.3">
      <c r="A2647" s="12" t="s">
        <v>3519</v>
      </c>
      <c r="B2647" s="12" t="s">
        <v>3469</v>
      </c>
      <c r="C2647" s="13" t="s">
        <v>18</v>
      </c>
      <c r="D2647" s="12">
        <v>31</v>
      </c>
      <c r="E2647" s="13" t="s">
        <v>24</v>
      </c>
      <c r="F2647" s="13" t="s">
        <v>133</v>
      </c>
      <c r="G2647" s="13" t="s">
        <v>78</v>
      </c>
      <c r="H2647" s="13" t="s">
        <v>143</v>
      </c>
      <c r="I2647" s="12" t="s">
        <v>12</v>
      </c>
      <c r="J2647" s="14">
        <v>120</v>
      </c>
      <c r="K2647" s="15">
        <v>9</v>
      </c>
      <c r="L2647" s="15">
        <v>10.1</v>
      </c>
      <c r="M2647" s="15">
        <v>9.25</v>
      </c>
      <c r="N2647" s="16">
        <f t="shared" si="164"/>
        <v>1.0999999999999996</v>
      </c>
      <c r="O2647" s="17">
        <f t="shared" si="165"/>
        <v>1.1222222222222222</v>
      </c>
      <c r="P2647" s="18">
        <f t="shared" si="166"/>
        <v>9.1891891891891855E-2</v>
      </c>
      <c r="Q2647" s="17">
        <f t="shared" si="167"/>
        <v>0.11312724014336918</v>
      </c>
    </row>
    <row r="2648" spans="1:17" x14ac:dyDescent="0.3">
      <c r="A2648" s="5" t="s">
        <v>3520</v>
      </c>
      <c r="B2648" s="5" t="s">
        <v>3469</v>
      </c>
      <c r="C2648" s="6" t="s">
        <v>18</v>
      </c>
      <c r="D2648" s="5">
        <v>31</v>
      </c>
      <c r="E2648" s="6" t="s">
        <v>24</v>
      </c>
      <c r="F2648" s="6" t="s">
        <v>133</v>
      </c>
      <c r="G2648" s="6" t="s">
        <v>78</v>
      </c>
      <c r="H2648" s="6" t="s">
        <v>144</v>
      </c>
      <c r="I2648" s="5" t="s">
        <v>12</v>
      </c>
      <c r="J2648" s="7">
        <v>480</v>
      </c>
      <c r="K2648" s="8">
        <v>163</v>
      </c>
      <c r="L2648" s="8">
        <v>65.42</v>
      </c>
      <c r="M2648" s="8">
        <v>78.8</v>
      </c>
      <c r="N2648" s="9">
        <f t="shared" si="164"/>
        <v>-97.58</v>
      </c>
      <c r="O2648" s="10">
        <f t="shared" si="165"/>
        <v>0.40134969325153375</v>
      </c>
      <c r="P2648" s="11">
        <f t="shared" si="166"/>
        <v>-0.16979695431472075</v>
      </c>
      <c r="Q2648" s="10">
        <f t="shared" si="167"/>
        <v>0.18318772401433692</v>
      </c>
    </row>
    <row r="2649" spans="1:17" x14ac:dyDescent="0.3">
      <c r="A2649" s="12" t="s">
        <v>3521</v>
      </c>
      <c r="B2649" s="12" t="s">
        <v>3469</v>
      </c>
      <c r="C2649" s="13" t="s">
        <v>18</v>
      </c>
      <c r="D2649" s="12">
        <v>31</v>
      </c>
      <c r="E2649" s="13" t="s">
        <v>24</v>
      </c>
      <c r="F2649" s="13" t="s">
        <v>133</v>
      </c>
      <c r="G2649" s="13" t="s">
        <v>78</v>
      </c>
      <c r="H2649" s="13" t="s">
        <v>145</v>
      </c>
      <c r="I2649" s="12" t="s">
        <v>12</v>
      </c>
      <c r="J2649" s="14">
        <v>240</v>
      </c>
      <c r="K2649" s="15">
        <v>93</v>
      </c>
      <c r="L2649" s="15">
        <v>45.25</v>
      </c>
      <c r="M2649" s="15">
        <v>54.11</v>
      </c>
      <c r="N2649" s="16">
        <f t="shared" si="164"/>
        <v>-47.75</v>
      </c>
      <c r="O2649" s="17">
        <f t="shared" si="165"/>
        <v>0.48655913978494625</v>
      </c>
      <c r="P2649" s="18">
        <f t="shared" si="166"/>
        <v>-0.16374052855294768</v>
      </c>
      <c r="Q2649" s="17">
        <f t="shared" si="167"/>
        <v>0.25341621863799285</v>
      </c>
    </row>
    <row r="2650" spans="1:17" x14ac:dyDescent="0.3">
      <c r="A2650" s="5" t="s">
        <v>3522</v>
      </c>
      <c r="B2650" s="5" t="s">
        <v>3469</v>
      </c>
      <c r="C2650" s="6" t="s">
        <v>18</v>
      </c>
      <c r="D2650" s="5">
        <v>31</v>
      </c>
      <c r="E2650" s="6" t="s">
        <v>24</v>
      </c>
      <c r="F2650" s="6" t="s">
        <v>146</v>
      </c>
      <c r="G2650" s="6" t="s">
        <v>78</v>
      </c>
      <c r="H2650" s="6" t="s">
        <v>147</v>
      </c>
      <c r="I2650" s="5" t="s">
        <v>12</v>
      </c>
      <c r="J2650" s="7">
        <v>44</v>
      </c>
      <c r="K2650" s="8">
        <v>8</v>
      </c>
      <c r="L2650" s="8">
        <v>4.54</v>
      </c>
      <c r="M2650" s="8">
        <v>4.7699999999999996</v>
      </c>
      <c r="N2650" s="9">
        <f t="shared" si="164"/>
        <v>-3.46</v>
      </c>
      <c r="O2650" s="10">
        <f t="shared" si="165"/>
        <v>0.5675</v>
      </c>
      <c r="P2650" s="11">
        <f t="shared" si="166"/>
        <v>-4.8218029350104732E-2</v>
      </c>
      <c r="Q2650" s="10">
        <f t="shared" si="167"/>
        <v>0.13868523949169109</v>
      </c>
    </row>
    <row r="2651" spans="1:17" x14ac:dyDescent="0.3">
      <c r="A2651" s="12" t="s">
        <v>3523</v>
      </c>
      <c r="B2651" s="12" t="s">
        <v>3469</v>
      </c>
      <c r="C2651" s="13" t="s">
        <v>18</v>
      </c>
      <c r="D2651" s="12">
        <v>31</v>
      </c>
      <c r="E2651" s="13" t="s">
        <v>24</v>
      </c>
      <c r="F2651" s="13" t="s">
        <v>146</v>
      </c>
      <c r="G2651" s="13" t="s">
        <v>78</v>
      </c>
      <c r="H2651" s="13" t="s">
        <v>148</v>
      </c>
      <c r="I2651" s="12" t="s">
        <v>12</v>
      </c>
      <c r="J2651" s="14">
        <v>45</v>
      </c>
      <c r="K2651" s="15">
        <v>12</v>
      </c>
      <c r="L2651" s="15">
        <v>13.46</v>
      </c>
      <c r="M2651" s="15">
        <v>11.81</v>
      </c>
      <c r="N2651" s="16">
        <f t="shared" si="164"/>
        <v>1.4600000000000009</v>
      </c>
      <c r="O2651" s="17">
        <f t="shared" si="165"/>
        <v>1.1216666666666668</v>
      </c>
      <c r="P2651" s="18">
        <f t="shared" si="166"/>
        <v>0.13971210838272652</v>
      </c>
      <c r="Q2651" s="17">
        <f t="shared" si="167"/>
        <v>0.40203106332138588</v>
      </c>
    </row>
    <row r="2652" spans="1:17" x14ac:dyDescent="0.3">
      <c r="A2652" s="5" t="s">
        <v>3524</v>
      </c>
      <c r="B2652" s="5" t="s">
        <v>3469</v>
      </c>
      <c r="C2652" s="6" t="s">
        <v>18</v>
      </c>
      <c r="D2652" s="5">
        <v>31</v>
      </c>
      <c r="E2652" s="6" t="s">
        <v>24</v>
      </c>
      <c r="F2652" s="6" t="s">
        <v>149</v>
      </c>
      <c r="G2652" s="6" t="s">
        <v>58</v>
      </c>
      <c r="H2652" s="6" t="s">
        <v>150</v>
      </c>
      <c r="I2652" s="5" t="s">
        <v>10</v>
      </c>
      <c r="J2652" s="7">
        <v>920</v>
      </c>
      <c r="K2652" s="8">
        <v>243</v>
      </c>
      <c r="L2652" s="8">
        <v>459.09</v>
      </c>
      <c r="M2652" s="8">
        <v>437.98</v>
      </c>
      <c r="N2652" s="9">
        <f t="shared" si="164"/>
        <v>216.08999999999997</v>
      </c>
      <c r="O2652" s="10">
        <f t="shared" si="165"/>
        <v>1.8892592592592592</v>
      </c>
      <c r="P2652" s="11">
        <f t="shared" si="166"/>
        <v>4.8198547878898476E-2</v>
      </c>
      <c r="Q2652" s="10">
        <f t="shared" si="167"/>
        <v>0.67071353436185133</v>
      </c>
    </row>
    <row r="2653" spans="1:17" x14ac:dyDescent="0.3">
      <c r="A2653" s="12" t="s">
        <v>3525</v>
      </c>
      <c r="B2653" s="12" t="s">
        <v>3469</v>
      </c>
      <c r="C2653" s="13" t="s">
        <v>18</v>
      </c>
      <c r="D2653" s="12">
        <v>31</v>
      </c>
      <c r="E2653" s="13" t="s">
        <v>24</v>
      </c>
      <c r="F2653" s="13" t="s">
        <v>149</v>
      </c>
      <c r="G2653" s="13" t="s">
        <v>58</v>
      </c>
      <c r="H2653" s="13" t="s">
        <v>151</v>
      </c>
      <c r="I2653" s="12" t="s">
        <v>10</v>
      </c>
      <c r="J2653" s="14">
        <v>840</v>
      </c>
      <c r="K2653" s="15">
        <v>237</v>
      </c>
      <c r="L2653" s="15">
        <v>348.17</v>
      </c>
      <c r="M2653" s="15">
        <v>308.64999999999998</v>
      </c>
      <c r="N2653" s="16">
        <f t="shared" si="164"/>
        <v>111.17000000000002</v>
      </c>
      <c r="O2653" s="17">
        <f t="shared" si="165"/>
        <v>1.469071729957806</v>
      </c>
      <c r="P2653" s="18">
        <f t="shared" si="166"/>
        <v>0.12804147092175616</v>
      </c>
      <c r="Q2653" s="17">
        <f t="shared" si="167"/>
        <v>0.55710765488991298</v>
      </c>
    </row>
    <row r="2654" spans="1:17" x14ac:dyDescent="0.3">
      <c r="A2654" s="5" t="s">
        <v>3526</v>
      </c>
      <c r="B2654" s="5" t="s">
        <v>3469</v>
      </c>
      <c r="C2654" s="6" t="s">
        <v>18</v>
      </c>
      <c r="D2654" s="5">
        <v>31</v>
      </c>
      <c r="E2654" s="6" t="s">
        <v>24</v>
      </c>
      <c r="F2654" s="6" t="s">
        <v>149</v>
      </c>
      <c r="G2654" s="6" t="s">
        <v>58</v>
      </c>
      <c r="H2654" s="6" t="s">
        <v>152</v>
      </c>
      <c r="I2654" s="5" t="s">
        <v>12</v>
      </c>
      <c r="J2654" s="7">
        <v>67</v>
      </c>
      <c r="K2654" s="8">
        <v>12</v>
      </c>
      <c r="L2654" s="8">
        <v>17.079999999999998</v>
      </c>
      <c r="M2654" s="8">
        <v>35.770000000000003</v>
      </c>
      <c r="N2654" s="9">
        <f t="shared" si="164"/>
        <v>5.0799999999999983</v>
      </c>
      <c r="O2654" s="10">
        <f t="shared" si="165"/>
        <v>1.4233333333333331</v>
      </c>
      <c r="P2654" s="11">
        <f t="shared" si="166"/>
        <v>-0.5225048923679062</v>
      </c>
      <c r="Q2654" s="10">
        <f t="shared" si="167"/>
        <v>0.34264163055689295</v>
      </c>
    </row>
    <row r="2655" spans="1:17" x14ac:dyDescent="0.3">
      <c r="A2655" s="12" t="s">
        <v>3527</v>
      </c>
      <c r="B2655" s="12" t="s">
        <v>3469</v>
      </c>
      <c r="C2655" s="13" t="s">
        <v>18</v>
      </c>
      <c r="D2655" s="12">
        <v>31</v>
      </c>
      <c r="E2655" s="13" t="s">
        <v>24</v>
      </c>
      <c r="F2655" s="13" t="s">
        <v>149</v>
      </c>
      <c r="G2655" s="13" t="s">
        <v>58</v>
      </c>
      <c r="H2655" s="13" t="s">
        <v>153</v>
      </c>
      <c r="I2655" s="12" t="s">
        <v>12</v>
      </c>
      <c r="J2655" s="14">
        <v>67</v>
      </c>
      <c r="K2655" s="15">
        <v>12</v>
      </c>
      <c r="L2655" s="15">
        <v>15.96</v>
      </c>
      <c r="M2655" s="15">
        <v>33.630000000000003</v>
      </c>
      <c r="N2655" s="16">
        <f t="shared" si="164"/>
        <v>3.9600000000000009</v>
      </c>
      <c r="O2655" s="17">
        <f t="shared" si="165"/>
        <v>1.33</v>
      </c>
      <c r="P2655" s="18">
        <f t="shared" si="166"/>
        <v>-0.52542372881355937</v>
      </c>
      <c r="Q2655" s="17">
        <f t="shared" si="167"/>
        <v>0.320173326913818</v>
      </c>
    </row>
    <row r="2656" spans="1:17" x14ac:dyDescent="0.3">
      <c r="A2656" s="5" t="s">
        <v>3528</v>
      </c>
      <c r="B2656" s="5" t="s">
        <v>3469</v>
      </c>
      <c r="C2656" s="6" t="s">
        <v>18</v>
      </c>
      <c r="D2656" s="5">
        <v>31</v>
      </c>
      <c r="E2656" s="6" t="s">
        <v>24</v>
      </c>
      <c r="F2656" s="6" t="s">
        <v>149</v>
      </c>
      <c r="G2656" s="6" t="s">
        <v>58</v>
      </c>
      <c r="H2656" s="6" t="s">
        <v>154</v>
      </c>
      <c r="I2656" s="5" t="s">
        <v>12</v>
      </c>
      <c r="J2656" s="7">
        <v>45</v>
      </c>
      <c r="K2656" s="8">
        <v>26</v>
      </c>
      <c r="L2656" s="8">
        <v>24.72</v>
      </c>
      <c r="M2656" s="8">
        <v>23.87</v>
      </c>
      <c r="N2656" s="9">
        <f t="shared" si="164"/>
        <v>-1.2800000000000011</v>
      </c>
      <c r="O2656" s="10">
        <f t="shared" si="165"/>
        <v>0.9507692307692307</v>
      </c>
      <c r="P2656" s="11">
        <f t="shared" si="166"/>
        <v>3.5609551738583906E-2</v>
      </c>
      <c r="Q2656" s="10">
        <f t="shared" si="167"/>
        <v>0.73835125448028671</v>
      </c>
    </row>
    <row r="2657" spans="1:17" x14ac:dyDescent="0.3">
      <c r="A2657" s="12" t="s">
        <v>3529</v>
      </c>
      <c r="B2657" s="12" t="s">
        <v>3469</v>
      </c>
      <c r="C2657" s="13" t="s">
        <v>18</v>
      </c>
      <c r="D2657" s="12">
        <v>31</v>
      </c>
      <c r="E2657" s="13" t="s">
        <v>24</v>
      </c>
      <c r="F2657" s="13" t="s">
        <v>149</v>
      </c>
      <c r="G2657" s="13" t="s">
        <v>58</v>
      </c>
      <c r="H2657" s="13" t="s">
        <v>155</v>
      </c>
      <c r="I2657" s="12" t="s">
        <v>12</v>
      </c>
      <c r="J2657" s="14">
        <v>45</v>
      </c>
      <c r="K2657" s="15">
        <v>26</v>
      </c>
      <c r="L2657" s="15">
        <v>24.75</v>
      </c>
      <c r="M2657" s="15">
        <v>24.15</v>
      </c>
      <c r="N2657" s="16">
        <f t="shared" si="164"/>
        <v>-1.25</v>
      </c>
      <c r="O2657" s="17">
        <f t="shared" si="165"/>
        <v>0.95192307692307687</v>
      </c>
      <c r="P2657" s="18">
        <f t="shared" si="166"/>
        <v>2.4844720496894471E-2</v>
      </c>
      <c r="Q2657" s="17">
        <f t="shared" si="167"/>
        <v>0.739247311827957</v>
      </c>
    </row>
    <row r="2658" spans="1:17" x14ac:dyDescent="0.3">
      <c r="A2658" s="5" t="s">
        <v>3530</v>
      </c>
      <c r="B2658" s="5" t="s">
        <v>3469</v>
      </c>
      <c r="C2658" s="6" t="s">
        <v>18</v>
      </c>
      <c r="D2658" s="5">
        <v>31</v>
      </c>
      <c r="E2658" s="6" t="s">
        <v>24</v>
      </c>
      <c r="F2658" s="6" t="s">
        <v>149</v>
      </c>
      <c r="G2658" s="6" t="s">
        <v>58</v>
      </c>
      <c r="H2658" s="6" t="s">
        <v>156</v>
      </c>
      <c r="I2658" s="5" t="s">
        <v>12</v>
      </c>
      <c r="J2658" s="7">
        <v>58.5</v>
      </c>
      <c r="K2658" s="8">
        <v>34</v>
      </c>
      <c r="L2658" s="8">
        <v>28.4</v>
      </c>
      <c r="M2658" s="8">
        <v>31.01</v>
      </c>
      <c r="N2658" s="9">
        <f t="shared" si="164"/>
        <v>-5.6000000000000014</v>
      </c>
      <c r="O2658" s="10">
        <f t="shared" si="165"/>
        <v>0.83529411764705874</v>
      </c>
      <c r="P2658" s="11">
        <f t="shared" si="166"/>
        <v>-8.4166397936149717E-2</v>
      </c>
      <c r="Q2658" s="10">
        <f t="shared" si="167"/>
        <v>0.65251355573936221</v>
      </c>
    </row>
    <row r="2659" spans="1:17" x14ac:dyDescent="0.3">
      <c r="A2659" s="12" t="s">
        <v>3531</v>
      </c>
      <c r="B2659" s="12" t="s">
        <v>3469</v>
      </c>
      <c r="C2659" s="13" t="s">
        <v>18</v>
      </c>
      <c r="D2659" s="12">
        <v>31</v>
      </c>
      <c r="E2659" s="13" t="s">
        <v>24</v>
      </c>
      <c r="F2659" s="13" t="s">
        <v>149</v>
      </c>
      <c r="G2659" s="13" t="s">
        <v>58</v>
      </c>
      <c r="H2659" s="13" t="s">
        <v>157</v>
      </c>
      <c r="I2659" s="12" t="s">
        <v>12</v>
      </c>
      <c r="J2659" s="14">
        <v>58.5</v>
      </c>
      <c r="K2659" s="15">
        <v>34</v>
      </c>
      <c r="L2659" s="15">
        <v>29.74</v>
      </c>
      <c r="M2659" s="15">
        <v>30.99</v>
      </c>
      <c r="N2659" s="16">
        <f t="shared" si="164"/>
        <v>-4.2600000000000016</v>
      </c>
      <c r="O2659" s="17">
        <f t="shared" si="165"/>
        <v>0.87470588235294111</v>
      </c>
      <c r="P2659" s="18">
        <f t="shared" si="166"/>
        <v>-4.0335592126492417E-2</v>
      </c>
      <c r="Q2659" s="17">
        <f t="shared" si="167"/>
        <v>0.68330116717213496</v>
      </c>
    </row>
    <row r="2660" spans="1:17" x14ac:dyDescent="0.3">
      <c r="A2660" s="5" t="s">
        <v>3532</v>
      </c>
      <c r="B2660" s="5" t="s">
        <v>3469</v>
      </c>
      <c r="C2660" s="6" t="s">
        <v>18</v>
      </c>
      <c r="D2660" s="5">
        <v>31</v>
      </c>
      <c r="E2660" s="6" t="s">
        <v>24</v>
      </c>
      <c r="F2660" s="6" t="s">
        <v>149</v>
      </c>
      <c r="G2660" s="6" t="s">
        <v>58</v>
      </c>
      <c r="H2660" s="6" t="s">
        <v>158</v>
      </c>
      <c r="I2660" s="5" t="s">
        <v>12</v>
      </c>
      <c r="J2660" s="7">
        <v>600</v>
      </c>
      <c r="K2660" s="8">
        <v>100</v>
      </c>
      <c r="L2660" s="8">
        <v>165.38</v>
      </c>
      <c r="M2660" s="8">
        <v>88.31</v>
      </c>
      <c r="N2660" s="9">
        <f t="shared" si="164"/>
        <v>65.38</v>
      </c>
      <c r="O2660" s="10">
        <f t="shared" si="165"/>
        <v>1.6537999999999999</v>
      </c>
      <c r="P2660" s="11">
        <f t="shared" si="166"/>
        <v>0.8727210961386026</v>
      </c>
      <c r="Q2660" s="10">
        <f t="shared" si="167"/>
        <v>0.37047491039426522</v>
      </c>
    </row>
    <row r="2661" spans="1:17" x14ac:dyDescent="0.3">
      <c r="A2661" s="12" t="s">
        <v>3533</v>
      </c>
      <c r="B2661" s="12" t="s">
        <v>3469</v>
      </c>
      <c r="C2661" s="13" t="s">
        <v>18</v>
      </c>
      <c r="D2661" s="12">
        <v>31</v>
      </c>
      <c r="E2661" s="13" t="s">
        <v>24</v>
      </c>
      <c r="F2661" s="13" t="s">
        <v>149</v>
      </c>
      <c r="G2661" s="13" t="s">
        <v>58</v>
      </c>
      <c r="H2661" s="13" t="s">
        <v>159</v>
      </c>
      <c r="I2661" s="12" t="s">
        <v>10</v>
      </c>
      <c r="J2661" s="14">
        <v>540</v>
      </c>
      <c r="K2661" s="15">
        <v>242</v>
      </c>
      <c r="L2661" s="15">
        <v>239.63</v>
      </c>
      <c r="M2661" s="15">
        <v>189.12</v>
      </c>
      <c r="N2661" s="16">
        <f t="shared" si="164"/>
        <v>-2.3700000000000045</v>
      </c>
      <c r="O2661" s="17">
        <f t="shared" si="165"/>
        <v>0.99020661157024792</v>
      </c>
      <c r="P2661" s="18">
        <f t="shared" si="166"/>
        <v>0.26707910321488998</v>
      </c>
      <c r="Q2661" s="17">
        <f t="shared" si="167"/>
        <v>0.59645061728395066</v>
      </c>
    </row>
    <row r="2662" spans="1:17" x14ac:dyDescent="0.3">
      <c r="A2662" s="5" t="s">
        <v>3534</v>
      </c>
      <c r="B2662" s="5" t="s">
        <v>3469</v>
      </c>
      <c r="C2662" s="6" t="s">
        <v>18</v>
      </c>
      <c r="D2662" s="5">
        <v>31</v>
      </c>
      <c r="E2662" s="6" t="s">
        <v>24</v>
      </c>
      <c r="F2662" s="6" t="s">
        <v>149</v>
      </c>
      <c r="G2662" s="6" t="s">
        <v>872</v>
      </c>
      <c r="H2662" s="6" t="s">
        <v>161</v>
      </c>
      <c r="I2662" s="5" t="s">
        <v>10</v>
      </c>
      <c r="J2662" s="7">
        <v>1400</v>
      </c>
      <c r="K2662" s="8">
        <v>605</v>
      </c>
      <c r="L2662" s="8">
        <v>724.47</v>
      </c>
      <c r="M2662" s="8">
        <v>773.01</v>
      </c>
      <c r="N2662" s="9">
        <f t="shared" si="164"/>
        <v>119.47000000000003</v>
      </c>
      <c r="O2662" s="10">
        <f t="shared" si="165"/>
        <v>1.1974710743801653</v>
      </c>
      <c r="P2662" s="11">
        <f t="shared" si="166"/>
        <v>-6.2793495556331694E-2</v>
      </c>
      <c r="Q2662" s="10">
        <f t="shared" si="167"/>
        <v>0.69553571428571426</v>
      </c>
    </row>
    <row r="2663" spans="1:17" x14ac:dyDescent="0.3">
      <c r="A2663" s="12" t="s">
        <v>3535</v>
      </c>
      <c r="B2663" s="12" t="s">
        <v>3469</v>
      </c>
      <c r="C2663" s="13" t="s">
        <v>18</v>
      </c>
      <c r="D2663" s="12">
        <v>31</v>
      </c>
      <c r="E2663" s="13" t="s">
        <v>24</v>
      </c>
      <c r="F2663" s="13" t="s">
        <v>149</v>
      </c>
      <c r="G2663" s="13" t="s">
        <v>872</v>
      </c>
      <c r="H2663" s="13" t="s">
        <v>163</v>
      </c>
      <c r="I2663" s="12" t="s">
        <v>10</v>
      </c>
      <c r="J2663" s="14">
        <v>1980</v>
      </c>
      <c r="K2663" s="15">
        <v>1080</v>
      </c>
      <c r="L2663" s="15">
        <v>813.37</v>
      </c>
      <c r="M2663" s="15">
        <v>1065.52</v>
      </c>
      <c r="N2663" s="16">
        <f t="shared" si="164"/>
        <v>-266.63</v>
      </c>
      <c r="O2663" s="17">
        <f t="shared" si="165"/>
        <v>0.75312037037037038</v>
      </c>
      <c r="P2663" s="18">
        <f t="shared" si="166"/>
        <v>-0.23664501839477436</v>
      </c>
      <c r="Q2663" s="17">
        <f t="shared" si="167"/>
        <v>0.55214103399587267</v>
      </c>
    </row>
    <row r="2664" spans="1:17" x14ac:dyDescent="0.3">
      <c r="A2664" s="5" t="s">
        <v>3536</v>
      </c>
      <c r="B2664" s="5" t="s">
        <v>3469</v>
      </c>
      <c r="C2664" s="6" t="s">
        <v>18</v>
      </c>
      <c r="D2664" s="5">
        <v>31</v>
      </c>
      <c r="E2664" s="6" t="s">
        <v>24</v>
      </c>
      <c r="F2664" s="6" t="s">
        <v>149</v>
      </c>
      <c r="G2664" s="6" t="s">
        <v>78</v>
      </c>
      <c r="H2664" s="6" t="s">
        <v>165</v>
      </c>
      <c r="I2664" s="5" t="s">
        <v>12</v>
      </c>
      <c r="J2664" s="7">
        <v>77.650000000000006</v>
      </c>
      <c r="K2664" s="8">
        <v>41</v>
      </c>
      <c r="L2664" s="8">
        <v>38.29</v>
      </c>
      <c r="M2664" s="8">
        <v>55.14</v>
      </c>
      <c r="N2664" s="9">
        <f t="shared" si="164"/>
        <v>-2.7100000000000009</v>
      </c>
      <c r="O2664" s="10">
        <f t="shared" si="165"/>
        <v>0.93390243902439019</v>
      </c>
      <c r="P2664" s="11">
        <f t="shared" si="166"/>
        <v>-0.30558578164671746</v>
      </c>
      <c r="Q2664" s="10">
        <f t="shared" si="167"/>
        <v>0.66278240519563236</v>
      </c>
    </row>
    <row r="2665" spans="1:17" x14ac:dyDescent="0.3">
      <c r="A2665" s="12" t="s">
        <v>3537</v>
      </c>
      <c r="B2665" s="12" t="s">
        <v>3469</v>
      </c>
      <c r="C2665" s="13" t="s">
        <v>18</v>
      </c>
      <c r="D2665" s="12">
        <v>31</v>
      </c>
      <c r="E2665" s="13" t="s">
        <v>24</v>
      </c>
      <c r="F2665" s="13" t="s">
        <v>149</v>
      </c>
      <c r="G2665" s="13" t="s">
        <v>78</v>
      </c>
      <c r="H2665" s="13" t="s">
        <v>166</v>
      </c>
      <c r="I2665" s="12" t="s">
        <v>12</v>
      </c>
      <c r="J2665" s="14">
        <v>77.650000000000006</v>
      </c>
      <c r="K2665" s="15">
        <v>41</v>
      </c>
      <c r="L2665" s="15">
        <v>37.909999999999997</v>
      </c>
      <c r="M2665" s="15">
        <v>55.83</v>
      </c>
      <c r="N2665" s="16">
        <f t="shared" si="164"/>
        <v>-3.0900000000000034</v>
      </c>
      <c r="O2665" s="17">
        <f t="shared" si="165"/>
        <v>0.92463414634146335</v>
      </c>
      <c r="P2665" s="18">
        <f t="shared" si="166"/>
        <v>-0.32097438653053917</v>
      </c>
      <c r="Q2665" s="17">
        <f t="shared" si="167"/>
        <v>0.65620477881865824</v>
      </c>
    </row>
    <row r="2666" spans="1:17" x14ac:dyDescent="0.3">
      <c r="A2666" s="5" t="s">
        <v>3538</v>
      </c>
      <c r="B2666" s="5" t="s">
        <v>3469</v>
      </c>
      <c r="C2666" s="6" t="s">
        <v>18</v>
      </c>
      <c r="D2666" s="5">
        <v>31</v>
      </c>
      <c r="E2666" s="6" t="s">
        <v>24</v>
      </c>
      <c r="F2666" s="6" t="s">
        <v>167</v>
      </c>
      <c r="G2666" s="6" t="s">
        <v>58</v>
      </c>
      <c r="H2666" s="6" t="s">
        <v>168</v>
      </c>
      <c r="I2666" s="5" t="s">
        <v>10</v>
      </c>
      <c r="J2666" s="7">
        <v>1320</v>
      </c>
      <c r="K2666" s="8">
        <v>762</v>
      </c>
      <c r="L2666" s="8">
        <v>687.79</v>
      </c>
      <c r="M2666" s="8">
        <v>576.82000000000005</v>
      </c>
      <c r="N2666" s="9">
        <f t="shared" si="164"/>
        <v>-74.210000000000036</v>
      </c>
      <c r="O2666" s="10">
        <f t="shared" si="165"/>
        <v>0.90261154855643044</v>
      </c>
      <c r="P2666" s="11">
        <f t="shared" si="166"/>
        <v>0.19238237231718716</v>
      </c>
      <c r="Q2666" s="10">
        <f t="shared" si="167"/>
        <v>0.70034009449332035</v>
      </c>
    </row>
    <row r="2667" spans="1:17" x14ac:dyDescent="0.3">
      <c r="A2667" s="12" t="s">
        <v>3539</v>
      </c>
      <c r="B2667" s="12" t="s">
        <v>3469</v>
      </c>
      <c r="C2667" s="13" t="s">
        <v>18</v>
      </c>
      <c r="D2667" s="12">
        <v>31</v>
      </c>
      <c r="E2667" s="13" t="s">
        <v>24</v>
      </c>
      <c r="F2667" s="13" t="s">
        <v>167</v>
      </c>
      <c r="G2667" s="13" t="s">
        <v>58</v>
      </c>
      <c r="H2667" s="13" t="s">
        <v>169</v>
      </c>
      <c r="I2667" s="12" t="s">
        <v>10</v>
      </c>
      <c r="J2667" s="14">
        <v>500</v>
      </c>
      <c r="K2667" s="15">
        <v>306</v>
      </c>
      <c r="L2667" s="15">
        <v>310.44</v>
      </c>
      <c r="M2667" s="15">
        <v>310.39999999999998</v>
      </c>
      <c r="N2667" s="16">
        <f t="shared" si="164"/>
        <v>4.4399999999999977</v>
      </c>
      <c r="O2667" s="17">
        <f t="shared" si="165"/>
        <v>1.0145098039215685</v>
      </c>
      <c r="P2667" s="18">
        <f t="shared" si="166"/>
        <v>1.2886597938150925E-4</v>
      </c>
      <c r="Q2667" s="17">
        <f t="shared" si="167"/>
        <v>0.83451612903225802</v>
      </c>
    </row>
    <row r="2668" spans="1:17" x14ac:dyDescent="0.3">
      <c r="A2668" s="5" t="s">
        <v>3540</v>
      </c>
      <c r="B2668" s="5" t="s">
        <v>3469</v>
      </c>
      <c r="C2668" s="6" t="s">
        <v>18</v>
      </c>
      <c r="D2668" s="5">
        <v>31</v>
      </c>
      <c r="E2668" s="6" t="s">
        <v>24</v>
      </c>
      <c r="F2668" s="6" t="s">
        <v>167</v>
      </c>
      <c r="G2668" s="6" t="s">
        <v>58</v>
      </c>
      <c r="H2668" s="6" t="s">
        <v>170</v>
      </c>
      <c r="I2668" s="5" t="s">
        <v>10</v>
      </c>
      <c r="J2668" s="7">
        <v>500</v>
      </c>
      <c r="K2668" s="8">
        <v>277</v>
      </c>
      <c r="L2668" s="8">
        <v>306.69</v>
      </c>
      <c r="M2668" s="8">
        <v>266.33999999999997</v>
      </c>
      <c r="N2668" s="9">
        <f t="shared" si="164"/>
        <v>29.689999999999998</v>
      </c>
      <c r="O2668" s="10">
        <f t="shared" si="165"/>
        <v>1.1071841155234656</v>
      </c>
      <c r="P2668" s="11">
        <f t="shared" si="166"/>
        <v>0.15149808515431412</v>
      </c>
      <c r="Q2668" s="10">
        <f t="shared" si="167"/>
        <v>0.82443548387096777</v>
      </c>
    </row>
    <row r="2669" spans="1:17" x14ac:dyDescent="0.3">
      <c r="A2669" s="12" t="s">
        <v>3541</v>
      </c>
      <c r="B2669" s="12" t="s">
        <v>3469</v>
      </c>
      <c r="C2669" s="13" t="s">
        <v>18</v>
      </c>
      <c r="D2669" s="12">
        <v>31</v>
      </c>
      <c r="E2669" s="13" t="s">
        <v>24</v>
      </c>
      <c r="F2669" s="13" t="s">
        <v>167</v>
      </c>
      <c r="G2669" s="13" t="s">
        <v>58</v>
      </c>
      <c r="H2669" s="13" t="s">
        <v>171</v>
      </c>
      <c r="I2669" s="12" t="s">
        <v>10</v>
      </c>
      <c r="J2669" s="14">
        <v>250</v>
      </c>
      <c r="K2669" s="15">
        <v>0</v>
      </c>
      <c r="L2669" s="15">
        <v>0</v>
      </c>
      <c r="M2669" s="15">
        <v>0</v>
      </c>
      <c r="N2669" s="16">
        <f t="shared" si="164"/>
        <v>0</v>
      </c>
      <c r="O2669" s="17">
        <f t="shared" si="165"/>
        <v>0</v>
      </c>
      <c r="P2669" s="18">
        <f t="shared" si="166"/>
        <v>0</v>
      </c>
      <c r="Q2669" s="17">
        <f t="shared" si="167"/>
        <v>0</v>
      </c>
    </row>
    <row r="2670" spans="1:17" x14ac:dyDescent="0.3">
      <c r="A2670" s="5" t="s">
        <v>3542</v>
      </c>
      <c r="B2670" s="5" t="s">
        <v>3469</v>
      </c>
      <c r="C2670" s="6" t="s">
        <v>18</v>
      </c>
      <c r="D2670" s="5">
        <v>31</v>
      </c>
      <c r="E2670" s="6" t="s">
        <v>24</v>
      </c>
      <c r="F2670" s="6" t="s">
        <v>167</v>
      </c>
      <c r="G2670" s="6" t="s">
        <v>58</v>
      </c>
      <c r="H2670" s="6" t="s">
        <v>172</v>
      </c>
      <c r="I2670" s="5" t="s">
        <v>10</v>
      </c>
      <c r="J2670" s="7">
        <v>1200</v>
      </c>
      <c r="K2670" s="8">
        <v>645</v>
      </c>
      <c r="L2670" s="8">
        <v>340.09</v>
      </c>
      <c r="M2670" s="8">
        <v>675.97</v>
      </c>
      <c r="N2670" s="9">
        <f t="shared" si="164"/>
        <v>-304.91000000000003</v>
      </c>
      <c r="O2670" s="10">
        <f t="shared" si="165"/>
        <v>0.52727131782945735</v>
      </c>
      <c r="P2670" s="11">
        <f t="shared" si="166"/>
        <v>-0.4968859564773585</v>
      </c>
      <c r="Q2670" s="10">
        <f t="shared" si="167"/>
        <v>0.38092517921146951</v>
      </c>
    </row>
    <row r="2671" spans="1:17" x14ac:dyDescent="0.3">
      <c r="A2671" s="12" t="s">
        <v>3543</v>
      </c>
      <c r="B2671" s="12" t="s">
        <v>3469</v>
      </c>
      <c r="C2671" s="13" t="s">
        <v>18</v>
      </c>
      <c r="D2671" s="12">
        <v>31</v>
      </c>
      <c r="E2671" s="13" t="s">
        <v>24</v>
      </c>
      <c r="F2671" s="13" t="s">
        <v>167</v>
      </c>
      <c r="G2671" s="13" t="s">
        <v>58</v>
      </c>
      <c r="H2671" s="13" t="s">
        <v>173</v>
      </c>
      <c r="I2671" s="12" t="s">
        <v>10</v>
      </c>
      <c r="J2671" s="14">
        <v>1240</v>
      </c>
      <c r="K2671" s="15">
        <v>637</v>
      </c>
      <c r="L2671" s="15">
        <v>638.66</v>
      </c>
      <c r="M2671" s="15">
        <v>679.61</v>
      </c>
      <c r="N2671" s="16">
        <f t="shared" si="164"/>
        <v>1.6599999999999682</v>
      </c>
      <c r="O2671" s="17">
        <f t="shared" si="165"/>
        <v>1.0026059654631083</v>
      </c>
      <c r="P2671" s="18">
        <f t="shared" si="166"/>
        <v>-6.0255146333926875E-2</v>
      </c>
      <c r="Q2671" s="17">
        <f t="shared" si="167"/>
        <v>0.69226933749566422</v>
      </c>
    </row>
    <row r="2672" spans="1:17" x14ac:dyDescent="0.3">
      <c r="A2672" s="5" t="s">
        <v>3544</v>
      </c>
      <c r="B2672" s="5" t="s">
        <v>3469</v>
      </c>
      <c r="C2672" s="6" t="s">
        <v>18</v>
      </c>
      <c r="D2672" s="5">
        <v>31</v>
      </c>
      <c r="E2672" s="6" t="s">
        <v>24</v>
      </c>
      <c r="F2672" s="6" t="s">
        <v>167</v>
      </c>
      <c r="G2672" s="6" t="s">
        <v>58</v>
      </c>
      <c r="H2672" s="6" t="s">
        <v>174</v>
      </c>
      <c r="I2672" s="5" t="s">
        <v>10</v>
      </c>
      <c r="J2672" s="7">
        <v>1320</v>
      </c>
      <c r="K2672" s="8">
        <v>496</v>
      </c>
      <c r="L2672" s="8">
        <v>566.82000000000005</v>
      </c>
      <c r="M2672" s="8">
        <v>434.91</v>
      </c>
      <c r="N2672" s="9">
        <f t="shared" si="164"/>
        <v>70.82000000000005</v>
      </c>
      <c r="O2672" s="10">
        <f t="shared" si="165"/>
        <v>1.1427822580645162</v>
      </c>
      <c r="P2672" s="11">
        <f t="shared" si="166"/>
        <v>0.30330413188935645</v>
      </c>
      <c r="Q2672" s="10">
        <f t="shared" si="167"/>
        <v>0.57716275659824046</v>
      </c>
    </row>
    <row r="2673" spans="1:17" x14ac:dyDescent="0.3">
      <c r="A2673" s="12" t="s">
        <v>3545</v>
      </c>
      <c r="B2673" s="12" t="s">
        <v>3469</v>
      </c>
      <c r="C2673" s="13" t="s">
        <v>18</v>
      </c>
      <c r="D2673" s="12">
        <v>31</v>
      </c>
      <c r="E2673" s="13" t="s">
        <v>24</v>
      </c>
      <c r="F2673" s="13" t="s">
        <v>167</v>
      </c>
      <c r="G2673" s="13" t="s">
        <v>58</v>
      </c>
      <c r="H2673" s="13" t="s">
        <v>175</v>
      </c>
      <c r="I2673" s="12" t="s">
        <v>10</v>
      </c>
      <c r="J2673" s="14">
        <v>1500</v>
      </c>
      <c r="K2673" s="15">
        <v>468</v>
      </c>
      <c r="L2673" s="15">
        <v>462.59</v>
      </c>
      <c r="M2673" s="15">
        <v>561.54999999999995</v>
      </c>
      <c r="N2673" s="16">
        <f t="shared" si="164"/>
        <v>-5.410000000000025</v>
      </c>
      <c r="O2673" s="17">
        <f t="shared" si="165"/>
        <v>0.98844017094017089</v>
      </c>
      <c r="P2673" s="18">
        <f t="shared" si="166"/>
        <v>-0.17622651589350902</v>
      </c>
      <c r="Q2673" s="17">
        <f t="shared" si="167"/>
        <v>0.41450716845878138</v>
      </c>
    </row>
    <row r="2674" spans="1:17" x14ac:dyDescent="0.3">
      <c r="A2674" s="5" t="s">
        <v>3546</v>
      </c>
      <c r="B2674" s="5" t="s">
        <v>3469</v>
      </c>
      <c r="C2674" s="6" t="s">
        <v>18</v>
      </c>
      <c r="D2674" s="5">
        <v>31</v>
      </c>
      <c r="E2674" s="6" t="s">
        <v>24</v>
      </c>
      <c r="F2674" s="6" t="s">
        <v>167</v>
      </c>
      <c r="G2674" s="6" t="s">
        <v>58</v>
      </c>
      <c r="H2674" s="6" t="s">
        <v>177</v>
      </c>
      <c r="I2674" s="5" t="s">
        <v>16</v>
      </c>
      <c r="J2674" s="7">
        <v>330</v>
      </c>
      <c r="K2674" s="8">
        <v>12</v>
      </c>
      <c r="L2674" s="8">
        <v>0</v>
      </c>
      <c r="M2674" s="8">
        <v>0</v>
      </c>
      <c r="N2674" s="9">
        <f t="shared" si="164"/>
        <v>-12</v>
      </c>
      <c r="O2674" s="10">
        <f t="shared" si="165"/>
        <v>0</v>
      </c>
      <c r="P2674" s="11">
        <f t="shared" si="166"/>
        <v>0</v>
      </c>
      <c r="Q2674" s="10">
        <f t="shared" si="167"/>
        <v>0</v>
      </c>
    </row>
    <row r="2675" spans="1:17" x14ac:dyDescent="0.3">
      <c r="A2675" s="12" t="s">
        <v>3547</v>
      </c>
      <c r="B2675" s="12" t="s">
        <v>3469</v>
      </c>
      <c r="C2675" s="13" t="s">
        <v>18</v>
      </c>
      <c r="D2675" s="12">
        <v>31</v>
      </c>
      <c r="E2675" s="13" t="s">
        <v>24</v>
      </c>
      <c r="F2675" s="13" t="s">
        <v>167</v>
      </c>
      <c r="G2675" s="13" t="s">
        <v>58</v>
      </c>
      <c r="H2675" s="13" t="s">
        <v>178</v>
      </c>
      <c r="I2675" s="12" t="s">
        <v>16</v>
      </c>
      <c r="J2675" s="14">
        <v>273.5</v>
      </c>
      <c r="K2675" s="15">
        <v>85</v>
      </c>
      <c r="L2675" s="15">
        <v>45.58</v>
      </c>
      <c r="M2675" s="15">
        <v>126.2</v>
      </c>
      <c r="N2675" s="16">
        <f t="shared" si="164"/>
        <v>-39.42</v>
      </c>
      <c r="O2675" s="17">
        <f t="shared" si="165"/>
        <v>0.53623529411764703</v>
      </c>
      <c r="P2675" s="18">
        <f t="shared" si="166"/>
        <v>-0.63882725832012677</v>
      </c>
      <c r="Q2675" s="17">
        <f t="shared" si="167"/>
        <v>0.22399795561321775</v>
      </c>
    </row>
    <row r="2676" spans="1:17" x14ac:dyDescent="0.3">
      <c r="A2676" s="5" t="s">
        <v>3548</v>
      </c>
      <c r="B2676" s="5" t="s">
        <v>3469</v>
      </c>
      <c r="C2676" s="6" t="s">
        <v>18</v>
      </c>
      <c r="D2676" s="5">
        <v>31</v>
      </c>
      <c r="E2676" s="6" t="s">
        <v>24</v>
      </c>
      <c r="F2676" s="6" t="s">
        <v>167</v>
      </c>
      <c r="G2676" s="6" t="s">
        <v>58</v>
      </c>
      <c r="H2676" s="6" t="s">
        <v>179</v>
      </c>
      <c r="I2676" s="5" t="s">
        <v>12</v>
      </c>
      <c r="J2676" s="7">
        <v>99</v>
      </c>
      <c r="K2676" s="8">
        <v>40</v>
      </c>
      <c r="L2676" s="8">
        <v>29.45</v>
      </c>
      <c r="M2676" s="8">
        <v>43.84</v>
      </c>
      <c r="N2676" s="9">
        <f t="shared" si="164"/>
        <v>-10.55</v>
      </c>
      <c r="O2676" s="10">
        <f t="shared" si="165"/>
        <v>0.73624999999999996</v>
      </c>
      <c r="P2676" s="11">
        <f t="shared" si="166"/>
        <v>-0.3282390510948906</v>
      </c>
      <c r="Q2676" s="10">
        <f t="shared" si="167"/>
        <v>0.39983164983164982</v>
      </c>
    </row>
    <row r="2677" spans="1:17" x14ac:dyDescent="0.3">
      <c r="A2677" s="12" t="s">
        <v>3549</v>
      </c>
      <c r="B2677" s="12" t="s">
        <v>3469</v>
      </c>
      <c r="C2677" s="13" t="s">
        <v>18</v>
      </c>
      <c r="D2677" s="12">
        <v>31</v>
      </c>
      <c r="E2677" s="13" t="s">
        <v>24</v>
      </c>
      <c r="F2677" s="13" t="s">
        <v>167</v>
      </c>
      <c r="G2677" s="13" t="s">
        <v>58</v>
      </c>
      <c r="H2677" s="13" t="s">
        <v>180</v>
      </c>
      <c r="I2677" s="12" t="s">
        <v>12</v>
      </c>
      <c r="J2677" s="14">
        <v>50</v>
      </c>
      <c r="K2677" s="15">
        <v>24</v>
      </c>
      <c r="L2677" s="15">
        <v>19.25</v>
      </c>
      <c r="M2677" s="15">
        <v>23.06</v>
      </c>
      <c r="N2677" s="16">
        <f t="shared" si="164"/>
        <v>-4.75</v>
      </c>
      <c r="O2677" s="17">
        <f t="shared" si="165"/>
        <v>0.80208333333333337</v>
      </c>
      <c r="P2677" s="18">
        <f t="shared" si="166"/>
        <v>-0.16522116218560273</v>
      </c>
      <c r="Q2677" s="17">
        <f t="shared" si="167"/>
        <v>0.51747311827956988</v>
      </c>
    </row>
    <row r="2678" spans="1:17" x14ac:dyDescent="0.3">
      <c r="A2678" s="5" t="s">
        <v>3550</v>
      </c>
      <c r="B2678" s="5" t="s">
        <v>3469</v>
      </c>
      <c r="C2678" s="6" t="s">
        <v>18</v>
      </c>
      <c r="D2678" s="5">
        <v>31</v>
      </c>
      <c r="E2678" s="6" t="s">
        <v>24</v>
      </c>
      <c r="F2678" s="6" t="s">
        <v>167</v>
      </c>
      <c r="G2678" s="6" t="s">
        <v>58</v>
      </c>
      <c r="H2678" s="6" t="s">
        <v>181</v>
      </c>
      <c r="I2678" s="5" t="s">
        <v>12</v>
      </c>
      <c r="J2678" s="7">
        <v>90</v>
      </c>
      <c r="K2678" s="8">
        <v>4</v>
      </c>
      <c r="L2678" s="8">
        <v>6.82</v>
      </c>
      <c r="M2678" s="8">
        <v>5.51</v>
      </c>
      <c r="N2678" s="9">
        <f t="shared" si="164"/>
        <v>2.8200000000000003</v>
      </c>
      <c r="O2678" s="10">
        <f t="shared" si="165"/>
        <v>1.7050000000000001</v>
      </c>
      <c r="P2678" s="11">
        <f t="shared" si="166"/>
        <v>0.23774954627949194</v>
      </c>
      <c r="Q2678" s="10">
        <f t="shared" si="167"/>
        <v>0.10185185185185185</v>
      </c>
    </row>
    <row r="2679" spans="1:17" x14ac:dyDescent="0.3">
      <c r="A2679" s="12" t="s">
        <v>3551</v>
      </c>
      <c r="B2679" s="12" t="s">
        <v>3469</v>
      </c>
      <c r="C2679" s="13" t="s">
        <v>18</v>
      </c>
      <c r="D2679" s="12">
        <v>31</v>
      </c>
      <c r="E2679" s="13" t="s">
        <v>24</v>
      </c>
      <c r="F2679" s="13" t="s">
        <v>167</v>
      </c>
      <c r="G2679" s="13" t="s">
        <v>58</v>
      </c>
      <c r="H2679" s="13" t="s">
        <v>182</v>
      </c>
      <c r="I2679" s="12" t="s">
        <v>12</v>
      </c>
      <c r="J2679" s="14">
        <v>172</v>
      </c>
      <c r="K2679" s="15">
        <v>51</v>
      </c>
      <c r="L2679" s="15">
        <v>49.04</v>
      </c>
      <c r="M2679" s="15">
        <v>61.06</v>
      </c>
      <c r="N2679" s="16">
        <f t="shared" si="164"/>
        <v>-1.9600000000000009</v>
      </c>
      <c r="O2679" s="17">
        <f t="shared" si="165"/>
        <v>0.96156862745098037</v>
      </c>
      <c r="P2679" s="18">
        <f t="shared" si="166"/>
        <v>-0.19685555191614809</v>
      </c>
      <c r="Q2679" s="17">
        <f t="shared" si="167"/>
        <v>0.38322080520130031</v>
      </c>
    </row>
    <row r="2680" spans="1:17" x14ac:dyDescent="0.3">
      <c r="A2680" s="5" t="s">
        <v>3552</v>
      </c>
      <c r="B2680" s="5" t="s">
        <v>3469</v>
      </c>
      <c r="C2680" s="6" t="s">
        <v>18</v>
      </c>
      <c r="D2680" s="5">
        <v>31</v>
      </c>
      <c r="E2680" s="6" t="s">
        <v>24</v>
      </c>
      <c r="F2680" s="6" t="s">
        <v>167</v>
      </c>
      <c r="G2680" s="6" t="s">
        <v>872</v>
      </c>
      <c r="H2680" s="6" t="s">
        <v>801</v>
      </c>
      <c r="I2680" s="5" t="s">
        <v>10</v>
      </c>
      <c r="J2680" s="7">
        <v>1320</v>
      </c>
      <c r="K2680" s="8">
        <v>831</v>
      </c>
      <c r="L2680" s="8">
        <v>799.69</v>
      </c>
      <c r="M2680" s="8">
        <v>815.79</v>
      </c>
      <c r="N2680" s="9">
        <f t="shared" si="164"/>
        <v>-31.309999999999945</v>
      </c>
      <c r="O2680" s="10">
        <f t="shared" si="165"/>
        <v>0.9623225030084237</v>
      </c>
      <c r="P2680" s="11">
        <f t="shared" si="166"/>
        <v>-1.9735471138405607E-2</v>
      </c>
      <c r="Q2680" s="10">
        <f t="shared" si="167"/>
        <v>0.81428193222548062</v>
      </c>
    </row>
    <row r="2681" spans="1:17" x14ac:dyDescent="0.3">
      <c r="A2681" s="12" t="s">
        <v>3553</v>
      </c>
      <c r="B2681" s="12" t="s">
        <v>3469</v>
      </c>
      <c r="C2681" s="13" t="s">
        <v>18</v>
      </c>
      <c r="D2681" s="12">
        <v>31</v>
      </c>
      <c r="E2681" s="13" t="s">
        <v>24</v>
      </c>
      <c r="F2681" s="13" t="s">
        <v>167</v>
      </c>
      <c r="G2681" s="13" t="s">
        <v>872</v>
      </c>
      <c r="H2681" s="13" t="s">
        <v>185</v>
      </c>
      <c r="I2681" s="12" t="s">
        <v>10</v>
      </c>
      <c r="J2681" s="14">
        <v>1080</v>
      </c>
      <c r="K2681" s="15">
        <v>608</v>
      </c>
      <c r="L2681" s="15">
        <v>629.48</v>
      </c>
      <c r="M2681" s="15">
        <v>594.87</v>
      </c>
      <c r="N2681" s="16">
        <f t="shared" si="164"/>
        <v>21.480000000000018</v>
      </c>
      <c r="O2681" s="17">
        <f t="shared" si="165"/>
        <v>1.0353289473684211</v>
      </c>
      <c r="P2681" s="18">
        <f t="shared" si="166"/>
        <v>5.8180778993729747E-2</v>
      </c>
      <c r="Q2681" s="17">
        <f t="shared" si="167"/>
        <v>0.78340302668259654</v>
      </c>
    </row>
    <row r="2682" spans="1:17" x14ac:dyDescent="0.3">
      <c r="A2682" s="5" t="s">
        <v>3554</v>
      </c>
      <c r="B2682" s="5" t="s">
        <v>3469</v>
      </c>
      <c r="C2682" s="6" t="s">
        <v>18</v>
      </c>
      <c r="D2682" s="5">
        <v>31</v>
      </c>
      <c r="E2682" s="6" t="s">
        <v>24</v>
      </c>
      <c r="F2682" s="6" t="s">
        <v>167</v>
      </c>
      <c r="G2682" s="6" t="s">
        <v>872</v>
      </c>
      <c r="H2682" s="6" t="s">
        <v>802</v>
      </c>
      <c r="I2682" s="5" t="s">
        <v>10</v>
      </c>
      <c r="J2682" s="7">
        <v>300</v>
      </c>
      <c r="K2682" s="8">
        <v>0</v>
      </c>
      <c r="L2682" s="8">
        <v>0</v>
      </c>
      <c r="M2682" s="8">
        <v>0</v>
      </c>
      <c r="N2682" s="9">
        <f t="shared" si="164"/>
        <v>0</v>
      </c>
      <c r="O2682" s="10">
        <f t="shared" si="165"/>
        <v>0</v>
      </c>
      <c r="P2682" s="11">
        <f t="shared" si="166"/>
        <v>0</v>
      </c>
      <c r="Q2682" s="10">
        <f t="shared" si="167"/>
        <v>0</v>
      </c>
    </row>
    <row r="2683" spans="1:17" x14ac:dyDescent="0.3">
      <c r="A2683" s="12" t="s">
        <v>3555</v>
      </c>
      <c r="B2683" s="12" t="s">
        <v>3469</v>
      </c>
      <c r="C2683" s="13" t="s">
        <v>18</v>
      </c>
      <c r="D2683" s="12">
        <v>31</v>
      </c>
      <c r="E2683" s="13" t="s">
        <v>24</v>
      </c>
      <c r="F2683" s="13" t="s">
        <v>167</v>
      </c>
      <c r="G2683" s="13" t="s">
        <v>78</v>
      </c>
      <c r="H2683" s="13" t="s">
        <v>187</v>
      </c>
      <c r="I2683" s="12" t="s">
        <v>10</v>
      </c>
      <c r="J2683" s="14">
        <v>250</v>
      </c>
      <c r="K2683" s="15">
        <v>124</v>
      </c>
      <c r="L2683" s="15">
        <v>142.09</v>
      </c>
      <c r="M2683" s="15">
        <v>155.72</v>
      </c>
      <c r="N2683" s="16">
        <f t="shared" si="164"/>
        <v>18.090000000000003</v>
      </c>
      <c r="O2683" s="17">
        <f t="shared" si="165"/>
        <v>1.1458870967741936</v>
      </c>
      <c r="P2683" s="18">
        <f t="shared" si="166"/>
        <v>-8.7528898022090906E-2</v>
      </c>
      <c r="Q2683" s="17">
        <f t="shared" si="167"/>
        <v>0.76392473118279569</v>
      </c>
    </row>
    <row r="2684" spans="1:17" x14ac:dyDescent="0.3">
      <c r="A2684" s="5" t="s">
        <v>3556</v>
      </c>
      <c r="B2684" s="5" t="s">
        <v>3469</v>
      </c>
      <c r="C2684" s="6" t="s">
        <v>18</v>
      </c>
      <c r="D2684" s="5">
        <v>31</v>
      </c>
      <c r="E2684" s="6" t="s">
        <v>24</v>
      </c>
      <c r="F2684" s="6" t="s">
        <v>167</v>
      </c>
      <c r="G2684" s="6" t="s">
        <v>78</v>
      </c>
      <c r="H2684" s="6" t="s">
        <v>189</v>
      </c>
      <c r="I2684" s="5" t="s">
        <v>16</v>
      </c>
      <c r="J2684" s="7">
        <v>419.33</v>
      </c>
      <c r="K2684" s="8">
        <v>13</v>
      </c>
      <c r="L2684" s="8">
        <v>11.04</v>
      </c>
      <c r="M2684" s="8">
        <v>15.47</v>
      </c>
      <c r="N2684" s="9">
        <f t="shared" si="164"/>
        <v>-1.9600000000000009</v>
      </c>
      <c r="O2684" s="10">
        <f t="shared" si="165"/>
        <v>0.84923076923076912</v>
      </c>
      <c r="P2684" s="11">
        <f t="shared" si="166"/>
        <v>-0.2863606981254041</v>
      </c>
      <c r="Q2684" s="10">
        <f t="shared" si="167"/>
        <v>3.538671136675018E-2</v>
      </c>
    </row>
    <row r="2685" spans="1:17" x14ac:dyDescent="0.3">
      <c r="A2685" s="12" t="s">
        <v>3557</v>
      </c>
      <c r="B2685" s="12" t="s">
        <v>3469</v>
      </c>
      <c r="C2685" s="13" t="s">
        <v>18</v>
      </c>
      <c r="D2685" s="12">
        <v>31</v>
      </c>
      <c r="E2685" s="13" t="s">
        <v>24</v>
      </c>
      <c r="F2685" s="13" t="s">
        <v>167</v>
      </c>
      <c r="G2685" s="13" t="s">
        <v>78</v>
      </c>
      <c r="H2685" s="13" t="s">
        <v>190</v>
      </c>
      <c r="I2685" s="12" t="s">
        <v>14</v>
      </c>
      <c r="J2685" s="14">
        <v>100</v>
      </c>
      <c r="K2685" s="15">
        <v>0</v>
      </c>
      <c r="L2685" s="15">
        <v>0</v>
      </c>
      <c r="M2685" s="15">
        <v>0</v>
      </c>
      <c r="N2685" s="16">
        <f t="shared" si="164"/>
        <v>0</v>
      </c>
      <c r="O2685" s="17">
        <f t="shared" si="165"/>
        <v>0</v>
      </c>
      <c r="P2685" s="18">
        <f t="shared" si="166"/>
        <v>0</v>
      </c>
      <c r="Q2685" s="17">
        <f t="shared" si="167"/>
        <v>0</v>
      </c>
    </row>
    <row r="2686" spans="1:17" x14ac:dyDescent="0.3">
      <c r="A2686" s="5" t="s">
        <v>3558</v>
      </c>
      <c r="B2686" s="5" t="s">
        <v>3469</v>
      </c>
      <c r="C2686" s="6" t="s">
        <v>18</v>
      </c>
      <c r="D2686" s="5">
        <v>31</v>
      </c>
      <c r="E2686" s="6" t="s">
        <v>24</v>
      </c>
      <c r="F2686" s="6" t="s">
        <v>167</v>
      </c>
      <c r="G2686" s="6" t="s">
        <v>78</v>
      </c>
      <c r="H2686" s="6" t="s">
        <v>192</v>
      </c>
      <c r="I2686" s="5" t="s">
        <v>14</v>
      </c>
      <c r="J2686" s="7">
        <v>1080</v>
      </c>
      <c r="K2686" s="8">
        <v>397</v>
      </c>
      <c r="L2686" s="8">
        <v>658.01</v>
      </c>
      <c r="M2686" s="8">
        <v>458.5</v>
      </c>
      <c r="N2686" s="9">
        <f t="shared" si="164"/>
        <v>261.01</v>
      </c>
      <c r="O2686" s="10">
        <f t="shared" si="165"/>
        <v>1.6574559193954659</v>
      </c>
      <c r="P2686" s="11">
        <f t="shared" si="166"/>
        <v>0.43513631406761177</v>
      </c>
      <c r="Q2686" s="10">
        <f t="shared" si="167"/>
        <v>0.81890929908403032</v>
      </c>
    </row>
    <row r="2687" spans="1:17" x14ac:dyDescent="0.3">
      <c r="A2687" s="12" t="s">
        <v>3559</v>
      </c>
      <c r="B2687" s="12" t="s">
        <v>3469</v>
      </c>
      <c r="C2687" s="13" t="s">
        <v>18</v>
      </c>
      <c r="D2687" s="12">
        <v>31</v>
      </c>
      <c r="E2687" s="13" t="s">
        <v>24</v>
      </c>
      <c r="F2687" s="13" t="s">
        <v>194</v>
      </c>
      <c r="G2687" s="13" t="s">
        <v>58</v>
      </c>
      <c r="H2687" s="13" t="s">
        <v>195</v>
      </c>
      <c r="I2687" s="12" t="s">
        <v>12</v>
      </c>
      <c r="J2687" s="14">
        <v>240</v>
      </c>
      <c r="K2687" s="15">
        <v>33</v>
      </c>
      <c r="L2687" s="15">
        <v>29.73</v>
      </c>
      <c r="M2687" s="15">
        <v>35.28</v>
      </c>
      <c r="N2687" s="16">
        <f t="shared" si="164"/>
        <v>-3.2699999999999996</v>
      </c>
      <c r="O2687" s="17">
        <f t="shared" si="165"/>
        <v>0.90090909090909088</v>
      </c>
      <c r="P2687" s="18">
        <f t="shared" si="166"/>
        <v>-0.15731292517006804</v>
      </c>
      <c r="Q2687" s="17">
        <f t="shared" si="167"/>
        <v>0.1664986559139785</v>
      </c>
    </row>
    <row r="2688" spans="1:17" x14ac:dyDescent="0.3">
      <c r="A2688" s="5" t="s">
        <v>3560</v>
      </c>
      <c r="B2688" s="5" t="s">
        <v>3469</v>
      </c>
      <c r="C2688" s="6" t="s">
        <v>18</v>
      </c>
      <c r="D2688" s="5">
        <v>31</v>
      </c>
      <c r="E2688" s="6" t="s">
        <v>24</v>
      </c>
      <c r="F2688" s="6" t="s">
        <v>194</v>
      </c>
      <c r="G2688" s="6" t="s">
        <v>58</v>
      </c>
      <c r="H2688" s="6" t="s">
        <v>196</v>
      </c>
      <c r="I2688" s="5" t="s">
        <v>12</v>
      </c>
      <c r="J2688" s="7">
        <v>144</v>
      </c>
      <c r="K2688" s="8">
        <v>58</v>
      </c>
      <c r="L2688" s="8">
        <v>55.33</v>
      </c>
      <c r="M2688" s="8">
        <v>62.12</v>
      </c>
      <c r="N2688" s="9">
        <f t="shared" si="164"/>
        <v>-2.6700000000000017</v>
      </c>
      <c r="O2688" s="10">
        <f t="shared" si="165"/>
        <v>0.95396551724137924</v>
      </c>
      <c r="P2688" s="11">
        <f t="shared" si="166"/>
        <v>-0.10930457179652285</v>
      </c>
      <c r="Q2688" s="10">
        <f t="shared" si="167"/>
        <v>0.51644638590203107</v>
      </c>
    </row>
    <row r="2689" spans="1:17" x14ac:dyDescent="0.3">
      <c r="A2689" s="12" t="s">
        <v>3561</v>
      </c>
      <c r="B2689" s="12" t="s">
        <v>3469</v>
      </c>
      <c r="C2689" s="13" t="s">
        <v>18</v>
      </c>
      <c r="D2689" s="12">
        <v>31</v>
      </c>
      <c r="E2689" s="13" t="s">
        <v>24</v>
      </c>
      <c r="F2689" s="13" t="s">
        <v>194</v>
      </c>
      <c r="G2689" s="13" t="s">
        <v>58</v>
      </c>
      <c r="H2689" s="13" t="s">
        <v>197</v>
      </c>
      <c r="I2689" s="12" t="s">
        <v>12</v>
      </c>
      <c r="J2689" s="14">
        <v>33.75</v>
      </c>
      <c r="K2689" s="15">
        <v>7</v>
      </c>
      <c r="L2689" s="15">
        <v>6.07</v>
      </c>
      <c r="M2689" s="15">
        <v>7.66</v>
      </c>
      <c r="N2689" s="16">
        <f t="shared" si="164"/>
        <v>-0.92999999999999972</v>
      </c>
      <c r="O2689" s="17">
        <f t="shared" si="165"/>
        <v>0.86714285714285722</v>
      </c>
      <c r="P2689" s="18">
        <f t="shared" si="166"/>
        <v>-0.20757180156657962</v>
      </c>
      <c r="Q2689" s="17">
        <f t="shared" si="167"/>
        <v>0.24173636001592991</v>
      </c>
    </row>
    <row r="2690" spans="1:17" x14ac:dyDescent="0.3">
      <c r="A2690" s="5" t="s">
        <v>3562</v>
      </c>
      <c r="B2690" s="5" t="s">
        <v>3469</v>
      </c>
      <c r="C2690" s="6" t="s">
        <v>18</v>
      </c>
      <c r="D2690" s="5">
        <v>31</v>
      </c>
      <c r="E2690" s="6" t="s">
        <v>24</v>
      </c>
      <c r="F2690" s="6" t="s">
        <v>194</v>
      </c>
      <c r="G2690" s="6" t="s">
        <v>58</v>
      </c>
      <c r="H2690" s="6" t="s">
        <v>198</v>
      </c>
      <c r="I2690" s="5" t="s">
        <v>12</v>
      </c>
      <c r="J2690" s="7">
        <v>51</v>
      </c>
      <c r="K2690" s="8">
        <v>11</v>
      </c>
      <c r="L2690" s="8">
        <v>10.46</v>
      </c>
      <c r="M2690" s="8">
        <v>12.98</v>
      </c>
      <c r="N2690" s="9">
        <f t="shared" ref="N2690:N2753" si="168">L2690-K2690</f>
        <v>-0.53999999999999915</v>
      </c>
      <c r="O2690" s="10">
        <f t="shared" ref="O2690:O2753" si="169">IFERROR(L2690/K2690, 0)</f>
        <v>0.95090909090909104</v>
      </c>
      <c r="P2690" s="11">
        <f t="shared" ref="P2690:P2753" si="170">IFERROR((L2690-M2690)/M2690, 0)</f>
        <v>-0.19414483821263478</v>
      </c>
      <c r="Q2690" s="10">
        <f t="shared" ref="Q2690:Q2753" si="171">IFERROR((L2690*1000)/(J2690*D2690*24), 0)</f>
        <v>0.27566940754796543</v>
      </c>
    </row>
    <row r="2691" spans="1:17" x14ac:dyDescent="0.3">
      <c r="A2691" s="12" t="s">
        <v>3563</v>
      </c>
      <c r="B2691" s="12" t="s">
        <v>3469</v>
      </c>
      <c r="C2691" s="13" t="s">
        <v>18</v>
      </c>
      <c r="D2691" s="12">
        <v>31</v>
      </c>
      <c r="E2691" s="13" t="s">
        <v>24</v>
      </c>
      <c r="F2691" s="13" t="s">
        <v>194</v>
      </c>
      <c r="G2691" s="13" t="s">
        <v>58</v>
      </c>
      <c r="H2691" s="13" t="s">
        <v>199</v>
      </c>
      <c r="I2691" s="12" t="s">
        <v>12</v>
      </c>
      <c r="J2691" s="14">
        <v>41.4</v>
      </c>
      <c r="K2691" s="15">
        <v>11</v>
      </c>
      <c r="L2691" s="15">
        <v>7.57</v>
      </c>
      <c r="M2691" s="15">
        <v>14.02</v>
      </c>
      <c r="N2691" s="16">
        <f t="shared" si="168"/>
        <v>-3.4299999999999997</v>
      </c>
      <c r="O2691" s="17">
        <f t="shared" si="169"/>
        <v>0.68818181818181823</v>
      </c>
      <c r="P2691" s="18">
        <f t="shared" si="170"/>
        <v>-0.46005706134094149</v>
      </c>
      <c r="Q2691" s="17">
        <f t="shared" si="171"/>
        <v>0.24576645369071737</v>
      </c>
    </row>
    <row r="2692" spans="1:17" x14ac:dyDescent="0.3">
      <c r="A2692" s="5" t="s">
        <v>3564</v>
      </c>
      <c r="B2692" s="5" t="s">
        <v>3469</v>
      </c>
      <c r="C2692" s="6" t="s">
        <v>18</v>
      </c>
      <c r="D2692" s="5">
        <v>31</v>
      </c>
      <c r="E2692" s="6" t="s">
        <v>24</v>
      </c>
      <c r="F2692" s="6" t="s">
        <v>194</v>
      </c>
      <c r="G2692" s="6" t="s">
        <v>58</v>
      </c>
      <c r="H2692" s="6" t="s">
        <v>200</v>
      </c>
      <c r="I2692" s="5" t="s">
        <v>12</v>
      </c>
      <c r="J2692" s="7">
        <v>120</v>
      </c>
      <c r="K2692" s="8">
        <v>16</v>
      </c>
      <c r="L2692" s="8">
        <v>14.85</v>
      </c>
      <c r="M2692" s="8">
        <v>18.87</v>
      </c>
      <c r="N2692" s="9">
        <f t="shared" si="168"/>
        <v>-1.1500000000000004</v>
      </c>
      <c r="O2692" s="10">
        <f t="shared" si="169"/>
        <v>0.92812499999999998</v>
      </c>
      <c r="P2692" s="11">
        <f t="shared" si="170"/>
        <v>-0.21303656597774251</v>
      </c>
      <c r="Q2692" s="10">
        <f t="shared" si="171"/>
        <v>0.16633064516129031</v>
      </c>
    </row>
    <row r="2693" spans="1:17" x14ac:dyDescent="0.3">
      <c r="A2693" s="12" t="s">
        <v>3565</v>
      </c>
      <c r="B2693" s="12" t="s">
        <v>3469</v>
      </c>
      <c r="C2693" s="13" t="s">
        <v>18</v>
      </c>
      <c r="D2693" s="12">
        <v>31</v>
      </c>
      <c r="E2693" s="13" t="s">
        <v>24</v>
      </c>
      <c r="F2693" s="13" t="s">
        <v>194</v>
      </c>
      <c r="G2693" s="13" t="s">
        <v>58</v>
      </c>
      <c r="H2693" s="13" t="s">
        <v>201</v>
      </c>
      <c r="I2693" s="12" t="s">
        <v>12</v>
      </c>
      <c r="J2693" s="14">
        <v>30</v>
      </c>
      <c r="K2693" s="15">
        <v>8</v>
      </c>
      <c r="L2693" s="15">
        <v>8.06</v>
      </c>
      <c r="M2693" s="15">
        <v>9.01</v>
      </c>
      <c r="N2693" s="16">
        <f t="shared" si="168"/>
        <v>6.0000000000000497E-2</v>
      </c>
      <c r="O2693" s="17">
        <f t="shared" si="169"/>
        <v>1.0075000000000001</v>
      </c>
      <c r="P2693" s="18">
        <f t="shared" si="170"/>
        <v>-0.10543840177580459</v>
      </c>
      <c r="Q2693" s="17">
        <f t="shared" si="171"/>
        <v>0.36111111111111116</v>
      </c>
    </row>
    <row r="2694" spans="1:17" x14ac:dyDescent="0.3">
      <c r="A2694" s="5" t="s">
        <v>3566</v>
      </c>
      <c r="B2694" s="5" t="s">
        <v>3469</v>
      </c>
      <c r="C2694" s="6" t="s">
        <v>18</v>
      </c>
      <c r="D2694" s="5">
        <v>31</v>
      </c>
      <c r="E2694" s="6" t="s">
        <v>24</v>
      </c>
      <c r="F2694" s="6" t="s">
        <v>194</v>
      </c>
      <c r="G2694" s="6" t="s">
        <v>58</v>
      </c>
      <c r="H2694" s="6" t="s">
        <v>202</v>
      </c>
      <c r="I2694" s="5" t="s">
        <v>12</v>
      </c>
      <c r="J2694" s="7">
        <v>90</v>
      </c>
      <c r="K2694" s="8">
        <v>25</v>
      </c>
      <c r="L2694" s="8">
        <v>26.85</v>
      </c>
      <c r="M2694" s="8">
        <v>21.76</v>
      </c>
      <c r="N2694" s="9">
        <f t="shared" si="168"/>
        <v>1.8500000000000014</v>
      </c>
      <c r="O2694" s="10">
        <f t="shared" si="169"/>
        <v>1.0740000000000001</v>
      </c>
      <c r="P2694" s="11">
        <f t="shared" si="170"/>
        <v>0.23391544117647056</v>
      </c>
      <c r="Q2694" s="10">
        <f t="shared" si="171"/>
        <v>0.40098566308243727</v>
      </c>
    </row>
    <row r="2695" spans="1:17" x14ac:dyDescent="0.3">
      <c r="A2695" s="12" t="s">
        <v>3567</v>
      </c>
      <c r="B2695" s="12" t="s">
        <v>3469</v>
      </c>
      <c r="C2695" s="13" t="s">
        <v>18</v>
      </c>
      <c r="D2695" s="12">
        <v>31</v>
      </c>
      <c r="E2695" s="13" t="s">
        <v>24</v>
      </c>
      <c r="F2695" s="13" t="s">
        <v>194</v>
      </c>
      <c r="G2695" s="13" t="s">
        <v>58</v>
      </c>
      <c r="H2695" s="13" t="s">
        <v>203</v>
      </c>
      <c r="I2695" s="12" t="s">
        <v>12</v>
      </c>
      <c r="J2695" s="14">
        <v>304</v>
      </c>
      <c r="K2695" s="15">
        <v>52</v>
      </c>
      <c r="L2695" s="15">
        <v>43.46</v>
      </c>
      <c r="M2695" s="15">
        <v>46.77</v>
      </c>
      <c r="N2695" s="16">
        <f t="shared" si="168"/>
        <v>-8.5399999999999991</v>
      </c>
      <c r="O2695" s="17">
        <f t="shared" si="169"/>
        <v>0.83576923076923082</v>
      </c>
      <c r="P2695" s="18">
        <f t="shared" si="170"/>
        <v>-7.0771862304896349E-2</v>
      </c>
      <c r="Q2695" s="17">
        <f t="shared" si="171"/>
        <v>0.19215124504810413</v>
      </c>
    </row>
    <row r="2696" spans="1:17" x14ac:dyDescent="0.3">
      <c r="A2696" s="5" t="s">
        <v>3568</v>
      </c>
      <c r="B2696" s="5" t="s">
        <v>3469</v>
      </c>
      <c r="C2696" s="6" t="s">
        <v>18</v>
      </c>
      <c r="D2696" s="5">
        <v>31</v>
      </c>
      <c r="E2696" s="6" t="s">
        <v>24</v>
      </c>
      <c r="F2696" s="6" t="s">
        <v>194</v>
      </c>
      <c r="G2696" s="6" t="s">
        <v>58</v>
      </c>
      <c r="H2696" s="6" t="s">
        <v>204</v>
      </c>
      <c r="I2696" s="5" t="s">
        <v>12</v>
      </c>
      <c r="J2696" s="7">
        <v>198</v>
      </c>
      <c r="K2696" s="8">
        <v>31</v>
      </c>
      <c r="L2696" s="8">
        <v>41.73</v>
      </c>
      <c r="M2696" s="8">
        <v>48.66</v>
      </c>
      <c r="N2696" s="9">
        <f t="shared" si="168"/>
        <v>10.729999999999997</v>
      </c>
      <c r="O2696" s="10">
        <f t="shared" si="169"/>
        <v>1.3461290322580644</v>
      </c>
      <c r="P2696" s="11">
        <f t="shared" si="170"/>
        <v>-0.14241676942046858</v>
      </c>
      <c r="Q2696" s="10">
        <f t="shared" si="171"/>
        <v>0.28327631150211796</v>
      </c>
    </row>
    <row r="2697" spans="1:17" x14ac:dyDescent="0.3">
      <c r="A2697" s="12" t="s">
        <v>3569</v>
      </c>
      <c r="B2697" s="12" t="s">
        <v>3469</v>
      </c>
      <c r="C2697" s="13" t="s">
        <v>18</v>
      </c>
      <c r="D2697" s="12">
        <v>31</v>
      </c>
      <c r="E2697" s="13" t="s">
        <v>24</v>
      </c>
      <c r="F2697" s="13" t="s">
        <v>194</v>
      </c>
      <c r="G2697" s="13" t="s">
        <v>58</v>
      </c>
      <c r="H2697" s="13" t="s">
        <v>205</v>
      </c>
      <c r="I2697" s="12" t="s">
        <v>12</v>
      </c>
      <c r="J2697" s="14">
        <v>120</v>
      </c>
      <c r="K2697" s="15">
        <v>10</v>
      </c>
      <c r="L2697" s="15">
        <v>6.26</v>
      </c>
      <c r="M2697" s="15">
        <v>12.2</v>
      </c>
      <c r="N2697" s="16">
        <f t="shared" si="168"/>
        <v>-3.74</v>
      </c>
      <c r="O2697" s="17">
        <f t="shared" si="169"/>
        <v>0.626</v>
      </c>
      <c r="P2697" s="18">
        <f t="shared" si="170"/>
        <v>-0.48688524590163934</v>
      </c>
      <c r="Q2697" s="17">
        <f t="shared" si="171"/>
        <v>7.0116487455197135E-2</v>
      </c>
    </row>
    <row r="2698" spans="1:17" x14ac:dyDescent="0.3">
      <c r="A2698" s="5" t="s">
        <v>3570</v>
      </c>
      <c r="B2698" s="5" t="s">
        <v>3469</v>
      </c>
      <c r="C2698" s="6" t="s">
        <v>18</v>
      </c>
      <c r="D2698" s="5">
        <v>31</v>
      </c>
      <c r="E2698" s="6" t="s">
        <v>24</v>
      </c>
      <c r="F2698" s="6" t="s">
        <v>194</v>
      </c>
      <c r="G2698" s="6" t="s">
        <v>872</v>
      </c>
      <c r="H2698" s="6" t="s">
        <v>207</v>
      </c>
      <c r="I2698" s="5" t="s">
        <v>16</v>
      </c>
      <c r="J2698" s="7">
        <v>0</v>
      </c>
      <c r="K2698" s="8">
        <v>0</v>
      </c>
      <c r="L2698" s="8">
        <v>0</v>
      </c>
      <c r="M2698" s="8">
        <v>0</v>
      </c>
      <c r="N2698" s="9">
        <f t="shared" si="168"/>
        <v>0</v>
      </c>
      <c r="O2698" s="10">
        <f t="shared" si="169"/>
        <v>0</v>
      </c>
      <c r="P2698" s="11">
        <f t="shared" si="170"/>
        <v>0</v>
      </c>
      <c r="Q2698" s="10">
        <f t="shared" si="171"/>
        <v>0</v>
      </c>
    </row>
    <row r="2699" spans="1:17" x14ac:dyDescent="0.3">
      <c r="A2699" s="12" t="s">
        <v>3571</v>
      </c>
      <c r="B2699" s="12" t="s">
        <v>3469</v>
      </c>
      <c r="C2699" s="13" t="s">
        <v>18</v>
      </c>
      <c r="D2699" s="12">
        <v>31</v>
      </c>
      <c r="E2699" s="13" t="s">
        <v>24</v>
      </c>
      <c r="F2699" s="13" t="s">
        <v>194</v>
      </c>
      <c r="G2699" s="13" t="s">
        <v>872</v>
      </c>
      <c r="H2699" s="13" t="s">
        <v>209</v>
      </c>
      <c r="I2699" s="12" t="s">
        <v>16</v>
      </c>
      <c r="J2699" s="14">
        <v>225</v>
      </c>
      <c r="K2699" s="15">
        <v>4</v>
      </c>
      <c r="L2699" s="15">
        <v>12.19</v>
      </c>
      <c r="M2699" s="15">
        <v>0</v>
      </c>
      <c r="N2699" s="16">
        <f t="shared" si="168"/>
        <v>8.19</v>
      </c>
      <c r="O2699" s="17">
        <f t="shared" si="169"/>
        <v>3.0474999999999999</v>
      </c>
      <c r="P2699" s="18">
        <f t="shared" si="170"/>
        <v>0</v>
      </c>
      <c r="Q2699" s="17">
        <f t="shared" si="171"/>
        <v>7.2819593787335726E-2</v>
      </c>
    </row>
    <row r="2700" spans="1:17" x14ac:dyDescent="0.3">
      <c r="A2700" s="5" t="s">
        <v>3572</v>
      </c>
      <c r="B2700" s="5" t="s">
        <v>3469</v>
      </c>
      <c r="C2700" s="6" t="s">
        <v>18</v>
      </c>
      <c r="D2700" s="5">
        <v>31</v>
      </c>
      <c r="E2700" s="6" t="s">
        <v>24</v>
      </c>
      <c r="F2700" s="6" t="s">
        <v>194</v>
      </c>
      <c r="G2700" s="6" t="s">
        <v>872</v>
      </c>
      <c r="H2700" s="6" t="s">
        <v>211</v>
      </c>
      <c r="I2700" s="5" t="s">
        <v>16</v>
      </c>
      <c r="J2700" s="7">
        <v>439</v>
      </c>
      <c r="K2700" s="8">
        <v>15</v>
      </c>
      <c r="L2700" s="8">
        <v>47.24</v>
      </c>
      <c r="M2700" s="8">
        <v>0</v>
      </c>
      <c r="N2700" s="9">
        <f t="shared" si="168"/>
        <v>32.24</v>
      </c>
      <c r="O2700" s="10">
        <f t="shared" si="169"/>
        <v>3.1493333333333333</v>
      </c>
      <c r="P2700" s="11">
        <f t="shared" si="170"/>
        <v>0</v>
      </c>
      <c r="Q2700" s="10">
        <f t="shared" si="171"/>
        <v>0.14463467803169472</v>
      </c>
    </row>
    <row r="2701" spans="1:17" x14ac:dyDescent="0.3">
      <c r="A2701" s="12" t="s">
        <v>3573</v>
      </c>
      <c r="B2701" s="12" t="s">
        <v>3469</v>
      </c>
      <c r="C2701" s="13" t="s">
        <v>18</v>
      </c>
      <c r="D2701" s="12">
        <v>31</v>
      </c>
      <c r="E2701" s="13" t="s">
        <v>24</v>
      </c>
      <c r="F2701" s="13" t="s">
        <v>194</v>
      </c>
      <c r="G2701" s="13" t="s">
        <v>872</v>
      </c>
      <c r="H2701" s="13" t="s">
        <v>213</v>
      </c>
      <c r="I2701" s="12" t="s">
        <v>12</v>
      </c>
      <c r="J2701" s="14">
        <v>330</v>
      </c>
      <c r="K2701" s="15">
        <v>51</v>
      </c>
      <c r="L2701" s="15">
        <v>46.68</v>
      </c>
      <c r="M2701" s="15">
        <v>56.77</v>
      </c>
      <c r="N2701" s="16">
        <f t="shared" si="168"/>
        <v>-4.32</v>
      </c>
      <c r="O2701" s="17">
        <f t="shared" si="169"/>
        <v>0.91529411764705881</v>
      </c>
      <c r="P2701" s="18">
        <f t="shared" si="170"/>
        <v>-0.17773471904174745</v>
      </c>
      <c r="Q2701" s="17">
        <f t="shared" si="171"/>
        <v>0.19012707722385142</v>
      </c>
    </row>
    <row r="2702" spans="1:17" x14ac:dyDescent="0.3">
      <c r="A2702" s="5" t="s">
        <v>3574</v>
      </c>
      <c r="B2702" s="5" t="s">
        <v>3469</v>
      </c>
      <c r="C2702" s="6" t="s">
        <v>18</v>
      </c>
      <c r="D2702" s="5">
        <v>31</v>
      </c>
      <c r="E2702" s="6" t="s">
        <v>24</v>
      </c>
      <c r="F2702" s="6" t="s">
        <v>194</v>
      </c>
      <c r="G2702" s="6" t="s">
        <v>872</v>
      </c>
      <c r="H2702" s="6" t="s">
        <v>215</v>
      </c>
      <c r="I2702" s="5" t="s">
        <v>12</v>
      </c>
      <c r="J2702" s="7">
        <v>400</v>
      </c>
      <c r="K2702" s="8">
        <v>65</v>
      </c>
      <c r="L2702" s="8">
        <v>54.6</v>
      </c>
      <c r="M2702" s="8">
        <v>59.71</v>
      </c>
      <c r="N2702" s="9">
        <f t="shared" si="168"/>
        <v>-10.399999999999999</v>
      </c>
      <c r="O2702" s="10">
        <f t="shared" si="169"/>
        <v>0.84</v>
      </c>
      <c r="P2702" s="11">
        <f t="shared" si="170"/>
        <v>-8.5580304806565061E-2</v>
      </c>
      <c r="Q2702" s="10">
        <f t="shared" si="171"/>
        <v>0.18346774193548387</v>
      </c>
    </row>
    <row r="2703" spans="1:17" x14ac:dyDescent="0.3">
      <c r="A2703" s="12" t="s">
        <v>3575</v>
      </c>
      <c r="B2703" s="12" t="s">
        <v>3469</v>
      </c>
      <c r="C2703" s="13" t="s">
        <v>18</v>
      </c>
      <c r="D2703" s="12">
        <v>31</v>
      </c>
      <c r="E2703" s="13" t="s">
        <v>24</v>
      </c>
      <c r="F2703" s="13" t="s">
        <v>194</v>
      </c>
      <c r="G2703" s="13" t="s">
        <v>872</v>
      </c>
      <c r="H2703" s="13" t="s">
        <v>217</v>
      </c>
      <c r="I2703" s="12" t="s">
        <v>12</v>
      </c>
      <c r="J2703" s="14">
        <v>99</v>
      </c>
      <c r="K2703" s="15">
        <v>15</v>
      </c>
      <c r="L2703" s="15">
        <v>13.77</v>
      </c>
      <c r="M2703" s="15">
        <v>18.57</v>
      </c>
      <c r="N2703" s="16">
        <f t="shared" si="168"/>
        <v>-1.2300000000000004</v>
      </c>
      <c r="O2703" s="17">
        <f t="shared" si="169"/>
        <v>0.91799999999999993</v>
      </c>
      <c r="P2703" s="18">
        <f t="shared" si="170"/>
        <v>-0.25848142164781912</v>
      </c>
      <c r="Q2703" s="17">
        <f t="shared" si="171"/>
        <v>0.18695014662756598</v>
      </c>
    </row>
    <row r="2704" spans="1:17" x14ac:dyDescent="0.3">
      <c r="A2704" s="5" t="s">
        <v>3576</v>
      </c>
      <c r="B2704" s="5" t="s">
        <v>3469</v>
      </c>
      <c r="C2704" s="6" t="s">
        <v>18</v>
      </c>
      <c r="D2704" s="5">
        <v>31</v>
      </c>
      <c r="E2704" s="6" t="s">
        <v>24</v>
      </c>
      <c r="F2704" s="6" t="s">
        <v>194</v>
      </c>
      <c r="G2704" s="6" t="s">
        <v>78</v>
      </c>
      <c r="H2704" s="6" t="s">
        <v>219</v>
      </c>
      <c r="I2704" s="5" t="s">
        <v>12</v>
      </c>
      <c r="J2704" s="7">
        <v>280</v>
      </c>
      <c r="K2704" s="8">
        <v>33</v>
      </c>
      <c r="L2704" s="8">
        <v>27.74</v>
      </c>
      <c r="M2704" s="8">
        <v>42.79</v>
      </c>
      <c r="N2704" s="9">
        <f t="shared" si="168"/>
        <v>-5.2600000000000016</v>
      </c>
      <c r="O2704" s="10">
        <f t="shared" si="169"/>
        <v>0.84060606060606058</v>
      </c>
      <c r="P2704" s="11">
        <f t="shared" si="170"/>
        <v>-0.35171769104931061</v>
      </c>
      <c r="Q2704" s="10">
        <f t="shared" si="171"/>
        <v>0.13316052227342551</v>
      </c>
    </row>
    <row r="2705" spans="1:17" x14ac:dyDescent="0.3">
      <c r="A2705" s="12" t="s">
        <v>3577</v>
      </c>
      <c r="B2705" s="12" t="s">
        <v>3469</v>
      </c>
      <c r="C2705" s="13" t="s">
        <v>18</v>
      </c>
      <c r="D2705" s="12">
        <v>31</v>
      </c>
      <c r="E2705" s="13" t="s">
        <v>24</v>
      </c>
      <c r="F2705" s="13" t="s">
        <v>194</v>
      </c>
      <c r="G2705" s="13" t="s">
        <v>78</v>
      </c>
      <c r="H2705" s="13" t="s">
        <v>220</v>
      </c>
      <c r="I2705" s="12" t="s">
        <v>12</v>
      </c>
      <c r="J2705" s="14">
        <v>94.2</v>
      </c>
      <c r="K2705" s="15">
        <v>27</v>
      </c>
      <c r="L2705" s="15">
        <v>22.03</v>
      </c>
      <c r="M2705" s="15">
        <v>28.24</v>
      </c>
      <c r="N2705" s="16">
        <f t="shared" si="168"/>
        <v>-4.9699999999999989</v>
      </c>
      <c r="O2705" s="17">
        <f t="shared" si="169"/>
        <v>0.81592592592592594</v>
      </c>
      <c r="P2705" s="18">
        <f t="shared" si="170"/>
        <v>-0.21990084985835687</v>
      </c>
      <c r="Q2705" s="17">
        <f t="shared" si="171"/>
        <v>0.3143334931397393</v>
      </c>
    </row>
    <row r="2706" spans="1:17" x14ac:dyDescent="0.3">
      <c r="A2706" s="5" t="s">
        <v>3578</v>
      </c>
      <c r="B2706" s="5" t="s">
        <v>3469</v>
      </c>
      <c r="C2706" s="6" t="s">
        <v>18</v>
      </c>
      <c r="D2706" s="5">
        <v>31</v>
      </c>
      <c r="E2706" s="6" t="s">
        <v>24</v>
      </c>
      <c r="F2706" s="6" t="s">
        <v>194</v>
      </c>
      <c r="G2706" s="6" t="s">
        <v>78</v>
      </c>
      <c r="H2706" s="6" t="s">
        <v>221</v>
      </c>
      <c r="I2706" s="5" t="s">
        <v>12</v>
      </c>
      <c r="J2706" s="7">
        <v>0</v>
      </c>
      <c r="K2706" s="8">
        <v>0</v>
      </c>
      <c r="L2706" s="8">
        <v>0</v>
      </c>
      <c r="M2706" s="8">
        <v>0</v>
      </c>
      <c r="N2706" s="9">
        <f t="shared" si="168"/>
        <v>0</v>
      </c>
      <c r="O2706" s="10">
        <f t="shared" si="169"/>
        <v>0</v>
      </c>
      <c r="P2706" s="11">
        <f t="shared" si="170"/>
        <v>0</v>
      </c>
      <c r="Q2706" s="10">
        <f t="shared" si="171"/>
        <v>0</v>
      </c>
    </row>
    <row r="2707" spans="1:17" x14ac:dyDescent="0.3">
      <c r="A2707" s="12" t="s">
        <v>3579</v>
      </c>
      <c r="B2707" s="12" t="s">
        <v>3469</v>
      </c>
      <c r="C2707" s="13" t="s">
        <v>18</v>
      </c>
      <c r="D2707" s="12">
        <v>31</v>
      </c>
      <c r="E2707" s="13" t="s">
        <v>24</v>
      </c>
      <c r="F2707" s="13" t="s">
        <v>194</v>
      </c>
      <c r="G2707" s="13" t="s">
        <v>78</v>
      </c>
      <c r="H2707" s="13" t="s">
        <v>222</v>
      </c>
      <c r="I2707" s="12" t="s">
        <v>12</v>
      </c>
      <c r="J2707" s="14">
        <v>60</v>
      </c>
      <c r="K2707" s="15">
        <v>10</v>
      </c>
      <c r="L2707" s="15">
        <v>0</v>
      </c>
      <c r="M2707" s="15">
        <v>0</v>
      </c>
      <c r="N2707" s="16">
        <f t="shared" si="168"/>
        <v>-10</v>
      </c>
      <c r="O2707" s="17">
        <f t="shared" si="169"/>
        <v>0</v>
      </c>
      <c r="P2707" s="18">
        <f t="shared" si="170"/>
        <v>0</v>
      </c>
      <c r="Q2707" s="17">
        <f t="shared" si="171"/>
        <v>0</v>
      </c>
    </row>
    <row r="2708" spans="1:17" x14ac:dyDescent="0.3">
      <c r="A2708" s="5" t="s">
        <v>3580</v>
      </c>
      <c r="B2708" s="5" t="s">
        <v>3469</v>
      </c>
      <c r="C2708" s="6" t="s">
        <v>18</v>
      </c>
      <c r="D2708" s="5">
        <v>31</v>
      </c>
      <c r="E2708" s="6" t="s">
        <v>24</v>
      </c>
      <c r="F2708" s="6" t="s">
        <v>194</v>
      </c>
      <c r="G2708" s="6" t="s">
        <v>78</v>
      </c>
      <c r="H2708" s="6" t="s">
        <v>223</v>
      </c>
      <c r="I2708" s="5" t="s">
        <v>12</v>
      </c>
      <c r="J2708" s="7">
        <v>400</v>
      </c>
      <c r="K2708" s="8">
        <v>107</v>
      </c>
      <c r="L2708" s="8">
        <v>89.9</v>
      </c>
      <c r="M2708" s="8">
        <v>94.84</v>
      </c>
      <c r="N2708" s="9">
        <f t="shared" si="168"/>
        <v>-17.099999999999994</v>
      </c>
      <c r="O2708" s="10">
        <f t="shared" si="169"/>
        <v>0.84018691588785055</v>
      </c>
      <c r="P2708" s="11">
        <f t="shared" si="170"/>
        <v>-5.2087726697595926E-2</v>
      </c>
      <c r="Q2708" s="10">
        <f t="shared" si="171"/>
        <v>0.30208333333333331</v>
      </c>
    </row>
    <row r="2709" spans="1:17" x14ac:dyDescent="0.3">
      <c r="A2709" s="12" t="s">
        <v>3581</v>
      </c>
      <c r="B2709" s="12" t="s">
        <v>3469</v>
      </c>
      <c r="C2709" s="13" t="s">
        <v>18</v>
      </c>
      <c r="D2709" s="12">
        <v>31</v>
      </c>
      <c r="E2709" s="13" t="s">
        <v>24</v>
      </c>
      <c r="F2709" s="13" t="s">
        <v>194</v>
      </c>
      <c r="G2709" s="13" t="s">
        <v>78</v>
      </c>
      <c r="H2709" s="13" t="s">
        <v>224</v>
      </c>
      <c r="I2709" s="12" t="s">
        <v>12</v>
      </c>
      <c r="J2709" s="14">
        <v>1000</v>
      </c>
      <c r="K2709" s="15">
        <v>308</v>
      </c>
      <c r="L2709" s="15">
        <v>260.45999999999998</v>
      </c>
      <c r="M2709" s="15">
        <v>277.37</v>
      </c>
      <c r="N2709" s="16">
        <f t="shared" si="168"/>
        <v>-47.54000000000002</v>
      </c>
      <c r="O2709" s="17">
        <f t="shared" si="169"/>
        <v>0.84564935064935054</v>
      </c>
      <c r="P2709" s="18">
        <f t="shared" si="170"/>
        <v>-6.0965497350110052E-2</v>
      </c>
      <c r="Q2709" s="17">
        <f t="shared" si="171"/>
        <v>0.35008064516129028</v>
      </c>
    </row>
    <row r="2710" spans="1:17" x14ac:dyDescent="0.3">
      <c r="A2710" s="5" t="s">
        <v>3582</v>
      </c>
      <c r="B2710" s="5" t="s">
        <v>3469</v>
      </c>
      <c r="C2710" s="6" t="s">
        <v>18</v>
      </c>
      <c r="D2710" s="5">
        <v>31</v>
      </c>
      <c r="E2710" s="6" t="s">
        <v>24</v>
      </c>
      <c r="F2710" s="6" t="s">
        <v>226</v>
      </c>
      <c r="G2710" s="6" t="s">
        <v>58</v>
      </c>
      <c r="H2710" s="6" t="s">
        <v>227</v>
      </c>
      <c r="I2710" s="5" t="s">
        <v>10</v>
      </c>
      <c r="J2710" s="7">
        <v>2630</v>
      </c>
      <c r="K2710" s="8">
        <v>1403</v>
      </c>
      <c r="L2710" s="8">
        <v>1056.17</v>
      </c>
      <c r="M2710" s="8">
        <v>1373.29</v>
      </c>
      <c r="N2710" s="9">
        <f t="shared" si="168"/>
        <v>-346.82999999999993</v>
      </c>
      <c r="O2710" s="10">
        <f t="shared" si="169"/>
        <v>0.75279401282965075</v>
      </c>
      <c r="P2710" s="11">
        <f t="shared" si="170"/>
        <v>-0.23091990766698942</v>
      </c>
      <c r="Q2710" s="10">
        <f t="shared" si="171"/>
        <v>0.53976552598225602</v>
      </c>
    </row>
    <row r="2711" spans="1:17" x14ac:dyDescent="0.3">
      <c r="A2711" s="12" t="s">
        <v>3583</v>
      </c>
      <c r="B2711" s="12" t="s">
        <v>3469</v>
      </c>
      <c r="C2711" s="13" t="s">
        <v>18</v>
      </c>
      <c r="D2711" s="12">
        <v>31</v>
      </c>
      <c r="E2711" s="13" t="s">
        <v>24</v>
      </c>
      <c r="F2711" s="13" t="s">
        <v>226</v>
      </c>
      <c r="G2711" s="13" t="s">
        <v>58</v>
      </c>
      <c r="H2711" s="13" t="s">
        <v>228</v>
      </c>
      <c r="I2711" s="12" t="s">
        <v>10</v>
      </c>
      <c r="J2711" s="14">
        <v>1265</v>
      </c>
      <c r="K2711" s="15">
        <v>550</v>
      </c>
      <c r="L2711" s="15">
        <v>396.35</v>
      </c>
      <c r="M2711" s="15">
        <v>314.91000000000003</v>
      </c>
      <c r="N2711" s="16">
        <f t="shared" si="168"/>
        <v>-153.64999999999998</v>
      </c>
      <c r="O2711" s="17">
        <f t="shared" si="169"/>
        <v>0.72063636363636363</v>
      </c>
      <c r="P2711" s="18">
        <f t="shared" si="170"/>
        <v>0.25861357213172015</v>
      </c>
      <c r="Q2711" s="17">
        <f t="shared" si="171"/>
        <v>0.42112924476178332</v>
      </c>
    </row>
    <row r="2712" spans="1:17" x14ac:dyDescent="0.3">
      <c r="A2712" s="5" t="s">
        <v>3584</v>
      </c>
      <c r="B2712" s="5" t="s">
        <v>3469</v>
      </c>
      <c r="C2712" s="6" t="s">
        <v>18</v>
      </c>
      <c r="D2712" s="5">
        <v>31</v>
      </c>
      <c r="E2712" s="6" t="s">
        <v>24</v>
      </c>
      <c r="F2712" s="6" t="s">
        <v>226</v>
      </c>
      <c r="G2712" s="6" t="s">
        <v>58</v>
      </c>
      <c r="H2712" s="6" t="s">
        <v>229</v>
      </c>
      <c r="I2712" s="5" t="s">
        <v>10</v>
      </c>
      <c r="J2712" s="7">
        <v>0</v>
      </c>
      <c r="K2712" s="8">
        <v>169</v>
      </c>
      <c r="L2712" s="8">
        <v>0</v>
      </c>
      <c r="M2712" s="8">
        <v>0</v>
      </c>
      <c r="N2712" s="9">
        <f t="shared" si="168"/>
        <v>-169</v>
      </c>
      <c r="O2712" s="10">
        <f t="shared" si="169"/>
        <v>0</v>
      </c>
      <c r="P2712" s="11">
        <f t="shared" si="170"/>
        <v>0</v>
      </c>
      <c r="Q2712" s="10">
        <f t="shared" si="171"/>
        <v>0</v>
      </c>
    </row>
    <row r="2713" spans="1:17" x14ac:dyDescent="0.3">
      <c r="A2713" s="12" t="s">
        <v>3585</v>
      </c>
      <c r="B2713" s="12" t="s">
        <v>3469</v>
      </c>
      <c r="C2713" s="13" t="s">
        <v>18</v>
      </c>
      <c r="D2713" s="12">
        <v>31</v>
      </c>
      <c r="E2713" s="13" t="s">
        <v>24</v>
      </c>
      <c r="F2713" s="13" t="s">
        <v>226</v>
      </c>
      <c r="G2713" s="13" t="s">
        <v>58</v>
      </c>
      <c r="H2713" s="13" t="s">
        <v>230</v>
      </c>
      <c r="I2713" s="12" t="s">
        <v>10</v>
      </c>
      <c r="J2713" s="14">
        <v>0</v>
      </c>
      <c r="K2713" s="15">
        <v>166</v>
      </c>
      <c r="L2713" s="15">
        <v>0</v>
      </c>
      <c r="M2713" s="15">
        <v>0</v>
      </c>
      <c r="N2713" s="16">
        <f t="shared" si="168"/>
        <v>-166</v>
      </c>
      <c r="O2713" s="17">
        <f t="shared" si="169"/>
        <v>0</v>
      </c>
      <c r="P2713" s="18">
        <f t="shared" si="170"/>
        <v>0</v>
      </c>
      <c r="Q2713" s="17">
        <f t="shared" si="171"/>
        <v>0</v>
      </c>
    </row>
    <row r="2714" spans="1:17" x14ac:dyDescent="0.3">
      <c r="A2714" s="5" t="s">
        <v>3586</v>
      </c>
      <c r="B2714" s="5" t="s">
        <v>3469</v>
      </c>
      <c r="C2714" s="6" t="s">
        <v>18</v>
      </c>
      <c r="D2714" s="5">
        <v>31</v>
      </c>
      <c r="E2714" s="6" t="s">
        <v>24</v>
      </c>
      <c r="F2714" s="6" t="s">
        <v>226</v>
      </c>
      <c r="G2714" s="6" t="s">
        <v>58</v>
      </c>
      <c r="H2714" s="6" t="s">
        <v>231</v>
      </c>
      <c r="I2714" s="5" t="s">
        <v>10</v>
      </c>
      <c r="J2714" s="7">
        <v>1000</v>
      </c>
      <c r="K2714" s="8">
        <v>373</v>
      </c>
      <c r="L2714" s="8">
        <v>388.5</v>
      </c>
      <c r="M2714" s="8">
        <v>556.83000000000004</v>
      </c>
      <c r="N2714" s="9">
        <f t="shared" si="168"/>
        <v>15.5</v>
      </c>
      <c r="O2714" s="10">
        <f t="shared" si="169"/>
        <v>1.0415549597855227</v>
      </c>
      <c r="P2714" s="11">
        <f t="shared" si="170"/>
        <v>-0.30230052260115303</v>
      </c>
      <c r="Q2714" s="10">
        <f t="shared" si="171"/>
        <v>0.52217741935483875</v>
      </c>
    </row>
    <row r="2715" spans="1:17" x14ac:dyDescent="0.3">
      <c r="A2715" s="12" t="s">
        <v>3587</v>
      </c>
      <c r="B2715" s="12" t="s">
        <v>3469</v>
      </c>
      <c r="C2715" s="13" t="s">
        <v>18</v>
      </c>
      <c r="D2715" s="12">
        <v>31</v>
      </c>
      <c r="E2715" s="13" t="s">
        <v>24</v>
      </c>
      <c r="F2715" s="13" t="s">
        <v>226</v>
      </c>
      <c r="G2715" s="13" t="s">
        <v>58</v>
      </c>
      <c r="H2715" s="13" t="s">
        <v>232</v>
      </c>
      <c r="I2715" s="12" t="s">
        <v>10</v>
      </c>
      <c r="J2715" s="14">
        <v>0</v>
      </c>
      <c r="K2715" s="15">
        <v>0</v>
      </c>
      <c r="L2715" s="15">
        <v>0</v>
      </c>
      <c r="M2715" s="15">
        <v>0</v>
      </c>
      <c r="N2715" s="16">
        <f t="shared" si="168"/>
        <v>0</v>
      </c>
      <c r="O2715" s="17">
        <f t="shared" si="169"/>
        <v>0</v>
      </c>
      <c r="P2715" s="18">
        <f t="shared" si="170"/>
        <v>0</v>
      </c>
      <c r="Q2715" s="17">
        <f t="shared" si="171"/>
        <v>0</v>
      </c>
    </row>
    <row r="2716" spans="1:17" x14ac:dyDescent="0.3">
      <c r="A2716" s="5" t="s">
        <v>3588</v>
      </c>
      <c r="B2716" s="5" t="s">
        <v>3469</v>
      </c>
      <c r="C2716" s="6" t="s">
        <v>18</v>
      </c>
      <c r="D2716" s="5">
        <v>31</v>
      </c>
      <c r="E2716" s="6" t="s">
        <v>24</v>
      </c>
      <c r="F2716" s="6" t="s">
        <v>226</v>
      </c>
      <c r="G2716" s="6" t="s">
        <v>58</v>
      </c>
      <c r="H2716" s="6" t="s">
        <v>233</v>
      </c>
      <c r="I2716" s="5" t="s">
        <v>10</v>
      </c>
      <c r="J2716" s="7">
        <v>920</v>
      </c>
      <c r="K2716" s="8">
        <v>390</v>
      </c>
      <c r="L2716" s="8">
        <v>371.94</v>
      </c>
      <c r="M2716" s="8">
        <v>435.96</v>
      </c>
      <c r="N2716" s="9">
        <f t="shared" si="168"/>
        <v>-18.060000000000002</v>
      </c>
      <c r="O2716" s="10">
        <f t="shared" si="169"/>
        <v>0.95369230769230773</v>
      </c>
      <c r="P2716" s="11">
        <f t="shared" si="170"/>
        <v>-0.14684833470960634</v>
      </c>
      <c r="Q2716" s="10">
        <f t="shared" si="171"/>
        <v>0.54339060308555398</v>
      </c>
    </row>
    <row r="2717" spans="1:17" x14ac:dyDescent="0.3">
      <c r="A2717" s="12" t="s">
        <v>3589</v>
      </c>
      <c r="B2717" s="12" t="s">
        <v>3469</v>
      </c>
      <c r="C2717" s="13" t="s">
        <v>18</v>
      </c>
      <c r="D2717" s="12">
        <v>31</v>
      </c>
      <c r="E2717" s="13" t="s">
        <v>24</v>
      </c>
      <c r="F2717" s="13" t="s">
        <v>226</v>
      </c>
      <c r="G2717" s="13" t="s">
        <v>58</v>
      </c>
      <c r="H2717" s="13" t="s">
        <v>235</v>
      </c>
      <c r="I2717" s="12" t="s">
        <v>12</v>
      </c>
      <c r="J2717" s="14">
        <v>72</v>
      </c>
      <c r="K2717" s="15">
        <v>15</v>
      </c>
      <c r="L2717" s="15">
        <v>15.6</v>
      </c>
      <c r="M2717" s="15">
        <v>18.64</v>
      </c>
      <c r="N2717" s="16">
        <f t="shared" si="168"/>
        <v>0.59999999999999964</v>
      </c>
      <c r="O2717" s="17">
        <f t="shared" si="169"/>
        <v>1.04</v>
      </c>
      <c r="P2717" s="18">
        <f t="shared" si="170"/>
        <v>-0.16309012875536485</v>
      </c>
      <c r="Q2717" s="17">
        <f t="shared" si="171"/>
        <v>0.29121863799283154</v>
      </c>
    </row>
    <row r="2718" spans="1:17" x14ac:dyDescent="0.3">
      <c r="A2718" s="5" t="s">
        <v>3590</v>
      </c>
      <c r="B2718" s="5" t="s">
        <v>3469</v>
      </c>
      <c r="C2718" s="6" t="s">
        <v>18</v>
      </c>
      <c r="D2718" s="5">
        <v>31</v>
      </c>
      <c r="E2718" s="6" t="s">
        <v>24</v>
      </c>
      <c r="F2718" s="6" t="s">
        <v>226</v>
      </c>
      <c r="G2718" s="6" t="s">
        <v>58</v>
      </c>
      <c r="H2718" s="6" t="s">
        <v>236</v>
      </c>
      <c r="I2718" s="5" t="s">
        <v>12</v>
      </c>
      <c r="J2718" s="7">
        <v>30.6</v>
      </c>
      <c r="K2718" s="8">
        <v>17</v>
      </c>
      <c r="L2718" s="8">
        <v>11.14</v>
      </c>
      <c r="M2718" s="8">
        <v>18.8</v>
      </c>
      <c r="N2718" s="9">
        <f t="shared" si="168"/>
        <v>-5.8599999999999994</v>
      </c>
      <c r="O2718" s="10">
        <f t="shared" si="169"/>
        <v>0.6552941176470588</v>
      </c>
      <c r="P2718" s="11">
        <f t="shared" si="170"/>
        <v>-0.4074468085106383</v>
      </c>
      <c r="Q2718" s="10">
        <f t="shared" si="171"/>
        <v>0.48931759083561738</v>
      </c>
    </row>
    <row r="2719" spans="1:17" x14ac:dyDescent="0.3">
      <c r="A2719" s="12" t="s">
        <v>3591</v>
      </c>
      <c r="B2719" s="12" t="s">
        <v>3469</v>
      </c>
      <c r="C2719" s="13" t="s">
        <v>18</v>
      </c>
      <c r="D2719" s="12">
        <v>31</v>
      </c>
      <c r="E2719" s="13" t="s">
        <v>24</v>
      </c>
      <c r="F2719" s="13" t="s">
        <v>226</v>
      </c>
      <c r="G2719" s="13" t="s">
        <v>58</v>
      </c>
      <c r="H2719" s="13" t="s">
        <v>237</v>
      </c>
      <c r="I2719" s="12" t="s">
        <v>12</v>
      </c>
      <c r="J2719" s="14">
        <v>99</v>
      </c>
      <c r="K2719" s="15">
        <v>20</v>
      </c>
      <c r="L2719" s="15">
        <v>0.28000000000000003</v>
      </c>
      <c r="M2719" s="15">
        <v>20.53</v>
      </c>
      <c r="N2719" s="16">
        <f t="shared" si="168"/>
        <v>-19.72</v>
      </c>
      <c r="O2719" s="17">
        <f t="shared" si="169"/>
        <v>1.4000000000000002E-2</v>
      </c>
      <c r="P2719" s="18">
        <f t="shared" si="170"/>
        <v>-0.98636142230881629</v>
      </c>
      <c r="Q2719" s="17">
        <f t="shared" si="171"/>
        <v>3.8014554143586403E-3</v>
      </c>
    </row>
    <row r="2720" spans="1:17" x14ac:dyDescent="0.3">
      <c r="A2720" s="5" t="s">
        <v>3592</v>
      </c>
      <c r="B2720" s="5" t="s">
        <v>3469</v>
      </c>
      <c r="C2720" s="6" t="s">
        <v>18</v>
      </c>
      <c r="D2720" s="5">
        <v>31</v>
      </c>
      <c r="E2720" s="6" t="s">
        <v>24</v>
      </c>
      <c r="F2720" s="6" t="s">
        <v>226</v>
      </c>
      <c r="G2720" s="6" t="s">
        <v>58</v>
      </c>
      <c r="H2720" s="6" t="s">
        <v>238</v>
      </c>
      <c r="I2720" s="5" t="s">
        <v>12</v>
      </c>
      <c r="J2720" s="7">
        <v>300</v>
      </c>
      <c r="K2720" s="8">
        <v>60</v>
      </c>
      <c r="L2720" s="8">
        <v>0.4</v>
      </c>
      <c r="M2720" s="8">
        <v>50.81</v>
      </c>
      <c r="N2720" s="9">
        <f t="shared" si="168"/>
        <v>-59.6</v>
      </c>
      <c r="O2720" s="10">
        <f t="shared" si="169"/>
        <v>6.6666666666666671E-3</v>
      </c>
      <c r="P2720" s="11">
        <f t="shared" si="170"/>
        <v>-0.99212753395000985</v>
      </c>
      <c r="Q2720" s="10">
        <f t="shared" si="171"/>
        <v>1.7921146953405018E-3</v>
      </c>
    </row>
    <row r="2721" spans="1:17" x14ac:dyDescent="0.3">
      <c r="A2721" s="12" t="s">
        <v>3593</v>
      </c>
      <c r="B2721" s="12" t="s">
        <v>3469</v>
      </c>
      <c r="C2721" s="13" t="s">
        <v>18</v>
      </c>
      <c r="D2721" s="12">
        <v>31</v>
      </c>
      <c r="E2721" s="13" t="s">
        <v>24</v>
      </c>
      <c r="F2721" s="13" t="s">
        <v>226</v>
      </c>
      <c r="G2721" s="13" t="s">
        <v>872</v>
      </c>
      <c r="H2721" s="13" t="s">
        <v>240</v>
      </c>
      <c r="I2721" s="12" t="s">
        <v>10</v>
      </c>
      <c r="J2721" s="14">
        <v>90</v>
      </c>
      <c r="K2721" s="15">
        <v>22</v>
      </c>
      <c r="L2721" s="15">
        <v>24.09</v>
      </c>
      <c r="M2721" s="15">
        <v>4.3600000000000003</v>
      </c>
      <c r="N2721" s="16">
        <f t="shared" si="168"/>
        <v>2.09</v>
      </c>
      <c r="O2721" s="17">
        <f t="shared" si="169"/>
        <v>1.095</v>
      </c>
      <c r="P2721" s="18">
        <f t="shared" si="170"/>
        <v>4.5252293577981648</v>
      </c>
      <c r="Q2721" s="17">
        <f t="shared" si="171"/>
        <v>0.35976702508960573</v>
      </c>
    </row>
    <row r="2722" spans="1:17" x14ac:dyDescent="0.3">
      <c r="A2722" s="5" t="s">
        <v>3594</v>
      </c>
      <c r="B2722" s="5" t="s">
        <v>3469</v>
      </c>
      <c r="C2722" s="6" t="s">
        <v>18</v>
      </c>
      <c r="D2722" s="5">
        <v>31</v>
      </c>
      <c r="E2722" s="6" t="s">
        <v>24</v>
      </c>
      <c r="F2722" s="6" t="s">
        <v>226</v>
      </c>
      <c r="G2722" s="6" t="s">
        <v>872</v>
      </c>
      <c r="H2722" s="6" t="s">
        <v>241</v>
      </c>
      <c r="I2722" s="5" t="s">
        <v>10</v>
      </c>
      <c r="J2722" s="7">
        <v>90</v>
      </c>
      <c r="K2722" s="8">
        <v>20</v>
      </c>
      <c r="L2722" s="8">
        <v>25.23</v>
      </c>
      <c r="M2722" s="8">
        <v>0</v>
      </c>
      <c r="N2722" s="9">
        <f t="shared" si="168"/>
        <v>5.23</v>
      </c>
      <c r="O2722" s="10">
        <f t="shared" si="169"/>
        <v>1.2615000000000001</v>
      </c>
      <c r="P2722" s="11">
        <f t="shared" si="170"/>
        <v>0</v>
      </c>
      <c r="Q2722" s="10">
        <f t="shared" si="171"/>
        <v>0.37679211469534052</v>
      </c>
    </row>
    <row r="2723" spans="1:17" x14ac:dyDescent="0.3">
      <c r="A2723" s="12" t="s">
        <v>3595</v>
      </c>
      <c r="B2723" s="12" t="s">
        <v>3469</v>
      </c>
      <c r="C2723" s="13" t="s">
        <v>18</v>
      </c>
      <c r="D2723" s="12">
        <v>31</v>
      </c>
      <c r="E2723" s="13" t="s">
        <v>24</v>
      </c>
      <c r="F2723" s="13" t="s">
        <v>226</v>
      </c>
      <c r="G2723" s="13" t="s">
        <v>872</v>
      </c>
      <c r="H2723" s="13" t="s">
        <v>242</v>
      </c>
      <c r="I2723" s="12" t="s">
        <v>10</v>
      </c>
      <c r="J2723" s="14">
        <v>90</v>
      </c>
      <c r="K2723" s="15">
        <v>24</v>
      </c>
      <c r="L2723" s="15">
        <v>19.84</v>
      </c>
      <c r="M2723" s="15">
        <v>6.25</v>
      </c>
      <c r="N2723" s="16">
        <f t="shared" si="168"/>
        <v>-4.16</v>
      </c>
      <c r="O2723" s="17">
        <f t="shared" si="169"/>
        <v>0.82666666666666666</v>
      </c>
      <c r="P2723" s="18">
        <f t="shared" si="170"/>
        <v>2.1743999999999999</v>
      </c>
      <c r="Q2723" s="17">
        <f t="shared" si="171"/>
        <v>0.29629629629629628</v>
      </c>
    </row>
    <row r="2724" spans="1:17" x14ac:dyDescent="0.3">
      <c r="A2724" s="5" t="s">
        <v>3596</v>
      </c>
      <c r="B2724" s="5" t="s">
        <v>3469</v>
      </c>
      <c r="C2724" s="6" t="s">
        <v>18</v>
      </c>
      <c r="D2724" s="5">
        <v>31</v>
      </c>
      <c r="E2724" s="6" t="s">
        <v>24</v>
      </c>
      <c r="F2724" s="6" t="s">
        <v>226</v>
      </c>
      <c r="G2724" s="6" t="s">
        <v>872</v>
      </c>
      <c r="H2724" s="6" t="s">
        <v>243</v>
      </c>
      <c r="I2724" s="5" t="s">
        <v>10</v>
      </c>
      <c r="J2724" s="7">
        <v>90</v>
      </c>
      <c r="K2724" s="8">
        <v>20</v>
      </c>
      <c r="L2724" s="8">
        <v>15.22</v>
      </c>
      <c r="M2724" s="8">
        <v>4.1399999999999997</v>
      </c>
      <c r="N2724" s="9">
        <f t="shared" si="168"/>
        <v>-4.7799999999999994</v>
      </c>
      <c r="O2724" s="10">
        <f t="shared" si="169"/>
        <v>0.76100000000000001</v>
      </c>
      <c r="P2724" s="11">
        <f t="shared" si="170"/>
        <v>2.6763285024154597</v>
      </c>
      <c r="Q2724" s="10">
        <f t="shared" si="171"/>
        <v>0.22729988052568698</v>
      </c>
    </row>
    <row r="2725" spans="1:17" x14ac:dyDescent="0.3">
      <c r="A2725" s="12" t="s">
        <v>3597</v>
      </c>
      <c r="B2725" s="12" t="s">
        <v>3469</v>
      </c>
      <c r="C2725" s="13" t="s">
        <v>18</v>
      </c>
      <c r="D2725" s="12">
        <v>31</v>
      </c>
      <c r="E2725" s="13" t="s">
        <v>24</v>
      </c>
      <c r="F2725" s="13" t="s">
        <v>226</v>
      </c>
      <c r="G2725" s="13" t="s">
        <v>872</v>
      </c>
      <c r="H2725" s="13" t="s">
        <v>244</v>
      </c>
      <c r="I2725" s="12" t="s">
        <v>10</v>
      </c>
      <c r="J2725" s="14">
        <v>90</v>
      </c>
      <c r="K2725" s="15">
        <v>26</v>
      </c>
      <c r="L2725" s="15">
        <v>12.07</v>
      </c>
      <c r="M2725" s="15">
        <v>0</v>
      </c>
      <c r="N2725" s="16">
        <f t="shared" si="168"/>
        <v>-13.93</v>
      </c>
      <c r="O2725" s="17">
        <f t="shared" si="169"/>
        <v>0.46423076923076922</v>
      </c>
      <c r="P2725" s="18">
        <f t="shared" si="170"/>
        <v>0</v>
      </c>
      <c r="Q2725" s="17">
        <f t="shared" si="171"/>
        <v>0.18025686977299882</v>
      </c>
    </row>
    <row r="2726" spans="1:17" x14ac:dyDescent="0.3">
      <c r="A2726" s="5" t="s">
        <v>3598</v>
      </c>
      <c r="B2726" s="5" t="s">
        <v>3469</v>
      </c>
      <c r="C2726" s="6" t="s">
        <v>18</v>
      </c>
      <c r="D2726" s="5">
        <v>31</v>
      </c>
      <c r="E2726" s="6" t="s">
        <v>24</v>
      </c>
      <c r="F2726" s="6" t="s">
        <v>226</v>
      </c>
      <c r="G2726" s="6" t="s">
        <v>872</v>
      </c>
      <c r="H2726" s="6" t="s">
        <v>246</v>
      </c>
      <c r="I2726" s="5" t="s">
        <v>10</v>
      </c>
      <c r="J2726" s="7">
        <v>1200</v>
      </c>
      <c r="K2726" s="8">
        <v>777</v>
      </c>
      <c r="L2726" s="8">
        <v>362.24</v>
      </c>
      <c r="M2726" s="8">
        <v>459.34</v>
      </c>
      <c r="N2726" s="9">
        <f t="shared" si="168"/>
        <v>-414.76</v>
      </c>
      <c r="O2726" s="10">
        <f t="shared" si="169"/>
        <v>0.46620334620334619</v>
      </c>
      <c r="P2726" s="11">
        <f t="shared" si="170"/>
        <v>-0.21139025558409885</v>
      </c>
      <c r="Q2726" s="10">
        <f t="shared" si="171"/>
        <v>0.40573476702508959</v>
      </c>
    </row>
    <row r="2727" spans="1:17" x14ac:dyDescent="0.3">
      <c r="A2727" s="12" t="s">
        <v>3599</v>
      </c>
      <c r="B2727" s="12" t="s">
        <v>3469</v>
      </c>
      <c r="C2727" s="13" t="s">
        <v>18</v>
      </c>
      <c r="D2727" s="12">
        <v>31</v>
      </c>
      <c r="E2727" s="13" t="s">
        <v>24</v>
      </c>
      <c r="F2727" s="13" t="s">
        <v>226</v>
      </c>
      <c r="G2727" s="13" t="s">
        <v>872</v>
      </c>
      <c r="H2727" s="13" t="s">
        <v>248</v>
      </c>
      <c r="I2727" s="12" t="s">
        <v>10</v>
      </c>
      <c r="J2727" s="14">
        <v>1980</v>
      </c>
      <c r="K2727" s="15">
        <v>680</v>
      </c>
      <c r="L2727" s="15">
        <v>875.22</v>
      </c>
      <c r="M2727" s="15">
        <v>1080.04</v>
      </c>
      <c r="N2727" s="16">
        <f t="shared" si="168"/>
        <v>195.22000000000003</v>
      </c>
      <c r="O2727" s="17">
        <f t="shared" si="169"/>
        <v>1.2870882352941178</v>
      </c>
      <c r="P2727" s="18">
        <f t="shared" si="170"/>
        <v>-0.18964112440279984</v>
      </c>
      <c r="Q2727" s="17">
        <f t="shared" si="171"/>
        <v>0.59412675138481585</v>
      </c>
    </row>
    <row r="2728" spans="1:17" x14ac:dyDescent="0.3">
      <c r="A2728" s="5" t="s">
        <v>3600</v>
      </c>
      <c r="B2728" s="5" t="s">
        <v>3469</v>
      </c>
      <c r="C2728" s="6" t="s">
        <v>18</v>
      </c>
      <c r="D2728" s="5">
        <v>31</v>
      </c>
      <c r="E2728" s="6" t="s">
        <v>24</v>
      </c>
      <c r="F2728" s="6" t="s">
        <v>226</v>
      </c>
      <c r="G2728" s="6" t="s">
        <v>872</v>
      </c>
      <c r="H2728" s="6" t="s">
        <v>250</v>
      </c>
      <c r="I2728" s="5" t="s">
        <v>10</v>
      </c>
      <c r="J2728" s="7">
        <v>1980</v>
      </c>
      <c r="K2728" s="8">
        <v>1112</v>
      </c>
      <c r="L2728" s="8">
        <v>1070.5999999999999</v>
      </c>
      <c r="M2728" s="8">
        <v>1067.6400000000001</v>
      </c>
      <c r="N2728" s="9">
        <f t="shared" si="168"/>
        <v>-41.400000000000091</v>
      </c>
      <c r="O2728" s="10">
        <f t="shared" si="169"/>
        <v>0.96276978417266179</v>
      </c>
      <c r="P2728" s="11">
        <f t="shared" si="170"/>
        <v>2.7724701210143951E-3</v>
      </c>
      <c r="Q2728" s="10">
        <f t="shared" si="171"/>
        <v>0.72675681546649284</v>
      </c>
    </row>
    <row r="2729" spans="1:17" x14ac:dyDescent="0.3">
      <c r="A2729" s="12" t="s">
        <v>3601</v>
      </c>
      <c r="B2729" s="12" t="s">
        <v>3469</v>
      </c>
      <c r="C2729" s="13" t="s">
        <v>18</v>
      </c>
      <c r="D2729" s="12">
        <v>31</v>
      </c>
      <c r="E2729" s="13" t="s">
        <v>24</v>
      </c>
      <c r="F2729" s="13" t="s">
        <v>226</v>
      </c>
      <c r="G2729" s="13" t="s">
        <v>872</v>
      </c>
      <c r="H2729" s="13" t="s">
        <v>252</v>
      </c>
      <c r="I2729" s="12" t="s">
        <v>10</v>
      </c>
      <c r="J2729" s="14">
        <v>1200</v>
      </c>
      <c r="K2729" s="15">
        <v>428</v>
      </c>
      <c r="L2729" s="15">
        <v>619.79999999999995</v>
      </c>
      <c r="M2729" s="15">
        <v>740.4</v>
      </c>
      <c r="N2729" s="16">
        <f t="shared" si="168"/>
        <v>191.79999999999995</v>
      </c>
      <c r="O2729" s="17">
        <f t="shared" si="169"/>
        <v>1.4481308411214953</v>
      </c>
      <c r="P2729" s="18">
        <f t="shared" si="170"/>
        <v>-0.16288492706645061</v>
      </c>
      <c r="Q2729" s="17">
        <f t="shared" si="171"/>
        <v>0.69422043010752688</v>
      </c>
    </row>
    <row r="2730" spans="1:17" x14ac:dyDescent="0.3">
      <c r="A2730" s="5" t="s">
        <v>3602</v>
      </c>
      <c r="B2730" s="5" t="s">
        <v>3469</v>
      </c>
      <c r="C2730" s="6" t="s">
        <v>18</v>
      </c>
      <c r="D2730" s="5">
        <v>31</v>
      </c>
      <c r="E2730" s="6" t="s">
        <v>24</v>
      </c>
      <c r="F2730" s="6" t="s">
        <v>226</v>
      </c>
      <c r="G2730" s="6" t="s">
        <v>78</v>
      </c>
      <c r="H2730" s="6" t="s">
        <v>254</v>
      </c>
      <c r="I2730" s="5" t="s">
        <v>10</v>
      </c>
      <c r="J2730" s="7">
        <v>1320</v>
      </c>
      <c r="K2730" s="8">
        <v>528</v>
      </c>
      <c r="L2730" s="8">
        <v>706.02</v>
      </c>
      <c r="M2730" s="8">
        <v>837.24</v>
      </c>
      <c r="N2730" s="9">
        <f t="shared" si="168"/>
        <v>178.01999999999998</v>
      </c>
      <c r="O2730" s="10">
        <f t="shared" si="169"/>
        <v>1.3371590909090909</v>
      </c>
      <c r="P2730" s="11">
        <f t="shared" si="170"/>
        <v>-0.1567292532607138</v>
      </c>
      <c r="Q2730" s="10">
        <f t="shared" si="171"/>
        <v>0.71890273704789831</v>
      </c>
    </row>
    <row r="2731" spans="1:17" x14ac:dyDescent="0.3">
      <c r="A2731" s="12" t="s">
        <v>3603</v>
      </c>
      <c r="B2731" s="12" t="s">
        <v>3469</v>
      </c>
      <c r="C2731" s="13" t="s">
        <v>18</v>
      </c>
      <c r="D2731" s="12">
        <v>31</v>
      </c>
      <c r="E2731" s="13" t="s">
        <v>24</v>
      </c>
      <c r="F2731" s="13" t="s">
        <v>226</v>
      </c>
      <c r="G2731" s="13" t="s">
        <v>78</v>
      </c>
      <c r="H2731" s="13" t="s">
        <v>256</v>
      </c>
      <c r="I2731" s="12" t="s">
        <v>10</v>
      </c>
      <c r="J2731" s="14">
        <v>1820</v>
      </c>
      <c r="K2731" s="15">
        <v>1117</v>
      </c>
      <c r="L2731" s="15">
        <v>951.13</v>
      </c>
      <c r="M2731" s="15">
        <v>968.47</v>
      </c>
      <c r="N2731" s="16">
        <f t="shared" si="168"/>
        <v>-165.87</v>
      </c>
      <c r="O2731" s="17">
        <f t="shared" si="169"/>
        <v>0.85150402864816477</v>
      </c>
      <c r="P2731" s="18">
        <f t="shared" si="170"/>
        <v>-1.7904529825394727E-2</v>
      </c>
      <c r="Q2731" s="17">
        <f t="shared" si="171"/>
        <v>0.70241787782110365</v>
      </c>
    </row>
    <row r="2732" spans="1:17" x14ac:dyDescent="0.3">
      <c r="A2732" s="5" t="s">
        <v>3604</v>
      </c>
      <c r="B2732" s="5" t="s">
        <v>3469</v>
      </c>
      <c r="C2732" s="6" t="s">
        <v>18</v>
      </c>
      <c r="D2732" s="5">
        <v>31</v>
      </c>
      <c r="E2732" s="6" t="s">
        <v>24</v>
      </c>
      <c r="F2732" s="6" t="s">
        <v>226</v>
      </c>
      <c r="G2732" s="6" t="s">
        <v>78</v>
      </c>
      <c r="H2732" s="6" t="s">
        <v>257</v>
      </c>
      <c r="I2732" s="5" t="s">
        <v>10</v>
      </c>
      <c r="J2732" s="7">
        <v>3000</v>
      </c>
      <c r="K2732" s="8">
        <v>1983</v>
      </c>
      <c r="L2732" s="8">
        <v>1989</v>
      </c>
      <c r="M2732" s="8">
        <v>2022.16</v>
      </c>
      <c r="N2732" s="9">
        <f t="shared" si="168"/>
        <v>6</v>
      </c>
      <c r="O2732" s="10">
        <f t="shared" si="169"/>
        <v>1.0030257186081695</v>
      </c>
      <c r="P2732" s="11">
        <f t="shared" si="170"/>
        <v>-1.6398306761087195E-2</v>
      </c>
      <c r="Q2732" s="10">
        <f t="shared" si="171"/>
        <v>0.8911290322580645</v>
      </c>
    </row>
    <row r="2733" spans="1:17" x14ac:dyDescent="0.3">
      <c r="A2733" s="12" t="s">
        <v>3605</v>
      </c>
      <c r="B2733" s="12" t="s">
        <v>3469</v>
      </c>
      <c r="C2733" s="13" t="s">
        <v>18</v>
      </c>
      <c r="D2733" s="12">
        <v>31</v>
      </c>
      <c r="E2733" s="13" t="s">
        <v>24</v>
      </c>
      <c r="F2733" s="13" t="s">
        <v>226</v>
      </c>
      <c r="G2733" s="13" t="s">
        <v>78</v>
      </c>
      <c r="H2733" s="13" t="s">
        <v>258</v>
      </c>
      <c r="I2733" s="12" t="s">
        <v>10</v>
      </c>
      <c r="J2733" s="14">
        <v>2000</v>
      </c>
      <c r="K2733" s="15">
        <v>1372</v>
      </c>
      <c r="L2733" s="15">
        <v>1275.1500000000001</v>
      </c>
      <c r="M2733" s="15">
        <v>1409</v>
      </c>
      <c r="N2733" s="16">
        <f t="shared" si="168"/>
        <v>-96.849999999999909</v>
      </c>
      <c r="O2733" s="17">
        <f t="shared" si="169"/>
        <v>0.92940962099125368</v>
      </c>
      <c r="P2733" s="18">
        <f t="shared" si="170"/>
        <v>-9.4996451383960193E-2</v>
      </c>
      <c r="Q2733" s="17">
        <f t="shared" si="171"/>
        <v>0.8569556451612903</v>
      </c>
    </row>
    <row r="2734" spans="1:17" x14ac:dyDescent="0.3">
      <c r="A2734" s="5" t="s">
        <v>3606</v>
      </c>
      <c r="B2734" s="5" t="s">
        <v>3469</v>
      </c>
      <c r="C2734" s="6" t="s">
        <v>18</v>
      </c>
      <c r="D2734" s="5">
        <v>31</v>
      </c>
      <c r="E2734" s="6" t="s">
        <v>24</v>
      </c>
      <c r="F2734" s="6" t="s">
        <v>226</v>
      </c>
      <c r="G2734" s="6" t="s">
        <v>78</v>
      </c>
      <c r="H2734" s="6" t="s">
        <v>259</v>
      </c>
      <c r="I2734" s="5" t="s">
        <v>10</v>
      </c>
      <c r="J2734" s="7">
        <v>1760</v>
      </c>
      <c r="K2734" s="8">
        <v>1148</v>
      </c>
      <c r="L2734" s="8">
        <v>925.25</v>
      </c>
      <c r="M2734" s="8">
        <v>436.65</v>
      </c>
      <c r="N2734" s="9">
        <f t="shared" si="168"/>
        <v>-222.75</v>
      </c>
      <c r="O2734" s="10">
        <f t="shared" si="169"/>
        <v>0.80596689895470386</v>
      </c>
      <c r="P2734" s="11">
        <f t="shared" si="170"/>
        <v>1.1189740066414751</v>
      </c>
      <c r="Q2734" s="10">
        <f t="shared" si="171"/>
        <v>0.70659976783968714</v>
      </c>
    </row>
    <row r="2735" spans="1:17" x14ac:dyDescent="0.3">
      <c r="A2735" s="12" t="s">
        <v>3607</v>
      </c>
      <c r="B2735" s="12" t="s">
        <v>3469</v>
      </c>
      <c r="C2735" s="13" t="s">
        <v>18</v>
      </c>
      <c r="D2735" s="12">
        <v>31</v>
      </c>
      <c r="E2735" s="13" t="s">
        <v>24</v>
      </c>
      <c r="F2735" s="13" t="s">
        <v>226</v>
      </c>
      <c r="G2735" s="13" t="s">
        <v>78</v>
      </c>
      <c r="H2735" s="13" t="s">
        <v>260</v>
      </c>
      <c r="I2735" s="12" t="s">
        <v>10</v>
      </c>
      <c r="J2735" s="14">
        <v>1550</v>
      </c>
      <c r="K2735" s="15">
        <v>909</v>
      </c>
      <c r="L2735" s="15">
        <v>624.29999999999995</v>
      </c>
      <c r="M2735" s="15">
        <v>517.21</v>
      </c>
      <c r="N2735" s="16">
        <f t="shared" si="168"/>
        <v>-284.70000000000005</v>
      </c>
      <c r="O2735" s="17">
        <f t="shared" si="169"/>
        <v>0.68679867986798671</v>
      </c>
      <c r="P2735" s="18">
        <f t="shared" si="170"/>
        <v>0.2070532278958255</v>
      </c>
      <c r="Q2735" s="17">
        <f t="shared" si="171"/>
        <v>0.54136316337148804</v>
      </c>
    </row>
    <row r="2736" spans="1:17" x14ac:dyDescent="0.3">
      <c r="A2736" s="5" t="s">
        <v>3608</v>
      </c>
      <c r="B2736" s="5" t="s">
        <v>3469</v>
      </c>
      <c r="C2736" s="6" t="s">
        <v>18</v>
      </c>
      <c r="D2736" s="5">
        <v>31</v>
      </c>
      <c r="E2736" s="6" t="s">
        <v>24</v>
      </c>
      <c r="F2736" s="6" t="s">
        <v>226</v>
      </c>
      <c r="G2736" s="6" t="s">
        <v>78</v>
      </c>
      <c r="H2736" s="6" t="s">
        <v>261</v>
      </c>
      <c r="I2736" s="5" t="s">
        <v>10</v>
      </c>
      <c r="J2736" s="7">
        <v>0</v>
      </c>
      <c r="K2736" s="8">
        <v>447</v>
      </c>
      <c r="L2736" s="8">
        <v>0</v>
      </c>
      <c r="M2736" s="8">
        <v>0</v>
      </c>
      <c r="N2736" s="9">
        <f t="shared" si="168"/>
        <v>-447</v>
      </c>
      <c r="O2736" s="10">
        <f t="shared" si="169"/>
        <v>0</v>
      </c>
      <c r="P2736" s="11">
        <f t="shared" si="170"/>
        <v>0</v>
      </c>
      <c r="Q2736" s="10">
        <f t="shared" si="171"/>
        <v>0</v>
      </c>
    </row>
    <row r="2737" spans="1:17" x14ac:dyDescent="0.3">
      <c r="A2737" s="12" t="s">
        <v>3609</v>
      </c>
      <c r="B2737" s="12" t="s">
        <v>3469</v>
      </c>
      <c r="C2737" s="13" t="s">
        <v>18</v>
      </c>
      <c r="D2737" s="12">
        <v>31</v>
      </c>
      <c r="E2737" s="13" t="s">
        <v>24</v>
      </c>
      <c r="F2737" s="13" t="s">
        <v>226</v>
      </c>
      <c r="G2737" s="13" t="s">
        <v>78</v>
      </c>
      <c r="H2737" s="13" t="s">
        <v>263</v>
      </c>
      <c r="I2737" s="12" t="s">
        <v>10</v>
      </c>
      <c r="J2737" s="14">
        <v>0</v>
      </c>
      <c r="K2737" s="15">
        <v>0</v>
      </c>
      <c r="L2737" s="15">
        <v>0</v>
      </c>
      <c r="M2737" s="15">
        <v>0</v>
      </c>
      <c r="N2737" s="16">
        <f t="shared" si="168"/>
        <v>0</v>
      </c>
      <c r="O2737" s="17">
        <f t="shared" si="169"/>
        <v>0</v>
      </c>
      <c r="P2737" s="18">
        <f t="shared" si="170"/>
        <v>0</v>
      </c>
      <c r="Q2737" s="17">
        <f t="shared" si="171"/>
        <v>0</v>
      </c>
    </row>
    <row r="2738" spans="1:17" x14ac:dyDescent="0.3">
      <c r="A2738" s="5" t="s">
        <v>3610</v>
      </c>
      <c r="B2738" s="5" t="s">
        <v>3469</v>
      </c>
      <c r="C2738" s="6" t="s">
        <v>18</v>
      </c>
      <c r="D2738" s="5">
        <v>31</v>
      </c>
      <c r="E2738" s="6" t="s">
        <v>24</v>
      </c>
      <c r="F2738" s="6" t="s">
        <v>226</v>
      </c>
      <c r="G2738" s="6" t="s">
        <v>78</v>
      </c>
      <c r="H2738" s="6" t="s">
        <v>264</v>
      </c>
      <c r="I2738" s="5" t="s">
        <v>16</v>
      </c>
      <c r="J2738" s="7">
        <v>663.36</v>
      </c>
      <c r="K2738" s="8">
        <v>39</v>
      </c>
      <c r="L2738" s="8">
        <v>21.12</v>
      </c>
      <c r="M2738" s="8">
        <v>24.45</v>
      </c>
      <c r="N2738" s="9">
        <f t="shared" si="168"/>
        <v>-17.88</v>
      </c>
      <c r="O2738" s="10">
        <f t="shared" si="169"/>
        <v>0.54153846153846152</v>
      </c>
      <c r="P2738" s="11">
        <f t="shared" si="170"/>
        <v>-0.13619631901840484</v>
      </c>
      <c r="Q2738" s="10">
        <f t="shared" si="171"/>
        <v>4.2792897935048167E-2</v>
      </c>
    </row>
    <row r="2739" spans="1:17" x14ac:dyDescent="0.3">
      <c r="A2739" s="12" t="s">
        <v>3611</v>
      </c>
      <c r="B2739" s="12" t="s">
        <v>3469</v>
      </c>
      <c r="C2739" s="13" t="s">
        <v>18</v>
      </c>
      <c r="D2739" s="12">
        <v>31</v>
      </c>
      <c r="E2739" s="13" t="s">
        <v>24</v>
      </c>
      <c r="F2739" s="13" t="s">
        <v>226</v>
      </c>
      <c r="G2739" s="13" t="s">
        <v>78</v>
      </c>
      <c r="H2739" s="13" t="s">
        <v>265</v>
      </c>
      <c r="I2739" s="12" t="s">
        <v>16</v>
      </c>
      <c r="J2739" s="14">
        <v>829.78</v>
      </c>
      <c r="K2739" s="15">
        <v>91</v>
      </c>
      <c r="L2739" s="15">
        <v>28.29</v>
      </c>
      <c r="M2739" s="15">
        <v>35.520000000000003</v>
      </c>
      <c r="N2739" s="16">
        <f t="shared" si="168"/>
        <v>-62.71</v>
      </c>
      <c r="O2739" s="17">
        <f t="shared" si="169"/>
        <v>0.3108791208791209</v>
      </c>
      <c r="P2739" s="18">
        <f t="shared" si="170"/>
        <v>-0.2035472972972974</v>
      </c>
      <c r="Q2739" s="17">
        <f t="shared" si="171"/>
        <v>4.5824427617425209E-2</v>
      </c>
    </row>
    <row r="2740" spans="1:17" x14ac:dyDescent="0.3">
      <c r="A2740" s="5" t="s">
        <v>3612</v>
      </c>
      <c r="B2740" s="5" t="s">
        <v>3469</v>
      </c>
      <c r="C2740" s="6" t="s">
        <v>18</v>
      </c>
      <c r="D2740" s="5">
        <v>31</v>
      </c>
      <c r="E2740" s="6" t="s">
        <v>24</v>
      </c>
      <c r="F2740" s="6" t="s">
        <v>226</v>
      </c>
      <c r="G2740" s="6" t="s">
        <v>78</v>
      </c>
      <c r="H2740" s="6" t="s">
        <v>266</v>
      </c>
      <c r="I2740" s="5" t="s">
        <v>14</v>
      </c>
      <c r="J2740" s="7">
        <v>440</v>
      </c>
      <c r="K2740" s="8">
        <v>288</v>
      </c>
      <c r="L2740" s="8">
        <v>1.92</v>
      </c>
      <c r="M2740" s="8">
        <v>326.8</v>
      </c>
      <c r="N2740" s="9">
        <f t="shared" si="168"/>
        <v>-286.08</v>
      </c>
      <c r="O2740" s="10">
        <f t="shared" si="169"/>
        <v>6.6666666666666662E-3</v>
      </c>
      <c r="P2740" s="11">
        <f t="shared" si="170"/>
        <v>-0.99412484700122394</v>
      </c>
      <c r="Q2740" s="10">
        <f t="shared" si="171"/>
        <v>5.8651026392961877E-3</v>
      </c>
    </row>
    <row r="2741" spans="1:17" x14ac:dyDescent="0.3">
      <c r="A2741" s="12" t="s">
        <v>3613</v>
      </c>
      <c r="B2741" s="12" t="s">
        <v>3469</v>
      </c>
      <c r="C2741" s="13" t="s">
        <v>18</v>
      </c>
      <c r="D2741" s="12">
        <v>31</v>
      </c>
      <c r="E2741" s="13" t="s">
        <v>23</v>
      </c>
      <c r="F2741" s="13" t="s">
        <v>267</v>
      </c>
      <c r="G2741" s="13" t="s">
        <v>58</v>
      </c>
      <c r="H2741" s="13" t="s">
        <v>268</v>
      </c>
      <c r="I2741" s="12" t="s">
        <v>10</v>
      </c>
      <c r="J2741" s="14">
        <v>500</v>
      </c>
      <c r="K2741" s="15">
        <v>315</v>
      </c>
      <c r="L2741" s="15">
        <v>350.58</v>
      </c>
      <c r="M2741" s="15">
        <v>277.77999999999997</v>
      </c>
      <c r="N2741" s="16">
        <f t="shared" si="168"/>
        <v>35.579999999999984</v>
      </c>
      <c r="O2741" s="17">
        <f t="shared" si="169"/>
        <v>1.1129523809523809</v>
      </c>
      <c r="P2741" s="18">
        <f t="shared" si="170"/>
        <v>0.26207790337677306</v>
      </c>
      <c r="Q2741" s="17">
        <f t="shared" si="171"/>
        <v>0.94241935483870964</v>
      </c>
    </row>
    <row r="2742" spans="1:17" x14ac:dyDescent="0.3">
      <c r="A2742" s="5" t="s">
        <v>3614</v>
      </c>
      <c r="B2742" s="5" t="s">
        <v>3469</v>
      </c>
      <c r="C2742" s="6" t="s">
        <v>18</v>
      </c>
      <c r="D2742" s="5">
        <v>31</v>
      </c>
      <c r="E2742" s="6" t="s">
        <v>23</v>
      </c>
      <c r="F2742" s="6" t="s">
        <v>267</v>
      </c>
      <c r="G2742" s="6" t="s">
        <v>58</v>
      </c>
      <c r="H2742" s="6" t="s">
        <v>269</v>
      </c>
      <c r="I2742" s="5" t="s">
        <v>10</v>
      </c>
      <c r="J2742" s="7">
        <v>1340</v>
      </c>
      <c r="K2742" s="8">
        <v>825</v>
      </c>
      <c r="L2742" s="8">
        <v>832.04</v>
      </c>
      <c r="M2742" s="8">
        <v>881.2</v>
      </c>
      <c r="N2742" s="9">
        <f t="shared" si="168"/>
        <v>7.0399999999999636</v>
      </c>
      <c r="O2742" s="10">
        <f t="shared" si="169"/>
        <v>1.0085333333333333</v>
      </c>
      <c r="P2742" s="11">
        <f t="shared" si="170"/>
        <v>-5.5787562414888879E-2</v>
      </c>
      <c r="Q2742" s="10">
        <f t="shared" si="171"/>
        <v>0.83457711442786064</v>
      </c>
    </row>
    <row r="2743" spans="1:17" x14ac:dyDescent="0.3">
      <c r="A2743" s="12" t="s">
        <v>3615</v>
      </c>
      <c r="B2743" s="12" t="s">
        <v>3469</v>
      </c>
      <c r="C2743" s="13" t="s">
        <v>18</v>
      </c>
      <c r="D2743" s="12">
        <v>31</v>
      </c>
      <c r="E2743" s="13" t="s">
        <v>23</v>
      </c>
      <c r="F2743" s="13" t="s">
        <v>267</v>
      </c>
      <c r="G2743" s="13" t="s">
        <v>58</v>
      </c>
      <c r="H2743" s="13" t="s">
        <v>270</v>
      </c>
      <c r="I2743" s="12" t="s">
        <v>10</v>
      </c>
      <c r="J2743" s="14">
        <v>1000</v>
      </c>
      <c r="K2743" s="15">
        <v>241</v>
      </c>
      <c r="L2743" s="15">
        <v>593.16</v>
      </c>
      <c r="M2743" s="15">
        <v>320.77999999999997</v>
      </c>
      <c r="N2743" s="16">
        <f t="shared" si="168"/>
        <v>352.15999999999997</v>
      </c>
      <c r="O2743" s="17">
        <f t="shared" si="169"/>
        <v>2.4612448132780083</v>
      </c>
      <c r="P2743" s="18">
        <f t="shared" si="170"/>
        <v>0.84911777542240796</v>
      </c>
      <c r="Q2743" s="17">
        <f t="shared" si="171"/>
        <v>0.79725806451612902</v>
      </c>
    </row>
    <row r="2744" spans="1:17" x14ac:dyDescent="0.3">
      <c r="A2744" s="5" t="s">
        <v>3616</v>
      </c>
      <c r="B2744" s="5" t="s">
        <v>3469</v>
      </c>
      <c r="C2744" s="6" t="s">
        <v>18</v>
      </c>
      <c r="D2744" s="5">
        <v>31</v>
      </c>
      <c r="E2744" s="6" t="s">
        <v>23</v>
      </c>
      <c r="F2744" s="6" t="s">
        <v>267</v>
      </c>
      <c r="G2744" s="6" t="s">
        <v>58</v>
      </c>
      <c r="H2744" s="6" t="s">
        <v>272</v>
      </c>
      <c r="I2744" s="5" t="s">
        <v>12</v>
      </c>
      <c r="J2744" s="7">
        <v>120</v>
      </c>
      <c r="K2744" s="8">
        <v>10</v>
      </c>
      <c r="L2744" s="8">
        <v>3.72</v>
      </c>
      <c r="M2744" s="8">
        <v>3.73</v>
      </c>
      <c r="N2744" s="9">
        <f t="shared" si="168"/>
        <v>-6.2799999999999994</v>
      </c>
      <c r="O2744" s="10">
        <f t="shared" si="169"/>
        <v>0.372</v>
      </c>
      <c r="P2744" s="11">
        <f t="shared" si="170"/>
        <v>-2.6809651474530259E-3</v>
      </c>
      <c r="Q2744" s="10">
        <f t="shared" si="171"/>
        <v>4.1666666666666664E-2</v>
      </c>
    </row>
    <row r="2745" spans="1:17" x14ac:dyDescent="0.3">
      <c r="A2745" s="12" t="s">
        <v>3617</v>
      </c>
      <c r="B2745" s="12" t="s">
        <v>3469</v>
      </c>
      <c r="C2745" s="13" t="s">
        <v>18</v>
      </c>
      <c r="D2745" s="12">
        <v>31</v>
      </c>
      <c r="E2745" s="13" t="s">
        <v>23</v>
      </c>
      <c r="F2745" s="13" t="s">
        <v>267</v>
      </c>
      <c r="G2745" s="13" t="s">
        <v>872</v>
      </c>
      <c r="H2745" s="13" t="s">
        <v>273</v>
      </c>
      <c r="I2745" s="12" t="s">
        <v>10</v>
      </c>
      <c r="J2745" s="14">
        <v>30</v>
      </c>
      <c r="K2745" s="15">
        <v>17</v>
      </c>
      <c r="L2745" s="15">
        <v>17.66</v>
      </c>
      <c r="M2745" s="15">
        <v>21.54</v>
      </c>
      <c r="N2745" s="16">
        <f t="shared" si="168"/>
        <v>0.66000000000000014</v>
      </c>
      <c r="O2745" s="17">
        <f t="shared" si="169"/>
        <v>1.0388235294117647</v>
      </c>
      <c r="P2745" s="18">
        <f t="shared" si="170"/>
        <v>-0.1801299907149489</v>
      </c>
      <c r="Q2745" s="17">
        <f t="shared" si="171"/>
        <v>0.79121863799283154</v>
      </c>
    </row>
    <row r="2746" spans="1:17" x14ac:dyDescent="0.3">
      <c r="A2746" s="5" t="s">
        <v>3618</v>
      </c>
      <c r="B2746" s="5" t="s">
        <v>3469</v>
      </c>
      <c r="C2746" s="6" t="s">
        <v>18</v>
      </c>
      <c r="D2746" s="5">
        <v>31</v>
      </c>
      <c r="E2746" s="6" t="s">
        <v>23</v>
      </c>
      <c r="F2746" s="6" t="s">
        <v>267</v>
      </c>
      <c r="G2746" s="6" t="s">
        <v>872</v>
      </c>
      <c r="H2746" s="6" t="s">
        <v>274</v>
      </c>
      <c r="I2746" s="5" t="s">
        <v>10</v>
      </c>
      <c r="J2746" s="7">
        <v>270</v>
      </c>
      <c r="K2746" s="8">
        <v>151</v>
      </c>
      <c r="L2746" s="8">
        <v>157.66</v>
      </c>
      <c r="M2746" s="8">
        <v>132.09</v>
      </c>
      <c r="N2746" s="9">
        <f t="shared" si="168"/>
        <v>6.6599999999999966</v>
      </c>
      <c r="O2746" s="10">
        <f t="shared" si="169"/>
        <v>1.0441059602649005</v>
      </c>
      <c r="P2746" s="11">
        <f t="shared" si="170"/>
        <v>0.19358013475660529</v>
      </c>
      <c r="Q2746" s="10">
        <f t="shared" si="171"/>
        <v>0.78484667463162083</v>
      </c>
    </row>
    <row r="2747" spans="1:17" x14ac:dyDescent="0.3">
      <c r="A2747" s="12" t="s">
        <v>3619</v>
      </c>
      <c r="B2747" s="12" t="s">
        <v>3469</v>
      </c>
      <c r="C2747" s="13" t="s">
        <v>18</v>
      </c>
      <c r="D2747" s="12">
        <v>31</v>
      </c>
      <c r="E2747" s="13" t="s">
        <v>23</v>
      </c>
      <c r="F2747" s="13" t="s">
        <v>267</v>
      </c>
      <c r="G2747" s="13" t="s">
        <v>872</v>
      </c>
      <c r="H2747" s="13" t="s">
        <v>275</v>
      </c>
      <c r="I2747" s="12" t="s">
        <v>10</v>
      </c>
      <c r="J2747" s="14">
        <v>25</v>
      </c>
      <c r="K2747" s="15">
        <v>0</v>
      </c>
      <c r="L2747" s="15">
        <v>0</v>
      </c>
      <c r="M2747" s="15">
        <v>0</v>
      </c>
      <c r="N2747" s="16">
        <f t="shared" si="168"/>
        <v>0</v>
      </c>
      <c r="O2747" s="17">
        <f t="shared" si="169"/>
        <v>0</v>
      </c>
      <c r="P2747" s="18">
        <f t="shared" si="170"/>
        <v>0</v>
      </c>
      <c r="Q2747" s="17">
        <f t="shared" si="171"/>
        <v>0</v>
      </c>
    </row>
    <row r="2748" spans="1:17" x14ac:dyDescent="0.3">
      <c r="A2748" s="5" t="s">
        <v>3620</v>
      </c>
      <c r="B2748" s="5" t="s">
        <v>3469</v>
      </c>
      <c r="C2748" s="6" t="s">
        <v>18</v>
      </c>
      <c r="D2748" s="5">
        <v>31</v>
      </c>
      <c r="E2748" s="6" t="s">
        <v>23</v>
      </c>
      <c r="F2748" s="6" t="s">
        <v>267</v>
      </c>
      <c r="G2748" s="6" t="s">
        <v>872</v>
      </c>
      <c r="H2748" s="6" t="s">
        <v>277</v>
      </c>
      <c r="I2748" s="5" t="s">
        <v>10</v>
      </c>
      <c r="J2748" s="7">
        <v>0</v>
      </c>
      <c r="K2748" s="8">
        <v>0</v>
      </c>
      <c r="L2748" s="8">
        <v>0</v>
      </c>
      <c r="M2748" s="8">
        <v>0</v>
      </c>
      <c r="N2748" s="9">
        <f t="shared" si="168"/>
        <v>0</v>
      </c>
      <c r="O2748" s="10">
        <f t="shared" si="169"/>
        <v>0</v>
      </c>
      <c r="P2748" s="11">
        <f t="shared" si="170"/>
        <v>0</v>
      </c>
      <c r="Q2748" s="10">
        <f t="shared" si="171"/>
        <v>0</v>
      </c>
    </row>
    <row r="2749" spans="1:17" x14ac:dyDescent="0.3">
      <c r="A2749" s="12" t="s">
        <v>3621</v>
      </c>
      <c r="B2749" s="12" t="s">
        <v>3469</v>
      </c>
      <c r="C2749" s="13" t="s">
        <v>18</v>
      </c>
      <c r="D2749" s="12">
        <v>31</v>
      </c>
      <c r="E2749" s="13" t="s">
        <v>23</v>
      </c>
      <c r="F2749" s="13" t="s">
        <v>267</v>
      </c>
      <c r="G2749" s="13" t="s">
        <v>872</v>
      </c>
      <c r="H2749" s="13" t="s">
        <v>804</v>
      </c>
      <c r="I2749" s="12" t="s">
        <v>10</v>
      </c>
      <c r="J2749" s="14">
        <v>600</v>
      </c>
      <c r="K2749" s="15">
        <v>383</v>
      </c>
      <c r="L2749" s="15">
        <v>351.78</v>
      </c>
      <c r="M2749" s="15">
        <v>378.79</v>
      </c>
      <c r="N2749" s="16">
        <f t="shared" si="168"/>
        <v>-31.220000000000027</v>
      </c>
      <c r="O2749" s="17">
        <f t="shared" si="169"/>
        <v>0.91848563968668395</v>
      </c>
      <c r="P2749" s="18">
        <f t="shared" si="170"/>
        <v>-7.1306000686396281E-2</v>
      </c>
      <c r="Q2749" s="17">
        <f t="shared" si="171"/>
        <v>0.78803763440860219</v>
      </c>
    </row>
    <row r="2750" spans="1:17" x14ac:dyDescent="0.3">
      <c r="A2750" s="5" t="s">
        <v>3622</v>
      </c>
      <c r="B2750" s="5" t="s">
        <v>3469</v>
      </c>
      <c r="C2750" s="6" t="s">
        <v>18</v>
      </c>
      <c r="D2750" s="5">
        <v>31</v>
      </c>
      <c r="E2750" s="6" t="s">
        <v>23</v>
      </c>
      <c r="F2750" s="6" t="s">
        <v>267</v>
      </c>
      <c r="G2750" s="6" t="s">
        <v>872</v>
      </c>
      <c r="H2750" s="6" t="s">
        <v>805</v>
      </c>
      <c r="I2750" s="5" t="s">
        <v>10</v>
      </c>
      <c r="J2750" s="7">
        <v>1370</v>
      </c>
      <c r="K2750" s="8">
        <v>728</v>
      </c>
      <c r="L2750" s="8">
        <v>416.16</v>
      </c>
      <c r="M2750" s="8">
        <v>777.72</v>
      </c>
      <c r="N2750" s="9">
        <f t="shared" si="168"/>
        <v>-311.83999999999997</v>
      </c>
      <c r="O2750" s="10">
        <f t="shared" si="169"/>
        <v>0.5716483516483517</v>
      </c>
      <c r="P2750" s="11">
        <f t="shared" si="170"/>
        <v>-0.46489739237771949</v>
      </c>
      <c r="Q2750" s="10">
        <f t="shared" si="171"/>
        <v>0.40828820343772076</v>
      </c>
    </row>
    <row r="2751" spans="1:17" x14ac:dyDescent="0.3">
      <c r="A2751" s="12" t="s">
        <v>3623</v>
      </c>
      <c r="B2751" s="12" t="s">
        <v>3469</v>
      </c>
      <c r="C2751" s="13" t="s">
        <v>18</v>
      </c>
      <c r="D2751" s="12">
        <v>31</v>
      </c>
      <c r="E2751" s="13" t="s">
        <v>23</v>
      </c>
      <c r="F2751" s="13" t="s">
        <v>267</v>
      </c>
      <c r="G2751" s="13" t="s">
        <v>872</v>
      </c>
      <c r="H2751" s="13" t="s">
        <v>279</v>
      </c>
      <c r="I2751" s="12" t="s">
        <v>10</v>
      </c>
      <c r="J2751" s="14">
        <v>600</v>
      </c>
      <c r="K2751" s="15">
        <v>255</v>
      </c>
      <c r="L2751" s="15">
        <v>316.66000000000003</v>
      </c>
      <c r="M2751" s="15">
        <v>125.39</v>
      </c>
      <c r="N2751" s="16">
        <f t="shared" si="168"/>
        <v>61.660000000000025</v>
      </c>
      <c r="O2751" s="17">
        <f t="shared" si="169"/>
        <v>1.2418039215686276</v>
      </c>
      <c r="P2751" s="18">
        <f t="shared" si="170"/>
        <v>1.5254007496610578</v>
      </c>
      <c r="Q2751" s="17">
        <f t="shared" si="171"/>
        <v>0.70936379928315407</v>
      </c>
    </row>
    <row r="2752" spans="1:17" x14ac:dyDescent="0.3">
      <c r="A2752" s="5" t="s">
        <v>3624</v>
      </c>
      <c r="B2752" s="5" t="s">
        <v>3469</v>
      </c>
      <c r="C2752" s="6" t="s">
        <v>18</v>
      </c>
      <c r="D2752" s="5">
        <v>31</v>
      </c>
      <c r="E2752" s="6" t="s">
        <v>23</v>
      </c>
      <c r="F2752" s="6" t="s">
        <v>267</v>
      </c>
      <c r="G2752" s="6" t="s">
        <v>872</v>
      </c>
      <c r="H2752" s="6" t="s">
        <v>281</v>
      </c>
      <c r="I2752" s="5" t="s">
        <v>10</v>
      </c>
      <c r="J2752" s="7">
        <v>1200</v>
      </c>
      <c r="K2752" s="8">
        <v>744</v>
      </c>
      <c r="L2752" s="8">
        <v>757.11</v>
      </c>
      <c r="M2752" s="8">
        <v>628.05999999999995</v>
      </c>
      <c r="N2752" s="9">
        <f t="shared" si="168"/>
        <v>13.110000000000014</v>
      </c>
      <c r="O2752" s="10">
        <f t="shared" si="169"/>
        <v>1.0176209677419354</v>
      </c>
      <c r="P2752" s="11">
        <f t="shared" si="170"/>
        <v>0.20547399929943011</v>
      </c>
      <c r="Q2752" s="10">
        <f t="shared" si="171"/>
        <v>0.84801747311827957</v>
      </c>
    </row>
    <row r="2753" spans="1:17" x14ac:dyDescent="0.3">
      <c r="A2753" s="12" t="s">
        <v>3625</v>
      </c>
      <c r="B2753" s="12" t="s">
        <v>3469</v>
      </c>
      <c r="C2753" s="13" t="s">
        <v>18</v>
      </c>
      <c r="D2753" s="12">
        <v>31</v>
      </c>
      <c r="E2753" s="13" t="s">
        <v>23</v>
      </c>
      <c r="F2753" s="13" t="s">
        <v>267</v>
      </c>
      <c r="G2753" s="13" t="s">
        <v>872</v>
      </c>
      <c r="H2753" s="13" t="s">
        <v>285</v>
      </c>
      <c r="I2753" s="12" t="s">
        <v>10</v>
      </c>
      <c r="J2753" s="14">
        <v>1000</v>
      </c>
      <c r="K2753" s="15">
        <v>421</v>
      </c>
      <c r="L2753" s="15">
        <v>620.58000000000004</v>
      </c>
      <c r="M2753" s="15">
        <v>592.1</v>
      </c>
      <c r="N2753" s="16">
        <f t="shared" si="168"/>
        <v>199.58000000000004</v>
      </c>
      <c r="O2753" s="17">
        <f t="shared" si="169"/>
        <v>1.474061757719715</v>
      </c>
      <c r="P2753" s="18">
        <f t="shared" si="170"/>
        <v>4.8099983110961017E-2</v>
      </c>
      <c r="Q2753" s="17">
        <f t="shared" si="171"/>
        <v>0.83411290322580645</v>
      </c>
    </row>
    <row r="2754" spans="1:17" x14ac:dyDescent="0.3">
      <c r="A2754" s="5" t="s">
        <v>3626</v>
      </c>
      <c r="B2754" s="5" t="s">
        <v>3469</v>
      </c>
      <c r="C2754" s="6" t="s">
        <v>18</v>
      </c>
      <c r="D2754" s="5">
        <v>31</v>
      </c>
      <c r="E2754" s="6" t="s">
        <v>23</v>
      </c>
      <c r="F2754" s="6" t="s">
        <v>267</v>
      </c>
      <c r="G2754" s="6" t="s">
        <v>872</v>
      </c>
      <c r="H2754" s="6" t="s">
        <v>286</v>
      </c>
      <c r="I2754" s="5" t="s">
        <v>10</v>
      </c>
      <c r="J2754" s="7">
        <v>2400</v>
      </c>
      <c r="K2754" s="8">
        <v>868</v>
      </c>
      <c r="L2754" s="8">
        <v>1530.6</v>
      </c>
      <c r="M2754" s="8">
        <v>1284.43</v>
      </c>
      <c r="N2754" s="9">
        <f t="shared" ref="N2754:N2817" si="172">L2754-K2754</f>
        <v>662.59999999999991</v>
      </c>
      <c r="O2754" s="10">
        <f t="shared" ref="O2754:O2817" si="173">IFERROR(L2754/K2754, 0)</f>
        <v>1.7633640552995391</v>
      </c>
      <c r="P2754" s="11">
        <f t="shared" ref="P2754:P2817" si="174">IFERROR((L2754-M2754)/M2754, 0)</f>
        <v>0.19165699960293658</v>
      </c>
      <c r="Q2754" s="10">
        <f t="shared" ref="Q2754:Q2817" si="175">IFERROR((L2754*1000)/(J2754*D2754*24), 0)</f>
        <v>0.85719086021505375</v>
      </c>
    </row>
    <row r="2755" spans="1:17" x14ac:dyDescent="0.3">
      <c r="A2755" s="12" t="s">
        <v>3627</v>
      </c>
      <c r="B2755" s="12" t="s">
        <v>3469</v>
      </c>
      <c r="C2755" s="13" t="s">
        <v>18</v>
      </c>
      <c r="D2755" s="12">
        <v>31</v>
      </c>
      <c r="E2755" s="13" t="s">
        <v>23</v>
      </c>
      <c r="F2755" s="13" t="s">
        <v>267</v>
      </c>
      <c r="G2755" s="13" t="s">
        <v>872</v>
      </c>
      <c r="H2755" s="13" t="s">
        <v>288</v>
      </c>
      <c r="I2755" s="12" t="s">
        <v>10</v>
      </c>
      <c r="J2755" s="14">
        <v>0</v>
      </c>
      <c r="K2755" s="15">
        <v>0</v>
      </c>
      <c r="L2755" s="15">
        <v>0</v>
      </c>
      <c r="M2755" s="15">
        <v>0</v>
      </c>
      <c r="N2755" s="16">
        <f t="shared" si="172"/>
        <v>0</v>
      </c>
      <c r="O2755" s="17">
        <f t="shared" si="173"/>
        <v>0</v>
      </c>
      <c r="P2755" s="18">
        <f t="shared" si="174"/>
        <v>0</v>
      </c>
      <c r="Q2755" s="17">
        <f t="shared" si="175"/>
        <v>0</v>
      </c>
    </row>
    <row r="2756" spans="1:17" x14ac:dyDescent="0.3">
      <c r="A2756" s="5" t="s">
        <v>3628</v>
      </c>
      <c r="B2756" s="5" t="s">
        <v>3469</v>
      </c>
      <c r="C2756" s="6" t="s">
        <v>18</v>
      </c>
      <c r="D2756" s="5">
        <v>31</v>
      </c>
      <c r="E2756" s="6" t="s">
        <v>23</v>
      </c>
      <c r="F2756" s="6" t="s">
        <v>267</v>
      </c>
      <c r="G2756" s="6" t="s">
        <v>872</v>
      </c>
      <c r="H2756" s="6" t="s">
        <v>289</v>
      </c>
      <c r="I2756" s="5" t="s">
        <v>10</v>
      </c>
      <c r="J2756" s="7">
        <v>600</v>
      </c>
      <c r="K2756" s="8">
        <v>402</v>
      </c>
      <c r="L2756" s="8">
        <v>339.21</v>
      </c>
      <c r="M2756" s="8">
        <v>294.38</v>
      </c>
      <c r="N2756" s="9">
        <f t="shared" si="172"/>
        <v>-62.79000000000002</v>
      </c>
      <c r="O2756" s="10">
        <f t="shared" si="173"/>
        <v>0.84380597014925363</v>
      </c>
      <c r="P2756" s="11">
        <f t="shared" si="174"/>
        <v>0.15228616074461576</v>
      </c>
      <c r="Q2756" s="10">
        <f t="shared" si="175"/>
        <v>0.75987903225806452</v>
      </c>
    </row>
    <row r="2757" spans="1:17" x14ac:dyDescent="0.3">
      <c r="A2757" s="12" t="s">
        <v>3629</v>
      </c>
      <c r="B2757" s="12" t="s">
        <v>3469</v>
      </c>
      <c r="C2757" s="13" t="s">
        <v>18</v>
      </c>
      <c r="D2757" s="12">
        <v>31</v>
      </c>
      <c r="E2757" s="13" t="s">
        <v>23</v>
      </c>
      <c r="F2757" s="13" t="s">
        <v>267</v>
      </c>
      <c r="G2757" s="13" t="s">
        <v>872</v>
      </c>
      <c r="H2757" s="13" t="s">
        <v>291</v>
      </c>
      <c r="I2757" s="12" t="s">
        <v>10</v>
      </c>
      <c r="J2757" s="14">
        <v>300</v>
      </c>
      <c r="K2757" s="15">
        <v>186</v>
      </c>
      <c r="L2757" s="15">
        <v>202.13</v>
      </c>
      <c r="M2757" s="15">
        <v>203.08</v>
      </c>
      <c r="N2757" s="16">
        <f t="shared" si="172"/>
        <v>16.129999999999995</v>
      </c>
      <c r="O2757" s="17">
        <f t="shared" si="173"/>
        <v>1.0867204301075268</v>
      </c>
      <c r="P2757" s="18">
        <f t="shared" si="174"/>
        <v>-4.6779594248572828E-3</v>
      </c>
      <c r="Q2757" s="17">
        <f t="shared" si="175"/>
        <v>0.90560035842293907</v>
      </c>
    </row>
    <row r="2758" spans="1:17" x14ac:dyDescent="0.3">
      <c r="A2758" s="5" t="s">
        <v>3630</v>
      </c>
      <c r="B2758" s="5" t="s">
        <v>3469</v>
      </c>
      <c r="C2758" s="6" t="s">
        <v>18</v>
      </c>
      <c r="D2758" s="5">
        <v>31</v>
      </c>
      <c r="E2758" s="6" t="s">
        <v>23</v>
      </c>
      <c r="F2758" s="6" t="s">
        <v>267</v>
      </c>
      <c r="G2758" s="6" t="s">
        <v>872</v>
      </c>
      <c r="H2758" s="6" t="s">
        <v>295</v>
      </c>
      <c r="I2758" s="5" t="s">
        <v>10</v>
      </c>
      <c r="J2758" s="7">
        <v>1440</v>
      </c>
      <c r="K2758" s="8">
        <v>583</v>
      </c>
      <c r="L2758" s="8">
        <v>411.78</v>
      </c>
      <c r="M2758" s="8">
        <v>504.74</v>
      </c>
      <c r="N2758" s="9">
        <f t="shared" si="172"/>
        <v>-171.22000000000003</v>
      </c>
      <c r="O2758" s="10">
        <f t="shared" si="173"/>
        <v>0.70631217838765004</v>
      </c>
      <c r="P2758" s="11">
        <f t="shared" si="174"/>
        <v>-0.18417403019376319</v>
      </c>
      <c r="Q2758" s="10">
        <f t="shared" si="175"/>
        <v>0.38435259856630827</v>
      </c>
    </row>
    <row r="2759" spans="1:17" x14ac:dyDescent="0.3">
      <c r="A2759" s="12" t="s">
        <v>3631</v>
      </c>
      <c r="B2759" s="12" t="s">
        <v>3469</v>
      </c>
      <c r="C2759" s="13" t="s">
        <v>18</v>
      </c>
      <c r="D2759" s="12">
        <v>31</v>
      </c>
      <c r="E2759" s="13" t="s">
        <v>23</v>
      </c>
      <c r="F2759" s="13" t="s">
        <v>267</v>
      </c>
      <c r="G2759" s="13" t="s">
        <v>872</v>
      </c>
      <c r="H2759" s="13" t="s">
        <v>297</v>
      </c>
      <c r="I2759" s="12" t="s">
        <v>10</v>
      </c>
      <c r="J2759" s="14">
        <v>100</v>
      </c>
      <c r="K2759" s="15">
        <v>60</v>
      </c>
      <c r="L2759" s="15">
        <v>62.39</v>
      </c>
      <c r="M2759" s="15">
        <v>45.87</v>
      </c>
      <c r="N2759" s="16">
        <f t="shared" si="172"/>
        <v>2.3900000000000006</v>
      </c>
      <c r="O2759" s="17">
        <f t="shared" si="173"/>
        <v>1.0398333333333334</v>
      </c>
      <c r="P2759" s="18">
        <f t="shared" si="174"/>
        <v>0.36014824504033144</v>
      </c>
      <c r="Q2759" s="17">
        <f t="shared" si="175"/>
        <v>0.83857526881720434</v>
      </c>
    </row>
    <row r="2760" spans="1:17" x14ac:dyDescent="0.3">
      <c r="A2760" s="5" t="s">
        <v>3632</v>
      </c>
      <c r="B2760" s="5" t="s">
        <v>3469</v>
      </c>
      <c r="C2760" s="6" t="s">
        <v>18</v>
      </c>
      <c r="D2760" s="5">
        <v>31</v>
      </c>
      <c r="E2760" s="6" t="s">
        <v>23</v>
      </c>
      <c r="F2760" s="6" t="s">
        <v>267</v>
      </c>
      <c r="G2760" s="6" t="s">
        <v>872</v>
      </c>
      <c r="H2760" s="6" t="s">
        <v>299</v>
      </c>
      <c r="I2760" s="5" t="s">
        <v>10</v>
      </c>
      <c r="J2760" s="7">
        <v>600</v>
      </c>
      <c r="K2760" s="8">
        <v>144</v>
      </c>
      <c r="L2760" s="8">
        <v>234.52</v>
      </c>
      <c r="M2760" s="8">
        <v>176.23</v>
      </c>
      <c r="N2760" s="9">
        <f t="shared" si="172"/>
        <v>90.52000000000001</v>
      </c>
      <c r="O2760" s="10">
        <f t="shared" si="173"/>
        <v>1.6286111111111112</v>
      </c>
      <c r="P2760" s="11">
        <f t="shared" si="174"/>
        <v>0.33076093741133761</v>
      </c>
      <c r="Q2760" s="10">
        <f t="shared" si="175"/>
        <v>0.52535842293906809</v>
      </c>
    </row>
    <row r="2761" spans="1:17" x14ac:dyDescent="0.3">
      <c r="A2761" s="12" t="s">
        <v>3633</v>
      </c>
      <c r="B2761" s="12" t="s">
        <v>3469</v>
      </c>
      <c r="C2761" s="13" t="s">
        <v>18</v>
      </c>
      <c r="D2761" s="12">
        <v>31</v>
      </c>
      <c r="E2761" s="13" t="s">
        <v>23</v>
      </c>
      <c r="F2761" s="13" t="s">
        <v>267</v>
      </c>
      <c r="G2761" s="13" t="s">
        <v>872</v>
      </c>
      <c r="H2761" s="13" t="s">
        <v>301</v>
      </c>
      <c r="I2761" s="12" t="s">
        <v>10</v>
      </c>
      <c r="J2761" s="14">
        <v>63</v>
      </c>
      <c r="K2761" s="15">
        <v>8</v>
      </c>
      <c r="L2761" s="15">
        <v>22.71</v>
      </c>
      <c r="M2761" s="15">
        <v>0</v>
      </c>
      <c r="N2761" s="16">
        <f t="shared" si="172"/>
        <v>14.71</v>
      </c>
      <c r="O2761" s="17">
        <f t="shared" si="173"/>
        <v>2.8387500000000001</v>
      </c>
      <c r="P2761" s="18">
        <f t="shared" si="174"/>
        <v>0</v>
      </c>
      <c r="Q2761" s="17">
        <f t="shared" si="175"/>
        <v>0.4845110087045571</v>
      </c>
    </row>
    <row r="2762" spans="1:17" x14ac:dyDescent="0.3">
      <c r="A2762" s="5" t="s">
        <v>3634</v>
      </c>
      <c r="B2762" s="5" t="s">
        <v>3469</v>
      </c>
      <c r="C2762" s="6" t="s">
        <v>18</v>
      </c>
      <c r="D2762" s="5">
        <v>31</v>
      </c>
      <c r="E2762" s="6" t="s">
        <v>23</v>
      </c>
      <c r="F2762" s="6" t="s">
        <v>267</v>
      </c>
      <c r="G2762" s="6" t="s">
        <v>872</v>
      </c>
      <c r="H2762" s="6" t="s">
        <v>303</v>
      </c>
      <c r="I2762" s="5" t="s">
        <v>10</v>
      </c>
      <c r="J2762" s="7">
        <v>600</v>
      </c>
      <c r="K2762" s="8">
        <v>263</v>
      </c>
      <c r="L2762" s="8">
        <v>198.48</v>
      </c>
      <c r="M2762" s="8">
        <v>198.48</v>
      </c>
      <c r="N2762" s="9">
        <f t="shared" si="172"/>
        <v>-64.52000000000001</v>
      </c>
      <c r="O2762" s="10">
        <f t="shared" si="173"/>
        <v>0.75467680608365018</v>
      </c>
      <c r="P2762" s="11">
        <f t="shared" si="174"/>
        <v>0</v>
      </c>
      <c r="Q2762" s="10">
        <f t="shared" si="175"/>
        <v>0.44462365591397851</v>
      </c>
    </row>
    <row r="2763" spans="1:17" x14ac:dyDescent="0.3">
      <c r="A2763" s="12" t="s">
        <v>3635</v>
      </c>
      <c r="B2763" s="12" t="s">
        <v>3469</v>
      </c>
      <c r="C2763" s="13" t="s">
        <v>18</v>
      </c>
      <c r="D2763" s="12">
        <v>31</v>
      </c>
      <c r="E2763" s="13" t="s">
        <v>23</v>
      </c>
      <c r="F2763" s="13" t="s">
        <v>267</v>
      </c>
      <c r="G2763" s="13" t="s">
        <v>872</v>
      </c>
      <c r="H2763" s="13" t="s">
        <v>305</v>
      </c>
      <c r="I2763" s="12" t="s">
        <v>10</v>
      </c>
      <c r="J2763" s="14">
        <v>35</v>
      </c>
      <c r="K2763" s="15">
        <v>0</v>
      </c>
      <c r="L2763" s="15">
        <v>0</v>
      </c>
      <c r="M2763" s="15">
        <v>0</v>
      </c>
      <c r="N2763" s="16">
        <f t="shared" si="172"/>
        <v>0</v>
      </c>
      <c r="O2763" s="17">
        <f t="shared" si="173"/>
        <v>0</v>
      </c>
      <c r="P2763" s="18">
        <f t="shared" si="174"/>
        <v>0</v>
      </c>
      <c r="Q2763" s="17">
        <f t="shared" si="175"/>
        <v>0</v>
      </c>
    </row>
    <row r="2764" spans="1:17" x14ac:dyDescent="0.3">
      <c r="A2764" s="5" t="s">
        <v>3636</v>
      </c>
      <c r="B2764" s="5" t="s">
        <v>3469</v>
      </c>
      <c r="C2764" s="6" t="s">
        <v>18</v>
      </c>
      <c r="D2764" s="5">
        <v>31</v>
      </c>
      <c r="E2764" s="6" t="s">
        <v>23</v>
      </c>
      <c r="F2764" s="6" t="s">
        <v>267</v>
      </c>
      <c r="G2764" s="6" t="s">
        <v>872</v>
      </c>
      <c r="H2764" s="6" t="s">
        <v>307</v>
      </c>
      <c r="I2764" s="5" t="s">
        <v>10</v>
      </c>
      <c r="J2764" s="7">
        <v>135</v>
      </c>
      <c r="K2764" s="8">
        <v>0</v>
      </c>
      <c r="L2764" s="8">
        <v>0</v>
      </c>
      <c r="M2764" s="8">
        <v>0</v>
      </c>
      <c r="N2764" s="9">
        <f t="shared" si="172"/>
        <v>0</v>
      </c>
      <c r="O2764" s="10">
        <f t="shared" si="173"/>
        <v>0</v>
      </c>
      <c r="P2764" s="11">
        <f t="shared" si="174"/>
        <v>0</v>
      </c>
      <c r="Q2764" s="10">
        <f t="shared" si="175"/>
        <v>0</v>
      </c>
    </row>
    <row r="2765" spans="1:17" x14ac:dyDescent="0.3">
      <c r="A2765" s="12" t="s">
        <v>3637</v>
      </c>
      <c r="B2765" s="12" t="s">
        <v>3469</v>
      </c>
      <c r="C2765" s="13" t="s">
        <v>18</v>
      </c>
      <c r="D2765" s="12">
        <v>31</v>
      </c>
      <c r="E2765" s="13" t="s">
        <v>23</v>
      </c>
      <c r="F2765" s="13" t="s">
        <v>267</v>
      </c>
      <c r="G2765" s="13" t="s">
        <v>872</v>
      </c>
      <c r="H2765" s="13" t="s">
        <v>309</v>
      </c>
      <c r="I2765" s="12" t="s">
        <v>10</v>
      </c>
      <c r="J2765" s="14">
        <v>1800</v>
      </c>
      <c r="K2765" s="15">
        <v>1015</v>
      </c>
      <c r="L2765" s="15">
        <v>1036.71</v>
      </c>
      <c r="M2765" s="15">
        <v>973.23</v>
      </c>
      <c r="N2765" s="16">
        <f t="shared" si="172"/>
        <v>21.710000000000036</v>
      </c>
      <c r="O2765" s="17">
        <f t="shared" si="173"/>
        <v>1.0213891625615763</v>
      </c>
      <c r="P2765" s="18">
        <f t="shared" si="174"/>
        <v>6.5226102771184624E-2</v>
      </c>
      <c r="Q2765" s="17">
        <f t="shared" si="175"/>
        <v>0.77412634408602155</v>
      </c>
    </row>
    <row r="2766" spans="1:17" x14ac:dyDescent="0.3">
      <c r="A2766" s="5" t="s">
        <v>3638</v>
      </c>
      <c r="B2766" s="5" t="s">
        <v>3469</v>
      </c>
      <c r="C2766" s="6" t="s">
        <v>18</v>
      </c>
      <c r="D2766" s="5">
        <v>31</v>
      </c>
      <c r="E2766" s="6" t="s">
        <v>23</v>
      </c>
      <c r="F2766" s="6" t="s">
        <v>267</v>
      </c>
      <c r="G2766" s="6" t="s">
        <v>78</v>
      </c>
      <c r="H2766" s="6" t="s">
        <v>311</v>
      </c>
      <c r="I2766" s="5" t="s">
        <v>10</v>
      </c>
      <c r="J2766" s="7">
        <v>500</v>
      </c>
      <c r="K2766" s="8">
        <v>325</v>
      </c>
      <c r="L2766" s="8">
        <v>338.26</v>
      </c>
      <c r="M2766" s="8">
        <v>326.52</v>
      </c>
      <c r="N2766" s="9">
        <f t="shared" si="172"/>
        <v>13.259999999999991</v>
      </c>
      <c r="O2766" s="10">
        <f t="shared" si="173"/>
        <v>1.0407999999999999</v>
      </c>
      <c r="P2766" s="11">
        <f t="shared" si="174"/>
        <v>3.5954918534852415E-2</v>
      </c>
      <c r="Q2766" s="10">
        <f t="shared" si="175"/>
        <v>0.9093010752688172</v>
      </c>
    </row>
    <row r="2767" spans="1:17" x14ac:dyDescent="0.3">
      <c r="A2767" s="12" t="s">
        <v>3639</v>
      </c>
      <c r="B2767" s="12" t="s">
        <v>3469</v>
      </c>
      <c r="C2767" s="13" t="s">
        <v>18</v>
      </c>
      <c r="D2767" s="12">
        <v>31</v>
      </c>
      <c r="E2767" s="13" t="s">
        <v>23</v>
      </c>
      <c r="F2767" s="13" t="s">
        <v>267</v>
      </c>
      <c r="G2767" s="13" t="s">
        <v>78</v>
      </c>
      <c r="H2767" s="13" t="s">
        <v>313</v>
      </c>
      <c r="I2767" s="12" t="s">
        <v>10</v>
      </c>
      <c r="J2767" s="14">
        <v>2600</v>
      </c>
      <c r="K2767" s="15">
        <v>1887</v>
      </c>
      <c r="L2767" s="15">
        <v>1840.52</v>
      </c>
      <c r="M2767" s="15">
        <v>1863.48</v>
      </c>
      <c r="N2767" s="16">
        <f t="shared" si="172"/>
        <v>-46.480000000000018</v>
      </c>
      <c r="O2767" s="17">
        <f t="shared" si="173"/>
        <v>0.97536830948595654</v>
      </c>
      <c r="P2767" s="18">
        <f t="shared" si="174"/>
        <v>-1.2321033764784186E-2</v>
      </c>
      <c r="Q2767" s="17">
        <f t="shared" si="175"/>
        <v>0.95146815550041353</v>
      </c>
    </row>
    <row r="2768" spans="1:17" x14ac:dyDescent="0.3">
      <c r="A2768" s="5" t="s">
        <v>3640</v>
      </c>
      <c r="B2768" s="5" t="s">
        <v>3469</v>
      </c>
      <c r="C2768" s="6" t="s">
        <v>18</v>
      </c>
      <c r="D2768" s="5">
        <v>31</v>
      </c>
      <c r="E2768" s="6" t="s">
        <v>23</v>
      </c>
      <c r="F2768" s="6" t="s">
        <v>267</v>
      </c>
      <c r="G2768" s="6" t="s">
        <v>78</v>
      </c>
      <c r="H2768" s="6" t="s">
        <v>314</v>
      </c>
      <c r="I2768" s="5" t="s">
        <v>10</v>
      </c>
      <c r="J2768" s="7">
        <v>1600</v>
      </c>
      <c r="K2768" s="8">
        <v>1037</v>
      </c>
      <c r="L2768" s="8">
        <v>635.51</v>
      </c>
      <c r="M2768" s="8">
        <v>902.87</v>
      </c>
      <c r="N2768" s="9">
        <f t="shared" si="172"/>
        <v>-401.49</v>
      </c>
      <c r="O2768" s="10">
        <f t="shared" si="173"/>
        <v>0.61283510125361618</v>
      </c>
      <c r="P2768" s="11">
        <f t="shared" si="174"/>
        <v>-0.29612236534606312</v>
      </c>
      <c r="Q2768" s="10">
        <f t="shared" si="175"/>
        <v>0.53386256720430103</v>
      </c>
    </row>
    <row r="2769" spans="1:17" x14ac:dyDescent="0.3">
      <c r="A2769" s="12" t="s">
        <v>3641</v>
      </c>
      <c r="B2769" s="12" t="s">
        <v>3469</v>
      </c>
      <c r="C2769" s="13" t="s">
        <v>18</v>
      </c>
      <c r="D2769" s="12">
        <v>31</v>
      </c>
      <c r="E2769" s="13" t="s">
        <v>23</v>
      </c>
      <c r="F2769" s="13" t="s">
        <v>267</v>
      </c>
      <c r="G2769" s="13" t="s">
        <v>78</v>
      </c>
      <c r="H2769" s="13" t="s">
        <v>315</v>
      </c>
      <c r="I2769" s="12" t="s">
        <v>10</v>
      </c>
      <c r="J2769" s="14">
        <v>2980</v>
      </c>
      <c r="K2769" s="15">
        <v>2136</v>
      </c>
      <c r="L2769" s="15">
        <v>2121.86</v>
      </c>
      <c r="M2769" s="15">
        <v>1966.73</v>
      </c>
      <c r="N2769" s="16">
        <f t="shared" si="172"/>
        <v>-14.139999999999873</v>
      </c>
      <c r="O2769" s="17">
        <f t="shared" si="173"/>
        <v>0.99338014981273415</v>
      </c>
      <c r="P2769" s="18">
        <f t="shared" si="174"/>
        <v>7.8877120906275952E-2</v>
      </c>
      <c r="Q2769" s="17">
        <f t="shared" si="175"/>
        <v>0.95703435086959654</v>
      </c>
    </row>
    <row r="2770" spans="1:17" x14ac:dyDescent="0.3">
      <c r="A2770" s="5" t="s">
        <v>3642</v>
      </c>
      <c r="B2770" s="5" t="s">
        <v>3469</v>
      </c>
      <c r="C2770" s="6" t="s">
        <v>18</v>
      </c>
      <c r="D2770" s="5">
        <v>31</v>
      </c>
      <c r="E2770" s="6" t="s">
        <v>23</v>
      </c>
      <c r="F2770" s="6" t="s">
        <v>316</v>
      </c>
      <c r="G2770" s="6" t="s">
        <v>872</v>
      </c>
      <c r="H2770" s="6" t="s">
        <v>317</v>
      </c>
      <c r="I2770" s="5" t="s">
        <v>16</v>
      </c>
      <c r="J2770" s="7">
        <v>48</v>
      </c>
      <c r="K2770" s="8">
        <v>0</v>
      </c>
      <c r="L2770" s="8">
        <v>0</v>
      </c>
      <c r="M2770" s="8">
        <v>0</v>
      </c>
      <c r="N2770" s="9">
        <f t="shared" si="172"/>
        <v>0</v>
      </c>
      <c r="O2770" s="10">
        <f t="shared" si="173"/>
        <v>0</v>
      </c>
      <c r="P2770" s="11">
        <f t="shared" si="174"/>
        <v>0</v>
      </c>
      <c r="Q2770" s="10">
        <f t="shared" si="175"/>
        <v>0</v>
      </c>
    </row>
    <row r="2771" spans="1:17" x14ac:dyDescent="0.3">
      <c r="A2771" s="12" t="s">
        <v>3643</v>
      </c>
      <c r="B2771" s="12" t="s">
        <v>3469</v>
      </c>
      <c r="C2771" s="13" t="s">
        <v>18</v>
      </c>
      <c r="D2771" s="12">
        <v>31</v>
      </c>
      <c r="E2771" s="13" t="s">
        <v>23</v>
      </c>
      <c r="F2771" s="13" t="s">
        <v>319</v>
      </c>
      <c r="G2771" s="13" t="s">
        <v>58</v>
      </c>
      <c r="H2771" s="13" t="s">
        <v>320</v>
      </c>
      <c r="I2771" s="12" t="s">
        <v>10</v>
      </c>
      <c r="J2771" s="14">
        <v>250</v>
      </c>
      <c r="K2771" s="15">
        <v>91</v>
      </c>
      <c r="L2771" s="15">
        <v>39.03</v>
      </c>
      <c r="M2771" s="15">
        <v>76.12</v>
      </c>
      <c r="N2771" s="16">
        <f t="shared" si="172"/>
        <v>-51.97</v>
      </c>
      <c r="O2771" s="17">
        <f t="shared" si="173"/>
        <v>0.4289010989010989</v>
      </c>
      <c r="P2771" s="18">
        <f t="shared" si="174"/>
        <v>-0.48725696269048874</v>
      </c>
      <c r="Q2771" s="17">
        <f t="shared" si="175"/>
        <v>0.20983870967741935</v>
      </c>
    </row>
    <row r="2772" spans="1:17" x14ac:dyDescent="0.3">
      <c r="A2772" s="5" t="s">
        <v>3644</v>
      </c>
      <c r="B2772" s="5" t="s">
        <v>3469</v>
      </c>
      <c r="C2772" s="6" t="s">
        <v>18</v>
      </c>
      <c r="D2772" s="5">
        <v>31</v>
      </c>
      <c r="E2772" s="6" t="s">
        <v>23</v>
      </c>
      <c r="F2772" s="6" t="s">
        <v>319</v>
      </c>
      <c r="G2772" s="6" t="s">
        <v>58</v>
      </c>
      <c r="H2772" s="6" t="s">
        <v>322</v>
      </c>
      <c r="I2772" s="5" t="s">
        <v>10</v>
      </c>
      <c r="J2772" s="7">
        <v>500</v>
      </c>
      <c r="K2772" s="8">
        <v>95</v>
      </c>
      <c r="L2772" s="8">
        <v>181.73</v>
      </c>
      <c r="M2772" s="8">
        <v>144.76</v>
      </c>
      <c r="N2772" s="9">
        <f t="shared" si="172"/>
        <v>86.72999999999999</v>
      </c>
      <c r="O2772" s="10">
        <f t="shared" si="173"/>
        <v>1.9129473684210525</v>
      </c>
      <c r="P2772" s="11">
        <f t="shared" si="174"/>
        <v>0.25538822879248413</v>
      </c>
      <c r="Q2772" s="10">
        <f t="shared" si="175"/>
        <v>0.48852150537634409</v>
      </c>
    </row>
    <row r="2773" spans="1:17" x14ac:dyDescent="0.3">
      <c r="A2773" s="12" t="s">
        <v>3645</v>
      </c>
      <c r="B2773" s="12" t="s">
        <v>3469</v>
      </c>
      <c r="C2773" s="13" t="s">
        <v>18</v>
      </c>
      <c r="D2773" s="12">
        <v>31</v>
      </c>
      <c r="E2773" s="13" t="s">
        <v>23</v>
      </c>
      <c r="F2773" s="13" t="s">
        <v>319</v>
      </c>
      <c r="G2773" s="13" t="s">
        <v>58</v>
      </c>
      <c r="H2773" s="13" t="s">
        <v>323</v>
      </c>
      <c r="I2773" s="12" t="s">
        <v>10</v>
      </c>
      <c r="J2773" s="14">
        <v>630</v>
      </c>
      <c r="K2773" s="15">
        <v>259</v>
      </c>
      <c r="L2773" s="15">
        <v>161.94</v>
      </c>
      <c r="M2773" s="15">
        <v>326.45</v>
      </c>
      <c r="N2773" s="16">
        <f t="shared" si="172"/>
        <v>-97.06</v>
      </c>
      <c r="O2773" s="17">
        <f t="shared" si="173"/>
        <v>0.62525096525096524</v>
      </c>
      <c r="P2773" s="18">
        <f t="shared" si="174"/>
        <v>-0.50393628427017922</v>
      </c>
      <c r="Q2773" s="17">
        <f t="shared" si="175"/>
        <v>0.34549411162314386</v>
      </c>
    </row>
    <row r="2774" spans="1:17" x14ac:dyDescent="0.3">
      <c r="A2774" s="5" t="s">
        <v>3646</v>
      </c>
      <c r="B2774" s="5" t="s">
        <v>3469</v>
      </c>
      <c r="C2774" s="6" t="s">
        <v>18</v>
      </c>
      <c r="D2774" s="5">
        <v>31</v>
      </c>
      <c r="E2774" s="6" t="s">
        <v>23</v>
      </c>
      <c r="F2774" s="6" t="s">
        <v>319</v>
      </c>
      <c r="G2774" s="6" t="s">
        <v>58</v>
      </c>
      <c r="H2774" s="6" t="s">
        <v>324</v>
      </c>
      <c r="I2774" s="5" t="s">
        <v>10</v>
      </c>
      <c r="J2774" s="7">
        <v>150</v>
      </c>
      <c r="K2774" s="8">
        <v>78</v>
      </c>
      <c r="L2774" s="8">
        <v>28.75</v>
      </c>
      <c r="M2774" s="8">
        <v>50.08</v>
      </c>
      <c r="N2774" s="9">
        <f t="shared" si="172"/>
        <v>-49.25</v>
      </c>
      <c r="O2774" s="10">
        <f t="shared" si="173"/>
        <v>0.36858974358974361</v>
      </c>
      <c r="P2774" s="11">
        <f t="shared" si="174"/>
        <v>-0.42591853035143767</v>
      </c>
      <c r="Q2774" s="10">
        <f t="shared" si="175"/>
        <v>0.25761648745519711</v>
      </c>
    </row>
    <row r="2775" spans="1:17" x14ac:dyDescent="0.3">
      <c r="A2775" s="12" t="s">
        <v>3647</v>
      </c>
      <c r="B2775" s="12" t="s">
        <v>3469</v>
      </c>
      <c r="C2775" s="13" t="s">
        <v>18</v>
      </c>
      <c r="D2775" s="12">
        <v>31</v>
      </c>
      <c r="E2775" s="13" t="s">
        <v>23</v>
      </c>
      <c r="F2775" s="13" t="s">
        <v>319</v>
      </c>
      <c r="G2775" s="13" t="s">
        <v>58</v>
      </c>
      <c r="H2775" s="13" t="s">
        <v>325</v>
      </c>
      <c r="I2775" s="12" t="s">
        <v>10</v>
      </c>
      <c r="J2775" s="14">
        <v>500</v>
      </c>
      <c r="K2775" s="15">
        <v>133</v>
      </c>
      <c r="L2775" s="15">
        <v>106.22</v>
      </c>
      <c r="M2775" s="15">
        <v>146.88</v>
      </c>
      <c r="N2775" s="16">
        <f t="shared" si="172"/>
        <v>-26.78</v>
      </c>
      <c r="O2775" s="17">
        <f t="shared" si="173"/>
        <v>0.79864661654135338</v>
      </c>
      <c r="P2775" s="18">
        <f t="shared" si="174"/>
        <v>-0.27682461873638342</v>
      </c>
      <c r="Q2775" s="17">
        <f t="shared" si="175"/>
        <v>0.28553763440860214</v>
      </c>
    </row>
    <row r="2776" spans="1:17" x14ac:dyDescent="0.3">
      <c r="A2776" s="5" t="s">
        <v>3648</v>
      </c>
      <c r="B2776" s="5" t="s">
        <v>3469</v>
      </c>
      <c r="C2776" s="6" t="s">
        <v>18</v>
      </c>
      <c r="D2776" s="5">
        <v>31</v>
      </c>
      <c r="E2776" s="6" t="s">
        <v>23</v>
      </c>
      <c r="F2776" s="6" t="s">
        <v>319</v>
      </c>
      <c r="G2776" s="6" t="s">
        <v>58</v>
      </c>
      <c r="H2776" s="6" t="s">
        <v>326</v>
      </c>
      <c r="I2776" s="5" t="s">
        <v>10</v>
      </c>
      <c r="J2776" s="7">
        <v>1110</v>
      </c>
      <c r="K2776" s="8">
        <v>519</v>
      </c>
      <c r="L2776" s="8">
        <v>292.06</v>
      </c>
      <c r="M2776" s="8">
        <v>412.26</v>
      </c>
      <c r="N2776" s="9">
        <f t="shared" si="172"/>
        <v>-226.94</v>
      </c>
      <c r="O2776" s="10">
        <f t="shared" si="173"/>
        <v>0.56273603082851642</v>
      </c>
      <c r="P2776" s="11">
        <f t="shared" si="174"/>
        <v>-0.2915635763838354</v>
      </c>
      <c r="Q2776" s="10">
        <f t="shared" si="175"/>
        <v>0.35365203913591009</v>
      </c>
    </row>
    <row r="2777" spans="1:17" x14ac:dyDescent="0.3">
      <c r="A2777" s="12" t="s">
        <v>3649</v>
      </c>
      <c r="B2777" s="12" t="s">
        <v>3469</v>
      </c>
      <c r="C2777" s="13" t="s">
        <v>18</v>
      </c>
      <c r="D2777" s="12">
        <v>31</v>
      </c>
      <c r="E2777" s="13" t="s">
        <v>23</v>
      </c>
      <c r="F2777" s="13" t="s">
        <v>319</v>
      </c>
      <c r="G2777" s="13" t="s">
        <v>58</v>
      </c>
      <c r="H2777" s="13" t="s">
        <v>327</v>
      </c>
      <c r="I2777" s="12" t="s">
        <v>10</v>
      </c>
      <c r="J2777" s="14">
        <v>2270</v>
      </c>
      <c r="K2777" s="15">
        <v>824</v>
      </c>
      <c r="L2777" s="15">
        <v>849.98</v>
      </c>
      <c r="M2777" s="15">
        <v>749.83</v>
      </c>
      <c r="N2777" s="16">
        <f t="shared" si="172"/>
        <v>25.980000000000018</v>
      </c>
      <c r="O2777" s="17">
        <f t="shared" si="173"/>
        <v>1.0315291262135922</v>
      </c>
      <c r="P2777" s="18">
        <f t="shared" si="174"/>
        <v>0.13356360775109022</v>
      </c>
      <c r="Q2777" s="17">
        <f t="shared" si="175"/>
        <v>0.50328028042252859</v>
      </c>
    </row>
    <row r="2778" spans="1:17" x14ac:dyDescent="0.3">
      <c r="A2778" s="5" t="s">
        <v>3650</v>
      </c>
      <c r="B2778" s="5" t="s">
        <v>3469</v>
      </c>
      <c r="C2778" s="6" t="s">
        <v>18</v>
      </c>
      <c r="D2778" s="5">
        <v>31</v>
      </c>
      <c r="E2778" s="6" t="s">
        <v>23</v>
      </c>
      <c r="F2778" s="6" t="s">
        <v>319</v>
      </c>
      <c r="G2778" s="6" t="s">
        <v>58</v>
      </c>
      <c r="H2778" s="6" t="s">
        <v>329</v>
      </c>
      <c r="I2778" s="5" t="s">
        <v>16</v>
      </c>
      <c r="J2778" s="7">
        <v>702</v>
      </c>
      <c r="K2778" s="8">
        <v>43</v>
      </c>
      <c r="L2778" s="8">
        <v>19.77</v>
      </c>
      <c r="M2778" s="8">
        <v>6.56</v>
      </c>
      <c r="N2778" s="9">
        <f t="shared" si="172"/>
        <v>-23.23</v>
      </c>
      <c r="O2778" s="10">
        <f t="shared" si="173"/>
        <v>0.45976744186046509</v>
      </c>
      <c r="P2778" s="11">
        <f t="shared" si="174"/>
        <v>2.0137195121951224</v>
      </c>
      <c r="Q2778" s="10">
        <f t="shared" si="175"/>
        <v>3.7852678981711241E-2</v>
      </c>
    </row>
    <row r="2779" spans="1:17" x14ac:dyDescent="0.3">
      <c r="A2779" s="12" t="s">
        <v>3651</v>
      </c>
      <c r="B2779" s="12" t="s">
        <v>3469</v>
      </c>
      <c r="C2779" s="13" t="s">
        <v>18</v>
      </c>
      <c r="D2779" s="12">
        <v>31</v>
      </c>
      <c r="E2779" s="13" t="s">
        <v>23</v>
      </c>
      <c r="F2779" s="13" t="s">
        <v>319</v>
      </c>
      <c r="G2779" s="13" t="s">
        <v>58</v>
      </c>
      <c r="H2779" s="13" t="s">
        <v>331</v>
      </c>
      <c r="I2779" s="12" t="s">
        <v>16</v>
      </c>
      <c r="J2779" s="14">
        <v>594.72</v>
      </c>
      <c r="K2779" s="15">
        <v>31</v>
      </c>
      <c r="L2779" s="15">
        <v>24.77</v>
      </c>
      <c r="M2779" s="15">
        <v>0</v>
      </c>
      <c r="N2779" s="16">
        <f t="shared" si="172"/>
        <v>-6.23</v>
      </c>
      <c r="O2779" s="17">
        <f t="shared" si="173"/>
        <v>0.79903225806451617</v>
      </c>
      <c r="P2779" s="18">
        <f t="shared" si="174"/>
        <v>0</v>
      </c>
      <c r="Q2779" s="17">
        <f t="shared" si="175"/>
        <v>5.598098391291393E-2</v>
      </c>
    </row>
    <row r="2780" spans="1:17" x14ac:dyDescent="0.3">
      <c r="A2780" s="5" t="s">
        <v>3652</v>
      </c>
      <c r="B2780" s="5" t="s">
        <v>3469</v>
      </c>
      <c r="C2780" s="6" t="s">
        <v>18</v>
      </c>
      <c r="D2780" s="5">
        <v>31</v>
      </c>
      <c r="E2780" s="6" t="s">
        <v>23</v>
      </c>
      <c r="F2780" s="6" t="s">
        <v>319</v>
      </c>
      <c r="G2780" s="6" t="s">
        <v>58</v>
      </c>
      <c r="H2780" s="6" t="s">
        <v>332</v>
      </c>
      <c r="I2780" s="5" t="s">
        <v>16</v>
      </c>
      <c r="J2780" s="7">
        <v>374</v>
      </c>
      <c r="K2780" s="8">
        <v>18</v>
      </c>
      <c r="L2780" s="8">
        <v>17.079999999999998</v>
      </c>
      <c r="M2780" s="8">
        <v>0</v>
      </c>
      <c r="N2780" s="9">
        <f t="shared" si="172"/>
        <v>-0.92000000000000171</v>
      </c>
      <c r="O2780" s="10">
        <f t="shared" si="173"/>
        <v>0.94888888888888878</v>
      </c>
      <c r="P2780" s="11">
        <f t="shared" si="174"/>
        <v>0</v>
      </c>
      <c r="Q2780" s="10">
        <f t="shared" si="175"/>
        <v>6.138232419067334E-2</v>
      </c>
    </row>
    <row r="2781" spans="1:17" x14ac:dyDescent="0.3">
      <c r="A2781" s="12" t="s">
        <v>3653</v>
      </c>
      <c r="B2781" s="12" t="s">
        <v>3469</v>
      </c>
      <c r="C2781" s="13" t="s">
        <v>18</v>
      </c>
      <c r="D2781" s="12">
        <v>31</v>
      </c>
      <c r="E2781" s="13" t="s">
        <v>23</v>
      </c>
      <c r="F2781" s="13" t="s">
        <v>319</v>
      </c>
      <c r="G2781" s="13" t="s">
        <v>58</v>
      </c>
      <c r="H2781" s="13" t="s">
        <v>333</v>
      </c>
      <c r="I2781" s="12" t="s">
        <v>16</v>
      </c>
      <c r="J2781" s="14">
        <v>156.1</v>
      </c>
      <c r="K2781" s="15">
        <v>12</v>
      </c>
      <c r="L2781" s="15">
        <v>0</v>
      </c>
      <c r="M2781" s="15">
        <v>0</v>
      </c>
      <c r="N2781" s="16">
        <f t="shared" si="172"/>
        <v>-12</v>
      </c>
      <c r="O2781" s="17">
        <f t="shared" si="173"/>
        <v>0</v>
      </c>
      <c r="P2781" s="18">
        <f t="shared" si="174"/>
        <v>0</v>
      </c>
      <c r="Q2781" s="17">
        <f t="shared" si="175"/>
        <v>0</v>
      </c>
    </row>
    <row r="2782" spans="1:17" x14ac:dyDescent="0.3">
      <c r="A2782" s="5" t="s">
        <v>3654</v>
      </c>
      <c r="B2782" s="5" t="s">
        <v>3469</v>
      </c>
      <c r="C2782" s="6" t="s">
        <v>18</v>
      </c>
      <c r="D2782" s="5">
        <v>31</v>
      </c>
      <c r="E2782" s="6" t="s">
        <v>23</v>
      </c>
      <c r="F2782" s="6" t="s">
        <v>319</v>
      </c>
      <c r="G2782" s="6" t="s">
        <v>58</v>
      </c>
      <c r="H2782" s="6" t="s">
        <v>334</v>
      </c>
      <c r="I2782" s="5" t="s">
        <v>16</v>
      </c>
      <c r="J2782" s="7">
        <v>351</v>
      </c>
      <c r="K2782" s="8">
        <v>17</v>
      </c>
      <c r="L2782" s="8">
        <v>15.03</v>
      </c>
      <c r="M2782" s="8">
        <v>0.84</v>
      </c>
      <c r="N2782" s="9">
        <f t="shared" si="172"/>
        <v>-1.9700000000000006</v>
      </c>
      <c r="O2782" s="10">
        <f t="shared" si="173"/>
        <v>0.88411764705882345</v>
      </c>
      <c r="P2782" s="11">
        <f t="shared" si="174"/>
        <v>16.892857142857142</v>
      </c>
      <c r="Q2782" s="10">
        <f t="shared" si="175"/>
        <v>5.755445271574304E-2</v>
      </c>
    </row>
    <row r="2783" spans="1:17" x14ac:dyDescent="0.3">
      <c r="A2783" s="12" t="s">
        <v>3655</v>
      </c>
      <c r="B2783" s="12" t="s">
        <v>3469</v>
      </c>
      <c r="C2783" s="13" t="s">
        <v>18</v>
      </c>
      <c r="D2783" s="12">
        <v>31</v>
      </c>
      <c r="E2783" s="13" t="s">
        <v>23</v>
      </c>
      <c r="F2783" s="13" t="s">
        <v>319</v>
      </c>
      <c r="G2783" s="13" t="s">
        <v>58</v>
      </c>
      <c r="H2783" s="13" t="s">
        <v>336</v>
      </c>
      <c r="I2783" s="12" t="s">
        <v>12</v>
      </c>
      <c r="J2783" s="14">
        <v>240</v>
      </c>
      <c r="K2783" s="15">
        <v>21</v>
      </c>
      <c r="L2783" s="15">
        <v>17.41</v>
      </c>
      <c r="M2783" s="15">
        <v>23.77</v>
      </c>
      <c r="N2783" s="16">
        <f t="shared" si="172"/>
        <v>-3.59</v>
      </c>
      <c r="O2783" s="17">
        <f t="shared" si="173"/>
        <v>0.82904761904761903</v>
      </c>
      <c r="P2783" s="18">
        <f t="shared" si="174"/>
        <v>-0.26756415649978965</v>
      </c>
      <c r="Q2783" s="17">
        <f t="shared" si="175"/>
        <v>9.7502240143369182E-2</v>
      </c>
    </row>
    <row r="2784" spans="1:17" x14ac:dyDescent="0.3">
      <c r="A2784" s="5" t="s">
        <v>3656</v>
      </c>
      <c r="B2784" s="5" t="s">
        <v>3469</v>
      </c>
      <c r="C2784" s="6" t="s">
        <v>18</v>
      </c>
      <c r="D2784" s="5">
        <v>31</v>
      </c>
      <c r="E2784" s="6" t="s">
        <v>23</v>
      </c>
      <c r="F2784" s="6" t="s">
        <v>319</v>
      </c>
      <c r="G2784" s="6" t="s">
        <v>58</v>
      </c>
      <c r="H2784" s="6" t="s">
        <v>337</v>
      </c>
      <c r="I2784" s="5" t="s">
        <v>12</v>
      </c>
      <c r="J2784" s="7">
        <v>300</v>
      </c>
      <c r="K2784" s="8">
        <v>34</v>
      </c>
      <c r="L2784" s="8">
        <v>24.23</v>
      </c>
      <c r="M2784" s="8">
        <v>45.21</v>
      </c>
      <c r="N2784" s="9">
        <f t="shared" si="172"/>
        <v>-9.77</v>
      </c>
      <c r="O2784" s="10">
        <f t="shared" si="173"/>
        <v>0.71264705882352941</v>
      </c>
      <c r="P2784" s="11">
        <f t="shared" si="174"/>
        <v>-0.46405662464056624</v>
      </c>
      <c r="Q2784" s="10">
        <f t="shared" si="175"/>
        <v>0.10855734767025089</v>
      </c>
    </row>
    <row r="2785" spans="1:17" x14ac:dyDescent="0.3">
      <c r="A2785" s="12" t="s">
        <v>3657</v>
      </c>
      <c r="B2785" s="12" t="s">
        <v>3469</v>
      </c>
      <c r="C2785" s="13" t="s">
        <v>18</v>
      </c>
      <c r="D2785" s="12">
        <v>31</v>
      </c>
      <c r="E2785" s="13" t="s">
        <v>23</v>
      </c>
      <c r="F2785" s="13" t="s">
        <v>319</v>
      </c>
      <c r="G2785" s="13" t="s">
        <v>58</v>
      </c>
      <c r="H2785" s="13" t="s">
        <v>338</v>
      </c>
      <c r="I2785" s="12" t="s">
        <v>12</v>
      </c>
      <c r="J2785" s="14">
        <v>250</v>
      </c>
      <c r="K2785" s="15">
        <v>138</v>
      </c>
      <c r="L2785" s="15">
        <v>161.80000000000001</v>
      </c>
      <c r="M2785" s="15">
        <v>163.27000000000001</v>
      </c>
      <c r="N2785" s="16">
        <f t="shared" si="172"/>
        <v>23.800000000000011</v>
      </c>
      <c r="O2785" s="17">
        <f t="shared" si="173"/>
        <v>1.1724637681159422</v>
      </c>
      <c r="P2785" s="18">
        <f t="shared" si="174"/>
        <v>-9.0034911496294414E-3</v>
      </c>
      <c r="Q2785" s="17">
        <f t="shared" si="175"/>
        <v>0.86989247311827955</v>
      </c>
    </row>
    <row r="2786" spans="1:17" x14ac:dyDescent="0.3">
      <c r="A2786" s="5" t="s">
        <v>3658</v>
      </c>
      <c r="B2786" s="5" t="s">
        <v>3469</v>
      </c>
      <c r="C2786" s="6" t="s">
        <v>18</v>
      </c>
      <c r="D2786" s="5">
        <v>31</v>
      </c>
      <c r="E2786" s="6" t="s">
        <v>23</v>
      </c>
      <c r="F2786" s="6" t="s">
        <v>319</v>
      </c>
      <c r="G2786" s="6" t="s">
        <v>58</v>
      </c>
      <c r="H2786" s="6" t="s">
        <v>339</v>
      </c>
      <c r="I2786" s="5" t="s">
        <v>12</v>
      </c>
      <c r="J2786" s="7">
        <v>1200</v>
      </c>
      <c r="K2786" s="8">
        <v>150</v>
      </c>
      <c r="L2786" s="8">
        <v>49.61</v>
      </c>
      <c r="M2786" s="8">
        <v>28</v>
      </c>
      <c r="N2786" s="9">
        <f t="shared" si="172"/>
        <v>-100.39</v>
      </c>
      <c r="O2786" s="10">
        <f t="shared" si="173"/>
        <v>0.33073333333333332</v>
      </c>
      <c r="P2786" s="11">
        <f t="shared" si="174"/>
        <v>0.7717857142857143</v>
      </c>
      <c r="Q2786" s="10">
        <f t="shared" si="175"/>
        <v>5.5566756272401437E-2</v>
      </c>
    </row>
    <row r="2787" spans="1:17" x14ac:dyDescent="0.3">
      <c r="A2787" s="12" t="s">
        <v>3659</v>
      </c>
      <c r="B2787" s="12" t="s">
        <v>3469</v>
      </c>
      <c r="C2787" s="13" t="s">
        <v>18</v>
      </c>
      <c r="D2787" s="12">
        <v>31</v>
      </c>
      <c r="E2787" s="13" t="s">
        <v>23</v>
      </c>
      <c r="F2787" s="13" t="s">
        <v>319</v>
      </c>
      <c r="G2787" s="13" t="s">
        <v>872</v>
      </c>
      <c r="H2787" s="13" t="s">
        <v>806</v>
      </c>
      <c r="I2787" s="12" t="s">
        <v>10</v>
      </c>
      <c r="J2787" s="14">
        <v>1980</v>
      </c>
      <c r="K2787" s="15">
        <v>468</v>
      </c>
      <c r="L2787" s="15">
        <v>866.12</v>
      </c>
      <c r="M2787" s="15">
        <v>297.3</v>
      </c>
      <c r="N2787" s="16">
        <f t="shared" si="172"/>
        <v>398.12</v>
      </c>
      <c r="O2787" s="17">
        <f t="shared" si="173"/>
        <v>1.8506837606837607</v>
      </c>
      <c r="P2787" s="18">
        <f t="shared" si="174"/>
        <v>1.9132862428523374</v>
      </c>
      <c r="Q2787" s="17">
        <f t="shared" si="175"/>
        <v>0.58794938633648308</v>
      </c>
    </row>
    <row r="2788" spans="1:17" x14ac:dyDescent="0.3">
      <c r="A2788" s="5" t="s">
        <v>3660</v>
      </c>
      <c r="B2788" s="5" t="s">
        <v>3469</v>
      </c>
      <c r="C2788" s="6" t="s">
        <v>18</v>
      </c>
      <c r="D2788" s="5">
        <v>31</v>
      </c>
      <c r="E2788" s="6" t="s">
        <v>23</v>
      </c>
      <c r="F2788" s="6" t="s">
        <v>319</v>
      </c>
      <c r="G2788" s="6" t="s">
        <v>872</v>
      </c>
      <c r="H2788" s="6" t="s">
        <v>807</v>
      </c>
      <c r="I2788" s="5" t="s">
        <v>10</v>
      </c>
      <c r="J2788" s="7">
        <v>2640</v>
      </c>
      <c r="K2788" s="8">
        <v>505</v>
      </c>
      <c r="L2788" s="8">
        <v>1382.44</v>
      </c>
      <c r="M2788" s="8">
        <v>130.37</v>
      </c>
      <c r="N2788" s="9">
        <f t="shared" si="172"/>
        <v>877.44</v>
      </c>
      <c r="O2788" s="10">
        <f t="shared" si="173"/>
        <v>2.7375049504950497</v>
      </c>
      <c r="P2788" s="11">
        <f t="shared" si="174"/>
        <v>9.6039733067423505</v>
      </c>
      <c r="Q2788" s="10">
        <f t="shared" si="175"/>
        <v>0.70383268165526225</v>
      </c>
    </row>
    <row r="2789" spans="1:17" x14ac:dyDescent="0.3">
      <c r="A2789" s="12" t="s">
        <v>3661</v>
      </c>
      <c r="B2789" s="12" t="s">
        <v>3469</v>
      </c>
      <c r="C2789" s="13" t="s">
        <v>18</v>
      </c>
      <c r="D2789" s="12">
        <v>31</v>
      </c>
      <c r="E2789" s="13" t="s">
        <v>23</v>
      </c>
      <c r="F2789" s="13" t="s">
        <v>319</v>
      </c>
      <c r="G2789" s="13" t="s">
        <v>872</v>
      </c>
      <c r="H2789" s="13" t="s">
        <v>343</v>
      </c>
      <c r="I2789" s="12" t="s">
        <v>10</v>
      </c>
      <c r="J2789" s="14">
        <v>4000</v>
      </c>
      <c r="K2789" s="15">
        <v>874</v>
      </c>
      <c r="L2789" s="15">
        <v>1649.21</v>
      </c>
      <c r="M2789" s="15">
        <v>1334.1</v>
      </c>
      <c r="N2789" s="16">
        <f t="shared" si="172"/>
        <v>775.21</v>
      </c>
      <c r="O2789" s="17">
        <f t="shared" si="173"/>
        <v>1.8869679633867278</v>
      </c>
      <c r="P2789" s="18">
        <f t="shared" si="174"/>
        <v>0.23619668690502971</v>
      </c>
      <c r="Q2789" s="17">
        <f t="shared" si="175"/>
        <v>0.55417002688172046</v>
      </c>
    </row>
    <row r="2790" spans="1:17" x14ac:dyDescent="0.3">
      <c r="A2790" s="5" t="s">
        <v>3662</v>
      </c>
      <c r="B2790" s="5" t="s">
        <v>3469</v>
      </c>
      <c r="C2790" s="6" t="s">
        <v>18</v>
      </c>
      <c r="D2790" s="5">
        <v>31</v>
      </c>
      <c r="E2790" s="6" t="s">
        <v>23</v>
      </c>
      <c r="F2790" s="6" t="s">
        <v>319</v>
      </c>
      <c r="G2790" s="6" t="s">
        <v>872</v>
      </c>
      <c r="H2790" s="6" t="s">
        <v>345</v>
      </c>
      <c r="I2790" s="5" t="s">
        <v>10</v>
      </c>
      <c r="J2790" s="7">
        <v>1200</v>
      </c>
      <c r="K2790" s="8">
        <v>170</v>
      </c>
      <c r="L2790" s="8">
        <v>327.82</v>
      </c>
      <c r="M2790" s="8">
        <v>563.79</v>
      </c>
      <c r="N2790" s="9">
        <f t="shared" si="172"/>
        <v>157.82</v>
      </c>
      <c r="O2790" s="10">
        <f t="shared" si="173"/>
        <v>1.9283529411764706</v>
      </c>
      <c r="P2790" s="11">
        <f t="shared" si="174"/>
        <v>-0.41854236506500647</v>
      </c>
      <c r="Q2790" s="10">
        <f t="shared" si="175"/>
        <v>0.36718189964157705</v>
      </c>
    </row>
    <row r="2791" spans="1:17" x14ac:dyDescent="0.3">
      <c r="A2791" s="12" t="s">
        <v>3663</v>
      </c>
      <c r="B2791" s="12" t="s">
        <v>3469</v>
      </c>
      <c r="C2791" s="13" t="s">
        <v>18</v>
      </c>
      <c r="D2791" s="12">
        <v>31</v>
      </c>
      <c r="E2791" s="13" t="s">
        <v>23</v>
      </c>
      <c r="F2791" s="13" t="s">
        <v>319</v>
      </c>
      <c r="G2791" s="13" t="s">
        <v>872</v>
      </c>
      <c r="H2791" s="13" t="s">
        <v>347</v>
      </c>
      <c r="I2791" s="12" t="s">
        <v>10</v>
      </c>
      <c r="J2791" s="14">
        <v>500</v>
      </c>
      <c r="K2791" s="15">
        <v>242</v>
      </c>
      <c r="L2791" s="15">
        <v>282.76</v>
      </c>
      <c r="M2791" s="15">
        <v>282.5</v>
      </c>
      <c r="N2791" s="16">
        <f t="shared" si="172"/>
        <v>40.759999999999991</v>
      </c>
      <c r="O2791" s="17">
        <f t="shared" si="173"/>
        <v>1.1684297520661158</v>
      </c>
      <c r="P2791" s="18">
        <f t="shared" si="174"/>
        <v>9.203539823008528E-4</v>
      </c>
      <c r="Q2791" s="17">
        <f t="shared" si="175"/>
        <v>0.76010752688172045</v>
      </c>
    </row>
    <row r="2792" spans="1:17" x14ac:dyDescent="0.3">
      <c r="A2792" s="5" t="s">
        <v>3664</v>
      </c>
      <c r="B2792" s="5" t="s">
        <v>3469</v>
      </c>
      <c r="C2792" s="6" t="s">
        <v>18</v>
      </c>
      <c r="D2792" s="5">
        <v>31</v>
      </c>
      <c r="E2792" s="6" t="s">
        <v>23</v>
      </c>
      <c r="F2792" s="6" t="s">
        <v>319</v>
      </c>
      <c r="G2792" s="6" t="s">
        <v>872</v>
      </c>
      <c r="H2792" s="6" t="s">
        <v>349</v>
      </c>
      <c r="I2792" s="5" t="s">
        <v>10</v>
      </c>
      <c r="J2792" s="7">
        <v>362</v>
      </c>
      <c r="K2792" s="8">
        <v>172</v>
      </c>
      <c r="L2792" s="8">
        <v>171.18</v>
      </c>
      <c r="M2792" s="8">
        <v>201.74</v>
      </c>
      <c r="N2792" s="9">
        <f t="shared" si="172"/>
        <v>-0.81999999999999318</v>
      </c>
      <c r="O2792" s="10">
        <f t="shared" si="173"/>
        <v>0.99523255813953493</v>
      </c>
      <c r="P2792" s="11">
        <f t="shared" si="174"/>
        <v>-0.15148210568057896</v>
      </c>
      <c r="Q2792" s="10">
        <f t="shared" si="175"/>
        <v>0.63558189271074672</v>
      </c>
    </row>
    <row r="2793" spans="1:17" x14ac:dyDescent="0.3">
      <c r="A2793" s="12" t="s">
        <v>3665</v>
      </c>
      <c r="B2793" s="12" t="s">
        <v>3469</v>
      </c>
      <c r="C2793" s="13" t="s">
        <v>18</v>
      </c>
      <c r="D2793" s="12">
        <v>31</v>
      </c>
      <c r="E2793" s="13" t="s">
        <v>23</v>
      </c>
      <c r="F2793" s="13" t="s">
        <v>319</v>
      </c>
      <c r="G2793" s="13" t="s">
        <v>872</v>
      </c>
      <c r="H2793" s="13" t="s">
        <v>351</v>
      </c>
      <c r="I2793" s="12" t="s">
        <v>16</v>
      </c>
      <c r="J2793" s="14">
        <v>655</v>
      </c>
      <c r="K2793" s="15">
        <v>0</v>
      </c>
      <c r="L2793" s="15">
        <v>0</v>
      </c>
      <c r="M2793" s="15">
        <v>0</v>
      </c>
      <c r="N2793" s="16">
        <f t="shared" si="172"/>
        <v>0</v>
      </c>
      <c r="O2793" s="17">
        <f t="shared" si="173"/>
        <v>0</v>
      </c>
      <c r="P2793" s="18">
        <f t="shared" si="174"/>
        <v>0</v>
      </c>
      <c r="Q2793" s="17">
        <f t="shared" si="175"/>
        <v>0</v>
      </c>
    </row>
    <row r="2794" spans="1:17" x14ac:dyDescent="0.3">
      <c r="A2794" s="5" t="s">
        <v>3666</v>
      </c>
      <c r="B2794" s="5" t="s">
        <v>3469</v>
      </c>
      <c r="C2794" s="6" t="s">
        <v>18</v>
      </c>
      <c r="D2794" s="5">
        <v>31</v>
      </c>
      <c r="E2794" s="6" t="s">
        <v>23</v>
      </c>
      <c r="F2794" s="6" t="s">
        <v>319</v>
      </c>
      <c r="G2794" s="6" t="s">
        <v>872</v>
      </c>
      <c r="H2794" s="6" t="s">
        <v>353</v>
      </c>
      <c r="I2794" s="5" t="s">
        <v>16</v>
      </c>
      <c r="J2794" s="7">
        <v>515</v>
      </c>
      <c r="K2794" s="8">
        <v>0</v>
      </c>
      <c r="L2794" s="8">
        <v>0</v>
      </c>
      <c r="M2794" s="8">
        <v>0</v>
      </c>
      <c r="N2794" s="9">
        <f t="shared" si="172"/>
        <v>0</v>
      </c>
      <c r="O2794" s="10">
        <f t="shared" si="173"/>
        <v>0</v>
      </c>
      <c r="P2794" s="11">
        <f t="shared" si="174"/>
        <v>0</v>
      </c>
      <c r="Q2794" s="10">
        <f t="shared" si="175"/>
        <v>0</v>
      </c>
    </row>
    <row r="2795" spans="1:17" x14ac:dyDescent="0.3">
      <c r="A2795" s="12" t="s">
        <v>3667</v>
      </c>
      <c r="B2795" s="12" t="s">
        <v>3469</v>
      </c>
      <c r="C2795" s="13" t="s">
        <v>18</v>
      </c>
      <c r="D2795" s="12">
        <v>31</v>
      </c>
      <c r="E2795" s="13" t="s">
        <v>23</v>
      </c>
      <c r="F2795" s="13" t="s">
        <v>319</v>
      </c>
      <c r="G2795" s="13" t="s">
        <v>872</v>
      </c>
      <c r="H2795" s="13" t="s">
        <v>355</v>
      </c>
      <c r="I2795" s="12" t="s">
        <v>16</v>
      </c>
      <c r="J2795" s="14">
        <v>160</v>
      </c>
      <c r="K2795" s="15">
        <v>0</v>
      </c>
      <c r="L2795" s="15">
        <v>0</v>
      </c>
      <c r="M2795" s="15">
        <v>0</v>
      </c>
      <c r="N2795" s="16">
        <f t="shared" si="172"/>
        <v>0</v>
      </c>
      <c r="O2795" s="17">
        <f t="shared" si="173"/>
        <v>0</v>
      </c>
      <c r="P2795" s="18">
        <f t="shared" si="174"/>
        <v>0</v>
      </c>
      <c r="Q2795" s="17">
        <f t="shared" si="175"/>
        <v>0</v>
      </c>
    </row>
    <row r="2796" spans="1:17" x14ac:dyDescent="0.3">
      <c r="A2796" s="5" t="s">
        <v>3668</v>
      </c>
      <c r="B2796" s="5" t="s">
        <v>3469</v>
      </c>
      <c r="C2796" s="6" t="s">
        <v>18</v>
      </c>
      <c r="D2796" s="5">
        <v>31</v>
      </c>
      <c r="E2796" s="6" t="s">
        <v>23</v>
      </c>
      <c r="F2796" s="6" t="s">
        <v>319</v>
      </c>
      <c r="G2796" s="6" t="s">
        <v>872</v>
      </c>
      <c r="H2796" s="6" t="s">
        <v>356</v>
      </c>
      <c r="I2796" s="5" t="s">
        <v>16</v>
      </c>
      <c r="J2796" s="7">
        <v>0</v>
      </c>
      <c r="K2796" s="8">
        <v>0</v>
      </c>
      <c r="L2796" s="8">
        <v>0</v>
      </c>
      <c r="M2796" s="8">
        <v>0</v>
      </c>
      <c r="N2796" s="9">
        <f t="shared" si="172"/>
        <v>0</v>
      </c>
      <c r="O2796" s="10">
        <f t="shared" si="173"/>
        <v>0</v>
      </c>
      <c r="P2796" s="11">
        <f t="shared" si="174"/>
        <v>0</v>
      </c>
      <c r="Q2796" s="10">
        <f t="shared" si="175"/>
        <v>0</v>
      </c>
    </row>
    <row r="2797" spans="1:17" x14ac:dyDescent="0.3">
      <c r="A2797" s="12" t="s">
        <v>3669</v>
      </c>
      <c r="B2797" s="12" t="s">
        <v>3469</v>
      </c>
      <c r="C2797" s="13" t="s">
        <v>18</v>
      </c>
      <c r="D2797" s="12">
        <v>31</v>
      </c>
      <c r="E2797" s="13" t="s">
        <v>23</v>
      </c>
      <c r="F2797" s="13" t="s">
        <v>319</v>
      </c>
      <c r="G2797" s="13" t="s">
        <v>872</v>
      </c>
      <c r="H2797" s="13" t="s">
        <v>357</v>
      </c>
      <c r="I2797" s="12" t="s">
        <v>16</v>
      </c>
      <c r="J2797" s="14">
        <v>1147.5</v>
      </c>
      <c r="K2797" s="15">
        <v>135</v>
      </c>
      <c r="L2797" s="15">
        <v>164.04</v>
      </c>
      <c r="M2797" s="15">
        <v>65.459999999999994</v>
      </c>
      <c r="N2797" s="16">
        <f t="shared" si="172"/>
        <v>29.039999999999992</v>
      </c>
      <c r="O2797" s="17">
        <f t="shared" si="173"/>
        <v>1.215111111111111</v>
      </c>
      <c r="P2797" s="18">
        <f t="shared" si="174"/>
        <v>1.5059578368469295</v>
      </c>
      <c r="Q2797" s="17">
        <f t="shared" si="175"/>
        <v>0.19214280694356595</v>
      </c>
    </row>
    <row r="2798" spans="1:17" x14ac:dyDescent="0.3">
      <c r="A2798" s="5" t="s">
        <v>3670</v>
      </c>
      <c r="B2798" s="5" t="s">
        <v>3469</v>
      </c>
      <c r="C2798" s="6" t="s">
        <v>18</v>
      </c>
      <c r="D2798" s="5">
        <v>31</v>
      </c>
      <c r="E2798" s="6" t="s">
        <v>23</v>
      </c>
      <c r="F2798" s="6" t="s">
        <v>319</v>
      </c>
      <c r="G2798" s="6" t="s">
        <v>872</v>
      </c>
      <c r="H2798" s="6" t="s">
        <v>358</v>
      </c>
      <c r="I2798" s="5" t="s">
        <v>16</v>
      </c>
      <c r="J2798" s="7">
        <v>1200</v>
      </c>
      <c r="K2798" s="8">
        <v>12</v>
      </c>
      <c r="L2798" s="8">
        <v>0</v>
      </c>
      <c r="M2798" s="8">
        <v>0</v>
      </c>
      <c r="N2798" s="9">
        <f t="shared" si="172"/>
        <v>-12</v>
      </c>
      <c r="O2798" s="10">
        <f t="shared" si="173"/>
        <v>0</v>
      </c>
      <c r="P2798" s="11">
        <f t="shared" si="174"/>
        <v>0</v>
      </c>
      <c r="Q2798" s="10">
        <f t="shared" si="175"/>
        <v>0</v>
      </c>
    </row>
    <row r="2799" spans="1:17" x14ac:dyDescent="0.3">
      <c r="A2799" s="12" t="s">
        <v>3671</v>
      </c>
      <c r="B2799" s="12" t="s">
        <v>3469</v>
      </c>
      <c r="C2799" s="13" t="s">
        <v>18</v>
      </c>
      <c r="D2799" s="12">
        <v>31</v>
      </c>
      <c r="E2799" s="13" t="s">
        <v>23</v>
      </c>
      <c r="F2799" s="13" t="s">
        <v>319</v>
      </c>
      <c r="G2799" s="13" t="s">
        <v>872</v>
      </c>
      <c r="H2799" s="13" t="s">
        <v>359</v>
      </c>
      <c r="I2799" s="12" t="s">
        <v>16</v>
      </c>
      <c r="J2799" s="14">
        <v>382.5</v>
      </c>
      <c r="K2799" s="15">
        <v>43</v>
      </c>
      <c r="L2799" s="15">
        <v>9.7100000000000009</v>
      </c>
      <c r="M2799" s="15">
        <v>29.72</v>
      </c>
      <c r="N2799" s="16">
        <f t="shared" si="172"/>
        <v>-33.29</v>
      </c>
      <c r="O2799" s="17">
        <f t="shared" si="173"/>
        <v>0.2258139534883721</v>
      </c>
      <c r="P2799" s="18">
        <f t="shared" si="174"/>
        <v>-0.67328398384925969</v>
      </c>
      <c r="Q2799" s="17">
        <f t="shared" si="175"/>
        <v>3.4120458219129943E-2</v>
      </c>
    </row>
    <row r="2800" spans="1:17" x14ac:dyDescent="0.3">
      <c r="A2800" s="5" t="s">
        <v>3672</v>
      </c>
      <c r="B2800" s="5" t="s">
        <v>3469</v>
      </c>
      <c r="C2800" s="6" t="s">
        <v>18</v>
      </c>
      <c r="D2800" s="5">
        <v>31</v>
      </c>
      <c r="E2800" s="6" t="s">
        <v>23</v>
      </c>
      <c r="F2800" s="6" t="s">
        <v>319</v>
      </c>
      <c r="G2800" s="6" t="s">
        <v>78</v>
      </c>
      <c r="H2800" s="6" t="s">
        <v>360</v>
      </c>
      <c r="I2800" s="5" t="s">
        <v>16</v>
      </c>
      <c r="J2800" s="7">
        <v>657.39</v>
      </c>
      <c r="K2800" s="8">
        <v>45</v>
      </c>
      <c r="L2800" s="8">
        <v>18.73</v>
      </c>
      <c r="M2800" s="8">
        <v>21.66</v>
      </c>
      <c r="N2800" s="9">
        <f t="shared" si="172"/>
        <v>-26.27</v>
      </c>
      <c r="O2800" s="10">
        <f t="shared" si="173"/>
        <v>0.41622222222222222</v>
      </c>
      <c r="P2800" s="11">
        <f t="shared" si="174"/>
        <v>-0.13527239150507847</v>
      </c>
      <c r="Q2800" s="10">
        <f t="shared" si="175"/>
        <v>3.8294971299830692E-2</v>
      </c>
    </row>
    <row r="2801" spans="1:17" x14ac:dyDescent="0.3">
      <c r="A2801" s="12" t="s">
        <v>3673</v>
      </c>
      <c r="B2801" s="12" t="s">
        <v>3469</v>
      </c>
      <c r="C2801" s="13" t="s">
        <v>18</v>
      </c>
      <c r="D2801" s="12">
        <v>31</v>
      </c>
      <c r="E2801" s="13" t="s">
        <v>23</v>
      </c>
      <c r="F2801" s="13" t="s">
        <v>319</v>
      </c>
      <c r="G2801" s="13" t="s">
        <v>78</v>
      </c>
      <c r="H2801" s="13" t="s">
        <v>361</v>
      </c>
      <c r="I2801" s="12" t="s">
        <v>16</v>
      </c>
      <c r="J2801" s="14">
        <v>656.2</v>
      </c>
      <c r="K2801" s="15">
        <v>36</v>
      </c>
      <c r="L2801" s="15">
        <v>20.89</v>
      </c>
      <c r="M2801" s="15">
        <v>23.4</v>
      </c>
      <c r="N2801" s="16">
        <f t="shared" si="172"/>
        <v>-15.11</v>
      </c>
      <c r="O2801" s="17">
        <f t="shared" si="173"/>
        <v>0.58027777777777778</v>
      </c>
      <c r="P2801" s="18">
        <f t="shared" si="174"/>
        <v>-0.10726495726495719</v>
      </c>
      <c r="Q2801" s="17">
        <f t="shared" si="175"/>
        <v>4.2788718362156829E-2</v>
      </c>
    </row>
    <row r="2802" spans="1:17" x14ac:dyDescent="0.3">
      <c r="A2802" s="5" t="s">
        <v>3674</v>
      </c>
      <c r="B2802" s="5" t="s">
        <v>3469</v>
      </c>
      <c r="C2802" s="6" t="s">
        <v>18</v>
      </c>
      <c r="D2802" s="5">
        <v>31</v>
      </c>
      <c r="E2802" s="6" t="s">
        <v>23</v>
      </c>
      <c r="F2802" s="6" t="s">
        <v>319</v>
      </c>
      <c r="G2802" s="6" t="s">
        <v>78</v>
      </c>
      <c r="H2802" s="6" t="s">
        <v>362</v>
      </c>
      <c r="I2802" s="5" t="s">
        <v>14</v>
      </c>
      <c r="J2802" s="7">
        <v>1140</v>
      </c>
      <c r="K2802" s="8">
        <v>826</v>
      </c>
      <c r="L2802" s="8">
        <v>840.69</v>
      </c>
      <c r="M2802" s="8">
        <v>288.11</v>
      </c>
      <c r="N2802" s="9">
        <f t="shared" si="172"/>
        <v>14.690000000000055</v>
      </c>
      <c r="O2802" s="10">
        <f t="shared" si="173"/>
        <v>1.0177845036319613</v>
      </c>
      <c r="P2802" s="11">
        <f t="shared" si="174"/>
        <v>1.9179480059699421</v>
      </c>
      <c r="Q2802" s="10">
        <f t="shared" si="175"/>
        <v>0.99119269949066213</v>
      </c>
    </row>
    <row r="2803" spans="1:17" x14ac:dyDescent="0.3">
      <c r="A2803" s="12" t="s">
        <v>3675</v>
      </c>
      <c r="B2803" s="12" t="s">
        <v>3469</v>
      </c>
      <c r="C2803" s="13" t="s">
        <v>18</v>
      </c>
      <c r="D2803" s="12">
        <v>31</v>
      </c>
      <c r="E2803" s="13" t="s">
        <v>23</v>
      </c>
      <c r="F2803" s="13" t="s">
        <v>363</v>
      </c>
      <c r="G2803" s="13" t="s">
        <v>58</v>
      </c>
      <c r="H2803" s="13" t="s">
        <v>364</v>
      </c>
      <c r="I2803" s="12" t="s">
        <v>10</v>
      </c>
      <c r="J2803" s="14">
        <v>210</v>
      </c>
      <c r="K2803" s="15">
        <v>140</v>
      </c>
      <c r="L2803" s="15">
        <v>154.69</v>
      </c>
      <c r="M2803" s="15">
        <v>153.5</v>
      </c>
      <c r="N2803" s="16">
        <f t="shared" si="172"/>
        <v>14.689999999999998</v>
      </c>
      <c r="O2803" s="17">
        <f t="shared" si="173"/>
        <v>1.1049285714285715</v>
      </c>
      <c r="P2803" s="18">
        <f t="shared" si="174"/>
        <v>7.7524429967426563E-3</v>
      </c>
      <c r="Q2803" s="17">
        <f t="shared" si="175"/>
        <v>0.99007936507936511</v>
      </c>
    </row>
    <row r="2804" spans="1:17" x14ac:dyDescent="0.3">
      <c r="A2804" s="5" t="s">
        <v>3676</v>
      </c>
      <c r="B2804" s="5" t="s">
        <v>3469</v>
      </c>
      <c r="C2804" s="6" t="s">
        <v>18</v>
      </c>
      <c r="D2804" s="5">
        <v>31</v>
      </c>
      <c r="E2804" s="6" t="s">
        <v>23</v>
      </c>
      <c r="F2804" s="6" t="s">
        <v>363</v>
      </c>
      <c r="G2804" s="6" t="s">
        <v>58</v>
      </c>
      <c r="H2804" s="6" t="s">
        <v>365</v>
      </c>
      <c r="I2804" s="5" t="s">
        <v>10</v>
      </c>
      <c r="J2804" s="7">
        <v>1340</v>
      </c>
      <c r="K2804" s="8">
        <v>801</v>
      </c>
      <c r="L2804" s="8">
        <v>816.14</v>
      </c>
      <c r="M2804" s="8">
        <v>783.65</v>
      </c>
      <c r="N2804" s="9">
        <f t="shared" si="172"/>
        <v>15.139999999999986</v>
      </c>
      <c r="O2804" s="10">
        <f t="shared" si="173"/>
        <v>1.0189013732833958</v>
      </c>
      <c r="P2804" s="11">
        <f t="shared" si="174"/>
        <v>4.1459835385695157E-2</v>
      </c>
      <c r="Q2804" s="10">
        <f t="shared" si="175"/>
        <v>0.81862863103835659</v>
      </c>
    </row>
    <row r="2805" spans="1:17" x14ac:dyDescent="0.3">
      <c r="A2805" s="12" t="s">
        <v>3677</v>
      </c>
      <c r="B2805" s="12" t="s">
        <v>3469</v>
      </c>
      <c r="C2805" s="13" t="s">
        <v>18</v>
      </c>
      <c r="D2805" s="12">
        <v>31</v>
      </c>
      <c r="E2805" s="13" t="s">
        <v>23</v>
      </c>
      <c r="F2805" s="13" t="s">
        <v>363</v>
      </c>
      <c r="G2805" s="13" t="s">
        <v>58</v>
      </c>
      <c r="H2805" s="13" t="s">
        <v>366</v>
      </c>
      <c r="I2805" s="12" t="s">
        <v>10</v>
      </c>
      <c r="J2805" s="14">
        <v>1330</v>
      </c>
      <c r="K2805" s="15">
        <v>331</v>
      </c>
      <c r="L2805" s="15">
        <v>355.05</v>
      </c>
      <c r="M2805" s="15">
        <v>370.93</v>
      </c>
      <c r="N2805" s="16">
        <f t="shared" si="172"/>
        <v>24.050000000000011</v>
      </c>
      <c r="O2805" s="17">
        <f t="shared" si="173"/>
        <v>1.0726586102719033</v>
      </c>
      <c r="P2805" s="18">
        <f t="shared" si="174"/>
        <v>-4.28113121074057E-2</v>
      </c>
      <c r="Q2805" s="17">
        <f t="shared" si="175"/>
        <v>0.35881033228231868</v>
      </c>
    </row>
    <row r="2806" spans="1:17" x14ac:dyDescent="0.3">
      <c r="A2806" s="5" t="s">
        <v>3678</v>
      </c>
      <c r="B2806" s="5" t="s">
        <v>3469</v>
      </c>
      <c r="C2806" s="6" t="s">
        <v>18</v>
      </c>
      <c r="D2806" s="5">
        <v>31</v>
      </c>
      <c r="E2806" s="6" t="s">
        <v>23</v>
      </c>
      <c r="F2806" s="6" t="s">
        <v>363</v>
      </c>
      <c r="G2806" s="6" t="s">
        <v>58</v>
      </c>
      <c r="H2806" s="6" t="s">
        <v>367</v>
      </c>
      <c r="I2806" s="5" t="s">
        <v>10</v>
      </c>
      <c r="J2806" s="7">
        <v>2520</v>
      </c>
      <c r="K2806" s="8">
        <v>1173</v>
      </c>
      <c r="L2806" s="8">
        <v>1237.5999999999999</v>
      </c>
      <c r="M2806" s="8">
        <v>1449.22</v>
      </c>
      <c r="N2806" s="9">
        <f t="shared" si="172"/>
        <v>64.599999999999909</v>
      </c>
      <c r="O2806" s="10">
        <f t="shared" si="173"/>
        <v>1.0550724637681159</v>
      </c>
      <c r="P2806" s="11">
        <f t="shared" si="174"/>
        <v>-0.14602337809304322</v>
      </c>
      <c r="Q2806" s="10">
        <f t="shared" si="175"/>
        <v>0.66009557945041819</v>
      </c>
    </row>
    <row r="2807" spans="1:17" x14ac:dyDescent="0.3">
      <c r="A2807" s="12" t="s">
        <v>3679</v>
      </c>
      <c r="B2807" s="12" t="s">
        <v>3469</v>
      </c>
      <c r="C2807" s="13" t="s">
        <v>18</v>
      </c>
      <c r="D2807" s="12">
        <v>31</v>
      </c>
      <c r="E2807" s="13" t="s">
        <v>23</v>
      </c>
      <c r="F2807" s="13" t="s">
        <v>363</v>
      </c>
      <c r="G2807" s="13" t="s">
        <v>58</v>
      </c>
      <c r="H2807" s="13" t="s">
        <v>369</v>
      </c>
      <c r="I2807" s="12" t="s">
        <v>12</v>
      </c>
      <c r="J2807" s="14">
        <v>30</v>
      </c>
      <c r="K2807" s="15">
        <v>7</v>
      </c>
      <c r="L2807" s="15">
        <v>11.59</v>
      </c>
      <c r="M2807" s="15">
        <v>8.58</v>
      </c>
      <c r="N2807" s="16">
        <f t="shared" si="172"/>
        <v>4.59</v>
      </c>
      <c r="O2807" s="17">
        <f t="shared" si="173"/>
        <v>1.6557142857142857</v>
      </c>
      <c r="P2807" s="18">
        <f t="shared" si="174"/>
        <v>0.35081585081585076</v>
      </c>
      <c r="Q2807" s="17">
        <f t="shared" si="175"/>
        <v>0.51926523297491034</v>
      </c>
    </row>
    <row r="2808" spans="1:17" x14ac:dyDescent="0.3">
      <c r="A2808" s="5" t="s">
        <v>3680</v>
      </c>
      <c r="B2808" s="5" t="s">
        <v>3469</v>
      </c>
      <c r="C2808" s="6" t="s">
        <v>18</v>
      </c>
      <c r="D2808" s="5">
        <v>31</v>
      </c>
      <c r="E2808" s="6" t="s">
        <v>23</v>
      </c>
      <c r="F2808" s="6" t="s">
        <v>363</v>
      </c>
      <c r="G2808" s="6" t="s">
        <v>58</v>
      </c>
      <c r="H2808" s="6" t="s">
        <v>370</v>
      </c>
      <c r="I2808" s="5" t="s">
        <v>12</v>
      </c>
      <c r="J2808" s="7">
        <v>60</v>
      </c>
      <c r="K2808" s="8">
        <v>0</v>
      </c>
      <c r="L2808" s="8">
        <v>0</v>
      </c>
      <c r="M2808" s="8">
        <v>0</v>
      </c>
      <c r="N2808" s="9">
        <f t="shared" si="172"/>
        <v>0</v>
      </c>
      <c r="O2808" s="10">
        <f t="shared" si="173"/>
        <v>0</v>
      </c>
      <c r="P2808" s="11">
        <f t="shared" si="174"/>
        <v>0</v>
      </c>
      <c r="Q2808" s="10">
        <f t="shared" si="175"/>
        <v>0</v>
      </c>
    </row>
    <row r="2809" spans="1:17" x14ac:dyDescent="0.3">
      <c r="A2809" s="12" t="s">
        <v>3681</v>
      </c>
      <c r="B2809" s="12" t="s">
        <v>3469</v>
      </c>
      <c r="C2809" s="13" t="s">
        <v>18</v>
      </c>
      <c r="D2809" s="12">
        <v>31</v>
      </c>
      <c r="E2809" s="13" t="s">
        <v>23</v>
      </c>
      <c r="F2809" s="13" t="s">
        <v>363</v>
      </c>
      <c r="G2809" s="13" t="s">
        <v>58</v>
      </c>
      <c r="H2809" s="13" t="s">
        <v>371</v>
      </c>
      <c r="I2809" s="12" t="s">
        <v>12</v>
      </c>
      <c r="J2809" s="14">
        <v>315</v>
      </c>
      <c r="K2809" s="15">
        <v>80</v>
      </c>
      <c r="L2809" s="15">
        <v>75.47</v>
      </c>
      <c r="M2809" s="15">
        <v>69.75</v>
      </c>
      <c r="N2809" s="16">
        <f t="shared" si="172"/>
        <v>-4.5300000000000011</v>
      </c>
      <c r="O2809" s="17">
        <f t="shared" si="173"/>
        <v>0.94337499999999996</v>
      </c>
      <c r="P2809" s="18">
        <f t="shared" si="174"/>
        <v>8.2007168458781352E-2</v>
      </c>
      <c r="Q2809" s="17">
        <f t="shared" si="175"/>
        <v>0.32202594299368492</v>
      </c>
    </row>
    <row r="2810" spans="1:17" x14ac:dyDescent="0.3">
      <c r="A2810" s="5" t="s">
        <v>3682</v>
      </c>
      <c r="B2810" s="5" t="s">
        <v>3469</v>
      </c>
      <c r="C2810" s="6" t="s">
        <v>18</v>
      </c>
      <c r="D2810" s="5">
        <v>31</v>
      </c>
      <c r="E2810" s="6" t="s">
        <v>23</v>
      </c>
      <c r="F2810" s="6" t="s">
        <v>363</v>
      </c>
      <c r="G2810" s="6" t="s">
        <v>58</v>
      </c>
      <c r="H2810" s="6" t="s">
        <v>372</v>
      </c>
      <c r="I2810" s="5" t="s">
        <v>12</v>
      </c>
      <c r="J2810" s="7">
        <v>90</v>
      </c>
      <c r="K2810" s="8">
        <v>35</v>
      </c>
      <c r="L2810" s="8">
        <v>25.86</v>
      </c>
      <c r="M2810" s="8">
        <v>10.42</v>
      </c>
      <c r="N2810" s="9">
        <f t="shared" si="172"/>
        <v>-9.14</v>
      </c>
      <c r="O2810" s="10">
        <f t="shared" si="173"/>
        <v>0.73885714285714288</v>
      </c>
      <c r="P2810" s="11">
        <f t="shared" si="174"/>
        <v>1.4817658349328215</v>
      </c>
      <c r="Q2810" s="10">
        <f t="shared" si="175"/>
        <v>0.38620071684587814</v>
      </c>
    </row>
    <row r="2811" spans="1:17" x14ac:dyDescent="0.3">
      <c r="A2811" s="12" t="s">
        <v>3683</v>
      </c>
      <c r="B2811" s="12" t="s">
        <v>3469</v>
      </c>
      <c r="C2811" s="13" t="s">
        <v>18</v>
      </c>
      <c r="D2811" s="12">
        <v>31</v>
      </c>
      <c r="E2811" s="13" t="s">
        <v>23</v>
      </c>
      <c r="F2811" s="13" t="s">
        <v>363</v>
      </c>
      <c r="G2811" s="13" t="s">
        <v>58</v>
      </c>
      <c r="H2811" s="13" t="s">
        <v>373</v>
      </c>
      <c r="I2811" s="12" t="s">
        <v>12</v>
      </c>
      <c r="J2811" s="14">
        <v>115</v>
      </c>
      <c r="K2811" s="15">
        <v>30</v>
      </c>
      <c r="L2811" s="15">
        <v>37.53</v>
      </c>
      <c r="M2811" s="15">
        <v>40.19</v>
      </c>
      <c r="N2811" s="16">
        <f t="shared" si="172"/>
        <v>7.5300000000000011</v>
      </c>
      <c r="O2811" s="17">
        <f t="shared" si="173"/>
        <v>1.2510000000000001</v>
      </c>
      <c r="P2811" s="18">
        <f t="shared" si="174"/>
        <v>-6.6185618313013103E-2</v>
      </c>
      <c r="Q2811" s="17">
        <f t="shared" si="175"/>
        <v>0.43863955119214587</v>
      </c>
    </row>
    <row r="2812" spans="1:17" x14ac:dyDescent="0.3">
      <c r="A2812" s="5" t="s">
        <v>3684</v>
      </c>
      <c r="B2812" s="5" t="s">
        <v>3469</v>
      </c>
      <c r="C2812" s="6" t="s">
        <v>18</v>
      </c>
      <c r="D2812" s="5">
        <v>31</v>
      </c>
      <c r="E2812" s="6" t="s">
        <v>23</v>
      </c>
      <c r="F2812" s="6" t="s">
        <v>363</v>
      </c>
      <c r="G2812" s="6" t="s">
        <v>58</v>
      </c>
      <c r="H2812" s="6" t="s">
        <v>374</v>
      </c>
      <c r="I2812" s="5" t="s">
        <v>12</v>
      </c>
      <c r="J2812" s="7">
        <v>60</v>
      </c>
      <c r="K2812" s="8">
        <v>11</v>
      </c>
      <c r="L2812" s="8">
        <v>6.46</v>
      </c>
      <c r="M2812" s="8">
        <v>20.22</v>
      </c>
      <c r="N2812" s="9">
        <f t="shared" si="172"/>
        <v>-4.54</v>
      </c>
      <c r="O2812" s="10">
        <f t="shared" si="173"/>
        <v>0.58727272727272728</v>
      </c>
      <c r="P2812" s="11">
        <f t="shared" si="174"/>
        <v>-0.68051434223541041</v>
      </c>
      <c r="Q2812" s="10">
        <f t="shared" si="175"/>
        <v>0.14471326164874551</v>
      </c>
    </row>
    <row r="2813" spans="1:17" x14ac:dyDescent="0.3">
      <c r="A2813" s="12" t="s">
        <v>3685</v>
      </c>
      <c r="B2813" s="12" t="s">
        <v>3469</v>
      </c>
      <c r="C2813" s="13" t="s">
        <v>18</v>
      </c>
      <c r="D2813" s="12">
        <v>31</v>
      </c>
      <c r="E2813" s="13" t="s">
        <v>23</v>
      </c>
      <c r="F2813" s="13" t="s">
        <v>363</v>
      </c>
      <c r="G2813" s="13" t="s">
        <v>58</v>
      </c>
      <c r="H2813" s="13" t="s">
        <v>375</v>
      </c>
      <c r="I2813" s="12" t="s">
        <v>12</v>
      </c>
      <c r="J2813" s="14">
        <v>45</v>
      </c>
      <c r="K2813" s="15">
        <v>10</v>
      </c>
      <c r="L2813" s="15">
        <v>15.59</v>
      </c>
      <c r="M2813" s="15">
        <v>8.41</v>
      </c>
      <c r="N2813" s="16">
        <f t="shared" si="172"/>
        <v>5.59</v>
      </c>
      <c r="O2813" s="17">
        <f t="shared" si="173"/>
        <v>1.5589999999999999</v>
      </c>
      <c r="P2813" s="18">
        <f t="shared" si="174"/>
        <v>0.85374554102259215</v>
      </c>
      <c r="Q2813" s="17">
        <f t="shared" si="175"/>
        <v>0.46565113500597372</v>
      </c>
    </row>
    <row r="2814" spans="1:17" x14ac:dyDescent="0.3">
      <c r="A2814" s="5" t="s">
        <v>3686</v>
      </c>
      <c r="B2814" s="5" t="s">
        <v>3469</v>
      </c>
      <c r="C2814" s="6" t="s">
        <v>18</v>
      </c>
      <c r="D2814" s="5">
        <v>31</v>
      </c>
      <c r="E2814" s="6" t="s">
        <v>23</v>
      </c>
      <c r="F2814" s="6" t="s">
        <v>363</v>
      </c>
      <c r="G2814" s="6" t="s">
        <v>872</v>
      </c>
      <c r="H2814" s="6" t="s">
        <v>376</v>
      </c>
      <c r="I2814" s="5" t="s">
        <v>10</v>
      </c>
      <c r="J2814" s="7">
        <v>90</v>
      </c>
      <c r="K2814" s="8">
        <v>52</v>
      </c>
      <c r="L2814" s="8">
        <v>47.6</v>
      </c>
      <c r="M2814" s="8">
        <v>47.52</v>
      </c>
      <c r="N2814" s="9">
        <f t="shared" si="172"/>
        <v>-4.3999999999999986</v>
      </c>
      <c r="O2814" s="10">
        <f t="shared" si="173"/>
        <v>0.91538461538461546</v>
      </c>
      <c r="P2814" s="11">
        <f t="shared" si="174"/>
        <v>1.6835016835016474E-3</v>
      </c>
      <c r="Q2814" s="10">
        <f t="shared" si="175"/>
        <v>0.71087216248506568</v>
      </c>
    </row>
    <row r="2815" spans="1:17" x14ac:dyDescent="0.3">
      <c r="A2815" s="12" t="s">
        <v>3687</v>
      </c>
      <c r="B2815" s="12" t="s">
        <v>3469</v>
      </c>
      <c r="C2815" s="13" t="s">
        <v>18</v>
      </c>
      <c r="D2815" s="12">
        <v>31</v>
      </c>
      <c r="E2815" s="13" t="s">
        <v>23</v>
      </c>
      <c r="F2815" s="13" t="s">
        <v>363</v>
      </c>
      <c r="G2815" s="13" t="s">
        <v>872</v>
      </c>
      <c r="H2815" s="13" t="s">
        <v>378</v>
      </c>
      <c r="I2815" s="12" t="s">
        <v>10</v>
      </c>
      <c r="J2815" s="14">
        <v>1200</v>
      </c>
      <c r="K2815" s="15">
        <v>511</v>
      </c>
      <c r="L2815" s="15">
        <v>716.69</v>
      </c>
      <c r="M2815" s="15">
        <v>305.60000000000002</v>
      </c>
      <c r="N2815" s="16">
        <f t="shared" si="172"/>
        <v>205.69000000000005</v>
      </c>
      <c r="O2815" s="17">
        <f t="shared" si="173"/>
        <v>1.4025244618395305</v>
      </c>
      <c r="P2815" s="18">
        <f t="shared" si="174"/>
        <v>1.3451897905759163</v>
      </c>
      <c r="Q2815" s="17">
        <f t="shared" si="175"/>
        <v>0.8027441756272401</v>
      </c>
    </row>
    <row r="2816" spans="1:17" x14ac:dyDescent="0.3">
      <c r="A2816" s="5" t="s">
        <v>3688</v>
      </c>
      <c r="B2816" s="5" t="s">
        <v>3469</v>
      </c>
      <c r="C2816" s="6" t="s">
        <v>18</v>
      </c>
      <c r="D2816" s="5">
        <v>31</v>
      </c>
      <c r="E2816" s="6" t="s">
        <v>23</v>
      </c>
      <c r="F2816" s="6" t="s">
        <v>363</v>
      </c>
      <c r="G2816" s="6" t="s">
        <v>872</v>
      </c>
      <c r="H2816" s="6" t="s">
        <v>380</v>
      </c>
      <c r="I2816" s="5" t="s">
        <v>10</v>
      </c>
      <c r="J2816" s="7">
        <v>500</v>
      </c>
      <c r="K2816" s="8">
        <v>289</v>
      </c>
      <c r="L2816" s="8">
        <v>316.95</v>
      </c>
      <c r="M2816" s="8">
        <v>272.8</v>
      </c>
      <c r="N2816" s="9">
        <f t="shared" si="172"/>
        <v>27.949999999999989</v>
      </c>
      <c r="O2816" s="10">
        <f t="shared" si="173"/>
        <v>1.0967128027681661</v>
      </c>
      <c r="P2816" s="11">
        <f t="shared" si="174"/>
        <v>0.16184017595307909</v>
      </c>
      <c r="Q2816" s="10">
        <f t="shared" si="175"/>
        <v>0.8520161290322581</v>
      </c>
    </row>
    <row r="2817" spans="1:17" x14ac:dyDescent="0.3">
      <c r="A2817" s="12" t="s">
        <v>3689</v>
      </c>
      <c r="B2817" s="12" t="s">
        <v>3469</v>
      </c>
      <c r="C2817" s="13" t="s">
        <v>18</v>
      </c>
      <c r="D2817" s="12">
        <v>31</v>
      </c>
      <c r="E2817" s="13" t="s">
        <v>23</v>
      </c>
      <c r="F2817" s="13" t="s">
        <v>363</v>
      </c>
      <c r="G2817" s="13" t="s">
        <v>872</v>
      </c>
      <c r="H2817" s="13" t="s">
        <v>381</v>
      </c>
      <c r="I2817" s="12" t="s">
        <v>10</v>
      </c>
      <c r="J2817" s="14">
        <v>1320</v>
      </c>
      <c r="K2817" s="15">
        <v>802</v>
      </c>
      <c r="L2817" s="15">
        <v>821.02</v>
      </c>
      <c r="M2817" s="15">
        <v>610.44000000000005</v>
      </c>
      <c r="N2817" s="16">
        <f t="shared" si="172"/>
        <v>19.019999999999982</v>
      </c>
      <c r="O2817" s="17">
        <f t="shared" si="173"/>
        <v>1.023715710723192</v>
      </c>
      <c r="P2817" s="18">
        <f t="shared" si="174"/>
        <v>0.3449642880545179</v>
      </c>
      <c r="Q2817" s="17">
        <f t="shared" si="175"/>
        <v>0.83600114043662432</v>
      </c>
    </row>
    <row r="2818" spans="1:17" x14ac:dyDescent="0.3">
      <c r="A2818" s="5" t="s">
        <v>3690</v>
      </c>
      <c r="B2818" s="5" t="s">
        <v>3469</v>
      </c>
      <c r="C2818" s="6" t="s">
        <v>18</v>
      </c>
      <c r="D2818" s="5">
        <v>31</v>
      </c>
      <c r="E2818" s="6" t="s">
        <v>23</v>
      </c>
      <c r="F2818" s="6" t="s">
        <v>363</v>
      </c>
      <c r="G2818" s="6" t="s">
        <v>872</v>
      </c>
      <c r="H2818" s="6" t="s">
        <v>382</v>
      </c>
      <c r="I2818" s="5" t="s">
        <v>10</v>
      </c>
      <c r="J2818" s="7">
        <v>1250</v>
      </c>
      <c r="K2818" s="8">
        <v>525</v>
      </c>
      <c r="L2818" s="8">
        <v>586.67999999999995</v>
      </c>
      <c r="M2818" s="8">
        <v>658.14</v>
      </c>
      <c r="N2818" s="9">
        <f t="shared" ref="N2818:N2881" si="176">L2818-K2818</f>
        <v>61.67999999999995</v>
      </c>
      <c r="O2818" s="10">
        <f t="shared" ref="O2818:O2881" si="177">IFERROR(L2818/K2818, 0)</f>
        <v>1.1174857142857142</v>
      </c>
      <c r="P2818" s="11">
        <f t="shared" ref="P2818:P2881" si="178">IFERROR((L2818-M2818)/M2818, 0)</f>
        <v>-0.10857872185249345</v>
      </c>
      <c r="Q2818" s="10">
        <f t="shared" ref="Q2818:Q2881" si="179">IFERROR((L2818*1000)/(J2818*D2818*24), 0)</f>
        <v>0.6308387096774194</v>
      </c>
    </row>
    <row r="2819" spans="1:17" x14ac:dyDescent="0.3">
      <c r="A2819" s="12" t="s">
        <v>3691</v>
      </c>
      <c r="B2819" s="12" t="s">
        <v>3469</v>
      </c>
      <c r="C2819" s="13" t="s">
        <v>18</v>
      </c>
      <c r="D2819" s="12">
        <v>31</v>
      </c>
      <c r="E2819" s="13" t="s">
        <v>23</v>
      </c>
      <c r="F2819" s="13" t="s">
        <v>363</v>
      </c>
      <c r="G2819" s="13" t="s">
        <v>872</v>
      </c>
      <c r="H2819" s="13" t="s">
        <v>384</v>
      </c>
      <c r="I2819" s="12" t="s">
        <v>10</v>
      </c>
      <c r="J2819" s="14">
        <v>3960</v>
      </c>
      <c r="K2819" s="15">
        <v>2825</v>
      </c>
      <c r="L2819" s="15">
        <v>2871.98</v>
      </c>
      <c r="M2819" s="15">
        <v>2428.1999999999998</v>
      </c>
      <c r="N2819" s="16">
        <f t="shared" si="176"/>
        <v>46.980000000000018</v>
      </c>
      <c r="O2819" s="17">
        <f t="shared" si="177"/>
        <v>1.0166300884955752</v>
      </c>
      <c r="P2819" s="18">
        <f t="shared" si="178"/>
        <v>0.18276089284243482</v>
      </c>
      <c r="Q2819" s="17">
        <f t="shared" si="179"/>
        <v>0.97479499294015426</v>
      </c>
    </row>
    <row r="2820" spans="1:17" x14ac:dyDescent="0.3">
      <c r="A2820" s="5" t="s">
        <v>3692</v>
      </c>
      <c r="B2820" s="5" t="s">
        <v>3469</v>
      </c>
      <c r="C2820" s="6" t="s">
        <v>18</v>
      </c>
      <c r="D2820" s="5">
        <v>31</v>
      </c>
      <c r="E2820" s="6" t="s">
        <v>23</v>
      </c>
      <c r="F2820" s="6" t="s">
        <v>363</v>
      </c>
      <c r="G2820" s="6" t="s">
        <v>872</v>
      </c>
      <c r="H2820" s="6" t="s">
        <v>386</v>
      </c>
      <c r="I2820" s="5" t="s">
        <v>12</v>
      </c>
      <c r="J2820" s="7">
        <v>0</v>
      </c>
      <c r="K2820" s="8">
        <v>0</v>
      </c>
      <c r="L2820" s="8">
        <v>0</v>
      </c>
      <c r="M2820" s="8">
        <v>0</v>
      </c>
      <c r="N2820" s="9">
        <f t="shared" si="176"/>
        <v>0</v>
      </c>
      <c r="O2820" s="10">
        <f t="shared" si="177"/>
        <v>0</v>
      </c>
      <c r="P2820" s="11">
        <f t="shared" si="178"/>
        <v>0</v>
      </c>
      <c r="Q2820" s="10">
        <f t="shared" si="179"/>
        <v>0</v>
      </c>
    </row>
    <row r="2821" spans="1:17" x14ac:dyDescent="0.3">
      <c r="A2821" s="12" t="s">
        <v>3693</v>
      </c>
      <c r="B2821" s="12" t="s">
        <v>3469</v>
      </c>
      <c r="C2821" s="13" t="s">
        <v>18</v>
      </c>
      <c r="D2821" s="12">
        <v>31</v>
      </c>
      <c r="E2821" s="13" t="s">
        <v>23</v>
      </c>
      <c r="F2821" s="13" t="s">
        <v>363</v>
      </c>
      <c r="G2821" s="13" t="s">
        <v>78</v>
      </c>
      <c r="H2821" s="13" t="s">
        <v>388</v>
      </c>
      <c r="I2821" s="12" t="s">
        <v>10</v>
      </c>
      <c r="J2821" s="14">
        <v>600</v>
      </c>
      <c r="K2821" s="15">
        <v>315</v>
      </c>
      <c r="L2821" s="15">
        <v>311.7</v>
      </c>
      <c r="M2821" s="15">
        <v>288.5</v>
      </c>
      <c r="N2821" s="16">
        <f t="shared" si="176"/>
        <v>-3.3000000000000114</v>
      </c>
      <c r="O2821" s="17">
        <f t="shared" si="177"/>
        <v>0.98952380952380947</v>
      </c>
      <c r="P2821" s="18">
        <f t="shared" si="178"/>
        <v>8.0415944540727868E-2</v>
      </c>
      <c r="Q2821" s="17">
        <f t="shared" si="179"/>
        <v>0.698252688172043</v>
      </c>
    </row>
    <row r="2822" spans="1:17" x14ac:dyDescent="0.3">
      <c r="A2822" s="5" t="s">
        <v>3694</v>
      </c>
      <c r="B2822" s="5" t="s">
        <v>3469</v>
      </c>
      <c r="C2822" s="6" t="s">
        <v>18</v>
      </c>
      <c r="D2822" s="5">
        <v>31</v>
      </c>
      <c r="E2822" s="6" t="s">
        <v>23</v>
      </c>
      <c r="F2822" s="6" t="s">
        <v>363</v>
      </c>
      <c r="G2822" s="6" t="s">
        <v>78</v>
      </c>
      <c r="H2822" s="6" t="s">
        <v>390</v>
      </c>
      <c r="I2822" s="5" t="s">
        <v>10</v>
      </c>
      <c r="J2822" s="7">
        <v>1600</v>
      </c>
      <c r="K2822" s="8">
        <v>716</v>
      </c>
      <c r="L2822" s="8">
        <v>943.24</v>
      </c>
      <c r="M2822" s="8">
        <v>938.19</v>
      </c>
      <c r="N2822" s="9">
        <f t="shared" si="176"/>
        <v>227.24</v>
      </c>
      <c r="O2822" s="10">
        <f t="shared" si="177"/>
        <v>1.3173743016759776</v>
      </c>
      <c r="P2822" s="11">
        <f t="shared" si="178"/>
        <v>5.3827049957897166E-3</v>
      </c>
      <c r="Q2822" s="10">
        <f t="shared" si="179"/>
        <v>0.79237231182795698</v>
      </c>
    </row>
    <row r="2823" spans="1:17" x14ac:dyDescent="0.3">
      <c r="A2823" s="12" t="s">
        <v>3695</v>
      </c>
      <c r="B2823" s="12" t="s">
        <v>3469</v>
      </c>
      <c r="C2823" s="13" t="s">
        <v>18</v>
      </c>
      <c r="D2823" s="12">
        <v>31</v>
      </c>
      <c r="E2823" s="13" t="s">
        <v>23</v>
      </c>
      <c r="F2823" s="13" t="s">
        <v>363</v>
      </c>
      <c r="G2823" s="13" t="s">
        <v>78</v>
      </c>
      <c r="H2823" s="13" t="s">
        <v>391</v>
      </c>
      <c r="I2823" s="12" t="s">
        <v>10</v>
      </c>
      <c r="J2823" s="14">
        <v>1320</v>
      </c>
      <c r="K2823" s="15">
        <v>694</v>
      </c>
      <c r="L2823" s="15">
        <v>658.78</v>
      </c>
      <c r="M2823" s="15">
        <v>492.03</v>
      </c>
      <c r="N2823" s="16">
        <f t="shared" si="176"/>
        <v>-35.220000000000027</v>
      </c>
      <c r="O2823" s="17">
        <f t="shared" si="177"/>
        <v>0.94925072046109504</v>
      </c>
      <c r="P2823" s="18">
        <f t="shared" si="178"/>
        <v>0.33890209946547978</v>
      </c>
      <c r="Q2823" s="17">
        <f t="shared" si="179"/>
        <v>0.67080074942978174</v>
      </c>
    </row>
    <row r="2824" spans="1:17" x14ac:dyDescent="0.3">
      <c r="A2824" s="5" t="s">
        <v>3696</v>
      </c>
      <c r="B2824" s="5" t="s">
        <v>3469</v>
      </c>
      <c r="C2824" s="6" t="s">
        <v>18</v>
      </c>
      <c r="D2824" s="5">
        <v>31</v>
      </c>
      <c r="E2824" s="6" t="s">
        <v>23</v>
      </c>
      <c r="F2824" s="6" t="s">
        <v>363</v>
      </c>
      <c r="G2824" s="6" t="s">
        <v>78</v>
      </c>
      <c r="H2824" s="6" t="s">
        <v>392</v>
      </c>
      <c r="I2824" s="5" t="s">
        <v>10</v>
      </c>
      <c r="J2824" s="7">
        <v>4760</v>
      </c>
      <c r="K2824" s="8">
        <v>3331</v>
      </c>
      <c r="L2824" s="8">
        <v>3233.63</v>
      </c>
      <c r="M2824" s="8">
        <v>3251.86</v>
      </c>
      <c r="N2824" s="9">
        <f t="shared" si="176"/>
        <v>-97.369999999999891</v>
      </c>
      <c r="O2824" s="10">
        <f t="shared" si="177"/>
        <v>0.97076853797658369</v>
      </c>
      <c r="P2824" s="11">
        <f t="shared" si="178"/>
        <v>-5.6060223994882979E-3</v>
      </c>
      <c r="Q2824" s="10">
        <f t="shared" si="179"/>
        <v>0.91308337851269539</v>
      </c>
    </row>
    <row r="2825" spans="1:17" x14ac:dyDescent="0.3">
      <c r="A2825" s="12" t="s">
        <v>3697</v>
      </c>
      <c r="B2825" s="12" t="s">
        <v>3469</v>
      </c>
      <c r="C2825" s="13" t="s">
        <v>18</v>
      </c>
      <c r="D2825" s="12">
        <v>31</v>
      </c>
      <c r="E2825" s="13" t="s">
        <v>23</v>
      </c>
      <c r="F2825" s="13" t="s">
        <v>363</v>
      </c>
      <c r="G2825" s="13" t="s">
        <v>78</v>
      </c>
      <c r="H2825" s="13" t="s">
        <v>393</v>
      </c>
      <c r="I2825" s="12" t="s">
        <v>12</v>
      </c>
      <c r="J2825" s="14">
        <v>1000</v>
      </c>
      <c r="K2825" s="15">
        <v>159</v>
      </c>
      <c r="L2825" s="15">
        <v>133.03</v>
      </c>
      <c r="M2825" s="15">
        <v>170.55</v>
      </c>
      <c r="N2825" s="16">
        <f t="shared" si="176"/>
        <v>-25.97</v>
      </c>
      <c r="O2825" s="17">
        <f t="shared" si="177"/>
        <v>0.83666666666666667</v>
      </c>
      <c r="P2825" s="18">
        <f t="shared" si="178"/>
        <v>-0.21999413661682796</v>
      </c>
      <c r="Q2825" s="17">
        <f t="shared" si="179"/>
        <v>0.17880376344086021</v>
      </c>
    </row>
    <row r="2826" spans="1:17" x14ac:dyDescent="0.3">
      <c r="A2826" s="5" t="s">
        <v>3698</v>
      </c>
      <c r="B2826" s="5" t="s">
        <v>3469</v>
      </c>
      <c r="C2826" s="6" t="s">
        <v>18</v>
      </c>
      <c r="D2826" s="5">
        <v>31</v>
      </c>
      <c r="E2826" s="6" t="s">
        <v>23</v>
      </c>
      <c r="F2826" s="6" t="s">
        <v>363</v>
      </c>
      <c r="G2826" s="6" t="s">
        <v>78</v>
      </c>
      <c r="H2826" s="6" t="s">
        <v>394</v>
      </c>
      <c r="I2826" s="5" t="s">
        <v>12</v>
      </c>
      <c r="J2826" s="7">
        <v>520</v>
      </c>
      <c r="K2826" s="8">
        <v>91</v>
      </c>
      <c r="L2826" s="8">
        <v>56.53</v>
      </c>
      <c r="M2826" s="8">
        <v>72.48</v>
      </c>
      <c r="N2826" s="9">
        <f t="shared" si="176"/>
        <v>-34.47</v>
      </c>
      <c r="O2826" s="10">
        <f t="shared" si="177"/>
        <v>0.62120879120879124</v>
      </c>
      <c r="P2826" s="11">
        <f t="shared" si="178"/>
        <v>-0.22006070640176603</v>
      </c>
      <c r="Q2826" s="10">
        <f t="shared" si="179"/>
        <v>0.14611765922249792</v>
      </c>
    </row>
    <row r="2827" spans="1:17" x14ac:dyDescent="0.3">
      <c r="A2827" s="12" t="s">
        <v>3699</v>
      </c>
      <c r="B2827" s="12" t="s">
        <v>3469</v>
      </c>
      <c r="C2827" s="13" t="s">
        <v>18</v>
      </c>
      <c r="D2827" s="12">
        <v>31</v>
      </c>
      <c r="E2827" s="13" t="s">
        <v>23</v>
      </c>
      <c r="F2827" s="13" t="s">
        <v>396</v>
      </c>
      <c r="G2827" s="13" t="s">
        <v>58</v>
      </c>
      <c r="H2827" s="13" t="s">
        <v>397</v>
      </c>
      <c r="I2827" s="12" t="s">
        <v>10</v>
      </c>
      <c r="J2827" s="14">
        <v>1210</v>
      </c>
      <c r="K2827" s="15">
        <v>762</v>
      </c>
      <c r="L2827" s="15">
        <v>620.1</v>
      </c>
      <c r="M2827" s="15">
        <v>665.38</v>
      </c>
      <c r="N2827" s="16">
        <f t="shared" si="176"/>
        <v>-141.89999999999998</v>
      </c>
      <c r="O2827" s="17">
        <f t="shared" si="177"/>
        <v>0.81377952755905514</v>
      </c>
      <c r="P2827" s="18">
        <f t="shared" si="178"/>
        <v>-6.8051339084432921E-2</v>
      </c>
      <c r="Q2827" s="17">
        <f t="shared" si="179"/>
        <v>0.68881631564916024</v>
      </c>
    </row>
    <row r="2828" spans="1:17" x14ac:dyDescent="0.3">
      <c r="A2828" s="5" t="s">
        <v>3700</v>
      </c>
      <c r="B2828" s="5" t="s">
        <v>3469</v>
      </c>
      <c r="C2828" s="6" t="s">
        <v>18</v>
      </c>
      <c r="D2828" s="5">
        <v>31</v>
      </c>
      <c r="E2828" s="6" t="s">
        <v>23</v>
      </c>
      <c r="F2828" s="6" t="s">
        <v>396</v>
      </c>
      <c r="G2828" s="6" t="s">
        <v>58</v>
      </c>
      <c r="H2828" s="6" t="s">
        <v>398</v>
      </c>
      <c r="I2828" s="5" t="s">
        <v>10</v>
      </c>
      <c r="J2828" s="7">
        <v>2920</v>
      </c>
      <c r="K2828" s="8">
        <v>1635</v>
      </c>
      <c r="L2828" s="8">
        <v>1307.1199999999999</v>
      </c>
      <c r="M2828" s="8">
        <v>1232.8800000000001</v>
      </c>
      <c r="N2828" s="9">
        <f t="shared" si="176"/>
        <v>-327.88000000000011</v>
      </c>
      <c r="O2828" s="10">
        <f t="shared" si="177"/>
        <v>0.79946177370030569</v>
      </c>
      <c r="P2828" s="11">
        <f t="shared" si="178"/>
        <v>6.0216728310946543E-2</v>
      </c>
      <c r="Q2828" s="10">
        <f t="shared" si="179"/>
        <v>0.60167182206510528</v>
      </c>
    </row>
    <row r="2829" spans="1:17" x14ac:dyDescent="0.3">
      <c r="A2829" s="12" t="s">
        <v>3701</v>
      </c>
      <c r="B2829" s="12" t="s">
        <v>3469</v>
      </c>
      <c r="C2829" s="13" t="s">
        <v>18</v>
      </c>
      <c r="D2829" s="12">
        <v>31</v>
      </c>
      <c r="E2829" s="13" t="s">
        <v>23</v>
      </c>
      <c r="F2829" s="13" t="s">
        <v>396</v>
      </c>
      <c r="G2829" s="13" t="s">
        <v>58</v>
      </c>
      <c r="H2829" s="13" t="s">
        <v>399</v>
      </c>
      <c r="I2829" s="12" t="s">
        <v>10</v>
      </c>
      <c r="J2829" s="14">
        <v>1340</v>
      </c>
      <c r="K2829" s="15">
        <v>640</v>
      </c>
      <c r="L2829" s="15">
        <v>699.27</v>
      </c>
      <c r="M2829" s="15">
        <v>668.58</v>
      </c>
      <c r="N2829" s="16">
        <f t="shared" si="176"/>
        <v>59.269999999999982</v>
      </c>
      <c r="O2829" s="17">
        <f t="shared" si="177"/>
        <v>1.0926093749999999</v>
      </c>
      <c r="P2829" s="18">
        <f t="shared" si="178"/>
        <v>4.5903257650542852E-2</v>
      </c>
      <c r="Q2829" s="17">
        <f t="shared" si="179"/>
        <v>0.70140226287915264</v>
      </c>
    </row>
    <row r="2830" spans="1:17" x14ac:dyDescent="0.3">
      <c r="A2830" s="5" t="s">
        <v>3702</v>
      </c>
      <c r="B2830" s="5" t="s">
        <v>3469</v>
      </c>
      <c r="C2830" s="6" t="s">
        <v>18</v>
      </c>
      <c r="D2830" s="5">
        <v>31</v>
      </c>
      <c r="E2830" s="6" t="s">
        <v>23</v>
      </c>
      <c r="F2830" s="6" t="s">
        <v>396</v>
      </c>
      <c r="G2830" s="6" t="s">
        <v>58</v>
      </c>
      <c r="H2830" s="6" t="s">
        <v>400</v>
      </c>
      <c r="I2830" s="5" t="s">
        <v>10</v>
      </c>
      <c r="J2830" s="7">
        <v>2190</v>
      </c>
      <c r="K2830" s="8">
        <v>1018</v>
      </c>
      <c r="L2830" s="8">
        <v>1233.94</v>
      </c>
      <c r="M2830" s="8">
        <v>1348.95</v>
      </c>
      <c r="N2830" s="9">
        <f t="shared" si="176"/>
        <v>215.94000000000005</v>
      </c>
      <c r="O2830" s="10">
        <f t="shared" si="177"/>
        <v>1.2121218074656188</v>
      </c>
      <c r="P2830" s="11">
        <f t="shared" si="178"/>
        <v>-8.5258905074317048E-2</v>
      </c>
      <c r="Q2830" s="10">
        <f t="shared" si="179"/>
        <v>0.7573157558796092</v>
      </c>
    </row>
    <row r="2831" spans="1:17" x14ac:dyDescent="0.3">
      <c r="A2831" s="12" t="s">
        <v>3703</v>
      </c>
      <c r="B2831" s="12" t="s">
        <v>3469</v>
      </c>
      <c r="C2831" s="13" t="s">
        <v>18</v>
      </c>
      <c r="D2831" s="12">
        <v>31</v>
      </c>
      <c r="E2831" s="13" t="s">
        <v>23</v>
      </c>
      <c r="F2831" s="13" t="s">
        <v>396</v>
      </c>
      <c r="G2831" s="13" t="s">
        <v>58</v>
      </c>
      <c r="H2831" s="13" t="s">
        <v>401</v>
      </c>
      <c r="I2831" s="12" t="s">
        <v>10</v>
      </c>
      <c r="J2831" s="14">
        <v>630</v>
      </c>
      <c r="K2831" s="15">
        <v>245</v>
      </c>
      <c r="L2831" s="15">
        <v>176.68</v>
      </c>
      <c r="M2831" s="15">
        <v>331.22</v>
      </c>
      <c r="N2831" s="16">
        <f t="shared" si="176"/>
        <v>-68.319999999999993</v>
      </c>
      <c r="O2831" s="17">
        <f t="shared" si="177"/>
        <v>0.7211428571428572</v>
      </c>
      <c r="P2831" s="18">
        <f t="shared" si="178"/>
        <v>-0.46657810518688486</v>
      </c>
      <c r="Q2831" s="17">
        <f t="shared" si="179"/>
        <v>0.3769414575866189</v>
      </c>
    </row>
    <row r="2832" spans="1:17" x14ac:dyDescent="0.3">
      <c r="A2832" s="5" t="s">
        <v>3704</v>
      </c>
      <c r="B2832" s="5" t="s">
        <v>3469</v>
      </c>
      <c r="C2832" s="6" t="s">
        <v>18</v>
      </c>
      <c r="D2832" s="5">
        <v>31</v>
      </c>
      <c r="E2832" s="6" t="s">
        <v>23</v>
      </c>
      <c r="F2832" s="6" t="s">
        <v>396</v>
      </c>
      <c r="G2832" s="6" t="s">
        <v>58</v>
      </c>
      <c r="H2832" s="6" t="s">
        <v>402</v>
      </c>
      <c r="I2832" s="5" t="s">
        <v>10</v>
      </c>
      <c r="J2832" s="7">
        <v>500</v>
      </c>
      <c r="K2832" s="8">
        <v>272</v>
      </c>
      <c r="L2832" s="8">
        <v>310.07</v>
      </c>
      <c r="M2832" s="8">
        <v>279</v>
      </c>
      <c r="N2832" s="9">
        <f t="shared" si="176"/>
        <v>38.069999999999993</v>
      </c>
      <c r="O2832" s="10">
        <f t="shared" si="177"/>
        <v>1.1399632352941176</v>
      </c>
      <c r="P2832" s="11">
        <f t="shared" si="178"/>
        <v>0.11136200716845876</v>
      </c>
      <c r="Q2832" s="10">
        <f t="shared" si="179"/>
        <v>0.83352150537634406</v>
      </c>
    </row>
    <row r="2833" spans="1:17" x14ac:dyDescent="0.3">
      <c r="A2833" s="12" t="s">
        <v>3705</v>
      </c>
      <c r="B2833" s="12" t="s">
        <v>3469</v>
      </c>
      <c r="C2833" s="13" t="s">
        <v>18</v>
      </c>
      <c r="D2833" s="12">
        <v>31</v>
      </c>
      <c r="E2833" s="13" t="s">
        <v>23</v>
      </c>
      <c r="F2833" s="13" t="s">
        <v>396</v>
      </c>
      <c r="G2833" s="13" t="s">
        <v>58</v>
      </c>
      <c r="H2833" s="13" t="s">
        <v>403</v>
      </c>
      <c r="I2833" s="12" t="s">
        <v>10</v>
      </c>
      <c r="J2833" s="14">
        <v>750</v>
      </c>
      <c r="K2833" s="15">
        <v>300</v>
      </c>
      <c r="L2833" s="15">
        <v>240.83</v>
      </c>
      <c r="M2833" s="15">
        <v>384.48</v>
      </c>
      <c r="N2833" s="16">
        <f t="shared" si="176"/>
        <v>-59.169999999999987</v>
      </c>
      <c r="O2833" s="17">
        <f t="shared" si="177"/>
        <v>0.80276666666666674</v>
      </c>
      <c r="P2833" s="18">
        <f t="shared" si="178"/>
        <v>-0.37362151477320016</v>
      </c>
      <c r="Q2833" s="17">
        <f t="shared" si="179"/>
        <v>0.43159498207885305</v>
      </c>
    </row>
    <row r="2834" spans="1:17" x14ac:dyDescent="0.3">
      <c r="A2834" s="5" t="s">
        <v>3706</v>
      </c>
      <c r="B2834" s="5" t="s">
        <v>3469</v>
      </c>
      <c r="C2834" s="6" t="s">
        <v>18</v>
      </c>
      <c r="D2834" s="5">
        <v>31</v>
      </c>
      <c r="E2834" s="6" t="s">
        <v>23</v>
      </c>
      <c r="F2834" s="6" t="s">
        <v>396</v>
      </c>
      <c r="G2834" s="6" t="s">
        <v>58</v>
      </c>
      <c r="H2834" s="6" t="s">
        <v>405</v>
      </c>
      <c r="I2834" s="5" t="s">
        <v>16</v>
      </c>
      <c r="J2834" s="7">
        <v>672</v>
      </c>
      <c r="K2834" s="8">
        <v>156</v>
      </c>
      <c r="L2834" s="8">
        <v>201.4</v>
      </c>
      <c r="M2834" s="8">
        <v>126.08</v>
      </c>
      <c r="N2834" s="9">
        <f t="shared" si="176"/>
        <v>45.400000000000006</v>
      </c>
      <c r="O2834" s="10">
        <f t="shared" si="177"/>
        <v>1.2910256410256411</v>
      </c>
      <c r="P2834" s="11">
        <f t="shared" si="178"/>
        <v>0.5973984771573605</v>
      </c>
      <c r="Q2834" s="10">
        <f t="shared" si="179"/>
        <v>0.40282578084997439</v>
      </c>
    </row>
    <row r="2835" spans="1:17" x14ac:dyDescent="0.3">
      <c r="A2835" s="12" t="s">
        <v>3707</v>
      </c>
      <c r="B2835" s="12" t="s">
        <v>3469</v>
      </c>
      <c r="C2835" s="13" t="s">
        <v>18</v>
      </c>
      <c r="D2835" s="12">
        <v>31</v>
      </c>
      <c r="E2835" s="13" t="s">
        <v>23</v>
      </c>
      <c r="F2835" s="13" t="s">
        <v>396</v>
      </c>
      <c r="G2835" s="13" t="s">
        <v>58</v>
      </c>
      <c r="H2835" s="13" t="s">
        <v>406</v>
      </c>
      <c r="I2835" s="12" t="s">
        <v>12</v>
      </c>
      <c r="J2835" s="14">
        <v>80</v>
      </c>
      <c r="K2835" s="15">
        <v>6</v>
      </c>
      <c r="L2835" s="15">
        <v>0</v>
      </c>
      <c r="M2835" s="15">
        <v>6.6</v>
      </c>
      <c r="N2835" s="16">
        <f t="shared" si="176"/>
        <v>-6</v>
      </c>
      <c r="O2835" s="17">
        <f t="shared" si="177"/>
        <v>0</v>
      </c>
      <c r="P2835" s="18">
        <f t="shared" si="178"/>
        <v>-1</v>
      </c>
      <c r="Q2835" s="17">
        <f t="shared" si="179"/>
        <v>0</v>
      </c>
    </row>
    <row r="2836" spans="1:17" x14ac:dyDescent="0.3">
      <c r="A2836" s="5" t="s">
        <v>3708</v>
      </c>
      <c r="B2836" s="5" t="s">
        <v>3469</v>
      </c>
      <c r="C2836" s="6" t="s">
        <v>18</v>
      </c>
      <c r="D2836" s="5">
        <v>31</v>
      </c>
      <c r="E2836" s="6" t="s">
        <v>23</v>
      </c>
      <c r="F2836" s="6" t="s">
        <v>396</v>
      </c>
      <c r="G2836" s="6" t="s">
        <v>58</v>
      </c>
      <c r="H2836" s="6" t="s">
        <v>407</v>
      </c>
      <c r="I2836" s="5" t="s">
        <v>12</v>
      </c>
      <c r="J2836" s="7">
        <v>250</v>
      </c>
      <c r="K2836" s="8">
        <v>18</v>
      </c>
      <c r="L2836" s="8">
        <v>17.09</v>
      </c>
      <c r="M2836" s="8">
        <v>18.41</v>
      </c>
      <c r="N2836" s="9">
        <f t="shared" si="176"/>
        <v>-0.91000000000000014</v>
      </c>
      <c r="O2836" s="10">
        <f t="shared" si="177"/>
        <v>0.94944444444444442</v>
      </c>
      <c r="P2836" s="11">
        <f t="shared" si="178"/>
        <v>-7.1700162954915825E-2</v>
      </c>
      <c r="Q2836" s="10">
        <f t="shared" si="179"/>
        <v>9.1881720430107533E-2</v>
      </c>
    </row>
    <row r="2837" spans="1:17" x14ac:dyDescent="0.3">
      <c r="A2837" s="12" t="s">
        <v>3709</v>
      </c>
      <c r="B2837" s="12" t="s">
        <v>3469</v>
      </c>
      <c r="C2837" s="13" t="s">
        <v>18</v>
      </c>
      <c r="D2837" s="12">
        <v>31</v>
      </c>
      <c r="E2837" s="13" t="s">
        <v>23</v>
      </c>
      <c r="F2837" s="13" t="s">
        <v>396</v>
      </c>
      <c r="G2837" s="13" t="s">
        <v>58</v>
      </c>
      <c r="H2837" s="13" t="s">
        <v>408</v>
      </c>
      <c r="I2837" s="12" t="s">
        <v>12</v>
      </c>
      <c r="J2837" s="14">
        <v>36</v>
      </c>
      <c r="K2837" s="15">
        <v>8</v>
      </c>
      <c r="L2837" s="15">
        <v>12.28</v>
      </c>
      <c r="M2837" s="15">
        <v>10.26</v>
      </c>
      <c r="N2837" s="16">
        <f t="shared" si="176"/>
        <v>4.2799999999999994</v>
      </c>
      <c r="O2837" s="17">
        <f t="shared" si="177"/>
        <v>1.5349999999999999</v>
      </c>
      <c r="P2837" s="18">
        <f t="shared" si="178"/>
        <v>0.19688109161793368</v>
      </c>
      <c r="Q2837" s="17">
        <f t="shared" si="179"/>
        <v>0.4584826762246117</v>
      </c>
    </row>
    <row r="2838" spans="1:17" x14ac:dyDescent="0.3">
      <c r="A2838" s="5" t="s">
        <v>3710</v>
      </c>
      <c r="B2838" s="5" t="s">
        <v>3469</v>
      </c>
      <c r="C2838" s="6" t="s">
        <v>18</v>
      </c>
      <c r="D2838" s="5">
        <v>31</v>
      </c>
      <c r="E2838" s="6" t="s">
        <v>23</v>
      </c>
      <c r="F2838" s="6" t="s">
        <v>396</v>
      </c>
      <c r="G2838" s="6" t="s">
        <v>58</v>
      </c>
      <c r="H2838" s="6" t="s">
        <v>409</v>
      </c>
      <c r="I2838" s="5" t="s">
        <v>12</v>
      </c>
      <c r="J2838" s="7">
        <v>600</v>
      </c>
      <c r="K2838" s="8">
        <v>50</v>
      </c>
      <c r="L2838" s="8">
        <v>48.24</v>
      </c>
      <c r="M2838" s="8">
        <v>113.08</v>
      </c>
      <c r="N2838" s="9">
        <f t="shared" si="176"/>
        <v>-1.759999999999998</v>
      </c>
      <c r="O2838" s="10">
        <f t="shared" si="177"/>
        <v>0.96479999999999999</v>
      </c>
      <c r="P2838" s="11">
        <f t="shared" si="178"/>
        <v>-0.57339936328263186</v>
      </c>
      <c r="Q2838" s="10">
        <f t="shared" si="179"/>
        <v>0.10806451612903226</v>
      </c>
    </row>
    <row r="2839" spans="1:17" x14ac:dyDescent="0.3">
      <c r="A2839" s="12" t="s">
        <v>3711</v>
      </c>
      <c r="B2839" s="12" t="s">
        <v>3469</v>
      </c>
      <c r="C2839" s="13" t="s">
        <v>18</v>
      </c>
      <c r="D2839" s="12">
        <v>31</v>
      </c>
      <c r="E2839" s="13" t="s">
        <v>23</v>
      </c>
      <c r="F2839" s="13" t="s">
        <v>396</v>
      </c>
      <c r="G2839" s="13" t="s">
        <v>58</v>
      </c>
      <c r="H2839" s="13" t="s">
        <v>410</v>
      </c>
      <c r="I2839" s="12" t="s">
        <v>12</v>
      </c>
      <c r="J2839" s="14">
        <v>320</v>
      </c>
      <c r="K2839" s="15">
        <v>35</v>
      </c>
      <c r="L2839" s="15">
        <v>13.89</v>
      </c>
      <c r="M2839" s="15">
        <v>49.54</v>
      </c>
      <c r="N2839" s="16">
        <f t="shared" si="176"/>
        <v>-21.11</v>
      </c>
      <c r="O2839" s="17">
        <f t="shared" si="177"/>
        <v>0.39685714285714285</v>
      </c>
      <c r="P2839" s="18">
        <f t="shared" si="178"/>
        <v>-0.71962050867985461</v>
      </c>
      <c r="Q2839" s="17">
        <f t="shared" si="179"/>
        <v>5.8341733870967742E-2</v>
      </c>
    </row>
    <row r="2840" spans="1:17" x14ac:dyDescent="0.3">
      <c r="A2840" s="5" t="s">
        <v>3712</v>
      </c>
      <c r="B2840" s="5" t="s">
        <v>3469</v>
      </c>
      <c r="C2840" s="6" t="s">
        <v>18</v>
      </c>
      <c r="D2840" s="5">
        <v>31</v>
      </c>
      <c r="E2840" s="6" t="s">
        <v>23</v>
      </c>
      <c r="F2840" s="6" t="s">
        <v>396</v>
      </c>
      <c r="G2840" s="6" t="s">
        <v>58</v>
      </c>
      <c r="H2840" s="6" t="s">
        <v>411</v>
      </c>
      <c r="I2840" s="5" t="s">
        <v>12</v>
      </c>
      <c r="J2840" s="7">
        <v>1000</v>
      </c>
      <c r="K2840" s="8">
        <v>135</v>
      </c>
      <c r="L2840" s="8">
        <v>11.12</v>
      </c>
      <c r="M2840" s="8">
        <v>115.13</v>
      </c>
      <c r="N2840" s="9">
        <f t="shared" si="176"/>
        <v>-123.88</v>
      </c>
      <c r="O2840" s="10">
        <f t="shared" si="177"/>
        <v>8.2370370370370358E-2</v>
      </c>
      <c r="P2840" s="11">
        <f t="shared" si="178"/>
        <v>-0.90341353252844603</v>
      </c>
      <c r="Q2840" s="10">
        <f t="shared" si="179"/>
        <v>1.4946236559139785E-2</v>
      </c>
    </row>
    <row r="2841" spans="1:17" x14ac:dyDescent="0.3">
      <c r="A2841" s="12" t="s">
        <v>3713</v>
      </c>
      <c r="B2841" s="12" t="s">
        <v>3469</v>
      </c>
      <c r="C2841" s="13" t="s">
        <v>18</v>
      </c>
      <c r="D2841" s="12">
        <v>31</v>
      </c>
      <c r="E2841" s="13" t="s">
        <v>23</v>
      </c>
      <c r="F2841" s="13" t="s">
        <v>396</v>
      </c>
      <c r="G2841" s="13" t="s">
        <v>58</v>
      </c>
      <c r="H2841" s="13" t="s">
        <v>412</v>
      </c>
      <c r="I2841" s="12" t="s">
        <v>12</v>
      </c>
      <c r="J2841" s="14">
        <v>60</v>
      </c>
      <c r="K2841" s="15">
        <v>11</v>
      </c>
      <c r="L2841" s="15">
        <v>0</v>
      </c>
      <c r="M2841" s="15">
        <v>14.52</v>
      </c>
      <c r="N2841" s="16">
        <f t="shared" si="176"/>
        <v>-11</v>
      </c>
      <c r="O2841" s="17">
        <f t="shared" si="177"/>
        <v>0</v>
      </c>
      <c r="P2841" s="18">
        <f t="shared" si="178"/>
        <v>-1</v>
      </c>
      <c r="Q2841" s="17">
        <f t="shared" si="179"/>
        <v>0</v>
      </c>
    </row>
    <row r="2842" spans="1:17" x14ac:dyDescent="0.3">
      <c r="A2842" s="5" t="s">
        <v>3714</v>
      </c>
      <c r="B2842" s="5" t="s">
        <v>3469</v>
      </c>
      <c r="C2842" s="6" t="s">
        <v>18</v>
      </c>
      <c r="D2842" s="5">
        <v>31</v>
      </c>
      <c r="E2842" s="6" t="s">
        <v>23</v>
      </c>
      <c r="F2842" s="6" t="s">
        <v>396</v>
      </c>
      <c r="G2842" s="6" t="s">
        <v>58</v>
      </c>
      <c r="H2842" s="6" t="s">
        <v>413</v>
      </c>
      <c r="I2842" s="5" t="s">
        <v>12</v>
      </c>
      <c r="J2842" s="7">
        <v>60</v>
      </c>
      <c r="K2842" s="8">
        <v>0</v>
      </c>
      <c r="L2842" s="8">
        <v>0</v>
      </c>
      <c r="M2842" s="8">
        <v>0</v>
      </c>
      <c r="N2842" s="9">
        <f t="shared" si="176"/>
        <v>0</v>
      </c>
      <c r="O2842" s="10">
        <f t="shared" si="177"/>
        <v>0</v>
      </c>
      <c r="P2842" s="11">
        <f t="shared" si="178"/>
        <v>0</v>
      </c>
      <c r="Q2842" s="10">
        <f t="shared" si="179"/>
        <v>0</v>
      </c>
    </row>
    <row r="2843" spans="1:17" x14ac:dyDescent="0.3">
      <c r="A2843" s="12" t="s">
        <v>3715</v>
      </c>
      <c r="B2843" s="12" t="s">
        <v>3469</v>
      </c>
      <c r="C2843" s="13" t="s">
        <v>18</v>
      </c>
      <c r="D2843" s="12">
        <v>31</v>
      </c>
      <c r="E2843" s="13" t="s">
        <v>23</v>
      </c>
      <c r="F2843" s="13" t="s">
        <v>396</v>
      </c>
      <c r="G2843" s="13" t="s">
        <v>58</v>
      </c>
      <c r="H2843" s="13" t="s">
        <v>414</v>
      </c>
      <c r="I2843" s="12" t="s">
        <v>12</v>
      </c>
      <c r="J2843" s="14">
        <v>160</v>
      </c>
      <c r="K2843" s="15">
        <v>28</v>
      </c>
      <c r="L2843" s="15">
        <v>19.510000000000002</v>
      </c>
      <c r="M2843" s="15">
        <v>19.02</v>
      </c>
      <c r="N2843" s="16">
        <f t="shared" si="176"/>
        <v>-8.4899999999999984</v>
      </c>
      <c r="O2843" s="17">
        <f t="shared" si="177"/>
        <v>0.69678571428571434</v>
      </c>
      <c r="P2843" s="18">
        <f t="shared" si="178"/>
        <v>2.5762355415352364E-2</v>
      </c>
      <c r="Q2843" s="17">
        <f t="shared" si="179"/>
        <v>0.16389448924731181</v>
      </c>
    </row>
    <row r="2844" spans="1:17" x14ac:dyDescent="0.3">
      <c r="A2844" s="5" t="s">
        <v>3716</v>
      </c>
      <c r="B2844" s="5" t="s">
        <v>3469</v>
      </c>
      <c r="C2844" s="6" t="s">
        <v>18</v>
      </c>
      <c r="D2844" s="5">
        <v>31</v>
      </c>
      <c r="E2844" s="6" t="s">
        <v>23</v>
      </c>
      <c r="F2844" s="6" t="s">
        <v>396</v>
      </c>
      <c r="G2844" s="6" t="s">
        <v>872</v>
      </c>
      <c r="H2844" s="6" t="s">
        <v>415</v>
      </c>
      <c r="I2844" s="5" t="s">
        <v>10</v>
      </c>
      <c r="J2844" s="7">
        <v>500</v>
      </c>
      <c r="K2844" s="8">
        <v>176</v>
      </c>
      <c r="L2844" s="8">
        <v>224.89</v>
      </c>
      <c r="M2844" s="8">
        <v>300.48</v>
      </c>
      <c r="N2844" s="9">
        <f t="shared" si="176"/>
        <v>48.889999999999986</v>
      </c>
      <c r="O2844" s="10">
        <f t="shared" si="177"/>
        <v>1.2777840909090907</v>
      </c>
      <c r="P2844" s="11">
        <f t="shared" si="178"/>
        <v>-0.25156416400425996</v>
      </c>
      <c r="Q2844" s="10">
        <f t="shared" si="179"/>
        <v>0.60454301075268813</v>
      </c>
    </row>
    <row r="2845" spans="1:17" x14ac:dyDescent="0.3">
      <c r="A2845" s="12" t="s">
        <v>3717</v>
      </c>
      <c r="B2845" s="12" t="s">
        <v>3469</v>
      </c>
      <c r="C2845" s="13" t="s">
        <v>18</v>
      </c>
      <c r="D2845" s="12">
        <v>31</v>
      </c>
      <c r="E2845" s="13" t="s">
        <v>23</v>
      </c>
      <c r="F2845" s="13" t="s">
        <v>396</v>
      </c>
      <c r="G2845" s="13" t="s">
        <v>872</v>
      </c>
      <c r="H2845" s="13" t="s">
        <v>417</v>
      </c>
      <c r="I2845" s="12" t="s">
        <v>10</v>
      </c>
      <c r="J2845" s="14">
        <v>246</v>
      </c>
      <c r="K2845" s="15">
        <v>0</v>
      </c>
      <c r="L2845" s="15">
        <v>0</v>
      </c>
      <c r="M2845" s="15">
        <v>0</v>
      </c>
      <c r="N2845" s="16">
        <f t="shared" si="176"/>
        <v>0</v>
      </c>
      <c r="O2845" s="17">
        <f t="shared" si="177"/>
        <v>0</v>
      </c>
      <c r="P2845" s="18">
        <f t="shared" si="178"/>
        <v>0</v>
      </c>
      <c r="Q2845" s="17">
        <f t="shared" si="179"/>
        <v>0</v>
      </c>
    </row>
    <row r="2846" spans="1:17" x14ac:dyDescent="0.3">
      <c r="A2846" s="5" t="s">
        <v>3718</v>
      </c>
      <c r="B2846" s="5" t="s">
        <v>3469</v>
      </c>
      <c r="C2846" s="6" t="s">
        <v>18</v>
      </c>
      <c r="D2846" s="5">
        <v>31</v>
      </c>
      <c r="E2846" s="6" t="s">
        <v>23</v>
      </c>
      <c r="F2846" s="6" t="s">
        <v>396</v>
      </c>
      <c r="G2846" s="6" t="s">
        <v>872</v>
      </c>
      <c r="H2846" s="6" t="s">
        <v>419</v>
      </c>
      <c r="I2846" s="5" t="s">
        <v>10</v>
      </c>
      <c r="J2846" s="7">
        <v>3300</v>
      </c>
      <c r="K2846" s="8">
        <v>2136</v>
      </c>
      <c r="L2846" s="8">
        <v>1550.93</v>
      </c>
      <c r="M2846" s="8">
        <v>1781.34</v>
      </c>
      <c r="N2846" s="9">
        <f t="shared" si="176"/>
        <v>-585.06999999999994</v>
      </c>
      <c r="O2846" s="10">
        <f t="shared" si="177"/>
        <v>0.72609082397003744</v>
      </c>
      <c r="P2846" s="11">
        <f t="shared" si="178"/>
        <v>-0.12934644705671003</v>
      </c>
      <c r="Q2846" s="10">
        <f t="shared" si="179"/>
        <v>0.63169191919191914</v>
      </c>
    </row>
    <row r="2847" spans="1:17" x14ac:dyDescent="0.3">
      <c r="A2847" s="12" t="s">
        <v>3719</v>
      </c>
      <c r="B2847" s="12" t="s">
        <v>3469</v>
      </c>
      <c r="C2847" s="13" t="s">
        <v>18</v>
      </c>
      <c r="D2847" s="12">
        <v>31</v>
      </c>
      <c r="E2847" s="13" t="s">
        <v>23</v>
      </c>
      <c r="F2847" s="13" t="s">
        <v>396</v>
      </c>
      <c r="G2847" s="13" t="s">
        <v>872</v>
      </c>
      <c r="H2847" s="13" t="s">
        <v>420</v>
      </c>
      <c r="I2847" s="12" t="s">
        <v>10</v>
      </c>
      <c r="J2847" s="14">
        <v>600</v>
      </c>
      <c r="K2847" s="15">
        <v>324</v>
      </c>
      <c r="L2847" s="15">
        <v>201.94</v>
      </c>
      <c r="M2847" s="15">
        <v>374.01</v>
      </c>
      <c r="N2847" s="16">
        <f t="shared" si="176"/>
        <v>-122.06</v>
      </c>
      <c r="O2847" s="17">
        <f t="shared" si="177"/>
        <v>0.62327160493827161</v>
      </c>
      <c r="P2847" s="18">
        <f t="shared" si="178"/>
        <v>-0.46006791262265712</v>
      </c>
      <c r="Q2847" s="17">
        <f t="shared" si="179"/>
        <v>0.45237455197132614</v>
      </c>
    </row>
    <row r="2848" spans="1:17" x14ac:dyDescent="0.3">
      <c r="A2848" s="5" t="s">
        <v>3720</v>
      </c>
      <c r="B2848" s="5" t="s">
        <v>3469</v>
      </c>
      <c r="C2848" s="6" t="s">
        <v>18</v>
      </c>
      <c r="D2848" s="5">
        <v>31</v>
      </c>
      <c r="E2848" s="6" t="s">
        <v>23</v>
      </c>
      <c r="F2848" s="6" t="s">
        <v>396</v>
      </c>
      <c r="G2848" s="6" t="s">
        <v>872</v>
      </c>
      <c r="H2848" s="6" t="s">
        <v>422</v>
      </c>
      <c r="I2848" s="5" t="s">
        <v>10</v>
      </c>
      <c r="J2848" s="7">
        <v>120</v>
      </c>
      <c r="K2848" s="8">
        <v>0</v>
      </c>
      <c r="L2848" s="8">
        <v>0</v>
      </c>
      <c r="M2848" s="8">
        <v>0</v>
      </c>
      <c r="N2848" s="9">
        <f t="shared" si="176"/>
        <v>0</v>
      </c>
      <c r="O2848" s="10">
        <f t="shared" si="177"/>
        <v>0</v>
      </c>
      <c r="P2848" s="11">
        <f t="shared" si="178"/>
        <v>0</v>
      </c>
      <c r="Q2848" s="10">
        <f t="shared" si="179"/>
        <v>0</v>
      </c>
    </row>
    <row r="2849" spans="1:17" x14ac:dyDescent="0.3">
      <c r="A2849" s="12" t="s">
        <v>3721</v>
      </c>
      <c r="B2849" s="12" t="s">
        <v>3469</v>
      </c>
      <c r="C2849" s="13" t="s">
        <v>18</v>
      </c>
      <c r="D2849" s="12">
        <v>31</v>
      </c>
      <c r="E2849" s="13" t="s">
        <v>23</v>
      </c>
      <c r="F2849" s="13" t="s">
        <v>396</v>
      </c>
      <c r="G2849" s="13" t="s">
        <v>872</v>
      </c>
      <c r="H2849" s="13" t="s">
        <v>424</v>
      </c>
      <c r="I2849" s="12" t="s">
        <v>10</v>
      </c>
      <c r="J2849" s="14">
        <v>600</v>
      </c>
      <c r="K2849" s="15">
        <v>200</v>
      </c>
      <c r="L2849" s="15">
        <v>398.52</v>
      </c>
      <c r="M2849" s="15">
        <v>395.74</v>
      </c>
      <c r="N2849" s="16">
        <f t="shared" si="176"/>
        <v>198.51999999999998</v>
      </c>
      <c r="O2849" s="17">
        <f t="shared" si="177"/>
        <v>1.9925999999999999</v>
      </c>
      <c r="P2849" s="18">
        <f t="shared" si="178"/>
        <v>7.0248142719966968E-3</v>
      </c>
      <c r="Q2849" s="17">
        <f t="shared" si="179"/>
        <v>0.89274193548387093</v>
      </c>
    </row>
    <row r="2850" spans="1:17" x14ac:dyDescent="0.3">
      <c r="A2850" s="5" t="s">
        <v>3722</v>
      </c>
      <c r="B2850" s="5" t="s">
        <v>3469</v>
      </c>
      <c r="C2850" s="6" t="s">
        <v>18</v>
      </c>
      <c r="D2850" s="5">
        <v>31</v>
      </c>
      <c r="E2850" s="6" t="s">
        <v>23</v>
      </c>
      <c r="F2850" s="6" t="s">
        <v>396</v>
      </c>
      <c r="G2850" s="6" t="s">
        <v>872</v>
      </c>
      <c r="H2850" s="6" t="s">
        <v>426</v>
      </c>
      <c r="I2850" s="5" t="s">
        <v>10</v>
      </c>
      <c r="J2850" s="7">
        <v>270</v>
      </c>
      <c r="K2850" s="8">
        <v>72</v>
      </c>
      <c r="L2850" s="8">
        <v>157.4</v>
      </c>
      <c r="M2850" s="8">
        <v>119.02</v>
      </c>
      <c r="N2850" s="9">
        <f t="shared" si="176"/>
        <v>85.4</v>
      </c>
      <c r="O2850" s="10">
        <f t="shared" si="177"/>
        <v>2.1861111111111113</v>
      </c>
      <c r="P2850" s="11">
        <f t="shared" si="178"/>
        <v>0.32246681230045382</v>
      </c>
      <c r="Q2850" s="10">
        <f t="shared" si="179"/>
        <v>0.78355236957387497</v>
      </c>
    </row>
    <row r="2851" spans="1:17" x14ac:dyDescent="0.3">
      <c r="A2851" s="12" t="s">
        <v>3723</v>
      </c>
      <c r="B2851" s="12" t="s">
        <v>3469</v>
      </c>
      <c r="C2851" s="13" t="s">
        <v>18</v>
      </c>
      <c r="D2851" s="12">
        <v>31</v>
      </c>
      <c r="E2851" s="13" t="s">
        <v>23</v>
      </c>
      <c r="F2851" s="13" t="s">
        <v>396</v>
      </c>
      <c r="G2851" s="13" t="s">
        <v>872</v>
      </c>
      <c r="H2851" s="13" t="s">
        <v>428</v>
      </c>
      <c r="I2851" s="12" t="s">
        <v>10</v>
      </c>
      <c r="J2851" s="14">
        <v>300</v>
      </c>
      <c r="K2851" s="15">
        <v>76</v>
      </c>
      <c r="L2851" s="15">
        <v>173.1</v>
      </c>
      <c r="M2851" s="15">
        <v>11.07</v>
      </c>
      <c r="N2851" s="16">
        <f t="shared" si="176"/>
        <v>97.1</v>
      </c>
      <c r="O2851" s="17">
        <f t="shared" si="177"/>
        <v>2.2776315789473682</v>
      </c>
      <c r="P2851" s="18">
        <f t="shared" si="178"/>
        <v>14.636856368563686</v>
      </c>
      <c r="Q2851" s="17">
        <f t="shared" si="179"/>
        <v>0.77553763440860213</v>
      </c>
    </row>
    <row r="2852" spans="1:17" x14ac:dyDescent="0.3">
      <c r="A2852" s="5" t="s">
        <v>3724</v>
      </c>
      <c r="B2852" s="5" t="s">
        <v>3469</v>
      </c>
      <c r="C2852" s="6" t="s">
        <v>18</v>
      </c>
      <c r="D2852" s="5">
        <v>31</v>
      </c>
      <c r="E2852" s="6" t="s">
        <v>23</v>
      </c>
      <c r="F2852" s="6" t="s">
        <v>396</v>
      </c>
      <c r="G2852" s="6" t="s">
        <v>872</v>
      </c>
      <c r="H2852" s="6" t="s">
        <v>430</v>
      </c>
      <c r="I2852" s="5" t="s">
        <v>10</v>
      </c>
      <c r="J2852" s="7">
        <v>0</v>
      </c>
      <c r="K2852" s="8">
        <v>0</v>
      </c>
      <c r="L2852" s="8">
        <v>0</v>
      </c>
      <c r="M2852" s="8">
        <v>0</v>
      </c>
      <c r="N2852" s="9">
        <f t="shared" si="176"/>
        <v>0</v>
      </c>
      <c r="O2852" s="10">
        <f t="shared" si="177"/>
        <v>0</v>
      </c>
      <c r="P2852" s="11">
        <f t="shared" si="178"/>
        <v>0</v>
      </c>
      <c r="Q2852" s="10">
        <f t="shared" si="179"/>
        <v>0</v>
      </c>
    </row>
    <row r="2853" spans="1:17" x14ac:dyDescent="0.3">
      <c r="A2853" s="12" t="s">
        <v>3725</v>
      </c>
      <c r="B2853" s="12" t="s">
        <v>3469</v>
      </c>
      <c r="C2853" s="13" t="s">
        <v>18</v>
      </c>
      <c r="D2853" s="12">
        <v>31</v>
      </c>
      <c r="E2853" s="13" t="s">
        <v>23</v>
      </c>
      <c r="F2853" s="13" t="s">
        <v>396</v>
      </c>
      <c r="G2853" s="13" t="s">
        <v>872</v>
      </c>
      <c r="H2853" s="13" t="s">
        <v>432</v>
      </c>
      <c r="I2853" s="12" t="s">
        <v>10</v>
      </c>
      <c r="J2853" s="14">
        <v>1350</v>
      </c>
      <c r="K2853" s="15">
        <v>759</v>
      </c>
      <c r="L2853" s="15">
        <v>796.34</v>
      </c>
      <c r="M2853" s="15">
        <v>855.22</v>
      </c>
      <c r="N2853" s="16">
        <f t="shared" si="176"/>
        <v>37.340000000000032</v>
      </c>
      <c r="O2853" s="17">
        <f t="shared" si="177"/>
        <v>1.0491963109354414</v>
      </c>
      <c r="P2853" s="18">
        <f t="shared" si="178"/>
        <v>-6.8847781857299867E-2</v>
      </c>
      <c r="Q2853" s="17">
        <f t="shared" si="179"/>
        <v>0.79285145360414178</v>
      </c>
    </row>
    <row r="2854" spans="1:17" x14ac:dyDescent="0.3">
      <c r="A2854" s="5" t="s">
        <v>3726</v>
      </c>
      <c r="B2854" s="5" t="s">
        <v>3469</v>
      </c>
      <c r="C2854" s="6" t="s">
        <v>18</v>
      </c>
      <c r="D2854" s="5">
        <v>31</v>
      </c>
      <c r="E2854" s="6" t="s">
        <v>23</v>
      </c>
      <c r="F2854" s="6" t="s">
        <v>396</v>
      </c>
      <c r="G2854" s="6" t="s">
        <v>872</v>
      </c>
      <c r="H2854" s="6" t="s">
        <v>434</v>
      </c>
      <c r="I2854" s="5" t="s">
        <v>10</v>
      </c>
      <c r="J2854" s="7">
        <v>300</v>
      </c>
      <c r="K2854" s="8">
        <v>0</v>
      </c>
      <c r="L2854" s="8">
        <v>24.38</v>
      </c>
      <c r="M2854" s="8">
        <v>0</v>
      </c>
      <c r="N2854" s="9">
        <f t="shared" si="176"/>
        <v>24.38</v>
      </c>
      <c r="O2854" s="10">
        <f t="shared" si="177"/>
        <v>0</v>
      </c>
      <c r="P2854" s="11">
        <f t="shared" si="178"/>
        <v>0</v>
      </c>
      <c r="Q2854" s="10">
        <f t="shared" si="179"/>
        <v>0.10922939068100358</v>
      </c>
    </row>
    <row r="2855" spans="1:17" x14ac:dyDescent="0.3">
      <c r="A2855" s="12" t="s">
        <v>3727</v>
      </c>
      <c r="B2855" s="12" t="s">
        <v>3469</v>
      </c>
      <c r="C2855" s="13" t="s">
        <v>18</v>
      </c>
      <c r="D2855" s="12">
        <v>31</v>
      </c>
      <c r="E2855" s="13" t="s">
        <v>23</v>
      </c>
      <c r="F2855" s="13" t="s">
        <v>396</v>
      </c>
      <c r="G2855" s="13" t="s">
        <v>872</v>
      </c>
      <c r="H2855" s="13" t="s">
        <v>436</v>
      </c>
      <c r="I2855" s="12" t="s">
        <v>10</v>
      </c>
      <c r="J2855" s="14">
        <v>1350</v>
      </c>
      <c r="K2855" s="15">
        <v>0</v>
      </c>
      <c r="L2855" s="15">
        <v>0</v>
      </c>
      <c r="M2855" s="15">
        <v>0</v>
      </c>
      <c r="N2855" s="16">
        <f t="shared" si="176"/>
        <v>0</v>
      </c>
      <c r="O2855" s="17">
        <f t="shared" si="177"/>
        <v>0</v>
      </c>
      <c r="P2855" s="18">
        <f t="shared" si="178"/>
        <v>0</v>
      </c>
      <c r="Q2855" s="17">
        <f t="shared" si="179"/>
        <v>0</v>
      </c>
    </row>
    <row r="2856" spans="1:17" x14ac:dyDescent="0.3">
      <c r="A2856" s="5" t="s">
        <v>3728</v>
      </c>
      <c r="B2856" s="5" t="s">
        <v>3469</v>
      </c>
      <c r="C2856" s="6" t="s">
        <v>18</v>
      </c>
      <c r="D2856" s="5">
        <v>31</v>
      </c>
      <c r="E2856" s="6" t="s">
        <v>23</v>
      </c>
      <c r="F2856" s="6" t="s">
        <v>396</v>
      </c>
      <c r="G2856" s="6" t="s">
        <v>872</v>
      </c>
      <c r="H2856" s="6" t="s">
        <v>438</v>
      </c>
      <c r="I2856" s="5" t="s">
        <v>10</v>
      </c>
      <c r="J2856" s="7">
        <v>750</v>
      </c>
      <c r="K2856" s="8">
        <v>235</v>
      </c>
      <c r="L2856" s="8">
        <v>365.87</v>
      </c>
      <c r="M2856" s="8">
        <v>344.05</v>
      </c>
      <c r="N2856" s="9">
        <f t="shared" si="176"/>
        <v>130.87</v>
      </c>
      <c r="O2856" s="10">
        <f t="shared" si="177"/>
        <v>1.5568936170212766</v>
      </c>
      <c r="P2856" s="11">
        <f t="shared" si="178"/>
        <v>6.3421014387443658E-2</v>
      </c>
      <c r="Q2856" s="10">
        <f t="shared" si="179"/>
        <v>0.65568100358422943</v>
      </c>
    </row>
    <row r="2857" spans="1:17" x14ac:dyDescent="0.3">
      <c r="A2857" s="12" t="s">
        <v>3729</v>
      </c>
      <c r="B2857" s="12" t="s">
        <v>3469</v>
      </c>
      <c r="C2857" s="13" t="s">
        <v>18</v>
      </c>
      <c r="D2857" s="12">
        <v>31</v>
      </c>
      <c r="E2857" s="13" t="s">
        <v>23</v>
      </c>
      <c r="F2857" s="13" t="s">
        <v>396</v>
      </c>
      <c r="G2857" s="13" t="s">
        <v>872</v>
      </c>
      <c r="H2857" s="13" t="s">
        <v>440</v>
      </c>
      <c r="I2857" s="12" t="s">
        <v>10</v>
      </c>
      <c r="J2857" s="14">
        <v>600</v>
      </c>
      <c r="K2857" s="15">
        <v>0</v>
      </c>
      <c r="L2857" s="15">
        <v>0</v>
      </c>
      <c r="M2857" s="15">
        <v>0</v>
      </c>
      <c r="N2857" s="16">
        <f t="shared" si="176"/>
        <v>0</v>
      </c>
      <c r="O2857" s="17">
        <f t="shared" si="177"/>
        <v>0</v>
      </c>
      <c r="P2857" s="18">
        <f t="shared" si="178"/>
        <v>0</v>
      </c>
      <c r="Q2857" s="17">
        <f t="shared" si="179"/>
        <v>0</v>
      </c>
    </row>
    <row r="2858" spans="1:17" x14ac:dyDescent="0.3">
      <c r="A2858" s="5" t="s">
        <v>3730</v>
      </c>
      <c r="B2858" s="5" t="s">
        <v>3469</v>
      </c>
      <c r="C2858" s="6" t="s">
        <v>18</v>
      </c>
      <c r="D2858" s="5">
        <v>31</v>
      </c>
      <c r="E2858" s="6" t="s">
        <v>23</v>
      </c>
      <c r="F2858" s="6" t="s">
        <v>396</v>
      </c>
      <c r="G2858" s="6" t="s">
        <v>872</v>
      </c>
      <c r="H2858" s="6" t="s">
        <v>442</v>
      </c>
      <c r="I2858" s="5" t="s">
        <v>10</v>
      </c>
      <c r="J2858" s="7">
        <v>540</v>
      </c>
      <c r="K2858" s="8">
        <v>214</v>
      </c>
      <c r="L2858" s="8">
        <v>328.53</v>
      </c>
      <c r="M2858" s="8">
        <v>260.86</v>
      </c>
      <c r="N2858" s="9">
        <f t="shared" si="176"/>
        <v>114.52999999999997</v>
      </c>
      <c r="O2858" s="10">
        <f t="shared" si="177"/>
        <v>1.5351869158878504</v>
      </c>
      <c r="P2858" s="11">
        <f t="shared" si="178"/>
        <v>0.25941117840987488</v>
      </c>
      <c r="Q2858" s="10">
        <f t="shared" si="179"/>
        <v>0.81772700119474317</v>
      </c>
    </row>
    <row r="2859" spans="1:17" x14ac:dyDescent="0.3">
      <c r="A2859" s="12" t="s">
        <v>3731</v>
      </c>
      <c r="B2859" s="12" t="s">
        <v>3469</v>
      </c>
      <c r="C2859" s="13" t="s">
        <v>18</v>
      </c>
      <c r="D2859" s="12">
        <v>31</v>
      </c>
      <c r="E2859" s="13" t="s">
        <v>23</v>
      </c>
      <c r="F2859" s="13" t="s">
        <v>396</v>
      </c>
      <c r="G2859" s="13" t="s">
        <v>872</v>
      </c>
      <c r="H2859" s="13" t="s">
        <v>443</v>
      </c>
      <c r="I2859" s="12" t="s">
        <v>16</v>
      </c>
      <c r="J2859" s="14">
        <v>388</v>
      </c>
      <c r="K2859" s="15">
        <v>0</v>
      </c>
      <c r="L2859" s="15">
        <v>0</v>
      </c>
      <c r="M2859" s="15">
        <v>0</v>
      </c>
      <c r="N2859" s="16">
        <f t="shared" si="176"/>
        <v>0</v>
      </c>
      <c r="O2859" s="17">
        <f t="shared" si="177"/>
        <v>0</v>
      </c>
      <c r="P2859" s="18">
        <f t="shared" si="178"/>
        <v>0</v>
      </c>
      <c r="Q2859" s="17">
        <f t="shared" si="179"/>
        <v>0</v>
      </c>
    </row>
    <row r="2860" spans="1:17" x14ac:dyDescent="0.3">
      <c r="A2860" s="5" t="s">
        <v>3732</v>
      </c>
      <c r="B2860" s="5" t="s">
        <v>3469</v>
      </c>
      <c r="C2860" s="6" t="s">
        <v>18</v>
      </c>
      <c r="D2860" s="5">
        <v>31</v>
      </c>
      <c r="E2860" s="6" t="s">
        <v>23</v>
      </c>
      <c r="F2860" s="6" t="s">
        <v>396</v>
      </c>
      <c r="G2860" s="6" t="s">
        <v>872</v>
      </c>
      <c r="H2860" s="6" t="s">
        <v>445</v>
      </c>
      <c r="I2860" s="5" t="s">
        <v>16</v>
      </c>
      <c r="J2860" s="7">
        <v>180</v>
      </c>
      <c r="K2860" s="8">
        <v>36</v>
      </c>
      <c r="L2860" s="8">
        <v>48.37</v>
      </c>
      <c r="M2860" s="8">
        <v>50.75</v>
      </c>
      <c r="N2860" s="9">
        <f t="shared" si="176"/>
        <v>12.369999999999997</v>
      </c>
      <c r="O2860" s="10">
        <f t="shared" si="177"/>
        <v>1.3436111111111111</v>
      </c>
      <c r="P2860" s="11">
        <f t="shared" si="178"/>
        <v>-4.689655172413798E-2</v>
      </c>
      <c r="Q2860" s="10">
        <f t="shared" si="179"/>
        <v>0.36118578255675032</v>
      </c>
    </row>
    <row r="2861" spans="1:17" x14ac:dyDescent="0.3">
      <c r="A2861" s="12" t="s">
        <v>3733</v>
      </c>
      <c r="B2861" s="12" t="s">
        <v>3469</v>
      </c>
      <c r="C2861" s="13" t="s">
        <v>18</v>
      </c>
      <c r="D2861" s="12">
        <v>31</v>
      </c>
      <c r="E2861" s="13" t="s">
        <v>23</v>
      </c>
      <c r="F2861" s="13" t="s">
        <v>396</v>
      </c>
      <c r="G2861" s="13" t="s">
        <v>872</v>
      </c>
      <c r="H2861" s="13" t="s">
        <v>446</v>
      </c>
      <c r="I2861" s="12" t="s">
        <v>12</v>
      </c>
      <c r="J2861" s="14">
        <v>34</v>
      </c>
      <c r="K2861" s="15">
        <v>0</v>
      </c>
      <c r="L2861" s="15">
        <v>0</v>
      </c>
      <c r="M2861" s="15">
        <v>0</v>
      </c>
      <c r="N2861" s="16">
        <f t="shared" si="176"/>
        <v>0</v>
      </c>
      <c r="O2861" s="17">
        <f t="shared" si="177"/>
        <v>0</v>
      </c>
      <c r="P2861" s="18">
        <f t="shared" si="178"/>
        <v>0</v>
      </c>
      <c r="Q2861" s="17">
        <f t="shared" si="179"/>
        <v>0</v>
      </c>
    </row>
    <row r="2862" spans="1:17" x14ac:dyDescent="0.3">
      <c r="A2862" s="5" t="s">
        <v>3734</v>
      </c>
      <c r="B2862" s="5" t="s">
        <v>3469</v>
      </c>
      <c r="C2862" s="6" t="s">
        <v>18</v>
      </c>
      <c r="D2862" s="5">
        <v>31</v>
      </c>
      <c r="E2862" s="6" t="s">
        <v>23</v>
      </c>
      <c r="F2862" s="6" t="s">
        <v>396</v>
      </c>
      <c r="G2862" s="6" t="s">
        <v>872</v>
      </c>
      <c r="H2862" s="6" t="s">
        <v>448</v>
      </c>
      <c r="I2862" s="5" t="s">
        <v>12</v>
      </c>
      <c r="J2862" s="7">
        <v>150</v>
      </c>
      <c r="K2862" s="8">
        <v>31</v>
      </c>
      <c r="L2862" s="8">
        <v>25.81</v>
      </c>
      <c r="M2862" s="8">
        <v>25.1</v>
      </c>
      <c r="N2862" s="9">
        <f t="shared" si="176"/>
        <v>-5.1900000000000013</v>
      </c>
      <c r="O2862" s="10">
        <f t="shared" si="177"/>
        <v>0.83258064516129027</v>
      </c>
      <c r="P2862" s="11">
        <f t="shared" si="178"/>
        <v>2.8286852589641327E-2</v>
      </c>
      <c r="Q2862" s="10">
        <f t="shared" si="179"/>
        <v>0.23127240143369177</v>
      </c>
    </row>
    <row r="2863" spans="1:17" x14ac:dyDescent="0.3">
      <c r="A2863" s="12" t="s">
        <v>3735</v>
      </c>
      <c r="B2863" s="12" t="s">
        <v>3469</v>
      </c>
      <c r="C2863" s="13" t="s">
        <v>18</v>
      </c>
      <c r="D2863" s="12">
        <v>31</v>
      </c>
      <c r="E2863" s="13" t="s">
        <v>23</v>
      </c>
      <c r="F2863" s="13" t="s">
        <v>396</v>
      </c>
      <c r="G2863" s="13" t="s">
        <v>872</v>
      </c>
      <c r="H2863" s="13" t="s">
        <v>449</v>
      </c>
      <c r="I2863" s="12" t="s">
        <v>12</v>
      </c>
      <c r="J2863" s="14">
        <v>150</v>
      </c>
      <c r="K2863" s="15">
        <v>30</v>
      </c>
      <c r="L2863" s="15">
        <v>23.79</v>
      </c>
      <c r="M2863" s="15">
        <v>39.31</v>
      </c>
      <c r="N2863" s="16">
        <f t="shared" si="176"/>
        <v>-6.2100000000000009</v>
      </c>
      <c r="O2863" s="17">
        <f t="shared" si="177"/>
        <v>0.79299999999999993</v>
      </c>
      <c r="P2863" s="18">
        <f t="shared" si="178"/>
        <v>-0.39481048079369124</v>
      </c>
      <c r="Q2863" s="17">
        <f t="shared" si="179"/>
        <v>0.21317204301075268</v>
      </c>
    </row>
    <row r="2864" spans="1:17" x14ac:dyDescent="0.3">
      <c r="A2864" s="5" t="s">
        <v>3736</v>
      </c>
      <c r="B2864" s="5" t="s">
        <v>3469</v>
      </c>
      <c r="C2864" s="6" t="s">
        <v>18</v>
      </c>
      <c r="D2864" s="5">
        <v>31</v>
      </c>
      <c r="E2864" s="6" t="s">
        <v>23</v>
      </c>
      <c r="F2864" s="6" t="s">
        <v>396</v>
      </c>
      <c r="G2864" s="6" t="s">
        <v>872</v>
      </c>
      <c r="H2864" s="6" t="s">
        <v>450</v>
      </c>
      <c r="I2864" s="5" t="s">
        <v>12</v>
      </c>
      <c r="J2864" s="7">
        <v>75</v>
      </c>
      <c r="K2864" s="8">
        <v>29</v>
      </c>
      <c r="L2864" s="8">
        <v>36.28</v>
      </c>
      <c r="M2864" s="8">
        <v>38.26</v>
      </c>
      <c r="N2864" s="9">
        <f t="shared" si="176"/>
        <v>7.2800000000000011</v>
      </c>
      <c r="O2864" s="10">
        <f t="shared" si="177"/>
        <v>1.2510344827586208</v>
      </c>
      <c r="P2864" s="11">
        <f t="shared" si="178"/>
        <v>-5.1751176163094534E-2</v>
      </c>
      <c r="Q2864" s="10">
        <f t="shared" si="179"/>
        <v>0.65017921146953406</v>
      </c>
    </row>
    <row r="2865" spans="1:17" x14ac:dyDescent="0.3">
      <c r="A2865" s="12" t="s">
        <v>3737</v>
      </c>
      <c r="B2865" s="12" t="s">
        <v>3469</v>
      </c>
      <c r="C2865" s="13" t="s">
        <v>18</v>
      </c>
      <c r="D2865" s="12">
        <v>31</v>
      </c>
      <c r="E2865" s="13" t="s">
        <v>23</v>
      </c>
      <c r="F2865" s="13" t="s">
        <v>396</v>
      </c>
      <c r="G2865" s="13" t="s">
        <v>872</v>
      </c>
      <c r="H2865" s="13" t="s">
        <v>451</v>
      </c>
      <c r="I2865" s="12" t="s">
        <v>12</v>
      </c>
      <c r="J2865" s="14">
        <v>72</v>
      </c>
      <c r="K2865" s="15">
        <v>20</v>
      </c>
      <c r="L2865" s="15">
        <v>24.62</v>
      </c>
      <c r="M2865" s="15">
        <v>15.73</v>
      </c>
      <c r="N2865" s="16">
        <f t="shared" si="176"/>
        <v>4.620000000000001</v>
      </c>
      <c r="O2865" s="17">
        <f t="shared" si="177"/>
        <v>1.2310000000000001</v>
      </c>
      <c r="P2865" s="18">
        <f t="shared" si="178"/>
        <v>0.56516211061665611</v>
      </c>
      <c r="Q2865" s="17">
        <f t="shared" si="179"/>
        <v>0.45960274790919953</v>
      </c>
    </row>
    <row r="2866" spans="1:17" x14ac:dyDescent="0.3">
      <c r="A2866" s="5" t="s">
        <v>3738</v>
      </c>
      <c r="B2866" s="5" t="s">
        <v>3469</v>
      </c>
      <c r="C2866" s="6" t="s">
        <v>18</v>
      </c>
      <c r="D2866" s="5">
        <v>31</v>
      </c>
      <c r="E2866" s="6" t="s">
        <v>23</v>
      </c>
      <c r="F2866" s="6" t="s">
        <v>396</v>
      </c>
      <c r="G2866" s="6" t="s">
        <v>78</v>
      </c>
      <c r="H2866" s="6" t="s">
        <v>453</v>
      </c>
      <c r="I2866" s="5" t="s">
        <v>10</v>
      </c>
      <c r="J2866" s="7">
        <v>2320</v>
      </c>
      <c r="K2866" s="8">
        <v>1261</v>
      </c>
      <c r="L2866" s="8">
        <v>1083.49</v>
      </c>
      <c r="M2866" s="8">
        <v>1153.31</v>
      </c>
      <c r="N2866" s="9">
        <f t="shared" si="176"/>
        <v>-177.51</v>
      </c>
      <c r="O2866" s="10">
        <f t="shared" si="177"/>
        <v>0.85923076923076924</v>
      </c>
      <c r="P2866" s="11">
        <f t="shared" si="178"/>
        <v>-6.0538797027685477E-2</v>
      </c>
      <c r="Q2866" s="10">
        <f t="shared" si="179"/>
        <v>0.62771713941416385</v>
      </c>
    </row>
    <row r="2867" spans="1:17" x14ac:dyDescent="0.3">
      <c r="A2867" s="12" t="s">
        <v>3739</v>
      </c>
      <c r="B2867" s="12" t="s">
        <v>3469</v>
      </c>
      <c r="C2867" s="13" t="s">
        <v>18</v>
      </c>
      <c r="D2867" s="12">
        <v>31</v>
      </c>
      <c r="E2867" s="13" t="s">
        <v>23</v>
      </c>
      <c r="F2867" s="13" t="s">
        <v>396</v>
      </c>
      <c r="G2867" s="13" t="s">
        <v>78</v>
      </c>
      <c r="H2867" s="13" t="s">
        <v>454</v>
      </c>
      <c r="I2867" s="12" t="s">
        <v>10</v>
      </c>
      <c r="J2867" s="14">
        <v>1320</v>
      </c>
      <c r="K2867" s="15">
        <v>572</v>
      </c>
      <c r="L2867" s="15">
        <v>505.74</v>
      </c>
      <c r="M2867" s="15">
        <v>529.66</v>
      </c>
      <c r="N2867" s="16">
        <f t="shared" si="176"/>
        <v>-66.259999999999991</v>
      </c>
      <c r="O2867" s="17">
        <f t="shared" si="177"/>
        <v>0.88416083916083921</v>
      </c>
      <c r="P2867" s="18">
        <f t="shared" si="178"/>
        <v>-4.5161046709209604E-2</v>
      </c>
      <c r="Q2867" s="17">
        <f t="shared" si="179"/>
        <v>0.51496823069403719</v>
      </c>
    </row>
    <row r="2868" spans="1:17" x14ac:dyDescent="0.3">
      <c r="A2868" s="5" t="s">
        <v>3740</v>
      </c>
      <c r="B2868" s="5" t="s">
        <v>3469</v>
      </c>
      <c r="C2868" s="6" t="s">
        <v>18</v>
      </c>
      <c r="D2868" s="5">
        <v>31</v>
      </c>
      <c r="E2868" s="6" t="s">
        <v>23</v>
      </c>
      <c r="F2868" s="6" t="s">
        <v>396</v>
      </c>
      <c r="G2868" s="6" t="s">
        <v>78</v>
      </c>
      <c r="H2868" s="6" t="s">
        <v>455</v>
      </c>
      <c r="I2868" s="5" t="s">
        <v>16</v>
      </c>
      <c r="J2868" s="7">
        <v>1967.08</v>
      </c>
      <c r="K2868" s="8">
        <v>96</v>
      </c>
      <c r="L2868" s="8">
        <v>0</v>
      </c>
      <c r="M2868" s="8">
        <v>0</v>
      </c>
      <c r="N2868" s="9">
        <f t="shared" si="176"/>
        <v>-96</v>
      </c>
      <c r="O2868" s="10">
        <f t="shared" si="177"/>
        <v>0</v>
      </c>
      <c r="P2868" s="11">
        <f t="shared" si="178"/>
        <v>0</v>
      </c>
      <c r="Q2868" s="10">
        <f t="shared" si="179"/>
        <v>0</v>
      </c>
    </row>
    <row r="2869" spans="1:17" x14ac:dyDescent="0.3">
      <c r="A2869" s="12" t="s">
        <v>3741</v>
      </c>
      <c r="B2869" s="12" t="s">
        <v>3469</v>
      </c>
      <c r="C2869" s="13" t="s">
        <v>18</v>
      </c>
      <c r="D2869" s="12">
        <v>31</v>
      </c>
      <c r="E2869" s="13" t="s">
        <v>23</v>
      </c>
      <c r="F2869" s="13" t="s">
        <v>396</v>
      </c>
      <c r="G2869" s="13" t="s">
        <v>78</v>
      </c>
      <c r="H2869" s="13" t="s">
        <v>457</v>
      </c>
      <c r="I2869" s="12" t="s">
        <v>14</v>
      </c>
      <c r="J2869" s="14">
        <v>1400</v>
      </c>
      <c r="K2869" s="15">
        <v>769</v>
      </c>
      <c r="L2869" s="15">
        <v>613.45000000000005</v>
      </c>
      <c r="M2869" s="15">
        <v>676.42</v>
      </c>
      <c r="N2869" s="16">
        <f t="shared" si="176"/>
        <v>-155.54999999999995</v>
      </c>
      <c r="O2869" s="17">
        <f t="shared" si="177"/>
        <v>0.79772431729518867</v>
      </c>
      <c r="P2869" s="18">
        <f t="shared" si="178"/>
        <v>-9.3093048697554651E-2</v>
      </c>
      <c r="Q2869" s="17">
        <f t="shared" si="179"/>
        <v>0.58894969278033793</v>
      </c>
    </row>
    <row r="2870" spans="1:17" x14ac:dyDescent="0.3">
      <c r="A2870" s="5" t="s">
        <v>3742</v>
      </c>
      <c r="B2870" s="5" t="s">
        <v>3469</v>
      </c>
      <c r="C2870" s="6" t="s">
        <v>18</v>
      </c>
      <c r="D2870" s="5">
        <v>31</v>
      </c>
      <c r="E2870" s="6" t="s">
        <v>25</v>
      </c>
      <c r="F2870" s="6" t="s">
        <v>458</v>
      </c>
      <c r="G2870" s="6" t="s">
        <v>58</v>
      </c>
      <c r="H2870" s="6" t="s">
        <v>459</v>
      </c>
      <c r="I2870" s="5" t="s">
        <v>10</v>
      </c>
      <c r="J2870" s="7">
        <v>2560</v>
      </c>
      <c r="K2870" s="8">
        <v>1222</v>
      </c>
      <c r="L2870" s="8">
        <v>895.09</v>
      </c>
      <c r="M2870" s="8">
        <v>894.8</v>
      </c>
      <c r="N2870" s="9">
        <f t="shared" si="176"/>
        <v>-326.90999999999997</v>
      </c>
      <c r="O2870" s="10">
        <f t="shared" si="177"/>
        <v>0.73247954173486096</v>
      </c>
      <c r="P2870" s="11">
        <f t="shared" si="178"/>
        <v>3.2409476978104303E-4</v>
      </c>
      <c r="Q2870" s="10">
        <f t="shared" si="179"/>
        <v>0.46995232694892475</v>
      </c>
    </row>
    <row r="2871" spans="1:17" x14ac:dyDescent="0.3">
      <c r="A2871" s="12" t="s">
        <v>3743</v>
      </c>
      <c r="B2871" s="12" t="s">
        <v>3469</v>
      </c>
      <c r="C2871" s="13" t="s">
        <v>18</v>
      </c>
      <c r="D2871" s="12">
        <v>31</v>
      </c>
      <c r="E2871" s="13" t="s">
        <v>25</v>
      </c>
      <c r="F2871" s="13" t="s">
        <v>458</v>
      </c>
      <c r="G2871" s="13" t="s">
        <v>58</v>
      </c>
      <c r="H2871" s="13" t="s">
        <v>460</v>
      </c>
      <c r="I2871" s="12" t="s">
        <v>10</v>
      </c>
      <c r="J2871" s="14">
        <v>1650</v>
      </c>
      <c r="K2871" s="15">
        <v>755</v>
      </c>
      <c r="L2871" s="15">
        <v>776.34</v>
      </c>
      <c r="M2871" s="15">
        <v>865.3</v>
      </c>
      <c r="N2871" s="16">
        <f t="shared" si="176"/>
        <v>21.340000000000032</v>
      </c>
      <c r="O2871" s="17">
        <f t="shared" si="177"/>
        <v>1.0282649006622517</v>
      </c>
      <c r="P2871" s="18">
        <f t="shared" si="178"/>
        <v>-0.10280827458684841</v>
      </c>
      <c r="Q2871" s="17">
        <f t="shared" si="179"/>
        <v>0.63240469208211147</v>
      </c>
    </row>
    <row r="2872" spans="1:17" x14ac:dyDescent="0.3">
      <c r="A2872" s="5" t="s">
        <v>3744</v>
      </c>
      <c r="B2872" s="5" t="s">
        <v>3469</v>
      </c>
      <c r="C2872" s="6" t="s">
        <v>18</v>
      </c>
      <c r="D2872" s="5">
        <v>31</v>
      </c>
      <c r="E2872" s="6" t="s">
        <v>25</v>
      </c>
      <c r="F2872" s="6" t="s">
        <v>458</v>
      </c>
      <c r="G2872" s="6" t="s">
        <v>58</v>
      </c>
      <c r="H2872" s="6" t="s">
        <v>462</v>
      </c>
      <c r="I2872" s="5" t="s">
        <v>10</v>
      </c>
      <c r="J2872" s="7">
        <v>2400</v>
      </c>
      <c r="K2872" s="8">
        <v>502</v>
      </c>
      <c r="L2872" s="8">
        <v>681.09</v>
      </c>
      <c r="M2872" s="8">
        <v>512.01</v>
      </c>
      <c r="N2872" s="9">
        <f t="shared" si="176"/>
        <v>179.09000000000003</v>
      </c>
      <c r="O2872" s="10">
        <f t="shared" si="177"/>
        <v>1.3567529880478089</v>
      </c>
      <c r="P2872" s="11">
        <f t="shared" si="178"/>
        <v>0.33022792523583533</v>
      </c>
      <c r="Q2872" s="10">
        <f t="shared" si="179"/>
        <v>0.38143481182795697</v>
      </c>
    </row>
    <row r="2873" spans="1:17" x14ac:dyDescent="0.3">
      <c r="A2873" s="12" t="s">
        <v>3745</v>
      </c>
      <c r="B2873" s="12" t="s">
        <v>3469</v>
      </c>
      <c r="C2873" s="13" t="s">
        <v>18</v>
      </c>
      <c r="D2873" s="12">
        <v>31</v>
      </c>
      <c r="E2873" s="13" t="s">
        <v>25</v>
      </c>
      <c r="F2873" s="13" t="s">
        <v>458</v>
      </c>
      <c r="G2873" s="13" t="s">
        <v>58</v>
      </c>
      <c r="H2873" s="13" t="s">
        <v>464</v>
      </c>
      <c r="I2873" s="12" t="s">
        <v>16</v>
      </c>
      <c r="J2873" s="14">
        <v>235.4</v>
      </c>
      <c r="K2873" s="15">
        <v>16</v>
      </c>
      <c r="L2873" s="15">
        <v>0</v>
      </c>
      <c r="M2873" s="15">
        <v>0</v>
      </c>
      <c r="N2873" s="16">
        <f t="shared" si="176"/>
        <v>-16</v>
      </c>
      <c r="O2873" s="17">
        <f t="shared" si="177"/>
        <v>0</v>
      </c>
      <c r="P2873" s="18">
        <f t="shared" si="178"/>
        <v>0</v>
      </c>
      <c r="Q2873" s="17">
        <f t="shared" si="179"/>
        <v>0</v>
      </c>
    </row>
    <row r="2874" spans="1:17" x14ac:dyDescent="0.3">
      <c r="A2874" s="5" t="s">
        <v>3746</v>
      </c>
      <c r="B2874" s="5" t="s">
        <v>3469</v>
      </c>
      <c r="C2874" s="6" t="s">
        <v>18</v>
      </c>
      <c r="D2874" s="5">
        <v>31</v>
      </c>
      <c r="E2874" s="6" t="s">
        <v>25</v>
      </c>
      <c r="F2874" s="6" t="s">
        <v>458</v>
      </c>
      <c r="G2874" s="6" t="s">
        <v>58</v>
      </c>
      <c r="H2874" s="6" t="s">
        <v>466</v>
      </c>
      <c r="I2874" s="5" t="s">
        <v>12</v>
      </c>
      <c r="J2874" s="7">
        <v>460</v>
      </c>
      <c r="K2874" s="8">
        <v>94</v>
      </c>
      <c r="L2874" s="8">
        <v>91.63</v>
      </c>
      <c r="M2874" s="8">
        <v>38.18</v>
      </c>
      <c r="N2874" s="9">
        <f t="shared" si="176"/>
        <v>-2.3700000000000045</v>
      </c>
      <c r="O2874" s="10">
        <f t="shared" si="177"/>
        <v>0.97478723404255319</v>
      </c>
      <c r="P2874" s="11">
        <f t="shared" si="178"/>
        <v>1.399947616553169</v>
      </c>
      <c r="Q2874" s="10">
        <f t="shared" si="179"/>
        <v>0.26773609163160356</v>
      </c>
    </row>
    <row r="2875" spans="1:17" x14ac:dyDescent="0.3">
      <c r="A2875" s="12" t="s">
        <v>3747</v>
      </c>
      <c r="B2875" s="12" t="s">
        <v>3469</v>
      </c>
      <c r="C2875" s="13" t="s">
        <v>18</v>
      </c>
      <c r="D2875" s="12">
        <v>31</v>
      </c>
      <c r="E2875" s="13" t="s">
        <v>25</v>
      </c>
      <c r="F2875" s="13" t="s">
        <v>458</v>
      </c>
      <c r="G2875" s="13" t="s">
        <v>58</v>
      </c>
      <c r="H2875" s="13" t="s">
        <v>467</v>
      </c>
      <c r="I2875" s="12" t="s">
        <v>12</v>
      </c>
      <c r="J2875" s="14">
        <v>0</v>
      </c>
      <c r="K2875" s="15">
        <v>0</v>
      </c>
      <c r="L2875" s="15">
        <v>0</v>
      </c>
      <c r="M2875" s="15">
        <v>0</v>
      </c>
      <c r="N2875" s="16">
        <f t="shared" si="176"/>
        <v>0</v>
      </c>
      <c r="O2875" s="17">
        <f t="shared" si="177"/>
        <v>0</v>
      </c>
      <c r="P2875" s="18">
        <f t="shared" si="178"/>
        <v>0</v>
      </c>
      <c r="Q2875" s="17">
        <f t="shared" si="179"/>
        <v>0</v>
      </c>
    </row>
    <row r="2876" spans="1:17" x14ac:dyDescent="0.3">
      <c r="A2876" s="5" t="s">
        <v>3748</v>
      </c>
      <c r="B2876" s="5" t="s">
        <v>3469</v>
      </c>
      <c r="C2876" s="6" t="s">
        <v>18</v>
      </c>
      <c r="D2876" s="5">
        <v>31</v>
      </c>
      <c r="E2876" s="6" t="s">
        <v>25</v>
      </c>
      <c r="F2876" s="6" t="s">
        <v>458</v>
      </c>
      <c r="G2876" s="6" t="s">
        <v>58</v>
      </c>
      <c r="H2876" s="6" t="s">
        <v>468</v>
      </c>
      <c r="I2876" s="5" t="s">
        <v>12</v>
      </c>
      <c r="J2876" s="7">
        <v>90</v>
      </c>
      <c r="K2876" s="8">
        <v>15</v>
      </c>
      <c r="L2876" s="8">
        <v>0</v>
      </c>
      <c r="M2876" s="8">
        <v>39.17</v>
      </c>
      <c r="N2876" s="9">
        <f t="shared" si="176"/>
        <v>-15</v>
      </c>
      <c r="O2876" s="10">
        <f t="shared" si="177"/>
        <v>0</v>
      </c>
      <c r="P2876" s="11">
        <f t="shared" si="178"/>
        <v>-1</v>
      </c>
      <c r="Q2876" s="10">
        <f t="shared" si="179"/>
        <v>0</v>
      </c>
    </row>
    <row r="2877" spans="1:17" x14ac:dyDescent="0.3">
      <c r="A2877" s="12" t="s">
        <v>3749</v>
      </c>
      <c r="B2877" s="12" t="s">
        <v>3469</v>
      </c>
      <c r="C2877" s="13" t="s">
        <v>18</v>
      </c>
      <c r="D2877" s="12">
        <v>31</v>
      </c>
      <c r="E2877" s="13" t="s">
        <v>25</v>
      </c>
      <c r="F2877" s="13" t="s">
        <v>458</v>
      </c>
      <c r="G2877" s="13" t="s">
        <v>58</v>
      </c>
      <c r="H2877" s="13" t="s">
        <v>469</v>
      </c>
      <c r="I2877" s="12" t="s">
        <v>12</v>
      </c>
      <c r="J2877" s="14">
        <v>50</v>
      </c>
      <c r="K2877" s="15">
        <v>16</v>
      </c>
      <c r="L2877" s="15">
        <v>0.01</v>
      </c>
      <c r="M2877" s="15">
        <v>16.98</v>
      </c>
      <c r="N2877" s="16">
        <f t="shared" si="176"/>
        <v>-15.99</v>
      </c>
      <c r="O2877" s="17">
        <f t="shared" si="177"/>
        <v>6.2500000000000001E-4</v>
      </c>
      <c r="P2877" s="18">
        <f t="shared" si="178"/>
        <v>-0.99941107184923428</v>
      </c>
      <c r="Q2877" s="17">
        <f t="shared" si="179"/>
        <v>2.6881720430107527E-4</v>
      </c>
    </row>
    <row r="2878" spans="1:17" x14ac:dyDescent="0.3">
      <c r="A2878" s="5" t="s">
        <v>3750</v>
      </c>
      <c r="B2878" s="5" t="s">
        <v>3469</v>
      </c>
      <c r="C2878" s="6" t="s">
        <v>18</v>
      </c>
      <c r="D2878" s="5">
        <v>31</v>
      </c>
      <c r="E2878" s="6" t="s">
        <v>25</v>
      </c>
      <c r="F2878" s="6" t="s">
        <v>458</v>
      </c>
      <c r="G2878" s="6" t="s">
        <v>58</v>
      </c>
      <c r="H2878" s="6" t="s">
        <v>470</v>
      </c>
      <c r="I2878" s="5" t="s">
        <v>12</v>
      </c>
      <c r="J2878" s="7">
        <v>770</v>
      </c>
      <c r="K2878" s="8">
        <v>30</v>
      </c>
      <c r="L2878" s="8">
        <v>0.02</v>
      </c>
      <c r="M2878" s="8">
        <v>71.7</v>
      </c>
      <c r="N2878" s="9">
        <f t="shared" si="176"/>
        <v>-29.98</v>
      </c>
      <c r="O2878" s="10">
        <f t="shared" si="177"/>
        <v>6.6666666666666664E-4</v>
      </c>
      <c r="P2878" s="11">
        <f t="shared" si="178"/>
        <v>-0.99972105997210603</v>
      </c>
      <c r="Q2878" s="10">
        <f t="shared" si="179"/>
        <v>3.4911325233905879E-5</v>
      </c>
    </row>
    <row r="2879" spans="1:17" x14ac:dyDescent="0.3">
      <c r="A2879" s="12" t="s">
        <v>3751</v>
      </c>
      <c r="B2879" s="12" t="s">
        <v>3469</v>
      </c>
      <c r="C2879" s="13" t="s">
        <v>18</v>
      </c>
      <c r="D2879" s="12">
        <v>31</v>
      </c>
      <c r="E2879" s="13" t="s">
        <v>25</v>
      </c>
      <c r="F2879" s="13" t="s">
        <v>458</v>
      </c>
      <c r="G2879" s="13" t="s">
        <v>58</v>
      </c>
      <c r="H2879" s="13" t="s">
        <v>471</v>
      </c>
      <c r="I2879" s="12" t="s">
        <v>12</v>
      </c>
      <c r="J2879" s="14">
        <v>240</v>
      </c>
      <c r="K2879" s="15">
        <v>34</v>
      </c>
      <c r="L2879" s="15">
        <v>34.479999999999997</v>
      </c>
      <c r="M2879" s="15">
        <v>44.07</v>
      </c>
      <c r="N2879" s="16">
        <f t="shared" si="176"/>
        <v>0.47999999999999687</v>
      </c>
      <c r="O2879" s="17">
        <f t="shared" si="177"/>
        <v>1.0141176470588233</v>
      </c>
      <c r="P2879" s="18">
        <f t="shared" si="178"/>
        <v>-0.21760835035171325</v>
      </c>
      <c r="Q2879" s="17">
        <f t="shared" si="179"/>
        <v>0.19310035842293907</v>
      </c>
    </row>
    <row r="2880" spans="1:17" x14ac:dyDescent="0.3">
      <c r="A2880" s="5" t="s">
        <v>3752</v>
      </c>
      <c r="B2880" s="5" t="s">
        <v>3469</v>
      </c>
      <c r="C2880" s="6" t="s">
        <v>18</v>
      </c>
      <c r="D2880" s="5">
        <v>31</v>
      </c>
      <c r="E2880" s="6" t="s">
        <v>25</v>
      </c>
      <c r="F2880" s="6" t="s">
        <v>458</v>
      </c>
      <c r="G2880" s="6" t="s">
        <v>872</v>
      </c>
      <c r="H2880" s="6" t="s">
        <v>472</v>
      </c>
      <c r="I2880" s="5" t="s">
        <v>10</v>
      </c>
      <c r="J2880" s="7">
        <v>1040</v>
      </c>
      <c r="K2880" s="8">
        <v>284</v>
      </c>
      <c r="L2880" s="8">
        <v>347.52</v>
      </c>
      <c r="M2880" s="8">
        <v>379.98</v>
      </c>
      <c r="N2880" s="9">
        <f t="shared" si="176"/>
        <v>63.519999999999982</v>
      </c>
      <c r="O2880" s="10">
        <f t="shared" si="177"/>
        <v>1.2236619718309858</v>
      </c>
      <c r="P2880" s="11">
        <f t="shared" si="178"/>
        <v>-8.5425548713090257E-2</v>
      </c>
      <c r="Q2880" s="10">
        <f t="shared" si="179"/>
        <v>0.4491315136476427</v>
      </c>
    </row>
    <row r="2881" spans="1:17" x14ac:dyDescent="0.3">
      <c r="A2881" s="12" t="s">
        <v>3753</v>
      </c>
      <c r="B2881" s="12" t="s">
        <v>3469</v>
      </c>
      <c r="C2881" s="13" t="s">
        <v>18</v>
      </c>
      <c r="D2881" s="12">
        <v>31</v>
      </c>
      <c r="E2881" s="13" t="s">
        <v>25</v>
      </c>
      <c r="F2881" s="13" t="s">
        <v>458</v>
      </c>
      <c r="G2881" s="13" t="s">
        <v>872</v>
      </c>
      <c r="H2881" s="13" t="s">
        <v>474</v>
      </c>
      <c r="I2881" s="12" t="s">
        <v>10</v>
      </c>
      <c r="J2881" s="14">
        <v>36.799999999999997</v>
      </c>
      <c r="K2881" s="15">
        <v>0</v>
      </c>
      <c r="L2881" s="15">
        <v>0</v>
      </c>
      <c r="M2881" s="15">
        <v>0</v>
      </c>
      <c r="N2881" s="16">
        <f t="shared" si="176"/>
        <v>0</v>
      </c>
      <c r="O2881" s="17">
        <f t="shared" si="177"/>
        <v>0</v>
      </c>
      <c r="P2881" s="18">
        <f t="shared" si="178"/>
        <v>0</v>
      </c>
      <c r="Q2881" s="17">
        <f t="shared" si="179"/>
        <v>0</v>
      </c>
    </row>
    <row r="2882" spans="1:17" x14ac:dyDescent="0.3">
      <c r="A2882" s="5" t="s">
        <v>3754</v>
      </c>
      <c r="B2882" s="5" t="s">
        <v>3469</v>
      </c>
      <c r="C2882" s="6" t="s">
        <v>18</v>
      </c>
      <c r="D2882" s="5">
        <v>31</v>
      </c>
      <c r="E2882" s="6" t="s">
        <v>25</v>
      </c>
      <c r="F2882" s="6" t="s">
        <v>458</v>
      </c>
      <c r="G2882" s="6" t="s">
        <v>872</v>
      </c>
      <c r="H2882" s="6" t="s">
        <v>477</v>
      </c>
      <c r="I2882" s="5" t="s">
        <v>10</v>
      </c>
      <c r="J2882" s="7">
        <v>300</v>
      </c>
      <c r="K2882" s="8">
        <v>0</v>
      </c>
      <c r="L2882" s="8">
        <v>0</v>
      </c>
      <c r="M2882" s="8">
        <v>0</v>
      </c>
      <c r="N2882" s="9">
        <f t="shared" ref="N2882:N2945" si="180">L2882-K2882</f>
        <v>0</v>
      </c>
      <c r="O2882" s="10">
        <f t="shared" ref="O2882:O2945" si="181">IFERROR(L2882/K2882, 0)</f>
        <v>0</v>
      </c>
      <c r="P2882" s="11">
        <f t="shared" ref="P2882:P2945" si="182">IFERROR((L2882-M2882)/M2882, 0)</f>
        <v>0</v>
      </c>
      <c r="Q2882" s="10">
        <f t="shared" ref="Q2882:Q2945" si="183">IFERROR((L2882*1000)/(J2882*D2882*24), 0)</f>
        <v>0</v>
      </c>
    </row>
    <row r="2883" spans="1:17" x14ac:dyDescent="0.3">
      <c r="A2883" s="12" t="s">
        <v>3755</v>
      </c>
      <c r="B2883" s="12" t="s">
        <v>3469</v>
      </c>
      <c r="C2883" s="13" t="s">
        <v>18</v>
      </c>
      <c r="D2883" s="12">
        <v>31</v>
      </c>
      <c r="E2883" s="13" t="s">
        <v>25</v>
      </c>
      <c r="F2883" s="13" t="s">
        <v>458</v>
      </c>
      <c r="G2883" s="13" t="s">
        <v>872</v>
      </c>
      <c r="H2883" s="13" t="s">
        <v>479</v>
      </c>
      <c r="I2883" s="12" t="s">
        <v>10</v>
      </c>
      <c r="J2883" s="14">
        <v>1320</v>
      </c>
      <c r="K2883" s="15">
        <v>788</v>
      </c>
      <c r="L2883" s="15">
        <v>480.84</v>
      </c>
      <c r="M2883" s="15">
        <v>756.16</v>
      </c>
      <c r="N2883" s="16">
        <f t="shared" si="180"/>
        <v>-307.16000000000003</v>
      </c>
      <c r="O2883" s="17">
        <f t="shared" si="181"/>
        <v>0.61020304568527917</v>
      </c>
      <c r="P2883" s="18">
        <f t="shared" si="182"/>
        <v>-0.36410283537875582</v>
      </c>
      <c r="Q2883" s="17">
        <f t="shared" si="183"/>
        <v>0.48961388074291301</v>
      </c>
    </row>
    <row r="2884" spans="1:17" x14ac:dyDescent="0.3">
      <c r="A2884" s="5" t="s">
        <v>3756</v>
      </c>
      <c r="B2884" s="5" t="s">
        <v>3469</v>
      </c>
      <c r="C2884" s="6" t="s">
        <v>18</v>
      </c>
      <c r="D2884" s="5">
        <v>31</v>
      </c>
      <c r="E2884" s="6" t="s">
        <v>25</v>
      </c>
      <c r="F2884" s="6" t="s">
        <v>458</v>
      </c>
      <c r="G2884" s="6" t="s">
        <v>872</v>
      </c>
      <c r="H2884" s="6" t="s">
        <v>480</v>
      </c>
      <c r="I2884" s="5" t="s">
        <v>10</v>
      </c>
      <c r="J2884" s="7">
        <v>1320</v>
      </c>
      <c r="K2884" s="8">
        <v>371</v>
      </c>
      <c r="L2884" s="8">
        <v>689.43</v>
      </c>
      <c r="M2884" s="8">
        <v>584.22</v>
      </c>
      <c r="N2884" s="9">
        <f t="shared" si="180"/>
        <v>318.42999999999995</v>
      </c>
      <c r="O2884" s="10">
        <f t="shared" si="181"/>
        <v>1.8583018867924528</v>
      </c>
      <c r="P2884" s="11">
        <f t="shared" si="182"/>
        <v>0.18008626887131546</v>
      </c>
      <c r="Q2884" s="10">
        <f t="shared" si="183"/>
        <v>0.70201001955034215</v>
      </c>
    </row>
    <row r="2885" spans="1:17" x14ac:dyDescent="0.3">
      <c r="A2885" s="12" t="s">
        <v>3757</v>
      </c>
      <c r="B2885" s="12" t="s">
        <v>3469</v>
      </c>
      <c r="C2885" s="13" t="s">
        <v>18</v>
      </c>
      <c r="D2885" s="12">
        <v>31</v>
      </c>
      <c r="E2885" s="13" t="s">
        <v>25</v>
      </c>
      <c r="F2885" s="13" t="s">
        <v>458</v>
      </c>
      <c r="G2885" s="13" t="s">
        <v>872</v>
      </c>
      <c r="H2885" s="13" t="s">
        <v>482</v>
      </c>
      <c r="I2885" s="12" t="s">
        <v>10</v>
      </c>
      <c r="J2885" s="14">
        <v>600</v>
      </c>
      <c r="K2885" s="15">
        <v>0</v>
      </c>
      <c r="L2885" s="15">
        <v>205.37</v>
      </c>
      <c r="M2885" s="15">
        <v>0</v>
      </c>
      <c r="N2885" s="16">
        <f t="shared" si="180"/>
        <v>205.37</v>
      </c>
      <c r="O2885" s="17">
        <f t="shared" si="181"/>
        <v>0</v>
      </c>
      <c r="P2885" s="18">
        <f t="shared" si="182"/>
        <v>0</v>
      </c>
      <c r="Q2885" s="17">
        <f t="shared" si="183"/>
        <v>0.46005824372759857</v>
      </c>
    </row>
    <row r="2886" spans="1:17" x14ac:dyDescent="0.3">
      <c r="A2886" s="5" t="s">
        <v>3758</v>
      </c>
      <c r="B2886" s="5" t="s">
        <v>3469</v>
      </c>
      <c r="C2886" s="6" t="s">
        <v>18</v>
      </c>
      <c r="D2886" s="5">
        <v>31</v>
      </c>
      <c r="E2886" s="6" t="s">
        <v>25</v>
      </c>
      <c r="F2886" s="6" t="s">
        <v>458</v>
      </c>
      <c r="G2886" s="6" t="s">
        <v>872</v>
      </c>
      <c r="H2886" s="6" t="s">
        <v>484</v>
      </c>
      <c r="I2886" s="5" t="s">
        <v>16</v>
      </c>
      <c r="J2886" s="7">
        <v>272</v>
      </c>
      <c r="K2886" s="8">
        <v>40</v>
      </c>
      <c r="L2886" s="8">
        <v>0</v>
      </c>
      <c r="M2886" s="8">
        <v>0</v>
      </c>
      <c r="N2886" s="9">
        <f t="shared" si="180"/>
        <v>-40</v>
      </c>
      <c r="O2886" s="10">
        <f t="shared" si="181"/>
        <v>0</v>
      </c>
      <c r="P2886" s="11">
        <f t="shared" si="182"/>
        <v>0</v>
      </c>
      <c r="Q2886" s="10">
        <f t="shared" si="183"/>
        <v>0</v>
      </c>
    </row>
    <row r="2887" spans="1:17" x14ac:dyDescent="0.3">
      <c r="A2887" s="12" t="s">
        <v>3759</v>
      </c>
      <c r="B2887" s="12" t="s">
        <v>3469</v>
      </c>
      <c r="C2887" s="13" t="s">
        <v>18</v>
      </c>
      <c r="D2887" s="12">
        <v>31</v>
      </c>
      <c r="E2887" s="13" t="s">
        <v>25</v>
      </c>
      <c r="F2887" s="13" t="s">
        <v>458</v>
      </c>
      <c r="G2887" s="13" t="s">
        <v>872</v>
      </c>
      <c r="H2887" s="13" t="s">
        <v>486</v>
      </c>
      <c r="I2887" s="12" t="s">
        <v>16</v>
      </c>
      <c r="J2887" s="14">
        <v>220</v>
      </c>
      <c r="K2887" s="15">
        <v>0</v>
      </c>
      <c r="L2887" s="15">
        <v>0</v>
      </c>
      <c r="M2887" s="15">
        <v>0</v>
      </c>
      <c r="N2887" s="16">
        <f t="shared" si="180"/>
        <v>0</v>
      </c>
      <c r="O2887" s="17">
        <f t="shared" si="181"/>
        <v>0</v>
      </c>
      <c r="P2887" s="18">
        <f t="shared" si="182"/>
        <v>0</v>
      </c>
      <c r="Q2887" s="17">
        <f t="shared" si="183"/>
        <v>0</v>
      </c>
    </row>
    <row r="2888" spans="1:17" x14ac:dyDescent="0.3">
      <c r="A2888" s="5" t="s">
        <v>3760</v>
      </c>
      <c r="B2888" s="5" t="s">
        <v>3469</v>
      </c>
      <c r="C2888" s="6" t="s">
        <v>18</v>
      </c>
      <c r="D2888" s="5">
        <v>31</v>
      </c>
      <c r="E2888" s="6" t="s">
        <v>25</v>
      </c>
      <c r="F2888" s="6" t="s">
        <v>458</v>
      </c>
      <c r="G2888" s="6" t="s">
        <v>872</v>
      </c>
      <c r="H2888" s="6" t="s">
        <v>488</v>
      </c>
      <c r="I2888" s="5" t="s">
        <v>16</v>
      </c>
      <c r="J2888" s="7">
        <v>464</v>
      </c>
      <c r="K2888" s="8">
        <v>0</v>
      </c>
      <c r="L2888" s="8">
        <v>0</v>
      </c>
      <c r="M2888" s="8">
        <v>0</v>
      </c>
      <c r="N2888" s="9">
        <f t="shared" si="180"/>
        <v>0</v>
      </c>
      <c r="O2888" s="10">
        <f t="shared" si="181"/>
        <v>0</v>
      </c>
      <c r="P2888" s="11">
        <f t="shared" si="182"/>
        <v>0</v>
      </c>
      <c r="Q2888" s="10">
        <f t="shared" si="183"/>
        <v>0</v>
      </c>
    </row>
    <row r="2889" spans="1:17" x14ac:dyDescent="0.3">
      <c r="A2889" s="12" t="s">
        <v>3761</v>
      </c>
      <c r="B2889" s="12" t="s">
        <v>3469</v>
      </c>
      <c r="C2889" s="13" t="s">
        <v>18</v>
      </c>
      <c r="D2889" s="12">
        <v>31</v>
      </c>
      <c r="E2889" s="13" t="s">
        <v>25</v>
      </c>
      <c r="F2889" s="13" t="s">
        <v>458</v>
      </c>
      <c r="G2889" s="13" t="s">
        <v>872</v>
      </c>
      <c r="H2889" s="13" t="s">
        <v>490</v>
      </c>
      <c r="I2889" s="12" t="s">
        <v>16</v>
      </c>
      <c r="J2889" s="14">
        <v>220</v>
      </c>
      <c r="K2889" s="15">
        <v>0</v>
      </c>
      <c r="L2889" s="15">
        <v>0</v>
      </c>
      <c r="M2889" s="15">
        <v>0</v>
      </c>
      <c r="N2889" s="16">
        <f t="shared" si="180"/>
        <v>0</v>
      </c>
      <c r="O2889" s="17">
        <f t="shared" si="181"/>
        <v>0</v>
      </c>
      <c r="P2889" s="18">
        <f t="shared" si="182"/>
        <v>0</v>
      </c>
      <c r="Q2889" s="17">
        <f t="shared" si="183"/>
        <v>0</v>
      </c>
    </row>
    <row r="2890" spans="1:17" x14ac:dyDescent="0.3">
      <c r="A2890" s="5" t="s">
        <v>3762</v>
      </c>
      <c r="B2890" s="5" t="s">
        <v>3469</v>
      </c>
      <c r="C2890" s="6" t="s">
        <v>18</v>
      </c>
      <c r="D2890" s="5">
        <v>31</v>
      </c>
      <c r="E2890" s="6" t="s">
        <v>25</v>
      </c>
      <c r="F2890" s="6" t="s">
        <v>458</v>
      </c>
      <c r="G2890" s="6" t="s">
        <v>872</v>
      </c>
      <c r="H2890" s="6" t="s">
        <v>491</v>
      </c>
      <c r="I2890" s="5" t="s">
        <v>16</v>
      </c>
      <c r="J2890" s="7">
        <v>768</v>
      </c>
      <c r="K2890" s="8">
        <v>0</v>
      </c>
      <c r="L2890" s="8">
        <v>0</v>
      </c>
      <c r="M2890" s="8">
        <v>0</v>
      </c>
      <c r="N2890" s="9">
        <f t="shared" si="180"/>
        <v>0</v>
      </c>
      <c r="O2890" s="10">
        <f t="shared" si="181"/>
        <v>0</v>
      </c>
      <c r="P2890" s="11">
        <f t="shared" si="182"/>
        <v>0</v>
      </c>
      <c r="Q2890" s="10">
        <f t="shared" si="183"/>
        <v>0</v>
      </c>
    </row>
    <row r="2891" spans="1:17" x14ac:dyDescent="0.3">
      <c r="A2891" s="12" t="s">
        <v>3763</v>
      </c>
      <c r="B2891" s="12" t="s">
        <v>3469</v>
      </c>
      <c r="C2891" s="13" t="s">
        <v>18</v>
      </c>
      <c r="D2891" s="12">
        <v>31</v>
      </c>
      <c r="E2891" s="13" t="s">
        <v>25</v>
      </c>
      <c r="F2891" s="13" t="s">
        <v>458</v>
      </c>
      <c r="G2891" s="13" t="s">
        <v>872</v>
      </c>
      <c r="H2891" s="13" t="s">
        <v>493</v>
      </c>
      <c r="I2891" s="12" t="s">
        <v>16</v>
      </c>
      <c r="J2891" s="14">
        <v>220</v>
      </c>
      <c r="K2891" s="15">
        <v>0</v>
      </c>
      <c r="L2891" s="15">
        <v>0</v>
      </c>
      <c r="M2891" s="15">
        <v>0</v>
      </c>
      <c r="N2891" s="16">
        <f t="shared" si="180"/>
        <v>0</v>
      </c>
      <c r="O2891" s="17">
        <f t="shared" si="181"/>
        <v>0</v>
      </c>
      <c r="P2891" s="18">
        <f t="shared" si="182"/>
        <v>0</v>
      </c>
      <c r="Q2891" s="17">
        <f t="shared" si="183"/>
        <v>0</v>
      </c>
    </row>
    <row r="2892" spans="1:17" x14ac:dyDescent="0.3">
      <c r="A2892" s="5" t="s">
        <v>3764</v>
      </c>
      <c r="B2892" s="5" t="s">
        <v>3469</v>
      </c>
      <c r="C2892" s="6" t="s">
        <v>18</v>
      </c>
      <c r="D2892" s="5">
        <v>31</v>
      </c>
      <c r="E2892" s="6" t="s">
        <v>25</v>
      </c>
      <c r="F2892" s="6" t="s">
        <v>458</v>
      </c>
      <c r="G2892" s="6" t="s">
        <v>872</v>
      </c>
      <c r="H2892" s="6" t="s">
        <v>495</v>
      </c>
      <c r="I2892" s="5" t="s">
        <v>16</v>
      </c>
      <c r="J2892" s="7">
        <v>445</v>
      </c>
      <c r="K2892" s="8">
        <v>0</v>
      </c>
      <c r="L2892" s="8">
        <v>0</v>
      </c>
      <c r="M2892" s="8">
        <v>0</v>
      </c>
      <c r="N2892" s="9">
        <f t="shared" si="180"/>
        <v>0</v>
      </c>
      <c r="O2892" s="10">
        <f t="shared" si="181"/>
        <v>0</v>
      </c>
      <c r="P2892" s="11">
        <f t="shared" si="182"/>
        <v>0</v>
      </c>
      <c r="Q2892" s="10">
        <f t="shared" si="183"/>
        <v>0</v>
      </c>
    </row>
    <row r="2893" spans="1:17" x14ac:dyDescent="0.3">
      <c r="A2893" s="12" t="s">
        <v>3765</v>
      </c>
      <c r="B2893" s="12" t="s">
        <v>3469</v>
      </c>
      <c r="C2893" s="13" t="s">
        <v>18</v>
      </c>
      <c r="D2893" s="12">
        <v>31</v>
      </c>
      <c r="E2893" s="13" t="s">
        <v>25</v>
      </c>
      <c r="F2893" s="13" t="s">
        <v>458</v>
      </c>
      <c r="G2893" s="13" t="s">
        <v>872</v>
      </c>
      <c r="H2893" s="13" t="s">
        <v>497</v>
      </c>
      <c r="I2893" s="12" t="s">
        <v>16</v>
      </c>
      <c r="J2893" s="14">
        <v>368.14</v>
      </c>
      <c r="K2893" s="15">
        <v>0</v>
      </c>
      <c r="L2893" s="15">
        <v>0</v>
      </c>
      <c r="M2893" s="15">
        <v>0</v>
      </c>
      <c r="N2893" s="16">
        <f t="shared" si="180"/>
        <v>0</v>
      </c>
      <c r="O2893" s="17">
        <f t="shared" si="181"/>
        <v>0</v>
      </c>
      <c r="P2893" s="18">
        <f t="shared" si="182"/>
        <v>0</v>
      </c>
      <c r="Q2893" s="17">
        <f t="shared" si="183"/>
        <v>0</v>
      </c>
    </row>
    <row r="2894" spans="1:17" x14ac:dyDescent="0.3">
      <c r="A2894" s="5" t="s">
        <v>3766</v>
      </c>
      <c r="B2894" s="5" t="s">
        <v>3469</v>
      </c>
      <c r="C2894" s="6" t="s">
        <v>18</v>
      </c>
      <c r="D2894" s="5">
        <v>31</v>
      </c>
      <c r="E2894" s="6" t="s">
        <v>25</v>
      </c>
      <c r="F2894" s="6" t="s">
        <v>458</v>
      </c>
      <c r="G2894" s="6" t="s">
        <v>872</v>
      </c>
      <c r="H2894" s="6" t="s">
        <v>498</v>
      </c>
      <c r="I2894" s="5" t="s">
        <v>16</v>
      </c>
      <c r="J2894" s="7">
        <v>366</v>
      </c>
      <c r="K2894" s="8">
        <v>0</v>
      </c>
      <c r="L2894" s="8">
        <v>0</v>
      </c>
      <c r="M2894" s="8">
        <v>0</v>
      </c>
      <c r="N2894" s="9">
        <f t="shared" si="180"/>
        <v>0</v>
      </c>
      <c r="O2894" s="10">
        <f t="shared" si="181"/>
        <v>0</v>
      </c>
      <c r="P2894" s="11">
        <f t="shared" si="182"/>
        <v>0</v>
      </c>
      <c r="Q2894" s="10">
        <f t="shared" si="183"/>
        <v>0</v>
      </c>
    </row>
    <row r="2895" spans="1:17" x14ac:dyDescent="0.3">
      <c r="A2895" s="12" t="s">
        <v>3767</v>
      </c>
      <c r="B2895" s="12" t="s">
        <v>3469</v>
      </c>
      <c r="C2895" s="13" t="s">
        <v>18</v>
      </c>
      <c r="D2895" s="12">
        <v>31</v>
      </c>
      <c r="E2895" s="13" t="s">
        <v>25</v>
      </c>
      <c r="F2895" s="13" t="s">
        <v>458</v>
      </c>
      <c r="G2895" s="13" t="s">
        <v>872</v>
      </c>
      <c r="H2895" s="13" t="s">
        <v>499</v>
      </c>
      <c r="I2895" s="12" t="s">
        <v>16</v>
      </c>
      <c r="J2895" s="14">
        <v>742</v>
      </c>
      <c r="K2895" s="15">
        <v>0</v>
      </c>
      <c r="L2895" s="15">
        <v>0</v>
      </c>
      <c r="M2895" s="15">
        <v>0</v>
      </c>
      <c r="N2895" s="16">
        <f t="shared" si="180"/>
        <v>0</v>
      </c>
      <c r="O2895" s="17">
        <f t="shared" si="181"/>
        <v>0</v>
      </c>
      <c r="P2895" s="18">
        <f t="shared" si="182"/>
        <v>0</v>
      </c>
      <c r="Q2895" s="17">
        <f t="shared" si="183"/>
        <v>0</v>
      </c>
    </row>
    <row r="2896" spans="1:17" x14ac:dyDescent="0.3">
      <c r="A2896" s="5" t="s">
        <v>3768</v>
      </c>
      <c r="B2896" s="5" t="s">
        <v>3469</v>
      </c>
      <c r="C2896" s="6" t="s">
        <v>18</v>
      </c>
      <c r="D2896" s="5">
        <v>31</v>
      </c>
      <c r="E2896" s="6" t="s">
        <v>25</v>
      </c>
      <c r="F2896" s="6" t="s">
        <v>458</v>
      </c>
      <c r="G2896" s="6" t="s">
        <v>872</v>
      </c>
      <c r="H2896" s="6" t="s">
        <v>501</v>
      </c>
      <c r="I2896" s="5" t="s">
        <v>16</v>
      </c>
      <c r="J2896" s="7">
        <v>208</v>
      </c>
      <c r="K2896" s="8">
        <v>32</v>
      </c>
      <c r="L2896" s="8">
        <v>0</v>
      </c>
      <c r="M2896" s="8">
        <v>0</v>
      </c>
      <c r="N2896" s="9">
        <f t="shared" si="180"/>
        <v>-32</v>
      </c>
      <c r="O2896" s="10">
        <f t="shared" si="181"/>
        <v>0</v>
      </c>
      <c r="P2896" s="11">
        <f t="shared" si="182"/>
        <v>0</v>
      </c>
      <c r="Q2896" s="10">
        <f t="shared" si="183"/>
        <v>0</v>
      </c>
    </row>
    <row r="2897" spans="1:17" x14ac:dyDescent="0.3">
      <c r="A2897" s="12" t="s">
        <v>3769</v>
      </c>
      <c r="B2897" s="12" t="s">
        <v>3469</v>
      </c>
      <c r="C2897" s="13" t="s">
        <v>18</v>
      </c>
      <c r="D2897" s="12">
        <v>31</v>
      </c>
      <c r="E2897" s="13" t="s">
        <v>25</v>
      </c>
      <c r="F2897" s="13" t="s">
        <v>458</v>
      </c>
      <c r="G2897" s="13" t="s">
        <v>872</v>
      </c>
      <c r="H2897" s="13" t="s">
        <v>503</v>
      </c>
      <c r="I2897" s="12" t="s">
        <v>16</v>
      </c>
      <c r="J2897" s="14">
        <v>370</v>
      </c>
      <c r="K2897" s="15">
        <v>0</v>
      </c>
      <c r="L2897" s="15">
        <v>0</v>
      </c>
      <c r="M2897" s="15">
        <v>0</v>
      </c>
      <c r="N2897" s="16">
        <f t="shared" si="180"/>
        <v>0</v>
      </c>
      <c r="O2897" s="17">
        <f t="shared" si="181"/>
        <v>0</v>
      </c>
      <c r="P2897" s="18">
        <f t="shared" si="182"/>
        <v>0</v>
      </c>
      <c r="Q2897" s="17">
        <f t="shared" si="183"/>
        <v>0</v>
      </c>
    </row>
    <row r="2898" spans="1:17" x14ac:dyDescent="0.3">
      <c r="A2898" s="5" t="s">
        <v>3770</v>
      </c>
      <c r="B2898" s="5" t="s">
        <v>3469</v>
      </c>
      <c r="C2898" s="6" t="s">
        <v>18</v>
      </c>
      <c r="D2898" s="5">
        <v>31</v>
      </c>
      <c r="E2898" s="6" t="s">
        <v>25</v>
      </c>
      <c r="F2898" s="6" t="s">
        <v>458</v>
      </c>
      <c r="G2898" s="6" t="s">
        <v>78</v>
      </c>
      <c r="H2898" s="6" t="s">
        <v>505</v>
      </c>
      <c r="I2898" s="5" t="s">
        <v>10</v>
      </c>
      <c r="J2898" s="7">
        <v>2000</v>
      </c>
      <c r="K2898" s="8">
        <v>1033</v>
      </c>
      <c r="L2898" s="8">
        <v>830.15</v>
      </c>
      <c r="M2898" s="8">
        <v>1129.55</v>
      </c>
      <c r="N2898" s="9">
        <f t="shared" si="180"/>
        <v>-202.85000000000002</v>
      </c>
      <c r="O2898" s="10">
        <f t="shared" si="181"/>
        <v>0.80363020329138435</v>
      </c>
      <c r="P2898" s="11">
        <f t="shared" si="182"/>
        <v>-0.26506130760037183</v>
      </c>
      <c r="Q2898" s="10">
        <f t="shared" si="183"/>
        <v>0.55789650537634405</v>
      </c>
    </row>
    <row r="2899" spans="1:17" x14ac:dyDescent="0.3">
      <c r="A2899" s="12" t="s">
        <v>3771</v>
      </c>
      <c r="B2899" s="12" t="s">
        <v>3469</v>
      </c>
      <c r="C2899" s="13" t="s">
        <v>18</v>
      </c>
      <c r="D2899" s="12">
        <v>31</v>
      </c>
      <c r="E2899" s="13" t="s">
        <v>25</v>
      </c>
      <c r="F2899" s="13" t="s">
        <v>506</v>
      </c>
      <c r="G2899" s="13" t="s">
        <v>58</v>
      </c>
      <c r="H2899" s="13" t="s">
        <v>507</v>
      </c>
      <c r="I2899" s="12" t="s">
        <v>10</v>
      </c>
      <c r="J2899" s="14">
        <v>1700</v>
      </c>
      <c r="K2899" s="15">
        <v>549</v>
      </c>
      <c r="L2899" s="15">
        <v>876.01</v>
      </c>
      <c r="M2899" s="15">
        <v>473.95</v>
      </c>
      <c r="N2899" s="16">
        <f t="shared" si="180"/>
        <v>327.01</v>
      </c>
      <c r="O2899" s="17">
        <f t="shared" si="181"/>
        <v>1.5956466302367942</v>
      </c>
      <c r="P2899" s="18">
        <f t="shared" si="182"/>
        <v>0.84831733305200974</v>
      </c>
      <c r="Q2899" s="17">
        <f t="shared" si="183"/>
        <v>0.69260752688172045</v>
      </c>
    </row>
    <row r="2900" spans="1:17" x14ac:dyDescent="0.3">
      <c r="A2900" s="5" t="s">
        <v>3772</v>
      </c>
      <c r="B2900" s="5" t="s">
        <v>3469</v>
      </c>
      <c r="C2900" s="6" t="s">
        <v>18</v>
      </c>
      <c r="D2900" s="5">
        <v>31</v>
      </c>
      <c r="E2900" s="6" t="s">
        <v>25</v>
      </c>
      <c r="F2900" s="6" t="s">
        <v>506</v>
      </c>
      <c r="G2900" s="6" t="s">
        <v>58</v>
      </c>
      <c r="H2900" s="6" t="s">
        <v>508</v>
      </c>
      <c r="I2900" s="5" t="s">
        <v>10</v>
      </c>
      <c r="J2900" s="7">
        <v>1720</v>
      </c>
      <c r="K2900" s="8">
        <v>578</v>
      </c>
      <c r="L2900" s="8">
        <v>726.93</v>
      </c>
      <c r="M2900" s="8">
        <v>665.91</v>
      </c>
      <c r="N2900" s="9">
        <f t="shared" si="180"/>
        <v>148.92999999999995</v>
      </c>
      <c r="O2900" s="10">
        <f t="shared" si="181"/>
        <v>1.2576643598615915</v>
      </c>
      <c r="P2900" s="11">
        <f t="shared" si="182"/>
        <v>9.1634004595215549E-2</v>
      </c>
      <c r="Q2900" s="10">
        <f t="shared" si="183"/>
        <v>0.56805607651912982</v>
      </c>
    </row>
    <row r="2901" spans="1:17" x14ac:dyDescent="0.3">
      <c r="A2901" s="12" t="s">
        <v>3773</v>
      </c>
      <c r="B2901" s="12" t="s">
        <v>3469</v>
      </c>
      <c r="C2901" s="13" t="s">
        <v>18</v>
      </c>
      <c r="D2901" s="12">
        <v>31</v>
      </c>
      <c r="E2901" s="13" t="s">
        <v>25</v>
      </c>
      <c r="F2901" s="13" t="s">
        <v>506</v>
      </c>
      <c r="G2901" s="13" t="s">
        <v>58</v>
      </c>
      <c r="H2901" s="13" t="s">
        <v>510</v>
      </c>
      <c r="I2901" s="12" t="s">
        <v>10</v>
      </c>
      <c r="J2901" s="14">
        <v>1600</v>
      </c>
      <c r="K2901" s="15">
        <v>420</v>
      </c>
      <c r="L2901" s="15">
        <v>215.91</v>
      </c>
      <c r="M2901" s="15">
        <v>234.71</v>
      </c>
      <c r="N2901" s="16">
        <f t="shared" si="180"/>
        <v>-204.09</v>
      </c>
      <c r="O2901" s="17">
        <f t="shared" si="181"/>
        <v>0.51407142857142851</v>
      </c>
      <c r="P2901" s="18">
        <f t="shared" si="182"/>
        <v>-8.0098845383664991E-2</v>
      </c>
      <c r="Q2901" s="17">
        <f t="shared" si="183"/>
        <v>0.18137600806451612</v>
      </c>
    </row>
    <row r="2902" spans="1:17" x14ac:dyDescent="0.3">
      <c r="A2902" s="5" t="s">
        <v>3774</v>
      </c>
      <c r="B2902" s="5" t="s">
        <v>3469</v>
      </c>
      <c r="C2902" s="6" t="s">
        <v>18</v>
      </c>
      <c r="D2902" s="5">
        <v>31</v>
      </c>
      <c r="E2902" s="6" t="s">
        <v>25</v>
      </c>
      <c r="F2902" s="6" t="s">
        <v>506</v>
      </c>
      <c r="G2902" s="6" t="s">
        <v>58</v>
      </c>
      <c r="H2902" s="6" t="s">
        <v>512</v>
      </c>
      <c r="I2902" s="5" t="s">
        <v>16</v>
      </c>
      <c r="J2902" s="7">
        <v>0</v>
      </c>
      <c r="K2902" s="8">
        <v>42</v>
      </c>
      <c r="L2902" s="8">
        <v>0</v>
      </c>
      <c r="M2902" s="8">
        <v>0</v>
      </c>
      <c r="N2902" s="9">
        <f t="shared" si="180"/>
        <v>-42</v>
      </c>
      <c r="O2902" s="10">
        <f t="shared" si="181"/>
        <v>0</v>
      </c>
      <c r="P2902" s="11">
        <f t="shared" si="182"/>
        <v>0</v>
      </c>
      <c r="Q2902" s="10">
        <f t="shared" si="183"/>
        <v>0</v>
      </c>
    </row>
    <row r="2903" spans="1:17" x14ac:dyDescent="0.3">
      <c r="A2903" s="12" t="s">
        <v>3775</v>
      </c>
      <c r="B2903" s="12" t="s">
        <v>3469</v>
      </c>
      <c r="C2903" s="13" t="s">
        <v>18</v>
      </c>
      <c r="D2903" s="12">
        <v>31</v>
      </c>
      <c r="E2903" s="13" t="s">
        <v>25</v>
      </c>
      <c r="F2903" s="13" t="s">
        <v>506</v>
      </c>
      <c r="G2903" s="13" t="s">
        <v>58</v>
      </c>
      <c r="H2903" s="13" t="s">
        <v>513</v>
      </c>
      <c r="I2903" s="12" t="s">
        <v>12</v>
      </c>
      <c r="J2903" s="14">
        <v>36</v>
      </c>
      <c r="K2903" s="15">
        <v>7</v>
      </c>
      <c r="L2903" s="15">
        <v>7.78</v>
      </c>
      <c r="M2903" s="15">
        <v>8.92</v>
      </c>
      <c r="N2903" s="16">
        <f t="shared" si="180"/>
        <v>0.78000000000000025</v>
      </c>
      <c r="O2903" s="17">
        <f t="shared" si="181"/>
        <v>1.1114285714285714</v>
      </c>
      <c r="P2903" s="18">
        <f t="shared" si="182"/>
        <v>-0.12780269058295959</v>
      </c>
      <c r="Q2903" s="17">
        <f t="shared" si="183"/>
        <v>0.29047192353643969</v>
      </c>
    </row>
    <row r="2904" spans="1:17" x14ac:dyDescent="0.3">
      <c r="A2904" s="5" t="s">
        <v>3776</v>
      </c>
      <c r="B2904" s="5" t="s">
        <v>3469</v>
      </c>
      <c r="C2904" s="6" t="s">
        <v>18</v>
      </c>
      <c r="D2904" s="5">
        <v>31</v>
      </c>
      <c r="E2904" s="6" t="s">
        <v>25</v>
      </c>
      <c r="F2904" s="6" t="s">
        <v>506</v>
      </c>
      <c r="G2904" s="6" t="s">
        <v>58</v>
      </c>
      <c r="H2904" s="6" t="s">
        <v>514</v>
      </c>
      <c r="I2904" s="5" t="s">
        <v>12</v>
      </c>
      <c r="J2904" s="7">
        <v>36</v>
      </c>
      <c r="K2904" s="8">
        <v>8</v>
      </c>
      <c r="L2904" s="8">
        <v>1.94</v>
      </c>
      <c r="M2904" s="8">
        <v>6.29</v>
      </c>
      <c r="N2904" s="9">
        <f t="shared" si="180"/>
        <v>-6.0600000000000005</v>
      </c>
      <c r="O2904" s="10">
        <f t="shared" si="181"/>
        <v>0.24249999999999999</v>
      </c>
      <c r="P2904" s="11">
        <f t="shared" si="182"/>
        <v>-0.69157392686804442</v>
      </c>
      <c r="Q2904" s="10">
        <f t="shared" si="183"/>
        <v>7.2431302270011946E-2</v>
      </c>
    </row>
    <row r="2905" spans="1:17" x14ac:dyDescent="0.3">
      <c r="A2905" s="12" t="s">
        <v>3777</v>
      </c>
      <c r="B2905" s="12" t="s">
        <v>3469</v>
      </c>
      <c r="C2905" s="13" t="s">
        <v>18</v>
      </c>
      <c r="D2905" s="12">
        <v>31</v>
      </c>
      <c r="E2905" s="13" t="s">
        <v>25</v>
      </c>
      <c r="F2905" s="13" t="s">
        <v>506</v>
      </c>
      <c r="G2905" s="13" t="s">
        <v>58</v>
      </c>
      <c r="H2905" s="13" t="s">
        <v>515</v>
      </c>
      <c r="I2905" s="12" t="s">
        <v>12</v>
      </c>
      <c r="J2905" s="14">
        <v>290</v>
      </c>
      <c r="K2905" s="15">
        <v>25</v>
      </c>
      <c r="L2905" s="15">
        <v>3.37</v>
      </c>
      <c r="M2905" s="15">
        <v>36.82</v>
      </c>
      <c r="N2905" s="16">
        <f t="shared" si="180"/>
        <v>-21.63</v>
      </c>
      <c r="O2905" s="17">
        <f t="shared" si="181"/>
        <v>0.1348</v>
      </c>
      <c r="P2905" s="18">
        <f t="shared" si="182"/>
        <v>-0.90847365562194471</v>
      </c>
      <c r="Q2905" s="17">
        <f t="shared" si="183"/>
        <v>1.5619206525769373E-2</v>
      </c>
    </row>
    <row r="2906" spans="1:17" x14ac:dyDescent="0.3">
      <c r="A2906" s="5" t="s">
        <v>3778</v>
      </c>
      <c r="B2906" s="5" t="s">
        <v>3469</v>
      </c>
      <c r="C2906" s="6" t="s">
        <v>18</v>
      </c>
      <c r="D2906" s="5">
        <v>31</v>
      </c>
      <c r="E2906" s="6" t="s">
        <v>25</v>
      </c>
      <c r="F2906" s="6" t="s">
        <v>506</v>
      </c>
      <c r="G2906" s="6" t="s">
        <v>58</v>
      </c>
      <c r="H2906" s="6" t="s">
        <v>516</v>
      </c>
      <c r="I2906" s="5" t="s">
        <v>12</v>
      </c>
      <c r="J2906" s="7">
        <v>26</v>
      </c>
      <c r="K2906" s="8">
        <v>1</v>
      </c>
      <c r="L2906" s="8">
        <v>0</v>
      </c>
      <c r="M2906" s="8">
        <v>0</v>
      </c>
      <c r="N2906" s="9">
        <f t="shared" si="180"/>
        <v>-1</v>
      </c>
      <c r="O2906" s="10">
        <f t="shared" si="181"/>
        <v>0</v>
      </c>
      <c r="P2906" s="11">
        <f t="shared" si="182"/>
        <v>0</v>
      </c>
      <c r="Q2906" s="10">
        <f t="shared" si="183"/>
        <v>0</v>
      </c>
    </row>
    <row r="2907" spans="1:17" x14ac:dyDescent="0.3">
      <c r="A2907" s="12" t="s">
        <v>3779</v>
      </c>
      <c r="B2907" s="12" t="s">
        <v>3469</v>
      </c>
      <c r="C2907" s="13" t="s">
        <v>18</v>
      </c>
      <c r="D2907" s="12">
        <v>31</v>
      </c>
      <c r="E2907" s="13" t="s">
        <v>25</v>
      </c>
      <c r="F2907" s="13" t="s">
        <v>506</v>
      </c>
      <c r="G2907" s="13" t="s">
        <v>58</v>
      </c>
      <c r="H2907" s="13" t="s">
        <v>517</v>
      </c>
      <c r="I2907" s="12" t="s">
        <v>12</v>
      </c>
      <c r="J2907" s="14">
        <v>240</v>
      </c>
      <c r="K2907" s="15">
        <v>38</v>
      </c>
      <c r="L2907" s="15">
        <v>20.56</v>
      </c>
      <c r="M2907" s="15">
        <v>47.08</v>
      </c>
      <c r="N2907" s="16">
        <f t="shared" si="180"/>
        <v>-17.440000000000001</v>
      </c>
      <c r="O2907" s="17">
        <f t="shared" si="181"/>
        <v>0.54105263157894734</v>
      </c>
      <c r="P2907" s="18">
        <f t="shared" si="182"/>
        <v>-0.56329651656754465</v>
      </c>
      <c r="Q2907" s="17">
        <f t="shared" si="183"/>
        <v>0.11514336917562724</v>
      </c>
    </row>
    <row r="2908" spans="1:17" x14ac:dyDescent="0.3">
      <c r="A2908" s="5" t="s">
        <v>3780</v>
      </c>
      <c r="B2908" s="5" t="s">
        <v>3469</v>
      </c>
      <c r="C2908" s="6" t="s">
        <v>18</v>
      </c>
      <c r="D2908" s="5">
        <v>31</v>
      </c>
      <c r="E2908" s="6" t="s">
        <v>25</v>
      </c>
      <c r="F2908" s="6" t="s">
        <v>506</v>
      </c>
      <c r="G2908" s="6" t="s">
        <v>58</v>
      </c>
      <c r="H2908" s="6" t="s">
        <v>518</v>
      </c>
      <c r="I2908" s="5" t="s">
        <v>12</v>
      </c>
      <c r="J2908" s="7">
        <v>32</v>
      </c>
      <c r="K2908" s="8">
        <v>10</v>
      </c>
      <c r="L2908" s="8">
        <v>3.66</v>
      </c>
      <c r="M2908" s="8">
        <v>8.7799999999999994</v>
      </c>
      <c r="N2908" s="9">
        <f t="shared" si="180"/>
        <v>-6.34</v>
      </c>
      <c r="O2908" s="10">
        <f t="shared" si="181"/>
        <v>0.36599999999999999</v>
      </c>
      <c r="P2908" s="11">
        <f t="shared" si="182"/>
        <v>-0.58314350797266512</v>
      </c>
      <c r="Q2908" s="10">
        <f t="shared" si="183"/>
        <v>0.15372983870967741</v>
      </c>
    </row>
    <row r="2909" spans="1:17" x14ac:dyDescent="0.3">
      <c r="A2909" s="12" t="s">
        <v>3781</v>
      </c>
      <c r="B2909" s="12" t="s">
        <v>3469</v>
      </c>
      <c r="C2909" s="13" t="s">
        <v>18</v>
      </c>
      <c r="D2909" s="12">
        <v>31</v>
      </c>
      <c r="E2909" s="13" t="s">
        <v>25</v>
      </c>
      <c r="F2909" s="13" t="s">
        <v>506</v>
      </c>
      <c r="G2909" s="13" t="s">
        <v>58</v>
      </c>
      <c r="H2909" s="13" t="s">
        <v>519</v>
      </c>
      <c r="I2909" s="12" t="s">
        <v>12</v>
      </c>
      <c r="J2909" s="14">
        <v>139.19999999999999</v>
      </c>
      <c r="K2909" s="15">
        <v>25</v>
      </c>
      <c r="L2909" s="15">
        <v>20.75</v>
      </c>
      <c r="M2909" s="15">
        <v>46.13</v>
      </c>
      <c r="N2909" s="16">
        <f t="shared" si="180"/>
        <v>-4.25</v>
      </c>
      <c r="O2909" s="17">
        <f t="shared" si="181"/>
        <v>0.83</v>
      </c>
      <c r="P2909" s="18">
        <f t="shared" si="182"/>
        <v>-0.55018426186863212</v>
      </c>
      <c r="Q2909" s="17">
        <f t="shared" si="183"/>
        <v>0.20035765047583737</v>
      </c>
    </row>
    <row r="2910" spans="1:17" x14ac:dyDescent="0.3">
      <c r="A2910" s="5" t="s">
        <v>3782</v>
      </c>
      <c r="B2910" s="5" t="s">
        <v>3469</v>
      </c>
      <c r="C2910" s="6" t="s">
        <v>18</v>
      </c>
      <c r="D2910" s="5">
        <v>31</v>
      </c>
      <c r="E2910" s="6" t="s">
        <v>25</v>
      </c>
      <c r="F2910" s="6" t="s">
        <v>506</v>
      </c>
      <c r="G2910" s="6" t="s">
        <v>58</v>
      </c>
      <c r="H2910" s="6" t="s">
        <v>520</v>
      </c>
      <c r="I2910" s="5" t="s">
        <v>12</v>
      </c>
      <c r="J2910" s="7">
        <v>150</v>
      </c>
      <c r="K2910" s="8">
        <v>25</v>
      </c>
      <c r="L2910" s="8">
        <v>8.44</v>
      </c>
      <c r="M2910" s="8">
        <v>21.14</v>
      </c>
      <c r="N2910" s="9">
        <f t="shared" si="180"/>
        <v>-16.560000000000002</v>
      </c>
      <c r="O2910" s="10">
        <f t="shared" si="181"/>
        <v>0.33759999999999996</v>
      </c>
      <c r="P2910" s="11">
        <f t="shared" si="182"/>
        <v>-0.60075685903500475</v>
      </c>
      <c r="Q2910" s="10">
        <f t="shared" si="183"/>
        <v>7.5627240143369176E-2</v>
      </c>
    </row>
    <row r="2911" spans="1:17" x14ac:dyDescent="0.3">
      <c r="A2911" s="12" t="s">
        <v>3783</v>
      </c>
      <c r="B2911" s="12" t="s">
        <v>3469</v>
      </c>
      <c r="C2911" s="13" t="s">
        <v>18</v>
      </c>
      <c r="D2911" s="12">
        <v>31</v>
      </c>
      <c r="E2911" s="13" t="s">
        <v>25</v>
      </c>
      <c r="F2911" s="13" t="s">
        <v>506</v>
      </c>
      <c r="G2911" s="13" t="s">
        <v>58</v>
      </c>
      <c r="H2911" s="13" t="s">
        <v>521</v>
      </c>
      <c r="I2911" s="12" t="s">
        <v>12</v>
      </c>
      <c r="J2911" s="14">
        <v>900</v>
      </c>
      <c r="K2911" s="15">
        <v>245</v>
      </c>
      <c r="L2911" s="15">
        <v>85.9</v>
      </c>
      <c r="M2911" s="15">
        <v>232.39</v>
      </c>
      <c r="N2911" s="16">
        <f t="shared" si="180"/>
        <v>-159.1</v>
      </c>
      <c r="O2911" s="17">
        <f t="shared" si="181"/>
        <v>0.35061224489795922</v>
      </c>
      <c r="P2911" s="18">
        <f t="shared" si="182"/>
        <v>-0.63036275226989114</v>
      </c>
      <c r="Q2911" s="17">
        <f t="shared" si="183"/>
        <v>0.12828554360812425</v>
      </c>
    </row>
    <row r="2912" spans="1:17" x14ac:dyDescent="0.3">
      <c r="A2912" s="5" t="s">
        <v>3784</v>
      </c>
      <c r="B2912" s="5" t="s">
        <v>3469</v>
      </c>
      <c r="C2912" s="6" t="s">
        <v>18</v>
      </c>
      <c r="D2912" s="5">
        <v>31</v>
      </c>
      <c r="E2912" s="6" t="s">
        <v>25</v>
      </c>
      <c r="F2912" s="6" t="s">
        <v>506</v>
      </c>
      <c r="G2912" s="6" t="s">
        <v>58</v>
      </c>
      <c r="H2912" s="6" t="s">
        <v>522</v>
      </c>
      <c r="I2912" s="5" t="s">
        <v>12</v>
      </c>
      <c r="J2912" s="7">
        <v>100</v>
      </c>
      <c r="K2912" s="8">
        <v>44</v>
      </c>
      <c r="L2912" s="8">
        <v>16.59</v>
      </c>
      <c r="M2912" s="8">
        <v>39.770000000000003</v>
      </c>
      <c r="N2912" s="9">
        <f t="shared" si="180"/>
        <v>-27.41</v>
      </c>
      <c r="O2912" s="10">
        <f t="shared" si="181"/>
        <v>0.37704545454545452</v>
      </c>
      <c r="P2912" s="11">
        <f t="shared" si="182"/>
        <v>-0.58285139552426457</v>
      </c>
      <c r="Q2912" s="10">
        <f t="shared" si="183"/>
        <v>0.22298387096774194</v>
      </c>
    </row>
    <row r="2913" spans="1:17" x14ac:dyDescent="0.3">
      <c r="A2913" s="12" t="s">
        <v>3785</v>
      </c>
      <c r="B2913" s="12" t="s">
        <v>3469</v>
      </c>
      <c r="C2913" s="13" t="s">
        <v>18</v>
      </c>
      <c r="D2913" s="12">
        <v>31</v>
      </c>
      <c r="E2913" s="13" t="s">
        <v>25</v>
      </c>
      <c r="F2913" s="13" t="s">
        <v>506</v>
      </c>
      <c r="G2913" s="13" t="s">
        <v>58</v>
      </c>
      <c r="H2913" s="13" t="s">
        <v>523</v>
      </c>
      <c r="I2913" s="12" t="s">
        <v>12</v>
      </c>
      <c r="J2913" s="14">
        <v>120</v>
      </c>
      <c r="K2913" s="15">
        <v>29</v>
      </c>
      <c r="L2913" s="15">
        <v>9.06</v>
      </c>
      <c r="M2913" s="15">
        <v>23.35</v>
      </c>
      <c r="N2913" s="16">
        <f t="shared" si="180"/>
        <v>-19.939999999999998</v>
      </c>
      <c r="O2913" s="17">
        <f t="shared" si="181"/>
        <v>0.3124137931034483</v>
      </c>
      <c r="P2913" s="18">
        <f t="shared" si="182"/>
        <v>-0.61199143468950745</v>
      </c>
      <c r="Q2913" s="17">
        <f t="shared" si="183"/>
        <v>0.10147849462365591</v>
      </c>
    </row>
    <row r="2914" spans="1:17" x14ac:dyDescent="0.3">
      <c r="A2914" s="5" t="s">
        <v>3786</v>
      </c>
      <c r="B2914" s="5" t="s">
        <v>3469</v>
      </c>
      <c r="C2914" s="6" t="s">
        <v>18</v>
      </c>
      <c r="D2914" s="5">
        <v>31</v>
      </c>
      <c r="E2914" s="6" t="s">
        <v>25</v>
      </c>
      <c r="F2914" s="6" t="s">
        <v>506</v>
      </c>
      <c r="G2914" s="6" t="s">
        <v>58</v>
      </c>
      <c r="H2914" s="6" t="s">
        <v>524</v>
      </c>
      <c r="I2914" s="5" t="s">
        <v>12</v>
      </c>
      <c r="J2914" s="7">
        <v>55</v>
      </c>
      <c r="K2914" s="8">
        <v>25</v>
      </c>
      <c r="L2914" s="8">
        <v>11.48</v>
      </c>
      <c r="M2914" s="8">
        <v>30.16</v>
      </c>
      <c r="N2914" s="9">
        <f t="shared" si="180"/>
        <v>-13.52</v>
      </c>
      <c r="O2914" s="10">
        <f t="shared" si="181"/>
        <v>0.4592</v>
      </c>
      <c r="P2914" s="11">
        <f t="shared" si="182"/>
        <v>-0.61936339522546413</v>
      </c>
      <c r="Q2914" s="10">
        <f t="shared" si="183"/>
        <v>0.28054740957966762</v>
      </c>
    </row>
    <row r="2915" spans="1:17" x14ac:dyDescent="0.3">
      <c r="A2915" s="12" t="s">
        <v>3787</v>
      </c>
      <c r="B2915" s="12" t="s">
        <v>3469</v>
      </c>
      <c r="C2915" s="13" t="s">
        <v>18</v>
      </c>
      <c r="D2915" s="12">
        <v>31</v>
      </c>
      <c r="E2915" s="13" t="s">
        <v>25</v>
      </c>
      <c r="F2915" s="13" t="s">
        <v>506</v>
      </c>
      <c r="G2915" s="13" t="s">
        <v>58</v>
      </c>
      <c r="H2915" s="13" t="s">
        <v>525</v>
      </c>
      <c r="I2915" s="12" t="s">
        <v>12</v>
      </c>
      <c r="J2915" s="14">
        <v>28</v>
      </c>
      <c r="K2915" s="15">
        <v>8</v>
      </c>
      <c r="L2915" s="15">
        <v>0.23</v>
      </c>
      <c r="M2915" s="15">
        <v>9.41</v>
      </c>
      <c r="N2915" s="16">
        <f t="shared" si="180"/>
        <v>-7.77</v>
      </c>
      <c r="O2915" s="17">
        <f t="shared" si="181"/>
        <v>2.8750000000000001E-2</v>
      </c>
      <c r="P2915" s="18">
        <f t="shared" si="182"/>
        <v>-0.97555791710945794</v>
      </c>
      <c r="Q2915" s="17">
        <f t="shared" si="183"/>
        <v>1.1040706605222734E-2</v>
      </c>
    </row>
    <row r="2916" spans="1:17" x14ac:dyDescent="0.3">
      <c r="A2916" s="5" t="s">
        <v>3788</v>
      </c>
      <c r="B2916" s="5" t="s">
        <v>3469</v>
      </c>
      <c r="C2916" s="6" t="s">
        <v>18</v>
      </c>
      <c r="D2916" s="5">
        <v>31</v>
      </c>
      <c r="E2916" s="6" t="s">
        <v>25</v>
      </c>
      <c r="F2916" s="6" t="s">
        <v>506</v>
      </c>
      <c r="G2916" s="6" t="s">
        <v>58</v>
      </c>
      <c r="H2916" s="6" t="s">
        <v>526</v>
      </c>
      <c r="I2916" s="5" t="s">
        <v>12</v>
      </c>
      <c r="J2916" s="7">
        <v>1035</v>
      </c>
      <c r="K2916" s="8">
        <v>360</v>
      </c>
      <c r="L2916" s="8">
        <v>201.86</v>
      </c>
      <c r="M2916" s="8">
        <v>458.83</v>
      </c>
      <c r="N2916" s="9">
        <f t="shared" si="180"/>
        <v>-158.13999999999999</v>
      </c>
      <c r="O2916" s="10">
        <f t="shared" si="181"/>
        <v>0.56072222222222223</v>
      </c>
      <c r="P2916" s="11">
        <f t="shared" si="182"/>
        <v>-0.56005492230237774</v>
      </c>
      <c r="Q2916" s="10">
        <f t="shared" si="183"/>
        <v>0.26214222637785051</v>
      </c>
    </row>
    <row r="2917" spans="1:17" x14ac:dyDescent="0.3">
      <c r="A2917" s="12" t="s">
        <v>3789</v>
      </c>
      <c r="B2917" s="12" t="s">
        <v>3469</v>
      </c>
      <c r="C2917" s="13" t="s">
        <v>18</v>
      </c>
      <c r="D2917" s="12">
        <v>31</v>
      </c>
      <c r="E2917" s="13" t="s">
        <v>25</v>
      </c>
      <c r="F2917" s="13" t="s">
        <v>506</v>
      </c>
      <c r="G2917" s="13" t="s">
        <v>58</v>
      </c>
      <c r="H2917" s="13" t="s">
        <v>527</v>
      </c>
      <c r="I2917" s="12" t="s">
        <v>12</v>
      </c>
      <c r="J2917" s="14">
        <v>42</v>
      </c>
      <c r="K2917" s="15">
        <v>23</v>
      </c>
      <c r="L2917" s="15">
        <v>18.350000000000001</v>
      </c>
      <c r="M2917" s="15">
        <v>25.05</v>
      </c>
      <c r="N2917" s="16">
        <f t="shared" si="180"/>
        <v>-4.6499999999999986</v>
      </c>
      <c r="O2917" s="17">
        <f t="shared" si="181"/>
        <v>0.7978260869565218</v>
      </c>
      <c r="P2917" s="18">
        <f t="shared" si="182"/>
        <v>-0.2674650698602794</v>
      </c>
      <c r="Q2917" s="17">
        <f t="shared" si="183"/>
        <v>0.58723758320532515</v>
      </c>
    </row>
    <row r="2918" spans="1:17" x14ac:dyDescent="0.3">
      <c r="A2918" s="5" t="s">
        <v>3790</v>
      </c>
      <c r="B2918" s="5" t="s">
        <v>3469</v>
      </c>
      <c r="C2918" s="6" t="s">
        <v>18</v>
      </c>
      <c r="D2918" s="5">
        <v>31</v>
      </c>
      <c r="E2918" s="6" t="s">
        <v>25</v>
      </c>
      <c r="F2918" s="6" t="s">
        <v>506</v>
      </c>
      <c r="G2918" s="6" t="s">
        <v>58</v>
      </c>
      <c r="H2918" s="6" t="s">
        <v>528</v>
      </c>
      <c r="I2918" s="5" t="s">
        <v>12</v>
      </c>
      <c r="J2918" s="7">
        <v>460</v>
      </c>
      <c r="K2918" s="8">
        <v>75</v>
      </c>
      <c r="L2918" s="8">
        <v>22.05</v>
      </c>
      <c r="M2918" s="8">
        <v>100.83</v>
      </c>
      <c r="N2918" s="9">
        <f t="shared" si="180"/>
        <v>-52.95</v>
      </c>
      <c r="O2918" s="10">
        <f t="shared" si="181"/>
        <v>0.29399999999999998</v>
      </c>
      <c r="P2918" s="11">
        <f t="shared" si="182"/>
        <v>-0.78131508479619161</v>
      </c>
      <c r="Q2918" s="10">
        <f t="shared" si="183"/>
        <v>6.4428471248246841E-2</v>
      </c>
    </row>
    <row r="2919" spans="1:17" x14ac:dyDescent="0.3">
      <c r="A2919" s="12" t="s">
        <v>3791</v>
      </c>
      <c r="B2919" s="12" t="s">
        <v>3469</v>
      </c>
      <c r="C2919" s="13" t="s">
        <v>18</v>
      </c>
      <c r="D2919" s="12">
        <v>31</v>
      </c>
      <c r="E2919" s="13" t="s">
        <v>25</v>
      </c>
      <c r="F2919" s="13" t="s">
        <v>506</v>
      </c>
      <c r="G2919" s="13" t="s">
        <v>58</v>
      </c>
      <c r="H2919" s="13" t="s">
        <v>808</v>
      </c>
      <c r="I2919" s="12" t="s">
        <v>10</v>
      </c>
      <c r="J2919" s="14">
        <v>1200</v>
      </c>
      <c r="K2919" s="15">
        <v>158</v>
      </c>
      <c r="L2919" s="15">
        <v>684.12</v>
      </c>
      <c r="M2919" s="15">
        <v>46.45</v>
      </c>
      <c r="N2919" s="16">
        <f t="shared" si="180"/>
        <v>526.12</v>
      </c>
      <c r="O2919" s="17">
        <f t="shared" si="181"/>
        <v>4.3298734177215188</v>
      </c>
      <c r="P2919" s="18">
        <f t="shared" si="182"/>
        <v>13.728094725511301</v>
      </c>
      <c r="Q2919" s="17">
        <f t="shared" si="183"/>
        <v>0.76626344086021503</v>
      </c>
    </row>
    <row r="2920" spans="1:17" x14ac:dyDescent="0.3">
      <c r="A2920" s="5" t="s">
        <v>3792</v>
      </c>
      <c r="B2920" s="5" t="s">
        <v>3469</v>
      </c>
      <c r="C2920" s="6" t="s">
        <v>18</v>
      </c>
      <c r="D2920" s="5">
        <v>31</v>
      </c>
      <c r="E2920" s="6" t="s">
        <v>25</v>
      </c>
      <c r="F2920" s="6" t="s">
        <v>506</v>
      </c>
      <c r="G2920" s="6" t="s">
        <v>872</v>
      </c>
      <c r="H2920" s="6" t="s">
        <v>529</v>
      </c>
      <c r="I2920" s="5" t="s">
        <v>10</v>
      </c>
      <c r="J2920" s="7">
        <v>25.2</v>
      </c>
      <c r="K2920" s="8">
        <v>0</v>
      </c>
      <c r="L2920" s="8">
        <v>0</v>
      </c>
      <c r="M2920" s="8">
        <v>0</v>
      </c>
      <c r="N2920" s="9">
        <f t="shared" si="180"/>
        <v>0</v>
      </c>
      <c r="O2920" s="10">
        <f t="shared" si="181"/>
        <v>0</v>
      </c>
      <c r="P2920" s="11">
        <f t="shared" si="182"/>
        <v>0</v>
      </c>
      <c r="Q2920" s="10">
        <f t="shared" si="183"/>
        <v>0</v>
      </c>
    </row>
    <row r="2921" spans="1:17" x14ac:dyDescent="0.3">
      <c r="A2921" s="12" t="s">
        <v>3793</v>
      </c>
      <c r="B2921" s="12" t="s">
        <v>3469</v>
      </c>
      <c r="C2921" s="13" t="s">
        <v>18</v>
      </c>
      <c r="D2921" s="12">
        <v>31</v>
      </c>
      <c r="E2921" s="13" t="s">
        <v>25</v>
      </c>
      <c r="F2921" s="13" t="s">
        <v>506</v>
      </c>
      <c r="G2921" s="13" t="s">
        <v>872</v>
      </c>
      <c r="H2921" s="13" t="s">
        <v>531</v>
      </c>
      <c r="I2921" s="12" t="s">
        <v>10</v>
      </c>
      <c r="J2921" s="14">
        <v>260</v>
      </c>
      <c r="K2921" s="15">
        <v>107</v>
      </c>
      <c r="L2921" s="15">
        <v>123.61</v>
      </c>
      <c r="M2921" s="15">
        <v>146.53</v>
      </c>
      <c r="N2921" s="16">
        <f t="shared" si="180"/>
        <v>16.61</v>
      </c>
      <c r="O2921" s="17">
        <f t="shared" si="181"/>
        <v>1.1552336448598131</v>
      </c>
      <c r="P2921" s="18">
        <f t="shared" si="182"/>
        <v>-0.15641848085716237</v>
      </c>
      <c r="Q2921" s="17">
        <f t="shared" si="183"/>
        <v>0.63900951199338296</v>
      </c>
    </row>
    <row r="2922" spans="1:17" x14ac:dyDescent="0.3">
      <c r="A2922" s="5" t="s">
        <v>3794</v>
      </c>
      <c r="B2922" s="5" t="s">
        <v>3469</v>
      </c>
      <c r="C2922" s="6" t="s">
        <v>18</v>
      </c>
      <c r="D2922" s="5">
        <v>31</v>
      </c>
      <c r="E2922" s="6" t="s">
        <v>25</v>
      </c>
      <c r="F2922" s="6" t="s">
        <v>506</v>
      </c>
      <c r="G2922" s="6" t="s">
        <v>872</v>
      </c>
      <c r="H2922" s="6" t="s">
        <v>532</v>
      </c>
      <c r="I2922" s="5" t="s">
        <v>10</v>
      </c>
      <c r="J2922" s="7">
        <v>600</v>
      </c>
      <c r="K2922" s="8">
        <v>160</v>
      </c>
      <c r="L2922" s="8">
        <v>180.89</v>
      </c>
      <c r="M2922" s="8">
        <v>149.38</v>
      </c>
      <c r="N2922" s="9">
        <f t="shared" si="180"/>
        <v>20.889999999999986</v>
      </c>
      <c r="O2922" s="10">
        <f t="shared" si="181"/>
        <v>1.1305624999999999</v>
      </c>
      <c r="P2922" s="11">
        <f t="shared" si="182"/>
        <v>0.21093854599009232</v>
      </c>
      <c r="Q2922" s="10">
        <f t="shared" si="183"/>
        <v>0.40521953405017919</v>
      </c>
    </row>
    <row r="2923" spans="1:17" x14ac:dyDescent="0.3">
      <c r="A2923" s="12" t="s">
        <v>3795</v>
      </c>
      <c r="B2923" s="12" t="s">
        <v>3469</v>
      </c>
      <c r="C2923" s="13" t="s">
        <v>18</v>
      </c>
      <c r="D2923" s="12">
        <v>31</v>
      </c>
      <c r="E2923" s="13" t="s">
        <v>25</v>
      </c>
      <c r="F2923" s="13" t="s">
        <v>506</v>
      </c>
      <c r="G2923" s="13" t="s">
        <v>78</v>
      </c>
      <c r="H2923" s="13" t="s">
        <v>535</v>
      </c>
      <c r="I2923" s="12" t="s">
        <v>10</v>
      </c>
      <c r="J2923" s="14">
        <v>2400</v>
      </c>
      <c r="K2923" s="15">
        <v>765</v>
      </c>
      <c r="L2923" s="15">
        <v>787.03</v>
      </c>
      <c r="M2923" s="15">
        <v>909.77</v>
      </c>
      <c r="N2923" s="16">
        <f t="shared" si="180"/>
        <v>22.029999999999973</v>
      </c>
      <c r="O2923" s="17">
        <f t="shared" si="181"/>
        <v>1.0287973856209149</v>
      </c>
      <c r="P2923" s="18">
        <f t="shared" si="182"/>
        <v>-0.1349132198247909</v>
      </c>
      <c r="Q2923" s="17">
        <f t="shared" si="183"/>
        <v>0.44076500896057347</v>
      </c>
    </row>
    <row r="2924" spans="1:17" x14ac:dyDescent="0.3">
      <c r="A2924" s="5" t="s">
        <v>3796</v>
      </c>
      <c r="B2924" s="5" t="s">
        <v>3469</v>
      </c>
      <c r="C2924" s="6" t="s">
        <v>18</v>
      </c>
      <c r="D2924" s="5">
        <v>31</v>
      </c>
      <c r="E2924" s="6" t="s">
        <v>25</v>
      </c>
      <c r="F2924" s="6" t="s">
        <v>506</v>
      </c>
      <c r="G2924" s="6" t="s">
        <v>78</v>
      </c>
      <c r="H2924" s="6" t="s">
        <v>536</v>
      </c>
      <c r="I2924" s="5" t="s">
        <v>14</v>
      </c>
      <c r="J2924" s="7">
        <v>880</v>
      </c>
      <c r="K2924" s="8">
        <v>559</v>
      </c>
      <c r="L2924" s="8">
        <v>674.81</v>
      </c>
      <c r="M2924" s="8">
        <v>496.62</v>
      </c>
      <c r="N2924" s="9">
        <f t="shared" si="180"/>
        <v>115.80999999999995</v>
      </c>
      <c r="O2924" s="10">
        <f t="shared" si="181"/>
        <v>1.2071735241502681</v>
      </c>
      <c r="P2924" s="11">
        <f t="shared" si="182"/>
        <v>0.35880552535137517</v>
      </c>
      <c r="Q2924" s="10">
        <f t="shared" si="183"/>
        <v>1.0306848729227762</v>
      </c>
    </row>
    <row r="2925" spans="1:17" x14ac:dyDescent="0.3">
      <c r="A2925" s="12" t="s">
        <v>3797</v>
      </c>
      <c r="B2925" s="12" t="s">
        <v>3469</v>
      </c>
      <c r="C2925" s="13" t="s">
        <v>18</v>
      </c>
      <c r="D2925" s="12">
        <v>31</v>
      </c>
      <c r="E2925" s="13" t="s">
        <v>25</v>
      </c>
      <c r="F2925" s="13" t="s">
        <v>537</v>
      </c>
      <c r="G2925" s="13" t="s">
        <v>58</v>
      </c>
      <c r="H2925" s="13" t="s">
        <v>538</v>
      </c>
      <c r="I2925" s="12" t="s">
        <v>10</v>
      </c>
      <c r="J2925" s="14">
        <v>63.96</v>
      </c>
      <c r="K2925" s="15">
        <v>0</v>
      </c>
      <c r="L2925" s="15">
        <v>0</v>
      </c>
      <c r="M2925" s="15">
        <v>0</v>
      </c>
      <c r="N2925" s="16">
        <f t="shared" si="180"/>
        <v>0</v>
      </c>
      <c r="O2925" s="17">
        <f t="shared" si="181"/>
        <v>0</v>
      </c>
      <c r="P2925" s="18">
        <f t="shared" si="182"/>
        <v>0</v>
      </c>
      <c r="Q2925" s="17">
        <f t="shared" si="183"/>
        <v>0</v>
      </c>
    </row>
    <row r="2926" spans="1:17" x14ac:dyDescent="0.3">
      <c r="A2926" s="5" t="s">
        <v>3798</v>
      </c>
      <c r="B2926" s="5" t="s">
        <v>3469</v>
      </c>
      <c r="C2926" s="6" t="s">
        <v>18</v>
      </c>
      <c r="D2926" s="5">
        <v>31</v>
      </c>
      <c r="E2926" s="6" t="s">
        <v>25</v>
      </c>
      <c r="F2926" s="6" t="s">
        <v>537</v>
      </c>
      <c r="G2926" s="6" t="s">
        <v>58</v>
      </c>
      <c r="H2926" s="6" t="s">
        <v>539</v>
      </c>
      <c r="I2926" s="5" t="s">
        <v>10</v>
      </c>
      <c r="J2926" s="7">
        <v>96</v>
      </c>
      <c r="K2926" s="8">
        <v>0</v>
      </c>
      <c r="L2926" s="8">
        <v>0</v>
      </c>
      <c r="M2926" s="8">
        <v>0</v>
      </c>
      <c r="N2926" s="9">
        <f t="shared" si="180"/>
        <v>0</v>
      </c>
      <c r="O2926" s="10">
        <f t="shared" si="181"/>
        <v>0</v>
      </c>
      <c r="P2926" s="11">
        <f t="shared" si="182"/>
        <v>0</v>
      </c>
      <c r="Q2926" s="10">
        <f t="shared" si="183"/>
        <v>0</v>
      </c>
    </row>
    <row r="2927" spans="1:17" x14ac:dyDescent="0.3">
      <c r="A2927" s="12" t="s">
        <v>3799</v>
      </c>
      <c r="B2927" s="12" t="s">
        <v>3469</v>
      </c>
      <c r="C2927" s="13" t="s">
        <v>18</v>
      </c>
      <c r="D2927" s="12">
        <v>31</v>
      </c>
      <c r="E2927" s="13" t="s">
        <v>25</v>
      </c>
      <c r="F2927" s="13" t="s">
        <v>537</v>
      </c>
      <c r="G2927" s="13" t="s">
        <v>58</v>
      </c>
      <c r="H2927" s="13" t="s">
        <v>541</v>
      </c>
      <c r="I2927" s="12" t="s">
        <v>12</v>
      </c>
      <c r="J2927" s="14">
        <v>75</v>
      </c>
      <c r="K2927" s="15">
        <v>31</v>
      </c>
      <c r="L2927" s="15">
        <v>12.31</v>
      </c>
      <c r="M2927" s="15">
        <v>26.31</v>
      </c>
      <c r="N2927" s="16">
        <f t="shared" si="180"/>
        <v>-18.689999999999998</v>
      </c>
      <c r="O2927" s="17">
        <f t="shared" si="181"/>
        <v>0.39709677419354839</v>
      </c>
      <c r="P2927" s="18">
        <f t="shared" si="182"/>
        <v>-0.53211706575446593</v>
      </c>
      <c r="Q2927" s="17">
        <f t="shared" si="183"/>
        <v>0.22060931899641578</v>
      </c>
    </row>
    <row r="2928" spans="1:17" x14ac:dyDescent="0.3">
      <c r="A2928" s="5" t="s">
        <v>3800</v>
      </c>
      <c r="B2928" s="5" t="s">
        <v>3469</v>
      </c>
      <c r="C2928" s="6" t="s">
        <v>18</v>
      </c>
      <c r="D2928" s="5">
        <v>31</v>
      </c>
      <c r="E2928" s="6" t="s">
        <v>25</v>
      </c>
      <c r="F2928" s="6" t="s">
        <v>537</v>
      </c>
      <c r="G2928" s="6" t="s">
        <v>58</v>
      </c>
      <c r="H2928" s="6" t="s">
        <v>542</v>
      </c>
      <c r="I2928" s="5" t="s">
        <v>12</v>
      </c>
      <c r="J2928" s="7">
        <v>780</v>
      </c>
      <c r="K2928" s="8">
        <v>186</v>
      </c>
      <c r="L2928" s="8">
        <v>63.23</v>
      </c>
      <c r="M2928" s="8">
        <v>220.58</v>
      </c>
      <c r="N2928" s="9">
        <f t="shared" si="180"/>
        <v>-122.77000000000001</v>
      </c>
      <c r="O2928" s="10">
        <f t="shared" si="181"/>
        <v>0.33994623655913975</v>
      </c>
      <c r="P2928" s="11">
        <f t="shared" si="182"/>
        <v>-0.71334663160758005</v>
      </c>
      <c r="Q2928" s="10">
        <f t="shared" si="183"/>
        <v>0.10895712710228839</v>
      </c>
    </row>
    <row r="2929" spans="1:17" x14ac:dyDescent="0.3">
      <c r="A2929" s="12" t="s">
        <v>3801</v>
      </c>
      <c r="B2929" s="12" t="s">
        <v>3469</v>
      </c>
      <c r="C2929" s="13" t="s">
        <v>18</v>
      </c>
      <c r="D2929" s="12">
        <v>31</v>
      </c>
      <c r="E2929" s="13" t="s">
        <v>25</v>
      </c>
      <c r="F2929" s="13" t="s">
        <v>537</v>
      </c>
      <c r="G2929" s="13" t="s">
        <v>58</v>
      </c>
      <c r="H2929" s="13" t="s">
        <v>543</v>
      </c>
      <c r="I2929" s="12" t="s">
        <v>12</v>
      </c>
      <c r="J2929" s="14">
        <v>50</v>
      </c>
      <c r="K2929" s="15">
        <v>19</v>
      </c>
      <c r="L2929" s="15">
        <v>13.68</v>
      </c>
      <c r="M2929" s="15">
        <v>16.45</v>
      </c>
      <c r="N2929" s="16">
        <f t="shared" si="180"/>
        <v>-5.32</v>
      </c>
      <c r="O2929" s="17">
        <f t="shared" si="181"/>
        <v>0.72</v>
      </c>
      <c r="P2929" s="18">
        <f t="shared" si="182"/>
        <v>-0.16838905775075985</v>
      </c>
      <c r="Q2929" s="17">
        <f t="shared" si="183"/>
        <v>0.36774193548387096</v>
      </c>
    </row>
    <row r="2930" spans="1:17" x14ac:dyDescent="0.3">
      <c r="A2930" s="5" t="s">
        <v>3802</v>
      </c>
      <c r="B2930" s="5" t="s">
        <v>3469</v>
      </c>
      <c r="C2930" s="6" t="s">
        <v>18</v>
      </c>
      <c r="D2930" s="5">
        <v>31</v>
      </c>
      <c r="E2930" s="6" t="s">
        <v>25</v>
      </c>
      <c r="F2930" s="6" t="s">
        <v>537</v>
      </c>
      <c r="G2930" s="6" t="s">
        <v>58</v>
      </c>
      <c r="H2930" s="6" t="s">
        <v>544</v>
      </c>
      <c r="I2930" s="5" t="s">
        <v>10</v>
      </c>
      <c r="J2930" s="7">
        <v>100</v>
      </c>
      <c r="K2930" s="8">
        <v>0</v>
      </c>
      <c r="L2930" s="8">
        <v>18</v>
      </c>
      <c r="M2930" s="8">
        <v>34.22</v>
      </c>
      <c r="N2930" s="9">
        <f t="shared" si="180"/>
        <v>18</v>
      </c>
      <c r="O2930" s="10">
        <f t="shared" si="181"/>
        <v>0</v>
      </c>
      <c r="P2930" s="11">
        <f t="shared" si="182"/>
        <v>-0.47399181765049675</v>
      </c>
      <c r="Q2930" s="10">
        <f t="shared" si="183"/>
        <v>0.24193548387096775</v>
      </c>
    </row>
    <row r="2931" spans="1:17" x14ac:dyDescent="0.3">
      <c r="A2931" s="12" t="s">
        <v>3803</v>
      </c>
      <c r="B2931" s="12" t="s">
        <v>3469</v>
      </c>
      <c r="C2931" s="13" t="s">
        <v>18</v>
      </c>
      <c r="D2931" s="12">
        <v>31</v>
      </c>
      <c r="E2931" s="13" t="s">
        <v>25</v>
      </c>
      <c r="F2931" s="13" t="s">
        <v>537</v>
      </c>
      <c r="G2931" s="13" t="s">
        <v>58</v>
      </c>
      <c r="H2931" s="13" t="s">
        <v>545</v>
      </c>
      <c r="I2931" s="12" t="s">
        <v>12</v>
      </c>
      <c r="J2931" s="14">
        <v>50</v>
      </c>
      <c r="K2931" s="15">
        <v>0</v>
      </c>
      <c r="L2931" s="15">
        <v>12.87</v>
      </c>
      <c r="M2931" s="15">
        <v>0</v>
      </c>
      <c r="N2931" s="16">
        <f t="shared" si="180"/>
        <v>12.87</v>
      </c>
      <c r="O2931" s="17">
        <f t="shared" si="181"/>
        <v>0</v>
      </c>
      <c r="P2931" s="18">
        <f t="shared" si="182"/>
        <v>0</v>
      </c>
      <c r="Q2931" s="17">
        <f t="shared" si="183"/>
        <v>0.34596774193548385</v>
      </c>
    </row>
    <row r="2932" spans="1:17" x14ac:dyDescent="0.3">
      <c r="A2932" s="5" t="s">
        <v>3804</v>
      </c>
      <c r="B2932" s="5" t="s">
        <v>3469</v>
      </c>
      <c r="C2932" s="6" t="s">
        <v>18</v>
      </c>
      <c r="D2932" s="5">
        <v>31</v>
      </c>
      <c r="E2932" s="6" t="s">
        <v>25</v>
      </c>
      <c r="F2932" s="6" t="s">
        <v>537</v>
      </c>
      <c r="G2932" s="6" t="s">
        <v>58</v>
      </c>
      <c r="H2932" s="6" t="s">
        <v>546</v>
      </c>
      <c r="I2932" s="5" t="s">
        <v>12</v>
      </c>
      <c r="J2932" s="7">
        <v>75</v>
      </c>
      <c r="K2932" s="8">
        <v>37</v>
      </c>
      <c r="L2932" s="8">
        <v>6.48</v>
      </c>
      <c r="M2932" s="8">
        <v>0</v>
      </c>
      <c r="N2932" s="9">
        <f t="shared" si="180"/>
        <v>-30.52</v>
      </c>
      <c r="O2932" s="10">
        <f t="shared" si="181"/>
        <v>0.17513513513513515</v>
      </c>
      <c r="P2932" s="11">
        <f t="shared" si="182"/>
        <v>0</v>
      </c>
      <c r="Q2932" s="10">
        <f t="shared" si="183"/>
        <v>0.11612903225806452</v>
      </c>
    </row>
    <row r="2933" spans="1:17" x14ac:dyDescent="0.3">
      <c r="A2933" s="12" t="s">
        <v>3805</v>
      </c>
      <c r="B2933" s="12" t="s">
        <v>3469</v>
      </c>
      <c r="C2933" s="13" t="s">
        <v>18</v>
      </c>
      <c r="D2933" s="12">
        <v>31</v>
      </c>
      <c r="E2933" s="13" t="s">
        <v>25</v>
      </c>
      <c r="F2933" s="13" t="s">
        <v>537</v>
      </c>
      <c r="G2933" s="13" t="s">
        <v>58</v>
      </c>
      <c r="H2933" s="13" t="s">
        <v>547</v>
      </c>
      <c r="I2933" s="12" t="s">
        <v>12</v>
      </c>
      <c r="J2933" s="14">
        <v>180</v>
      </c>
      <c r="K2933" s="15">
        <v>28</v>
      </c>
      <c r="L2933" s="15">
        <v>43.9</v>
      </c>
      <c r="M2933" s="15">
        <v>39.200000000000003</v>
      </c>
      <c r="N2933" s="16">
        <f t="shared" si="180"/>
        <v>15.899999999999999</v>
      </c>
      <c r="O2933" s="17">
        <f t="shared" si="181"/>
        <v>1.5678571428571428</v>
      </c>
      <c r="P2933" s="18">
        <f t="shared" si="182"/>
        <v>0.11989795918367335</v>
      </c>
      <c r="Q2933" s="17">
        <f t="shared" si="183"/>
        <v>0.32780764635603343</v>
      </c>
    </row>
    <row r="2934" spans="1:17" x14ac:dyDescent="0.3">
      <c r="A2934" s="5" t="s">
        <v>3806</v>
      </c>
      <c r="B2934" s="5" t="s">
        <v>3469</v>
      </c>
      <c r="C2934" s="6" t="s">
        <v>18</v>
      </c>
      <c r="D2934" s="5">
        <v>31</v>
      </c>
      <c r="E2934" s="6" t="s">
        <v>25</v>
      </c>
      <c r="F2934" s="6" t="s">
        <v>537</v>
      </c>
      <c r="G2934" s="6" t="s">
        <v>58</v>
      </c>
      <c r="H2934" s="6" t="s">
        <v>548</v>
      </c>
      <c r="I2934" s="5" t="s">
        <v>12</v>
      </c>
      <c r="J2934" s="7">
        <v>52.65</v>
      </c>
      <c r="K2934" s="8">
        <v>18</v>
      </c>
      <c r="L2934" s="8">
        <v>27.01</v>
      </c>
      <c r="M2934" s="8">
        <v>11.1</v>
      </c>
      <c r="N2934" s="9">
        <f t="shared" si="180"/>
        <v>9.0100000000000016</v>
      </c>
      <c r="O2934" s="10">
        <f t="shared" si="181"/>
        <v>1.5005555555555556</v>
      </c>
      <c r="P2934" s="11">
        <f t="shared" si="182"/>
        <v>1.4333333333333336</v>
      </c>
      <c r="Q2934" s="10">
        <f t="shared" si="183"/>
        <v>0.68953016981690818</v>
      </c>
    </row>
    <row r="2935" spans="1:17" x14ac:dyDescent="0.3">
      <c r="A2935" s="12" t="s">
        <v>3807</v>
      </c>
      <c r="B2935" s="12" t="s">
        <v>3469</v>
      </c>
      <c r="C2935" s="13" t="s">
        <v>18</v>
      </c>
      <c r="D2935" s="12">
        <v>31</v>
      </c>
      <c r="E2935" s="13" t="s">
        <v>25</v>
      </c>
      <c r="F2935" s="13" t="s">
        <v>537</v>
      </c>
      <c r="G2935" s="13" t="s">
        <v>58</v>
      </c>
      <c r="H2935" s="13" t="s">
        <v>549</v>
      </c>
      <c r="I2935" s="12" t="s">
        <v>12</v>
      </c>
      <c r="J2935" s="14">
        <v>37.5</v>
      </c>
      <c r="K2935" s="15">
        <v>14</v>
      </c>
      <c r="L2935" s="15">
        <v>13.93</v>
      </c>
      <c r="M2935" s="15">
        <v>13.45</v>
      </c>
      <c r="N2935" s="16">
        <f t="shared" si="180"/>
        <v>-7.0000000000000284E-2</v>
      </c>
      <c r="O2935" s="17">
        <f t="shared" si="181"/>
        <v>0.995</v>
      </c>
      <c r="P2935" s="18">
        <f t="shared" si="182"/>
        <v>3.5687732342007471E-2</v>
      </c>
      <c r="Q2935" s="17">
        <f t="shared" si="183"/>
        <v>0.4992831541218638</v>
      </c>
    </row>
    <row r="2936" spans="1:17" x14ac:dyDescent="0.3">
      <c r="A2936" s="5" t="s">
        <v>3808</v>
      </c>
      <c r="B2936" s="5" t="s">
        <v>3469</v>
      </c>
      <c r="C2936" s="6" t="s">
        <v>18</v>
      </c>
      <c r="D2936" s="5">
        <v>31</v>
      </c>
      <c r="E2936" s="6" t="s">
        <v>25</v>
      </c>
      <c r="F2936" s="6" t="s">
        <v>537</v>
      </c>
      <c r="G2936" s="6" t="s">
        <v>58</v>
      </c>
      <c r="H2936" s="6" t="s">
        <v>550</v>
      </c>
      <c r="I2936" s="5" t="s">
        <v>12</v>
      </c>
      <c r="J2936" s="7">
        <v>0</v>
      </c>
      <c r="K2936" s="8">
        <v>9</v>
      </c>
      <c r="L2936" s="8">
        <v>0</v>
      </c>
      <c r="M2936" s="8">
        <v>0</v>
      </c>
      <c r="N2936" s="9">
        <f t="shared" si="180"/>
        <v>-9</v>
      </c>
      <c r="O2936" s="10">
        <f t="shared" si="181"/>
        <v>0</v>
      </c>
      <c r="P2936" s="11">
        <f t="shared" si="182"/>
        <v>0</v>
      </c>
      <c r="Q2936" s="10">
        <f t="shared" si="183"/>
        <v>0</v>
      </c>
    </row>
    <row r="2937" spans="1:17" x14ac:dyDescent="0.3">
      <c r="A2937" s="12" t="s">
        <v>3809</v>
      </c>
      <c r="B2937" s="12" t="s">
        <v>3469</v>
      </c>
      <c r="C2937" s="13" t="s">
        <v>18</v>
      </c>
      <c r="D2937" s="12">
        <v>31</v>
      </c>
      <c r="E2937" s="13" t="s">
        <v>25</v>
      </c>
      <c r="F2937" s="13" t="s">
        <v>537</v>
      </c>
      <c r="G2937" s="13" t="s">
        <v>58</v>
      </c>
      <c r="H2937" s="13" t="s">
        <v>551</v>
      </c>
      <c r="I2937" s="12" t="s">
        <v>12</v>
      </c>
      <c r="J2937" s="14">
        <v>30</v>
      </c>
      <c r="K2937" s="15">
        <v>12</v>
      </c>
      <c r="L2937" s="15">
        <v>21.28</v>
      </c>
      <c r="M2937" s="15">
        <v>20.12</v>
      </c>
      <c r="N2937" s="16">
        <f t="shared" si="180"/>
        <v>9.2800000000000011</v>
      </c>
      <c r="O2937" s="17">
        <f t="shared" si="181"/>
        <v>1.7733333333333334</v>
      </c>
      <c r="P2937" s="18">
        <f t="shared" si="182"/>
        <v>5.7654075546719689E-2</v>
      </c>
      <c r="Q2937" s="17">
        <f t="shared" si="183"/>
        <v>0.95340501792114696</v>
      </c>
    </row>
    <row r="2938" spans="1:17" x14ac:dyDescent="0.3">
      <c r="A2938" s="5" t="s">
        <v>3810</v>
      </c>
      <c r="B2938" s="5" t="s">
        <v>3469</v>
      </c>
      <c r="C2938" s="6" t="s">
        <v>18</v>
      </c>
      <c r="D2938" s="5">
        <v>31</v>
      </c>
      <c r="E2938" s="6" t="s">
        <v>25</v>
      </c>
      <c r="F2938" s="6" t="s">
        <v>537</v>
      </c>
      <c r="G2938" s="6" t="s">
        <v>58</v>
      </c>
      <c r="H2938" s="6" t="s">
        <v>552</v>
      </c>
      <c r="I2938" s="5" t="s">
        <v>12</v>
      </c>
      <c r="J2938" s="7">
        <v>32</v>
      </c>
      <c r="K2938" s="8">
        <v>17</v>
      </c>
      <c r="L2938" s="8">
        <v>2.71</v>
      </c>
      <c r="M2938" s="8">
        <v>5.27</v>
      </c>
      <c r="N2938" s="9">
        <f t="shared" si="180"/>
        <v>-14.29</v>
      </c>
      <c r="O2938" s="10">
        <f t="shared" si="181"/>
        <v>0.15941176470588236</v>
      </c>
      <c r="P2938" s="11">
        <f t="shared" si="182"/>
        <v>-0.48576850094876656</v>
      </c>
      <c r="Q2938" s="10">
        <f t="shared" si="183"/>
        <v>0.11382728494623656</v>
      </c>
    </row>
    <row r="2939" spans="1:17" x14ac:dyDescent="0.3">
      <c r="A2939" s="12" t="s">
        <v>3811</v>
      </c>
      <c r="B2939" s="12" t="s">
        <v>3469</v>
      </c>
      <c r="C2939" s="13" t="s">
        <v>18</v>
      </c>
      <c r="D2939" s="12">
        <v>31</v>
      </c>
      <c r="E2939" s="13" t="s">
        <v>25</v>
      </c>
      <c r="F2939" s="13" t="s">
        <v>537</v>
      </c>
      <c r="G2939" s="13" t="s">
        <v>58</v>
      </c>
      <c r="H2939" s="13" t="s">
        <v>553</v>
      </c>
      <c r="I2939" s="12" t="s">
        <v>12</v>
      </c>
      <c r="J2939" s="14">
        <v>300</v>
      </c>
      <c r="K2939" s="15">
        <v>93</v>
      </c>
      <c r="L2939" s="15">
        <v>85.53</v>
      </c>
      <c r="M2939" s="15">
        <v>108.04</v>
      </c>
      <c r="N2939" s="16">
        <f t="shared" si="180"/>
        <v>-7.4699999999999989</v>
      </c>
      <c r="O2939" s="17">
        <f t="shared" si="181"/>
        <v>0.91967741935483871</v>
      </c>
      <c r="P2939" s="18">
        <f t="shared" si="182"/>
        <v>-0.20834875971862277</v>
      </c>
      <c r="Q2939" s="17">
        <f t="shared" si="183"/>
        <v>0.38319892473118278</v>
      </c>
    </row>
    <row r="2940" spans="1:17" x14ac:dyDescent="0.3">
      <c r="A2940" s="5" t="s">
        <v>3812</v>
      </c>
      <c r="B2940" s="5" t="s">
        <v>3469</v>
      </c>
      <c r="C2940" s="6" t="s">
        <v>18</v>
      </c>
      <c r="D2940" s="5">
        <v>31</v>
      </c>
      <c r="E2940" s="6" t="s">
        <v>25</v>
      </c>
      <c r="F2940" s="6" t="s">
        <v>537</v>
      </c>
      <c r="G2940" s="6" t="s">
        <v>58</v>
      </c>
      <c r="H2940" s="6" t="s">
        <v>554</v>
      </c>
      <c r="I2940" s="5" t="s">
        <v>12</v>
      </c>
      <c r="J2940" s="7">
        <v>48</v>
      </c>
      <c r="K2940" s="8">
        <v>21</v>
      </c>
      <c r="L2940" s="8">
        <v>10.91</v>
      </c>
      <c r="M2940" s="8">
        <v>0.5</v>
      </c>
      <c r="N2940" s="9">
        <f t="shared" si="180"/>
        <v>-10.09</v>
      </c>
      <c r="O2940" s="10">
        <f t="shared" si="181"/>
        <v>0.5195238095238095</v>
      </c>
      <c r="P2940" s="11">
        <f t="shared" si="182"/>
        <v>20.82</v>
      </c>
      <c r="Q2940" s="10">
        <f t="shared" si="183"/>
        <v>0.30549955197132617</v>
      </c>
    </row>
    <row r="2941" spans="1:17" x14ac:dyDescent="0.3">
      <c r="A2941" s="12" t="s">
        <v>3813</v>
      </c>
      <c r="B2941" s="12" t="s">
        <v>3469</v>
      </c>
      <c r="C2941" s="13" t="s">
        <v>18</v>
      </c>
      <c r="D2941" s="12">
        <v>31</v>
      </c>
      <c r="E2941" s="13" t="s">
        <v>25</v>
      </c>
      <c r="F2941" s="13" t="s">
        <v>537</v>
      </c>
      <c r="G2941" s="13" t="s">
        <v>58</v>
      </c>
      <c r="H2941" s="13" t="s">
        <v>555</v>
      </c>
      <c r="I2941" s="12" t="s">
        <v>12</v>
      </c>
      <c r="J2941" s="14">
        <v>54</v>
      </c>
      <c r="K2941" s="15">
        <v>25</v>
      </c>
      <c r="L2941" s="15">
        <v>25.34</v>
      </c>
      <c r="M2941" s="15">
        <v>20.82</v>
      </c>
      <c r="N2941" s="16">
        <f t="shared" si="180"/>
        <v>0.33999999999999986</v>
      </c>
      <c r="O2941" s="17">
        <f t="shared" si="181"/>
        <v>1.0136000000000001</v>
      </c>
      <c r="P2941" s="18">
        <f t="shared" si="182"/>
        <v>0.21709894332372717</v>
      </c>
      <c r="Q2941" s="17">
        <f t="shared" si="183"/>
        <v>0.63072481083233767</v>
      </c>
    </row>
    <row r="2942" spans="1:17" x14ac:dyDescent="0.3">
      <c r="A2942" s="5" t="s">
        <v>3814</v>
      </c>
      <c r="B2942" s="5" t="s">
        <v>3469</v>
      </c>
      <c r="C2942" s="6" t="s">
        <v>18</v>
      </c>
      <c r="D2942" s="5">
        <v>31</v>
      </c>
      <c r="E2942" s="6" t="s">
        <v>25</v>
      </c>
      <c r="F2942" s="6" t="s">
        <v>537</v>
      </c>
      <c r="G2942" s="6" t="s">
        <v>58</v>
      </c>
      <c r="H2942" s="6" t="s">
        <v>556</v>
      </c>
      <c r="I2942" s="5" t="s">
        <v>12</v>
      </c>
      <c r="J2942" s="7">
        <v>0</v>
      </c>
      <c r="K2942" s="8">
        <v>2</v>
      </c>
      <c r="L2942" s="8">
        <v>0</v>
      </c>
      <c r="M2942" s="8">
        <v>0</v>
      </c>
      <c r="N2942" s="9">
        <f t="shared" si="180"/>
        <v>-2</v>
      </c>
      <c r="O2942" s="10">
        <f t="shared" si="181"/>
        <v>0</v>
      </c>
      <c r="P2942" s="11">
        <f t="shared" si="182"/>
        <v>0</v>
      </c>
      <c r="Q2942" s="10">
        <f t="shared" si="183"/>
        <v>0</v>
      </c>
    </row>
    <row r="2943" spans="1:17" x14ac:dyDescent="0.3">
      <c r="A2943" s="12" t="s">
        <v>3815</v>
      </c>
      <c r="B2943" s="12" t="s">
        <v>3469</v>
      </c>
      <c r="C2943" s="13" t="s">
        <v>18</v>
      </c>
      <c r="D2943" s="12">
        <v>31</v>
      </c>
      <c r="E2943" s="13" t="s">
        <v>25</v>
      </c>
      <c r="F2943" s="13" t="s">
        <v>537</v>
      </c>
      <c r="G2943" s="13" t="s">
        <v>872</v>
      </c>
      <c r="H2943" s="13" t="s">
        <v>557</v>
      </c>
      <c r="I2943" s="12" t="s">
        <v>16</v>
      </c>
      <c r="J2943" s="14">
        <v>174</v>
      </c>
      <c r="K2943" s="15">
        <v>0</v>
      </c>
      <c r="L2943" s="15">
        <v>0</v>
      </c>
      <c r="M2943" s="15">
        <v>0</v>
      </c>
      <c r="N2943" s="16">
        <f t="shared" si="180"/>
        <v>0</v>
      </c>
      <c r="O2943" s="17">
        <f t="shared" si="181"/>
        <v>0</v>
      </c>
      <c r="P2943" s="18">
        <f t="shared" si="182"/>
        <v>0</v>
      </c>
      <c r="Q2943" s="17">
        <f t="shared" si="183"/>
        <v>0</v>
      </c>
    </row>
    <row r="2944" spans="1:17" x14ac:dyDescent="0.3">
      <c r="A2944" s="5" t="s">
        <v>3816</v>
      </c>
      <c r="B2944" s="5" t="s">
        <v>3469</v>
      </c>
      <c r="C2944" s="6" t="s">
        <v>18</v>
      </c>
      <c r="D2944" s="5">
        <v>31</v>
      </c>
      <c r="E2944" s="6" t="s">
        <v>25</v>
      </c>
      <c r="F2944" s="6" t="s">
        <v>537</v>
      </c>
      <c r="G2944" s="6" t="s">
        <v>78</v>
      </c>
      <c r="H2944" s="6" t="s">
        <v>559</v>
      </c>
      <c r="I2944" s="5" t="s">
        <v>16</v>
      </c>
      <c r="J2944" s="7">
        <v>359.58</v>
      </c>
      <c r="K2944" s="8">
        <v>0</v>
      </c>
      <c r="L2944" s="8">
        <v>0</v>
      </c>
      <c r="M2944" s="8">
        <v>0</v>
      </c>
      <c r="N2944" s="9">
        <f t="shared" si="180"/>
        <v>0</v>
      </c>
      <c r="O2944" s="10">
        <f t="shared" si="181"/>
        <v>0</v>
      </c>
      <c r="P2944" s="11">
        <f t="shared" si="182"/>
        <v>0</v>
      </c>
      <c r="Q2944" s="10">
        <f t="shared" si="183"/>
        <v>0</v>
      </c>
    </row>
    <row r="2945" spans="1:17" x14ac:dyDescent="0.3">
      <c r="A2945" s="12" t="s">
        <v>3817</v>
      </c>
      <c r="B2945" s="12" t="s">
        <v>3469</v>
      </c>
      <c r="C2945" s="13" t="s">
        <v>18</v>
      </c>
      <c r="D2945" s="12">
        <v>31</v>
      </c>
      <c r="E2945" s="13" t="s">
        <v>25</v>
      </c>
      <c r="F2945" s="13" t="s">
        <v>560</v>
      </c>
      <c r="G2945" s="13" t="s">
        <v>58</v>
      </c>
      <c r="H2945" s="13" t="s">
        <v>561</v>
      </c>
      <c r="I2945" s="12" t="s">
        <v>10</v>
      </c>
      <c r="J2945" s="14">
        <v>26.83</v>
      </c>
      <c r="K2945" s="15">
        <v>0</v>
      </c>
      <c r="L2945" s="15">
        <v>5.41</v>
      </c>
      <c r="M2945" s="15">
        <v>0</v>
      </c>
      <c r="N2945" s="16">
        <f t="shared" si="180"/>
        <v>5.41</v>
      </c>
      <c r="O2945" s="17">
        <f t="shared" si="181"/>
        <v>0</v>
      </c>
      <c r="P2945" s="18">
        <f t="shared" si="182"/>
        <v>0</v>
      </c>
      <c r="Q2945" s="17">
        <f t="shared" si="183"/>
        <v>0.27102144526068161</v>
      </c>
    </row>
    <row r="2946" spans="1:17" x14ac:dyDescent="0.3">
      <c r="A2946" s="5" t="s">
        <v>3818</v>
      </c>
      <c r="B2946" s="5" t="s">
        <v>3469</v>
      </c>
      <c r="C2946" s="6" t="s">
        <v>18</v>
      </c>
      <c r="D2946" s="5">
        <v>31</v>
      </c>
      <c r="E2946" s="6" t="s">
        <v>25</v>
      </c>
      <c r="F2946" s="6" t="s">
        <v>563</v>
      </c>
      <c r="G2946" s="6" t="s">
        <v>58</v>
      </c>
      <c r="H2946" s="6" t="s">
        <v>564</v>
      </c>
      <c r="I2946" s="5" t="s">
        <v>16</v>
      </c>
      <c r="J2946" s="7">
        <v>32.5</v>
      </c>
      <c r="K2946" s="8">
        <v>23</v>
      </c>
      <c r="L2946" s="8">
        <v>20.97</v>
      </c>
      <c r="M2946" s="8">
        <v>21.31</v>
      </c>
      <c r="N2946" s="9">
        <f t="shared" ref="N2946:N3009" si="184">L2946-K2946</f>
        <v>-2.0300000000000011</v>
      </c>
      <c r="O2946" s="10">
        <f t="shared" ref="O2946:O3009" si="185">IFERROR(L2946/K2946, 0)</f>
        <v>0.91173913043478261</v>
      </c>
      <c r="P2946" s="11">
        <f t="shared" ref="P2946:P3009" si="186">IFERROR((L2946-M2946)/M2946, 0)</f>
        <v>-1.5954950727358041E-2</v>
      </c>
      <c r="Q2946" s="10">
        <f t="shared" ref="Q2946:Q3009" si="187">IFERROR((L2946*1000)/(J2946*D2946*24), 0)</f>
        <v>0.86724565756823824</v>
      </c>
    </row>
    <row r="2947" spans="1:17" x14ac:dyDescent="0.3">
      <c r="A2947" s="12" t="s">
        <v>3819</v>
      </c>
      <c r="B2947" s="12" t="s">
        <v>3469</v>
      </c>
      <c r="C2947" s="13" t="s">
        <v>18</v>
      </c>
      <c r="D2947" s="12">
        <v>31</v>
      </c>
      <c r="E2947" s="13" t="s">
        <v>25</v>
      </c>
      <c r="F2947" s="13" t="s">
        <v>566</v>
      </c>
      <c r="G2947" s="13" t="s">
        <v>58</v>
      </c>
      <c r="H2947" s="13" t="s">
        <v>567</v>
      </c>
      <c r="I2947" s="12" t="s">
        <v>10</v>
      </c>
      <c r="J2947" s="14">
        <v>0</v>
      </c>
      <c r="K2947" s="15">
        <v>0</v>
      </c>
      <c r="L2947" s="15">
        <v>0</v>
      </c>
      <c r="M2947" s="15">
        <v>0</v>
      </c>
      <c r="N2947" s="16">
        <f t="shared" si="184"/>
        <v>0</v>
      </c>
      <c r="O2947" s="17">
        <f t="shared" si="185"/>
        <v>0</v>
      </c>
      <c r="P2947" s="18">
        <f t="shared" si="186"/>
        <v>0</v>
      </c>
      <c r="Q2947" s="17">
        <f t="shared" si="187"/>
        <v>0</v>
      </c>
    </row>
    <row r="2948" spans="1:17" x14ac:dyDescent="0.3">
      <c r="A2948" s="5" t="s">
        <v>3820</v>
      </c>
      <c r="B2948" s="5" t="s">
        <v>3469</v>
      </c>
      <c r="C2948" s="6" t="s">
        <v>18</v>
      </c>
      <c r="D2948" s="5">
        <v>31</v>
      </c>
      <c r="E2948" s="6" t="s">
        <v>25</v>
      </c>
      <c r="F2948" s="6" t="s">
        <v>566</v>
      </c>
      <c r="G2948" s="6" t="s">
        <v>58</v>
      </c>
      <c r="H2948" s="6" t="s">
        <v>568</v>
      </c>
      <c r="I2948" s="5" t="s">
        <v>10</v>
      </c>
      <c r="J2948" s="7">
        <v>840</v>
      </c>
      <c r="K2948" s="8">
        <v>359</v>
      </c>
      <c r="L2948" s="8">
        <v>474.55</v>
      </c>
      <c r="M2948" s="8">
        <v>431.4</v>
      </c>
      <c r="N2948" s="9">
        <f t="shared" si="184"/>
        <v>115.55000000000001</v>
      </c>
      <c r="O2948" s="10">
        <f t="shared" si="185"/>
        <v>1.3218662952646241</v>
      </c>
      <c r="P2948" s="11">
        <f t="shared" si="186"/>
        <v>0.10002318034306916</v>
      </c>
      <c r="Q2948" s="10">
        <f t="shared" si="187"/>
        <v>0.75932859703020994</v>
      </c>
    </row>
    <row r="2949" spans="1:17" x14ac:dyDescent="0.3">
      <c r="A2949" s="12" t="s">
        <v>3821</v>
      </c>
      <c r="B2949" s="12" t="s">
        <v>3469</v>
      </c>
      <c r="C2949" s="13" t="s">
        <v>18</v>
      </c>
      <c r="D2949" s="12">
        <v>31</v>
      </c>
      <c r="E2949" s="13" t="s">
        <v>25</v>
      </c>
      <c r="F2949" s="13" t="s">
        <v>566</v>
      </c>
      <c r="G2949" s="13" t="s">
        <v>58</v>
      </c>
      <c r="H2949" s="13" t="s">
        <v>569</v>
      </c>
      <c r="I2949" s="12" t="s">
        <v>10</v>
      </c>
      <c r="J2949" s="14">
        <v>600</v>
      </c>
      <c r="K2949" s="15">
        <v>267</v>
      </c>
      <c r="L2949" s="15">
        <v>346.67</v>
      </c>
      <c r="M2949" s="15">
        <v>260.77</v>
      </c>
      <c r="N2949" s="16">
        <f t="shared" si="184"/>
        <v>79.670000000000016</v>
      </c>
      <c r="O2949" s="17">
        <f t="shared" si="185"/>
        <v>1.2983895131086143</v>
      </c>
      <c r="P2949" s="18">
        <f t="shared" si="186"/>
        <v>0.32940905779039015</v>
      </c>
      <c r="Q2949" s="17">
        <f t="shared" si="187"/>
        <v>0.77659050179211464</v>
      </c>
    </row>
    <row r="2950" spans="1:17" x14ac:dyDescent="0.3">
      <c r="A2950" s="5" t="s">
        <v>3822</v>
      </c>
      <c r="B2950" s="5" t="s">
        <v>3469</v>
      </c>
      <c r="C2950" s="6" t="s">
        <v>18</v>
      </c>
      <c r="D2950" s="5">
        <v>31</v>
      </c>
      <c r="E2950" s="6" t="s">
        <v>25</v>
      </c>
      <c r="F2950" s="6" t="s">
        <v>566</v>
      </c>
      <c r="G2950" s="6" t="s">
        <v>58</v>
      </c>
      <c r="H2950" s="6" t="s">
        <v>570</v>
      </c>
      <c r="I2950" s="5" t="s">
        <v>10</v>
      </c>
      <c r="J2950" s="7">
        <v>1830</v>
      </c>
      <c r="K2950" s="8">
        <v>1123</v>
      </c>
      <c r="L2950" s="8">
        <v>797.87</v>
      </c>
      <c r="M2950" s="8">
        <v>903.18</v>
      </c>
      <c r="N2950" s="9">
        <f t="shared" si="184"/>
        <v>-325.13</v>
      </c>
      <c r="O2950" s="10">
        <f t="shared" si="185"/>
        <v>0.71048085485307211</v>
      </c>
      <c r="P2950" s="11">
        <f t="shared" si="186"/>
        <v>-0.11659912752718168</v>
      </c>
      <c r="Q2950" s="10">
        <f t="shared" si="187"/>
        <v>0.58601416064398615</v>
      </c>
    </row>
    <row r="2951" spans="1:17" x14ac:dyDescent="0.3">
      <c r="A2951" s="12" t="s">
        <v>3823</v>
      </c>
      <c r="B2951" s="12" t="s">
        <v>3469</v>
      </c>
      <c r="C2951" s="13" t="s">
        <v>18</v>
      </c>
      <c r="D2951" s="12">
        <v>31</v>
      </c>
      <c r="E2951" s="13" t="s">
        <v>25</v>
      </c>
      <c r="F2951" s="13" t="s">
        <v>566</v>
      </c>
      <c r="G2951" s="13" t="s">
        <v>58</v>
      </c>
      <c r="H2951" s="13" t="s">
        <v>571</v>
      </c>
      <c r="I2951" s="12" t="s">
        <v>10</v>
      </c>
      <c r="J2951" s="14">
        <v>1050</v>
      </c>
      <c r="K2951" s="15">
        <v>483</v>
      </c>
      <c r="L2951" s="15">
        <v>341.78</v>
      </c>
      <c r="M2951" s="15">
        <v>493.58</v>
      </c>
      <c r="N2951" s="16">
        <f t="shared" si="184"/>
        <v>-141.22000000000003</v>
      </c>
      <c r="O2951" s="17">
        <f t="shared" si="185"/>
        <v>0.70761904761904759</v>
      </c>
      <c r="P2951" s="18">
        <f t="shared" si="186"/>
        <v>-0.30754892823858343</v>
      </c>
      <c r="Q2951" s="17">
        <f t="shared" si="187"/>
        <v>0.43750640040962624</v>
      </c>
    </row>
    <row r="2952" spans="1:17" x14ac:dyDescent="0.3">
      <c r="A2952" s="5" t="s">
        <v>3824</v>
      </c>
      <c r="B2952" s="5" t="s">
        <v>3469</v>
      </c>
      <c r="C2952" s="6" t="s">
        <v>18</v>
      </c>
      <c r="D2952" s="5">
        <v>31</v>
      </c>
      <c r="E2952" s="6" t="s">
        <v>25</v>
      </c>
      <c r="F2952" s="6" t="s">
        <v>566</v>
      </c>
      <c r="G2952" s="6" t="s">
        <v>58</v>
      </c>
      <c r="H2952" s="6" t="s">
        <v>572</v>
      </c>
      <c r="I2952" s="5" t="s">
        <v>10</v>
      </c>
      <c r="J2952" s="7">
        <v>0</v>
      </c>
      <c r="K2952" s="8">
        <v>0</v>
      </c>
      <c r="L2952" s="8">
        <v>0</v>
      </c>
      <c r="M2952" s="8">
        <v>0</v>
      </c>
      <c r="N2952" s="9">
        <f t="shared" si="184"/>
        <v>0</v>
      </c>
      <c r="O2952" s="10">
        <f t="shared" si="185"/>
        <v>0</v>
      </c>
      <c r="P2952" s="11">
        <f t="shared" si="186"/>
        <v>0</v>
      </c>
      <c r="Q2952" s="10">
        <f t="shared" si="187"/>
        <v>0</v>
      </c>
    </row>
    <row r="2953" spans="1:17" x14ac:dyDescent="0.3">
      <c r="A2953" s="12" t="s">
        <v>3825</v>
      </c>
      <c r="B2953" s="12" t="s">
        <v>3469</v>
      </c>
      <c r="C2953" s="13" t="s">
        <v>18</v>
      </c>
      <c r="D2953" s="12">
        <v>31</v>
      </c>
      <c r="E2953" s="13" t="s">
        <v>25</v>
      </c>
      <c r="F2953" s="13" t="s">
        <v>566</v>
      </c>
      <c r="G2953" s="13" t="s">
        <v>58</v>
      </c>
      <c r="H2953" s="13" t="s">
        <v>574</v>
      </c>
      <c r="I2953" s="12" t="s">
        <v>16</v>
      </c>
      <c r="J2953" s="14">
        <v>120</v>
      </c>
      <c r="K2953" s="15">
        <v>0</v>
      </c>
      <c r="L2953" s="15">
        <v>0</v>
      </c>
      <c r="M2953" s="15">
        <v>0</v>
      </c>
      <c r="N2953" s="16">
        <f t="shared" si="184"/>
        <v>0</v>
      </c>
      <c r="O2953" s="17">
        <f t="shared" si="185"/>
        <v>0</v>
      </c>
      <c r="P2953" s="18">
        <f t="shared" si="186"/>
        <v>0</v>
      </c>
      <c r="Q2953" s="17">
        <f t="shared" si="187"/>
        <v>0</v>
      </c>
    </row>
    <row r="2954" spans="1:17" x14ac:dyDescent="0.3">
      <c r="A2954" s="5" t="s">
        <v>3826</v>
      </c>
      <c r="B2954" s="5" t="s">
        <v>3469</v>
      </c>
      <c r="C2954" s="6" t="s">
        <v>18</v>
      </c>
      <c r="D2954" s="5">
        <v>31</v>
      </c>
      <c r="E2954" s="6" t="s">
        <v>25</v>
      </c>
      <c r="F2954" s="6" t="s">
        <v>566</v>
      </c>
      <c r="G2954" s="6" t="s">
        <v>58</v>
      </c>
      <c r="H2954" s="6" t="s">
        <v>575</v>
      </c>
      <c r="I2954" s="5" t="s">
        <v>16</v>
      </c>
      <c r="J2954" s="7">
        <v>107.88</v>
      </c>
      <c r="K2954" s="8">
        <v>15</v>
      </c>
      <c r="L2954" s="8">
        <v>0</v>
      </c>
      <c r="M2954" s="8">
        <v>18.47</v>
      </c>
      <c r="N2954" s="9">
        <f t="shared" si="184"/>
        <v>-15</v>
      </c>
      <c r="O2954" s="10">
        <f t="shared" si="185"/>
        <v>0</v>
      </c>
      <c r="P2954" s="11">
        <f t="shared" si="186"/>
        <v>-1</v>
      </c>
      <c r="Q2954" s="10">
        <f t="shared" si="187"/>
        <v>0</v>
      </c>
    </row>
    <row r="2955" spans="1:17" x14ac:dyDescent="0.3">
      <c r="A2955" s="12" t="s">
        <v>3827</v>
      </c>
      <c r="B2955" s="12" t="s">
        <v>3469</v>
      </c>
      <c r="C2955" s="13" t="s">
        <v>18</v>
      </c>
      <c r="D2955" s="12">
        <v>31</v>
      </c>
      <c r="E2955" s="13" t="s">
        <v>25</v>
      </c>
      <c r="F2955" s="13" t="s">
        <v>566</v>
      </c>
      <c r="G2955" s="13" t="s">
        <v>58</v>
      </c>
      <c r="H2955" s="13" t="s">
        <v>576</v>
      </c>
      <c r="I2955" s="12" t="s">
        <v>16</v>
      </c>
      <c r="J2955" s="14">
        <v>100</v>
      </c>
      <c r="K2955" s="15">
        <v>36</v>
      </c>
      <c r="L2955" s="15">
        <v>66.41</v>
      </c>
      <c r="M2955" s="15">
        <v>18.47</v>
      </c>
      <c r="N2955" s="16">
        <f t="shared" si="184"/>
        <v>30.409999999999997</v>
      </c>
      <c r="O2955" s="17">
        <f t="shared" si="185"/>
        <v>1.8447222222222222</v>
      </c>
      <c r="P2955" s="18">
        <f t="shared" si="186"/>
        <v>2.5955603681645911</v>
      </c>
      <c r="Q2955" s="17">
        <f t="shared" si="187"/>
        <v>0.8926075268817204</v>
      </c>
    </row>
    <row r="2956" spans="1:17" x14ac:dyDescent="0.3">
      <c r="A2956" s="5" t="s">
        <v>3828</v>
      </c>
      <c r="B2956" s="5" t="s">
        <v>3469</v>
      </c>
      <c r="C2956" s="6" t="s">
        <v>18</v>
      </c>
      <c r="D2956" s="5">
        <v>31</v>
      </c>
      <c r="E2956" s="6" t="s">
        <v>25</v>
      </c>
      <c r="F2956" s="6" t="s">
        <v>566</v>
      </c>
      <c r="G2956" s="6" t="s">
        <v>58</v>
      </c>
      <c r="H2956" s="6" t="s">
        <v>577</v>
      </c>
      <c r="I2956" s="5" t="s">
        <v>16</v>
      </c>
      <c r="J2956" s="7">
        <v>186.2</v>
      </c>
      <c r="K2956" s="8">
        <v>90</v>
      </c>
      <c r="L2956" s="8">
        <v>79.28</v>
      </c>
      <c r="M2956" s="8">
        <v>68.47</v>
      </c>
      <c r="N2956" s="9">
        <f t="shared" si="184"/>
        <v>-10.719999999999999</v>
      </c>
      <c r="O2956" s="10">
        <f t="shared" si="185"/>
        <v>0.88088888888888894</v>
      </c>
      <c r="P2956" s="11">
        <f t="shared" si="186"/>
        <v>0.15787936322477</v>
      </c>
      <c r="Q2956" s="10">
        <f t="shared" si="187"/>
        <v>0.5722832426688842</v>
      </c>
    </row>
    <row r="2957" spans="1:17" x14ac:dyDescent="0.3">
      <c r="A2957" s="12" t="s">
        <v>3829</v>
      </c>
      <c r="B2957" s="12" t="s">
        <v>3469</v>
      </c>
      <c r="C2957" s="13" t="s">
        <v>18</v>
      </c>
      <c r="D2957" s="12">
        <v>31</v>
      </c>
      <c r="E2957" s="13" t="s">
        <v>25</v>
      </c>
      <c r="F2957" s="13" t="s">
        <v>566</v>
      </c>
      <c r="G2957" s="13" t="s">
        <v>58</v>
      </c>
      <c r="H2957" s="13" t="s">
        <v>578</v>
      </c>
      <c r="I2957" s="12" t="s">
        <v>12</v>
      </c>
      <c r="J2957" s="14">
        <v>60</v>
      </c>
      <c r="K2957" s="15">
        <v>16</v>
      </c>
      <c r="L2957" s="15">
        <v>9.08</v>
      </c>
      <c r="M2957" s="15">
        <v>10.74</v>
      </c>
      <c r="N2957" s="16">
        <f t="shared" si="184"/>
        <v>-6.92</v>
      </c>
      <c r="O2957" s="17">
        <f t="shared" si="185"/>
        <v>0.5675</v>
      </c>
      <c r="P2957" s="18">
        <f t="shared" si="186"/>
        <v>-0.15456238361266295</v>
      </c>
      <c r="Q2957" s="17">
        <f t="shared" si="187"/>
        <v>0.20340501792114696</v>
      </c>
    </row>
    <row r="2958" spans="1:17" x14ac:dyDescent="0.3">
      <c r="A2958" s="5" t="s">
        <v>3830</v>
      </c>
      <c r="B2958" s="5" t="s">
        <v>3469</v>
      </c>
      <c r="C2958" s="6" t="s">
        <v>18</v>
      </c>
      <c r="D2958" s="5">
        <v>31</v>
      </c>
      <c r="E2958" s="6" t="s">
        <v>25</v>
      </c>
      <c r="F2958" s="6" t="s">
        <v>566</v>
      </c>
      <c r="G2958" s="6" t="s">
        <v>58</v>
      </c>
      <c r="H2958" s="6" t="s">
        <v>579</v>
      </c>
      <c r="I2958" s="5" t="s">
        <v>12</v>
      </c>
      <c r="J2958" s="7">
        <v>30</v>
      </c>
      <c r="K2958" s="8">
        <v>7</v>
      </c>
      <c r="L2958" s="8">
        <v>2.5499999999999998</v>
      </c>
      <c r="M2958" s="8">
        <v>34.380000000000003</v>
      </c>
      <c r="N2958" s="9">
        <f t="shared" si="184"/>
        <v>-4.45</v>
      </c>
      <c r="O2958" s="10">
        <f t="shared" si="185"/>
        <v>0.36428571428571427</v>
      </c>
      <c r="P2958" s="11">
        <f t="shared" si="186"/>
        <v>-0.92582897033158806</v>
      </c>
      <c r="Q2958" s="10">
        <f t="shared" si="187"/>
        <v>0.11424731182795698</v>
      </c>
    </row>
    <row r="2959" spans="1:17" x14ac:dyDescent="0.3">
      <c r="A2959" s="12" t="s">
        <v>3831</v>
      </c>
      <c r="B2959" s="12" t="s">
        <v>3469</v>
      </c>
      <c r="C2959" s="13" t="s">
        <v>18</v>
      </c>
      <c r="D2959" s="12">
        <v>31</v>
      </c>
      <c r="E2959" s="13" t="s">
        <v>25</v>
      </c>
      <c r="F2959" s="13" t="s">
        <v>566</v>
      </c>
      <c r="G2959" s="13" t="s">
        <v>58</v>
      </c>
      <c r="H2959" s="13" t="s">
        <v>580</v>
      </c>
      <c r="I2959" s="12" t="s">
        <v>12</v>
      </c>
      <c r="J2959" s="14">
        <v>30</v>
      </c>
      <c r="K2959" s="15">
        <v>7</v>
      </c>
      <c r="L2959" s="15">
        <v>0</v>
      </c>
      <c r="M2959" s="15">
        <v>0</v>
      </c>
      <c r="N2959" s="16">
        <f t="shared" si="184"/>
        <v>-7</v>
      </c>
      <c r="O2959" s="17">
        <f t="shared" si="185"/>
        <v>0</v>
      </c>
      <c r="P2959" s="18">
        <f t="shared" si="186"/>
        <v>0</v>
      </c>
      <c r="Q2959" s="17">
        <f t="shared" si="187"/>
        <v>0</v>
      </c>
    </row>
    <row r="2960" spans="1:17" x14ac:dyDescent="0.3">
      <c r="A2960" s="5" t="s">
        <v>3832</v>
      </c>
      <c r="B2960" s="5" t="s">
        <v>3469</v>
      </c>
      <c r="C2960" s="6" t="s">
        <v>18</v>
      </c>
      <c r="D2960" s="5">
        <v>31</v>
      </c>
      <c r="E2960" s="6" t="s">
        <v>25</v>
      </c>
      <c r="F2960" s="6" t="s">
        <v>566</v>
      </c>
      <c r="G2960" s="6" t="s">
        <v>58</v>
      </c>
      <c r="H2960" s="6" t="s">
        <v>581</v>
      </c>
      <c r="I2960" s="5" t="s">
        <v>10</v>
      </c>
      <c r="J2960" s="7">
        <v>30</v>
      </c>
      <c r="K2960" s="8">
        <v>4</v>
      </c>
      <c r="L2960" s="8">
        <v>0</v>
      </c>
      <c r="M2960" s="8">
        <v>0</v>
      </c>
      <c r="N2960" s="9">
        <f t="shared" si="184"/>
        <v>-4</v>
      </c>
      <c r="O2960" s="10">
        <f t="shared" si="185"/>
        <v>0</v>
      </c>
      <c r="P2960" s="11">
        <f t="shared" si="186"/>
        <v>0</v>
      </c>
      <c r="Q2960" s="10">
        <f t="shared" si="187"/>
        <v>0</v>
      </c>
    </row>
    <row r="2961" spans="1:17" x14ac:dyDescent="0.3">
      <c r="A2961" s="12" t="s">
        <v>3833</v>
      </c>
      <c r="B2961" s="12" t="s">
        <v>3469</v>
      </c>
      <c r="C2961" s="13" t="s">
        <v>18</v>
      </c>
      <c r="D2961" s="12">
        <v>31</v>
      </c>
      <c r="E2961" s="13" t="s">
        <v>25</v>
      </c>
      <c r="F2961" s="13" t="s">
        <v>566</v>
      </c>
      <c r="G2961" s="13" t="s">
        <v>58</v>
      </c>
      <c r="H2961" s="13" t="s">
        <v>582</v>
      </c>
      <c r="I2961" s="12" t="s">
        <v>12</v>
      </c>
      <c r="J2961" s="14">
        <v>400</v>
      </c>
      <c r="K2961" s="15">
        <v>38</v>
      </c>
      <c r="L2961" s="15">
        <v>3.7</v>
      </c>
      <c r="M2961" s="15">
        <v>33.9</v>
      </c>
      <c r="N2961" s="16">
        <f t="shared" si="184"/>
        <v>-34.299999999999997</v>
      </c>
      <c r="O2961" s="17">
        <f t="shared" si="185"/>
        <v>9.736842105263159E-2</v>
      </c>
      <c r="P2961" s="18">
        <f t="shared" si="186"/>
        <v>-0.89085545722713866</v>
      </c>
      <c r="Q2961" s="17">
        <f t="shared" si="187"/>
        <v>1.2432795698924731E-2</v>
      </c>
    </row>
    <row r="2962" spans="1:17" x14ac:dyDescent="0.3">
      <c r="A2962" s="5" t="s">
        <v>3834</v>
      </c>
      <c r="B2962" s="5" t="s">
        <v>3469</v>
      </c>
      <c r="C2962" s="6" t="s">
        <v>18</v>
      </c>
      <c r="D2962" s="5">
        <v>31</v>
      </c>
      <c r="E2962" s="6" t="s">
        <v>25</v>
      </c>
      <c r="F2962" s="6" t="s">
        <v>566</v>
      </c>
      <c r="G2962" s="6" t="s">
        <v>58</v>
      </c>
      <c r="H2962" s="6" t="s">
        <v>583</v>
      </c>
      <c r="I2962" s="5" t="s">
        <v>12</v>
      </c>
      <c r="J2962" s="7">
        <v>60</v>
      </c>
      <c r="K2962" s="8">
        <v>0</v>
      </c>
      <c r="L2962" s="8">
        <v>16.829999999999998</v>
      </c>
      <c r="M2962" s="8">
        <v>26.66</v>
      </c>
      <c r="N2962" s="9">
        <f t="shared" si="184"/>
        <v>16.829999999999998</v>
      </c>
      <c r="O2962" s="10">
        <f t="shared" si="185"/>
        <v>0</v>
      </c>
      <c r="P2962" s="11">
        <f t="shared" si="186"/>
        <v>-0.36871717929482378</v>
      </c>
      <c r="Q2962" s="10">
        <f t="shared" si="187"/>
        <v>0.37701612903225806</v>
      </c>
    </row>
    <row r="2963" spans="1:17" x14ac:dyDescent="0.3">
      <c r="A2963" s="12" t="s">
        <v>3835</v>
      </c>
      <c r="B2963" s="12" t="s">
        <v>3469</v>
      </c>
      <c r="C2963" s="13" t="s">
        <v>18</v>
      </c>
      <c r="D2963" s="12">
        <v>31</v>
      </c>
      <c r="E2963" s="13" t="s">
        <v>25</v>
      </c>
      <c r="F2963" s="13" t="s">
        <v>566</v>
      </c>
      <c r="G2963" s="13" t="s">
        <v>58</v>
      </c>
      <c r="H2963" s="13" t="s">
        <v>584</v>
      </c>
      <c r="I2963" s="12" t="s">
        <v>12</v>
      </c>
      <c r="J2963" s="14">
        <v>40</v>
      </c>
      <c r="K2963" s="15">
        <v>10</v>
      </c>
      <c r="L2963" s="15">
        <v>0</v>
      </c>
      <c r="M2963" s="15">
        <v>0.5</v>
      </c>
      <c r="N2963" s="16">
        <f t="shared" si="184"/>
        <v>-10</v>
      </c>
      <c r="O2963" s="17">
        <f t="shared" si="185"/>
        <v>0</v>
      </c>
      <c r="P2963" s="18">
        <f t="shared" si="186"/>
        <v>-1</v>
      </c>
      <c r="Q2963" s="17">
        <f t="shared" si="187"/>
        <v>0</v>
      </c>
    </row>
    <row r="2964" spans="1:17" x14ac:dyDescent="0.3">
      <c r="A2964" s="5" t="s">
        <v>3836</v>
      </c>
      <c r="B2964" s="5" t="s">
        <v>3469</v>
      </c>
      <c r="C2964" s="6" t="s">
        <v>18</v>
      </c>
      <c r="D2964" s="5">
        <v>31</v>
      </c>
      <c r="E2964" s="6" t="s">
        <v>25</v>
      </c>
      <c r="F2964" s="6" t="s">
        <v>566</v>
      </c>
      <c r="G2964" s="6" t="s">
        <v>58</v>
      </c>
      <c r="H2964" s="6" t="s">
        <v>585</v>
      </c>
      <c r="I2964" s="5" t="s">
        <v>12</v>
      </c>
      <c r="J2964" s="7">
        <v>60</v>
      </c>
      <c r="K2964" s="8">
        <v>12</v>
      </c>
      <c r="L2964" s="8">
        <v>19.78</v>
      </c>
      <c r="M2964" s="8">
        <v>23.12</v>
      </c>
      <c r="N2964" s="9">
        <f t="shared" si="184"/>
        <v>7.7800000000000011</v>
      </c>
      <c r="O2964" s="10">
        <f t="shared" si="185"/>
        <v>1.6483333333333334</v>
      </c>
      <c r="P2964" s="11">
        <f t="shared" si="186"/>
        <v>-0.1444636678200692</v>
      </c>
      <c r="Q2964" s="10">
        <f t="shared" si="187"/>
        <v>0.44310035842293904</v>
      </c>
    </row>
    <row r="2965" spans="1:17" x14ac:dyDescent="0.3">
      <c r="A2965" s="12" t="s">
        <v>3837</v>
      </c>
      <c r="B2965" s="12" t="s">
        <v>3469</v>
      </c>
      <c r="C2965" s="13" t="s">
        <v>18</v>
      </c>
      <c r="D2965" s="12">
        <v>31</v>
      </c>
      <c r="E2965" s="13" t="s">
        <v>25</v>
      </c>
      <c r="F2965" s="13" t="s">
        <v>566</v>
      </c>
      <c r="G2965" s="13" t="s">
        <v>58</v>
      </c>
      <c r="H2965" s="13" t="s">
        <v>586</v>
      </c>
      <c r="I2965" s="12" t="s">
        <v>12</v>
      </c>
      <c r="J2965" s="14">
        <v>175</v>
      </c>
      <c r="K2965" s="15">
        <v>42</v>
      </c>
      <c r="L2965" s="15">
        <v>51.77</v>
      </c>
      <c r="M2965" s="15">
        <v>58.61</v>
      </c>
      <c r="N2965" s="16">
        <f t="shared" si="184"/>
        <v>9.7700000000000031</v>
      </c>
      <c r="O2965" s="17">
        <f t="shared" si="185"/>
        <v>1.2326190476190477</v>
      </c>
      <c r="P2965" s="18">
        <f t="shared" si="186"/>
        <v>-0.11670363419211732</v>
      </c>
      <c r="Q2965" s="17">
        <f t="shared" si="187"/>
        <v>0.39761904761904759</v>
      </c>
    </row>
    <row r="2966" spans="1:17" x14ac:dyDescent="0.3">
      <c r="A2966" s="5" t="s">
        <v>3838</v>
      </c>
      <c r="B2966" s="5" t="s">
        <v>3469</v>
      </c>
      <c r="C2966" s="6" t="s">
        <v>18</v>
      </c>
      <c r="D2966" s="5">
        <v>31</v>
      </c>
      <c r="E2966" s="6" t="s">
        <v>25</v>
      </c>
      <c r="F2966" s="6" t="s">
        <v>566</v>
      </c>
      <c r="G2966" s="6" t="s">
        <v>58</v>
      </c>
      <c r="H2966" s="6" t="s">
        <v>587</v>
      </c>
      <c r="I2966" s="5" t="s">
        <v>12</v>
      </c>
      <c r="J2966" s="7">
        <v>180</v>
      </c>
      <c r="K2966" s="8">
        <v>29</v>
      </c>
      <c r="L2966" s="8">
        <v>32.94</v>
      </c>
      <c r="M2966" s="8">
        <v>37.97</v>
      </c>
      <c r="N2966" s="9">
        <f t="shared" si="184"/>
        <v>3.9399999999999977</v>
      </c>
      <c r="O2966" s="10">
        <f t="shared" si="185"/>
        <v>1.1358620689655172</v>
      </c>
      <c r="P2966" s="11">
        <f t="shared" si="186"/>
        <v>-0.13247300500395051</v>
      </c>
      <c r="Q2966" s="10">
        <f t="shared" si="187"/>
        <v>0.24596774193548387</v>
      </c>
    </row>
    <row r="2967" spans="1:17" x14ac:dyDescent="0.3">
      <c r="A2967" s="12" t="s">
        <v>3839</v>
      </c>
      <c r="B2967" s="12" t="s">
        <v>3469</v>
      </c>
      <c r="C2967" s="13" t="s">
        <v>18</v>
      </c>
      <c r="D2967" s="12">
        <v>31</v>
      </c>
      <c r="E2967" s="13" t="s">
        <v>25</v>
      </c>
      <c r="F2967" s="13" t="s">
        <v>566</v>
      </c>
      <c r="G2967" s="13" t="s">
        <v>58</v>
      </c>
      <c r="H2967" s="13" t="s">
        <v>588</v>
      </c>
      <c r="I2967" s="12" t="s">
        <v>12</v>
      </c>
      <c r="J2967" s="14">
        <v>100</v>
      </c>
      <c r="K2967" s="15">
        <v>13</v>
      </c>
      <c r="L2967" s="15">
        <v>6.75</v>
      </c>
      <c r="M2967" s="15">
        <v>8.4700000000000006</v>
      </c>
      <c r="N2967" s="16">
        <f t="shared" si="184"/>
        <v>-6.25</v>
      </c>
      <c r="O2967" s="17">
        <f t="shared" si="185"/>
        <v>0.51923076923076927</v>
      </c>
      <c r="P2967" s="18">
        <f t="shared" si="186"/>
        <v>-0.20306965761511223</v>
      </c>
      <c r="Q2967" s="17">
        <f t="shared" si="187"/>
        <v>9.0725806451612906E-2</v>
      </c>
    </row>
    <row r="2968" spans="1:17" x14ac:dyDescent="0.3">
      <c r="A2968" s="5" t="s">
        <v>3840</v>
      </c>
      <c r="B2968" s="5" t="s">
        <v>3469</v>
      </c>
      <c r="C2968" s="6" t="s">
        <v>18</v>
      </c>
      <c r="D2968" s="5">
        <v>31</v>
      </c>
      <c r="E2968" s="6" t="s">
        <v>25</v>
      </c>
      <c r="F2968" s="6" t="s">
        <v>566</v>
      </c>
      <c r="G2968" s="6" t="s">
        <v>58</v>
      </c>
      <c r="H2968" s="6" t="s">
        <v>589</v>
      </c>
      <c r="I2968" s="5" t="s">
        <v>12</v>
      </c>
      <c r="J2968" s="7">
        <v>40</v>
      </c>
      <c r="K2968" s="8">
        <v>4</v>
      </c>
      <c r="L2968" s="8">
        <v>3.96</v>
      </c>
      <c r="M2968" s="8">
        <v>5.37</v>
      </c>
      <c r="N2968" s="9">
        <f t="shared" si="184"/>
        <v>-4.0000000000000036E-2</v>
      </c>
      <c r="O2968" s="10">
        <f t="shared" si="185"/>
        <v>0.99</v>
      </c>
      <c r="P2968" s="11">
        <f t="shared" si="186"/>
        <v>-0.26256983240223464</v>
      </c>
      <c r="Q2968" s="10">
        <f t="shared" si="187"/>
        <v>0.13306451612903225</v>
      </c>
    </row>
    <row r="2969" spans="1:17" x14ac:dyDescent="0.3">
      <c r="A2969" s="12" t="s">
        <v>3841</v>
      </c>
      <c r="B2969" s="12" t="s">
        <v>3469</v>
      </c>
      <c r="C2969" s="13" t="s">
        <v>18</v>
      </c>
      <c r="D2969" s="12">
        <v>31</v>
      </c>
      <c r="E2969" s="13" t="s">
        <v>25</v>
      </c>
      <c r="F2969" s="13" t="s">
        <v>566</v>
      </c>
      <c r="G2969" s="13" t="s">
        <v>58</v>
      </c>
      <c r="H2969" s="13" t="s">
        <v>590</v>
      </c>
      <c r="I2969" s="12" t="s">
        <v>12</v>
      </c>
      <c r="J2969" s="14">
        <v>30</v>
      </c>
      <c r="K2969" s="15">
        <v>6</v>
      </c>
      <c r="L2969" s="15">
        <v>0</v>
      </c>
      <c r="M2969" s="15">
        <v>11.41</v>
      </c>
      <c r="N2969" s="16">
        <f t="shared" si="184"/>
        <v>-6</v>
      </c>
      <c r="O2969" s="17">
        <f t="shared" si="185"/>
        <v>0</v>
      </c>
      <c r="P2969" s="18">
        <f t="shared" si="186"/>
        <v>-1</v>
      </c>
      <c r="Q2969" s="17">
        <f t="shared" si="187"/>
        <v>0</v>
      </c>
    </row>
    <row r="2970" spans="1:17" x14ac:dyDescent="0.3">
      <c r="A2970" s="5" t="s">
        <v>3842</v>
      </c>
      <c r="B2970" s="5" t="s">
        <v>3469</v>
      </c>
      <c r="C2970" s="6" t="s">
        <v>18</v>
      </c>
      <c r="D2970" s="5">
        <v>31</v>
      </c>
      <c r="E2970" s="6" t="s">
        <v>25</v>
      </c>
      <c r="F2970" s="6" t="s">
        <v>566</v>
      </c>
      <c r="G2970" s="6" t="s">
        <v>58</v>
      </c>
      <c r="H2970" s="6" t="s">
        <v>591</v>
      </c>
      <c r="I2970" s="5" t="s">
        <v>12</v>
      </c>
      <c r="J2970" s="7">
        <v>30</v>
      </c>
      <c r="K2970" s="8">
        <v>6</v>
      </c>
      <c r="L2970" s="8">
        <v>0</v>
      </c>
      <c r="M2970" s="8">
        <v>11.08</v>
      </c>
      <c r="N2970" s="9">
        <f t="shared" si="184"/>
        <v>-6</v>
      </c>
      <c r="O2970" s="10">
        <f t="shared" si="185"/>
        <v>0</v>
      </c>
      <c r="P2970" s="11">
        <f t="shared" si="186"/>
        <v>-1</v>
      </c>
      <c r="Q2970" s="10">
        <f t="shared" si="187"/>
        <v>0</v>
      </c>
    </row>
    <row r="2971" spans="1:17" x14ac:dyDescent="0.3">
      <c r="A2971" s="12" t="s">
        <v>3843</v>
      </c>
      <c r="B2971" s="12" t="s">
        <v>3469</v>
      </c>
      <c r="C2971" s="13" t="s">
        <v>18</v>
      </c>
      <c r="D2971" s="12">
        <v>31</v>
      </c>
      <c r="E2971" s="13" t="s">
        <v>25</v>
      </c>
      <c r="F2971" s="13" t="s">
        <v>566</v>
      </c>
      <c r="G2971" s="13" t="s">
        <v>58</v>
      </c>
      <c r="H2971" s="13" t="s">
        <v>592</v>
      </c>
      <c r="I2971" s="12" t="s">
        <v>12</v>
      </c>
      <c r="J2971" s="14">
        <v>30</v>
      </c>
      <c r="K2971" s="15">
        <v>6</v>
      </c>
      <c r="L2971" s="15">
        <v>0</v>
      </c>
      <c r="M2971" s="15">
        <v>10.74</v>
      </c>
      <c r="N2971" s="16">
        <f t="shared" si="184"/>
        <v>-6</v>
      </c>
      <c r="O2971" s="17">
        <f t="shared" si="185"/>
        <v>0</v>
      </c>
      <c r="P2971" s="18">
        <f t="shared" si="186"/>
        <v>-1</v>
      </c>
      <c r="Q2971" s="17">
        <f t="shared" si="187"/>
        <v>0</v>
      </c>
    </row>
    <row r="2972" spans="1:17" x14ac:dyDescent="0.3">
      <c r="A2972" s="5" t="s">
        <v>3844</v>
      </c>
      <c r="B2972" s="5" t="s">
        <v>3469</v>
      </c>
      <c r="C2972" s="6" t="s">
        <v>18</v>
      </c>
      <c r="D2972" s="5">
        <v>31</v>
      </c>
      <c r="E2972" s="6" t="s">
        <v>25</v>
      </c>
      <c r="F2972" s="6" t="s">
        <v>566</v>
      </c>
      <c r="G2972" s="6" t="s">
        <v>58</v>
      </c>
      <c r="H2972" s="6" t="s">
        <v>593</v>
      </c>
      <c r="I2972" s="5" t="s">
        <v>12</v>
      </c>
      <c r="J2972" s="7">
        <v>30</v>
      </c>
      <c r="K2972" s="8">
        <v>6</v>
      </c>
      <c r="L2972" s="8">
        <v>0</v>
      </c>
      <c r="M2972" s="8">
        <v>8.31</v>
      </c>
      <c r="N2972" s="9">
        <f t="shared" si="184"/>
        <v>-6</v>
      </c>
      <c r="O2972" s="10">
        <f t="shared" si="185"/>
        <v>0</v>
      </c>
      <c r="P2972" s="11">
        <f t="shared" si="186"/>
        <v>-1</v>
      </c>
      <c r="Q2972" s="10">
        <f t="shared" si="187"/>
        <v>0</v>
      </c>
    </row>
    <row r="2973" spans="1:17" x14ac:dyDescent="0.3">
      <c r="A2973" s="12" t="s">
        <v>3845</v>
      </c>
      <c r="B2973" s="12" t="s">
        <v>3469</v>
      </c>
      <c r="C2973" s="13" t="s">
        <v>18</v>
      </c>
      <c r="D2973" s="12">
        <v>31</v>
      </c>
      <c r="E2973" s="13" t="s">
        <v>25</v>
      </c>
      <c r="F2973" s="13" t="s">
        <v>566</v>
      </c>
      <c r="G2973" s="13" t="s">
        <v>58</v>
      </c>
      <c r="H2973" s="13" t="s">
        <v>594</v>
      </c>
      <c r="I2973" s="12" t="s">
        <v>12</v>
      </c>
      <c r="J2973" s="14">
        <v>50</v>
      </c>
      <c r="K2973" s="15">
        <v>12</v>
      </c>
      <c r="L2973" s="15">
        <v>0</v>
      </c>
      <c r="M2973" s="15">
        <v>12.91</v>
      </c>
      <c r="N2973" s="16">
        <f t="shared" si="184"/>
        <v>-12</v>
      </c>
      <c r="O2973" s="17">
        <f t="shared" si="185"/>
        <v>0</v>
      </c>
      <c r="P2973" s="18">
        <f t="shared" si="186"/>
        <v>-1</v>
      </c>
      <c r="Q2973" s="17">
        <f t="shared" si="187"/>
        <v>0</v>
      </c>
    </row>
    <row r="2974" spans="1:17" x14ac:dyDescent="0.3">
      <c r="A2974" s="5" t="s">
        <v>3846</v>
      </c>
      <c r="B2974" s="5" t="s">
        <v>3469</v>
      </c>
      <c r="C2974" s="6" t="s">
        <v>18</v>
      </c>
      <c r="D2974" s="5">
        <v>31</v>
      </c>
      <c r="E2974" s="6" t="s">
        <v>25</v>
      </c>
      <c r="F2974" s="6" t="s">
        <v>566</v>
      </c>
      <c r="G2974" s="6" t="s">
        <v>58</v>
      </c>
      <c r="H2974" s="6" t="s">
        <v>595</v>
      </c>
      <c r="I2974" s="5" t="s">
        <v>12</v>
      </c>
      <c r="J2974" s="7">
        <v>200</v>
      </c>
      <c r="K2974" s="8">
        <v>30</v>
      </c>
      <c r="L2974" s="8">
        <v>0</v>
      </c>
      <c r="M2974" s="8">
        <v>61.51</v>
      </c>
      <c r="N2974" s="9">
        <f t="shared" si="184"/>
        <v>-30</v>
      </c>
      <c r="O2974" s="10">
        <f t="shared" si="185"/>
        <v>0</v>
      </c>
      <c r="P2974" s="11">
        <f t="shared" si="186"/>
        <v>-1</v>
      </c>
      <c r="Q2974" s="10">
        <f t="shared" si="187"/>
        <v>0</v>
      </c>
    </row>
    <row r="2975" spans="1:17" x14ac:dyDescent="0.3">
      <c r="A2975" s="12" t="s">
        <v>3847</v>
      </c>
      <c r="B2975" s="12" t="s">
        <v>3469</v>
      </c>
      <c r="C2975" s="13" t="s">
        <v>18</v>
      </c>
      <c r="D2975" s="12">
        <v>31</v>
      </c>
      <c r="E2975" s="13" t="s">
        <v>25</v>
      </c>
      <c r="F2975" s="13" t="s">
        <v>566</v>
      </c>
      <c r="G2975" s="13" t="s">
        <v>58</v>
      </c>
      <c r="H2975" s="13" t="s">
        <v>596</v>
      </c>
      <c r="I2975" s="12" t="s">
        <v>12</v>
      </c>
      <c r="J2975" s="14">
        <v>36</v>
      </c>
      <c r="K2975" s="15">
        <v>5</v>
      </c>
      <c r="L2975" s="15">
        <v>8.99</v>
      </c>
      <c r="M2975" s="15">
        <v>9.8800000000000008</v>
      </c>
      <c r="N2975" s="16">
        <f t="shared" si="184"/>
        <v>3.99</v>
      </c>
      <c r="O2975" s="17">
        <f t="shared" si="185"/>
        <v>1.798</v>
      </c>
      <c r="P2975" s="18">
        <f t="shared" si="186"/>
        <v>-9.0080971659919074E-2</v>
      </c>
      <c r="Q2975" s="17">
        <f t="shared" si="187"/>
        <v>0.33564814814814814</v>
      </c>
    </row>
    <row r="2976" spans="1:17" x14ac:dyDescent="0.3">
      <c r="A2976" s="5" t="s">
        <v>3848</v>
      </c>
      <c r="B2976" s="5" t="s">
        <v>3469</v>
      </c>
      <c r="C2976" s="6" t="s">
        <v>18</v>
      </c>
      <c r="D2976" s="5">
        <v>31</v>
      </c>
      <c r="E2976" s="6" t="s">
        <v>25</v>
      </c>
      <c r="F2976" s="6" t="s">
        <v>566</v>
      </c>
      <c r="G2976" s="6" t="s">
        <v>58</v>
      </c>
      <c r="H2976" s="6" t="s">
        <v>597</v>
      </c>
      <c r="I2976" s="5" t="s">
        <v>12</v>
      </c>
      <c r="J2976" s="7">
        <v>32</v>
      </c>
      <c r="K2976" s="8">
        <v>12</v>
      </c>
      <c r="L2976" s="8">
        <v>11.52</v>
      </c>
      <c r="M2976" s="8">
        <v>11.62</v>
      </c>
      <c r="N2976" s="9">
        <f t="shared" si="184"/>
        <v>-0.48000000000000043</v>
      </c>
      <c r="O2976" s="10">
        <f t="shared" si="185"/>
        <v>0.96</v>
      </c>
      <c r="P2976" s="11">
        <f t="shared" si="186"/>
        <v>-8.605851979345925E-3</v>
      </c>
      <c r="Q2976" s="10">
        <f t="shared" si="187"/>
        <v>0.4838709677419355</v>
      </c>
    </row>
    <row r="2977" spans="1:17" x14ac:dyDescent="0.3">
      <c r="A2977" s="12" t="s">
        <v>3849</v>
      </c>
      <c r="B2977" s="12" t="s">
        <v>3469</v>
      </c>
      <c r="C2977" s="13" t="s">
        <v>18</v>
      </c>
      <c r="D2977" s="12">
        <v>31</v>
      </c>
      <c r="E2977" s="13" t="s">
        <v>25</v>
      </c>
      <c r="F2977" s="13" t="s">
        <v>566</v>
      </c>
      <c r="G2977" s="13" t="s">
        <v>58</v>
      </c>
      <c r="H2977" s="13" t="s">
        <v>598</v>
      </c>
      <c r="I2977" s="12" t="s">
        <v>12</v>
      </c>
      <c r="J2977" s="14">
        <v>30</v>
      </c>
      <c r="K2977" s="15">
        <v>3</v>
      </c>
      <c r="L2977" s="15">
        <v>1.46</v>
      </c>
      <c r="M2977" s="15">
        <v>3.71</v>
      </c>
      <c r="N2977" s="16">
        <f t="shared" si="184"/>
        <v>-1.54</v>
      </c>
      <c r="O2977" s="17">
        <f t="shared" si="185"/>
        <v>0.48666666666666664</v>
      </c>
      <c r="P2977" s="18">
        <f t="shared" si="186"/>
        <v>-0.60646900269541781</v>
      </c>
      <c r="Q2977" s="17">
        <f t="shared" si="187"/>
        <v>6.5412186379928322E-2</v>
      </c>
    </row>
    <row r="2978" spans="1:17" x14ac:dyDescent="0.3">
      <c r="A2978" s="5" t="s">
        <v>3850</v>
      </c>
      <c r="B2978" s="5" t="s">
        <v>3469</v>
      </c>
      <c r="C2978" s="6" t="s">
        <v>18</v>
      </c>
      <c r="D2978" s="5">
        <v>31</v>
      </c>
      <c r="E2978" s="6" t="s">
        <v>25</v>
      </c>
      <c r="F2978" s="6" t="s">
        <v>566</v>
      </c>
      <c r="G2978" s="6" t="s">
        <v>58</v>
      </c>
      <c r="H2978" s="6" t="s">
        <v>599</v>
      </c>
      <c r="I2978" s="5" t="s">
        <v>12</v>
      </c>
      <c r="J2978" s="7">
        <v>161</v>
      </c>
      <c r="K2978" s="8">
        <v>60</v>
      </c>
      <c r="L2978" s="8">
        <v>85.76</v>
      </c>
      <c r="M2978" s="8">
        <v>40.24</v>
      </c>
      <c r="N2978" s="9">
        <f t="shared" si="184"/>
        <v>25.760000000000005</v>
      </c>
      <c r="O2978" s="10">
        <f t="shared" si="185"/>
        <v>1.4293333333333333</v>
      </c>
      <c r="P2978" s="11">
        <f t="shared" si="186"/>
        <v>1.1312127236580518</v>
      </c>
      <c r="Q2978" s="10">
        <f t="shared" si="187"/>
        <v>0.71595538636211853</v>
      </c>
    </row>
    <row r="2979" spans="1:17" x14ac:dyDescent="0.3">
      <c r="A2979" s="12" t="s">
        <v>3851</v>
      </c>
      <c r="B2979" s="12" t="s">
        <v>3469</v>
      </c>
      <c r="C2979" s="13" t="s">
        <v>18</v>
      </c>
      <c r="D2979" s="12">
        <v>31</v>
      </c>
      <c r="E2979" s="13" t="s">
        <v>25</v>
      </c>
      <c r="F2979" s="13" t="s">
        <v>566</v>
      </c>
      <c r="G2979" s="13" t="s">
        <v>58</v>
      </c>
      <c r="H2979" s="13" t="s">
        <v>600</v>
      </c>
      <c r="I2979" s="12" t="s">
        <v>12</v>
      </c>
      <c r="J2979" s="14">
        <v>59.2</v>
      </c>
      <c r="K2979" s="15">
        <v>3</v>
      </c>
      <c r="L2979" s="15">
        <v>0</v>
      </c>
      <c r="M2979" s="15">
        <v>2.94</v>
      </c>
      <c r="N2979" s="16">
        <f t="shared" si="184"/>
        <v>-3</v>
      </c>
      <c r="O2979" s="17">
        <f t="shared" si="185"/>
        <v>0</v>
      </c>
      <c r="P2979" s="18">
        <f t="shared" si="186"/>
        <v>-1</v>
      </c>
      <c r="Q2979" s="17">
        <f t="shared" si="187"/>
        <v>0</v>
      </c>
    </row>
    <row r="2980" spans="1:17" x14ac:dyDescent="0.3">
      <c r="A2980" s="5" t="s">
        <v>3852</v>
      </c>
      <c r="B2980" s="5" t="s">
        <v>3469</v>
      </c>
      <c r="C2980" s="6" t="s">
        <v>18</v>
      </c>
      <c r="D2980" s="5">
        <v>31</v>
      </c>
      <c r="E2980" s="6" t="s">
        <v>25</v>
      </c>
      <c r="F2980" s="6" t="s">
        <v>566</v>
      </c>
      <c r="G2980" s="6" t="s">
        <v>58</v>
      </c>
      <c r="H2980" s="6" t="s">
        <v>601</v>
      </c>
      <c r="I2980" s="5" t="s">
        <v>12</v>
      </c>
      <c r="J2980" s="7">
        <v>150</v>
      </c>
      <c r="K2980" s="8">
        <v>28</v>
      </c>
      <c r="L2980" s="8">
        <v>28.47</v>
      </c>
      <c r="M2980" s="8">
        <v>28.77</v>
      </c>
      <c r="N2980" s="9">
        <f t="shared" si="184"/>
        <v>0.46999999999999886</v>
      </c>
      <c r="O2980" s="10">
        <f t="shared" si="185"/>
        <v>1.0167857142857142</v>
      </c>
      <c r="P2980" s="11">
        <f t="shared" si="186"/>
        <v>-1.0427528675703884E-2</v>
      </c>
      <c r="Q2980" s="10">
        <f t="shared" si="187"/>
        <v>0.25510752688172045</v>
      </c>
    </row>
    <row r="2981" spans="1:17" x14ac:dyDescent="0.3">
      <c r="A2981" s="12" t="s">
        <v>3853</v>
      </c>
      <c r="B2981" s="12" t="s">
        <v>3469</v>
      </c>
      <c r="C2981" s="13" t="s">
        <v>18</v>
      </c>
      <c r="D2981" s="12">
        <v>31</v>
      </c>
      <c r="E2981" s="13" t="s">
        <v>25</v>
      </c>
      <c r="F2981" s="13" t="s">
        <v>566</v>
      </c>
      <c r="G2981" s="13" t="s">
        <v>58</v>
      </c>
      <c r="H2981" s="13" t="s">
        <v>602</v>
      </c>
      <c r="I2981" s="12" t="s">
        <v>12</v>
      </c>
      <c r="J2981" s="14">
        <v>30</v>
      </c>
      <c r="K2981" s="15">
        <v>14</v>
      </c>
      <c r="L2981" s="15">
        <v>8.51</v>
      </c>
      <c r="M2981" s="15">
        <v>8.18</v>
      </c>
      <c r="N2981" s="16">
        <f t="shared" si="184"/>
        <v>-5.49</v>
      </c>
      <c r="O2981" s="17">
        <f t="shared" si="185"/>
        <v>0.60785714285714287</v>
      </c>
      <c r="P2981" s="18">
        <f t="shared" si="186"/>
        <v>4.034229828850857E-2</v>
      </c>
      <c r="Q2981" s="17">
        <f t="shared" si="187"/>
        <v>0.38127240143369173</v>
      </c>
    </row>
    <row r="2982" spans="1:17" x14ac:dyDescent="0.3">
      <c r="A2982" s="5" t="s">
        <v>3854</v>
      </c>
      <c r="B2982" s="5" t="s">
        <v>3469</v>
      </c>
      <c r="C2982" s="6" t="s">
        <v>18</v>
      </c>
      <c r="D2982" s="5">
        <v>31</v>
      </c>
      <c r="E2982" s="6" t="s">
        <v>25</v>
      </c>
      <c r="F2982" s="6" t="s">
        <v>566</v>
      </c>
      <c r="G2982" s="6" t="s">
        <v>58</v>
      </c>
      <c r="H2982" s="6" t="s">
        <v>603</v>
      </c>
      <c r="I2982" s="5" t="s">
        <v>12</v>
      </c>
      <c r="J2982" s="7">
        <v>70</v>
      </c>
      <c r="K2982" s="8">
        <v>32</v>
      </c>
      <c r="L2982" s="8">
        <v>13.62</v>
      </c>
      <c r="M2982" s="8">
        <v>57.4</v>
      </c>
      <c r="N2982" s="9">
        <f t="shared" si="184"/>
        <v>-18.380000000000003</v>
      </c>
      <c r="O2982" s="10">
        <f t="shared" si="185"/>
        <v>0.42562499999999998</v>
      </c>
      <c r="P2982" s="11">
        <f t="shared" si="186"/>
        <v>-0.7627177700348432</v>
      </c>
      <c r="Q2982" s="10">
        <f t="shared" si="187"/>
        <v>0.26152073732718895</v>
      </c>
    </row>
    <row r="2983" spans="1:17" x14ac:dyDescent="0.3">
      <c r="A2983" s="12" t="s">
        <v>3855</v>
      </c>
      <c r="B2983" s="12" t="s">
        <v>3469</v>
      </c>
      <c r="C2983" s="13" t="s">
        <v>18</v>
      </c>
      <c r="D2983" s="12">
        <v>31</v>
      </c>
      <c r="E2983" s="13" t="s">
        <v>25</v>
      </c>
      <c r="F2983" s="13" t="s">
        <v>566</v>
      </c>
      <c r="G2983" s="13" t="s">
        <v>58</v>
      </c>
      <c r="H2983" s="13" t="s">
        <v>604</v>
      </c>
      <c r="I2983" s="12" t="s">
        <v>12</v>
      </c>
      <c r="J2983" s="14">
        <v>35</v>
      </c>
      <c r="K2983" s="15">
        <v>10</v>
      </c>
      <c r="L2983" s="15">
        <v>0</v>
      </c>
      <c r="M2983" s="15">
        <v>0</v>
      </c>
      <c r="N2983" s="16">
        <f t="shared" si="184"/>
        <v>-10</v>
      </c>
      <c r="O2983" s="17">
        <f t="shared" si="185"/>
        <v>0</v>
      </c>
      <c r="P2983" s="18">
        <f t="shared" si="186"/>
        <v>0</v>
      </c>
      <c r="Q2983" s="17">
        <f t="shared" si="187"/>
        <v>0</v>
      </c>
    </row>
    <row r="2984" spans="1:17" x14ac:dyDescent="0.3">
      <c r="A2984" s="5" t="s">
        <v>3856</v>
      </c>
      <c r="B2984" s="5" t="s">
        <v>3469</v>
      </c>
      <c r="C2984" s="6" t="s">
        <v>18</v>
      </c>
      <c r="D2984" s="5">
        <v>31</v>
      </c>
      <c r="E2984" s="6" t="s">
        <v>25</v>
      </c>
      <c r="F2984" s="6" t="s">
        <v>566</v>
      </c>
      <c r="G2984" s="6" t="s">
        <v>872</v>
      </c>
      <c r="H2984" s="6" t="s">
        <v>605</v>
      </c>
      <c r="I2984" s="5" t="s">
        <v>10</v>
      </c>
      <c r="J2984" s="7">
        <v>1200</v>
      </c>
      <c r="K2984" s="8">
        <v>150</v>
      </c>
      <c r="L2984" s="8">
        <v>215.79</v>
      </c>
      <c r="M2984" s="8">
        <v>238.14</v>
      </c>
      <c r="N2984" s="9">
        <f t="shared" si="184"/>
        <v>65.789999999999992</v>
      </c>
      <c r="O2984" s="10">
        <f t="shared" si="185"/>
        <v>1.4385999999999999</v>
      </c>
      <c r="P2984" s="11">
        <f t="shared" si="186"/>
        <v>-9.3852355757117645E-2</v>
      </c>
      <c r="Q2984" s="10">
        <f t="shared" si="187"/>
        <v>0.2417002688172043</v>
      </c>
    </row>
    <row r="2985" spans="1:17" x14ac:dyDescent="0.3">
      <c r="A2985" s="12" t="s">
        <v>3857</v>
      </c>
      <c r="B2985" s="12" t="s">
        <v>3469</v>
      </c>
      <c r="C2985" s="13" t="s">
        <v>18</v>
      </c>
      <c r="D2985" s="12">
        <v>31</v>
      </c>
      <c r="E2985" s="13" t="s">
        <v>25</v>
      </c>
      <c r="F2985" s="13" t="s">
        <v>566</v>
      </c>
      <c r="G2985" s="13" t="s">
        <v>872</v>
      </c>
      <c r="H2985" s="13" t="s">
        <v>607</v>
      </c>
      <c r="I2985" s="12" t="s">
        <v>10</v>
      </c>
      <c r="J2985" s="14">
        <v>300</v>
      </c>
      <c r="K2985" s="15">
        <v>0</v>
      </c>
      <c r="L2985" s="15">
        <v>0</v>
      </c>
      <c r="M2985" s="15">
        <v>0</v>
      </c>
      <c r="N2985" s="16">
        <f t="shared" si="184"/>
        <v>0</v>
      </c>
      <c r="O2985" s="17">
        <f t="shared" si="185"/>
        <v>0</v>
      </c>
      <c r="P2985" s="18">
        <f t="shared" si="186"/>
        <v>0</v>
      </c>
      <c r="Q2985" s="17">
        <f t="shared" si="187"/>
        <v>0</v>
      </c>
    </row>
    <row r="2986" spans="1:17" x14ac:dyDescent="0.3">
      <c r="A2986" s="5" t="s">
        <v>3858</v>
      </c>
      <c r="B2986" s="5" t="s">
        <v>3469</v>
      </c>
      <c r="C2986" s="6" t="s">
        <v>18</v>
      </c>
      <c r="D2986" s="5">
        <v>31</v>
      </c>
      <c r="E2986" s="6" t="s">
        <v>25</v>
      </c>
      <c r="F2986" s="6" t="s">
        <v>566</v>
      </c>
      <c r="G2986" s="6" t="s">
        <v>872</v>
      </c>
      <c r="H2986" s="6" t="s">
        <v>609</v>
      </c>
      <c r="I2986" s="5" t="s">
        <v>10</v>
      </c>
      <c r="J2986" s="7">
        <v>1200</v>
      </c>
      <c r="K2986" s="8">
        <v>316</v>
      </c>
      <c r="L2986" s="8">
        <v>726.36</v>
      </c>
      <c r="M2986" s="8">
        <v>226</v>
      </c>
      <c r="N2986" s="9">
        <f t="shared" si="184"/>
        <v>410.36</v>
      </c>
      <c r="O2986" s="10">
        <f t="shared" si="185"/>
        <v>2.2986075949367089</v>
      </c>
      <c r="P2986" s="11">
        <f t="shared" si="186"/>
        <v>2.2139823008849557</v>
      </c>
      <c r="Q2986" s="10">
        <f t="shared" si="187"/>
        <v>0.81357526881720432</v>
      </c>
    </row>
    <row r="2987" spans="1:17" x14ac:dyDescent="0.3">
      <c r="A2987" s="12" t="s">
        <v>3859</v>
      </c>
      <c r="B2987" s="12" t="s">
        <v>3469</v>
      </c>
      <c r="C2987" s="13" t="s">
        <v>18</v>
      </c>
      <c r="D2987" s="12">
        <v>31</v>
      </c>
      <c r="E2987" s="13" t="s">
        <v>25</v>
      </c>
      <c r="F2987" s="13" t="s">
        <v>566</v>
      </c>
      <c r="G2987" s="13" t="s">
        <v>872</v>
      </c>
      <c r="H2987" s="13" t="s">
        <v>611</v>
      </c>
      <c r="I2987" s="12" t="s">
        <v>10</v>
      </c>
      <c r="J2987" s="14">
        <v>106</v>
      </c>
      <c r="K2987" s="15">
        <v>0</v>
      </c>
      <c r="L2987" s="15">
        <v>0</v>
      </c>
      <c r="M2987" s="15">
        <v>0</v>
      </c>
      <c r="N2987" s="16">
        <f t="shared" si="184"/>
        <v>0</v>
      </c>
      <c r="O2987" s="17">
        <f t="shared" si="185"/>
        <v>0</v>
      </c>
      <c r="P2987" s="18">
        <f t="shared" si="186"/>
        <v>0</v>
      </c>
      <c r="Q2987" s="17">
        <f t="shared" si="187"/>
        <v>0</v>
      </c>
    </row>
    <row r="2988" spans="1:17" x14ac:dyDescent="0.3">
      <c r="A2988" s="5" t="s">
        <v>3860</v>
      </c>
      <c r="B2988" s="5" t="s">
        <v>3469</v>
      </c>
      <c r="C2988" s="6" t="s">
        <v>18</v>
      </c>
      <c r="D2988" s="5">
        <v>31</v>
      </c>
      <c r="E2988" s="6" t="s">
        <v>25</v>
      </c>
      <c r="F2988" s="6" t="s">
        <v>566</v>
      </c>
      <c r="G2988" s="6" t="s">
        <v>872</v>
      </c>
      <c r="H2988" s="6" t="s">
        <v>613</v>
      </c>
      <c r="I2988" s="5" t="s">
        <v>10</v>
      </c>
      <c r="J2988" s="7">
        <v>105.7</v>
      </c>
      <c r="K2988" s="8">
        <v>0</v>
      </c>
      <c r="L2988" s="8">
        <v>0</v>
      </c>
      <c r="M2988" s="8">
        <v>0</v>
      </c>
      <c r="N2988" s="9">
        <f t="shared" si="184"/>
        <v>0</v>
      </c>
      <c r="O2988" s="10">
        <f t="shared" si="185"/>
        <v>0</v>
      </c>
      <c r="P2988" s="11">
        <f t="shared" si="186"/>
        <v>0</v>
      </c>
      <c r="Q2988" s="10">
        <f t="shared" si="187"/>
        <v>0</v>
      </c>
    </row>
    <row r="2989" spans="1:17" x14ac:dyDescent="0.3">
      <c r="A2989" s="12" t="s">
        <v>3861</v>
      </c>
      <c r="B2989" s="12" t="s">
        <v>3469</v>
      </c>
      <c r="C2989" s="13" t="s">
        <v>18</v>
      </c>
      <c r="D2989" s="12">
        <v>31</v>
      </c>
      <c r="E2989" s="13" t="s">
        <v>25</v>
      </c>
      <c r="F2989" s="13" t="s">
        <v>566</v>
      </c>
      <c r="G2989" s="13" t="s">
        <v>872</v>
      </c>
      <c r="H2989" s="13" t="s">
        <v>615</v>
      </c>
      <c r="I2989" s="12" t="s">
        <v>10</v>
      </c>
      <c r="J2989" s="14">
        <v>525</v>
      </c>
      <c r="K2989" s="15">
        <v>152</v>
      </c>
      <c r="L2989" s="15">
        <v>256.5</v>
      </c>
      <c r="M2989" s="15">
        <v>0</v>
      </c>
      <c r="N2989" s="16">
        <f t="shared" si="184"/>
        <v>104.5</v>
      </c>
      <c r="O2989" s="17">
        <f t="shared" si="185"/>
        <v>1.6875</v>
      </c>
      <c r="P2989" s="18">
        <f t="shared" si="186"/>
        <v>0</v>
      </c>
      <c r="Q2989" s="17">
        <f t="shared" si="187"/>
        <v>0.65668202764976957</v>
      </c>
    </row>
    <row r="2990" spans="1:17" x14ac:dyDescent="0.3">
      <c r="A2990" s="5" t="s">
        <v>3862</v>
      </c>
      <c r="B2990" s="5" t="s">
        <v>3469</v>
      </c>
      <c r="C2990" s="6" t="s">
        <v>18</v>
      </c>
      <c r="D2990" s="5">
        <v>31</v>
      </c>
      <c r="E2990" s="6" t="s">
        <v>25</v>
      </c>
      <c r="F2990" s="6" t="s">
        <v>566</v>
      </c>
      <c r="G2990" s="6" t="s">
        <v>872</v>
      </c>
      <c r="H2990" s="6" t="s">
        <v>617</v>
      </c>
      <c r="I2990" s="5" t="s">
        <v>10</v>
      </c>
      <c r="J2990" s="7">
        <v>250</v>
      </c>
      <c r="K2990" s="8">
        <v>129</v>
      </c>
      <c r="L2990" s="8">
        <v>145.28</v>
      </c>
      <c r="M2990" s="8">
        <v>0</v>
      </c>
      <c r="N2990" s="9">
        <f t="shared" si="184"/>
        <v>16.28</v>
      </c>
      <c r="O2990" s="10">
        <f t="shared" si="185"/>
        <v>1.1262015503875968</v>
      </c>
      <c r="P2990" s="11">
        <f t="shared" si="186"/>
        <v>0</v>
      </c>
      <c r="Q2990" s="10">
        <f t="shared" si="187"/>
        <v>0.78107526881720435</v>
      </c>
    </row>
    <row r="2991" spans="1:17" x14ac:dyDescent="0.3">
      <c r="A2991" s="12" t="s">
        <v>3863</v>
      </c>
      <c r="B2991" s="12" t="s">
        <v>3469</v>
      </c>
      <c r="C2991" s="13" t="s">
        <v>18</v>
      </c>
      <c r="D2991" s="12">
        <v>31</v>
      </c>
      <c r="E2991" s="13" t="s">
        <v>25</v>
      </c>
      <c r="F2991" s="13" t="s">
        <v>566</v>
      </c>
      <c r="G2991" s="13" t="s">
        <v>872</v>
      </c>
      <c r="H2991" s="13" t="s">
        <v>619</v>
      </c>
      <c r="I2991" s="12" t="s">
        <v>16</v>
      </c>
      <c r="J2991" s="14">
        <v>119.8</v>
      </c>
      <c r="K2991" s="15">
        <v>16</v>
      </c>
      <c r="L2991" s="15">
        <v>0</v>
      </c>
      <c r="M2991" s="15">
        <v>0</v>
      </c>
      <c r="N2991" s="16">
        <f t="shared" si="184"/>
        <v>-16</v>
      </c>
      <c r="O2991" s="17">
        <f t="shared" si="185"/>
        <v>0</v>
      </c>
      <c r="P2991" s="18">
        <f t="shared" si="186"/>
        <v>0</v>
      </c>
      <c r="Q2991" s="17">
        <f t="shared" si="187"/>
        <v>0</v>
      </c>
    </row>
    <row r="2992" spans="1:17" x14ac:dyDescent="0.3">
      <c r="A2992" s="5" t="s">
        <v>3864</v>
      </c>
      <c r="B2992" s="5" t="s">
        <v>3469</v>
      </c>
      <c r="C2992" s="6" t="s">
        <v>18</v>
      </c>
      <c r="D2992" s="5">
        <v>31</v>
      </c>
      <c r="E2992" s="6" t="s">
        <v>25</v>
      </c>
      <c r="F2992" s="6" t="s">
        <v>566</v>
      </c>
      <c r="G2992" s="6" t="s">
        <v>872</v>
      </c>
      <c r="H2992" s="6" t="s">
        <v>621</v>
      </c>
      <c r="I2992" s="5" t="s">
        <v>16</v>
      </c>
      <c r="J2992" s="7">
        <v>52.8</v>
      </c>
      <c r="K2992" s="8">
        <v>0</v>
      </c>
      <c r="L2992" s="8">
        <v>0</v>
      </c>
      <c r="M2992" s="8">
        <v>0</v>
      </c>
      <c r="N2992" s="9">
        <f t="shared" si="184"/>
        <v>0</v>
      </c>
      <c r="O2992" s="10">
        <f t="shared" si="185"/>
        <v>0</v>
      </c>
      <c r="P2992" s="11">
        <f t="shared" si="186"/>
        <v>0</v>
      </c>
      <c r="Q2992" s="10">
        <f t="shared" si="187"/>
        <v>0</v>
      </c>
    </row>
    <row r="2993" spans="1:17" x14ac:dyDescent="0.3">
      <c r="A2993" s="12" t="s">
        <v>3865</v>
      </c>
      <c r="B2993" s="12" t="s">
        <v>3469</v>
      </c>
      <c r="C2993" s="13" t="s">
        <v>18</v>
      </c>
      <c r="D2993" s="12">
        <v>31</v>
      </c>
      <c r="E2993" s="13" t="s">
        <v>25</v>
      </c>
      <c r="F2993" s="13" t="s">
        <v>566</v>
      </c>
      <c r="G2993" s="13" t="s">
        <v>872</v>
      </c>
      <c r="H2993" s="13" t="s">
        <v>623</v>
      </c>
      <c r="I2993" s="12" t="s">
        <v>16</v>
      </c>
      <c r="J2993" s="14">
        <v>330.5</v>
      </c>
      <c r="K2993" s="15">
        <v>8</v>
      </c>
      <c r="L2993" s="15">
        <v>0</v>
      </c>
      <c r="M2993" s="15">
        <v>0</v>
      </c>
      <c r="N2993" s="16">
        <f t="shared" si="184"/>
        <v>-8</v>
      </c>
      <c r="O2993" s="17">
        <f t="shared" si="185"/>
        <v>0</v>
      </c>
      <c r="P2993" s="18">
        <f t="shared" si="186"/>
        <v>0</v>
      </c>
      <c r="Q2993" s="17">
        <f t="shared" si="187"/>
        <v>0</v>
      </c>
    </row>
    <row r="2994" spans="1:17" x14ac:dyDescent="0.3">
      <c r="A2994" s="5" t="s">
        <v>3866</v>
      </c>
      <c r="B2994" s="5" t="s">
        <v>3469</v>
      </c>
      <c r="C2994" s="6" t="s">
        <v>18</v>
      </c>
      <c r="D2994" s="5">
        <v>31</v>
      </c>
      <c r="E2994" s="6" t="s">
        <v>25</v>
      </c>
      <c r="F2994" s="6" t="s">
        <v>566</v>
      </c>
      <c r="G2994" s="6" t="s">
        <v>78</v>
      </c>
      <c r="H2994" s="6" t="s">
        <v>625</v>
      </c>
      <c r="I2994" s="5" t="s">
        <v>10</v>
      </c>
      <c r="J2994" s="7">
        <v>420</v>
      </c>
      <c r="K2994" s="8">
        <v>271</v>
      </c>
      <c r="L2994" s="8">
        <v>170.47</v>
      </c>
      <c r="M2994" s="8">
        <v>275.95999999999998</v>
      </c>
      <c r="N2994" s="9">
        <f t="shared" si="184"/>
        <v>-100.53</v>
      </c>
      <c r="O2994" s="10">
        <f t="shared" si="185"/>
        <v>0.6290405904059041</v>
      </c>
      <c r="P2994" s="11">
        <f t="shared" si="186"/>
        <v>-0.38226554573126537</v>
      </c>
      <c r="Q2994" s="10">
        <f t="shared" si="187"/>
        <v>0.54553891449052738</v>
      </c>
    </row>
    <row r="2995" spans="1:17" x14ac:dyDescent="0.3">
      <c r="A2995" s="12" t="s">
        <v>3867</v>
      </c>
      <c r="B2995" s="12" t="s">
        <v>3469</v>
      </c>
      <c r="C2995" s="13" t="s">
        <v>18</v>
      </c>
      <c r="D2995" s="12">
        <v>31</v>
      </c>
      <c r="E2995" s="13" t="s">
        <v>25</v>
      </c>
      <c r="F2995" s="13" t="s">
        <v>566</v>
      </c>
      <c r="G2995" s="13" t="s">
        <v>78</v>
      </c>
      <c r="H2995" s="13" t="s">
        <v>626</v>
      </c>
      <c r="I2995" s="12" t="s">
        <v>10</v>
      </c>
      <c r="J2995" s="14">
        <v>1000</v>
      </c>
      <c r="K2995" s="15">
        <v>550</v>
      </c>
      <c r="L2995" s="15">
        <v>678.92</v>
      </c>
      <c r="M2995" s="15">
        <v>247.07</v>
      </c>
      <c r="N2995" s="16">
        <f t="shared" si="184"/>
        <v>128.91999999999996</v>
      </c>
      <c r="O2995" s="17">
        <f t="shared" si="185"/>
        <v>1.2343999999999999</v>
      </c>
      <c r="P2995" s="18">
        <f t="shared" si="186"/>
        <v>1.747885214716477</v>
      </c>
      <c r="Q2995" s="17">
        <f t="shared" si="187"/>
        <v>0.91252688172043006</v>
      </c>
    </row>
    <row r="2996" spans="1:17" x14ac:dyDescent="0.3">
      <c r="A2996" s="5" t="s">
        <v>3868</v>
      </c>
      <c r="B2996" s="5" t="s">
        <v>3469</v>
      </c>
      <c r="C2996" s="6" t="s">
        <v>18</v>
      </c>
      <c r="D2996" s="5">
        <v>31</v>
      </c>
      <c r="E2996" s="6" t="s">
        <v>25</v>
      </c>
      <c r="F2996" s="6" t="s">
        <v>566</v>
      </c>
      <c r="G2996" s="6" t="s">
        <v>78</v>
      </c>
      <c r="H2996" s="6" t="s">
        <v>627</v>
      </c>
      <c r="I2996" s="5" t="s">
        <v>10</v>
      </c>
      <c r="J2996" s="7">
        <v>1470</v>
      </c>
      <c r="K2996" s="8">
        <v>711</v>
      </c>
      <c r="L2996" s="8">
        <v>424</v>
      </c>
      <c r="M2996" s="8">
        <v>447.85</v>
      </c>
      <c r="N2996" s="9">
        <f t="shared" si="184"/>
        <v>-287</v>
      </c>
      <c r="O2996" s="10">
        <f t="shared" si="185"/>
        <v>0.59634317862165964</v>
      </c>
      <c r="P2996" s="11">
        <f t="shared" si="186"/>
        <v>-5.3254437869822535E-2</v>
      </c>
      <c r="Q2996" s="10">
        <f t="shared" si="187"/>
        <v>0.38768195450223097</v>
      </c>
    </row>
    <row r="2997" spans="1:17" x14ac:dyDescent="0.3">
      <c r="A2997" s="12" t="s">
        <v>3869</v>
      </c>
      <c r="B2997" s="12" t="s">
        <v>3469</v>
      </c>
      <c r="C2997" s="13" t="s">
        <v>18</v>
      </c>
      <c r="D2997" s="12">
        <v>31</v>
      </c>
      <c r="E2997" s="13" t="s">
        <v>25</v>
      </c>
      <c r="F2997" s="13" t="s">
        <v>566</v>
      </c>
      <c r="G2997" s="13" t="s">
        <v>78</v>
      </c>
      <c r="H2997" s="13" t="s">
        <v>628</v>
      </c>
      <c r="I2997" s="12" t="s">
        <v>10</v>
      </c>
      <c r="J2997" s="14">
        <v>500</v>
      </c>
      <c r="K2997" s="15">
        <v>157</v>
      </c>
      <c r="L2997" s="15">
        <v>131.54</v>
      </c>
      <c r="M2997" s="15">
        <v>155.37</v>
      </c>
      <c r="N2997" s="16">
        <f t="shared" si="184"/>
        <v>-25.460000000000008</v>
      </c>
      <c r="O2997" s="17">
        <f t="shared" si="185"/>
        <v>0.83783439490445855</v>
      </c>
      <c r="P2997" s="18">
        <f t="shared" si="186"/>
        <v>-0.15337581257643054</v>
      </c>
      <c r="Q2997" s="17">
        <f t="shared" si="187"/>
        <v>0.35360215053763439</v>
      </c>
    </row>
    <row r="2998" spans="1:17" x14ac:dyDescent="0.3">
      <c r="A2998" s="5" t="s">
        <v>3870</v>
      </c>
      <c r="B2998" s="5" t="s">
        <v>3469</v>
      </c>
      <c r="C2998" s="6" t="s">
        <v>18</v>
      </c>
      <c r="D2998" s="5">
        <v>31</v>
      </c>
      <c r="E2998" s="6" t="s">
        <v>25</v>
      </c>
      <c r="F2998" s="6" t="s">
        <v>566</v>
      </c>
      <c r="G2998" s="6" t="s">
        <v>78</v>
      </c>
      <c r="H2998" s="6" t="s">
        <v>629</v>
      </c>
      <c r="I2998" s="5" t="s">
        <v>10</v>
      </c>
      <c r="J2998" s="7">
        <v>1500</v>
      </c>
      <c r="K2998" s="8">
        <v>532</v>
      </c>
      <c r="L2998" s="8">
        <v>299.55</v>
      </c>
      <c r="M2998" s="8">
        <v>831.41</v>
      </c>
      <c r="N2998" s="9">
        <f t="shared" si="184"/>
        <v>-232.45</v>
      </c>
      <c r="O2998" s="10">
        <f t="shared" si="185"/>
        <v>0.5630639097744361</v>
      </c>
      <c r="P2998" s="11">
        <f t="shared" si="186"/>
        <v>-0.63970844709589725</v>
      </c>
      <c r="Q2998" s="10">
        <f t="shared" si="187"/>
        <v>0.26841397849462367</v>
      </c>
    </row>
    <row r="2999" spans="1:17" x14ac:dyDescent="0.3">
      <c r="A2999" s="12" t="s">
        <v>3871</v>
      </c>
      <c r="B2999" s="12" t="s">
        <v>3469</v>
      </c>
      <c r="C2999" s="13" t="s">
        <v>18</v>
      </c>
      <c r="D2999" s="12">
        <v>31</v>
      </c>
      <c r="E2999" s="13" t="s">
        <v>25</v>
      </c>
      <c r="F2999" s="13" t="s">
        <v>566</v>
      </c>
      <c r="G2999" s="13" t="s">
        <v>78</v>
      </c>
      <c r="H2999" s="13" t="s">
        <v>631</v>
      </c>
      <c r="I2999" s="12" t="s">
        <v>10</v>
      </c>
      <c r="J2999" s="14">
        <v>1000</v>
      </c>
      <c r="K2999" s="15">
        <v>649</v>
      </c>
      <c r="L2999" s="15">
        <v>391.46</v>
      </c>
      <c r="M2999" s="15">
        <v>569.25</v>
      </c>
      <c r="N2999" s="16">
        <f t="shared" si="184"/>
        <v>-257.54000000000002</v>
      </c>
      <c r="O2999" s="17">
        <f t="shared" si="185"/>
        <v>0.60317411402157162</v>
      </c>
      <c r="P2999" s="18">
        <f t="shared" si="186"/>
        <v>-0.31232323232323234</v>
      </c>
      <c r="Q2999" s="17">
        <f t="shared" si="187"/>
        <v>0.52615591397849459</v>
      </c>
    </row>
    <row r="3000" spans="1:17" x14ac:dyDescent="0.3">
      <c r="A3000" s="5" t="s">
        <v>3872</v>
      </c>
      <c r="B3000" s="5" t="s">
        <v>3469</v>
      </c>
      <c r="C3000" s="6" t="s">
        <v>18</v>
      </c>
      <c r="D3000" s="5">
        <v>31</v>
      </c>
      <c r="E3000" s="6" t="s">
        <v>25</v>
      </c>
      <c r="F3000" s="6" t="s">
        <v>566</v>
      </c>
      <c r="G3000" s="6" t="s">
        <v>78</v>
      </c>
      <c r="H3000" s="6" t="s">
        <v>633</v>
      </c>
      <c r="I3000" s="5" t="s">
        <v>14</v>
      </c>
      <c r="J3000" s="7">
        <v>2000</v>
      </c>
      <c r="K3000" s="8">
        <v>934</v>
      </c>
      <c r="L3000" s="8">
        <v>1318.08</v>
      </c>
      <c r="M3000" s="8">
        <v>1484.67</v>
      </c>
      <c r="N3000" s="9">
        <f t="shared" si="184"/>
        <v>384.07999999999993</v>
      </c>
      <c r="O3000" s="10">
        <f t="shared" si="185"/>
        <v>1.4112205567451819</v>
      </c>
      <c r="P3000" s="11">
        <f t="shared" si="186"/>
        <v>-0.11220675301582179</v>
      </c>
      <c r="Q3000" s="10">
        <f t="shared" si="187"/>
        <v>0.88580645161290328</v>
      </c>
    </row>
    <row r="3001" spans="1:17" x14ac:dyDescent="0.3">
      <c r="A3001" s="12" t="s">
        <v>3873</v>
      </c>
      <c r="B3001" s="12" t="s">
        <v>3469</v>
      </c>
      <c r="C3001" s="13" t="s">
        <v>18</v>
      </c>
      <c r="D3001" s="12">
        <v>31</v>
      </c>
      <c r="E3001" s="13" t="s">
        <v>25</v>
      </c>
      <c r="F3001" s="13" t="s">
        <v>566</v>
      </c>
      <c r="G3001" s="13" t="s">
        <v>78</v>
      </c>
      <c r="H3001" s="13" t="s">
        <v>634</v>
      </c>
      <c r="I3001" s="12" t="s">
        <v>14</v>
      </c>
      <c r="J3001" s="14">
        <v>440</v>
      </c>
      <c r="K3001" s="15">
        <v>124</v>
      </c>
      <c r="L3001" s="15">
        <v>169.85</v>
      </c>
      <c r="M3001" s="15">
        <v>170.46</v>
      </c>
      <c r="N3001" s="16">
        <f t="shared" si="184"/>
        <v>45.849999999999994</v>
      </c>
      <c r="O3001" s="17">
        <f t="shared" si="185"/>
        <v>1.3697580645161289</v>
      </c>
      <c r="P3001" s="18">
        <f t="shared" si="186"/>
        <v>-3.5785521529978505E-3</v>
      </c>
      <c r="Q3001" s="17">
        <f t="shared" si="187"/>
        <v>0.51884775171065489</v>
      </c>
    </row>
    <row r="3002" spans="1:17" x14ac:dyDescent="0.3">
      <c r="A3002" s="5" t="s">
        <v>3874</v>
      </c>
      <c r="B3002" s="5" t="s">
        <v>3469</v>
      </c>
      <c r="C3002" s="6" t="s">
        <v>18</v>
      </c>
      <c r="D3002" s="5">
        <v>31</v>
      </c>
      <c r="E3002" s="6" t="s">
        <v>25</v>
      </c>
      <c r="F3002" s="6" t="s">
        <v>635</v>
      </c>
      <c r="G3002" s="6" t="s">
        <v>58</v>
      </c>
      <c r="H3002" s="6" t="s">
        <v>636</v>
      </c>
      <c r="I3002" s="5" t="s">
        <v>10</v>
      </c>
      <c r="J3002" s="7">
        <v>1200</v>
      </c>
      <c r="K3002" s="8">
        <v>764</v>
      </c>
      <c r="L3002" s="8">
        <v>584.76</v>
      </c>
      <c r="M3002" s="8">
        <v>834.13</v>
      </c>
      <c r="N3002" s="9">
        <f t="shared" si="184"/>
        <v>-179.24</v>
      </c>
      <c r="O3002" s="10">
        <f t="shared" si="185"/>
        <v>0.76539267015706802</v>
      </c>
      <c r="P3002" s="11">
        <f t="shared" si="186"/>
        <v>-0.29895819596465778</v>
      </c>
      <c r="Q3002" s="10">
        <f t="shared" si="187"/>
        <v>0.65497311827956994</v>
      </c>
    </row>
    <row r="3003" spans="1:17" x14ac:dyDescent="0.3">
      <c r="A3003" s="12" t="s">
        <v>3875</v>
      </c>
      <c r="B3003" s="12" t="s">
        <v>3469</v>
      </c>
      <c r="C3003" s="13" t="s">
        <v>18</v>
      </c>
      <c r="D3003" s="12">
        <v>31</v>
      </c>
      <c r="E3003" s="13" t="s">
        <v>25</v>
      </c>
      <c r="F3003" s="13" t="s">
        <v>635</v>
      </c>
      <c r="G3003" s="13" t="s">
        <v>58</v>
      </c>
      <c r="H3003" s="13" t="s">
        <v>638</v>
      </c>
      <c r="I3003" s="12" t="s">
        <v>10</v>
      </c>
      <c r="J3003" s="14">
        <v>1080</v>
      </c>
      <c r="K3003" s="15">
        <v>549</v>
      </c>
      <c r="L3003" s="15">
        <v>620.01</v>
      </c>
      <c r="M3003" s="15">
        <v>506.2</v>
      </c>
      <c r="N3003" s="16">
        <f t="shared" si="184"/>
        <v>71.009999999999991</v>
      </c>
      <c r="O3003" s="17">
        <f t="shared" si="185"/>
        <v>1.129344262295082</v>
      </c>
      <c r="P3003" s="18">
        <f t="shared" si="186"/>
        <v>0.22483208218095616</v>
      </c>
      <c r="Q3003" s="17">
        <f t="shared" si="187"/>
        <v>0.77161738351254483</v>
      </c>
    </row>
    <row r="3004" spans="1:17" x14ac:dyDescent="0.3">
      <c r="A3004" s="5" t="s">
        <v>3876</v>
      </c>
      <c r="B3004" s="5" t="s">
        <v>3469</v>
      </c>
      <c r="C3004" s="6" t="s">
        <v>18</v>
      </c>
      <c r="D3004" s="5">
        <v>31</v>
      </c>
      <c r="E3004" s="6" t="s">
        <v>25</v>
      </c>
      <c r="F3004" s="6" t="s">
        <v>635</v>
      </c>
      <c r="G3004" s="6" t="s">
        <v>58</v>
      </c>
      <c r="H3004" s="6" t="s">
        <v>639</v>
      </c>
      <c r="I3004" s="5" t="s">
        <v>10</v>
      </c>
      <c r="J3004" s="7">
        <v>1100</v>
      </c>
      <c r="K3004" s="8">
        <v>322</v>
      </c>
      <c r="L3004" s="8">
        <v>694.78</v>
      </c>
      <c r="M3004" s="8">
        <v>731.61</v>
      </c>
      <c r="N3004" s="9">
        <f t="shared" si="184"/>
        <v>372.78</v>
      </c>
      <c r="O3004" s="10">
        <f t="shared" si="185"/>
        <v>2.157701863354037</v>
      </c>
      <c r="P3004" s="11">
        <f t="shared" si="186"/>
        <v>-5.0341028690149177E-2</v>
      </c>
      <c r="Q3004" s="10">
        <f t="shared" si="187"/>
        <v>0.84894916911045948</v>
      </c>
    </row>
    <row r="3005" spans="1:17" x14ac:dyDescent="0.3">
      <c r="A3005" s="12" t="s">
        <v>3877</v>
      </c>
      <c r="B3005" s="12" t="s">
        <v>3469</v>
      </c>
      <c r="C3005" s="13" t="s">
        <v>18</v>
      </c>
      <c r="D3005" s="12">
        <v>31</v>
      </c>
      <c r="E3005" s="13" t="s">
        <v>25</v>
      </c>
      <c r="F3005" s="13" t="s">
        <v>635</v>
      </c>
      <c r="G3005" s="13" t="s">
        <v>58</v>
      </c>
      <c r="H3005" s="13" t="s">
        <v>640</v>
      </c>
      <c r="I3005" s="12" t="s">
        <v>10</v>
      </c>
      <c r="J3005" s="14">
        <v>1000</v>
      </c>
      <c r="K3005" s="15">
        <v>665</v>
      </c>
      <c r="L3005" s="15">
        <v>521.09</v>
      </c>
      <c r="M3005" s="15">
        <v>633.32000000000005</v>
      </c>
      <c r="N3005" s="16">
        <f t="shared" si="184"/>
        <v>-143.90999999999997</v>
      </c>
      <c r="O3005" s="17">
        <f t="shared" si="185"/>
        <v>0.78359398496240606</v>
      </c>
      <c r="P3005" s="18">
        <f t="shared" si="186"/>
        <v>-0.17720899387355524</v>
      </c>
      <c r="Q3005" s="17">
        <f t="shared" si="187"/>
        <v>0.7003897849462366</v>
      </c>
    </row>
    <row r="3006" spans="1:17" x14ac:dyDescent="0.3">
      <c r="A3006" s="5" t="s">
        <v>3878</v>
      </c>
      <c r="B3006" s="5" t="s">
        <v>3469</v>
      </c>
      <c r="C3006" s="6" t="s">
        <v>18</v>
      </c>
      <c r="D3006" s="5">
        <v>31</v>
      </c>
      <c r="E3006" s="6" t="s">
        <v>25</v>
      </c>
      <c r="F3006" s="6" t="s">
        <v>635</v>
      </c>
      <c r="G3006" s="6" t="s">
        <v>58</v>
      </c>
      <c r="H3006" s="6" t="s">
        <v>641</v>
      </c>
      <c r="I3006" s="5" t="s">
        <v>10</v>
      </c>
      <c r="J3006" s="7">
        <v>800</v>
      </c>
      <c r="K3006" s="8">
        <v>509</v>
      </c>
      <c r="L3006" s="8">
        <v>528.6</v>
      </c>
      <c r="M3006" s="8">
        <v>466.72</v>
      </c>
      <c r="N3006" s="9">
        <f t="shared" si="184"/>
        <v>19.600000000000023</v>
      </c>
      <c r="O3006" s="10">
        <f t="shared" si="185"/>
        <v>1.0385068762278979</v>
      </c>
      <c r="P3006" s="11">
        <f t="shared" si="186"/>
        <v>0.13258484744600615</v>
      </c>
      <c r="Q3006" s="10">
        <f t="shared" si="187"/>
        <v>0.88810483870967738</v>
      </c>
    </row>
    <row r="3007" spans="1:17" x14ac:dyDescent="0.3">
      <c r="A3007" s="12" t="s">
        <v>3879</v>
      </c>
      <c r="B3007" s="12" t="s">
        <v>3469</v>
      </c>
      <c r="C3007" s="13" t="s">
        <v>18</v>
      </c>
      <c r="D3007" s="12">
        <v>31</v>
      </c>
      <c r="E3007" s="13" t="s">
        <v>25</v>
      </c>
      <c r="F3007" s="13" t="s">
        <v>635</v>
      </c>
      <c r="G3007" s="13" t="s">
        <v>58</v>
      </c>
      <c r="H3007" s="13" t="s">
        <v>642</v>
      </c>
      <c r="I3007" s="12" t="s">
        <v>10</v>
      </c>
      <c r="J3007" s="14">
        <v>62.5</v>
      </c>
      <c r="K3007" s="15">
        <v>37</v>
      </c>
      <c r="L3007" s="15">
        <v>26.67</v>
      </c>
      <c r="M3007" s="15">
        <v>12.76</v>
      </c>
      <c r="N3007" s="16">
        <f t="shared" si="184"/>
        <v>-10.329999999999998</v>
      </c>
      <c r="O3007" s="17">
        <f t="shared" si="185"/>
        <v>0.72081081081081089</v>
      </c>
      <c r="P3007" s="18">
        <f t="shared" si="186"/>
        <v>1.0901253918495299</v>
      </c>
      <c r="Q3007" s="17">
        <f t="shared" si="187"/>
        <v>0.57354838709677425</v>
      </c>
    </row>
    <row r="3008" spans="1:17" x14ac:dyDescent="0.3">
      <c r="A3008" s="5" t="s">
        <v>3880</v>
      </c>
      <c r="B3008" s="5" t="s">
        <v>3469</v>
      </c>
      <c r="C3008" s="6" t="s">
        <v>18</v>
      </c>
      <c r="D3008" s="5">
        <v>31</v>
      </c>
      <c r="E3008" s="6" t="s">
        <v>25</v>
      </c>
      <c r="F3008" s="6" t="s">
        <v>635</v>
      </c>
      <c r="G3008" s="6" t="s">
        <v>58</v>
      </c>
      <c r="H3008" s="6" t="s">
        <v>643</v>
      </c>
      <c r="I3008" s="5" t="s">
        <v>10</v>
      </c>
      <c r="J3008" s="7">
        <v>0</v>
      </c>
      <c r="K3008" s="8">
        <v>493</v>
      </c>
      <c r="L3008" s="8">
        <v>0</v>
      </c>
      <c r="M3008" s="8">
        <v>0</v>
      </c>
      <c r="N3008" s="9">
        <f t="shared" si="184"/>
        <v>-493</v>
      </c>
      <c r="O3008" s="10">
        <f t="shared" si="185"/>
        <v>0</v>
      </c>
      <c r="P3008" s="11">
        <f t="shared" si="186"/>
        <v>0</v>
      </c>
      <c r="Q3008" s="10">
        <f t="shared" si="187"/>
        <v>0</v>
      </c>
    </row>
    <row r="3009" spans="1:17" x14ac:dyDescent="0.3">
      <c r="A3009" s="12" t="s">
        <v>3881</v>
      </c>
      <c r="B3009" s="12" t="s">
        <v>3469</v>
      </c>
      <c r="C3009" s="13" t="s">
        <v>18</v>
      </c>
      <c r="D3009" s="12">
        <v>31</v>
      </c>
      <c r="E3009" s="13" t="s">
        <v>25</v>
      </c>
      <c r="F3009" s="13" t="s">
        <v>635</v>
      </c>
      <c r="G3009" s="13" t="s">
        <v>58</v>
      </c>
      <c r="H3009" s="13" t="s">
        <v>645</v>
      </c>
      <c r="I3009" s="12" t="s">
        <v>12</v>
      </c>
      <c r="J3009" s="14">
        <v>240</v>
      </c>
      <c r="K3009" s="15">
        <v>10</v>
      </c>
      <c r="L3009" s="15">
        <v>0.28000000000000003</v>
      </c>
      <c r="M3009" s="15">
        <v>1.2</v>
      </c>
      <c r="N3009" s="16">
        <f t="shared" si="184"/>
        <v>-9.7200000000000006</v>
      </c>
      <c r="O3009" s="17">
        <f t="shared" si="185"/>
        <v>2.8000000000000004E-2</v>
      </c>
      <c r="P3009" s="18">
        <f t="shared" si="186"/>
        <v>-0.76666666666666661</v>
      </c>
      <c r="Q3009" s="17">
        <f t="shared" si="187"/>
        <v>1.5681003584229391E-3</v>
      </c>
    </row>
    <row r="3010" spans="1:17" x14ac:dyDescent="0.3">
      <c r="A3010" s="5" t="s">
        <v>3882</v>
      </c>
      <c r="B3010" s="5" t="s">
        <v>3469</v>
      </c>
      <c r="C3010" s="6" t="s">
        <v>18</v>
      </c>
      <c r="D3010" s="5">
        <v>31</v>
      </c>
      <c r="E3010" s="6" t="s">
        <v>25</v>
      </c>
      <c r="F3010" s="6" t="s">
        <v>635</v>
      </c>
      <c r="G3010" s="6" t="s">
        <v>58</v>
      </c>
      <c r="H3010" s="6" t="s">
        <v>646</v>
      </c>
      <c r="I3010" s="5" t="s">
        <v>12</v>
      </c>
      <c r="J3010" s="7">
        <v>815.6</v>
      </c>
      <c r="K3010" s="8">
        <v>34</v>
      </c>
      <c r="L3010" s="8">
        <v>60.85</v>
      </c>
      <c r="M3010" s="8">
        <v>65.900000000000006</v>
      </c>
      <c r="N3010" s="9">
        <f t="shared" ref="N3010:N3073" si="188">L3010-K3010</f>
        <v>26.85</v>
      </c>
      <c r="O3010" s="10">
        <f t="shared" ref="O3010:O3073" si="189">IFERROR(L3010/K3010, 0)</f>
        <v>1.7897058823529413</v>
      </c>
      <c r="P3010" s="11">
        <f t="shared" ref="P3010:P3073" si="190">IFERROR((L3010-M3010)/M3010, 0)</f>
        <v>-7.6631259484066822E-2</v>
      </c>
      <c r="Q3010" s="10">
        <f t="shared" ref="Q3010:Q3073" si="191">IFERROR((L3010*1000)/(J3010*D3010*24), 0)</f>
        <v>0.10027910055002716</v>
      </c>
    </row>
    <row r="3011" spans="1:17" x14ac:dyDescent="0.3">
      <c r="A3011" s="12" t="s">
        <v>3883</v>
      </c>
      <c r="B3011" s="12" t="s">
        <v>3469</v>
      </c>
      <c r="C3011" s="13" t="s">
        <v>18</v>
      </c>
      <c r="D3011" s="12">
        <v>31</v>
      </c>
      <c r="E3011" s="13" t="s">
        <v>25</v>
      </c>
      <c r="F3011" s="13" t="s">
        <v>635</v>
      </c>
      <c r="G3011" s="13" t="s">
        <v>58</v>
      </c>
      <c r="H3011" s="13" t="s">
        <v>647</v>
      </c>
      <c r="I3011" s="12" t="s">
        <v>12</v>
      </c>
      <c r="J3011" s="14">
        <v>60</v>
      </c>
      <c r="K3011" s="15">
        <v>8</v>
      </c>
      <c r="L3011" s="15">
        <v>0</v>
      </c>
      <c r="M3011" s="15">
        <v>21.52</v>
      </c>
      <c r="N3011" s="16">
        <f t="shared" si="188"/>
        <v>-8</v>
      </c>
      <c r="O3011" s="17">
        <f t="shared" si="189"/>
        <v>0</v>
      </c>
      <c r="P3011" s="18">
        <f t="shared" si="190"/>
        <v>-1</v>
      </c>
      <c r="Q3011" s="17">
        <f t="shared" si="191"/>
        <v>0</v>
      </c>
    </row>
    <row r="3012" spans="1:17" x14ac:dyDescent="0.3">
      <c r="A3012" s="5" t="s">
        <v>3884</v>
      </c>
      <c r="B3012" s="5" t="s">
        <v>3469</v>
      </c>
      <c r="C3012" s="6" t="s">
        <v>18</v>
      </c>
      <c r="D3012" s="5">
        <v>31</v>
      </c>
      <c r="E3012" s="6" t="s">
        <v>25</v>
      </c>
      <c r="F3012" s="6" t="s">
        <v>635</v>
      </c>
      <c r="G3012" s="6" t="s">
        <v>58</v>
      </c>
      <c r="H3012" s="6" t="s">
        <v>648</v>
      </c>
      <c r="I3012" s="5" t="s">
        <v>12</v>
      </c>
      <c r="J3012" s="7">
        <v>36</v>
      </c>
      <c r="K3012" s="8">
        <v>4</v>
      </c>
      <c r="L3012" s="8">
        <v>3.35</v>
      </c>
      <c r="M3012" s="8">
        <v>6.96</v>
      </c>
      <c r="N3012" s="9">
        <f t="shared" si="188"/>
        <v>-0.64999999999999991</v>
      </c>
      <c r="O3012" s="10">
        <f t="shared" si="189"/>
        <v>0.83750000000000002</v>
      </c>
      <c r="P3012" s="11">
        <f t="shared" si="190"/>
        <v>-0.51867816091954022</v>
      </c>
      <c r="Q3012" s="10">
        <f t="shared" si="191"/>
        <v>0.12507467144563919</v>
      </c>
    </row>
    <row r="3013" spans="1:17" x14ac:dyDescent="0.3">
      <c r="A3013" s="12" t="s">
        <v>3885</v>
      </c>
      <c r="B3013" s="12" t="s">
        <v>3469</v>
      </c>
      <c r="C3013" s="13" t="s">
        <v>18</v>
      </c>
      <c r="D3013" s="12">
        <v>31</v>
      </c>
      <c r="E3013" s="13" t="s">
        <v>25</v>
      </c>
      <c r="F3013" s="13" t="s">
        <v>635</v>
      </c>
      <c r="G3013" s="13" t="s">
        <v>58</v>
      </c>
      <c r="H3013" s="13" t="s">
        <v>649</v>
      </c>
      <c r="I3013" s="12" t="s">
        <v>12</v>
      </c>
      <c r="J3013" s="14">
        <v>234</v>
      </c>
      <c r="K3013" s="15">
        <v>10</v>
      </c>
      <c r="L3013" s="15">
        <v>0</v>
      </c>
      <c r="M3013" s="15">
        <v>0.3</v>
      </c>
      <c r="N3013" s="16">
        <f t="shared" si="188"/>
        <v>-10</v>
      </c>
      <c r="O3013" s="17">
        <f t="shared" si="189"/>
        <v>0</v>
      </c>
      <c r="P3013" s="18">
        <f t="shared" si="190"/>
        <v>-1</v>
      </c>
      <c r="Q3013" s="17">
        <f t="shared" si="191"/>
        <v>0</v>
      </c>
    </row>
    <row r="3014" spans="1:17" x14ac:dyDescent="0.3">
      <c r="A3014" s="5" t="s">
        <v>3886</v>
      </c>
      <c r="B3014" s="5" t="s">
        <v>3469</v>
      </c>
      <c r="C3014" s="6" t="s">
        <v>18</v>
      </c>
      <c r="D3014" s="5">
        <v>31</v>
      </c>
      <c r="E3014" s="6" t="s">
        <v>25</v>
      </c>
      <c r="F3014" s="6" t="s">
        <v>635</v>
      </c>
      <c r="G3014" s="6" t="s">
        <v>58</v>
      </c>
      <c r="H3014" s="6" t="s">
        <v>650</v>
      </c>
      <c r="I3014" s="5" t="s">
        <v>12</v>
      </c>
      <c r="J3014" s="7">
        <v>120</v>
      </c>
      <c r="K3014" s="8">
        <v>11</v>
      </c>
      <c r="L3014" s="8">
        <v>0</v>
      </c>
      <c r="M3014" s="8">
        <v>28.8</v>
      </c>
      <c r="N3014" s="9">
        <f t="shared" si="188"/>
        <v>-11</v>
      </c>
      <c r="O3014" s="10">
        <f t="shared" si="189"/>
        <v>0</v>
      </c>
      <c r="P3014" s="11">
        <f t="shared" si="190"/>
        <v>-1</v>
      </c>
      <c r="Q3014" s="10">
        <f t="shared" si="191"/>
        <v>0</v>
      </c>
    </row>
    <row r="3015" spans="1:17" x14ac:dyDescent="0.3">
      <c r="A3015" s="12" t="s">
        <v>3887</v>
      </c>
      <c r="B3015" s="12" t="s">
        <v>3469</v>
      </c>
      <c r="C3015" s="13" t="s">
        <v>18</v>
      </c>
      <c r="D3015" s="12">
        <v>31</v>
      </c>
      <c r="E3015" s="13" t="s">
        <v>25</v>
      </c>
      <c r="F3015" s="13" t="s">
        <v>635</v>
      </c>
      <c r="G3015" s="13" t="s">
        <v>58</v>
      </c>
      <c r="H3015" s="13" t="s">
        <v>651</v>
      </c>
      <c r="I3015" s="12" t="s">
        <v>12</v>
      </c>
      <c r="J3015" s="14">
        <v>900</v>
      </c>
      <c r="K3015" s="15">
        <v>67</v>
      </c>
      <c r="L3015" s="15">
        <v>30.26</v>
      </c>
      <c r="M3015" s="15">
        <v>97</v>
      </c>
      <c r="N3015" s="16">
        <f t="shared" si="188"/>
        <v>-36.739999999999995</v>
      </c>
      <c r="O3015" s="17">
        <f t="shared" si="189"/>
        <v>0.45164179104477614</v>
      </c>
      <c r="P3015" s="18">
        <f t="shared" si="190"/>
        <v>-0.68804123711340204</v>
      </c>
      <c r="Q3015" s="17">
        <f t="shared" si="191"/>
        <v>4.5191158900836317E-2</v>
      </c>
    </row>
    <row r="3016" spans="1:17" x14ac:dyDescent="0.3">
      <c r="A3016" s="5" t="s">
        <v>3888</v>
      </c>
      <c r="B3016" s="5" t="s">
        <v>3469</v>
      </c>
      <c r="C3016" s="6" t="s">
        <v>18</v>
      </c>
      <c r="D3016" s="5">
        <v>31</v>
      </c>
      <c r="E3016" s="6" t="s">
        <v>25</v>
      </c>
      <c r="F3016" s="6" t="s">
        <v>635</v>
      </c>
      <c r="G3016" s="6" t="s">
        <v>78</v>
      </c>
      <c r="H3016" s="6" t="s">
        <v>652</v>
      </c>
      <c r="I3016" s="5" t="s">
        <v>10</v>
      </c>
      <c r="J3016" s="7">
        <v>2600</v>
      </c>
      <c r="K3016" s="8">
        <v>1494</v>
      </c>
      <c r="L3016" s="8">
        <v>1414.7</v>
      </c>
      <c r="M3016" s="8">
        <v>1160.5899999999999</v>
      </c>
      <c r="N3016" s="9">
        <f t="shared" si="188"/>
        <v>-79.299999999999955</v>
      </c>
      <c r="O3016" s="10">
        <f t="shared" si="189"/>
        <v>0.9469210174029451</v>
      </c>
      <c r="P3016" s="11">
        <f t="shared" si="190"/>
        <v>0.21894898284493244</v>
      </c>
      <c r="Q3016" s="10">
        <f t="shared" si="191"/>
        <v>0.73133788254755994</v>
      </c>
    </row>
    <row r="3017" spans="1:17" x14ac:dyDescent="0.3">
      <c r="A3017" s="12" t="s">
        <v>3889</v>
      </c>
      <c r="B3017" s="12" t="s">
        <v>3469</v>
      </c>
      <c r="C3017" s="13" t="s">
        <v>18</v>
      </c>
      <c r="D3017" s="12">
        <v>31</v>
      </c>
      <c r="E3017" s="13" t="s">
        <v>25</v>
      </c>
      <c r="F3017" s="13" t="s">
        <v>635</v>
      </c>
      <c r="G3017" s="13" t="s">
        <v>78</v>
      </c>
      <c r="H3017" s="13" t="s">
        <v>653</v>
      </c>
      <c r="I3017" s="12" t="s">
        <v>10</v>
      </c>
      <c r="J3017" s="14">
        <v>800</v>
      </c>
      <c r="K3017" s="15">
        <v>645</v>
      </c>
      <c r="L3017" s="15">
        <v>270.38</v>
      </c>
      <c r="M3017" s="15">
        <v>0</v>
      </c>
      <c r="N3017" s="16">
        <f t="shared" si="188"/>
        <v>-374.62</v>
      </c>
      <c r="O3017" s="17">
        <f t="shared" si="189"/>
        <v>0.41919379844961241</v>
      </c>
      <c r="P3017" s="18">
        <f t="shared" si="190"/>
        <v>0</v>
      </c>
      <c r="Q3017" s="17">
        <f t="shared" si="191"/>
        <v>0.45426747311827959</v>
      </c>
    </row>
    <row r="3018" spans="1:17" x14ac:dyDescent="0.3">
      <c r="A3018" s="5" t="s">
        <v>3890</v>
      </c>
      <c r="B3018" s="5" t="s">
        <v>3469</v>
      </c>
      <c r="C3018" s="6" t="s">
        <v>18</v>
      </c>
      <c r="D3018" s="5">
        <v>31</v>
      </c>
      <c r="E3018" s="6" t="s">
        <v>26</v>
      </c>
      <c r="F3018" s="6" t="s">
        <v>654</v>
      </c>
      <c r="G3018" s="6" t="s">
        <v>58</v>
      </c>
      <c r="H3018" s="6" t="s">
        <v>655</v>
      </c>
      <c r="I3018" s="5" t="s">
        <v>10</v>
      </c>
      <c r="J3018" s="7">
        <v>57.52</v>
      </c>
      <c r="K3018" s="8">
        <v>6</v>
      </c>
      <c r="L3018" s="8">
        <v>6.85</v>
      </c>
      <c r="M3018" s="8">
        <v>6.83</v>
      </c>
      <c r="N3018" s="9">
        <f t="shared" si="188"/>
        <v>0.84999999999999964</v>
      </c>
      <c r="O3018" s="10">
        <f t="shared" si="189"/>
        <v>1.1416666666666666</v>
      </c>
      <c r="P3018" s="11">
        <f t="shared" si="190"/>
        <v>2.9282576866763652E-3</v>
      </c>
      <c r="Q3018" s="10">
        <f t="shared" si="191"/>
        <v>0.16006587703949629</v>
      </c>
    </row>
    <row r="3019" spans="1:17" x14ac:dyDescent="0.3">
      <c r="A3019" s="12" t="s">
        <v>3891</v>
      </c>
      <c r="B3019" s="12" t="s">
        <v>3469</v>
      </c>
      <c r="C3019" s="13" t="s">
        <v>18</v>
      </c>
      <c r="D3019" s="12">
        <v>31</v>
      </c>
      <c r="E3019" s="13" t="s">
        <v>26</v>
      </c>
      <c r="F3019" s="13" t="s">
        <v>654</v>
      </c>
      <c r="G3019" s="13" t="s">
        <v>872</v>
      </c>
      <c r="H3019" s="13" t="s">
        <v>657</v>
      </c>
      <c r="I3019" s="12" t="s">
        <v>10</v>
      </c>
      <c r="J3019" s="14">
        <v>35.19</v>
      </c>
      <c r="K3019" s="15">
        <v>3</v>
      </c>
      <c r="L3019" s="15">
        <v>22.66</v>
      </c>
      <c r="M3019" s="15">
        <v>20.420000000000002</v>
      </c>
      <c r="N3019" s="16">
        <f t="shared" si="188"/>
        <v>19.66</v>
      </c>
      <c r="O3019" s="17">
        <f t="shared" si="189"/>
        <v>7.5533333333333337</v>
      </c>
      <c r="P3019" s="18">
        <f t="shared" si="190"/>
        <v>0.10969637610186084</v>
      </c>
      <c r="Q3019" s="17">
        <f t="shared" si="191"/>
        <v>0.86550125738311545</v>
      </c>
    </row>
    <row r="3020" spans="1:17" x14ac:dyDescent="0.3">
      <c r="A3020" s="5" t="s">
        <v>3892</v>
      </c>
      <c r="B3020" s="5" t="s">
        <v>3469</v>
      </c>
      <c r="C3020" s="6" t="s">
        <v>18</v>
      </c>
      <c r="D3020" s="5">
        <v>31</v>
      </c>
      <c r="E3020" s="6" t="s">
        <v>26</v>
      </c>
      <c r="F3020" s="6" t="s">
        <v>658</v>
      </c>
      <c r="G3020" s="6" t="s">
        <v>78</v>
      </c>
      <c r="H3020" s="6" t="s">
        <v>659</v>
      </c>
      <c r="I3020" s="5" t="s">
        <v>10</v>
      </c>
      <c r="J3020" s="7">
        <v>1000</v>
      </c>
      <c r="K3020" s="8">
        <v>444</v>
      </c>
      <c r="L3020" s="8">
        <v>468.44</v>
      </c>
      <c r="M3020" s="8">
        <v>647.03</v>
      </c>
      <c r="N3020" s="9">
        <f t="shared" si="188"/>
        <v>24.439999999999998</v>
      </c>
      <c r="O3020" s="10">
        <f t="shared" si="189"/>
        <v>1.055045045045045</v>
      </c>
      <c r="P3020" s="11">
        <f t="shared" si="190"/>
        <v>-0.27601502248736531</v>
      </c>
      <c r="Q3020" s="10">
        <f t="shared" si="191"/>
        <v>0.62962365591397851</v>
      </c>
    </row>
    <row r="3021" spans="1:17" x14ac:dyDescent="0.3">
      <c r="A3021" s="12" t="s">
        <v>3893</v>
      </c>
      <c r="B3021" s="12" t="s">
        <v>3469</v>
      </c>
      <c r="C3021" s="13" t="s">
        <v>18</v>
      </c>
      <c r="D3021" s="12">
        <v>31</v>
      </c>
      <c r="E3021" s="13" t="s">
        <v>26</v>
      </c>
      <c r="F3021" s="13" t="s">
        <v>658</v>
      </c>
      <c r="G3021" s="13" t="s">
        <v>78</v>
      </c>
      <c r="H3021" s="13" t="s">
        <v>661</v>
      </c>
      <c r="I3021" s="12" t="s">
        <v>10</v>
      </c>
      <c r="J3021" s="14">
        <v>390</v>
      </c>
      <c r="K3021" s="15">
        <v>271</v>
      </c>
      <c r="L3021" s="15">
        <v>131.30000000000001</v>
      </c>
      <c r="M3021" s="15">
        <v>272.93</v>
      </c>
      <c r="N3021" s="16">
        <f t="shared" si="188"/>
        <v>-139.69999999999999</v>
      </c>
      <c r="O3021" s="17">
        <f t="shared" si="189"/>
        <v>0.48450184501845023</v>
      </c>
      <c r="P3021" s="18">
        <f t="shared" si="190"/>
        <v>-0.51892426629538702</v>
      </c>
      <c r="Q3021" s="17">
        <f t="shared" si="191"/>
        <v>0.45250896057347673</v>
      </c>
    </row>
    <row r="3022" spans="1:17" x14ac:dyDescent="0.3">
      <c r="A3022" s="5" t="s">
        <v>3894</v>
      </c>
      <c r="B3022" s="5" t="s">
        <v>3469</v>
      </c>
      <c r="C3022" s="6" t="s">
        <v>18</v>
      </c>
      <c r="D3022" s="5">
        <v>31</v>
      </c>
      <c r="E3022" s="6" t="s">
        <v>26</v>
      </c>
      <c r="F3022" s="6" t="s">
        <v>658</v>
      </c>
      <c r="G3022" s="6" t="s">
        <v>78</v>
      </c>
      <c r="H3022" s="6" t="s">
        <v>663</v>
      </c>
      <c r="I3022" s="5" t="s">
        <v>10</v>
      </c>
      <c r="J3022" s="7">
        <v>1980</v>
      </c>
      <c r="K3022" s="8">
        <v>1297</v>
      </c>
      <c r="L3022" s="8">
        <v>1104.6500000000001</v>
      </c>
      <c r="M3022" s="8">
        <v>851.08</v>
      </c>
      <c r="N3022" s="9">
        <f t="shared" si="188"/>
        <v>-192.34999999999991</v>
      </c>
      <c r="O3022" s="10">
        <f t="shared" si="189"/>
        <v>0.85169622205088669</v>
      </c>
      <c r="P3022" s="11">
        <f t="shared" si="190"/>
        <v>0.29793908915730605</v>
      </c>
      <c r="Q3022" s="10">
        <f t="shared" si="191"/>
        <v>0.74987102204844136</v>
      </c>
    </row>
    <row r="3023" spans="1:17" x14ac:dyDescent="0.3">
      <c r="A3023" s="12" t="s">
        <v>3895</v>
      </c>
      <c r="B3023" s="12" t="s">
        <v>3469</v>
      </c>
      <c r="C3023" s="13" t="s">
        <v>18</v>
      </c>
      <c r="D3023" s="12">
        <v>31</v>
      </c>
      <c r="E3023" s="13" t="s">
        <v>26</v>
      </c>
      <c r="F3023" s="13" t="s">
        <v>658</v>
      </c>
      <c r="G3023" s="13" t="s">
        <v>78</v>
      </c>
      <c r="H3023" s="13" t="s">
        <v>665</v>
      </c>
      <c r="I3023" s="12" t="s">
        <v>10</v>
      </c>
      <c r="J3023" s="14">
        <v>710</v>
      </c>
      <c r="K3023" s="15">
        <v>292</v>
      </c>
      <c r="L3023" s="15">
        <v>169.52</v>
      </c>
      <c r="M3023" s="15">
        <v>348.41</v>
      </c>
      <c r="N3023" s="16">
        <f t="shared" si="188"/>
        <v>-122.47999999999999</v>
      </c>
      <c r="O3023" s="17">
        <f t="shared" si="189"/>
        <v>0.58054794520547948</v>
      </c>
      <c r="P3023" s="18">
        <f t="shared" si="190"/>
        <v>-0.51344680118251484</v>
      </c>
      <c r="Q3023" s="17">
        <f t="shared" si="191"/>
        <v>0.32091473572618506</v>
      </c>
    </row>
    <row r="3024" spans="1:17" x14ac:dyDescent="0.3">
      <c r="A3024" s="5" t="s">
        <v>3896</v>
      </c>
      <c r="B3024" s="5" t="s">
        <v>3469</v>
      </c>
      <c r="C3024" s="6" t="s">
        <v>18</v>
      </c>
      <c r="D3024" s="5">
        <v>31</v>
      </c>
      <c r="E3024" s="6" t="s">
        <v>26</v>
      </c>
      <c r="F3024" s="6" t="s">
        <v>658</v>
      </c>
      <c r="G3024" s="6" t="s">
        <v>78</v>
      </c>
      <c r="H3024" s="6" t="s">
        <v>666</v>
      </c>
      <c r="I3024" s="5" t="s">
        <v>10</v>
      </c>
      <c r="J3024" s="7">
        <v>2640</v>
      </c>
      <c r="K3024" s="8">
        <v>1295</v>
      </c>
      <c r="L3024" s="8">
        <v>949.73</v>
      </c>
      <c r="M3024" s="8">
        <v>1240.07</v>
      </c>
      <c r="N3024" s="9">
        <f t="shared" si="188"/>
        <v>-345.27</v>
      </c>
      <c r="O3024" s="10">
        <f t="shared" si="189"/>
        <v>0.73338223938223934</v>
      </c>
      <c r="P3024" s="11">
        <f t="shared" si="190"/>
        <v>-0.23413194416444227</v>
      </c>
      <c r="Q3024" s="10">
        <f t="shared" si="191"/>
        <v>0.48352985500162921</v>
      </c>
    </row>
    <row r="3025" spans="1:17" x14ac:dyDescent="0.3">
      <c r="A3025" s="12" t="s">
        <v>3897</v>
      </c>
      <c r="B3025" s="12" t="s">
        <v>3469</v>
      </c>
      <c r="C3025" s="13" t="s">
        <v>18</v>
      </c>
      <c r="D3025" s="12">
        <v>31</v>
      </c>
      <c r="E3025" s="13" t="s">
        <v>26</v>
      </c>
      <c r="F3025" s="13" t="s">
        <v>658</v>
      </c>
      <c r="G3025" s="13" t="s">
        <v>78</v>
      </c>
      <c r="H3025" s="13" t="s">
        <v>667</v>
      </c>
      <c r="I3025" s="12" t="s">
        <v>10</v>
      </c>
      <c r="J3025" s="14">
        <v>2340</v>
      </c>
      <c r="K3025" s="15">
        <v>1129</v>
      </c>
      <c r="L3025" s="15">
        <v>1319.43</v>
      </c>
      <c r="M3025" s="15">
        <v>1197.68</v>
      </c>
      <c r="N3025" s="16">
        <f t="shared" si="188"/>
        <v>190.43000000000006</v>
      </c>
      <c r="O3025" s="17">
        <f t="shared" si="189"/>
        <v>1.1686713906111603</v>
      </c>
      <c r="P3025" s="18">
        <f t="shared" si="190"/>
        <v>0.10165486607441052</v>
      </c>
      <c r="Q3025" s="17">
        <f t="shared" si="191"/>
        <v>0.75787496553625588</v>
      </c>
    </row>
    <row r="3026" spans="1:17" x14ac:dyDescent="0.3">
      <c r="A3026" s="5" t="s">
        <v>3898</v>
      </c>
      <c r="B3026" s="5" t="s">
        <v>3469</v>
      </c>
      <c r="C3026" s="6" t="s">
        <v>18</v>
      </c>
      <c r="D3026" s="5">
        <v>31</v>
      </c>
      <c r="E3026" s="6" t="s">
        <v>26</v>
      </c>
      <c r="F3026" s="6" t="s">
        <v>658</v>
      </c>
      <c r="G3026" s="6" t="s">
        <v>78</v>
      </c>
      <c r="H3026" s="6" t="s">
        <v>668</v>
      </c>
      <c r="I3026" s="5" t="s">
        <v>10</v>
      </c>
      <c r="J3026" s="7">
        <v>0</v>
      </c>
      <c r="K3026" s="8">
        <v>170</v>
      </c>
      <c r="L3026" s="8">
        <v>0</v>
      </c>
      <c r="M3026" s="8">
        <v>0</v>
      </c>
      <c r="N3026" s="9">
        <f t="shared" si="188"/>
        <v>-170</v>
      </c>
      <c r="O3026" s="10">
        <f t="shared" si="189"/>
        <v>0</v>
      </c>
      <c r="P3026" s="11">
        <f t="shared" si="190"/>
        <v>0</v>
      </c>
      <c r="Q3026" s="10">
        <f t="shared" si="191"/>
        <v>0</v>
      </c>
    </row>
    <row r="3027" spans="1:17" x14ac:dyDescent="0.3">
      <c r="A3027" s="12" t="s">
        <v>3899</v>
      </c>
      <c r="B3027" s="12" t="s">
        <v>3469</v>
      </c>
      <c r="C3027" s="13" t="s">
        <v>18</v>
      </c>
      <c r="D3027" s="12">
        <v>31</v>
      </c>
      <c r="E3027" s="13" t="s">
        <v>26</v>
      </c>
      <c r="F3027" s="13" t="s">
        <v>669</v>
      </c>
      <c r="G3027" s="13" t="s">
        <v>58</v>
      </c>
      <c r="H3027" s="13" t="s">
        <v>670</v>
      </c>
      <c r="I3027" s="12" t="s">
        <v>10</v>
      </c>
      <c r="J3027" s="14">
        <v>420</v>
      </c>
      <c r="K3027" s="15">
        <v>201</v>
      </c>
      <c r="L3027" s="15">
        <v>216.2</v>
      </c>
      <c r="M3027" s="15">
        <v>229.35</v>
      </c>
      <c r="N3027" s="16">
        <f t="shared" si="188"/>
        <v>15.199999999999989</v>
      </c>
      <c r="O3027" s="17">
        <f t="shared" si="189"/>
        <v>1.0756218905472636</v>
      </c>
      <c r="P3027" s="18">
        <f t="shared" si="190"/>
        <v>-5.7335949422280381E-2</v>
      </c>
      <c r="Q3027" s="17">
        <f t="shared" si="191"/>
        <v>0.69188428059395801</v>
      </c>
    </row>
    <row r="3028" spans="1:17" x14ac:dyDescent="0.3">
      <c r="A3028" s="5" t="s">
        <v>3900</v>
      </c>
      <c r="B3028" s="5" t="s">
        <v>3469</v>
      </c>
      <c r="C3028" s="6" t="s">
        <v>18</v>
      </c>
      <c r="D3028" s="5">
        <v>31</v>
      </c>
      <c r="E3028" s="6" t="s">
        <v>26</v>
      </c>
      <c r="F3028" s="6" t="s">
        <v>669</v>
      </c>
      <c r="G3028" s="6" t="s">
        <v>58</v>
      </c>
      <c r="H3028" s="6" t="s">
        <v>672</v>
      </c>
      <c r="I3028" s="5" t="s">
        <v>12</v>
      </c>
      <c r="J3028" s="7">
        <v>65</v>
      </c>
      <c r="K3028" s="8">
        <v>4</v>
      </c>
      <c r="L3028" s="8">
        <v>8.75</v>
      </c>
      <c r="M3028" s="8">
        <v>0.28000000000000003</v>
      </c>
      <c r="N3028" s="9">
        <f t="shared" si="188"/>
        <v>4.75</v>
      </c>
      <c r="O3028" s="10">
        <f t="shared" si="189"/>
        <v>2.1875</v>
      </c>
      <c r="P3028" s="11">
        <f t="shared" si="190"/>
        <v>30.25</v>
      </c>
      <c r="Q3028" s="10">
        <f t="shared" si="191"/>
        <v>0.18093465674110834</v>
      </c>
    </row>
    <row r="3029" spans="1:17" x14ac:dyDescent="0.3">
      <c r="A3029" s="12" t="s">
        <v>3901</v>
      </c>
      <c r="B3029" s="12" t="s">
        <v>3469</v>
      </c>
      <c r="C3029" s="13" t="s">
        <v>18</v>
      </c>
      <c r="D3029" s="12">
        <v>31</v>
      </c>
      <c r="E3029" s="13" t="s">
        <v>26</v>
      </c>
      <c r="F3029" s="13" t="s">
        <v>669</v>
      </c>
      <c r="G3029" s="13" t="s">
        <v>58</v>
      </c>
      <c r="H3029" s="13" t="s">
        <v>673</v>
      </c>
      <c r="I3029" s="12" t="s">
        <v>12</v>
      </c>
      <c r="J3029" s="14">
        <v>65</v>
      </c>
      <c r="K3029" s="15">
        <v>4</v>
      </c>
      <c r="L3029" s="15">
        <v>8.2899999999999991</v>
      </c>
      <c r="M3029" s="15">
        <v>0.23</v>
      </c>
      <c r="N3029" s="16">
        <f t="shared" si="188"/>
        <v>4.2899999999999991</v>
      </c>
      <c r="O3029" s="17">
        <f t="shared" si="189"/>
        <v>2.0724999999999998</v>
      </c>
      <c r="P3029" s="18">
        <f t="shared" si="190"/>
        <v>35.043478260869556</v>
      </c>
      <c r="Q3029" s="17">
        <f t="shared" si="191"/>
        <v>0.17142266335814724</v>
      </c>
    </row>
    <row r="3030" spans="1:17" x14ac:dyDescent="0.3">
      <c r="A3030" s="5" t="s">
        <v>3902</v>
      </c>
      <c r="B3030" s="5" t="s">
        <v>3469</v>
      </c>
      <c r="C3030" s="6" t="s">
        <v>18</v>
      </c>
      <c r="D3030" s="5">
        <v>31</v>
      </c>
      <c r="E3030" s="6" t="s">
        <v>26</v>
      </c>
      <c r="F3030" s="6" t="s">
        <v>669</v>
      </c>
      <c r="G3030" s="6" t="s">
        <v>872</v>
      </c>
      <c r="H3030" s="6" t="s">
        <v>675</v>
      </c>
      <c r="I3030" s="5" t="s">
        <v>10</v>
      </c>
      <c r="J3030" s="7">
        <v>540</v>
      </c>
      <c r="K3030" s="8">
        <v>323</v>
      </c>
      <c r="L3030" s="8">
        <v>316.08999999999997</v>
      </c>
      <c r="M3030" s="8">
        <v>324.76</v>
      </c>
      <c r="N3030" s="9">
        <f t="shared" si="188"/>
        <v>-6.910000000000025</v>
      </c>
      <c r="O3030" s="10">
        <f t="shared" si="189"/>
        <v>0.97860681114551074</v>
      </c>
      <c r="P3030" s="11">
        <f t="shared" si="190"/>
        <v>-2.6696637516935632E-2</v>
      </c>
      <c r="Q3030" s="10">
        <f t="shared" si="191"/>
        <v>0.78676324173636003</v>
      </c>
    </row>
    <row r="3031" spans="1:17" x14ac:dyDescent="0.3">
      <c r="A3031" s="12" t="s">
        <v>3903</v>
      </c>
      <c r="B3031" s="12" t="s">
        <v>3469</v>
      </c>
      <c r="C3031" s="13" t="s">
        <v>18</v>
      </c>
      <c r="D3031" s="12">
        <v>31</v>
      </c>
      <c r="E3031" s="13" t="s">
        <v>26</v>
      </c>
      <c r="F3031" s="13" t="s">
        <v>669</v>
      </c>
      <c r="G3031" s="13" t="s">
        <v>872</v>
      </c>
      <c r="H3031" s="13" t="s">
        <v>677</v>
      </c>
      <c r="I3031" s="12" t="s">
        <v>10</v>
      </c>
      <c r="J3031" s="14">
        <v>0</v>
      </c>
      <c r="K3031" s="15">
        <v>0</v>
      </c>
      <c r="L3031" s="15">
        <v>0</v>
      </c>
      <c r="M3031" s="15">
        <v>0</v>
      </c>
      <c r="N3031" s="16">
        <f t="shared" si="188"/>
        <v>0</v>
      </c>
      <c r="O3031" s="17">
        <f t="shared" si="189"/>
        <v>0</v>
      </c>
      <c r="P3031" s="18">
        <f t="shared" si="190"/>
        <v>0</v>
      </c>
      <c r="Q3031" s="17">
        <f t="shared" si="191"/>
        <v>0</v>
      </c>
    </row>
    <row r="3032" spans="1:17" x14ac:dyDescent="0.3">
      <c r="A3032" s="5" t="s">
        <v>3904</v>
      </c>
      <c r="B3032" s="5" t="s">
        <v>3469</v>
      </c>
      <c r="C3032" s="6" t="s">
        <v>18</v>
      </c>
      <c r="D3032" s="5">
        <v>31</v>
      </c>
      <c r="E3032" s="6" t="s">
        <v>26</v>
      </c>
      <c r="F3032" s="6" t="s">
        <v>669</v>
      </c>
      <c r="G3032" s="6" t="s">
        <v>872</v>
      </c>
      <c r="H3032" s="6" t="s">
        <v>679</v>
      </c>
      <c r="I3032" s="5" t="s">
        <v>10</v>
      </c>
      <c r="J3032" s="7">
        <v>1050</v>
      </c>
      <c r="K3032" s="8">
        <v>499</v>
      </c>
      <c r="L3032" s="8">
        <v>706.78</v>
      </c>
      <c r="M3032" s="8">
        <v>715.06</v>
      </c>
      <c r="N3032" s="9">
        <f t="shared" si="188"/>
        <v>207.77999999999997</v>
      </c>
      <c r="O3032" s="10">
        <f t="shared" si="189"/>
        <v>1.4163927855711422</v>
      </c>
      <c r="P3032" s="11">
        <f t="shared" si="190"/>
        <v>-1.1579447878499669E-2</v>
      </c>
      <c r="Q3032" s="10">
        <f t="shared" si="191"/>
        <v>0.90473630312339992</v>
      </c>
    </row>
    <row r="3033" spans="1:17" x14ac:dyDescent="0.3">
      <c r="A3033" s="12" t="s">
        <v>3905</v>
      </c>
      <c r="B3033" s="12" t="s">
        <v>3469</v>
      </c>
      <c r="C3033" s="13" t="s">
        <v>18</v>
      </c>
      <c r="D3033" s="12">
        <v>31</v>
      </c>
      <c r="E3033" s="13" t="s">
        <v>26</v>
      </c>
      <c r="F3033" s="13" t="s">
        <v>669</v>
      </c>
      <c r="G3033" s="13" t="s">
        <v>872</v>
      </c>
      <c r="H3033" s="13" t="s">
        <v>681</v>
      </c>
      <c r="I3033" s="12" t="s">
        <v>10</v>
      </c>
      <c r="J3033" s="14">
        <v>240</v>
      </c>
      <c r="K3033" s="15">
        <v>144</v>
      </c>
      <c r="L3033" s="15">
        <v>84.77</v>
      </c>
      <c r="M3033" s="15">
        <v>130.19999999999999</v>
      </c>
      <c r="N3033" s="16">
        <f t="shared" si="188"/>
        <v>-59.230000000000004</v>
      </c>
      <c r="O3033" s="17">
        <f t="shared" si="189"/>
        <v>0.58868055555555554</v>
      </c>
      <c r="P3033" s="18">
        <f t="shared" si="190"/>
        <v>-0.34892473118279566</v>
      </c>
      <c r="Q3033" s="17">
        <f t="shared" si="191"/>
        <v>0.47474238351254483</v>
      </c>
    </row>
    <row r="3034" spans="1:17" x14ac:dyDescent="0.3">
      <c r="A3034" s="5" t="s">
        <v>3906</v>
      </c>
      <c r="B3034" s="5" t="s">
        <v>3469</v>
      </c>
      <c r="C3034" s="6" t="s">
        <v>18</v>
      </c>
      <c r="D3034" s="5">
        <v>31</v>
      </c>
      <c r="E3034" s="6" t="s">
        <v>26</v>
      </c>
      <c r="F3034" s="6" t="s">
        <v>669</v>
      </c>
      <c r="G3034" s="6" t="s">
        <v>78</v>
      </c>
      <c r="H3034" s="6" t="s">
        <v>682</v>
      </c>
      <c r="I3034" s="5" t="s">
        <v>10</v>
      </c>
      <c r="J3034" s="7">
        <v>500</v>
      </c>
      <c r="K3034" s="8">
        <v>329</v>
      </c>
      <c r="L3034" s="8">
        <v>324.58</v>
      </c>
      <c r="M3034" s="8">
        <v>336.57</v>
      </c>
      <c r="N3034" s="9">
        <f t="shared" si="188"/>
        <v>-4.4200000000000159</v>
      </c>
      <c r="O3034" s="10">
        <f t="shared" si="189"/>
        <v>0.98656534954407293</v>
      </c>
      <c r="P3034" s="11">
        <f t="shared" si="190"/>
        <v>-3.5624090085272037E-2</v>
      </c>
      <c r="Q3034" s="10">
        <f t="shared" si="191"/>
        <v>0.87252688172043014</v>
      </c>
    </row>
    <row r="3035" spans="1:17" x14ac:dyDescent="0.3">
      <c r="A3035" s="12" t="s">
        <v>3907</v>
      </c>
      <c r="B3035" s="12" t="s">
        <v>3469</v>
      </c>
      <c r="C3035" s="13" t="s">
        <v>18</v>
      </c>
      <c r="D3035" s="12">
        <v>31</v>
      </c>
      <c r="E3035" s="13" t="s">
        <v>26</v>
      </c>
      <c r="F3035" s="13" t="s">
        <v>669</v>
      </c>
      <c r="G3035" s="13" t="s">
        <v>78</v>
      </c>
      <c r="H3035" s="13" t="s">
        <v>683</v>
      </c>
      <c r="I3035" s="12" t="s">
        <v>10</v>
      </c>
      <c r="J3035" s="14">
        <v>500</v>
      </c>
      <c r="K3035" s="15">
        <v>296</v>
      </c>
      <c r="L3035" s="15">
        <v>315.32</v>
      </c>
      <c r="M3035" s="15">
        <v>333.04</v>
      </c>
      <c r="N3035" s="16">
        <f t="shared" si="188"/>
        <v>19.319999999999993</v>
      </c>
      <c r="O3035" s="17">
        <f t="shared" si="189"/>
        <v>1.0652702702702703</v>
      </c>
      <c r="P3035" s="18">
        <f t="shared" si="190"/>
        <v>-5.320682200336304E-2</v>
      </c>
      <c r="Q3035" s="17">
        <f t="shared" si="191"/>
        <v>0.84763440860215056</v>
      </c>
    </row>
    <row r="3036" spans="1:17" x14ac:dyDescent="0.3">
      <c r="A3036" s="5" t="s">
        <v>3908</v>
      </c>
      <c r="B3036" s="5" t="s">
        <v>3469</v>
      </c>
      <c r="C3036" s="6" t="s">
        <v>18</v>
      </c>
      <c r="D3036" s="5">
        <v>31</v>
      </c>
      <c r="E3036" s="6" t="s">
        <v>26</v>
      </c>
      <c r="F3036" s="6" t="s">
        <v>669</v>
      </c>
      <c r="G3036" s="6" t="s">
        <v>78</v>
      </c>
      <c r="H3036" s="6" t="s">
        <v>684</v>
      </c>
      <c r="I3036" s="5" t="s">
        <v>10</v>
      </c>
      <c r="J3036" s="7">
        <v>1000</v>
      </c>
      <c r="K3036" s="8">
        <v>615</v>
      </c>
      <c r="L3036" s="8">
        <v>507.34</v>
      </c>
      <c r="M3036" s="8">
        <v>666.28</v>
      </c>
      <c r="N3036" s="9">
        <f t="shared" si="188"/>
        <v>-107.66000000000003</v>
      </c>
      <c r="O3036" s="10">
        <f t="shared" si="189"/>
        <v>0.82494308943089423</v>
      </c>
      <c r="P3036" s="11">
        <f t="shared" si="190"/>
        <v>-0.23854835804766766</v>
      </c>
      <c r="Q3036" s="10">
        <f t="shared" si="191"/>
        <v>0.68190860215053761</v>
      </c>
    </row>
    <row r="3037" spans="1:17" x14ac:dyDescent="0.3">
      <c r="A3037" s="12" t="s">
        <v>3909</v>
      </c>
      <c r="B3037" s="12" t="s">
        <v>3469</v>
      </c>
      <c r="C3037" s="13" t="s">
        <v>18</v>
      </c>
      <c r="D3037" s="12">
        <v>31</v>
      </c>
      <c r="E3037" s="13" t="s">
        <v>26</v>
      </c>
      <c r="F3037" s="13" t="s">
        <v>669</v>
      </c>
      <c r="G3037" s="13" t="s">
        <v>78</v>
      </c>
      <c r="H3037" s="13" t="s">
        <v>686</v>
      </c>
      <c r="I3037" s="12" t="s">
        <v>10</v>
      </c>
      <c r="J3037" s="14">
        <v>660</v>
      </c>
      <c r="K3037" s="15">
        <v>494</v>
      </c>
      <c r="L3037" s="15">
        <v>435.49</v>
      </c>
      <c r="M3037" s="15">
        <v>0</v>
      </c>
      <c r="N3037" s="16">
        <f t="shared" si="188"/>
        <v>-58.509999999999991</v>
      </c>
      <c r="O3037" s="17">
        <f t="shared" si="189"/>
        <v>0.88155870445344131</v>
      </c>
      <c r="P3037" s="18">
        <f t="shared" si="190"/>
        <v>0</v>
      </c>
      <c r="Q3037" s="17">
        <f t="shared" si="191"/>
        <v>0.88687275985663083</v>
      </c>
    </row>
    <row r="3038" spans="1:17" x14ac:dyDescent="0.3">
      <c r="A3038" s="5" t="s">
        <v>3910</v>
      </c>
      <c r="B3038" s="5" t="s">
        <v>3469</v>
      </c>
      <c r="C3038" s="6" t="s">
        <v>18</v>
      </c>
      <c r="D3038" s="5">
        <v>31</v>
      </c>
      <c r="E3038" s="6" t="s">
        <v>26</v>
      </c>
      <c r="F3038" s="6" t="s">
        <v>669</v>
      </c>
      <c r="G3038" s="6" t="s">
        <v>78</v>
      </c>
      <c r="H3038" s="6" t="s">
        <v>687</v>
      </c>
      <c r="I3038" s="5" t="s">
        <v>12</v>
      </c>
      <c r="J3038" s="7">
        <v>80</v>
      </c>
      <c r="K3038" s="8">
        <v>3</v>
      </c>
      <c r="L3038" s="8">
        <v>2.94</v>
      </c>
      <c r="M3038" s="8">
        <v>2.4900000000000002</v>
      </c>
      <c r="N3038" s="9">
        <f t="shared" si="188"/>
        <v>-6.0000000000000053E-2</v>
      </c>
      <c r="O3038" s="10">
        <f t="shared" si="189"/>
        <v>0.98</v>
      </c>
      <c r="P3038" s="11">
        <f t="shared" si="190"/>
        <v>0.18072289156626495</v>
      </c>
      <c r="Q3038" s="10">
        <f t="shared" si="191"/>
        <v>4.9395161290322578E-2</v>
      </c>
    </row>
    <row r="3039" spans="1:17" x14ac:dyDescent="0.3">
      <c r="A3039" s="12" t="s">
        <v>3911</v>
      </c>
      <c r="B3039" s="12" t="s">
        <v>3469</v>
      </c>
      <c r="C3039" s="13" t="s">
        <v>18</v>
      </c>
      <c r="D3039" s="12">
        <v>31</v>
      </c>
      <c r="E3039" s="13" t="s">
        <v>26</v>
      </c>
      <c r="F3039" s="13" t="s">
        <v>688</v>
      </c>
      <c r="G3039" s="13" t="s">
        <v>58</v>
      </c>
      <c r="H3039" s="13" t="s">
        <v>689</v>
      </c>
      <c r="I3039" s="12" t="s">
        <v>10</v>
      </c>
      <c r="J3039" s="14">
        <v>1740</v>
      </c>
      <c r="K3039" s="15">
        <v>1161</v>
      </c>
      <c r="L3039" s="15">
        <v>817.41</v>
      </c>
      <c r="M3039" s="15">
        <v>1102.43</v>
      </c>
      <c r="N3039" s="16">
        <f t="shared" si="188"/>
        <v>-343.59000000000003</v>
      </c>
      <c r="O3039" s="17">
        <f t="shared" si="189"/>
        <v>0.70405684754521958</v>
      </c>
      <c r="P3039" s="18">
        <f t="shared" si="190"/>
        <v>-0.25853795705849814</v>
      </c>
      <c r="Q3039" s="17">
        <f t="shared" si="191"/>
        <v>0.63141916944753429</v>
      </c>
    </row>
    <row r="3040" spans="1:17" x14ac:dyDescent="0.3">
      <c r="A3040" s="5" t="s">
        <v>3912</v>
      </c>
      <c r="B3040" s="5" t="s">
        <v>3469</v>
      </c>
      <c r="C3040" s="6" t="s">
        <v>18</v>
      </c>
      <c r="D3040" s="5">
        <v>31</v>
      </c>
      <c r="E3040" s="6" t="s">
        <v>26</v>
      </c>
      <c r="F3040" s="6" t="s">
        <v>688</v>
      </c>
      <c r="G3040" s="6" t="s">
        <v>58</v>
      </c>
      <c r="H3040" s="6" t="s">
        <v>691</v>
      </c>
      <c r="I3040" s="5" t="s">
        <v>12</v>
      </c>
      <c r="J3040" s="7">
        <v>114.75</v>
      </c>
      <c r="K3040" s="8">
        <v>51</v>
      </c>
      <c r="L3040" s="8">
        <v>88.64</v>
      </c>
      <c r="M3040" s="8">
        <v>51.14</v>
      </c>
      <c r="N3040" s="9">
        <f t="shared" si="188"/>
        <v>37.64</v>
      </c>
      <c r="O3040" s="10">
        <f t="shared" si="189"/>
        <v>1.7380392156862745</v>
      </c>
      <c r="P3040" s="11">
        <f t="shared" si="190"/>
        <v>0.73328118889323424</v>
      </c>
      <c r="Q3040" s="10">
        <f t="shared" si="191"/>
        <v>1.038255206503151</v>
      </c>
    </row>
    <row r="3041" spans="1:17" x14ac:dyDescent="0.3">
      <c r="A3041" s="12" t="s">
        <v>3913</v>
      </c>
      <c r="B3041" s="12" t="s">
        <v>3469</v>
      </c>
      <c r="C3041" s="13" t="s">
        <v>18</v>
      </c>
      <c r="D3041" s="12">
        <v>31</v>
      </c>
      <c r="E3041" s="13" t="s">
        <v>26</v>
      </c>
      <c r="F3041" s="13" t="s">
        <v>688</v>
      </c>
      <c r="G3041" s="13" t="s">
        <v>58</v>
      </c>
      <c r="H3041" s="13" t="s">
        <v>692</v>
      </c>
      <c r="I3041" s="12" t="s">
        <v>12</v>
      </c>
      <c r="J3041" s="14">
        <v>510</v>
      </c>
      <c r="K3041" s="15">
        <v>92</v>
      </c>
      <c r="L3041" s="15">
        <v>78.59</v>
      </c>
      <c r="M3041" s="15">
        <v>62.17</v>
      </c>
      <c r="N3041" s="16">
        <f t="shared" si="188"/>
        <v>-13.409999999999997</v>
      </c>
      <c r="O3041" s="17">
        <f t="shared" si="189"/>
        <v>0.85423913043478261</v>
      </c>
      <c r="P3041" s="18">
        <f t="shared" si="190"/>
        <v>0.26411452469036517</v>
      </c>
      <c r="Q3041" s="17">
        <f t="shared" si="191"/>
        <v>0.20712102045119124</v>
      </c>
    </row>
    <row r="3042" spans="1:17" x14ac:dyDescent="0.3">
      <c r="A3042" s="5" t="s">
        <v>3914</v>
      </c>
      <c r="B3042" s="5" t="s">
        <v>3469</v>
      </c>
      <c r="C3042" s="6" t="s">
        <v>18</v>
      </c>
      <c r="D3042" s="5">
        <v>31</v>
      </c>
      <c r="E3042" s="6" t="s">
        <v>26</v>
      </c>
      <c r="F3042" s="6" t="s">
        <v>688</v>
      </c>
      <c r="G3042" s="6" t="s">
        <v>58</v>
      </c>
      <c r="H3042" s="6" t="s">
        <v>693</v>
      </c>
      <c r="I3042" s="5" t="s">
        <v>12</v>
      </c>
      <c r="J3042" s="7">
        <v>72</v>
      </c>
      <c r="K3042" s="8">
        <v>24</v>
      </c>
      <c r="L3042" s="8">
        <v>14.45</v>
      </c>
      <c r="M3042" s="8">
        <v>13.75</v>
      </c>
      <c r="N3042" s="9">
        <f t="shared" si="188"/>
        <v>-9.5500000000000007</v>
      </c>
      <c r="O3042" s="10">
        <f t="shared" si="189"/>
        <v>0.6020833333333333</v>
      </c>
      <c r="P3042" s="11">
        <f t="shared" si="190"/>
        <v>5.0909090909090855E-2</v>
      </c>
      <c r="Q3042" s="10">
        <f t="shared" si="191"/>
        <v>0.26975059737156509</v>
      </c>
    </row>
    <row r="3043" spans="1:17" x14ac:dyDescent="0.3">
      <c r="A3043" s="12" t="s">
        <v>3915</v>
      </c>
      <c r="B3043" s="12" t="s">
        <v>3469</v>
      </c>
      <c r="C3043" s="13" t="s">
        <v>18</v>
      </c>
      <c r="D3043" s="12">
        <v>31</v>
      </c>
      <c r="E3043" s="13" t="s">
        <v>26</v>
      </c>
      <c r="F3043" s="13" t="s">
        <v>688</v>
      </c>
      <c r="G3043" s="13" t="s">
        <v>58</v>
      </c>
      <c r="H3043" s="13" t="s">
        <v>694</v>
      </c>
      <c r="I3043" s="12" t="s">
        <v>12</v>
      </c>
      <c r="J3043" s="14">
        <v>287.8</v>
      </c>
      <c r="K3043" s="15">
        <v>19</v>
      </c>
      <c r="L3043" s="15">
        <v>22.44</v>
      </c>
      <c r="M3043" s="15">
        <v>23.61</v>
      </c>
      <c r="N3043" s="16">
        <f t="shared" si="188"/>
        <v>3.4400000000000013</v>
      </c>
      <c r="O3043" s="17">
        <f t="shared" si="189"/>
        <v>1.1810526315789474</v>
      </c>
      <c r="P3043" s="18">
        <f t="shared" si="190"/>
        <v>-4.9555273189326482E-2</v>
      </c>
      <c r="Q3043" s="17">
        <f t="shared" si="191"/>
        <v>0.10479947992557555</v>
      </c>
    </row>
    <row r="3044" spans="1:17" x14ac:dyDescent="0.3">
      <c r="A3044" s="5" t="s">
        <v>3916</v>
      </c>
      <c r="B3044" s="5" t="s">
        <v>3469</v>
      </c>
      <c r="C3044" s="6" t="s">
        <v>18</v>
      </c>
      <c r="D3044" s="5">
        <v>31</v>
      </c>
      <c r="E3044" s="6" t="s">
        <v>26</v>
      </c>
      <c r="F3044" s="6" t="s">
        <v>688</v>
      </c>
      <c r="G3044" s="6" t="s">
        <v>58</v>
      </c>
      <c r="H3044" s="6" t="s">
        <v>695</v>
      </c>
      <c r="I3044" s="5" t="s">
        <v>12</v>
      </c>
      <c r="J3044" s="7">
        <v>250</v>
      </c>
      <c r="K3044" s="8">
        <v>21</v>
      </c>
      <c r="L3044" s="8">
        <v>39.11</v>
      </c>
      <c r="M3044" s="8">
        <v>38.909999999999997</v>
      </c>
      <c r="N3044" s="9">
        <f t="shared" si="188"/>
        <v>18.11</v>
      </c>
      <c r="O3044" s="10">
        <f t="shared" si="189"/>
        <v>1.8623809523809522</v>
      </c>
      <c r="P3044" s="11">
        <f t="shared" si="190"/>
        <v>5.1400668208687449E-3</v>
      </c>
      <c r="Q3044" s="10">
        <f t="shared" si="191"/>
        <v>0.21026881720430107</v>
      </c>
    </row>
    <row r="3045" spans="1:17" x14ac:dyDescent="0.3">
      <c r="A3045" s="12" t="s">
        <v>3917</v>
      </c>
      <c r="B3045" s="12" t="s">
        <v>3469</v>
      </c>
      <c r="C3045" s="13" t="s">
        <v>18</v>
      </c>
      <c r="D3045" s="12">
        <v>31</v>
      </c>
      <c r="E3045" s="13" t="s">
        <v>26</v>
      </c>
      <c r="F3045" s="13" t="s">
        <v>688</v>
      </c>
      <c r="G3045" s="13" t="s">
        <v>58</v>
      </c>
      <c r="H3045" s="13" t="s">
        <v>696</v>
      </c>
      <c r="I3045" s="12" t="s">
        <v>12</v>
      </c>
      <c r="J3045" s="14">
        <v>600</v>
      </c>
      <c r="K3045" s="15">
        <v>11</v>
      </c>
      <c r="L3045" s="15">
        <v>16.98</v>
      </c>
      <c r="M3045" s="15">
        <v>8.4600000000000009</v>
      </c>
      <c r="N3045" s="16">
        <f t="shared" si="188"/>
        <v>5.98</v>
      </c>
      <c r="O3045" s="17">
        <f t="shared" si="189"/>
        <v>1.5436363636363637</v>
      </c>
      <c r="P3045" s="18">
        <f t="shared" si="190"/>
        <v>1.0070921985815602</v>
      </c>
      <c r="Q3045" s="17">
        <f t="shared" si="191"/>
        <v>3.8037634408602153E-2</v>
      </c>
    </row>
    <row r="3046" spans="1:17" x14ac:dyDescent="0.3">
      <c r="A3046" s="5" t="s">
        <v>3918</v>
      </c>
      <c r="B3046" s="5" t="s">
        <v>3469</v>
      </c>
      <c r="C3046" s="6" t="s">
        <v>18</v>
      </c>
      <c r="D3046" s="5">
        <v>31</v>
      </c>
      <c r="E3046" s="6" t="s">
        <v>26</v>
      </c>
      <c r="F3046" s="6" t="s">
        <v>688</v>
      </c>
      <c r="G3046" s="6" t="s">
        <v>58</v>
      </c>
      <c r="H3046" s="6" t="s">
        <v>697</v>
      </c>
      <c r="I3046" s="5" t="s">
        <v>12</v>
      </c>
      <c r="J3046" s="7">
        <v>320</v>
      </c>
      <c r="K3046" s="8">
        <v>33</v>
      </c>
      <c r="L3046" s="8">
        <v>9.66</v>
      </c>
      <c r="M3046" s="8">
        <v>20.91</v>
      </c>
      <c r="N3046" s="9">
        <f t="shared" si="188"/>
        <v>-23.34</v>
      </c>
      <c r="O3046" s="10">
        <f t="shared" si="189"/>
        <v>0.29272727272727272</v>
      </c>
      <c r="P3046" s="11">
        <f t="shared" si="190"/>
        <v>-0.53802008608321372</v>
      </c>
      <c r="Q3046" s="10">
        <f t="shared" si="191"/>
        <v>4.0574596774193547E-2</v>
      </c>
    </row>
    <row r="3047" spans="1:17" x14ac:dyDescent="0.3">
      <c r="A3047" s="12" t="s">
        <v>3919</v>
      </c>
      <c r="B3047" s="12" t="s">
        <v>3469</v>
      </c>
      <c r="C3047" s="13" t="s">
        <v>18</v>
      </c>
      <c r="D3047" s="12">
        <v>31</v>
      </c>
      <c r="E3047" s="13" t="s">
        <v>26</v>
      </c>
      <c r="F3047" s="13" t="s">
        <v>688</v>
      </c>
      <c r="G3047" s="13" t="s">
        <v>872</v>
      </c>
      <c r="H3047" s="13" t="s">
        <v>699</v>
      </c>
      <c r="I3047" s="12" t="s">
        <v>10</v>
      </c>
      <c r="J3047" s="14">
        <v>1050</v>
      </c>
      <c r="K3047" s="15">
        <v>523</v>
      </c>
      <c r="L3047" s="15">
        <v>608.9</v>
      </c>
      <c r="M3047" s="15">
        <v>628.89</v>
      </c>
      <c r="N3047" s="16">
        <f t="shared" si="188"/>
        <v>85.899999999999977</v>
      </c>
      <c r="O3047" s="17">
        <f t="shared" si="189"/>
        <v>1.1642447418738049</v>
      </c>
      <c r="P3047" s="18">
        <f t="shared" si="190"/>
        <v>-3.178616292197365E-2</v>
      </c>
      <c r="Q3047" s="17">
        <f t="shared" si="191"/>
        <v>0.77944188428059391</v>
      </c>
    </row>
    <row r="3048" spans="1:17" x14ac:dyDescent="0.3">
      <c r="A3048" s="5" t="s">
        <v>3920</v>
      </c>
      <c r="B3048" s="5" t="s">
        <v>3469</v>
      </c>
      <c r="C3048" s="6" t="s">
        <v>18</v>
      </c>
      <c r="D3048" s="5">
        <v>31</v>
      </c>
      <c r="E3048" s="6" t="s">
        <v>26</v>
      </c>
      <c r="F3048" s="6" t="s">
        <v>688</v>
      </c>
      <c r="G3048" s="6" t="s">
        <v>872</v>
      </c>
      <c r="H3048" s="6" t="s">
        <v>700</v>
      </c>
      <c r="I3048" s="5" t="s">
        <v>10</v>
      </c>
      <c r="J3048" s="7">
        <v>350</v>
      </c>
      <c r="K3048" s="8">
        <v>0</v>
      </c>
      <c r="L3048" s="8">
        <v>0</v>
      </c>
      <c r="M3048" s="8">
        <v>0</v>
      </c>
      <c r="N3048" s="9">
        <f t="shared" si="188"/>
        <v>0</v>
      </c>
      <c r="O3048" s="10">
        <f t="shared" si="189"/>
        <v>0</v>
      </c>
      <c r="P3048" s="11">
        <f t="shared" si="190"/>
        <v>0</v>
      </c>
      <c r="Q3048" s="10">
        <f t="shared" si="191"/>
        <v>0</v>
      </c>
    </row>
    <row r="3049" spans="1:17" x14ac:dyDescent="0.3">
      <c r="A3049" s="12" t="s">
        <v>3921</v>
      </c>
      <c r="B3049" s="12" t="s">
        <v>3469</v>
      </c>
      <c r="C3049" s="13" t="s">
        <v>18</v>
      </c>
      <c r="D3049" s="12">
        <v>31</v>
      </c>
      <c r="E3049" s="13" t="s">
        <v>26</v>
      </c>
      <c r="F3049" s="13" t="s">
        <v>688</v>
      </c>
      <c r="G3049" s="13" t="s">
        <v>872</v>
      </c>
      <c r="H3049" s="13" t="s">
        <v>701</v>
      </c>
      <c r="I3049" s="12" t="s">
        <v>10</v>
      </c>
      <c r="J3049" s="14">
        <v>0</v>
      </c>
      <c r="K3049" s="15">
        <v>21</v>
      </c>
      <c r="L3049" s="15">
        <v>31.63</v>
      </c>
      <c r="M3049" s="15">
        <v>30.69</v>
      </c>
      <c r="N3049" s="16">
        <f t="shared" si="188"/>
        <v>10.629999999999999</v>
      </c>
      <c r="O3049" s="17">
        <f t="shared" si="189"/>
        <v>1.5061904761904761</v>
      </c>
      <c r="P3049" s="18">
        <f t="shared" si="190"/>
        <v>3.0628869338546683E-2</v>
      </c>
      <c r="Q3049" s="17">
        <f t="shared" si="191"/>
        <v>0</v>
      </c>
    </row>
    <row r="3050" spans="1:17" x14ac:dyDescent="0.3">
      <c r="A3050" s="5" t="s">
        <v>3922</v>
      </c>
      <c r="B3050" s="5" t="s">
        <v>3469</v>
      </c>
      <c r="C3050" s="6" t="s">
        <v>18</v>
      </c>
      <c r="D3050" s="5">
        <v>31</v>
      </c>
      <c r="E3050" s="6" t="s">
        <v>26</v>
      </c>
      <c r="F3050" s="6" t="s">
        <v>688</v>
      </c>
      <c r="G3050" s="6" t="s">
        <v>872</v>
      </c>
      <c r="H3050" s="6" t="s">
        <v>703</v>
      </c>
      <c r="I3050" s="5" t="s">
        <v>10</v>
      </c>
      <c r="J3050" s="7">
        <v>1200</v>
      </c>
      <c r="K3050" s="8">
        <v>611</v>
      </c>
      <c r="L3050" s="8">
        <v>863.94</v>
      </c>
      <c r="M3050" s="8">
        <v>753.07</v>
      </c>
      <c r="N3050" s="9">
        <f t="shared" si="188"/>
        <v>252.94000000000005</v>
      </c>
      <c r="O3050" s="10">
        <f t="shared" si="189"/>
        <v>1.4139770867430443</v>
      </c>
      <c r="P3050" s="11">
        <f t="shared" si="190"/>
        <v>0.147224029638679</v>
      </c>
      <c r="Q3050" s="10">
        <f t="shared" si="191"/>
        <v>0.96767473118279568</v>
      </c>
    </row>
    <row r="3051" spans="1:17" x14ac:dyDescent="0.3">
      <c r="A3051" s="12" t="s">
        <v>3923</v>
      </c>
      <c r="B3051" s="12" t="s">
        <v>3469</v>
      </c>
      <c r="C3051" s="13" t="s">
        <v>18</v>
      </c>
      <c r="D3051" s="12">
        <v>31</v>
      </c>
      <c r="E3051" s="13" t="s">
        <v>26</v>
      </c>
      <c r="F3051" s="13" t="s">
        <v>688</v>
      </c>
      <c r="G3051" s="13" t="s">
        <v>872</v>
      </c>
      <c r="H3051" s="13" t="s">
        <v>705</v>
      </c>
      <c r="I3051" s="12" t="s">
        <v>10</v>
      </c>
      <c r="J3051" s="14">
        <v>0</v>
      </c>
      <c r="K3051" s="15">
        <v>0</v>
      </c>
      <c r="L3051" s="15">
        <v>0</v>
      </c>
      <c r="M3051" s="15">
        <v>0</v>
      </c>
      <c r="N3051" s="16">
        <f t="shared" si="188"/>
        <v>0</v>
      </c>
      <c r="O3051" s="17">
        <f t="shared" si="189"/>
        <v>0</v>
      </c>
      <c r="P3051" s="18">
        <f t="shared" si="190"/>
        <v>0</v>
      </c>
      <c r="Q3051" s="17">
        <f t="shared" si="191"/>
        <v>0</v>
      </c>
    </row>
    <row r="3052" spans="1:17" x14ac:dyDescent="0.3">
      <c r="A3052" s="5" t="s">
        <v>3924</v>
      </c>
      <c r="B3052" s="5" t="s">
        <v>3469</v>
      </c>
      <c r="C3052" s="6" t="s">
        <v>18</v>
      </c>
      <c r="D3052" s="5">
        <v>31</v>
      </c>
      <c r="E3052" s="6" t="s">
        <v>26</v>
      </c>
      <c r="F3052" s="6" t="s">
        <v>688</v>
      </c>
      <c r="G3052" s="6" t="s">
        <v>872</v>
      </c>
      <c r="H3052" s="6" t="s">
        <v>707</v>
      </c>
      <c r="I3052" s="5" t="s">
        <v>10</v>
      </c>
      <c r="J3052" s="7">
        <v>0</v>
      </c>
      <c r="K3052" s="8">
        <v>8</v>
      </c>
      <c r="L3052" s="8">
        <v>3.54</v>
      </c>
      <c r="M3052" s="8">
        <v>0</v>
      </c>
      <c r="N3052" s="9">
        <f t="shared" si="188"/>
        <v>-4.46</v>
      </c>
      <c r="O3052" s="10">
        <f t="shared" si="189"/>
        <v>0.4425</v>
      </c>
      <c r="P3052" s="11">
        <f t="shared" si="190"/>
        <v>0</v>
      </c>
      <c r="Q3052" s="10">
        <f t="shared" si="191"/>
        <v>0</v>
      </c>
    </row>
    <row r="3053" spans="1:17" x14ac:dyDescent="0.3">
      <c r="A3053" s="12" t="s">
        <v>3925</v>
      </c>
      <c r="B3053" s="12" t="s">
        <v>3469</v>
      </c>
      <c r="C3053" s="13" t="s">
        <v>18</v>
      </c>
      <c r="D3053" s="12">
        <v>31</v>
      </c>
      <c r="E3053" s="13" t="s">
        <v>26</v>
      </c>
      <c r="F3053" s="13" t="s">
        <v>688</v>
      </c>
      <c r="G3053" s="13" t="s">
        <v>872</v>
      </c>
      <c r="H3053" s="13" t="s">
        <v>709</v>
      </c>
      <c r="I3053" s="12" t="s">
        <v>10</v>
      </c>
      <c r="J3053" s="14">
        <v>600</v>
      </c>
      <c r="K3053" s="15">
        <v>244</v>
      </c>
      <c r="L3053" s="15">
        <v>279.99</v>
      </c>
      <c r="M3053" s="15">
        <v>219.62</v>
      </c>
      <c r="N3053" s="16">
        <f t="shared" si="188"/>
        <v>35.990000000000009</v>
      </c>
      <c r="O3053" s="17">
        <f t="shared" si="189"/>
        <v>1.1475</v>
      </c>
      <c r="P3053" s="18">
        <f t="shared" si="190"/>
        <v>0.27488389035606958</v>
      </c>
      <c r="Q3053" s="17">
        <f t="shared" si="191"/>
        <v>0.62721774193548385</v>
      </c>
    </row>
    <row r="3054" spans="1:17" x14ac:dyDescent="0.3">
      <c r="A3054" s="5" t="s">
        <v>3926</v>
      </c>
      <c r="B3054" s="5" t="s">
        <v>3469</v>
      </c>
      <c r="C3054" s="6" t="s">
        <v>18</v>
      </c>
      <c r="D3054" s="5">
        <v>31</v>
      </c>
      <c r="E3054" s="6" t="s">
        <v>26</v>
      </c>
      <c r="F3054" s="6" t="s">
        <v>688</v>
      </c>
      <c r="G3054" s="6" t="s">
        <v>78</v>
      </c>
      <c r="H3054" s="6" t="s">
        <v>711</v>
      </c>
      <c r="I3054" s="5" t="s">
        <v>10</v>
      </c>
      <c r="J3054" s="7">
        <v>0</v>
      </c>
      <c r="K3054" s="8">
        <v>0</v>
      </c>
      <c r="L3054" s="8">
        <v>0</v>
      </c>
      <c r="M3054" s="8">
        <v>0</v>
      </c>
      <c r="N3054" s="9">
        <f t="shared" si="188"/>
        <v>0</v>
      </c>
      <c r="O3054" s="10">
        <f t="shared" si="189"/>
        <v>0</v>
      </c>
      <c r="P3054" s="11">
        <f t="shared" si="190"/>
        <v>0</v>
      </c>
      <c r="Q3054" s="10">
        <f t="shared" si="191"/>
        <v>0</v>
      </c>
    </row>
    <row r="3055" spans="1:17" x14ac:dyDescent="0.3">
      <c r="A3055" s="12" t="s">
        <v>3927</v>
      </c>
      <c r="B3055" s="12" t="s">
        <v>3469</v>
      </c>
      <c r="C3055" s="13" t="s">
        <v>18</v>
      </c>
      <c r="D3055" s="12">
        <v>31</v>
      </c>
      <c r="E3055" s="13" t="s">
        <v>26</v>
      </c>
      <c r="F3055" s="13" t="s">
        <v>688</v>
      </c>
      <c r="G3055" s="13" t="s">
        <v>78</v>
      </c>
      <c r="H3055" s="13" t="s">
        <v>712</v>
      </c>
      <c r="I3055" s="12" t="s">
        <v>10</v>
      </c>
      <c r="J3055" s="14">
        <v>1600</v>
      </c>
      <c r="K3055" s="15">
        <v>584</v>
      </c>
      <c r="L3055" s="15">
        <v>1076.19</v>
      </c>
      <c r="M3055" s="15">
        <v>1129.54</v>
      </c>
      <c r="N3055" s="16">
        <f t="shared" si="188"/>
        <v>492.19000000000005</v>
      </c>
      <c r="O3055" s="17">
        <f t="shared" si="189"/>
        <v>1.842791095890411</v>
      </c>
      <c r="P3055" s="18">
        <f t="shared" si="190"/>
        <v>-4.7231616410220008E-2</v>
      </c>
      <c r="Q3055" s="17">
        <f t="shared" si="191"/>
        <v>0.90405745967741935</v>
      </c>
    </row>
    <row r="3056" spans="1:17" x14ac:dyDescent="0.3">
      <c r="A3056" s="5" t="s">
        <v>3928</v>
      </c>
      <c r="B3056" s="5" t="s">
        <v>3469</v>
      </c>
      <c r="C3056" s="6" t="s">
        <v>18</v>
      </c>
      <c r="D3056" s="5">
        <v>31</v>
      </c>
      <c r="E3056" s="6" t="s">
        <v>26</v>
      </c>
      <c r="F3056" s="6" t="s">
        <v>688</v>
      </c>
      <c r="G3056" s="6" t="s">
        <v>78</v>
      </c>
      <c r="H3056" s="6" t="s">
        <v>713</v>
      </c>
      <c r="I3056" s="5" t="s">
        <v>10</v>
      </c>
      <c r="J3056" s="7">
        <v>3000</v>
      </c>
      <c r="K3056" s="8">
        <v>2166</v>
      </c>
      <c r="L3056" s="8">
        <v>2083.5500000000002</v>
      </c>
      <c r="M3056" s="8">
        <v>1919.39</v>
      </c>
      <c r="N3056" s="9">
        <f t="shared" si="188"/>
        <v>-82.449999999999818</v>
      </c>
      <c r="O3056" s="10">
        <f t="shared" si="189"/>
        <v>0.96193444136657447</v>
      </c>
      <c r="P3056" s="11">
        <f t="shared" si="190"/>
        <v>8.5527172695491829E-2</v>
      </c>
      <c r="Q3056" s="10">
        <f t="shared" si="191"/>
        <v>0.93349014336917568</v>
      </c>
    </row>
    <row r="3057" spans="1:17" x14ac:dyDescent="0.3">
      <c r="A3057" s="12" t="s">
        <v>3929</v>
      </c>
      <c r="B3057" s="12" t="s">
        <v>3469</v>
      </c>
      <c r="C3057" s="13" t="s">
        <v>18</v>
      </c>
      <c r="D3057" s="12">
        <v>31</v>
      </c>
      <c r="E3057" s="13" t="s">
        <v>26</v>
      </c>
      <c r="F3057" s="13" t="s">
        <v>714</v>
      </c>
      <c r="G3057" s="13" t="s">
        <v>58</v>
      </c>
      <c r="H3057" s="13" t="s">
        <v>715</v>
      </c>
      <c r="I3057" s="12" t="s">
        <v>12</v>
      </c>
      <c r="J3057" s="14">
        <v>1200</v>
      </c>
      <c r="K3057" s="15">
        <v>205</v>
      </c>
      <c r="L3057" s="15">
        <v>0</v>
      </c>
      <c r="M3057" s="15">
        <v>214.35</v>
      </c>
      <c r="N3057" s="16">
        <f t="shared" si="188"/>
        <v>-205</v>
      </c>
      <c r="O3057" s="17">
        <f t="shared" si="189"/>
        <v>0</v>
      </c>
      <c r="P3057" s="18">
        <f t="shared" si="190"/>
        <v>-1</v>
      </c>
      <c r="Q3057" s="17">
        <f t="shared" si="191"/>
        <v>0</v>
      </c>
    </row>
    <row r="3058" spans="1:17" x14ac:dyDescent="0.3">
      <c r="A3058" s="5" t="s">
        <v>3930</v>
      </c>
      <c r="B3058" s="5" t="s">
        <v>3469</v>
      </c>
      <c r="C3058" s="6" t="s">
        <v>18</v>
      </c>
      <c r="D3058" s="5">
        <v>31</v>
      </c>
      <c r="E3058" s="6" t="s">
        <v>26</v>
      </c>
      <c r="F3058" s="6" t="s">
        <v>714</v>
      </c>
      <c r="G3058" s="6" t="s">
        <v>872</v>
      </c>
      <c r="H3058" s="6" t="s">
        <v>717</v>
      </c>
      <c r="I3058" s="5" t="s">
        <v>12</v>
      </c>
      <c r="J3058" s="7">
        <v>96</v>
      </c>
      <c r="K3058" s="8">
        <v>16</v>
      </c>
      <c r="L3058" s="8">
        <v>16.28</v>
      </c>
      <c r="M3058" s="8">
        <v>14.07</v>
      </c>
      <c r="N3058" s="9">
        <f t="shared" si="188"/>
        <v>0.28000000000000114</v>
      </c>
      <c r="O3058" s="10">
        <f t="shared" si="189"/>
        <v>1.0175000000000001</v>
      </c>
      <c r="P3058" s="11">
        <f t="shared" si="190"/>
        <v>0.15707178393745563</v>
      </c>
      <c r="Q3058" s="10">
        <f t="shared" si="191"/>
        <v>0.22793458781362011</v>
      </c>
    </row>
    <row r="3059" spans="1:17" x14ac:dyDescent="0.3">
      <c r="A3059" s="12" t="s">
        <v>3931</v>
      </c>
      <c r="B3059" s="12" t="s">
        <v>3469</v>
      </c>
      <c r="C3059" s="13" t="s">
        <v>18</v>
      </c>
      <c r="D3059" s="12">
        <v>31</v>
      </c>
      <c r="E3059" s="13" t="s">
        <v>26</v>
      </c>
      <c r="F3059" s="13" t="s">
        <v>714</v>
      </c>
      <c r="G3059" s="13" t="s">
        <v>872</v>
      </c>
      <c r="H3059" s="13" t="s">
        <v>719</v>
      </c>
      <c r="I3059" s="12" t="s">
        <v>12</v>
      </c>
      <c r="J3059" s="14">
        <v>110</v>
      </c>
      <c r="K3059" s="15">
        <v>12</v>
      </c>
      <c r="L3059" s="15">
        <v>12.45</v>
      </c>
      <c r="M3059" s="15">
        <v>11.48</v>
      </c>
      <c r="N3059" s="16">
        <f t="shared" si="188"/>
        <v>0.44999999999999929</v>
      </c>
      <c r="O3059" s="17">
        <f t="shared" si="189"/>
        <v>1.0374999999999999</v>
      </c>
      <c r="P3059" s="18">
        <f t="shared" si="190"/>
        <v>8.4494773519163666E-2</v>
      </c>
      <c r="Q3059" s="17">
        <f t="shared" si="191"/>
        <v>0.15212609970674487</v>
      </c>
    </row>
    <row r="3060" spans="1:17" x14ac:dyDescent="0.3">
      <c r="A3060" s="5" t="s">
        <v>3932</v>
      </c>
      <c r="B3060" s="5" t="s">
        <v>3469</v>
      </c>
      <c r="C3060" s="6" t="s">
        <v>18</v>
      </c>
      <c r="D3060" s="5">
        <v>31</v>
      </c>
      <c r="E3060" s="6" t="s">
        <v>26</v>
      </c>
      <c r="F3060" s="6" t="s">
        <v>714</v>
      </c>
      <c r="G3060" s="6" t="s">
        <v>872</v>
      </c>
      <c r="H3060" s="6" t="s">
        <v>720</v>
      </c>
      <c r="I3060" s="5" t="s">
        <v>12</v>
      </c>
      <c r="J3060" s="7">
        <v>113</v>
      </c>
      <c r="K3060" s="8">
        <v>16</v>
      </c>
      <c r="L3060" s="8">
        <v>10.29</v>
      </c>
      <c r="M3060" s="8">
        <v>10.81</v>
      </c>
      <c r="N3060" s="9">
        <f t="shared" si="188"/>
        <v>-5.7100000000000009</v>
      </c>
      <c r="O3060" s="10">
        <f t="shared" si="189"/>
        <v>0.64312499999999995</v>
      </c>
      <c r="P3060" s="11">
        <f t="shared" si="190"/>
        <v>-4.8103607770582917E-2</v>
      </c>
      <c r="Q3060" s="10">
        <f t="shared" si="191"/>
        <v>0.12239508992292321</v>
      </c>
    </row>
    <row r="3061" spans="1:17" x14ac:dyDescent="0.3">
      <c r="A3061" s="12" t="s">
        <v>3933</v>
      </c>
      <c r="B3061" s="12" t="s">
        <v>3469</v>
      </c>
      <c r="C3061" s="13" t="s">
        <v>18</v>
      </c>
      <c r="D3061" s="12">
        <v>31</v>
      </c>
      <c r="E3061" s="13" t="s">
        <v>26</v>
      </c>
      <c r="F3061" s="13" t="s">
        <v>714</v>
      </c>
      <c r="G3061" s="13" t="s">
        <v>872</v>
      </c>
      <c r="H3061" s="13" t="s">
        <v>722</v>
      </c>
      <c r="I3061" s="12" t="s">
        <v>12</v>
      </c>
      <c r="J3061" s="14">
        <v>97</v>
      </c>
      <c r="K3061" s="15">
        <v>16</v>
      </c>
      <c r="L3061" s="15">
        <v>16.88</v>
      </c>
      <c r="M3061" s="15">
        <v>15.41</v>
      </c>
      <c r="N3061" s="16">
        <f t="shared" si="188"/>
        <v>0.87999999999999901</v>
      </c>
      <c r="O3061" s="17">
        <f t="shared" si="189"/>
        <v>1.0549999999999999</v>
      </c>
      <c r="P3061" s="18">
        <f t="shared" si="190"/>
        <v>9.5392602206359436E-2</v>
      </c>
      <c r="Q3061" s="17">
        <f t="shared" si="191"/>
        <v>0.23389868085578094</v>
      </c>
    </row>
    <row r="3062" spans="1:17" x14ac:dyDescent="0.3">
      <c r="A3062" s="5" t="s">
        <v>3934</v>
      </c>
      <c r="B3062" s="5" t="s">
        <v>3469</v>
      </c>
      <c r="C3062" s="6" t="s">
        <v>18</v>
      </c>
      <c r="D3062" s="5">
        <v>31</v>
      </c>
      <c r="E3062" s="6" t="s">
        <v>26</v>
      </c>
      <c r="F3062" s="6" t="s">
        <v>714</v>
      </c>
      <c r="G3062" s="6" t="s">
        <v>872</v>
      </c>
      <c r="H3062" s="6" t="s">
        <v>723</v>
      </c>
      <c r="I3062" s="5" t="s">
        <v>12</v>
      </c>
      <c r="J3062" s="7">
        <v>96</v>
      </c>
      <c r="K3062" s="8">
        <v>10</v>
      </c>
      <c r="L3062" s="8">
        <v>0</v>
      </c>
      <c r="M3062" s="8">
        <v>11.81</v>
      </c>
      <c r="N3062" s="9">
        <f t="shared" si="188"/>
        <v>-10</v>
      </c>
      <c r="O3062" s="10">
        <f t="shared" si="189"/>
        <v>0</v>
      </c>
      <c r="P3062" s="11">
        <f t="shared" si="190"/>
        <v>-1</v>
      </c>
      <c r="Q3062" s="10">
        <f t="shared" si="191"/>
        <v>0</v>
      </c>
    </row>
    <row r="3063" spans="1:17" x14ac:dyDescent="0.3">
      <c r="A3063" s="12" t="s">
        <v>3935</v>
      </c>
      <c r="B3063" s="12" t="s">
        <v>3469</v>
      </c>
      <c r="C3063" s="13" t="s">
        <v>18</v>
      </c>
      <c r="D3063" s="12">
        <v>31</v>
      </c>
      <c r="E3063" s="13" t="s">
        <v>26</v>
      </c>
      <c r="F3063" s="13" t="s">
        <v>714</v>
      </c>
      <c r="G3063" s="13" t="s">
        <v>78</v>
      </c>
      <c r="H3063" s="13" t="s">
        <v>725</v>
      </c>
      <c r="I3063" s="12" t="s">
        <v>12</v>
      </c>
      <c r="J3063" s="14">
        <v>60</v>
      </c>
      <c r="K3063" s="15">
        <v>16</v>
      </c>
      <c r="L3063" s="15">
        <v>14.85</v>
      </c>
      <c r="M3063" s="15">
        <v>16.07</v>
      </c>
      <c r="N3063" s="16">
        <f t="shared" si="188"/>
        <v>-1.1500000000000004</v>
      </c>
      <c r="O3063" s="17">
        <f t="shared" si="189"/>
        <v>0.92812499999999998</v>
      </c>
      <c r="P3063" s="18">
        <f t="shared" si="190"/>
        <v>-7.5917859365276952E-2</v>
      </c>
      <c r="Q3063" s="17">
        <f t="shared" si="191"/>
        <v>0.33266129032258063</v>
      </c>
    </row>
    <row r="3064" spans="1:17" x14ac:dyDescent="0.3">
      <c r="A3064" s="5" t="s">
        <v>3936</v>
      </c>
      <c r="B3064" s="5" t="s">
        <v>3469</v>
      </c>
      <c r="C3064" s="6" t="s">
        <v>18</v>
      </c>
      <c r="D3064" s="5">
        <v>31</v>
      </c>
      <c r="E3064" s="6" t="s">
        <v>26</v>
      </c>
      <c r="F3064" s="6" t="s">
        <v>714</v>
      </c>
      <c r="G3064" s="6" t="s">
        <v>78</v>
      </c>
      <c r="H3064" s="6" t="s">
        <v>726</v>
      </c>
      <c r="I3064" s="5" t="s">
        <v>12</v>
      </c>
      <c r="J3064" s="7">
        <v>510</v>
      </c>
      <c r="K3064" s="8">
        <v>89</v>
      </c>
      <c r="L3064" s="8">
        <v>0</v>
      </c>
      <c r="M3064" s="8">
        <v>99.02</v>
      </c>
      <c r="N3064" s="9">
        <f t="shared" si="188"/>
        <v>-89</v>
      </c>
      <c r="O3064" s="10">
        <f t="shared" si="189"/>
        <v>0</v>
      </c>
      <c r="P3064" s="11">
        <f t="shared" si="190"/>
        <v>-1</v>
      </c>
      <c r="Q3064" s="10">
        <f t="shared" si="191"/>
        <v>0</v>
      </c>
    </row>
    <row r="3065" spans="1:17" x14ac:dyDescent="0.3">
      <c r="A3065" s="12" t="s">
        <v>3937</v>
      </c>
      <c r="B3065" s="12" t="s">
        <v>3469</v>
      </c>
      <c r="C3065" s="13" t="s">
        <v>18</v>
      </c>
      <c r="D3065" s="12">
        <v>31</v>
      </c>
      <c r="E3065" s="13" t="s">
        <v>26</v>
      </c>
      <c r="F3065" s="13" t="s">
        <v>727</v>
      </c>
      <c r="G3065" s="13" t="s">
        <v>58</v>
      </c>
      <c r="H3065" s="13" t="s">
        <v>728</v>
      </c>
      <c r="I3065" s="12" t="s">
        <v>10</v>
      </c>
      <c r="J3065" s="14">
        <v>550</v>
      </c>
      <c r="K3065" s="15">
        <v>222</v>
      </c>
      <c r="L3065" s="15">
        <v>62.9</v>
      </c>
      <c r="M3065" s="15">
        <v>245.53</v>
      </c>
      <c r="N3065" s="16">
        <f t="shared" si="188"/>
        <v>-159.1</v>
      </c>
      <c r="O3065" s="17">
        <f t="shared" si="189"/>
        <v>0.28333333333333333</v>
      </c>
      <c r="P3065" s="18">
        <f t="shared" si="190"/>
        <v>-0.74381949252637147</v>
      </c>
      <c r="Q3065" s="17">
        <f t="shared" si="191"/>
        <v>0.15371456500488759</v>
      </c>
    </row>
    <row r="3066" spans="1:17" x14ac:dyDescent="0.3">
      <c r="A3066" s="5" t="s">
        <v>3938</v>
      </c>
      <c r="B3066" s="5" t="s">
        <v>3469</v>
      </c>
      <c r="C3066" s="6" t="s">
        <v>18</v>
      </c>
      <c r="D3066" s="5">
        <v>31</v>
      </c>
      <c r="E3066" s="6" t="s">
        <v>26</v>
      </c>
      <c r="F3066" s="6" t="s">
        <v>727</v>
      </c>
      <c r="G3066" s="6" t="s">
        <v>58</v>
      </c>
      <c r="H3066" s="6" t="s">
        <v>730</v>
      </c>
      <c r="I3066" s="5" t="s">
        <v>10</v>
      </c>
      <c r="J3066" s="7">
        <v>1050</v>
      </c>
      <c r="K3066" s="8">
        <v>725</v>
      </c>
      <c r="L3066" s="8">
        <v>682.51</v>
      </c>
      <c r="M3066" s="8">
        <v>691.06</v>
      </c>
      <c r="N3066" s="9">
        <f t="shared" si="188"/>
        <v>-42.490000000000009</v>
      </c>
      <c r="O3066" s="10">
        <f t="shared" si="189"/>
        <v>0.94139310344827587</v>
      </c>
      <c r="P3066" s="11">
        <f t="shared" si="190"/>
        <v>-1.2372297629728178E-2</v>
      </c>
      <c r="Q3066" s="10">
        <f t="shared" si="191"/>
        <v>0.8736687147977471</v>
      </c>
    </row>
    <row r="3067" spans="1:17" x14ac:dyDescent="0.3">
      <c r="A3067" s="12" t="s">
        <v>3939</v>
      </c>
      <c r="B3067" s="12" t="s">
        <v>3469</v>
      </c>
      <c r="C3067" s="13" t="s">
        <v>18</v>
      </c>
      <c r="D3067" s="12">
        <v>31</v>
      </c>
      <c r="E3067" s="13" t="s">
        <v>26</v>
      </c>
      <c r="F3067" s="13" t="s">
        <v>727</v>
      </c>
      <c r="G3067" s="13" t="s">
        <v>58</v>
      </c>
      <c r="H3067" s="13" t="s">
        <v>731</v>
      </c>
      <c r="I3067" s="12" t="s">
        <v>10</v>
      </c>
      <c r="J3067" s="14">
        <v>270</v>
      </c>
      <c r="K3067" s="15">
        <v>70</v>
      </c>
      <c r="L3067" s="15">
        <v>158.52000000000001</v>
      </c>
      <c r="M3067" s="15">
        <v>144.63999999999999</v>
      </c>
      <c r="N3067" s="16">
        <f t="shared" si="188"/>
        <v>88.52000000000001</v>
      </c>
      <c r="O3067" s="17">
        <f t="shared" si="189"/>
        <v>2.2645714285714287</v>
      </c>
      <c r="P3067" s="18">
        <f t="shared" si="190"/>
        <v>9.5962389380531143E-2</v>
      </c>
      <c r="Q3067" s="17">
        <f t="shared" si="191"/>
        <v>0.78912783751493432</v>
      </c>
    </row>
    <row r="3068" spans="1:17" x14ac:dyDescent="0.3">
      <c r="A3068" s="5" t="s">
        <v>3940</v>
      </c>
      <c r="B3068" s="5" t="s">
        <v>3469</v>
      </c>
      <c r="C3068" s="6" t="s">
        <v>18</v>
      </c>
      <c r="D3068" s="5">
        <v>31</v>
      </c>
      <c r="E3068" s="6" t="s">
        <v>26</v>
      </c>
      <c r="F3068" s="6" t="s">
        <v>727</v>
      </c>
      <c r="G3068" s="6" t="s">
        <v>58</v>
      </c>
      <c r="H3068" s="6" t="s">
        <v>732</v>
      </c>
      <c r="I3068" s="5" t="s">
        <v>10</v>
      </c>
      <c r="J3068" s="7">
        <v>840</v>
      </c>
      <c r="K3068" s="8">
        <v>377</v>
      </c>
      <c r="L3068" s="8">
        <v>541.84</v>
      </c>
      <c r="M3068" s="8">
        <v>443.69</v>
      </c>
      <c r="N3068" s="9">
        <f t="shared" si="188"/>
        <v>164.84000000000003</v>
      </c>
      <c r="O3068" s="10">
        <f t="shared" si="189"/>
        <v>1.4372413793103449</v>
      </c>
      <c r="P3068" s="11">
        <f t="shared" si="190"/>
        <v>0.22121300908291833</v>
      </c>
      <c r="Q3068" s="10">
        <f t="shared" si="191"/>
        <v>0.86699948796722992</v>
      </c>
    </row>
    <row r="3069" spans="1:17" x14ac:dyDescent="0.3">
      <c r="A3069" s="12" t="s">
        <v>3941</v>
      </c>
      <c r="B3069" s="12" t="s">
        <v>3469</v>
      </c>
      <c r="C3069" s="13" t="s">
        <v>18</v>
      </c>
      <c r="D3069" s="12">
        <v>31</v>
      </c>
      <c r="E3069" s="13" t="s">
        <v>26</v>
      </c>
      <c r="F3069" s="13" t="s">
        <v>727</v>
      </c>
      <c r="G3069" s="13" t="s">
        <v>58</v>
      </c>
      <c r="H3069" s="13" t="s">
        <v>733</v>
      </c>
      <c r="I3069" s="12" t="s">
        <v>10</v>
      </c>
      <c r="J3069" s="14">
        <v>1600</v>
      </c>
      <c r="K3069" s="15">
        <v>989</v>
      </c>
      <c r="L3069" s="15">
        <v>786.98</v>
      </c>
      <c r="M3069" s="15">
        <v>1143.51</v>
      </c>
      <c r="N3069" s="16">
        <f t="shared" si="188"/>
        <v>-202.01999999999998</v>
      </c>
      <c r="O3069" s="17">
        <f t="shared" si="189"/>
        <v>0.79573306370070784</v>
      </c>
      <c r="P3069" s="18">
        <f t="shared" si="190"/>
        <v>-0.31178564245174939</v>
      </c>
      <c r="Q3069" s="17">
        <f t="shared" si="191"/>
        <v>0.6611055107526882</v>
      </c>
    </row>
    <row r="3070" spans="1:17" x14ac:dyDescent="0.3">
      <c r="A3070" s="5" t="s">
        <v>3942</v>
      </c>
      <c r="B3070" s="5" t="s">
        <v>3469</v>
      </c>
      <c r="C3070" s="6" t="s">
        <v>18</v>
      </c>
      <c r="D3070" s="5">
        <v>31</v>
      </c>
      <c r="E3070" s="6" t="s">
        <v>26</v>
      </c>
      <c r="F3070" s="6" t="s">
        <v>727</v>
      </c>
      <c r="G3070" s="6" t="s">
        <v>58</v>
      </c>
      <c r="H3070" s="6" t="s">
        <v>734</v>
      </c>
      <c r="I3070" s="5" t="s">
        <v>10</v>
      </c>
      <c r="J3070" s="7">
        <v>500</v>
      </c>
      <c r="K3070" s="8">
        <v>309</v>
      </c>
      <c r="L3070" s="8">
        <v>347.8</v>
      </c>
      <c r="M3070" s="8">
        <v>368.1</v>
      </c>
      <c r="N3070" s="9">
        <f t="shared" si="188"/>
        <v>38.800000000000011</v>
      </c>
      <c r="O3070" s="10">
        <f t="shared" si="189"/>
        <v>1.1255663430420713</v>
      </c>
      <c r="P3070" s="11">
        <f t="shared" si="190"/>
        <v>-5.5148057593045398E-2</v>
      </c>
      <c r="Q3070" s="10">
        <f t="shared" si="191"/>
        <v>0.93494623655913978</v>
      </c>
    </row>
    <row r="3071" spans="1:17" x14ac:dyDescent="0.3">
      <c r="A3071" s="12" t="s">
        <v>3943</v>
      </c>
      <c r="B3071" s="12" t="s">
        <v>3469</v>
      </c>
      <c r="C3071" s="13" t="s">
        <v>18</v>
      </c>
      <c r="D3071" s="12">
        <v>31</v>
      </c>
      <c r="E3071" s="13" t="s">
        <v>26</v>
      </c>
      <c r="F3071" s="13" t="s">
        <v>727</v>
      </c>
      <c r="G3071" s="13" t="s">
        <v>58</v>
      </c>
      <c r="H3071" s="13" t="s">
        <v>736</v>
      </c>
      <c r="I3071" s="12" t="s">
        <v>16</v>
      </c>
      <c r="J3071" s="14">
        <v>40</v>
      </c>
      <c r="K3071" s="15">
        <v>0</v>
      </c>
      <c r="L3071" s="15">
        <v>0</v>
      </c>
      <c r="M3071" s="15">
        <v>0</v>
      </c>
      <c r="N3071" s="16">
        <f t="shared" si="188"/>
        <v>0</v>
      </c>
      <c r="O3071" s="17">
        <f t="shared" si="189"/>
        <v>0</v>
      </c>
      <c r="P3071" s="18">
        <f t="shared" si="190"/>
        <v>0</v>
      </c>
      <c r="Q3071" s="17">
        <f t="shared" si="191"/>
        <v>0</v>
      </c>
    </row>
    <row r="3072" spans="1:17" x14ac:dyDescent="0.3">
      <c r="A3072" s="5" t="s">
        <v>3944</v>
      </c>
      <c r="B3072" s="5" t="s">
        <v>3469</v>
      </c>
      <c r="C3072" s="6" t="s">
        <v>18</v>
      </c>
      <c r="D3072" s="5">
        <v>31</v>
      </c>
      <c r="E3072" s="6" t="s">
        <v>26</v>
      </c>
      <c r="F3072" s="6" t="s">
        <v>727</v>
      </c>
      <c r="G3072" s="6" t="s">
        <v>58</v>
      </c>
      <c r="H3072" s="6" t="s">
        <v>737</v>
      </c>
      <c r="I3072" s="5" t="s">
        <v>16</v>
      </c>
      <c r="J3072" s="7">
        <v>40</v>
      </c>
      <c r="K3072" s="8">
        <v>0</v>
      </c>
      <c r="L3072" s="8">
        <v>0</v>
      </c>
      <c r="M3072" s="8">
        <v>0</v>
      </c>
      <c r="N3072" s="9">
        <f t="shared" si="188"/>
        <v>0</v>
      </c>
      <c r="O3072" s="10">
        <f t="shared" si="189"/>
        <v>0</v>
      </c>
      <c r="P3072" s="11">
        <f t="shared" si="190"/>
        <v>0</v>
      </c>
      <c r="Q3072" s="10">
        <f t="shared" si="191"/>
        <v>0</v>
      </c>
    </row>
    <row r="3073" spans="1:17" x14ac:dyDescent="0.3">
      <c r="A3073" s="12" t="s">
        <v>3945</v>
      </c>
      <c r="B3073" s="12" t="s">
        <v>3469</v>
      </c>
      <c r="C3073" s="13" t="s">
        <v>18</v>
      </c>
      <c r="D3073" s="12">
        <v>31</v>
      </c>
      <c r="E3073" s="13" t="s">
        <v>26</v>
      </c>
      <c r="F3073" s="13" t="s">
        <v>727</v>
      </c>
      <c r="G3073" s="13" t="s">
        <v>58</v>
      </c>
      <c r="H3073" s="13" t="s">
        <v>738</v>
      </c>
      <c r="I3073" s="12" t="s">
        <v>12</v>
      </c>
      <c r="J3073" s="14">
        <v>36</v>
      </c>
      <c r="K3073" s="15">
        <v>5</v>
      </c>
      <c r="L3073" s="15">
        <v>6.85</v>
      </c>
      <c r="M3073" s="15">
        <v>9.24</v>
      </c>
      <c r="N3073" s="16">
        <f t="shared" si="188"/>
        <v>1.8499999999999996</v>
      </c>
      <c r="O3073" s="17">
        <f t="shared" si="189"/>
        <v>1.3699999999999999</v>
      </c>
      <c r="P3073" s="18">
        <f t="shared" si="190"/>
        <v>-0.2586580086580087</v>
      </c>
      <c r="Q3073" s="17">
        <f t="shared" si="191"/>
        <v>0.25574970131421743</v>
      </c>
    </row>
    <row r="3074" spans="1:17" x14ac:dyDescent="0.3">
      <c r="A3074" s="5" t="s">
        <v>3946</v>
      </c>
      <c r="B3074" s="5" t="s">
        <v>3469</v>
      </c>
      <c r="C3074" s="6" t="s">
        <v>18</v>
      </c>
      <c r="D3074" s="5">
        <v>31</v>
      </c>
      <c r="E3074" s="6" t="s">
        <v>26</v>
      </c>
      <c r="F3074" s="6" t="s">
        <v>727</v>
      </c>
      <c r="G3074" s="6" t="s">
        <v>58</v>
      </c>
      <c r="H3074" s="6" t="s">
        <v>739</v>
      </c>
      <c r="I3074" s="5" t="s">
        <v>12</v>
      </c>
      <c r="J3074" s="7">
        <v>900</v>
      </c>
      <c r="K3074" s="8">
        <v>110</v>
      </c>
      <c r="L3074" s="8">
        <v>117.4</v>
      </c>
      <c r="M3074" s="8">
        <v>162.51</v>
      </c>
      <c r="N3074" s="9">
        <f t="shared" ref="N3074:N3137" si="192">L3074-K3074</f>
        <v>7.4000000000000057</v>
      </c>
      <c r="O3074" s="10">
        <f t="shared" ref="O3074:O3137" si="193">IFERROR(L3074/K3074, 0)</f>
        <v>1.0672727272727274</v>
      </c>
      <c r="P3074" s="11">
        <f t="shared" ref="P3074:P3137" si="194">IFERROR((L3074-M3074)/M3074, 0)</f>
        <v>-0.27758291797427842</v>
      </c>
      <c r="Q3074" s="10">
        <f t="shared" ref="Q3074:Q3137" si="195">IFERROR((L3074*1000)/(J3074*D3074*24), 0)</f>
        <v>0.17532855436081243</v>
      </c>
    </row>
    <row r="3075" spans="1:17" x14ac:dyDescent="0.3">
      <c r="A3075" s="12" t="s">
        <v>3947</v>
      </c>
      <c r="B3075" s="12" t="s">
        <v>3469</v>
      </c>
      <c r="C3075" s="13" t="s">
        <v>18</v>
      </c>
      <c r="D3075" s="12">
        <v>31</v>
      </c>
      <c r="E3075" s="13" t="s">
        <v>26</v>
      </c>
      <c r="F3075" s="13" t="s">
        <v>727</v>
      </c>
      <c r="G3075" s="13" t="s">
        <v>58</v>
      </c>
      <c r="H3075" s="13" t="s">
        <v>740</v>
      </c>
      <c r="I3075" s="12" t="s">
        <v>12</v>
      </c>
      <c r="J3075" s="14">
        <v>50</v>
      </c>
      <c r="K3075" s="15">
        <v>12</v>
      </c>
      <c r="L3075" s="15">
        <v>11.15</v>
      </c>
      <c r="M3075" s="15">
        <v>12.9</v>
      </c>
      <c r="N3075" s="16">
        <f t="shared" si="192"/>
        <v>-0.84999999999999964</v>
      </c>
      <c r="O3075" s="17">
        <f t="shared" si="193"/>
        <v>0.9291666666666667</v>
      </c>
      <c r="P3075" s="18">
        <f t="shared" si="194"/>
        <v>-0.13565891472868216</v>
      </c>
      <c r="Q3075" s="17">
        <f t="shared" si="195"/>
        <v>0.29973118279569894</v>
      </c>
    </row>
    <row r="3076" spans="1:17" x14ac:dyDescent="0.3">
      <c r="A3076" s="5" t="s">
        <v>3948</v>
      </c>
      <c r="B3076" s="5" t="s">
        <v>3469</v>
      </c>
      <c r="C3076" s="6" t="s">
        <v>18</v>
      </c>
      <c r="D3076" s="5">
        <v>31</v>
      </c>
      <c r="E3076" s="6" t="s">
        <v>26</v>
      </c>
      <c r="F3076" s="6" t="s">
        <v>727</v>
      </c>
      <c r="G3076" s="6" t="s">
        <v>872</v>
      </c>
      <c r="H3076" s="6" t="s">
        <v>742</v>
      </c>
      <c r="I3076" s="5" t="s">
        <v>10</v>
      </c>
      <c r="J3076" s="7">
        <v>750</v>
      </c>
      <c r="K3076" s="8">
        <v>374</v>
      </c>
      <c r="L3076" s="8">
        <v>426.44</v>
      </c>
      <c r="M3076" s="8">
        <v>337.37</v>
      </c>
      <c r="N3076" s="9">
        <f t="shared" si="192"/>
        <v>52.44</v>
      </c>
      <c r="O3076" s="10">
        <f t="shared" si="193"/>
        <v>1.1402139037433154</v>
      </c>
      <c r="P3076" s="11">
        <f t="shared" si="194"/>
        <v>0.2640128049322702</v>
      </c>
      <c r="Q3076" s="10">
        <f t="shared" si="195"/>
        <v>0.7642293906810036</v>
      </c>
    </row>
    <row r="3077" spans="1:17" x14ac:dyDescent="0.3">
      <c r="A3077" s="12" t="s">
        <v>3949</v>
      </c>
      <c r="B3077" s="12" t="s">
        <v>3469</v>
      </c>
      <c r="C3077" s="13" t="s">
        <v>18</v>
      </c>
      <c r="D3077" s="12">
        <v>31</v>
      </c>
      <c r="E3077" s="13" t="s">
        <v>26</v>
      </c>
      <c r="F3077" s="13" t="s">
        <v>727</v>
      </c>
      <c r="G3077" s="13" t="s">
        <v>872</v>
      </c>
      <c r="H3077" s="13" t="s">
        <v>743</v>
      </c>
      <c r="I3077" s="12" t="s">
        <v>10</v>
      </c>
      <c r="J3077" s="14">
        <v>135</v>
      </c>
      <c r="K3077" s="15">
        <v>26</v>
      </c>
      <c r="L3077" s="15">
        <v>32.880000000000003</v>
      </c>
      <c r="M3077" s="15">
        <v>0.76</v>
      </c>
      <c r="N3077" s="16">
        <f t="shared" si="192"/>
        <v>6.8800000000000026</v>
      </c>
      <c r="O3077" s="17">
        <f t="shared" si="193"/>
        <v>1.2646153846153847</v>
      </c>
      <c r="P3077" s="18">
        <f t="shared" si="194"/>
        <v>42.26315789473685</v>
      </c>
      <c r="Q3077" s="17">
        <f t="shared" si="195"/>
        <v>0.32735961768219835</v>
      </c>
    </row>
    <row r="3078" spans="1:17" x14ac:dyDescent="0.3">
      <c r="A3078" s="5" t="s">
        <v>3950</v>
      </c>
      <c r="B3078" s="5" t="s">
        <v>3469</v>
      </c>
      <c r="C3078" s="6" t="s">
        <v>18</v>
      </c>
      <c r="D3078" s="5">
        <v>31</v>
      </c>
      <c r="E3078" s="6" t="s">
        <v>26</v>
      </c>
      <c r="F3078" s="6" t="s">
        <v>727</v>
      </c>
      <c r="G3078" s="6" t="s">
        <v>872</v>
      </c>
      <c r="H3078" s="6" t="s">
        <v>744</v>
      </c>
      <c r="I3078" s="5" t="s">
        <v>10</v>
      </c>
      <c r="J3078" s="7">
        <v>240</v>
      </c>
      <c r="K3078" s="8">
        <v>0</v>
      </c>
      <c r="L3078" s="8">
        <v>0</v>
      </c>
      <c r="M3078" s="8">
        <v>0</v>
      </c>
      <c r="N3078" s="9">
        <f t="shared" si="192"/>
        <v>0</v>
      </c>
      <c r="O3078" s="10">
        <f t="shared" si="193"/>
        <v>0</v>
      </c>
      <c r="P3078" s="11">
        <f t="shared" si="194"/>
        <v>0</v>
      </c>
      <c r="Q3078" s="10">
        <f t="shared" si="195"/>
        <v>0</v>
      </c>
    </row>
    <row r="3079" spans="1:17" x14ac:dyDescent="0.3">
      <c r="A3079" s="12" t="s">
        <v>3951</v>
      </c>
      <c r="B3079" s="12" t="s">
        <v>3469</v>
      </c>
      <c r="C3079" s="13" t="s">
        <v>18</v>
      </c>
      <c r="D3079" s="12">
        <v>31</v>
      </c>
      <c r="E3079" s="13" t="s">
        <v>26</v>
      </c>
      <c r="F3079" s="13" t="s">
        <v>727</v>
      </c>
      <c r="G3079" s="13" t="s">
        <v>872</v>
      </c>
      <c r="H3079" s="13" t="s">
        <v>746</v>
      </c>
      <c r="I3079" s="12" t="s">
        <v>10</v>
      </c>
      <c r="J3079" s="14">
        <v>12</v>
      </c>
      <c r="K3079" s="15">
        <v>0</v>
      </c>
      <c r="L3079" s="15">
        <v>2.89</v>
      </c>
      <c r="M3079" s="15">
        <v>8.86</v>
      </c>
      <c r="N3079" s="16">
        <f t="shared" si="192"/>
        <v>2.89</v>
      </c>
      <c r="O3079" s="17">
        <f t="shared" si="193"/>
        <v>0</v>
      </c>
      <c r="P3079" s="18">
        <f t="shared" si="194"/>
        <v>-0.67381489841986453</v>
      </c>
      <c r="Q3079" s="17">
        <f t="shared" si="195"/>
        <v>0.32370071684587814</v>
      </c>
    </row>
    <row r="3080" spans="1:17" x14ac:dyDescent="0.3">
      <c r="A3080" s="5" t="s">
        <v>3952</v>
      </c>
      <c r="B3080" s="5" t="s">
        <v>3469</v>
      </c>
      <c r="C3080" s="6" t="s">
        <v>18</v>
      </c>
      <c r="D3080" s="5">
        <v>31</v>
      </c>
      <c r="E3080" s="6" t="s">
        <v>26</v>
      </c>
      <c r="F3080" s="6" t="s">
        <v>727</v>
      </c>
      <c r="G3080" s="6" t="s">
        <v>872</v>
      </c>
      <c r="H3080" s="6" t="s">
        <v>748</v>
      </c>
      <c r="I3080" s="5" t="s">
        <v>10</v>
      </c>
      <c r="J3080" s="7">
        <v>600</v>
      </c>
      <c r="K3080" s="8">
        <v>391</v>
      </c>
      <c r="L3080" s="8">
        <v>286.77</v>
      </c>
      <c r="M3080" s="8">
        <v>332.81</v>
      </c>
      <c r="N3080" s="9">
        <f t="shared" si="192"/>
        <v>-104.23000000000002</v>
      </c>
      <c r="O3080" s="10">
        <f t="shared" si="193"/>
        <v>0.73342710997442451</v>
      </c>
      <c r="P3080" s="11">
        <f t="shared" si="194"/>
        <v>-0.13833718938733819</v>
      </c>
      <c r="Q3080" s="10">
        <f t="shared" si="195"/>
        <v>0.64240591397849467</v>
      </c>
    </row>
    <row r="3081" spans="1:17" x14ac:dyDescent="0.3">
      <c r="A3081" s="12" t="s">
        <v>3953</v>
      </c>
      <c r="B3081" s="12" t="s">
        <v>3469</v>
      </c>
      <c r="C3081" s="13" t="s">
        <v>18</v>
      </c>
      <c r="D3081" s="12">
        <v>31</v>
      </c>
      <c r="E3081" s="13" t="s">
        <v>26</v>
      </c>
      <c r="F3081" s="13" t="s">
        <v>727</v>
      </c>
      <c r="G3081" s="13" t="s">
        <v>872</v>
      </c>
      <c r="H3081" s="13" t="s">
        <v>750</v>
      </c>
      <c r="I3081" s="12" t="s">
        <v>10</v>
      </c>
      <c r="J3081" s="14">
        <v>300</v>
      </c>
      <c r="K3081" s="15">
        <v>145</v>
      </c>
      <c r="L3081" s="15">
        <v>141.06</v>
      </c>
      <c r="M3081" s="15">
        <v>166.33</v>
      </c>
      <c r="N3081" s="16">
        <f t="shared" si="192"/>
        <v>-3.9399999999999977</v>
      </c>
      <c r="O3081" s="17">
        <f t="shared" si="193"/>
        <v>0.97282758620689658</v>
      </c>
      <c r="P3081" s="18">
        <f t="shared" si="194"/>
        <v>-0.15192689232249149</v>
      </c>
      <c r="Q3081" s="17">
        <f t="shared" si="195"/>
        <v>0.63198924731182793</v>
      </c>
    </row>
    <row r="3082" spans="1:17" x14ac:dyDescent="0.3">
      <c r="A3082" s="5" t="s">
        <v>3954</v>
      </c>
      <c r="B3082" s="5" t="s">
        <v>3469</v>
      </c>
      <c r="C3082" s="6" t="s">
        <v>18</v>
      </c>
      <c r="D3082" s="5">
        <v>31</v>
      </c>
      <c r="E3082" s="6" t="s">
        <v>26</v>
      </c>
      <c r="F3082" s="6" t="s">
        <v>727</v>
      </c>
      <c r="G3082" s="6" t="s">
        <v>78</v>
      </c>
      <c r="H3082" s="6" t="s">
        <v>752</v>
      </c>
      <c r="I3082" s="5" t="s">
        <v>10</v>
      </c>
      <c r="J3082" s="7">
        <v>1000</v>
      </c>
      <c r="K3082" s="8">
        <v>326</v>
      </c>
      <c r="L3082" s="8">
        <v>539.25</v>
      </c>
      <c r="M3082" s="8">
        <v>660.1</v>
      </c>
      <c r="N3082" s="9">
        <f t="shared" si="192"/>
        <v>213.25</v>
      </c>
      <c r="O3082" s="10">
        <f t="shared" si="193"/>
        <v>1.6541411042944785</v>
      </c>
      <c r="P3082" s="11">
        <f t="shared" si="194"/>
        <v>-0.18307832146644451</v>
      </c>
      <c r="Q3082" s="10">
        <f t="shared" si="195"/>
        <v>0.72479838709677424</v>
      </c>
    </row>
    <row r="3083" spans="1:17" x14ac:dyDescent="0.3">
      <c r="A3083" s="12" t="s">
        <v>3955</v>
      </c>
      <c r="B3083" s="12" t="s">
        <v>3469</v>
      </c>
      <c r="C3083" s="13" t="s">
        <v>18</v>
      </c>
      <c r="D3083" s="12">
        <v>31</v>
      </c>
      <c r="E3083" s="13" t="s">
        <v>26</v>
      </c>
      <c r="F3083" s="13" t="s">
        <v>727</v>
      </c>
      <c r="G3083" s="13" t="s">
        <v>78</v>
      </c>
      <c r="H3083" s="13" t="s">
        <v>753</v>
      </c>
      <c r="I3083" s="12" t="s">
        <v>10</v>
      </c>
      <c r="J3083" s="14">
        <v>0</v>
      </c>
      <c r="K3083" s="15">
        <v>0</v>
      </c>
      <c r="L3083" s="15">
        <v>0</v>
      </c>
      <c r="M3083" s="15">
        <v>0</v>
      </c>
      <c r="N3083" s="16">
        <f t="shared" si="192"/>
        <v>0</v>
      </c>
      <c r="O3083" s="17">
        <f t="shared" si="193"/>
        <v>0</v>
      </c>
      <c r="P3083" s="18">
        <f t="shared" si="194"/>
        <v>0</v>
      </c>
      <c r="Q3083" s="17">
        <f t="shared" si="195"/>
        <v>0</v>
      </c>
    </row>
    <row r="3084" spans="1:17" x14ac:dyDescent="0.3">
      <c r="A3084" s="5" t="s">
        <v>3956</v>
      </c>
      <c r="B3084" s="5" t="s">
        <v>3469</v>
      </c>
      <c r="C3084" s="6" t="s">
        <v>18</v>
      </c>
      <c r="D3084" s="5">
        <v>31</v>
      </c>
      <c r="E3084" s="6" t="s">
        <v>26</v>
      </c>
      <c r="F3084" s="6" t="s">
        <v>727</v>
      </c>
      <c r="G3084" s="6" t="s">
        <v>78</v>
      </c>
      <c r="H3084" s="6" t="s">
        <v>754</v>
      </c>
      <c r="I3084" s="5" t="s">
        <v>10</v>
      </c>
      <c r="J3084" s="7">
        <v>2340</v>
      </c>
      <c r="K3084" s="8">
        <v>1401</v>
      </c>
      <c r="L3084" s="8">
        <v>1430.93</v>
      </c>
      <c r="M3084" s="8">
        <v>1367.1</v>
      </c>
      <c r="N3084" s="9">
        <f t="shared" si="192"/>
        <v>29.930000000000064</v>
      </c>
      <c r="O3084" s="10">
        <f t="shared" si="193"/>
        <v>1.0213633119200571</v>
      </c>
      <c r="P3084" s="11">
        <f t="shared" si="194"/>
        <v>4.6690073879014089E-2</v>
      </c>
      <c r="Q3084" s="10">
        <f t="shared" si="195"/>
        <v>0.82192009006525135</v>
      </c>
    </row>
    <row r="3085" spans="1:17" x14ac:dyDescent="0.3">
      <c r="A3085" s="12" t="s">
        <v>3957</v>
      </c>
      <c r="B3085" s="12" t="s">
        <v>3469</v>
      </c>
      <c r="C3085" s="13" t="s">
        <v>18</v>
      </c>
      <c r="D3085" s="12">
        <v>31</v>
      </c>
      <c r="E3085" s="13" t="s">
        <v>26</v>
      </c>
      <c r="F3085" s="13" t="s">
        <v>727</v>
      </c>
      <c r="G3085" s="13" t="s">
        <v>78</v>
      </c>
      <c r="H3085" s="13" t="s">
        <v>755</v>
      </c>
      <c r="I3085" s="12" t="s">
        <v>10</v>
      </c>
      <c r="J3085" s="14">
        <v>1200</v>
      </c>
      <c r="K3085" s="15">
        <v>585</v>
      </c>
      <c r="L3085" s="15">
        <v>583.97</v>
      </c>
      <c r="M3085" s="15">
        <v>289.01</v>
      </c>
      <c r="N3085" s="16">
        <f t="shared" si="192"/>
        <v>-1.0299999999999727</v>
      </c>
      <c r="O3085" s="17">
        <f t="shared" si="193"/>
        <v>0.99823931623931628</v>
      </c>
      <c r="P3085" s="18">
        <f t="shared" si="194"/>
        <v>1.0205875229230823</v>
      </c>
      <c r="Q3085" s="17">
        <f t="shared" si="195"/>
        <v>0.65408826164874556</v>
      </c>
    </row>
    <row r="3086" spans="1:17" x14ac:dyDescent="0.3">
      <c r="A3086" s="5" t="s">
        <v>3958</v>
      </c>
      <c r="B3086" s="5" t="s">
        <v>3469</v>
      </c>
      <c r="C3086" s="6" t="s">
        <v>18</v>
      </c>
      <c r="D3086" s="5">
        <v>31</v>
      </c>
      <c r="E3086" s="6" t="s">
        <v>26</v>
      </c>
      <c r="F3086" s="6" t="s">
        <v>727</v>
      </c>
      <c r="G3086" s="6" t="s">
        <v>78</v>
      </c>
      <c r="H3086" s="6" t="s">
        <v>756</v>
      </c>
      <c r="I3086" s="5" t="s">
        <v>10</v>
      </c>
      <c r="J3086" s="7">
        <v>2100</v>
      </c>
      <c r="K3086" s="8">
        <v>1001</v>
      </c>
      <c r="L3086" s="8">
        <v>1086.75</v>
      </c>
      <c r="M3086" s="8">
        <v>837.79</v>
      </c>
      <c r="N3086" s="9">
        <f t="shared" si="192"/>
        <v>85.75</v>
      </c>
      <c r="O3086" s="10">
        <f t="shared" si="193"/>
        <v>1.0856643356643356</v>
      </c>
      <c r="P3086" s="11">
        <f t="shared" si="194"/>
        <v>0.29716277348738951</v>
      </c>
      <c r="Q3086" s="10">
        <f t="shared" si="195"/>
        <v>0.69556451612903225</v>
      </c>
    </row>
    <row r="3087" spans="1:17" x14ac:dyDescent="0.3">
      <c r="A3087" s="12" t="s">
        <v>3959</v>
      </c>
      <c r="B3087" s="12" t="s">
        <v>3469</v>
      </c>
      <c r="C3087" s="13" t="s">
        <v>18</v>
      </c>
      <c r="D3087" s="12">
        <v>31</v>
      </c>
      <c r="E3087" s="13" t="s">
        <v>26</v>
      </c>
      <c r="F3087" s="13" t="s">
        <v>727</v>
      </c>
      <c r="G3087" s="13" t="s">
        <v>78</v>
      </c>
      <c r="H3087" s="13" t="s">
        <v>757</v>
      </c>
      <c r="I3087" s="12" t="s">
        <v>12</v>
      </c>
      <c r="J3087" s="14">
        <v>63.2</v>
      </c>
      <c r="K3087" s="15">
        <v>4</v>
      </c>
      <c r="L3087" s="15">
        <v>1.26</v>
      </c>
      <c r="M3087" s="15">
        <v>2.92</v>
      </c>
      <c r="N3087" s="16">
        <f t="shared" si="192"/>
        <v>-2.74</v>
      </c>
      <c r="O3087" s="17">
        <f t="shared" si="193"/>
        <v>0.315</v>
      </c>
      <c r="P3087" s="18">
        <f t="shared" si="194"/>
        <v>-0.56849315068493145</v>
      </c>
      <c r="Q3087" s="17">
        <f t="shared" si="195"/>
        <v>2.6796651694569209E-2</v>
      </c>
    </row>
    <row r="3088" spans="1:17" x14ac:dyDescent="0.3">
      <c r="A3088" s="5" t="s">
        <v>3960</v>
      </c>
      <c r="B3088" s="5" t="s">
        <v>3469</v>
      </c>
      <c r="C3088" s="6" t="s">
        <v>18</v>
      </c>
      <c r="D3088" s="5">
        <v>31</v>
      </c>
      <c r="E3088" s="6" t="s">
        <v>26</v>
      </c>
      <c r="F3088" s="6" t="s">
        <v>727</v>
      </c>
      <c r="G3088" s="6" t="s">
        <v>78</v>
      </c>
      <c r="H3088" s="6" t="s">
        <v>758</v>
      </c>
      <c r="I3088" s="5" t="s">
        <v>12</v>
      </c>
      <c r="J3088" s="7">
        <v>132</v>
      </c>
      <c r="K3088" s="8">
        <v>16</v>
      </c>
      <c r="L3088" s="8">
        <v>0</v>
      </c>
      <c r="M3088" s="8">
        <v>17.920000000000002</v>
      </c>
      <c r="N3088" s="9">
        <f t="shared" si="192"/>
        <v>-16</v>
      </c>
      <c r="O3088" s="10">
        <f t="shared" si="193"/>
        <v>0</v>
      </c>
      <c r="P3088" s="11">
        <f t="shared" si="194"/>
        <v>-1</v>
      </c>
      <c r="Q3088" s="10">
        <f t="shared" si="195"/>
        <v>0</v>
      </c>
    </row>
    <row r="3089" spans="1:17" x14ac:dyDescent="0.3">
      <c r="A3089" s="12" t="s">
        <v>3961</v>
      </c>
      <c r="B3089" s="12" t="s">
        <v>3469</v>
      </c>
      <c r="C3089" s="13" t="s">
        <v>18</v>
      </c>
      <c r="D3089" s="12">
        <v>31</v>
      </c>
      <c r="E3089" s="13" t="s">
        <v>26</v>
      </c>
      <c r="F3089" s="13" t="s">
        <v>727</v>
      </c>
      <c r="G3089" s="13" t="s">
        <v>78</v>
      </c>
      <c r="H3089" s="13" t="s">
        <v>759</v>
      </c>
      <c r="I3089" s="12" t="s">
        <v>12</v>
      </c>
      <c r="J3089" s="14">
        <v>160</v>
      </c>
      <c r="K3089" s="15">
        <v>21</v>
      </c>
      <c r="L3089" s="15">
        <v>24.79</v>
      </c>
      <c r="M3089" s="15">
        <v>18.329999999999998</v>
      </c>
      <c r="N3089" s="16">
        <f t="shared" si="192"/>
        <v>3.7899999999999991</v>
      </c>
      <c r="O3089" s="17">
        <f t="shared" si="193"/>
        <v>1.1804761904761905</v>
      </c>
      <c r="P3089" s="18">
        <f t="shared" si="194"/>
        <v>0.35242771412984186</v>
      </c>
      <c r="Q3089" s="17">
        <f t="shared" si="195"/>
        <v>0.20824932795698925</v>
      </c>
    </row>
    <row r="3090" spans="1:17" x14ac:dyDescent="0.3">
      <c r="A3090" s="5" t="s">
        <v>3962</v>
      </c>
      <c r="B3090" s="5" t="s">
        <v>3469</v>
      </c>
      <c r="C3090" s="6" t="s">
        <v>18</v>
      </c>
      <c r="D3090" s="5">
        <v>31</v>
      </c>
      <c r="E3090" s="6" t="s">
        <v>27</v>
      </c>
      <c r="F3090" s="6" t="s">
        <v>760</v>
      </c>
      <c r="G3090" s="6" t="s">
        <v>78</v>
      </c>
      <c r="H3090" s="6" t="s">
        <v>761</v>
      </c>
      <c r="I3090" s="5" t="s">
        <v>12</v>
      </c>
      <c r="J3090" s="7">
        <v>600</v>
      </c>
      <c r="K3090" s="8">
        <v>125</v>
      </c>
      <c r="L3090" s="8">
        <v>128.22999999999999</v>
      </c>
      <c r="M3090" s="8">
        <v>157.94999999999999</v>
      </c>
      <c r="N3090" s="9">
        <f t="shared" si="192"/>
        <v>3.2299999999999898</v>
      </c>
      <c r="O3090" s="10">
        <f t="shared" si="193"/>
        <v>1.0258399999999999</v>
      </c>
      <c r="P3090" s="11">
        <f t="shared" si="194"/>
        <v>-0.18816081038303262</v>
      </c>
      <c r="Q3090" s="10">
        <f t="shared" si="195"/>
        <v>0.28725358422939062</v>
      </c>
    </row>
    <row r="3091" spans="1:17" x14ac:dyDescent="0.3">
      <c r="A3091" s="12" t="s">
        <v>3963</v>
      </c>
      <c r="B3091" s="12" t="s">
        <v>3469</v>
      </c>
      <c r="C3091" s="13" t="s">
        <v>18</v>
      </c>
      <c r="D3091" s="12">
        <v>31</v>
      </c>
      <c r="E3091" s="13" t="s">
        <v>27</v>
      </c>
      <c r="F3091" s="13" t="s">
        <v>760</v>
      </c>
      <c r="G3091" s="13" t="s">
        <v>78</v>
      </c>
      <c r="H3091" s="13" t="s">
        <v>762</v>
      </c>
      <c r="I3091" s="12" t="s">
        <v>12</v>
      </c>
      <c r="J3091" s="14">
        <v>110</v>
      </c>
      <c r="K3091" s="15">
        <v>12</v>
      </c>
      <c r="L3091" s="15">
        <v>15.64</v>
      </c>
      <c r="M3091" s="15">
        <v>21.19</v>
      </c>
      <c r="N3091" s="16">
        <f t="shared" si="192"/>
        <v>3.6400000000000006</v>
      </c>
      <c r="O3091" s="17">
        <f t="shared" si="193"/>
        <v>1.3033333333333335</v>
      </c>
      <c r="P3091" s="18">
        <f t="shared" si="194"/>
        <v>-0.26191599811231714</v>
      </c>
      <c r="Q3091" s="17">
        <f t="shared" si="195"/>
        <v>0.19110459433040078</v>
      </c>
    </row>
    <row r="3092" spans="1:17" x14ac:dyDescent="0.3">
      <c r="A3092" s="5" t="s">
        <v>3964</v>
      </c>
      <c r="B3092" s="5" t="s">
        <v>3469</v>
      </c>
      <c r="C3092" s="6" t="s">
        <v>18</v>
      </c>
      <c r="D3092" s="5">
        <v>31</v>
      </c>
      <c r="E3092" s="6" t="s">
        <v>27</v>
      </c>
      <c r="F3092" s="6" t="s">
        <v>760</v>
      </c>
      <c r="G3092" s="6" t="s">
        <v>78</v>
      </c>
      <c r="H3092" s="6" t="s">
        <v>763</v>
      </c>
      <c r="I3092" s="5" t="s">
        <v>12</v>
      </c>
      <c r="J3092" s="7">
        <v>405</v>
      </c>
      <c r="K3092" s="8">
        <v>44</v>
      </c>
      <c r="L3092" s="8">
        <v>38.979999999999997</v>
      </c>
      <c r="M3092" s="8">
        <v>51.79</v>
      </c>
      <c r="N3092" s="9">
        <f t="shared" si="192"/>
        <v>-5.0200000000000031</v>
      </c>
      <c r="O3092" s="10">
        <f t="shared" si="193"/>
        <v>0.88590909090909087</v>
      </c>
      <c r="P3092" s="11">
        <f t="shared" si="194"/>
        <v>-0.24734504730642987</v>
      </c>
      <c r="Q3092" s="10">
        <f t="shared" si="195"/>
        <v>0.12936413115624584</v>
      </c>
    </row>
    <row r="3093" spans="1:17" x14ac:dyDescent="0.3">
      <c r="A3093" s="12" t="s">
        <v>3965</v>
      </c>
      <c r="B3093" s="12" t="s">
        <v>3469</v>
      </c>
      <c r="C3093" s="13" t="s">
        <v>18</v>
      </c>
      <c r="D3093" s="12">
        <v>31</v>
      </c>
      <c r="E3093" s="13" t="s">
        <v>27</v>
      </c>
      <c r="F3093" s="13" t="s">
        <v>760</v>
      </c>
      <c r="G3093" s="13" t="s">
        <v>78</v>
      </c>
      <c r="H3093" s="13" t="s">
        <v>765</v>
      </c>
      <c r="I3093" s="12" t="s">
        <v>12</v>
      </c>
      <c r="J3093" s="14">
        <v>0</v>
      </c>
      <c r="K3093" s="15">
        <v>249</v>
      </c>
      <c r="L3093" s="15">
        <v>0</v>
      </c>
      <c r="M3093" s="15">
        <v>0</v>
      </c>
      <c r="N3093" s="16">
        <f t="shared" si="192"/>
        <v>-249</v>
      </c>
      <c r="O3093" s="17">
        <f t="shared" si="193"/>
        <v>0</v>
      </c>
      <c r="P3093" s="18">
        <f t="shared" si="194"/>
        <v>0</v>
      </c>
      <c r="Q3093" s="17">
        <f t="shared" si="195"/>
        <v>0</v>
      </c>
    </row>
    <row r="3094" spans="1:17" x14ac:dyDescent="0.3">
      <c r="A3094" s="5" t="s">
        <v>3966</v>
      </c>
      <c r="B3094" s="5" t="s">
        <v>3469</v>
      </c>
      <c r="C3094" s="6" t="s">
        <v>18</v>
      </c>
      <c r="D3094" s="5">
        <v>31</v>
      </c>
      <c r="E3094" s="6" t="s">
        <v>27</v>
      </c>
      <c r="F3094" s="6" t="s">
        <v>766</v>
      </c>
      <c r="G3094" s="6" t="s">
        <v>58</v>
      </c>
      <c r="H3094" s="6" t="s">
        <v>767</v>
      </c>
      <c r="I3094" s="5" t="s">
        <v>16</v>
      </c>
      <c r="J3094" s="7">
        <v>97.2</v>
      </c>
      <c r="K3094" s="8">
        <v>44</v>
      </c>
      <c r="L3094" s="8">
        <v>8.01</v>
      </c>
      <c r="M3094" s="8">
        <v>44.26</v>
      </c>
      <c r="N3094" s="9">
        <f t="shared" si="192"/>
        <v>-35.99</v>
      </c>
      <c r="O3094" s="10">
        <f t="shared" si="193"/>
        <v>0.18204545454545454</v>
      </c>
      <c r="P3094" s="11">
        <f t="shared" si="194"/>
        <v>-0.81902394938996836</v>
      </c>
      <c r="Q3094" s="10">
        <f t="shared" si="195"/>
        <v>0.1107626443647949</v>
      </c>
    </row>
    <row r="3095" spans="1:17" x14ac:dyDescent="0.3">
      <c r="A3095" s="12" t="s">
        <v>3967</v>
      </c>
      <c r="B3095" s="12" t="s">
        <v>3469</v>
      </c>
      <c r="C3095" s="13" t="s">
        <v>18</v>
      </c>
      <c r="D3095" s="12">
        <v>31</v>
      </c>
      <c r="E3095" s="13" t="s">
        <v>27</v>
      </c>
      <c r="F3095" s="13" t="s">
        <v>766</v>
      </c>
      <c r="G3095" s="13" t="s">
        <v>58</v>
      </c>
      <c r="H3095" s="13" t="s">
        <v>768</v>
      </c>
      <c r="I3095" s="12" t="s">
        <v>16</v>
      </c>
      <c r="J3095" s="14">
        <v>69.760000000000005</v>
      </c>
      <c r="K3095" s="15">
        <v>48</v>
      </c>
      <c r="L3095" s="15">
        <v>39.25</v>
      </c>
      <c r="M3095" s="15">
        <v>45.77</v>
      </c>
      <c r="N3095" s="16">
        <f t="shared" si="192"/>
        <v>-8.75</v>
      </c>
      <c r="O3095" s="17">
        <f t="shared" si="193"/>
        <v>0.81770833333333337</v>
      </c>
      <c r="P3095" s="18">
        <f t="shared" si="194"/>
        <v>-0.14245138737164087</v>
      </c>
      <c r="Q3095" s="17">
        <f t="shared" si="195"/>
        <v>0.75624105997829727</v>
      </c>
    </row>
    <row r="3096" spans="1:17" x14ac:dyDescent="0.3">
      <c r="A3096" s="5" t="s">
        <v>3968</v>
      </c>
      <c r="B3096" s="5" t="s">
        <v>3469</v>
      </c>
      <c r="C3096" s="6" t="s">
        <v>18</v>
      </c>
      <c r="D3096" s="5">
        <v>31</v>
      </c>
      <c r="E3096" s="6" t="s">
        <v>27</v>
      </c>
      <c r="F3096" s="6" t="s">
        <v>766</v>
      </c>
      <c r="G3096" s="6" t="s">
        <v>58</v>
      </c>
      <c r="H3096" s="6" t="s">
        <v>769</v>
      </c>
      <c r="I3096" s="5" t="s">
        <v>16</v>
      </c>
      <c r="J3096" s="7">
        <v>139.4</v>
      </c>
      <c r="K3096" s="8">
        <v>68</v>
      </c>
      <c r="L3096" s="8">
        <v>74.73</v>
      </c>
      <c r="M3096" s="8">
        <v>65.02</v>
      </c>
      <c r="N3096" s="9">
        <f t="shared" si="192"/>
        <v>6.730000000000004</v>
      </c>
      <c r="O3096" s="10">
        <f t="shared" si="193"/>
        <v>1.0989705882352943</v>
      </c>
      <c r="P3096" s="11">
        <f t="shared" si="194"/>
        <v>0.14933866502614593</v>
      </c>
      <c r="Q3096" s="10">
        <f t="shared" si="195"/>
        <v>0.72054195399638998</v>
      </c>
    </row>
    <row r="3097" spans="1:17" x14ac:dyDescent="0.3">
      <c r="A3097" s="12" t="s">
        <v>3969</v>
      </c>
      <c r="B3097" s="12" t="s">
        <v>3469</v>
      </c>
      <c r="C3097" s="13" t="s">
        <v>18</v>
      </c>
      <c r="D3097" s="12">
        <v>31</v>
      </c>
      <c r="E3097" s="13" t="s">
        <v>27</v>
      </c>
      <c r="F3097" s="13" t="s">
        <v>766</v>
      </c>
      <c r="G3097" s="13" t="s">
        <v>58</v>
      </c>
      <c r="H3097" s="13" t="s">
        <v>771</v>
      </c>
      <c r="I3097" s="12" t="s">
        <v>12</v>
      </c>
      <c r="J3097" s="14">
        <v>100</v>
      </c>
      <c r="K3097" s="15">
        <v>14</v>
      </c>
      <c r="L3097" s="15">
        <v>22.29</v>
      </c>
      <c r="M3097" s="15">
        <v>26.52</v>
      </c>
      <c r="N3097" s="16">
        <f t="shared" si="192"/>
        <v>8.2899999999999991</v>
      </c>
      <c r="O3097" s="17">
        <f t="shared" si="193"/>
        <v>1.5921428571428571</v>
      </c>
      <c r="P3097" s="18">
        <f t="shared" si="194"/>
        <v>-0.15950226244343893</v>
      </c>
      <c r="Q3097" s="17">
        <f t="shared" si="195"/>
        <v>0.29959677419354841</v>
      </c>
    </row>
    <row r="3098" spans="1:17" x14ac:dyDescent="0.3">
      <c r="A3098" s="5" t="s">
        <v>3970</v>
      </c>
      <c r="B3098" s="5" t="s">
        <v>3469</v>
      </c>
      <c r="C3098" s="6" t="s">
        <v>18</v>
      </c>
      <c r="D3098" s="5">
        <v>31</v>
      </c>
      <c r="E3098" s="6" t="s">
        <v>27</v>
      </c>
      <c r="F3098" s="6" t="s">
        <v>766</v>
      </c>
      <c r="G3098" s="6" t="s">
        <v>78</v>
      </c>
      <c r="H3098" s="6" t="s">
        <v>772</v>
      </c>
      <c r="I3098" s="5" t="s">
        <v>10</v>
      </c>
      <c r="J3098" s="7">
        <v>750</v>
      </c>
      <c r="K3098" s="8">
        <v>495</v>
      </c>
      <c r="L3098" s="8">
        <v>420.66</v>
      </c>
      <c r="M3098" s="8">
        <v>358.02</v>
      </c>
      <c r="N3098" s="9">
        <f t="shared" si="192"/>
        <v>-74.339999999999975</v>
      </c>
      <c r="O3098" s="10">
        <f t="shared" si="193"/>
        <v>0.84981818181818192</v>
      </c>
      <c r="P3098" s="11">
        <f t="shared" si="194"/>
        <v>0.17496229260935156</v>
      </c>
      <c r="Q3098" s="10">
        <f t="shared" si="195"/>
        <v>0.75387096774193552</v>
      </c>
    </row>
    <row r="3099" spans="1:17" x14ac:dyDescent="0.3">
      <c r="A3099" s="12" t="s">
        <v>3971</v>
      </c>
      <c r="B3099" s="12" t="s">
        <v>3469</v>
      </c>
      <c r="C3099" s="13" t="s">
        <v>18</v>
      </c>
      <c r="D3099" s="12">
        <v>31</v>
      </c>
      <c r="E3099" s="13" t="s">
        <v>27</v>
      </c>
      <c r="F3099" s="13" t="s">
        <v>766</v>
      </c>
      <c r="G3099" s="13" t="s">
        <v>78</v>
      </c>
      <c r="H3099" s="13" t="s">
        <v>773</v>
      </c>
      <c r="I3099" s="12" t="s">
        <v>16</v>
      </c>
      <c r="J3099" s="14">
        <v>291</v>
      </c>
      <c r="K3099" s="15">
        <v>131</v>
      </c>
      <c r="L3099" s="15">
        <v>136.51</v>
      </c>
      <c r="M3099" s="15">
        <v>137.52000000000001</v>
      </c>
      <c r="N3099" s="16">
        <f t="shared" si="192"/>
        <v>5.5099999999999909</v>
      </c>
      <c r="O3099" s="17">
        <f t="shared" si="193"/>
        <v>1.04206106870229</v>
      </c>
      <c r="P3099" s="18">
        <f t="shared" si="194"/>
        <v>-7.3443862710879815E-3</v>
      </c>
      <c r="Q3099" s="17">
        <f t="shared" si="195"/>
        <v>0.63051952850755644</v>
      </c>
    </row>
    <row r="3100" spans="1:17" x14ac:dyDescent="0.3">
      <c r="A3100" s="5" t="s">
        <v>3972</v>
      </c>
      <c r="B3100" s="5" t="s">
        <v>3469</v>
      </c>
      <c r="C3100" s="6" t="s">
        <v>18</v>
      </c>
      <c r="D3100" s="5">
        <v>31</v>
      </c>
      <c r="E3100" s="6" t="s">
        <v>27</v>
      </c>
      <c r="F3100" s="6" t="s">
        <v>766</v>
      </c>
      <c r="G3100" s="6" t="s">
        <v>78</v>
      </c>
      <c r="H3100" s="6" t="s">
        <v>774</v>
      </c>
      <c r="I3100" s="5" t="s">
        <v>12</v>
      </c>
      <c r="J3100" s="7">
        <v>50</v>
      </c>
      <c r="K3100" s="8">
        <v>0</v>
      </c>
      <c r="L3100" s="8">
        <v>0</v>
      </c>
      <c r="M3100" s="8">
        <v>0</v>
      </c>
      <c r="N3100" s="9">
        <f t="shared" si="192"/>
        <v>0</v>
      </c>
      <c r="O3100" s="10">
        <f t="shared" si="193"/>
        <v>0</v>
      </c>
      <c r="P3100" s="11">
        <f t="shared" si="194"/>
        <v>0</v>
      </c>
      <c r="Q3100" s="10">
        <f t="shared" si="195"/>
        <v>0</v>
      </c>
    </row>
    <row r="3101" spans="1:17" x14ac:dyDescent="0.3">
      <c r="A3101" s="12" t="s">
        <v>3973</v>
      </c>
      <c r="B3101" s="12" t="s">
        <v>3469</v>
      </c>
      <c r="C3101" s="13" t="s">
        <v>18</v>
      </c>
      <c r="D3101" s="12">
        <v>31</v>
      </c>
      <c r="E3101" s="13" t="s">
        <v>27</v>
      </c>
      <c r="F3101" s="13" t="s">
        <v>766</v>
      </c>
      <c r="G3101" s="13" t="s">
        <v>78</v>
      </c>
      <c r="H3101" s="13" t="s">
        <v>775</v>
      </c>
      <c r="I3101" s="12" t="s">
        <v>12</v>
      </c>
      <c r="J3101" s="14">
        <v>200</v>
      </c>
      <c r="K3101" s="15">
        <v>32</v>
      </c>
      <c r="L3101" s="15">
        <v>18.5</v>
      </c>
      <c r="M3101" s="15">
        <v>0</v>
      </c>
      <c r="N3101" s="16">
        <f t="shared" si="192"/>
        <v>-13.5</v>
      </c>
      <c r="O3101" s="17">
        <f t="shared" si="193"/>
        <v>0.578125</v>
      </c>
      <c r="P3101" s="18">
        <f t="shared" si="194"/>
        <v>0</v>
      </c>
      <c r="Q3101" s="17">
        <f t="shared" si="195"/>
        <v>0.12432795698924731</v>
      </c>
    </row>
    <row r="3102" spans="1:17" x14ac:dyDescent="0.3">
      <c r="A3102" s="5" t="s">
        <v>3974</v>
      </c>
      <c r="B3102" s="5" t="s">
        <v>3469</v>
      </c>
      <c r="C3102" s="6" t="s">
        <v>18</v>
      </c>
      <c r="D3102" s="5">
        <v>31</v>
      </c>
      <c r="E3102" s="6" t="s">
        <v>27</v>
      </c>
      <c r="F3102" s="6" t="s">
        <v>776</v>
      </c>
      <c r="G3102" s="6" t="s">
        <v>58</v>
      </c>
      <c r="H3102" s="6" t="s">
        <v>777</v>
      </c>
      <c r="I3102" s="5" t="s">
        <v>10</v>
      </c>
      <c r="J3102" s="7">
        <v>36</v>
      </c>
      <c r="K3102" s="8">
        <v>0</v>
      </c>
      <c r="L3102" s="8">
        <v>0</v>
      </c>
      <c r="M3102" s="8">
        <v>0</v>
      </c>
      <c r="N3102" s="9">
        <f t="shared" si="192"/>
        <v>0</v>
      </c>
      <c r="O3102" s="10">
        <f t="shared" si="193"/>
        <v>0</v>
      </c>
      <c r="P3102" s="11">
        <f t="shared" si="194"/>
        <v>0</v>
      </c>
      <c r="Q3102" s="10">
        <f t="shared" si="195"/>
        <v>0</v>
      </c>
    </row>
    <row r="3103" spans="1:17" x14ac:dyDescent="0.3">
      <c r="A3103" s="12" t="s">
        <v>3975</v>
      </c>
      <c r="B3103" s="12" t="s">
        <v>3469</v>
      </c>
      <c r="C3103" s="13" t="s">
        <v>18</v>
      </c>
      <c r="D3103" s="12">
        <v>31</v>
      </c>
      <c r="E3103" s="13" t="s">
        <v>27</v>
      </c>
      <c r="F3103" s="13" t="s">
        <v>776</v>
      </c>
      <c r="G3103" s="13" t="s">
        <v>78</v>
      </c>
      <c r="H3103" s="13" t="s">
        <v>779</v>
      </c>
      <c r="I3103" s="12" t="s">
        <v>12</v>
      </c>
      <c r="J3103" s="14">
        <v>105</v>
      </c>
      <c r="K3103" s="15">
        <v>0</v>
      </c>
      <c r="L3103" s="15">
        <v>33.159999999999997</v>
      </c>
      <c r="M3103" s="15">
        <v>20.49</v>
      </c>
      <c r="N3103" s="16">
        <f t="shared" si="192"/>
        <v>33.159999999999997</v>
      </c>
      <c r="O3103" s="17">
        <f t="shared" si="193"/>
        <v>0</v>
      </c>
      <c r="P3103" s="18">
        <f t="shared" si="194"/>
        <v>0.61835041483650555</v>
      </c>
      <c r="Q3103" s="17">
        <f t="shared" si="195"/>
        <v>0.42447516641065031</v>
      </c>
    </row>
    <row r="3104" spans="1:17" x14ac:dyDescent="0.3">
      <c r="A3104" s="5" t="s">
        <v>3976</v>
      </c>
      <c r="B3104" s="5" t="s">
        <v>3469</v>
      </c>
      <c r="C3104" s="6" t="s">
        <v>18</v>
      </c>
      <c r="D3104" s="5">
        <v>31</v>
      </c>
      <c r="E3104" s="6" t="s">
        <v>27</v>
      </c>
      <c r="F3104" s="6" t="s">
        <v>780</v>
      </c>
      <c r="G3104" s="6" t="s">
        <v>58</v>
      </c>
      <c r="H3104" s="6" t="s">
        <v>781</v>
      </c>
      <c r="I3104" s="5" t="s">
        <v>12</v>
      </c>
      <c r="J3104" s="7">
        <v>60</v>
      </c>
      <c r="K3104" s="8">
        <v>11</v>
      </c>
      <c r="L3104" s="8">
        <v>8.01</v>
      </c>
      <c r="M3104" s="8">
        <v>8.5</v>
      </c>
      <c r="N3104" s="9">
        <f t="shared" si="192"/>
        <v>-2.99</v>
      </c>
      <c r="O3104" s="10">
        <f t="shared" si="193"/>
        <v>0.72818181818181815</v>
      </c>
      <c r="P3104" s="11">
        <f t="shared" si="194"/>
        <v>-5.764705882352944E-2</v>
      </c>
      <c r="Q3104" s="10">
        <f t="shared" si="195"/>
        <v>0.17943548387096775</v>
      </c>
    </row>
    <row r="3105" spans="1:17" x14ac:dyDescent="0.3">
      <c r="A3105" s="12" t="s">
        <v>3977</v>
      </c>
      <c r="B3105" s="12" t="s">
        <v>3469</v>
      </c>
      <c r="C3105" s="13" t="s">
        <v>18</v>
      </c>
      <c r="D3105" s="12">
        <v>31</v>
      </c>
      <c r="E3105" s="13" t="s">
        <v>27</v>
      </c>
      <c r="F3105" s="13" t="s">
        <v>780</v>
      </c>
      <c r="G3105" s="13" t="s">
        <v>58</v>
      </c>
      <c r="H3105" s="13" t="s">
        <v>782</v>
      </c>
      <c r="I3105" s="12" t="s">
        <v>12</v>
      </c>
      <c r="J3105" s="14">
        <v>126</v>
      </c>
      <c r="K3105" s="15">
        <v>5</v>
      </c>
      <c r="L3105" s="15">
        <v>7.82</v>
      </c>
      <c r="M3105" s="15">
        <v>2.34</v>
      </c>
      <c r="N3105" s="16">
        <f t="shared" si="192"/>
        <v>2.8200000000000003</v>
      </c>
      <c r="O3105" s="17">
        <f t="shared" si="193"/>
        <v>1.5640000000000001</v>
      </c>
      <c r="P3105" s="18">
        <f t="shared" si="194"/>
        <v>2.341880341880342</v>
      </c>
      <c r="Q3105" s="17">
        <f t="shared" si="195"/>
        <v>8.3418672128349552E-2</v>
      </c>
    </row>
    <row r="3106" spans="1:17" x14ac:dyDescent="0.3">
      <c r="A3106" s="5" t="s">
        <v>3978</v>
      </c>
      <c r="B3106" s="5" t="s">
        <v>3469</v>
      </c>
      <c r="C3106" s="6" t="s">
        <v>18</v>
      </c>
      <c r="D3106" s="5">
        <v>31</v>
      </c>
      <c r="E3106" s="6" t="s">
        <v>27</v>
      </c>
      <c r="F3106" s="6" t="s">
        <v>780</v>
      </c>
      <c r="G3106" s="6" t="s">
        <v>58</v>
      </c>
      <c r="H3106" s="6" t="s">
        <v>783</v>
      </c>
      <c r="I3106" s="5" t="s">
        <v>12</v>
      </c>
      <c r="J3106" s="7">
        <v>40</v>
      </c>
      <c r="K3106" s="8">
        <v>14</v>
      </c>
      <c r="L3106" s="8">
        <v>9.58</v>
      </c>
      <c r="M3106" s="8">
        <v>10.68</v>
      </c>
      <c r="N3106" s="9">
        <f t="shared" si="192"/>
        <v>-4.42</v>
      </c>
      <c r="O3106" s="10">
        <f t="shared" si="193"/>
        <v>0.68428571428571427</v>
      </c>
      <c r="P3106" s="11">
        <f t="shared" si="194"/>
        <v>-0.10299625468164791</v>
      </c>
      <c r="Q3106" s="10">
        <f t="shared" si="195"/>
        <v>0.32190860215053763</v>
      </c>
    </row>
    <row r="3107" spans="1:17" x14ac:dyDescent="0.3">
      <c r="A3107" s="12" t="s">
        <v>3979</v>
      </c>
      <c r="B3107" s="12" t="s">
        <v>3469</v>
      </c>
      <c r="C3107" s="13" t="s">
        <v>18</v>
      </c>
      <c r="D3107" s="12">
        <v>31</v>
      </c>
      <c r="E3107" s="13" t="s">
        <v>27</v>
      </c>
      <c r="F3107" s="13" t="s">
        <v>780</v>
      </c>
      <c r="G3107" s="13" t="s">
        <v>58</v>
      </c>
      <c r="H3107" s="13" t="s">
        <v>784</v>
      </c>
      <c r="I3107" s="12" t="s">
        <v>12</v>
      </c>
      <c r="J3107" s="14">
        <v>36</v>
      </c>
      <c r="K3107" s="15">
        <v>9</v>
      </c>
      <c r="L3107" s="15">
        <v>5.87</v>
      </c>
      <c r="M3107" s="15">
        <v>5.55</v>
      </c>
      <c r="N3107" s="16">
        <f t="shared" si="192"/>
        <v>-3.13</v>
      </c>
      <c r="O3107" s="17">
        <f t="shared" si="193"/>
        <v>0.65222222222222226</v>
      </c>
      <c r="P3107" s="18">
        <f t="shared" si="194"/>
        <v>5.7657657657657714E-2</v>
      </c>
      <c r="Q3107" s="17">
        <f t="shared" si="195"/>
        <v>0.21916069295101553</v>
      </c>
    </row>
    <row r="3108" spans="1:17" x14ac:dyDescent="0.3">
      <c r="A3108" s="5" t="s">
        <v>3980</v>
      </c>
      <c r="B3108" s="5" t="s">
        <v>3469</v>
      </c>
      <c r="C3108" s="6" t="s">
        <v>18</v>
      </c>
      <c r="D3108" s="5">
        <v>31</v>
      </c>
      <c r="E3108" s="6" t="s">
        <v>27</v>
      </c>
      <c r="F3108" s="6" t="s">
        <v>780</v>
      </c>
      <c r="G3108" s="6" t="s">
        <v>58</v>
      </c>
      <c r="H3108" s="6" t="s">
        <v>785</v>
      </c>
      <c r="I3108" s="5" t="s">
        <v>12</v>
      </c>
      <c r="J3108" s="7">
        <v>60</v>
      </c>
      <c r="K3108" s="8">
        <v>13</v>
      </c>
      <c r="L3108" s="8">
        <v>8.92</v>
      </c>
      <c r="M3108" s="8">
        <v>9.16</v>
      </c>
      <c r="N3108" s="9">
        <f t="shared" si="192"/>
        <v>-4.08</v>
      </c>
      <c r="O3108" s="10">
        <f t="shared" si="193"/>
        <v>0.68615384615384611</v>
      </c>
      <c r="P3108" s="11">
        <f t="shared" si="194"/>
        <v>-2.6200873362445438E-2</v>
      </c>
      <c r="Q3108" s="10">
        <f t="shared" si="195"/>
        <v>0.19982078853046595</v>
      </c>
    </row>
    <row r="3109" spans="1:17" x14ac:dyDescent="0.3">
      <c r="A3109" s="12" t="s">
        <v>3981</v>
      </c>
      <c r="B3109" s="12" t="s">
        <v>3469</v>
      </c>
      <c r="C3109" s="13" t="s">
        <v>18</v>
      </c>
      <c r="D3109" s="12">
        <v>31</v>
      </c>
      <c r="E3109" s="13" t="s">
        <v>27</v>
      </c>
      <c r="F3109" s="13" t="s">
        <v>787</v>
      </c>
      <c r="G3109" s="13" t="s">
        <v>78</v>
      </c>
      <c r="H3109" s="13" t="s">
        <v>788</v>
      </c>
      <c r="I3109" s="12" t="s">
        <v>12</v>
      </c>
      <c r="J3109" s="14">
        <v>60</v>
      </c>
      <c r="K3109" s="15">
        <v>15</v>
      </c>
      <c r="L3109" s="15">
        <v>8.5399999999999991</v>
      </c>
      <c r="M3109" s="15">
        <v>11.82</v>
      </c>
      <c r="N3109" s="16">
        <f t="shared" si="192"/>
        <v>-6.4600000000000009</v>
      </c>
      <c r="O3109" s="17">
        <f t="shared" si="193"/>
        <v>0.56933333333333325</v>
      </c>
      <c r="P3109" s="18">
        <f t="shared" si="194"/>
        <v>-0.27749576988155678</v>
      </c>
      <c r="Q3109" s="17">
        <f t="shared" si="195"/>
        <v>0.19130824372759855</v>
      </c>
    </row>
    <row r="3110" spans="1:17" x14ac:dyDescent="0.3">
      <c r="A3110" s="5" t="s">
        <v>3982</v>
      </c>
      <c r="B3110" s="5" t="s">
        <v>3469</v>
      </c>
      <c r="C3110" s="6" t="s">
        <v>18</v>
      </c>
      <c r="D3110" s="5">
        <v>31</v>
      </c>
      <c r="E3110" s="6" t="s">
        <v>27</v>
      </c>
      <c r="F3110" s="6" t="s">
        <v>789</v>
      </c>
      <c r="G3110" s="6" t="s">
        <v>78</v>
      </c>
      <c r="H3110" s="6" t="s">
        <v>790</v>
      </c>
      <c r="I3110" s="5" t="s">
        <v>12</v>
      </c>
      <c r="J3110" s="7">
        <v>75</v>
      </c>
      <c r="K3110" s="8">
        <v>7</v>
      </c>
      <c r="L3110" s="8">
        <v>5.91</v>
      </c>
      <c r="M3110" s="8">
        <v>6.27</v>
      </c>
      <c r="N3110" s="9">
        <f t="shared" si="192"/>
        <v>-1.0899999999999999</v>
      </c>
      <c r="O3110" s="10">
        <f t="shared" si="193"/>
        <v>0.84428571428571431</v>
      </c>
      <c r="P3110" s="11">
        <f t="shared" si="194"/>
        <v>-5.7416267942583643E-2</v>
      </c>
      <c r="Q3110" s="10">
        <f t="shared" si="195"/>
        <v>0.10591397849462365</v>
      </c>
    </row>
    <row r="3111" spans="1:17" x14ac:dyDescent="0.3">
      <c r="A3111" s="12" t="s">
        <v>3983</v>
      </c>
      <c r="B3111" s="12" t="s">
        <v>3469</v>
      </c>
      <c r="C3111" s="13" t="s">
        <v>18</v>
      </c>
      <c r="D3111" s="12">
        <v>31</v>
      </c>
      <c r="E3111" s="13" t="s">
        <v>27</v>
      </c>
      <c r="F3111" s="13" t="s">
        <v>791</v>
      </c>
      <c r="G3111" s="13" t="s">
        <v>58</v>
      </c>
      <c r="H3111" s="13" t="s">
        <v>792</v>
      </c>
      <c r="I3111" s="12" t="s">
        <v>16</v>
      </c>
      <c r="J3111" s="14">
        <v>42</v>
      </c>
      <c r="K3111" s="15">
        <v>18</v>
      </c>
      <c r="L3111" s="15">
        <v>14.86</v>
      </c>
      <c r="M3111" s="15">
        <v>30.06</v>
      </c>
      <c r="N3111" s="16">
        <f t="shared" si="192"/>
        <v>-3.1400000000000006</v>
      </c>
      <c r="O3111" s="17">
        <f t="shared" si="193"/>
        <v>0.82555555555555549</v>
      </c>
      <c r="P3111" s="18">
        <f t="shared" si="194"/>
        <v>-0.50565535595475719</v>
      </c>
      <c r="Q3111" s="17">
        <f t="shared" si="195"/>
        <v>0.47555043522785456</v>
      </c>
    </row>
    <row r="3112" spans="1:17" x14ac:dyDescent="0.3">
      <c r="A3112" s="5" t="s">
        <v>3984</v>
      </c>
      <c r="B3112" s="5" t="s">
        <v>3469</v>
      </c>
      <c r="C3112" s="6" t="s">
        <v>18</v>
      </c>
      <c r="D3112" s="5">
        <v>31</v>
      </c>
      <c r="E3112" s="6" t="s">
        <v>27</v>
      </c>
      <c r="F3112" s="6" t="s">
        <v>791</v>
      </c>
      <c r="G3112" s="6" t="s">
        <v>58</v>
      </c>
      <c r="H3112" s="6" t="s">
        <v>793</v>
      </c>
      <c r="I3112" s="5" t="s">
        <v>16</v>
      </c>
      <c r="J3112" s="7">
        <v>63</v>
      </c>
      <c r="K3112" s="8">
        <v>27</v>
      </c>
      <c r="L3112" s="8">
        <v>28.09</v>
      </c>
      <c r="M3112" s="8">
        <v>28.41</v>
      </c>
      <c r="N3112" s="9">
        <f t="shared" si="192"/>
        <v>1.0899999999999999</v>
      </c>
      <c r="O3112" s="10">
        <f t="shared" si="193"/>
        <v>1.0403703703703704</v>
      </c>
      <c r="P3112" s="11">
        <f t="shared" si="194"/>
        <v>-1.1263639563533977E-2</v>
      </c>
      <c r="Q3112" s="10">
        <f t="shared" si="195"/>
        <v>0.59929168800136545</v>
      </c>
    </row>
    <row r="3113" spans="1:17" x14ac:dyDescent="0.3">
      <c r="A3113" s="12" t="s">
        <v>3985</v>
      </c>
      <c r="B3113" s="12" t="s">
        <v>3469</v>
      </c>
      <c r="C3113" s="13" t="s">
        <v>18</v>
      </c>
      <c r="D3113" s="12">
        <v>31</v>
      </c>
      <c r="E3113" s="13" t="s">
        <v>27</v>
      </c>
      <c r="F3113" s="13" t="s">
        <v>791</v>
      </c>
      <c r="G3113" s="13" t="s">
        <v>78</v>
      </c>
      <c r="H3113" s="13" t="s">
        <v>795</v>
      </c>
      <c r="I3113" s="12" t="s">
        <v>16</v>
      </c>
      <c r="J3113" s="14">
        <v>135</v>
      </c>
      <c r="K3113" s="15">
        <v>71</v>
      </c>
      <c r="L3113" s="15">
        <v>49.31</v>
      </c>
      <c r="M3113" s="15">
        <v>65.03</v>
      </c>
      <c r="N3113" s="16">
        <f t="shared" si="192"/>
        <v>-21.689999999999998</v>
      </c>
      <c r="O3113" s="17">
        <f t="shared" si="193"/>
        <v>0.69450704225352111</v>
      </c>
      <c r="P3113" s="18">
        <f t="shared" si="194"/>
        <v>-0.24173458403813622</v>
      </c>
      <c r="Q3113" s="17">
        <f t="shared" si="195"/>
        <v>0.4909398645957786</v>
      </c>
    </row>
    <row r="3114" spans="1:17" x14ac:dyDescent="0.3">
      <c r="A3114" s="5" t="s">
        <v>3986</v>
      </c>
      <c r="B3114" s="5" t="s">
        <v>3469</v>
      </c>
      <c r="C3114" s="6" t="s">
        <v>18</v>
      </c>
      <c r="D3114" s="5">
        <v>31</v>
      </c>
      <c r="E3114" s="6" t="s">
        <v>27</v>
      </c>
      <c r="F3114" s="6" t="s">
        <v>791</v>
      </c>
      <c r="G3114" s="6" t="s">
        <v>78</v>
      </c>
      <c r="H3114" s="6" t="s">
        <v>796</v>
      </c>
      <c r="I3114" s="5" t="s">
        <v>16</v>
      </c>
      <c r="J3114" s="7">
        <v>101</v>
      </c>
      <c r="K3114" s="8">
        <v>56</v>
      </c>
      <c r="L3114" s="8">
        <v>42.34</v>
      </c>
      <c r="M3114" s="8">
        <v>43.23</v>
      </c>
      <c r="N3114" s="9">
        <f t="shared" si="192"/>
        <v>-13.659999999999997</v>
      </c>
      <c r="O3114" s="10">
        <f t="shared" si="193"/>
        <v>0.75607142857142862</v>
      </c>
      <c r="P3114" s="11">
        <f t="shared" si="194"/>
        <v>-2.0587554938699827E-2</v>
      </c>
      <c r="Q3114" s="10">
        <f t="shared" si="195"/>
        <v>0.56345150644096664</v>
      </c>
    </row>
    <row r="3115" spans="1:17" x14ac:dyDescent="0.3">
      <c r="A3115" s="12" t="s">
        <v>3987</v>
      </c>
      <c r="B3115" s="12" t="s">
        <v>3469</v>
      </c>
      <c r="C3115" s="13" t="s">
        <v>18</v>
      </c>
      <c r="D3115" s="12">
        <v>31</v>
      </c>
      <c r="E3115" s="13" t="s">
        <v>27</v>
      </c>
      <c r="F3115" s="13" t="s">
        <v>791</v>
      </c>
      <c r="G3115" s="13" t="s">
        <v>78</v>
      </c>
      <c r="H3115" s="13" t="s">
        <v>797</v>
      </c>
      <c r="I3115" s="12" t="s">
        <v>16</v>
      </c>
      <c r="J3115" s="14">
        <v>726.6</v>
      </c>
      <c r="K3115" s="15">
        <v>427</v>
      </c>
      <c r="L3115" s="15">
        <v>386.46</v>
      </c>
      <c r="M3115" s="15">
        <v>459.66</v>
      </c>
      <c r="N3115" s="16">
        <f t="shared" si="192"/>
        <v>-40.54000000000002</v>
      </c>
      <c r="O3115" s="17">
        <f t="shared" si="193"/>
        <v>0.90505854800936758</v>
      </c>
      <c r="P3115" s="18">
        <f t="shared" si="194"/>
        <v>-0.1592481399295132</v>
      </c>
      <c r="Q3115" s="17">
        <f t="shared" si="195"/>
        <v>0.7148850590021576</v>
      </c>
    </row>
    <row r="3116" spans="1:17" x14ac:dyDescent="0.3">
      <c r="A3116" s="5" t="s">
        <v>3988</v>
      </c>
      <c r="B3116" s="5" t="s">
        <v>3989</v>
      </c>
      <c r="C3116" s="6" t="s">
        <v>19</v>
      </c>
      <c r="D3116" s="5">
        <v>31</v>
      </c>
      <c r="E3116" s="6" t="s">
        <v>24</v>
      </c>
      <c r="F3116" s="6" t="s">
        <v>57</v>
      </c>
      <c r="G3116" s="6" t="s">
        <v>58</v>
      </c>
      <c r="H3116" s="6" t="s">
        <v>59</v>
      </c>
      <c r="I3116" s="5" t="s">
        <v>16</v>
      </c>
      <c r="J3116" s="7">
        <v>270</v>
      </c>
      <c r="K3116" s="8">
        <v>14</v>
      </c>
      <c r="L3116" s="8">
        <v>6.82</v>
      </c>
      <c r="M3116" s="8">
        <v>29.53</v>
      </c>
      <c r="N3116" s="9">
        <f t="shared" si="192"/>
        <v>-7.18</v>
      </c>
      <c r="O3116" s="10">
        <f t="shared" si="193"/>
        <v>0.48714285714285716</v>
      </c>
      <c r="P3116" s="11">
        <f t="shared" si="194"/>
        <v>-0.7690484253301727</v>
      </c>
      <c r="Q3116" s="10">
        <f t="shared" si="195"/>
        <v>3.3950617283950615E-2</v>
      </c>
    </row>
    <row r="3117" spans="1:17" x14ac:dyDescent="0.3">
      <c r="A3117" s="12" t="s">
        <v>3990</v>
      </c>
      <c r="B3117" s="12" t="s">
        <v>3989</v>
      </c>
      <c r="C3117" s="13" t="s">
        <v>19</v>
      </c>
      <c r="D3117" s="12">
        <v>31</v>
      </c>
      <c r="E3117" s="13" t="s">
        <v>24</v>
      </c>
      <c r="F3117" s="13" t="s">
        <v>57</v>
      </c>
      <c r="G3117" s="13" t="s">
        <v>58</v>
      </c>
      <c r="H3117" s="13" t="s">
        <v>62</v>
      </c>
      <c r="I3117" s="12" t="s">
        <v>16</v>
      </c>
      <c r="J3117" s="14">
        <v>1500</v>
      </c>
      <c r="K3117" s="15">
        <v>350</v>
      </c>
      <c r="L3117" s="15">
        <v>329.32</v>
      </c>
      <c r="M3117" s="15">
        <v>226.11</v>
      </c>
      <c r="N3117" s="16">
        <f t="shared" si="192"/>
        <v>-20.680000000000007</v>
      </c>
      <c r="O3117" s="17">
        <f t="shared" si="193"/>
        <v>0.9409142857142857</v>
      </c>
      <c r="P3117" s="18">
        <f t="shared" si="194"/>
        <v>0.45645924549997779</v>
      </c>
      <c r="Q3117" s="17">
        <f t="shared" si="195"/>
        <v>0.295089605734767</v>
      </c>
    </row>
    <row r="3118" spans="1:17" x14ac:dyDescent="0.3">
      <c r="A3118" s="5" t="s">
        <v>3991</v>
      </c>
      <c r="B3118" s="5" t="s">
        <v>3989</v>
      </c>
      <c r="C3118" s="6" t="s">
        <v>19</v>
      </c>
      <c r="D3118" s="5">
        <v>31</v>
      </c>
      <c r="E3118" s="6" t="s">
        <v>24</v>
      </c>
      <c r="F3118" s="6" t="s">
        <v>57</v>
      </c>
      <c r="G3118" s="6" t="s">
        <v>58</v>
      </c>
      <c r="H3118" s="6" t="s">
        <v>63</v>
      </c>
      <c r="I3118" s="5" t="s">
        <v>16</v>
      </c>
      <c r="J3118" s="7">
        <v>330.4</v>
      </c>
      <c r="K3118" s="8">
        <v>126</v>
      </c>
      <c r="L3118" s="8">
        <v>39.549999999999997</v>
      </c>
      <c r="M3118" s="8">
        <v>53.09</v>
      </c>
      <c r="N3118" s="9">
        <f t="shared" si="192"/>
        <v>-86.45</v>
      </c>
      <c r="O3118" s="10">
        <f t="shared" si="193"/>
        <v>0.31388888888888888</v>
      </c>
      <c r="P3118" s="11">
        <f t="shared" si="194"/>
        <v>-0.25503861367489178</v>
      </c>
      <c r="Q3118" s="10">
        <f t="shared" si="195"/>
        <v>0.16089165299799527</v>
      </c>
    </row>
    <row r="3119" spans="1:17" x14ac:dyDescent="0.3">
      <c r="A3119" s="12" t="s">
        <v>3992</v>
      </c>
      <c r="B3119" s="12" t="s">
        <v>3989</v>
      </c>
      <c r="C3119" s="13" t="s">
        <v>19</v>
      </c>
      <c r="D3119" s="12">
        <v>31</v>
      </c>
      <c r="E3119" s="13" t="s">
        <v>24</v>
      </c>
      <c r="F3119" s="13" t="s">
        <v>57</v>
      </c>
      <c r="G3119" s="13" t="s">
        <v>872</v>
      </c>
      <c r="H3119" s="13" t="s">
        <v>66</v>
      </c>
      <c r="I3119" s="12" t="s">
        <v>16</v>
      </c>
      <c r="J3119" s="14">
        <v>108</v>
      </c>
      <c r="K3119" s="15">
        <v>0</v>
      </c>
      <c r="L3119" s="15">
        <v>0</v>
      </c>
      <c r="M3119" s="15">
        <v>0</v>
      </c>
      <c r="N3119" s="16">
        <f t="shared" si="192"/>
        <v>0</v>
      </c>
      <c r="O3119" s="17">
        <f t="shared" si="193"/>
        <v>0</v>
      </c>
      <c r="P3119" s="18">
        <f t="shared" si="194"/>
        <v>0</v>
      </c>
      <c r="Q3119" s="17">
        <f t="shared" si="195"/>
        <v>0</v>
      </c>
    </row>
    <row r="3120" spans="1:17" x14ac:dyDescent="0.3">
      <c r="A3120" s="5" t="s">
        <v>3993</v>
      </c>
      <c r="B3120" s="5" t="s">
        <v>3989</v>
      </c>
      <c r="C3120" s="6" t="s">
        <v>19</v>
      </c>
      <c r="D3120" s="5">
        <v>31</v>
      </c>
      <c r="E3120" s="6" t="s">
        <v>24</v>
      </c>
      <c r="F3120" s="6" t="s">
        <v>69</v>
      </c>
      <c r="G3120" s="6" t="s">
        <v>58</v>
      </c>
      <c r="H3120" s="6" t="s">
        <v>70</v>
      </c>
      <c r="I3120" s="5" t="s">
        <v>10</v>
      </c>
      <c r="J3120" s="7">
        <v>710</v>
      </c>
      <c r="K3120" s="8">
        <v>322</v>
      </c>
      <c r="L3120" s="8">
        <v>386.66</v>
      </c>
      <c r="M3120" s="8">
        <v>455.67</v>
      </c>
      <c r="N3120" s="9">
        <f t="shared" si="192"/>
        <v>64.660000000000025</v>
      </c>
      <c r="O3120" s="10">
        <f t="shared" si="193"/>
        <v>1.2008074534161493</v>
      </c>
      <c r="P3120" s="11">
        <f t="shared" si="194"/>
        <v>-0.15144731933197267</v>
      </c>
      <c r="Q3120" s="10">
        <f t="shared" si="195"/>
        <v>0.73197788883840675</v>
      </c>
    </row>
    <row r="3121" spans="1:17" x14ac:dyDescent="0.3">
      <c r="A3121" s="12" t="s">
        <v>3994</v>
      </c>
      <c r="B3121" s="12" t="s">
        <v>3989</v>
      </c>
      <c r="C3121" s="13" t="s">
        <v>19</v>
      </c>
      <c r="D3121" s="12">
        <v>31</v>
      </c>
      <c r="E3121" s="13" t="s">
        <v>24</v>
      </c>
      <c r="F3121" s="13" t="s">
        <v>69</v>
      </c>
      <c r="G3121" s="13" t="s">
        <v>58</v>
      </c>
      <c r="H3121" s="13" t="s">
        <v>71</v>
      </c>
      <c r="I3121" s="12" t="s">
        <v>10</v>
      </c>
      <c r="J3121" s="14">
        <v>1200</v>
      </c>
      <c r="K3121" s="15">
        <v>614</v>
      </c>
      <c r="L3121" s="15">
        <v>343.51</v>
      </c>
      <c r="M3121" s="15">
        <v>572.04999999999995</v>
      </c>
      <c r="N3121" s="16">
        <f t="shared" si="192"/>
        <v>-270.49</v>
      </c>
      <c r="O3121" s="17">
        <f t="shared" si="193"/>
        <v>0.55946254071661239</v>
      </c>
      <c r="P3121" s="18">
        <f t="shared" si="194"/>
        <v>-0.39951053229612793</v>
      </c>
      <c r="Q3121" s="17">
        <f t="shared" si="195"/>
        <v>0.38475582437275985</v>
      </c>
    </row>
    <row r="3122" spans="1:17" x14ac:dyDescent="0.3">
      <c r="A3122" s="5" t="s">
        <v>3995</v>
      </c>
      <c r="B3122" s="5" t="s">
        <v>3989</v>
      </c>
      <c r="C3122" s="6" t="s">
        <v>19</v>
      </c>
      <c r="D3122" s="5">
        <v>31</v>
      </c>
      <c r="E3122" s="6" t="s">
        <v>24</v>
      </c>
      <c r="F3122" s="6" t="s">
        <v>69</v>
      </c>
      <c r="G3122" s="6" t="s">
        <v>58</v>
      </c>
      <c r="H3122" s="6" t="s">
        <v>72</v>
      </c>
      <c r="I3122" s="5" t="s">
        <v>10</v>
      </c>
      <c r="J3122" s="7">
        <v>600</v>
      </c>
      <c r="K3122" s="8">
        <v>356</v>
      </c>
      <c r="L3122" s="8">
        <v>356.9</v>
      </c>
      <c r="M3122" s="8">
        <v>380.96</v>
      </c>
      <c r="N3122" s="9">
        <f t="shared" si="192"/>
        <v>0.89999999999997726</v>
      </c>
      <c r="O3122" s="10">
        <f t="shared" si="193"/>
        <v>1.0025280898876403</v>
      </c>
      <c r="P3122" s="11">
        <f t="shared" si="194"/>
        <v>-6.3156236875262506E-2</v>
      </c>
      <c r="Q3122" s="10">
        <f t="shared" si="195"/>
        <v>0.79950716845878134</v>
      </c>
    </row>
    <row r="3123" spans="1:17" x14ac:dyDescent="0.3">
      <c r="A3123" s="12" t="s">
        <v>3996</v>
      </c>
      <c r="B3123" s="12" t="s">
        <v>3989</v>
      </c>
      <c r="C3123" s="13" t="s">
        <v>19</v>
      </c>
      <c r="D3123" s="12">
        <v>31</v>
      </c>
      <c r="E3123" s="13" t="s">
        <v>24</v>
      </c>
      <c r="F3123" s="13" t="s">
        <v>69</v>
      </c>
      <c r="G3123" s="13" t="s">
        <v>872</v>
      </c>
      <c r="H3123" s="13" t="s">
        <v>76</v>
      </c>
      <c r="I3123" s="12" t="s">
        <v>10</v>
      </c>
      <c r="J3123" s="14">
        <v>1320</v>
      </c>
      <c r="K3123" s="15">
        <v>638</v>
      </c>
      <c r="L3123" s="15">
        <v>873.94</v>
      </c>
      <c r="M3123" s="15">
        <v>790.49</v>
      </c>
      <c r="N3123" s="16">
        <f t="shared" si="192"/>
        <v>235.94000000000005</v>
      </c>
      <c r="O3123" s="17">
        <f t="shared" si="193"/>
        <v>1.3698119122257053</v>
      </c>
      <c r="P3123" s="18">
        <f t="shared" si="194"/>
        <v>0.10556743285810073</v>
      </c>
      <c r="Q3123" s="17">
        <f t="shared" si="195"/>
        <v>0.889886770935158</v>
      </c>
    </row>
    <row r="3124" spans="1:17" x14ac:dyDescent="0.3">
      <c r="A3124" s="5" t="s">
        <v>3997</v>
      </c>
      <c r="B3124" s="5" t="s">
        <v>3989</v>
      </c>
      <c r="C3124" s="6" t="s">
        <v>19</v>
      </c>
      <c r="D3124" s="5">
        <v>31</v>
      </c>
      <c r="E3124" s="6" t="s">
        <v>24</v>
      </c>
      <c r="F3124" s="6" t="s">
        <v>69</v>
      </c>
      <c r="G3124" s="6" t="s">
        <v>78</v>
      </c>
      <c r="H3124" s="6" t="s">
        <v>79</v>
      </c>
      <c r="I3124" s="5" t="s">
        <v>10</v>
      </c>
      <c r="J3124" s="7">
        <v>1500</v>
      </c>
      <c r="K3124" s="8">
        <v>638</v>
      </c>
      <c r="L3124" s="8">
        <v>763.93</v>
      </c>
      <c r="M3124" s="8">
        <v>745.39</v>
      </c>
      <c r="N3124" s="9">
        <f t="shared" si="192"/>
        <v>125.92999999999995</v>
      </c>
      <c r="O3124" s="10">
        <f t="shared" si="193"/>
        <v>1.1973824451410657</v>
      </c>
      <c r="P3124" s="11">
        <f t="shared" si="194"/>
        <v>2.487288533519361E-2</v>
      </c>
      <c r="Q3124" s="10">
        <f t="shared" si="195"/>
        <v>0.68452508960573477</v>
      </c>
    </row>
    <row r="3125" spans="1:17" x14ac:dyDescent="0.3">
      <c r="A3125" s="12" t="s">
        <v>3998</v>
      </c>
      <c r="B3125" s="12" t="s">
        <v>3989</v>
      </c>
      <c r="C3125" s="13" t="s">
        <v>19</v>
      </c>
      <c r="D3125" s="12">
        <v>31</v>
      </c>
      <c r="E3125" s="13" t="s">
        <v>24</v>
      </c>
      <c r="F3125" s="13" t="s">
        <v>69</v>
      </c>
      <c r="G3125" s="13" t="s">
        <v>78</v>
      </c>
      <c r="H3125" s="13" t="s">
        <v>82</v>
      </c>
      <c r="I3125" s="12" t="s">
        <v>16</v>
      </c>
      <c r="J3125" s="14">
        <v>431.59</v>
      </c>
      <c r="K3125" s="15">
        <v>12</v>
      </c>
      <c r="L3125" s="15">
        <v>0</v>
      </c>
      <c r="M3125" s="15">
        <v>0</v>
      </c>
      <c r="N3125" s="16">
        <f t="shared" si="192"/>
        <v>-12</v>
      </c>
      <c r="O3125" s="17">
        <f t="shared" si="193"/>
        <v>0</v>
      </c>
      <c r="P3125" s="18">
        <f t="shared" si="194"/>
        <v>0</v>
      </c>
      <c r="Q3125" s="17">
        <f t="shared" si="195"/>
        <v>0</v>
      </c>
    </row>
    <row r="3126" spans="1:17" x14ac:dyDescent="0.3">
      <c r="A3126" s="5" t="s">
        <v>3999</v>
      </c>
      <c r="B3126" s="5" t="s">
        <v>3989</v>
      </c>
      <c r="C3126" s="6" t="s">
        <v>19</v>
      </c>
      <c r="D3126" s="5">
        <v>31</v>
      </c>
      <c r="E3126" s="6" t="s">
        <v>24</v>
      </c>
      <c r="F3126" s="6" t="s">
        <v>85</v>
      </c>
      <c r="G3126" s="6" t="s">
        <v>58</v>
      </c>
      <c r="H3126" s="6" t="s">
        <v>86</v>
      </c>
      <c r="I3126" s="5" t="s">
        <v>12</v>
      </c>
      <c r="J3126" s="7">
        <v>195</v>
      </c>
      <c r="K3126" s="8">
        <v>4</v>
      </c>
      <c r="L3126" s="8">
        <v>4.5</v>
      </c>
      <c r="M3126" s="8">
        <v>4.41</v>
      </c>
      <c r="N3126" s="9">
        <f t="shared" si="192"/>
        <v>0.5</v>
      </c>
      <c r="O3126" s="10">
        <f t="shared" si="193"/>
        <v>1.125</v>
      </c>
      <c r="P3126" s="11">
        <f t="shared" si="194"/>
        <v>2.040816326530609E-2</v>
      </c>
      <c r="Q3126" s="10">
        <f t="shared" si="195"/>
        <v>3.1017369727047148E-2</v>
      </c>
    </row>
    <row r="3127" spans="1:17" x14ac:dyDescent="0.3">
      <c r="A3127" s="12" t="s">
        <v>4000</v>
      </c>
      <c r="B3127" s="12" t="s">
        <v>3989</v>
      </c>
      <c r="C3127" s="13" t="s">
        <v>19</v>
      </c>
      <c r="D3127" s="12">
        <v>31</v>
      </c>
      <c r="E3127" s="13" t="s">
        <v>24</v>
      </c>
      <c r="F3127" s="13" t="s">
        <v>85</v>
      </c>
      <c r="G3127" s="13" t="s">
        <v>58</v>
      </c>
      <c r="H3127" s="13" t="s">
        <v>87</v>
      </c>
      <c r="I3127" s="12" t="s">
        <v>12</v>
      </c>
      <c r="J3127" s="14">
        <v>100</v>
      </c>
      <c r="K3127" s="15">
        <v>10</v>
      </c>
      <c r="L3127" s="15">
        <v>10.16</v>
      </c>
      <c r="M3127" s="15">
        <v>10.69</v>
      </c>
      <c r="N3127" s="16">
        <f t="shared" si="192"/>
        <v>0.16000000000000014</v>
      </c>
      <c r="O3127" s="17">
        <f t="shared" si="193"/>
        <v>1.016</v>
      </c>
      <c r="P3127" s="18">
        <f t="shared" si="194"/>
        <v>-4.9579045837231002E-2</v>
      </c>
      <c r="Q3127" s="17">
        <f t="shared" si="195"/>
        <v>0.13655913978494624</v>
      </c>
    </row>
    <row r="3128" spans="1:17" x14ac:dyDescent="0.3">
      <c r="A3128" s="5" t="s">
        <v>4001</v>
      </c>
      <c r="B3128" s="5" t="s">
        <v>3989</v>
      </c>
      <c r="C3128" s="6" t="s">
        <v>19</v>
      </c>
      <c r="D3128" s="5">
        <v>31</v>
      </c>
      <c r="E3128" s="6" t="s">
        <v>24</v>
      </c>
      <c r="F3128" s="6" t="s">
        <v>85</v>
      </c>
      <c r="G3128" s="6" t="s">
        <v>58</v>
      </c>
      <c r="H3128" s="6" t="s">
        <v>88</v>
      </c>
      <c r="I3128" s="5" t="s">
        <v>12</v>
      </c>
      <c r="J3128" s="7">
        <v>111</v>
      </c>
      <c r="K3128" s="8">
        <v>12</v>
      </c>
      <c r="L3128" s="8">
        <v>8.2200000000000006</v>
      </c>
      <c r="M3128" s="8">
        <v>10.23</v>
      </c>
      <c r="N3128" s="9">
        <f t="shared" si="192"/>
        <v>-3.7799999999999994</v>
      </c>
      <c r="O3128" s="10">
        <f t="shared" si="193"/>
        <v>0.68500000000000005</v>
      </c>
      <c r="P3128" s="11">
        <f t="shared" si="194"/>
        <v>-0.19648093841642225</v>
      </c>
      <c r="Q3128" s="10">
        <f t="shared" si="195"/>
        <v>9.9535018889857593E-2</v>
      </c>
    </row>
    <row r="3129" spans="1:17" x14ac:dyDescent="0.3">
      <c r="A3129" s="12" t="s">
        <v>4002</v>
      </c>
      <c r="B3129" s="12" t="s">
        <v>3989</v>
      </c>
      <c r="C3129" s="13" t="s">
        <v>19</v>
      </c>
      <c r="D3129" s="12">
        <v>31</v>
      </c>
      <c r="E3129" s="13" t="s">
        <v>24</v>
      </c>
      <c r="F3129" s="13" t="s">
        <v>85</v>
      </c>
      <c r="G3129" s="13" t="s">
        <v>58</v>
      </c>
      <c r="H3129" s="13" t="s">
        <v>90</v>
      </c>
      <c r="I3129" s="12" t="s">
        <v>12</v>
      </c>
      <c r="J3129" s="14">
        <v>66</v>
      </c>
      <c r="K3129" s="15">
        <v>8</v>
      </c>
      <c r="L3129" s="15">
        <v>6.33</v>
      </c>
      <c r="M3129" s="15">
        <v>8.44</v>
      </c>
      <c r="N3129" s="16">
        <f t="shared" si="192"/>
        <v>-1.67</v>
      </c>
      <c r="O3129" s="17">
        <f t="shared" si="193"/>
        <v>0.79125000000000001</v>
      </c>
      <c r="P3129" s="18">
        <f t="shared" si="194"/>
        <v>-0.24999999999999994</v>
      </c>
      <c r="Q3129" s="17">
        <f t="shared" si="195"/>
        <v>0.12891006842619745</v>
      </c>
    </row>
    <row r="3130" spans="1:17" x14ac:dyDescent="0.3">
      <c r="A3130" s="5" t="s">
        <v>4003</v>
      </c>
      <c r="B3130" s="5" t="s">
        <v>3989</v>
      </c>
      <c r="C3130" s="6" t="s">
        <v>19</v>
      </c>
      <c r="D3130" s="5">
        <v>31</v>
      </c>
      <c r="E3130" s="6" t="s">
        <v>24</v>
      </c>
      <c r="F3130" s="6" t="s">
        <v>85</v>
      </c>
      <c r="G3130" s="6" t="s">
        <v>58</v>
      </c>
      <c r="H3130" s="6" t="s">
        <v>91</v>
      </c>
      <c r="I3130" s="5" t="s">
        <v>12</v>
      </c>
      <c r="J3130" s="7">
        <v>60</v>
      </c>
      <c r="K3130" s="8">
        <v>9</v>
      </c>
      <c r="L3130" s="8">
        <v>8.4499999999999993</v>
      </c>
      <c r="M3130" s="8">
        <v>11.56</v>
      </c>
      <c r="N3130" s="9">
        <f t="shared" si="192"/>
        <v>-0.55000000000000071</v>
      </c>
      <c r="O3130" s="10">
        <f t="shared" si="193"/>
        <v>0.93888888888888877</v>
      </c>
      <c r="P3130" s="11">
        <f t="shared" si="194"/>
        <v>-0.26903114186851218</v>
      </c>
      <c r="Q3130" s="10">
        <f t="shared" si="195"/>
        <v>0.18929211469534049</v>
      </c>
    </row>
    <row r="3131" spans="1:17" x14ac:dyDescent="0.3">
      <c r="A3131" s="12" t="s">
        <v>4004</v>
      </c>
      <c r="B3131" s="12" t="s">
        <v>3989</v>
      </c>
      <c r="C3131" s="13" t="s">
        <v>19</v>
      </c>
      <c r="D3131" s="12">
        <v>31</v>
      </c>
      <c r="E3131" s="13" t="s">
        <v>24</v>
      </c>
      <c r="F3131" s="13" t="s">
        <v>85</v>
      </c>
      <c r="G3131" s="13" t="s">
        <v>58</v>
      </c>
      <c r="H3131" s="13" t="s">
        <v>92</v>
      </c>
      <c r="I3131" s="12" t="s">
        <v>12</v>
      </c>
      <c r="J3131" s="14">
        <v>126</v>
      </c>
      <c r="K3131" s="15">
        <v>15</v>
      </c>
      <c r="L3131" s="15">
        <v>0</v>
      </c>
      <c r="M3131" s="15">
        <v>19.440000000000001</v>
      </c>
      <c r="N3131" s="16">
        <f t="shared" si="192"/>
        <v>-15</v>
      </c>
      <c r="O3131" s="17">
        <f t="shared" si="193"/>
        <v>0</v>
      </c>
      <c r="P3131" s="18">
        <f t="shared" si="194"/>
        <v>-1</v>
      </c>
      <c r="Q3131" s="17">
        <f t="shared" si="195"/>
        <v>0</v>
      </c>
    </row>
    <row r="3132" spans="1:17" x14ac:dyDescent="0.3">
      <c r="A3132" s="5" t="s">
        <v>4005</v>
      </c>
      <c r="B3132" s="5" t="s">
        <v>3989</v>
      </c>
      <c r="C3132" s="6" t="s">
        <v>19</v>
      </c>
      <c r="D3132" s="5">
        <v>31</v>
      </c>
      <c r="E3132" s="6" t="s">
        <v>24</v>
      </c>
      <c r="F3132" s="6" t="s">
        <v>85</v>
      </c>
      <c r="G3132" s="6" t="s">
        <v>58</v>
      </c>
      <c r="H3132" s="6" t="s">
        <v>93</v>
      </c>
      <c r="I3132" s="5" t="s">
        <v>12</v>
      </c>
      <c r="J3132" s="7">
        <v>120</v>
      </c>
      <c r="K3132" s="8">
        <v>24</v>
      </c>
      <c r="L3132" s="8">
        <v>16.170000000000002</v>
      </c>
      <c r="M3132" s="8">
        <v>20.41</v>
      </c>
      <c r="N3132" s="9">
        <f t="shared" si="192"/>
        <v>-7.8299999999999983</v>
      </c>
      <c r="O3132" s="10">
        <f t="shared" si="193"/>
        <v>0.67375000000000007</v>
      </c>
      <c r="P3132" s="11">
        <f t="shared" si="194"/>
        <v>-0.20774130328270449</v>
      </c>
      <c r="Q3132" s="10">
        <f t="shared" si="195"/>
        <v>0.1811155913978495</v>
      </c>
    </row>
    <row r="3133" spans="1:17" x14ac:dyDescent="0.3">
      <c r="A3133" s="12" t="s">
        <v>4006</v>
      </c>
      <c r="B3133" s="12" t="s">
        <v>3989</v>
      </c>
      <c r="C3133" s="13" t="s">
        <v>19</v>
      </c>
      <c r="D3133" s="12">
        <v>31</v>
      </c>
      <c r="E3133" s="13" t="s">
        <v>24</v>
      </c>
      <c r="F3133" s="13" t="s">
        <v>85</v>
      </c>
      <c r="G3133" s="13" t="s">
        <v>58</v>
      </c>
      <c r="H3133" s="13" t="s">
        <v>94</v>
      </c>
      <c r="I3133" s="12" t="s">
        <v>12</v>
      </c>
      <c r="J3133" s="14">
        <v>0</v>
      </c>
      <c r="K3133" s="15">
        <v>0</v>
      </c>
      <c r="L3133" s="15">
        <v>0</v>
      </c>
      <c r="M3133" s="15">
        <v>0</v>
      </c>
      <c r="N3133" s="16">
        <f t="shared" si="192"/>
        <v>0</v>
      </c>
      <c r="O3133" s="17">
        <f t="shared" si="193"/>
        <v>0</v>
      </c>
      <c r="P3133" s="18">
        <f t="shared" si="194"/>
        <v>0</v>
      </c>
      <c r="Q3133" s="17">
        <f t="shared" si="195"/>
        <v>0</v>
      </c>
    </row>
    <row r="3134" spans="1:17" x14ac:dyDescent="0.3">
      <c r="A3134" s="5" t="s">
        <v>4007</v>
      </c>
      <c r="B3134" s="5" t="s">
        <v>3989</v>
      </c>
      <c r="C3134" s="6" t="s">
        <v>19</v>
      </c>
      <c r="D3134" s="5">
        <v>31</v>
      </c>
      <c r="E3134" s="6" t="s">
        <v>24</v>
      </c>
      <c r="F3134" s="6" t="s">
        <v>85</v>
      </c>
      <c r="G3134" s="6" t="s">
        <v>58</v>
      </c>
      <c r="H3134" s="6" t="s">
        <v>96</v>
      </c>
      <c r="I3134" s="5" t="s">
        <v>12</v>
      </c>
      <c r="J3134" s="7">
        <v>110</v>
      </c>
      <c r="K3134" s="8">
        <v>15</v>
      </c>
      <c r="L3134" s="8">
        <v>10.220000000000001</v>
      </c>
      <c r="M3134" s="8">
        <v>13.71</v>
      </c>
      <c r="N3134" s="9">
        <f t="shared" si="192"/>
        <v>-4.7799999999999994</v>
      </c>
      <c r="O3134" s="10">
        <f t="shared" si="193"/>
        <v>0.68133333333333335</v>
      </c>
      <c r="P3134" s="11">
        <f t="shared" si="194"/>
        <v>-0.25455871626549964</v>
      </c>
      <c r="Q3134" s="10">
        <f t="shared" si="195"/>
        <v>0.12487781036168133</v>
      </c>
    </row>
    <row r="3135" spans="1:17" x14ac:dyDescent="0.3">
      <c r="A3135" s="12" t="s">
        <v>4008</v>
      </c>
      <c r="B3135" s="12" t="s">
        <v>3989</v>
      </c>
      <c r="C3135" s="13" t="s">
        <v>19</v>
      </c>
      <c r="D3135" s="12">
        <v>31</v>
      </c>
      <c r="E3135" s="13" t="s">
        <v>24</v>
      </c>
      <c r="F3135" s="13" t="s">
        <v>85</v>
      </c>
      <c r="G3135" s="13" t="s">
        <v>872</v>
      </c>
      <c r="H3135" s="13" t="s">
        <v>98</v>
      </c>
      <c r="I3135" s="12" t="s">
        <v>12</v>
      </c>
      <c r="J3135" s="14">
        <v>192</v>
      </c>
      <c r="K3135" s="15">
        <v>14</v>
      </c>
      <c r="L3135" s="15">
        <v>12.98</v>
      </c>
      <c r="M3135" s="15">
        <v>14.72</v>
      </c>
      <c r="N3135" s="16">
        <f t="shared" si="192"/>
        <v>-1.0199999999999996</v>
      </c>
      <c r="O3135" s="17">
        <f t="shared" si="193"/>
        <v>0.92714285714285716</v>
      </c>
      <c r="P3135" s="18">
        <f t="shared" si="194"/>
        <v>-0.11820652173913045</v>
      </c>
      <c r="Q3135" s="17">
        <f t="shared" si="195"/>
        <v>9.0865815412186385E-2</v>
      </c>
    </row>
    <row r="3136" spans="1:17" x14ac:dyDescent="0.3">
      <c r="A3136" s="5" t="s">
        <v>4009</v>
      </c>
      <c r="B3136" s="5" t="s">
        <v>3989</v>
      </c>
      <c r="C3136" s="6" t="s">
        <v>19</v>
      </c>
      <c r="D3136" s="5">
        <v>31</v>
      </c>
      <c r="E3136" s="6" t="s">
        <v>24</v>
      </c>
      <c r="F3136" s="6" t="s">
        <v>85</v>
      </c>
      <c r="G3136" s="6" t="s">
        <v>872</v>
      </c>
      <c r="H3136" s="6" t="s">
        <v>100</v>
      </c>
      <c r="I3136" s="5" t="s">
        <v>12</v>
      </c>
      <c r="J3136" s="7">
        <v>100</v>
      </c>
      <c r="K3136" s="8">
        <v>6</v>
      </c>
      <c r="L3136" s="8">
        <v>0.68</v>
      </c>
      <c r="M3136" s="8">
        <v>5.88</v>
      </c>
      <c r="N3136" s="9">
        <f t="shared" si="192"/>
        <v>-5.32</v>
      </c>
      <c r="O3136" s="10">
        <f t="shared" si="193"/>
        <v>0.11333333333333334</v>
      </c>
      <c r="P3136" s="11">
        <f t="shared" si="194"/>
        <v>-0.88435374149659873</v>
      </c>
      <c r="Q3136" s="10">
        <f t="shared" si="195"/>
        <v>9.1397849462365593E-3</v>
      </c>
    </row>
    <row r="3137" spans="1:17" x14ac:dyDescent="0.3">
      <c r="A3137" s="12" t="s">
        <v>4010</v>
      </c>
      <c r="B3137" s="12" t="s">
        <v>3989</v>
      </c>
      <c r="C3137" s="13" t="s">
        <v>19</v>
      </c>
      <c r="D3137" s="12">
        <v>31</v>
      </c>
      <c r="E3137" s="13" t="s">
        <v>24</v>
      </c>
      <c r="F3137" s="13" t="s">
        <v>85</v>
      </c>
      <c r="G3137" s="13" t="s">
        <v>872</v>
      </c>
      <c r="H3137" s="13" t="s">
        <v>102</v>
      </c>
      <c r="I3137" s="12" t="s">
        <v>12</v>
      </c>
      <c r="J3137" s="14">
        <v>70</v>
      </c>
      <c r="K3137" s="15">
        <v>6</v>
      </c>
      <c r="L3137" s="15">
        <v>4.62</v>
      </c>
      <c r="M3137" s="15">
        <v>6.19</v>
      </c>
      <c r="N3137" s="16">
        <f t="shared" si="192"/>
        <v>-1.38</v>
      </c>
      <c r="O3137" s="17">
        <f t="shared" si="193"/>
        <v>0.77</v>
      </c>
      <c r="P3137" s="18">
        <f t="shared" si="194"/>
        <v>-0.25363489499192249</v>
      </c>
      <c r="Q3137" s="17">
        <f t="shared" si="195"/>
        <v>8.8709677419354843E-2</v>
      </c>
    </row>
    <row r="3138" spans="1:17" x14ac:dyDescent="0.3">
      <c r="A3138" s="5" t="s">
        <v>4011</v>
      </c>
      <c r="B3138" s="5" t="s">
        <v>3989</v>
      </c>
      <c r="C3138" s="6" t="s">
        <v>19</v>
      </c>
      <c r="D3138" s="5">
        <v>31</v>
      </c>
      <c r="E3138" s="6" t="s">
        <v>24</v>
      </c>
      <c r="F3138" s="6" t="s">
        <v>85</v>
      </c>
      <c r="G3138" s="6" t="s">
        <v>872</v>
      </c>
      <c r="H3138" s="6" t="s">
        <v>104</v>
      </c>
      <c r="I3138" s="5" t="s">
        <v>12</v>
      </c>
      <c r="J3138" s="7">
        <v>180</v>
      </c>
      <c r="K3138" s="8">
        <v>16</v>
      </c>
      <c r="L3138" s="8">
        <v>12.95</v>
      </c>
      <c r="M3138" s="8">
        <v>0.39</v>
      </c>
      <c r="N3138" s="9">
        <f t="shared" ref="N3138:N3201" si="196">L3138-K3138</f>
        <v>-3.0500000000000007</v>
      </c>
      <c r="O3138" s="10">
        <f t="shared" ref="O3138:O3201" si="197">IFERROR(L3138/K3138, 0)</f>
        <v>0.80937499999999996</v>
      </c>
      <c r="P3138" s="11">
        <f t="shared" ref="P3138:P3201" si="198">IFERROR((L3138-M3138)/M3138, 0)</f>
        <v>32.205128205128197</v>
      </c>
      <c r="Q3138" s="10">
        <f t="shared" ref="Q3138:Q3201" si="199">IFERROR((L3138*1000)/(J3138*D3138*24), 0)</f>
        <v>9.6699522102747903E-2</v>
      </c>
    </row>
    <row r="3139" spans="1:17" x14ac:dyDescent="0.3">
      <c r="A3139" s="12" t="s">
        <v>4012</v>
      </c>
      <c r="B3139" s="12" t="s">
        <v>3989</v>
      </c>
      <c r="C3139" s="13" t="s">
        <v>19</v>
      </c>
      <c r="D3139" s="12">
        <v>31</v>
      </c>
      <c r="E3139" s="13" t="s">
        <v>24</v>
      </c>
      <c r="F3139" s="13" t="s">
        <v>85</v>
      </c>
      <c r="G3139" s="13" t="s">
        <v>872</v>
      </c>
      <c r="H3139" s="13" t="s">
        <v>106</v>
      </c>
      <c r="I3139" s="12" t="s">
        <v>12</v>
      </c>
      <c r="J3139" s="14">
        <v>300</v>
      </c>
      <c r="K3139" s="15">
        <v>44</v>
      </c>
      <c r="L3139" s="15">
        <v>28.72</v>
      </c>
      <c r="M3139" s="15">
        <v>31.44</v>
      </c>
      <c r="N3139" s="16">
        <f t="shared" si="196"/>
        <v>-15.280000000000001</v>
      </c>
      <c r="O3139" s="17">
        <f t="shared" si="197"/>
        <v>0.65272727272727271</v>
      </c>
      <c r="P3139" s="18">
        <f t="shared" si="198"/>
        <v>-8.6513994910941555E-2</v>
      </c>
      <c r="Q3139" s="17">
        <f t="shared" si="199"/>
        <v>0.12867383512544803</v>
      </c>
    </row>
    <row r="3140" spans="1:17" x14ac:dyDescent="0.3">
      <c r="A3140" s="5" t="s">
        <v>4013</v>
      </c>
      <c r="B3140" s="5" t="s">
        <v>3989</v>
      </c>
      <c r="C3140" s="6" t="s">
        <v>19</v>
      </c>
      <c r="D3140" s="5">
        <v>31</v>
      </c>
      <c r="E3140" s="6" t="s">
        <v>24</v>
      </c>
      <c r="F3140" s="6" t="s">
        <v>85</v>
      </c>
      <c r="G3140" s="6" t="s">
        <v>872</v>
      </c>
      <c r="H3140" s="6" t="s">
        <v>107</v>
      </c>
      <c r="I3140" s="5" t="s">
        <v>12</v>
      </c>
      <c r="J3140" s="7">
        <v>1045</v>
      </c>
      <c r="K3140" s="8">
        <v>127</v>
      </c>
      <c r="L3140" s="8">
        <v>95.06</v>
      </c>
      <c r="M3140" s="8">
        <v>106.12</v>
      </c>
      <c r="N3140" s="9">
        <f t="shared" si="196"/>
        <v>-31.939999999999998</v>
      </c>
      <c r="O3140" s="10">
        <f t="shared" si="197"/>
        <v>0.74850393700787399</v>
      </c>
      <c r="P3140" s="11">
        <f t="shared" si="198"/>
        <v>-0.10422163588390503</v>
      </c>
      <c r="Q3140" s="10">
        <f t="shared" si="199"/>
        <v>0.12226681072181921</v>
      </c>
    </row>
    <row r="3141" spans="1:17" x14ac:dyDescent="0.3">
      <c r="A3141" s="12" t="s">
        <v>4014</v>
      </c>
      <c r="B3141" s="12" t="s">
        <v>3989</v>
      </c>
      <c r="C3141" s="13" t="s">
        <v>19</v>
      </c>
      <c r="D3141" s="12">
        <v>31</v>
      </c>
      <c r="E3141" s="13" t="s">
        <v>24</v>
      </c>
      <c r="F3141" s="13" t="s">
        <v>85</v>
      </c>
      <c r="G3141" s="13" t="s">
        <v>872</v>
      </c>
      <c r="H3141" s="13" t="s">
        <v>109</v>
      </c>
      <c r="I3141" s="12" t="s">
        <v>12</v>
      </c>
      <c r="J3141" s="14">
        <v>100</v>
      </c>
      <c r="K3141" s="15">
        <v>8</v>
      </c>
      <c r="L3141" s="15">
        <v>7.26</v>
      </c>
      <c r="M3141" s="15">
        <v>8.2899999999999991</v>
      </c>
      <c r="N3141" s="16">
        <f t="shared" si="196"/>
        <v>-0.74000000000000021</v>
      </c>
      <c r="O3141" s="17">
        <f t="shared" si="197"/>
        <v>0.90749999999999997</v>
      </c>
      <c r="P3141" s="18">
        <f t="shared" si="198"/>
        <v>-0.1242460796139927</v>
      </c>
      <c r="Q3141" s="17">
        <f t="shared" si="199"/>
        <v>9.7580645161290322E-2</v>
      </c>
    </row>
    <row r="3142" spans="1:17" x14ac:dyDescent="0.3">
      <c r="A3142" s="5" t="s">
        <v>4015</v>
      </c>
      <c r="B3142" s="5" t="s">
        <v>3989</v>
      </c>
      <c r="C3142" s="6" t="s">
        <v>19</v>
      </c>
      <c r="D3142" s="5">
        <v>31</v>
      </c>
      <c r="E3142" s="6" t="s">
        <v>24</v>
      </c>
      <c r="F3142" s="6" t="s">
        <v>85</v>
      </c>
      <c r="G3142" s="6" t="s">
        <v>872</v>
      </c>
      <c r="H3142" s="6" t="s">
        <v>111</v>
      </c>
      <c r="I3142" s="5" t="s">
        <v>12</v>
      </c>
      <c r="J3142" s="7">
        <v>36</v>
      </c>
      <c r="K3142" s="8">
        <v>5</v>
      </c>
      <c r="L3142" s="8">
        <v>1.99</v>
      </c>
      <c r="M3142" s="8">
        <v>3.99</v>
      </c>
      <c r="N3142" s="9">
        <f t="shared" si="196"/>
        <v>-3.01</v>
      </c>
      <c r="O3142" s="10">
        <f t="shared" si="197"/>
        <v>0.39800000000000002</v>
      </c>
      <c r="P3142" s="11">
        <f t="shared" si="198"/>
        <v>-0.50125313283208017</v>
      </c>
      <c r="Q3142" s="10">
        <f t="shared" si="199"/>
        <v>7.4298088410991642E-2</v>
      </c>
    </row>
    <row r="3143" spans="1:17" x14ac:dyDescent="0.3">
      <c r="A3143" s="12" t="s">
        <v>4016</v>
      </c>
      <c r="B3143" s="12" t="s">
        <v>3989</v>
      </c>
      <c r="C3143" s="13" t="s">
        <v>19</v>
      </c>
      <c r="D3143" s="12">
        <v>31</v>
      </c>
      <c r="E3143" s="13" t="s">
        <v>24</v>
      </c>
      <c r="F3143" s="13" t="s">
        <v>85</v>
      </c>
      <c r="G3143" s="13" t="s">
        <v>872</v>
      </c>
      <c r="H3143" s="13" t="s">
        <v>113</v>
      </c>
      <c r="I3143" s="12" t="s">
        <v>12</v>
      </c>
      <c r="J3143" s="14">
        <v>86</v>
      </c>
      <c r="K3143" s="15">
        <v>7</v>
      </c>
      <c r="L3143" s="15">
        <v>6.4</v>
      </c>
      <c r="M3143" s="15">
        <v>6.98</v>
      </c>
      <c r="N3143" s="16">
        <f t="shared" si="196"/>
        <v>-0.59999999999999964</v>
      </c>
      <c r="O3143" s="17">
        <f t="shared" si="197"/>
        <v>0.91428571428571437</v>
      </c>
      <c r="P3143" s="18">
        <f t="shared" si="198"/>
        <v>-8.3094555873925502E-2</v>
      </c>
      <c r="Q3143" s="17">
        <f t="shared" si="199"/>
        <v>0.1000250062515629</v>
      </c>
    </row>
    <row r="3144" spans="1:17" x14ac:dyDescent="0.3">
      <c r="A3144" s="5" t="s">
        <v>4017</v>
      </c>
      <c r="B3144" s="5" t="s">
        <v>3989</v>
      </c>
      <c r="C3144" s="6" t="s">
        <v>19</v>
      </c>
      <c r="D3144" s="5">
        <v>31</v>
      </c>
      <c r="E3144" s="6" t="s">
        <v>24</v>
      </c>
      <c r="F3144" s="6" t="s">
        <v>85</v>
      </c>
      <c r="G3144" s="6" t="s">
        <v>872</v>
      </c>
      <c r="H3144" s="6" t="s">
        <v>115</v>
      </c>
      <c r="I3144" s="5" t="s">
        <v>12</v>
      </c>
      <c r="J3144" s="7">
        <v>0</v>
      </c>
      <c r="K3144" s="8">
        <v>9</v>
      </c>
      <c r="L3144" s="8">
        <v>0</v>
      </c>
      <c r="M3144" s="8">
        <v>0</v>
      </c>
      <c r="N3144" s="9">
        <f t="shared" si="196"/>
        <v>-9</v>
      </c>
      <c r="O3144" s="10">
        <f t="shared" si="197"/>
        <v>0</v>
      </c>
      <c r="P3144" s="11">
        <f t="shared" si="198"/>
        <v>0</v>
      </c>
      <c r="Q3144" s="10">
        <f t="shared" si="199"/>
        <v>0</v>
      </c>
    </row>
    <row r="3145" spans="1:17" x14ac:dyDescent="0.3">
      <c r="A3145" s="12" t="s">
        <v>4018</v>
      </c>
      <c r="B3145" s="12" t="s">
        <v>3989</v>
      </c>
      <c r="C3145" s="13" t="s">
        <v>19</v>
      </c>
      <c r="D3145" s="12">
        <v>31</v>
      </c>
      <c r="E3145" s="13" t="s">
        <v>24</v>
      </c>
      <c r="F3145" s="13" t="s">
        <v>85</v>
      </c>
      <c r="G3145" s="13" t="s">
        <v>78</v>
      </c>
      <c r="H3145" s="13" t="s">
        <v>117</v>
      </c>
      <c r="I3145" s="12" t="s">
        <v>12</v>
      </c>
      <c r="J3145" s="14">
        <v>630</v>
      </c>
      <c r="K3145" s="15">
        <v>131</v>
      </c>
      <c r="L3145" s="15">
        <v>170.91</v>
      </c>
      <c r="M3145" s="15">
        <v>147.55000000000001</v>
      </c>
      <c r="N3145" s="16">
        <f t="shared" si="196"/>
        <v>39.909999999999997</v>
      </c>
      <c r="O3145" s="17">
        <f t="shared" si="197"/>
        <v>1.3046564885496184</v>
      </c>
      <c r="P3145" s="18">
        <f t="shared" si="198"/>
        <v>0.15831921382582165</v>
      </c>
      <c r="Q3145" s="17">
        <f t="shared" si="199"/>
        <v>0.36463133640552997</v>
      </c>
    </row>
    <row r="3146" spans="1:17" x14ac:dyDescent="0.3">
      <c r="A3146" s="5" t="s">
        <v>4019</v>
      </c>
      <c r="B3146" s="5" t="s">
        <v>3989</v>
      </c>
      <c r="C3146" s="6" t="s">
        <v>19</v>
      </c>
      <c r="D3146" s="5">
        <v>31</v>
      </c>
      <c r="E3146" s="6" t="s">
        <v>24</v>
      </c>
      <c r="F3146" s="6" t="s">
        <v>85</v>
      </c>
      <c r="G3146" s="6" t="s">
        <v>78</v>
      </c>
      <c r="H3146" s="6" t="s">
        <v>118</v>
      </c>
      <c r="I3146" s="5" t="s">
        <v>12</v>
      </c>
      <c r="J3146" s="7">
        <v>785</v>
      </c>
      <c r="K3146" s="8">
        <v>169</v>
      </c>
      <c r="L3146" s="8">
        <v>182.8</v>
      </c>
      <c r="M3146" s="8">
        <v>171.13</v>
      </c>
      <c r="N3146" s="9">
        <f t="shared" si="196"/>
        <v>13.800000000000011</v>
      </c>
      <c r="O3146" s="10">
        <f t="shared" si="197"/>
        <v>1.0816568047337278</v>
      </c>
      <c r="P3146" s="11">
        <f t="shared" si="198"/>
        <v>6.8193770817507257E-2</v>
      </c>
      <c r="Q3146" s="10">
        <f t="shared" si="199"/>
        <v>0.31299226080405451</v>
      </c>
    </row>
    <row r="3147" spans="1:17" x14ac:dyDescent="0.3">
      <c r="A3147" s="12" t="s">
        <v>4020</v>
      </c>
      <c r="B3147" s="12" t="s">
        <v>3989</v>
      </c>
      <c r="C3147" s="13" t="s">
        <v>19</v>
      </c>
      <c r="D3147" s="12">
        <v>31</v>
      </c>
      <c r="E3147" s="13" t="s">
        <v>24</v>
      </c>
      <c r="F3147" s="13" t="s">
        <v>85</v>
      </c>
      <c r="G3147" s="13" t="s">
        <v>78</v>
      </c>
      <c r="H3147" s="13" t="s">
        <v>119</v>
      </c>
      <c r="I3147" s="12" t="s">
        <v>12</v>
      </c>
      <c r="J3147" s="14">
        <v>990</v>
      </c>
      <c r="K3147" s="15">
        <v>100</v>
      </c>
      <c r="L3147" s="15">
        <v>75.069999999999993</v>
      </c>
      <c r="M3147" s="15">
        <v>95.38</v>
      </c>
      <c r="N3147" s="16">
        <f t="shared" si="196"/>
        <v>-24.930000000000007</v>
      </c>
      <c r="O3147" s="17">
        <f t="shared" si="197"/>
        <v>0.75069999999999992</v>
      </c>
      <c r="P3147" s="18">
        <f t="shared" si="198"/>
        <v>-0.21293772279303841</v>
      </c>
      <c r="Q3147" s="17">
        <f t="shared" si="199"/>
        <v>0.10191973498425111</v>
      </c>
    </row>
    <row r="3148" spans="1:17" x14ac:dyDescent="0.3">
      <c r="A3148" s="5" t="s">
        <v>4021</v>
      </c>
      <c r="B3148" s="5" t="s">
        <v>3989</v>
      </c>
      <c r="C3148" s="6" t="s">
        <v>19</v>
      </c>
      <c r="D3148" s="5">
        <v>31</v>
      </c>
      <c r="E3148" s="6" t="s">
        <v>24</v>
      </c>
      <c r="F3148" s="6" t="s">
        <v>85</v>
      </c>
      <c r="G3148" s="6" t="s">
        <v>78</v>
      </c>
      <c r="H3148" s="6" t="s">
        <v>120</v>
      </c>
      <c r="I3148" s="5" t="s">
        <v>12</v>
      </c>
      <c r="J3148" s="7">
        <v>396</v>
      </c>
      <c r="K3148" s="8">
        <v>80</v>
      </c>
      <c r="L3148" s="8">
        <v>170.89</v>
      </c>
      <c r="M3148" s="8">
        <v>155.03</v>
      </c>
      <c r="N3148" s="9">
        <f t="shared" si="196"/>
        <v>90.889999999999986</v>
      </c>
      <c r="O3148" s="10">
        <f t="shared" si="197"/>
        <v>2.1361249999999998</v>
      </c>
      <c r="P3148" s="11">
        <f t="shared" si="198"/>
        <v>0.10230278010707596</v>
      </c>
      <c r="Q3148" s="10">
        <f t="shared" si="199"/>
        <v>0.5800274247854893</v>
      </c>
    </row>
    <row r="3149" spans="1:17" x14ac:dyDescent="0.3">
      <c r="A3149" s="12" t="s">
        <v>4022</v>
      </c>
      <c r="B3149" s="12" t="s">
        <v>3989</v>
      </c>
      <c r="C3149" s="13" t="s">
        <v>19</v>
      </c>
      <c r="D3149" s="12">
        <v>31</v>
      </c>
      <c r="E3149" s="13" t="s">
        <v>24</v>
      </c>
      <c r="F3149" s="13" t="s">
        <v>85</v>
      </c>
      <c r="G3149" s="13" t="s">
        <v>78</v>
      </c>
      <c r="H3149" s="13" t="s">
        <v>122</v>
      </c>
      <c r="I3149" s="12" t="s">
        <v>12</v>
      </c>
      <c r="J3149" s="14">
        <v>180</v>
      </c>
      <c r="K3149" s="15">
        <v>18</v>
      </c>
      <c r="L3149" s="15">
        <v>14.3</v>
      </c>
      <c r="M3149" s="15">
        <v>23.26</v>
      </c>
      <c r="N3149" s="16">
        <f t="shared" si="196"/>
        <v>-3.6999999999999993</v>
      </c>
      <c r="O3149" s="17">
        <f t="shared" si="197"/>
        <v>0.79444444444444451</v>
      </c>
      <c r="P3149" s="18">
        <f t="shared" si="198"/>
        <v>-0.38521066208082544</v>
      </c>
      <c r="Q3149" s="17">
        <f t="shared" si="199"/>
        <v>0.10678016726403823</v>
      </c>
    </row>
    <row r="3150" spans="1:17" x14ac:dyDescent="0.3">
      <c r="A3150" s="5" t="s">
        <v>4023</v>
      </c>
      <c r="B3150" s="5" t="s">
        <v>3989</v>
      </c>
      <c r="C3150" s="6" t="s">
        <v>19</v>
      </c>
      <c r="D3150" s="5">
        <v>31</v>
      </c>
      <c r="E3150" s="6" t="s">
        <v>24</v>
      </c>
      <c r="F3150" s="6" t="s">
        <v>85</v>
      </c>
      <c r="G3150" s="6" t="s">
        <v>78</v>
      </c>
      <c r="H3150" s="6" t="s">
        <v>123</v>
      </c>
      <c r="I3150" s="5" t="s">
        <v>12</v>
      </c>
      <c r="J3150" s="7">
        <v>540</v>
      </c>
      <c r="K3150" s="8">
        <v>46</v>
      </c>
      <c r="L3150" s="8">
        <v>37.72</v>
      </c>
      <c r="M3150" s="8">
        <v>36.200000000000003</v>
      </c>
      <c r="N3150" s="9">
        <f t="shared" si="196"/>
        <v>-8.2800000000000011</v>
      </c>
      <c r="O3150" s="10">
        <f t="shared" si="197"/>
        <v>0.82</v>
      </c>
      <c r="P3150" s="11">
        <f t="shared" si="198"/>
        <v>4.1988950276242984E-2</v>
      </c>
      <c r="Q3150" s="10">
        <f t="shared" si="199"/>
        <v>9.3886897650338516E-2</v>
      </c>
    </row>
    <row r="3151" spans="1:17" x14ac:dyDescent="0.3">
      <c r="A3151" s="12" t="s">
        <v>4024</v>
      </c>
      <c r="B3151" s="12" t="s">
        <v>3989</v>
      </c>
      <c r="C3151" s="13" t="s">
        <v>19</v>
      </c>
      <c r="D3151" s="12">
        <v>31</v>
      </c>
      <c r="E3151" s="13" t="s">
        <v>24</v>
      </c>
      <c r="F3151" s="13" t="s">
        <v>85</v>
      </c>
      <c r="G3151" s="13" t="s">
        <v>78</v>
      </c>
      <c r="H3151" s="13" t="s">
        <v>124</v>
      </c>
      <c r="I3151" s="12" t="s">
        <v>12</v>
      </c>
      <c r="J3151" s="14">
        <v>300</v>
      </c>
      <c r="K3151" s="15">
        <v>31</v>
      </c>
      <c r="L3151" s="15">
        <v>27.98</v>
      </c>
      <c r="M3151" s="15">
        <v>32.21</v>
      </c>
      <c r="N3151" s="16">
        <f t="shared" si="196"/>
        <v>-3.0199999999999996</v>
      </c>
      <c r="O3151" s="17">
        <f t="shared" si="197"/>
        <v>0.90258064516129033</v>
      </c>
      <c r="P3151" s="18">
        <f t="shared" si="198"/>
        <v>-0.13132567525613165</v>
      </c>
      <c r="Q3151" s="17">
        <f t="shared" si="199"/>
        <v>0.1253584229390681</v>
      </c>
    </row>
    <row r="3152" spans="1:17" x14ac:dyDescent="0.3">
      <c r="A3152" s="5" t="s">
        <v>4025</v>
      </c>
      <c r="B3152" s="5" t="s">
        <v>3989</v>
      </c>
      <c r="C3152" s="6" t="s">
        <v>19</v>
      </c>
      <c r="D3152" s="5">
        <v>31</v>
      </c>
      <c r="E3152" s="6" t="s">
        <v>24</v>
      </c>
      <c r="F3152" s="6" t="s">
        <v>85</v>
      </c>
      <c r="G3152" s="6" t="s">
        <v>78</v>
      </c>
      <c r="H3152" s="6" t="s">
        <v>125</v>
      </c>
      <c r="I3152" s="5" t="s">
        <v>12</v>
      </c>
      <c r="J3152" s="7">
        <v>231</v>
      </c>
      <c r="K3152" s="8">
        <v>25</v>
      </c>
      <c r="L3152" s="8">
        <v>6.11</v>
      </c>
      <c r="M3152" s="8">
        <v>16.05</v>
      </c>
      <c r="N3152" s="9">
        <f t="shared" si="196"/>
        <v>-18.89</v>
      </c>
      <c r="O3152" s="10">
        <f t="shared" si="197"/>
        <v>0.24440000000000001</v>
      </c>
      <c r="P3152" s="11">
        <f t="shared" si="198"/>
        <v>-0.61931464174454831</v>
      </c>
      <c r="Q3152" s="10">
        <f t="shared" si="199"/>
        <v>3.555136619652749E-2</v>
      </c>
    </row>
    <row r="3153" spans="1:17" x14ac:dyDescent="0.3">
      <c r="A3153" s="12" t="s">
        <v>4026</v>
      </c>
      <c r="B3153" s="12" t="s">
        <v>3989</v>
      </c>
      <c r="C3153" s="13" t="s">
        <v>19</v>
      </c>
      <c r="D3153" s="12">
        <v>31</v>
      </c>
      <c r="E3153" s="13" t="s">
        <v>24</v>
      </c>
      <c r="F3153" s="13" t="s">
        <v>85</v>
      </c>
      <c r="G3153" s="13" t="s">
        <v>78</v>
      </c>
      <c r="H3153" s="13" t="s">
        <v>126</v>
      </c>
      <c r="I3153" s="12" t="s">
        <v>12</v>
      </c>
      <c r="J3153" s="14">
        <v>0</v>
      </c>
      <c r="K3153" s="15">
        <v>77</v>
      </c>
      <c r="L3153" s="15">
        <v>0</v>
      </c>
      <c r="M3153" s="15">
        <v>0</v>
      </c>
      <c r="N3153" s="16">
        <f t="shared" si="196"/>
        <v>-77</v>
      </c>
      <c r="O3153" s="17">
        <f t="shared" si="197"/>
        <v>0</v>
      </c>
      <c r="P3153" s="18">
        <f t="shared" si="198"/>
        <v>0</v>
      </c>
      <c r="Q3153" s="17">
        <f t="shared" si="199"/>
        <v>0</v>
      </c>
    </row>
    <row r="3154" spans="1:17" x14ac:dyDescent="0.3">
      <c r="A3154" s="5" t="s">
        <v>4027</v>
      </c>
      <c r="B3154" s="5" t="s">
        <v>3989</v>
      </c>
      <c r="C3154" s="6" t="s">
        <v>19</v>
      </c>
      <c r="D3154" s="5">
        <v>31</v>
      </c>
      <c r="E3154" s="6" t="s">
        <v>24</v>
      </c>
      <c r="F3154" s="6" t="s">
        <v>85</v>
      </c>
      <c r="G3154" s="6" t="s">
        <v>78</v>
      </c>
      <c r="H3154" s="6" t="s">
        <v>127</v>
      </c>
      <c r="I3154" s="5" t="s">
        <v>12</v>
      </c>
      <c r="J3154" s="7">
        <v>520</v>
      </c>
      <c r="K3154" s="8">
        <v>54</v>
      </c>
      <c r="L3154" s="8">
        <v>3.48</v>
      </c>
      <c r="M3154" s="8">
        <v>12.29</v>
      </c>
      <c r="N3154" s="9">
        <f t="shared" si="196"/>
        <v>-50.52</v>
      </c>
      <c r="O3154" s="10">
        <f t="shared" si="197"/>
        <v>6.4444444444444443E-2</v>
      </c>
      <c r="P3154" s="11">
        <f t="shared" si="198"/>
        <v>-0.71684296175752638</v>
      </c>
      <c r="Q3154" s="10">
        <f t="shared" si="199"/>
        <v>8.9950372208436723E-3</v>
      </c>
    </row>
    <row r="3155" spans="1:17" x14ac:dyDescent="0.3">
      <c r="A3155" s="12" t="s">
        <v>4028</v>
      </c>
      <c r="B3155" s="12" t="s">
        <v>3989</v>
      </c>
      <c r="C3155" s="13" t="s">
        <v>19</v>
      </c>
      <c r="D3155" s="12">
        <v>31</v>
      </c>
      <c r="E3155" s="13" t="s">
        <v>24</v>
      </c>
      <c r="F3155" s="13" t="s">
        <v>85</v>
      </c>
      <c r="G3155" s="13" t="s">
        <v>78</v>
      </c>
      <c r="H3155" s="13" t="s">
        <v>129</v>
      </c>
      <c r="I3155" s="12" t="s">
        <v>12</v>
      </c>
      <c r="J3155" s="14">
        <v>800</v>
      </c>
      <c r="K3155" s="15">
        <v>76</v>
      </c>
      <c r="L3155" s="15">
        <v>74.39</v>
      </c>
      <c r="M3155" s="15">
        <v>79.44</v>
      </c>
      <c r="N3155" s="16">
        <f t="shared" si="196"/>
        <v>-1.6099999999999994</v>
      </c>
      <c r="O3155" s="17">
        <f t="shared" si="197"/>
        <v>0.97881578947368419</v>
      </c>
      <c r="P3155" s="18">
        <f t="shared" si="198"/>
        <v>-6.3569989929506507E-2</v>
      </c>
      <c r="Q3155" s="17">
        <f t="shared" si="199"/>
        <v>0.12498319892473118</v>
      </c>
    </row>
    <row r="3156" spans="1:17" x14ac:dyDescent="0.3">
      <c r="A3156" s="5" t="s">
        <v>4029</v>
      </c>
      <c r="B3156" s="5" t="s">
        <v>3989</v>
      </c>
      <c r="C3156" s="6" t="s">
        <v>19</v>
      </c>
      <c r="D3156" s="5">
        <v>31</v>
      </c>
      <c r="E3156" s="6" t="s">
        <v>24</v>
      </c>
      <c r="F3156" s="6" t="s">
        <v>85</v>
      </c>
      <c r="G3156" s="6" t="s">
        <v>78</v>
      </c>
      <c r="H3156" s="6" t="s">
        <v>130</v>
      </c>
      <c r="I3156" s="5" t="s">
        <v>12</v>
      </c>
      <c r="J3156" s="7">
        <v>1500</v>
      </c>
      <c r="K3156" s="8">
        <v>207</v>
      </c>
      <c r="L3156" s="8">
        <v>189.55</v>
      </c>
      <c r="M3156" s="8">
        <v>207.14</v>
      </c>
      <c r="N3156" s="9">
        <f t="shared" si="196"/>
        <v>-17.449999999999989</v>
      </c>
      <c r="O3156" s="10">
        <f t="shared" si="197"/>
        <v>0.91570048309178753</v>
      </c>
      <c r="P3156" s="11">
        <f t="shared" si="198"/>
        <v>-8.4918412667760818E-2</v>
      </c>
      <c r="Q3156" s="10">
        <f t="shared" si="199"/>
        <v>0.16984767025089606</v>
      </c>
    </row>
    <row r="3157" spans="1:17" x14ac:dyDescent="0.3">
      <c r="A3157" s="12" t="s">
        <v>4030</v>
      </c>
      <c r="B3157" s="12" t="s">
        <v>3989</v>
      </c>
      <c r="C3157" s="13" t="s">
        <v>19</v>
      </c>
      <c r="D3157" s="12">
        <v>31</v>
      </c>
      <c r="E3157" s="13" t="s">
        <v>24</v>
      </c>
      <c r="F3157" s="13" t="s">
        <v>85</v>
      </c>
      <c r="G3157" s="13" t="s">
        <v>78</v>
      </c>
      <c r="H3157" s="13" t="s">
        <v>131</v>
      </c>
      <c r="I3157" s="12" t="s">
        <v>12</v>
      </c>
      <c r="J3157" s="14">
        <v>412.02</v>
      </c>
      <c r="K3157" s="15">
        <v>58</v>
      </c>
      <c r="L3157" s="15">
        <v>54.05</v>
      </c>
      <c r="M3157" s="15">
        <v>59.05</v>
      </c>
      <c r="N3157" s="16">
        <f t="shared" si="196"/>
        <v>-3.9500000000000028</v>
      </c>
      <c r="O3157" s="17">
        <f t="shared" si="197"/>
        <v>0.93189655172413788</v>
      </c>
      <c r="P3157" s="18">
        <f t="shared" si="198"/>
        <v>-8.4674005080440304E-2</v>
      </c>
      <c r="Q3157" s="17">
        <f t="shared" si="199"/>
        <v>0.17632117242455606</v>
      </c>
    </row>
    <row r="3158" spans="1:17" x14ac:dyDescent="0.3">
      <c r="A3158" s="5" t="s">
        <v>4031</v>
      </c>
      <c r="B3158" s="5" t="s">
        <v>3989</v>
      </c>
      <c r="C3158" s="6" t="s">
        <v>19</v>
      </c>
      <c r="D3158" s="5">
        <v>31</v>
      </c>
      <c r="E3158" s="6" t="s">
        <v>24</v>
      </c>
      <c r="F3158" s="6" t="s">
        <v>133</v>
      </c>
      <c r="G3158" s="6" t="s">
        <v>58</v>
      </c>
      <c r="H3158" s="6" t="s">
        <v>134</v>
      </c>
      <c r="I3158" s="5" t="s">
        <v>16</v>
      </c>
      <c r="J3158" s="7">
        <v>175</v>
      </c>
      <c r="K3158" s="8">
        <v>0</v>
      </c>
      <c r="L3158" s="8">
        <v>0</v>
      </c>
      <c r="M3158" s="8">
        <v>0</v>
      </c>
      <c r="N3158" s="9">
        <f t="shared" si="196"/>
        <v>0</v>
      </c>
      <c r="O3158" s="10">
        <f t="shared" si="197"/>
        <v>0</v>
      </c>
      <c r="P3158" s="11">
        <f t="shared" si="198"/>
        <v>0</v>
      </c>
      <c r="Q3158" s="10">
        <f t="shared" si="199"/>
        <v>0</v>
      </c>
    </row>
    <row r="3159" spans="1:17" x14ac:dyDescent="0.3">
      <c r="A3159" s="12" t="s">
        <v>4032</v>
      </c>
      <c r="B3159" s="12" t="s">
        <v>3989</v>
      </c>
      <c r="C3159" s="13" t="s">
        <v>19</v>
      </c>
      <c r="D3159" s="12">
        <v>31</v>
      </c>
      <c r="E3159" s="13" t="s">
        <v>24</v>
      </c>
      <c r="F3159" s="13" t="s">
        <v>133</v>
      </c>
      <c r="G3159" s="13" t="s">
        <v>58</v>
      </c>
      <c r="H3159" s="13" t="s">
        <v>136</v>
      </c>
      <c r="I3159" s="12" t="s">
        <v>12</v>
      </c>
      <c r="J3159" s="14">
        <v>450</v>
      </c>
      <c r="K3159" s="15">
        <v>120</v>
      </c>
      <c r="L3159" s="15">
        <v>93.79</v>
      </c>
      <c r="M3159" s="15">
        <v>94.62</v>
      </c>
      <c r="N3159" s="16">
        <f t="shared" si="196"/>
        <v>-26.209999999999994</v>
      </c>
      <c r="O3159" s="17">
        <f t="shared" si="197"/>
        <v>0.78158333333333341</v>
      </c>
      <c r="P3159" s="18">
        <f t="shared" si="198"/>
        <v>-8.7719298245613857E-3</v>
      </c>
      <c r="Q3159" s="17">
        <f t="shared" si="199"/>
        <v>0.28013739545997612</v>
      </c>
    </row>
    <row r="3160" spans="1:17" x14ac:dyDescent="0.3">
      <c r="A3160" s="5" t="s">
        <v>4033</v>
      </c>
      <c r="B3160" s="5" t="s">
        <v>3989</v>
      </c>
      <c r="C3160" s="6" t="s">
        <v>19</v>
      </c>
      <c r="D3160" s="5">
        <v>31</v>
      </c>
      <c r="E3160" s="6" t="s">
        <v>24</v>
      </c>
      <c r="F3160" s="6" t="s">
        <v>133</v>
      </c>
      <c r="G3160" s="6" t="s">
        <v>58</v>
      </c>
      <c r="H3160" s="6" t="s">
        <v>137</v>
      </c>
      <c r="I3160" s="5" t="s">
        <v>12</v>
      </c>
      <c r="J3160" s="7">
        <v>450</v>
      </c>
      <c r="K3160" s="8">
        <v>0</v>
      </c>
      <c r="L3160" s="8">
        <v>6.2</v>
      </c>
      <c r="M3160" s="8">
        <v>0.98</v>
      </c>
      <c r="N3160" s="9">
        <f t="shared" si="196"/>
        <v>6.2</v>
      </c>
      <c r="O3160" s="10">
        <f t="shared" si="197"/>
        <v>0</v>
      </c>
      <c r="P3160" s="11">
        <f t="shared" si="198"/>
        <v>5.3265306122448983</v>
      </c>
      <c r="Q3160" s="10">
        <f t="shared" si="199"/>
        <v>1.8518518518518517E-2</v>
      </c>
    </row>
    <row r="3161" spans="1:17" x14ac:dyDescent="0.3">
      <c r="A3161" s="12" t="s">
        <v>4034</v>
      </c>
      <c r="B3161" s="12" t="s">
        <v>3989</v>
      </c>
      <c r="C3161" s="13" t="s">
        <v>19</v>
      </c>
      <c r="D3161" s="12">
        <v>31</v>
      </c>
      <c r="E3161" s="13" t="s">
        <v>24</v>
      </c>
      <c r="F3161" s="13" t="s">
        <v>133</v>
      </c>
      <c r="G3161" s="13" t="s">
        <v>58</v>
      </c>
      <c r="H3161" s="13" t="s">
        <v>138</v>
      </c>
      <c r="I3161" s="12" t="s">
        <v>12</v>
      </c>
      <c r="J3161" s="14">
        <v>105</v>
      </c>
      <c r="K3161" s="15">
        <v>35</v>
      </c>
      <c r="L3161" s="15">
        <v>16.04</v>
      </c>
      <c r="M3161" s="15">
        <v>26.07</v>
      </c>
      <c r="N3161" s="16">
        <f t="shared" si="196"/>
        <v>-18.96</v>
      </c>
      <c r="O3161" s="17">
        <f t="shared" si="197"/>
        <v>0.45828571428571424</v>
      </c>
      <c r="P3161" s="18">
        <f t="shared" si="198"/>
        <v>-0.38473341004986578</v>
      </c>
      <c r="Q3161" s="17">
        <f t="shared" si="199"/>
        <v>0.20532514080901176</v>
      </c>
    </row>
    <row r="3162" spans="1:17" x14ac:dyDescent="0.3">
      <c r="A3162" s="5" t="s">
        <v>4035</v>
      </c>
      <c r="B3162" s="5" t="s">
        <v>3989</v>
      </c>
      <c r="C3162" s="6" t="s">
        <v>19</v>
      </c>
      <c r="D3162" s="5">
        <v>31</v>
      </c>
      <c r="E3162" s="6" t="s">
        <v>24</v>
      </c>
      <c r="F3162" s="6" t="s">
        <v>133</v>
      </c>
      <c r="G3162" s="6" t="s">
        <v>58</v>
      </c>
      <c r="H3162" s="6" t="s">
        <v>139</v>
      </c>
      <c r="I3162" s="5" t="s">
        <v>12</v>
      </c>
      <c r="J3162" s="7">
        <v>105</v>
      </c>
      <c r="K3162" s="8">
        <v>10</v>
      </c>
      <c r="L3162" s="8">
        <v>6.44</v>
      </c>
      <c r="M3162" s="8">
        <v>7.12</v>
      </c>
      <c r="N3162" s="9">
        <f t="shared" si="196"/>
        <v>-3.5599999999999996</v>
      </c>
      <c r="O3162" s="10">
        <f t="shared" si="197"/>
        <v>0.64400000000000002</v>
      </c>
      <c r="P3162" s="11">
        <f t="shared" si="198"/>
        <v>-9.5505617977528046E-2</v>
      </c>
      <c r="Q3162" s="10">
        <f t="shared" si="199"/>
        <v>8.2437275985663083E-2</v>
      </c>
    </row>
    <row r="3163" spans="1:17" x14ac:dyDescent="0.3">
      <c r="A3163" s="12" t="s">
        <v>4036</v>
      </c>
      <c r="B3163" s="12" t="s">
        <v>3989</v>
      </c>
      <c r="C3163" s="13" t="s">
        <v>19</v>
      </c>
      <c r="D3163" s="12">
        <v>31</v>
      </c>
      <c r="E3163" s="13" t="s">
        <v>24</v>
      </c>
      <c r="F3163" s="13" t="s">
        <v>133</v>
      </c>
      <c r="G3163" s="13" t="s">
        <v>78</v>
      </c>
      <c r="H3163" s="13" t="s">
        <v>140</v>
      </c>
      <c r="I3163" s="12" t="s">
        <v>12</v>
      </c>
      <c r="J3163" s="14">
        <v>390</v>
      </c>
      <c r="K3163" s="15">
        <v>75</v>
      </c>
      <c r="L3163" s="15">
        <v>74.66</v>
      </c>
      <c r="M3163" s="15">
        <v>70.59</v>
      </c>
      <c r="N3163" s="16">
        <f t="shared" si="196"/>
        <v>-0.34000000000000341</v>
      </c>
      <c r="O3163" s="17">
        <f t="shared" si="197"/>
        <v>0.99546666666666661</v>
      </c>
      <c r="P3163" s="18">
        <f t="shared" si="198"/>
        <v>5.7656891911035457E-2</v>
      </c>
      <c r="Q3163" s="17">
        <f t="shared" si="199"/>
        <v>0.25730631375792667</v>
      </c>
    </row>
    <row r="3164" spans="1:17" x14ac:dyDescent="0.3">
      <c r="A3164" s="5" t="s">
        <v>4037</v>
      </c>
      <c r="B3164" s="5" t="s">
        <v>3989</v>
      </c>
      <c r="C3164" s="6" t="s">
        <v>19</v>
      </c>
      <c r="D3164" s="5">
        <v>31</v>
      </c>
      <c r="E3164" s="6" t="s">
        <v>24</v>
      </c>
      <c r="F3164" s="6" t="s">
        <v>133</v>
      </c>
      <c r="G3164" s="6" t="s">
        <v>78</v>
      </c>
      <c r="H3164" s="6" t="s">
        <v>141</v>
      </c>
      <c r="I3164" s="5" t="s">
        <v>12</v>
      </c>
      <c r="J3164" s="7">
        <v>330</v>
      </c>
      <c r="K3164" s="8">
        <v>27</v>
      </c>
      <c r="L3164" s="8">
        <v>6.51</v>
      </c>
      <c r="M3164" s="8">
        <v>17.28</v>
      </c>
      <c r="N3164" s="9">
        <f t="shared" si="196"/>
        <v>-20.490000000000002</v>
      </c>
      <c r="O3164" s="10">
        <f t="shared" si="197"/>
        <v>0.24111111111111111</v>
      </c>
      <c r="P3164" s="11">
        <f t="shared" si="198"/>
        <v>-0.62326388888888895</v>
      </c>
      <c r="Q3164" s="10">
        <f t="shared" si="199"/>
        <v>2.6515151515151516E-2</v>
      </c>
    </row>
    <row r="3165" spans="1:17" x14ac:dyDescent="0.3">
      <c r="A3165" s="12" t="s">
        <v>4038</v>
      </c>
      <c r="B3165" s="12" t="s">
        <v>3989</v>
      </c>
      <c r="C3165" s="13" t="s">
        <v>19</v>
      </c>
      <c r="D3165" s="12">
        <v>31</v>
      </c>
      <c r="E3165" s="13" t="s">
        <v>24</v>
      </c>
      <c r="F3165" s="13" t="s">
        <v>133</v>
      </c>
      <c r="G3165" s="13" t="s">
        <v>78</v>
      </c>
      <c r="H3165" s="13" t="s">
        <v>142</v>
      </c>
      <c r="I3165" s="12" t="s">
        <v>12</v>
      </c>
      <c r="J3165" s="14">
        <v>690</v>
      </c>
      <c r="K3165" s="15">
        <v>125</v>
      </c>
      <c r="L3165" s="15">
        <v>56.47</v>
      </c>
      <c r="M3165" s="15">
        <v>77.209999999999994</v>
      </c>
      <c r="N3165" s="16">
        <f t="shared" si="196"/>
        <v>-68.53</v>
      </c>
      <c r="O3165" s="17">
        <f t="shared" si="197"/>
        <v>0.45175999999999999</v>
      </c>
      <c r="P3165" s="18">
        <f t="shared" si="198"/>
        <v>-0.26861805465613259</v>
      </c>
      <c r="Q3165" s="17">
        <f t="shared" si="199"/>
        <v>0.11000077918030232</v>
      </c>
    </row>
    <row r="3166" spans="1:17" x14ac:dyDescent="0.3">
      <c r="A3166" s="5" t="s">
        <v>4039</v>
      </c>
      <c r="B3166" s="5" t="s">
        <v>3989</v>
      </c>
      <c r="C3166" s="6" t="s">
        <v>19</v>
      </c>
      <c r="D3166" s="5">
        <v>31</v>
      </c>
      <c r="E3166" s="6" t="s">
        <v>24</v>
      </c>
      <c r="F3166" s="6" t="s">
        <v>133</v>
      </c>
      <c r="G3166" s="6" t="s">
        <v>78</v>
      </c>
      <c r="H3166" s="6" t="s">
        <v>143</v>
      </c>
      <c r="I3166" s="5" t="s">
        <v>12</v>
      </c>
      <c r="J3166" s="7">
        <v>120</v>
      </c>
      <c r="K3166" s="8">
        <v>7</v>
      </c>
      <c r="L3166" s="8">
        <v>6.44</v>
      </c>
      <c r="M3166" s="8">
        <v>19.440000000000001</v>
      </c>
      <c r="N3166" s="9">
        <f t="shared" si="196"/>
        <v>-0.55999999999999961</v>
      </c>
      <c r="O3166" s="10">
        <f t="shared" si="197"/>
        <v>0.92</v>
      </c>
      <c r="P3166" s="11">
        <f t="shared" si="198"/>
        <v>-0.66872427983539096</v>
      </c>
      <c r="Q3166" s="10">
        <f t="shared" si="199"/>
        <v>7.2132616487455198E-2</v>
      </c>
    </row>
    <row r="3167" spans="1:17" x14ac:dyDescent="0.3">
      <c r="A3167" s="12" t="s">
        <v>4040</v>
      </c>
      <c r="B3167" s="12" t="s">
        <v>3989</v>
      </c>
      <c r="C3167" s="13" t="s">
        <v>19</v>
      </c>
      <c r="D3167" s="12">
        <v>31</v>
      </c>
      <c r="E3167" s="13" t="s">
        <v>24</v>
      </c>
      <c r="F3167" s="13" t="s">
        <v>133</v>
      </c>
      <c r="G3167" s="13" t="s">
        <v>78</v>
      </c>
      <c r="H3167" s="13" t="s">
        <v>144</v>
      </c>
      <c r="I3167" s="12" t="s">
        <v>12</v>
      </c>
      <c r="J3167" s="14">
        <v>480</v>
      </c>
      <c r="K3167" s="15">
        <v>167</v>
      </c>
      <c r="L3167" s="15">
        <v>42.14</v>
      </c>
      <c r="M3167" s="15">
        <v>84.38</v>
      </c>
      <c r="N3167" s="16">
        <f t="shared" si="196"/>
        <v>-124.86</v>
      </c>
      <c r="O3167" s="17">
        <f t="shared" si="197"/>
        <v>0.25233532934131736</v>
      </c>
      <c r="P3167" s="18">
        <f t="shared" si="198"/>
        <v>-0.5005925574780753</v>
      </c>
      <c r="Q3167" s="17">
        <f t="shared" si="199"/>
        <v>0.11799955197132617</v>
      </c>
    </row>
    <row r="3168" spans="1:17" x14ac:dyDescent="0.3">
      <c r="A3168" s="5" t="s">
        <v>4041</v>
      </c>
      <c r="B3168" s="5" t="s">
        <v>3989</v>
      </c>
      <c r="C3168" s="6" t="s">
        <v>19</v>
      </c>
      <c r="D3168" s="5">
        <v>31</v>
      </c>
      <c r="E3168" s="6" t="s">
        <v>24</v>
      </c>
      <c r="F3168" s="6" t="s">
        <v>133</v>
      </c>
      <c r="G3168" s="6" t="s">
        <v>78</v>
      </c>
      <c r="H3168" s="6" t="s">
        <v>145</v>
      </c>
      <c r="I3168" s="5" t="s">
        <v>12</v>
      </c>
      <c r="J3168" s="7">
        <v>240</v>
      </c>
      <c r="K3168" s="8">
        <v>96</v>
      </c>
      <c r="L3168" s="8">
        <v>31.59</v>
      </c>
      <c r="M3168" s="8">
        <v>58.4</v>
      </c>
      <c r="N3168" s="9">
        <f t="shared" si="196"/>
        <v>-64.41</v>
      </c>
      <c r="O3168" s="10">
        <f t="shared" si="197"/>
        <v>0.32906249999999998</v>
      </c>
      <c r="P3168" s="11">
        <f t="shared" si="198"/>
        <v>-0.45907534246575343</v>
      </c>
      <c r="Q3168" s="10">
        <f t="shared" si="199"/>
        <v>0.17691532258064516</v>
      </c>
    </row>
    <row r="3169" spans="1:17" x14ac:dyDescent="0.3">
      <c r="A3169" s="12" t="s">
        <v>4042</v>
      </c>
      <c r="B3169" s="12" t="s">
        <v>3989</v>
      </c>
      <c r="C3169" s="13" t="s">
        <v>19</v>
      </c>
      <c r="D3169" s="12">
        <v>31</v>
      </c>
      <c r="E3169" s="13" t="s">
        <v>24</v>
      </c>
      <c r="F3169" s="13" t="s">
        <v>146</v>
      </c>
      <c r="G3169" s="13" t="s">
        <v>78</v>
      </c>
      <c r="H3169" s="13" t="s">
        <v>147</v>
      </c>
      <c r="I3169" s="12" t="s">
        <v>12</v>
      </c>
      <c r="J3169" s="14">
        <v>44</v>
      </c>
      <c r="K3169" s="15">
        <v>7</v>
      </c>
      <c r="L3169" s="15">
        <v>3.45</v>
      </c>
      <c r="M3169" s="15">
        <v>4.2</v>
      </c>
      <c r="N3169" s="16">
        <f t="shared" si="196"/>
        <v>-3.55</v>
      </c>
      <c r="O3169" s="17">
        <f t="shared" si="197"/>
        <v>0.49285714285714288</v>
      </c>
      <c r="P3169" s="18">
        <f t="shared" si="198"/>
        <v>-0.17857142857142858</v>
      </c>
      <c r="Q3169" s="17">
        <f t="shared" si="199"/>
        <v>0.10538856304985338</v>
      </c>
    </row>
    <row r="3170" spans="1:17" x14ac:dyDescent="0.3">
      <c r="A3170" s="5" t="s">
        <v>4043</v>
      </c>
      <c r="B3170" s="5" t="s">
        <v>3989</v>
      </c>
      <c r="C3170" s="6" t="s">
        <v>19</v>
      </c>
      <c r="D3170" s="5">
        <v>31</v>
      </c>
      <c r="E3170" s="6" t="s">
        <v>24</v>
      </c>
      <c r="F3170" s="6" t="s">
        <v>146</v>
      </c>
      <c r="G3170" s="6" t="s">
        <v>78</v>
      </c>
      <c r="H3170" s="6" t="s">
        <v>148</v>
      </c>
      <c r="I3170" s="5" t="s">
        <v>12</v>
      </c>
      <c r="J3170" s="7">
        <v>45</v>
      </c>
      <c r="K3170" s="8">
        <v>10</v>
      </c>
      <c r="L3170" s="8">
        <v>10.53</v>
      </c>
      <c r="M3170" s="8">
        <v>9.7899999999999991</v>
      </c>
      <c r="N3170" s="9">
        <f t="shared" si="196"/>
        <v>0.52999999999999936</v>
      </c>
      <c r="O3170" s="10">
        <f t="shared" si="197"/>
        <v>1.0529999999999999</v>
      </c>
      <c r="P3170" s="11">
        <f t="shared" si="198"/>
        <v>7.5587334014300331E-2</v>
      </c>
      <c r="Q3170" s="10">
        <f t="shared" si="199"/>
        <v>0.31451612903225806</v>
      </c>
    </row>
    <row r="3171" spans="1:17" x14ac:dyDescent="0.3">
      <c r="A3171" s="12" t="s">
        <v>4044</v>
      </c>
      <c r="B3171" s="12" t="s">
        <v>3989</v>
      </c>
      <c r="C3171" s="13" t="s">
        <v>19</v>
      </c>
      <c r="D3171" s="12">
        <v>31</v>
      </c>
      <c r="E3171" s="13" t="s">
        <v>24</v>
      </c>
      <c r="F3171" s="13" t="s">
        <v>149</v>
      </c>
      <c r="G3171" s="13" t="s">
        <v>58</v>
      </c>
      <c r="H3171" s="13" t="s">
        <v>818</v>
      </c>
      <c r="I3171" s="12" t="s">
        <v>10</v>
      </c>
      <c r="J3171" s="14">
        <v>920</v>
      </c>
      <c r="K3171" s="15">
        <v>230</v>
      </c>
      <c r="L3171" s="15">
        <v>472.23</v>
      </c>
      <c r="M3171" s="15">
        <v>438.46</v>
      </c>
      <c r="N3171" s="16">
        <f t="shared" si="196"/>
        <v>242.23000000000002</v>
      </c>
      <c r="O3171" s="17">
        <f t="shared" si="197"/>
        <v>2.0531739130434783</v>
      </c>
      <c r="P3171" s="18">
        <f t="shared" si="198"/>
        <v>7.7019568489714085E-2</v>
      </c>
      <c r="Q3171" s="17">
        <f t="shared" si="199"/>
        <v>0.68991058906030855</v>
      </c>
    </row>
    <row r="3172" spans="1:17" x14ac:dyDescent="0.3">
      <c r="A3172" s="5" t="s">
        <v>4045</v>
      </c>
      <c r="B3172" s="5" t="s">
        <v>3989</v>
      </c>
      <c r="C3172" s="6" t="s">
        <v>19</v>
      </c>
      <c r="D3172" s="5">
        <v>31</v>
      </c>
      <c r="E3172" s="6" t="s">
        <v>24</v>
      </c>
      <c r="F3172" s="6" t="s">
        <v>149</v>
      </c>
      <c r="G3172" s="6" t="s">
        <v>58</v>
      </c>
      <c r="H3172" s="6" t="s">
        <v>159</v>
      </c>
      <c r="I3172" s="5" t="s">
        <v>10</v>
      </c>
      <c r="J3172" s="7">
        <v>540</v>
      </c>
      <c r="K3172" s="8">
        <v>242</v>
      </c>
      <c r="L3172" s="8">
        <v>245.82</v>
      </c>
      <c r="M3172" s="8">
        <v>224.15</v>
      </c>
      <c r="N3172" s="9">
        <f t="shared" si="196"/>
        <v>3.8199999999999932</v>
      </c>
      <c r="O3172" s="10">
        <f t="shared" si="197"/>
        <v>1.0157851239669422</v>
      </c>
      <c r="P3172" s="11">
        <f t="shared" si="198"/>
        <v>9.6676332812848487E-2</v>
      </c>
      <c r="Q3172" s="10">
        <f t="shared" si="199"/>
        <v>0.61185782556750301</v>
      </c>
    </row>
    <row r="3173" spans="1:17" x14ac:dyDescent="0.3">
      <c r="A3173" s="12" t="s">
        <v>4046</v>
      </c>
      <c r="B3173" s="12" t="s">
        <v>3989</v>
      </c>
      <c r="C3173" s="13" t="s">
        <v>19</v>
      </c>
      <c r="D3173" s="12">
        <v>31</v>
      </c>
      <c r="E3173" s="13" t="s">
        <v>24</v>
      </c>
      <c r="F3173" s="13" t="s">
        <v>149</v>
      </c>
      <c r="G3173" s="13" t="s">
        <v>58</v>
      </c>
      <c r="H3173" s="13" t="s">
        <v>151</v>
      </c>
      <c r="I3173" s="12" t="s">
        <v>10</v>
      </c>
      <c r="J3173" s="14">
        <v>840</v>
      </c>
      <c r="K3173" s="15">
        <v>265</v>
      </c>
      <c r="L3173" s="15">
        <v>393.45</v>
      </c>
      <c r="M3173" s="15">
        <v>367.84</v>
      </c>
      <c r="N3173" s="16">
        <f t="shared" si="196"/>
        <v>128.44999999999999</v>
      </c>
      <c r="O3173" s="17">
        <f t="shared" si="197"/>
        <v>1.4847169811320755</v>
      </c>
      <c r="P3173" s="18">
        <f t="shared" si="198"/>
        <v>6.9622662026968291E-2</v>
      </c>
      <c r="Q3173" s="17">
        <f t="shared" si="199"/>
        <v>0.62956029185867901</v>
      </c>
    </row>
    <row r="3174" spans="1:17" x14ac:dyDescent="0.3">
      <c r="A3174" s="5" t="s">
        <v>4047</v>
      </c>
      <c r="B3174" s="5" t="s">
        <v>3989</v>
      </c>
      <c r="C3174" s="6" t="s">
        <v>19</v>
      </c>
      <c r="D3174" s="5">
        <v>31</v>
      </c>
      <c r="E3174" s="6" t="s">
        <v>24</v>
      </c>
      <c r="F3174" s="6" t="s">
        <v>149</v>
      </c>
      <c r="G3174" s="6" t="s">
        <v>58</v>
      </c>
      <c r="H3174" s="6" t="s">
        <v>152</v>
      </c>
      <c r="I3174" s="5" t="s">
        <v>12</v>
      </c>
      <c r="J3174" s="7">
        <v>67</v>
      </c>
      <c r="K3174" s="8">
        <v>10</v>
      </c>
      <c r="L3174" s="8">
        <v>5.41</v>
      </c>
      <c r="M3174" s="8">
        <v>3.21</v>
      </c>
      <c r="N3174" s="9">
        <f t="shared" si="196"/>
        <v>-4.59</v>
      </c>
      <c r="O3174" s="10">
        <f t="shared" si="197"/>
        <v>0.54100000000000004</v>
      </c>
      <c r="P3174" s="11">
        <f t="shared" si="198"/>
        <v>0.68535825545171347</v>
      </c>
      <c r="Q3174" s="10">
        <f t="shared" si="199"/>
        <v>0.10852993099021024</v>
      </c>
    </row>
    <row r="3175" spans="1:17" x14ac:dyDescent="0.3">
      <c r="A3175" s="12" t="s">
        <v>4048</v>
      </c>
      <c r="B3175" s="12" t="s">
        <v>3989</v>
      </c>
      <c r="C3175" s="13" t="s">
        <v>19</v>
      </c>
      <c r="D3175" s="12">
        <v>31</v>
      </c>
      <c r="E3175" s="13" t="s">
        <v>24</v>
      </c>
      <c r="F3175" s="13" t="s">
        <v>149</v>
      </c>
      <c r="G3175" s="13" t="s">
        <v>58</v>
      </c>
      <c r="H3175" s="13" t="s">
        <v>153</v>
      </c>
      <c r="I3175" s="12" t="s">
        <v>12</v>
      </c>
      <c r="J3175" s="14">
        <v>67</v>
      </c>
      <c r="K3175" s="15">
        <v>10</v>
      </c>
      <c r="L3175" s="15">
        <v>5.25</v>
      </c>
      <c r="M3175" s="15">
        <v>2.88</v>
      </c>
      <c r="N3175" s="16">
        <f t="shared" si="196"/>
        <v>-4.75</v>
      </c>
      <c r="O3175" s="17">
        <f t="shared" si="197"/>
        <v>0.52500000000000002</v>
      </c>
      <c r="P3175" s="18">
        <f t="shared" si="198"/>
        <v>0.82291666666666674</v>
      </c>
      <c r="Q3175" s="17">
        <f t="shared" si="199"/>
        <v>0.10532017332691382</v>
      </c>
    </row>
    <row r="3176" spans="1:17" x14ac:dyDescent="0.3">
      <c r="A3176" s="5" t="s">
        <v>4049</v>
      </c>
      <c r="B3176" s="5" t="s">
        <v>3989</v>
      </c>
      <c r="C3176" s="6" t="s">
        <v>19</v>
      </c>
      <c r="D3176" s="5">
        <v>31</v>
      </c>
      <c r="E3176" s="6" t="s">
        <v>24</v>
      </c>
      <c r="F3176" s="6" t="s">
        <v>149</v>
      </c>
      <c r="G3176" s="6" t="s">
        <v>58</v>
      </c>
      <c r="H3176" s="6" t="s">
        <v>154</v>
      </c>
      <c r="I3176" s="5" t="s">
        <v>12</v>
      </c>
      <c r="J3176" s="7">
        <v>45</v>
      </c>
      <c r="K3176" s="8">
        <v>26</v>
      </c>
      <c r="L3176" s="8">
        <v>29.12</v>
      </c>
      <c r="M3176" s="8">
        <v>25.96</v>
      </c>
      <c r="N3176" s="9">
        <f t="shared" si="196"/>
        <v>3.120000000000001</v>
      </c>
      <c r="O3176" s="10">
        <f t="shared" si="197"/>
        <v>1.1200000000000001</v>
      </c>
      <c r="P3176" s="11">
        <f t="shared" si="198"/>
        <v>0.12172573189522343</v>
      </c>
      <c r="Q3176" s="10">
        <f t="shared" si="199"/>
        <v>0.86977299880525683</v>
      </c>
    </row>
    <row r="3177" spans="1:17" x14ac:dyDescent="0.3">
      <c r="A3177" s="12" t="s">
        <v>4050</v>
      </c>
      <c r="B3177" s="12" t="s">
        <v>3989</v>
      </c>
      <c r="C3177" s="13" t="s">
        <v>19</v>
      </c>
      <c r="D3177" s="12">
        <v>31</v>
      </c>
      <c r="E3177" s="13" t="s">
        <v>24</v>
      </c>
      <c r="F3177" s="13" t="s">
        <v>149</v>
      </c>
      <c r="G3177" s="13" t="s">
        <v>58</v>
      </c>
      <c r="H3177" s="13" t="s">
        <v>155</v>
      </c>
      <c r="I3177" s="12" t="s">
        <v>12</v>
      </c>
      <c r="J3177" s="14">
        <v>45</v>
      </c>
      <c r="K3177" s="15">
        <v>26</v>
      </c>
      <c r="L3177" s="15">
        <v>29.7</v>
      </c>
      <c r="M3177" s="15">
        <v>26.36</v>
      </c>
      <c r="N3177" s="16">
        <f t="shared" si="196"/>
        <v>3.6999999999999993</v>
      </c>
      <c r="O3177" s="17">
        <f t="shared" si="197"/>
        <v>1.1423076923076922</v>
      </c>
      <c r="P3177" s="18">
        <f t="shared" si="198"/>
        <v>0.12670713201820941</v>
      </c>
      <c r="Q3177" s="17">
        <f t="shared" si="199"/>
        <v>0.88709677419354838</v>
      </c>
    </row>
    <row r="3178" spans="1:17" x14ac:dyDescent="0.3">
      <c r="A3178" s="5" t="s">
        <v>4051</v>
      </c>
      <c r="B3178" s="5" t="s">
        <v>3989</v>
      </c>
      <c r="C3178" s="6" t="s">
        <v>19</v>
      </c>
      <c r="D3178" s="5">
        <v>31</v>
      </c>
      <c r="E3178" s="6" t="s">
        <v>24</v>
      </c>
      <c r="F3178" s="6" t="s">
        <v>149</v>
      </c>
      <c r="G3178" s="6" t="s">
        <v>58</v>
      </c>
      <c r="H3178" s="6" t="s">
        <v>156</v>
      </c>
      <c r="I3178" s="5" t="s">
        <v>12</v>
      </c>
      <c r="J3178" s="7">
        <v>58.5</v>
      </c>
      <c r="K3178" s="8">
        <v>34</v>
      </c>
      <c r="L3178" s="8">
        <v>37.57</v>
      </c>
      <c r="M3178" s="8">
        <v>30.98</v>
      </c>
      <c r="N3178" s="9">
        <f t="shared" si="196"/>
        <v>3.5700000000000003</v>
      </c>
      <c r="O3178" s="10">
        <f t="shared" si="197"/>
        <v>1.105</v>
      </c>
      <c r="P3178" s="11">
        <f t="shared" si="198"/>
        <v>0.21271788250484183</v>
      </c>
      <c r="Q3178" s="10">
        <f t="shared" si="199"/>
        <v>0.86320191158900839</v>
      </c>
    </row>
    <row r="3179" spans="1:17" x14ac:dyDescent="0.3">
      <c r="A3179" s="12" t="s">
        <v>4052</v>
      </c>
      <c r="B3179" s="12" t="s">
        <v>3989</v>
      </c>
      <c r="C3179" s="13" t="s">
        <v>19</v>
      </c>
      <c r="D3179" s="12">
        <v>31</v>
      </c>
      <c r="E3179" s="13" t="s">
        <v>24</v>
      </c>
      <c r="F3179" s="13" t="s">
        <v>149</v>
      </c>
      <c r="G3179" s="13" t="s">
        <v>58</v>
      </c>
      <c r="H3179" s="13" t="s">
        <v>157</v>
      </c>
      <c r="I3179" s="12" t="s">
        <v>12</v>
      </c>
      <c r="J3179" s="14">
        <v>58.5</v>
      </c>
      <c r="K3179" s="15">
        <v>34</v>
      </c>
      <c r="L3179" s="15">
        <v>36.75</v>
      </c>
      <c r="M3179" s="15">
        <v>34.07</v>
      </c>
      <c r="N3179" s="16">
        <f t="shared" si="196"/>
        <v>2.75</v>
      </c>
      <c r="O3179" s="17">
        <f t="shared" si="197"/>
        <v>1.0808823529411764</v>
      </c>
      <c r="P3179" s="18">
        <f t="shared" si="198"/>
        <v>7.8661579101849122E-2</v>
      </c>
      <c r="Q3179" s="17">
        <f t="shared" si="199"/>
        <v>0.84436173145850568</v>
      </c>
    </row>
    <row r="3180" spans="1:17" x14ac:dyDescent="0.3">
      <c r="A3180" s="5" t="s">
        <v>4053</v>
      </c>
      <c r="B3180" s="5" t="s">
        <v>3989</v>
      </c>
      <c r="C3180" s="6" t="s">
        <v>19</v>
      </c>
      <c r="D3180" s="5">
        <v>31</v>
      </c>
      <c r="E3180" s="6" t="s">
        <v>24</v>
      </c>
      <c r="F3180" s="6" t="s">
        <v>149</v>
      </c>
      <c r="G3180" s="6" t="s">
        <v>58</v>
      </c>
      <c r="H3180" s="6" t="s">
        <v>158</v>
      </c>
      <c r="I3180" s="5" t="s">
        <v>12</v>
      </c>
      <c r="J3180" s="7">
        <v>600</v>
      </c>
      <c r="K3180" s="8">
        <v>80</v>
      </c>
      <c r="L3180" s="8">
        <v>31.44</v>
      </c>
      <c r="M3180" s="8">
        <v>87.02</v>
      </c>
      <c r="N3180" s="9">
        <f t="shared" si="196"/>
        <v>-48.56</v>
      </c>
      <c r="O3180" s="10">
        <f t="shared" si="197"/>
        <v>0.39300000000000002</v>
      </c>
      <c r="P3180" s="11">
        <f t="shared" si="198"/>
        <v>-0.63870374626522641</v>
      </c>
      <c r="Q3180" s="10">
        <f t="shared" si="199"/>
        <v>7.0430107526881724E-2</v>
      </c>
    </row>
    <row r="3181" spans="1:17" x14ac:dyDescent="0.3">
      <c r="A3181" s="12" t="s">
        <v>4054</v>
      </c>
      <c r="B3181" s="12" t="s">
        <v>3989</v>
      </c>
      <c r="C3181" s="13" t="s">
        <v>19</v>
      </c>
      <c r="D3181" s="12">
        <v>31</v>
      </c>
      <c r="E3181" s="13" t="s">
        <v>24</v>
      </c>
      <c r="F3181" s="13" t="s">
        <v>149</v>
      </c>
      <c r="G3181" s="13" t="s">
        <v>872</v>
      </c>
      <c r="H3181" s="13" t="s">
        <v>161</v>
      </c>
      <c r="I3181" s="12" t="s">
        <v>10</v>
      </c>
      <c r="J3181" s="14">
        <v>1400</v>
      </c>
      <c r="K3181" s="15">
        <v>947</v>
      </c>
      <c r="L3181" s="15">
        <v>959.5</v>
      </c>
      <c r="M3181" s="15">
        <v>965.09</v>
      </c>
      <c r="N3181" s="16">
        <f t="shared" si="196"/>
        <v>12.5</v>
      </c>
      <c r="O3181" s="17">
        <f t="shared" si="197"/>
        <v>1.0131995776135163</v>
      </c>
      <c r="P3181" s="18">
        <f t="shared" si="198"/>
        <v>-5.792205908257294E-3</v>
      </c>
      <c r="Q3181" s="17">
        <f t="shared" si="199"/>
        <v>0.92117895545314898</v>
      </c>
    </row>
    <row r="3182" spans="1:17" x14ac:dyDescent="0.3">
      <c r="A3182" s="5" t="s">
        <v>4055</v>
      </c>
      <c r="B3182" s="5" t="s">
        <v>3989</v>
      </c>
      <c r="C3182" s="6" t="s">
        <v>19</v>
      </c>
      <c r="D3182" s="5">
        <v>31</v>
      </c>
      <c r="E3182" s="6" t="s">
        <v>24</v>
      </c>
      <c r="F3182" s="6" t="s">
        <v>149</v>
      </c>
      <c r="G3182" s="6" t="s">
        <v>872</v>
      </c>
      <c r="H3182" s="6" t="s">
        <v>163</v>
      </c>
      <c r="I3182" s="5" t="s">
        <v>10</v>
      </c>
      <c r="J3182" s="7">
        <v>1980</v>
      </c>
      <c r="K3182" s="8">
        <v>815</v>
      </c>
      <c r="L3182" s="8">
        <v>842.76</v>
      </c>
      <c r="M3182" s="8">
        <v>1049.44</v>
      </c>
      <c r="N3182" s="9">
        <f t="shared" si="196"/>
        <v>27.759999999999991</v>
      </c>
      <c r="O3182" s="10">
        <f t="shared" si="197"/>
        <v>1.0340613496932516</v>
      </c>
      <c r="P3182" s="11">
        <f t="shared" si="198"/>
        <v>-0.19694313157493526</v>
      </c>
      <c r="Q3182" s="10">
        <f t="shared" si="199"/>
        <v>0.57209188660801569</v>
      </c>
    </row>
    <row r="3183" spans="1:17" x14ac:dyDescent="0.3">
      <c r="A3183" s="12" t="s">
        <v>4056</v>
      </c>
      <c r="B3183" s="12" t="s">
        <v>3989</v>
      </c>
      <c r="C3183" s="13" t="s">
        <v>19</v>
      </c>
      <c r="D3183" s="12">
        <v>31</v>
      </c>
      <c r="E3183" s="13" t="s">
        <v>24</v>
      </c>
      <c r="F3183" s="13" t="s">
        <v>149</v>
      </c>
      <c r="G3183" s="13" t="s">
        <v>78</v>
      </c>
      <c r="H3183" s="13" t="s">
        <v>165</v>
      </c>
      <c r="I3183" s="12" t="s">
        <v>12</v>
      </c>
      <c r="J3183" s="14">
        <v>77.650000000000006</v>
      </c>
      <c r="K3183" s="15">
        <v>41</v>
      </c>
      <c r="L3183" s="15">
        <v>55.26</v>
      </c>
      <c r="M3183" s="15">
        <v>50.05</v>
      </c>
      <c r="N3183" s="16">
        <f t="shared" si="196"/>
        <v>14.259999999999998</v>
      </c>
      <c r="O3183" s="17">
        <f t="shared" si="197"/>
        <v>1.3478048780487804</v>
      </c>
      <c r="P3183" s="18">
        <f t="shared" si="198"/>
        <v>0.10409590409590412</v>
      </c>
      <c r="Q3183" s="17">
        <f t="shared" si="199"/>
        <v>0.95652535155682017</v>
      </c>
    </row>
    <row r="3184" spans="1:17" x14ac:dyDescent="0.3">
      <c r="A3184" s="5" t="s">
        <v>4057</v>
      </c>
      <c r="B3184" s="5" t="s">
        <v>3989</v>
      </c>
      <c r="C3184" s="6" t="s">
        <v>19</v>
      </c>
      <c r="D3184" s="5">
        <v>31</v>
      </c>
      <c r="E3184" s="6" t="s">
        <v>24</v>
      </c>
      <c r="F3184" s="6" t="s">
        <v>149</v>
      </c>
      <c r="G3184" s="6" t="s">
        <v>78</v>
      </c>
      <c r="H3184" s="6" t="s">
        <v>166</v>
      </c>
      <c r="I3184" s="5" t="s">
        <v>12</v>
      </c>
      <c r="J3184" s="7">
        <v>77.650000000000006</v>
      </c>
      <c r="K3184" s="8">
        <v>41</v>
      </c>
      <c r="L3184" s="8">
        <v>49.45</v>
      </c>
      <c r="M3184" s="8">
        <v>49.14</v>
      </c>
      <c r="N3184" s="9">
        <f t="shared" si="196"/>
        <v>8.4500000000000028</v>
      </c>
      <c r="O3184" s="10">
        <f t="shared" si="197"/>
        <v>1.2060975609756097</v>
      </c>
      <c r="P3184" s="11">
        <f t="shared" si="198"/>
        <v>6.3085063085063543E-3</v>
      </c>
      <c r="Q3184" s="10">
        <f t="shared" si="199"/>
        <v>0.85595690616150488</v>
      </c>
    </row>
    <row r="3185" spans="1:17" x14ac:dyDescent="0.3">
      <c r="A3185" s="12" t="s">
        <v>4058</v>
      </c>
      <c r="B3185" s="12" t="s">
        <v>3989</v>
      </c>
      <c r="C3185" s="13" t="s">
        <v>19</v>
      </c>
      <c r="D3185" s="12">
        <v>31</v>
      </c>
      <c r="E3185" s="13" t="s">
        <v>24</v>
      </c>
      <c r="F3185" s="13" t="s">
        <v>167</v>
      </c>
      <c r="G3185" s="13" t="s">
        <v>58</v>
      </c>
      <c r="H3185" s="13" t="s">
        <v>168</v>
      </c>
      <c r="I3185" s="12" t="s">
        <v>10</v>
      </c>
      <c r="J3185" s="14">
        <v>1320</v>
      </c>
      <c r="K3185" s="15">
        <v>756</v>
      </c>
      <c r="L3185" s="15">
        <v>656.84</v>
      </c>
      <c r="M3185" s="15">
        <v>562.32000000000005</v>
      </c>
      <c r="N3185" s="16">
        <f t="shared" si="196"/>
        <v>-99.159999999999968</v>
      </c>
      <c r="O3185" s="17">
        <f t="shared" si="197"/>
        <v>0.86883597883597885</v>
      </c>
      <c r="P3185" s="18">
        <f t="shared" si="198"/>
        <v>0.16808934414568213</v>
      </c>
      <c r="Q3185" s="17">
        <f t="shared" si="199"/>
        <v>0.66882535027696322</v>
      </c>
    </row>
    <row r="3186" spans="1:17" x14ac:dyDescent="0.3">
      <c r="A3186" s="5" t="s">
        <v>4059</v>
      </c>
      <c r="B3186" s="5" t="s">
        <v>3989</v>
      </c>
      <c r="C3186" s="6" t="s">
        <v>19</v>
      </c>
      <c r="D3186" s="5">
        <v>31</v>
      </c>
      <c r="E3186" s="6" t="s">
        <v>24</v>
      </c>
      <c r="F3186" s="6" t="s">
        <v>167</v>
      </c>
      <c r="G3186" s="6" t="s">
        <v>58</v>
      </c>
      <c r="H3186" s="6" t="s">
        <v>169</v>
      </c>
      <c r="I3186" s="5" t="s">
        <v>10</v>
      </c>
      <c r="J3186" s="7">
        <v>500</v>
      </c>
      <c r="K3186" s="8">
        <v>304</v>
      </c>
      <c r="L3186" s="8">
        <v>324.27999999999997</v>
      </c>
      <c r="M3186" s="8">
        <v>293.19</v>
      </c>
      <c r="N3186" s="9">
        <f t="shared" si="196"/>
        <v>20.279999999999973</v>
      </c>
      <c r="O3186" s="10">
        <f t="shared" si="197"/>
        <v>1.0667105263157894</v>
      </c>
      <c r="P3186" s="11">
        <f t="shared" si="198"/>
        <v>0.10604045158429679</v>
      </c>
      <c r="Q3186" s="10">
        <f t="shared" si="199"/>
        <v>0.87172043010752687</v>
      </c>
    </row>
    <row r="3187" spans="1:17" x14ac:dyDescent="0.3">
      <c r="A3187" s="12" t="s">
        <v>4060</v>
      </c>
      <c r="B3187" s="12" t="s">
        <v>3989</v>
      </c>
      <c r="C3187" s="13" t="s">
        <v>19</v>
      </c>
      <c r="D3187" s="12">
        <v>31</v>
      </c>
      <c r="E3187" s="13" t="s">
        <v>24</v>
      </c>
      <c r="F3187" s="13" t="s">
        <v>167</v>
      </c>
      <c r="G3187" s="13" t="s">
        <v>58</v>
      </c>
      <c r="H3187" s="13" t="s">
        <v>170</v>
      </c>
      <c r="I3187" s="12" t="s">
        <v>10</v>
      </c>
      <c r="J3187" s="14">
        <v>500</v>
      </c>
      <c r="K3187" s="15">
        <v>272</v>
      </c>
      <c r="L3187" s="15">
        <v>319.51</v>
      </c>
      <c r="M3187" s="15">
        <v>256.36</v>
      </c>
      <c r="N3187" s="16">
        <f t="shared" si="196"/>
        <v>47.509999999999991</v>
      </c>
      <c r="O3187" s="17">
        <f t="shared" si="197"/>
        <v>1.1746691176470587</v>
      </c>
      <c r="P3187" s="18">
        <f t="shared" si="198"/>
        <v>0.24633328132313922</v>
      </c>
      <c r="Q3187" s="17">
        <f t="shared" si="199"/>
        <v>0.85889784946236558</v>
      </c>
    </row>
    <row r="3188" spans="1:17" x14ac:dyDescent="0.3">
      <c r="A3188" s="5" t="s">
        <v>4061</v>
      </c>
      <c r="B3188" s="5" t="s">
        <v>3989</v>
      </c>
      <c r="C3188" s="6" t="s">
        <v>19</v>
      </c>
      <c r="D3188" s="5">
        <v>31</v>
      </c>
      <c r="E3188" s="6" t="s">
        <v>24</v>
      </c>
      <c r="F3188" s="6" t="s">
        <v>167</v>
      </c>
      <c r="G3188" s="6" t="s">
        <v>58</v>
      </c>
      <c r="H3188" s="6" t="s">
        <v>171</v>
      </c>
      <c r="I3188" s="5" t="s">
        <v>10</v>
      </c>
      <c r="J3188" s="7">
        <v>250</v>
      </c>
      <c r="K3188" s="8">
        <v>0</v>
      </c>
      <c r="L3188" s="8">
        <v>0</v>
      </c>
      <c r="M3188" s="8">
        <v>0</v>
      </c>
      <c r="N3188" s="9">
        <f t="shared" si="196"/>
        <v>0</v>
      </c>
      <c r="O3188" s="10">
        <f t="shared" si="197"/>
        <v>0</v>
      </c>
      <c r="P3188" s="11">
        <f t="shared" si="198"/>
        <v>0</v>
      </c>
      <c r="Q3188" s="10">
        <f t="shared" si="199"/>
        <v>0</v>
      </c>
    </row>
    <row r="3189" spans="1:17" x14ac:dyDescent="0.3">
      <c r="A3189" s="12" t="s">
        <v>4062</v>
      </c>
      <c r="B3189" s="12" t="s">
        <v>3989</v>
      </c>
      <c r="C3189" s="13" t="s">
        <v>19</v>
      </c>
      <c r="D3189" s="12">
        <v>31</v>
      </c>
      <c r="E3189" s="13" t="s">
        <v>24</v>
      </c>
      <c r="F3189" s="13" t="s">
        <v>167</v>
      </c>
      <c r="G3189" s="13" t="s">
        <v>58</v>
      </c>
      <c r="H3189" s="13" t="s">
        <v>172</v>
      </c>
      <c r="I3189" s="12" t="s">
        <v>10</v>
      </c>
      <c r="J3189" s="14">
        <v>1200</v>
      </c>
      <c r="K3189" s="15">
        <v>640</v>
      </c>
      <c r="L3189" s="15">
        <v>589.48</v>
      </c>
      <c r="M3189" s="15">
        <v>719.1</v>
      </c>
      <c r="N3189" s="16">
        <f t="shared" si="196"/>
        <v>-50.519999999999982</v>
      </c>
      <c r="O3189" s="17">
        <f t="shared" si="197"/>
        <v>0.92106250000000001</v>
      </c>
      <c r="P3189" s="18">
        <f t="shared" si="198"/>
        <v>-0.18025309414545959</v>
      </c>
      <c r="Q3189" s="17">
        <f t="shared" si="199"/>
        <v>0.66025985663082443</v>
      </c>
    </row>
    <row r="3190" spans="1:17" x14ac:dyDescent="0.3">
      <c r="A3190" s="5" t="s">
        <v>4063</v>
      </c>
      <c r="B3190" s="5" t="s">
        <v>3989</v>
      </c>
      <c r="C3190" s="6" t="s">
        <v>19</v>
      </c>
      <c r="D3190" s="5">
        <v>31</v>
      </c>
      <c r="E3190" s="6" t="s">
        <v>24</v>
      </c>
      <c r="F3190" s="6" t="s">
        <v>167</v>
      </c>
      <c r="G3190" s="6" t="s">
        <v>58</v>
      </c>
      <c r="H3190" s="6" t="s">
        <v>173</v>
      </c>
      <c r="I3190" s="5" t="s">
        <v>10</v>
      </c>
      <c r="J3190" s="7">
        <v>1240</v>
      </c>
      <c r="K3190" s="8">
        <v>687</v>
      </c>
      <c r="L3190" s="8">
        <v>780.4</v>
      </c>
      <c r="M3190" s="8">
        <v>643.45000000000005</v>
      </c>
      <c r="N3190" s="9">
        <f t="shared" si="196"/>
        <v>93.399999999999977</v>
      </c>
      <c r="O3190" s="10">
        <f t="shared" si="197"/>
        <v>1.1359534206695778</v>
      </c>
      <c r="P3190" s="11">
        <f t="shared" si="198"/>
        <v>0.21283705027585659</v>
      </c>
      <c r="Q3190" s="10">
        <f t="shared" si="199"/>
        <v>0.84590704127644811</v>
      </c>
    </row>
    <row r="3191" spans="1:17" x14ac:dyDescent="0.3">
      <c r="A3191" s="12" t="s">
        <v>4064</v>
      </c>
      <c r="B3191" s="12" t="s">
        <v>3989</v>
      </c>
      <c r="C3191" s="13" t="s">
        <v>19</v>
      </c>
      <c r="D3191" s="12">
        <v>31</v>
      </c>
      <c r="E3191" s="13" t="s">
        <v>24</v>
      </c>
      <c r="F3191" s="13" t="s">
        <v>167</v>
      </c>
      <c r="G3191" s="13" t="s">
        <v>58</v>
      </c>
      <c r="H3191" s="13" t="s">
        <v>174</v>
      </c>
      <c r="I3191" s="12" t="s">
        <v>10</v>
      </c>
      <c r="J3191" s="14">
        <v>1320</v>
      </c>
      <c r="K3191" s="15">
        <v>509</v>
      </c>
      <c r="L3191" s="15">
        <v>348.93</v>
      </c>
      <c r="M3191" s="15">
        <v>458.98</v>
      </c>
      <c r="N3191" s="16">
        <f t="shared" si="196"/>
        <v>-160.07</v>
      </c>
      <c r="O3191" s="17">
        <f t="shared" si="197"/>
        <v>0.68552062868369357</v>
      </c>
      <c r="P3191" s="18">
        <f t="shared" si="198"/>
        <v>-0.23977079611312041</v>
      </c>
      <c r="Q3191" s="17">
        <f t="shared" si="199"/>
        <v>0.35529692082111436</v>
      </c>
    </row>
    <row r="3192" spans="1:17" x14ac:dyDescent="0.3">
      <c r="A3192" s="5" t="s">
        <v>4065</v>
      </c>
      <c r="B3192" s="5" t="s">
        <v>3989</v>
      </c>
      <c r="C3192" s="6" t="s">
        <v>19</v>
      </c>
      <c r="D3192" s="5">
        <v>31</v>
      </c>
      <c r="E3192" s="6" t="s">
        <v>24</v>
      </c>
      <c r="F3192" s="6" t="s">
        <v>167</v>
      </c>
      <c r="G3192" s="6" t="s">
        <v>58</v>
      </c>
      <c r="H3192" s="6" t="s">
        <v>175</v>
      </c>
      <c r="I3192" s="5" t="s">
        <v>10</v>
      </c>
      <c r="J3192" s="7">
        <v>1500</v>
      </c>
      <c r="K3192" s="8">
        <v>496</v>
      </c>
      <c r="L3192" s="8">
        <v>740.94</v>
      </c>
      <c r="M3192" s="8">
        <v>576.99</v>
      </c>
      <c r="N3192" s="9">
        <f t="shared" si="196"/>
        <v>244.94000000000005</v>
      </c>
      <c r="O3192" s="10">
        <f t="shared" si="197"/>
        <v>1.4938306451612904</v>
      </c>
      <c r="P3192" s="11">
        <f t="shared" si="198"/>
        <v>0.28414703894348264</v>
      </c>
      <c r="Q3192" s="10">
        <f t="shared" si="199"/>
        <v>0.66392473118279571</v>
      </c>
    </row>
    <row r="3193" spans="1:17" x14ac:dyDescent="0.3">
      <c r="A3193" s="12" t="s">
        <v>4066</v>
      </c>
      <c r="B3193" s="12" t="s">
        <v>3989</v>
      </c>
      <c r="C3193" s="13" t="s">
        <v>19</v>
      </c>
      <c r="D3193" s="12">
        <v>31</v>
      </c>
      <c r="E3193" s="13" t="s">
        <v>24</v>
      </c>
      <c r="F3193" s="13" t="s">
        <v>167</v>
      </c>
      <c r="G3193" s="13" t="s">
        <v>58</v>
      </c>
      <c r="H3193" s="13" t="s">
        <v>177</v>
      </c>
      <c r="I3193" s="12" t="s">
        <v>16</v>
      </c>
      <c r="J3193" s="14">
        <v>330</v>
      </c>
      <c r="K3193" s="15">
        <v>12</v>
      </c>
      <c r="L3193" s="15">
        <v>0</v>
      </c>
      <c r="M3193" s="15">
        <v>0</v>
      </c>
      <c r="N3193" s="16">
        <f t="shared" si="196"/>
        <v>-12</v>
      </c>
      <c r="O3193" s="17">
        <f t="shared" si="197"/>
        <v>0</v>
      </c>
      <c r="P3193" s="18">
        <f t="shared" si="198"/>
        <v>0</v>
      </c>
      <c r="Q3193" s="17">
        <f t="shared" si="199"/>
        <v>0</v>
      </c>
    </row>
    <row r="3194" spans="1:17" x14ac:dyDescent="0.3">
      <c r="A3194" s="5" t="s">
        <v>4067</v>
      </c>
      <c r="B3194" s="5" t="s">
        <v>3989</v>
      </c>
      <c r="C3194" s="6" t="s">
        <v>19</v>
      </c>
      <c r="D3194" s="5">
        <v>31</v>
      </c>
      <c r="E3194" s="6" t="s">
        <v>24</v>
      </c>
      <c r="F3194" s="6" t="s">
        <v>167</v>
      </c>
      <c r="G3194" s="6" t="s">
        <v>58</v>
      </c>
      <c r="H3194" s="6" t="s">
        <v>178</v>
      </c>
      <c r="I3194" s="5" t="s">
        <v>16</v>
      </c>
      <c r="J3194" s="7">
        <v>273.5</v>
      </c>
      <c r="K3194" s="8">
        <v>88</v>
      </c>
      <c r="L3194" s="8">
        <v>40.64</v>
      </c>
      <c r="M3194" s="8">
        <v>123.93</v>
      </c>
      <c r="N3194" s="9">
        <f t="shared" si="196"/>
        <v>-47.36</v>
      </c>
      <c r="O3194" s="10">
        <f t="shared" si="197"/>
        <v>0.46181818181818185</v>
      </c>
      <c r="P3194" s="11">
        <f t="shared" si="198"/>
        <v>-0.67207294440409915</v>
      </c>
      <c r="Q3194" s="10">
        <f t="shared" si="199"/>
        <v>0.1997208625739616</v>
      </c>
    </row>
    <row r="3195" spans="1:17" x14ac:dyDescent="0.3">
      <c r="A3195" s="12" t="s">
        <v>4068</v>
      </c>
      <c r="B3195" s="12" t="s">
        <v>3989</v>
      </c>
      <c r="C3195" s="13" t="s">
        <v>19</v>
      </c>
      <c r="D3195" s="12">
        <v>31</v>
      </c>
      <c r="E3195" s="13" t="s">
        <v>24</v>
      </c>
      <c r="F3195" s="13" t="s">
        <v>167</v>
      </c>
      <c r="G3195" s="13" t="s">
        <v>58</v>
      </c>
      <c r="H3195" s="13" t="s">
        <v>179</v>
      </c>
      <c r="I3195" s="12" t="s">
        <v>12</v>
      </c>
      <c r="J3195" s="14">
        <v>99</v>
      </c>
      <c r="K3195" s="15">
        <v>41</v>
      </c>
      <c r="L3195" s="15">
        <v>42.69</v>
      </c>
      <c r="M3195" s="15">
        <v>42.65</v>
      </c>
      <c r="N3195" s="16">
        <f t="shared" si="196"/>
        <v>1.6899999999999977</v>
      </c>
      <c r="O3195" s="17">
        <f t="shared" si="197"/>
        <v>1.041219512195122</v>
      </c>
      <c r="P3195" s="18">
        <f t="shared" si="198"/>
        <v>9.378663540445287E-4</v>
      </c>
      <c r="Q3195" s="17">
        <f t="shared" si="199"/>
        <v>0.57958618442489407</v>
      </c>
    </row>
    <row r="3196" spans="1:17" x14ac:dyDescent="0.3">
      <c r="A3196" s="5" t="s">
        <v>4069</v>
      </c>
      <c r="B3196" s="5" t="s">
        <v>3989</v>
      </c>
      <c r="C3196" s="6" t="s">
        <v>19</v>
      </c>
      <c r="D3196" s="5">
        <v>31</v>
      </c>
      <c r="E3196" s="6" t="s">
        <v>24</v>
      </c>
      <c r="F3196" s="6" t="s">
        <v>167</v>
      </c>
      <c r="G3196" s="6" t="s">
        <v>58</v>
      </c>
      <c r="H3196" s="6" t="s">
        <v>180</v>
      </c>
      <c r="I3196" s="5" t="s">
        <v>12</v>
      </c>
      <c r="J3196" s="7">
        <v>50</v>
      </c>
      <c r="K3196" s="8">
        <v>24</v>
      </c>
      <c r="L3196" s="8">
        <v>23.83</v>
      </c>
      <c r="M3196" s="8">
        <v>23.06</v>
      </c>
      <c r="N3196" s="9">
        <f t="shared" si="196"/>
        <v>-0.17000000000000171</v>
      </c>
      <c r="O3196" s="10">
        <f t="shared" si="197"/>
        <v>0.99291666666666656</v>
      </c>
      <c r="P3196" s="11">
        <f t="shared" si="198"/>
        <v>3.339115351257587E-2</v>
      </c>
      <c r="Q3196" s="10">
        <f t="shared" si="199"/>
        <v>0.6405913978494624</v>
      </c>
    </row>
    <row r="3197" spans="1:17" x14ac:dyDescent="0.3">
      <c r="A3197" s="12" t="s">
        <v>4070</v>
      </c>
      <c r="B3197" s="12" t="s">
        <v>3989</v>
      </c>
      <c r="C3197" s="13" t="s">
        <v>19</v>
      </c>
      <c r="D3197" s="12">
        <v>31</v>
      </c>
      <c r="E3197" s="13" t="s">
        <v>24</v>
      </c>
      <c r="F3197" s="13" t="s">
        <v>167</v>
      </c>
      <c r="G3197" s="13" t="s">
        <v>58</v>
      </c>
      <c r="H3197" s="13" t="s">
        <v>181</v>
      </c>
      <c r="I3197" s="12" t="s">
        <v>12</v>
      </c>
      <c r="J3197" s="14">
        <v>90</v>
      </c>
      <c r="K3197" s="15">
        <v>4</v>
      </c>
      <c r="L3197" s="15">
        <v>4.1399999999999997</v>
      </c>
      <c r="M3197" s="15">
        <v>5.51</v>
      </c>
      <c r="N3197" s="16">
        <f t="shared" si="196"/>
        <v>0.13999999999999968</v>
      </c>
      <c r="O3197" s="17">
        <f t="shared" si="197"/>
        <v>1.0349999999999999</v>
      </c>
      <c r="P3197" s="18">
        <f t="shared" si="198"/>
        <v>-0.24863883847549911</v>
      </c>
      <c r="Q3197" s="17">
        <f t="shared" si="199"/>
        <v>6.1827956989247312E-2</v>
      </c>
    </row>
    <row r="3198" spans="1:17" x14ac:dyDescent="0.3">
      <c r="A3198" s="5" t="s">
        <v>4071</v>
      </c>
      <c r="B3198" s="5" t="s">
        <v>3989</v>
      </c>
      <c r="C3198" s="6" t="s">
        <v>19</v>
      </c>
      <c r="D3198" s="5">
        <v>31</v>
      </c>
      <c r="E3198" s="6" t="s">
        <v>24</v>
      </c>
      <c r="F3198" s="6" t="s">
        <v>167</v>
      </c>
      <c r="G3198" s="6" t="s">
        <v>58</v>
      </c>
      <c r="H3198" s="6" t="s">
        <v>182</v>
      </c>
      <c r="I3198" s="5" t="s">
        <v>12</v>
      </c>
      <c r="J3198" s="7">
        <v>172</v>
      </c>
      <c r="K3198" s="8">
        <v>45</v>
      </c>
      <c r="L3198" s="8">
        <v>70.489999999999995</v>
      </c>
      <c r="M3198" s="8">
        <v>60.09</v>
      </c>
      <c r="N3198" s="9">
        <f t="shared" si="196"/>
        <v>25.489999999999995</v>
      </c>
      <c r="O3198" s="10">
        <f t="shared" si="197"/>
        <v>1.5664444444444443</v>
      </c>
      <c r="P3198" s="11">
        <f t="shared" si="198"/>
        <v>0.17307372274920937</v>
      </c>
      <c r="Q3198" s="10">
        <f t="shared" si="199"/>
        <v>0.55084083520880223</v>
      </c>
    </row>
    <row r="3199" spans="1:17" x14ac:dyDescent="0.3">
      <c r="A3199" s="12" t="s">
        <v>4072</v>
      </c>
      <c r="B3199" s="12" t="s">
        <v>3989</v>
      </c>
      <c r="C3199" s="13" t="s">
        <v>19</v>
      </c>
      <c r="D3199" s="12">
        <v>31</v>
      </c>
      <c r="E3199" s="13" t="s">
        <v>24</v>
      </c>
      <c r="F3199" s="13" t="s">
        <v>167</v>
      </c>
      <c r="G3199" s="13" t="s">
        <v>872</v>
      </c>
      <c r="H3199" s="13" t="s">
        <v>801</v>
      </c>
      <c r="I3199" s="12" t="s">
        <v>10</v>
      </c>
      <c r="J3199" s="14">
        <v>1320</v>
      </c>
      <c r="K3199" s="15">
        <v>828</v>
      </c>
      <c r="L3199" s="15">
        <v>902.05</v>
      </c>
      <c r="M3199" s="15">
        <v>825.5</v>
      </c>
      <c r="N3199" s="16">
        <f t="shared" si="196"/>
        <v>74.049999999999955</v>
      </c>
      <c r="O3199" s="17">
        <f t="shared" si="197"/>
        <v>1.0894323671497583</v>
      </c>
      <c r="P3199" s="18">
        <f t="shared" si="198"/>
        <v>9.2731677771047794E-2</v>
      </c>
      <c r="Q3199" s="17">
        <f t="shared" si="199"/>
        <v>0.91850969371130664</v>
      </c>
    </row>
    <row r="3200" spans="1:17" x14ac:dyDescent="0.3">
      <c r="A3200" s="5" t="s">
        <v>4073</v>
      </c>
      <c r="B3200" s="5" t="s">
        <v>3989</v>
      </c>
      <c r="C3200" s="6" t="s">
        <v>19</v>
      </c>
      <c r="D3200" s="5">
        <v>31</v>
      </c>
      <c r="E3200" s="6" t="s">
        <v>24</v>
      </c>
      <c r="F3200" s="6" t="s">
        <v>167</v>
      </c>
      <c r="G3200" s="6" t="s">
        <v>872</v>
      </c>
      <c r="H3200" s="6" t="s">
        <v>185</v>
      </c>
      <c r="I3200" s="5" t="s">
        <v>10</v>
      </c>
      <c r="J3200" s="7">
        <v>1080</v>
      </c>
      <c r="K3200" s="8">
        <v>608</v>
      </c>
      <c r="L3200" s="8">
        <v>678.88</v>
      </c>
      <c r="M3200" s="8">
        <v>645.07000000000005</v>
      </c>
      <c r="N3200" s="9">
        <f t="shared" si="196"/>
        <v>70.88</v>
      </c>
      <c r="O3200" s="10">
        <f t="shared" si="197"/>
        <v>1.1165789473684211</v>
      </c>
      <c r="P3200" s="11">
        <f t="shared" si="198"/>
        <v>5.2412916427674427E-2</v>
      </c>
      <c r="Q3200" s="10">
        <f t="shared" si="199"/>
        <v>0.84488251692552763</v>
      </c>
    </row>
    <row r="3201" spans="1:17" x14ac:dyDescent="0.3">
      <c r="A3201" s="12" t="s">
        <v>4074</v>
      </c>
      <c r="B3201" s="12" t="s">
        <v>3989</v>
      </c>
      <c r="C3201" s="13" t="s">
        <v>19</v>
      </c>
      <c r="D3201" s="12">
        <v>31</v>
      </c>
      <c r="E3201" s="13" t="s">
        <v>24</v>
      </c>
      <c r="F3201" s="13" t="s">
        <v>167</v>
      </c>
      <c r="G3201" s="13" t="s">
        <v>872</v>
      </c>
      <c r="H3201" s="13" t="s">
        <v>802</v>
      </c>
      <c r="I3201" s="12" t="s">
        <v>10</v>
      </c>
      <c r="J3201" s="14">
        <v>300</v>
      </c>
      <c r="K3201" s="15">
        <v>0</v>
      </c>
      <c r="L3201" s="15">
        <v>145.38</v>
      </c>
      <c r="M3201" s="15">
        <v>0</v>
      </c>
      <c r="N3201" s="16">
        <f t="shared" si="196"/>
        <v>145.38</v>
      </c>
      <c r="O3201" s="17">
        <f t="shared" si="197"/>
        <v>0</v>
      </c>
      <c r="P3201" s="18">
        <f t="shared" si="198"/>
        <v>0</v>
      </c>
      <c r="Q3201" s="17">
        <f t="shared" si="199"/>
        <v>0.6513440860215054</v>
      </c>
    </row>
    <row r="3202" spans="1:17" x14ac:dyDescent="0.3">
      <c r="A3202" s="5" t="s">
        <v>4075</v>
      </c>
      <c r="B3202" s="5" t="s">
        <v>3989</v>
      </c>
      <c r="C3202" s="6" t="s">
        <v>19</v>
      </c>
      <c r="D3202" s="5">
        <v>31</v>
      </c>
      <c r="E3202" s="6" t="s">
        <v>24</v>
      </c>
      <c r="F3202" s="6" t="s">
        <v>167</v>
      </c>
      <c r="G3202" s="6" t="s">
        <v>78</v>
      </c>
      <c r="H3202" s="6" t="s">
        <v>187</v>
      </c>
      <c r="I3202" s="5" t="s">
        <v>10</v>
      </c>
      <c r="J3202" s="7">
        <v>250</v>
      </c>
      <c r="K3202" s="8">
        <v>117</v>
      </c>
      <c r="L3202" s="8">
        <v>166.51</v>
      </c>
      <c r="M3202" s="8">
        <v>177.5</v>
      </c>
      <c r="N3202" s="9">
        <f t="shared" ref="N3202:N3265" si="200">L3202-K3202</f>
        <v>49.509999999999991</v>
      </c>
      <c r="O3202" s="10">
        <f t="shared" ref="O3202:O3265" si="201">IFERROR(L3202/K3202, 0)</f>
        <v>1.4231623931623931</v>
      </c>
      <c r="P3202" s="11">
        <f t="shared" ref="P3202:P3265" si="202">IFERROR((L3202-M3202)/M3202, 0)</f>
        <v>-6.191549295774653E-2</v>
      </c>
      <c r="Q3202" s="10">
        <f t="shared" ref="Q3202:Q3265" si="203">IFERROR((L3202*1000)/(J3202*D3202*24), 0)</f>
        <v>0.8952150537634409</v>
      </c>
    </row>
    <row r="3203" spans="1:17" x14ac:dyDescent="0.3">
      <c r="A3203" s="12" t="s">
        <v>4076</v>
      </c>
      <c r="B3203" s="12" t="s">
        <v>3989</v>
      </c>
      <c r="C3203" s="13" t="s">
        <v>19</v>
      </c>
      <c r="D3203" s="12">
        <v>31</v>
      </c>
      <c r="E3203" s="13" t="s">
        <v>24</v>
      </c>
      <c r="F3203" s="13" t="s">
        <v>167</v>
      </c>
      <c r="G3203" s="13" t="s">
        <v>78</v>
      </c>
      <c r="H3203" s="13" t="s">
        <v>189</v>
      </c>
      <c r="I3203" s="12" t="s">
        <v>16</v>
      </c>
      <c r="J3203" s="14">
        <v>419.33</v>
      </c>
      <c r="K3203" s="15">
        <v>13</v>
      </c>
      <c r="L3203" s="15">
        <v>14.93</v>
      </c>
      <c r="M3203" s="15">
        <v>10.029999999999999</v>
      </c>
      <c r="N3203" s="16">
        <f t="shared" si="200"/>
        <v>1.9299999999999997</v>
      </c>
      <c r="O3203" s="17">
        <f t="shared" si="201"/>
        <v>1.1484615384615384</v>
      </c>
      <c r="P3203" s="18">
        <f t="shared" si="202"/>
        <v>0.48853439680957134</v>
      </c>
      <c r="Q3203" s="17">
        <f t="shared" si="203"/>
        <v>4.7855398614635891E-2</v>
      </c>
    </row>
    <row r="3204" spans="1:17" x14ac:dyDescent="0.3">
      <c r="A3204" s="5" t="s">
        <v>4077</v>
      </c>
      <c r="B3204" s="5" t="s">
        <v>3989</v>
      </c>
      <c r="C3204" s="6" t="s">
        <v>19</v>
      </c>
      <c r="D3204" s="5">
        <v>31</v>
      </c>
      <c r="E3204" s="6" t="s">
        <v>24</v>
      </c>
      <c r="F3204" s="6" t="s">
        <v>167</v>
      </c>
      <c r="G3204" s="6" t="s">
        <v>78</v>
      </c>
      <c r="H3204" s="6" t="s">
        <v>190</v>
      </c>
      <c r="I3204" s="5" t="s">
        <v>14</v>
      </c>
      <c r="J3204" s="7">
        <v>100</v>
      </c>
      <c r="K3204" s="8">
        <v>0</v>
      </c>
      <c r="L3204" s="8">
        <v>0</v>
      </c>
      <c r="M3204" s="8">
        <v>0</v>
      </c>
      <c r="N3204" s="9">
        <f t="shared" si="200"/>
        <v>0</v>
      </c>
      <c r="O3204" s="10">
        <f t="shared" si="201"/>
        <v>0</v>
      </c>
      <c r="P3204" s="11">
        <f t="shared" si="202"/>
        <v>0</v>
      </c>
      <c r="Q3204" s="10">
        <f t="shared" si="203"/>
        <v>0</v>
      </c>
    </row>
    <row r="3205" spans="1:17" x14ac:dyDescent="0.3">
      <c r="A3205" s="12" t="s">
        <v>4078</v>
      </c>
      <c r="B3205" s="12" t="s">
        <v>3989</v>
      </c>
      <c r="C3205" s="13" t="s">
        <v>19</v>
      </c>
      <c r="D3205" s="12">
        <v>31</v>
      </c>
      <c r="E3205" s="13" t="s">
        <v>24</v>
      </c>
      <c r="F3205" s="13" t="s">
        <v>167</v>
      </c>
      <c r="G3205" s="13" t="s">
        <v>78</v>
      </c>
      <c r="H3205" s="13" t="s">
        <v>192</v>
      </c>
      <c r="I3205" s="12" t="s">
        <v>14</v>
      </c>
      <c r="J3205" s="14">
        <v>1080</v>
      </c>
      <c r="K3205" s="15">
        <v>488</v>
      </c>
      <c r="L3205" s="15">
        <v>574.88</v>
      </c>
      <c r="M3205" s="15">
        <v>465.74</v>
      </c>
      <c r="N3205" s="16">
        <f t="shared" si="200"/>
        <v>86.88</v>
      </c>
      <c r="O3205" s="17">
        <f t="shared" si="201"/>
        <v>1.1780327868852458</v>
      </c>
      <c r="P3205" s="18">
        <f t="shared" si="202"/>
        <v>0.23433675441233304</v>
      </c>
      <c r="Q3205" s="17">
        <f t="shared" si="203"/>
        <v>0.71545201115093593</v>
      </c>
    </row>
    <row r="3206" spans="1:17" x14ac:dyDescent="0.3">
      <c r="A3206" s="5" t="s">
        <v>4079</v>
      </c>
      <c r="B3206" s="5" t="s">
        <v>3989</v>
      </c>
      <c r="C3206" s="6" t="s">
        <v>19</v>
      </c>
      <c r="D3206" s="5">
        <v>31</v>
      </c>
      <c r="E3206" s="6" t="s">
        <v>24</v>
      </c>
      <c r="F3206" s="6" t="s">
        <v>194</v>
      </c>
      <c r="G3206" s="6" t="s">
        <v>58</v>
      </c>
      <c r="H3206" s="6" t="s">
        <v>195</v>
      </c>
      <c r="I3206" s="5" t="s">
        <v>12</v>
      </c>
      <c r="J3206" s="7">
        <v>240</v>
      </c>
      <c r="K3206" s="8">
        <v>34</v>
      </c>
      <c r="L3206" s="8">
        <v>23.94</v>
      </c>
      <c r="M3206" s="8">
        <v>32.5</v>
      </c>
      <c r="N3206" s="9">
        <f t="shared" si="200"/>
        <v>-10.059999999999999</v>
      </c>
      <c r="O3206" s="10">
        <f t="shared" si="201"/>
        <v>0.70411764705882351</v>
      </c>
      <c r="P3206" s="11">
        <f t="shared" si="202"/>
        <v>-0.26338461538461533</v>
      </c>
      <c r="Q3206" s="10">
        <f t="shared" si="203"/>
        <v>0.13407258064516128</v>
      </c>
    </row>
    <row r="3207" spans="1:17" x14ac:dyDescent="0.3">
      <c r="A3207" s="12" t="s">
        <v>4080</v>
      </c>
      <c r="B3207" s="12" t="s">
        <v>3989</v>
      </c>
      <c r="C3207" s="13" t="s">
        <v>19</v>
      </c>
      <c r="D3207" s="12">
        <v>31</v>
      </c>
      <c r="E3207" s="13" t="s">
        <v>24</v>
      </c>
      <c r="F3207" s="13" t="s">
        <v>194</v>
      </c>
      <c r="G3207" s="13" t="s">
        <v>58</v>
      </c>
      <c r="H3207" s="13" t="s">
        <v>196</v>
      </c>
      <c r="I3207" s="12" t="s">
        <v>12</v>
      </c>
      <c r="J3207" s="14">
        <v>144</v>
      </c>
      <c r="K3207" s="15">
        <v>57</v>
      </c>
      <c r="L3207" s="15">
        <v>48.21</v>
      </c>
      <c r="M3207" s="15">
        <v>61.67</v>
      </c>
      <c r="N3207" s="16">
        <f t="shared" si="200"/>
        <v>-8.7899999999999991</v>
      </c>
      <c r="O3207" s="17">
        <f t="shared" si="201"/>
        <v>0.84578947368421054</v>
      </c>
      <c r="P3207" s="18">
        <f t="shared" si="202"/>
        <v>-0.21825847251499919</v>
      </c>
      <c r="Q3207" s="17">
        <f t="shared" si="203"/>
        <v>0.44998879928315411</v>
      </c>
    </row>
    <row r="3208" spans="1:17" x14ac:dyDescent="0.3">
      <c r="A3208" s="5" t="s">
        <v>4081</v>
      </c>
      <c r="B3208" s="5" t="s">
        <v>3989</v>
      </c>
      <c r="C3208" s="6" t="s">
        <v>19</v>
      </c>
      <c r="D3208" s="5">
        <v>31</v>
      </c>
      <c r="E3208" s="6" t="s">
        <v>24</v>
      </c>
      <c r="F3208" s="6" t="s">
        <v>194</v>
      </c>
      <c r="G3208" s="6" t="s">
        <v>58</v>
      </c>
      <c r="H3208" s="6" t="s">
        <v>197</v>
      </c>
      <c r="I3208" s="5" t="s">
        <v>12</v>
      </c>
      <c r="J3208" s="7">
        <v>33.75</v>
      </c>
      <c r="K3208" s="8">
        <v>7</v>
      </c>
      <c r="L3208" s="8">
        <v>5.04</v>
      </c>
      <c r="M3208" s="8">
        <v>6.38</v>
      </c>
      <c r="N3208" s="9">
        <f t="shared" si="200"/>
        <v>-1.96</v>
      </c>
      <c r="O3208" s="10">
        <f t="shared" si="201"/>
        <v>0.72</v>
      </c>
      <c r="P3208" s="11">
        <f t="shared" si="202"/>
        <v>-0.21003134796238243</v>
      </c>
      <c r="Q3208" s="10">
        <f t="shared" si="203"/>
        <v>0.20071684587813621</v>
      </c>
    </row>
    <row r="3209" spans="1:17" x14ac:dyDescent="0.3">
      <c r="A3209" s="12" t="s">
        <v>4082</v>
      </c>
      <c r="B3209" s="12" t="s">
        <v>3989</v>
      </c>
      <c r="C3209" s="13" t="s">
        <v>19</v>
      </c>
      <c r="D3209" s="12">
        <v>31</v>
      </c>
      <c r="E3209" s="13" t="s">
        <v>24</v>
      </c>
      <c r="F3209" s="13" t="s">
        <v>194</v>
      </c>
      <c r="G3209" s="13" t="s">
        <v>58</v>
      </c>
      <c r="H3209" s="13" t="s">
        <v>198</v>
      </c>
      <c r="I3209" s="12" t="s">
        <v>12</v>
      </c>
      <c r="J3209" s="14">
        <v>51</v>
      </c>
      <c r="K3209" s="15">
        <v>10</v>
      </c>
      <c r="L3209" s="15">
        <v>8.4499999999999993</v>
      </c>
      <c r="M3209" s="15">
        <v>11.01</v>
      </c>
      <c r="N3209" s="16">
        <f t="shared" si="200"/>
        <v>-1.5500000000000007</v>
      </c>
      <c r="O3209" s="17">
        <f t="shared" si="201"/>
        <v>0.84499999999999997</v>
      </c>
      <c r="P3209" s="18">
        <f t="shared" si="202"/>
        <v>-0.23251589464123529</v>
      </c>
      <c r="Q3209" s="17">
        <f t="shared" si="203"/>
        <v>0.22269660552393</v>
      </c>
    </row>
    <row r="3210" spans="1:17" x14ac:dyDescent="0.3">
      <c r="A3210" s="5" t="s">
        <v>4083</v>
      </c>
      <c r="B3210" s="5" t="s">
        <v>3989</v>
      </c>
      <c r="C3210" s="6" t="s">
        <v>19</v>
      </c>
      <c r="D3210" s="5">
        <v>31</v>
      </c>
      <c r="E3210" s="6" t="s">
        <v>24</v>
      </c>
      <c r="F3210" s="6" t="s">
        <v>194</v>
      </c>
      <c r="G3210" s="6" t="s">
        <v>58</v>
      </c>
      <c r="H3210" s="6" t="s">
        <v>199</v>
      </c>
      <c r="I3210" s="5" t="s">
        <v>12</v>
      </c>
      <c r="J3210" s="7">
        <v>41.4</v>
      </c>
      <c r="K3210" s="8">
        <v>13</v>
      </c>
      <c r="L3210" s="8">
        <v>12.51</v>
      </c>
      <c r="M3210" s="8">
        <v>14.34</v>
      </c>
      <c r="N3210" s="9">
        <f t="shared" si="200"/>
        <v>-0.49000000000000021</v>
      </c>
      <c r="O3210" s="10">
        <f t="shared" si="201"/>
        <v>0.96230769230769231</v>
      </c>
      <c r="P3210" s="11">
        <f t="shared" si="202"/>
        <v>-0.12761506276150628</v>
      </c>
      <c r="Q3210" s="10">
        <f t="shared" si="203"/>
        <v>0.40614773258532028</v>
      </c>
    </row>
    <row r="3211" spans="1:17" x14ac:dyDescent="0.3">
      <c r="A3211" s="12" t="s">
        <v>4084</v>
      </c>
      <c r="B3211" s="12" t="s">
        <v>3989</v>
      </c>
      <c r="C3211" s="13" t="s">
        <v>19</v>
      </c>
      <c r="D3211" s="12">
        <v>31</v>
      </c>
      <c r="E3211" s="13" t="s">
        <v>24</v>
      </c>
      <c r="F3211" s="13" t="s">
        <v>194</v>
      </c>
      <c r="G3211" s="13" t="s">
        <v>58</v>
      </c>
      <c r="H3211" s="13" t="s">
        <v>200</v>
      </c>
      <c r="I3211" s="12" t="s">
        <v>12</v>
      </c>
      <c r="J3211" s="14">
        <v>120</v>
      </c>
      <c r="K3211" s="15">
        <v>15</v>
      </c>
      <c r="L3211" s="15">
        <v>12.02</v>
      </c>
      <c r="M3211" s="15">
        <v>16.29</v>
      </c>
      <c r="N3211" s="16">
        <f t="shared" si="200"/>
        <v>-2.9800000000000004</v>
      </c>
      <c r="O3211" s="17">
        <f t="shared" si="201"/>
        <v>0.80133333333333334</v>
      </c>
      <c r="P3211" s="18">
        <f t="shared" si="202"/>
        <v>-0.26212400245549416</v>
      </c>
      <c r="Q3211" s="17">
        <f t="shared" si="203"/>
        <v>0.1346326164874552</v>
      </c>
    </row>
    <row r="3212" spans="1:17" x14ac:dyDescent="0.3">
      <c r="A3212" s="5" t="s">
        <v>4085</v>
      </c>
      <c r="B3212" s="5" t="s">
        <v>3989</v>
      </c>
      <c r="C3212" s="6" t="s">
        <v>19</v>
      </c>
      <c r="D3212" s="5">
        <v>31</v>
      </c>
      <c r="E3212" s="6" t="s">
        <v>24</v>
      </c>
      <c r="F3212" s="6" t="s">
        <v>194</v>
      </c>
      <c r="G3212" s="6" t="s">
        <v>58</v>
      </c>
      <c r="H3212" s="6" t="s">
        <v>201</v>
      </c>
      <c r="I3212" s="5" t="s">
        <v>12</v>
      </c>
      <c r="J3212" s="7">
        <v>30</v>
      </c>
      <c r="K3212" s="8">
        <v>6</v>
      </c>
      <c r="L3212" s="8">
        <v>6.98</v>
      </c>
      <c r="M3212" s="8">
        <v>7.66</v>
      </c>
      <c r="N3212" s="9">
        <f t="shared" si="200"/>
        <v>0.98000000000000043</v>
      </c>
      <c r="O3212" s="10">
        <f t="shared" si="201"/>
        <v>1.1633333333333333</v>
      </c>
      <c r="P3212" s="11">
        <f t="shared" si="202"/>
        <v>-8.8772845953002569E-2</v>
      </c>
      <c r="Q3212" s="10">
        <f t="shared" si="203"/>
        <v>0.31272401433691754</v>
      </c>
    </row>
    <row r="3213" spans="1:17" x14ac:dyDescent="0.3">
      <c r="A3213" s="12" t="s">
        <v>4086</v>
      </c>
      <c r="B3213" s="12" t="s">
        <v>3989</v>
      </c>
      <c r="C3213" s="13" t="s">
        <v>19</v>
      </c>
      <c r="D3213" s="12">
        <v>31</v>
      </c>
      <c r="E3213" s="13" t="s">
        <v>24</v>
      </c>
      <c r="F3213" s="13" t="s">
        <v>194</v>
      </c>
      <c r="G3213" s="13" t="s">
        <v>58</v>
      </c>
      <c r="H3213" s="13" t="s">
        <v>202</v>
      </c>
      <c r="I3213" s="12" t="s">
        <v>12</v>
      </c>
      <c r="J3213" s="14">
        <v>90</v>
      </c>
      <c r="K3213" s="15">
        <v>19</v>
      </c>
      <c r="L3213" s="15">
        <v>20.73</v>
      </c>
      <c r="M3213" s="15">
        <v>16.53</v>
      </c>
      <c r="N3213" s="16">
        <f t="shared" si="200"/>
        <v>1.7300000000000004</v>
      </c>
      <c r="O3213" s="17">
        <f t="shared" si="201"/>
        <v>1.0910526315789475</v>
      </c>
      <c r="P3213" s="18">
        <f t="shared" si="202"/>
        <v>0.25408348457350266</v>
      </c>
      <c r="Q3213" s="17">
        <f t="shared" si="203"/>
        <v>0.30958781362007171</v>
      </c>
    </row>
    <row r="3214" spans="1:17" x14ac:dyDescent="0.3">
      <c r="A3214" s="5" t="s">
        <v>4087</v>
      </c>
      <c r="B3214" s="5" t="s">
        <v>3989</v>
      </c>
      <c r="C3214" s="6" t="s">
        <v>19</v>
      </c>
      <c r="D3214" s="5">
        <v>31</v>
      </c>
      <c r="E3214" s="6" t="s">
        <v>24</v>
      </c>
      <c r="F3214" s="6" t="s">
        <v>194</v>
      </c>
      <c r="G3214" s="6" t="s">
        <v>58</v>
      </c>
      <c r="H3214" s="6" t="s">
        <v>203</v>
      </c>
      <c r="I3214" s="5" t="s">
        <v>12</v>
      </c>
      <c r="J3214" s="7">
        <v>304</v>
      </c>
      <c r="K3214" s="8">
        <v>40</v>
      </c>
      <c r="L3214" s="8">
        <v>37.79</v>
      </c>
      <c r="M3214" s="8">
        <v>40.47</v>
      </c>
      <c r="N3214" s="9">
        <f t="shared" si="200"/>
        <v>-2.2100000000000009</v>
      </c>
      <c r="O3214" s="10">
        <f t="shared" si="201"/>
        <v>0.94474999999999998</v>
      </c>
      <c r="P3214" s="11">
        <f t="shared" si="202"/>
        <v>-6.6221892760069179E-2</v>
      </c>
      <c r="Q3214" s="10">
        <f t="shared" si="203"/>
        <v>0.16708227221279004</v>
      </c>
    </row>
    <row r="3215" spans="1:17" x14ac:dyDescent="0.3">
      <c r="A3215" s="12" t="s">
        <v>4088</v>
      </c>
      <c r="B3215" s="12" t="s">
        <v>3989</v>
      </c>
      <c r="C3215" s="13" t="s">
        <v>19</v>
      </c>
      <c r="D3215" s="12">
        <v>31</v>
      </c>
      <c r="E3215" s="13" t="s">
        <v>24</v>
      </c>
      <c r="F3215" s="13" t="s">
        <v>194</v>
      </c>
      <c r="G3215" s="13" t="s">
        <v>58</v>
      </c>
      <c r="H3215" s="13" t="s">
        <v>204</v>
      </c>
      <c r="I3215" s="12" t="s">
        <v>12</v>
      </c>
      <c r="J3215" s="14">
        <v>198</v>
      </c>
      <c r="K3215" s="15">
        <v>51</v>
      </c>
      <c r="L3215" s="15">
        <v>41.03</v>
      </c>
      <c r="M3215" s="15">
        <v>60.91</v>
      </c>
      <c r="N3215" s="16">
        <f t="shared" si="200"/>
        <v>-9.9699999999999989</v>
      </c>
      <c r="O3215" s="17">
        <f t="shared" si="201"/>
        <v>0.80450980392156868</v>
      </c>
      <c r="P3215" s="18">
        <f t="shared" si="202"/>
        <v>-0.32638318831062219</v>
      </c>
      <c r="Q3215" s="17">
        <f t="shared" si="203"/>
        <v>0.27852449223416964</v>
      </c>
    </row>
    <row r="3216" spans="1:17" x14ac:dyDescent="0.3">
      <c r="A3216" s="5" t="s">
        <v>4089</v>
      </c>
      <c r="B3216" s="5" t="s">
        <v>3989</v>
      </c>
      <c r="C3216" s="6" t="s">
        <v>19</v>
      </c>
      <c r="D3216" s="5">
        <v>31</v>
      </c>
      <c r="E3216" s="6" t="s">
        <v>24</v>
      </c>
      <c r="F3216" s="6" t="s">
        <v>194</v>
      </c>
      <c r="G3216" s="6" t="s">
        <v>58</v>
      </c>
      <c r="H3216" s="6" t="s">
        <v>205</v>
      </c>
      <c r="I3216" s="5" t="s">
        <v>12</v>
      </c>
      <c r="J3216" s="7">
        <v>120</v>
      </c>
      <c r="K3216" s="8">
        <v>10</v>
      </c>
      <c r="L3216" s="8">
        <v>5.9</v>
      </c>
      <c r="M3216" s="8">
        <v>10.83</v>
      </c>
      <c r="N3216" s="9">
        <f t="shared" si="200"/>
        <v>-4.0999999999999996</v>
      </c>
      <c r="O3216" s="10">
        <f t="shared" si="201"/>
        <v>0.59000000000000008</v>
      </c>
      <c r="P3216" s="11">
        <f t="shared" si="202"/>
        <v>-0.45521698984302861</v>
      </c>
      <c r="Q3216" s="10">
        <f t="shared" si="203"/>
        <v>6.608422939068101E-2</v>
      </c>
    </row>
    <row r="3217" spans="1:17" x14ac:dyDescent="0.3">
      <c r="A3217" s="12" t="s">
        <v>4090</v>
      </c>
      <c r="B3217" s="12" t="s">
        <v>3989</v>
      </c>
      <c r="C3217" s="13" t="s">
        <v>19</v>
      </c>
      <c r="D3217" s="12">
        <v>31</v>
      </c>
      <c r="E3217" s="13" t="s">
        <v>24</v>
      </c>
      <c r="F3217" s="13" t="s">
        <v>194</v>
      </c>
      <c r="G3217" s="13" t="s">
        <v>872</v>
      </c>
      <c r="H3217" s="13" t="s">
        <v>207</v>
      </c>
      <c r="I3217" s="12" t="s">
        <v>16</v>
      </c>
      <c r="J3217" s="14">
        <v>0</v>
      </c>
      <c r="K3217" s="15">
        <v>0</v>
      </c>
      <c r="L3217" s="15">
        <v>0</v>
      </c>
      <c r="M3217" s="15">
        <v>0</v>
      </c>
      <c r="N3217" s="16">
        <f t="shared" si="200"/>
        <v>0</v>
      </c>
      <c r="O3217" s="17">
        <f t="shared" si="201"/>
        <v>0</v>
      </c>
      <c r="P3217" s="18">
        <f t="shared" si="202"/>
        <v>0</v>
      </c>
      <c r="Q3217" s="17">
        <f t="shared" si="203"/>
        <v>0</v>
      </c>
    </row>
    <row r="3218" spans="1:17" x14ac:dyDescent="0.3">
      <c r="A3218" s="5" t="s">
        <v>4091</v>
      </c>
      <c r="B3218" s="5" t="s">
        <v>3989</v>
      </c>
      <c r="C3218" s="6" t="s">
        <v>19</v>
      </c>
      <c r="D3218" s="5">
        <v>31</v>
      </c>
      <c r="E3218" s="6" t="s">
        <v>24</v>
      </c>
      <c r="F3218" s="6" t="s">
        <v>194</v>
      </c>
      <c r="G3218" s="6" t="s">
        <v>872</v>
      </c>
      <c r="H3218" s="6" t="s">
        <v>209</v>
      </c>
      <c r="I3218" s="5" t="s">
        <v>16</v>
      </c>
      <c r="J3218" s="7">
        <v>225</v>
      </c>
      <c r="K3218" s="8">
        <v>4</v>
      </c>
      <c r="L3218" s="8">
        <v>19.64</v>
      </c>
      <c r="M3218" s="8">
        <v>0</v>
      </c>
      <c r="N3218" s="9">
        <f t="shared" si="200"/>
        <v>15.64</v>
      </c>
      <c r="O3218" s="10">
        <f t="shared" si="201"/>
        <v>4.91</v>
      </c>
      <c r="P3218" s="11">
        <f t="shared" si="202"/>
        <v>0</v>
      </c>
      <c r="Q3218" s="10">
        <f t="shared" si="203"/>
        <v>0.11732377538829152</v>
      </c>
    </row>
    <row r="3219" spans="1:17" x14ac:dyDescent="0.3">
      <c r="A3219" s="12" t="s">
        <v>4092</v>
      </c>
      <c r="B3219" s="12" t="s">
        <v>3989</v>
      </c>
      <c r="C3219" s="13" t="s">
        <v>19</v>
      </c>
      <c r="D3219" s="12">
        <v>31</v>
      </c>
      <c r="E3219" s="13" t="s">
        <v>24</v>
      </c>
      <c r="F3219" s="13" t="s">
        <v>194</v>
      </c>
      <c r="G3219" s="13" t="s">
        <v>872</v>
      </c>
      <c r="H3219" s="13" t="s">
        <v>211</v>
      </c>
      <c r="I3219" s="12" t="s">
        <v>16</v>
      </c>
      <c r="J3219" s="14">
        <v>439</v>
      </c>
      <c r="K3219" s="15">
        <v>17</v>
      </c>
      <c r="L3219" s="15">
        <v>71.53</v>
      </c>
      <c r="M3219" s="15">
        <v>0</v>
      </c>
      <c r="N3219" s="16">
        <f t="shared" si="200"/>
        <v>54.53</v>
      </c>
      <c r="O3219" s="17">
        <f t="shared" si="201"/>
        <v>4.2076470588235297</v>
      </c>
      <c r="P3219" s="18">
        <f t="shared" si="202"/>
        <v>0</v>
      </c>
      <c r="Q3219" s="17">
        <f t="shared" si="203"/>
        <v>0.21900335562250473</v>
      </c>
    </row>
    <row r="3220" spans="1:17" x14ac:dyDescent="0.3">
      <c r="A3220" s="5" t="s">
        <v>4093</v>
      </c>
      <c r="B3220" s="5" t="s">
        <v>3989</v>
      </c>
      <c r="C3220" s="6" t="s">
        <v>19</v>
      </c>
      <c r="D3220" s="5">
        <v>31</v>
      </c>
      <c r="E3220" s="6" t="s">
        <v>24</v>
      </c>
      <c r="F3220" s="6" t="s">
        <v>194</v>
      </c>
      <c r="G3220" s="6" t="s">
        <v>872</v>
      </c>
      <c r="H3220" s="6" t="s">
        <v>213</v>
      </c>
      <c r="I3220" s="5" t="s">
        <v>12</v>
      </c>
      <c r="J3220" s="7">
        <v>330</v>
      </c>
      <c r="K3220" s="8">
        <v>44</v>
      </c>
      <c r="L3220" s="8">
        <v>36.33</v>
      </c>
      <c r="M3220" s="8">
        <v>44.5</v>
      </c>
      <c r="N3220" s="9">
        <f t="shared" si="200"/>
        <v>-7.6700000000000017</v>
      </c>
      <c r="O3220" s="10">
        <f t="shared" si="201"/>
        <v>0.82568181818181818</v>
      </c>
      <c r="P3220" s="11">
        <f t="shared" si="202"/>
        <v>-0.18359550561797758</v>
      </c>
      <c r="Q3220" s="10">
        <f t="shared" si="203"/>
        <v>0.14797165200391008</v>
      </c>
    </row>
    <row r="3221" spans="1:17" x14ac:dyDescent="0.3">
      <c r="A3221" s="12" t="s">
        <v>4094</v>
      </c>
      <c r="B3221" s="12" t="s">
        <v>3989</v>
      </c>
      <c r="C3221" s="13" t="s">
        <v>19</v>
      </c>
      <c r="D3221" s="12">
        <v>31</v>
      </c>
      <c r="E3221" s="13" t="s">
        <v>24</v>
      </c>
      <c r="F3221" s="13" t="s">
        <v>194</v>
      </c>
      <c r="G3221" s="13" t="s">
        <v>872</v>
      </c>
      <c r="H3221" s="13" t="s">
        <v>215</v>
      </c>
      <c r="I3221" s="12" t="s">
        <v>12</v>
      </c>
      <c r="J3221" s="14">
        <v>400</v>
      </c>
      <c r="K3221" s="15">
        <v>50</v>
      </c>
      <c r="L3221" s="15">
        <v>34.630000000000003</v>
      </c>
      <c r="M3221" s="15">
        <v>47.91</v>
      </c>
      <c r="N3221" s="16">
        <f t="shared" si="200"/>
        <v>-15.369999999999997</v>
      </c>
      <c r="O3221" s="17">
        <f t="shared" si="201"/>
        <v>0.6926000000000001</v>
      </c>
      <c r="P3221" s="18">
        <f t="shared" si="202"/>
        <v>-0.27718639115007293</v>
      </c>
      <c r="Q3221" s="17">
        <f t="shared" si="203"/>
        <v>0.11636424731182796</v>
      </c>
    </row>
    <row r="3222" spans="1:17" x14ac:dyDescent="0.3">
      <c r="A3222" s="5" t="s">
        <v>4095</v>
      </c>
      <c r="B3222" s="5" t="s">
        <v>3989</v>
      </c>
      <c r="C3222" s="6" t="s">
        <v>19</v>
      </c>
      <c r="D3222" s="5">
        <v>31</v>
      </c>
      <c r="E3222" s="6" t="s">
        <v>24</v>
      </c>
      <c r="F3222" s="6" t="s">
        <v>194</v>
      </c>
      <c r="G3222" s="6" t="s">
        <v>872</v>
      </c>
      <c r="H3222" s="6" t="s">
        <v>217</v>
      </c>
      <c r="I3222" s="5" t="s">
        <v>12</v>
      </c>
      <c r="J3222" s="7">
        <v>99</v>
      </c>
      <c r="K3222" s="8">
        <v>13</v>
      </c>
      <c r="L3222" s="8">
        <v>10.07</v>
      </c>
      <c r="M3222" s="8">
        <v>13.21</v>
      </c>
      <c r="N3222" s="9">
        <f t="shared" si="200"/>
        <v>-2.9299999999999997</v>
      </c>
      <c r="O3222" s="10">
        <f t="shared" si="201"/>
        <v>0.77461538461538459</v>
      </c>
      <c r="P3222" s="11">
        <f t="shared" si="202"/>
        <v>-0.23769871309613932</v>
      </c>
      <c r="Q3222" s="10">
        <f t="shared" si="203"/>
        <v>0.13671662865211251</v>
      </c>
    </row>
    <row r="3223" spans="1:17" x14ac:dyDescent="0.3">
      <c r="A3223" s="12" t="s">
        <v>4096</v>
      </c>
      <c r="B3223" s="12" t="s">
        <v>3989</v>
      </c>
      <c r="C3223" s="13" t="s">
        <v>19</v>
      </c>
      <c r="D3223" s="12">
        <v>31</v>
      </c>
      <c r="E3223" s="13" t="s">
        <v>24</v>
      </c>
      <c r="F3223" s="13" t="s">
        <v>194</v>
      </c>
      <c r="G3223" s="13" t="s">
        <v>78</v>
      </c>
      <c r="H3223" s="13" t="s">
        <v>219</v>
      </c>
      <c r="I3223" s="12" t="s">
        <v>12</v>
      </c>
      <c r="J3223" s="14">
        <v>280</v>
      </c>
      <c r="K3223" s="15">
        <v>26</v>
      </c>
      <c r="L3223" s="15">
        <v>23.63</v>
      </c>
      <c r="M3223" s="15">
        <v>30.87</v>
      </c>
      <c r="N3223" s="16">
        <f t="shared" si="200"/>
        <v>-2.370000000000001</v>
      </c>
      <c r="O3223" s="17">
        <f t="shared" si="201"/>
        <v>0.90884615384615386</v>
      </c>
      <c r="P3223" s="18">
        <f t="shared" si="202"/>
        <v>-0.23453190800129581</v>
      </c>
      <c r="Q3223" s="17">
        <f t="shared" si="203"/>
        <v>0.11343125960061444</v>
      </c>
    </row>
    <row r="3224" spans="1:17" x14ac:dyDescent="0.3">
      <c r="A3224" s="5" t="s">
        <v>4097</v>
      </c>
      <c r="B3224" s="5" t="s">
        <v>3989</v>
      </c>
      <c r="C3224" s="6" t="s">
        <v>19</v>
      </c>
      <c r="D3224" s="5">
        <v>31</v>
      </c>
      <c r="E3224" s="6" t="s">
        <v>24</v>
      </c>
      <c r="F3224" s="6" t="s">
        <v>194</v>
      </c>
      <c r="G3224" s="6" t="s">
        <v>78</v>
      </c>
      <c r="H3224" s="6" t="s">
        <v>220</v>
      </c>
      <c r="I3224" s="5" t="s">
        <v>12</v>
      </c>
      <c r="J3224" s="7">
        <v>94.2</v>
      </c>
      <c r="K3224" s="8">
        <v>23</v>
      </c>
      <c r="L3224" s="8">
        <v>16.11</v>
      </c>
      <c r="M3224" s="8">
        <v>23.38</v>
      </c>
      <c r="N3224" s="9">
        <f t="shared" si="200"/>
        <v>-6.8900000000000006</v>
      </c>
      <c r="O3224" s="10">
        <f t="shared" si="201"/>
        <v>0.70043478260869563</v>
      </c>
      <c r="P3224" s="11">
        <f t="shared" si="202"/>
        <v>-0.31094952951240373</v>
      </c>
      <c r="Q3224" s="10">
        <f t="shared" si="203"/>
        <v>0.22986439284980481</v>
      </c>
    </row>
    <row r="3225" spans="1:17" x14ac:dyDescent="0.3">
      <c r="A3225" s="12" t="s">
        <v>4098</v>
      </c>
      <c r="B3225" s="12" t="s">
        <v>3989</v>
      </c>
      <c r="C3225" s="13" t="s">
        <v>19</v>
      </c>
      <c r="D3225" s="12">
        <v>31</v>
      </c>
      <c r="E3225" s="13" t="s">
        <v>24</v>
      </c>
      <c r="F3225" s="13" t="s">
        <v>194</v>
      </c>
      <c r="G3225" s="13" t="s">
        <v>78</v>
      </c>
      <c r="H3225" s="13" t="s">
        <v>221</v>
      </c>
      <c r="I3225" s="12" t="s">
        <v>12</v>
      </c>
      <c r="J3225" s="14">
        <v>0</v>
      </c>
      <c r="K3225" s="15">
        <v>0</v>
      </c>
      <c r="L3225" s="15">
        <v>0</v>
      </c>
      <c r="M3225" s="15">
        <v>0</v>
      </c>
      <c r="N3225" s="16">
        <f t="shared" si="200"/>
        <v>0</v>
      </c>
      <c r="O3225" s="17">
        <f t="shared" si="201"/>
        <v>0</v>
      </c>
      <c r="P3225" s="18">
        <f t="shared" si="202"/>
        <v>0</v>
      </c>
      <c r="Q3225" s="17">
        <f t="shared" si="203"/>
        <v>0</v>
      </c>
    </row>
    <row r="3226" spans="1:17" x14ac:dyDescent="0.3">
      <c r="A3226" s="5" t="s">
        <v>4099</v>
      </c>
      <c r="B3226" s="5" t="s">
        <v>3989</v>
      </c>
      <c r="C3226" s="6" t="s">
        <v>19</v>
      </c>
      <c r="D3226" s="5">
        <v>31</v>
      </c>
      <c r="E3226" s="6" t="s">
        <v>24</v>
      </c>
      <c r="F3226" s="6" t="s">
        <v>194</v>
      </c>
      <c r="G3226" s="6" t="s">
        <v>78</v>
      </c>
      <c r="H3226" s="6" t="s">
        <v>222</v>
      </c>
      <c r="I3226" s="5" t="s">
        <v>12</v>
      </c>
      <c r="J3226" s="7">
        <v>60</v>
      </c>
      <c r="K3226" s="8">
        <v>7</v>
      </c>
      <c r="L3226" s="8">
        <v>0</v>
      </c>
      <c r="M3226" s="8">
        <v>0</v>
      </c>
      <c r="N3226" s="9">
        <f t="shared" si="200"/>
        <v>-7</v>
      </c>
      <c r="O3226" s="10">
        <f t="shared" si="201"/>
        <v>0</v>
      </c>
      <c r="P3226" s="11">
        <f t="shared" si="202"/>
        <v>0</v>
      </c>
      <c r="Q3226" s="10">
        <f t="shared" si="203"/>
        <v>0</v>
      </c>
    </row>
    <row r="3227" spans="1:17" x14ac:dyDescent="0.3">
      <c r="A3227" s="12" t="s">
        <v>4100</v>
      </c>
      <c r="B3227" s="12" t="s">
        <v>3989</v>
      </c>
      <c r="C3227" s="13" t="s">
        <v>19</v>
      </c>
      <c r="D3227" s="12">
        <v>31</v>
      </c>
      <c r="E3227" s="13" t="s">
        <v>24</v>
      </c>
      <c r="F3227" s="13" t="s">
        <v>194</v>
      </c>
      <c r="G3227" s="13" t="s">
        <v>78</v>
      </c>
      <c r="H3227" s="13" t="s">
        <v>223</v>
      </c>
      <c r="I3227" s="12" t="s">
        <v>12</v>
      </c>
      <c r="J3227" s="14">
        <v>400</v>
      </c>
      <c r="K3227" s="15">
        <v>111</v>
      </c>
      <c r="L3227" s="15">
        <v>93.14</v>
      </c>
      <c r="M3227" s="15">
        <v>111.87</v>
      </c>
      <c r="N3227" s="16">
        <f t="shared" si="200"/>
        <v>-17.86</v>
      </c>
      <c r="O3227" s="17">
        <f t="shared" si="201"/>
        <v>0.83909909909909908</v>
      </c>
      <c r="P3227" s="18">
        <f t="shared" si="202"/>
        <v>-0.16742647716099046</v>
      </c>
      <c r="Q3227" s="17">
        <f t="shared" si="203"/>
        <v>0.3129704301075269</v>
      </c>
    </row>
    <row r="3228" spans="1:17" x14ac:dyDescent="0.3">
      <c r="A3228" s="5" t="s">
        <v>4101</v>
      </c>
      <c r="B3228" s="5" t="s">
        <v>3989</v>
      </c>
      <c r="C3228" s="6" t="s">
        <v>19</v>
      </c>
      <c r="D3228" s="5">
        <v>31</v>
      </c>
      <c r="E3228" s="6" t="s">
        <v>24</v>
      </c>
      <c r="F3228" s="6" t="s">
        <v>194</v>
      </c>
      <c r="G3228" s="6" t="s">
        <v>78</v>
      </c>
      <c r="H3228" s="6" t="s">
        <v>834</v>
      </c>
      <c r="I3228" s="5" t="s">
        <v>12</v>
      </c>
      <c r="J3228" s="7">
        <v>0</v>
      </c>
      <c r="K3228" s="8">
        <v>0</v>
      </c>
      <c r="L3228" s="8">
        <v>0</v>
      </c>
      <c r="M3228" s="8">
        <v>0</v>
      </c>
      <c r="N3228" s="9">
        <f t="shared" si="200"/>
        <v>0</v>
      </c>
      <c r="O3228" s="10">
        <f t="shared" si="201"/>
        <v>0</v>
      </c>
      <c r="P3228" s="11">
        <f t="shared" si="202"/>
        <v>0</v>
      </c>
      <c r="Q3228" s="10">
        <f t="shared" si="203"/>
        <v>0</v>
      </c>
    </row>
    <row r="3229" spans="1:17" x14ac:dyDescent="0.3">
      <c r="A3229" s="12" t="s">
        <v>4102</v>
      </c>
      <c r="B3229" s="12" t="s">
        <v>3989</v>
      </c>
      <c r="C3229" s="13" t="s">
        <v>19</v>
      </c>
      <c r="D3229" s="12">
        <v>31</v>
      </c>
      <c r="E3229" s="13" t="s">
        <v>24</v>
      </c>
      <c r="F3229" s="13" t="s">
        <v>194</v>
      </c>
      <c r="G3229" s="13" t="s">
        <v>78</v>
      </c>
      <c r="H3229" s="13" t="s">
        <v>224</v>
      </c>
      <c r="I3229" s="12" t="s">
        <v>12</v>
      </c>
      <c r="J3229" s="14">
        <v>1000</v>
      </c>
      <c r="K3229" s="15">
        <v>303</v>
      </c>
      <c r="L3229" s="15">
        <v>253.72</v>
      </c>
      <c r="M3229" s="15">
        <v>301.77999999999997</v>
      </c>
      <c r="N3229" s="16">
        <f t="shared" si="200"/>
        <v>-49.28</v>
      </c>
      <c r="O3229" s="17">
        <f t="shared" si="201"/>
        <v>0.83735973597359736</v>
      </c>
      <c r="P3229" s="18">
        <f t="shared" si="202"/>
        <v>-0.15925508648684464</v>
      </c>
      <c r="Q3229" s="17">
        <f t="shared" si="203"/>
        <v>0.34102150537634407</v>
      </c>
    </row>
    <row r="3230" spans="1:17" x14ac:dyDescent="0.3">
      <c r="A3230" s="5" t="s">
        <v>4103</v>
      </c>
      <c r="B3230" s="5" t="s">
        <v>3989</v>
      </c>
      <c r="C3230" s="6" t="s">
        <v>19</v>
      </c>
      <c r="D3230" s="5">
        <v>31</v>
      </c>
      <c r="E3230" s="6" t="s">
        <v>24</v>
      </c>
      <c r="F3230" s="6" t="s">
        <v>226</v>
      </c>
      <c r="G3230" s="6" t="s">
        <v>58</v>
      </c>
      <c r="H3230" s="6" t="s">
        <v>227</v>
      </c>
      <c r="I3230" s="5" t="s">
        <v>10</v>
      </c>
      <c r="J3230" s="7">
        <v>2630</v>
      </c>
      <c r="K3230" s="8">
        <v>1608</v>
      </c>
      <c r="L3230" s="8">
        <v>1289.47</v>
      </c>
      <c r="M3230" s="8">
        <v>1278.8599999999999</v>
      </c>
      <c r="N3230" s="9">
        <f t="shared" si="200"/>
        <v>-318.52999999999997</v>
      </c>
      <c r="O3230" s="10">
        <f t="shared" si="201"/>
        <v>0.80190920398009957</v>
      </c>
      <c r="P3230" s="11">
        <f t="shared" si="202"/>
        <v>8.2964515271414605E-3</v>
      </c>
      <c r="Q3230" s="10">
        <f t="shared" si="203"/>
        <v>0.65899566621693451</v>
      </c>
    </row>
    <row r="3231" spans="1:17" x14ac:dyDescent="0.3">
      <c r="A3231" s="12" t="s">
        <v>4104</v>
      </c>
      <c r="B3231" s="12" t="s">
        <v>3989</v>
      </c>
      <c r="C3231" s="13" t="s">
        <v>19</v>
      </c>
      <c r="D3231" s="12">
        <v>31</v>
      </c>
      <c r="E3231" s="13" t="s">
        <v>24</v>
      </c>
      <c r="F3231" s="13" t="s">
        <v>226</v>
      </c>
      <c r="G3231" s="13" t="s">
        <v>58</v>
      </c>
      <c r="H3231" s="13" t="s">
        <v>228</v>
      </c>
      <c r="I3231" s="12" t="s">
        <v>10</v>
      </c>
      <c r="J3231" s="14">
        <v>1265</v>
      </c>
      <c r="K3231" s="15">
        <v>541</v>
      </c>
      <c r="L3231" s="15">
        <v>686.14</v>
      </c>
      <c r="M3231" s="15">
        <v>389.68</v>
      </c>
      <c r="N3231" s="16">
        <f t="shared" si="200"/>
        <v>145.13999999999999</v>
      </c>
      <c r="O3231" s="17">
        <f t="shared" si="201"/>
        <v>1.2682809611829944</v>
      </c>
      <c r="P3231" s="18">
        <f t="shared" si="202"/>
        <v>0.76077807431738853</v>
      </c>
      <c r="Q3231" s="17">
        <f t="shared" si="203"/>
        <v>0.72903650813889243</v>
      </c>
    </row>
    <row r="3232" spans="1:17" x14ac:dyDescent="0.3">
      <c r="A3232" s="5" t="s">
        <v>4105</v>
      </c>
      <c r="B3232" s="5" t="s">
        <v>3989</v>
      </c>
      <c r="C3232" s="6" t="s">
        <v>19</v>
      </c>
      <c r="D3232" s="5">
        <v>31</v>
      </c>
      <c r="E3232" s="6" t="s">
        <v>24</v>
      </c>
      <c r="F3232" s="6" t="s">
        <v>226</v>
      </c>
      <c r="G3232" s="6" t="s">
        <v>58</v>
      </c>
      <c r="H3232" s="6" t="s">
        <v>229</v>
      </c>
      <c r="I3232" s="5" t="s">
        <v>10</v>
      </c>
      <c r="J3232" s="7">
        <v>0</v>
      </c>
      <c r="K3232" s="8">
        <v>334</v>
      </c>
      <c r="L3232" s="8">
        <v>0</v>
      </c>
      <c r="M3232" s="8">
        <v>0</v>
      </c>
      <c r="N3232" s="9">
        <f t="shared" si="200"/>
        <v>-334</v>
      </c>
      <c r="O3232" s="10">
        <f t="shared" si="201"/>
        <v>0</v>
      </c>
      <c r="P3232" s="11">
        <f t="shared" si="202"/>
        <v>0</v>
      </c>
      <c r="Q3232" s="10">
        <f t="shared" si="203"/>
        <v>0</v>
      </c>
    </row>
    <row r="3233" spans="1:17" x14ac:dyDescent="0.3">
      <c r="A3233" s="12" t="s">
        <v>4106</v>
      </c>
      <c r="B3233" s="12" t="s">
        <v>3989</v>
      </c>
      <c r="C3233" s="13" t="s">
        <v>19</v>
      </c>
      <c r="D3233" s="12">
        <v>31</v>
      </c>
      <c r="E3233" s="13" t="s">
        <v>24</v>
      </c>
      <c r="F3233" s="13" t="s">
        <v>226</v>
      </c>
      <c r="G3233" s="13" t="s">
        <v>58</v>
      </c>
      <c r="H3233" s="13" t="s">
        <v>231</v>
      </c>
      <c r="I3233" s="12" t="s">
        <v>10</v>
      </c>
      <c r="J3233" s="14">
        <v>1000</v>
      </c>
      <c r="K3233" s="15">
        <v>795</v>
      </c>
      <c r="L3233" s="15">
        <v>447.51</v>
      </c>
      <c r="M3233" s="15">
        <v>501.74</v>
      </c>
      <c r="N3233" s="16">
        <f t="shared" si="200"/>
        <v>-347.49</v>
      </c>
      <c r="O3233" s="17">
        <f t="shared" si="201"/>
        <v>0.56290566037735845</v>
      </c>
      <c r="P3233" s="18">
        <f t="shared" si="202"/>
        <v>-0.10808386813887674</v>
      </c>
      <c r="Q3233" s="17">
        <f t="shared" si="203"/>
        <v>0.60149193548387092</v>
      </c>
    </row>
    <row r="3234" spans="1:17" x14ac:dyDescent="0.3">
      <c r="A3234" s="5" t="s">
        <v>4107</v>
      </c>
      <c r="B3234" s="5" t="s">
        <v>3989</v>
      </c>
      <c r="C3234" s="6" t="s">
        <v>19</v>
      </c>
      <c r="D3234" s="5">
        <v>31</v>
      </c>
      <c r="E3234" s="6" t="s">
        <v>24</v>
      </c>
      <c r="F3234" s="6" t="s">
        <v>226</v>
      </c>
      <c r="G3234" s="6" t="s">
        <v>58</v>
      </c>
      <c r="H3234" s="6" t="s">
        <v>232</v>
      </c>
      <c r="I3234" s="5" t="s">
        <v>10</v>
      </c>
      <c r="J3234" s="7">
        <v>0</v>
      </c>
      <c r="K3234" s="8">
        <v>0</v>
      </c>
      <c r="L3234" s="8">
        <v>0</v>
      </c>
      <c r="M3234" s="8">
        <v>0</v>
      </c>
      <c r="N3234" s="9">
        <f t="shared" si="200"/>
        <v>0</v>
      </c>
      <c r="O3234" s="10">
        <f t="shared" si="201"/>
        <v>0</v>
      </c>
      <c r="P3234" s="11">
        <f t="shared" si="202"/>
        <v>0</v>
      </c>
      <c r="Q3234" s="10">
        <f t="shared" si="203"/>
        <v>0</v>
      </c>
    </row>
    <row r="3235" spans="1:17" x14ac:dyDescent="0.3">
      <c r="A3235" s="12" t="s">
        <v>4108</v>
      </c>
      <c r="B3235" s="12" t="s">
        <v>3989</v>
      </c>
      <c r="C3235" s="13" t="s">
        <v>19</v>
      </c>
      <c r="D3235" s="12">
        <v>31</v>
      </c>
      <c r="E3235" s="13" t="s">
        <v>24</v>
      </c>
      <c r="F3235" s="13" t="s">
        <v>226</v>
      </c>
      <c r="G3235" s="13" t="s">
        <v>58</v>
      </c>
      <c r="H3235" s="13" t="s">
        <v>233</v>
      </c>
      <c r="I3235" s="12" t="s">
        <v>10</v>
      </c>
      <c r="J3235" s="14">
        <v>920</v>
      </c>
      <c r="K3235" s="15">
        <v>325</v>
      </c>
      <c r="L3235" s="15">
        <v>345.17</v>
      </c>
      <c r="M3235" s="15">
        <v>403.33</v>
      </c>
      <c r="N3235" s="16">
        <f t="shared" si="200"/>
        <v>20.170000000000016</v>
      </c>
      <c r="O3235" s="17">
        <f t="shared" si="201"/>
        <v>1.0620615384615386</v>
      </c>
      <c r="P3235" s="18">
        <f t="shared" si="202"/>
        <v>-0.14419953883916389</v>
      </c>
      <c r="Q3235" s="17">
        <f t="shared" si="203"/>
        <v>0.50428062178588129</v>
      </c>
    </row>
    <row r="3236" spans="1:17" x14ac:dyDescent="0.3">
      <c r="A3236" s="5" t="s">
        <v>4109</v>
      </c>
      <c r="B3236" s="5" t="s">
        <v>3989</v>
      </c>
      <c r="C3236" s="6" t="s">
        <v>19</v>
      </c>
      <c r="D3236" s="5">
        <v>31</v>
      </c>
      <c r="E3236" s="6" t="s">
        <v>24</v>
      </c>
      <c r="F3236" s="6" t="s">
        <v>226</v>
      </c>
      <c r="G3236" s="6" t="s">
        <v>58</v>
      </c>
      <c r="H3236" s="6" t="s">
        <v>235</v>
      </c>
      <c r="I3236" s="5" t="s">
        <v>12</v>
      </c>
      <c r="J3236" s="7">
        <v>72</v>
      </c>
      <c r="K3236" s="8">
        <v>12</v>
      </c>
      <c r="L3236" s="8">
        <v>12.5</v>
      </c>
      <c r="M3236" s="8">
        <v>15.43</v>
      </c>
      <c r="N3236" s="9">
        <f t="shared" si="200"/>
        <v>0.5</v>
      </c>
      <c r="O3236" s="10">
        <f t="shared" si="201"/>
        <v>1.0416666666666667</v>
      </c>
      <c r="P3236" s="11">
        <f t="shared" si="202"/>
        <v>-0.18988982501620219</v>
      </c>
      <c r="Q3236" s="10">
        <f t="shared" si="203"/>
        <v>0.23334826762246116</v>
      </c>
    </row>
    <row r="3237" spans="1:17" x14ac:dyDescent="0.3">
      <c r="A3237" s="12" t="s">
        <v>4110</v>
      </c>
      <c r="B3237" s="12" t="s">
        <v>3989</v>
      </c>
      <c r="C3237" s="13" t="s">
        <v>19</v>
      </c>
      <c r="D3237" s="12">
        <v>31</v>
      </c>
      <c r="E3237" s="13" t="s">
        <v>24</v>
      </c>
      <c r="F3237" s="13" t="s">
        <v>226</v>
      </c>
      <c r="G3237" s="13" t="s">
        <v>58</v>
      </c>
      <c r="H3237" s="13" t="s">
        <v>236</v>
      </c>
      <c r="I3237" s="12" t="s">
        <v>12</v>
      </c>
      <c r="J3237" s="14">
        <v>30.6</v>
      </c>
      <c r="K3237" s="15">
        <v>13</v>
      </c>
      <c r="L3237" s="15">
        <v>12.55</v>
      </c>
      <c r="M3237" s="15">
        <v>13.09</v>
      </c>
      <c r="N3237" s="16">
        <f t="shared" si="200"/>
        <v>-0.44999999999999929</v>
      </c>
      <c r="O3237" s="17">
        <f t="shared" si="201"/>
        <v>0.9653846153846154</v>
      </c>
      <c r="P3237" s="18">
        <f t="shared" si="202"/>
        <v>-4.125286478227648E-2</v>
      </c>
      <c r="Q3237" s="17">
        <f t="shared" si="203"/>
        <v>0.55125096633635529</v>
      </c>
    </row>
    <row r="3238" spans="1:17" x14ac:dyDescent="0.3">
      <c r="A3238" s="5" t="s">
        <v>4111</v>
      </c>
      <c r="B3238" s="5" t="s">
        <v>3989</v>
      </c>
      <c r="C3238" s="6" t="s">
        <v>19</v>
      </c>
      <c r="D3238" s="5">
        <v>31</v>
      </c>
      <c r="E3238" s="6" t="s">
        <v>24</v>
      </c>
      <c r="F3238" s="6" t="s">
        <v>226</v>
      </c>
      <c r="G3238" s="6" t="s">
        <v>58</v>
      </c>
      <c r="H3238" s="6" t="s">
        <v>237</v>
      </c>
      <c r="I3238" s="5" t="s">
        <v>12</v>
      </c>
      <c r="J3238" s="7">
        <v>99</v>
      </c>
      <c r="K3238" s="8">
        <v>20</v>
      </c>
      <c r="L3238" s="8">
        <v>17.14</v>
      </c>
      <c r="M3238" s="8">
        <v>29.81</v>
      </c>
      <c r="N3238" s="9">
        <f t="shared" si="200"/>
        <v>-2.8599999999999994</v>
      </c>
      <c r="O3238" s="10">
        <f t="shared" si="201"/>
        <v>0.85699999999999998</v>
      </c>
      <c r="P3238" s="11">
        <f t="shared" si="202"/>
        <v>-0.42502515934250246</v>
      </c>
      <c r="Q3238" s="10">
        <f t="shared" si="203"/>
        <v>0.23270337786466819</v>
      </c>
    </row>
    <row r="3239" spans="1:17" x14ac:dyDescent="0.3">
      <c r="A3239" s="12" t="s">
        <v>4112</v>
      </c>
      <c r="B3239" s="12" t="s">
        <v>3989</v>
      </c>
      <c r="C3239" s="13" t="s">
        <v>19</v>
      </c>
      <c r="D3239" s="12">
        <v>31</v>
      </c>
      <c r="E3239" s="13" t="s">
        <v>24</v>
      </c>
      <c r="F3239" s="13" t="s">
        <v>226</v>
      </c>
      <c r="G3239" s="13" t="s">
        <v>58</v>
      </c>
      <c r="H3239" s="13" t="s">
        <v>238</v>
      </c>
      <c r="I3239" s="12" t="s">
        <v>12</v>
      </c>
      <c r="J3239" s="14">
        <v>300</v>
      </c>
      <c r="K3239" s="15">
        <v>60</v>
      </c>
      <c r="L3239" s="15">
        <v>39.03</v>
      </c>
      <c r="M3239" s="15">
        <v>71.45</v>
      </c>
      <c r="N3239" s="16">
        <f t="shared" si="200"/>
        <v>-20.97</v>
      </c>
      <c r="O3239" s="17">
        <f t="shared" si="201"/>
        <v>0.65049999999999997</v>
      </c>
      <c r="P3239" s="18">
        <f t="shared" si="202"/>
        <v>-0.45374387683694895</v>
      </c>
      <c r="Q3239" s="17">
        <f t="shared" si="203"/>
        <v>0.17486559139784946</v>
      </c>
    </row>
    <row r="3240" spans="1:17" x14ac:dyDescent="0.3">
      <c r="A3240" s="5" t="s">
        <v>4113</v>
      </c>
      <c r="B3240" s="5" t="s">
        <v>3989</v>
      </c>
      <c r="C3240" s="6" t="s">
        <v>19</v>
      </c>
      <c r="D3240" s="5">
        <v>31</v>
      </c>
      <c r="E3240" s="6" t="s">
        <v>24</v>
      </c>
      <c r="F3240" s="6" t="s">
        <v>226</v>
      </c>
      <c r="G3240" s="6" t="s">
        <v>872</v>
      </c>
      <c r="H3240" s="6" t="s">
        <v>240</v>
      </c>
      <c r="I3240" s="5" t="s">
        <v>10</v>
      </c>
      <c r="J3240" s="7">
        <v>90</v>
      </c>
      <c r="K3240" s="8">
        <v>24</v>
      </c>
      <c r="L3240" s="8">
        <v>37.92</v>
      </c>
      <c r="M3240" s="8">
        <v>40.58</v>
      </c>
      <c r="N3240" s="9">
        <f t="shared" si="200"/>
        <v>13.920000000000002</v>
      </c>
      <c r="O3240" s="10">
        <f t="shared" si="201"/>
        <v>1.58</v>
      </c>
      <c r="P3240" s="11">
        <f t="shared" si="202"/>
        <v>-6.5549531789058563E-2</v>
      </c>
      <c r="Q3240" s="10">
        <f t="shared" si="203"/>
        <v>0.56630824372759858</v>
      </c>
    </row>
    <row r="3241" spans="1:17" x14ac:dyDescent="0.3">
      <c r="A3241" s="12" t="s">
        <v>4114</v>
      </c>
      <c r="B3241" s="12" t="s">
        <v>3989</v>
      </c>
      <c r="C3241" s="13" t="s">
        <v>19</v>
      </c>
      <c r="D3241" s="12">
        <v>31</v>
      </c>
      <c r="E3241" s="13" t="s">
        <v>24</v>
      </c>
      <c r="F3241" s="13" t="s">
        <v>226</v>
      </c>
      <c r="G3241" s="13" t="s">
        <v>872</v>
      </c>
      <c r="H3241" s="13" t="s">
        <v>241</v>
      </c>
      <c r="I3241" s="12" t="s">
        <v>10</v>
      </c>
      <c r="J3241" s="14">
        <v>90</v>
      </c>
      <c r="K3241" s="15">
        <v>22</v>
      </c>
      <c r="L3241" s="15">
        <v>26.78</v>
      </c>
      <c r="M3241" s="15">
        <v>31.85</v>
      </c>
      <c r="N3241" s="16">
        <f t="shared" si="200"/>
        <v>4.7800000000000011</v>
      </c>
      <c r="O3241" s="17">
        <f t="shared" si="201"/>
        <v>1.2172727272727273</v>
      </c>
      <c r="P3241" s="18">
        <f t="shared" si="202"/>
        <v>-0.15918367346938775</v>
      </c>
      <c r="Q3241" s="17">
        <f t="shared" si="203"/>
        <v>0.39994026284348866</v>
      </c>
    </row>
    <row r="3242" spans="1:17" x14ac:dyDescent="0.3">
      <c r="A3242" s="5" t="s">
        <v>4115</v>
      </c>
      <c r="B3242" s="5" t="s">
        <v>3989</v>
      </c>
      <c r="C3242" s="6" t="s">
        <v>19</v>
      </c>
      <c r="D3242" s="5">
        <v>31</v>
      </c>
      <c r="E3242" s="6" t="s">
        <v>24</v>
      </c>
      <c r="F3242" s="6" t="s">
        <v>226</v>
      </c>
      <c r="G3242" s="6" t="s">
        <v>872</v>
      </c>
      <c r="H3242" s="6" t="s">
        <v>242</v>
      </c>
      <c r="I3242" s="5" t="s">
        <v>10</v>
      </c>
      <c r="J3242" s="7">
        <v>90</v>
      </c>
      <c r="K3242" s="8">
        <v>26</v>
      </c>
      <c r="L3242" s="8">
        <v>19.61</v>
      </c>
      <c r="M3242" s="8">
        <v>48.71</v>
      </c>
      <c r="N3242" s="9">
        <f t="shared" si="200"/>
        <v>-6.3900000000000006</v>
      </c>
      <c r="O3242" s="10">
        <f t="shared" si="201"/>
        <v>0.75423076923076926</v>
      </c>
      <c r="P3242" s="11">
        <f t="shared" si="202"/>
        <v>-0.59741326216382673</v>
      </c>
      <c r="Q3242" s="10">
        <f t="shared" si="203"/>
        <v>0.29286140979689368</v>
      </c>
    </row>
    <row r="3243" spans="1:17" x14ac:dyDescent="0.3">
      <c r="A3243" s="12" t="s">
        <v>4116</v>
      </c>
      <c r="B3243" s="12" t="s">
        <v>3989</v>
      </c>
      <c r="C3243" s="13" t="s">
        <v>19</v>
      </c>
      <c r="D3243" s="12">
        <v>31</v>
      </c>
      <c r="E3243" s="13" t="s">
        <v>24</v>
      </c>
      <c r="F3243" s="13" t="s">
        <v>226</v>
      </c>
      <c r="G3243" s="13" t="s">
        <v>872</v>
      </c>
      <c r="H3243" s="13" t="s">
        <v>243</v>
      </c>
      <c r="I3243" s="12" t="s">
        <v>10</v>
      </c>
      <c r="J3243" s="14">
        <v>90</v>
      </c>
      <c r="K3243" s="15">
        <v>22</v>
      </c>
      <c r="L3243" s="15">
        <v>34.04</v>
      </c>
      <c r="M3243" s="15">
        <v>44.9</v>
      </c>
      <c r="N3243" s="16">
        <f t="shared" si="200"/>
        <v>12.04</v>
      </c>
      <c r="O3243" s="17">
        <f t="shared" si="201"/>
        <v>1.5472727272727271</v>
      </c>
      <c r="P3243" s="18">
        <f t="shared" si="202"/>
        <v>-0.24187082405345212</v>
      </c>
      <c r="Q3243" s="17">
        <f t="shared" si="203"/>
        <v>0.50836320191158901</v>
      </c>
    </row>
    <row r="3244" spans="1:17" x14ac:dyDescent="0.3">
      <c r="A3244" s="5" t="s">
        <v>4117</v>
      </c>
      <c r="B3244" s="5" t="s">
        <v>3989</v>
      </c>
      <c r="C3244" s="6" t="s">
        <v>19</v>
      </c>
      <c r="D3244" s="5">
        <v>31</v>
      </c>
      <c r="E3244" s="6" t="s">
        <v>24</v>
      </c>
      <c r="F3244" s="6" t="s">
        <v>226</v>
      </c>
      <c r="G3244" s="6" t="s">
        <v>872</v>
      </c>
      <c r="H3244" s="6" t="s">
        <v>244</v>
      </c>
      <c r="I3244" s="5" t="s">
        <v>10</v>
      </c>
      <c r="J3244" s="7">
        <v>90</v>
      </c>
      <c r="K3244" s="8">
        <v>28</v>
      </c>
      <c r="L3244" s="8">
        <v>27.01</v>
      </c>
      <c r="M3244" s="8">
        <v>32.07</v>
      </c>
      <c r="N3244" s="9">
        <f t="shared" si="200"/>
        <v>-0.98999999999999844</v>
      </c>
      <c r="O3244" s="10">
        <f t="shared" si="201"/>
        <v>0.96464285714285725</v>
      </c>
      <c r="P3244" s="11">
        <f t="shared" si="202"/>
        <v>-0.15777985656376672</v>
      </c>
      <c r="Q3244" s="10">
        <f t="shared" si="203"/>
        <v>0.40337514934289126</v>
      </c>
    </row>
    <row r="3245" spans="1:17" x14ac:dyDescent="0.3">
      <c r="A3245" s="12" t="s">
        <v>4118</v>
      </c>
      <c r="B3245" s="12" t="s">
        <v>3989</v>
      </c>
      <c r="C3245" s="13" t="s">
        <v>19</v>
      </c>
      <c r="D3245" s="12">
        <v>31</v>
      </c>
      <c r="E3245" s="13" t="s">
        <v>24</v>
      </c>
      <c r="F3245" s="13" t="s">
        <v>226</v>
      </c>
      <c r="G3245" s="13" t="s">
        <v>872</v>
      </c>
      <c r="H3245" s="13" t="s">
        <v>246</v>
      </c>
      <c r="I3245" s="12" t="s">
        <v>10</v>
      </c>
      <c r="J3245" s="14">
        <v>1200</v>
      </c>
      <c r="K3245" s="15">
        <v>774</v>
      </c>
      <c r="L3245" s="15">
        <v>567.84</v>
      </c>
      <c r="M3245" s="15">
        <v>721.2</v>
      </c>
      <c r="N3245" s="16">
        <f t="shared" si="200"/>
        <v>-206.15999999999997</v>
      </c>
      <c r="O3245" s="17">
        <f t="shared" si="201"/>
        <v>0.73364341085271323</v>
      </c>
      <c r="P3245" s="18">
        <f t="shared" si="202"/>
        <v>-0.21264559068219635</v>
      </c>
      <c r="Q3245" s="17">
        <f t="shared" si="203"/>
        <v>0.63602150537634405</v>
      </c>
    </row>
    <row r="3246" spans="1:17" x14ac:dyDescent="0.3">
      <c r="A3246" s="5" t="s">
        <v>4119</v>
      </c>
      <c r="B3246" s="5" t="s">
        <v>3989</v>
      </c>
      <c r="C3246" s="6" t="s">
        <v>19</v>
      </c>
      <c r="D3246" s="5">
        <v>31</v>
      </c>
      <c r="E3246" s="6" t="s">
        <v>24</v>
      </c>
      <c r="F3246" s="6" t="s">
        <v>226</v>
      </c>
      <c r="G3246" s="6" t="s">
        <v>872</v>
      </c>
      <c r="H3246" s="6" t="s">
        <v>248</v>
      </c>
      <c r="I3246" s="5" t="s">
        <v>10</v>
      </c>
      <c r="J3246" s="7">
        <v>1980</v>
      </c>
      <c r="K3246" s="8">
        <v>868</v>
      </c>
      <c r="L3246" s="8">
        <v>1030.25</v>
      </c>
      <c r="M3246" s="8">
        <v>798.99</v>
      </c>
      <c r="N3246" s="9">
        <f t="shared" si="200"/>
        <v>162.25</v>
      </c>
      <c r="O3246" s="10">
        <f t="shared" si="201"/>
        <v>1.1869239631336406</v>
      </c>
      <c r="P3246" s="11">
        <f t="shared" si="202"/>
        <v>0.28944041852839208</v>
      </c>
      <c r="Q3246" s="10">
        <f t="shared" si="203"/>
        <v>0.69936597154339086</v>
      </c>
    </row>
    <row r="3247" spans="1:17" x14ac:dyDescent="0.3">
      <c r="A3247" s="12" t="s">
        <v>4120</v>
      </c>
      <c r="B3247" s="12" t="s">
        <v>3989</v>
      </c>
      <c r="C3247" s="13" t="s">
        <v>19</v>
      </c>
      <c r="D3247" s="12">
        <v>31</v>
      </c>
      <c r="E3247" s="13" t="s">
        <v>24</v>
      </c>
      <c r="F3247" s="13" t="s">
        <v>226</v>
      </c>
      <c r="G3247" s="13" t="s">
        <v>872</v>
      </c>
      <c r="H3247" s="13" t="s">
        <v>250</v>
      </c>
      <c r="I3247" s="12" t="s">
        <v>10</v>
      </c>
      <c r="J3247" s="14">
        <v>1980</v>
      </c>
      <c r="K3247" s="15">
        <v>735</v>
      </c>
      <c r="L3247" s="15">
        <v>1110.22</v>
      </c>
      <c r="M3247" s="15">
        <v>1099.8399999999999</v>
      </c>
      <c r="N3247" s="16">
        <f t="shared" si="200"/>
        <v>375.22</v>
      </c>
      <c r="O3247" s="17">
        <f t="shared" si="201"/>
        <v>1.5105034013605443</v>
      </c>
      <c r="P3247" s="18">
        <f t="shared" si="202"/>
        <v>9.4377363980216299E-3</v>
      </c>
      <c r="Q3247" s="17">
        <f t="shared" si="203"/>
        <v>0.75365211252308029</v>
      </c>
    </row>
    <row r="3248" spans="1:17" x14ac:dyDescent="0.3">
      <c r="A3248" s="5" t="s">
        <v>4121</v>
      </c>
      <c r="B3248" s="5" t="s">
        <v>3989</v>
      </c>
      <c r="C3248" s="6" t="s">
        <v>19</v>
      </c>
      <c r="D3248" s="5">
        <v>31</v>
      </c>
      <c r="E3248" s="6" t="s">
        <v>24</v>
      </c>
      <c r="F3248" s="6" t="s">
        <v>226</v>
      </c>
      <c r="G3248" s="6" t="s">
        <v>872</v>
      </c>
      <c r="H3248" s="6" t="s">
        <v>252</v>
      </c>
      <c r="I3248" s="5" t="s">
        <v>10</v>
      </c>
      <c r="J3248" s="7">
        <v>1200</v>
      </c>
      <c r="K3248" s="8">
        <v>560</v>
      </c>
      <c r="L3248" s="8">
        <v>692.7</v>
      </c>
      <c r="M3248" s="8">
        <v>728.9</v>
      </c>
      <c r="N3248" s="9">
        <f t="shared" si="200"/>
        <v>132.70000000000005</v>
      </c>
      <c r="O3248" s="10">
        <f t="shared" si="201"/>
        <v>1.2369642857142857</v>
      </c>
      <c r="P3248" s="11">
        <f t="shared" si="202"/>
        <v>-4.9663877075044494E-2</v>
      </c>
      <c r="Q3248" s="10">
        <f t="shared" si="203"/>
        <v>0.7758736559139785</v>
      </c>
    </row>
    <row r="3249" spans="1:17" x14ac:dyDescent="0.3">
      <c r="A3249" s="12" t="s">
        <v>4122</v>
      </c>
      <c r="B3249" s="12" t="s">
        <v>3989</v>
      </c>
      <c r="C3249" s="13" t="s">
        <v>19</v>
      </c>
      <c r="D3249" s="12">
        <v>31</v>
      </c>
      <c r="E3249" s="13" t="s">
        <v>24</v>
      </c>
      <c r="F3249" s="13" t="s">
        <v>226</v>
      </c>
      <c r="G3249" s="13" t="s">
        <v>78</v>
      </c>
      <c r="H3249" s="13" t="s">
        <v>254</v>
      </c>
      <c r="I3249" s="12" t="s">
        <v>10</v>
      </c>
      <c r="J3249" s="14">
        <v>1320</v>
      </c>
      <c r="K3249" s="15">
        <v>704</v>
      </c>
      <c r="L3249" s="15">
        <v>844.15</v>
      </c>
      <c r="M3249" s="15">
        <v>632.71</v>
      </c>
      <c r="N3249" s="16">
        <f t="shared" si="200"/>
        <v>140.14999999999998</v>
      </c>
      <c r="O3249" s="17">
        <f t="shared" si="201"/>
        <v>1.1990767045454545</v>
      </c>
      <c r="P3249" s="18">
        <f t="shared" si="202"/>
        <v>0.33418153656493482</v>
      </c>
      <c r="Q3249" s="17">
        <f t="shared" si="203"/>
        <v>0.85955319322254808</v>
      </c>
    </row>
    <row r="3250" spans="1:17" x14ac:dyDescent="0.3">
      <c r="A3250" s="5" t="s">
        <v>4123</v>
      </c>
      <c r="B3250" s="5" t="s">
        <v>3989</v>
      </c>
      <c r="C3250" s="6" t="s">
        <v>19</v>
      </c>
      <c r="D3250" s="5">
        <v>31</v>
      </c>
      <c r="E3250" s="6" t="s">
        <v>24</v>
      </c>
      <c r="F3250" s="6" t="s">
        <v>226</v>
      </c>
      <c r="G3250" s="6" t="s">
        <v>78</v>
      </c>
      <c r="H3250" s="6" t="s">
        <v>256</v>
      </c>
      <c r="I3250" s="5" t="s">
        <v>10</v>
      </c>
      <c r="J3250" s="7">
        <v>1820</v>
      </c>
      <c r="K3250" s="8">
        <v>1117</v>
      </c>
      <c r="L3250" s="8">
        <v>1046.0899999999999</v>
      </c>
      <c r="M3250" s="8">
        <v>984.73</v>
      </c>
      <c r="N3250" s="9">
        <f t="shared" si="200"/>
        <v>-70.910000000000082</v>
      </c>
      <c r="O3250" s="10">
        <f t="shared" si="201"/>
        <v>0.9365174574753804</v>
      </c>
      <c r="P3250" s="11">
        <f t="shared" si="202"/>
        <v>6.2311496552354351E-2</v>
      </c>
      <c r="Q3250" s="10">
        <f t="shared" si="203"/>
        <v>0.77254667375635111</v>
      </c>
    </row>
    <row r="3251" spans="1:17" x14ac:dyDescent="0.3">
      <c r="A3251" s="12" t="s">
        <v>4124</v>
      </c>
      <c r="B3251" s="12" t="s">
        <v>3989</v>
      </c>
      <c r="C3251" s="13" t="s">
        <v>19</v>
      </c>
      <c r="D3251" s="12">
        <v>31</v>
      </c>
      <c r="E3251" s="13" t="s">
        <v>24</v>
      </c>
      <c r="F3251" s="13" t="s">
        <v>226</v>
      </c>
      <c r="G3251" s="13" t="s">
        <v>78</v>
      </c>
      <c r="H3251" s="13" t="s">
        <v>257</v>
      </c>
      <c r="I3251" s="12" t="s">
        <v>10</v>
      </c>
      <c r="J3251" s="14">
        <v>3000</v>
      </c>
      <c r="K3251" s="15">
        <v>1912</v>
      </c>
      <c r="L3251" s="15">
        <v>1777.6</v>
      </c>
      <c r="M3251" s="15">
        <v>2126.29</v>
      </c>
      <c r="N3251" s="16">
        <f t="shared" si="200"/>
        <v>-134.40000000000009</v>
      </c>
      <c r="O3251" s="17">
        <f t="shared" si="201"/>
        <v>0.92970711297071129</v>
      </c>
      <c r="P3251" s="18">
        <f t="shared" si="202"/>
        <v>-0.16398986027305779</v>
      </c>
      <c r="Q3251" s="17">
        <f t="shared" si="203"/>
        <v>0.79641577060931901</v>
      </c>
    </row>
    <row r="3252" spans="1:17" x14ac:dyDescent="0.3">
      <c r="A3252" s="5" t="s">
        <v>4125</v>
      </c>
      <c r="B3252" s="5" t="s">
        <v>3989</v>
      </c>
      <c r="C3252" s="6" t="s">
        <v>19</v>
      </c>
      <c r="D3252" s="5">
        <v>31</v>
      </c>
      <c r="E3252" s="6" t="s">
        <v>24</v>
      </c>
      <c r="F3252" s="6" t="s">
        <v>226</v>
      </c>
      <c r="G3252" s="6" t="s">
        <v>78</v>
      </c>
      <c r="H3252" s="6" t="s">
        <v>258</v>
      </c>
      <c r="I3252" s="5" t="s">
        <v>10</v>
      </c>
      <c r="J3252" s="7">
        <v>2000</v>
      </c>
      <c r="K3252" s="8">
        <v>1372</v>
      </c>
      <c r="L3252" s="8">
        <v>1361.42</v>
      </c>
      <c r="M3252" s="8">
        <v>1324.06</v>
      </c>
      <c r="N3252" s="9">
        <f t="shared" si="200"/>
        <v>-10.579999999999927</v>
      </c>
      <c r="O3252" s="10">
        <f t="shared" si="201"/>
        <v>0.99228862973760934</v>
      </c>
      <c r="P3252" s="11">
        <f t="shared" si="202"/>
        <v>2.8216243976859151E-2</v>
      </c>
      <c r="Q3252" s="10">
        <f t="shared" si="203"/>
        <v>0.91493279569892472</v>
      </c>
    </row>
    <row r="3253" spans="1:17" x14ac:dyDescent="0.3">
      <c r="A3253" s="12" t="s">
        <v>4126</v>
      </c>
      <c r="B3253" s="12" t="s">
        <v>3989</v>
      </c>
      <c r="C3253" s="13" t="s">
        <v>19</v>
      </c>
      <c r="D3253" s="12">
        <v>31</v>
      </c>
      <c r="E3253" s="13" t="s">
        <v>24</v>
      </c>
      <c r="F3253" s="13" t="s">
        <v>226</v>
      </c>
      <c r="G3253" s="13" t="s">
        <v>78</v>
      </c>
      <c r="H3253" s="13" t="s">
        <v>259</v>
      </c>
      <c r="I3253" s="12" t="s">
        <v>10</v>
      </c>
      <c r="J3253" s="14">
        <v>1760</v>
      </c>
      <c r="K3253" s="15">
        <v>1138</v>
      </c>
      <c r="L3253" s="15">
        <v>763.16</v>
      </c>
      <c r="M3253" s="15">
        <v>1031.28</v>
      </c>
      <c r="N3253" s="16">
        <f t="shared" si="200"/>
        <v>-374.84000000000003</v>
      </c>
      <c r="O3253" s="17">
        <f t="shared" si="201"/>
        <v>0.6706151142355008</v>
      </c>
      <c r="P3253" s="18">
        <f t="shared" si="202"/>
        <v>-0.25998758823985729</v>
      </c>
      <c r="Q3253" s="17">
        <f t="shared" si="203"/>
        <v>0.58281402737047894</v>
      </c>
    </row>
    <row r="3254" spans="1:17" x14ac:dyDescent="0.3">
      <c r="A3254" s="5" t="s">
        <v>4127</v>
      </c>
      <c r="B3254" s="5" t="s">
        <v>3989</v>
      </c>
      <c r="C3254" s="6" t="s">
        <v>19</v>
      </c>
      <c r="D3254" s="5">
        <v>31</v>
      </c>
      <c r="E3254" s="6" t="s">
        <v>24</v>
      </c>
      <c r="F3254" s="6" t="s">
        <v>226</v>
      </c>
      <c r="G3254" s="6" t="s">
        <v>78</v>
      </c>
      <c r="H3254" s="6" t="s">
        <v>260</v>
      </c>
      <c r="I3254" s="5" t="s">
        <v>10</v>
      </c>
      <c r="J3254" s="7">
        <v>1550</v>
      </c>
      <c r="K3254" s="8">
        <v>920</v>
      </c>
      <c r="L3254" s="8">
        <v>707.47</v>
      </c>
      <c r="M3254" s="8">
        <v>909.9</v>
      </c>
      <c r="N3254" s="9">
        <f t="shared" si="200"/>
        <v>-212.52999999999997</v>
      </c>
      <c r="O3254" s="10">
        <f t="shared" si="201"/>
        <v>0.76898913043478268</v>
      </c>
      <c r="P3254" s="11">
        <f t="shared" si="202"/>
        <v>-0.22247499725244527</v>
      </c>
      <c r="Q3254" s="10">
        <f t="shared" si="203"/>
        <v>0.6134842178286507</v>
      </c>
    </row>
    <row r="3255" spans="1:17" x14ac:dyDescent="0.3">
      <c r="A3255" s="12" t="s">
        <v>4128</v>
      </c>
      <c r="B3255" s="12" t="s">
        <v>3989</v>
      </c>
      <c r="C3255" s="13" t="s">
        <v>19</v>
      </c>
      <c r="D3255" s="12">
        <v>31</v>
      </c>
      <c r="E3255" s="13" t="s">
        <v>24</v>
      </c>
      <c r="F3255" s="13" t="s">
        <v>226</v>
      </c>
      <c r="G3255" s="13" t="s">
        <v>78</v>
      </c>
      <c r="H3255" s="13" t="s">
        <v>261</v>
      </c>
      <c r="I3255" s="12" t="s">
        <v>10</v>
      </c>
      <c r="J3255" s="14">
        <v>0</v>
      </c>
      <c r="K3255" s="15">
        <v>467</v>
      </c>
      <c r="L3255" s="15">
        <v>0</v>
      </c>
      <c r="M3255" s="15">
        <v>0</v>
      </c>
      <c r="N3255" s="16">
        <f t="shared" si="200"/>
        <v>-467</v>
      </c>
      <c r="O3255" s="17">
        <f t="shared" si="201"/>
        <v>0</v>
      </c>
      <c r="P3255" s="18">
        <f t="shared" si="202"/>
        <v>0</v>
      </c>
      <c r="Q3255" s="17">
        <f t="shared" si="203"/>
        <v>0</v>
      </c>
    </row>
    <row r="3256" spans="1:17" x14ac:dyDescent="0.3">
      <c r="A3256" s="5" t="s">
        <v>4129</v>
      </c>
      <c r="B3256" s="5" t="s">
        <v>3989</v>
      </c>
      <c r="C3256" s="6" t="s">
        <v>19</v>
      </c>
      <c r="D3256" s="5">
        <v>31</v>
      </c>
      <c r="E3256" s="6" t="s">
        <v>24</v>
      </c>
      <c r="F3256" s="6" t="s">
        <v>226</v>
      </c>
      <c r="G3256" s="6" t="s">
        <v>78</v>
      </c>
      <c r="H3256" s="6" t="s">
        <v>263</v>
      </c>
      <c r="I3256" s="5" t="s">
        <v>10</v>
      </c>
      <c r="J3256" s="7">
        <v>0</v>
      </c>
      <c r="K3256" s="8">
        <v>0</v>
      </c>
      <c r="L3256" s="8">
        <v>0</v>
      </c>
      <c r="M3256" s="8">
        <v>0</v>
      </c>
      <c r="N3256" s="9">
        <f t="shared" si="200"/>
        <v>0</v>
      </c>
      <c r="O3256" s="10">
        <f t="shared" si="201"/>
        <v>0</v>
      </c>
      <c r="P3256" s="11">
        <f t="shared" si="202"/>
        <v>0</v>
      </c>
      <c r="Q3256" s="10">
        <f t="shared" si="203"/>
        <v>0</v>
      </c>
    </row>
    <row r="3257" spans="1:17" x14ac:dyDescent="0.3">
      <c r="A3257" s="12" t="s">
        <v>4130</v>
      </c>
      <c r="B3257" s="12" t="s">
        <v>3989</v>
      </c>
      <c r="C3257" s="13" t="s">
        <v>19</v>
      </c>
      <c r="D3257" s="12">
        <v>31</v>
      </c>
      <c r="E3257" s="13" t="s">
        <v>24</v>
      </c>
      <c r="F3257" s="13" t="s">
        <v>226</v>
      </c>
      <c r="G3257" s="13" t="s">
        <v>78</v>
      </c>
      <c r="H3257" s="13" t="s">
        <v>264</v>
      </c>
      <c r="I3257" s="12" t="s">
        <v>16</v>
      </c>
      <c r="J3257" s="14">
        <v>663.36</v>
      </c>
      <c r="K3257" s="15">
        <v>42</v>
      </c>
      <c r="L3257" s="15">
        <v>20.5</v>
      </c>
      <c r="M3257" s="15">
        <v>17.079999999999998</v>
      </c>
      <c r="N3257" s="16">
        <f t="shared" si="200"/>
        <v>-21.5</v>
      </c>
      <c r="O3257" s="17">
        <f t="shared" si="201"/>
        <v>0.48809523809523808</v>
      </c>
      <c r="P3257" s="18">
        <f t="shared" si="202"/>
        <v>0.20023419203747084</v>
      </c>
      <c r="Q3257" s="17">
        <f t="shared" si="203"/>
        <v>4.1536667029757925E-2</v>
      </c>
    </row>
    <row r="3258" spans="1:17" x14ac:dyDescent="0.3">
      <c r="A3258" s="5" t="s">
        <v>4131</v>
      </c>
      <c r="B3258" s="5" t="s">
        <v>3989</v>
      </c>
      <c r="C3258" s="6" t="s">
        <v>19</v>
      </c>
      <c r="D3258" s="5">
        <v>31</v>
      </c>
      <c r="E3258" s="6" t="s">
        <v>24</v>
      </c>
      <c r="F3258" s="6" t="s">
        <v>226</v>
      </c>
      <c r="G3258" s="6" t="s">
        <v>78</v>
      </c>
      <c r="H3258" s="6" t="s">
        <v>265</v>
      </c>
      <c r="I3258" s="5" t="s">
        <v>16</v>
      </c>
      <c r="J3258" s="7">
        <v>829.78</v>
      </c>
      <c r="K3258" s="8">
        <v>89</v>
      </c>
      <c r="L3258" s="8">
        <v>34</v>
      </c>
      <c r="M3258" s="8">
        <v>22.68</v>
      </c>
      <c r="N3258" s="9">
        <f t="shared" si="200"/>
        <v>-55</v>
      </c>
      <c r="O3258" s="10">
        <f t="shared" si="201"/>
        <v>0.38202247191011235</v>
      </c>
      <c r="P3258" s="11">
        <f t="shared" si="202"/>
        <v>0.49911816578483248</v>
      </c>
      <c r="Q3258" s="10">
        <f t="shared" si="203"/>
        <v>5.5073543265905169E-2</v>
      </c>
    </row>
    <row r="3259" spans="1:17" x14ac:dyDescent="0.3">
      <c r="A3259" s="12" t="s">
        <v>4132</v>
      </c>
      <c r="B3259" s="12" t="s">
        <v>3989</v>
      </c>
      <c r="C3259" s="13" t="s">
        <v>19</v>
      </c>
      <c r="D3259" s="12">
        <v>31</v>
      </c>
      <c r="E3259" s="13" t="s">
        <v>24</v>
      </c>
      <c r="F3259" s="13" t="s">
        <v>226</v>
      </c>
      <c r="G3259" s="13" t="s">
        <v>78</v>
      </c>
      <c r="H3259" s="13" t="s">
        <v>266</v>
      </c>
      <c r="I3259" s="12" t="s">
        <v>14</v>
      </c>
      <c r="J3259" s="14">
        <v>440</v>
      </c>
      <c r="K3259" s="15">
        <v>287</v>
      </c>
      <c r="L3259" s="15">
        <v>182.5</v>
      </c>
      <c r="M3259" s="15">
        <v>329.92</v>
      </c>
      <c r="N3259" s="16">
        <f t="shared" si="200"/>
        <v>-104.5</v>
      </c>
      <c r="O3259" s="17">
        <f t="shared" si="201"/>
        <v>0.63588850174216027</v>
      </c>
      <c r="P3259" s="18">
        <f t="shared" si="202"/>
        <v>-0.44683559650824445</v>
      </c>
      <c r="Q3259" s="17">
        <f t="shared" si="203"/>
        <v>0.55749022482893451</v>
      </c>
    </row>
    <row r="3260" spans="1:17" x14ac:dyDescent="0.3">
      <c r="A3260" s="5" t="s">
        <v>4133</v>
      </c>
      <c r="B3260" s="5" t="s">
        <v>3989</v>
      </c>
      <c r="C3260" s="6" t="s">
        <v>19</v>
      </c>
      <c r="D3260" s="5">
        <v>31</v>
      </c>
      <c r="E3260" s="6" t="s">
        <v>23</v>
      </c>
      <c r="F3260" s="6" t="s">
        <v>267</v>
      </c>
      <c r="G3260" s="6" t="s">
        <v>58</v>
      </c>
      <c r="H3260" s="6" t="s">
        <v>268</v>
      </c>
      <c r="I3260" s="5" t="s">
        <v>10</v>
      </c>
      <c r="J3260" s="7">
        <v>500</v>
      </c>
      <c r="K3260" s="8">
        <v>312</v>
      </c>
      <c r="L3260" s="8">
        <v>331.91</v>
      </c>
      <c r="M3260" s="8">
        <v>355.27</v>
      </c>
      <c r="N3260" s="9">
        <f t="shared" si="200"/>
        <v>19.910000000000025</v>
      </c>
      <c r="O3260" s="10">
        <f t="shared" si="201"/>
        <v>1.0638141025641026</v>
      </c>
      <c r="P3260" s="11">
        <f t="shared" si="202"/>
        <v>-6.5752807723702983E-2</v>
      </c>
      <c r="Q3260" s="10">
        <f t="shared" si="203"/>
        <v>0.89223118279569891</v>
      </c>
    </row>
    <row r="3261" spans="1:17" x14ac:dyDescent="0.3">
      <c r="A3261" s="12" t="s">
        <v>4134</v>
      </c>
      <c r="B3261" s="12" t="s">
        <v>3989</v>
      </c>
      <c r="C3261" s="13" t="s">
        <v>19</v>
      </c>
      <c r="D3261" s="12">
        <v>31</v>
      </c>
      <c r="E3261" s="13" t="s">
        <v>23</v>
      </c>
      <c r="F3261" s="13" t="s">
        <v>267</v>
      </c>
      <c r="G3261" s="13" t="s">
        <v>58</v>
      </c>
      <c r="H3261" s="13" t="s">
        <v>269</v>
      </c>
      <c r="I3261" s="12" t="s">
        <v>10</v>
      </c>
      <c r="J3261" s="14">
        <v>1340</v>
      </c>
      <c r="K3261" s="15">
        <v>742</v>
      </c>
      <c r="L3261" s="15">
        <v>890.46</v>
      </c>
      <c r="M3261" s="15">
        <v>788.85</v>
      </c>
      <c r="N3261" s="16">
        <f t="shared" si="200"/>
        <v>148.46000000000004</v>
      </c>
      <c r="O3261" s="17">
        <f t="shared" si="201"/>
        <v>1.2000808625336927</v>
      </c>
      <c r="P3261" s="18">
        <f t="shared" si="202"/>
        <v>0.12880775812892187</v>
      </c>
      <c r="Q3261" s="17">
        <f t="shared" si="203"/>
        <v>0.89317525276841603</v>
      </c>
    </row>
    <row r="3262" spans="1:17" x14ac:dyDescent="0.3">
      <c r="A3262" s="5" t="s">
        <v>4135</v>
      </c>
      <c r="B3262" s="5" t="s">
        <v>3989</v>
      </c>
      <c r="C3262" s="6" t="s">
        <v>19</v>
      </c>
      <c r="D3262" s="5">
        <v>31</v>
      </c>
      <c r="E3262" s="6" t="s">
        <v>23</v>
      </c>
      <c r="F3262" s="6" t="s">
        <v>267</v>
      </c>
      <c r="G3262" s="6" t="s">
        <v>58</v>
      </c>
      <c r="H3262" s="6" t="s">
        <v>270</v>
      </c>
      <c r="I3262" s="5" t="s">
        <v>10</v>
      </c>
      <c r="J3262" s="7">
        <v>1000</v>
      </c>
      <c r="K3262" s="8">
        <v>212</v>
      </c>
      <c r="L3262" s="8">
        <v>593.71</v>
      </c>
      <c r="M3262" s="8">
        <v>329.81</v>
      </c>
      <c r="N3262" s="9">
        <f t="shared" si="200"/>
        <v>381.71000000000004</v>
      </c>
      <c r="O3262" s="10">
        <f t="shared" si="201"/>
        <v>2.8005188679245285</v>
      </c>
      <c r="P3262" s="11">
        <f t="shared" si="202"/>
        <v>0.80015766653527798</v>
      </c>
      <c r="Q3262" s="10">
        <f t="shared" si="203"/>
        <v>0.79799731182795697</v>
      </c>
    </row>
    <row r="3263" spans="1:17" x14ac:dyDescent="0.3">
      <c r="A3263" s="12" t="s">
        <v>4136</v>
      </c>
      <c r="B3263" s="12" t="s">
        <v>3989</v>
      </c>
      <c r="C3263" s="13" t="s">
        <v>19</v>
      </c>
      <c r="D3263" s="12">
        <v>31</v>
      </c>
      <c r="E3263" s="13" t="s">
        <v>23</v>
      </c>
      <c r="F3263" s="13" t="s">
        <v>267</v>
      </c>
      <c r="G3263" s="13" t="s">
        <v>58</v>
      </c>
      <c r="H3263" s="13" t="s">
        <v>272</v>
      </c>
      <c r="I3263" s="12" t="s">
        <v>12</v>
      </c>
      <c r="J3263" s="14">
        <v>120</v>
      </c>
      <c r="K3263" s="15">
        <v>10</v>
      </c>
      <c r="L3263" s="15">
        <v>16.989999999999998</v>
      </c>
      <c r="M3263" s="15">
        <v>3.73</v>
      </c>
      <c r="N3263" s="16">
        <f t="shared" si="200"/>
        <v>6.9899999999999984</v>
      </c>
      <c r="O3263" s="17">
        <f t="shared" si="201"/>
        <v>1.6989999999999998</v>
      </c>
      <c r="P3263" s="18">
        <f t="shared" si="202"/>
        <v>3.5549597855227879</v>
      </c>
      <c r="Q3263" s="17">
        <f t="shared" si="203"/>
        <v>0.19030017921146952</v>
      </c>
    </row>
    <row r="3264" spans="1:17" x14ac:dyDescent="0.3">
      <c r="A3264" s="5" t="s">
        <v>4137</v>
      </c>
      <c r="B3264" s="5" t="s">
        <v>3989</v>
      </c>
      <c r="C3264" s="6" t="s">
        <v>19</v>
      </c>
      <c r="D3264" s="5">
        <v>31</v>
      </c>
      <c r="E3264" s="6" t="s">
        <v>23</v>
      </c>
      <c r="F3264" s="6" t="s">
        <v>267</v>
      </c>
      <c r="G3264" s="6" t="s">
        <v>872</v>
      </c>
      <c r="H3264" s="6" t="s">
        <v>273</v>
      </c>
      <c r="I3264" s="5" t="s">
        <v>10</v>
      </c>
      <c r="J3264" s="7">
        <v>30</v>
      </c>
      <c r="K3264" s="8">
        <v>15</v>
      </c>
      <c r="L3264" s="8">
        <v>17.29</v>
      </c>
      <c r="M3264" s="8">
        <v>20.94</v>
      </c>
      <c r="N3264" s="9">
        <f t="shared" si="200"/>
        <v>2.2899999999999991</v>
      </c>
      <c r="O3264" s="10">
        <f t="shared" si="201"/>
        <v>1.1526666666666665</v>
      </c>
      <c r="P3264" s="11">
        <f t="shared" si="202"/>
        <v>-0.17430754536771739</v>
      </c>
      <c r="Q3264" s="10">
        <f t="shared" si="203"/>
        <v>0.77464157706093195</v>
      </c>
    </row>
    <row r="3265" spans="1:17" x14ac:dyDescent="0.3">
      <c r="A3265" s="12" t="s">
        <v>4138</v>
      </c>
      <c r="B3265" s="12" t="s">
        <v>3989</v>
      </c>
      <c r="C3265" s="13" t="s">
        <v>19</v>
      </c>
      <c r="D3265" s="12">
        <v>31</v>
      </c>
      <c r="E3265" s="13" t="s">
        <v>23</v>
      </c>
      <c r="F3265" s="13" t="s">
        <v>267</v>
      </c>
      <c r="G3265" s="13" t="s">
        <v>872</v>
      </c>
      <c r="H3265" s="13" t="s">
        <v>274</v>
      </c>
      <c r="I3265" s="12" t="s">
        <v>10</v>
      </c>
      <c r="J3265" s="14">
        <v>270</v>
      </c>
      <c r="K3265" s="15">
        <v>150</v>
      </c>
      <c r="L3265" s="15">
        <v>94.24</v>
      </c>
      <c r="M3265" s="15">
        <v>176.83</v>
      </c>
      <c r="N3265" s="16">
        <f t="shared" si="200"/>
        <v>-55.760000000000005</v>
      </c>
      <c r="O3265" s="17">
        <f t="shared" si="201"/>
        <v>0.62826666666666664</v>
      </c>
      <c r="P3265" s="18">
        <f t="shared" si="202"/>
        <v>-0.46705875699824695</v>
      </c>
      <c r="Q3265" s="17">
        <f t="shared" si="203"/>
        <v>0.46913580246913578</v>
      </c>
    </row>
    <row r="3266" spans="1:17" x14ac:dyDescent="0.3">
      <c r="A3266" s="5" t="s">
        <v>4139</v>
      </c>
      <c r="B3266" s="5" t="s">
        <v>3989</v>
      </c>
      <c r="C3266" s="6" t="s">
        <v>19</v>
      </c>
      <c r="D3266" s="5">
        <v>31</v>
      </c>
      <c r="E3266" s="6" t="s">
        <v>23</v>
      </c>
      <c r="F3266" s="6" t="s">
        <v>267</v>
      </c>
      <c r="G3266" s="6" t="s">
        <v>872</v>
      </c>
      <c r="H3266" s="6" t="s">
        <v>275</v>
      </c>
      <c r="I3266" s="5" t="s">
        <v>10</v>
      </c>
      <c r="J3266" s="7">
        <v>25</v>
      </c>
      <c r="K3266" s="8">
        <v>0</v>
      </c>
      <c r="L3266" s="8">
        <v>0</v>
      </c>
      <c r="M3266" s="8">
        <v>0</v>
      </c>
      <c r="N3266" s="9">
        <f t="shared" ref="N3266:N3329" si="204">L3266-K3266</f>
        <v>0</v>
      </c>
      <c r="O3266" s="10">
        <f t="shared" ref="O3266:O3329" si="205">IFERROR(L3266/K3266, 0)</f>
        <v>0</v>
      </c>
      <c r="P3266" s="11">
        <f t="shared" ref="P3266:P3329" si="206">IFERROR((L3266-M3266)/M3266, 0)</f>
        <v>0</v>
      </c>
      <c r="Q3266" s="10">
        <f t="shared" ref="Q3266:Q3329" si="207">IFERROR((L3266*1000)/(J3266*D3266*24), 0)</f>
        <v>0</v>
      </c>
    </row>
    <row r="3267" spans="1:17" x14ac:dyDescent="0.3">
      <c r="A3267" s="12" t="s">
        <v>4140</v>
      </c>
      <c r="B3267" s="12" t="s">
        <v>3989</v>
      </c>
      <c r="C3267" s="13" t="s">
        <v>19</v>
      </c>
      <c r="D3267" s="12">
        <v>31</v>
      </c>
      <c r="E3267" s="13" t="s">
        <v>23</v>
      </c>
      <c r="F3267" s="13" t="s">
        <v>267</v>
      </c>
      <c r="G3267" s="13" t="s">
        <v>872</v>
      </c>
      <c r="H3267" s="13" t="s">
        <v>277</v>
      </c>
      <c r="I3267" s="12" t="s">
        <v>10</v>
      </c>
      <c r="J3267" s="14">
        <v>0</v>
      </c>
      <c r="K3267" s="15">
        <v>0</v>
      </c>
      <c r="L3267" s="15">
        <v>0</v>
      </c>
      <c r="M3267" s="15">
        <v>0</v>
      </c>
      <c r="N3267" s="16">
        <f t="shared" si="204"/>
        <v>0</v>
      </c>
      <c r="O3267" s="17">
        <f t="shared" si="205"/>
        <v>0</v>
      </c>
      <c r="P3267" s="18">
        <f t="shared" si="206"/>
        <v>0</v>
      </c>
      <c r="Q3267" s="17">
        <f t="shared" si="207"/>
        <v>0</v>
      </c>
    </row>
    <row r="3268" spans="1:17" x14ac:dyDescent="0.3">
      <c r="A3268" s="5" t="s">
        <v>4141</v>
      </c>
      <c r="B3268" s="5" t="s">
        <v>3989</v>
      </c>
      <c r="C3268" s="6" t="s">
        <v>19</v>
      </c>
      <c r="D3268" s="5">
        <v>31</v>
      </c>
      <c r="E3268" s="6" t="s">
        <v>23</v>
      </c>
      <c r="F3268" s="6" t="s">
        <v>267</v>
      </c>
      <c r="G3268" s="6" t="s">
        <v>872</v>
      </c>
      <c r="H3268" s="6" t="s">
        <v>804</v>
      </c>
      <c r="I3268" s="5" t="s">
        <v>10</v>
      </c>
      <c r="J3268" s="7">
        <v>600</v>
      </c>
      <c r="K3268" s="8">
        <v>74</v>
      </c>
      <c r="L3268" s="8">
        <v>379.7</v>
      </c>
      <c r="M3268" s="8">
        <v>247.41</v>
      </c>
      <c r="N3268" s="9">
        <f t="shared" si="204"/>
        <v>305.7</v>
      </c>
      <c r="O3268" s="10">
        <f t="shared" si="205"/>
        <v>5.1310810810810805</v>
      </c>
      <c r="P3268" s="11">
        <f t="shared" si="206"/>
        <v>0.53469948668202572</v>
      </c>
      <c r="Q3268" s="10">
        <f t="shared" si="207"/>
        <v>0.8505824372759857</v>
      </c>
    </row>
    <row r="3269" spans="1:17" x14ac:dyDescent="0.3">
      <c r="A3269" s="12" t="s">
        <v>4142</v>
      </c>
      <c r="B3269" s="12" t="s">
        <v>3989</v>
      </c>
      <c r="C3269" s="13" t="s">
        <v>19</v>
      </c>
      <c r="D3269" s="12">
        <v>31</v>
      </c>
      <c r="E3269" s="13" t="s">
        <v>23</v>
      </c>
      <c r="F3269" s="13" t="s">
        <v>267</v>
      </c>
      <c r="G3269" s="13" t="s">
        <v>872</v>
      </c>
      <c r="H3269" s="13" t="s">
        <v>805</v>
      </c>
      <c r="I3269" s="12" t="s">
        <v>10</v>
      </c>
      <c r="J3269" s="14">
        <v>1370</v>
      </c>
      <c r="K3269" s="15">
        <v>715</v>
      </c>
      <c r="L3269" s="15">
        <v>745.8</v>
      </c>
      <c r="M3269" s="15">
        <v>645.74</v>
      </c>
      <c r="N3269" s="16">
        <f t="shared" si="204"/>
        <v>30.799999999999955</v>
      </c>
      <c r="O3269" s="17">
        <f t="shared" si="205"/>
        <v>1.043076923076923</v>
      </c>
      <c r="P3269" s="18">
        <f t="shared" si="206"/>
        <v>0.15495400625638794</v>
      </c>
      <c r="Q3269" s="17">
        <f t="shared" si="207"/>
        <v>0.73169295973628445</v>
      </c>
    </row>
    <row r="3270" spans="1:17" x14ac:dyDescent="0.3">
      <c r="A3270" s="5" t="s">
        <v>4143</v>
      </c>
      <c r="B3270" s="5" t="s">
        <v>3989</v>
      </c>
      <c r="C3270" s="6" t="s">
        <v>19</v>
      </c>
      <c r="D3270" s="5">
        <v>31</v>
      </c>
      <c r="E3270" s="6" t="s">
        <v>23</v>
      </c>
      <c r="F3270" s="6" t="s">
        <v>267</v>
      </c>
      <c r="G3270" s="6" t="s">
        <v>872</v>
      </c>
      <c r="H3270" s="6" t="s">
        <v>279</v>
      </c>
      <c r="I3270" s="5" t="s">
        <v>10</v>
      </c>
      <c r="J3270" s="7">
        <v>600</v>
      </c>
      <c r="K3270" s="8">
        <v>262</v>
      </c>
      <c r="L3270" s="8">
        <v>333.9</v>
      </c>
      <c r="M3270" s="8">
        <v>299.76</v>
      </c>
      <c r="N3270" s="9">
        <f t="shared" si="204"/>
        <v>71.899999999999977</v>
      </c>
      <c r="O3270" s="10">
        <f t="shared" si="205"/>
        <v>1.2744274809160305</v>
      </c>
      <c r="P3270" s="11">
        <f t="shared" si="206"/>
        <v>0.1138911128903122</v>
      </c>
      <c r="Q3270" s="10">
        <f t="shared" si="207"/>
        <v>0.74798387096774188</v>
      </c>
    </row>
    <row r="3271" spans="1:17" x14ac:dyDescent="0.3">
      <c r="A3271" s="12" t="s">
        <v>4144</v>
      </c>
      <c r="B3271" s="12" t="s">
        <v>3989</v>
      </c>
      <c r="C3271" s="13" t="s">
        <v>19</v>
      </c>
      <c r="D3271" s="12">
        <v>31</v>
      </c>
      <c r="E3271" s="13" t="s">
        <v>23</v>
      </c>
      <c r="F3271" s="13" t="s">
        <v>267</v>
      </c>
      <c r="G3271" s="13" t="s">
        <v>872</v>
      </c>
      <c r="H3271" s="13" t="s">
        <v>281</v>
      </c>
      <c r="I3271" s="12" t="s">
        <v>10</v>
      </c>
      <c r="J3271" s="14">
        <v>1200</v>
      </c>
      <c r="K3271" s="15">
        <v>735</v>
      </c>
      <c r="L3271" s="15">
        <v>792.7</v>
      </c>
      <c r="M3271" s="15">
        <v>686.38</v>
      </c>
      <c r="N3271" s="16">
        <f t="shared" si="204"/>
        <v>57.700000000000045</v>
      </c>
      <c r="O3271" s="17">
        <f t="shared" si="205"/>
        <v>1.0785034013605443</v>
      </c>
      <c r="P3271" s="18">
        <f t="shared" si="206"/>
        <v>0.15489961828724622</v>
      </c>
      <c r="Q3271" s="17">
        <f t="shared" si="207"/>
        <v>0.88788082437275984</v>
      </c>
    </row>
    <row r="3272" spans="1:17" x14ac:dyDescent="0.3">
      <c r="A3272" s="5" t="s">
        <v>4145</v>
      </c>
      <c r="B3272" s="5" t="s">
        <v>3989</v>
      </c>
      <c r="C3272" s="6" t="s">
        <v>19</v>
      </c>
      <c r="D3272" s="5">
        <v>31</v>
      </c>
      <c r="E3272" s="6" t="s">
        <v>23</v>
      </c>
      <c r="F3272" s="6" t="s">
        <v>267</v>
      </c>
      <c r="G3272" s="6" t="s">
        <v>872</v>
      </c>
      <c r="H3272" s="6" t="s">
        <v>285</v>
      </c>
      <c r="I3272" s="5" t="s">
        <v>10</v>
      </c>
      <c r="J3272" s="7">
        <v>1000</v>
      </c>
      <c r="K3272" s="8">
        <v>458</v>
      </c>
      <c r="L3272" s="8">
        <v>606.08000000000004</v>
      </c>
      <c r="M3272" s="8">
        <v>668.73</v>
      </c>
      <c r="N3272" s="9">
        <f t="shared" si="204"/>
        <v>148.08000000000004</v>
      </c>
      <c r="O3272" s="10">
        <f t="shared" si="205"/>
        <v>1.3233187772925765</v>
      </c>
      <c r="P3272" s="11">
        <f t="shared" si="206"/>
        <v>-9.3685044786386104E-2</v>
      </c>
      <c r="Q3272" s="10">
        <f t="shared" si="207"/>
        <v>0.81462365591397845</v>
      </c>
    </row>
    <row r="3273" spans="1:17" x14ac:dyDescent="0.3">
      <c r="A3273" s="12" t="s">
        <v>4146</v>
      </c>
      <c r="B3273" s="12" t="s">
        <v>3989</v>
      </c>
      <c r="C3273" s="13" t="s">
        <v>19</v>
      </c>
      <c r="D3273" s="12">
        <v>31</v>
      </c>
      <c r="E3273" s="13" t="s">
        <v>23</v>
      </c>
      <c r="F3273" s="13" t="s">
        <v>267</v>
      </c>
      <c r="G3273" s="13" t="s">
        <v>872</v>
      </c>
      <c r="H3273" s="13" t="s">
        <v>286</v>
      </c>
      <c r="I3273" s="12" t="s">
        <v>10</v>
      </c>
      <c r="J3273" s="14">
        <v>2400</v>
      </c>
      <c r="K3273" s="15">
        <v>895</v>
      </c>
      <c r="L3273" s="15">
        <v>1581.53</v>
      </c>
      <c r="M3273" s="15">
        <v>1573.26</v>
      </c>
      <c r="N3273" s="16">
        <f t="shared" si="204"/>
        <v>686.53</v>
      </c>
      <c r="O3273" s="17">
        <f t="shared" si="205"/>
        <v>1.767072625698324</v>
      </c>
      <c r="P3273" s="18">
        <f t="shared" si="206"/>
        <v>5.2566009432642932E-3</v>
      </c>
      <c r="Q3273" s="17">
        <f t="shared" si="207"/>
        <v>0.88571348566308239</v>
      </c>
    </row>
    <row r="3274" spans="1:17" x14ac:dyDescent="0.3">
      <c r="A3274" s="5" t="s">
        <v>4147</v>
      </c>
      <c r="B3274" s="5" t="s">
        <v>3989</v>
      </c>
      <c r="C3274" s="6" t="s">
        <v>19</v>
      </c>
      <c r="D3274" s="5">
        <v>31</v>
      </c>
      <c r="E3274" s="6" t="s">
        <v>23</v>
      </c>
      <c r="F3274" s="6" t="s">
        <v>267</v>
      </c>
      <c r="G3274" s="6" t="s">
        <v>872</v>
      </c>
      <c r="H3274" s="6" t="s">
        <v>288</v>
      </c>
      <c r="I3274" s="5" t="s">
        <v>10</v>
      </c>
      <c r="J3274" s="7">
        <v>0</v>
      </c>
      <c r="K3274" s="8">
        <v>0</v>
      </c>
      <c r="L3274" s="8">
        <v>0</v>
      </c>
      <c r="M3274" s="8">
        <v>0</v>
      </c>
      <c r="N3274" s="9">
        <f t="shared" si="204"/>
        <v>0</v>
      </c>
      <c r="O3274" s="10">
        <f t="shared" si="205"/>
        <v>0</v>
      </c>
      <c r="P3274" s="11">
        <f t="shared" si="206"/>
        <v>0</v>
      </c>
      <c r="Q3274" s="10">
        <f t="shared" si="207"/>
        <v>0</v>
      </c>
    </row>
    <row r="3275" spans="1:17" x14ac:dyDescent="0.3">
      <c r="A3275" s="12" t="s">
        <v>4148</v>
      </c>
      <c r="B3275" s="12" t="s">
        <v>3989</v>
      </c>
      <c r="C3275" s="13" t="s">
        <v>19</v>
      </c>
      <c r="D3275" s="12">
        <v>31</v>
      </c>
      <c r="E3275" s="13" t="s">
        <v>23</v>
      </c>
      <c r="F3275" s="13" t="s">
        <v>267</v>
      </c>
      <c r="G3275" s="13" t="s">
        <v>872</v>
      </c>
      <c r="H3275" s="13" t="s">
        <v>289</v>
      </c>
      <c r="I3275" s="12" t="s">
        <v>10</v>
      </c>
      <c r="J3275" s="14">
        <v>600</v>
      </c>
      <c r="K3275" s="15">
        <v>402</v>
      </c>
      <c r="L3275" s="15">
        <v>357.86</v>
      </c>
      <c r="M3275" s="15">
        <v>318.31</v>
      </c>
      <c r="N3275" s="16">
        <f t="shared" si="204"/>
        <v>-44.139999999999986</v>
      </c>
      <c r="O3275" s="17">
        <f t="shared" si="205"/>
        <v>0.89019900497512439</v>
      </c>
      <c r="P3275" s="18">
        <f t="shared" si="206"/>
        <v>0.12424994502214826</v>
      </c>
      <c r="Q3275" s="17">
        <f t="shared" si="207"/>
        <v>0.80165770609318998</v>
      </c>
    </row>
    <row r="3276" spans="1:17" x14ac:dyDescent="0.3">
      <c r="A3276" s="5" t="s">
        <v>4149</v>
      </c>
      <c r="B3276" s="5" t="s">
        <v>3989</v>
      </c>
      <c r="C3276" s="6" t="s">
        <v>19</v>
      </c>
      <c r="D3276" s="5">
        <v>31</v>
      </c>
      <c r="E3276" s="6" t="s">
        <v>23</v>
      </c>
      <c r="F3276" s="6" t="s">
        <v>267</v>
      </c>
      <c r="G3276" s="6" t="s">
        <v>872</v>
      </c>
      <c r="H3276" s="6" t="s">
        <v>291</v>
      </c>
      <c r="I3276" s="5" t="s">
        <v>10</v>
      </c>
      <c r="J3276" s="7">
        <v>300</v>
      </c>
      <c r="K3276" s="8">
        <v>186</v>
      </c>
      <c r="L3276" s="8">
        <v>200.18</v>
      </c>
      <c r="M3276" s="8">
        <v>189.4</v>
      </c>
      <c r="N3276" s="9">
        <f t="shared" si="204"/>
        <v>14.180000000000007</v>
      </c>
      <c r="O3276" s="10">
        <f t="shared" si="205"/>
        <v>1.0762365591397849</v>
      </c>
      <c r="P3276" s="11">
        <f t="shared" si="206"/>
        <v>5.6916578669482583E-2</v>
      </c>
      <c r="Q3276" s="10">
        <f t="shared" si="207"/>
        <v>0.89686379928315407</v>
      </c>
    </row>
    <row r="3277" spans="1:17" x14ac:dyDescent="0.3">
      <c r="A3277" s="12" t="s">
        <v>4150</v>
      </c>
      <c r="B3277" s="12" t="s">
        <v>3989</v>
      </c>
      <c r="C3277" s="13" t="s">
        <v>19</v>
      </c>
      <c r="D3277" s="12">
        <v>31</v>
      </c>
      <c r="E3277" s="13" t="s">
        <v>23</v>
      </c>
      <c r="F3277" s="13" t="s">
        <v>267</v>
      </c>
      <c r="G3277" s="13" t="s">
        <v>872</v>
      </c>
      <c r="H3277" s="13" t="s">
        <v>295</v>
      </c>
      <c r="I3277" s="12" t="s">
        <v>10</v>
      </c>
      <c r="J3277" s="14">
        <v>1440</v>
      </c>
      <c r="K3277" s="15">
        <v>565</v>
      </c>
      <c r="L3277" s="15">
        <v>486.65</v>
      </c>
      <c r="M3277" s="15">
        <v>565.32000000000005</v>
      </c>
      <c r="N3277" s="16">
        <f t="shared" si="204"/>
        <v>-78.350000000000023</v>
      </c>
      <c r="O3277" s="17">
        <f t="shared" si="205"/>
        <v>0.86132743362831854</v>
      </c>
      <c r="P3277" s="18">
        <f t="shared" si="206"/>
        <v>-0.13916012170098363</v>
      </c>
      <c r="Q3277" s="17">
        <f t="shared" si="207"/>
        <v>0.45423573775388293</v>
      </c>
    </row>
    <row r="3278" spans="1:17" x14ac:dyDescent="0.3">
      <c r="A3278" s="5" t="s">
        <v>4151</v>
      </c>
      <c r="B3278" s="5" t="s">
        <v>3989</v>
      </c>
      <c r="C3278" s="6" t="s">
        <v>19</v>
      </c>
      <c r="D3278" s="5">
        <v>31</v>
      </c>
      <c r="E3278" s="6" t="s">
        <v>23</v>
      </c>
      <c r="F3278" s="6" t="s">
        <v>267</v>
      </c>
      <c r="G3278" s="6" t="s">
        <v>872</v>
      </c>
      <c r="H3278" s="6" t="s">
        <v>297</v>
      </c>
      <c r="I3278" s="5" t="s">
        <v>10</v>
      </c>
      <c r="J3278" s="7">
        <v>100</v>
      </c>
      <c r="K3278" s="8">
        <v>60</v>
      </c>
      <c r="L3278" s="8">
        <v>58.13</v>
      </c>
      <c r="M3278" s="8">
        <v>51.39</v>
      </c>
      <c r="N3278" s="9">
        <f t="shared" si="204"/>
        <v>-1.8699999999999974</v>
      </c>
      <c r="O3278" s="10">
        <f t="shared" si="205"/>
        <v>0.96883333333333332</v>
      </c>
      <c r="P3278" s="11">
        <f t="shared" si="206"/>
        <v>0.13115392099630283</v>
      </c>
      <c r="Q3278" s="10">
        <f t="shared" si="207"/>
        <v>0.78131720430107532</v>
      </c>
    </row>
    <row r="3279" spans="1:17" x14ac:dyDescent="0.3">
      <c r="A3279" s="12" t="s">
        <v>4152</v>
      </c>
      <c r="B3279" s="12" t="s">
        <v>3989</v>
      </c>
      <c r="C3279" s="13" t="s">
        <v>19</v>
      </c>
      <c r="D3279" s="12">
        <v>31</v>
      </c>
      <c r="E3279" s="13" t="s">
        <v>23</v>
      </c>
      <c r="F3279" s="13" t="s">
        <v>267</v>
      </c>
      <c r="G3279" s="13" t="s">
        <v>872</v>
      </c>
      <c r="H3279" s="13" t="s">
        <v>299</v>
      </c>
      <c r="I3279" s="12" t="s">
        <v>10</v>
      </c>
      <c r="J3279" s="14">
        <v>600</v>
      </c>
      <c r="K3279" s="15">
        <v>153</v>
      </c>
      <c r="L3279" s="15">
        <v>379.13</v>
      </c>
      <c r="M3279" s="15">
        <v>166.27</v>
      </c>
      <c r="N3279" s="16">
        <f t="shared" si="204"/>
        <v>226.13</v>
      </c>
      <c r="O3279" s="17">
        <f t="shared" si="205"/>
        <v>2.4779738562091502</v>
      </c>
      <c r="P3279" s="18">
        <f t="shared" si="206"/>
        <v>1.2802068924039212</v>
      </c>
      <c r="Q3279" s="17">
        <f t="shared" si="207"/>
        <v>0.84930555555555554</v>
      </c>
    </row>
    <row r="3280" spans="1:17" x14ac:dyDescent="0.3">
      <c r="A3280" s="5" t="s">
        <v>4153</v>
      </c>
      <c r="B3280" s="5" t="s">
        <v>3989</v>
      </c>
      <c r="C3280" s="6" t="s">
        <v>19</v>
      </c>
      <c r="D3280" s="5">
        <v>31</v>
      </c>
      <c r="E3280" s="6" t="s">
        <v>23</v>
      </c>
      <c r="F3280" s="6" t="s">
        <v>267</v>
      </c>
      <c r="G3280" s="6" t="s">
        <v>872</v>
      </c>
      <c r="H3280" s="6" t="s">
        <v>301</v>
      </c>
      <c r="I3280" s="5" t="s">
        <v>10</v>
      </c>
      <c r="J3280" s="7">
        <v>63</v>
      </c>
      <c r="K3280" s="8">
        <v>8</v>
      </c>
      <c r="L3280" s="8">
        <v>30.19</v>
      </c>
      <c r="M3280" s="8">
        <v>0</v>
      </c>
      <c r="N3280" s="9">
        <f t="shared" si="204"/>
        <v>22.19</v>
      </c>
      <c r="O3280" s="10">
        <f t="shared" si="205"/>
        <v>3.7737500000000002</v>
      </c>
      <c r="P3280" s="11">
        <f t="shared" si="206"/>
        <v>0</v>
      </c>
      <c r="Q3280" s="10">
        <f t="shared" si="207"/>
        <v>0.64409455538487792</v>
      </c>
    </row>
    <row r="3281" spans="1:17" x14ac:dyDescent="0.3">
      <c r="A3281" s="12" t="s">
        <v>4154</v>
      </c>
      <c r="B3281" s="12" t="s">
        <v>3989</v>
      </c>
      <c r="C3281" s="13" t="s">
        <v>19</v>
      </c>
      <c r="D3281" s="12">
        <v>31</v>
      </c>
      <c r="E3281" s="13" t="s">
        <v>23</v>
      </c>
      <c r="F3281" s="13" t="s">
        <v>267</v>
      </c>
      <c r="G3281" s="13" t="s">
        <v>872</v>
      </c>
      <c r="H3281" s="13" t="s">
        <v>303</v>
      </c>
      <c r="I3281" s="12" t="s">
        <v>10</v>
      </c>
      <c r="J3281" s="14">
        <v>600</v>
      </c>
      <c r="K3281" s="15">
        <v>241</v>
      </c>
      <c r="L3281" s="15">
        <v>301.32</v>
      </c>
      <c r="M3281" s="15">
        <v>282.20999999999998</v>
      </c>
      <c r="N3281" s="16">
        <f t="shared" si="204"/>
        <v>60.319999999999993</v>
      </c>
      <c r="O3281" s="17">
        <f t="shared" si="205"/>
        <v>1.2502904564315351</v>
      </c>
      <c r="P3281" s="18">
        <f t="shared" si="206"/>
        <v>6.77155309875625E-2</v>
      </c>
      <c r="Q3281" s="17">
        <f t="shared" si="207"/>
        <v>0.67500000000000004</v>
      </c>
    </row>
    <row r="3282" spans="1:17" x14ac:dyDescent="0.3">
      <c r="A3282" s="5" t="s">
        <v>4155</v>
      </c>
      <c r="B3282" s="5" t="s">
        <v>3989</v>
      </c>
      <c r="C3282" s="6" t="s">
        <v>19</v>
      </c>
      <c r="D3282" s="5">
        <v>31</v>
      </c>
      <c r="E3282" s="6" t="s">
        <v>23</v>
      </c>
      <c r="F3282" s="6" t="s">
        <v>267</v>
      </c>
      <c r="G3282" s="6" t="s">
        <v>872</v>
      </c>
      <c r="H3282" s="6" t="s">
        <v>305</v>
      </c>
      <c r="I3282" s="5" t="s">
        <v>10</v>
      </c>
      <c r="J3282" s="7">
        <v>35</v>
      </c>
      <c r="K3282" s="8">
        <v>0</v>
      </c>
      <c r="L3282" s="8">
        <v>0</v>
      </c>
      <c r="M3282" s="8">
        <v>0</v>
      </c>
      <c r="N3282" s="9">
        <f t="shared" si="204"/>
        <v>0</v>
      </c>
      <c r="O3282" s="10">
        <f t="shared" si="205"/>
        <v>0</v>
      </c>
      <c r="P3282" s="11">
        <f t="shared" si="206"/>
        <v>0</v>
      </c>
      <c r="Q3282" s="10">
        <f t="shared" si="207"/>
        <v>0</v>
      </c>
    </row>
    <row r="3283" spans="1:17" x14ac:dyDescent="0.3">
      <c r="A3283" s="12" t="s">
        <v>4156</v>
      </c>
      <c r="B3283" s="12" t="s">
        <v>3989</v>
      </c>
      <c r="C3283" s="13" t="s">
        <v>19</v>
      </c>
      <c r="D3283" s="12">
        <v>31</v>
      </c>
      <c r="E3283" s="13" t="s">
        <v>23</v>
      </c>
      <c r="F3283" s="13" t="s">
        <v>267</v>
      </c>
      <c r="G3283" s="13" t="s">
        <v>872</v>
      </c>
      <c r="H3283" s="13" t="s">
        <v>307</v>
      </c>
      <c r="I3283" s="12" t="s">
        <v>10</v>
      </c>
      <c r="J3283" s="14">
        <v>135</v>
      </c>
      <c r="K3283" s="15">
        <v>0</v>
      </c>
      <c r="L3283" s="15">
        <v>0</v>
      </c>
      <c r="M3283" s="15">
        <v>0</v>
      </c>
      <c r="N3283" s="16">
        <f t="shared" si="204"/>
        <v>0</v>
      </c>
      <c r="O3283" s="17">
        <f t="shared" si="205"/>
        <v>0</v>
      </c>
      <c r="P3283" s="18">
        <f t="shared" si="206"/>
        <v>0</v>
      </c>
      <c r="Q3283" s="17">
        <f t="shared" si="207"/>
        <v>0</v>
      </c>
    </row>
    <row r="3284" spans="1:17" x14ac:dyDescent="0.3">
      <c r="A3284" s="5" t="s">
        <v>4157</v>
      </c>
      <c r="B3284" s="5" t="s">
        <v>3989</v>
      </c>
      <c r="C3284" s="6" t="s">
        <v>19</v>
      </c>
      <c r="D3284" s="5">
        <v>31</v>
      </c>
      <c r="E3284" s="6" t="s">
        <v>23</v>
      </c>
      <c r="F3284" s="6" t="s">
        <v>267</v>
      </c>
      <c r="G3284" s="6" t="s">
        <v>872</v>
      </c>
      <c r="H3284" s="6" t="s">
        <v>309</v>
      </c>
      <c r="I3284" s="5" t="s">
        <v>10</v>
      </c>
      <c r="J3284" s="7">
        <v>1800</v>
      </c>
      <c r="K3284" s="8">
        <v>1020</v>
      </c>
      <c r="L3284" s="8">
        <v>1060.33</v>
      </c>
      <c r="M3284" s="8">
        <v>926.14</v>
      </c>
      <c r="N3284" s="9">
        <f t="shared" si="204"/>
        <v>40.329999999999927</v>
      </c>
      <c r="O3284" s="10">
        <f t="shared" si="205"/>
        <v>1.0395392156862744</v>
      </c>
      <c r="P3284" s="11">
        <f t="shared" si="206"/>
        <v>0.14489170103871979</v>
      </c>
      <c r="Q3284" s="10">
        <f t="shared" si="207"/>
        <v>0.79176373954599766</v>
      </c>
    </row>
    <row r="3285" spans="1:17" x14ac:dyDescent="0.3">
      <c r="A3285" s="12" t="s">
        <v>4158</v>
      </c>
      <c r="B3285" s="12" t="s">
        <v>3989</v>
      </c>
      <c r="C3285" s="13" t="s">
        <v>19</v>
      </c>
      <c r="D3285" s="12">
        <v>31</v>
      </c>
      <c r="E3285" s="13" t="s">
        <v>23</v>
      </c>
      <c r="F3285" s="13" t="s">
        <v>267</v>
      </c>
      <c r="G3285" s="13" t="s">
        <v>78</v>
      </c>
      <c r="H3285" s="13" t="s">
        <v>311</v>
      </c>
      <c r="I3285" s="12" t="s">
        <v>10</v>
      </c>
      <c r="J3285" s="14">
        <v>500</v>
      </c>
      <c r="K3285" s="15">
        <v>317</v>
      </c>
      <c r="L3285" s="15">
        <v>339.26</v>
      </c>
      <c r="M3285" s="15">
        <v>334.75</v>
      </c>
      <c r="N3285" s="16">
        <f t="shared" si="204"/>
        <v>22.259999999999991</v>
      </c>
      <c r="O3285" s="17">
        <f t="shared" si="205"/>
        <v>1.0702208201892744</v>
      </c>
      <c r="P3285" s="18">
        <f t="shared" si="206"/>
        <v>1.3472740851381601E-2</v>
      </c>
      <c r="Q3285" s="17">
        <f t="shared" si="207"/>
        <v>0.91198924731182796</v>
      </c>
    </row>
    <row r="3286" spans="1:17" x14ac:dyDescent="0.3">
      <c r="A3286" s="5" t="s">
        <v>4159</v>
      </c>
      <c r="B3286" s="5" t="s">
        <v>3989</v>
      </c>
      <c r="C3286" s="6" t="s">
        <v>19</v>
      </c>
      <c r="D3286" s="5">
        <v>31</v>
      </c>
      <c r="E3286" s="6" t="s">
        <v>23</v>
      </c>
      <c r="F3286" s="6" t="s">
        <v>267</v>
      </c>
      <c r="G3286" s="6" t="s">
        <v>78</v>
      </c>
      <c r="H3286" s="6" t="s">
        <v>313</v>
      </c>
      <c r="I3286" s="5" t="s">
        <v>10</v>
      </c>
      <c r="J3286" s="7">
        <v>2600</v>
      </c>
      <c r="K3286" s="8">
        <v>1887</v>
      </c>
      <c r="L3286" s="8">
        <v>1707.21</v>
      </c>
      <c r="M3286" s="8">
        <v>1867.64</v>
      </c>
      <c r="N3286" s="9">
        <f t="shared" si="204"/>
        <v>-179.78999999999996</v>
      </c>
      <c r="O3286" s="10">
        <f t="shared" si="205"/>
        <v>0.90472178060413355</v>
      </c>
      <c r="P3286" s="11">
        <f t="shared" si="206"/>
        <v>-8.5899852219913933E-2</v>
      </c>
      <c r="Q3286" s="10">
        <f t="shared" si="207"/>
        <v>0.88255272952853603</v>
      </c>
    </row>
    <row r="3287" spans="1:17" x14ac:dyDescent="0.3">
      <c r="A3287" s="12" t="s">
        <v>4160</v>
      </c>
      <c r="B3287" s="12" t="s">
        <v>3989</v>
      </c>
      <c r="C3287" s="13" t="s">
        <v>19</v>
      </c>
      <c r="D3287" s="12">
        <v>31</v>
      </c>
      <c r="E3287" s="13" t="s">
        <v>23</v>
      </c>
      <c r="F3287" s="13" t="s">
        <v>267</v>
      </c>
      <c r="G3287" s="13" t="s">
        <v>78</v>
      </c>
      <c r="H3287" s="13" t="s">
        <v>314</v>
      </c>
      <c r="I3287" s="12" t="s">
        <v>10</v>
      </c>
      <c r="J3287" s="14">
        <v>1600</v>
      </c>
      <c r="K3287" s="15">
        <v>1027</v>
      </c>
      <c r="L3287" s="15">
        <v>1110.47</v>
      </c>
      <c r="M3287" s="15">
        <v>955.89</v>
      </c>
      <c r="N3287" s="16">
        <f t="shared" si="204"/>
        <v>83.470000000000027</v>
      </c>
      <c r="O3287" s="17">
        <f t="shared" si="205"/>
        <v>1.0812755598831549</v>
      </c>
      <c r="P3287" s="18">
        <f t="shared" si="206"/>
        <v>0.16171316783311893</v>
      </c>
      <c r="Q3287" s="17">
        <f t="shared" si="207"/>
        <v>0.93285450268817205</v>
      </c>
    </row>
    <row r="3288" spans="1:17" x14ac:dyDescent="0.3">
      <c r="A3288" s="5" t="s">
        <v>4161</v>
      </c>
      <c r="B3288" s="5" t="s">
        <v>3989</v>
      </c>
      <c r="C3288" s="6" t="s">
        <v>19</v>
      </c>
      <c r="D3288" s="5">
        <v>31</v>
      </c>
      <c r="E3288" s="6" t="s">
        <v>23</v>
      </c>
      <c r="F3288" s="6" t="s">
        <v>267</v>
      </c>
      <c r="G3288" s="6" t="s">
        <v>78</v>
      </c>
      <c r="H3288" s="6" t="s">
        <v>315</v>
      </c>
      <c r="I3288" s="5" t="s">
        <v>10</v>
      </c>
      <c r="J3288" s="7">
        <v>2980</v>
      </c>
      <c r="K3288" s="8">
        <v>2136</v>
      </c>
      <c r="L3288" s="8">
        <v>2181.73</v>
      </c>
      <c r="M3288" s="8">
        <v>2090.09</v>
      </c>
      <c r="N3288" s="9">
        <f t="shared" si="204"/>
        <v>45.730000000000018</v>
      </c>
      <c r="O3288" s="10">
        <f t="shared" si="205"/>
        <v>1.0214091760299626</v>
      </c>
      <c r="P3288" s="11">
        <f t="shared" si="206"/>
        <v>4.3845001889870706E-2</v>
      </c>
      <c r="Q3288" s="10">
        <f t="shared" si="207"/>
        <v>0.98403785090567941</v>
      </c>
    </row>
    <row r="3289" spans="1:17" x14ac:dyDescent="0.3">
      <c r="A3289" s="12" t="s">
        <v>4162</v>
      </c>
      <c r="B3289" s="12" t="s">
        <v>3989</v>
      </c>
      <c r="C3289" s="13" t="s">
        <v>19</v>
      </c>
      <c r="D3289" s="12">
        <v>31</v>
      </c>
      <c r="E3289" s="13" t="s">
        <v>23</v>
      </c>
      <c r="F3289" s="13" t="s">
        <v>316</v>
      </c>
      <c r="G3289" s="13" t="s">
        <v>872</v>
      </c>
      <c r="H3289" s="13" t="s">
        <v>317</v>
      </c>
      <c r="I3289" s="12" t="s">
        <v>16</v>
      </c>
      <c r="J3289" s="14">
        <v>48</v>
      </c>
      <c r="K3289" s="15">
        <v>0</v>
      </c>
      <c r="L3289" s="15">
        <v>0</v>
      </c>
      <c r="M3289" s="15">
        <v>0</v>
      </c>
      <c r="N3289" s="16">
        <f t="shared" si="204"/>
        <v>0</v>
      </c>
      <c r="O3289" s="17">
        <f t="shared" si="205"/>
        <v>0</v>
      </c>
      <c r="P3289" s="18">
        <f t="shared" si="206"/>
        <v>0</v>
      </c>
      <c r="Q3289" s="17">
        <f t="shared" si="207"/>
        <v>0</v>
      </c>
    </row>
    <row r="3290" spans="1:17" x14ac:dyDescent="0.3">
      <c r="A3290" s="5" t="s">
        <v>4163</v>
      </c>
      <c r="B3290" s="5" t="s">
        <v>3989</v>
      </c>
      <c r="C3290" s="6" t="s">
        <v>19</v>
      </c>
      <c r="D3290" s="5">
        <v>31</v>
      </c>
      <c r="E3290" s="6" t="s">
        <v>23</v>
      </c>
      <c r="F3290" s="6" t="s">
        <v>319</v>
      </c>
      <c r="G3290" s="6" t="s">
        <v>58</v>
      </c>
      <c r="H3290" s="6" t="s">
        <v>320</v>
      </c>
      <c r="I3290" s="5" t="s">
        <v>10</v>
      </c>
      <c r="J3290" s="7">
        <v>250</v>
      </c>
      <c r="K3290" s="8">
        <v>90</v>
      </c>
      <c r="L3290" s="8">
        <v>16.09</v>
      </c>
      <c r="M3290" s="8">
        <v>72.84</v>
      </c>
      <c r="N3290" s="9">
        <f t="shared" si="204"/>
        <v>-73.91</v>
      </c>
      <c r="O3290" s="10">
        <f t="shared" si="205"/>
        <v>0.17877777777777779</v>
      </c>
      <c r="P3290" s="11">
        <f t="shared" si="206"/>
        <v>-0.77910488742449202</v>
      </c>
      <c r="Q3290" s="10">
        <f t="shared" si="207"/>
        <v>8.6505376344086019E-2</v>
      </c>
    </row>
    <row r="3291" spans="1:17" x14ac:dyDescent="0.3">
      <c r="A3291" s="12" t="s">
        <v>4164</v>
      </c>
      <c r="B3291" s="12" t="s">
        <v>3989</v>
      </c>
      <c r="C3291" s="13" t="s">
        <v>19</v>
      </c>
      <c r="D3291" s="12">
        <v>31</v>
      </c>
      <c r="E3291" s="13" t="s">
        <v>23</v>
      </c>
      <c r="F3291" s="13" t="s">
        <v>319</v>
      </c>
      <c r="G3291" s="13" t="s">
        <v>58</v>
      </c>
      <c r="H3291" s="13" t="s">
        <v>322</v>
      </c>
      <c r="I3291" s="12" t="s">
        <v>10</v>
      </c>
      <c r="J3291" s="14">
        <v>500</v>
      </c>
      <c r="K3291" s="15">
        <v>101</v>
      </c>
      <c r="L3291" s="15">
        <v>217.89</v>
      </c>
      <c r="M3291" s="15">
        <v>176.98</v>
      </c>
      <c r="N3291" s="16">
        <f t="shared" si="204"/>
        <v>116.88999999999999</v>
      </c>
      <c r="O3291" s="17">
        <f t="shared" si="205"/>
        <v>2.1573267326732672</v>
      </c>
      <c r="P3291" s="18">
        <f t="shared" si="206"/>
        <v>0.23115606283195841</v>
      </c>
      <c r="Q3291" s="17">
        <f t="shared" si="207"/>
        <v>0.58572580645161287</v>
      </c>
    </row>
    <row r="3292" spans="1:17" x14ac:dyDescent="0.3">
      <c r="A3292" s="5" t="s">
        <v>4165</v>
      </c>
      <c r="B3292" s="5" t="s">
        <v>3989</v>
      </c>
      <c r="C3292" s="6" t="s">
        <v>19</v>
      </c>
      <c r="D3292" s="5">
        <v>31</v>
      </c>
      <c r="E3292" s="6" t="s">
        <v>23</v>
      </c>
      <c r="F3292" s="6" t="s">
        <v>319</v>
      </c>
      <c r="G3292" s="6" t="s">
        <v>58</v>
      </c>
      <c r="H3292" s="6" t="s">
        <v>323</v>
      </c>
      <c r="I3292" s="5" t="s">
        <v>10</v>
      </c>
      <c r="J3292" s="7">
        <v>630</v>
      </c>
      <c r="K3292" s="8">
        <v>255</v>
      </c>
      <c r="L3292" s="8">
        <v>283.67</v>
      </c>
      <c r="M3292" s="8">
        <v>304.19</v>
      </c>
      <c r="N3292" s="9">
        <f t="shared" si="204"/>
        <v>28.670000000000016</v>
      </c>
      <c r="O3292" s="10">
        <f t="shared" si="205"/>
        <v>1.1124313725490196</v>
      </c>
      <c r="P3292" s="11">
        <f t="shared" si="206"/>
        <v>-6.7457838850718238E-2</v>
      </c>
      <c r="Q3292" s="10">
        <f t="shared" si="207"/>
        <v>0.60520139955623831</v>
      </c>
    </row>
    <row r="3293" spans="1:17" x14ac:dyDescent="0.3">
      <c r="A3293" s="12" t="s">
        <v>4166</v>
      </c>
      <c r="B3293" s="12" t="s">
        <v>3989</v>
      </c>
      <c r="C3293" s="13" t="s">
        <v>19</v>
      </c>
      <c r="D3293" s="12">
        <v>31</v>
      </c>
      <c r="E3293" s="13" t="s">
        <v>23</v>
      </c>
      <c r="F3293" s="13" t="s">
        <v>319</v>
      </c>
      <c r="G3293" s="13" t="s">
        <v>58</v>
      </c>
      <c r="H3293" s="13" t="s">
        <v>324</v>
      </c>
      <c r="I3293" s="12" t="s">
        <v>10</v>
      </c>
      <c r="J3293" s="14">
        <v>150</v>
      </c>
      <c r="K3293" s="15">
        <v>77</v>
      </c>
      <c r="L3293" s="15">
        <v>14.12</v>
      </c>
      <c r="M3293" s="15">
        <v>66.83</v>
      </c>
      <c r="N3293" s="16">
        <f t="shared" si="204"/>
        <v>-62.88</v>
      </c>
      <c r="O3293" s="17">
        <f t="shared" si="205"/>
        <v>0.18337662337662336</v>
      </c>
      <c r="P3293" s="18">
        <f t="shared" si="206"/>
        <v>-0.78871764177764481</v>
      </c>
      <c r="Q3293" s="17">
        <f t="shared" si="207"/>
        <v>0.12652329749103944</v>
      </c>
    </row>
    <row r="3294" spans="1:17" x14ac:dyDescent="0.3">
      <c r="A3294" s="5" t="s">
        <v>4167</v>
      </c>
      <c r="B3294" s="5" t="s">
        <v>3989</v>
      </c>
      <c r="C3294" s="6" t="s">
        <v>19</v>
      </c>
      <c r="D3294" s="5">
        <v>31</v>
      </c>
      <c r="E3294" s="6" t="s">
        <v>23</v>
      </c>
      <c r="F3294" s="6" t="s">
        <v>319</v>
      </c>
      <c r="G3294" s="6" t="s">
        <v>58</v>
      </c>
      <c r="H3294" s="6" t="s">
        <v>325</v>
      </c>
      <c r="I3294" s="5" t="s">
        <v>10</v>
      </c>
      <c r="J3294" s="7">
        <v>500</v>
      </c>
      <c r="K3294" s="8">
        <v>146</v>
      </c>
      <c r="L3294" s="8">
        <v>163.02000000000001</v>
      </c>
      <c r="M3294" s="8">
        <v>164.78</v>
      </c>
      <c r="N3294" s="9">
        <f t="shared" si="204"/>
        <v>17.02000000000001</v>
      </c>
      <c r="O3294" s="10">
        <f t="shared" si="205"/>
        <v>1.1165753424657534</v>
      </c>
      <c r="P3294" s="11">
        <f t="shared" si="206"/>
        <v>-1.0680907877169504E-2</v>
      </c>
      <c r="Q3294" s="10">
        <f t="shared" si="207"/>
        <v>0.43822580645161291</v>
      </c>
    </row>
    <row r="3295" spans="1:17" x14ac:dyDescent="0.3">
      <c r="A3295" s="12" t="s">
        <v>4168</v>
      </c>
      <c r="B3295" s="12" t="s">
        <v>3989</v>
      </c>
      <c r="C3295" s="13" t="s">
        <v>19</v>
      </c>
      <c r="D3295" s="12">
        <v>31</v>
      </c>
      <c r="E3295" s="13" t="s">
        <v>23</v>
      </c>
      <c r="F3295" s="13" t="s">
        <v>319</v>
      </c>
      <c r="G3295" s="13" t="s">
        <v>58</v>
      </c>
      <c r="H3295" s="13" t="s">
        <v>326</v>
      </c>
      <c r="I3295" s="12" t="s">
        <v>10</v>
      </c>
      <c r="J3295" s="14">
        <v>1110</v>
      </c>
      <c r="K3295" s="15">
        <v>473</v>
      </c>
      <c r="L3295" s="15">
        <v>481.56</v>
      </c>
      <c r="M3295" s="15">
        <v>366.37</v>
      </c>
      <c r="N3295" s="16">
        <f t="shared" si="204"/>
        <v>8.5600000000000023</v>
      </c>
      <c r="O3295" s="17">
        <f t="shared" si="205"/>
        <v>1.0180972515856237</v>
      </c>
      <c r="P3295" s="18">
        <f t="shared" si="206"/>
        <v>0.31440893086224309</v>
      </c>
      <c r="Q3295" s="17">
        <f t="shared" si="207"/>
        <v>0.58311537343795405</v>
      </c>
    </row>
    <row r="3296" spans="1:17" x14ac:dyDescent="0.3">
      <c r="A3296" s="5" t="s">
        <v>4169</v>
      </c>
      <c r="B3296" s="5" t="s">
        <v>3989</v>
      </c>
      <c r="C3296" s="6" t="s">
        <v>19</v>
      </c>
      <c r="D3296" s="5">
        <v>31</v>
      </c>
      <c r="E3296" s="6" t="s">
        <v>23</v>
      </c>
      <c r="F3296" s="6" t="s">
        <v>319</v>
      </c>
      <c r="G3296" s="6" t="s">
        <v>58</v>
      </c>
      <c r="H3296" s="6" t="s">
        <v>327</v>
      </c>
      <c r="I3296" s="5" t="s">
        <v>10</v>
      </c>
      <c r="J3296" s="7">
        <v>2270</v>
      </c>
      <c r="K3296" s="8">
        <v>860</v>
      </c>
      <c r="L3296" s="8">
        <v>1322.75</v>
      </c>
      <c r="M3296" s="8">
        <v>965.12</v>
      </c>
      <c r="N3296" s="9">
        <f t="shared" si="204"/>
        <v>462.75</v>
      </c>
      <c r="O3296" s="10">
        <f t="shared" si="205"/>
        <v>1.5380813953488373</v>
      </c>
      <c r="P3296" s="11">
        <f t="shared" si="206"/>
        <v>0.37055495689655171</v>
      </c>
      <c r="Q3296" s="10">
        <f t="shared" si="207"/>
        <v>0.78321135900715266</v>
      </c>
    </row>
    <row r="3297" spans="1:17" x14ac:dyDescent="0.3">
      <c r="A3297" s="12" t="s">
        <v>4170</v>
      </c>
      <c r="B3297" s="12" t="s">
        <v>3989</v>
      </c>
      <c r="C3297" s="13" t="s">
        <v>19</v>
      </c>
      <c r="D3297" s="12">
        <v>31</v>
      </c>
      <c r="E3297" s="13" t="s">
        <v>23</v>
      </c>
      <c r="F3297" s="13" t="s">
        <v>319</v>
      </c>
      <c r="G3297" s="13" t="s">
        <v>58</v>
      </c>
      <c r="H3297" s="13" t="s">
        <v>329</v>
      </c>
      <c r="I3297" s="12" t="s">
        <v>16</v>
      </c>
      <c r="J3297" s="14">
        <v>702</v>
      </c>
      <c r="K3297" s="15">
        <v>43</v>
      </c>
      <c r="L3297" s="15">
        <v>0</v>
      </c>
      <c r="M3297" s="15">
        <v>0</v>
      </c>
      <c r="N3297" s="16">
        <f t="shared" si="204"/>
        <v>-43</v>
      </c>
      <c r="O3297" s="17">
        <f t="shared" si="205"/>
        <v>0</v>
      </c>
      <c r="P3297" s="18">
        <f t="shared" si="206"/>
        <v>0</v>
      </c>
      <c r="Q3297" s="17">
        <f t="shared" si="207"/>
        <v>0</v>
      </c>
    </row>
    <row r="3298" spans="1:17" x14ac:dyDescent="0.3">
      <c r="A3298" s="5" t="s">
        <v>4171</v>
      </c>
      <c r="B3298" s="5" t="s">
        <v>3989</v>
      </c>
      <c r="C3298" s="6" t="s">
        <v>19</v>
      </c>
      <c r="D3298" s="5">
        <v>31</v>
      </c>
      <c r="E3298" s="6" t="s">
        <v>23</v>
      </c>
      <c r="F3298" s="6" t="s">
        <v>319</v>
      </c>
      <c r="G3298" s="6" t="s">
        <v>58</v>
      </c>
      <c r="H3298" s="6" t="s">
        <v>331</v>
      </c>
      <c r="I3298" s="5" t="s">
        <v>16</v>
      </c>
      <c r="J3298" s="7">
        <v>594.72</v>
      </c>
      <c r="K3298" s="8">
        <v>31</v>
      </c>
      <c r="L3298" s="8">
        <v>38.56</v>
      </c>
      <c r="M3298" s="8">
        <v>0</v>
      </c>
      <c r="N3298" s="9">
        <f t="shared" si="204"/>
        <v>7.5600000000000023</v>
      </c>
      <c r="O3298" s="10">
        <f t="shared" si="205"/>
        <v>1.2438709677419355</v>
      </c>
      <c r="P3298" s="11">
        <f t="shared" si="206"/>
        <v>0</v>
      </c>
      <c r="Q3298" s="10">
        <f t="shared" si="207"/>
        <v>8.7146820334354502E-2</v>
      </c>
    </row>
    <row r="3299" spans="1:17" x14ac:dyDescent="0.3">
      <c r="A3299" s="12" t="s">
        <v>4172</v>
      </c>
      <c r="B3299" s="12" t="s">
        <v>3989</v>
      </c>
      <c r="C3299" s="13" t="s">
        <v>19</v>
      </c>
      <c r="D3299" s="12">
        <v>31</v>
      </c>
      <c r="E3299" s="13" t="s">
        <v>23</v>
      </c>
      <c r="F3299" s="13" t="s">
        <v>319</v>
      </c>
      <c r="G3299" s="13" t="s">
        <v>58</v>
      </c>
      <c r="H3299" s="13" t="s">
        <v>332</v>
      </c>
      <c r="I3299" s="12" t="s">
        <v>16</v>
      </c>
      <c r="J3299" s="14">
        <v>374</v>
      </c>
      <c r="K3299" s="15">
        <v>18</v>
      </c>
      <c r="L3299" s="15">
        <v>36.869999999999997</v>
      </c>
      <c r="M3299" s="15">
        <v>0</v>
      </c>
      <c r="N3299" s="16">
        <f t="shared" si="204"/>
        <v>18.869999999999997</v>
      </c>
      <c r="O3299" s="17">
        <f t="shared" si="205"/>
        <v>2.0483333333333333</v>
      </c>
      <c r="P3299" s="18">
        <f t="shared" si="206"/>
        <v>0</v>
      </c>
      <c r="Q3299" s="17">
        <f t="shared" si="207"/>
        <v>0.13250388131792307</v>
      </c>
    </row>
    <row r="3300" spans="1:17" x14ac:dyDescent="0.3">
      <c r="A3300" s="5" t="s">
        <v>4173</v>
      </c>
      <c r="B3300" s="5" t="s">
        <v>3989</v>
      </c>
      <c r="C3300" s="6" t="s">
        <v>19</v>
      </c>
      <c r="D3300" s="5">
        <v>31</v>
      </c>
      <c r="E3300" s="6" t="s">
        <v>23</v>
      </c>
      <c r="F3300" s="6" t="s">
        <v>319</v>
      </c>
      <c r="G3300" s="6" t="s">
        <v>58</v>
      </c>
      <c r="H3300" s="6" t="s">
        <v>333</v>
      </c>
      <c r="I3300" s="5" t="s">
        <v>16</v>
      </c>
      <c r="J3300" s="7">
        <v>156.1</v>
      </c>
      <c r="K3300" s="8">
        <v>12</v>
      </c>
      <c r="L3300" s="8">
        <v>0</v>
      </c>
      <c r="M3300" s="8">
        <v>0</v>
      </c>
      <c r="N3300" s="9">
        <f t="shared" si="204"/>
        <v>-12</v>
      </c>
      <c r="O3300" s="10">
        <f t="shared" si="205"/>
        <v>0</v>
      </c>
      <c r="P3300" s="11">
        <f t="shared" si="206"/>
        <v>0</v>
      </c>
      <c r="Q3300" s="10">
        <f t="shared" si="207"/>
        <v>0</v>
      </c>
    </row>
    <row r="3301" spans="1:17" x14ac:dyDescent="0.3">
      <c r="A3301" s="12" t="s">
        <v>4174</v>
      </c>
      <c r="B3301" s="12" t="s">
        <v>3989</v>
      </c>
      <c r="C3301" s="13" t="s">
        <v>19</v>
      </c>
      <c r="D3301" s="12">
        <v>31</v>
      </c>
      <c r="E3301" s="13" t="s">
        <v>23</v>
      </c>
      <c r="F3301" s="13" t="s">
        <v>319</v>
      </c>
      <c r="G3301" s="13" t="s">
        <v>58</v>
      </c>
      <c r="H3301" s="13" t="s">
        <v>334</v>
      </c>
      <c r="I3301" s="12" t="s">
        <v>16</v>
      </c>
      <c r="J3301" s="14">
        <v>351</v>
      </c>
      <c r="K3301" s="15">
        <v>17</v>
      </c>
      <c r="L3301" s="15">
        <v>0</v>
      </c>
      <c r="M3301" s="15">
        <v>0</v>
      </c>
      <c r="N3301" s="16">
        <f t="shared" si="204"/>
        <v>-17</v>
      </c>
      <c r="O3301" s="17">
        <f t="shared" si="205"/>
        <v>0</v>
      </c>
      <c r="P3301" s="18">
        <f t="shared" si="206"/>
        <v>0</v>
      </c>
      <c r="Q3301" s="17">
        <f t="shared" si="207"/>
        <v>0</v>
      </c>
    </row>
    <row r="3302" spans="1:17" x14ac:dyDescent="0.3">
      <c r="A3302" s="5" t="s">
        <v>4175</v>
      </c>
      <c r="B3302" s="5" t="s">
        <v>3989</v>
      </c>
      <c r="C3302" s="6" t="s">
        <v>19</v>
      </c>
      <c r="D3302" s="5">
        <v>31</v>
      </c>
      <c r="E3302" s="6" t="s">
        <v>23</v>
      </c>
      <c r="F3302" s="6" t="s">
        <v>319</v>
      </c>
      <c r="G3302" s="6" t="s">
        <v>58</v>
      </c>
      <c r="H3302" s="6" t="s">
        <v>336</v>
      </c>
      <c r="I3302" s="5" t="s">
        <v>12</v>
      </c>
      <c r="J3302" s="7">
        <v>240</v>
      </c>
      <c r="K3302" s="8">
        <v>26</v>
      </c>
      <c r="L3302" s="8">
        <v>31.89</v>
      </c>
      <c r="M3302" s="8">
        <v>27.37</v>
      </c>
      <c r="N3302" s="9">
        <f t="shared" si="204"/>
        <v>5.8900000000000006</v>
      </c>
      <c r="O3302" s="10">
        <f t="shared" si="205"/>
        <v>1.2265384615384616</v>
      </c>
      <c r="P3302" s="11">
        <f t="shared" si="206"/>
        <v>0.16514431859700399</v>
      </c>
      <c r="Q3302" s="10">
        <f t="shared" si="207"/>
        <v>0.17859543010752688</v>
      </c>
    </row>
    <row r="3303" spans="1:17" x14ac:dyDescent="0.3">
      <c r="A3303" s="12" t="s">
        <v>4176</v>
      </c>
      <c r="B3303" s="12" t="s">
        <v>3989</v>
      </c>
      <c r="C3303" s="13" t="s">
        <v>19</v>
      </c>
      <c r="D3303" s="12">
        <v>31</v>
      </c>
      <c r="E3303" s="13" t="s">
        <v>23</v>
      </c>
      <c r="F3303" s="13" t="s">
        <v>319</v>
      </c>
      <c r="G3303" s="13" t="s">
        <v>58</v>
      </c>
      <c r="H3303" s="13" t="s">
        <v>337</v>
      </c>
      <c r="I3303" s="12" t="s">
        <v>12</v>
      </c>
      <c r="J3303" s="14">
        <v>300</v>
      </c>
      <c r="K3303" s="15">
        <v>12</v>
      </c>
      <c r="L3303" s="15">
        <v>9.25</v>
      </c>
      <c r="M3303" s="15">
        <v>13.51</v>
      </c>
      <c r="N3303" s="16">
        <f t="shared" si="204"/>
        <v>-2.75</v>
      </c>
      <c r="O3303" s="17">
        <f t="shared" si="205"/>
        <v>0.77083333333333337</v>
      </c>
      <c r="P3303" s="18">
        <f t="shared" si="206"/>
        <v>-0.31532198371576609</v>
      </c>
      <c r="Q3303" s="17">
        <f t="shared" si="207"/>
        <v>4.1442652329749106E-2</v>
      </c>
    </row>
    <row r="3304" spans="1:17" x14ac:dyDescent="0.3">
      <c r="A3304" s="5" t="s">
        <v>4177</v>
      </c>
      <c r="B3304" s="5" t="s">
        <v>3989</v>
      </c>
      <c r="C3304" s="6" t="s">
        <v>19</v>
      </c>
      <c r="D3304" s="5">
        <v>31</v>
      </c>
      <c r="E3304" s="6" t="s">
        <v>23</v>
      </c>
      <c r="F3304" s="6" t="s">
        <v>319</v>
      </c>
      <c r="G3304" s="6" t="s">
        <v>58</v>
      </c>
      <c r="H3304" s="6" t="s">
        <v>338</v>
      </c>
      <c r="I3304" s="5" t="s">
        <v>12</v>
      </c>
      <c r="J3304" s="7">
        <v>250</v>
      </c>
      <c r="K3304" s="8">
        <v>136</v>
      </c>
      <c r="L3304" s="8">
        <v>164.68</v>
      </c>
      <c r="M3304" s="8">
        <v>153.13</v>
      </c>
      <c r="N3304" s="9">
        <f t="shared" si="204"/>
        <v>28.680000000000007</v>
      </c>
      <c r="O3304" s="10">
        <f t="shared" si="205"/>
        <v>1.2108823529411765</v>
      </c>
      <c r="P3304" s="11">
        <f t="shared" si="206"/>
        <v>7.5426108535231573E-2</v>
      </c>
      <c r="Q3304" s="10">
        <f t="shared" si="207"/>
        <v>0.88537634408602151</v>
      </c>
    </row>
    <row r="3305" spans="1:17" x14ac:dyDescent="0.3">
      <c r="A3305" s="12" t="s">
        <v>4178</v>
      </c>
      <c r="B3305" s="12" t="s">
        <v>3989</v>
      </c>
      <c r="C3305" s="13" t="s">
        <v>19</v>
      </c>
      <c r="D3305" s="12">
        <v>31</v>
      </c>
      <c r="E3305" s="13" t="s">
        <v>23</v>
      </c>
      <c r="F3305" s="13" t="s">
        <v>319</v>
      </c>
      <c r="G3305" s="13" t="s">
        <v>58</v>
      </c>
      <c r="H3305" s="13" t="s">
        <v>339</v>
      </c>
      <c r="I3305" s="12" t="s">
        <v>12</v>
      </c>
      <c r="J3305" s="14">
        <v>1200</v>
      </c>
      <c r="K3305" s="15">
        <v>113</v>
      </c>
      <c r="L3305" s="15">
        <v>107.11</v>
      </c>
      <c r="M3305" s="15">
        <v>64.44</v>
      </c>
      <c r="N3305" s="16">
        <f t="shared" si="204"/>
        <v>-5.8900000000000006</v>
      </c>
      <c r="O3305" s="17">
        <f t="shared" si="205"/>
        <v>0.94787610619469032</v>
      </c>
      <c r="P3305" s="18">
        <f t="shared" si="206"/>
        <v>0.66216635630043452</v>
      </c>
      <c r="Q3305" s="17">
        <f t="shared" si="207"/>
        <v>0.11997087813620072</v>
      </c>
    </row>
    <row r="3306" spans="1:17" x14ac:dyDescent="0.3">
      <c r="A3306" s="5" t="s">
        <v>4179</v>
      </c>
      <c r="B3306" s="5" t="s">
        <v>3989</v>
      </c>
      <c r="C3306" s="6" t="s">
        <v>19</v>
      </c>
      <c r="D3306" s="5">
        <v>31</v>
      </c>
      <c r="E3306" s="6" t="s">
        <v>23</v>
      </c>
      <c r="F3306" s="6" t="s">
        <v>319</v>
      </c>
      <c r="G3306" s="6" t="s">
        <v>872</v>
      </c>
      <c r="H3306" s="6" t="s">
        <v>806</v>
      </c>
      <c r="I3306" s="5" t="s">
        <v>10</v>
      </c>
      <c r="J3306" s="7">
        <v>1980</v>
      </c>
      <c r="K3306" s="8">
        <v>523</v>
      </c>
      <c r="L3306" s="8">
        <v>1079.07</v>
      </c>
      <c r="M3306" s="8">
        <v>286.01</v>
      </c>
      <c r="N3306" s="9">
        <f t="shared" si="204"/>
        <v>556.06999999999994</v>
      </c>
      <c r="O3306" s="10">
        <f t="shared" si="205"/>
        <v>2.0632313575525814</v>
      </c>
      <c r="P3306" s="11">
        <f t="shared" si="206"/>
        <v>2.7728401104856473</v>
      </c>
      <c r="Q3306" s="10">
        <f t="shared" si="207"/>
        <v>0.73250651678071033</v>
      </c>
    </row>
    <row r="3307" spans="1:17" x14ac:dyDescent="0.3">
      <c r="A3307" s="12" t="s">
        <v>4180</v>
      </c>
      <c r="B3307" s="12" t="s">
        <v>3989</v>
      </c>
      <c r="C3307" s="13" t="s">
        <v>19</v>
      </c>
      <c r="D3307" s="12">
        <v>31</v>
      </c>
      <c r="E3307" s="13" t="s">
        <v>23</v>
      </c>
      <c r="F3307" s="13" t="s">
        <v>319</v>
      </c>
      <c r="G3307" s="13" t="s">
        <v>872</v>
      </c>
      <c r="H3307" s="13" t="s">
        <v>807</v>
      </c>
      <c r="I3307" s="12" t="s">
        <v>10</v>
      </c>
      <c r="J3307" s="14">
        <v>2640</v>
      </c>
      <c r="K3307" s="15">
        <v>774</v>
      </c>
      <c r="L3307" s="15">
        <v>1413.32</v>
      </c>
      <c r="M3307" s="15">
        <v>513</v>
      </c>
      <c r="N3307" s="16">
        <f t="shared" si="204"/>
        <v>639.31999999999994</v>
      </c>
      <c r="O3307" s="17">
        <f t="shared" si="205"/>
        <v>1.8259948320413435</v>
      </c>
      <c r="P3307" s="18">
        <f t="shared" si="206"/>
        <v>1.7550097465886938</v>
      </c>
      <c r="Q3307" s="17">
        <f t="shared" si="207"/>
        <v>0.71955441511893126</v>
      </c>
    </row>
    <row r="3308" spans="1:17" x14ac:dyDescent="0.3">
      <c r="A3308" s="5" t="s">
        <v>4181</v>
      </c>
      <c r="B3308" s="5" t="s">
        <v>3989</v>
      </c>
      <c r="C3308" s="6" t="s">
        <v>19</v>
      </c>
      <c r="D3308" s="5">
        <v>31</v>
      </c>
      <c r="E3308" s="6" t="s">
        <v>23</v>
      </c>
      <c r="F3308" s="6" t="s">
        <v>319</v>
      </c>
      <c r="G3308" s="6" t="s">
        <v>872</v>
      </c>
      <c r="H3308" s="6" t="s">
        <v>343</v>
      </c>
      <c r="I3308" s="5" t="s">
        <v>10</v>
      </c>
      <c r="J3308" s="7">
        <v>4000</v>
      </c>
      <c r="K3308" s="8">
        <v>966</v>
      </c>
      <c r="L3308" s="8">
        <v>1767.25</v>
      </c>
      <c r="M3308" s="8">
        <v>601.6</v>
      </c>
      <c r="N3308" s="9">
        <f t="shared" si="204"/>
        <v>801.25</v>
      </c>
      <c r="O3308" s="10">
        <f t="shared" si="205"/>
        <v>1.8294513457556936</v>
      </c>
      <c r="P3308" s="11">
        <f t="shared" si="206"/>
        <v>1.9375831117021278</v>
      </c>
      <c r="Q3308" s="10">
        <f t="shared" si="207"/>
        <v>0.59383400537634412</v>
      </c>
    </row>
    <row r="3309" spans="1:17" x14ac:dyDescent="0.3">
      <c r="A3309" s="12" t="s">
        <v>4182</v>
      </c>
      <c r="B3309" s="12" t="s">
        <v>3989</v>
      </c>
      <c r="C3309" s="13" t="s">
        <v>19</v>
      </c>
      <c r="D3309" s="12">
        <v>31</v>
      </c>
      <c r="E3309" s="13" t="s">
        <v>23</v>
      </c>
      <c r="F3309" s="13" t="s">
        <v>319</v>
      </c>
      <c r="G3309" s="13" t="s">
        <v>872</v>
      </c>
      <c r="H3309" s="13" t="s">
        <v>345</v>
      </c>
      <c r="I3309" s="12" t="s">
        <v>10</v>
      </c>
      <c r="J3309" s="14">
        <v>1200</v>
      </c>
      <c r="K3309" s="15">
        <v>170</v>
      </c>
      <c r="L3309" s="15">
        <v>159.75</v>
      </c>
      <c r="M3309" s="15">
        <v>100.07</v>
      </c>
      <c r="N3309" s="16">
        <f t="shared" si="204"/>
        <v>-10.25</v>
      </c>
      <c r="O3309" s="17">
        <f t="shared" si="205"/>
        <v>0.93970588235294117</v>
      </c>
      <c r="P3309" s="18">
        <f t="shared" si="206"/>
        <v>0.59638253222744086</v>
      </c>
      <c r="Q3309" s="17">
        <f t="shared" si="207"/>
        <v>0.17893145161290322</v>
      </c>
    </row>
    <row r="3310" spans="1:17" x14ac:dyDescent="0.3">
      <c r="A3310" s="5" t="s">
        <v>4183</v>
      </c>
      <c r="B3310" s="5" t="s">
        <v>3989</v>
      </c>
      <c r="C3310" s="6" t="s">
        <v>19</v>
      </c>
      <c r="D3310" s="5">
        <v>31</v>
      </c>
      <c r="E3310" s="6" t="s">
        <v>23</v>
      </c>
      <c r="F3310" s="6" t="s">
        <v>319</v>
      </c>
      <c r="G3310" s="6" t="s">
        <v>872</v>
      </c>
      <c r="H3310" s="6" t="s">
        <v>347</v>
      </c>
      <c r="I3310" s="5" t="s">
        <v>10</v>
      </c>
      <c r="J3310" s="7">
        <v>500</v>
      </c>
      <c r="K3310" s="8">
        <v>235</v>
      </c>
      <c r="L3310" s="8">
        <v>267.75</v>
      </c>
      <c r="M3310" s="8">
        <v>270.58999999999997</v>
      </c>
      <c r="N3310" s="9">
        <f t="shared" si="204"/>
        <v>32.75</v>
      </c>
      <c r="O3310" s="10">
        <f t="shared" si="205"/>
        <v>1.1393617021276596</v>
      </c>
      <c r="P3310" s="11">
        <f t="shared" si="206"/>
        <v>-1.049558372445388E-2</v>
      </c>
      <c r="Q3310" s="10">
        <f t="shared" si="207"/>
        <v>0.719758064516129</v>
      </c>
    </row>
    <row r="3311" spans="1:17" x14ac:dyDescent="0.3">
      <c r="A3311" s="12" t="s">
        <v>4184</v>
      </c>
      <c r="B3311" s="12" t="s">
        <v>3989</v>
      </c>
      <c r="C3311" s="13" t="s">
        <v>19</v>
      </c>
      <c r="D3311" s="12">
        <v>31</v>
      </c>
      <c r="E3311" s="13" t="s">
        <v>23</v>
      </c>
      <c r="F3311" s="13" t="s">
        <v>319</v>
      </c>
      <c r="G3311" s="13" t="s">
        <v>872</v>
      </c>
      <c r="H3311" s="13" t="s">
        <v>349</v>
      </c>
      <c r="I3311" s="12" t="s">
        <v>10</v>
      </c>
      <c r="J3311" s="14">
        <v>362</v>
      </c>
      <c r="K3311" s="15">
        <v>166</v>
      </c>
      <c r="L3311" s="15">
        <v>255.19</v>
      </c>
      <c r="M3311" s="15">
        <v>224.15</v>
      </c>
      <c r="N3311" s="16">
        <f t="shared" si="204"/>
        <v>89.19</v>
      </c>
      <c r="O3311" s="17">
        <f t="shared" si="205"/>
        <v>1.5372891566265061</v>
      </c>
      <c r="P3311" s="18">
        <f t="shared" si="206"/>
        <v>0.13847869730091453</v>
      </c>
      <c r="Q3311" s="17">
        <f t="shared" si="207"/>
        <v>0.94750638626507455</v>
      </c>
    </row>
    <row r="3312" spans="1:17" x14ac:dyDescent="0.3">
      <c r="A3312" s="5" t="s">
        <v>4185</v>
      </c>
      <c r="B3312" s="5" t="s">
        <v>3989</v>
      </c>
      <c r="C3312" s="6" t="s">
        <v>19</v>
      </c>
      <c r="D3312" s="5">
        <v>31</v>
      </c>
      <c r="E3312" s="6" t="s">
        <v>23</v>
      </c>
      <c r="F3312" s="6" t="s">
        <v>319</v>
      </c>
      <c r="G3312" s="6" t="s">
        <v>872</v>
      </c>
      <c r="H3312" s="6" t="s">
        <v>351</v>
      </c>
      <c r="I3312" s="5" t="s">
        <v>16</v>
      </c>
      <c r="J3312" s="7">
        <v>655</v>
      </c>
      <c r="K3312" s="8">
        <v>0</v>
      </c>
      <c r="L3312" s="8">
        <v>0</v>
      </c>
      <c r="M3312" s="8">
        <v>0</v>
      </c>
      <c r="N3312" s="9">
        <f t="shared" si="204"/>
        <v>0</v>
      </c>
      <c r="O3312" s="10">
        <f t="shared" si="205"/>
        <v>0</v>
      </c>
      <c r="P3312" s="11">
        <f t="shared" si="206"/>
        <v>0</v>
      </c>
      <c r="Q3312" s="10">
        <f t="shared" si="207"/>
        <v>0</v>
      </c>
    </row>
    <row r="3313" spans="1:17" x14ac:dyDescent="0.3">
      <c r="A3313" s="12" t="s">
        <v>4186</v>
      </c>
      <c r="B3313" s="12" t="s">
        <v>3989</v>
      </c>
      <c r="C3313" s="13" t="s">
        <v>19</v>
      </c>
      <c r="D3313" s="12">
        <v>31</v>
      </c>
      <c r="E3313" s="13" t="s">
        <v>23</v>
      </c>
      <c r="F3313" s="13" t="s">
        <v>319</v>
      </c>
      <c r="G3313" s="13" t="s">
        <v>872</v>
      </c>
      <c r="H3313" s="13" t="s">
        <v>353</v>
      </c>
      <c r="I3313" s="12" t="s">
        <v>16</v>
      </c>
      <c r="J3313" s="14">
        <v>515</v>
      </c>
      <c r="K3313" s="15">
        <v>0</v>
      </c>
      <c r="L3313" s="15">
        <v>0</v>
      </c>
      <c r="M3313" s="15">
        <v>0</v>
      </c>
      <c r="N3313" s="16">
        <f t="shared" si="204"/>
        <v>0</v>
      </c>
      <c r="O3313" s="17">
        <f t="shared" si="205"/>
        <v>0</v>
      </c>
      <c r="P3313" s="18">
        <f t="shared" si="206"/>
        <v>0</v>
      </c>
      <c r="Q3313" s="17">
        <f t="shared" si="207"/>
        <v>0</v>
      </c>
    </row>
    <row r="3314" spans="1:17" x14ac:dyDescent="0.3">
      <c r="A3314" s="5" t="s">
        <v>4187</v>
      </c>
      <c r="B3314" s="5" t="s">
        <v>3989</v>
      </c>
      <c r="C3314" s="6" t="s">
        <v>19</v>
      </c>
      <c r="D3314" s="5">
        <v>31</v>
      </c>
      <c r="E3314" s="6" t="s">
        <v>23</v>
      </c>
      <c r="F3314" s="6" t="s">
        <v>319</v>
      </c>
      <c r="G3314" s="6" t="s">
        <v>872</v>
      </c>
      <c r="H3314" s="6" t="s">
        <v>355</v>
      </c>
      <c r="I3314" s="5" t="s">
        <v>16</v>
      </c>
      <c r="J3314" s="7">
        <v>160</v>
      </c>
      <c r="K3314" s="8">
        <v>0</v>
      </c>
      <c r="L3314" s="8">
        <v>0</v>
      </c>
      <c r="M3314" s="8">
        <v>0</v>
      </c>
      <c r="N3314" s="9">
        <f t="shared" si="204"/>
        <v>0</v>
      </c>
      <c r="O3314" s="10">
        <f t="shared" si="205"/>
        <v>0</v>
      </c>
      <c r="P3314" s="11">
        <f t="shared" si="206"/>
        <v>0</v>
      </c>
      <c r="Q3314" s="10">
        <f t="shared" si="207"/>
        <v>0</v>
      </c>
    </row>
    <row r="3315" spans="1:17" x14ac:dyDescent="0.3">
      <c r="A3315" s="12" t="s">
        <v>4188</v>
      </c>
      <c r="B3315" s="12" t="s">
        <v>3989</v>
      </c>
      <c r="C3315" s="13" t="s">
        <v>19</v>
      </c>
      <c r="D3315" s="12">
        <v>31</v>
      </c>
      <c r="E3315" s="13" t="s">
        <v>23</v>
      </c>
      <c r="F3315" s="13" t="s">
        <v>319</v>
      </c>
      <c r="G3315" s="13" t="s">
        <v>872</v>
      </c>
      <c r="H3315" s="13" t="s">
        <v>356</v>
      </c>
      <c r="I3315" s="12" t="s">
        <v>16</v>
      </c>
      <c r="J3315" s="14">
        <v>0</v>
      </c>
      <c r="K3315" s="15">
        <v>0</v>
      </c>
      <c r="L3315" s="15">
        <v>0</v>
      </c>
      <c r="M3315" s="15">
        <v>0</v>
      </c>
      <c r="N3315" s="16">
        <f t="shared" si="204"/>
        <v>0</v>
      </c>
      <c r="O3315" s="17">
        <f t="shared" si="205"/>
        <v>0</v>
      </c>
      <c r="P3315" s="18">
        <f t="shared" si="206"/>
        <v>0</v>
      </c>
      <c r="Q3315" s="17">
        <f t="shared" si="207"/>
        <v>0</v>
      </c>
    </row>
    <row r="3316" spans="1:17" x14ac:dyDescent="0.3">
      <c r="A3316" s="5" t="s">
        <v>4189</v>
      </c>
      <c r="B3316" s="5" t="s">
        <v>3989</v>
      </c>
      <c r="C3316" s="6" t="s">
        <v>19</v>
      </c>
      <c r="D3316" s="5">
        <v>31</v>
      </c>
      <c r="E3316" s="6" t="s">
        <v>23</v>
      </c>
      <c r="F3316" s="6" t="s">
        <v>319</v>
      </c>
      <c r="G3316" s="6" t="s">
        <v>872</v>
      </c>
      <c r="H3316" s="6" t="s">
        <v>357</v>
      </c>
      <c r="I3316" s="5" t="s">
        <v>16</v>
      </c>
      <c r="J3316" s="7">
        <v>1147.5</v>
      </c>
      <c r="K3316" s="8">
        <v>135</v>
      </c>
      <c r="L3316" s="8">
        <v>265.18</v>
      </c>
      <c r="M3316" s="8">
        <v>59.71</v>
      </c>
      <c r="N3316" s="9">
        <f t="shared" si="204"/>
        <v>130.18</v>
      </c>
      <c r="O3316" s="10">
        <f t="shared" si="205"/>
        <v>1.9642962962962964</v>
      </c>
      <c r="P3316" s="11">
        <f t="shared" si="206"/>
        <v>3.4411321386702394</v>
      </c>
      <c r="Q3316" s="10">
        <f t="shared" si="207"/>
        <v>0.31060978752313351</v>
      </c>
    </row>
    <row r="3317" spans="1:17" x14ac:dyDescent="0.3">
      <c r="A3317" s="12" t="s">
        <v>4190</v>
      </c>
      <c r="B3317" s="12" t="s">
        <v>3989</v>
      </c>
      <c r="C3317" s="13" t="s">
        <v>19</v>
      </c>
      <c r="D3317" s="12">
        <v>31</v>
      </c>
      <c r="E3317" s="13" t="s">
        <v>23</v>
      </c>
      <c r="F3317" s="13" t="s">
        <v>319</v>
      </c>
      <c r="G3317" s="13" t="s">
        <v>872</v>
      </c>
      <c r="H3317" s="13" t="s">
        <v>358</v>
      </c>
      <c r="I3317" s="12" t="s">
        <v>16</v>
      </c>
      <c r="J3317" s="14">
        <v>1200</v>
      </c>
      <c r="K3317" s="15">
        <v>12</v>
      </c>
      <c r="L3317" s="15">
        <v>0</v>
      </c>
      <c r="M3317" s="15">
        <v>0</v>
      </c>
      <c r="N3317" s="16">
        <f t="shared" si="204"/>
        <v>-12</v>
      </c>
      <c r="O3317" s="17">
        <f t="shared" si="205"/>
        <v>0</v>
      </c>
      <c r="P3317" s="18">
        <f t="shared" si="206"/>
        <v>0</v>
      </c>
      <c r="Q3317" s="17">
        <f t="shared" si="207"/>
        <v>0</v>
      </c>
    </row>
    <row r="3318" spans="1:17" x14ac:dyDescent="0.3">
      <c r="A3318" s="5" t="s">
        <v>4191</v>
      </c>
      <c r="B3318" s="5" t="s">
        <v>3989</v>
      </c>
      <c r="C3318" s="6" t="s">
        <v>19</v>
      </c>
      <c r="D3318" s="5">
        <v>31</v>
      </c>
      <c r="E3318" s="6" t="s">
        <v>23</v>
      </c>
      <c r="F3318" s="6" t="s">
        <v>319</v>
      </c>
      <c r="G3318" s="6" t="s">
        <v>872</v>
      </c>
      <c r="H3318" s="6" t="s">
        <v>359</v>
      </c>
      <c r="I3318" s="5" t="s">
        <v>16</v>
      </c>
      <c r="J3318" s="7">
        <v>382.5</v>
      </c>
      <c r="K3318" s="8">
        <v>43</v>
      </c>
      <c r="L3318" s="8">
        <v>75.77</v>
      </c>
      <c r="M3318" s="8">
        <v>0</v>
      </c>
      <c r="N3318" s="9">
        <f t="shared" si="204"/>
        <v>32.769999999999996</v>
      </c>
      <c r="O3318" s="10">
        <f t="shared" si="205"/>
        <v>1.7620930232558139</v>
      </c>
      <c r="P3318" s="11">
        <f t="shared" si="206"/>
        <v>0</v>
      </c>
      <c r="Q3318" s="10">
        <f t="shared" si="207"/>
        <v>0.26625202052147023</v>
      </c>
    </row>
    <row r="3319" spans="1:17" x14ac:dyDescent="0.3">
      <c r="A3319" s="12" t="s">
        <v>4192</v>
      </c>
      <c r="B3319" s="12" t="s">
        <v>3989</v>
      </c>
      <c r="C3319" s="13" t="s">
        <v>19</v>
      </c>
      <c r="D3319" s="12">
        <v>31</v>
      </c>
      <c r="E3319" s="13" t="s">
        <v>23</v>
      </c>
      <c r="F3319" s="13" t="s">
        <v>319</v>
      </c>
      <c r="G3319" s="13" t="s">
        <v>78</v>
      </c>
      <c r="H3319" s="13" t="s">
        <v>360</v>
      </c>
      <c r="I3319" s="12" t="s">
        <v>16</v>
      </c>
      <c r="J3319" s="14">
        <v>657.39</v>
      </c>
      <c r="K3319" s="15">
        <v>46</v>
      </c>
      <c r="L3319" s="15">
        <v>48.27</v>
      </c>
      <c r="M3319" s="15">
        <v>17.12</v>
      </c>
      <c r="N3319" s="16">
        <f t="shared" si="204"/>
        <v>2.2700000000000031</v>
      </c>
      <c r="O3319" s="17">
        <f t="shared" si="205"/>
        <v>1.0493478260869566</v>
      </c>
      <c r="P3319" s="18">
        <f t="shared" si="206"/>
        <v>1.8195093457943925</v>
      </c>
      <c r="Q3319" s="17">
        <f t="shared" si="207"/>
        <v>9.8691845416061255E-2</v>
      </c>
    </row>
    <row r="3320" spans="1:17" x14ac:dyDescent="0.3">
      <c r="A3320" s="5" t="s">
        <v>4193</v>
      </c>
      <c r="B3320" s="5" t="s">
        <v>3989</v>
      </c>
      <c r="C3320" s="6" t="s">
        <v>19</v>
      </c>
      <c r="D3320" s="5">
        <v>31</v>
      </c>
      <c r="E3320" s="6" t="s">
        <v>23</v>
      </c>
      <c r="F3320" s="6" t="s">
        <v>319</v>
      </c>
      <c r="G3320" s="6" t="s">
        <v>78</v>
      </c>
      <c r="H3320" s="6" t="s">
        <v>361</v>
      </c>
      <c r="I3320" s="5" t="s">
        <v>16</v>
      </c>
      <c r="J3320" s="7">
        <v>656.2</v>
      </c>
      <c r="K3320" s="8">
        <v>37</v>
      </c>
      <c r="L3320" s="8">
        <v>52.04</v>
      </c>
      <c r="M3320" s="8">
        <v>16.440000000000001</v>
      </c>
      <c r="N3320" s="9">
        <f t="shared" si="204"/>
        <v>15.04</v>
      </c>
      <c r="O3320" s="10">
        <f t="shared" si="205"/>
        <v>1.4064864864864866</v>
      </c>
      <c r="P3320" s="11">
        <f t="shared" si="206"/>
        <v>2.1654501216545006</v>
      </c>
      <c r="Q3320" s="10">
        <f t="shared" si="207"/>
        <v>0.10659286278442515</v>
      </c>
    </row>
    <row r="3321" spans="1:17" x14ac:dyDescent="0.3">
      <c r="A3321" s="12" t="s">
        <v>4194</v>
      </c>
      <c r="B3321" s="12" t="s">
        <v>3989</v>
      </c>
      <c r="C3321" s="13" t="s">
        <v>19</v>
      </c>
      <c r="D3321" s="12">
        <v>31</v>
      </c>
      <c r="E3321" s="13" t="s">
        <v>23</v>
      </c>
      <c r="F3321" s="13" t="s">
        <v>319</v>
      </c>
      <c r="G3321" s="13" t="s">
        <v>78</v>
      </c>
      <c r="H3321" s="13" t="s">
        <v>362</v>
      </c>
      <c r="I3321" s="12" t="s">
        <v>14</v>
      </c>
      <c r="J3321" s="14">
        <v>1140</v>
      </c>
      <c r="K3321" s="15">
        <v>820</v>
      </c>
      <c r="L3321" s="15">
        <v>617.14</v>
      </c>
      <c r="M3321" s="15">
        <v>337.44</v>
      </c>
      <c r="N3321" s="16">
        <f t="shared" si="204"/>
        <v>-202.86</v>
      </c>
      <c r="O3321" s="17">
        <f t="shared" si="205"/>
        <v>0.75260975609756098</v>
      </c>
      <c r="P3321" s="18">
        <f t="shared" si="206"/>
        <v>0.82888809862494073</v>
      </c>
      <c r="Q3321" s="17">
        <f t="shared" si="207"/>
        <v>0.72762214676476134</v>
      </c>
    </row>
    <row r="3322" spans="1:17" x14ac:dyDescent="0.3">
      <c r="A3322" s="5" t="s">
        <v>4195</v>
      </c>
      <c r="B3322" s="5" t="s">
        <v>3989</v>
      </c>
      <c r="C3322" s="6" t="s">
        <v>19</v>
      </c>
      <c r="D3322" s="5">
        <v>31</v>
      </c>
      <c r="E3322" s="6" t="s">
        <v>23</v>
      </c>
      <c r="F3322" s="6" t="s">
        <v>363</v>
      </c>
      <c r="G3322" s="6" t="s">
        <v>58</v>
      </c>
      <c r="H3322" s="6" t="s">
        <v>364</v>
      </c>
      <c r="I3322" s="5" t="s">
        <v>10</v>
      </c>
      <c r="J3322" s="7">
        <v>210</v>
      </c>
      <c r="K3322" s="8">
        <v>140</v>
      </c>
      <c r="L3322" s="8">
        <v>154.97</v>
      </c>
      <c r="M3322" s="8">
        <v>136.24</v>
      </c>
      <c r="N3322" s="9">
        <f t="shared" si="204"/>
        <v>14.969999999999999</v>
      </c>
      <c r="O3322" s="10">
        <f t="shared" si="205"/>
        <v>1.1069285714285715</v>
      </c>
      <c r="P3322" s="11">
        <f t="shared" si="206"/>
        <v>0.13747798003523187</v>
      </c>
      <c r="Q3322" s="10">
        <f t="shared" si="207"/>
        <v>0.99187147977470558</v>
      </c>
    </row>
    <row r="3323" spans="1:17" x14ac:dyDescent="0.3">
      <c r="A3323" s="12" t="s">
        <v>4196</v>
      </c>
      <c r="B3323" s="12" t="s">
        <v>3989</v>
      </c>
      <c r="C3323" s="13" t="s">
        <v>19</v>
      </c>
      <c r="D3323" s="12">
        <v>31</v>
      </c>
      <c r="E3323" s="13" t="s">
        <v>23</v>
      </c>
      <c r="F3323" s="13" t="s">
        <v>363</v>
      </c>
      <c r="G3323" s="13" t="s">
        <v>58</v>
      </c>
      <c r="H3323" s="13" t="s">
        <v>365</v>
      </c>
      <c r="I3323" s="12" t="s">
        <v>10</v>
      </c>
      <c r="J3323" s="14">
        <v>1340</v>
      </c>
      <c r="K3323" s="15">
        <v>792</v>
      </c>
      <c r="L3323" s="15">
        <v>680.26</v>
      </c>
      <c r="M3323" s="15">
        <v>801.07</v>
      </c>
      <c r="N3323" s="16">
        <f t="shared" si="204"/>
        <v>-111.74000000000001</v>
      </c>
      <c r="O3323" s="17">
        <f t="shared" si="205"/>
        <v>0.85891414141414135</v>
      </c>
      <c r="P3323" s="18">
        <f t="shared" si="206"/>
        <v>-0.15081079056761587</v>
      </c>
      <c r="Q3323" s="17">
        <f t="shared" si="207"/>
        <v>0.68233429626063236</v>
      </c>
    </row>
    <row r="3324" spans="1:17" x14ac:dyDescent="0.3">
      <c r="A3324" s="5" t="s">
        <v>4197</v>
      </c>
      <c r="B3324" s="5" t="s">
        <v>3989</v>
      </c>
      <c r="C3324" s="6" t="s">
        <v>19</v>
      </c>
      <c r="D3324" s="5">
        <v>31</v>
      </c>
      <c r="E3324" s="6" t="s">
        <v>23</v>
      </c>
      <c r="F3324" s="6" t="s">
        <v>363</v>
      </c>
      <c r="G3324" s="6" t="s">
        <v>58</v>
      </c>
      <c r="H3324" s="6" t="s">
        <v>366</v>
      </c>
      <c r="I3324" s="5" t="s">
        <v>10</v>
      </c>
      <c r="J3324" s="7">
        <v>1330</v>
      </c>
      <c r="K3324" s="8">
        <v>334</v>
      </c>
      <c r="L3324" s="8">
        <v>357.47</v>
      </c>
      <c r="M3324" s="8">
        <v>366.19</v>
      </c>
      <c r="N3324" s="9">
        <f t="shared" si="204"/>
        <v>23.470000000000027</v>
      </c>
      <c r="O3324" s="10">
        <f t="shared" si="205"/>
        <v>1.0702694610778445</v>
      </c>
      <c r="P3324" s="11">
        <f t="shared" si="206"/>
        <v>-2.381277478904386E-2</v>
      </c>
      <c r="Q3324" s="10">
        <f t="shared" si="207"/>
        <v>0.36125596248686231</v>
      </c>
    </row>
    <row r="3325" spans="1:17" x14ac:dyDescent="0.3">
      <c r="A3325" s="12" t="s">
        <v>4198</v>
      </c>
      <c r="B3325" s="12" t="s">
        <v>3989</v>
      </c>
      <c r="C3325" s="13" t="s">
        <v>19</v>
      </c>
      <c r="D3325" s="12">
        <v>31</v>
      </c>
      <c r="E3325" s="13" t="s">
        <v>23</v>
      </c>
      <c r="F3325" s="13" t="s">
        <v>363</v>
      </c>
      <c r="G3325" s="13" t="s">
        <v>58</v>
      </c>
      <c r="H3325" s="13" t="s">
        <v>367</v>
      </c>
      <c r="I3325" s="12" t="s">
        <v>10</v>
      </c>
      <c r="J3325" s="14">
        <v>2520</v>
      </c>
      <c r="K3325" s="15">
        <v>1155</v>
      </c>
      <c r="L3325" s="15">
        <v>1518.51</v>
      </c>
      <c r="M3325" s="15">
        <v>1331.23</v>
      </c>
      <c r="N3325" s="16">
        <f t="shared" si="204"/>
        <v>363.51</v>
      </c>
      <c r="O3325" s="17">
        <f t="shared" si="205"/>
        <v>1.3147272727272727</v>
      </c>
      <c r="P3325" s="18">
        <f t="shared" si="206"/>
        <v>0.14068192573785143</v>
      </c>
      <c r="Q3325" s="17">
        <f t="shared" si="207"/>
        <v>0.80992383512544808</v>
      </c>
    </row>
    <row r="3326" spans="1:17" x14ac:dyDescent="0.3">
      <c r="A3326" s="5" t="s">
        <v>4199</v>
      </c>
      <c r="B3326" s="5" t="s">
        <v>3989</v>
      </c>
      <c r="C3326" s="6" t="s">
        <v>19</v>
      </c>
      <c r="D3326" s="5">
        <v>31</v>
      </c>
      <c r="E3326" s="6" t="s">
        <v>23</v>
      </c>
      <c r="F3326" s="6" t="s">
        <v>363</v>
      </c>
      <c r="G3326" s="6" t="s">
        <v>58</v>
      </c>
      <c r="H3326" s="6" t="s">
        <v>369</v>
      </c>
      <c r="I3326" s="5" t="s">
        <v>12</v>
      </c>
      <c r="J3326" s="7">
        <v>30</v>
      </c>
      <c r="K3326" s="8">
        <v>7</v>
      </c>
      <c r="L3326" s="8">
        <v>9.56</v>
      </c>
      <c r="M3326" s="8">
        <v>7.45</v>
      </c>
      <c r="N3326" s="9">
        <f t="shared" si="204"/>
        <v>2.5600000000000005</v>
      </c>
      <c r="O3326" s="10">
        <f t="shared" si="205"/>
        <v>1.3657142857142859</v>
      </c>
      <c r="P3326" s="11">
        <f t="shared" si="206"/>
        <v>0.28322147651006713</v>
      </c>
      <c r="Q3326" s="10">
        <f t="shared" si="207"/>
        <v>0.42831541218637992</v>
      </c>
    </row>
    <row r="3327" spans="1:17" x14ac:dyDescent="0.3">
      <c r="A3327" s="12" t="s">
        <v>4200</v>
      </c>
      <c r="B3327" s="12" t="s">
        <v>3989</v>
      </c>
      <c r="C3327" s="13" t="s">
        <v>19</v>
      </c>
      <c r="D3327" s="12">
        <v>31</v>
      </c>
      <c r="E3327" s="13" t="s">
        <v>23</v>
      </c>
      <c r="F3327" s="13" t="s">
        <v>363</v>
      </c>
      <c r="G3327" s="13" t="s">
        <v>58</v>
      </c>
      <c r="H3327" s="13" t="s">
        <v>370</v>
      </c>
      <c r="I3327" s="12" t="s">
        <v>12</v>
      </c>
      <c r="J3327" s="14">
        <v>60</v>
      </c>
      <c r="K3327" s="15">
        <v>0</v>
      </c>
      <c r="L3327" s="15">
        <v>0</v>
      </c>
      <c r="M3327" s="15">
        <v>0</v>
      </c>
      <c r="N3327" s="16">
        <f t="shared" si="204"/>
        <v>0</v>
      </c>
      <c r="O3327" s="17">
        <f t="shared" si="205"/>
        <v>0</v>
      </c>
      <c r="P3327" s="18">
        <f t="shared" si="206"/>
        <v>0</v>
      </c>
      <c r="Q3327" s="17">
        <f t="shared" si="207"/>
        <v>0</v>
      </c>
    </row>
    <row r="3328" spans="1:17" x14ac:dyDescent="0.3">
      <c r="A3328" s="5" t="s">
        <v>4201</v>
      </c>
      <c r="B3328" s="5" t="s">
        <v>3989</v>
      </c>
      <c r="C3328" s="6" t="s">
        <v>19</v>
      </c>
      <c r="D3328" s="5">
        <v>31</v>
      </c>
      <c r="E3328" s="6" t="s">
        <v>23</v>
      </c>
      <c r="F3328" s="6" t="s">
        <v>363</v>
      </c>
      <c r="G3328" s="6" t="s">
        <v>58</v>
      </c>
      <c r="H3328" s="6" t="s">
        <v>371</v>
      </c>
      <c r="I3328" s="5" t="s">
        <v>12</v>
      </c>
      <c r="J3328" s="7">
        <v>315</v>
      </c>
      <c r="K3328" s="8">
        <v>80</v>
      </c>
      <c r="L3328" s="8">
        <v>57.1</v>
      </c>
      <c r="M3328" s="8">
        <v>42.96</v>
      </c>
      <c r="N3328" s="9">
        <f t="shared" si="204"/>
        <v>-22.9</v>
      </c>
      <c r="O3328" s="10">
        <f t="shared" si="205"/>
        <v>0.71375</v>
      </c>
      <c r="P3328" s="11">
        <f t="shared" si="206"/>
        <v>0.32914338919925512</v>
      </c>
      <c r="Q3328" s="10">
        <f t="shared" si="207"/>
        <v>0.24364225977129203</v>
      </c>
    </row>
    <row r="3329" spans="1:17" x14ac:dyDescent="0.3">
      <c r="A3329" s="12" t="s">
        <v>4202</v>
      </c>
      <c r="B3329" s="12" t="s">
        <v>3989</v>
      </c>
      <c r="C3329" s="13" t="s">
        <v>19</v>
      </c>
      <c r="D3329" s="12">
        <v>31</v>
      </c>
      <c r="E3329" s="13" t="s">
        <v>23</v>
      </c>
      <c r="F3329" s="13" t="s">
        <v>363</v>
      </c>
      <c r="G3329" s="13" t="s">
        <v>58</v>
      </c>
      <c r="H3329" s="13" t="s">
        <v>372</v>
      </c>
      <c r="I3329" s="12" t="s">
        <v>12</v>
      </c>
      <c r="J3329" s="14">
        <v>90</v>
      </c>
      <c r="K3329" s="15">
        <v>35</v>
      </c>
      <c r="L3329" s="15">
        <v>29.04</v>
      </c>
      <c r="M3329" s="15">
        <v>22.9</v>
      </c>
      <c r="N3329" s="16">
        <f t="shared" si="204"/>
        <v>-5.9600000000000009</v>
      </c>
      <c r="O3329" s="17">
        <f t="shared" si="205"/>
        <v>0.82971428571428574</v>
      </c>
      <c r="P3329" s="18">
        <f t="shared" si="206"/>
        <v>0.26812227074235812</v>
      </c>
      <c r="Q3329" s="17">
        <f t="shared" si="207"/>
        <v>0.43369175627240142</v>
      </c>
    </row>
    <row r="3330" spans="1:17" x14ac:dyDescent="0.3">
      <c r="A3330" s="5" t="s">
        <v>4203</v>
      </c>
      <c r="B3330" s="5" t="s">
        <v>3989</v>
      </c>
      <c r="C3330" s="6" t="s">
        <v>19</v>
      </c>
      <c r="D3330" s="5">
        <v>31</v>
      </c>
      <c r="E3330" s="6" t="s">
        <v>23</v>
      </c>
      <c r="F3330" s="6" t="s">
        <v>363</v>
      </c>
      <c r="G3330" s="6" t="s">
        <v>58</v>
      </c>
      <c r="H3330" s="6" t="s">
        <v>373</v>
      </c>
      <c r="I3330" s="5" t="s">
        <v>12</v>
      </c>
      <c r="J3330" s="7">
        <v>115</v>
      </c>
      <c r="K3330" s="8">
        <v>35</v>
      </c>
      <c r="L3330" s="8">
        <v>39.72</v>
      </c>
      <c r="M3330" s="8">
        <v>40.130000000000003</v>
      </c>
      <c r="N3330" s="9">
        <f t="shared" ref="N3330:N3393" si="208">L3330-K3330</f>
        <v>4.7199999999999989</v>
      </c>
      <c r="O3330" s="10">
        <f t="shared" ref="O3330:O3393" si="209">IFERROR(L3330/K3330, 0)</f>
        <v>1.1348571428571428</v>
      </c>
      <c r="P3330" s="11">
        <f t="shared" ref="P3330:P3393" si="210">IFERROR((L3330-M3330)/M3330, 0)</f>
        <v>-1.0216795414901661E-2</v>
      </c>
      <c r="Q3330" s="10">
        <f t="shared" ref="Q3330:Q3393" si="211">IFERROR((L3330*1000)/(J3330*D3330*24), 0)</f>
        <v>0.46423562412342217</v>
      </c>
    </row>
    <row r="3331" spans="1:17" x14ac:dyDescent="0.3">
      <c r="A3331" s="12" t="s">
        <v>4204</v>
      </c>
      <c r="B3331" s="12" t="s">
        <v>3989</v>
      </c>
      <c r="C3331" s="13" t="s">
        <v>19</v>
      </c>
      <c r="D3331" s="12">
        <v>31</v>
      </c>
      <c r="E3331" s="13" t="s">
        <v>23</v>
      </c>
      <c r="F3331" s="13" t="s">
        <v>363</v>
      </c>
      <c r="G3331" s="13" t="s">
        <v>58</v>
      </c>
      <c r="H3331" s="13" t="s">
        <v>374</v>
      </c>
      <c r="I3331" s="12" t="s">
        <v>12</v>
      </c>
      <c r="J3331" s="14">
        <v>60</v>
      </c>
      <c r="K3331" s="15">
        <v>10</v>
      </c>
      <c r="L3331" s="15">
        <v>0</v>
      </c>
      <c r="M3331" s="15">
        <v>9.9700000000000006</v>
      </c>
      <c r="N3331" s="16">
        <f t="shared" si="208"/>
        <v>-10</v>
      </c>
      <c r="O3331" s="17">
        <f t="shared" si="209"/>
        <v>0</v>
      </c>
      <c r="P3331" s="18">
        <f t="shared" si="210"/>
        <v>-1</v>
      </c>
      <c r="Q3331" s="17">
        <f t="shared" si="211"/>
        <v>0</v>
      </c>
    </row>
    <row r="3332" spans="1:17" x14ac:dyDescent="0.3">
      <c r="A3332" s="5" t="s">
        <v>4205</v>
      </c>
      <c r="B3332" s="5" t="s">
        <v>3989</v>
      </c>
      <c r="C3332" s="6" t="s">
        <v>19</v>
      </c>
      <c r="D3332" s="5">
        <v>31</v>
      </c>
      <c r="E3332" s="6" t="s">
        <v>23</v>
      </c>
      <c r="F3332" s="6" t="s">
        <v>363</v>
      </c>
      <c r="G3332" s="6" t="s">
        <v>58</v>
      </c>
      <c r="H3332" s="6" t="s">
        <v>375</v>
      </c>
      <c r="I3332" s="5" t="s">
        <v>12</v>
      </c>
      <c r="J3332" s="7">
        <v>45</v>
      </c>
      <c r="K3332" s="8">
        <v>5</v>
      </c>
      <c r="L3332" s="8">
        <v>12.31</v>
      </c>
      <c r="M3332" s="8">
        <v>14.5</v>
      </c>
      <c r="N3332" s="9">
        <f t="shared" si="208"/>
        <v>7.3100000000000005</v>
      </c>
      <c r="O3332" s="10">
        <f t="shared" si="209"/>
        <v>2.4620000000000002</v>
      </c>
      <c r="P3332" s="11">
        <f t="shared" si="210"/>
        <v>-0.15103448275862066</v>
      </c>
      <c r="Q3332" s="10">
        <f t="shared" si="211"/>
        <v>0.3676821983273596</v>
      </c>
    </row>
    <row r="3333" spans="1:17" x14ac:dyDescent="0.3">
      <c r="A3333" s="12" t="s">
        <v>4206</v>
      </c>
      <c r="B3333" s="12" t="s">
        <v>3989</v>
      </c>
      <c r="C3333" s="13" t="s">
        <v>19</v>
      </c>
      <c r="D3333" s="12">
        <v>31</v>
      </c>
      <c r="E3333" s="13" t="s">
        <v>23</v>
      </c>
      <c r="F3333" s="13" t="s">
        <v>363</v>
      </c>
      <c r="G3333" s="13" t="s">
        <v>872</v>
      </c>
      <c r="H3333" s="13" t="s">
        <v>376</v>
      </c>
      <c r="I3333" s="12" t="s">
        <v>10</v>
      </c>
      <c r="J3333" s="14">
        <v>90</v>
      </c>
      <c r="K3333" s="15">
        <v>52</v>
      </c>
      <c r="L3333" s="15">
        <v>51.37</v>
      </c>
      <c r="M3333" s="15">
        <v>51.97</v>
      </c>
      <c r="N3333" s="16">
        <f t="shared" si="208"/>
        <v>-0.63000000000000256</v>
      </c>
      <c r="O3333" s="17">
        <f t="shared" si="209"/>
        <v>0.98788461538461536</v>
      </c>
      <c r="P3333" s="18">
        <f t="shared" si="210"/>
        <v>-1.1545122185876494E-2</v>
      </c>
      <c r="Q3333" s="17">
        <f t="shared" si="211"/>
        <v>0.76717443249701311</v>
      </c>
    </row>
    <row r="3334" spans="1:17" x14ac:dyDescent="0.3">
      <c r="A3334" s="5" t="s">
        <v>4207</v>
      </c>
      <c r="B3334" s="5" t="s">
        <v>3989</v>
      </c>
      <c r="C3334" s="6" t="s">
        <v>19</v>
      </c>
      <c r="D3334" s="5">
        <v>31</v>
      </c>
      <c r="E3334" s="6" t="s">
        <v>23</v>
      </c>
      <c r="F3334" s="6" t="s">
        <v>363</v>
      </c>
      <c r="G3334" s="6" t="s">
        <v>872</v>
      </c>
      <c r="H3334" s="6" t="s">
        <v>378</v>
      </c>
      <c r="I3334" s="5" t="s">
        <v>10</v>
      </c>
      <c r="J3334" s="7">
        <v>1200</v>
      </c>
      <c r="K3334" s="8">
        <v>502</v>
      </c>
      <c r="L3334" s="8">
        <v>685.18</v>
      </c>
      <c r="M3334" s="8">
        <v>222.35</v>
      </c>
      <c r="N3334" s="9">
        <f t="shared" si="208"/>
        <v>183.17999999999995</v>
      </c>
      <c r="O3334" s="10">
        <f t="shared" si="209"/>
        <v>1.3649003984063743</v>
      </c>
      <c r="P3334" s="11">
        <f t="shared" si="210"/>
        <v>2.0815381155835393</v>
      </c>
      <c r="Q3334" s="10">
        <f t="shared" si="211"/>
        <v>0.76745071684587818</v>
      </c>
    </row>
    <row r="3335" spans="1:17" x14ac:dyDescent="0.3">
      <c r="A3335" s="12" t="s">
        <v>4208</v>
      </c>
      <c r="B3335" s="12" t="s">
        <v>3989</v>
      </c>
      <c r="C3335" s="13" t="s">
        <v>19</v>
      </c>
      <c r="D3335" s="12">
        <v>31</v>
      </c>
      <c r="E3335" s="13" t="s">
        <v>23</v>
      </c>
      <c r="F3335" s="13" t="s">
        <v>363</v>
      </c>
      <c r="G3335" s="13" t="s">
        <v>872</v>
      </c>
      <c r="H3335" s="13" t="s">
        <v>380</v>
      </c>
      <c r="I3335" s="12" t="s">
        <v>10</v>
      </c>
      <c r="J3335" s="14">
        <v>500</v>
      </c>
      <c r="K3335" s="15">
        <v>295</v>
      </c>
      <c r="L3335" s="15">
        <v>313.75</v>
      </c>
      <c r="M3335" s="15">
        <v>301.36</v>
      </c>
      <c r="N3335" s="16">
        <f t="shared" si="208"/>
        <v>18.75</v>
      </c>
      <c r="O3335" s="17">
        <f t="shared" si="209"/>
        <v>1.0635593220338984</v>
      </c>
      <c r="P3335" s="18">
        <f t="shared" si="210"/>
        <v>4.1113618263870409E-2</v>
      </c>
      <c r="Q3335" s="17">
        <f t="shared" si="211"/>
        <v>0.84341397849462363</v>
      </c>
    </row>
    <row r="3336" spans="1:17" x14ac:dyDescent="0.3">
      <c r="A3336" s="5" t="s">
        <v>4209</v>
      </c>
      <c r="B3336" s="5" t="s">
        <v>3989</v>
      </c>
      <c r="C3336" s="6" t="s">
        <v>19</v>
      </c>
      <c r="D3336" s="5">
        <v>31</v>
      </c>
      <c r="E3336" s="6" t="s">
        <v>23</v>
      </c>
      <c r="F3336" s="6" t="s">
        <v>363</v>
      </c>
      <c r="G3336" s="6" t="s">
        <v>872</v>
      </c>
      <c r="H3336" s="6" t="s">
        <v>381</v>
      </c>
      <c r="I3336" s="5" t="s">
        <v>10</v>
      </c>
      <c r="J3336" s="7">
        <v>1320</v>
      </c>
      <c r="K3336" s="8">
        <v>788</v>
      </c>
      <c r="L3336" s="8">
        <v>885.25</v>
      </c>
      <c r="M3336" s="8">
        <v>612.91</v>
      </c>
      <c r="N3336" s="9">
        <f t="shared" si="208"/>
        <v>97.25</v>
      </c>
      <c r="O3336" s="10">
        <f t="shared" si="209"/>
        <v>1.1234137055837563</v>
      </c>
      <c r="P3336" s="11">
        <f t="shared" si="210"/>
        <v>0.44433929940774347</v>
      </c>
      <c r="Q3336" s="10">
        <f t="shared" si="211"/>
        <v>0.90140314434669278</v>
      </c>
    </row>
    <row r="3337" spans="1:17" x14ac:dyDescent="0.3">
      <c r="A3337" s="12" t="s">
        <v>4210</v>
      </c>
      <c r="B3337" s="12" t="s">
        <v>3989</v>
      </c>
      <c r="C3337" s="13" t="s">
        <v>19</v>
      </c>
      <c r="D3337" s="12">
        <v>31</v>
      </c>
      <c r="E3337" s="13" t="s">
        <v>23</v>
      </c>
      <c r="F3337" s="13" t="s">
        <v>363</v>
      </c>
      <c r="G3337" s="13" t="s">
        <v>872</v>
      </c>
      <c r="H3337" s="13" t="s">
        <v>382</v>
      </c>
      <c r="I3337" s="12" t="s">
        <v>10</v>
      </c>
      <c r="J3337" s="14">
        <v>1250</v>
      </c>
      <c r="K3337" s="15">
        <v>702</v>
      </c>
      <c r="L3337" s="15">
        <v>761.45</v>
      </c>
      <c r="M3337" s="15">
        <v>474.29</v>
      </c>
      <c r="N3337" s="16">
        <f t="shared" si="208"/>
        <v>59.450000000000045</v>
      </c>
      <c r="O3337" s="17">
        <f t="shared" si="209"/>
        <v>1.0846866096866097</v>
      </c>
      <c r="P3337" s="18">
        <f t="shared" si="210"/>
        <v>0.60545236037023764</v>
      </c>
      <c r="Q3337" s="17">
        <f t="shared" si="211"/>
        <v>0.81876344086021502</v>
      </c>
    </row>
    <row r="3338" spans="1:17" x14ac:dyDescent="0.3">
      <c r="A3338" s="5" t="s">
        <v>4211</v>
      </c>
      <c r="B3338" s="5" t="s">
        <v>3989</v>
      </c>
      <c r="C3338" s="6" t="s">
        <v>19</v>
      </c>
      <c r="D3338" s="5">
        <v>31</v>
      </c>
      <c r="E3338" s="6" t="s">
        <v>23</v>
      </c>
      <c r="F3338" s="6" t="s">
        <v>363</v>
      </c>
      <c r="G3338" s="6" t="s">
        <v>872</v>
      </c>
      <c r="H3338" s="6" t="s">
        <v>384</v>
      </c>
      <c r="I3338" s="5" t="s">
        <v>10</v>
      </c>
      <c r="J3338" s="7">
        <v>3960</v>
      </c>
      <c r="K3338" s="8">
        <v>2825</v>
      </c>
      <c r="L3338" s="8">
        <v>2854.95</v>
      </c>
      <c r="M3338" s="8">
        <v>2302.92</v>
      </c>
      <c r="N3338" s="9">
        <f t="shared" si="208"/>
        <v>29.949999999999818</v>
      </c>
      <c r="O3338" s="10">
        <f t="shared" si="209"/>
        <v>1.0106017699115044</v>
      </c>
      <c r="P3338" s="11">
        <f t="shared" si="210"/>
        <v>0.23970871762805471</v>
      </c>
      <c r="Q3338" s="10">
        <f t="shared" si="211"/>
        <v>0.96901474421635714</v>
      </c>
    </row>
    <row r="3339" spans="1:17" x14ac:dyDescent="0.3">
      <c r="A3339" s="12" t="s">
        <v>4212</v>
      </c>
      <c r="B3339" s="12" t="s">
        <v>3989</v>
      </c>
      <c r="C3339" s="13" t="s">
        <v>19</v>
      </c>
      <c r="D3339" s="12">
        <v>31</v>
      </c>
      <c r="E3339" s="13" t="s">
        <v>23</v>
      </c>
      <c r="F3339" s="13" t="s">
        <v>363</v>
      </c>
      <c r="G3339" s="13" t="s">
        <v>872</v>
      </c>
      <c r="H3339" s="13" t="s">
        <v>386</v>
      </c>
      <c r="I3339" s="12" t="s">
        <v>12</v>
      </c>
      <c r="J3339" s="14">
        <v>0</v>
      </c>
      <c r="K3339" s="15">
        <v>0</v>
      </c>
      <c r="L3339" s="15">
        <v>0</v>
      </c>
      <c r="M3339" s="15">
        <v>0</v>
      </c>
      <c r="N3339" s="16">
        <f t="shared" si="208"/>
        <v>0</v>
      </c>
      <c r="O3339" s="17">
        <f t="shared" si="209"/>
        <v>0</v>
      </c>
      <c r="P3339" s="18">
        <f t="shared" si="210"/>
        <v>0</v>
      </c>
      <c r="Q3339" s="17">
        <f t="shared" si="211"/>
        <v>0</v>
      </c>
    </row>
    <row r="3340" spans="1:17" x14ac:dyDescent="0.3">
      <c r="A3340" s="5" t="s">
        <v>4213</v>
      </c>
      <c r="B3340" s="5" t="s">
        <v>3989</v>
      </c>
      <c r="C3340" s="6" t="s">
        <v>19</v>
      </c>
      <c r="D3340" s="5">
        <v>31</v>
      </c>
      <c r="E3340" s="6" t="s">
        <v>23</v>
      </c>
      <c r="F3340" s="6" t="s">
        <v>363</v>
      </c>
      <c r="G3340" s="6" t="s">
        <v>78</v>
      </c>
      <c r="H3340" s="6" t="s">
        <v>388</v>
      </c>
      <c r="I3340" s="5" t="s">
        <v>10</v>
      </c>
      <c r="J3340" s="7">
        <v>600</v>
      </c>
      <c r="K3340" s="8">
        <v>316</v>
      </c>
      <c r="L3340" s="8">
        <v>339.4</v>
      </c>
      <c r="M3340" s="8">
        <v>329.4</v>
      </c>
      <c r="N3340" s="9">
        <f t="shared" si="208"/>
        <v>23.399999999999977</v>
      </c>
      <c r="O3340" s="10">
        <f t="shared" si="209"/>
        <v>1.0740506329113924</v>
      </c>
      <c r="P3340" s="11">
        <f t="shared" si="210"/>
        <v>3.0358227079538558E-2</v>
      </c>
      <c r="Q3340" s="10">
        <f t="shared" si="211"/>
        <v>0.76030465949820791</v>
      </c>
    </row>
    <row r="3341" spans="1:17" x14ac:dyDescent="0.3">
      <c r="A3341" s="12" t="s">
        <v>4214</v>
      </c>
      <c r="B3341" s="12" t="s">
        <v>3989</v>
      </c>
      <c r="C3341" s="13" t="s">
        <v>19</v>
      </c>
      <c r="D3341" s="12">
        <v>31</v>
      </c>
      <c r="E3341" s="13" t="s">
        <v>23</v>
      </c>
      <c r="F3341" s="13" t="s">
        <v>363</v>
      </c>
      <c r="G3341" s="13" t="s">
        <v>78</v>
      </c>
      <c r="H3341" s="13" t="s">
        <v>390</v>
      </c>
      <c r="I3341" s="12" t="s">
        <v>10</v>
      </c>
      <c r="J3341" s="14">
        <v>1600</v>
      </c>
      <c r="K3341" s="15">
        <v>1018</v>
      </c>
      <c r="L3341" s="15">
        <v>983.09</v>
      </c>
      <c r="M3341" s="15">
        <v>944.31</v>
      </c>
      <c r="N3341" s="16">
        <f t="shared" si="208"/>
        <v>-34.909999999999968</v>
      </c>
      <c r="O3341" s="17">
        <f t="shared" si="209"/>
        <v>0.96570726915520633</v>
      </c>
      <c r="P3341" s="18">
        <f t="shared" si="210"/>
        <v>4.1067022482024006E-2</v>
      </c>
      <c r="Q3341" s="17">
        <f t="shared" si="211"/>
        <v>0.82584845430107523</v>
      </c>
    </row>
    <row r="3342" spans="1:17" x14ac:dyDescent="0.3">
      <c r="A3342" s="5" t="s">
        <v>4215</v>
      </c>
      <c r="B3342" s="5" t="s">
        <v>3989</v>
      </c>
      <c r="C3342" s="6" t="s">
        <v>19</v>
      </c>
      <c r="D3342" s="5">
        <v>31</v>
      </c>
      <c r="E3342" s="6" t="s">
        <v>23</v>
      </c>
      <c r="F3342" s="6" t="s">
        <v>363</v>
      </c>
      <c r="G3342" s="6" t="s">
        <v>78</v>
      </c>
      <c r="H3342" s="6" t="s">
        <v>391</v>
      </c>
      <c r="I3342" s="5" t="s">
        <v>10</v>
      </c>
      <c r="J3342" s="7">
        <v>1320</v>
      </c>
      <c r="K3342" s="8">
        <v>580</v>
      </c>
      <c r="L3342" s="8">
        <v>771.91</v>
      </c>
      <c r="M3342" s="8">
        <v>686.92</v>
      </c>
      <c r="N3342" s="9">
        <f t="shared" si="208"/>
        <v>191.90999999999997</v>
      </c>
      <c r="O3342" s="10">
        <f t="shared" si="209"/>
        <v>1.3308793103448275</v>
      </c>
      <c r="P3342" s="11">
        <f t="shared" si="210"/>
        <v>0.12372619810167125</v>
      </c>
      <c r="Q3342" s="10">
        <f t="shared" si="211"/>
        <v>0.78599503095470835</v>
      </c>
    </row>
    <row r="3343" spans="1:17" x14ac:dyDescent="0.3">
      <c r="A3343" s="12" t="s">
        <v>4216</v>
      </c>
      <c r="B3343" s="12" t="s">
        <v>3989</v>
      </c>
      <c r="C3343" s="13" t="s">
        <v>19</v>
      </c>
      <c r="D3343" s="12">
        <v>31</v>
      </c>
      <c r="E3343" s="13" t="s">
        <v>23</v>
      </c>
      <c r="F3343" s="13" t="s">
        <v>363</v>
      </c>
      <c r="G3343" s="13" t="s">
        <v>78</v>
      </c>
      <c r="H3343" s="13" t="s">
        <v>392</v>
      </c>
      <c r="I3343" s="12" t="s">
        <v>10</v>
      </c>
      <c r="J3343" s="14">
        <v>4760</v>
      </c>
      <c r="K3343" s="15">
        <v>3431</v>
      </c>
      <c r="L3343" s="15">
        <v>3290.28</v>
      </c>
      <c r="M3343" s="15">
        <v>3265.97</v>
      </c>
      <c r="N3343" s="16">
        <f t="shared" si="208"/>
        <v>-140.7199999999998</v>
      </c>
      <c r="O3343" s="17">
        <f t="shared" si="209"/>
        <v>0.9589857184494317</v>
      </c>
      <c r="P3343" s="18">
        <f t="shared" si="210"/>
        <v>7.4434241588258315E-3</v>
      </c>
      <c r="Q3343" s="17">
        <f t="shared" si="211"/>
        <v>0.9290796963946869</v>
      </c>
    </row>
    <row r="3344" spans="1:17" x14ac:dyDescent="0.3">
      <c r="A3344" s="5" t="s">
        <v>4217</v>
      </c>
      <c r="B3344" s="5" t="s">
        <v>3989</v>
      </c>
      <c r="C3344" s="6" t="s">
        <v>19</v>
      </c>
      <c r="D3344" s="5">
        <v>31</v>
      </c>
      <c r="E3344" s="6" t="s">
        <v>23</v>
      </c>
      <c r="F3344" s="6" t="s">
        <v>363</v>
      </c>
      <c r="G3344" s="6" t="s">
        <v>78</v>
      </c>
      <c r="H3344" s="6" t="s">
        <v>393</v>
      </c>
      <c r="I3344" s="5" t="s">
        <v>12</v>
      </c>
      <c r="J3344" s="7">
        <v>1000</v>
      </c>
      <c r="K3344" s="8">
        <v>166</v>
      </c>
      <c r="L3344" s="8">
        <v>237.83</v>
      </c>
      <c r="M3344" s="8">
        <v>219.39</v>
      </c>
      <c r="N3344" s="9">
        <f t="shared" si="208"/>
        <v>71.830000000000013</v>
      </c>
      <c r="O3344" s="10">
        <f t="shared" si="209"/>
        <v>1.4327108433734941</v>
      </c>
      <c r="P3344" s="11">
        <f t="shared" si="210"/>
        <v>8.4051232964127934E-2</v>
      </c>
      <c r="Q3344" s="10">
        <f t="shared" si="211"/>
        <v>0.31966397849462364</v>
      </c>
    </row>
    <row r="3345" spans="1:17" x14ac:dyDescent="0.3">
      <c r="A3345" s="12" t="s">
        <v>4218</v>
      </c>
      <c r="B3345" s="12" t="s">
        <v>3989</v>
      </c>
      <c r="C3345" s="13" t="s">
        <v>19</v>
      </c>
      <c r="D3345" s="12">
        <v>31</v>
      </c>
      <c r="E3345" s="13" t="s">
        <v>23</v>
      </c>
      <c r="F3345" s="13" t="s">
        <v>363</v>
      </c>
      <c r="G3345" s="13" t="s">
        <v>78</v>
      </c>
      <c r="H3345" s="13" t="s">
        <v>394</v>
      </c>
      <c r="I3345" s="12" t="s">
        <v>12</v>
      </c>
      <c r="J3345" s="14">
        <v>520</v>
      </c>
      <c r="K3345" s="15">
        <v>92</v>
      </c>
      <c r="L3345" s="15">
        <v>114.92</v>
      </c>
      <c r="M3345" s="15">
        <v>101.9</v>
      </c>
      <c r="N3345" s="16">
        <f t="shared" si="208"/>
        <v>22.92</v>
      </c>
      <c r="O3345" s="17">
        <f t="shared" si="209"/>
        <v>1.2491304347826087</v>
      </c>
      <c r="P3345" s="18">
        <f t="shared" si="210"/>
        <v>0.12777232580961723</v>
      </c>
      <c r="Q3345" s="17">
        <f t="shared" si="211"/>
        <v>0.29704301075268819</v>
      </c>
    </row>
    <row r="3346" spans="1:17" x14ac:dyDescent="0.3">
      <c r="A3346" s="5" t="s">
        <v>4219</v>
      </c>
      <c r="B3346" s="5" t="s">
        <v>3989</v>
      </c>
      <c r="C3346" s="6" t="s">
        <v>19</v>
      </c>
      <c r="D3346" s="5">
        <v>31</v>
      </c>
      <c r="E3346" s="6" t="s">
        <v>23</v>
      </c>
      <c r="F3346" s="6" t="s">
        <v>396</v>
      </c>
      <c r="G3346" s="6" t="s">
        <v>58</v>
      </c>
      <c r="H3346" s="6" t="s">
        <v>397</v>
      </c>
      <c r="I3346" s="5" t="s">
        <v>10</v>
      </c>
      <c r="J3346" s="7">
        <v>1210</v>
      </c>
      <c r="K3346" s="8">
        <v>772</v>
      </c>
      <c r="L3346" s="8">
        <v>654.92999999999995</v>
      </c>
      <c r="M3346" s="8">
        <v>603.84</v>
      </c>
      <c r="N3346" s="9">
        <f t="shared" si="208"/>
        <v>-117.07000000000005</v>
      </c>
      <c r="O3346" s="10">
        <f t="shared" si="209"/>
        <v>0.8483549222797927</v>
      </c>
      <c r="P3346" s="11">
        <f t="shared" si="210"/>
        <v>8.4608505564387773E-2</v>
      </c>
      <c r="Q3346" s="10">
        <f t="shared" si="211"/>
        <v>0.72750599840042651</v>
      </c>
    </row>
    <row r="3347" spans="1:17" x14ac:dyDescent="0.3">
      <c r="A3347" s="12" t="s">
        <v>4220</v>
      </c>
      <c r="B3347" s="12" t="s">
        <v>3989</v>
      </c>
      <c r="C3347" s="13" t="s">
        <v>19</v>
      </c>
      <c r="D3347" s="12">
        <v>31</v>
      </c>
      <c r="E3347" s="13" t="s">
        <v>23</v>
      </c>
      <c r="F3347" s="13" t="s">
        <v>396</v>
      </c>
      <c r="G3347" s="13" t="s">
        <v>58</v>
      </c>
      <c r="H3347" s="13" t="s">
        <v>398</v>
      </c>
      <c r="I3347" s="12" t="s">
        <v>10</v>
      </c>
      <c r="J3347" s="14">
        <v>2920</v>
      </c>
      <c r="K3347" s="15">
        <v>1645</v>
      </c>
      <c r="L3347" s="15">
        <v>1414.58</v>
      </c>
      <c r="M3347" s="15">
        <v>1254.67</v>
      </c>
      <c r="N3347" s="16">
        <f t="shared" si="208"/>
        <v>-230.42000000000007</v>
      </c>
      <c r="O3347" s="17">
        <f t="shared" si="209"/>
        <v>0.85992705167173245</v>
      </c>
      <c r="P3347" s="18">
        <f t="shared" si="210"/>
        <v>0.1274518399260362</v>
      </c>
      <c r="Q3347" s="17">
        <f t="shared" si="211"/>
        <v>0.65113602887023125</v>
      </c>
    </row>
    <row r="3348" spans="1:17" x14ac:dyDescent="0.3">
      <c r="A3348" s="5" t="s">
        <v>4221</v>
      </c>
      <c r="B3348" s="5" t="s">
        <v>3989</v>
      </c>
      <c r="C3348" s="6" t="s">
        <v>19</v>
      </c>
      <c r="D3348" s="5">
        <v>31</v>
      </c>
      <c r="E3348" s="6" t="s">
        <v>23</v>
      </c>
      <c r="F3348" s="6" t="s">
        <v>396</v>
      </c>
      <c r="G3348" s="6" t="s">
        <v>58</v>
      </c>
      <c r="H3348" s="6" t="s">
        <v>399</v>
      </c>
      <c r="I3348" s="5" t="s">
        <v>10</v>
      </c>
      <c r="J3348" s="7">
        <v>1340</v>
      </c>
      <c r="K3348" s="8">
        <v>591</v>
      </c>
      <c r="L3348" s="8">
        <v>698.12</v>
      </c>
      <c r="M3348" s="8">
        <v>676.36</v>
      </c>
      <c r="N3348" s="9">
        <f t="shared" si="208"/>
        <v>107.12</v>
      </c>
      <c r="O3348" s="10">
        <f t="shared" si="209"/>
        <v>1.1812521150592217</v>
      </c>
      <c r="P3348" s="11">
        <f t="shared" si="210"/>
        <v>3.2172215979655791E-2</v>
      </c>
      <c r="Q3348" s="10">
        <f t="shared" si="211"/>
        <v>0.70024875621890548</v>
      </c>
    </row>
    <row r="3349" spans="1:17" x14ac:dyDescent="0.3">
      <c r="A3349" s="12" t="s">
        <v>4222</v>
      </c>
      <c r="B3349" s="12" t="s">
        <v>3989</v>
      </c>
      <c r="C3349" s="13" t="s">
        <v>19</v>
      </c>
      <c r="D3349" s="12">
        <v>31</v>
      </c>
      <c r="E3349" s="13" t="s">
        <v>23</v>
      </c>
      <c r="F3349" s="13" t="s">
        <v>396</v>
      </c>
      <c r="G3349" s="13" t="s">
        <v>58</v>
      </c>
      <c r="H3349" s="13" t="s">
        <v>400</v>
      </c>
      <c r="I3349" s="12" t="s">
        <v>10</v>
      </c>
      <c r="J3349" s="14">
        <v>2190</v>
      </c>
      <c r="K3349" s="15">
        <v>1013</v>
      </c>
      <c r="L3349" s="15">
        <v>1346.89</v>
      </c>
      <c r="M3349" s="15">
        <v>1251.0999999999999</v>
      </c>
      <c r="N3349" s="16">
        <f t="shared" si="208"/>
        <v>333.8900000000001</v>
      </c>
      <c r="O3349" s="17">
        <f t="shared" si="209"/>
        <v>1.3296051332675223</v>
      </c>
      <c r="P3349" s="18">
        <f t="shared" si="210"/>
        <v>7.6564623131644305E-2</v>
      </c>
      <c r="Q3349" s="17">
        <f t="shared" si="211"/>
        <v>0.82663745274218103</v>
      </c>
    </row>
    <row r="3350" spans="1:17" x14ac:dyDescent="0.3">
      <c r="A3350" s="5" t="s">
        <v>4223</v>
      </c>
      <c r="B3350" s="5" t="s">
        <v>3989</v>
      </c>
      <c r="C3350" s="6" t="s">
        <v>19</v>
      </c>
      <c r="D3350" s="5">
        <v>31</v>
      </c>
      <c r="E3350" s="6" t="s">
        <v>23</v>
      </c>
      <c r="F3350" s="6" t="s">
        <v>396</v>
      </c>
      <c r="G3350" s="6" t="s">
        <v>58</v>
      </c>
      <c r="H3350" s="6" t="s">
        <v>401</v>
      </c>
      <c r="I3350" s="5" t="s">
        <v>10</v>
      </c>
      <c r="J3350" s="7">
        <v>630</v>
      </c>
      <c r="K3350" s="8">
        <v>247</v>
      </c>
      <c r="L3350" s="8">
        <v>232.98</v>
      </c>
      <c r="M3350" s="8">
        <v>203.31</v>
      </c>
      <c r="N3350" s="9">
        <f t="shared" si="208"/>
        <v>-14.02000000000001</v>
      </c>
      <c r="O3350" s="10">
        <f t="shared" si="209"/>
        <v>0.94323886639676113</v>
      </c>
      <c r="P3350" s="11">
        <f t="shared" si="210"/>
        <v>0.14593477940091479</v>
      </c>
      <c r="Q3350" s="10">
        <f t="shared" si="211"/>
        <v>0.49705581157194062</v>
      </c>
    </row>
    <row r="3351" spans="1:17" x14ac:dyDescent="0.3">
      <c r="A3351" s="12" t="s">
        <v>4224</v>
      </c>
      <c r="B3351" s="12" t="s">
        <v>3989</v>
      </c>
      <c r="C3351" s="13" t="s">
        <v>19</v>
      </c>
      <c r="D3351" s="12">
        <v>31</v>
      </c>
      <c r="E3351" s="13" t="s">
        <v>23</v>
      </c>
      <c r="F3351" s="13" t="s">
        <v>396</v>
      </c>
      <c r="G3351" s="13" t="s">
        <v>58</v>
      </c>
      <c r="H3351" s="13" t="s">
        <v>402</v>
      </c>
      <c r="I3351" s="12" t="s">
        <v>10</v>
      </c>
      <c r="J3351" s="14">
        <v>500</v>
      </c>
      <c r="K3351" s="15">
        <v>272</v>
      </c>
      <c r="L3351" s="15">
        <v>335.76</v>
      </c>
      <c r="M3351" s="15">
        <v>278.51</v>
      </c>
      <c r="N3351" s="16">
        <f t="shared" si="208"/>
        <v>63.759999999999991</v>
      </c>
      <c r="O3351" s="17">
        <f t="shared" si="209"/>
        <v>1.2344117647058823</v>
      </c>
      <c r="P3351" s="18">
        <f t="shared" si="210"/>
        <v>0.20555814871997416</v>
      </c>
      <c r="Q3351" s="17">
        <f t="shared" si="211"/>
        <v>0.90258064516129033</v>
      </c>
    </row>
    <row r="3352" spans="1:17" x14ac:dyDescent="0.3">
      <c r="A3352" s="5" t="s">
        <v>4225</v>
      </c>
      <c r="B3352" s="5" t="s">
        <v>3989</v>
      </c>
      <c r="C3352" s="6" t="s">
        <v>19</v>
      </c>
      <c r="D3352" s="5">
        <v>31</v>
      </c>
      <c r="E3352" s="6" t="s">
        <v>23</v>
      </c>
      <c r="F3352" s="6" t="s">
        <v>396</v>
      </c>
      <c r="G3352" s="6" t="s">
        <v>58</v>
      </c>
      <c r="H3352" s="6" t="s">
        <v>403</v>
      </c>
      <c r="I3352" s="5" t="s">
        <v>10</v>
      </c>
      <c r="J3352" s="7">
        <v>750</v>
      </c>
      <c r="K3352" s="8">
        <v>300</v>
      </c>
      <c r="L3352" s="8">
        <v>377.69</v>
      </c>
      <c r="M3352" s="8">
        <v>234.58</v>
      </c>
      <c r="N3352" s="9">
        <f t="shared" si="208"/>
        <v>77.69</v>
      </c>
      <c r="O3352" s="10">
        <f t="shared" si="209"/>
        <v>1.2589666666666666</v>
      </c>
      <c r="P3352" s="11">
        <f t="shared" si="210"/>
        <v>0.61006905959587343</v>
      </c>
      <c r="Q3352" s="10">
        <f t="shared" si="211"/>
        <v>0.6768637992831541</v>
      </c>
    </row>
    <row r="3353" spans="1:17" x14ac:dyDescent="0.3">
      <c r="A3353" s="12" t="s">
        <v>4226</v>
      </c>
      <c r="B3353" s="12" t="s">
        <v>3989</v>
      </c>
      <c r="C3353" s="13" t="s">
        <v>19</v>
      </c>
      <c r="D3353" s="12">
        <v>31</v>
      </c>
      <c r="E3353" s="13" t="s">
        <v>23</v>
      </c>
      <c r="F3353" s="13" t="s">
        <v>396</v>
      </c>
      <c r="G3353" s="13" t="s">
        <v>58</v>
      </c>
      <c r="H3353" s="13" t="s">
        <v>405</v>
      </c>
      <c r="I3353" s="12" t="s">
        <v>16</v>
      </c>
      <c r="J3353" s="14">
        <v>672</v>
      </c>
      <c r="K3353" s="15">
        <v>173</v>
      </c>
      <c r="L3353" s="15">
        <v>212.62</v>
      </c>
      <c r="M3353" s="15">
        <v>142.86000000000001</v>
      </c>
      <c r="N3353" s="16">
        <f t="shared" si="208"/>
        <v>39.620000000000005</v>
      </c>
      <c r="O3353" s="17">
        <f t="shared" si="209"/>
        <v>1.2290173410404626</v>
      </c>
      <c r="P3353" s="18">
        <f t="shared" si="210"/>
        <v>0.48831023379532396</v>
      </c>
      <c r="Q3353" s="17">
        <f t="shared" si="211"/>
        <v>0.42526721710189452</v>
      </c>
    </row>
    <row r="3354" spans="1:17" x14ac:dyDescent="0.3">
      <c r="A3354" s="5" t="s">
        <v>4227</v>
      </c>
      <c r="B3354" s="5" t="s">
        <v>3989</v>
      </c>
      <c r="C3354" s="6" t="s">
        <v>19</v>
      </c>
      <c r="D3354" s="5">
        <v>31</v>
      </c>
      <c r="E3354" s="6" t="s">
        <v>23</v>
      </c>
      <c r="F3354" s="6" t="s">
        <v>396</v>
      </c>
      <c r="G3354" s="6" t="s">
        <v>58</v>
      </c>
      <c r="H3354" s="6" t="s">
        <v>406</v>
      </c>
      <c r="I3354" s="5" t="s">
        <v>12</v>
      </c>
      <c r="J3354" s="7">
        <v>80</v>
      </c>
      <c r="K3354" s="8">
        <v>6</v>
      </c>
      <c r="L3354" s="8">
        <v>0</v>
      </c>
      <c r="M3354" s="8">
        <v>0</v>
      </c>
      <c r="N3354" s="9">
        <f t="shared" si="208"/>
        <v>-6</v>
      </c>
      <c r="O3354" s="10">
        <f t="shared" si="209"/>
        <v>0</v>
      </c>
      <c r="P3354" s="11">
        <f t="shared" si="210"/>
        <v>0</v>
      </c>
      <c r="Q3354" s="10">
        <f t="shared" si="211"/>
        <v>0</v>
      </c>
    </row>
    <row r="3355" spans="1:17" x14ac:dyDescent="0.3">
      <c r="A3355" s="12" t="s">
        <v>4228</v>
      </c>
      <c r="B3355" s="12" t="s">
        <v>3989</v>
      </c>
      <c r="C3355" s="13" t="s">
        <v>19</v>
      </c>
      <c r="D3355" s="12">
        <v>31</v>
      </c>
      <c r="E3355" s="13" t="s">
        <v>23</v>
      </c>
      <c r="F3355" s="13" t="s">
        <v>396</v>
      </c>
      <c r="G3355" s="13" t="s">
        <v>58</v>
      </c>
      <c r="H3355" s="13" t="s">
        <v>407</v>
      </c>
      <c r="I3355" s="12" t="s">
        <v>12</v>
      </c>
      <c r="J3355" s="14">
        <v>250</v>
      </c>
      <c r="K3355" s="15">
        <v>35</v>
      </c>
      <c r="L3355" s="15">
        <v>24.73</v>
      </c>
      <c r="M3355" s="15">
        <v>18.27</v>
      </c>
      <c r="N3355" s="16">
        <f t="shared" si="208"/>
        <v>-10.27</v>
      </c>
      <c r="O3355" s="17">
        <f t="shared" si="209"/>
        <v>0.70657142857142863</v>
      </c>
      <c r="P3355" s="18">
        <f t="shared" si="210"/>
        <v>0.35358511220580191</v>
      </c>
      <c r="Q3355" s="17">
        <f t="shared" si="211"/>
        <v>0.13295698924731184</v>
      </c>
    </row>
    <row r="3356" spans="1:17" x14ac:dyDescent="0.3">
      <c r="A3356" s="5" t="s">
        <v>4229</v>
      </c>
      <c r="B3356" s="5" t="s">
        <v>3989</v>
      </c>
      <c r="C3356" s="6" t="s">
        <v>19</v>
      </c>
      <c r="D3356" s="5">
        <v>31</v>
      </c>
      <c r="E3356" s="6" t="s">
        <v>23</v>
      </c>
      <c r="F3356" s="6" t="s">
        <v>396</v>
      </c>
      <c r="G3356" s="6" t="s">
        <v>58</v>
      </c>
      <c r="H3356" s="6" t="s">
        <v>408</v>
      </c>
      <c r="I3356" s="5" t="s">
        <v>12</v>
      </c>
      <c r="J3356" s="7">
        <v>36</v>
      </c>
      <c r="K3356" s="8">
        <v>10</v>
      </c>
      <c r="L3356" s="8">
        <v>22.19</v>
      </c>
      <c r="M3356" s="8">
        <v>9.83</v>
      </c>
      <c r="N3356" s="9">
        <f t="shared" si="208"/>
        <v>12.190000000000001</v>
      </c>
      <c r="O3356" s="10">
        <f t="shared" si="209"/>
        <v>2.2190000000000003</v>
      </c>
      <c r="P3356" s="11">
        <f t="shared" si="210"/>
        <v>1.2573753814852493</v>
      </c>
      <c r="Q3356" s="10">
        <f t="shared" si="211"/>
        <v>0.82847968936678618</v>
      </c>
    </row>
    <row r="3357" spans="1:17" x14ac:dyDescent="0.3">
      <c r="A3357" s="12" t="s">
        <v>4230</v>
      </c>
      <c r="B3357" s="12" t="s">
        <v>3989</v>
      </c>
      <c r="C3357" s="13" t="s">
        <v>19</v>
      </c>
      <c r="D3357" s="12">
        <v>31</v>
      </c>
      <c r="E3357" s="13" t="s">
        <v>23</v>
      </c>
      <c r="F3357" s="13" t="s">
        <v>396</v>
      </c>
      <c r="G3357" s="13" t="s">
        <v>58</v>
      </c>
      <c r="H3357" s="13" t="s">
        <v>409</v>
      </c>
      <c r="I3357" s="12" t="s">
        <v>12</v>
      </c>
      <c r="J3357" s="14">
        <v>600</v>
      </c>
      <c r="K3357" s="15">
        <v>62</v>
      </c>
      <c r="L3357" s="15">
        <v>75.64</v>
      </c>
      <c r="M3357" s="15">
        <v>103.99</v>
      </c>
      <c r="N3357" s="16">
        <f t="shared" si="208"/>
        <v>13.64</v>
      </c>
      <c r="O3357" s="17">
        <f t="shared" si="209"/>
        <v>1.22</v>
      </c>
      <c r="P3357" s="18">
        <f t="shared" si="210"/>
        <v>-0.27262236753533992</v>
      </c>
      <c r="Q3357" s="17">
        <f t="shared" si="211"/>
        <v>0.16944444444444445</v>
      </c>
    </row>
    <row r="3358" spans="1:17" x14ac:dyDescent="0.3">
      <c r="A3358" s="5" t="s">
        <v>4231</v>
      </c>
      <c r="B3358" s="5" t="s">
        <v>3989</v>
      </c>
      <c r="C3358" s="6" t="s">
        <v>19</v>
      </c>
      <c r="D3358" s="5">
        <v>31</v>
      </c>
      <c r="E3358" s="6" t="s">
        <v>23</v>
      </c>
      <c r="F3358" s="6" t="s">
        <v>396</v>
      </c>
      <c r="G3358" s="6" t="s">
        <v>58</v>
      </c>
      <c r="H3358" s="6" t="s">
        <v>410</v>
      </c>
      <c r="I3358" s="5" t="s">
        <v>12</v>
      </c>
      <c r="J3358" s="7">
        <v>320</v>
      </c>
      <c r="K3358" s="8">
        <v>42</v>
      </c>
      <c r="L3358" s="8">
        <v>32.14</v>
      </c>
      <c r="M3358" s="8">
        <v>45.65</v>
      </c>
      <c r="N3358" s="9">
        <f t="shared" si="208"/>
        <v>-9.86</v>
      </c>
      <c r="O3358" s="10">
        <f t="shared" si="209"/>
        <v>0.76523809523809527</v>
      </c>
      <c r="P3358" s="11">
        <f t="shared" si="210"/>
        <v>-0.29594742606790797</v>
      </c>
      <c r="Q3358" s="10">
        <f t="shared" si="211"/>
        <v>0.13499663978494625</v>
      </c>
    </row>
    <row r="3359" spans="1:17" x14ac:dyDescent="0.3">
      <c r="A3359" s="12" t="s">
        <v>4232</v>
      </c>
      <c r="B3359" s="12" t="s">
        <v>3989</v>
      </c>
      <c r="C3359" s="13" t="s">
        <v>19</v>
      </c>
      <c r="D3359" s="12">
        <v>31</v>
      </c>
      <c r="E3359" s="13" t="s">
        <v>23</v>
      </c>
      <c r="F3359" s="13" t="s">
        <v>396</v>
      </c>
      <c r="G3359" s="13" t="s">
        <v>58</v>
      </c>
      <c r="H3359" s="13" t="s">
        <v>411</v>
      </c>
      <c r="I3359" s="12" t="s">
        <v>12</v>
      </c>
      <c r="J3359" s="14">
        <v>1000</v>
      </c>
      <c r="K3359" s="15">
        <v>140</v>
      </c>
      <c r="L3359" s="15">
        <v>72.790000000000006</v>
      </c>
      <c r="M3359" s="15">
        <v>106.8</v>
      </c>
      <c r="N3359" s="16">
        <f t="shared" si="208"/>
        <v>-67.209999999999994</v>
      </c>
      <c r="O3359" s="17">
        <f t="shared" si="209"/>
        <v>0.51992857142857152</v>
      </c>
      <c r="P3359" s="18">
        <f t="shared" si="210"/>
        <v>-0.31844569288389507</v>
      </c>
      <c r="Q3359" s="17">
        <f t="shared" si="211"/>
        <v>9.7836021505376347E-2</v>
      </c>
    </row>
    <row r="3360" spans="1:17" x14ac:dyDescent="0.3">
      <c r="A3360" s="5" t="s">
        <v>4233</v>
      </c>
      <c r="B3360" s="5" t="s">
        <v>3989</v>
      </c>
      <c r="C3360" s="6" t="s">
        <v>19</v>
      </c>
      <c r="D3360" s="5">
        <v>31</v>
      </c>
      <c r="E3360" s="6" t="s">
        <v>23</v>
      </c>
      <c r="F3360" s="6" t="s">
        <v>396</v>
      </c>
      <c r="G3360" s="6" t="s">
        <v>58</v>
      </c>
      <c r="H3360" s="6" t="s">
        <v>412</v>
      </c>
      <c r="I3360" s="5" t="s">
        <v>12</v>
      </c>
      <c r="J3360" s="7">
        <v>60</v>
      </c>
      <c r="K3360" s="8">
        <v>11</v>
      </c>
      <c r="L3360" s="8">
        <v>0</v>
      </c>
      <c r="M3360" s="8">
        <v>5.8</v>
      </c>
      <c r="N3360" s="9">
        <f t="shared" si="208"/>
        <v>-11</v>
      </c>
      <c r="O3360" s="10">
        <f t="shared" si="209"/>
        <v>0</v>
      </c>
      <c r="P3360" s="11">
        <f t="shared" si="210"/>
        <v>-1</v>
      </c>
      <c r="Q3360" s="10">
        <f t="shared" si="211"/>
        <v>0</v>
      </c>
    </row>
    <row r="3361" spans="1:17" x14ac:dyDescent="0.3">
      <c r="A3361" s="12" t="s">
        <v>4234</v>
      </c>
      <c r="B3361" s="12" t="s">
        <v>3989</v>
      </c>
      <c r="C3361" s="13" t="s">
        <v>19</v>
      </c>
      <c r="D3361" s="12">
        <v>31</v>
      </c>
      <c r="E3361" s="13" t="s">
        <v>23</v>
      </c>
      <c r="F3361" s="13" t="s">
        <v>396</v>
      </c>
      <c r="G3361" s="13" t="s">
        <v>58</v>
      </c>
      <c r="H3361" s="13" t="s">
        <v>413</v>
      </c>
      <c r="I3361" s="12" t="s">
        <v>12</v>
      </c>
      <c r="J3361" s="14">
        <v>60</v>
      </c>
      <c r="K3361" s="15">
        <v>26</v>
      </c>
      <c r="L3361" s="15">
        <v>3.23</v>
      </c>
      <c r="M3361" s="15">
        <v>6</v>
      </c>
      <c r="N3361" s="16">
        <f t="shared" si="208"/>
        <v>-22.77</v>
      </c>
      <c r="O3361" s="17">
        <f t="shared" si="209"/>
        <v>0.12423076923076923</v>
      </c>
      <c r="P3361" s="18">
        <f t="shared" si="210"/>
        <v>-0.46166666666666667</v>
      </c>
      <c r="Q3361" s="17">
        <f t="shared" si="211"/>
        <v>7.2356630824372756E-2</v>
      </c>
    </row>
    <row r="3362" spans="1:17" x14ac:dyDescent="0.3">
      <c r="A3362" s="5" t="s">
        <v>4235</v>
      </c>
      <c r="B3362" s="5" t="s">
        <v>3989</v>
      </c>
      <c r="C3362" s="6" t="s">
        <v>19</v>
      </c>
      <c r="D3362" s="5">
        <v>31</v>
      </c>
      <c r="E3362" s="6" t="s">
        <v>23</v>
      </c>
      <c r="F3362" s="6" t="s">
        <v>396</v>
      </c>
      <c r="G3362" s="6" t="s">
        <v>58</v>
      </c>
      <c r="H3362" s="6" t="s">
        <v>414</v>
      </c>
      <c r="I3362" s="5" t="s">
        <v>12</v>
      </c>
      <c r="J3362" s="7">
        <v>160</v>
      </c>
      <c r="K3362" s="8">
        <v>18</v>
      </c>
      <c r="L3362" s="8">
        <v>33.11</v>
      </c>
      <c r="M3362" s="8">
        <v>25.67</v>
      </c>
      <c r="N3362" s="9">
        <f t="shared" si="208"/>
        <v>15.11</v>
      </c>
      <c r="O3362" s="10">
        <f t="shared" si="209"/>
        <v>1.8394444444444444</v>
      </c>
      <c r="P3362" s="11">
        <f t="shared" si="210"/>
        <v>0.28983248928710548</v>
      </c>
      <c r="Q3362" s="10">
        <f t="shared" si="211"/>
        <v>0.27814180107526881</v>
      </c>
    </row>
    <row r="3363" spans="1:17" x14ac:dyDescent="0.3">
      <c r="A3363" s="12" t="s">
        <v>4236</v>
      </c>
      <c r="B3363" s="12" t="s">
        <v>3989</v>
      </c>
      <c r="C3363" s="13" t="s">
        <v>19</v>
      </c>
      <c r="D3363" s="12">
        <v>31</v>
      </c>
      <c r="E3363" s="13" t="s">
        <v>23</v>
      </c>
      <c r="F3363" s="13" t="s">
        <v>396</v>
      </c>
      <c r="G3363" s="13" t="s">
        <v>872</v>
      </c>
      <c r="H3363" s="13" t="s">
        <v>415</v>
      </c>
      <c r="I3363" s="12" t="s">
        <v>10</v>
      </c>
      <c r="J3363" s="14">
        <v>500</v>
      </c>
      <c r="K3363" s="15">
        <v>280</v>
      </c>
      <c r="L3363" s="15">
        <v>200.92</v>
      </c>
      <c r="M3363" s="15">
        <v>282.99</v>
      </c>
      <c r="N3363" s="16">
        <f t="shared" si="208"/>
        <v>-79.080000000000013</v>
      </c>
      <c r="O3363" s="17">
        <f t="shared" si="209"/>
        <v>0.71757142857142853</v>
      </c>
      <c r="P3363" s="18">
        <f t="shared" si="210"/>
        <v>-0.29001024771193334</v>
      </c>
      <c r="Q3363" s="17">
        <f t="shared" si="211"/>
        <v>0.54010752688172048</v>
      </c>
    </row>
    <row r="3364" spans="1:17" x14ac:dyDescent="0.3">
      <c r="A3364" s="5" t="s">
        <v>4237</v>
      </c>
      <c r="B3364" s="5" t="s">
        <v>3989</v>
      </c>
      <c r="C3364" s="6" t="s">
        <v>19</v>
      </c>
      <c r="D3364" s="5">
        <v>31</v>
      </c>
      <c r="E3364" s="6" t="s">
        <v>23</v>
      </c>
      <c r="F3364" s="6" t="s">
        <v>396</v>
      </c>
      <c r="G3364" s="6" t="s">
        <v>872</v>
      </c>
      <c r="H3364" s="6" t="s">
        <v>417</v>
      </c>
      <c r="I3364" s="5" t="s">
        <v>10</v>
      </c>
      <c r="J3364" s="7">
        <v>246</v>
      </c>
      <c r="K3364" s="8">
        <v>0</v>
      </c>
      <c r="L3364" s="8">
        <v>0</v>
      </c>
      <c r="M3364" s="8">
        <v>0</v>
      </c>
      <c r="N3364" s="9">
        <f t="shared" si="208"/>
        <v>0</v>
      </c>
      <c r="O3364" s="10">
        <f t="shared" si="209"/>
        <v>0</v>
      </c>
      <c r="P3364" s="11">
        <f t="shared" si="210"/>
        <v>0</v>
      </c>
      <c r="Q3364" s="10">
        <f t="shared" si="211"/>
        <v>0</v>
      </c>
    </row>
    <row r="3365" spans="1:17" x14ac:dyDescent="0.3">
      <c r="A3365" s="12" t="s">
        <v>4238</v>
      </c>
      <c r="B3365" s="12" t="s">
        <v>3989</v>
      </c>
      <c r="C3365" s="13" t="s">
        <v>19</v>
      </c>
      <c r="D3365" s="12">
        <v>31</v>
      </c>
      <c r="E3365" s="13" t="s">
        <v>23</v>
      </c>
      <c r="F3365" s="13" t="s">
        <v>396</v>
      </c>
      <c r="G3365" s="13" t="s">
        <v>872</v>
      </c>
      <c r="H3365" s="13" t="s">
        <v>820</v>
      </c>
      <c r="I3365" s="12" t="s">
        <v>10</v>
      </c>
      <c r="J3365" s="14">
        <v>3300</v>
      </c>
      <c r="K3365" s="15">
        <v>1684</v>
      </c>
      <c r="L3365" s="15">
        <v>1695.28</v>
      </c>
      <c r="M3365" s="15">
        <v>1814.09</v>
      </c>
      <c r="N3365" s="16">
        <f t="shared" si="208"/>
        <v>11.279999999999973</v>
      </c>
      <c r="O3365" s="17">
        <f t="shared" si="209"/>
        <v>1.0066983372921614</v>
      </c>
      <c r="P3365" s="18">
        <f t="shared" si="210"/>
        <v>-6.5492891752889845E-2</v>
      </c>
      <c r="Q3365" s="17">
        <f t="shared" si="211"/>
        <v>0.69048550016291954</v>
      </c>
    </row>
    <row r="3366" spans="1:17" x14ac:dyDescent="0.3">
      <c r="A3366" s="5" t="s">
        <v>4239</v>
      </c>
      <c r="B3366" s="5" t="s">
        <v>3989</v>
      </c>
      <c r="C3366" s="6" t="s">
        <v>19</v>
      </c>
      <c r="D3366" s="5">
        <v>31</v>
      </c>
      <c r="E3366" s="6" t="s">
        <v>23</v>
      </c>
      <c r="F3366" s="6" t="s">
        <v>396</v>
      </c>
      <c r="G3366" s="6" t="s">
        <v>872</v>
      </c>
      <c r="H3366" s="6" t="s">
        <v>420</v>
      </c>
      <c r="I3366" s="5" t="s">
        <v>10</v>
      </c>
      <c r="J3366" s="7">
        <v>600</v>
      </c>
      <c r="K3366" s="8">
        <v>181</v>
      </c>
      <c r="L3366" s="8">
        <v>387.16</v>
      </c>
      <c r="M3366" s="8">
        <v>384.39</v>
      </c>
      <c r="N3366" s="9">
        <f t="shared" si="208"/>
        <v>206.16000000000003</v>
      </c>
      <c r="O3366" s="10">
        <f t="shared" si="209"/>
        <v>2.1390055248618784</v>
      </c>
      <c r="P3366" s="11">
        <f t="shared" si="210"/>
        <v>7.2062228465882014E-3</v>
      </c>
      <c r="Q3366" s="10">
        <f t="shared" si="211"/>
        <v>0.86729390681003582</v>
      </c>
    </row>
    <row r="3367" spans="1:17" x14ac:dyDescent="0.3">
      <c r="A3367" s="12" t="s">
        <v>4240</v>
      </c>
      <c r="B3367" s="12" t="s">
        <v>3989</v>
      </c>
      <c r="C3367" s="13" t="s">
        <v>19</v>
      </c>
      <c r="D3367" s="12">
        <v>31</v>
      </c>
      <c r="E3367" s="13" t="s">
        <v>23</v>
      </c>
      <c r="F3367" s="13" t="s">
        <v>396</v>
      </c>
      <c r="G3367" s="13" t="s">
        <v>872</v>
      </c>
      <c r="H3367" s="13" t="s">
        <v>422</v>
      </c>
      <c r="I3367" s="12" t="s">
        <v>10</v>
      </c>
      <c r="J3367" s="14">
        <v>120</v>
      </c>
      <c r="K3367" s="15">
        <v>0</v>
      </c>
      <c r="L3367" s="15">
        <v>0</v>
      </c>
      <c r="M3367" s="15">
        <v>0</v>
      </c>
      <c r="N3367" s="16">
        <f t="shared" si="208"/>
        <v>0</v>
      </c>
      <c r="O3367" s="17">
        <f t="shared" si="209"/>
        <v>0</v>
      </c>
      <c r="P3367" s="18">
        <f t="shared" si="210"/>
        <v>0</v>
      </c>
      <c r="Q3367" s="17">
        <f t="shared" si="211"/>
        <v>0</v>
      </c>
    </row>
    <row r="3368" spans="1:17" x14ac:dyDescent="0.3">
      <c r="A3368" s="5" t="s">
        <v>4241</v>
      </c>
      <c r="B3368" s="5" t="s">
        <v>3989</v>
      </c>
      <c r="C3368" s="6" t="s">
        <v>19</v>
      </c>
      <c r="D3368" s="5">
        <v>31</v>
      </c>
      <c r="E3368" s="6" t="s">
        <v>23</v>
      </c>
      <c r="F3368" s="6" t="s">
        <v>396</v>
      </c>
      <c r="G3368" s="6" t="s">
        <v>872</v>
      </c>
      <c r="H3368" s="6" t="s">
        <v>424</v>
      </c>
      <c r="I3368" s="5" t="s">
        <v>10</v>
      </c>
      <c r="J3368" s="7">
        <v>600</v>
      </c>
      <c r="K3368" s="8">
        <v>388</v>
      </c>
      <c r="L3368" s="8">
        <v>269.92</v>
      </c>
      <c r="M3368" s="8">
        <v>382.74</v>
      </c>
      <c r="N3368" s="9">
        <f t="shared" si="208"/>
        <v>-118.07999999999998</v>
      </c>
      <c r="O3368" s="10">
        <f t="shared" si="209"/>
        <v>0.69567010309278354</v>
      </c>
      <c r="P3368" s="11">
        <f t="shared" si="210"/>
        <v>-0.29476929508282385</v>
      </c>
      <c r="Q3368" s="10">
        <f t="shared" si="211"/>
        <v>0.60465949820788534</v>
      </c>
    </row>
    <row r="3369" spans="1:17" x14ac:dyDescent="0.3">
      <c r="A3369" s="12" t="s">
        <v>4242</v>
      </c>
      <c r="B3369" s="12" t="s">
        <v>3989</v>
      </c>
      <c r="C3369" s="13" t="s">
        <v>19</v>
      </c>
      <c r="D3369" s="12">
        <v>31</v>
      </c>
      <c r="E3369" s="13" t="s">
        <v>23</v>
      </c>
      <c r="F3369" s="13" t="s">
        <v>396</v>
      </c>
      <c r="G3369" s="13" t="s">
        <v>872</v>
      </c>
      <c r="H3369" s="13" t="s">
        <v>426</v>
      </c>
      <c r="I3369" s="12" t="s">
        <v>10</v>
      </c>
      <c r="J3369" s="14">
        <v>270</v>
      </c>
      <c r="K3369" s="15">
        <v>78</v>
      </c>
      <c r="L3369" s="15">
        <v>160.41999999999999</v>
      </c>
      <c r="M3369" s="15">
        <v>123.32</v>
      </c>
      <c r="N3369" s="16">
        <f t="shared" si="208"/>
        <v>82.419999999999987</v>
      </c>
      <c r="O3369" s="17">
        <f t="shared" si="209"/>
        <v>2.0566666666666666</v>
      </c>
      <c r="P3369" s="18">
        <f t="shared" si="210"/>
        <v>0.30084333441453126</v>
      </c>
      <c r="Q3369" s="17">
        <f t="shared" si="211"/>
        <v>0.79858622062923135</v>
      </c>
    </row>
    <row r="3370" spans="1:17" x14ac:dyDescent="0.3">
      <c r="A3370" s="5" t="s">
        <v>4243</v>
      </c>
      <c r="B3370" s="5" t="s">
        <v>3989</v>
      </c>
      <c r="C3370" s="6" t="s">
        <v>19</v>
      </c>
      <c r="D3370" s="5">
        <v>31</v>
      </c>
      <c r="E3370" s="6" t="s">
        <v>23</v>
      </c>
      <c r="F3370" s="6" t="s">
        <v>396</v>
      </c>
      <c r="G3370" s="6" t="s">
        <v>872</v>
      </c>
      <c r="H3370" s="6" t="s">
        <v>428</v>
      </c>
      <c r="I3370" s="5" t="s">
        <v>10</v>
      </c>
      <c r="J3370" s="7">
        <v>300</v>
      </c>
      <c r="K3370" s="8">
        <v>85</v>
      </c>
      <c r="L3370" s="8">
        <v>190.98</v>
      </c>
      <c r="M3370" s="8">
        <v>167.77</v>
      </c>
      <c r="N3370" s="9">
        <f t="shared" si="208"/>
        <v>105.97999999999999</v>
      </c>
      <c r="O3370" s="10">
        <f t="shared" si="209"/>
        <v>2.2468235294117647</v>
      </c>
      <c r="P3370" s="11">
        <f t="shared" si="210"/>
        <v>0.13834416164987767</v>
      </c>
      <c r="Q3370" s="10">
        <f t="shared" si="211"/>
        <v>0.85564516129032253</v>
      </c>
    </row>
    <row r="3371" spans="1:17" x14ac:dyDescent="0.3">
      <c r="A3371" s="12" t="s">
        <v>4244</v>
      </c>
      <c r="B3371" s="12" t="s">
        <v>3989</v>
      </c>
      <c r="C3371" s="13" t="s">
        <v>19</v>
      </c>
      <c r="D3371" s="12">
        <v>31</v>
      </c>
      <c r="E3371" s="13" t="s">
        <v>23</v>
      </c>
      <c r="F3371" s="13" t="s">
        <v>396</v>
      </c>
      <c r="G3371" s="13" t="s">
        <v>872</v>
      </c>
      <c r="H3371" s="13" t="s">
        <v>430</v>
      </c>
      <c r="I3371" s="12" t="s">
        <v>10</v>
      </c>
      <c r="J3371" s="14">
        <v>0</v>
      </c>
      <c r="K3371" s="15">
        <v>0</v>
      </c>
      <c r="L3371" s="15">
        <v>0</v>
      </c>
      <c r="M3371" s="15">
        <v>0</v>
      </c>
      <c r="N3371" s="16">
        <f t="shared" si="208"/>
        <v>0</v>
      </c>
      <c r="O3371" s="17">
        <f t="shared" si="209"/>
        <v>0</v>
      </c>
      <c r="P3371" s="18">
        <f t="shared" si="210"/>
        <v>0</v>
      </c>
      <c r="Q3371" s="17">
        <f t="shared" si="211"/>
        <v>0</v>
      </c>
    </row>
    <row r="3372" spans="1:17" x14ac:dyDescent="0.3">
      <c r="A3372" s="5" t="s">
        <v>4245</v>
      </c>
      <c r="B3372" s="5" t="s">
        <v>3989</v>
      </c>
      <c r="C3372" s="6" t="s">
        <v>19</v>
      </c>
      <c r="D3372" s="5">
        <v>31</v>
      </c>
      <c r="E3372" s="6" t="s">
        <v>23</v>
      </c>
      <c r="F3372" s="6" t="s">
        <v>396</v>
      </c>
      <c r="G3372" s="6" t="s">
        <v>872</v>
      </c>
      <c r="H3372" s="6" t="s">
        <v>432</v>
      </c>
      <c r="I3372" s="5" t="s">
        <v>10</v>
      </c>
      <c r="J3372" s="7">
        <v>1350</v>
      </c>
      <c r="K3372" s="8">
        <v>718</v>
      </c>
      <c r="L3372" s="8">
        <v>858.82</v>
      </c>
      <c r="M3372" s="8">
        <v>812.72</v>
      </c>
      <c r="N3372" s="9">
        <f t="shared" si="208"/>
        <v>140.82000000000005</v>
      </c>
      <c r="O3372" s="10">
        <f t="shared" si="209"/>
        <v>1.1961281337047354</v>
      </c>
      <c r="P3372" s="11">
        <f t="shared" si="210"/>
        <v>5.6723102667585415E-2</v>
      </c>
      <c r="Q3372" s="10">
        <f t="shared" si="211"/>
        <v>0.85505774591796102</v>
      </c>
    </row>
    <row r="3373" spans="1:17" x14ac:dyDescent="0.3">
      <c r="A3373" s="12" t="s">
        <v>4246</v>
      </c>
      <c r="B3373" s="12" t="s">
        <v>3989</v>
      </c>
      <c r="C3373" s="13" t="s">
        <v>19</v>
      </c>
      <c r="D3373" s="12">
        <v>31</v>
      </c>
      <c r="E3373" s="13" t="s">
        <v>23</v>
      </c>
      <c r="F3373" s="13" t="s">
        <v>396</v>
      </c>
      <c r="G3373" s="13" t="s">
        <v>872</v>
      </c>
      <c r="H3373" s="13" t="s">
        <v>434</v>
      </c>
      <c r="I3373" s="12" t="s">
        <v>10</v>
      </c>
      <c r="J3373" s="14">
        <v>300</v>
      </c>
      <c r="K3373" s="15">
        <v>0</v>
      </c>
      <c r="L3373" s="15">
        <v>34.450000000000003</v>
      </c>
      <c r="M3373" s="15">
        <v>0</v>
      </c>
      <c r="N3373" s="16">
        <f t="shared" si="208"/>
        <v>34.450000000000003</v>
      </c>
      <c r="O3373" s="17">
        <f t="shared" si="209"/>
        <v>0</v>
      </c>
      <c r="P3373" s="18">
        <f t="shared" si="210"/>
        <v>0</v>
      </c>
      <c r="Q3373" s="17">
        <f t="shared" si="211"/>
        <v>0.15434587813620071</v>
      </c>
    </row>
    <row r="3374" spans="1:17" x14ac:dyDescent="0.3">
      <c r="A3374" s="5" t="s">
        <v>4247</v>
      </c>
      <c r="B3374" s="5" t="s">
        <v>3989</v>
      </c>
      <c r="C3374" s="6" t="s">
        <v>19</v>
      </c>
      <c r="D3374" s="5">
        <v>31</v>
      </c>
      <c r="E3374" s="6" t="s">
        <v>23</v>
      </c>
      <c r="F3374" s="6" t="s">
        <v>396</v>
      </c>
      <c r="G3374" s="6" t="s">
        <v>872</v>
      </c>
      <c r="H3374" s="6" t="s">
        <v>436</v>
      </c>
      <c r="I3374" s="5" t="s">
        <v>10</v>
      </c>
      <c r="J3374" s="7">
        <v>1350</v>
      </c>
      <c r="K3374" s="8">
        <v>0</v>
      </c>
      <c r="L3374" s="8">
        <v>0</v>
      </c>
      <c r="M3374" s="8">
        <v>0</v>
      </c>
      <c r="N3374" s="9">
        <f t="shared" si="208"/>
        <v>0</v>
      </c>
      <c r="O3374" s="10">
        <f t="shared" si="209"/>
        <v>0</v>
      </c>
      <c r="P3374" s="11">
        <f t="shared" si="210"/>
        <v>0</v>
      </c>
      <c r="Q3374" s="10">
        <f t="shared" si="211"/>
        <v>0</v>
      </c>
    </row>
    <row r="3375" spans="1:17" x14ac:dyDescent="0.3">
      <c r="A3375" s="12" t="s">
        <v>4248</v>
      </c>
      <c r="B3375" s="12" t="s">
        <v>3989</v>
      </c>
      <c r="C3375" s="13" t="s">
        <v>19</v>
      </c>
      <c r="D3375" s="12">
        <v>31</v>
      </c>
      <c r="E3375" s="13" t="s">
        <v>23</v>
      </c>
      <c r="F3375" s="13" t="s">
        <v>396</v>
      </c>
      <c r="G3375" s="13" t="s">
        <v>872</v>
      </c>
      <c r="H3375" s="13" t="s">
        <v>438</v>
      </c>
      <c r="I3375" s="12" t="s">
        <v>10</v>
      </c>
      <c r="J3375" s="14">
        <v>750</v>
      </c>
      <c r="K3375" s="15">
        <v>260</v>
      </c>
      <c r="L3375" s="15">
        <v>355.69</v>
      </c>
      <c r="M3375" s="15">
        <v>238.94</v>
      </c>
      <c r="N3375" s="16">
        <f t="shared" si="208"/>
        <v>95.69</v>
      </c>
      <c r="O3375" s="17">
        <f t="shared" si="209"/>
        <v>1.3680384615384615</v>
      </c>
      <c r="P3375" s="18">
        <f t="shared" si="210"/>
        <v>0.48861638905164478</v>
      </c>
      <c r="Q3375" s="17">
        <f t="shared" si="211"/>
        <v>0.63743727598566313</v>
      </c>
    </row>
    <row r="3376" spans="1:17" x14ac:dyDescent="0.3">
      <c r="A3376" s="5" t="s">
        <v>4249</v>
      </c>
      <c r="B3376" s="5" t="s">
        <v>3989</v>
      </c>
      <c r="C3376" s="6" t="s">
        <v>19</v>
      </c>
      <c r="D3376" s="5">
        <v>31</v>
      </c>
      <c r="E3376" s="6" t="s">
        <v>23</v>
      </c>
      <c r="F3376" s="6" t="s">
        <v>396</v>
      </c>
      <c r="G3376" s="6" t="s">
        <v>872</v>
      </c>
      <c r="H3376" s="6" t="s">
        <v>440</v>
      </c>
      <c r="I3376" s="5" t="s">
        <v>10</v>
      </c>
      <c r="J3376" s="7">
        <v>600</v>
      </c>
      <c r="K3376" s="8">
        <v>0</v>
      </c>
      <c r="L3376" s="8">
        <v>0</v>
      </c>
      <c r="M3376" s="8">
        <v>0</v>
      </c>
      <c r="N3376" s="9">
        <f t="shared" si="208"/>
        <v>0</v>
      </c>
      <c r="O3376" s="10">
        <f t="shared" si="209"/>
        <v>0</v>
      </c>
      <c r="P3376" s="11">
        <f t="shared" si="210"/>
        <v>0</v>
      </c>
      <c r="Q3376" s="10">
        <f t="shared" si="211"/>
        <v>0</v>
      </c>
    </row>
    <row r="3377" spans="1:17" x14ac:dyDescent="0.3">
      <c r="A3377" s="12" t="s">
        <v>4250</v>
      </c>
      <c r="B3377" s="12" t="s">
        <v>3989</v>
      </c>
      <c r="C3377" s="13" t="s">
        <v>19</v>
      </c>
      <c r="D3377" s="12">
        <v>31</v>
      </c>
      <c r="E3377" s="13" t="s">
        <v>23</v>
      </c>
      <c r="F3377" s="13" t="s">
        <v>396</v>
      </c>
      <c r="G3377" s="13" t="s">
        <v>872</v>
      </c>
      <c r="H3377" s="13" t="s">
        <v>442</v>
      </c>
      <c r="I3377" s="12" t="s">
        <v>10</v>
      </c>
      <c r="J3377" s="14">
        <v>540</v>
      </c>
      <c r="K3377" s="15">
        <v>214</v>
      </c>
      <c r="L3377" s="15">
        <v>373.6</v>
      </c>
      <c r="M3377" s="15">
        <v>267.98</v>
      </c>
      <c r="N3377" s="16">
        <f t="shared" si="208"/>
        <v>159.60000000000002</v>
      </c>
      <c r="O3377" s="17">
        <f t="shared" si="209"/>
        <v>1.7457943925233645</v>
      </c>
      <c r="P3377" s="18">
        <f t="shared" si="210"/>
        <v>0.3941338905888499</v>
      </c>
      <c r="Q3377" s="17">
        <f t="shared" si="211"/>
        <v>0.92990840302668265</v>
      </c>
    </row>
    <row r="3378" spans="1:17" x14ac:dyDescent="0.3">
      <c r="A3378" s="5" t="s">
        <v>4251</v>
      </c>
      <c r="B3378" s="5" t="s">
        <v>3989</v>
      </c>
      <c r="C3378" s="6" t="s">
        <v>19</v>
      </c>
      <c r="D3378" s="5">
        <v>31</v>
      </c>
      <c r="E3378" s="6" t="s">
        <v>23</v>
      </c>
      <c r="F3378" s="6" t="s">
        <v>396</v>
      </c>
      <c r="G3378" s="6" t="s">
        <v>872</v>
      </c>
      <c r="H3378" s="6" t="s">
        <v>443</v>
      </c>
      <c r="I3378" s="5" t="s">
        <v>16</v>
      </c>
      <c r="J3378" s="7">
        <v>388</v>
      </c>
      <c r="K3378" s="8">
        <v>0</v>
      </c>
      <c r="L3378" s="8">
        <v>0</v>
      </c>
      <c r="M3378" s="8">
        <v>0</v>
      </c>
      <c r="N3378" s="9">
        <f t="shared" si="208"/>
        <v>0</v>
      </c>
      <c r="O3378" s="10">
        <f t="shared" si="209"/>
        <v>0</v>
      </c>
      <c r="P3378" s="11">
        <f t="shared" si="210"/>
        <v>0</v>
      </c>
      <c r="Q3378" s="10">
        <f t="shared" si="211"/>
        <v>0</v>
      </c>
    </row>
    <row r="3379" spans="1:17" x14ac:dyDescent="0.3">
      <c r="A3379" s="12" t="s">
        <v>4252</v>
      </c>
      <c r="B3379" s="12" t="s">
        <v>3989</v>
      </c>
      <c r="C3379" s="13" t="s">
        <v>19</v>
      </c>
      <c r="D3379" s="12">
        <v>31</v>
      </c>
      <c r="E3379" s="13" t="s">
        <v>23</v>
      </c>
      <c r="F3379" s="13" t="s">
        <v>396</v>
      </c>
      <c r="G3379" s="13" t="s">
        <v>872</v>
      </c>
      <c r="H3379" s="13" t="s">
        <v>445</v>
      </c>
      <c r="I3379" s="12" t="s">
        <v>16</v>
      </c>
      <c r="J3379" s="14">
        <v>180</v>
      </c>
      <c r="K3379" s="15">
        <v>41</v>
      </c>
      <c r="L3379" s="15">
        <v>89.21</v>
      </c>
      <c r="M3379" s="15">
        <v>73.400000000000006</v>
      </c>
      <c r="N3379" s="16">
        <f t="shared" si="208"/>
        <v>48.209999999999994</v>
      </c>
      <c r="O3379" s="17">
        <f t="shared" si="209"/>
        <v>2.1758536585365853</v>
      </c>
      <c r="P3379" s="18">
        <f t="shared" si="210"/>
        <v>0.21539509536784723</v>
      </c>
      <c r="Q3379" s="17">
        <f t="shared" si="211"/>
        <v>0.66614396654719232</v>
      </c>
    </row>
    <row r="3380" spans="1:17" x14ac:dyDescent="0.3">
      <c r="A3380" s="5" t="s">
        <v>4253</v>
      </c>
      <c r="B3380" s="5" t="s">
        <v>3989</v>
      </c>
      <c r="C3380" s="6" t="s">
        <v>19</v>
      </c>
      <c r="D3380" s="5">
        <v>31</v>
      </c>
      <c r="E3380" s="6" t="s">
        <v>23</v>
      </c>
      <c r="F3380" s="6" t="s">
        <v>396</v>
      </c>
      <c r="G3380" s="6" t="s">
        <v>872</v>
      </c>
      <c r="H3380" s="6" t="s">
        <v>446</v>
      </c>
      <c r="I3380" s="5" t="s">
        <v>12</v>
      </c>
      <c r="J3380" s="7">
        <v>34</v>
      </c>
      <c r="K3380" s="8">
        <v>3</v>
      </c>
      <c r="L3380" s="8">
        <v>0.64</v>
      </c>
      <c r="M3380" s="8">
        <v>0</v>
      </c>
      <c r="N3380" s="9">
        <f t="shared" si="208"/>
        <v>-2.36</v>
      </c>
      <c r="O3380" s="10">
        <f t="shared" si="209"/>
        <v>0.21333333333333335</v>
      </c>
      <c r="P3380" s="11">
        <f t="shared" si="210"/>
        <v>0</v>
      </c>
      <c r="Q3380" s="10">
        <f t="shared" si="211"/>
        <v>2.5300442757748259E-2</v>
      </c>
    </row>
    <row r="3381" spans="1:17" x14ac:dyDescent="0.3">
      <c r="A3381" s="12" t="s">
        <v>4254</v>
      </c>
      <c r="B3381" s="12" t="s">
        <v>3989</v>
      </c>
      <c r="C3381" s="13" t="s">
        <v>19</v>
      </c>
      <c r="D3381" s="12">
        <v>31</v>
      </c>
      <c r="E3381" s="13" t="s">
        <v>23</v>
      </c>
      <c r="F3381" s="13" t="s">
        <v>396</v>
      </c>
      <c r="G3381" s="13" t="s">
        <v>872</v>
      </c>
      <c r="H3381" s="13" t="s">
        <v>448</v>
      </c>
      <c r="I3381" s="12" t="s">
        <v>12</v>
      </c>
      <c r="J3381" s="14">
        <v>150</v>
      </c>
      <c r="K3381" s="15">
        <v>36</v>
      </c>
      <c r="L3381" s="15">
        <v>23.5</v>
      </c>
      <c r="M3381" s="15">
        <v>25.67</v>
      </c>
      <c r="N3381" s="16">
        <f t="shared" si="208"/>
        <v>-12.5</v>
      </c>
      <c r="O3381" s="17">
        <f t="shared" si="209"/>
        <v>0.65277777777777779</v>
      </c>
      <c r="P3381" s="18">
        <f t="shared" si="210"/>
        <v>-8.4534476042072523E-2</v>
      </c>
      <c r="Q3381" s="17">
        <f t="shared" si="211"/>
        <v>0.21057347670250895</v>
      </c>
    </row>
    <row r="3382" spans="1:17" x14ac:dyDescent="0.3">
      <c r="A3382" s="5" t="s">
        <v>4255</v>
      </c>
      <c r="B3382" s="5" t="s">
        <v>3989</v>
      </c>
      <c r="C3382" s="6" t="s">
        <v>19</v>
      </c>
      <c r="D3382" s="5">
        <v>31</v>
      </c>
      <c r="E3382" s="6" t="s">
        <v>23</v>
      </c>
      <c r="F3382" s="6" t="s">
        <v>396</v>
      </c>
      <c r="G3382" s="6" t="s">
        <v>872</v>
      </c>
      <c r="H3382" s="6" t="s">
        <v>449</v>
      </c>
      <c r="I3382" s="5" t="s">
        <v>12</v>
      </c>
      <c r="J3382" s="7">
        <v>150</v>
      </c>
      <c r="K3382" s="8">
        <v>35</v>
      </c>
      <c r="L3382" s="8">
        <v>40.22</v>
      </c>
      <c r="M3382" s="8">
        <v>42.39</v>
      </c>
      <c r="N3382" s="9">
        <f t="shared" si="208"/>
        <v>5.2199999999999989</v>
      </c>
      <c r="O3382" s="10">
        <f t="shared" si="209"/>
        <v>1.149142857142857</v>
      </c>
      <c r="P3382" s="11">
        <f t="shared" si="210"/>
        <v>-5.1191318707242313E-2</v>
      </c>
      <c r="Q3382" s="10">
        <f t="shared" si="211"/>
        <v>0.36039426523297491</v>
      </c>
    </row>
    <row r="3383" spans="1:17" x14ac:dyDescent="0.3">
      <c r="A3383" s="12" t="s">
        <v>4256</v>
      </c>
      <c r="B3383" s="12" t="s">
        <v>3989</v>
      </c>
      <c r="C3383" s="13" t="s">
        <v>19</v>
      </c>
      <c r="D3383" s="12">
        <v>31</v>
      </c>
      <c r="E3383" s="13" t="s">
        <v>23</v>
      </c>
      <c r="F3383" s="13" t="s">
        <v>396</v>
      </c>
      <c r="G3383" s="13" t="s">
        <v>872</v>
      </c>
      <c r="H3383" s="13" t="s">
        <v>450</v>
      </c>
      <c r="I3383" s="12" t="s">
        <v>12</v>
      </c>
      <c r="J3383" s="14">
        <v>75</v>
      </c>
      <c r="K3383" s="15">
        <v>32</v>
      </c>
      <c r="L3383" s="15">
        <v>35.770000000000003</v>
      </c>
      <c r="M3383" s="15">
        <v>32.21</v>
      </c>
      <c r="N3383" s="16">
        <f t="shared" si="208"/>
        <v>3.7700000000000031</v>
      </c>
      <c r="O3383" s="17">
        <f t="shared" si="209"/>
        <v>1.1178125000000001</v>
      </c>
      <c r="P3383" s="18">
        <f t="shared" si="210"/>
        <v>0.11052468177584608</v>
      </c>
      <c r="Q3383" s="17">
        <f t="shared" si="211"/>
        <v>0.64103942652329748</v>
      </c>
    </row>
    <row r="3384" spans="1:17" x14ac:dyDescent="0.3">
      <c r="A3384" s="5" t="s">
        <v>4257</v>
      </c>
      <c r="B3384" s="5" t="s">
        <v>3989</v>
      </c>
      <c r="C3384" s="6" t="s">
        <v>19</v>
      </c>
      <c r="D3384" s="5">
        <v>31</v>
      </c>
      <c r="E3384" s="6" t="s">
        <v>23</v>
      </c>
      <c r="F3384" s="6" t="s">
        <v>396</v>
      </c>
      <c r="G3384" s="6" t="s">
        <v>872</v>
      </c>
      <c r="H3384" s="6" t="s">
        <v>451</v>
      </c>
      <c r="I3384" s="5" t="s">
        <v>12</v>
      </c>
      <c r="J3384" s="7">
        <v>72</v>
      </c>
      <c r="K3384" s="8">
        <v>22</v>
      </c>
      <c r="L3384" s="8">
        <v>21.82</v>
      </c>
      <c r="M3384" s="8">
        <v>18.059999999999999</v>
      </c>
      <c r="N3384" s="9">
        <f t="shared" si="208"/>
        <v>-0.17999999999999972</v>
      </c>
      <c r="O3384" s="10">
        <f t="shared" si="209"/>
        <v>0.99181818181818182</v>
      </c>
      <c r="P3384" s="11">
        <f t="shared" si="210"/>
        <v>0.20819490586932457</v>
      </c>
      <c r="Q3384" s="10">
        <f t="shared" si="211"/>
        <v>0.40733273596176822</v>
      </c>
    </row>
    <row r="3385" spans="1:17" x14ac:dyDescent="0.3">
      <c r="A3385" s="12" t="s">
        <v>4258</v>
      </c>
      <c r="B3385" s="12" t="s">
        <v>3989</v>
      </c>
      <c r="C3385" s="13" t="s">
        <v>19</v>
      </c>
      <c r="D3385" s="12">
        <v>31</v>
      </c>
      <c r="E3385" s="13" t="s">
        <v>23</v>
      </c>
      <c r="F3385" s="13" t="s">
        <v>396</v>
      </c>
      <c r="G3385" s="13" t="s">
        <v>78</v>
      </c>
      <c r="H3385" s="13" t="s">
        <v>453</v>
      </c>
      <c r="I3385" s="12" t="s">
        <v>10</v>
      </c>
      <c r="J3385" s="14">
        <v>2320</v>
      </c>
      <c r="K3385" s="15">
        <v>1264</v>
      </c>
      <c r="L3385" s="15">
        <v>1487.41</v>
      </c>
      <c r="M3385" s="15">
        <v>1408.49</v>
      </c>
      <c r="N3385" s="16">
        <f t="shared" si="208"/>
        <v>223.41000000000008</v>
      </c>
      <c r="O3385" s="17">
        <f t="shared" si="209"/>
        <v>1.1767484177215191</v>
      </c>
      <c r="P3385" s="18">
        <f t="shared" si="210"/>
        <v>5.6031636717335638E-2</v>
      </c>
      <c r="Q3385" s="17">
        <f t="shared" si="211"/>
        <v>0.86172715053763438</v>
      </c>
    </row>
    <row r="3386" spans="1:17" x14ac:dyDescent="0.3">
      <c r="A3386" s="5" t="s">
        <v>4259</v>
      </c>
      <c r="B3386" s="5" t="s">
        <v>3989</v>
      </c>
      <c r="C3386" s="6" t="s">
        <v>19</v>
      </c>
      <c r="D3386" s="5">
        <v>31</v>
      </c>
      <c r="E3386" s="6" t="s">
        <v>23</v>
      </c>
      <c r="F3386" s="6" t="s">
        <v>396</v>
      </c>
      <c r="G3386" s="6" t="s">
        <v>78</v>
      </c>
      <c r="H3386" s="6" t="s">
        <v>454</v>
      </c>
      <c r="I3386" s="5" t="s">
        <v>10</v>
      </c>
      <c r="J3386" s="7">
        <v>1320</v>
      </c>
      <c r="K3386" s="8">
        <v>565</v>
      </c>
      <c r="L3386" s="8">
        <v>598.99</v>
      </c>
      <c r="M3386" s="8">
        <v>540.37</v>
      </c>
      <c r="N3386" s="9">
        <f t="shared" si="208"/>
        <v>33.990000000000009</v>
      </c>
      <c r="O3386" s="10">
        <f t="shared" si="209"/>
        <v>1.0601592920353982</v>
      </c>
      <c r="P3386" s="11">
        <f t="shared" si="210"/>
        <v>0.10848122582674835</v>
      </c>
      <c r="Q3386" s="10">
        <f t="shared" si="211"/>
        <v>0.6099197621375041</v>
      </c>
    </row>
    <row r="3387" spans="1:17" x14ac:dyDescent="0.3">
      <c r="A3387" s="12" t="s">
        <v>4260</v>
      </c>
      <c r="B3387" s="12" t="s">
        <v>3989</v>
      </c>
      <c r="C3387" s="13" t="s">
        <v>19</v>
      </c>
      <c r="D3387" s="12">
        <v>31</v>
      </c>
      <c r="E3387" s="13" t="s">
        <v>23</v>
      </c>
      <c r="F3387" s="13" t="s">
        <v>396</v>
      </c>
      <c r="G3387" s="13" t="s">
        <v>78</v>
      </c>
      <c r="H3387" s="13" t="s">
        <v>455</v>
      </c>
      <c r="I3387" s="12" t="s">
        <v>16</v>
      </c>
      <c r="J3387" s="14">
        <v>1967.08</v>
      </c>
      <c r="K3387" s="15">
        <v>96</v>
      </c>
      <c r="L3387" s="15">
        <v>186.19</v>
      </c>
      <c r="M3387" s="15">
        <v>0</v>
      </c>
      <c r="N3387" s="16">
        <f t="shared" si="208"/>
        <v>90.19</v>
      </c>
      <c r="O3387" s="17">
        <f t="shared" si="209"/>
        <v>1.9394791666666666</v>
      </c>
      <c r="P3387" s="18">
        <f t="shared" si="210"/>
        <v>0</v>
      </c>
      <c r="Q3387" s="17">
        <f t="shared" si="211"/>
        <v>0.12722175831388963</v>
      </c>
    </row>
    <row r="3388" spans="1:17" x14ac:dyDescent="0.3">
      <c r="A3388" s="5" t="s">
        <v>4261</v>
      </c>
      <c r="B3388" s="5" t="s">
        <v>3989</v>
      </c>
      <c r="C3388" s="6" t="s">
        <v>19</v>
      </c>
      <c r="D3388" s="5">
        <v>31</v>
      </c>
      <c r="E3388" s="6" t="s">
        <v>23</v>
      </c>
      <c r="F3388" s="6" t="s">
        <v>396</v>
      </c>
      <c r="G3388" s="6" t="s">
        <v>78</v>
      </c>
      <c r="H3388" s="6" t="s">
        <v>457</v>
      </c>
      <c r="I3388" s="5" t="s">
        <v>14</v>
      </c>
      <c r="J3388" s="7">
        <v>1400</v>
      </c>
      <c r="K3388" s="8">
        <v>460</v>
      </c>
      <c r="L3388" s="8">
        <v>546.95000000000005</v>
      </c>
      <c r="M3388" s="8">
        <v>779.33</v>
      </c>
      <c r="N3388" s="9">
        <f t="shared" si="208"/>
        <v>86.950000000000045</v>
      </c>
      <c r="O3388" s="10">
        <f t="shared" si="209"/>
        <v>1.189021739130435</v>
      </c>
      <c r="P3388" s="11">
        <f t="shared" si="210"/>
        <v>-0.29817920521473573</v>
      </c>
      <c r="Q3388" s="10">
        <f t="shared" si="211"/>
        <v>0.52510560675883255</v>
      </c>
    </row>
    <row r="3389" spans="1:17" x14ac:dyDescent="0.3">
      <c r="A3389" s="12" t="s">
        <v>4262</v>
      </c>
      <c r="B3389" s="12" t="s">
        <v>3989</v>
      </c>
      <c r="C3389" s="13" t="s">
        <v>19</v>
      </c>
      <c r="D3389" s="12">
        <v>31</v>
      </c>
      <c r="E3389" s="13" t="s">
        <v>25</v>
      </c>
      <c r="F3389" s="13" t="s">
        <v>458</v>
      </c>
      <c r="G3389" s="13" t="s">
        <v>58</v>
      </c>
      <c r="H3389" s="13" t="s">
        <v>459</v>
      </c>
      <c r="I3389" s="12" t="s">
        <v>10</v>
      </c>
      <c r="J3389" s="14">
        <v>2560</v>
      </c>
      <c r="K3389" s="15">
        <v>1235</v>
      </c>
      <c r="L3389" s="15">
        <v>1182.68</v>
      </c>
      <c r="M3389" s="15">
        <v>1050.5999999999999</v>
      </c>
      <c r="N3389" s="16">
        <f t="shared" si="208"/>
        <v>-52.319999999999936</v>
      </c>
      <c r="O3389" s="17">
        <f t="shared" si="209"/>
        <v>0.95763562753036446</v>
      </c>
      <c r="P3389" s="18">
        <f t="shared" si="210"/>
        <v>0.12571863696935101</v>
      </c>
      <c r="Q3389" s="17">
        <f t="shared" si="211"/>
        <v>0.62094674059139787</v>
      </c>
    </row>
    <row r="3390" spans="1:17" x14ac:dyDescent="0.3">
      <c r="A3390" s="5" t="s">
        <v>4263</v>
      </c>
      <c r="B3390" s="5" t="s">
        <v>3989</v>
      </c>
      <c r="C3390" s="6" t="s">
        <v>19</v>
      </c>
      <c r="D3390" s="5">
        <v>31</v>
      </c>
      <c r="E3390" s="6" t="s">
        <v>25</v>
      </c>
      <c r="F3390" s="6" t="s">
        <v>458</v>
      </c>
      <c r="G3390" s="6" t="s">
        <v>58</v>
      </c>
      <c r="H3390" s="6" t="s">
        <v>460</v>
      </c>
      <c r="I3390" s="5" t="s">
        <v>10</v>
      </c>
      <c r="J3390" s="7">
        <v>1650</v>
      </c>
      <c r="K3390" s="8">
        <v>750</v>
      </c>
      <c r="L3390" s="8">
        <v>963.02</v>
      </c>
      <c r="M3390" s="8">
        <v>835.93</v>
      </c>
      <c r="N3390" s="9">
        <f t="shared" si="208"/>
        <v>213.01999999999998</v>
      </c>
      <c r="O3390" s="10">
        <f t="shared" si="209"/>
        <v>1.2840266666666666</v>
      </c>
      <c r="P3390" s="11">
        <f t="shared" si="210"/>
        <v>0.15203426124197006</v>
      </c>
      <c r="Q3390" s="10">
        <f t="shared" si="211"/>
        <v>0.78447376995764095</v>
      </c>
    </row>
    <row r="3391" spans="1:17" x14ac:dyDescent="0.3">
      <c r="A3391" s="12" t="s">
        <v>4264</v>
      </c>
      <c r="B3391" s="12" t="s">
        <v>3989</v>
      </c>
      <c r="C3391" s="13" t="s">
        <v>19</v>
      </c>
      <c r="D3391" s="12">
        <v>31</v>
      </c>
      <c r="E3391" s="13" t="s">
        <v>25</v>
      </c>
      <c r="F3391" s="13" t="s">
        <v>458</v>
      </c>
      <c r="G3391" s="13" t="s">
        <v>58</v>
      </c>
      <c r="H3391" s="13" t="s">
        <v>462</v>
      </c>
      <c r="I3391" s="12" t="s">
        <v>10</v>
      </c>
      <c r="J3391" s="14">
        <v>2400</v>
      </c>
      <c r="K3391" s="15">
        <v>761</v>
      </c>
      <c r="L3391" s="15">
        <v>580.62</v>
      </c>
      <c r="M3391" s="15">
        <v>435.02</v>
      </c>
      <c r="N3391" s="16">
        <f t="shared" si="208"/>
        <v>-180.38</v>
      </c>
      <c r="O3391" s="17">
        <f t="shared" si="209"/>
        <v>0.76296977660972409</v>
      </c>
      <c r="P3391" s="18">
        <f t="shared" si="210"/>
        <v>0.334697255298607</v>
      </c>
      <c r="Q3391" s="17">
        <f t="shared" si="211"/>
        <v>0.3251680107526882</v>
      </c>
    </row>
    <row r="3392" spans="1:17" x14ac:dyDescent="0.3">
      <c r="A3392" s="5" t="s">
        <v>4265</v>
      </c>
      <c r="B3392" s="5" t="s">
        <v>3989</v>
      </c>
      <c r="C3392" s="6" t="s">
        <v>19</v>
      </c>
      <c r="D3392" s="5">
        <v>31</v>
      </c>
      <c r="E3392" s="6" t="s">
        <v>25</v>
      </c>
      <c r="F3392" s="6" t="s">
        <v>458</v>
      </c>
      <c r="G3392" s="6" t="s">
        <v>58</v>
      </c>
      <c r="H3392" s="6" t="s">
        <v>464</v>
      </c>
      <c r="I3392" s="5" t="s">
        <v>16</v>
      </c>
      <c r="J3392" s="7">
        <v>235.4</v>
      </c>
      <c r="K3392" s="8">
        <v>16</v>
      </c>
      <c r="L3392" s="8">
        <v>0</v>
      </c>
      <c r="M3392" s="8">
        <v>0</v>
      </c>
      <c r="N3392" s="9">
        <f t="shared" si="208"/>
        <v>-16</v>
      </c>
      <c r="O3392" s="10">
        <f t="shared" si="209"/>
        <v>0</v>
      </c>
      <c r="P3392" s="11">
        <f t="shared" si="210"/>
        <v>0</v>
      </c>
      <c r="Q3392" s="10">
        <f t="shared" si="211"/>
        <v>0</v>
      </c>
    </row>
    <row r="3393" spans="1:17" x14ac:dyDescent="0.3">
      <c r="A3393" s="12" t="s">
        <v>4266</v>
      </c>
      <c r="B3393" s="12" t="s">
        <v>3989</v>
      </c>
      <c r="C3393" s="13" t="s">
        <v>19</v>
      </c>
      <c r="D3393" s="12">
        <v>31</v>
      </c>
      <c r="E3393" s="13" t="s">
        <v>25</v>
      </c>
      <c r="F3393" s="13" t="s">
        <v>458</v>
      </c>
      <c r="G3393" s="13" t="s">
        <v>58</v>
      </c>
      <c r="H3393" s="13" t="s">
        <v>466</v>
      </c>
      <c r="I3393" s="12" t="s">
        <v>12</v>
      </c>
      <c r="J3393" s="14">
        <v>460</v>
      </c>
      <c r="K3393" s="15">
        <v>94</v>
      </c>
      <c r="L3393" s="15">
        <v>89.4</v>
      </c>
      <c r="M3393" s="15">
        <v>79.989999999999995</v>
      </c>
      <c r="N3393" s="16">
        <f t="shared" si="208"/>
        <v>-4.5999999999999943</v>
      </c>
      <c r="O3393" s="17">
        <f t="shared" si="209"/>
        <v>0.95106382978723414</v>
      </c>
      <c r="P3393" s="18">
        <f t="shared" si="210"/>
        <v>0.11763970496312054</v>
      </c>
      <c r="Q3393" s="17">
        <f t="shared" si="211"/>
        <v>0.26122019635343618</v>
      </c>
    </row>
    <row r="3394" spans="1:17" x14ac:dyDescent="0.3">
      <c r="A3394" s="5" t="s">
        <v>4267</v>
      </c>
      <c r="B3394" s="5" t="s">
        <v>3989</v>
      </c>
      <c r="C3394" s="6" t="s">
        <v>19</v>
      </c>
      <c r="D3394" s="5">
        <v>31</v>
      </c>
      <c r="E3394" s="6" t="s">
        <v>25</v>
      </c>
      <c r="F3394" s="6" t="s">
        <v>458</v>
      </c>
      <c r="G3394" s="6" t="s">
        <v>58</v>
      </c>
      <c r="H3394" s="6" t="s">
        <v>467</v>
      </c>
      <c r="I3394" s="5" t="s">
        <v>12</v>
      </c>
      <c r="J3394" s="7">
        <v>0</v>
      </c>
      <c r="K3394" s="8">
        <v>0</v>
      </c>
      <c r="L3394" s="8">
        <v>0</v>
      </c>
      <c r="M3394" s="8">
        <v>0</v>
      </c>
      <c r="N3394" s="9">
        <f t="shared" ref="N3394:N3457" si="212">L3394-K3394</f>
        <v>0</v>
      </c>
      <c r="O3394" s="10">
        <f t="shared" ref="O3394:O3457" si="213">IFERROR(L3394/K3394, 0)</f>
        <v>0</v>
      </c>
      <c r="P3394" s="11">
        <f t="shared" ref="P3394:P3457" si="214">IFERROR((L3394-M3394)/M3394, 0)</f>
        <v>0</v>
      </c>
      <c r="Q3394" s="10">
        <f t="shared" ref="Q3394:Q3457" si="215">IFERROR((L3394*1000)/(J3394*D3394*24), 0)</f>
        <v>0</v>
      </c>
    </row>
    <row r="3395" spans="1:17" x14ac:dyDescent="0.3">
      <c r="A3395" s="12" t="s">
        <v>4268</v>
      </c>
      <c r="B3395" s="12" t="s">
        <v>3989</v>
      </c>
      <c r="C3395" s="13" t="s">
        <v>19</v>
      </c>
      <c r="D3395" s="12">
        <v>31</v>
      </c>
      <c r="E3395" s="13" t="s">
        <v>25</v>
      </c>
      <c r="F3395" s="13" t="s">
        <v>458</v>
      </c>
      <c r="G3395" s="13" t="s">
        <v>58</v>
      </c>
      <c r="H3395" s="13" t="s">
        <v>468</v>
      </c>
      <c r="I3395" s="12" t="s">
        <v>12</v>
      </c>
      <c r="J3395" s="14">
        <v>90</v>
      </c>
      <c r="K3395" s="15">
        <v>10</v>
      </c>
      <c r="L3395" s="15">
        <v>0</v>
      </c>
      <c r="M3395" s="15">
        <v>39.54</v>
      </c>
      <c r="N3395" s="16">
        <f t="shared" si="212"/>
        <v>-10</v>
      </c>
      <c r="O3395" s="17">
        <f t="shared" si="213"/>
        <v>0</v>
      </c>
      <c r="P3395" s="18">
        <f t="shared" si="214"/>
        <v>-1</v>
      </c>
      <c r="Q3395" s="17">
        <f t="shared" si="215"/>
        <v>0</v>
      </c>
    </row>
    <row r="3396" spans="1:17" x14ac:dyDescent="0.3">
      <c r="A3396" s="5" t="s">
        <v>4269</v>
      </c>
      <c r="B3396" s="5" t="s">
        <v>3989</v>
      </c>
      <c r="C3396" s="6" t="s">
        <v>19</v>
      </c>
      <c r="D3396" s="5">
        <v>31</v>
      </c>
      <c r="E3396" s="6" t="s">
        <v>25</v>
      </c>
      <c r="F3396" s="6" t="s">
        <v>458</v>
      </c>
      <c r="G3396" s="6" t="s">
        <v>58</v>
      </c>
      <c r="H3396" s="6" t="s">
        <v>469</v>
      </c>
      <c r="I3396" s="5" t="s">
        <v>12</v>
      </c>
      <c r="J3396" s="7">
        <v>50</v>
      </c>
      <c r="K3396" s="8">
        <v>9</v>
      </c>
      <c r="L3396" s="8">
        <v>0</v>
      </c>
      <c r="M3396" s="8">
        <v>4.57</v>
      </c>
      <c r="N3396" s="9">
        <f t="shared" si="212"/>
        <v>-9</v>
      </c>
      <c r="O3396" s="10">
        <f t="shared" si="213"/>
        <v>0</v>
      </c>
      <c r="P3396" s="11">
        <f t="shared" si="214"/>
        <v>-1</v>
      </c>
      <c r="Q3396" s="10">
        <f t="shared" si="215"/>
        <v>0</v>
      </c>
    </row>
    <row r="3397" spans="1:17" x14ac:dyDescent="0.3">
      <c r="A3397" s="12" t="s">
        <v>4270</v>
      </c>
      <c r="B3397" s="12" t="s">
        <v>3989</v>
      </c>
      <c r="C3397" s="13" t="s">
        <v>19</v>
      </c>
      <c r="D3397" s="12">
        <v>31</v>
      </c>
      <c r="E3397" s="13" t="s">
        <v>25</v>
      </c>
      <c r="F3397" s="13" t="s">
        <v>458</v>
      </c>
      <c r="G3397" s="13" t="s">
        <v>58</v>
      </c>
      <c r="H3397" s="13" t="s">
        <v>470</v>
      </c>
      <c r="I3397" s="12" t="s">
        <v>12</v>
      </c>
      <c r="J3397" s="14">
        <v>770</v>
      </c>
      <c r="K3397" s="15">
        <v>50</v>
      </c>
      <c r="L3397" s="15">
        <v>0</v>
      </c>
      <c r="M3397" s="15">
        <v>54.88</v>
      </c>
      <c r="N3397" s="16">
        <f t="shared" si="212"/>
        <v>-50</v>
      </c>
      <c r="O3397" s="17">
        <f t="shared" si="213"/>
        <v>0</v>
      </c>
      <c r="P3397" s="18">
        <f t="shared" si="214"/>
        <v>-1</v>
      </c>
      <c r="Q3397" s="17">
        <f t="shared" si="215"/>
        <v>0</v>
      </c>
    </row>
    <row r="3398" spans="1:17" x14ac:dyDescent="0.3">
      <c r="A3398" s="5" t="s">
        <v>4271</v>
      </c>
      <c r="B3398" s="5" t="s">
        <v>3989</v>
      </c>
      <c r="C3398" s="6" t="s">
        <v>19</v>
      </c>
      <c r="D3398" s="5">
        <v>31</v>
      </c>
      <c r="E3398" s="6" t="s">
        <v>25</v>
      </c>
      <c r="F3398" s="6" t="s">
        <v>458</v>
      </c>
      <c r="G3398" s="6" t="s">
        <v>58</v>
      </c>
      <c r="H3398" s="6" t="s">
        <v>471</v>
      </c>
      <c r="I3398" s="5" t="s">
        <v>12</v>
      </c>
      <c r="J3398" s="7">
        <v>240</v>
      </c>
      <c r="K3398" s="8">
        <v>46</v>
      </c>
      <c r="L3398" s="8">
        <v>44.55</v>
      </c>
      <c r="M3398" s="8">
        <v>35.93</v>
      </c>
      <c r="N3398" s="9">
        <f t="shared" si="212"/>
        <v>-1.4500000000000028</v>
      </c>
      <c r="O3398" s="10">
        <f t="shared" si="213"/>
        <v>0.96847826086956512</v>
      </c>
      <c r="P3398" s="11">
        <f t="shared" si="214"/>
        <v>0.23991093793487331</v>
      </c>
      <c r="Q3398" s="10">
        <f t="shared" si="215"/>
        <v>0.24949596774193547</v>
      </c>
    </row>
    <row r="3399" spans="1:17" x14ac:dyDescent="0.3">
      <c r="A3399" s="12" t="s">
        <v>4272</v>
      </c>
      <c r="B3399" s="12" t="s">
        <v>3989</v>
      </c>
      <c r="C3399" s="13" t="s">
        <v>19</v>
      </c>
      <c r="D3399" s="12">
        <v>31</v>
      </c>
      <c r="E3399" s="13" t="s">
        <v>25</v>
      </c>
      <c r="F3399" s="13" t="s">
        <v>458</v>
      </c>
      <c r="G3399" s="13" t="s">
        <v>58</v>
      </c>
      <c r="H3399" s="13" t="s">
        <v>836</v>
      </c>
      <c r="I3399" s="12" t="s">
        <v>12</v>
      </c>
      <c r="J3399" s="14">
        <v>0</v>
      </c>
      <c r="K3399" s="15">
        <v>0</v>
      </c>
      <c r="L3399" s="15">
        <v>0</v>
      </c>
      <c r="M3399" s="15">
        <v>0</v>
      </c>
      <c r="N3399" s="16">
        <f t="shared" si="212"/>
        <v>0</v>
      </c>
      <c r="O3399" s="17">
        <f t="shared" si="213"/>
        <v>0</v>
      </c>
      <c r="P3399" s="18">
        <f t="shared" si="214"/>
        <v>0</v>
      </c>
      <c r="Q3399" s="17">
        <f t="shared" si="215"/>
        <v>0</v>
      </c>
    </row>
    <row r="3400" spans="1:17" x14ac:dyDescent="0.3">
      <c r="A3400" s="5" t="s">
        <v>4273</v>
      </c>
      <c r="B3400" s="5" t="s">
        <v>3989</v>
      </c>
      <c r="C3400" s="6" t="s">
        <v>19</v>
      </c>
      <c r="D3400" s="5">
        <v>31</v>
      </c>
      <c r="E3400" s="6" t="s">
        <v>25</v>
      </c>
      <c r="F3400" s="6" t="s">
        <v>458</v>
      </c>
      <c r="G3400" s="6" t="s">
        <v>872</v>
      </c>
      <c r="H3400" s="6" t="s">
        <v>472</v>
      </c>
      <c r="I3400" s="5" t="s">
        <v>10</v>
      </c>
      <c r="J3400" s="7">
        <v>1040</v>
      </c>
      <c r="K3400" s="8">
        <v>317</v>
      </c>
      <c r="L3400" s="8">
        <v>411.48</v>
      </c>
      <c r="M3400" s="8">
        <v>366.96</v>
      </c>
      <c r="N3400" s="9">
        <f t="shared" si="212"/>
        <v>94.480000000000018</v>
      </c>
      <c r="O3400" s="10">
        <f t="shared" si="213"/>
        <v>1.2980441640378551</v>
      </c>
      <c r="P3400" s="11">
        <f t="shared" si="214"/>
        <v>0.12132112491824733</v>
      </c>
      <c r="Q3400" s="10">
        <f t="shared" si="215"/>
        <v>0.53179280397022333</v>
      </c>
    </row>
    <row r="3401" spans="1:17" x14ac:dyDescent="0.3">
      <c r="A3401" s="12" t="s">
        <v>4274</v>
      </c>
      <c r="B3401" s="12" t="s">
        <v>3989</v>
      </c>
      <c r="C3401" s="13" t="s">
        <v>19</v>
      </c>
      <c r="D3401" s="12">
        <v>31</v>
      </c>
      <c r="E3401" s="13" t="s">
        <v>25</v>
      </c>
      <c r="F3401" s="13" t="s">
        <v>458</v>
      </c>
      <c r="G3401" s="13" t="s">
        <v>872</v>
      </c>
      <c r="H3401" s="13" t="s">
        <v>474</v>
      </c>
      <c r="I3401" s="12" t="s">
        <v>10</v>
      </c>
      <c r="J3401" s="14">
        <v>36.799999999999997</v>
      </c>
      <c r="K3401" s="15">
        <v>0</v>
      </c>
      <c r="L3401" s="15">
        <v>0</v>
      </c>
      <c r="M3401" s="15">
        <v>0</v>
      </c>
      <c r="N3401" s="16">
        <f t="shared" si="212"/>
        <v>0</v>
      </c>
      <c r="O3401" s="17">
        <f t="shared" si="213"/>
        <v>0</v>
      </c>
      <c r="P3401" s="18">
        <f t="shared" si="214"/>
        <v>0</v>
      </c>
      <c r="Q3401" s="17">
        <f t="shared" si="215"/>
        <v>0</v>
      </c>
    </row>
    <row r="3402" spans="1:17" x14ac:dyDescent="0.3">
      <c r="A3402" s="5" t="s">
        <v>4275</v>
      </c>
      <c r="B3402" s="5" t="s">
        <v>3989</v>
      </c>
      <c r="C3402" s="6" t="s">
        <v>19</v>
      </c>
      <c r="D3402" s="5">
        <v>31</v>
      </c>
      <c r="E3402" s="6" t="s">
        <v>25</v>
      </c>
      <c r="F3402" s="6" t="s">
        <v>458</v>
      </c>
      <c r="G3402" s="6" t="s">
        <v>872</v>
      </c>
      <c r="H3402" s="6" t="s">
        <v>477</v>
      </c>
      <c r="I3402" s="5" t="s">
        <v>10</v>
      </c>
      <c r="J3402" s="7">
        <v>300</v>
      </c>
      <c r="K3402" s="8">
        <v>0</v>
      </c>
      <c r="L3402" s="8">
        <v>0</v>
      </c>
      <c r="M3402" s="8">
        <v>0</v>
      </c>
      <c r="N3402" s="9">
        <f t="shared" si="212"/>
        <v>0</v>
      </c>
      <c r="O3402" s="10">
        <f t="shared" si="213"/>
        <v>0</v>
      </c>
      <c r="P3402" s="11">
        <f t="shared" si="214"/>
        <v>0</v>
      </c>
      <c r="Q3402" s="10">
        <f t="shared" si="215"/>
        <v>0</v>
      </c>
    </row>
    <row r="3403" spans="1:17" x14ac:dyDescent="0.3">
      <c r="A3403" s="12" t="s">
        <v>4276</v>
      </c>
      <c r="B3403" s="12" t="s">
        <v>3989</v>
      </c>
      <c r="C3403" s="13" t="s">
        <v>19</v>
      </c>
      <c r="D3403" s="12">
        <v>31</v>
      </c>
      <c r="E3403" s="13" t="s">
        <v>25</v>
      </c>
      <c r="F3403" s="13" t="s">
        <v>458</v>
      </c>
      <c r="G3403" s="13" t="s">
        <v>872</v>
      </c>
      <c r="H3403" s="13" t="s">
        <v>479</v>
      </c>
      <c r="I3403" s="12" t="s">
        <v>10</v>
      </c>
      <c r="J3403" s="14">
        <v>1320</v>
      </c>
      <c r="K3403" s="15">
        <v>788</v>
      </c>
      <c r="L3403" s="15">
        <v>865.96</v>
      </c>
      <c r="M3403" s="15">
        <v>735.32</v>
      </c>
      <c r="N3403" s="16">
        <f t="shared" si="212"/>
        <v>77.960000000000036</v>
      </c>
      <c r="O3403" s="17">
        <f t="shared" si="213"/>
        <v>1.0989340101522842</v>
      </c>
      <c r="P3403" s="18">
        <f t="shared" si="214"/>
        <v>0.17766414622205295</v>
      </c>
      <c r="Q3403" s="17">
        <f t="shared" si="215"/>
        <v>0.88176115998696647</v>
      </c>
    </row>
    <row r="3404" spans="1:17" x14ac:dyDescent="0.3">
      <c r="A3404" s="5" t="s">
        <v>4277</v>
      </c>
      <c r="B3404" s="5" t="s">
        <v>3989</v>
      </c>
      <c r="C3404" s="6" t="s">
        <v>19</v>
      </c>
      <c r="D3404" s="5">
        <v>31</v>
      </c>
      <c r="E3404" s="6" t="s">
        <v>25</v>
      </c>
      <c r="F3404" s="6" t="s">
        <v>458</v>
      </c>
      <c r="G3404" s="6" t="s">
        <v>872</v>
      </c>
      <c r="H3404" s="6" t="s">
        <v>480</v>
      </c>
      <c r="I3404" s="5" t="s">
        <v>10</v>
      </c>
      <c r="J3404" s="7">
        <v>1320</v>
      </c>
      <c r="K3404" s="8">
        <v>781</v>
      </c>
      <c r="L3404" s="8">
        <v>646.49</v>
      </c>
      <c r="M3404" s="8">
        <v>583.52</v>
      </c>
      <c r="N3404" s="9">
        <f t="shared" si="212"/>
        <v>-134.51</v>
      </c>
      <c r="O3404" s="10">
        <f t="shared" si="213"/>
        <v>0.82777208706786176</v>
      </c>
      <c r="P3404" s="11">
        <f t="shared" si="214"/>
        <v>0.10791403893611193</v>
      </c>
      <c r="Q3404" s="10">
        <f t="shared" si="215"/>
        <v>0.6582864939719778</v>
      </c>
    </row>
    <row r="3405" spans="1:17" x14ac:dyDescent="0.3">
      <c r="A3405" s="12" t="s">
        <v>4278</v>
      </c>
      <c r="B3405" s="12" t="s">
        <v>3989</v>
      </c>
      <c r="C3405" s="13" t="s">
        <v>19</v>
      </c>
      <c r="D3405" s="12">
        <v>31</v>
      </c>
      <c r="E3405" s="13" t="s">
        <v>25</v>
      </c>
      <c r="F3405" s="13" t="s">
        <v>458</v>
      </c>
      <c r="G3405" s="13" t="s">
        <v>872</v>
      </c>
      <c r="H3405" s="13" t="s">
        <v>482</v>
      </c>
      <c r="I3405" s="12" t="s">
        <v>10</v>
      </c>
      <c r="J3405" s="14">
        <v>600</v>
      </c>
      <c r="K3405" s="15">
        <v>0</v>
      </c>
      <c r="L3405" s="15">
        <v>282.41000000000003</v>
      </c>
      <c r="M3405" s="15">
        <v>36.869999999999997</v>
      </c>
      <c r="N3405" s="16">
        <f t="shared" si="212"/>
        <v>282.41000000000003</v>
      </c>
      <c r="O3405" s="17">
        <f t="shared" si="213"/>
        <v>0</v>
      </c>
      <c r="P3405" s="18">
        <f t="shared" si="214"/>
        <v>6.6596148630322762</v>
      </c>
      <c r="Q3405" s="17">
        <f t="shared" si="215"/>
        <v>0.63263888888888886</v>
      </c>
    </row>
    <row r="3406" spans="1:17" x14ac:dyDescent="0.3">
      <c r="A3406" s="5" t="s">
        <v>4279</v>
      </c>
      <c r="B3406" s="5" t="s">
        <v>3989</v>
      </c>
      <c r="C3406" s="6" t="s">
        <v>19</v>
      </c>
      <c r="D3406" s="5">
        <v>31</v>
      </c>
      <c r="E3406" s="6" t="s">
        <v>25</v>
      </c>
      <c r="F3406" s="6" t="s">
        <v>458</v>
      </c>
      <c r="G3406" s="6" t="s">
        <v>872</v>
      </c>
      <c r="H3406" s="6" t="s">
        <v>484</v>
      </c>
      <c r="I3406" s="5" t="s">
        <v>16</v>
      </c>
      <c r="J3406" s="7">
        <v>272</v>
      </c>
      <c r="K3406" s="8">
        <v>40</v>
      </c>
      <c r="L3406" s="8">
        <v>0</v>
      </c>
      <c r="M3406" s="8">
        <v>0</v>
      </c>
      <c r="N3406" s="9">
        <f t="shared" si="212"/>
        <v>-40</v>
      </c>
      <c r="O3406" s="10">
        <f t="shared" si="213"/>
        <v>0</v>
      </c>
      <c r="P3406" s="11">
        <f t="shared" si="214"/>
        <v>0</v>
      </c>
      <c r="Q3406" s="10">
        <f t="shared" si="215"/>
        <v>0</v>
      </c>
    </row>
    <row r="3407" spans="1:17" x14ac:dyDescent="0.3">
      <c r="A3407" s="12" t="s">
        <v>4280</v>
      </c>
      <c r="B3407" s="12" t="s">
        <v>3989</v>
      </c>
      <c r="C3407" s="13" t="s">
        <v>19</v>
      </c>
      <c r="D3407" s="12">
        <v>31</v>
      </c>
      <c r="E3407" s="13" t="s">
        <v>25</v>
      </c>
      <c r="F3407" s="13" t="s">
        <v>458</v>
      </c>
      <c r="G3407" s="13" t="s">
        <v>872</v>
      </c>
      <c r="H3407" s="13" t="s">
        <v>486</v>
      </c>
      <c r="I3407" s="12" t="s">
        <v>16</v>
      </c>
      <c r="J3407" s="14">
        <v>220</v>
      </c>
      <c r="K3407" s="15">
        <v>0</v>
      </c>
      <c r="L3407" s="15">
        <v>0</v>
      </c>
      <c r="M3407" s="15">
        <v>0</v>
      </c>
      <c r="N3407" s="16">
        <f t="shared" si="212"/>
        <v>0</v>
      </c>
      <c r="O3407" s="17">
        <f t="shared" si="213"/>
        <v>0</v>
      </c>
      <c r="P3407" s="18">
        <f t="shared" si="214"/>
        <v>0</v>
      </c>
      <c r="Q3407" s="17">
        <f t="shared" si="215"/>
        <v>0</v>
      </c>
    </row>
    <row r="3408" spans="1:17" x14ac:dyDescent="0.3">
      <c r="A3408" s="5" t="s">
        <v>4281</v>
      </c>
      <c r="B3408" s="5" t="s">
        <v>3989</v>
      </c>
      <c r="C3408" s="6" t="s">
        <v>19</v>
      </c>
      <c r="D3408" s="5">
        <v>31</v>
      </c>
      <c r="E3408" s="6" t="s">
        <v>25</v>
      </c>
      <c r="F3408" s="6" t="s">
        <v>458</v>
      </c>
      <c r="G3408" s="6" t="s">
        <v>872</v>
      </c>
      <c r="H3408" s="6" t="s">
        <v>488</v>
      </c>
      <c r="I3408" s="5" t="s">
        <v>16</v>
      </c>
      <c r="J3408" s="7">
        <v>464</v>
      </c>
      <c r="K3408" s="8">
        <v>0</v>
      </c>
      <c r="L3408" s="8">
        <v>0</v>
      </c>
      <c r="M3408" s="8">
        <v>0</v>
      </c>
      <c r="N3408" s="9">
        <f t="shared" si="212"/>
        <v>0</v>
      </c>
      <c r="O3408" s="10">
        <f t="shared" si="213"/>
        <v>0</v>
      </c>
      <c r="P3408" s="11">
        <f t="shared" si="214"/>
        <v>0</v>
      </c>
      <c r="Q3408" s="10">
        <f t="shared" si="215"/>
        <v>0</v>
      </c>
    </row>
    <row r="3409" spans="1:17" x14ac:dyDescent="0.3">
      <c r="A3409" s="12" t="s">
        <v>4282</v>
      </c>
      <c r="B3409" s="12" t="s">
        <v>3989</v>
      </c>
      <c r="C3409" s="13" t="s">
        <v>19</v>
      </c>
      <c r="D3409" s="12">
        <v>31</v>
      </c>
      <c r="E3409" s="13" t="s">
        <v>25</v>
      </c>
      <c r="F3409" s="13" t="s">
        <v>458</v>
      </c>
      <c r="G3409" s="13" t="s">
        <v>872</v>
      </c>
      <c r="H3409" s="13" t="s">
        <v>490</v>
      </c>
      <c r="I3409" s="12" t="s">
        <v>16</v>
      </c>
      <c r="J3409" s="14">
        <v>220</v>
      </c>
      <c r="K3409" s="15">
        <v>0</v>
      </c>
      <c r="L3409" s="15">
        <v>0</v>
      </c>
      <c r="M3409" s="15">
        <v>0</v>
      </c>
      <c r="N3409" s="16">
        <f t="shared" si="212"/>
        <v>0</v>
      </c>
      <c r="O3409" s="17">
        <f t="shared" si="213"/>
        <v>0</v>
      </c>
      <c r="P3409" s="18">
        <f t="shared" si="214"/>
        <v>0</v>
      </c>
      <c r="Q3409" s="17">
        <f t="shared" si="215"/>
        <v>0</v>
      </c>
    </row>
    <row r="3410" spans="1:17" x14ac:dyDescent="0.3">
      <c r="A3410" s="5" t="s">
        <v>4283</v>
      </c>
      <c r="B3410" s="5" t="s">
        <v>3989</v>
      </c>
      <c r="C3410" s="6" t="s">
        <v>19</v>
      </c>
      <c r="D3410" s="5">
        <v>31</v>
      </c>
      <c r="E3410" s="6" t="s">
        <v>25</v>
      </c>
      <c r="F3410" s="6" t="s">
        <v>458</v>
      </c>
      <c r="G3410" s="6" t="s">
        <v>872</v>
      </c>
      <c r="H3410" s="6" t="s">
        <v>491</v>
      </c>
      <c r="I3410" s="5" t="s">
        <v>16</v>
      </c>
      <c r="J3410" s="7">
        <v>768</v>
      </c>
      <c r="K3410" s="8">
        <v>0</v>
      </c>
      <c r="L3410" s="8">
        <v>0</v>
      </c>
      <c r="M3410" s="8">
        <v>0</v>
      </c>
      <c r="N3410" s="9">
        <f t="shared" si="212"/>
        <v>0</v>
      </c>
      <c r="O3410" s="10">
        <f t="shared" si="213"/>
        <v>0</v>
      </c>
      <c r="P3410" s="11">
        <f t="shared" si="214"/>
        <v>0</v>
      </c>
      <c r="Q3410" s="10">
        <f t="shared" si="215"/>
        <v>0</v>
      </c>
    </row>
    <row r="3411" spans="1:17" x14ac:dyDescent="0.3">
      <c r="A3411" s="12" t="s">
        <v>4284</v>
      </c>
      <c r="B3411" s="12" t="s">
        <v>3989</v>
      </c>
      <c r="C3411" s="13" t="s">
        <v>19</v>
      </c>
      <c r="D3411" s="12">
        <v>31</v>
      </c>
      <c r="E3411" s="13" t="s">
        <v>25</v>
      </c>
      <c r="F3411" s="13" t="s">
        <v>458</v>
      </c>
      <c r="G3411" s="13" t="s">
        <v>872</v>
      </c>
      <c r="H3411" s="13" t="s">
        <v>493</v>
      </c>
      <c r="I3411" s="12" t="s">
        <v>16</v>
      </c>
      <c r="J3411" s="14">
        <v>220</v>
      </c>
      <c r="K3411" s="15">
        <v>0</v>
      </c>
      <c r="L3411" s="15">
        <v>0</v>
      </c>
      <c r="M3411" s="15">
        <v>0</v>
      </c>
      <c r="N3411" s="16">
        <f t="shared" si="212"/>
        <v>0</v>
      </c>
      <c r="O3411" s="17">
        <f t="shared" si="213"/>
        <v>0</v>
      </c>
      <c r="P3411" s="18">
        <f t="shared" si="214"/>
        <v>0</v>
      </c>
      <c r="Q3411" s="17">
        <f t="shared" si="215"/>
        <v>0</v>
      </c>
    </row>
    <row r="3412" spans="1:17" x14ac:dyDescent="0.3">
      <c r="A3412" s="5" t="s">
        <v>4285</v>
      </c>
      <c r="B3412" s="5" t="s">
        <v>3989</v>
      </c>
      <c r="C3412" s="6" t="s">
        <v>19</v>
      </c>
      <c r="D3412" s="5">
        <v>31</v>
      </c>
      <c r="E3412" s="6" t="s">
        <v>25</v>
      </c>
      <c r="F3412" s="6" t="s">
        <v>458</v>
      </c>
      <c r="G3412" s="6" t="s">
        <v>872</v>
      </c>
      <c r="H3412" s="6" t="s">
        <v>495</v>
      </c>
      <c r="I3412" s="5" t="s">
        <v>16</v>
      </c>
      <c r="J3412" s="7">
        <v>445</v>
      </c>
      <c r="K3412" s="8">
        <v>0</v>
      </c>
      <c r="L3412" s="8">
        <v>0</v>
      </c>
      <c r="M3412" s="8">
        <v>0</v>
      </c>
      <c r="N3412" s="9">
        <f t="shared" si="212"/>
        <v>0</v>
      </c>
      <c r="O3412" s="10">
        <f t="shared" si="213"/>
        <v>0</v>
      </c>
      <c r="P3412" s="11">
        <f t="shared" si="214"/>
        <v>0</v>
      </c>
      <c r="Q3412" s="10">
        <f t="shared" si="215"/>
        <v>0</v>
      </c>
    </row>
    <row r="3413" spans="1:17" x14ac:dyDescent="0.3">
      <c r="A3413" s="12" t="s">
        <v>4286</v>
      </c>
      <c r="B3413" s="12" t="s">
        <v>3989</v>
      </c>
      <c r="C3413" s="13" t="s">
        <v>19</v>
      </c>
      <c r="D3413" s="12">
        <v>31</v>
      </c>
      <c r="E3413" s="13" t="s">
        <v>25</v>
      </c>
      <c r="F3413" s="13" t="s">
        <v>458</v>
      </c>
      <c r="G3413" s="13" t="s">
        <v>872</v>
      </c>
      <c r="H3413" s="13" t="s">
        <v>497</v>
      </c>
      <c r="I3413" s="12" t="s">
        <v>16</v>
      </c>
      <c r="J3413" s="14">
        <v>368.14</v>
      </c>
      <c r="K3413" s="15">
        <v>0</v>
      </c>
      <c r="L3413" s="15">
        <v>0</v>
      </c>
      <c r="M3413" s="15">
        <v>0</v>
      </c>
      <c r="N3413" s="16">
        <f t="shared" si="212"/>
        <v>0</v>
      </c>
      <c r="O3413" s="17">
        <f t="shared" si="213"/>
        <v>0</v>
      </c>
      <c r="P3413" s="18">
        <f t="shared" si="214"/>
        <v>0</v>
      </c>
      <c r="Q3413" s="17">
        <f t="shared" si="215"/>
        <v>0</v>
      </c>
    </row>
    <row r="3414" spans="1:17" x14ac:dyDescent="0.3">
      <c r="A3414" s="5" t="s">
        <v>4287</v>
      </c>
      <c r="B3414" s="5" t="s">
        <v>3989</v>
      </c>
      <c r="C3414" s="6" t="s">
        <v>19</v>
      </c>
      <c r="D3414" s="5">
        <v>31</v>
      </c>
      <c r="E3414" s="6" t="s">
        <v>25</v>
      </c>
      <c r="F3414" s="6" t="s">
        <v>458</v>
      </c>
      <c r="G3414" s="6" t="s">
        <v>872</v>
      </c>
      <c r="H3414" s="6" t="s">
        <v>498</v>
      </c>
      <c r="I3414" s="5" t="s">
        <v>16</v>
      </c>
      <c r="J3414" s="7">
        <v>366</v>
      </c>
      <c r="K3414" s="8">
        <v>0</v>
      </c>
      <c r="L3414" s="8">
        <v>0</v>
      </c>
      <c r="M3414" s="8">
        <v>0</v>
      </c>
      <c r="N3414" s="9">
        <f t="shared" si="212"/>
        <v>0</v>
      </c>
      <c r="O3414" s="10">
        <f t="shared" si="213"/>
        <v>0</v>
      </c>
      <c r="P3414" s="11">
        <f t="shared" si="214"/>
        <v>0</v>
      </c>
      <c r="Q3414" s="10">
        <f t="shared" si="215"/>
        <v>0</v>
      </c>
    </row>
    <row r="3415" spans="1:17" x14ac:dyDescent="0.3">
      <c r="A3415" s="12" t="s">
        <v>4288</v>
      </c>
      <c r="B3415" s="12" t="s">
        <v>3989</v>
      </c>
      <c r="C3415" s="13" t="s">
        <v>19</v>
      </c>
      <c r="D3415" s="12">
        <v>31</v>
      </c>
      <c r="E3415" s="13" t="s">
        <v>25</v>
      </c>
      <c r="F3415" s="13" t="s">
        <v>458</v>
      </c>
      <c r="G3415" s="13" t="s">
        <v>872</v>
      </c>
      <c r="H3415" s="13" t="s">
        <v>499</v>
      </c>
      <c r="I3415" s="12" t="s">
        <v>16</v>
      </c>
      <c r="J3415" s="14">
        <v>742</v>
      </c>
      <c r="K3415" s="15">
        <v>0</v>
      </c>
      <c r="L3415" s="15">
        <v>0</v>
      </c>
      <c r="M3415" s="15">
        <v>0</v>
      </c>
      <c r="N3415" s="16">
        <f t="shared" si="212"/>
        <v>0</v>
      </c>
      <c r="O3415" s="17">
        <f t="shared" si="213"/>
        <v>0</v>
      </c>
      <c r="P3415" s="18">
        <f t="shared" si="214"/>
        <v>0</v>
      </c>
      <c r="Q3415" s="17">
        <f t="shared" si="215"/>
        <v>0</v>
      </c>
    </row>
    <row r="3416" spans="1:17" x14ac:dyDescent="0.3">
      <c r="A3416" s="5" t="s">
        <v>4289</v>
      </c>
      <c r="B3416" s="5" t="s">
        <v>3989</v>
      </c>
      <c r="C3416" s="6" t="s">
        <v>19</v>
      </c>
      <c r="D3416" s="5">
        <v>31</v>
      </c>
      <c r="E3416" s="6" t="s">
        <v>25</v>
      </c>
      <c r="F3416" s="6" t="s">
        <v>458</v>
      </c>
      <c r="G3416" s="6" t="s">
        <v>872</v>
      </c>
      <c r="H3416" s="6" t="s">
        <v>501</v>
      </c>
      <c r="I3416" s="5" t="s">
        <v>16</v>
      </c>
      <c r="J3416" s="7">
        <v>208</v>
      </c>
      <c r="K3416" s="8">
        <v>32</v>
      </c>
      <c r="L3416" s="8">
        <v>0</v>
      </c>
      <c r="M3416" s="8">
        <v>0</v>
      </c>
      <c r="N3416" s="9">
        <f t="shared" si="212"/>
        <v>-32</v>
      </c>
      <c r="O3416" s="10">
        <f t="shared" si="213"/>
        <v>0</v>
      </c>
      <c r="P3416" s="11">
        <f t="shared" si="214"/>
        <v>0</v>
      </c>
      <c r="Q3416" s="10">
        <f t="shared" si="215"/>
        <v>0</v>
      </c>
    </row>
    <row r="3417" spans="1:17" x14ac:dyDescent="0.3">
      <c r="A3417" s="12" t="s">
        <v>4290</v>
      </c>
      <c r="B3417" s="12" t="s">
        <v>3989</v>
      </c>
      <c r="C3417" s="13" t="s">
        <v>19</v>
      </c>
      <c r="D3417" s="12">
        <v>31</v>
      </c>
      <c r="E3417" s="13" t="s">
        <v>25</v>
      </c>
      <c r="F3417" s="13" t="s">
        <v>458</v>
      </c>
      <c r="G3417" s="13" t="s">
        <v>872</v>
      </c>
      <c r="H3417" s="13" t="s">
        <v>503</v>
      </c>
      <c r="I3417" s="12" t="s">
        <v>16</v>
      </c>
      <c r="J3417" s="14">
        <v>370</v>
      </c>
      <c r="K3417" s="15">
        <v>0</v>
      </c>
      <c r="L3417" s="15">
        <v>0</v>
      </c>
      <c r="M3417" s="15">
        <v>0</v>
      </c>
      <c r="N3417" s="16">
        <f t="shared" si="212"/>
        <v>0</v>
      </c>
      <c r="O3417" s="17">
        <f t="shared" si="213"/>
        <v>0</v>
      </c>
      <c r="P3417" s="18">
        <f t="shared" si="214"/>
        <v>0</v>
      </c>
      <c r="Q3417" s="17">
        <f t="shared" si="215"/>
        <v>0</v>
      </c>
    </row>
    <row r="3418" spans="1:17" x14ac:dyDescent="0.3">
      <c r="A3418" s="5" t="s">
        <v>4291</v>
      </c>
      <c r="B3418" s="5" t="s">
        <v>3989</v>
      </c>
      <c r="C3418" s="6" t="s">
        <v>19</v>
      </c>
      <c r="D3418" s="5">
        <v>31</v>
      </c>
      <c r="E3418" s="6" t="s">
        <v>25</v>
      </c>
      <c r="F3418" s="6" t="s">
        <v>458</v>
      </c>
      <c r="G3418" s="6" t="s">
        <v>872</v>
      </c>
      <c r="H3418" s="6" t="s">
        <v>838</v>
      </c>
      <c r="I3418" s="5" t="s">
        <v>12</v>
      </c>
      <c r="J3418" s="7">
        <v>0</v>
      </c>
      <c r="K3418" s="8">
        <v>0</v>
      </c>
      <c r="L3418" s="8">
        <v>0</v>
      </c>
      <c r="M3418" s="8">
        <v>0</v>
      </c>
      <c r="N3418" s="9">
        <f t="shared" si="212"/>
        <v>0</v>
      </c>
      <c r="O3418" s="10">
        <f t="shared" si="213"/>
        <v>0</v>
      </c>
      <c r="P3418" s="11">
        <f t="shared" si="214"/>
        <v>0</v>
      </c>
      <c r="Q3418" s="10">
        <f t="shared" si="215"/>
        <v>0</v>
      </c>
    </row>
    <row r="3419" spans="1:17" x14ac:dyDescent="0.3">
      <c r="A3419" s="12" t="s">
        <v>4292</v>
      </c>
      <c r="B3419" s="12" t="s">
        <v>3989</v>
      </c>
      <c r="C3419" s="13" t="s">
        <v>19</v>
      </c>
      <c r="D3419" s="12">
        <v>31</v>
      </c>
      <c r="E3419" s="13" t="s">
        <v>25</v>
      </c>
      <c r="F3419" s="13" t="s">
        <v>458</v>
      </c>
      <c r="G3419" s="13" t="s">
        <v>78</v>
      </c>
      <c r="H3419" s="13" t="s">
        <v>505</v>
      </c>
      <c r="I3419" s="12" t="s">
        <v>10</v>
      </c>
      <c r="J3419" s="14">
        <v>2000</v>
      </c>
      <c r="K3419" s="15">
        <v>1193</v>
      </c>
      <c r="L3419" s="15">
        <v>1180.73</v>
      </c>
      <c r="M3419" s="15">
        <v>1170.08</v>
      </c>
      <c r="N3419" s="16">
        <f t="shared" si="212"/>
        <v>-12.269999999999982</v>
      </c>
      <c r="O3419" s="17">
        <f t="shared" si="213"/>
        <v>0.9897150041911148</v>
      </c>
      <c r="P3419" s="18">
        <f t="shared" si="214"/>
        <v>9.101941747572893E-3</v>
      </c>
      <c r="Q3419" s="17">
        <f t="shared" si="215"/>
        <v>0.79350134408602147</v>
      </c>
    </row>
    <row r="3420" spans="1:17" x14ac:dyDescent="0.3">
      <c r="A3420" s="5" t="s">
        <v>4293</v>
      </c>
      <c r="B3420" s="5" t="s">
        <v>3989</v>
      </c>
      <c r="C3420" s="6" t="s">
        <v>19</v>
      </c>
      <c r="D3420" s="5">
        <v>31</v>
      </c>
      <c r="E3420" s="6" t="s">
        <v>25</v>
      </c>
      <c r="F3420" s="6" t="s">
        <v>506</v>
      </c>
      <c r="G3420" s="6" t="s">
        <v>58</v>
      </c>
      <c r="H3420" s="6" t="s">
        <v>507</v>
      </c>
      <c r="I3420" s="5" t="s">
        <v>10</v>
      </c>
      <c r="J3420" s="7">
        <v>1700</v>
      </c>
      <c r="K3420" s="8">
        <v>758</v>
      </c>
      <c r="L3420" s="8">
        <v>749.93</v>
      </c>
      <c r="M3420" s="8">
        <v>736.06</v>
      </c>
      <c r="N3420" s="9">
        <f t="shared" si="212"/>
        <v>-8.07000000000005</v>
      </c>
      <c r="O3420" s="10">
        <f t="shared" si="213"/>
        <v>0.98935356200527702</v>
      </c>
      <c r="P3420" s="11">
        <f t="shared" si="214"/>
        <v>1.8843572534847711E-2</v>
      </c>
      <c r="Q3420" s="10">
        <f t="shared" si="215"/>
        <v>0.59292378241619226</v>
      </c>
    </row>
    <row r="3421" spans="1:17" x14ac:dyDescent="0.3">
      <c r="A3421" s="12" t="s">
        <v>4294</v>
      </c>
      <c r="B3421" s="12" t="s">
        <v>3989</v>
      </c>
      <c r="C3421" s="13" t="s">
        <v>19</v>
      </c>
      <c r="D3421" s="12">
        <v>31</v>
      </c>
      <c r="E3421" s="13" t="s">
        <v>25</v>
      </c>
      <c r="F3421" s="13" t="s">
        <v>506</v>
      </c>
      <c r="G3421" s="13" t="s">
        <v>58</v>
      </c>
      <c r="H3421" s="13" t="s">
        <v>508</v>
      </c>
      <c r="I3421" s="12" t="s">
        <v>10</v>
      </c>
      <c r="J3421" s="14">
        <v>1720</v>
      </c>
      <c r="K3421" s="15">
        <v>635</v>
      </c>
      <c r="L3421" s="15">
        <v>851.47</v>
      </c>
      <c r="M3421" s="15">
        <v>643.25</v>
      </c>
      <c r="N3421" s="16">
        <f t="shared" si="212"/>
        <v>216.47000000000003</v>
      </c>
      <c r="O3421" s="17">
        <f t="shared" si="213"/>
        <v>1.3408976377952757</v>
      </c>
      <c r="P3421" s="18">
        <f t="shared" si="214"/>
        <v>0.32369996113486205</v>
      </c>
      <c r="Q3421" s="17">
        <f t="shared" si="215"/>
        <v>0.66537728182045508</v>
      </c>
    </row>
    <row r="3422" spans="1:17" x14ac:dyDescent="0.3">
      <c r="A3422" s="5" t="s">
        <v>4295</v>
      </c>
      <c r="B3422" s="5" t="s">
        <v>3989</v>
      </c>
      <c r="C3422" s="6" t="s">
        <v>19</v>
      </c>
      <c r="D3422" s="5">
        <v>31</v>
      </c>
      <c r="E3422" s="6" t="s">
        <v>25</v>
      </c>
      <c r="F3422" s="6" t="s">
        <v>506</v>
      </c>
      <c r="G3422" s="6" t="s">
        <v>58</v>
      </c>
      <c r="H3422" s="6" t="s">
        <v>510</v>
      </c>
      <c r="I3422" s="5" t="s">
        <v>10</v>
      </c>
      <c r="J3422" s="7">
        <v>1600</v>
      </c>
      <c r="K3422" s="8">
        <v>482</v>
      </c>
      <c r="L3422" s="8">
        <v>517.29999999999995</v>
      </c>
      <c r="M3422" s="8">
        <v>687.34</v>
      </c>
      <c r="N3422" s="9">
        <f t="shared" si="212"/>
        <v>35.299999999999955</v>
      </c>
      <c r="O3422" s="10">
        <f t="shared" si="213"/>
        <v>1.0732365145228215</v>
      </c>
      <c r="P3422" s="11">
        <f t="shared" si="214"/>
        <v>-0.24738848313789402</v>
      </c>
      <c r="Q3422" s="10">
        <f t="shared" si="215"/>
        <v>0.43455981182795694</v>
      </c>
    </row>
    <row r="3423" spans="1:17" x14ac:dyDescent="0.3">
      <c r="A3423" s="12" t="s">
        <v>4296</v>
      </c>
      <c r="B3423" s="12" t="s">
        <v>3989</v>
      </c>
      <c r="C3423" s="13" t="s">
        <v>19</v>
      </c>
      <c r="D3423" s="12">
        <v>31</v>
      </c>
      <c r="E3423" s="13" t="s">
        <v>25</v>
      </c>
      <c r="F3423" s="13" t="s">
        <v>506</v>
      </c>
      <c r="G3423" s="13" t="s">
        <v>58</v>
      </c>
      <c r="H3423" s="13" t="s">
        <v>512</v>
      </c>
      <c r="I3423" s="12" t="s">
        <v>16</v>
      </c>
      <c r="J3423" s="14">
        <v>0</v>
      </c>
      <c r="K3423" s="15">
        <v>42</v>
      </c>
      <c r="L3423" s="15">
        <v>0</v>
      </c>
      <c r="M3423" s="15">
        <v>0</v>
      </c>
      <c r="N3423" s="16">
        <f t="shared" si="212"/>
        <v>-42</v>
      </c>
      <c r="O3423" s="17">
        <f t="shared" si="213"/>
        <v>0</v>
      </c>
      <c r="P3423" s="18">
        <f t="shared" si="214"/>
        <v>0</v>
      </c>
      <c r="Q3423" s="17">
        <f t="shared" si="215"/>
        <v>0</v>
      </c>
    </row>
    <row r="3424" spans="1:17" x14ac:dyDescent="0.3">
      <c r="A3424" s="5" t="s">
        <v>4297</v>
      </c>
      <c r="B3424" s="5" t="s">
        <v>3989</v>
      </c>
      <c r="C3424" s="6" t="s">
        <v>19</v>
      </c>
      <c r="D3424" s="5">
        <v>31</v>
      </c>
      <c r="E3424" s="6" t="s">
        <v>25</v>
      </c>
      <c r="F3424" s="6" t="s">
        <v>506</v>
      </c>
      <c r="G3424" s="6" t="s">
        <v>58</v>
      </c>
      <c r="H3424" s="6" t="s">
        <v>513</v>
      </c>
      <c r="I3424" s="5" t="s">
        <v>12</v>
      </c>
      <c r="J3424" s="7">
        <v>36</v>
      </c>
      <c r="K3424" s="8">
        <v>8</v>
      </c>
      <c r="L3424" s="8">
        <v>0</v>
      </c>
      <c r="M3424" s="8">
        <v>12.66</v>
      </c>
      <c r="N3424" s="9">
        <f t="shared" si="212"/>
        <v>-8</v>
      </c>
      <c r="O3424" s="10">
        <f t="shared" si="213"/>
        <v>0</v>
      </c>
      <c r="P3424" s="11">
        <f t="shared" si="214"/>
        <v>-1</v>
      </c>
      <c r="Q3424" s="10">
        <f t="shared" si="215"/>
        <v>0</v>
      </c>
    </row>
    <row r="3425" spans="1:17" x14ac:dyDescent="0.3">
      <c r="A3425" s="12" t="s">
        <v>4298</v>
      </c>
      <c r="B3425" s="12" t="s">
        <v>3989</v>
      </c>
      <c r="C3425" s="13" t="s">
        <v>19</v>
      </c>
      <c r="D3425" s="12">
        <v>31</v>
      </c>
      <c r="E3425" s="13" t="s">
        <v>25</v>
      </c>
      <c r="F3425" s="13" t="s">
        <v>506</v>
      </c>
      <c r="G3425" s="13" t="s">
        <v>58</v>
      </c>
      <c r="H3425" s="13" t="s">
        <v>514</v>
      </c>
      <c r="I3425" s="12" t="s">
        <v>12</v>
      </c>
      <c r="J3425" s="14">
        <v>36</v>
      </c>
      <c r="K3425" s="15">
        <v>8</v>
      </c>
      <c r="L3425" s="15">
        <v>0</v>
      </c>
      <c r="M3425" s="15">
        <v>5.77</v>
      </c>
      <c r="N3425" s="16">
        <f t="shared" si="212"/>
        <v>-8</v>
      </c>
      <c r="O3425" s="17">
        <f t="shared" si="213"/>
        <v>0</v>
      </c>
      <c r="P3425" s="18">
        <f t="shared" si="214"/>
        <v>-1</v>
      </c>
      <c r="Q3425" s="17">
        <f t="shared" si="215"/>
        <v>0</v>
      </c>
    </row>
    <row r="3426" spans="1:17" x14ac:dyDescent="0.3">
      <c r="A3426" s="5" t="s">
        <v>4299</v>
      </c>
      <c r="B3426" s="5" t="s">
        <v>3989</v>
      </c>
      <c r="C3426" s="6" t="s">
        <v>19</v>
      </c>
      <c r="D3426" s="5">
        <v>31</v>
      </c>
      <c r="E3426" s="6" t="s">
        <v>25</v>
      </c>
      <c r="F3426" s="6" t="s">
        <v>506</v>
      </c>
      <c r="G3426" s="6" t="s">
        <v>58</v>
      </c>
      <c r="H3426" s="6" t="s">
        <v>515</v>
      </c>
      <c r="I3426" s="5" t="s">
        <v>12</v>
      </c>
      <c r="J3426" s="7">
        <v>290</v>
      </c>
      <c r="K3426" s="8">
        <v>25</v>
      </c>
      <c r="L3426" s="8">
        <v>0</v>
      </c>
      <c r="M3426" s="8">
        <v>24.97</v>
      </c>
      <c r="N3426" s="9">
        <f t="shared" si="212"/>
        <v>-25</v>
      </c>
      <c r="O3426" s="10">
        <f t="shared" si="213"/>
        <v>0</v>
      </c>
      <c r="P3426" s="11">
        <f t="shared" si="214"/>
        <v>-1</v>
      </c>
      <c r="Q3426" s="10">
        <f t="shared" si="215"/>
        <v>0</v>
      </c>
    </row>
    <row r="3427" spans="1:17" x14ac:dyDescent="0.3">
      <c r="A3427" s="12" t="s">
        <v>4300</v>
      </c>
      <c r="B3427" s="12" t="s">
        <v>3989</v>
      </c>
      <c r="C3427" s="13" t="s">
        <v>19</v>
      </c>
      <c r="D3427" s="12">
        <v>31</v>
      </c>
      <c r="E3427" s="13" t="s">
        <v>25</v>
      </c>
      <c r="F3427" s="13" t="s">
        <v>506</v>
      </c>
      <c r="G3427" s="13" t="s">
        <v>58</v>
      </c>
      <c r="H3427" s="13" t="s">
        <v>516</v>
      </c>
      <c r="I3427" s="12" t="s">
        <v>12</v>
      </c>
      <c r="J3427" s="14">
        <v>26</v>
      </c>
      <c r="K3427" s="15">
        <v>6</v>
      </c>
      <c r="L3427" s="15">
        <v>0.93</v>
      </c>
      <c r="M3427" s="15">
        <v>9.16</v>
      </c>
      <c r="N3427" s="16">
        <f t="shared" si="212"/>
        <v>-5.07</v>
      </c>
      <c r="O3427" s="17">
        <f t="shared" si="213"/>
        <v>0.155</v>
      </c>
      <c r="P3427" s="18">
        <f t="shared" si="214"/>
        <v>-0.89847161572052403</v>
      </c>
      <c r="Q3427" s="17">
        <f t="shared" si="215"/>
        <v>4.807692307692308E-2</v>
      </c>
    </row>
    <row r="3428" spans="1:17" x14ac:dyDescent="0.3">
      <c r="A3428" s="5" t="s">
        <v>4301</v>
      </c>
      <c r="B3428" s="5" t="s">
        <v>3989</v>
      </c>
      <c r="C3428" s="6" t="s">
        <v>19</v>
      </c>
      <c r="D3428" s="5">
        <v>31</v>
      </c>
      <c r="E3428" s="6" t="s">
        <v>25</v>
      </c>
      <c r="F3428" s="6" t="s">
        <v>506</v>
      </c>
      <c r="G3428" s="6" t="s">
        <v>58</v>
      </c>
      <c r="H3428" s="6" t="s">
        <v>517</v>
      </c>
      <c r="I3428" s="5" t="s">
        <v>12</v>
      </c>
      <c r="J3428" s="7">
        <v>240</v>
      </c>
      <c r="K3428" s="8">
        <v>42</v>
      </c>
      <c r="L3428" s="8">
        <v>17.510000000000002</v>
      </c>
      <c r="M3428" s="8">
        <v>43.28</v>
      </c>
      <c r="N3428" s="9">
        <f t="shared" si="212"/>
        <v>-24.49</v>
      </c>
      <c r="O3428" s="10">
        <f t="shared" si="213"/>
        <v>0.41690476190476194</v>
      </c>
      <c r="P3428" s="11">
        <f t="shared" si="214"/>
        <v>-0.59542513863216262</v>
      </c>
      <c r="Q3428" s="10">
        <f t="shared" si="215"/>
        <v>9.8062275985663083E-2</v>
      </c>
    </row>
    <row r="3429" spans="1:17" x14ac:dyDescent="0.3">
      <c r="A3429" s="12" t="s">
        <v>4302</v>
      </c>
      <c r="B3429" s="12" t="s">
        <v>3989</v>
      </c>
      <c r="C3429" s="13" t="s">
        <v>19</v>
      </c>
      <c r="D3429" s="12">
        <v>31</v>
      </c>
      <c r="E3429" s="13" t="s">
        <v>25</v>
      </c>
      <c r="F3429" s="13" t="s">
        <v>506</v>
      </c>
      <c r="G3429" s="13" t="s">
        <v>58</v>
      </c>
      <c r="H3429" s="13" t="s">
        <v>518</v>
      </c>
      <c r="I3429" s="12" t="s">
        <v>12</v>
      </c>
      <c r="J3429" s="14">
        <v>32</v>
      </c>
      <c r="K3429" s="15">
        <v>9</v>
      </c>
      <c r="L3429" s="15">
        <v>6.21</v>
      </c>
      <c r="M3429" s="15">
        <v>11.37</v>
      </c>
      <c r="N3429" s="16">
        <f t="shared" si="212"/>
        <v>-2.79</v>
      </c>
      <c r="O3429" s="17">
        <f t="shared" si="213"/>
        <v>0.69</v>
      </c>
      <c r="P3429" s="18">
        <f t="shared" si="214"/>
        <v>-0.45382585751978888</v>
      </c>
      <c r="Q3429" s="17">
        <f t="shared" si="215"/>
        <v>0.26083669354838712</v>
      </c>
    </row>
    <row r="3430" spans="1:17" x14ac:dyDescent="0.3">
      <c r="A3430" s="5" t="s">
        <v>4303</v>
      </c>
      <c r="B3430" s="5" t="s">
        <v>3989</v>
      </c>
      <c r="C3430" s="6" t="s">
        <v>19</v>
      </c>
      <c r="D3430" s="5">
        <v>31</v>
      </c>
      <c r="E3430" s="6" t="s">
        <v>25</v>
      </c>
      <c r="F3430" s="6" t="s">
        <v>506</v>
      </c>
      <c r="G3430" s="6" t="s">
        <v>58</v>
      </c>
      <c r="H3430" s="6" t="s">
        <v>519</v>
      </c>
      <c r="I3430" s="5" t="s">
        <v>12</v>
      </c>
      <c r="J3430" s="7">
        <v>139.19999999999999</v>
      </c>
      <c r="K3430" s="8">
        <v>25</v>
      </c>
      <c r="L3430" s="8">
        <v>18.440000000000001</v>
      </c>
      <c r="M3430" s="8">
        <v>35.49</v>
      </c>
      <c r="N3430" s="9">
        <f t="shared" si="212"/>
        <v>-6.5599999999999987</v>
      </c>
      <c r="O3430" s="10">
        <f t="shared" si="213"/>
        <v>0.73760000000000003</v>
      </c>
      <c r="P3430" s="11">
        <f t="shared" si="214"/>
        <v>-0.48041701887855731</v>
      </c>
      <c r="Q3430" s="10">
        <f t="shared" si="215"/>
        <v>0.17805277468792488</v>
      </c>
    </row>
    <row r="3431" spans="1:17" x14ac:dyDescent="0.3">
      <c r="A3431" s="12" t="s">
        <v>4304</v>
      </c>
      <c r="B3431" s="12" t="s">
        <v>3989</v>
      </c>
      <c r="C3431" s="13" t="s">
        <v>19</v>
      </c>
      <c r="D3431" s="12">
        <v>31</v>
      </c>
      <c r="E3431" s="13" t="s">
        <v>25</v>
      </c>
      <c r="F3431" s="13" t="s">
        <v>506</v>
      </c>
      <c r="G3431" s="13" t="s">
        <v>58</v>
      </c>
      <c r="H3431" s="13" t="s">
        <v>520</v>
      </c>
      <c r="I3431" s="12" t="s">
        <v>12</v>
      </c>
      <c r="J3431" s="14">
        <v>150</v>
      </c>
      <c r="K3431" s="15">
        <v>25</v>
      </c>
      <c r="L3431" s="15">
        <v>10.24</v>
      </c>
      <c r="M3431" s="15">
        <v>18.100000000000001</v>
      </c>
      <c r="N3431" s="16">
        <f t="shared" si="212"/>
        <v>-14.76</v>
      </c>
      <c r="O3431" s="17">
        <f t="shared" si="213"/>
        <v>0.40960000000000002</v>
      </c>
      <c r="P3431" s="18">
        <f t="shared" si="214"/>
        <v>-0.43425414364640885</v>
      </c>
      <c r="Q3431" s="17">
        <f t="shared" si="215"/>
        <v>9.1756272401433692E-2</v>
      </c>
    </row>
    <row r="3432" spans="1:17" x14ac:dyDescent="0.3">
      <c r="A3432" s="5" t="s">
        <v>4305</v>
      </c>
      <c r="B3432" s="5" t="s">
        <v>3989</v>
      </c>
      <c r="C3432" s="6" t="s">
        <v>19</v>
      </c>
      <c r="D3432" s="5">
        <v>31</v>
      </c>
      <c r="E3432" s="6" t="s">
        <v>25</v>
      </c>
      <c r="F3432" s="6" t="s">
        <v>506</v>
      </c>
      <c r="G3432" s="6" t="s">
        <v>58</v>
      </c>
      <c r="H3432" s="6" t="s">
        <v>521</v>
      </c>
      <c r="I3432" s="5" t="s">
        <v>12</v>
      </c>
      <c r="J3432" s="7">
        <v>900</v>
      </c>
      <c r="K3432" s="8">
        <v>245</v>
      </c>
      <c r="L3432" s="8">
        <v>125.88</v>
      </c>
      <c r="M3432" s="8">
        <v>207.28</v>
      </c>
      <c r="N3432" s="9">
        <f t="shared" si="212"/>
        <v>-119.12</v>
      </c>
      <c r="O3432" s="10">
        <f t="shared" si="213"/>
        <v>0.51379591836734695</v>
      </c>
      <c r="P3432" s="11">
        <f t="shared" si="214"/>
        <v>-0.39270551910459284</v>
      </c>
      <c r="Q3432" s="10">
        <f t="shared" si="215"/>
        <v>0.18799283154121862</v>
      </c>
    </row>
    <row r="3433" spans="1:17" x14ac:dyDescent="0.3">
      <c r="A3433" s="12" t="s">
        <v>4306</v>
      </c>
      <c r="B3433" s="12" t="s">
        <v>3989</v>
      </c>
      <c r="C3433" s="13" t="s">
        <v>19</v>
      </c>
      <c r="D3433" s="12">
        <v>31</v>
      </c>
      <c r="E3433" s="13" t="s">
        <v>25</v>
      </c>
      <c r="F3433" s="13" t="s">
        <v>506</v>
      </c>
      <c r="G3433" s="13" t="s">
        <v>58</v>
      </c>
      <c r="H3433" s="13" t="s">
        <v>522</v>
      </c>
      <c r="I3433" s="12" t="s">
        <v>12</v>
      </c>
      <c r="J3433" s="14">
        <v>100</v>
      </c>
      <c r="K3433" s="15">
        <v>47</v>
      </c>
      <c r="L3433" s="15">
        <v>27.13</v>
      </c>
      <c r="M3433" s="15">
        <v>42.54</v>
      </c>
      <c r="N3433" s="16">
        <f t="shared" si="212"/>
        <v>-19.87</v>
      </c>
      <c r="O3433" s="17">
        <f t="shared" si="213"/>
        <v>0.57723404255319144</v>
      </c>
      <c r="P3433" s="18">
        <f t="shared" si="214"/>
        <v>-0.3622472966619652</v>
      </c>
      <c r="Q3433" s="17">
        <f t="shared" si="215"/>
        <v>0.36465053763440858</v>
      </c>
    </row>
    <row r="3434" spans="1:17" x14ac:dyDescent="0.3">
      <c r="A3434" s="5" t="s">
        <v>4307</v>
      </c>
      <c r="B3434" s="5" t="s">
        <v>3989</v>
      </c>
      <c r="C3434" s="6" t="s">
        <v>19</v>
      </c>
      <c r="D3434" s="5">
        <v>31</v>
      </c>
      <c r="E3434" s="6" t="s">
        <v>25</v>
      </c>
      <c r="F3434" s="6" t="s">
        <v>506</v>
      </c>
      <c r="G3434" s="6" t="s">
        <v>58</v>
      </c>
      <c r="H3434" s="6" t="s">
        <v>523</v>
      </c>
      <c r="I3434" s="5" t="s">
        <v>12</v>
      </c>
      <c r="J3434" s="7">
        <v>120</v>
      </c>
      <c r="K3434" s="8">
        <v>29</v>
      </c>
      <c r="L3434" s="8">
        <v>12.39</v>
      </c>
      <c r="M3434" s="8">
        <v>20.72</v>
      </c>
      <c r="N3434" s="9">
        <f t="shared" si="212"/>
        <v>-16.61</v>
      </c>
      <c r="O3434" s="10">
        <f t="shared" si="213"/>
        <v>0.42724137931034484</v>
      </c>
      <c r="P3434" s="11">
        <f t="shared" si="214"/>
        <v>-0.40202702702702697</v>
      </c>
      <c r="Q3434" s="10">
        <f t="shared" si="215"/>
        <v>0.1387768817204301</v>
      </c>
    </row>
    <row r="3435" spans="1:17" x14ac:dyDescent="0.3">
      <c r="A3435" s="12" t="s">
        <v>4308</v>
      </c>
      <c r="B3435" s="12" t="s">
        <v>3989</v>
      </c>
      <c r="C3435" s="13" t="s">
        <v>19</v>
      </c>
      <c r="D3435" s="12">
        <v>31</v>
      </c>
      <c r="E3435" s="13" t="s">
        <v>25</v>
      </c>
      <c r="F3435" s="13" t="s">
        <v>506</v>
      </c>
      <c r="G3435" s="13" t="s">
        <v>58</v>
      </c>
      <c r="H3435" s="13" t="s">
        <v>524</v>
      </c>
      <c r="I3435" s="12" t="s">
        <v>12</v>
      </c>
      <c r="J3435" s="14">
        <v>55</v>
      </c>
      <c r="K3435" s="15">
        <v>30</v>
      </c>
      <c r="L3435" s="15">
        <v>10.029999999999999</v>
      </c>
      <c r="M3435" s="15">
        <v>16.43</v>
      </c>
      <c r="N3435" s="16">
        <f t="shared" si="212"/>
        <v>-19.97</v>
      </c>
      <c r="O3435" s="17">
        <f t="shared" si="213"/>
        <v>0.33433333333333332</v>
      </c>
      <c r="P3435" s="18">
        <f t="shared" si="214"/>
        <v>-0.38953134510042609</v>
      </c>
      <c r="Q3435" s="17">
        <f t="shared" si="215"/>
        <v>0.24511241446725318</v>
      </c>
    </row>
    <row r="3436" spans="1:17" x14ac:dyDescent="0.3">
      <c r="A3436" s="5" t="s">
        <v>4309</v>
      </c>
      <c r="B3436" s="5" t="s">
        <v>3989</v>
      </c>
      <c r="C3436" s="6" t="s">
        <v>19</v>
      </c>
      <c r="D3436" s="5">
        <v>31</v>
      </c>
      <c r="E3436" s="6" t="s">
        <v>25</v>
      </c>
      <c r="F3436" s="6" t="s">
        <v>506</v>
      </c>
      <c r="G3436" s="6" t="s">
        <v>58</v>
      </c>
      <c r="H3436" s="6" t="s">
        <v>525</v>
      </c>
      <c r="I3436" s="5" t="s">
        <v>12</v>
      </c>
      <c r="J3436" s="7">
        <v>28</v>
      </c>
      <c r="K3436" s="8">
        <v>9</v>
      </c>
      <c r="L3436" s="8">
        <v>0</v>
      </c>
      <c r="M3436" s="8">
        <v>11.6</v>
      </c>
      <c r="N3436" s="9">
        <f t="shared" si="212"/>
        <v>-9</v>
      </c>
      <c r="O3436" s="10">
        <f t="shared" si="213"/>
        <v>0</v>
      </c>
      <c r="P3436" s="11">
        <f t="shared" si="214"/>
        <v>-1</v>
      </c>
      <c r="Q3436" s="10">
        <f t="shared" si="215"/>
        <v>0</v>
      </c>
    </row>
    <row r="3437" spans="1:17" x14ac:dyDescent="0.3">
      <c r="A3437" s="12" t="s">
        <v>4310</v>
      </c>
      <c r="B3437" s="12" t="s">
        <v>3989</v>
      </c>
      <c r="C3437" s="13" t="s">
        <v>19</v>
      </c>
      <c r="D3437" s="12">
        <v>31</v>
      </c>
      <c r="E3437" s="13" t="s">
        <v>25</v>
      </c>
      <c r="F3437" s="13" t="s">
        <v>506</v>
      </c>
      <c r="G3437" s="13" t="s">
        <v>58</v>
      </c>
      <c r="H3437" s="13" t="s">
        <v>526</v>
      </c>
      <c r="I3437" s="12" t="s">
        <v>12</v>
      </c>
      <c r="J3437" s="14">
        <v>1035</v>
      </c>
      <c r="K3437" s="15">
        <v>403</v>
      </c>
      <c r="L3437" s="15">
        <v>206.59</v>
      </c>
      <c r="M3437" s="15">
        <v>459.7</v>
      </c>
      <c r="N3437" s="16">
        <f t="shared" si="212"/>
        <v>-196.41</v>
      </c>
      <c r="O3437" s="17">
        <f t="shared" si="213"/>
        <v>0.51263027295285357</v>
      </c>
      <c r="P3437" s="18">
        <f t="shared" si="214"/>
        <v>-0.55059821622797478</v>
      </c>
      <c r="Q3437" s="17">
        <f t="shared" si="215"/>
        <v>0.26828476442782195</v>
      </c>
    </row>
    <row r="3438" spans="1:17" x14ac:dyDescent="0.3">
      <c r="A3438" s="5" t="s">
        <v>4311</v>
      </c>
      <c r="B3438" s="5" t="s">
        <v>3989</v>
      </c>
      <c r="C3438" s="6" t="s">
        <v>19</v>
      </c>
      <c r="D3438" s="5">
        <v>31</v>
      </c>
      <c r="E3438" s="6" t="s">
        <v>25</v>
      </c>
      <c r="F3438" s="6" t="s">
        <v>506</v>
      </c>
      <c r="G3438" s="6" t="s">
        <v>58</v>
      </c>
      <c r="H3438" s="6" t="s">
        <v>527</v>
      </c>
      <c r="I3438" s="5" t="s">
        <v>12</v>
      </c>
      <c r="J3438" s="7">
        <v>42</v>
      </c>
      <c r="K3438" s="8">
        <v>11</v>
      </c>
      <c r="L3438" s="8">
        <v>12.01</v>
      </c>
      <c r="M3438" s="8">
        <v>20.68</v>
      </c>
      <c r="N3438" s="9">
        <f t="shared" si="212"/>
        <v>1.0099999999999998</v>
      </c>
      <c r="O3438" s="10">
        <f t="shared" si="213"/>
        <v>1.0918181818181818</v>
      </c>
      <c r="P3438" s="11">
        <f t="shared" si="214"/>
        <v>-0.41924564796905223</v>
      </c>
      <c r="Q3438" s="10">
        <f t="shared" si="215"/>
        <v>0.38434459805427545</v>
      </c>
    </row>
    <row r="3439" spans="1:17" x14ac:dyDescent="0.3">
      <c r="A3439" s="12" t="s">
        <v>4312</v>
      </c>
      <c r="B3439" s="12" t="s">
        <v>3989</v>
      </c>
      <c r="C3439" s="13" t="s">
        <v>19</v>
      </c>
      <c r="D3439" s="12">
        <v>31</v>
      </c>
      <c r="E3439" s="13" t="s">
        <v>25</v>
      </c>
      <c r="F3439" s="13" t="s">
        <v>506</v>
      </c>
      <c r="G3439" s="13" t="s">
        <v>58</v>
      </c>
      <c r="H3439" s="13" t="s">
        <v>528</v>
      </c>
      <c r="I3439" s="12" t="s">
        <v>12</v>
      </c>
      <c r="J3439" s="14">
        <v>460</v>
      </c>
      <c r="K3439" s="15">
        <v>90</v>
      </c>
      <c r="L3439" s="15">
        <v>37.92</v>
      </c>
      <c r="M3439" s="15">
        <v>115.61</v>
      </c>
      <c r="N3439" s="16">
        <f t="shared" si="212"/>
        <v>-52.08</v>
      </c>
      <c r="O3439" s="17">
        <f t="shared" si="213"/>
        <v>0.42133333333333334</v>
      </c>
      <c r="P3439" s="18">
        <f t="shared" si="214"/>
        <v>-0.67200069198166246</v>
      </c>
      <c r="Q3439" s="17">
        <f t="shared" si="215"/>
        <v>0.11079943899018233</v>
      </c>
    </row>
    <row r="3440" spans="1:17" x14ac:dyDescent="0.3">
      <c r="A3440" s="5" t="s">
        <v>4313</v>
      </c>
      <c r="B3440" s="5" t="s">
        <v>3989</v>
      </c>
      <c r="C3440" s="6" t="s">
        <v>19</v>
      </c>
      <c r="D3440" s="5">
        <v>31</v>
      </c>
      <c r="E3440" s="6" t="s">
        <v>25</v>
      </c>
      <c r="F3440" s="6" t="s">
        <v>506</v>
      </c>
      <c r="G3440" s="6" t="s">
        <v>872</v>
      </c>
      <c r="H3440" s="6" t="s">
        <v>808</v>
      </c>
      <c r="I3440" s="5" t="s">
        <v>10</v>
      </c>
      <c r="J3440" s="7">
        <v>1200</v>
      </c>
      <c r="K3440" s="8">
        <v>158</v>
      </c>
      <c r="L3440" s="8">
        <v>682.78</v>
      </c>
      <c r="M3440" s="8">
        <v>158.28</v>
      </c>
      <c r="N3440" s="9">
        <f t="shared" si="212"/>
        <v>524.78</v>
      </c>
      <c r="O3440" s="10">
        <f t="shared" si="213"/>
        <v>4.3213924050632908</v>
      </c>
      <c r="P3440" s="11">
        <f t="shared" si="214"/>
        <v>3.3137477887288349</v>
      </c>
      <c r="Q3440" s="10">
        <f t="shared" si="215"/>
        <v>0.76476254480286743</v>
      </c>
    </row>
    <row r="3441" spans="1:17" x14ac:dyDescent="0.3">
      <c r="A3441" s="12" t="s">
        <v>4314</v>
      </c>
      <c r="B3441" s="12" t="s">
        <v>3989</v>
      </c>
      <c r="C3441" s="13" t="s">
        <v>19</v>
      </c>
      <c r="D3441" s="12">
        <v>31</v>
      </c>
      <c r="E3441" s="13" t="s">
        <v>25</v>
      </c>
      <c r="F3441" s="13" t="s">
        <v>506</v>
      </c>
      <c r="G3441" s="13" t="s">
        <v>872</v>
      </c>
      <c r="H3441" s="13" t="s">
        <v>529</v>
      </c>
      <c r="I3441" s="12" t="s">
        <v>10</v>
      </c>
      <c r="J3441" s="14">
        <v>25.2</v>
      </c>
      <c r="K3441" s="15">
        <v>0</v>
      </c>
      <c r="L3441" s="15">
        <v>0</v>
      </c>
      <c r="M3441" s="15">
        <v>0</v>
      </c>
      <c r="N3441" s="16">
        <f t="shared" si="212"/>
        <v>0</v>
      </c>
      <c r="O3441" s="17">
        <f t="shared" si="213"/>
        <v>0</v>
      </c>
      <c r="P3441" s="18">
        <f t="shared" si="214"/>
        <v>0</v>
      </c>
      <c r="Q3441" s="17">
        <f t="shared" si="215"/>
        <v>0</v>
      </c>
    </row>
    <row r="3442" spans="1:17" x14ac:dyDescent="0.3">
      <c r="A3442" s="5" t="s">
        <v>4315</v>
      </c>
      <c r="B3442" s="5" t="s">
        <v>3989</v>
      </c>
      <c r="C3442" s="6" t="s">
        <v>19</v>
      </c>
      <c r="D3442" s="5">
        <v>31</v>
      </c>
      <c r="E3442" s="6" t="s">
        <v>25</v>
      </c>
      <c r="F3442" s="6" t="s">
        <v>506</v>
      </c>
      <c r="G3442" s="6" t="s">
        <v>872</v>
      </c>
      <c r="H3442" s="6" t="s">
        <v>840</v>
      </c>
      <c r="I3442" s="5" t="s">
        <v>10</v>
      </c>
      <c r="J3442" s="7">
        <v>260</v>
      </c>
      <c r="K3442" s="8">
        <v>109</v>
      </c>
      <c r="L3442" s="8">
        <v>90.94</v>
      </c>
      <c r="M3442" s="8">
        <v>156.87</v>
      </c>
      <c r="N3442" s="9">
        <f t="shared" si="212"/>
        <v>-18.060000000000002</v>
      </c>
      <c r="O3442" s="10">
        <f t="shared" si="213"/>
        <v>0.83431192660550457</v>
      </c>
      <c r="P3442" s="11">
        <f t="shared" si="214"/>
        <v>-0.42028431185057696</v>
      </c>
      <c r="Q3442" s="10">
        <f t="shared" si="215"/>
        <v>0.47011993382961126</v>
      </c>
    </row>
    <row r="3443" spans="1:17" x14ac:dyDescent="0.3">
      <c r="A3443" s="12" t="s">
        <v>4316</v>
      </c>
      <c r="B3443" s="12" t="s">
        <v>3989</v>
      </c>
      <c r="C3443" s="13" t="s">
        <v>19</v>
      </c>
      <c r="D3443" s="12">
        <v>31</v>
      </c>
      <c r="E3443" s="13" t="s">
        <v>25</v>
      </c>
      <c r="F3443" s="13" t="s">
        <v>506</v>
      </c>
      <c r="G3443" s="13" t="s">
        <v>872</v>
      </c>
      <c r="H3443" s="13" t="s">
        <v>841</v>
      </c>
      <c r="I3443" s="12" t="s">
        <v>10</v>
      </c>
      <c r="J3443" s="14">
        <v>600</v>
      </c>
      <c r="K3443" s="15">
        <v>159</v>
      </c>
      <c r="L3443" s="15">
        <v>220.01</v>
      </c>
      <c r="M3443" s="15">
        <v>150.96</v>
      </c>
      <c r="N3443" s="16">
        <f t="shared" si="212"/>
        <v>61.009999999999991</v>
      </c>
      <c r="O3443" s="17">
        <f t="shared" si="213"/>
        <v>1.3837106918238993</v>
      </c>
      <c r="P3443" s="18">
        <f t="shared" si="214"/>
        <v>0.45740593534711166</v>
      </c>
      <c r="Q3443" s="17">
        <f t="shared" si="215"/>
        <v>0.49285394265232974</v>
      </c>
    </row>
    <row r="3444" spans="1:17" x14ac:dyDescent="0.3">
      <c r="A3444" s="5" t="s">
        <v>4317</v>
      </c>
      <c r="B3444" s="5" t="s">
        <v>3989</v>
      </c>
      <c r="C3444" s="6" t="s">
        <v>19</v>
      </c>
      <c r="D3444" s="5">
        <v>31</v>
      </c>
      <c r="E3444" s="6" t="s">
        <v>25</v>
      </c>
      <c r="F3444" s="6" t="s">
        <v>506</v>
      </c>
      <c r="G3444" s="6" t="s">
        <v>78</v>
      </c>
      <c r="H3444" s="6" t="s">
        <v>535</v>
      </c>
      <c r="I3444" s="5" t="s">
        <v>10</v>
      </c>
      <c r="J3444" s="7">
        <v>2400</v>
      </c>
      <c r="K3444" s="8">
        <v>1088</v>
      </c>
      <c r="L3444" s="8">
        <v>1110.55</v>
      </c>
      <c r="M3444" s="8">
        <v>1070.6199999999999</v>
      </c>
      <c r="N3444" s="9">
        <f t="shared" si="212"/>
        <v>22.549999999999955</v>
      </c>
      <c r="O3444" s="10">
        <f t="shared" si="213"/>
        <v>1.0207261029411765</v>
      </c>
      <c r="P3444" s="11">
        <f t="shared" si="214"/>
        <v>3.7296146158300861E-2</v>
      </c>
      <c r="Q3444" s="10">
        <f t="shared" si="215"/>
        <v>0.62194780465949817</v>
      </c>
    </row>
    <row r="3445" spans="1:17" x14ac:dyDescent="0.3">
      <c r="A3445" s="12" t="s">
        <v>4318</v>
      </c>
      <c r="B3445" s="12" t="s">
        <v>3989</v>
      </c>
      <c r="C3445" s="13" t="s">
        <v>19</v>
      </c>
      <c r="D3445" s="12">
        <v>31</v>
      </c>
      <c r="E3445" s="13" t="s">
        <v>25</v>
      </c>
      <c r="F3445" s="13" t="s">
        <v>506</v>
      </c>
      <c r="G3445" s="13" t="s">
        <v>78</v>
      </c>
      <c r="H3445" s="13" t="s">
        <v>536</v>
      </c>
      <c r="I3445" s="12" t="s">
        <v>14</v>
      </c>
      <c r="J3445" s="14">
        <v>880</v>
      </c>
      <c r="K3445" s="15">
        <v>557</v>
      </c>
      <c r="L3445" s="15">
        <v>625.67999999999995</v>
      </c>
      <c r="M3445" s="15">
        <v>674.7</v>
      </c>
      <c r="N3445" s="16">
        <f t="shared" si="212"/>
        <v>68.67999999999995</v>
      </c>
      <c r="O3445" s="17">
        <f t="shared" si="213"/>
        <v>1.1233034111310591</v>
      </c>
      <c r="P3445" s="18">
        <f t="shared" si="214"/>
        <v>-7.2654513116941002E-2</v>
      </c>
      <c r="Q3445" s="17">
        <f t="shared" si="215"/>
        <v>0.95564516129032262</v>
      </c>
    </row>
    <row r="3446" spans="1:17" x14ac:dyDescent="0.3">
      <c r="A3446" s="5" t="s">
        <v>4319</v>
      </c>
      <c r="B3446" s="5" t="s">
        <v>3989</v>
      </c>
      <c r="C3446" s="6" t="s">
        <v>19</v>
      </c>
      <c r="D3446" s="5">
        <v>31</v>
      </c>
      <c r="E3446" s="6" t="s">
        <v>25</v>
      </c>
      <c r="F3446" s="6" t="s">
        <v>537</v>
      </c>
      <c r="G3446" s="6" t="s">
        <v>58</v>
      </c>
      <c r="H3446" s="6" t="s">
        <v>538</v>
      </c>
      <c r="I3446" s="5" t="s">
        <v>10</v>
      </c>
      <c r="J3446" s="7">
        <v>63.96</v>
      </c>
      <c r="K3446" s="8">
        <v>0</v>
      </c>
      <c r="L3446" s="8">
        <v>0</v>
      </c>
      <c r="M3446" s="8">
        <v>0</v>
      </c>
      <c r="N3446" s="9">
        <f t="shared" si="212"/>
        <v>0</v>
      </c>
      <c r="O3446" s="10">
        <f t="shared" si="213"/>
        <v>0</v>
      </c>
      <c r="P3446" s="11">
        <f t="shared" si="214"/>
        <v>0</v>
      </c>
      <c r="Q3446" s="10">
        <f t="shared" si="215"/>
        <v>0</v>
      </c>
    </row>
    <row r="3447" spans="1:17" x14ac:dyDescent="0.3">
      <c r="A3447" s="12" t="s">
        <v>4320</v>
      </c>
      <c r="B3447" s="12" t="s">
        <v>3989</v>
      </c>
      <c r="C3447" s="13" t="s">
        <v>19</v>
      </c>
      <c r="D3447" s="12">
        <v>31</v>
      </c>
      <c r="E3447" s="13" t="s">
        <v>25</v>
      </c>
      <c r="F3447" s="13" t="s">
        <v>537</v>
      </c>
      <c r="G3447" s="13" t="s">
        <v>58</v>
      </c>
      <c r="H3447" s="13" t="s">
        <v>539</v>
      </c>
      <c r="I3447" s="12" t="s">
        <v>10</v>
      </c>
      <c r="J3447" s="14">
        <v>96</v>
      </c>
      <c r="K3447" s="15">
        <v>0</v>
      </c>
      <c r="L3447" s="15">
        <v>0</v>
      </c>
      <c r="M3447" s="15">
        <v>0</v>
      </c>
      <c r="N3447" s="16">
        <f t="shared" si="212"/>
        <v>0</v>
      </c>
      <c r="O3447" s="17">
        <f t="shared" si="213"/>
        <v>0</v>
      </c>
      <c r="P3447" s="18">
        <f t="shared" si="214"/>
        <v>0</v>
      </c>
      <c r="Q3447" s="17">
        <f t="shared" si="215"/>
        <v>0</v>
      </c>
    </row>
    <row r="3448" spans="1:17" x14ac:dyDescent="0.3">
      <c r="A3448" s="5" t="s">
        <v>4321</v>
      </c>
      <c r="B3448" s="5" t="s">
        <v>3989</v>
      </c>
      <c r="C3448" s="6" t="s">
        <v>19</v>
      </c>
      <c r="D3448" s="5">
        <v>31</v>
      </c>
      <c r="E3448" s="6" t="s">
        <v>25</v>
      </c>
      <c r="F3448" s="6" t="s">
        <v>537</v>
      </c>
      <c r="G3448" s="6" t="s">
        <v>58</v>
      </c>
      <c r="H3448" s="6" t="s">
        <v>541</v>
      </c>
      <c r="I3448" s="5" t="s">
        <v>12</v>
      </c>
      <c r="J3448" s="7">
        <v>75</v>
      </c>
      <c r="K3448" s="8">
        <v>28</v>
      </c>
      <c r="L3448" s="8">
        <v>24.76</v>
      </c>
      <c r="M3448" s="8">
        <v>31.42</v>
      </c>
      <c r="N3448" s="9">
        <f t="shared" si="212"/>
        <v>-3.2399999999999984</v>
      </c>
      <c r="O3448" s="10">
        <f t="shared" si="213"/>
        <v>0.88428571428571434</v>
      </c>
      <c r="P3448" s="11">
        <f t="shared" si="214"/>
        <v>-0.21196690006365371</v>
      </c>
      <c r="Q3448" s="10">
        <f t="shared" si="215"/>
        <v>0.44372759856630822</v>
      </c>
    </row>
    <row r="3449" spans="1:17" x14ac:dyDescent="0.3">
      <c r="A3449" s="12" t="s">
        <v>4322</v>
      </c>
      <c r="B3449" s="12" t="s">
        <v>3989</v>
      </c>
      <c r="C3449" s="13" t="s">
        <v>19</v>
      </c>
      <c r="D3449" s="12">
        <v>31</v>
      </c>
      <c r="E3449" s="13" t="s">
        <v>25</v>
      </c>
      <c r="F3449" s="13" t="s">
        <v>537</v>
      </c>
      <c r="G3449" s="13" t="s">
        <v>58</v>
      </c>
      <c r="H3449" s="13" t="s">
        <v>542</v>
      </c>
      <c r="I3449" s="12" t="s">
        <v>12</v>
      </c>
      <c r="J3449" s="14">
        <v>780</v>
      </c>
      <c r="K3449" s="15">
        <v>183</v>
      </c>
      <c r="L3449" s="15">
        <v>116.19</v>
      </c>
      <c r="M3449" s="15">
        <v>235.72</v>
      </c>
      <c r="N3449" s="16">
        <f t="shared" si="212"/>
        <v>-66.81</v>
      </c>
      <c r="O3449" s="17">
        <f t="shared" si="213"/>
        <v>0.63491803278688519</v>
      </c>
      <c r="P3449" s="18">
        <f t="shared" si="214"/>
        <v>-0.50708467673510949</v>
      </c>
      <c r="Q3449" s="17">
        <f t="shared" si="215"/>
        <v>0.20021712158808933</v>
      </c>
    </row>
    <row r="3450" spans="1:17" x14ac:dyDescent="0.3">
      <c r="A3450" s="5" t="s">
        <v>4323</v>
      </c>
      <c r="B3450" s="5" t="s">
        <v>3989</v>
      </c>
      <c r="C3450" s="6" t="s">
        <v>19</v>
      </c>
      <c r="D3450" s="5">
        <v>31</v>
      </c>
      <c r="E3450" s="6" t="s">
        <v>25</v>
      </c>
      <c r="F3450" s="6" t="s">
        <v>537</v>
      </c>
      <c r="G3450" s="6" t="s">
        <v>58</v>
      </c>
      <c r="H3450" s="6" t="s">
        <v>543</v>
      </c>
      <c r="I3450" s="5" t="s">
        <v>12</v>
      </c>
      <c r="J3450" s="7">
        <v>50</v>
      </c>
      <c r="K3450" s="8">
        <v>18</v>
      </c>
      <c r="L3450" s="8">
        <v>15.64</v>
      </c>
      <c r="M3450" s="8">
        <v>13.92</v>
      </c>
      <c r="N3450" s="9">
        <f t="shared" si="212"/>
        <v>-2.3599999999999994</v>
      </c>
      <c r="O3450" s="10">
        <f t="shared" si="213"/>
        <v>0.86888888888888893</v>
      </c>
      <c r="P3450" s="11">
        <f t="shared" si="214"/>
        <v>0.12356321839080464</v>
      </c>
      <c r="Q3450" s="10">
        <f t="shared" si="215"/>
        <v>0.4204301075268817</v>
      </c>
    </row>
    <row r="3451" spans="1:17" x14ac:dyDescent="0.3">
      <c r="A3451" s="12" t="s">
        <v>4324</v>
      </c>
      <c r="B3451" s="12" t="s">
        <v>3989</v>
      </c>
      <c r="C3451" s="13" t="s">
        <v>19</v>
      </c>
      <c r="D3451" s="12">
        <v>31</v>
      </c>
      <c r="E3451" s="13" t="s">
        <v>25</v>
      </c>
      <c r="F3451" s="13" t="s">
        <v>537</v>
      </c>
      <c r="G3451" s="13" t="s">
        <v>58</v>
      </c>
      <c r="H3451" s="13" t="s">
        <v>544</v>
      </c>
      <c r="I3451" s="12" t="s">
        <v>10</v>
      </c>
      <c r="J3451" s="14">
        <v>100</v>
      </c>
      <c r="K3451" s="15">
        <v>0</v>
      </c>
      <c r="L3451" s="15">
        <v>16.95</v>
      </c>
      <c r="M3451" s="15">
        <v>25.9</v>
      </c>
      <c r="N3451" s="16">
        <f t="shared" si="212"/>
        <v>16.95</v>
      </c>
      <c r="O3451" s="17">
        <f t="shared" si="213"/>
        <v>0</v>
      </c>
      <c r="P3451" s="18">
        <f t="shared" si="214"/>
        <v>-0.34555984555984554</v>
      </c>
      <c r="Q3451" s="17">
        <f t="shared" si="215"/>
        <v>0.22782258064516128</v>
      </c>
    </row>
    <row r="3452" spans="1:17" x14ac:dyDescent="0.3">
      <c r="A3452" s="5" t="s">
        <v>4325</v>
      </c>
      <c r="B3452" s="5" t="s">
        <v>3989</v>
      </c>
      <c r="C3452" s="6" t="s">
        <v>19</v>
      </c>
      <c r="D3452" s="5">
        <v>31</v>
      </c>
      <c r="E3452" s="6" t="s">
        <v>25</v>
      </c>
      <c r="F3452" s="6" t="s">
        <v>537</v>
      </c>
      <c r="G3452" s="6" t="s">
        <v>58</v>
      </c>
      <c r="H3452" s="6" t="s">
        <v>545</v>
      </c>
      <c r="I3452" s="5" t="s">
        <v>12</v>
      </c>
      <c r="J3452" s="7">
        <v>50</v>
      </c>
      <c r="K3452" s="8">
        <v>0</v>
      </c>
      <c r="L3452" s="8">
        <v>15.57</v>
      </c>
      <c r="M3452" s="8">
        <v>0</v>
      </c>
      <c r="N3452" s="9">
        <f t="shared" si="212"/>
        <v>15.57</v>
      </c>
      <c r="O3452" s="10">
        <f t="shared" si="213"/>
        <v>0</v>
      </c>
      <c r="P3452" s="11">
        <f t="shared" si="214"/>
        <v>0</v>
      </c>
      <c r="Q3452" s="10">
        <f t="shared" si="215"/>
        <v>0.41854838709677417</v>
      </c>
    </row>
    <row r="3453" spans="1:17" x14ac:dyDescent="0.3">
      <c r="A3453" s="12" t="s">
        <v>4326</v>
      </c>
      <c r="B3453" s="12" t="s">
        <v>3989</v>
      </c>
      <c r="C3453" s="13" t="s">
        <v>19</v>
      </c>
      <c r="D3453" s="12">
        <v>31</v>
      </c>
      <c r="E3453" s="13" t="s">
        <v>25</v>
      </c>
      <c r="F3453" s="13" t="s">
        <v>537</v>
      </c>
      <c r="G3453" s="13" t="s">
        <v>58</v>
      </c>
      <c r="H3453" s="13" t="s">
        <v>546</v>
      </c>
      <c r="I3453" s="12" t="s">
        <v>12</v>
      </c>
      <c r="J3453" s="14">
        <v>75</v>
      </c>
      <c r="K3453" s="15">
        <v>50</v>
      </c>
      <c r="L3453" s="15">
        <v>9.48</v>
      </c>
      <c r="M3453" s="15">
        <v>8.69</v>
      </c>
      <c r="N3453" s="16">
        <f t="shared" si="212"/>
        <v>-40.519999999999996</v>
      </c>
      <c r="O3453" s="17">
        <f t="shared" si="213"/>
        <v>0.18960000000000002</v>
      </c>
      <c r="P3453" s="18">
        <f t="shared" si="214"/>
        <v>9.0909090909091023E-2</v>
      </c>
      <c r="Q3453" s="17">
        <f t="shared" si="215"/>
        <v>0.16989247311827957</v>
      </c>
    </row>
    <row r="3454" spans="1:17" x14ac:dyDescent="0.3">
      <c r="A3454" s="5" t="s">
        <v>4327</v>
      </c>
      <c r="B3454" s="5" t="s">
        <v>3989</v>
      </c>
      <c r="C3454" s="6" t="s">
        <v>19</v>
      </c>
      <c r="D3454" s="5">
        <v>31</v>
      </c>
      <c r="E3454" s="6" t="s">
        <v>25</v>
      </c>
      <c r="F3454" s="6" t="s">
        <v>537</v>
      </c>
      <c r="G3454" s="6" t="s">
        <v>58</v>
      </c>
      <c r="H3454" s="6" t="s">
        <v>547</v>
      </c>
      <c r="I3454" s="5" t="s">
        <v>12</v>
      </c>
      <c r="J3454" s="7">
        <v>180</v>
      </c>
      <c r="K3454" s="8">
        <v>19</v>
      </c>
      <c r="L3454" s="8">
        <v>25.52</v>
      </c>
      <c r="M3454" s="8">
        <v>13.97</v>
      </c>
      <c r="N3454" s="9">
        <f t="shared" si="212"/>
        <v>6.52</v>
      </c>
      <c r="O3454" s="10">
        <f t="shared" si="213"/>
        <v>1.3431578947368421</v>
      </c>
      <c r="P3454" s="11">
        <f t="shared" si="214"/>
        <v>0.82677165354330695</v>
      </c>
      <c r="Q3454" s="10">
        <f t="shared" si="215"/>
        <v>0.1905615292712067</v>
      </c>
    </row>
    <row r="3455" spans="1:17" x14ac:dyDescent="0.3">
      <c r="A3455" s="12" t="s">
        <v>4328</v>
      </c>
      <c r="B3455" s="12" t="s">
        <v>3989</v>
      </c>
      <c r="C3455" s="13" t="s">
        <v>19</v>
      </c>
      <c r="D3455" s="12">
        <v>31</v>
      </c>
      <c r="E3455" s="13" t="s">
        <v>25</v>
      </c>
      <c r="F3455" s="13" t="s">
        <v>537</v>
      </c>
      <c r="G3455" s="13" t="s">
        <v>58</v>
      </c>
      <c r="H3455" s="13" t="s">
        <v>548</v>
      </c>
      <c r="I3455" s="12" t="s">
        <v>12</v>
      </c>
      <c r="J3455" s="14">
        <v>52.65</v>
      </c>
      <c r="K3455" s="15">
        <v>14</v>
      </c>
      <c r="L3455" s="15">
        <v>12.69</v>
      </c>
      <c r="M3455" s="15">
        <v>8.06</v>
      </c>
      <c r="N3455" s="16">
        <f t="shared" si="212"/>
        <v>-1.3100000000000005</v>
      </c>
      <c r="O3455" s="17">
        <f t="shared" si="213"/>
        <v>0.90642857142857136</v>
      </c>
      <c r="P3455" s="18">
        <f t="shared" si="214"/>
        <v>0.57444168734491297</v>
      </c>
      <c r="Q3455" s="17">
        <f t="shared" si="215"/>
        <v>0.32395919492693687</v>
      </c>
    </row>
    <row r="3456" spans="1:17" x14ac:dyDescent="0.3">
      <c r="A3456" s="5" t="s">
        <v>4329</v>
      </c>
      <c r="B3456" s="5" t="s">
        <v>3989</v>
      </c>
      <c r="C3456" s="6" t="s">
        <v>19</v>
      </c>
      <c r="D3456" s="5">
        <v>31</v>
      </c>
      <c r="E3456" s="6" t="s">
        <v>25</v>
      </c>
      <c r="F3456" s="6" t="s">
        <v>537</v>
      </c>
      <c r="G3456" s="6" t="s">
        <v>58</v>
      </c>
      <c r="H3456" s="6" t="s">
        <v>549</v>
      </c>
      <c r="I3456" s="5" t="s">
        <v>12</v>
      </c>
      <c r="J3456" s="7">
        <v>37.5</v>
      </c>
      <c r="K3456" s="8">
        <v>14</v>
      </c>
      <c r="L3456" s="8">
        <v>11.61</v>
      </c>
      <c r="M3456" s="8">
        <v>10.119999999999999</v>
      </c>
      <c r="N3456" s="9">
        <f t="shared" si="212"/>
        <v>-2.3900000000000006</v>
      </c>
      <c r="O3456" s="10">
        <f t="shared" si="213"/>
        <v>0.82928571428571429</v>
      </c>
      <c r="P3456" s="11">
        <f t="shared" si="214"/>
        <v>0.14723320158102771</v>
      </c>
      <c r="Q3456" s="10">
        <f t="shared" si="215"/>
        <v>0.41612903225806452</v>
      </c>
    </row>
    <row r="3457" spans="1:17" x14ac:dyDescent="0.3">
      <c r="A3457" s="12" t="s">
        <v>4330</v>
      </c>
      <c r="B3457" s="12" t="s">
        <v>3989</v>
      </c>
      <c r="C3457" s="13" t="s">
        <v>19</v>
      </c>
      <c r="D3457" s="12">
        <v>31</v>
      </c>
      <c r="E3457" s="13" t="s">
        <v>25</v>
      </c>
      <c r="F3457" s="13" t="s">
        <v>537</v>
      </c>
      <c r="G3457" s="13" t="s">
        <v>58</v>
      </c>
      <c r="H3457" s="13" t="s">
        <v>550</v>
      </c>
      <c r="I3457" s="12" t="s">
        <v>12</v>
      </c>
      <c r="J3457" s="14">
        <v>0</v>
      </c>
      <c r="K3457" s="15">
        <v>7</v>
      </c>
      <c r="L3457" s="15">
        <v>0</v>
      </c>
      <c r="M3457" s="15">
        <v>0</v>
      </c>
      <c r="N3457" s="16">
        <f t="shared" si="212"/>
        <v>-7</v>
      </c>
      <c r="O3457" s="17">
        <f t="shared" si="213"/>
        <v>0</v>
      </c>
      <c r="P3457" s="18">
        <f t="shared" si="214"/>
        <v>0</v>
      </c>
      <c r="Q3457" s="17">
        <f t="shared" si="215"/>
        <v>0</v>
      </c>
    </row>
    <row r="3458" spans="1:17" x14ac:dyDescent="0.3">
      <c r="A3458" s="5" t="s">
        <v>4331</v>
      </c>
      <c r="B3458" s="5" t="s">
        <v>3989</v>
      </c>
      <c r="C3458" s="6" t="s">
        <v>19</v>
      </c>
      <c r="D3458" s="5">
        <v>31</v>
      </c>
      <c r="E3458" s="6" t="s">
        <v>25</v>
      </c>
      <c r="F3458" s="6" t="s">
        <v>537</v>
      </c>
      <c r="G3458" s="6" t="s">
        <v>58</v>
      </c>
      <c r="H3458" s="6" t="s">
        <v>551</v>
      </c>
      <c r="I3458" s="5" t="s">
        <v>12</v>
      </c>
      <c r="J3458" s="7">
        <v>30</v>
      </c>
      <c r="K3458" s="8">
        <v>10</v>
      </c>
      <c r="L3458" s="8">
        <v>12.28</v>
      </c>
      <c r="M3458" s="8">
        <v>9.8000000000000007</v>
      </c>
      <c r="N3458" s="9">
        <f t="shared" ref="N3458:N3521" si="216">L3458-K3458</f>
        <v>2.2799999999999994</v>
      </c>
      <c r="O3458" s="10">
        <f t="shared" ref="O3458:O3521" si="217">IFERROR(L3458/K3458, 0)</f>
        <v>1.228</v>
      </c>
      <c r="P3458" s="11">
        <f t="shared" ref="P3458:P3521" si="218">IFERROR((L3458-M3458)/M3458, 0)</f>
        <v>0.25306122448979579</v>
      </c>
      <c r="Q3458" s="10">
        <f t="shared" ref="Q3458:Q3521" si="219">IFERROR((L3458*1000)/(J3458*D3458*24), 0)</f>
        <v>0.55017921146953408</v>
      </c>
    </row>
    <row r="3459" spans="1:17" x14ac:dyDescent="0.3">
      <c r="A3459" s="12" t="s">
        <v>4332</v>
      </c>
      <c r="B3459" s="12" t="s">
        <v>3989</v>
      </c>
      <c r="C3459" s="13" t="s">
        <v>19</v>
      </c>
      <c r="D3459" s="12">
        <v>31</v>
      </c>
      <c r="E3459" s="13" t="s">
        <v>25</v>
      </c>
      <c r="F3459" s="13" t="s">
        <v>537</v>
      </c>
      <c r="G3459" s="13" t="s">
        <v>58</v>
      </c>
      <c r="H3459" s="13" t="s">
        <v>552</v>
      </c>
      <c r="I3459" s="12" t="s">
        <v>12</v>
      </c>
      <c r="J3459" s="14">
        <v>32</v>
      </c>
      <c r="K3459" s="15">
        <v>13</v>
      </c>
      <c r="L3459" s="15">
        <v>3.39</v>
      </c>
      <c r="M3459" s="15">
        <v>3</v>
      </c>
      <c r="N3459" s="16">
        <f t="shared" si="216"/>
        <v>-9.61</v>
      </c>
      <c r="O3459" s="17">
        <f t="shared" si="217"/>
        <v>0.26076923076923075</v>
      </c>
      <c r="P3459" s="18">
        <f t="shared" si="218"/>
        <v>0.13000000000000003</v>
      </c>
      <c r="Q3459" s="17">
        <f t="shared" si="219"/>
        <v>0.14238911290322581</v>
      </c>
    </row>
    <row r="3460" spans="1:17" x14ac:dyDescent="0.3">
      <c r="A3460" s="5" t="s">
        <v>4333</v>
      </c>
      <c r="B3460" s="5" t="s">
        <v>3989</v>
      </c>
      <c r="C3460" s="6" t="s">
        <v>19</v>
      </c>
      <c r="D3460" s="5">
        <v>31</v>
      </c>
      <c r="E3460" s="6" t="s">
        <v>25</v>
      </c>
      <c r="F3460" s="6" t="s">
        <v>537</v>
      </c>
      <c r="G3460" s="6" t="s">
        <v>58</v>
      </c>
      <c r="H3460" s="6" t="s">
        <v>553</v>
      </c>
      <c r="I3460" s="5" t="s">
        <v>12</v>
      </c>
      <c r="J3460" s="7">
        <v>300</v>
      </c>
      <c r="K3460" s="8">
        <v>93</v>
      </c>
      <c r="L3460" s="8">
        <v>100.59</v>
      </c>
      <c r="M3460" s="8">
        <v>91.24</v>
      </c>
      <c r="N3460" s="9">
        <f t="shared" si="216"/>
        <v>7.5900000000000034</v>
      </c>
      <c r="O3460" s="10">
        <f t="shared" si="217"/>
        <v>1.0816129032258064</v>
      </c>
      <c r="P3460" s="11">
        <f t="shared" si="218"/>
        <v>0.10247698377904438</v>
      </c>
      <c r="Q3460" s="10">
        <f t="shared" si="219"/>
        <v>0.4506720430107527</v>
      </c>
    </row>
    <row r="3461" spans="1:17" x14ac:dyDescent="0.3">
      <c r="A3461" s="12" t="s">
        <v>4334</v>
      </c>
      <c r="B3461" s="12" t="s">
        <v>3989</v>
      </c>
      <c r="C3461" s="13" t="s">
        <v>19</v>
      </c>
      <c r="D3461" s="12">
        <v>31</v>
      </c>
      <c r="E3461" s="13" t="s">
        <v>25</v>
      </c>
      <c r="F3461" s="13" t="s">
        <v>537</v>
      </c>
      <c r="G3461" s="13" t="s">
        <v>58</v>
      </c>
      <c r="H3461" s="13" t="s">
        <v>554</v>
      </c>
      <c r="I3461" s="12" t="s">
        <v>12</v>
      </c>
      <c r="J3461" s="14">
        <v>48</v>
      </c>
      <c r="K3461" s="15">
        <v>18</v>
      </c>
      <c r="L3461" s="15">
        <v>9.4700000000000006</v>
      </c>
      <c r="M3461" s="15">
        <v>0</v>
      </c>
      <c r="N3461" s="16">
        <f t="shared" si="216"/>
        <v>-8.5299999999999994</v>
      </c>
      <c r="O3461" s="17">
        <f t="shared" si="217"/>
        <v>0.5261111111111112</v>
      </c>
      <c r="P3461" s="18">
        <f t="shared" si="218"/>
        <v>0</v>
      </c>
      <c r="Q3461" s="17">
        <f t="shared" si="219"/>
        <v>0.26517697132616486</v>
      </c>
    </row>
    <row r="3462" spans="1:17" x14ac:dyDescent="0.3">
      <c r="A3462" s="5" t="s">
        <v>4335</v>
      </c>
      <c r="B3462" s="5" t="s">
        <v>3989</v>
      </c>
      <c r="C3462" s="6" t="s">
        <v>19</v>
      </c>
      <c r="D3462" s="5">
        <v>31</v>
      </c>
      <c r="E3462" s="6" t="s">
        <v>25</v>
      </c>
      <c r="F3462" s="6" t="s">
        <v>537</v>
      </c>
      <c r="G3462" s="6" t="s">
        <v>58</v>
      </c>
      <c r="H3462" s="6" t="s">
        <v>555</v>
      </c>
      <c r="I3462" s="5" t="s">
        <v>12</v>
      </c>
      <c r="J3462" s="7">
        <v>54</v>
      </c>
      <c r="K3462" s="8">
        <v>25</v>
      </c>
      <c r="L3462" s="8">
        <v>21.25</v>
      </c>
      <c r="M3462" s="8">
        <v>18.260000000000002</v>
      </c>
      <c r="N3462" s="9">
        <f t="shared" si="216"/>
        <v>-3.75</v>
      </c>
      <c r="O3462" s="10">
        <f t="shared" si="217"/>
        <v>0.85</v>
      </c>
      <c r="P3462" s="11">
        <f t="shared" si="218"/>
        <v>0.1637458926615552</v>
      </c>
      <c r="Q3462" s="10">
        <f t="shared" si="219"/>
        <v>0.52892273994424532</v>
      </c>
    </row>
    <row r="3463" spans="1:17" x14ac:dyDescent="0.3">
      <c r="A3463" s="12" t="s">
        <v>4336</v>
      </c>
      <c r="B3463" s="12" t="s">
        <v>3989</v>
      </c>
      <c r="C3463" s="13" t="s">
        <v>19</v>
      </c>
      <c r="D3463" s="12">
        <v>31</v>
      </c>
      <c r="E3463" s="13" t="s">
        <v>25</v>
      </c>
      <c r="F3463" s="13" t="s">
        <v>537</v>
      </c>
      <c r="G3463" s="13" t="s">
        <v>58</v>
      </c>
      <c r="H3463" s="13" t="s">
        <v>556</v>
      </c>
      <c r="I3463" s="12" t="s">
        <v>12</v>
      </c>
      <c r="J3463" s="14">
        <v>0</v>
      </c>
      <c r="K3463" s="15">
        <v>0</v>
      </c>
      <c r="L3463" s="15">
        <v>0</v>
      </c>
      <c r="M3463" s="15">
        <v>0</v>
      </c>
      <c r="N3463" s="16">
        <f t="shared" si="216"/>
        <v>0</v>
      </c>
      <c r="O3463" s="17">
        <f t="shared" si="217"/>
        <v>0</v>
      </c>
      <c r="P3463" s="18">
        <f t="shared" si="218"/>
        <v>0</v>
      </c>
      <c r="Q3463" s="17">
        <f t="shared" si="219"/>
        <v>0</v>
      </c>
    </row>
    <row r="3464" spans="1:17" x14ac:dyDescent="0.3">
      <c r="A3464" s="5" t="s">
        <v>4337</v>
      </c>
      <c r="B3464" s="5" t="s">
        <v>3989</v>
      </c>
      <c r="C3464" s="6" t="s">
        <v>19</v>
      </c>
      <c r="D3464" s="5">
        <v>31</v>
      </c>
      <c r="E3464" s="6" t="s">
        <v>25</v>
      </c>
      <c r="F3464" s="6" t="s">
        <v>537</v>
      </c>
      <c r="G3464" s="6" t="s">
        <v>872</v>
      </c>
      <c r="H3464" s="6" t="s">
        <v>557</v>
      </c>
      <c r="I3464" s="5" t="s">
        <v>16</v>
      </c>
      <c r="J3464" s="7">
        <v>174</v>
      </c>
      <c r="K3464" s="8">
        <v>0</v>
      </c>
      <c r="L3464" s="8">
        <v>0</v>
      </c>
      <c r="M3464" s="8">
        <v>0</v>
      </c>
      <c r="N3464" s="9">
        <f t="shared" si="216"/>
        <v>0</v>
      </c>
      <c r="O3464" s="10">
        <f t="shared" si="217"/>
        <v>0</v>
      </c>
      <c r="P3464" s="11">
        <f t="shared" si="218"/>
        <v>0</v>
      </c>
      <c r="Q3464" s="10">
        <f t="shared" si="219"/>
        <v>0</v>
      </c>
    </row>
    <row r="3465" spans="1:17" x14ac:dyDescent="0.3">
      <c r="A3465" s="12" t="s">
        <v>4338</v>
      </c>
      <c r="B3465" s="12" t="s">
        <v>3989</v>
      </c>
      <c r="C3465" s="13" t="s">
        <v>19</v>
      </c>
      <c r="D3465" s="12">
        <v>31</v>
      </c>
      <c r="E3465" s="13" t="s">
        <v>25</v>
      </c>
      <c r="F3465" s="13" t="s">
        <v>537</v>
      </c>
      <c r="G3465" s="13" t="s">
        <v>78</v>
      </c>
      <c r="H3465" s="13" t="s">
        <v>559</v>
      </c>
      <c r="I3465" s="12" t="s">
        <v>16</v>
      </c>
      <c r="J3465" s="14">
        <v>359.58</v>
      </c>
      <c r="K3465" s="15">
        <v>0</v>
      </c>
      <c r="L3465" s="15">
        <v>0</v>
      </c>
      <c r="M3465" s="15">
        <v>0</v>
      </c>
      <c r="N3465" s="16">
        <f t="shared" si="216"/>
        <v>0</v>
      </c>
      <c r="O3465" s="17">
        <f t="shared" si="217"/>
        <v>0</v>
      </c>
      <c r="P3465" s="18">
        <f t="shared" si="218"/>
        <v>0</v>
      </c>
      <c r="Q3465" s="17">
        <f t="shared" si="219"/>
        <v>0</v>
      </c>
    </row>
    <row r="3466" spans="1:17" x14ac:dyDescent="0.3">
      <c r="A3466" s="5" t="s">
        <v>4339</v>
      </c>
      <c r="B3466" s="5" t="s">
        <v>3989</v>
      </c>
      <c r="C3466" s="6" t="s">
        <v>19</v>
      </c>
      <c r="D3466" s="5">
        <v>31</v>
      </c>
      <c r="E3466" s="6" t="s">
        <v>25</v>
      </c>
      <c r="F3466" s="6" t="s">
        <v>560</v>
      </c>
      <c r="G3466" s="6" t="s">
        <v>58</v>
      </c>
      <c r="H3466" s="6" t="s">
        <v>561</v>
      </c>
      <c r="I3466" s="5" t="s">
        <v>10</v>
      </c>
      <c r="J3466" s="7">
        <v>26.83</v>
      </c>
      <c r="K3466" s="8">
        <v>0</v>
      </c>
      <c r="L3466" s="8">
        <v>5.4</v>
      </c>
      <c r="M3466" s="8">
        <v>4.8</v>
      </c>
      <c r="N3466" s="9">
        <f t="shared" si="216"/>
        <v>5.4</v>
      </c>
      <c r="O3466" s="10">
        <f t="shared" si="217"/>
        <v>0</v>
      </c>
      <c r="P3466" s="11">
        <f t="shared" si="218"/>
        <v>0.12500000000000011</v>
      </c>
      <c r="Q3466" s="10">
        <f t="shared" si="219"/>
        <v>0.27052048140622564</v>
      </c>
    </row>
    <row r="3467" spans="1:17" x14ac:dyDescent="0.3">
      <c r="A3467" s="12" t="s">
        <v>4340</v>
      </c>
      <c r="B3467" s="12" t="s">
        <v>3989</v>
      </c>
      <c r="C3467" s="13" t="s">
        <v>19</v>
      </c>
      <c r="D3467" s="12">
        <v>31</v>
      </c>
      <c r="E3467" s="13" t="s">
        <v>25</v>
      </c>
      <c r="F3467" s="13" t="s">
        <v>563</v>
      </c>
      <c r="G3467" s="13" t="s">
        <v>58</v>
      </c>
      <c r="H3467" s="13" t="s">
        <v>564</v>
      </c>
      <c r="I3467" s="12" t="s">
        <v>16</v>
      </c>
      <c r="J3467" s="14">
        <v>32.5</v>
      </c>
      <c r="K3467" s="15">
        <v>19</v>
      </c>
      <c r="L3467" s="15">
        <v>15.88</v>
      </c>
      <c r="M3467" s="15">
        <v>16.3</v>
      </c>
      <c r="N3467" s="16">
        <f t="shared" si="216"/>
        <v>-3.1199999999999992</v>
      </c>
      <c r="O3467" s="17">
        <f t="shared" si="217"/>
        <v>0.83578947368421053</v>
      </c>
      <c r="P3467" s="18">
        <f t="shared" si="218"/>
        <v>-2.5766871165644165E-2</v>
      </c>
      <c r="Q3467" s="17">
        <f t="shared" si="219"/>
        <v>0.65674110835401156</v>
      </c>
    </row>
    <row r="3468" spans="1:17" x14ac:dyDescent="0.3">
      <c r="A3468" s="5" t="s">
        <v>4341</v>
      </c>
      <c r="B3468" s="5" t="s">
        <v>3989</v>
      </c>
      <c r="C3468" s="6" t="s">
        <v>19</v>
      </c>
      <c r="D3468" s="5">
        <v>31</v>
      </c>
      <c r="E3468" s="6" t="s">
        <v>25</v>
      </c>
      <c r="F3468" s="6" t="s">
        <v>566</v>
      </c>
      <c r="G3468" s="6" t="s">
        <v>58</v>
      </c>
      <c r="H3468" s="6" t="s">
        <v>567</v>
      </c>
      <c r="I3468" s="5" t="s">
        <v>10</v>
      </c>
      <c r="J3468" s="7">
        <v>0</v>
      </c>
      <c r="K3468" s="8">
        <v>0</v>
      </c>
      <c r="L3468" s="8">
        <v>0</v>
      </c>
      <c r="M3468" s="8">
        <v>0</v>
      </c>
      <c r="N3468" s="9">
        <f t="shared" si="216"/>
        <v>0</v>
      </c>
      <c r="O3468" s="10">
        <f t="shared" si="217"/>
        <v>0</v>
      </c>
      <c r="P3468" s="11">
        <f t="shared" si="218"/>
        <v>0</v>
      </c>
      <c r="Q3468" s="10">
        <f t="shared" si="219"/>
        <v>0</v>
      </c>
    </row>
    <row r="3469" spans="1:17" x14ac:dyDescent="0.3">
      <c r="A3469" s="12" t="s">
        <v>4342</v>
      </c>
      <c r="B3469" s="12" t="s">
        <v>3989</v>
      </c>
      <c r="C3469" s="13" t="s">
        <v>19</v>
      </c>
      <c r="D3469" s="12">
        <v>31</v>
      </c>
      <c r="E3469" s="13" t="s">
        <v>25</v>
      </c>
      <c r="F3469" s="13" t="s">
        <v>566</v>
      </c>
      <c r="G3469" s="13" t="s">
        <v>58</v>
      </c>
      <c r="H3469" s="13" t="s">
        <v>568</v>
      </c>
      <c r="I3469" s="12" t="s">
        <v>10</v>
      </c>
      <c r="J3469" s="14">
        <v>840</v>
      </c>
      <c r="K3469" s="15">
        <v>436</v>
      </c>
      <c r="L3469" s="15">
        <v>522.5</v>
      </c>
      <c r="M3469" s="15">
        <v>560.67999999999995</v>
      </c>
      <c r="N3469" s="16">
        <f t="shared" si="216"/>
        <v>86.5</v>
      </c>
      <c r="O3469" s="17">
        <f t="shared" si="217"/>
        <v>1.198394495412844</v>
      </c>
      <c r="P3469" s="18">
        <f t="shared" si="218"/>
        <v>-6.8095883569950694E-2</v>
      </c>
      <c r="Q3469" s="17">
        <f t="shared" si="219"/>
        <v>0.83605350742447515</v>
      </c>
    </row>
    <row r="3470" spans="1:17" x14ac:dyDescent="0.3">
      <c r="A3470" s="5" t="s">
        <v>4343</v>
      </c>
      <c r="B3470" s="5" t="s">
        <v>3989</v>
      </c>
      <c r="C3470" s="6" t="s">
        <v>19</v>
      </c>
      <c r="D3470" s="5">
        <v>31</v>
      </c>
      <c r="E3470" s="6" t="s">
        <v>25</v>
      </c>
      <c r="F3470" s="6" t="s">
        <v>566</v>
      </c>
      <c r="G3470" s="6" t="s">
        <v>58</v>
      </c>
      <c r="H3470" s="6" t="s">
        <v>569</v>
      </c>
      <c r="I3470" s="5" t="s">
        <v>10</v>
      </c>
      <c r="J3470" s="7">
        <v>600</v>
      </c>
      <c r="K3470" s="8">
        <v>264</v>
      </c>
      <c r="L3470" s="8">
        <v>296.63</v>
      </c>
      <c r="M3470" s="8">
        <v>251.53</v>
      </c>
      <c r="N3470" s="9">
        <f t="shared" si="216"/>
        <v>32.629999999999995</v>
      </c>
      <c r="O3470" s="10">
        <f t="shared" si="217"/>
        <v>1.1235984848484848</v>
      </c>
      <c r="P3470" s="11">
        <f t="shared" si="218"/>
        <v>0.1793026676738361</v>
      </c>
      <c r="Q3470" s="10">
        <f t="shared" si="219"/>
        <v>0.66449372759856629</v>
      </c>
    </row>
    <row r="3471" spans="1:17" x14ac:dyDescent="0.3">
      <c r="A3471" s="12" t="s">
        <v>4344</v>
      </c>
      <c r="B3471" s="12" t="s">
        <v>3989</v>
      </c>
      <c r="C3471" s="13" t="s">
        <v>19</v>
      </c>
      <c r="D3471" s="12">
        <v>31</v>
      </c>
      <c r="E3471" s="13" t="s">
        <v>25</v>
      </c>
      <c r="F3471" s="13" t="s">
        <v>566</v>
      </c>
      <c r="G3471" s="13" t="s">
        <v>58</v>
      </c>
      <c r="H3471" s="13" t="s">
        <v>570</v>
      </c>
      <c r="I3471" s="12" t="s">
        <v>10</v>
      </c>
      <c r="J3471" s="14">
        <v>1830</v>
      </c>
      <c r="K3471" s="15">
        <v>1149</v>
      </c>
      <c r="L3471" s="15">
        <v>891.14</v>
      </c>
      <c r="M3471" s="15">
        <v>764.6</v>
      </c>
      <c r="N3471" s="16">
        <f t="shared" si="216"/>
        <v>-257.86</v>
      </c>
      <c r="O3471" s="17">
        <f t="shared" si="217"/>
        <v>0.77557876414273275</v>
      </c>
      <c r="P3471" s="18">
        <f t="shared" si="218"/>
        <v>0.16549829976458275</v>
      </c>
      <c r="Q3471" s="17">
        <f t="shared" si="219"/>
        <v>0.65451847934661256</v>
      </c>
    </row>
    <row r="3472" spans="1:17" x14ac:dyDescent="0.3">
      <c r="A3472" s="5" t="s">
        <v>4345</v>
      </c>
      <c r="B3472" s="5" t="s">
        <v>3989</v>
      </c>
      <c r="C3472" s="6" t="s">
        <v>19</v>
      </c>
      <c r="D3472" s="5">
        <v>31</v>
      </c>
      <c r="E3472" s="6" t="s">
        <v>25</v>
      </c>
      <c r="F3472" s="6" t="s">
        <v>566</v>
      </c>
      <c r="G3472" s="6" t="s">
        <v>58</v>
      </c>
      <c r="H3472" s="6" t="s">
        <v>571</v>
      </c>
      <c r="I3472" s="5" t="s">
        <v>10</v>
      </c>
      <c r="J3472" s="7">
        <v>1050</v>
      </c>
      <c r="K3472" s="8">
        <v>491</v>
      </c>
      <c r="L3472" s="8">
        <v>493.76</v>
      </c>
      <c r="M3472" s="8">
        <v>622.36</v>
      </c>
      <c r="N3472" s="9">
        <f t="shared" si="216"/>
        <v>2.7599999999999909</v>
      </c>
      <c r="O3472" s="10">
        <f t="shared" si="217"/>
        <v>1.0056211812627291</v>
      </c>
      <c r="P3472" s="11">
        <f t="shared" si="218"/>
        <v>-0.20663281701908867</v>
      </c>
      <c r="Q3472" s="10">
        <f t="shared" si="219"/>
        <v>0.6320532514080901</v>
      </c>
    </row>
    <row r="3473" spans="1:17" x14ac:dyDescent="0.3">
      <c r="A3473" s="12" t="s">
        <v>4346</v>
      </c>
      <c r="B3473" s="12" t="s">
        <v>3989</v>
      </c>
      <c r="C3473" s="13" t="s">
        <v>19</v>
      </c>
      <c r="D3473" s="12">
        <v>31</v>
      </c>
      <c r="E3473" s="13" t="s">
        <v>25</v>
      </c>
      <c r="F3473" s="13" t="s">
        <v>566</v>
      </c>
      <c r="G3473" s="13" t="s">
        <v>58</v>
      </c>
      <c r="H3473" s="13" t="s">
        <v>572</v>
      </c>
      <c r="I3473" s="12" t="s">
        <v>10</v>
      </c>
      <c r="J3473" s="14">
        <v>0</v>
      </c>
      <c r="K3473" s="15">
        <v>0</v>
      </c>
      <c r="L3473" s="15">
        <v>0</v>
      </c>
      <c r="M3473" s="15">
        <v>0</v>
      </c>
      <c r="N3473" s="16">
        <f t="shared" si="216"/>
        <v>0</v>
      </c>
      <c r="O3473" s="17">
        <f t="shared" si="217"/>
        <v>0</v>
      </c>
      <c r="P3473" s="18">
        <f t="shared" si="218"/>
        <v>0</v>
      </c>
      <c r="Q3473" s="17">
        <f t="shared" si="219"/>
        <v>0</v>
      </c>
    </row>
    <row r="3474" spans="1:17" x14ac:dyDescent="0.3">
      <c r="A3474" s="5" t="s">
        <v>4347</v>
      </c>
      <c r="B3474" s="5" t="s">
        <v>3989</v>
      </c>
      <c r="C3474" s="6" t="s">
        <v>19</v>
      </c>
      <c r="D3474" s="5">
        <v>31</v>
      </c>
      <c r="E3474" s="6" t="s">
        <v>25</v>
      </c>
      <c r="F3474" s="6" t="s">
        <v>566</v>
      </c>
      <c r="G3474" s="6" t="s">
        <v>58</v>
      </c>
      <c r="H3474" s="6" t="s">
        <v>574</v>
      </c>
      <c r="I3474" s="5" t="s">
        <v>16</v>
      </c>
      <c r="J3474" s="7">
        <v>120</v>
      </c>
      <c r="K3474" s="8">
        <v>0</v>
      </c>
      <c r="L3474" s="8">
        <v>0</v>
      </c>
      <c r="M3474" s="8">
        <v>0</v>
      </c>
      <c r="N3474" s="9">
        <f t="shared" si="216"/>
        <v>0</v>
      </c>
      <c r="O3474" s="10">
        <f t="shared" si="217"/>
        <v>0</v>
      </c>
      <c r="P3474" s="11">
        <f t="shared" si="218"/>
        <v>0</v>
      </c>
      <c r="Q3474" s="10">
        <f t="shared" si="219"/>
        <v>0</v>
      </c>
    </row>
    <row r="3475" spans="1:17" x14ac:dyDescent="0.3">
      <c r="A3475" s="12" t="s">
        <v>4348</v>
      </c>
      <c r="B3475" s="12" t="s">
        <v>3989</v>
      </c>
      <c r="C3475" s="13" t="s">
        <v>19</v>
      </c>
      <c r="D3475" s="12">
        <v>31</v>
      </c>
      <c r="E3475" s="13" t="s">
        <v>25</v>
      </c>
      <c r="F3475" s="13" t="s">
        <v>566</v>
      </c>
      <c r="G3475" s="13" t="s">
        <v>58</v>
      </c>
      <c r="H3475" s="13" t="s">
        <v>575</v>
      </c>
      <c r="I3475" s="12" t="s">
        <v>16</v>
      </c>
      <c r="J3475" s="14">
        <v>107.88</v>
      </c>
      <c r="K3475" s="15">
        <v>16</v>
      </c>
      <c r="L3475" s="15">
        <v>0</v>
      </c>
      <c r="M3475" s="15">
        <v>19.510000000000002</v>
      </c>
      <c r="N3475" s="16">
        <f t="shared" si="216"/>
        <v>-16</v>
      </c>
      <c r="O3475" s="17">
        <f t="shared" si="217"/>
        <v>0</v>
      </c>
      <c r="P3475" s="18">
        <f t="shared" si="218"/>
        <v>-1</v>
      </c>
      <c r="Q3475" s="17">
        <f t="shared" si="219"/>
        <v>0</v>
      </c>
    </row>
    <row r="3476" spans="1:17" x14ac:dyDescent="0.3">
      <c r="A3476" s="5" t="s">
        <v>4349</v>
      </c>
      <c r="B3476" s="5" t="s">
        <v>3989</v>
      </c>
      <c r="C3476" s="6" t="s">
        <v>19</v>
      </c>
      <c r="D3476" s="5">
        <v>31</v>
      </c>
      <c r="E3476" s="6" t="s">
        <v>25</v>
      </c>
      <c r="F3476" s="6" t="s">
        <v>566</v>
      </c>
      <c r="G3476" s="6" t="s">
        <v>58</v>
      </c>
      <c r="H3476" s="6" t="s">
        <v>576</v>
      </c>
      <c r="I3476" s="5" t="s">
        <v>16</v>
      </c>
      <c r="J3476" s="7">
        <v>100</v>
      </c>
      <c r="K3476" s="8">
        <v>38</v>
      </c>
      <c r="L3476" s="8">
        <v>66.31</v>
      </c>
      <c r="M3476" s="8">
        <v>56.86</v>
      </c>
      <c r="N3476" s="9">
        <f t="shared" si="216"/>
        <v>28.310000000000002</v>
      </c>
      <c r="O3476" s="10">
        <f t="shared" si="217"/>
        <v>1.7450000000000001</v>
      </c>
      <c r="P3476" s="11">
        <f t="shared" si="218"/>
        <v>0.16619767850861772</v>
      </c>
      <c r="Q3476" s="10">
        <f t="shared" si="219"/>
        <v>0.89126344086021503</v>
      </c>
    </row>
    <row r="3477" spans="1:17" x14ac:dyDescent="0.3">
      <c r="A3477" s="12" t="s">
        <v>4350</v>
      </c>
      <c r="B3477" s="12" t="s">
        <v>3989</v>
      </c>
      <c r="C3477" s="13" t="s">
        <v>19</v>
      </c>
      <c r="D3477" s="12">
        <v>31</v>
      </c>
      <c r="E3477" s="13" t="s">
        <v>25</v>
      </c>
      <c r="F3477" s="13" t="s">
        <v>566</v>
      </c>
      <c r="G3477" s="13" t="s">
        <v>58</v>
      </c>
      <c r="H3477" s="13" t="s">
        <v>577</v>
      </c>
      <c r="I3477" s="12" t="s">
        <v>16</v>
      </c>
      <c r="J3477" s="14">
        <v>186.2</v>
      </c>
      <c r="K3477" s="15">
        <v>107</v>
      </c>
      <c r="L3477" s="15">
        <v>102.99</v>
      </c>
      <c r="M3477" s="15">
        <v>72.78</v>
      </c>
      <c r="N3477" s="16">
        <f t="shared" si="216"/>
        <v>-4.0100000000000051</v>
      </c>
      <c r="O3477" s="17">
        <f t="shared" si="217"/>
        <v>0.9625233644859813</v>
      </c>
      <c r="P3477" s="18">
        <f t="shared" si="218"/>
        <v>0.41508656224237417</v>
      </c>
      <c r="Q3477" s="17">
        <f t="shared" si="219"/>
        <v>0.74343404594435403</v>
      </c>
    </row>
    <row r="3478" spans="1:17" x14ac:dyDescent="0.3">
      <c r="A3478" s="5" t="s">
        <v>4351</v>
      </c>
      <c r="B3478" s="5" t="s">
        <v>3989</v>
      </c>
      <c r="C3478" s="6" t="s">
        <v>19</v>
      </c>
      <c r="D3478" s="5">
        <v>31</v>
      </c>
      <c r="E3478" s="6" t="s">
        <v>25</v>
      </c>
      <c r="F3478" s="6" t="s">
        <v>566</v>
      </c>
      <c r="G3478" s="6" t="s">
        <v>58</v>
      </c>
      <c r="H3478" s="6" t="s">
        <v>578</v>
      </c>
      <c r="I3478" s="5" t="s">
        <v>12</v>
      </c>
      <c r="J3478" s="7">
        <v>60</v>
      </c>
      <c r="K3478" s="8">
        <v>11</v>
      </c>
      <c r="L3478" s="8">
        <v>4.72</v>
      </c>
      <c r="M3478" s="8">
        <v>17.52</v>
      </c>
      <c r="N3478" s="9">
        <f t="shared" si="216"/>
        <v>-6.28</v>
      </c>
      <c r="O3478" s="10">
        <f t="shared" si="217"/>
        <v>0.42909090909090908</v>
      </c>
      <c r="P3478" s="11">
        <f t="shared" si="218"/>
        <v>-0.73059360730593614</v>
      </c>
      <c r="Q3478" s="10">
        <f t="shared" si="219"/>
        <v>0.1057347670250896</v>
      </c>
    </row>
    <row r="3479" spans="1:17" x14ac:dyDescent="0.3">
      <c r="A3479" s="12" t="s">
        <v>4352</v>
      </c>
      <c r="B3479" s="12" t="s">
        <v>3989</v>
      </c>
      <c r="C3479" s="13" t="s">
        <v>19</v>
      </c>
      <c r="D3479" s="12">
        <v>31</v>
      </c>
      <c r="E3479" s="13" t="s">
        <v>25</v>
      </c>
      <c r="F3479" s="13" t="s">
        <v>566</v>
      </c>
      <c r="G3479" s="13" t="s">
        <v>58</v>
      </c>
      <c r="H3479" s="13" t="s">
        <v>579</v>
      </c>
      <c r="I3479" s="12" t="s">
        <v>12</v>
      </c>
      <c r="J3479" s="14">
        <v>30</v>
      </c>
      <c r="K3479" s="15">
        <v>6</v>
      </c>
      <c r="L3479" s="15">
        <v>0</v>
      </c>
      <c r="M3479" s="15">
        <v>12.78</v>
      </c>
      <c r="N3479" s="16">
        <f t="shared" si="216"/>
        <v>-6</v>
      </c>
      <c r="O3479" s="17">
        <f t="shared" si="217"/>
        <v>0</v>
      </c>
      <c r="P3479" s="18">
        <f t="shared" si="218"/>
        <v>-1</v>
      </c>
      <c r="Q3479" s="17">
        <f t="shared" si="219"/>
        <v>0</v>
      </c>
    </row>
    <row r="3480" spans="1:17" x14ac:dyDescent="0.3">
      <c r="A3480" s="5" t="s">
        <v>4353</v>
      </c>
      <c r="B3480" s="5" t="s">
        <v>3989</v>
      </c>
      <c r="C3480" s="6" t="s">
        <v>19</v>
      </c>
      <c r="D3480" s="5">
        <v>31</v>
      </c>
      <c r="E3480" s="6" t="s">
        <v>25</v>
      </c>
      <c r="F3480" s="6" t="s">
        <v>566</v>
      </c>
      <c r="G3480" s="6" t="s">
        <v>58</v>
      </c>
      <c r="H3480" s="6" t="s">
        <v>580</v>
      </c>
      <c r="I3480" s="5" t="s">
        <v>12</v>
      </c>
      <c r="J3480" s="7">
        <v>30</v>
      </c>
      <c r="K3480" s="8">
        <v>6</v>
      </c>
      <c r="L3480" s="8">
        <v>0</v>
      </c>
      <c r="M3480" s="8">
        <v>10.81</v>
      </c>
      <c r="N3480" s="9">
        <f t="shared" si="216"/>
        <v>-6</v>
      </c>
      <c r="O3480" s="10">
        <f t="shared" si="217"/>
        <v>0</v>
      </c>
      <c r="P3480" s="11">
        <f t="shared" si="218"/>
        <v>-1</v>
      </c>
      <c r="Q3480" s="10">
        <f t="shared" si="219"/>
        <v>0</v>
      </c>
    </row>
    <row r="3481" spans="1:17" x14ac:dyDescent="0.3">
      <c r="A3481" s="12" t="s">
        <v>4354</v>
      </c>
      <c r="B3481" s="12" t="s">
        <v>3989</v>
      </c>
      <c r="C3481" s="13" t="s">
        <v>19</v>
      </c>
      <c r="D3481" s="12">
        <v>31</v>
      </c>
      <c r="E3481" s="13" t="s">
        <v>25</v>
      </c>
      <c r="F3481" s="13" t="s">
        <v>566</v>
      </c>
      <c r="G3481" s="13" t="s">
        <v>58</v>
      </c>
      <c r="H3481" s="13" t="s">
        <v>581</v>
      </c>
      <c r="I3481" s="12" t="s">
        <v>10</v>
      </c>
      <c r="J3481" s="14">
        <v>30</v>
      </c>
      <c r="K3481" s="15">
        <v>3</v>
      </c>
      <c r="L3481" s="15">
        <v>0.6</v>
      </c>
      <c r="M3481" s="15">
        <v>32.08</v>
      </c>
      <c r="N3481" s="16">
        <f t="shared" si="216"/>
        <v>-2.4</v>
      </c>
      <c r="O3481" s="17">
        <f t="shared" si="217"/>
        <v>0.19999999999999998</v>
      </c>
      <c r="P3481" s="18">
        <f t="shared" si="218"/>
        <v>-0.98129675810473815</v>
      </c>
      <c r="Q3481" s="17">
        <f t="shared" si="219"/>
        <v>2.6881720430107527E-2</v>
      </c>
    </row>
    <row r="3482" spans="1:17" x14ac:dyDescent="0.3">
      <c r="A3482" s="5" t="s">
        <v>4355</v>
      </c>
      <c r="B3482" s="5" t="s">
        <v>3989</v>
      </c>
      <c r="C3482" s="6" t="s">
        <v>19</v>
      </c>
      <c r="D3482" s="5">
        <v>31</v>
      </c>
      <c r="E3482" s="6" t="s">
        <v>25</v>
      </c>
      <c r="F3482" s="6" t="s">
        <v>566</v>
      </c>
      <c r="G3482" s="6" t="s">
        <v>58</v>
      </c>
      <c r="H3482" s="6" t="s">
        <v>582</v>
      </c>
      <c r="I3482" s="5" t="s">
        <v>12</v>
      </c>
      <c r="J3482" s="7">
        <v>400</v>
      </c>
      <c r="K3482" s="8">
        <v>28</v>
      </c>
      <c r="L3482" s="8">
        <v>35.61</v>
      </c>
      <c r="M3482" s="8">
        <v>41.67</v>
      </c>
      <c r="N3482" s="9">
        <f t="shared" si="216"/>
        <v>7.6099999999999994</v>
      </c>
      <c r="O3482" s="10">
        <f t="shared" si="217"/>
        <v>1.2717857142857143</v>
      </c>
      <c r="P3482" s="11">
        <f t="shared" si="218"/>
        <v>-0.14542836573074158</v>
      </c>
      <c r="Q3482" s="10">
        <f t="shared" si="219"/>
        <v>0.11965725806451613</v>
      </c>
    </row>
    <row r="3483" spans="1:17" x14ac:dyDescent="0.3">
      <c r="A3483" s="12" t="s">
        <v>4356</v>
      </c>
      <c r="B3483" s="12" t="s">
        <v>3989</v>
      </c>
      <c r="C3483" s="13" t="s">
        <v>19</v>
      </c>
      <c r="D3483" s="12">
        <v>31</v>
      </c>
      <c r="E3483" s="13" t="s">
        <v>25</v>
      </c>
      <c r="F3483" s="13" t="s">
        <v>566</v>
      </c>
      <c r="G3483" s="13" t="s">
        <v>58</v>
      </c>
      <c r="H3483" s="13" t="s">
        <v>583</v>
      </c>
      <c r="I3483" s="12" t="s">
        <v>12</v>
      </c>
      <c r="J3483" s="14">
        <v>60</v>
      </c>
      <c r="K3483" s="15">
        <v>0</v>
      </c>
      <c r="L3483" s="15">
        <v>17.97</v>
      </c>
      <c r="M3483" s="15">
        <v>24.42</v>
      </c>
      <c r="N3483" s="16">
        <f t="shared" si="216"/>
        <v>17.97</v>
      </c>
      <c r="O3483" s="17">
        <f t="shared" si="217"/>
        <v>0</v>
      </c>
      <c r="P3483" s="18">
        <f t="shared" si="218"/>
        <v>-0.26412776412776423</v>
      </c>
      <c r="Q3483" s="17">
        <f t="shared" si="219"/>
        <v>0.40255376344086019</v>
      </c>
    </row>
    <row r="3484" spans="1:17" x14ac:dyDescent="0.3">
      <c r="A3484" s="5" t="s">
        <v>4357</v>
      </c>
      <c r="B3484" s="5" t="s">
        <v>3989</v>
      </c>
      <c r="C3484" s="6" t="s">
        <v>19</v>
      </c>
      <c r="D3484" s="5">
        <v>31</v>
      </c>
      <c r="E3484" s="6" t="s">
        <v>25</v>
      </c>
      <c r="F3484" s="6" t="s">
        <v>566</v>
      </c>
      <c r="G3484" s="6" t="s">
        <v>58</v>
      </c>
      <c r="H3484" s="6" t="s">
        <v>584</v>
      </c>
      <c r="I3484" s="5" t="s">
        <v>12</v>
      </c>
      <c r="J3484" s="7">
        <v>40</v>
      </c>
      <c r="K3484" s="8">
        <v>5</v>
      </c>
      <c r="L3484" s="8">
        <v>0</v>
      </c>
      <c r="M3484" s="8">
        <v>0</v>
      </c>
      <c r="N3484" s="9">
        <f t="shared" si="216"/>
        <v>-5</v>
      </c>
      <c r="O3484" s="10">
        <f t="shared" si="217"/>
        <v>0</v>
      </c>
      <c r="P3484" s="11">
        <f t="shared" si="218"/>
        <v>0</v>
      </c>
      <c r="Q3484" s="10">
        <f t="shared" si="219"/>
        <v>0</v>
      </c>
    </row>
    <row r="3485" spans="1:17" x14ac:dyDescent="0.3">
      <c r="A3485" s="12" t="s">
        <v>4358</v>
      </c>
      <c r="B3485" s="12" t="s">
        <v>3989</v>
      </c>
      <c r="C3485" s="13" t="s">
        <v>19</v>
      </c>
      <c r="D3485" s="12">
        <v>31</v>
      </c>
      <c r="E3485" s="13" t="s">
        <v>25</v>
      </c>
      <c r="F3485" s="13" t="s">
        <v>566</v>
      </c>
      <c r="G3485" s="13" t="s">
        <v>58</v>
      </c>
      <c r="H3485" s="13" t="s">
        <v>585</v>
      </c>
      <c r="I3485" s="12" t="s">
        <v>12</v>
      </c>
      <c r="J3485" s="14">
        <v>60</v>
      </c>
      <c r="K3485" s="15">
        <v>16</v>
      </c>
      <c r="L3485" s="15">
        <v>16.73</v>
      </c>
      <c r="M3485" s="15">
        <v>33.54</v>
      </c>
      <c r="N3485" s="16">
        <f t="shared" si="216"/>
        <v>0.73000000000000043</v>
      </c>
      <c r="O3485" s="17">
        <f t="shared" si="217"/>
        <v>1.045625</v>
      </c>
      <c r="P3485" s="18">
        <f t="shared" si="218"/>
        <v>-0.50119260584376857</v>
      </c>
      <c r="Q3485" s="17">
        <f t="shared" si="219"/>
        <v>0.37477598566308246</v>
      </c>
    </row>
    <row r="3486" spans="1:17" x14ac:dyDescent="0.3">
      <c r="A3486" s="5" t="s">
        <v>4359</v>
      </c>
      <c r="B3486" s="5" t="s">
        <v>3989</v>
      </c>
      <c r="C3486" s="6" t="s">
        <v>19</v>
      </c>
      <c r="D3486" s="5">
        <v>31</v>
      </c>
      <c r="E3486" s="6" t="s">
        <v>25</v>
      </c>
      <c r="F3486" s="6" t="s">
        <v>566</v>
      </c>
      <c r="G3486" s="6" t="s">
        <v>58</v>
      </c>
      <c r="H3486" s="6" t="s">
        <v>586</v>
      </c>
      <c r="I3486" s="5" t="s">
        <v>12</v>
      </c>
      <c r="J3486" s="7">
        <v>175</v>
      </c>
      <c r="K3486" s="8">
        <v>42</v>
      </c>
      <c r="L3486" s="8">
        <v>44.86</v>
      </c>
      <c r="M3486" s="8">
        <v>77.81</v>
      </c>
      <c r="N3486" s="9">
        <f t="shared" si="216"/>
        <v>2.8599999999999994</v>
      </c>
      <c r="O3486" s="10">
        <f t="shared" si="217"/>
        <v>1.068095238095238</v>
      </c>
      <c r="P3486" s="11">
        <f t="shared" si="218"/>
        <v>-0.42346742064002058</v>
      </c>
      <c r="Q3486" s="10">
        <f t="shared" si="219"/>
        <v>0.34454685099846388</v>
      </c>
    </row>
    <row r="3487" spans="1:17" x14ac:dyDescent="0.3">
      <c r="A3487" s="12" t="s">
        <v>4360</v>
      </c>
      <c r="B3487" s="12" t="s">
        <v>3989</v>
      </c>
      <c r="C3487" s="13" t="s">
        <v>19</v>
      </c>
      <c r="D3487" s="12">
        <v>31</v>
      </c>
      <c r="E3487" s="13" t="s">
        <v>25</v>
      </c>
      <c r="F3487" s="13" t="s">
        <v>566</v>
      </c>
      <c r="G3487" s="13" t="s">
        <v>58</v>
      </c>
      <c r="H3487" s="13" t="s">
        <v>587</v>
      </c>
      <c r="I3487" s="12" t="s">
        <v>12</v>
      </c>
      <c r="J3487" s="14">
        <v>180</v>
      </c>
      <c r="K3487" s="15">
        <v>22</v>
      </c>
      <c r="L3487" s="15">
        <v>29.63</v>
      </c>
      <c r="M3487" s="15">
        <v>48.08</v>
      </c>
      <c r="N3487" s="16">
        <f t="shared" si="216"/>
        <v>7.629999999999999</v>
      </c>
      <c r="O3487" s="17">
        <f t="shared" si="217"/>
        <v>1.3468181818181817</v>
      </c>
      <c r="P3487" s="18">
        <f t="shared" si="218"/>
        <v>-0.38373544093178036</v>
      </c>
      <c r="Q3487" s="17">
        <f t="shared" si="219"/>
        <v>0.22125149342891279</v>
      </c>
    </row>
    <row r="3488" spans="1:17" x14ac:dyDescent="0.3">
      <c r="A3488" s="5" t="s">
        <v>4361</v>
      </c>
      <c r="B3488" s="5" t="s">
        <v>3989</v>
      </c>
      <c r="C3488" s="6" t="s">
        <v>19</v>
      </c>
      <c r="D3488" s="5">
        <v>31</v>
      </c>
      <c r="E3488" s="6" t="s">
        <v>25</v>
      </c>
      <c r="F3488" s="6" t="s">
        <v>566</v>
      </c>
      <c r="G3488" s="6" t="s">
        <v>58</v>
      </c>
      <c r="H3488" s="6" t="s">
        <v>588</v>
      </c>
      <c r="I3488" s="5" t="s">
        <v>12</v>
      </c>
      <c r="J3488" s="7">
        <v>100</v>
      </c>
      <c r="K3488" s="8">
        <v>12</v>
      </c>
      <c r="L3488" s="8">
        <v>4.4000000000000004</v>
      </c>
      <c r="M3488" s="8">
        <v>6.91</v>
      </c>
      <c r="N3488" s="9">
        <f t="shared" si="216"/>
        <v>-7.6</v>
      </c>
      <c r="O3488" s="10">
        <f t="shared" si="217"/>
        <v>0.3666666666666667</v>
      </c>
      <c r="P3488" s="11">
        <f t="shared" si="218"/>
        <v>-0.36324167872648333</v>
      </c>
      <c r="Q3488" s="10">
        <f t="shared" si="219"/>
        <v>5.9139784946236562E-2</v>
      </c>
    </row>
    <row r="3489" spans="1:17" x14ac:dyDescent="0.3">
      <c r="A3489" s="12" t="s">
        <v>4362</v>
      </c>
      <c r="B3489" s="12" t="s">
        <v>3989</v>
      </c>
      <c r="C3489" s="13" t="s">
        <v>19</v>
      </c>
      <c r="D3489" s="12">
        <v>31</v>
      </c>
      <c r="E3489" s="13" t="s">
        <v>25</v>
      </c>
      <c r="F3489" s="13" t="s">
        <v>566</v>
      </c>
      <c r="G3489" s="13" t="s">
        <v>58</v>
      </c>
      <c r="H3489" s="13" t="s">
        <v>589</v>
      </c>
      <c r="I3489" s="12" t="s">
        <v>12</v>
      </c>
      <c r="J3489" s="14">
        <v>40</v>
      </c>
      <c r="K3489" s="15">
        <v>3</v>
      </c>
      <c r="L3489" s="15">
        <v>3.34</v>
      </c>
      <c r="M3489" s="15">
        <v>5.05</v>
      </c>
      <c r="N3489" s="16">
        <f t="shared" si="216"/>
        <v>0.33999999999999986</v>
      </c>
      <c r="O3489" s="17">
        <f t="shared" si="217"/>
        <v>1.1133333333333333</v>
      </c>
      <c r="P3489" s="18">
        <f t="shared" si="218"/>
        <v>-0.33861386138613864</v>
      </c>
      <c r="Q3489" s="17">
        <f t="shared" si="219"/>
        <v>0.11223118279569892</v>
      </c>
    </row>
    <row r="3490" spans="1:17" x14ac:dyDescent="0.3">
      <c r="A3490" s="5" t="s">
        <v>4363</v>
      </c>
      <c r="B3490" s="5" t="s">
        <v>3989</v>
      </c>
      <c r="C3490" s="6" t="s">
        <v>19</v>
      </c>
      <c r="D3490" s="5">
        <v>31</v>
      </c>
      <c r="E3490" s="6" t="s">
        <v>25</v>
      </c>
      <c r="F3490" s="6" t="s">
        <v>566</v>
      </c>
      <c r="G3490" s="6" t="s">
        <v>58</v>
      </c>
      <c r="H3490" s="6" t="s">
        <v>590</v>
      </c>
      <c r="I3490" s="5" t="s">
        <v>12</v>
      </c>
      <c r="J3490" s="7">
        <v>30</v>
      </c>
      <c r="K3490" s="8">
        <v>6</v>
      </c>
      <c r="L3490" s="8">
        <v>0.06</v>
      </c>
      <c r="M3490" s="8">
        <v>12.81</v>
      </c>
      <c r="N3490" s="9">
        <f t="shared" si="216"/>
        <v>-5.94</v>
      </c>
      <c r="O3490" s="10">
        <f t="shared" si="217"/>
        <v>0.01</v>
      </c>
      <c r="P3490" s="11">
        <f t="shared" si="218"/>
        <v>-0.99531615925058547</v>
      </c>
      <c r="Q3490" s="10">
        <f t="shared" si="219"/>
        <v>2.6881720430107529E-3</v>
      </c>
    </row>
    <row r="3491" spans="1:17" x14ac:dyDescent="0.3">
      <c r="A3491" s="12" t="s">
        <v>4364</v>
      </c>
      <c r="B3491" s="12" t="s">
        <v>3989</v>
      </c>
      <c r="C3491" s="13" t="s">
        <v>19</v>
      </c>
      <c r="D3491" s="12">
        <v>31</v>
      </c>
      <c r="E3491" s="13" t="s">
        <v>25</v>
      </c>
      <c r="F3491" s="13" t="s">
        <v>566</v>
      </c>
      <c r="G3491" s="13" t="s">
        <v>58</v>
      </c>
      <c r="H3491" s="13" t="s">
        <v>591</v>
      </c>
      <c r="I3491" s="12" t="s">
        <v>12</v>
      </c>
      <c r="J3491" s="14">
        <v>30</v>
      </c>
      <c r="K3491" s="15">
        <v>6</v>
      </c>
      <c r="L3491" s="15">
        <v>0</v>
      </c>
      <c r="M3491" s="15">
        <v>12.49</v>
      </c>
      <c r="N3491" s="16">
        <f t="shared" si="216"/>
        <v>-6</v>
      </c>
      <c r="O3491" s="17">
        <f t="shared" si="217"/>
        <v>0</v>
      </c>
      <c r="P3491" s="18">
        <f t="shared" si="218"/>
        <v>-1</v>
      </c>
      <c r="Q3491" s="17">
        <f t="shared" si="219"/>
        <v>0</v>
      </c>
    </row>
    <row r="3492" spans="1:17" x14ac:dyDescent="0.3">
      <c r="A3492" s="5" t="s">
        <v>4365</v>
      </c>
      <c r="B3492" s="5" t="s">
        <v>3989</v>
      </c>
      <c r="C3492" s="6" t="s">
        <v>19</v>
      </c>
      <c r="D3492" s="5">
        <v>31</v>
      </c>
      <c r="E3492" s="6" t="s">
        <v>25</v>
      </c>
      <c r="F3492" s="6" t="s">
        <v>566</v>
      </c>
      <c r="G3492" s="6" t="s">
        <v>58</v>
      </c>
      <c r="H3492" s="6" t="s">
        <v>592</v>
      </c>
      <c r="I3492" s="5" t="s">
        <v>12</v>
      </c>
      <c r="J3492" s="7">
        <v>30</v>
      </c>
      <c r="K3492" s="8">
        <v>6</v>
      </c>
      <c r="L3492" s="8">
        <v>0</v>
      </c>
      <c r="M3492" s="8">
        <v>12.01</v>
      </c>
      <c r="N3492" s="9">
        <f t="shared" si="216"/>
        <v>-6</v>
      </c>
      <c r="O3492" s="10">
        <f t="shared" si="217"/>
        <v>0</v>
      </c>
      <c r="P3492" s="11">
        <f t="shared" si="218"/>
        <v>-1</v>
      </c>
      <c r="Q3492" s="10">
        <f t="shared" si="219"/>
        <v>0</v>
      </c>
    </row>
    <row r="3493" spans="1:17" x14ac:dyDescent="0.3">
      <c r="A3493" s="12" t="s">
        <v>4366</v>
      </c>
      <c r="B3493" s="12" t="s">
        <v>3989</v>
      </c>
      <c r="C3493" s="13" t="s">
        <v>19</v>
      </c>
      <c r="D3493" s="12">
        <v>31</v>
      </c>
      <c r="E3493" s="13" t="s">
        <v>25</v>
      </c>
      <c r="F3493" s="13" t="s">
        <v>566</v>
      </c>
      <c r="G3493" s="13" t="s">
        <v>58</v>
      </c>
      <c r="H3493" s="13" t="s">
        <v>593</v>
      </c>
      <c r="I3493" s="12" t="s">
        <v>12</v>
      </c>
      <c r="J3493" s="14">
        <v>30</v>
      </c>
      <c r="K3493" s="15">
        <v>6</v>
      </c>
      <c r="L3493" s="15">
        <v>0</v>
      </c>
      <c r="M3493" s="15">
        <v>9.7100000000000009</v>
      </c>
      <c r="N3493" s="16">
        <f t="shared" si="216"/>
        <v>-6</v>
      </c>
      <c r="O3493" s="17">
        <f t="shared" si="217"/>
        <v>0</v>
      </c>
      <c r="P3493" s="18">
        <f t="shared" si="218"/>
        <v>-1</v>
      </c>
      <c r="Q3493" s="17">
        <f t="shared" si="219"/>
        <v>0</v>
      </c>
    </row>
    <row r="3494" spans="1:17" x14ac:dyDescent="0.3">
      <c r="A3494" s="5" t="s">
        <v>4367</v>
      </c>
      <c r="B3494" s="5" t="s">
        <v>3989</v>
      </c>
      <c r="C3494" s="6" t="s">
        <v>19</v>
      </c>
      <c r="D3494" s="5">
        <v>31</v>
      </c>
      <c r="E3494" s="6" t="s">
        <v>25</v>
      </c>
      <c r="F3494" s="6" t="s">
        <v>566</v>
      </c>
      <c r="G3494" s="6" t="s">
        <v>58</v>
      </c>
      <c r="H3494" s="6" t="s">
        <v>594</v>
      </c>
      <c r="I3494" s="5" t="s">
        <v>12</v>
      </c>
      <c r="J3494" s="7">
        <v>50</v>
      </c>
      <c r="K3494" s="8">
        <v>7</v>
      </c>
      <c r="L3494" s="8">
        <v>3.68</v>
      </c>
      <c r="M3494" s="8">
        <v>18.600000000000001</v>
      </c>
      <c r="N3494" s="9">
        <f t="shared" si="216"/>
        <v>-3.32</v>
      </c>
      <c r="O3494" s="10">
        <f t="shared" si="217"/>
        <v>0.52571428571428569</v>
      </c>
      <c r="P3494" s="11">
        <f t="shared" si="218"/>
        <v>-0.80215053763440858</v>
      </c>
      <c r="Q3494" s="10">
        <f t="shared" si="219"/>
        <v>9.8924731182795697E-2</v>
      </c>
    </row>
    <row r="3495" spans="1:17" x14ac:dyDescent="0.3">
      <c r="A3495" s="12" t="s">
        <v>4368</v>
      </c>
      <c r="B3495" s="12" t="s">
        <v>3989</v>
      </c>
      <c r="C3495" s="13" t="s">
        <v>19</v>
      </c>
      <c r="D3495" s="12">
        <v>31</v>
      </c>
      <c r="E3495" s="13" t="s">
        <v>25</v>
      </c>
      <c r="F3495" s="13" t="s">
        <v>566</v>
      </c>
      <c r="G3495" s="13" t="s">
        <v>58</v>
      </c>
      <c r="H3495" s="13" t="s">
        <v>595</v>
      </c>
      <c r="I3495" s="12" t="s">
        <v>12</v>
      </c>
      <c r="J3495" s="14">
        <v>200</v>
      </c>
      <c r="K3495" s="15">
        <v>20</v>
      </c>
      <c r="L3495" s="15">
        <v>0.02</v>
      </c>
      <c r="M3495" s="15">
        <v>58.01</v>
      </c>
      <c r="N3495" s="16">
        <f t="shared" si="216"/>
        <v>-19.98</v>
      </c>
      <c r="O3495" s="17">
        <f t="shared" si="217"/>
        <v>1E-3</v>
      </c>
      <c r="P3495" s="18">
        <f t="shared" si="218"/>
        <v>-0.99965523185657645</v>
      </c>
      <c r="Q3495" s="17">
        <f t="shared" si="219"/>
        <v>1.3440860215053763E-4</v>
      </c>
    </row>
    <row r="3496" spans="1:17" x14ac:dyDescent="0.3">
      <c r="A3496" s="5" t="s">
        <v>4369</v>
      </c>
      <c r="B3496" s="5" t="s">
        <v>3989</v>
      </c>
      <c r="C3496" s="6" t="s">
        <v>19</v>
      </c>
      <c r="D3496" s="5">
        <v>31</v>
      </c>
      <c r="E3496" s="6" t="s">
        <v>25</v>
      </c>
      <c r="F3496" s="6" t="s">
        <v>566</v>
      </c>
      <c r="G3496" s="6" t="s">
        <v>58</v>
      </c>
      <c r="H3496" s="6" t="s">
        <v>596</v>
      </c>
      <c r="I3496" s="5" t="s">
        <v>12</v>
      </c>
      <c r="J3496" s="7">
        <v>36</v>
      </c>
      <c r="K3496" s="8">
        <v>5</v>
      </c>
      <c r="L3496" s="8">
        <v>7.44</v>
      </c>
      <c r="M3496" s="8">
        <v>8.58</v>
      </c>
      <c r="N3496" s="9">
        <f t="shared" si="216"/>
        <v>2.4400000000000004</v>
      </c>
      <c r="O3496" s="10">
        <f t="shared" si="217"/>
        <v>1.488</v>
      </c>
      <c r="P3496" s="11">
        <f t="shared" si="218"/>
        <v>-0.13286713286713284</v>
      </c>
      <c r="Q3496" s="10">
        <f t="shared" si="219"/>
        <v>0.27777777777777779</v>
      </c>
    </row>
    <row r="3497" spans="1:17" x14ac:dyDescent="0.3">
      <c r="A3497" s="12" t="s">
        <v>4370</v>
      </c>
      <c r="B3497" s="12" t="s">
        <v>3989</v>
      </c>
      <c r="C3497" s="13" t="s">
        <v>19</v>
      </c>
      <c r="D3497" s="12">
        <v>31</v>
      </c>
      <c r="E3497" s="13" t="s">
        <v>25</v>
      </c>
      <c r="F3497" s="13" t="s">
        <v>566</v>
      </c>
      <c r="G3497" s="13" t="s">
        <v>58</v>
      </c>
      <c r="H3497" s="13" t="s">
        <v>597</v>
      </c>
      <c r="I3497" s="12" t="s">
        <v>12</v>
      </c>
      <c r="J3497" s="14">
        <v>32</v>
      </c>
      <c r="K3497" s="15">
        <v>12</v>
      </c>
      <c r="L3497" s="15">
        <v>16.96</v>
      </c>
      <c r="M3497" s="15">
        <v>14.04</v>
      </c>
      <c r="N3497" s="16">
        <f t="shared" si="216"/>
        <v>4.9600000000000009</v>
      </c>
      <c r="O3497" s="17">
        <f t="shared" si="217"/>
        <v>1.4133333333333333</v>
      </c>
      <c r="P3497" s="18">
        <f t="shared" si="218"/>
        <v>0.20797720797720812</v>
      </c>
      <c r="Q3497" s="17">
        <f t="shared" si="219"/>
        <v>0.7123655913978495</v>
      </c>
    </row>
    <row r="3498" spans="1:17" x14ac:dyDescent="0.3">
      <c r="A3498" s="5" t="s">
        <v>4371</v>
      </c>
      <c r="B3498" s="5" t="s">
        <v>3989</v>
      </c>
      <c r="C3498" s="6" t="s">
        <v>19</v>
      </c>
      <c r="D3498" s="5">
        <v>31</v>
      </c>
      <c r="E3498" s="6" t="s">
        <v>25</v>
      </c>
      <c r="F3498" s="6" t="s">
        <v>566</v>
      </c>
      <c r="G3498" s="6" t="s">
        <v>58</v>
      </c>
      <c r="H3498" s="6" t="s">
        <v>598</v>
      </c>
      <c r="I3498" s="5" t="s">
        <v>12</v>
      </c>
      <c r="J3498" s="7">
        <v>30</v>
      </c>
      <c r="K3498" s="8">
        <v>2</v>
      </c>
      <c r="L3498" s="8">
        <v>0.44</v>
      </c>
      <c r="M3498" s="8">
        <v>0</v>
      </c>
      <c r="N3498" s="9">
        <f t="shared" si="216"/>
        <v>-1.56</v>
      </c>
      <c r="O3498" s="10">
        <f t="shared" si="217"/>
        <v>0.22</v>
      </c>
      <c r="P3498" s="11">
        <f t="shared" si="218"/>
        <v>0</v>
      </c>
      <c r="Q3498" s="10">
        <f t="shared" si="219"/>
        <v>1.9713261648745518E-2</v>
      </c>
    </row>
    <row r="3499" spans="1:17" x14ac:dyDescent="0.3">
      <c r="A3499" s="12" t="s">
        <v>4372</v>
      </c>
      <c r="B3499" s="12" t="s">
        <v>3989</v>
      </c>
      <c r="C3499" s="13" t="s">
        <v>19</v>
      </c>
      <c r="D3499" s="12">
        <v>31</v>
      </c>
      <c r="E3499" s="13" t="s">
        <v>25</v>
      </c>
      <c r="F3499" s="13" t="s">
        <v>566</v>
      </c>
      <c r="G3499" s="13" t="s">
        <v>58</v>
      </c>
      <c r="H3499" s="13" t="s">
        <v>599</v>
      </c>
      <c r="I3499" s="12" t="s">
        <v>12</v>
      </c>
      <c r="J3499" s="14">
        <v>161</v>
      </c>
      <c r="K3499" s="15">
        <v>45</v>
      </c>
      <c r="L3499" s="15">
        <v>52.91</v>
      </c>
      <c r="M3499" s="15">
        <v>88.59</v>
      </c>
      <c r="N3499" s="16">
        <f t="shared" si="216"/>
        <v>7.9099999999999966</v>
      </c>
      <c r="O3499" s="17">
        <f t="shared" si="217"/>
        <v>1.1757777777777778</v>
      </c>
      <c r="P3499" s="18">
        <f t="shared" si="218"/>
        <v>-0.40275426120329616</v>
      </c>
      <c r="Q3499" s="17">
        <f t="shared" si="219"/>
        <v>0.44171174781272959</v>
      </c>
    </row>
    <row r="3500" spans="1:17" x14ac:dyDescent="0.3">
      <c r="A3500" s="5" t="s">
        <v>4373</v>
      </c>
      <c r="B3500" s="5" t="s">
        <v>3989</v>
      </c>
      <c r="C3500" s="6" t="s">
        <v>19</v>
      </c>
      <c r="D3500" s="5">
        <v>31</v>
      </c>
      <c r="E3500" s="6" t="s">
        <v>25</v>
      </c>
      <c r="F3500" s="6" t="s">
        <v>566</v>
      </c>
      <c r="G3500" s="6" t="s">
        <v>58</v>
      </c>
      <c r="H3500" s="6" t="s">
        <v>600</v>
      </c>
      <c r="I3500" s="5" t="s">
        <v>12</v>
      </c>
      <c r="J3500" s="7">
        <v>59.2</v>
      </c>
      <c r="K3500" s="8">
        <v>3</v>
      </c>
      <c r="L3500" s="8">
        <v>0</v>
      </c>
      <c r="M3500" s="8">
        <v>3.24</v>
      </c>
      <c r="N3500" s="9">
        <f t="shared" si="216"/>
        <v>-3</v>
      </c>
      <c r="O3500" s="10">
        <f t="shared" si="217"/>
        <v>0</v>
      </c>
      <c r="P3500" s="11">
        <f t="shared" si="218"/>
        <v>-1</v>
      </c>
      <c r="Q3500" s="10">
        <f t="shared" si="219"/>
        <v>0</v>
      </c>
    </row>
    <row r="3501" spans="1:17" x14ac:dyDescent="0.3">
      <c r="A3501" s="12" t="s">
        <v>4374</v>
      </c>
      <c r="B3501" s="12" t="s">
        <v>3989</v>
      </c>
      <c r="C3501" s="13" t="s">
        <v>19</v>
      </c>
      <c r="D3501" s="12">
        <v>31</v>
      </c>
      <c r="E3501" s="13" t="s">
        <v>25</v>
      </c>
      <c r="F3501" s="13" t="s">
        <v>566</v>
      </c>
      <c r="G3501" s="13" t="s">
        <v>58</v>
      </c>
      <c r="H3501" s="13" t="s">
        <v>601</v>
      </c>
      <c r="I3501" s="12" t="s">
        <v>12</v>
      </c>
      <c r="J3501" s="14">
        <v>150</v>
      </c>
      <c r="K3501" s="15">
        <v>28</v>
      </c>
      <c r="L3501" s="15">
        <v>24.39</v>
      </c>
      <c r="M3501" s="15">
        <v>35.92</v>
      </c>
      <c r="N3501" s="16">
        <f t="shared" si="216"/>
        <v>-3.6099999999999994</v>
      </c>
      <c r="O3501" s="17">
        <f t="shared" si="217"/>
        <v>0.87107142857142861</v>
      </c>
      <c r="P3501" s="18">
        <f t="shared" si="218"/>
        <v>-0.3209910913140312</v>
      </c>
      <c r="Q3501" s="17">
        <f t="shared" si="219"/>
        <v>0.21854838709677418</v>
      </c>
    </row>
    <row r="3502" spans="1:17" x14ac:dyDescent="0.3">
      <c r="A3502" s="5" t="s">
        <v>4375</v>
      </c>
      <c r="B3502" s="5" t="s">
        <v>3989</v>
      </c>
      <c r="C3502" s="6" t="s">
        <v>19</v>
      </c>
      <c r="D3502" s="5">
        <v>31</v>
      </c>
      <c r="E3502" s="6" t="s">
        <v>25</v>
      </c>
      <c r="F3502" s="6" t="s">
        <v>566</v>
      </c>
      <c r="G3502" s="6" t="s">
        <v>58</v>
      </c>
      <c r="H3502" s="6" t="s">
        <v>602</v>
      </c>
      <c r="I3502" s="5" t="s">
        <v>12</v>
      </c>
      <c r="J3502" s="7">
        <v>30</v>
      </c>
      <c r="K3502" s="8">
        <v>11</v>
      </c>
      <c r="L3502" s="8">
        <v>6.86</v>
      </c>
      <c r="M3502" s="8">
        <v>15.22</v>
      </c>
      <c r="N3502" s="9">
        <f t="shared" si="216"/>
        <v>-4.1399999999999997</v>
      </c>
      <c r="O3502" s="10">
        <f t="shared" si="217"/>
        <v>0.62363636363636366</v>
      </c>
      <c r="P3502" s="11">
        <f t="shared" si="218"/>
        <v>-0.54927726675427069</v>
      </c>
      <c r="Q3502" s="10">
        <f t="shared" si="219"/>
        <v>0.30734767025089604</v>
      </c>
    </row>
    <row r="3503" spans="1:17" x14ac:dyDescent="0.3">
      <c r="A3503" s="12" t="s">
        <v>4376</v>
      </c>
      <c r="B3503" s="12" t="s">
        <v>3989</v>
      </c>
      <c r="C3503" s="13" t="s">
        <v>19</v>
      </c>
      <c r="D3503" s="12">
        <v>31</v>
      </c>
      <c r="E3503" s="13" t="s">
        <v>25</v>
      </c>
      <c r="F3503" s="13" t="s">
        <v>566</v>
      </c>
      <c r="G3503" s="13" t="s">
        <v>58</v>
      </c>
      <c r="H3503" s="13" t="s">
        <v>603</v>
      </c>
      <c r="I3503" s="12" t="s">
        <v>12</v>
      </c>
      <c r="J3503" s="14">
        <v>70</v>
      </c>
      <c r="K3503" s="15">
        <v>20</v>
      </c>
      <c r="L3503" s="15">
        <v>0</v>
      </c>
      <c r="M3503" s="15">
        <v>48.34</v>
      </c>
      <c r="N3503" s="16">
        <f t="shared" si="216"/>
        <v>-20</v>
      </c>
      <c r="O3503" s="17">
        <f t="shared" si="217"/>
        <v>0</v>
      </c>
      <c r="P3503" s="18">
        <f t="shared" si="218"/>
        <v>-1</v>
      </c>
      <c r="Q3503" s="17">
        <f t="shared" si="219"/>
        <v>0</v>
      </c>
    </row>
    <row r="3504" spans="1:17" x14ac:dyDescent="0.3">
      <c r="A3504" s="5" t="s">
        <v>4377</v>
      </c>
      <c r="B3504" s="5" t="s">
        <v>3989</v>
      </c>
      <c r="C3504" s="6" t="s">
        <v>19</v>
      </c>
      <c r="D3504" s="5">
        <v>31</v>
      </c>
      <c r="E3504" s="6" t="s">
        <v>25</v>
      </c>
      <c r="F3504" s="6" t="s">
        <v>566</v>
      </c>
      <c r="G3504" s="6" t="s">
        <v>58</v>
      </c>
      <c r="H3504" s="6" t="s">
        <v>604</v>
      </c>
      <c r="I3504" s="5" t="s">
        <v>12</v>
      </c>
      <c r="J3504" s="7">
        <v>35</v>
      </c>
      <c r="K3504" s="8">
        <v>13</v>
      </c>
      <c r="L3504" s="8">
        <v>6.12</v>
      </c>
      <c r="M3504" s="8">
        <v>0</v>
      </c>
      <c r="N3504" s="9">
        <f t="shared" si="216"/>
        <v>-6.88</v>
      </c>
      <c r="O3504" s="10">
        <f t="shared" si="217"/>
        <v>0.47076923076923077</v>
      </c>
      <c r="P3504" s="11">
        <f t="shared" si="218"/>
        <v>0</v>
      </c>
      <c r="Q3504" s="10">
        <f t="shared" si="219"/>
        <v>0.23502304147465439</v>
      </c>
    </row>
    <row r="3505" spans="1:17" x14ac:dyDescent="0.3">
      <c r="A3505" s="12" t="s">
        <v>4378</v>
      </c>
      <c r="B3505" s="12" t="s">
        <v>3989</v>
      </c>
      <c r="C3505" s="13" t="s">
        <v>19</v>
      </c>
      <c r="D3505" s="12">
        <v>31</v>
      </c>
      <c r="E3505" s="13" t="s">
        <v>25</v>
      </c>
      <c r="F3505" s="13" t="s">
        <v>566</v>
      </c>
      <c r="G3505" s="13" t="s">
        <v>872</v>
      </c>
      <c r="H3505" s="13" t="s">
        <v>605</v>
      </c>
      <c r="I3505" s="12" t="s">
        <v>10</v>
      </c>
      <c r="J3505" s="14">
        <v>1200</v>
      </c>
      <c r="K3505" s="15">
        <v>193</v>
      </c>
      <c r="L3505" s="15">
        <v>503.86</v>
      </c>
      <c r="M3505" s="15">
        <v>100.25</v>
      </c>
      <c r="N3505" s="16">
        <f t="shared" si="216"/>
        <v>310.86</v>
      </c>
      <c r="O3505" s="17">
        <f t="shared" si="217"/>
        <v>2.6106735751295336</v>
      </c>
      <c r="P3505" s="18">
        <f t="shared" si="218"/>
        <v>4.0260349127182042</v>
      </c>
      <c r="Q3505" s="17">
        <f t="shared" si="219"/>
        <v>0.56435931899641578</v>
      </c>
    </row>
    <row r="3506" spans="1:17" x14ac:dyDescent="0.3">
      <c r="A3506" s="5" t="s">
        <v>4379</v>
      </c>
      <c r="B3506" s="5" t="s">
        <v>3989</v>
      </c>
      <c r="C3506" s="6" t="s">
        <v>19</v>
      </c>
      <c r="D3506" s="5">
        <v>31</v>
      </c>
      <c r="E3506" s="6" t="s">
        <v>25</v>
      </c>
      <c r="F3506" s="6" t="s">
        <v>566</v>
      </c>
      <c r="G3506" s="6" t="s">
        <v>872</v>
      </c>
      <c r="H3506" s="6" t="s">
        <v>607</v>
      </c>
      <c r="I3506" s="5" t="s">
        <v>10</v>
      </c>
      <c r="J3506" s="7">
        <v>300</v>
      </c>
      <c r="K3506" s="8">
        <v>0</v>
      </c>
      <c r="L3506" s="8">
        <v>0</v>
      </c>
      <c r="M3506" s="8">
        <v>0</v>
      </c>
      <c r="N3506" s="9">
        <f t="shared" si="216"/>
        <v>0</v>
      </c>
      <c r="O3506" s="10">
        <f t="shared" si="217"/>
        <v>0</v>
      </c>
      <c r="P3506" s="11">
        <f t="shared" si="218"/>
        <v>0</v>
      </c>
      <c r="Q3506" s="10">
        <f t="shared" si="219"/>
        <v>0</v>
      </c>
    </row>
    <row r="3507" spans="1:17" x14ac:dyDescent="0.3">
      <c r="A3507" s="12" t="s">
        <v>4380</v>
      </c>
      <c r="B3507" s="12" t="s">
        <v>3989</v>
      </c>
      <c r="C3507" s="13" t="s">
        <v>19</v>
      </c>
      <c r="D3507" s="12">
        <v>31</v>
      </c>
      <c r="E3507" s="13" t="s">
        <v>25</v>
      </c>
      <c r="F3507" s="13" t="s">
        <v>566</v>
      </c>
      <c r="G3507" s="13" t="s">
        <v>872</v>
      </c>
      <c r="H3507" s="13" t="s">
        <v>609</v>
      </c>
      <c r="I3507" s="12" t="s">
        <v>10</v>
      </c>
      <c r="J3507" s="14">
        <v>1200</v>
      </c>
      <c r="K3507" s="15">
        <v>346</v>
      </c>
      <c r="L3507" s="15">
        <v>732.26</v>
      </c>
      <c r="M3507" s="15">
        <v>0.47</v>
      </c>
      <c r="N3507" s="16">
        <f t="shared" si="216"/>
        <v>386.26</v>
      </c>
      <c r="O3507" s="17">
        <f t="shared" si="217"/>
        <v>2.1163583815028901</v>
      </c>
      <c r="P3507" s="18">
        <f t="shared" si="218"/>
        <v>1557</v>
      </c>
      <c r="Q3507" s="17">
        <f t="shared" si="219"/>
        <v>0.82018369175627237</v>
      </c>
    </row>
    <row r="3508" spans="1:17" x14ac:dyDescent="0.3">
      <c r="A3508" s="5" t="s">
        <v>4381</v>
      </c>
      <c r="B3508" s="5" t="s">
        <v>3989</v>
      </c>
      <c r="C3508" s="6" t="s">
        <v>19</v>
      </c>
      <c r="D3508" s="5">
        <v>31</v>
      </c>
      <c r="E3508" s="6" t="s">
        <v>25</v>
      </c>
      <c r="F3508" s="6" t="s">
        <v>566</v>
      </c>
      <c r="G3508" s="6" t="s">
        <v>872</v>
      </c>
      <c r="H3508" s="6" t="s">
        <v>611</v>
      </c>
      <c r="I3508" s="5" t="s">
        <v>10</v>
      </c>
      <c r="J3508" s="7">
        <v>106</v>
      </c>
      <c r="K3508" s="8">
        <v>0</v>
      </c>
      <c r="L3508" s="8">
        <v>0</v>
      </c>
      <c r="M3508" s="8">
        <v>0</v>
      </c>
      <c r="N3508" s="9">
        <f t="shared" si="216"/>
        <v>0</v>
      </c>
      <c r="O3508" s="10">
        <f t="shared" si="217"/>
        <v>0</v>
      </c>
      <c r="P3508" s="11">
        <f t="shared" si="218"/>
        <v>0</v>
      </c>
      <c r="Q3508" s="10">
        <f t="shared" si="219"/>
        <v>0</v>
      </c>
    </row>
    <row r="3509" spans="1:17" x14ac:dyDescent="0.3">
      <c r="A3509" s="12" t="s">
        <v>4382</v>
      </c>
      <c r="B3509" s="12" t="s">
        <v>3989</v>
      </c>
      <c r="C3509" s="13" t="s">
        <v>19</v>
      </c>
      <c r="D3509" s="12">
        <v>31</v>
      </c>
      <c r="E3509" s="13" t="s">
        <v>25</v>
      </c>
      <c r="F3509" s="13" t="s">
        <v>566</v>
      </c>
      <c r="G3509" s="13" t="s">
        <v>872</v>
      </c>
      <c r="H3509" s="13" t="s">
        <v>842</v>
      </c>
      <c r="I3509" s="12" t="s">
        <v>10</v>
      </c>
      <c r="J3509" s="14">
        <v>414</v>
      </c>
      <c r="K3509" s="15">
        <v>0</v>
      </c>
      <c r="L3509" s="15">
        <v>0</v>
      </c>
      <c r="M3509" s="15">
        <v>0</v>
      </c>
      <c r="N3509" s="16">
        <f t="shared" si="216"/>
        <v>0</v>
      </c>
      <c r="O3509" s="17">
        <f t="shared" si="217"/>
        <v>0</v>
      </c>
      <c r="P3509" s="18">
        <f t="shared" si="218"/>
        <v>0</v>
      </c>
      <c r="Q3509" s="17">
        <f t="shared" si="219"/>
        <v>0</v>
      </c>
    </row>
    <row r="3510" spans="1:17" x14ac:dyDescent="0.3">
      <c r="A3510" s="5" t="s">
        <v>4383</v>
      </c>
      <c r="B3510" s="5" t="s">
        <v>3989</v>
      </c>
      <c r="C3510" s="6" t="s">
        <v>19</v>
      </c>
      <c r="D3510" s="5">
        <v>31</v>
      </c>
      <c r="E3510" s="6" t="s">
        <v>25</v>
      </c>
      <c r="F3510" s="6" t="s">
        <v>566</v>
      </c>
      <c r="G3510" s="6" t="s">
        <v>872</v>
      </c>
      <c r="H3510" s="6" t="s">
        <v>613</v>
      </c>
      <c r="I3510" s="5" t="s">
        <v>10</v>
      </c>
      <c r="J3510" s="7">
        <v>105.7</v>
      </c>
      <c r="K3510" s="8">
        <v>0</v>
      </c>
      <c r="L3510" s="8">
        <v>0</v>
      </c>
      <c r="M3510" s="8">
        <v>0</v>
      </c>
      <c r="N3510" s="9">
        <f t="shared" si="216"/>
        <v>0</v>
      </c>
      <c r="O3510" s="10">
        <f t="shared" si="217"/>
        <v>0</v>
      </c>
      <c r="P3510" s="11">
        <f t="shared" si="218"/>
        <v>0</v>
      </c>
      <c r="Q3510" s="10">
        <f t="shared" si="219"/>
        <v>0</v>
      </c>
    </row>
    <row r="3511" spans="1:17" x14ac:dyDescent="0.3">
      <c r="A3511" s="12" t="s">
        <v>4384</v>
      </c>
      <c r="B3511" s="12" t="s">
        <v>3989</v>
      </c>
      <c r="C3511" s="13" t="s">
        <v>19</v>
      </c>
      <c r="D3511" s="12">
        <v>31</v>
      </c>
      <c r="E3511" s="13" t="s">
        <v>25</v>
      </c>
      <c r="F3511" s="13" t="s">
        <v>566</v>
      </c>
      <c r="G3511" s="13" t="s">
        <v>872</v>
      </c>
      <c r="H3511" s="13" t="s">
        <v>615</v>
      </c>
      <c r="I3511" s="12" t="s">
        <v>10</v>
      </c>
      <c r="J3511" s="14">
        <v>525</v>
      </c>
      <c r="K3511" s="15">
        <v>169</v>
      </c>
      <c r="L3511" s="15">
        <v>279.33999999999997</v>
      </c>
      <c r="M3511" s="15">
        <v>0</v>
      </c>
      <c r="N3511" s="16">
        <f t="shared" si="216"/>
        <v>110.33999999999997</v>
      </c>
      <c r="O3511" s="17">
        <f t="shared" si="217"/>
        <v>1.6528994082840236</v>
      </c>
      <c r="P3511" s="18">
        <f t="shared" si="218"/>
        <v>0</v>
      </c>
      <c r="Q3511" s="17">
        <f t="shared" si="219"/>
        <v>0.71515616999487963</v>
      </c>
    </row>
    <row r="3512" spans="1:17" x14ac:dyDescent="0.3">
      <c r="A3512" s="5" t="s">
        <v>4385</v>
      </c>
      <c r="B3512" s="5" t="s">
        <v>3989</v>
      </c>
      <c r="C3512" s="6" t="s">
        <v>19</v>
      </c>
      <c r="D3512" s="5">
        <v>31</v>
      </c>
      <c r="E3512" s="6" t="s">
        <v>25</v>
      </c>
      <c r="F3512" s="6" t="s">
        <v>566</v>
      </c>
      <c r="G3512" s="6" t="s">
        <v>872</v>
      </c>
      <c r="H3512" s="6" t="s">
        <v>844</v>
      </c>
      <c r="I3512" s="5" t="s">
        <v>10</v>
      </c>
      <c r="J3512" s="7">
        <v>250</v>
      </c>
      <c r="K3512" s="8">
        <v>129</v>
      </c>
      <c r="L3512" s="8">
        <v>159.28</v>
      </c>
      <c r="M3512" s="8">
        <v>1.2</v>
      </c>
      <c r="N3512" s="9">
        <f t="shared" si="216"/>
        <v>30.28</v>
      </c>
      <c r="O3512" s="10">
        <f t="shared" si="217"/>
        <v>1.2347286821705425</v>
      </c>
      <c r="P3512" s="11">
        <f t="shared" si="218"/>
        <v>131.73333333333335</v>
      </c>
      <c r="Q3512" s="10">
        <f t="shared" si="219"/>
        <v>0.85634408602150536</v>
      </c>
    </row>
    <row r="3513" spans="1:17" x14ac:dyDescent="0.3">
      <c r="A3513" s="12" t="s">
        <v>4386</v>
      </c>
      <c r="B3513" s="12" t="s">
        <v>3989</v>
      </c>
      <c r="C3513" s="13" t="s">
        <v>19</v>
      </c>
      <c r="D3513" s="12">
        <v>31</v>
      </c>
      <c r="E3513" s="13" t="s">
        <v>25</v>
      </c>
      <c r="F3513" s="13" t="s">
        <v>566</v>
      </c>
      <c r="G3513" s="13" t="s">
        <v>872</v>
      </c>
      <c r="H3513" s="13" t="s">
        <v>619</v>
      </c>
      <c r="I3513" s="12" t="s">
        <v>16</v>
      </c>
      <c r="J3513" s="14">
        <v>119.8</v>
      </c>
      <c r="K3513" s="15">
        <v>16</v>
      </c>
      <c r="L3513" s="15">
        <v>0</v>
      </c>
      <c r="M3513" s="15">
        <v>0</v>
      </c>
      <c r="N3513" s="16">
        <f t="shared" si="216"/>
        <v>-16</v>
      </c>
      <c r="O3513" s="17">
        <f t="shared" si="217"/>
        <v>0</v>
      </c>
      <c r="P3513" s="18">
        <f t="shared" si="218"/>
        <v>0</v>
      </c>
      <c r="Q3513" s="17">
        <f t="shared" si="219"/>
        <v>0</v>
      </c>
    </row>
    <row r="3514" spans="1:17" x14ac:dyDescent="0.3">
      <c r="A3514" s="5" t="s">
        <v>4387</v>
      </c>
      <c r="B3514" s="5" t="s">
        <v>3989</v>
      </c>
      <c r="C3514" s="6" t="s">
        <v>19</v>
      </c>
      <c r="D3514" s="5">
        <v>31</v>
      </c>
      <c r="E3514" s="6" t="s">
        <v>25</v>
      </c>
      <c r="F3514" s="6" t="s">
        <v>566</v>
      </c>
      <c r="G3514" s="6" t="s">
        <v>872</v>
      </c>
      <c r="H3514" s="6" t="s">
        <v>621</v>
      </c>
      <c r="I3514" s="5" t="s">
        <v>16</v>
      </c>
      <c r="J3514" s="7">
        <v>52.8</v>
      </c>
      <c r="K3514" s="8">
        <v>0</v>
      </c>
      <c r="L3514" s="8">
        <v>0</v>
      </c>
      <c r="M3514" s="8">
        <v>0</v>
      </c>
      <c r="N3514" s="9">
        <f t="shared" si="216"/>
        <v>0</v>
      </c>
      <c r="O3514" s="10">
        <f t="shared" si="217"/>
        <v>0</v>
      </c>
      <c r="P3514" s="11">
        <f t="shared" si="218"/>
        <v>0</v>
      </c>
      <c r="Q3514" s="10">
        <f t="shared" si="219"/>
        <v>0</v>
      </c>
    </row>
    <row r="3515" spans="1:17" x14ac:dyDescent="0.3">
      <c r="A3515" s="12" t="s">
        <v>4388</v>
      </c>
      <c r="B3515" s="12" t="s">
        <v>3989</v>
      </c>
      <c r="C3515" s="13" t="s">
        <v>19</v>
      </c>
      <c r="D3515" s="12">
        <v>31</v>
      </c>
      <c r="E3515" s="13" t="s">
        <v>25</v>
      </c>
      <c r="F3515" s="13" t="s">
        <v>566</v>
      </c>
      <c r="G3515" s="13" t="s">
        <v>872</v>
      </c>
      <c r="H3515" s="13" t="s">
        <v>623</v>
      </c>
      <c r="I3515" s="12" t="s">
        <v>16</v>
      </c>
      <c r="J3515" s="14">
        <v>330.5</v>
      </c>
      <c r="K3515" s="15">
        <v>8</v>
      </c>
      <c r="L3515" s="15">
        <v>0</v>
      </c>
      <c r="M3515" s="15">
        <v>0</v>
      </c>
      <c r="N3515" s="16">
        <f t="shared" si="216"/>
        <v>-8</v>
      </c>
      <c r="O3515" s="17">
        <f t="shared" si="217"/>
        <v>0</v>
      </c>
      <c r="P3515" s="18">
        <f t="shared" si="218"/>
        <v>0</v>
      </c>
      <c r="Q3515" s="17">
        <f t="shared" si="219"/>
        <v>0</v>
      </c>
    </row>
    <row r="3516" spans="1:17" x14ac:dyDescent="0.3">
      <c r="A3516" s="5" t="s">
        <v>4389</v>
      </c>
      <c r="B3516" s="5" t="s">
        <v>3989</v>
      </c>
      <c r="C3516" s="6" t="s">
        <v>19</v>
      </c>
      <c r="D3516" s="5">
        <v>31</v>
      </c>
      <c r="E3516" s="6" t="s">
        <v>25</v>
      </c>
      <c r="F3516" s="6" t="s">
        <v>566</v>
      </c>
      <c r="G3516" s="6" t="s">
        <v>78</v>
      </c>
      <c r="H3516" s="6" t="s">
        <v>625</v>
      </c>
      <c r="I3516" s="5" t="s">
        <v>10</v>
      </c>
      <c r="J3516" s="7">
        <v>420</v>
      </c>
      <c r="K3516" s="8">
        <v>271</v>
      </c>
      <c r="L3516" s="8">
        <v>299.93</v>
      </c>
      <c r="M3516" s="8">
        <v>247.87</v>
      </c>
      <c r="N3516" s="9">
        <f t="shared" si="216"/>
        <v>28.930000000000007</v>
      </c>
      <c r="O3516" s="10">
        <f t="shared" si="217"/>
        <v>1.1067527675276754</v>
      </c>
      <c r="P3516" s="11">
        <f t="shared" si="218"/>
        <v>0.21002945092185421</v>
      </c>
      <c r="Q3516" s="10">
        <f t="shared" si="219"/>
        <v>0.95983742959549412</v>
      </c>
    </row>
    <row r="3517" spans="1:17" x14ac:dyDescent="0.3">
      <c r="A3517" s="12" t="s">
        <v>4390</v>
      </c>
      <c r="B3517" s="12" t="s">
        <v>3989</v>
      </c>
      <c r="C3517" s="13" t="s">
        <v>19</v>
      </c>
      <c r="D3517" s="12">
        <v>31</v>
      </c>
      <c r="E3517" s="13" t="s">
        <v>25</v>
      </c>
      <c r="F3517" s="13" t="s">
        <v>566</v>
      </c>
      <c r="G3517" s="13" t="s">
        <v>78</v>
      </c>
      <c r="H3517" s="13" t="s">
        <v>626</v>
      </c>
      <c r="I3517" s="12" t="s">
        <v>10</v>
      </c>
      <c r="J3517" s="14">
        <v>1000</v>
      </c>
      <c r="K3517" s="15">
        <v>579</v>
      </c>
      <c r="L3517" s="15">
        <v>695.99</v>
      </c>
      <c r="M3517" s="15">
        <v>600.89</v>
      </c>
      <c r="N3517" s="16">
        <f t="shared" si="216"/>
        <v>116.99000000000001</v>
      </c>
      <c r="O3517" s="17">
        <f t="shared" si="217"/>
        <v>1.2020552677029361</v>
      </c>
      <c r="P3517" s="18">
        <f t="shared" si="218"/>
        <v>0.15826523989415703</v>
      </c>
      <c r="Q3517" s="17">
        <f t="shared" si="219"/>
        <v>0.93547043010752684</v>
      </c>
    </row>
    <row r="3518" spans="1:17" x14ac:dyDescent="0.3">
      <c r="A3518" s="5" t="s">
        <v>4391</v>
      </c>
      <c r="B3518" s="5" t="s">
        <v>3989</v>
      </c>
      <c r="C3518" s="6" t="s">
        <v>19</v>
      </c>
      <c r="D3518" s="5">
        <v>31</v>
      </c>
      <c r="E3518" s="6" t="s">
        <v>25</v>
      </c>
      <c r="F3518" s="6" t="s">
        <v>566</v>
      </c>
      <c r="G3518" s="6" t="s">
        <v>78</v>
      </c>
      <c r="H3518" s="6" t="s">
        <v>627</v>
      </c>
      <c r="I3518" s="5" t="s">
        <v>10</v>
      </c>
      <c r="J3518" s="7">
        <v>1470</v>
      </c>
      <c r="K3518" s="8">
        <v>773</v>
      </c>
      <c r="L3518" s="8">
        <v>517.30999999999995</v>
      </c>
      <c r="M3518" s="8">
        <v>544.74</v>
      </c>
      <c r="N3518" s="9">
        <f t="shared" si="216"/>
        <v>-255.69000000000005</v>
      </c>
      <c r="O3518" s="10">
        <f t="shared" si="217"/>
        <v>0.66922380336351872</v>
      </c>
      <c r="P3518" s="11">
        <f t="shared" si="218"/>
        <v>-5.0354297463009991E-2</v>
      </c>
      <c r="Q3518" s="10">
        <f t="shared" si="219"/>
        <v>0.47299941481969127</v>
      </c>
    </row>
    <row r="3519" spans="1:17" x14ac:dyDescent="0.3">
      <c r="A3519" s="12" t="s">
        <v>4392</v>
      </c>
      <c r="B3519" s="12" t="s">
        <v>3989</v>
      </c>
      <c r="C3519" s="13" t="s">
        <v>19</v>
      </c>
      <c r="D3519" s="12">
        <v>31</v>
      </c>
      <c r="E3519" s="13" t="s">
        <v>25</v>
      </c>
      <c r="F3519" s="13" t="s">
        <v>566</v>
      </c>
      <c r="G3519" s="13" t="s">
        <v>78</v>
      </c>
      <c r="H3519" s="13" t="s">
        <v>628</v>
      </c>
      <c r="I3519" s="12" t="s">
        <v>10</v>
      </c>
      <c r="J3519" s="14">
        <v>500</v>
      </c>
      <c r="K3519" s="15">
        <v>201</v>
      </c>
      <c r="L3519" s="15">
        <v>168.67</v>
      </c>
      <c r="M3519" s="15">
        <v>80.989999999999995</v>
      </c>
      <c r="N3519" s="16">
        <f t="shared" si="216"/>
        <v>-32.330000000000013</v>
      </c>
      <c r="O3519" s="17">
        <f t="shared" si="217"/>
        <v>0.83915422885572133</v>
      </c>
      <c r="P3519" s="18">
        <f t="shared" si="218"/>
        <v>1.0826027904679589</v>
      </c>
      <c r="Q3519" s="17">
        <f t="shared" si="219"/>
        <v>0.45341397849462367</v>
      </c>
    </row>
    <row r="3520" spans="1:17" x14ac:dyDescent="0.3">
      <c r="A3520" s="5" t="s">
        <v>4393</v>
      </c>
      <c r="B3520" s="5" t="s">
        <v>3989</v>
      </c>
      <c r="C3520" s="6" t="s">
        <v>19</v>
      </c>
      <c r="D3520" s="5">
        <v>31</v>
      </c>
      <c r="E3520" s="6" t="s">
        <v>25</v>
      </c>
      <c r="F3520" s="6" t="s">
        <v>566</v>
      </c>
      <c r="G3520" s="6" t="s">
        <v>78</v>
      </c>
      <c r="H3520" s="6" t="s">
        <v>629</v>
      </c>
      <c r="I3520" s="5" t="s">
        <v>10</v>
      </c>
      <c r="J3520" s="7">
        <v>1500</v>
      </c>
      <c r="K3520" s="8">
        <v>659</v>
      </c>
      <c r="L3520" s="8">
        <v>310.51</v>
      </c>
      <c r="M3520" s="8">
        <v>656.31</v>
      </c>
      <c r="N3520" s="9">
        <f t="shared" si="216"/>
        <v>-348.49</v>
      </c>
      <c r="O3520" s="10">
        <f t="shared" si="217"/>
        <v>0.47118361153262517</v>
      </c>
      <c r="P3520" s="11">
        <f t="shared" si="218"/>
        <v>-0.52688516097575833</v>
      </c>
      <c r="Q3520" s="10">
        <f t="shared" si="219"/>
        <v>0.27823476702508959</v>
      </c>
    </row>
    <row r="3521" spans="1:17" x14ac:dyDescent="0.3">
      <c r="A3521" s="12" t="s">
        <v>4394</v>
      </c>
      <c r="B3521" s="12" t="s">
        <v>3989</v>
      </c>
      <c r="C3521" s="13" t="s">
        <v>19</v>
      </c>
      <c r="D3521" s="12">
        <v>31</v>
      </c>
      <c r="E3521" s="13" t="s">
        <v>25</v>
      </c>
      <c r="F3521" s="13" t="s">
        <v>566</v>
      </c>
      <c r="G3521" s="13" t="s">
        <v>78</v>
      </c>
      <c r="H3521" s="13" t="s">
        <v>631</v>
      </c>
      <c r="I3521" s="12" t="s">
        <v>10</v>
      </c>
      <c r="J3521" s="14">
        <v>1000</v>
      </c>
      <c r="K3521" s="15">
        <v>647</v>
      </c>
      <c r="L3521" s="15">
        <v>409.75</v>
      </c>
      <c r="M3521" s="15">
        <v>538.87</v>
      </c>
      <c r="N3521" s="16">
        <f t="shared" si="216"/>
        <v>-237.25</v>
      </c>
      <c r="O3521" s="17">
        <f t="shared" si="217"/>
        <v>0.63330757341576505</v>
      </c>
      <c r="P3521" s="18">
        <f t="shared" si="218"/>
        <v>-0.23961252250078868</v>
      </c>
      <c r="Q3521" s="17">
        <f t="shared" si="219"/>
        <v>0.550739247311828</v>
      </c>
    </row>
    <row r="3522" spans="1:17" x14ac:dyDescent="0.3">
      <c r="A3522" s="5" t="s">
        <v>4395</v>
      </c>
      <c r="B3522" s="5" t="s">
        <v>3989</v>
      </c>
      <c r="C3522" s="6" t="s">
        <v>19</v>
      </c>
      <c r="D3522" s="5">
        <v>31</v>
      </c>
      <c r="E3522" s="6" t="s">
        <v>25</v>
      </c>
      <c r="F3522" s="6" t="s">
        <v>566</v>
      </c>
      <c r="G3522" s="6" t="s">
        <v>78</v>
      </c>
      <c r="H3522" s="6" t="s">
        <v>845</v>
      </c>
      <c r="I3522" s="5" t="s">
        <v>14</v>
      </c>
      <c r="J3522" s="7">
        <v>0</v>
      </c>
      <c r="K3522" s="8">
        <v>0</v>
      </c>
      <c r="L3522" s="8">
        <v>0</v>
      </c>
      <c r="M3522" s="8">
        <v>0</v>
      </c>
      <c r="N3522" s="9">
        <f t="shared" ref="N3522:N3585" si="220">L3522-K3522</f>
        <v>0</v>
      </c>
      <c r="O3522" s="10">
        <f t="shared" ref="O3522:O3585" si="221">IFERROR(L3522/K3522, 0)</f>
        <v>0</v>
      </c>
      <c r="P3522" s="11">
        <f t="shared" ref="P3522:P3585" si="222">IFERROR((L3522-M3522)/M3522, 0)</f>
        <v>0</v>
      </c>
      <c r="Q3522" s="10">
        <f t="shared" ref="Q3522:Q3585" si="223">IFERROR((L3522*1000)/(J3522*D3522*24), 0)</f>
        <v>0</v>
      </c>
    </row>
    <row r="3523" spans="1:17" x14ac:dyDescent="0.3">
      <c r="A3523" s="12" t="s">
        <v>4396</v>
      </c>
      <c r="B3523" s="12" t="s">
        <v>3989</v>
      </c>
      <c r="C3523" s="13" t="s">
        <v>19</v>
      </c>
      <c r="D3523" s="12">
        <v>31</v>
      </c>
      <c r="E3523" s="13" t="s">
        <v>25</v>
      </c>
      <c r="F3523" s="13" t="s">
        <v>566</v>
      </c>
      <c r="G3523" s="13" t="s">
        <v>78</v>
      </c>
      <c r="H3523" s="13" t="s">
        <v>633</v>
      </c>
      <c r="I3523" s="12" t="s">
        <v>14</v>
      </c>
      <c r="J3523" s="14">
        <v>2000</v>
      </c>
      <c r="K3523" s="15">
        <v>623</v>
      </c>
      <c r="L3523" s="15">
        <v>1435.49</v>
      </c>
      <c r="M3523" s="15">
        <v>1361.51</v>
      </c>
      <c r="N3523" s="16">
        <f t="shared" si="220"/>
        <v>812.49</v>
      </c>
      <c r="O3523" s="17">
        <f t="shared" si="221"/>
        <v>2.3041573033707867</v>
      </c>
      <c r="P3523" s="18">
        <f t="shared" si="222"/>
        <v>5.4336729072867636E-2</v>
      </c>
      <c r="Q3523" s="17">
        <f t="shared" si="223"/>
        <v>0.96471102150537635</v>
      </c>
    </row>
    <row r="3524" spans="1:17" x14ac:dyDescent="0.3">
      <c r="A3524" s="5" t="s">
        <v>4397</v>
      </c>
      <c r="B3524" s="5" t="s">
        <v>3989</v>
      </c>
      <c r="C3524" s="6" t="s">
        <v>19</v>
      </c>
      <c r="D3524" s="5">
        <v>31</v>
      </c>
      <c r="E3524" s="6" t="s">
        <v>25</v>
      </c>
      <c r="F3524" s="6" t="s">
        <v>566</v>
      </c>
      <c r="G3524" s="6" t="s">
        <v>78</v>
      </c>
      <c r="H3524" s="6" t="s">
        <v>634</v>
      </c>
      <c r="I3524" s="5" t="s">
        <v>14</v>
      </c>
      <c r="J3524" s="7">
        <v>440</v>
      </c>
      <c r="K3524" s="8">
        <v>122</v>
      </c>
      <c r="L3524" s="8">
        <v>169.68</v>
      </c>
      <c r="M3524" s="8">
        <v>170.28</v>
      </c>
      <c r="N3524" s="9">
        <f t="shared" si="220"/>
        <v>47.680000000000007</v>
      </c>
      <c r="O3524" s="10">
        <f t="shared" si="221"/>
        <v>1.3908196721311477</v>
      </c>
      <c r="P3524" s="11">
        <f t="shared" si="222"/>
        <v>-3.5236081747709322E-3</v>
      </c>
      <c r="Q3524" s="10">
        <f t="shared" si="223"/>
        <v>0.51832844574780057</v>
      </c>
    </row>
    <row r="3525" spans="1:17" x14ac:dyDescent="0.3">
      <c r="A3525" s="12" t="s">
        <v>4398</v>
      </c>
      <c r="B3525" s="12" t="s">
        <v>3989</v>
      </c>
      <c r="C3525" s="13" t="s">
        <v>19</v>
      </c>
      <c r="D3525" s="12">
        <v>31</v>
      </c>
      <c r="E3525" s="13" t="s">
        <v>25</v>
      </c>
      <c r="F3525" s="13" t="s">
        <v>635</v>
      </c>
      <c r="G3525" s="13" t="s">
        <v>58</v>
      </c>
      <c r="H3525" s="13" t="s">
        <v>636</v>
      </c>
      <c r="I3525" s="12" t="s">
        <v>10</v>
      </c>
      <c r="J3525" s="14">
        <v>1200</v>
      </c>
      <c r="K3525" s="15">
        <v>756</v>
      </c>
      <c r="L3525" s="15">
        <v>839.86</v>
      </c>
      <c r="M3525" s="15">
        <v>844.55</v>
      </c>
      <c r="N3525" s="16">
        <f t="shared" si="220"/>
        <v>83.860000000000014</v>
      </c>
      <c r="O3525" s="17">
        <f t="shared" si="221"/>
        <v>1.1109259259259259</v>
      </c>
      <c r="P3525" s="18">
        <f t="shared" si="222"/>
        <v>-5.5532532117695118E-3</v>
      </c>
      <c r="Q3525" s="17">
        <f t="shared" si="223"/>
        <v>0.94070340501792116</v>
      </c>
    </row>
    <row r="3526" spans="1:17" x14ac:dyDescent="0.3">
      <c r="A3526" s="5" t="s">
        <v>4399</v>
      </c>
      <c r="B3526" s="5" t="s">
        <v>3989</v>
      </c>
      <c r="C3526" s="6" t="s">
        <v>19</v>
      </c>
      <c r="D3526" s="5">
        <v>31</v>
      </c>
      <c r="E3526" s="6" t="s">
        <v>25</v>
      </c>
      <c r="F3526" s="6" t="s">
        <v>635</v>
      </c>
      <c r="G3526" s="6" t="s">
        <v>58</v>
      </c>
      <c r="H3526" s="6" t="s">
        <v>638</v>
      </c>
      <c r="I3526" s="5" t="s">
        <v>10</v>
      </c>
      <c r="J3526" s="7">
        <v>1080</v>
      </c>
      <c r="K3526" s="8">
        <v>469</v>
      </c>
      <c r="L3526" s="8">
        <v>677.54</v>
      </c>
      <c r="M3526" s="8">
        <v>697.48</v>
      </c>
      <c r="N3526" s="9">
        <f t="shared" si="220"/>
        <v>208.53999999999996</v>
      </c>
      <c r="O3526" s="10">
        <f t="shared" si="221"/>
        <v>1.4446481876332622</v>
      </c>
      <c r="P3526" s="11">
        <f t="shared" si="222"/>
        <v>-2.8588633365831357E-2</v>
      </c>
      <c r="Q3526" s="10">
        <f t="shared" si="223"/>
        <v>0.84321485463958579</v>
      </c>
    </row>
    <row r="3527" spans="1:17" x14ac:dyDescent="0.3">
      <c r="A3527" s="12" t="s">
        <v>4400</v>
      </c>
      <c r="B3527" s="12" t="s">
        <v>3989</v>
      </c>
      <c r="C3527" s="13" t="s">
        <v>19</v>
      </c>
      <c r="D3527" s="12">
        <v>31</v>
      </c>
      <c r="E3527" s="13" t="s">
        <v>25</v>
      </c>
      <c r="F3527" s="13" t="s">
        <v>635</v>
      </c>
      <c r="G3527" s="13" t="s">
        <v>58</v>
      </c>
      <c r="H3527" s="13" t="s">
        <v>639</v>
      </c>
      <c r="I3527" s="12" t="s">
        <v>10</v>
      </c>
      <c r="J3527" s="14">
        <v>1100</v>
      </c>
      <c r="K3527" s="15">
        <v>702</v>
      </c>
      <c r="L3527" s="15">
        <v>741.45</v>
      </c>
      <c r="M3527" s="15">
        <v>719.88</v>
      </c>
      <c r="N3527" s="16">
        <f t="shared" si="220"/>
        <v>39.450000000000045</v>
      </c>
      <c r="O3527" s="17">
        <f t="shared" si="221"/>
        <v>1.0561965811965812</v>
      </c>
      <c r="P3527" s="18">
        <f t="shared" si="222"/>
        <v>2.9963327221203602E-2</v>
      </c>
      <c r="Q3527" s="17">
        <f t="shared" si="223"/>
        <v>0.90597507331378302</v>
      </c>
    </row>
    <row r="3528" spans="1:17" x14ac:dyDescent="0.3">
      <c r="A3528" s="5" t="s">
        <v>4401</v>
      </c>
      <c r="B3528" s="5" t="s">
        <v>3989</v>
      </c>
      <c r="C3528" s="6" t="s">
        <v>19</v>
      </c>
      <c r="D3528" s="5">
        <v>31</v>
      </c>
      <c r="E3528" s="6" t="s">
        <v>25</v>
      </c>
      <c r="F3528" s="6" t="s">
        <v>635</v>
      </c>
      <c r="G3528" s="6" t="s">
        <v>58</v>
      </c>
      <c r="H3528" s="6" t="s">
        <v>640</v>
      </c>
      <c r="I3528" s="5" t="s">
        <v>10</v>
      </c>
      <c r="J3528" s="7">
        <v>1000</v>
      </c>
      <c r="K3528" s="8">
        <v>665</v>
      </c>
      <c r="L3528" s="8">
        <v>585.66</v>
      </c>
      <c r="M3528" s="8">
        <v>627.22</v>
      </c>
      <c r="N3528" s="9">
        <f t="shared" si="220"/>
        <v>-79.340000000000032</v>
      </c>
      <c r="O3528" s="10">
        <f t="shared" si="221"/>
        <v>0.88069172932330819</v>
      </c>
      <c r="P3528" s="11">
        <f t="shared" si="222"/>
        <v>-6.6260642198909564E-2</v>
      </c>
      <c r="Q3528" s="10">
        <f t="shared" si="223"/>
        <v>0.78717741935483876</v>
      </c>
    </row>
    <row r="3529" spans="1:17" x14ac:dyDescent="0.3">
      <c r="A3529" s="12" t="s">
        <v>4402</v>
      </c>
      <c r="B3529" s="12" t="s">
        <v>3989</v>
      </c>
      <c r="C3529" s="13" t="s">
        <v>19</v>
      </c>
      <c r="D3529" s="12">
        <v>31</v>
      </c>
      <c r="E3529" s="13" t="s">
        <v>25</v>
      </c>
      <c r="F3529" s="13" t="s">
        <v>635</v>
      </c>
      <c r="G3529" s="13" t="s">
        <v>58</v>
      </c>
      <c r="H3529" s="13" t="s">
        <v>641</v>
      </c>
      <c r="I3529" s="12" t="s">
        <v>10</v>
      </c>
      <c r="J3529" s="14">
        <v>800</v>
      </c>
      <c r="K3529" s="15">
        <v>508</v>
      </c>
      <c r="L3529" s="15">
        <v>506.88</v>
      </c>
      <c r="M3529" s="15">
        <v>486.64</v>
      </c>
      <c r="N3529" s="16">
        <f t="shared" si="220"/>
        <v>-1.1200000000000045</v>
      </c>
      <c r="O3529" s="17">
        <f t="shared" si="221"/>
        <v>0.99779527559055115</v>
      </c>
      <c r="P3529" s="18">
        <f t="shared" si="222"/>
        <v>4.1591320072332752E-2</v>
      </c>
      <c r="Q3529" s="17">
        <f t="shared" si="223"/>
        <v>0.85161290322580641</v>
      </c>
    </row>
    <row r="3530" spans="1:17" x14ac:dyDescent="0.3">
      <c r="A3530" s="5" t="s">
        <v>4403</v>
      </c>
      <c r="B3530" s="5" t="s">
        <v>3989</v>
      </c>
      <c r="C3530" s="6" t="s">
        <v>19</v>
      </c>
      <c r="D3530" s="5">
        <v>31</v>
      </c>
      <c r="E3530" s="6" t="s">
        <v>25</v>
      </c>
      <c r="F3530" s="6" t="s">
        <v>635</v>
      </c>
      <c r="G3530" s="6" t="s">
        <v>58</v>
      </c>
      <c r="H3530" s="6" t="s">
        <v>642</v>
      </c>
      <c r="I3530" s="5" t="s">
        <v>10</v>
      </c>
      <c r="J3530" s="7">
        <v>62.5</v>
      </c>
      <c r="K3530" s="8">
        <v>37</v>
      </c>
      <c r="L3530" s="8">
        <v>29.14</v>
      </c>
      <c r="M3530" s="8">
        <v>22.12</v>
      </c>
      <c r="N3530" s="9">
        <f t="shared" si="220"/>
        <v>-7.8599999999999994</v>
      </c>
      <c r="O3530" s="10">
        <f t="shared" si="221"/>
        <v>0.78756756756756763</v>
      </c>
      <c r="P3530" s="11">
        <f t="shared" si="222"/>
        <v>0.31735985533453887</v>
      </c>
      <c r="Q3530" s="10">
        <f t="shared" si="223"/>
        <v>0.62666666666666671</v>
      </c>
    </row>
    <row r="3531" spans="1:17" x14ac:dyDescent="0.3">
      <c r="A3531" s="12" t="s">
        <v>4404</v>
      </c>
      <c r="B3531" s="12" t="s">
        <v>3989</v>
      </c>
      <c r="C3531" s="13" t="s">
        <v>19</v>
      </c>
      <c r="D3531" s="12">
        <v>31</v>
      </c>
      <c r="E3531" s="13" t="s">
        <v>25</v>
      </c>
      <c r="F3531" s="13" t="s">
        <v>635</v>
      </c>
      <c r="G3531" s="13" t="s">
        <v>58</v>
      </c>
      <c r="H3531" s="13" t="s">
        <v>643</v>
      </c>
      <c r="I3531" s="12" t="s">
        <v>10</v>
      </c>
      <c r="J3531" s="14">
        <v>0</v>
      </c>
      <c r="K3531" s="15">
        <v>741</v>
      </c>
      <c r="L3531" s="15">
        <v>0</v>
      </c>
      <c r="M3531" s="15">
        <v>0</v>
      </c>
      <c r="N3531" s="16">
        <f t="shared" si="220"/>
        <v>-741</v>
      </c>
      <c r="O3531" s="17">
        <f t="shared" si="221"/>
        <v>0</v>
      </c>
      <c r="P3531" s="18">
        <f t="shared" si="222"/>
        <v>0</v>
      </c>
      <c r="Q3531" s="17">
        <f t="shared" si="223"/>
        <v>0</v>
      </c>
    </row>
    <row r="3532" spans="1:17" x14ac:dyDescent="0.3">
      <c r="A3532" s="5" t="s">
        <v>4405</v>
      </c>
      <c r="B3532" s="5" t="s">
        <v>3989</v>
      </c>
      <c r="C3532" s="6" t="s">
        <v>19</v>
      </c>
      <c r="D3532" s="5">
        <v>31</v>
      </c>
      <c r="E3532" s="6" t="s">
        <v>25</v>
      </c>
      <c r="F3532" s="6" t="s">
        <v>635</v>
      </c>
      <c r="G3532" s="6" t="s">
        <v>58</v>
      </c>
      <c r="H3532" s="6" t="s">
        <v>645</v>
      </c>
      <c r="I3532" s="5" t="s">
        <v>12</v>
      </c>
      <c r="J3532" s="7">
        <v>240</v>
      </c>
      <c r="K3532" s="8">
        <v>10</v>
      </c>
      <c r="L3532" s="8">
        <v>0.16</v>
      </c>
      <c r="M3532" s="8">
        <v>0.7</v>
      </c>
      <c r="N3532" s="9">
        <f t="shared" si="220"/>
        <v>-9.84</v>
      </c>
      <c r="O3532" s="10">
        <f t="shared" si="221"/>
        <v>1.6E-2</v>
      </c>
      <c r="P3532" s="11">
        <f t="shared" si="222"/>
        <v>-0.77142857142857135</v>
      </c>
      <c r="Q3532" s="10">
        <f t="shared" si="223"/>
        <v>8.960573476702509E-4</v>
      </c>
    </row>
    <row r="3533" spans="1:17" x14ac:dyDescent="0.3">
      <c r="A3533" s="12" t="s">
        <v>4406</v>
      </c>
      <c r="B3533" s="12" t="s">
        <v>3989</v>
      </c>
      <c r="C3533" s="13" t="s">
        <v>19</v>
      </c>
      <c r="D3533" s="12">
        <v>31</v>
      </c>
      <c r="E3533" s="13" t="s">
        <v>25</v>
      </c>
      <c r="F3533" s="13" t="s">
        <v>635</v>
      </c>
      <c r="G3533" s="13" t="s">
        <v>58</v>
      </c>
      <c r="H3533" s="13" t="s">
        <v>646</v>
      </c>
      <c r="I3533" s="12" t="s">
        <v>12</v>
      </c>
      <c r="J3533" s="14">
        <v>815.6</v>
      </c>
      <c r="K3533" s="15">
        <v>47</v>
      </c>
      <c r="L3533" s="15">
        <v>74.709999999999994</v>
      </c>
      <c r="M3533" s="15">
        <v>79</v>
      </c>
      <c r="N3533" s="16">
        <f t="shared" si="220"/>
        <v>27.709999999999994</v>
      </c>
      <c r="O3533" s="17">
        <f t="shared" si="221"/>
        <v>1.5895744680851063</v>
      </c>
      <c r="P3533" s="18">
        <f t="shared" si="222"/>
        <v>-5.4303797468354509E-2</v>
      </c>
      <c r="Q3533" s="17">
        <f t="shared" si="223"/>
        <v>0.12311999346084682</v>
      </c>
    </row>
    <row r="3534" spans="1:17" x14ac:dyDescent="0.3">
      <c r="A3534" s="5" t="s">
        <v>4407</v>
      </c>
      <c r="B3534" s="5" t="s">
        <v>3989</v>
      </c>
      <c r="C3534" s="6" t="s">
        <v>19</v>
      </c>
      <c r="D3534" s="5">
        <v>31</v>
      </c>
      <c r="E3534" s="6" t="s">
        <v>25</v>
      </c>
      <c r="F3534" s="6" t="s">
        <v>635</v>
      </c>
      <c r="G3534" s="6" t="s">
        <v>58</v>
      </c>
      <c r="H3534" s="6" t="s">
        <v>647</v>
      </c>
      <c r="I3534" s="5" t="s">
        <v>12</v>
      </c>
      <c r="J3534" s="7">
        <v>60</v>
      </c>
      <c r="K3534" s="8">
        <v>5</v>
      </c>
      <c r="L3534" s="8">
        <v>0</v>
      </c>
      <c r="M3534" s="8">
        <v>21.8</v>
      </c>
      <c r="N3534" s="9">
        <f t="shared" si="220"/>
        <v>-5</v>
      </c>
      <c r="O3534" s="10">
        <f t="shared" si="221"/>
        <v>0</v>
      </c>
      <c r="P3534" s="11">
        <f t="shared" si="222"/>
        <v>-1</v>
      </c>
      <c r="Q3534" s="10">
        <f t="shared" si="223"/>
        <v>0</v>
      </c>
    </row>
    <row r="3535" spans="1:17" x14ac:dyDescent="0.3">
      <c r="A3535" s="12" t="s">
        <v>4408</v>
      </c>
      <c r="B3535" s="12" t="s">
        <v>3989</v>
      </c>
      <c r="C3535" s="13" t="s">
        <v>19</v>
      </c>
      <c r="D3535" s="12">
        <v>31</v>
      </c>
      <c r="E3535" s="13" t="s">
        <v>25</v>
      </c>
      <c r="F3535" s="13" t="s">
        <v>635</v>
      </c>
      <c r="G3535" s="13" t="s">
        <v>58</v>
      </c>
      <c r="H3535" s="13" t="s">
        <v>648</v>
      </c>
      <c r="I3535" s="12" t="s">
        <v>12</v>
      </c>
      <c r="J3535" s="14">
        <v>36</v>
      </c>
      <c r="K3535" s="15">
        <v>7</v>
      </c>
      <c r="L3535" s="15">
        <v>6.96</v>
      </c>
      <c r="M3535" s="15">
        <v>12.94</v>
      </c>
      <c r="N3535" s="16">
        <f t="shared" si="220"/>
        <v>-4.0000000000000036E-2</v>
      </c>
      <c r="O3535" s="17">
        <f t="shared" si="221"/>
        <v>0.99428571428571433</v>
      </c>
      <c r="P3535" s="18">
        <f t="shared" si="222"/>
        <v>-0.46213292117465221</v>
      </c>
      <c r="Q3535" s="17">
        <f t="shared" si="223"/>
        <v>0.25985663082437277</v>
      </c>
    </row>
    <row r="3536" spans="1:17" x14ac:dyDescent="0.3">
      <c r="A3536" s="5" t="s">
        <v>4409</v>
      </c>
      <c r="B3536" s="5" t="s">
        <v>3989</v>
      </c>
      <c r="C3536" s="6" t="s">
        <v>19</v>
      </c>
      <c r="D3536" s="5">
        <v>31</v>
      </c>
      <c r="E3536" s="6" t="s">
        <v>25</v>
      </c>
      <c r="F3536" s="6" t="s">
        <v>635</v>
      </c>
      <c r="G3536" s="6" t="s">
        <v>58</v>
      </c>
      <c r="H3536" s="6" t="s">
        <v>649</v>
      </c>
      <c r="I3536" s="5" t="s">
        <v>12</v>
      </c>
      <c r="J3536" s="7">
        <v>234</v>
      </c>
      <c r="K3536" s="8">
        <v>10</v>
      </c>
      <c r="L3536" s="8">
        <v>0</v>
      </c>
      <c r="M3536" s="8">
        <v>0</v>
      </c>
      <c r="N3536" s="9">
        <f t="shared" si="220"/>
        <v>-10</v>
      </c>
      <c r="O3536" s="10">
        <f t="shared" si="221"/>
        <v>0</v>
      </c>
      <c r="P3536" s="11">
        <f t="shared" si="222"/>
        <v>0</v>
      </c>
      <c r="Q3536" s="10">
        <f t="shared" si="223"/>
        <v>0</v>
      </c>
    </row>
    <row r="3537" spans="1:17" x14ac:dyDescent="0.3">
      <c r="A3537" s="12" t="s">
        <v>4410</v>
      </c>
      <c r="B3537" s="12" t="s">
        <v>3989</v>
      </c>
      <c r="C3537" s="13" t="s">
        <v>19</v>
      </c>
      <c r="D3537" s="12">
        <v>31</v>
      </c>
      <c r="E3537" s="13" t="s">
        <v>25</v>
      </c>
      <c r="F3537" s="13" t="s">
        <v>635</v>
      </c>
      <c r="G3537" s="13" t="s">
        <v>58</v>
      </c>
      <c r="H3537" s="13" t="s">
        <v>650</v>
      </c>
      <c r="I3537" s="12" t="s">
        <v>12</v>
      </c>
      <c r="J3537" s="14">
        <v>120</v>
      </c>
      <c r="K3537" s="15">
        <v>8</v>
      </c>
      <c r="L3537" s="15">
        <v>6.21</v>
      </c>
      <c r="M3537" s="15">
        <v>21.18</v>
      </c>
      <c r="N3537" s="16">
        <f t="shared" si="220"/>
        <v>-1.79</v>
      </c>
      <c r="O3537" s="17">
        <f t="shared" si="221"/>
        <v>0.77625</v>
      </c>
      <c r="P3537" s="18">
        <f t="shared" si="222"/>
        <v>-0.70679886685552407</v>
      </c>
      <c r="Q3537" s="17">
        <f t="shared" si="223"/>
        <v>6.955645161290322E-2</v>
      </c>
    </row>
    <row r="3538" spans="1:17" x14ac:dyDescent="0.3">
      <c r="A3538" s="5" t="s">
        <v>4411</v>
      </c>
      <c r="B3538" s="5" t="s">
        <v>3989</v>
      </c>
      <c r="C3538" s="6" t="s">
        <v>19</v>
      </c>
      <c r="D3538" s="5">
        <v>31</v>
      </c>
      <c r="E3538" s="6" t="s">
        <v>25</v>
      </c>
      <c r="F3538" s="6" t="s">
        <v>635</v>
      </c>
      <c r="G3538" s="6" t="s">
        <v>58</v>
      </c>
      <c r="H3538" s="6" t="s">
        <v>651</v>
      </c>
      <c r="I3538" s="5" t="s">
        <v>12</v>
      </c>
      <c r="J3538" s="7">
        <v>900</v>
      </c>
      <c r="K3538" s="8">
        <v>68</v>
      </c>
      <c r="L3538" s="8">
        <v>10.24</v>
      </c>
      <c r="M3538" s="8">
        <v>45.44</v>
      </c>
      <c r="N3538" s="9">
        <f t="shared" si="220"/>
        <v>-57.76</v>
      </c>
      <c r="O3538" s="10">
        <f t="shared" si="221"/>
        <v>0.15058823529411766</v>
      </c>
      <c r="P3538" s="11">
        <f t="shared" si="222"/>
        <v>-0.77464788732394363</v>
      </c>
      <c r="Q3538" s="10">
        <f t="shared" si="223"/>
        <v>1.5292712066905615E-2</v>
      </c>
    </row>
    <row r="3539" spans="1:17" x14ac:dyDescent="0.3">
      <c r="A3539" s="12" t="s">
        <v>4412</v>
      </c>
      <c r="B3539" s="12" t="s">
        <v>3989</v>
      </c>
      <c r="C3539" s="13" t="s">
        <v>19</v>
      </c>
      <c r="D3539" s="12">
        <v>31</v>
      </c>
      <c r="E3539" s="13" t="s">
        <v>25</v>
      </c>
      <c r="F3539" s="13" t="s">
        <v>635</v>
      </c>
      <c r="G3539" s="13" t="s">
        <v>78</v>
      </c>
      <c r="H3539" s="13" t="s">
        <v>652</v>
      </c>
      <c r="I3539" s="12" t="s">
        <v>10</v>
      </c>
      <c r="J3539" s="14">
        <v>2600</v>
      </c>
      <c r="K3539" s="15">
        <v>1769</v>
      </c>
      <c r="L3539" s="15">
        <v>1612.52</v>
      </c>
      <c r="M3539" s="15">
        <v>1349.63</v>
      </c>
      <c r="N3539" s="16">
        <f t="shared" si="220"/>
        <v>-156.48000000000002</v>
      </c>
      <c r="O3539" s="17">
        <f t="shared" si="221"/>
        <v>0.91154324477105708</v>
      </c>
      <c r="P3539" s="18">
        <f t="shared" si="222"/>
        <v>0.19478671932307362</v>
      </c>
      <c r="Q3539" s="17">
        <f t="shared" si="223"/>
        <v>0.83360215053763442</v>
      </c>
    </row>
    <row r="3540" spans="1:17" x14ac:dyDescent="0.3">
      <c r="A3540" s="5" t="s">
        <v>4413</v>
      </c>
      <c r="B3540" s="5" t="s">
        <v>3989</v>
      </c>
      <c r="C3540" s="6" t="s">
        <v>19</v>
      </c>
      <c r="D3540" s="5">
        <v>31</v>
      </c>
      <c r="E3540" s="6" t="s">
        <v>25</v>
      </c>
      <c r="F3540" s="6" t="s">
        <v>635</v>
      </c>
      <c r="G3540" s="6" t="s">
        <v>78</v>
      </c>
      <c r="H3540" s="6" t="s">
        <v>653</v>
      </c>
      <c r="I3540" s="5" t="s">
        <v>10</v>
      </c>
      <c r="J3540" s="7">
        <v>800</v>
      </c>
      <c r="K3540" s="8">
        <v>641</v>
      </c>
      <c r="L3540" s="8">
        <v>436.62</v>
      </c>
      <c r="M3540" s="8">
        <v>0</v>
      </c>
      <c r="N3540" s="9">
        <f t="shared" si="220"/>
        <v>-204.38</v>
      </c>
      <c r="O3540" s="10">
        <f t="shared" si="221"/>
        <v>0.68115444617784715</v>
      </c>
      <c r="P3540" s="11">
        <f t="shared" si="222"/>
        <v>0</v>
      </c>
      <c r="Q3540" s="10">
        <f t="shared" si="223"/>
        <v>0.73356854838709673</v>
      </c>
    </row>
    <row r="3541" spans="1:17" x14ac:dyDescent="0.3">
      <c r="A3541" s="12" t="s">
        <v>4414</v>
      </c>
      <c r="B3541" s="12" t="s">
        <v>3989</v>
      </c>
      <c r="C3541" s="13" t="s">
        <v>19</v>
      </c>
      <c r="D3541" s="12">
        <v>31</v>
      </c>
      <c r="E3541" s="13" t="s">
        <v>26</v>
      </c>
      <c r="F3541" s="13" t="s">
        <v>654</v>
      </c>
      <c r="G3541" s="13" t="s">
        <v>58</v>
      </c>
      <c r="H3541" s="13" t="s">
        <v>655</v>
      </c>
      <c r="I3541" s="12" t="s">
        <v>10</v>
      </c>
      <c r="J3541" s="14">
        <v>57.52</v>
      </c>
      <c r="K3541" s="15">
        <v>5</v>
      </c>
      <c r="L3541" s="15">
        <v>7.15</v>
      </c>
      <c r="M3541" s="15">
        <v>6.24</v>
      </c>
      <c r="N3541" s="16">
        <f t="shared" si="220"/>
        <v>2.1500000000000004</v>
      </c>
      <c r="O3541" s="17">
        <f t="shared" si="221"/>
        <v>1.4300000000000002</v>
      </c>
      <c r="P3541" s="18">
        <f t="shared" si="222"/>
        <v>0.14583333333333334</v>
      </c>
      <c r="Q3541" s="17">
        <f t="shared" si="223"/>
        <v>0.16707606143538664</v>
      </c>
    </row>
    <row r="3542" spans="1:17" x14ac:dyDescent="0.3">
      <c r="A3542" s="5" t="s">
        <v>4415</v>
      </c>
      <c r="B3542" s="5" t="s">
        <v>3989</v>
      </c>
      <c r="C3542" s="6" t="s">
        <v>19</v>
      </c>
      <c r="D3542" s="5">
        <v>31</v>
      </c>
      <c r="E3542" s="6" t="s">
        <v>26</v>
      </c>
      <c r="F3542" s="6" t="s">
        <v>654</v>
      </c>
      <c r="G3542" s="6" t="s">
        <v>872</v>
      </c>
      <c r="H3542" s="6" t="s">
        <v>657</v>
      </c>
      <c r="I3542" s="5" t="s">
        <v>10</v>
      </c>
      <c r="J3542" s="7">
        <v>35.19</v>
      </c>
      <c r="K3542" s="8">
        <v>3</v>
      </c>
      <c r="L3542" s="8">
        <v>21.79</v>
      </c>
      <c r="M3542" s="8">
        <v>19.93</v>
      </c>
      <c r="N3542" s="9">
        <f t="shared" si="220"/>
        <v>18.79</v>
      </c>
      <c r="O3542" s="10">
        <f t="shared" si="221"/>
        <v>7.2633333333333328</v>
      </c>
      <c r="P3542" s="11">
        <f t="shared" si="222"/>
        <v>9.3326643251379807E-2</v>
      </c>
      <c r="Q3542" s="10">
        <f t="shared" si="223"/>
        <v>0.83227150919585546</v>
      </c>
    </row>
    <row r="3543" spans="1:17" x14ac:dyDescent="0.3">
      <c r="A3543" s="12" t="s">
        <v>4416</v>
      </c>
      <c r="B3543" s="12" t="s">
        <v>3989</v>
      </c>
      <c r="C3543" s="13" t="s">
        <v>19</v>
      </c>
      <c r="D3543" s="12">
        <v>31</v>
      </c>
      <c r="E3543" s="13" t="s">
        <v>26</v>
      </c>
      <c r="F3543" s="13" t="s">
        <v>658</v>
      </c>
      <c r="G3543" s="13" t="s">
        <v>78</v>
      </c>
      <c r="H3543" s="13" t="s">
        <v>659</v>
      </c>
      <c r="I3543" s="12" t="s">
        <v>10</v>
      </c>
      <c r="J3543" s="14">
        <v>1000</v>
      </c>
      <c r="K3543" s="15">
        <v>548</v>
      </c>
      <c r="L3543" s="15">
        <v>555.26</v>
      </c>
      <c r="M3543" s="15">
        <v>580.12</v>
      </c>
      <c r="N3543" s="16">
        <f t="shared" si="220"/>
        <v>7.2599999999999909</v>
      </c>
      <c r="O3543" s="17">
        <f t="shared" si="221"/>
        <v>1.0132481751824818</v>
      </c>
      <c r="P3543" s="18">
        <f t="shared" si="222"/>
        <v>-4.2853202785630581E-2</v>
      </c>
      <c r="Q3543" s="17">
        <f t="shared" si="223"/>
        <v>0.74631720430107529</v>
      </c>
    </row>
    <row r="3544" spans="1:17" x14ac:dyDescent="0.3">
      <c r="A3544" s="5" t="s">
        <v>4417</v>
      </c>
      <c r="B3544" s="5" t="s">
        <v>3989</v>
      </c>
      <c r="C3544" s="6" t="s">
        <v>19</v>
      </c>
      <c r="D3544" s="5">
        <v>31</v>
      </c>
      <c r="E3544" s="6" t="s">
        <v>26</v>
      </c>
      <c r="F3544" s="6" t="s">
        <v>658</v>
      </c>
      <c r="G3544" s="6" t="s">
        <v>78</v>
      </c>
      <c r="H3544" s="6" t="s">
        <v>661</v>
      </c>
      <c r="I3544" s="5" t="s">
        <v>10</v>
      </c>
      <c r="J3544" s="7">
        <v>390</v>
      </c>
      <c r="K3544" s="8">
        <v>271</v>
      </c>
      <c r="L3544" s="8">
        <v>219.36</v>
      </c>
      <c r="M3544" s="8">
        <v>273.12</v>
      </c>
      <c r="N3544" s="9">
        <f t="shared" si="220"/>
        <v>-51.639999999999986</v>
      </c>
      <c r="O3544" s="10">
        <f t="shared" si="221"/>
        <v>0.80944649446494465</v>
      </c>
      <c r="P3544" s="11">
        <f t="shared" si="222"/>
        <v>-0.19683655536028116</v>
      </c>
      <c r="Q3544" s="10">
        <f t="shared" si="223"/>
        <v>0.75599669148056248</v>
      </c>
    </row>
    <row r="3545" spans="1:17" x14ac:dyDescent="0.3">
      <c r="A3545" s="12" t="s">
        <v>4418</v>
      </c>
      <c r="B3545" s="12" t="s">
        <v>3989</v>
      </c>
      <c r="C3545" s="13" t="s">
        <v>19</v>
      </c>
      <c r="D3545" s="12">
        <v>31</v>
      </c>
      <c r="E3545" s="13" t="s">
        <v>26</v>
      </c>
      <c r="F3545" s="13" t="s">
        <v>658</v>
      </c>
      <c r="G3545" s="13" t="s">
        <v>78</v>
      </c>
      <c r="H3545" s="13" t="s">
        <v>663</v>
      </c>
      <c r="I3545" s="12" t="s">
        <v>10</v>
      </c>
      <c r="J3545" s="14">
        <v>1980</v>
      </c>
      <c r="K3545" s="15">
        <v>1310</v>
      </c>
      <c r="L3545" s="15">
        <v>841.38</v>
      </c>
      <c r="M3545" s="15">
        <v>1048.51</v>
      </c>
      <c r="N3545" s="16">
        <f t="shared" si="220"/>
        <v>-468.62</v>
      </c>
      <c r="O3545" s="17">
        <f t="shared" si="221"/>
        <v>0.64227480916030533</v>
      </c>
      <c r="P3545" s="18">
        <f t="shared" si="222"/>
        <v>-0.19754699525994029</v>
      </c>
      <c r="Q3545" s="17">
        <f t="shared" si="223"/>
        <v>0.57115509938090581</v>
      </c>
    </row>
    <row r="3546" spans="1:17" x14ac:dyDescent="0.3">
      <c r="A3546" s="5" t="s">
        <v>4419</v>
      </c>
      <c r="B3546" s="5" t="s">
        <v>3989</v>
      </c>
      <c r="C3546" s="6" t="s">
        <v>19</v>
      </c>
      <c r="D3546" s="5">
        <v>31</v>
      </c>
      <c r="E3546" s="6" t="s">
        <v>26</v>
      </c>
      <c r="F3546" s="6" t="s">
        <v>658</v>
      </c>
      <c r="G3546" s="6" t="s">
        <v>78</v>
      </c>
      <c r="H3546" s="6" t="s">
        <v>665</v>
      </c>
      <c r="I3546" s="5" t="s">
        <v>10</v>
      </c>
      <c r="J3546" s="7">
        <v>710</v>
      </c>
      <c r="K3546" s="8">
        <v>292</v>
      </c>
      <c r="L3546" s="8">
        <v>307.69</v>
      </c>
      <c r="M3546" s="8">
        <v>344.22</v>
      </c>
      <c r="N3546" s="9">
        <f t="shared" si="220"/>
        <v>15.689999999999998</v>
      </c>
      <c r="O3546" s="10">
        <f t="shared" si="221"/>
        <v>1.0537328767123288</v>
      </c>
      <c r="P3546" s="11">
        <f t="shared" si="222"/>
        <v>-0.10612399047121035</v>
      </c>
      <c r="Q3546" s="10">
        <f t="shared" si="223"/>
        <v>0.58248144782674538</v>
      </c>
    </row>
    <row r="3547" spans="1:17" x14ac:dyDescent="0.3">
      <c r="A3547" s="12" t="s">
        <v>4420</v>
      </c>
      <c r="B3547" s="12" t="s">
        <v>3989</v>
      </c>
      <c r="C3547" s="13" t="s">
        <v>19</v>
      </c>
      <c r="D3547" s="12">
        <v>31</v>
      </c>
      <c r="E3547" s="13" t="s">
        <v>26</v>
      </c>
      <c r="F3547" s="13" t="s">
        <v>658</v>
      </c>
      <c r="G3547" s="13" t="s">
        <v>78</v>
      </c>
      <c r="H3547" s="13" t="s">
        <v>666</v>
      </c>
      <c r="I3547" s="12" t="s">
        <v>10</v>
      </c>
      <c r="J3547" s="14">
        <v>2640</v>
      </c>
      <c r="K3547" s="15">
        <v>1302</v>
      </c>
      <c r="L3547" s="15">
        <v>1173.01</v>
      </c>
      <c r="M3547" s="15">
        <v>1207.71</v>
      </c>
      <c r="N3547" s="16">
        <f t="shared" si="220"/>
        <v>-128.99</v>
      </c>
      <c r="O3547" s="17">
        <f t="shared" si="221"/>
        <v>0.90092933947772658</v>
      </c>
      <c r="P3547" s="18">
        <f t="shared" si="222"/>
        <v>-2.873206316085819E-2</v>
      </c>
      <c r="Q3547" s="17">
        <f t="shared" si="223"/>
        <v>0.59720694851743239</v>
      </c>
    </row>
    <row r="3548" spans="1:17" x14ac:dyDescent="0.3">
      <c r="A3548" s="5" t="s">
        <v>4421</v>
      </c>
      <c r="B3548" s="5" t="s">
        <v>3989</v>
      </c>
      <c r="C3548" s="6" t="s">
        <v>19</v>
      </c>
      <c r="D3548" s="5">
        <v>31</v>
      </c>
      <c r="E3548" s="6" t="s">
        <v>26</v>
      </c>
      <c r="F3548" s="6" t="s">
        <v>658</v>
      </c>
      <c r="G3548" s="6" t="s">
        <v>78</v>
      </c>
      <c r="H3548" s="6" t="s">
        <v>667</v>
      </c>
      <c r="I3548" s="5" t="s">
        <v>10</v>
      </c>
      <c r="J3548" s="7">
        <v>2340</v>
      </c>
      <c r="K3548" s="8">
        <v>1216</v>
      </c>
      <c r="L3548" s="8">
        <v>1489.53</v>
      </c>
      <c r="M3548" s="8">
        <v>1244.4000000000001</v>
      </c>
      <c r="N3548" s="9">
        <f t="shared" si="220"/>
        <v>273.52999999999997</v>
      </c>
      <c r="O3548" s="10">
        <f t="shared" si="221"/>
        <v>1.2249424342105264</v>
      </c>
      <c r="P3548" s="11">
        <f t="shared" si="222"/>
        <v>0.19698649951783981</v>
      </c>
      <c r="Q3548" s="10">
        <f t="shared" si="223"/>
        <v>0.85557968017645436</v>
      </c>
    </row>
    <row r="3549" spans="1:17" x14ac:dyDescent="0.3">
      <c r="A3549" s="12" t="s">
        <v>4422</v>
      </c>
      <c r="B3549" s="12" t="s">
        <v>3989</v>
      </c>
      <c r="C3549" s="13" t="s">
        <v>19</v>
      </c>
      <c r="D3549" s="12">
        <v>31</v>
      </c>
      <c r="E3549" s="13" t="s">
        <v>26</v>
      </c>
      <c r="F3549" s="13" t="s">
        <v>658</v>
      </c>
      <c r="G3549" s="13" t="s">
        <v>78</v>
      </c>
      <c r="H3549" s="13" t="s">
        <v>668</v>
      </c>
      <c r="I3549" s="12" t="s">
        <v>10</v>
      </c>
      <c r="J3549" s="14">
        <v>0</v>
      </c>
      <c r="K3549" s="15">
        <v>332</v>
      </c>
      <c r="L3549" s="15">
        <v>0</v>
      </c>
      <c r="M3549" s="15">
        <v>0</v>
      </c>
      <c r="N3549" s="16">
        <f t="shared" si="220"/>
        <v>-332</v>
      </c>
      <c r="O3549" s="17">
        <f t="shared" si="221"/>
        <v>0</v>
      </c>
      <c r="P3549" s="18">
        <f t="shared" si="222"/>
        <v>0</v>
      </c>
      <c r="Q3549" s="17">
        <f t="shared" si="223"/>
        <v>0</v>
      </c>
    </row>
    <row r="3550" spans="1:17" x14ac:dyDescent="0.3">
      <c r="A3550" s="5" t="s">
        <v>4423</v>
      </c>
      <c r="B3550" s="5" t="s">
        <v>3989</v>
      </c>
      <c r="C3550" s="6" t="s">
        <v>19</v>
      </c>
      <c r="D3550" s="5">
        <v>31</v>
      </c>
      <c r="E3550" s="6" t="s">
        <v>26</v>
      </c>
      <c r="F3550" s="6" t="s">
        <v>669</v>
      </c>
      <c r="G3550" s="6" t="s">
        <v>58</v>
      </c>
      <c r="H3550" s="6" t="s">
        <v>670</v>
      </c>
      <c r="I3550" s="5" t="s">
        <v>10</v>
      </c>
      <c r="J3550" s="7">
        <v>420</v>
      </c>
      <c r="K3550" s="8">
        <v>199</v>
      </c>
      <c r="L3550" s="8">
        <v>238.4</v>
      </c>
      <c r="M3550" s="8">
        <v>241.85</v>
      </c>
      <c r="N3550" s="9">
        <f t="shared" si="220"/>
        <v>39.400000000000006</v>
      </c>
      <c r="O3550" s="10">
        <f t="shared" si="221"/>
        <v>1.1979899497487438</v>
      </c>
      <c r="P3550" s="11">
        <f t="shared" si="222"/>
        <v>-1.4265040314244319E-2</v>
      </c>
      <c r="Q3550" s="10">
        <f t="shared" si="223"/>
        <v>0.76292882744495649</v>
      </c>
    </row>
    <row r="3551" spans="1:17" x14ac:dyDescent="0.3">
      <c r="A3551" s="12" t="s">
        <v>4424</v>
      </c>
      <c r="B3551" s="12" t="s">
        <v>3989</v>
      </c>
      <c r="C3551" s="13" t="s">
        <v>19</v>
      </c>
      <c r="D3551" s="12">
        <v>31</v>
      </c>
      <c r="E3551" s="13" t="s">
        <v>26</v>
      </c>
      <c r="F3551" s="13" t="s">
        <v>669</v>
      </c>
      <c r="G3551" s="13" t="s">
        <v>58</v>
      </c>
      <c r="H3551" s="13" t="s">
        <v>672</v>
      </c>
      <c r="I3551" s="12" t="s">
        <v>12</v>
      </c>
      <c r="J3551" s="14">
        <v>65</v>
      </c>
      <c r="K3551" s="15">
        <v>2</v>
      </c>
      <c r="L3551" s="15">
        <v>0.99</v>
      </c>
      <c r="M3551" s="15">
        <v>0.76</v>
      </c>
      <c r="N3551" s="16">
        <f t="shared" si="220"/>
        <v>-1.01</v>
      </c>
      <c r="O3551" s="17">
        <f t="shared" si="221"/>
        <v>0.495</v>
      </c>
      <c r="P3551" s="18">
        <f t="shared" si="222"/>
        <v>0.30263157894736842</v>
      </c>
      <c r="Q3551" s="17">
        <f t="shared" si="223"/>
        <v>2.0471464019851116E-2</v>
      </c>
    </row>
    <row r="3552" spans="1:17" x14ac:dyDescent="0.3">
      <c r="A3552" s="5" t="s">
        <v>4425</v>
      </c>
      <c r="B3552" s="5" t="s">
        <v>3989</v>
      </c>
      <c r="C3552" s="6" t="s">
        <v>19</v>
      </c>
      <c r="D3552" s="5">
        <v>31</v>
      </c>
      <c r="E3552" s="6" t="s">
        <v>26</v>
      </c>
      <c r="F3552" s="6" t="s">
        <v>669</v>
      </c>
      <c r="G3552" s="6" t="s">
        <v>58</v>
      </c>
      <c r="H3552" s="6" t="s">
        <v>673</v>
      </c>
      <c r="I3552" s="5" t="s">
        <v>12</v>
      </c>
      <c r="J3552" s="7">
        <v>65</v>
      </c>
      <c r="K3552" s="8">
        <v>2</v>
      </c>
      <c r="L3552" s="8">
        <v>0.98</v>
      </c>
      <c r="M3552" s="8">
        <v>0.69</v>
      </c>
      <c r="N3552" s="9">
        <f t="shared" si="220"/>
        <v>-1.02</v>
      </c>
      <c r="O3552" s="10">
        <f t="shared" si="221"/>
        <v>0.49</v>
      </c>
      <c r="P3552" s="11">
        <f t="shared" si="222"/>
        <v>0.42028985507246386</v>
      </c>
      <c r="Q3552" s="10">
        <f t="shared" si="223"/>
        <v>2.0264681555004136E-2</v>
      </c>
    </row>
    <row r="3553" spans="1:17" x14ac:dyDescent="0.3">
      <c r="A3553" s="12" t="s">
        <v>4426</v>
      </c>
      <c r="B3553" s="12" t="s">
        <v>3989</v>
      </c>
      <c r="C3553" s="13" t="s">
        <v>19</v>
      </c>
      <c r="D3553" s="12">
        <v>31</v>
      </c>
      <c r="E3553" s="13" t="s">
        <v>26</v>
      </c>
      <c r="F3553" s="13" t="s">
        <v>669</v>
      </c>
      <c r="G3553" s="13" t="s">
        <v>872</v>
      </c>
      <c r="H3553" s="13" t="s">
        <v>675</v>
      </c>
      <c r="I3553" s="12" t="s">
        <v>10</v>
      </c>
      <c r="J3553" s="14">
        <v>540</v>
      </c>
      <c r="K3553" s="15">
        <v>311</v>
      </c>
      <c r="L3553" s="15">
        <v>328.7</v>
      </c>
      <c r="M3553" s="15">
        <v>318.70999999999998</v>
      </c>
      <c r="N3553" s="16">
        <f t="shared" si="220"/>
        <v>17.699999999999989</v>
      </c>
      <c r="O3553" s="17">
        <f t="shared" si="221"/>
        <v>1.0569131832797427</v>
      </c>
      <c r="P3553" s="18">
        <f t="shared" si="222"/>
        <v>3.1345109974585075E-2</v>
      </c>
      <c r="Q3553" s="17">
        <f t="shared" si="223"/>
        <v>0.81815013938669856</v>
      </c>
    </row>
    <row r="3554" spans="1:17" x14ac:dyDescent="0.3">
      <c r="A3554" s="5" t="s">
        <v>4427</v>
      </c>
      <c r="B3554" s="5" t="s">
        <v>3989</v>
      </c>
      <c r="C3554" s="6" t="s">
        <v>19</v>
      </c>
      <c r="D3554" s="5">
        <v>31</v>
      </c>
      <c r="E3554" s="6" t="s">
        <v>26</v>
      </c>
      <c r="F3554" s="6" t="s">
        <v>669</v>
      </c>
      <c r="G3554" s="6" t="s">
        <v>872</v>
      </c>
      <c r="H3554" s="6" t="s">
        <v>677</v>
      </c>
      <c r="I3554" s="5" t="s">
        <v>10</v>
      </c>
      <c r="J3554" s="7">
        <v>0</v>
      </c>
      <c r="K3554" s="8">
        <v>0</v>
      </c>
      <c r="L3554" s="8">
        <v>0</v>
      </c>
      <c r="M3554" s="8">
        <v>0</v>
      </c>
      <c r="N3554" s="9">
        <f t="shared" si="220"/>
        <v>0</v>
      </c>
      <c r="O3554" s="10">
        <f t="shared" si="221"/>
        <v>0</v>
      </c>
      <c r="P3554" s="11">
        <f t="shared" si="222"/>
        <v>0</v>
      </c>
      <c r="Q3554" s="10">
        <f t="shared" si="223"/>
        <v>0</v>
      </c>
    </row>
    <row r="3555" spans="1:17" x14ac:dyDescent="0.3">
      <c r="A3555" s="12" t="s">
        <v>4428</v>
      </c>
      <c r="B3555" s="12" t="s">
        <v>3989</v>
      </c>
      <c r="C3555" s="13" t="s">
        <v>19</v>
      </c>
      <c r="D3555" s="12">
        <v>31</v>
      </c>
      <c r="E3555" s="13" t="s">
        <v>26</v>
      </c>
      <c r="F3555" s="13" t="s">
        <v>669</v>
      </c>
      <c r="G3555" s="13" t="s">
        <v>872</v>
      </c>
      <c r="H3555" s="13" t="s">
        <v>679</v>
      </c>
      <c r="I3555" s="12" t="s">
        <v>10</v>
      </c>
      <c r="J3555" s="14">
        <v>1050</v>
      </c>
      <c r="K3555" s="15">
        <v>380</v>
      </c>
      <c r="L3555" s="15">
        <v>738.58</v>
      </c>
      <c r="M3555" s="15">
        <v>469.61</v>
      </c>
      <c r="N3555" s="16">
        <f t="shared" si="220"/>
        <v>358.58000000000004</v>
      </c>
      <c r="O3555" s="17">
        <f t="shared" si="221"/>
        <v>1.9436315789473686</v>
      </c>
      <c r="P3555" s="18">
        <f t="shared" si="222"/>
        <v>0.57275185792466088</v>
      </c>
      <c r="Q3555" s="17">
        <f t="shared" si="223"/>
        <v>0.9454429083461342</v>
      </c>
    </row>
    <row r="3556" spans="1:17" x14ac:dyDescent="0.3">
      <c r="A3556" s="5" t="s">
        <v>4429</v>
      </c>
      <c r="B3556" s="5" t="s">
        <v>3989</v>
      </c>
      <c r="C3556" s="6" t="s">
        <v>19</v>
      </c>
      <c r="D3556" s="5">
        <v>31</v>
      </c>
      <c r="E3556" s="6" t="s">
        <v>26</v>
      </c>
      <c r="F3556" s="6" t="s">
        <v>669</v>
      </c>
      <c r="G3556" s="6" t="s">
        <v>872</v>
      </c>
      <c r="H3556" s="6" t="s">
        <v>681</v>
      </c>
      <c r="I3556" s="5" t="s">
        <v>10</v>
      </c>
      <c r="J3556" s="7">
        <v>240</v>
      </c>
      <c r="K3556" s="8">
        <v>144</v>
      </c>
      <c r="L3556" s="8">
        <v>127.59</v>
      </c>
      <c r="M3556" s="8">
        <v>161.6</v>
      </c>
      <c r="N3556" s="9">
        <f t="shared" si="220"/>
        <v>-16.409999999999997</v>
      </c>
      <c r="O3556" s="10">
        <f t="shared" si="221"/>
        <v>0.88604166666666673</v>
      </c>
      <c r="P3556" s="11">
        <f t="shared" si="222"/>
        <v>-0.21045792079207917</v>
      </c>
      <c r="Q3556" s="10">
        <f t="shared" si="223"/>
        <v>0.71454973118279574</v>
      </c>
    </row>
    <row r="3557" spans="1:17" x14ac:dyDescent="0.3">
      <c r="A3557" s="12" t="s">
        <v>4430</v>
      </c>
      <c r="B3557" s="12" t="s">
        <v>3989</v>
      </c>
      <c r="C3557" s="13" t="s">
        <v>19</v>
      </c>
      <c r="D3557" s="12">
        <v>31</v>
      </c>
      <c r="E3557" s="13" t="s">
        <v>26</v>
      </c>
      <c r="F3557" s="13" t="s">
        <v>669</v>
      </c>
      <c r="G3557" s="13" t="s">
        <v>78</v>
      </c>
      <c r="H3557" s="13" t="s">
        <v>682</v>
      </c>
      <c r="I3557" s="12" t="s">
        <v>10</v>
      </c>
      <c r="J3557" s="14">
        <v>500</v>
      </c>
      <c r="K3557" s="15">
        <v>328</v>
      </c>
      <c r="L3557" s="15">
        <v>340.97</v>
      </c>
      <c r="M3557" s="15">
        <v>331.07</v>
      </c>
      <c r="N3557" s="16">
        <f t="shared" si="220"/>
        <v>12.970000000000027</v>
      </c>
      <c r="O3557" s="17">
        <f t="shared" si="221"/>
        <v>1.0395426829268293</v>
      </c>
      <c r="P3557" s="18">
        <f t="shared" si="222"/>
        <v>2.990304165282277E-2</v>
      </c>
      <c r="Q3557" s="17">
        <f t="shared" si="223"/>
        <v>0.91658602150537638</v>
      </c>
    </row>
    <row r="3558" spans="1:17" x14ac:dyDescent="0.3">
      <c r="A3558" s="5" t="s">
        <v>4431</v>
      </c>
      <c r="B3558" s="5" t="s">
        <v>3989</v>
      </c>
      <c r="C3558" s="6" t="s">
        <v>19</v>
      </c>
      <c r="D3558" s="5">
        <v>31</v>
      </c>
      <c r="E3558" s="6" t="s">
        <v>26</v>
      </c>
      <c r="F3558" s="6" t="s">
        <v>669</v>
      </c>
      <c r="G3558" s="6" t="s">
        <v>78</v>
      </c>
      <c r="H3558" s="6" t="s">
        <v>825</v>
      </c>
      <c r="I3558" s="5" t="s">
        <v>10</v>
      </c>
      <c r="J3558" s="7">
        <v>500</v>
      </c>
      <c r="K3558" s="8">
        <v>296</v>
      </c>
      <c r="L3558" s="8">
        <v>336.14</v>
      </c>
      <c r="M3558" s="8">
        <v>344.83</v>
      </c>
      <c r="N3558" s="9">
        <f t="shared" si="220"/>
        <v>40.139999999999986</v>
      </c>
      <c r="O3558" s="10">
        <f t="shared" si="221"/>
        <v>1.135608108108108</v>
      </c>
      <c r="P3558" s="11">
        <f t="shared" si="222"/>
        <v>-2.5200823594234836E-2</v>
      </c>
      <c r="Q3558" s="10">
        <f t="shared" si="223"/>
        <v>0.90360215053763437</v>
      </c>
    </row>
    <row r="3559" spans="1:17" x14ac:dyDescent="0.3">
      <c r="A3559" s="12" t="s">
        <v>4432</v>
      </c>
      <c r="B3559" s="12" t="s">
        <v>3989</v>
      </c>
      <c r="C3559" s="13" t="s">
        <v>19</v>
      </c>
      <c r="D3559" s="12">
        <v>31</v>
      </c>
      <c r="E3559" s="13" t="s">
        <v>26</v>
      </c>
      <c r="F3559" s="13" t="s">
        <v>669</v>
      </c>
      <c r="G3559" s="13" t="s">
        <v>78</v>
      </c>
      <c r="H3559" s="13" t="s">
        <v>684</v>
      </c>
      <c r="I3559" s="12" t="s">
        <v>10</v>
      </c>
      <c r="J3559" s="14">
        <v>1000</v>
      </c>
      <c r="K3559" s="15">
        <v>614</v>
      </c>
      <c r="L3559" s="15">
        <v>662.25</v>
      </c>
      <c r="M3559" s="15">
        <v>695.32</v>
      </c>
      <c r="N3559" s="16">
        <f t="shared" si="220"/>
        <v>48.25</v>
      </c>
      <c r="O3559" s="17">
        <f t="shared" si="221"/>
        <v>1.0785830618892509</v>
      </c>
      <c r="P3559" s="18">
        <f t="shared" si="222"/>
        <v>-4.756083529885527E-2</v>
      </c>
      <c r="Q3559" s="17">
        <f t="shared" si="223"/>
        <v>0.8901209677419355</v>
      </c>
    </row>
    <row r="3560" spans="1:17" x14ac:dyDescent="0.3">
      <c r="A3560" s="5" t="s">
        <v>4433</v>
      </c>
      <c r="B3560" s="5" t="s">
        <v>3989</v>
      </c>
      <c r="C3560" s="6" t="s">
        <v>19</v>
      </c>
      <c r="D3560" s="5">
        <v>31</v>
      </c>
      <c r="E3560" s="6" t="s">
        <v>26</v>
      </c>
      <c r="F3560" s="6" t="s">
        <v>669</v>
      </c>
      <c r="G3560" s="6" t="s">
        <v>78</v>
      </c>
      <c r="H3560" s="6" t="s">
        <v>686</v>
      </c>
      <c r="I3560" s="5" t="s">
        <v>10</v>
      </c>
      <c r="J3560" s="7">
        <v>660</v>
      </c>
      <c r="K3560" s="8">
        <v>506</v>
      </c>
      <c r="L3560" s="8">
        <v>481.69</v>
      </c>
      <c r="M3560" s="8">
        <v>0</v>
      </c>
      <c r="N3560" s="9">
        <f t="shared" si="220"/>
        <v>-24.310000000000002</v>
      </c>
      <c r="O3560" s="10">
        <f t="shared" si="221"/>
        <v>0.95195652173913048</v>
      </c>
      <c r="P3560" s="11">
        <f t="shared" si="222"/>
        <v>0</v>
      </c>
      <c r="Q3560" s="10">
        <f t="shared" si="223"/>
        <v>0.9809587813620072</v>
      </c>
    </row>
    <row r="3561" spans="1:17" x14ac:dyDescent="0.3">
      <c r="A3561" s="12" t="s">
        <v>4434</v>
      </c>
      <c r="B3561" s="12" t="s">
        <v>3989</v>
      </c>
      <c r="C3561" s="13" t="s">
        <v>19</v>
      </c>
      <c r="D3561" s="12">
        <v>31</v>
      </c>
      <c r="E3561" s="13" t="s">
        <v>26</v>
      </c>
      <c r="F3561" s="13" t="s">
        <v>669</v>
      </c>
      <c r="G3561" s="13" t="s">
        <v>78</v>
      </c>
      <c r="H3561" s="13" t="s">
        <v>847</v>
      </c>
      <c r="I3561" s="12" t="s">
        <v>10</v>
      </c>
      <c r="J3561" s="14">
        <v>0</v>
      </c>
      <c r="K3561" s="15">
        <v>0</v>
      </c>
      <c r="L3561" s="15">
        <v>0</v>
      </c>
      <c r="M3561" s="15">
        <v>0</v>
      </c>
      <c r="N3561" s="16">
        <f t="shared" si="220"/>
        <v>0</v>
      </c>
      <c r="O3561" s="17">
        <f t="shared" si="221"/>
        <v>0</v>
      </c>
      <c r="P3561" s="18">
        <f t="shared" si="222"/>
        <v>0</v>
      </c>
      <c r="Q3561" s="17">
        <f t="shared" si="223"/>
        <v>0</v>
      </c>
    </row>
    <row r="3562" spans="1:17" x14ac:dyDescent="0.3">
      <c r="A3562" s="5" t="s">
        <v>4435</v>
      </c>
      <c r="B3562" s="5" t="s">
        <v>3989</v>
      </c>
      <c r="C3562" s="6" t="s">
        <v>19</v>
      </c>
      <c r="D3562" s="5">
        <v>31</v>
      </c>
      <c r="E3562" s="6" t="s">
        <v>26</v>
      </c>
      <c r="F3562" s="6" t="s">
        <v>669</v>
      </c>
      <c r="G3562" s="6" t="s">
        <v>78</v>
      </c>
      <c r="H3562" s="6" t="s">
        <v>687</v>
      </c>
      <c r="I3562" s="5" t="s">
        <v>12</v>
      </c>
      <c r="J3562" s="7">
        <v>80</v>
      </c>
      <c r="K3562" s="8">
        <v>4</v>
      </c>
      <c r="L3562" s="8">
        <v>3.33</v>
      </c>
      <c r="M3562" s="8">
        <v>2.33</v>
      </c>
      <c r="N3562" s="9">
        <f t="shared" si="220"/>
        <v>-0.66999999999999993</v>
      </c>
      <c r="O3562" s="10">
        <f t="shared" si="221"/>
        <v>0.83250000000000002</v>
      </c>
      <c r="P3562" s="11">
        <f t="shared" si="222"/>
        <v>0.42918454935622319</v>
      </c>
      <c r="Q3562" s="10">
        <f t="shared" si="223"/>
        <v>5.5947580645161289E-2</v>
      </c>
    </row>
    <row r="3563" spans="1:17" x14ac:dyDescent="0.3">
      <c r="A3563" s="12" t="s">
        <v>4436</v>
      </c>
      <c r="B3563" s="12" t="s">
        <v>3989</v>
      </c>
      <c r="C3563" s="13" t="s">
        <v>19</v>
      </c>
      <c r="D3563" s="12">
        <v>31</v>
      </c>
      <c r="E3563" s="13" t="s">
        <v>26</v>
      </c>
      <c r="F3563" s="13" t="s">
        <v>688</v>
      </c>
      <c r="G3563" s="13" t="s">
        <v>58</v>
      </c>
      <c r="H3563" s="13" t="s">
        <v>689</v>
      </c>
      <c r="I3563" s="12" t="s">
        <v>10</v>
      </c>
      <c r="J3563" s="14">
        <v>1740</v>
      </c>
      <c r="K3563" s="15">
        <v>1049</v>
      </c>
      <c r="L3563" s="15">
        <v>1114.81</v>
      </c>
      <c r="M3563" s="15">
        <v>904.42</v>
      </c>
      <c r="N3563" s="16">
        <f t="shared" si="220"/>
        <v>65.809999999999945</v>
      </c>
      <c r="O3563" s="17">
        <f t="shared" si="221"/>
        <v>1.0627359389895137</v>
      </c>
      <c r="P3563" s="18">
        <f t="shared" si="222"/>
        <v>0.23262422325910528</v>
      </c>
      <c r="Q3563" s="17">
        <f t="shared" si="223"/>
        <v>0.86114973427264863</v>
      </c>
    </row>
    <row r="3564" spans="1:17" x14ac:dyDescent="0.3">
      <c r="A3564" s="5" t="s">
        <v>4437</v>
      </c>
      <c r="B3564" s="5" t="s">
        <v>3989</v>
      </c>
      <c r="C3564" s="6" t="s">
        <v>19</v>
      </c>
      <c r="D3564" s="5">
        <v>31</v>
      </c>
      <c r="E3564" s="6" t="s">
        <v>26</v>
      </c>
      <c r="F3564" s="6" t="s">
        <v>688</v>
      </c>
      <c r="G3564" s="6" t="s">
        <v>58</v>
      </c>
      <c r="H3564" s="6" t="s">
        <v>691</v>
      </c>
      <c r="I3564" s="5" t="s">
        <v>12</v>
      </c>
      <c r="J3564" s="7">
        <v>114.75</v>
      </c>
      <c r="K3564" s="8">
        <v>55</v>
      </c>
      <c r="L3564" s="8">
        <v>89.35</v>
      </c>
      <c r="M3564" s="8">
        <v>41.15</v>
      </c>
      <c r="N3564" s="9">
        <f t="shared" si="220"/>
        <v>34.349999999999994</v>
      </c>
      <c r="O3564" s="10">
        <f t="shared" si="221"/>
        <v>1.6245454545454545</v>
      </c>
      <c r="P3564" s="11">
        <f t="shared" si="222"/>
        <v>1.1713244228432562</v>
      </c>
      <c r="Q3564" s="10">
        <f t="shared" si="223"/>
        <v>1.0465715557429662</v>
      </c>
    </row>
    <row r="3565" spans="1:17" x14ac:dyDescent="0.3">
      <c r="A3565" s="12" t="s">
        <v>4438</v>
      </c>
      <c r="B3565" s="12" t="s">
        <v>3989</v>
      </c>
      <c r="C3565" s="13" t="s">
        <v>19</v>
      </c>
      <c r="D3565" s="12">
        <v>31</v>
      </c>
      <c r="E3565" s="13" t="s">
        <v>26</v>
      </c>
      <c r="F3565" s="13" t="s">
        <v>688</v>
      </c>
      <c r="G3565" s="13" t="s">
        <v>58</v>
      </c>
      <c r="H3565" s="13" t="s">
        <v>692</v>
      </c>
      <c r="I3565" s="12" t="s">
        <v>12</v>
      </c>
      <c r="J3565" s="14">
        <v>510</v>
      </c>
      <c r="K3565" s="15">
        <v>70</v>
      </c>
      <c r="L3565" s="15">
        <v>69.81</v>
      </c>
      <c r="M3565" s="15">
        <v>41.17</v>
      </c>
      <c r="N3565" s="16">
        <f t="shared" si="220"/>
        <v>-0.18999999999999773</v>
      </c>
      <c r="O3565" s="17">
        <f t="shared" si="221"/>
        <v>0.99728571428571433</v>
      </c>
      <c r="P3565" s="18">
        <f t="shared" si="222"/>
        <v>0.69565217391304346</v>
      </c>
      <c r="Q3565" s="17">
        <f t="shared" si="223"/>
        <v>0.18398165717900064</v>
      </c>
    </row>
    <row r="3566" spans="1:17" x14ac:dyDescent="0.3">
      <c r="A3566" s="5" t="s">
        <v>4439</v>
      </c>
      <c r="B3566" s="5" t="s">
        <v>3989</v>
      </c>
      <c r="C3566" s="6" t="s">
        <v>19</v>
      </c>
      <c r="D3566" s="5">
        <v>31</v>
      </c>
      <c r="E3566" s="6" t="s">
        <v>26</v>
      </c>
      <c r="F3566" s="6" t="s">
        <v>688</v>
      </c>
      <c r="G3566" s="6" t="s">
        <v>58</v>
      </c>
      <c r="H3566" s="6" t="s">
        <v>693</v>
      </c>
      <c r="I3566" s="5" t="s">
        <v>12</v>
      </c>
      <c r="J3566" s="7">
        <v>72</v>
      </c>
      <c r="K3566" s="8">
        <v>24</v>
      </c>
      <c r="L3566" s="8">
        <v>24.97</v>
      </c>
      <c r="M3566" s="8">
        <v>16.05</v>
      </c>
      <c r="N3566" s="9">
        <f t="shared" si="220"/>
        <v>0.96999999999999886</v>
      </c>
      <c r="O3566" s="10">
        <f t="shared" si="221"/>
        <v>1.0404166666666665</v>
      </c>
      <c r="P3566" s="11">
        <f t="shared" si="222"/>
        <v>0.55576323987538923</v>
      </c>
      <c r="Q3566" s="10">
        <f t="shared" si="223"/>
        <v>0.46613649940262841</v>
      </c>
    </row>
    <row r="3567" spans="1:17" x14ac:dyDescent="0.3">
      <c r="A3567" s="12" t="s">
        <v>4440</v>
      </c>
      <c r="B3567" s="12" t="s">
        <v>3989</v>
      </c>
      <c r="C3567" s="13" t="s">
        <v>19</v>
      </c>
      <c r="D3567" s="12">
        <v>31</v>
      </c>
      <c r="E3567" s="13" t="s">
        <v>26</v>
      </c>
      <c r="F3567" s="13" t="s">
        <v>688</v>
      </c>
      <c r="G3567" s="13" t="s">
        <v>58</v>
      </c>
      <c r="H3567" s="13" t="s">
        <v>694</v>
      </c>
      <c r="I3567" s="12" t="s">
        <v>12</v>
      </c>
      <c r="J3567" s="14">
        <v>287.8</v>
      </c>
      <c r="K3567" s="15">
        <v>15</v>
      </c>
      <c r="L3567" s="15">
        <v>31.01</v>
      </c>
      <c r="M3567" s="15">
        <v>25.35</v>
      </c>
      <c r="N3567" s="16">
        <f t="shared" si="220"/>
        <v>16.010000000000002</v>
      </c>
      <c r="O3567" s="17">
        <f t="shared" si="221"/>
        <v>2.0673333333333335</v>
      </c>
      <c r="P3567" s="18">
        <f t="shared" si="222"/>
        <v>0.22327416173570019</v>
      </c>
      <c r="Q3567" s="17">
        <f t="shared" si="223"/>
        <v>0.14482316722335553</v>
      </c>
    </row>
    <row r="3568" spans="1:17" x14ac:dyDescent="0.3">
      <c r="A3568" s="5" t="s">
        <v>4441</v>
      </c>
      <c r="B3568" s="5" t="s">
        <v>3989</v>
      </c>
      <c r="C3568" s="6" t="s">
        <v>19</v>
      </c>
      <c r="D3568" s="5">
        <v>31</v>
      </c>
      <c r="E3568" s="6" t="s">
        <v>26</v>
      </c>
      <c r="F3568" s="6" t="s">
        <v>688</v>
      </c>
      <c r="G3568" s="6" t="s">
        <v>58</v>
      </c>
      <c r="H3568" s="6" t="s">
        <v>695</v>
      </c>
      <c r="I3568" s="5" t="s">
        <v>12</v>
      </c>
      <c r="J3568" s="7">
        <v>250</v>
      </c>
      <c r="K3568" s="8">
        <v>17</v>
      </c>
      <c r="L3568" s="8">
        <v>34.5</v>
      </c>
      <c r="M3568" s="8">
        <v>36.56</v>
      </c>
      <c r="N3568" s="9">
        <f t="shared" si="220"/>
        <v>17.5</v>
      </c>
      <c r="O3568" s="10">
        <f t="shared" si="221"/>
        <v>2.0294117647058822</v>
      </c>
      <c r="P3568" s="11">
        <f t="shared" si="222"/>
        <v>-5.6345733041575551E-2</v>
      </c>
      <c r="Q3568" s="10">
        <f t="shared" si="223"/>
        <v>0.18548387096774194</v>
      </c>
    </row>
    <row r="3569" spans="1:17" x14ac:dyDescent="0.3">
      <c r="A3569" s="12" t="s">
        <v>4442</v>
      </c>
      <c r="B3569" s="12" t="s">
        <v>3989</v>
      </c>
      <c r="C3569" s="13" t="s">
        <v>19</v>
      </c>
      <c r="D3569" s="12">
        <v>31</v>
      </c>
      <c r="E3569" s="13" t="s">
        <v>26</v>
      </c>
      <c r="F3569" s="13" t="s">
        <v>688</v>
      </c>
      <c r="G3569" s="13" t="s">
        <v>58</v>
      </c>
      <c r="H3569" s="13" t="s">
        <v>696</v>
      </c>
      <c r="I3569" s="12" t="s">
        <v>12</v>
      </c>
      <c r="J3569" s="14">
        <v>600</v>
      </c>
      <c r="K3569" s="15">
        <v>104</v>
      </c>
      <c r="L3569" s="15">
        <v>141.27000000000001</v>
      </c>
      <c r="M3569" s="15">
        <v>105.98</v>
      </c>
      <c r="N3569" s="16">
        <f t="shared" si="220"/>
        <v>37.27000000000001</v>
      </c>
      <c r="O3569" s="17">
        <f t="shared" si="221"/>
        <v>1.3583653846153847</v>
      </c>
      <c r="P3569" s="18">
        <f t="shared" si="222"/>
        <v>0.33298735610492552</v>
      </c>
      <c r="Q3569" s="17">
        <f t="shared" si="223"/>
        <v>0.31646505376344086</v>
      </c>
    </row>
    <row r="3570" spans="1:17" x14ac:dyDescent="0.3">
      <c r="A3570" s="5" t="s">
        <v>4443</v>
      </c>
      <c r="B3570" s="5" t="s">
        <v>3989</v>
      </c>
      <c r="C3570" s="6" t="s">
        <v>19</v>
      </c>
      <c r="D3570" s="5">
        <v>31</v>
      </c>
      <c r="E3570" s="6" t="s">
        <v>26</v>
      </c>
      <c r="F3570" s="6" t="s">
        <v>688</v>
      </c>
      <c r="G3570" s="6" t="s">
        <v>58</v>
      </c>
      <c r="H3570" s="6" t="s">
        <v>697</v>
      </c>
      <c r="I3570" s="5" t="s">
        <v>12</v>
      </c>
      <c r="J3570" s="7">
        <v>320</v>
      </c>
      <c r="K3570" s="8">
        <v>74</v>
      </c>
      <c r="L3570" s="8">
        <v>53.81</v>
      </c>
      <c r="M3570" s="8">
        <v>71.61</v>
      </c>
      <c r="N3570" s="9">
        <f t="shared" si="220"/>
        <v>-20.189999999999998</v>
      </c>
      <c r="O3570" s="10">
        <f t="shared" si="221"/>
        <v>0.72716216216216223</v>
      </c>
      <c r="P3570" s="11">
        <f t="shared" si="222"/>
        <v>-0.24856863566540982</v>
      </c>
      <c r="Q3570" s="10">
        <f t="shared" si="223"/>
        <v>0.22601646505376344</v>
      </c>
    </row>
    <row r="3571" spans="1:17" x14ac:dyDescent="0.3">
      <c r="A3571" s="12" t="s">
        <v>4444</v>
      </c>
      <c r="B3571" s="12" t="s">
        <v>3989</v>
      </c>
      <c r="C3571" s="13" t="s">
        <v>19</v>
      </c>
      <c r="D3571" s="12">
        <v>31</v>
      </c>
      <c r="E3571" s="13" t="s">
        <v>26</v>
      </c>
      <c r="F3571" s="13" t="s">
        <v>688</v>
      </c>
      <c r="G3571" s="13" t="s">
        <v>872</v>
      </c>
      <c r="H3571" s="13" t="s">
        <v>699</v>
      </c>
      <c r="I3571" s="12" t="s">
        <v>10</v>
      </c>
      <c r="J3571" s="14">
        <v>1050</v>
      </c>
      <c r="K3571" s="15">
        <v>662</v>
      </c>
      <c r="L3571" s="15">
        <v>501.61</v>
      </c>
      <c r="M3571" s="15">
        <v>708.96</v>
      </c>
      <c r="N3571" s="16">
        <f t="shared" si="220"/>
        <v>-160.38999999999999</v>
      </c>
      <c r="O3571" s="17">
        <f t="shared" si="221"/>
        <v>0.75771903323262846</v>
      </c>
      <c r="P3571" s="18">
        <f t="shared" si="222"/>
        <v>-0.29247066125028209</v>
      </c>
      <c r="Q3571" s="17">
        <f t="shared" si="223"/>
        <v>0.64210189452124933</v>
      </c>
    </row>
    <row r="3572" spans="1:17" x14ac:dyDescent="0.3">
      <c r="A3572" s="5" t="s">
        <v>4445</v>
      </c>
      <c r="B3572" s="5" t="s">
        <v>3989</v>
      </c>
      <c r="C3572" s="6" t="s">
        <v>19</v>
      </c>
      <c r="D3572" s="5">
        <v>31</v>
      </c>
      <c r="E3572" s="6" t="s">
        <v>26</v>
      </c>
      <c r="F3572" s="6" t="s">
        <v>688</v>
      </c>
      <c r="G3572" s="6" t="s">
        <v>872</v>
      </c>
      <c r="H3572" s="6" t="s">
        <v>700</v>
      </c>
      <c r="I3572" s="5" t="s">
        <v>10</v>
      </c>
      <c r="J3572" s="7">
        <v>350</v>
      </c>
      <c r="K3572" s="8">
        <v>0</v>
      </c>
      <c r="L3572" s="8">
        <v>16.420000000000002</v>
      </c>
      <c r="M3572" s="8">
        <v>0</v>
      </c>
      <c r="N3572" s="9">
        <f t="shared" si="220"/>
        <v>16.420000000000002</v>
      </c>
      <c r="O3572" s="10">
        <f t="shared" si="221"/>
        <v>0</v>
      </c>
      <c r="P3572" s="11">
        <f t="shared" si="222"/>
        <v>0</v>
      </c>
      <c r="Q3572" s="10">
        <f t="shared" si="223"/>
        <v>6.3056835637480796E-2</v>
      </c>
    </row>
    <row r="3573" spans="1:17" x14ac:dyDescent="0.3">
      <c r="A3573" s="12" t="s">
        <v>4446</v>
      </c>
      <c r="B3573" s="12" t="s">
        <v>3989</v>
      </c>
      <c r="C3573" s="13" t="s">
        <v>19</v>
      </c>
      <c r="D3573" s="12">
        <v>31</v>
      </c>
      <c r="E3573" s="13" t="s">
        <v>26</v>
      </c>
      <c r="F3573" s="13" t="s">
        <v>688</v>
      </c>
      <c r="G3573" s="13" t="s">
        <v>872</v>
      </c>
      <c r="H3573" s="13" t="s">
        <v>701</v>
      </c>
      <c r="I3573" s="12" t="s">
        <v>10</v>
      </c>
      <c r="J3573" s="14">
        <v>0</v>
      </c>
      <c r="K3573" s="15">
        <v>21</v>
      </c>
      <c r="L3573" s="15">
        <v>32.04</v>
      </c>
      <c r="M3573" s="15">
        <v>23.89</v>
      </c>
      <c r="N3573" s="16">
        <f t="shared" si="220"/>
        <v>11.04</v>
      </c>
      <c r="O3573" s="17">
        <f t="shared" si="221"/>
        <v>1.5257142857142856</v>
      </c>
      <c r="P3573" s="18">
        <f t="shared" si="222"/>
        <v>0.34114692339891162</v>
      </c>
      <c r="Q3573" s="17">
        <f t="shared" si="223"/>
        <v>0</v>
      </c>
    </row>
    <row r="3574" spans="1:17" x14ac:dyDescent="0.3">
      <c r="A3574" s="5" t="s">
        <v>4447</v>
      </c>
      <c r="B3574" s="5" t="s">
        <v>3989</v>
      </c>
      <c r="C3574" s="6" t="s">
        <v>19</v>
      </c>
      <c r="D3574" s="5">
        <v>31</v>
      </c>
      <c r="E3574" s="6" t="s">
        <v>26</v>
      </c>
      <c r="F3574" s="6" t="s">
        <v>688</v>
      </c>
      <c r="G3574" s="6" t="s">
        <v>872</v>
      </c>
      <c r="H3574" s="6" t="s">
        <v>703</v>
      </c>
      <c r="I3574" s="5" t="s">
        <v>10</v>
      </c>
      <c r="J3574" s="7">
        <v>1200</v>
      </c>
      <c r="K3574" s="8">
        <v>605</v>
      </c>
      <c r="L3574" s="8">
        <v>851</v>
      </c>
      <c r="M3574" s="8">
        <v>772.08</v>
      </c>
      <c r="N3574" s="9">
        <f t="shared" si="220"/>
        <v>246</v>
      </c>
      <c r="O3574" s="10">
        <f t="shared" si="221"/>
        <v>1.4066115702479338</v>
      </c>
      <c r="P3574" s="11">
        <f t="shared" si="222"/>
        <v>0.10221738679929535</v>
      </c>
      <c r="Q3574" s="10">
        <f t="shared" si="223"/>
        <v>0.95318100358422941</v>
      </c>
    </row>
    <row r="3575" spans="1:17" x14ac:dyDescent="0.3">
      <c r="A3575" s="12" t="s">
        <v>4448</v>
      </c>
      <c r="B3575" s="12" t="s">
        <v>3989</v>
      </c>
      <c r="C3575" s="13" t="s">
        <v>19</v>
      </c>
      <c r="D3575" s="12">
        <v>31</v>
      </c>
      <c r="E3575" s="13" t="s">
        <v>26</v>
      </c>
      <c r="F3575" s="13" t="s">
        <v>688</v>
      </c>
      <c r="G3575" s="13" t="s">
        <v>872</v>
      </c>
      <c r="H3575" s="13" t="s">
        <v>705</v>
      </c>
      <c r="I3575" s="12" t="s">
        <v>10</v>
      </c>
      <c r="J3575" s="14">
        <v>0</v>
      </c>
      <c r="K3575" s="15">
        <v>0</v>
      </c>
      <c r="L3575" s="15">
        <v>0</v>
      </c>
      <c r="M3575" s="15">
        <v>0</v>
      </c>
      <c r="N3575" s="16">
        <f t="shared" si="220"/>
        <v>0</v>
      </c>
      <c r="O3575" s="17">
        <f t="shared" si="221"/>
        <v>0</v>
      </c>
      <c r="P3575" s="18">
        <f t="shared" si="222"/>
        <v>0</v>
      </c>
      <c r="Q3575" s="17">
        <f t="shared" si="223"/>
        <v>0</v>
      </c>
    </row>
    <row r="3576" spans="1:17" x14ac:dyDescent="0.3">
      <c r="A3576" s="5" t="s">
        <v>4449</v>
      </c>
      <c r="B3576" s="5" t="s">
        <v>3989</v>
      </c>
      <c r="C3576" s="6" t="s">
        <v>19</v>
      </c>
      <c r="D3576" s="5">
        <v>31</v>
      </c>
      <c r="E3576" s="6" t="s">
        <v>26</v>
      </c>
      <c r="F3576" s="6" t="s">
        <v>688</v>
      </c>
      <c r="G3576" s="6" t="s">
        <v>872</v>
      </c>
      <c r="H3576" s="6" t="s">
        <v>707</v>
      </c>
      <c r="I3576" s="5" t="s">
        <v>10</v>
      </c>
      <c r="J3576" s="7">
        <v>0</v>
      </c>
      <c r="K3576" s="8">
        <v>8</v>
      </c>
      <c r="L3576" s="8">
        <v>0.94</v>
      </c>
      <c r="M3576" s="8">
        <v>10.130000000000001</v>
      </c>
      <c r="N3576" s="9">
        <f t="shared" si="220"/>
        <v>-7.0600000000000005</v>
      </c>
      <c r="O3576" s="10">
        <f t="shared" si="221"/>
        <v>0.11749999999999999</v>
      </c>
      <c r="P3576" s="11">
        <f t="shared" si="222"/>
        <v>-0.90720631786771966</v>
      </c>
      <c r="Q3576" s="10">
        <f t="shared" si="223"/>
        <v>0</v>
      </c>
    </row>
    <row r="3577" spans="1:17" x14ac:dyDescent="0.3">
      <c r="A3577" s="12" t="s">
        <v>4450</v>
      </c>
      <c r="B3577" s="12" t="s">
        <v>3989</v>
      </c>
      <c r="C3577" s="13" t="s">
        <v>19</v>
      </c>
      <c r="D3577" s="12">
        <v>31</v>
      </c>
      <c r="E3577" s="13" t="s">
        <v>26</v>
      </c>
      <c r="F3577" s="13" t="s">
        <v>688</v>
      </c>
      <c r="G3577" s="13" t="s">
        <v>872</v>
      </c>
      <c r="H3577" s="13" t="s">
        <v>709</v>
      </c>
      <c r="I3577" s="12" t="s">
        <v>10</v>
      </c>
      <c r="J3577" s="14">
        <v>600</v>
      </c>
      <c r="K3577" s="15">
        <v>238</v>
      </c>
      <c r="L3577" s="15">
        <v>282.45</v>
      </c>
      <c r="M3577" s="15">
        <v>247.76</v>
      </c>
      <c r="N3577" s="16">
        <f t="shared" si="220"/>
        <v>44.449999999999989</v>
      </c>
      <c r="O3577" s="17">
        <f t="shared" si="221"/>
        <v>1.1867647058823529</v>
      </c>
      <c r="P3577" s="18">
        <f t="shared" si="222"/>
        <v>0.14001453019050694</v>
      </c>
      <c r="Q3577" s="17">
        <f t="shared" si="223"/>
        <v>0.63272849462365588</v>
      </c>
    </row>
    <row r="3578" spans="1:17" x14ac:dyDescent="0.3">
      <c r="A3578" s="5" t="s">
        <v>4451</v>
      </c>
      <c r="B3578" s="5" t="s">
        <v>3989</v>
      </c>
      <c r="C3578" s="6" t="s">
        <v>19</v>
      </c>
      <c r="D3578" s="5">
        <v>31</v>
      </c>
      <c r="E3578" s="6" t="s">
        <v>26</v>
      </c>
      <c r="F3578" s="6" t="s">
        <v>688</v>
      </c>
      <c r="G3578" s="6" t="s">
        <v>78</v>
      </c>
      <c r="H3578" s="6" t="s">
        <v>711</v>
      </c>
      <c r="I3578" s="5" t="s">
        <v>10</v>
      </c>
      <c r="J3578" s="7">
        <v>0</v>
      </c>
      <c r="K3578" s="8">
        <v>0</v>
      </c>
      <c r="L3578" s="8">
        <v>0</v>
      </c>
      <c r="M3578" s="8">
        <v>0</v>
      </c>
      <c r="N3578" s="9">
        <f t="shared" si="220"/>
        <v>0</v>
      </c>
      <c r="O3578" s="10">
        <f t="shared" si="221"/>
        <v>0</v>
      </c>
      <c r="P3578" s="11">
        <f t="shared" si="222"/>
        <v>0</v>
      </c>
      <c r="Q3578" s="10">
        <f t="shared" si="223"/>
        <v>0</v>
      </c>
    </row>
    <row r="3579" spans="1:17" x14ac:dyDescent="0.3">
      <c r="A3579" s="12" t="s">
        <v>4452</v>
      </c>
      <c r="B3579" s="12" t="s">
        <v>3989</v>
      </c>
      <c r="C3579" s="13" t="s">
        <v>19</v>
      </c>
      <c r="D3579" s="12">
        <v>31</v>
      </c>
      <c r="E3579" s="13" t="s">
        <v>26</v>
      </c>
      <c r="F3579" s="13" t="s">
        <v>688</v>
      </c>
      <c r="G3579" s="13" t="s">
        <v>78</v>
      </c>
      <c r="H3579" s="13" t="s">
        <v>712</v>
      </c>
      <c r="I3579" s="12" t="s">
        <v>10</v>
      </c>
      <c r="J3579" s="14">
        <v>1600</v>
      </c>
      <c r="K3579" s="15">
        <v>925</v>
      </c>
      <c r="L3579" s="15">
        <v>1160.52</v>
      </c>
      <c r="M3579" s="15">
        <v>1115.49</v>
      </c>
      <c r="N3579" s="16">
        <f t="shared" si="220"/>
        <v>235.51999999999998</v>
      </c>
      <c r="O3579" s="17">
        <f t="shared" si="221"/>
        <v>1.2546162162162162</v>
      </c>
      <c r="P3579" s="18">
        <f t="shared" si="222"/>
        <v>4.0367910066428182E-2</v>
      </c>
      <c r="Q3579" s="17">
        <f t="shared" si="223"/>
        <v>0.97489919354838706</v>
      </c>
    </row>
    <row r="3580" spans="1:17" x14ac:dyDescent="0.3">
      <c r="A3580" s="5" t="s">
        <v>4453</v>
      </c>
      <c r="B3580" s="5" t="s">
        <v>3989</v>
      </c>
      <c r="C3580" s="6" t="s">
        <v>19</v>
      </c>
      <c r="D3580" s="5">
        <v>31</v>
      </c>
      <c r="E3580" s="6" t="s">
        <v>26</v>
      </c>
      <c r="F3580" s="6" t="s">
        <v>688</v>
      </c>
      <c r="G3580" s="6" t="s">
        <v>78</v>
      </c>
      <c r="H3580" s="6" t="s">
        <v>713</v>
      </c>
      <c r="I3580" s="5" t="s">
        <v>10</v>
      </c>
      <c r="J3580" s="7">
        <v>3000</v>
      </c>
      <c r="K3580" s="8">
        <v>2167</v>
      </c>
      <c r="L3580" s="8">
        <v>1814.53</v>
      </c>
      <c r="M3580" s="8">
        <v>1903.93</v>
      </c>
      <c r="N3580" s="9">
        <f t="shared" si="220"/>
        <v>-352.47</v>
      </c>
      <c r="O3580" s="10">
        <f t="shared" si="221"/>
        <v>0.83734656206737423</v>
      </c>
      <c r="P3580" s="11">
        <f t="shared" si="222"/>
        <v>-4.6955507818039574E-2</v>
      </c>
      <c r="Q3580" s="10">
        <f t="shared" si="223"/>
        <v>0.81296146953405013</v>
      </c>
    </row>
    <row r="3581" spans="1:17" x14ac:dyDescent="0.3">
      <c r="A3581" s="12" t="s">
        <v>4454</v>
      </c>
      <c r="B3581" s="12" t="s">
        <v>3989</v>
      </c>
      <c r="C3581" s="13" t="s">
        <v>19</v>
      </c>
      <c r="D3581" s="12">
        <v>31</v>
      </c>
      <c r="E3581" s="13" t="s">
        <v>26</v>
      </c>
      <c r="F3581" s="13" t="s">
        <v>714</v>
      </c>
      <c r="G3581" s="13" t="s">
        <v>58</v>
      </c>
      <c r="H3581" s="13" t="s">
        <v>715</v>
      </c>
      <c r="I3581" s="12" t="s">
        <v>12</v>
      </c>
      <c r="J3581" s="14">
        <v>1200</v>
      </c>
      <c r="K3581" s="15">
        <v>179</v>
      </c>
      <c r="L3581" s="15">
        <v>0</v>
      </c>
      <c r="M3581" s="15">
        <v>156.31</v>
      </c>
      <c r="N3581" s="16">
        <f t="shared" si="220"/>
        <v>-179</v>
      </c>
      <c r="O3581" s="17">
        <f t="shared" si="221"/>
        <v>0</v>
      </c>
      <c r="P3581" s="18">
        <f t="shared" si="222"/>
        <v>-1</v>
      </c>
      <c r="Q3581" s="17">
        <f t="shared" si="223"/>
        <v>0</v>
      </c>
    </row>
    <row r="3582" spans="1:17" x14ac:dyDescent="0.3">
      <c r="A3582" s="5" t="s">
        <v>4455</v>
      </c>
      <c r="B3582" s="5" t="s">
        <v>3989</v>
      </c>
      <c r="C3582" s="6" t="s">
        <v>19</v>
      </c>
      <c r="D3582" s="5">
        <v>31</v>
      </c>
      <c r="E3582" s="6" t="s">
        <v>26</v>
      </c>
      <c r="F3582" s="6" t="s">
        <v>714</v>
      </c>
      <c r="G3582" s="6" t="s">
        <v>872</v>
      </c>
      <c r="H3582" s="6" t="s">
        <v>717</v>
      </c>
      <c r="I3582" s="5" t="s">
        <v>12</v>
      </c>
      <c r="J3582" s="7">
        <v>96</v>
      </c>
      <c r="K3582" s="8">
        <v>12</v>
      </c>
      <c r="L3582" s="8">
        <v>6.34</v>
      </c>
      <c r="M3582" s="8">
        <v>9.92</v>
      </c>
      <c r="N3582" s="9">
        <f t="shared" si="220"/>
        <v>-5.66</v>
      </c>
      <c r="O3582" s="10">
        <f t="shared" si="221"/>
        <v>0.52833333333333332</v>
      </c>
      <c r="P3582" s="11">
        <f t="shared" si="222"/>
        <v>-0.36088709677419356</v>
      </c>
      <c r="Q3582" s="10">
        <f t="shared" si="223"/>
        <v>8.8765681003584229E-2</v>
      </c>
    </row>
    <row r="3583" spans="1:17" x14ac:dyDescent="0.3">
      <c r="A3583" s="12" t="s">
        <v>4456</v>
      </c>
      <c r="B3583" s="12" t="s">
        <v>3989</v>
      </c>
      <c r="C3583" s="13" t="s">
        <v>19</v>
      </c>
      <c r="D3583" s="12">
        <v>31</v>
      </c>
      <c r="E3583" s="13" t="s">
        <v>26</v>
      </c>
      <c r="F3583" s="13" t="s">
        <v>714</v>
      </c>
      <c r="G3583" s="13" t="s">
        <v>872</v>
      </c>
      <c r="H3583" s="13" t="s">
        <v>719</v>
      </c>
      <c r="I3583" s="12" t="s">
        <v>12</v>
      </c>
      <c r="J3583" s="14">
        <v>110</v>
      </c>
      <c r="K3583" s="15">
        <v>14</v>
      </c>
      <c r="L3583" s="15">
        <v>8.7799999999999994</v>
      </c>
      <c r="M3583" s="15">
        <v>7.21</v>
      </c>
      <c r="N3583" s="16">
        <f t="shared" si="220"/>
        <v>-5.2200000000000006</v>
      </c>
      <c r="O3583" s="17">
        <f t="shared" si="221"/>
        <v>0.62714285714285711</v>
      </c>
      <c r="P3583" s="18">
        <f t="shared" si="222"/>
        <v>0.21775312066574196</v>
      </c>
      <c r="Q3583" s="17">
        <f t="shared" si="223"/>
        <v>0.10728250244379277</v>
      </c>
    </row>
    <row r="3584" spans="1:17" x14ac:dyDescent="0.3">
      <c r="A3584" s="5" t="s">
        <v>4457</v>
      </c>
      <c r="B3584" s="5" t="s">
        <v>3989</v>
      </c>
      <c r="C3584" s="6" t="s">
        <v>19</v>
      </c>
      <c r="D3584" s="5">
        <v>31</v>
      </c>
      <c r="E3584" s="6" t="s">
        <v>26</v>
      </c>
      <c r="F3584" s="6" t="s">
        <v>714</v>
      </c>
      <c r="G3584" s="6" t="s">
        <v>872</v>
      </c>
      <c r="H3584" s="6" t="s">
        <v>720</v>
      </c>
      <c r="I3584" s="5" t="s">
        <v>12</v>
      </c>
      <c r="J3584" s="7">
        <v>113</v>
      </c>
      <c r="K3584" s="8">
        <v>18</v>
      </c>
      <c r="L3584" s="8">
        <v>7.44</v>
      </c>
      <c r="M3584" s="8">
        <v>7.86</v>
      </c>
      <c r="N3584" s="9">
        <f t="shared" si="220"/>
        <v>-10.559999999999999</v>
      </c>
      <c r="O3584" s="10">
        <f t="shared" si="221"/>
        <v>0.41333333333333333</v>
      </c>
      <c r="P3584" s="11">
        <f t="shared" si="222"/>
        <v>-5.3435114503816786E-2</v>
      </c>
      <c r="Q3584" s="10">
        <f t="shared" si="223"/>
        <v>8.8495575221238937E-2</v>
      </c>
    </row>
    <row r="3585" spans="1:17" x14ac:dyDescent="0.3">
      <c r="A3585" s="12" t="s">
        <v>4458</v>
      </c>
      <c r="B3585" s="12" t="s">
        <v>3989</v>
      </c>
      <c r="C3585" s="13" t="s">
        <v>19</v>
      </c>
      <c r="D3585" s="12">
        <v>31</v>
      </c>
      <c r="E3585" s="13" t="s">
        <v>26</v>
      </c>
      <c r="F3585" s="13" t="s">
        <v>714</v>
      </c>
      <c r="G3585" s="13" t="s">
        <v>872</v>
      </c>
      <c r="H3585" s="13" t="s">
        <v>722</v>
      </c>
      <c r="I3585" s="12" t="s">
        <v>12</v>
      </c>
      <c r="J3585" s="14">
        <v>97</v>
      </c>
      <c r="K3585" s="15">
        <v>11</v>
      </c>
      <c r="L3585" s="15">
        <v>12.77</v>
      </c>
      <c r="M3585" s="15">
        <v>9.76</v>
      </c>
      <c r="N3585" s="16">
        <f t="shared" si="220"/>
        <v>1.7699999999999996</v>
      </c>
      <c r="O3585" s="17">
        <f t="shared" si="221"/>
        <v>1.1609090909090909</v>
      </c>
      <c r="P3585" s="18">
        <f t="shared" si="222"/>
        <v>0.30840163934426229</v>
      </c>
      <c r="Q3585" s="17">
        <f t="shared" si="223"/>
        <v>0.17694823190333667</v>
      </c>
    </row>
    <row r="3586" spans="1:17" x14ac:dyDescent="0.3">
      <c r="A3586" s="5" t="s">
        <v>4459</v>
      </c>
      <c r="B3586" s="5" t="s">
        <v>3989</v>
      </c>
      <c r="C3586" s="6" t="s">
        <v>19</v>
      </c>
      <c r="D3586" s="5">
        <v>31</v>
      </c>
      <c r="E3586" s="6" t="s">
        <v>26</v>
      </c>
      <c r="F3586" s="6" t="s">
        <v>714</v>
      </c>
      <c r="G3586" s="6" t="s">
        <v>872</v>
      </c>
      <c r="H3586" s="6" t="s">
        <v>723</v>
      </c>
      <c r="I3586" s="5" t="s">
        <v>12</v>
      </c>
      <c r="J3586" s="7">
        <v>96</v>
      </c>
      <c r="K3586" s="8">
        <v>8</v>
      </c>
      <c r="L3586" s="8">
        <v>0</v>
      </c>
      <c r="M3586" s="8">
        <v>8.09</v>
      </c>
      <c r="N3586" s="9">
        <f t="shared" ref="N3586:N3641" si="224">L3586-K3586</f>
        <v>-8</v>
      </c>
      <c r="O3586" s="10">
        <f t="shared" ref="O3586:O3641" si="225">IFERROR(L3586/K3586, 0)</f>
        <v>0</v>
      </c>
      <c r="P3586" s="11">
        <f t="shared" ref="P3586:P3641" si="226">IFERROR((L3586-M3586)/M3586, 0)</f>
        <v>-1</v>
      </c>
      <c r="Q3586" s="10">
        <f t="shared" ref="Q3586:Q3641" si="227">IFERROR((L3586*1000)/(J3586*D3586*24), 0)</f>
        <v>0</v>
      </c>
    </row>
    <row r="3587" spans="1:17" x14ac:dyDescent="0.3">
      <c r="A3587" s="12" t="s">
        <v>4460</v>
      </c>
      <c r="B3587" s="12" t="s">
        <v>3989</v>
      </c>
      <c r="C3587" s="13" t="s">
        <v>19</v>
      </c>
      <c r="D3587" s="12">
        <v>31</v>
      </c>
      <c r="E3587" s="13" t="s">
        <v>26</v>
      </c>
      <c r="F3587" s="13" t="s">
        <v>714</v>
      </c>
      <c r="G3587" s="13" t="s">
        <v>78</v>
      </c>
      <c r="H3587" s="13" t="s">
        <v>725</v>
      </c>
      <c r="I3587" s="12" t="s">
        <v>12</v>
      </c>
      <c r="J3587" s="14">
        <v>60</v>
      </c>
      <c r="K3587" s="15">
        <v>13</v>
      </c>
      <c r="L3587" s="15">
        <v>11.83</v>
      </c>
      <c r="M3587" s="15">
        <v>5.08</v>
      </c>
      <c r="N3587" s="16">
        <f t="shared" si="224"/>
        <v>-1.17</v>
      </c>
      <c r="O3587" s="17">
        <f t="shared" si="225"/>
        <v>0.91</v>
      </c>
      <c r="P3587" s="18">
        <f t="shared" si="226"/>
        <v>1.328740157480315</v>
      </c>
      <c r="Q3587" s="17">
        <f t="shared" si="227"/>
        <v>0.26500896057347673</v>
      </c>
    </row>
    <row r="3588" spans="1:17" x14ac:dyDescent="0.3">
      <c r="A3588" s="5" t="s">
        <v>4461</v>
      </c>
      <c r="B3588" s="5" t="s">
        <v>3989</v>
      </c>
      <c r="C3588" s="6" t="s">
        <v>19</v>
      </c>
      <c r="D3588" s="5">
        <v>31</v>
      </c>
      <c r="E3588" s="6" t="s">
        <v>26</v>
      </c>
      <c r="F3588" s="6" t="s">
        <v>714</v>
      </c>
      <c r="G3588" s="6" t="s">
        <v>78</v>
      </c>
      <c r="H3588" s="6" t="s">
        <v>726</v>
      </c>
      <c r="I3588" s="5" t="s">
        <v>12</v>
      </c>
      <c r="J3588" s="7">
        <v>510</v>
      </c>
      <c r="K3588" s="8">
        <v>67</v>
      </c>
      <c r="L3588" s="8">
        <v>0</v>
      </c>
      <c r="M3588" s="8">
        <v>75.430000000000007</v>
      </c>
      <c r="N3588" s="9">
        <f t="shared" si="224"/>
        <v>-67</v>
      </c>
      <c r="O3588" s="10">
        <f t="shared" si="225"/>
        <v>0</v>
      </c>
      <c r="P3588" s="11">
        <f t="shared" si="226"/>
        <v>-1</v>
      </c>
      <c r="Q3588" s="10">
        <f t="shared" si="227"/>
        <v>0</v>
      </c>
    </row>
    <row r="3589" spans="1:17" x14ac:dyDescent="0.3">
      <c r="A3589" s="12" t="s">
        <v>4462</v>
      </c>
      <c r="B3589" s="12" t="s">
        <v>3989</v>
      </c>
      <c r="C3589" s="13" t="s">
        <v>19</v>
      </c>
      <c r="D3589" s="12">
        <v>31</v>
      </c>
      <c r="E3589" s="13" t="s">
        <v>26</v>
      </c>
      <c r="F3589" s="13" t="s">
        <v>727</v>
      </c>
      <c r="G3589" s="13" t="s">
        <v>58</v>
      </c>
      <c r="H3589" s="13" t="s">
        <v>728</v>
      </c>
      <c r="I3589" s="12" t="s">
        <v>10</v>
      </c>
      <c r="J3589" s="14">
        <v>550</v>
      </c>
      <c r="K3589" s="15">
        <v>186</v>
      </c>
      <c r="L3589" s="15">
        <v>129.47</v>
      </c>
      <c r="M3589" s="15">
        <v>333.35</v>
      </c>
      <c r="N3589" s="16">
        <f t="shared" si="224"/>
        <v>-56.53</v>
      </c>
      <c r="O3589" s="17">
        <f t="shared" si="225"/>
        <v>0.69607526881720427</v>
      </c>
      <c r="P3589" s="18">
        <f t="shared" si="226"/>
        <v>-0.61160941952902359</v>
      </c>
      <c r="Q3589" s="17">
        <f t="shared" si="227"/>
        <v>0.3163978494623656</v>
      </c>
    </row>
    <row r="3590" spans="1:17" x14ac:dyDescent="0.3">
      <c r="A3590" s="5" t="s">
        <v>4463</v>
      </c>
      <c r="B3590" s="5" t="s">
        <v>3989</v>
      </c>
      <c r="C3590" s="6" t="s">
        <v>19</v>
      </c>
      <c r="D3590" s="5">
        <v>31</v>
      </c>
      <c r="E3590" s="6" t="s">
        <v>26</v>
      </c>
      <c r="F3590" s="6" t="s">
        <v>727</v>
      </c>
      <c r="G3590" s="6" t="s">
        <v>58</v>
      </c>
      <c r="H3590" s="6" t="s">
        <v>730</v>
      </c>
      <c r="I3590" s="5" t="s">
        <v>10</v>
      </c>
      <c r="J3590" s="7">
        <v>1050</v>
      </c>
      <c r="K3590" s="8">
        <v>758</v>
      </c>
      <c r="L3590" s="8">
        <v>754.77</v>
      </c>
      <c r="M3590" s="8">
        <v>795.24</v>
      </c>
      <c r="N3590" s="9">
        <f t="shared" si="224"/>
        <v>-3.2300000000000182</v>
      </c>
      <c r="O3590" s="10">
        <f t="shared" si="225"/>
        <v>0.99573878627968337</v>
      </c>
      <c r="P3590" s="11">
        <f t="shared" si="226"/>
        <v>-5.0890297268749093E-2</v>
      </c>
      <c r="Q3590" s="10">
        <f t="shared" si="227"/>
        <v>0.96616743471582178</v>
      </c>
    </row>
    <row r="3591" spans="1:17" x14ac:dyDescent="0.3">
      <c r="A3591" s="12" t="s">
        <v>4464</v>
      </c>
      <c r="B3591" s="12" t="s">
        <v>3989</v>
      </c>
      <c r="C3591" s="13" t="s">
        <v>19</v>
      </c>
      <c r="D3591" s="12">
        <v>31</v>
      </c>
      <c r="E3591" s="13" t="s">
        <v>26</v>
      </c>
      <c r="F3591" s="13" t="s">
        <v>727</v>
      </c>
      <c r="G3591" s="13" t="s">
        <v>58</v>
      </c>
      <c r="H3591" s="13" t="s">
        <v>731</v>
      </c>
      <c r="I3591" s="12" t="s">
        <v>10</v>
      </c>
      <c r="J3591" s="14">
        <v>270</v>
      </c>
      <c r="K3591" s="15">
        <v>156</v>
      </c>
      <c r="L3591" s="15">
        <v>53.26</v>
      </c>
      <c r="M3591" s="15">
        <v>181.1</v>
      </c>
      <c r="N3591" s="16">
        <f t="shared" si="224"/>
        <v>-102.74000000000001</v>
      </c>
      <c r="O3591" s="17">
        <f t="shared" si="225"/>
        <v>0.34141025641025641</v>
      </c>
      <c r="P3591" s="18">
        <f t="shared" si="226"/>
        <v>-0.70590833793484264</v>
      </c>
      <c r="Q3591" s="17">
        <f t="shared" si="227"/>
        <v>0.26513341298287535</v>
      </c>
    </row>
    <row r="3592" spans="1:17" x14ac:dyDescent="0.3">
      <c r="A3592" s="5" t="s">
        <v>4465</v>
      </c>
      <c r="B3592" s="5" t="s">
        <v>3989</v>
      </c>
      <c r="C3592" s="6" t="s">
        <v>19</v>
      </c>
      <c r="D3592" s="5">
        <v>31</v>
      </c>
      <c r="E3592" s="6" t="s">
        <v>26</v>
      </c>
      <c r="F3592" s="6" t="s">
        <v>727</v>
      </c>
      <c r="G3592" s="6" t="s">
        <v>58</v>
      </c>
      <c r="H3592" s="6" t="s">
        <v>732</v>
      </c>
      <c r="I3592" s="5" t="s">
        <v>10</v>
      </c>
      <c r="J3592" s="7">
        <v>840</v>
      </c>
      <c r="K3592" s="8">
        <v>359</v>
      </c>
      <c r="L3592" s="8">
        <v>562.53</v>
      </c>
      <c r="M3592" s="8">
        <v>498.65</v>
      </c>
      <c r="N3592" s="9">
        <f t="shared" si="224"/>
        <v>203.52999999999997</v>
      </c>
      <c r="O3592" s="10">
        <f t="shared" si="225"/>
        <v>1.5669359331476322</v>
      </c>
      <c r="P3592" s="11">
        <f t="shared" si="226"/>
        <v>0.12810588589190816</v>
      </c>
      <c r="Q3592" s="10">
        <f t="shared" si="227"/>
        <v>0.90010560675883255</v>
      </c>
    </row>
    <row r="3593" spans="1:17" x14ac:dyDescent="0.3">
      <c r="A3593" s="12" t="s">
        <v>4466</v>
      </c>
      <c r="B3593" s="12" t="s">
        <v>3989</v>
      </c>
      <c r="C3593" s="13" t="s">
        <v>19</v>
      </c>
      <c r="D3593" s="12">
        <v>31</v>
      </c>
      <c r="E3593" s="13" t="s">
        <v>26</v>
      </c>
      <c r="F3593" s="13" t="s">
        <v>727</v>
      </c>
      <c r="G3593" s="13" t="s">
        <v>58</v>
      </c>
      <c r="H3593" s="13" t="s">
        <v>849</v>
      </c>
      <c r="I3593" s="12" t="s">
        <v>10</v>
      </c>
      <c r="J3593" s="14">
        <v>0</v>
      </c>
      <c r="K3593" s="15">
        <v>0</v>
      </c>
      <c r="L3593" s="15">
        <v>0</v>
      </c>
      <c r="M3593" s="15">
        <v>0</v>
      </c>
      <c r="N3593" s="16">
        <f t="shared" si="224"/>
        <v>0</v>
      </c>
      <c r="O3593" s="17">
        <f t="shared" si="225"/>
        <v>0</v>
      </c>
      <c r="P3593" s="18">
        <f t="shared" si="226"/>
        <v>0</v>
      </c>
      <c r="Q3593" s="17">
        <f t="shared" si="227"/>
        <v>0</v>
      </c>
    </row>
    <row r="3594" spans="1:17" x14ac:dyDescent="0.3">
      <c r="A3594" s="5" t="s">
        <v>4467</v>
      </c>
      <c r="B3594" s="5" t="s">
        <v>3989</v>
      </c>
      <c r="C3594" s="6" t="s">
        <v>19</v>
      </c>
      <c r="D3594" s="5">
        <v>31</v>
      </c>
      <c r="E3594" s="6" t="s">
        <v>26</v>
      </c>
      <c r="F3594" s="6" t="s">
        <v>727</v>
      </c>
      <c r="G3594" s="6" t="s">
        <v>58</v>
      </c>
      <c r="H3594" s="6" t="s">
        <v>733</v>
      </c>
      <c r="I3594" s="5" t="s">
        <v>10</v>
      </c>
      <c r="J3594" s="7">
        <v>1600</v>
      </c>
      <c r="K3594" s="8">
        <v>988</v>
      </c>
      <c r="L3594" s="8">
        <v>1013.95</v>
      </c>
      <c r="M3594" s="8">
        <v>1198.1500000000001</v>
      </c>
      <c r="N3594" s="9">
        <f t="shared" si="224"/>
        <v>25.950000000000045</v>
      </c>
      <c r="O3594" s="10">
        <f t="shared" si="225"/>
        <v>1.026265182186235</v>
      </c>
      <c r="P3594" s="11">
        <f t="shared" si="226"/>
        <v>-0.15373701122563954</v>
      </c>
      <c r="Q3594" s="10">
        <f t="shared" si="227"/>
        <v>0.85177251344086025</v>
      </c>
    </row>
    <row r="3595" spans="1:17" x14ac:dyDescent="0.3">
      <c r="A3595" s="12" t="s">
        <v>4468</v>
      </c>
      <c r="B3595" s="12" t="s">
        <v>3989</v>
      </c>
      <c r="C3595" s="13" t="s">
        <v>19</v>
      </c>
      <c r="D3595" s="12">
        <v>31</v>
      </c>
      <c r="E3595" s="13" t="s">
        <v>26</v>
      </c>
      <c r="F3595" s="13" t="s">
        <v>727</v>
      </c>
      <c r="G3595" s="13" t="s">
        <v>58</v>
      </c>
      <c r="H3595" s="13" t="s">
        <v>734</v>
      </c>
      <c r="I3595" s="12" t="s">
        <v>10</v>
      </c>
      <c r="J3595" s="14">
        <v>500</v>
      </c>
      <c r="K3595" s="15">
        <v>206</v>
      </c>
      <c r="L3595" s="15">
        <v>326.77999999999997</v>
      </c>
      <c r="M3595" s="15">
        <v>372.99</v>
      </c>
      <c r="N3595" s="16">
        <f t="shared" si="224"/>
        <v>120.77999999999997</v>
      </c>
      <c r="O3595" s="17">
        <f t="shared" si="225"/>
        <v>1.5863106796116504</v>
      </c>
      <c r="P3595" s="18">
        <f t="shared" si="226"/>
        <v>-0.12389072093085615</v>
      </c>
      <c r="Q3595" s="17">
        <f t="shared" si="227"/>
        <v>0.87844086021505374</v>
      </c>
    </row>
    <row r="3596" spans="1:17" x14ac:dyDescent="0.3">
      <c r="A3596" s="5" t="s">
        <v>4469</v>
      </c>
      <c r="B3596" s="5" t="s">
        <v>3989</v>
      </c>
      <c r="C3596" s="6" t="s">
        <v>19</v>
      </c>
      <c r="D3596" s="5">
        <v>31</v>
      </c>
      <c r="E3596" s="6" t="s">
        <v>26</v>
      </c>
      <c r="F3596" s="6" t="s">
        <v>727</v>
      </c>
      <c r="G3596" s="6" t="s">
        <v>58</v>
      </c>
      <c r="H3596" s="6" t="s">
        <v>736</v>
      </c>
      <c r="I3596" s="5" t="s">
        <v>16</v>
      </c>
      <c r="J3596" s="7">
        <v>40</v>
      </c>
      <c r="K3596" s="8">
        <v>0</v>
      </c>
      <c r="L3596" s="8">
        <v>0</v>
      </c>
      <c r="M3596" s="8">
        <v>0</v>
      </c>
      <c r="N3596" s="9">
        <f t="shared" si="224"/>
        <v>0</v>
      </c>
      <c r="O3596" s="10">
        <f t="shared" si="225"/>
        <v>0</v>
      </c>
      <c r="P3596" s="11">
        <f t="shared" si="226"/>
        <v>0</v>
      </c>
      <c r="Q3596" s="10">
        <f t="shared" si="227"/>
        <v>0</v>
      </c>
    </row>
    <row r="3597" spans="1:17" x14ac:dyDescent="0.3">
      <c r="A3597" s="12" t="s">
        <v>4470</v>
      </c>
      <c r="B3597" s="12" t="s">
        <v>3989</v>
      </c>
      <c r="C3597" s="13" t="s">
        <v>19</v>
      </c>
      <c r="D3597" s="12">
        <v>31</v>
      </c>
      <c r="E3597" s="13" t="s">
        <v>26</v>
      </c>
      <c r="F3597" s="13" t="s">
        <v>727</v>
      </c>
      <c r="G3597" s="13" t="s">
        <v>58</v>
      </c>
      <c r="H3597" s="13" t="s">
        <v>737</v>
      </c>
      <c r="I3597" s="12" t="s">
        <v>16</v>
      </c>
      <c r="J3597" s="14">
        <v>40</v>
      </c>
      <c r="K3597" s="15">
        <v>0</v>
      </c>
      <c r="L3597" s="15">
        <v>0</v>
      </c>
      <c r="M3597" s="15">
        <v>0</v>
      </c>
      <c r="N3597" s="16">
        <f t="shared" si="224"/>
        <v>0</v>
      </c>
      <c r="O3597" s="17">
        <f t="shared" si="225"/>
        <v>0</v>
      </c>
      <c r="P3597" s="18">
        <f t="shared" si="226"/>
        <v>0</v>
      </c>
      <c r="Q3597" s="17">
        <f t="shared" si="227"/>
        <v>0</v>
      </c>
    </row>
    <row r="3598" spans="1:17" x14ac:dyDescent="0.3">
      <c r="A3598" s="5" t="s">
        <v>4471</v>
      </c>
      <c r="B3598" s="5" t="s">
        <v>3989</v>
      </c>
      <c r="C3598" s="6" t="s">
        <v>19</v>
      </c>
      <c r="D3598" s="5">
        <v>31</v>
      </c>
      <c r="E3598" s="6" t="s">
        <v>26</v>
      </c>
      <c r="F3598" s="6" t="s">
        <v>727</v>
      </c>
      <c r="G3598" s="6" t="s">
        <v>58</v>
      </c>
      <c r="H3598" s="6" t="s">
        <v>738</v>
      </c>
      <c r="I3598" s="5" t="s">
        <v>12</v>
      </c>
      <c r="J3598" s="7">
        <v>36</v>
      </c>
      <c r="K3598" s="8">
        <v>0</v>
      </c>
      <c r="L3598" s="8">
        <v>0.16</v>
      </c>
      <c r="M3598" s="8">
        <v>3.53</v>
      </c>
      <c r="N3598" s="9">
        <f t="shared" si="224"/>
        <v>0.16</v>
      </c>
      <c r="O3598" s="10">
        <f t="shared" si="225"/>
        <v>0</v>
      </c>
      <c r="P3598" s="11">
        <f t="shared" si="226"/>
        <v>-0.95467422096317278</v>
      </c>
      <c r="Q3598" s="10">
        <f t="shared" si="227"/>
        <v>5.9737156511350063E-3</v>
      </c>
    </row>
    <row r="3599" spans="1:17" x14ac:dyDescent="0.3">
      <c r="A3599" s="12" t="s">
        <v>4472</v>
      </c>
      <c r="B3599" s="12" t="s">
        <v>3989</v>
      </c>
      <c r="C3599" s="13" t="s">
        <v>19</v>
      </c>
      <c r="D3599" s="12">
        <v>31</v>
      </c>
      <c r="E3599" s="13" t="s">
        <v>26</v>
      </c>
      <c r="F3599" s="13" t="s">
        <v>727</v>
      </c>
      <c r="G3599" s="13" t="s">
        <v>58</v>
      </c>
      <c r="H3599" s="13" t="s">
        <v>739</v>
      </c>
      <c r="I3599" s="12" t="s">
        <v>12</v>
      </c>
      <c r="J3599" s="14">
        <v>900</v>
      </c>
      <c r="K3599" s="15">
        <v>110</v>
      </c>
      <c r="L3599" s="15">
        <v>162.11000000000001</v>
      </c>
      <c r="M3599" s="15">
        <v>202.55</v>
      </c>
      <c r="N3599" s="16">
        <f t="shared" si="224"/>
        <v>52.110000000000014</v>
      </c>
      <c r="O3599" s="17">
        <f t="shared" si="225"/>
        <v>1.4737272727272728</v>
      </c>
      <c r="P3599" s="18">
        <f t="shared" si="226"/>
        <v>-0.19965440631942727</v>
      </c>
      <c r="Q3599" s="17">
        <f t="shared" si="227"/>
        <v>0.24209976105137396</v>
      </c>
    </row>
    <row r="3600" spans="1:17" x14ac:dyDescent="0.3">
      <c r="A3600" s="5" t="s">
        <v>4473</v>
      </c>
      <c r="B3600" s="5" t="s">
        <v>3989</v>
      </c>
      <c r="C3600" s="6" t="s">
        <v>19</v>
      </c>
      <c r="D3600" s="5">
        <v>31</v>
      </c>
      <c r="E3600" s="6" t="s">
        <v>26</v>
      </c>
      <c r="F3600" s="6" t="s">
        <v>727</v>
      </c>
      <c r="G3600" s="6" t="s">
        <v>58</v>
      </c>
      <c r="H3600" s="6" t="s">
        <v>740</v>
      </c>
      <c r="I3600" s="5" t="s">
        <v>12</v>
      </c>
      <c r="J3600" s="7">
        <v>50</v>
      </c>
      <c r="K3600" s="8">
        <v>8</v>
      </c>
      <c r="L3600" s="8">
        <v>8.2200000000000006</v>
      </c>
      <c r="M3600" s="8">
        <v>9.57</v>
      </c>
      <c r="N3600" s="9">
        <f t="shared" si="224"/>
        <v>0.22000000000000064</v>
      </c>
      <c r="O3600" s="10">
        <f t="shared" si="225"/>
        <v>1.0275000000000001</v>
      </c>
      <c r="P3600" s="11">
        <f t="shared" si="226"/>
        <v>-0.14106583072100309</v>
      </c>
      <c r="Q3600" s="10">
        <f t="shared" si="227"/>
        <v>0.22096774193548388</v>
      </c>
    </row>
    <row r="3601" spans="1:17" x14ac:dyDescent="0.3">
      <c r="A3601" s="12" t="s">
        <v>4474</v>
      </c>
      <c r="B3601" s="12" t="s">
        <v>3989</v>
      </c>
      <c r="C3601" s="13" t="s">
        <v>19</v>
      </c>
      <c r="D3601" s="12">
        <v>31</v>
      </c>
      <c r="E3601" s="13" t="s">
        <v>26</v>
      </c>
      <c r="F3601" s="13" t="s">
        <v>727</v>
      </c>
      <c r="G3601" s="13" t="s">
        <v>872</v>
      </c>
      <c r="H3601" s="13" t="s">
        <v>742</v>
      </c>
      <c r="I3601" s="12" t="s">
        <v>10</v>
      </c>
      <c r="J3601" s="14">
        <v>750</v>
      </c>
      <c r="K3601" s="15">
        <v>520</v>
      </c>
      <c r="L3601" s="15">
        <v>323.22000000000003</v>
      </c>
      <c r="M3601" s="15">
        <v>470.49</v>
      </c>
      <c r="N3601" s="16">
        <f t="shared" si="224"/>
        <v>-196.77999999999997</v>
      </c>
      <c r="O3601" s="17">
        <f t="shared" si="225"/>
        <v>0.62157692307692314</v>
      </c>
      <c r="P3601" s="18">
        <f t="shared" si="226"/>
        <v>-0.31301409169164057</v>
      </c>
      <c r="Q3601" s="17">
        <f t="shared" si="227"/>
        <v>0.57924731182795697</v>
      </c>
    </row>
    <row r="3602" spans="1:17" x14ac:dyDescent="0.3">
      <c r="A3602" s="5" t="s">
        <v>4475</v>
      </c>
      <c r="B3602" s="5" t="s">
        <v>3989</v>
      </c>
      <c r="C3602" s="6" t="s">
        <v>19</v>
      </c>
      <c r="D3602" s="5">
        <v>31</v>
      </c>
      <c r="E3602" s="6" t="s">
        <v>26</v>
      </c>
      <c r="F3602" s="6" t="s">
        <v>727</v>
      </c>
      <c r="G3602" s="6" t="s">
        <v>872</v>
      </c>
      <c r="H3602" s="6" t="s">
        <v>743</v>
      </c>
      <c r="I3602" s="5" t="s">
        <v>10</v>
      </c>
      <c r="J3602" s="7">
        <v>135</v>
      </c>
      <c r="K3602" s="8">
        <v>29</v>
      </c>
      <c r="L3602" s="8">
        <v>36.590000000000003</v>
      </c>
      <c r="M3602" s="8">
        <v>0</v>
      </c>
      <c r="N3602" s="9">
        <f t="shared" si="224"/>
        <v>7.5900000000000034</v>
      </c>
      <c r="O3602" s="10">
        <f t="shared" si="225"/>
        <v>1.2617241379310347</v>
      </c>
      <c r="P3602" s="11">
        <f t="shared" si="226"/>
        <v>0</v>
      </c>
      <c r="Q3602" s="10">
        <f t="shared" si="227"/>
        <v>0.36429709279171646</v>
      </c>
    </row>
    <row r="3603" spans="1:17" x14ac:dyDescent="0.3">
      <c r="A3603" s="12" t="s">
        <v>4476</v>
      </c>
      <c r="B3603" s="12" t="s">
        <v>3989</v>
      </c>
      <c r="C3603" s="13" t="s">
        <v>19</v>
      </c>
      <c r="D3603" s="12">
        <v>31</v>
      </c>
      <c r="E3603" s="13" t="s">
        <v>26</v>
      </c>
      <c r="F3603" s="13" t="s">
        <v>727</v>
      </c>
      <c r="G3603" s="13" t="s">
        <v>872</v>
      </c>
      <c r="H3603" s="13" t="s">
        <v>744</v>
      </c>
      <c r="I3603" s="12" t="s">
        <v>10</v>
      </c>
      <c r="J3603" s="14">
        <v>240</v>
      </c>
      <c r="K3603" s="15">
        <v>0</v>
      </c>
      <c r="L3603" s="15">
        <v>0</v>
      </c>
      <c r="M3603" s="15">
        <v>0</v>
      </c>
      <c r="N3603" s="16">
        <f t="shared" si="224"/>
        <v>0</v>
      </c>
      <c r="O3603" s="17">
        <f t="shared" si="225"/>
        <v>0</v>
      </c>
      <c r="P3603" s="18">
        <f t="shared" si="226"/>
        <v>0</v>
      </c>
      <c r="Q3603" s="17">
        <f t="shared" si="227"/>
        <v>0</v>
      </c>
    </row>
    <row r="3604" spans="1:17" x14ac:dyDescent="0.3">
      <c r="A3604" s="5" t="s">
        <v>4477</v>
      </c>
      <c r="B3604" s="5" t="s">
        <v>3989</v>
      </c>
      <c r="C3604" s="6" t="s">
        <v>19</v>
      </c>
      <c r="D3604" s="5">
        <v>31</v>
      </c>
      <c r="E3604" s="6" t="s">
        <v>26</v>
      </c>
      <c r="F3604" s="6" t="s">
        <v>727</v>
      </c>
      <c r="G3604" s="6" t="s">
        <v>872</v>
      </c>
      <c r="H3604" s="6" t="s">
        <v>746</v>
      </c>
      <c r="I3604" s="5" t="s">
        <v>10</v>
      </c>
      <c r="J3604" s="7">
        <v>12</v>
      </c>
      <c r="K3604" s="8">
        <v>0</v>
      </c>
      <c r="L3604" s="8">
        <v>8.4</v>
      </c>
      <c r="M3604" s="8">
        <v>1.47</v>
      </c>
      <c r="N3604" s="9">
        <f t="shared" si="224"/>
        <v>8.4</v>
      </c>
      <c r="O3604" s="10">
        <f t="shared" si="225"/>
        <v>0</v>
      </c>
      <c r="P3604" s="11">
        <f t="shared" si="226"/>
        <v>4.7142857142857144</v>
      </c>
      <c r="Q3604" s="10">
        <f t="shared" si="227"/>
        <v>0.94086021505376349</v>
      </c>
    </row>
    <row r="3605" spans="1:17" x14ac:dyDescent="0.3">
      <c r="A3605" s="12" t="s">
        <v>4478</v>
      </c>
      <c r="B3605" s="12" t="s">
        <v>3989</v>
      </c>
      <c r="C3605" s="13" t="s">
        <v>19</v>
      </c>
      <c r="D3605" s="12">
        <v>31</v>
      </c>
      <c r="E3605" s="13" t="s">
        <v>26</v>
      </c>
      <c r="F3605" s="13" t="s">
        <v>727</v>
      </c>
      <c r="G3605" s="13" t="s">
        <v>872</v>
      </c>
      <c r="H3605" s="13" t="s">
        <v>748</v>
      </c>
      <c r="I3605" s="12" t="s">
        <v>10</v>
      </c>
      <c r="J3605" s="14">
        <v>600</v>
      </c>
      <c r="K3605" s="15">
        <v>277</v>
      </c>
      <c r="L3605" s="15">
        <v>380.35</v>
      </c>
      <c r="M3605" s="15">
        <v>195.17</v>
      </c>
      <c r="N3605" s="16">
        <f t="shared" si="224"/>
        <v>103.35000000000002</v>
      </c>
      <c r="O3605" s="17">
        <f t="shared" si="225"/>
        <v>1.3731046931407942</v>
      </c>
      <c r="P3605" s="18">
        <f t="shared" si="226"/>
        <v>0.94881385458830791</v>
      </c>
      <c r="Q3605" s="17">
        <f t="shared" si="227"/>
        <v>0.85203853046594979</v>
      </c>
    </row>
    <row r="3606" spans="1:17" x14ac:dyDescent="0.3">
      <c r="A3606" s="5" t="s">
        <v>4479</v>
      </c>
      <c r="B3606" s="5" t="s">
        <v>3989</v>
      </c>
      <c r="C3606" s="6" t="s">
        <v>19</v>
      </c>
      <c r="D3606" s="5">
        <v>31</v>
      </c>
      <c r="E3606" s="6" t="s">
        <v>26</v>
      </c>
      <c r="F3606" s="6" t="s">
        <v>727</v>
      </c>
      <c r="G3606" s="6" t="s">
        <v>872</v>
      </c>
      <c r="H3606" s="6" t="s">
        <v>750</v>
      </c>
      <c r="I3606" s="5" t="s">
        <v>10</v>
      </c>
      <c r="J3606" s="7">
        <v>300</v>
      </c>
      <c r="K3606" s="8">
        <v>143</v>
      </c>
      <c r="L3606" s="8">
        <v>149.97999999999999</v>
      </c>
      <c r="M3606" s="8">
        <v>184.24</v>
      </c>
      <c r="N3606" s="9">
        <f t="shared" si="224"/>
        <v>6.9799999999999898</v>
      </c>
      <c r="O3606" s="10">
        <f t="shared" si="225"/>
        <v>1.0488111888111888</v>
      </c>
      <c r="P3606" s="11">
        <f t="shared" si="226"/>
        <v>-0.18595310464611386</v>
      </c>
      <c r="Q3606" s="10">
        <f t="shared" si="227"/>
        <v>0.67195340501792111</v>
      </c>
    </row>
    <row r="3607" spans="1:17" x14ac:dyDescent="0.3">
      <c r="A3607" s="12" t="s">
        <v>4480</v>
      </c>
      <c r="B3607" s="12" t="s">
        <v>3989</v>
      </c>
      <c r="C3607" s="13" t="s">
        <v>19</v>
      </c>
      <c r="D3607" s="12">
        <v>31</v>
      </c>
      <c r="E3607" s="13" t="s">
        <v>26</v>
      </c>
      <c r="F3607" s="13" t="s">
        <v>727</v>
      </c>
      <c r="G3607" s="13" t="s">
        <v>78</v>
      </c>
      <c r="H3607" s="13" t="s">
        <v>752</v>
      </c>
      <c r="I3607" s="12" t="s">
        <v>10</v>
      </c>
      <c r="J3607" s="14">
        <v>1000</v>
      </c>
      <c r="K3607" s="15">
        <v>606</v>
      </c>
      <c r="L3607" s="15">
        <v>454.88</v>
      </c>
      <c r="M3607" s="15">
        <v>653.15</v>
      </c>
      <c r="N3607" s="16">
        <f t="shared" si="224"/>
        <v>-151.12</v>
      </c>
      <c r="O3607" s="17">
        <f t="shared" si="225"/>
        <v>0.75062706270627066</v>
      </c>
      <c r="P3607" s="18">
        <f t="shared" si="226"/>
        <v>-0.30355967235703896</v>
      </c>
      <c r="Q3607" s="17">
        <f t="shared" si="227"/>
        <v>0.61139784946236564</v>
      </c>
    </row>
    <row r="3608" spans="1:17" x14ac:dyDescent="0.3">
      <c r="A3608" s="5" t="s">
        <v>4481</v>
      </c>
      <c r="B3608" s="5" t="s">
        <v>3989</v>
      </c>
      <c r="C3608" s="6" t="s">
        <v>19</v>
      </c>
      <c r="D3608" s="5">
        <v>31</v>
      </c>
      <c r="E3608" s="6" t="s">
        <v>26</v>
      </c>
      <c r="F3608" s="6" t="s">
        <v>727</v>
      </c>
      <c r="G3608" s="6" t="s">
        <v>78</v>
      </c>
      <c r="H3608" s="6" t="s">
        <v>753</v>
      </c>
      <c r="I3608" s="5" t="s">
        <v>10</v>
      </c>
      <c r="J3608" s="7">
        <v>0</v>
      </c>
      <c r="K3608" s="8">
        <v>0</v>
      </c>
      <c r="L3608" s="8">
        <v>0</v>
      </c>
      <c r="M3608" s="8">
        <v>0</v>
      </c>
      <c r="N3608" s="9">
        <f t="shared" si="224"/>
        <v>0</v>
      </c>
      <c r="O3608" s="10">
        <f t="shared" si="225"/>
        <v>0</v>
      </c>
      <c r="P3608" s="11">
        <f t="shared" si="226"/>
        <v>0</v>
      </c>
      <c r="Q3608" s="10">
        <f t="shared" si="227"/>
        <v>0</v>
      </c>
    </row>
    <row r="3609" spans="1:17" x14ac:dyDescent="0.3">
      <c r="A3609" s="12" t="s">
        <v>4482</v>
      </c>
      <c r="B3609" s="12" t="s">
        <v>3989</v>
      </c>
      <c r="C3609" s="13" t="s">
        <v>19</v>
      </c>
      <c r="D3609" s="12">
        <v>31</v>
      </c>
      <c r="E3609" s="13" t="s">
        <v>26</v>
      </c>
      <c r="F3609" s="13" t="s">
        <v>727</v>
      </c>
      <c r="G3609" s="13" t="s">
        <v>78</v>
      </c>
      <c r="H3609" s="13" t="s">
        <v>754</v>
      </c>
      <c r="I3609" s="12" t="s">
        <v>10</v>
      </c>
      <c r="J3609" s="14">
        <v>2340</v>
      </c>
      <c r="K3609" s="15">
        <v>1093</v>
      </c>
      <c r="L3609" s="15">
        <v>1398.37</v>
      </c>
      <c r="M3609" s="15">
        <v>1424.78</v>
      </c>
      <c r="N3609" s="16">
        <f t="shared" si="224"/>
        <v>305.36999999999989</v>
      </c>
      <c r="O3609" s="17">
        <f t="shared" si="225"/>
        <v>1.2793870082342176</v>
      </c>
      <c r="P3609" s="18">
        <f t="shared" si="226"/>
        <v>-1.8536195061693794E-2</v>
      </c>
      <c r="Q3609" s="17">
        <f t="shared" si="227"/>
        <v>0.80321776491131325</v>
      </c>
    </row>
    <row r="3610" spans="1:17" x14ac:dyDescent="0.3">
      <c r="A3610" s="5" t="s">
        <v>4483</v>
      </c>
      <c r="B3610" s="5" t="s">
        <v>3989</v>
      </c>
      <c r="C3610" s="6" t="s">
        <v>19</v>
      </c>
      <c r="D3610" s="5">
        <v>31</v>
      </c>
      <c r="E3610" s="6" t="s">
        <v>26</v>
      </c>
      <c r="F3610" s="6" t="s">
        <v>727</v>
      </c>
      <c r="G3610" s="6" t="s">
        <v>78</v>
      </c>
      <c r="H3610" s="6" t="s">
        <v>755</v>
      </c>
      <c r="I3610" s="5" t="s">
        <v>10</v>
      </c>
      <c r="J3610" s="7">
        <v>1200</v>
      </c>
      <c r="K3610" s="8">
        <v>595</v>
      </c>
      <c r="L3610" s="8">
        <v>665.08</v>
      </c>
      <c r="M3610" s="8">
        <v>378.63</v>
      </c>
      <c r="N3610" s="9">
        <f t="shared" si="224"/>
        <v>70.080000000000041</v>
      </c>
      <c r="O3610" s="10">
        <f t="shared" si="225"/>
        <v>1.1177815126050421</v>
      </c>
      <c r="P3610" s="11">
        <f t="shared" si="226"/>
        <v>0.75654332725880158</v>
      </c>
      <c r="Q3610" s="10">
        <f t="shared" si="227"/>
        <v>0.74493727598566306</v>
      </c>
    </row>
    <row r="3611" spans="1:17" x14ac:dyDescent="0.3">
      <c r="A3611" s="12" t="s">
        <v>4484</v>
      </c>
      <c r="B3611" s="12" t="s">
        <v>3989</v>
      </c>
      <c r="C3611" s="13" t="s">
        <v>19</v>
      </c>
      <c r="D3611" s="12">
        <v>31</v>
      </c>
      <c r="E3611" s="13" t="s">
        <v>26</v>
      </c>
      <c r="F3611" s="13" t="s">
        <v>727</v>
      </c>
      <c r="G3611" s="13" t="s">
        <v>78</v>
      </c>
      <c r="H3611" s="13" t="s">
        <v>756</v>
      </c>
      <c r="I3611" s="12" t="s">
        <v>10</v>
      </c>
      <c r="J3611" s="14">
        <v>2100</v>
      </c>
      <c r="K3611" s="15">
        <v>1090</v>
      </c>
      <c r="L3611" s="15">
        <v>1157.71</v>
      </c>
      <c r="M3611" s="15">
        <v>1180.95</v>
      </c>
      <c r="N3611" s="16">
        <f t="shared" si="224"/>
        <v>67.710000000000036</v>
      </c>
      <c r="O3611" s="17">
        <f t="shared" si="225"/>
        <v>1.0621192660550458</v>
      </c>
      <c r="P3611" s="18">
        <f t="shared" si="226"/>
        <v>-1.9679071933612777E-2</v>
      </c>
      <c r="Q3611" s="17">
        <f t="shared" si="227"/>
        <v>0.74098182283666159</v>
      </c>
    </row>
    <row r="3612" spans="1:17" x14ac:dyDescent="0.3">
      <c r="A3612" s="5" t="s">
        <v>4485</v>
      </c>
      <c r="B3612" s="5" t="s">
        <v>3989</v>
      </c>
      <c r="C3612" s="6" t="s">
        <v>19</v>
      </c>
      <c r="D3612" s="5">
        <v>31</v>
      </c>
      <c r="E3612" s="6" t="s">
        <v>26</v>
      </c>
      <c r="F3612" s="6" t="s">
        <v>727</v>
      </c>
      <c r="G3612" s="6" t="s">
        <v>78</v>
      </c>
      <c r="H3612" s="6" t="s">
        <v>757</v>
      </c>
      <c r="I3612" s="5" t="s">
        <v>12</v>
      </c>
      <c r="J3612" s="7">
        <v>63.2</v>
      </c>
      <c r="K3612" s="8">
        <v>4</v>
      </c>
      <c r="L3612" s="8">
        <v>1.82</v>
      </c>
      <c r="M3612" s="8">
        <v>4.55</v>
      </c>
      <c r="N3612" s="9">
        <f t="shared" si="224"/>
        <v>-2.1799999999999997</v>
      </c>
      <c r="O3612" s="10">
        <f t="shared" si="225"/>
        <v>0.45500000000000002</v>
      </c>
      <c r="P3612" s="11">
        <f t="shared" si="226"/>
        <v>-0.59999999999999987</v>
      </c>
      <c r="Q3612" s="10">
        <f t="shared" si="227"/>
        <v>3.8706274669933302E-2</v>
      </c>
    </row>
    <row r="3613" spans="1:17" x14ac:dyDescent="0.3">
      <c r="A3613" s="12" t="s">
        <v>4486</v>
      </c>
      <c r="B3613" s="12" t="s">
        <v>3989</v>
      </c>
      <c r="C3613" s="13" t="s">
        <v>19</v>
      </c>
      <c r="D3613" s="12">
        <v>31</v>
      </c>
      <c r="E3613" s="13" t="s">
        <v>26</v>
      </c>
      <c r="F3613" s="13" t="s">
        <v>727</v>
      </c>
      <c r="G3613" s="13" t="s">
        <v>78</v>
      </c>
      <c r="H3613" s="13" t="s">
        <v>758</v>
      </c>
      <c r="I3613" s="12" t="s">
        <v>12</v>
      </c>
      <c r="J3613" s="14">
        <v>132</v>
      </c>
      <c r="K3613" s="15">
        <v>12</v>
      </c>
      <c r="L3613" s="15">
        <v>0.26</v>
      </c>
      <c r="M3613" s="15">
        <v>6.28</v>
      </c>
      <c r="N3613" s="16">
        <f t="shared" si="224"/>
        <v>-11.74</v>
      </c>
      <c r="O3613" s="17">
        <f t="shared" si="225"/>
        <v>2.1666666666666667E-2</v>
      </c>
      <c r="P3613" s="18">
        <f t="shared" si="226"/>
        <v>-0.95859872611464969</v>
      </c>
      <c r="Q3613" s="17">
        <f t="shared" si="227"/>
        <v>2.6474421635711959E-3</v>
      </c>
    </row>
    <row r="3614" spans="1:17" x14ac:dyDescent="0.3">
      <c r="A3614" s="5" t="s">
        <v>4487</v>
      </c>
      <c r="B3614" s="5" t="s">
        <v>3989</v>
      </c>
      <c r="C3614" s="6" t="s">
        <v>19</v>
      </c>
      <c r="D3614" s="5">
        <v>31</v>
      </c>
      <c r="E3614" s="6" t="s">
        <v>26</v>
      </c>
      <c r="F3614" s="6" t="s">
        <v>727</v>
      </c>
      <c r="G3614" s="6" t="s">
        <v>78</v>
      </c>
      <c r="H3614" s="6" t="s">
        <v>759</v>
      </c>
      <c r="I3614" s="5" t="s">
        <v>12</v>
      </c>
      <c r="J3614" s="7">
        <v>160</v>
      </c>
      <c r="K3614" s="8">
        <v>15</v>
      </c>
      <c r="L3614" s="8">
        <v>13.21</v>
      </c>
      <c r="M3614" s="8">
        <v>11.15</v>
      </c>
      <c r="N3614" s="9">
        <f t="shared" si="224"/>
        <v>-1.7899999999999991</v>
      </c>
      <c r="O3614" s="10">
        <f t="shared" si="225"/>
        <v>0.88066666666666671</v>
      </c>
      <c r="P3614" s="11">
        <f t="shared" si="226"/>
        <v>0.18475336322869959</v>
      </c>
      <c r="Q3614" s="10">
        <f t="shared" si="227"/>
        <v>0.11097110215053764</v>
      </c>
    </row>
    <row r="3615" spans="1:17" x14ac:dyDescent="0.3">
      <c r="A3615" s="12" t="s">
        <v>4488</v>
      </c>
      <c r="B3615" s="12" t="s">
        <v>3989</v>
      </c>
      <c r="C3615" s="13" t="s">
        <v>19</v>
      </c>
      <c r="D3615" s="12">
        <v>31</v>
      </c>
      <c r="E3615" s="13" t="s">
        <v>27</v>
      </c>
      <c r="F3615" s="13" t="s">
        <v>760</v>
      </c>
      <c r="G3615" s="13" t="s">
        <v>78</v>
      </c>
      <c r="H3615" s="13" t="s">
        <v>761</v>
      </c>
      <c r="I3615" s="12" t="s">
        <v>12</v>
      </c>
      <c r="J3615" s="14">
        <v>600</v>
      </c>
      <c r="K3615" s="15">
        <v>100</v>
      </c>
      <c r="L3615" s="15">
        <v>104.41</v>
      </c>
      <c r="M3615" s="15">
        <v>124.25</v>
      </c>
      <c r="N3615" s="16">
        <f t="shared" si="224"/>
        <v>4.4099999999999966</v>
      </c>
      <c r="O3615" s="17">
        <f t="shared" si="225"/>
        <v>1.0441</v>
      </c>
      <c r="P3615" s="18">
        <f t="shared" si="226"/>
        <v>-0.15967806841046281</v>
      </c>
      <c r="Q3615" s="17">
        <f t="shared" si="227"/>
        <v>0.23389336917562725</v>
      </c>
    </row>
    <row r="3616" spans="1:17" x14ac:dyDescent="0.3">
      <c r="A3616" s="5" t="s">
        <v>4489</v>
      </c>
      <c r="B3616" s="5" t="s">
        <v>3989</v>
      </c>
      <c r="C3616" s="6" t="s">
        <v>19</v>
      </c>
      <c r="D3616" s="5">
        <v>31</v>
      </c>
      <c r="E3616" s="6" t="s">
        <v>27</v>
      </c>
      <c r="F3616" s="6" t="s">
        <v>760</v>
      </c>
      <c r="G3616" s="6" t="s">
        <v>78</v>
      </c>
      <c r="H3616" s="6" t="s">
        <v>762</v>
      </c>
      <c r="I3616" s="5" t="s">
        <v>12</v>
      </c>
      <c r="J3616" s="7">
        <v>110</v>
      </c>
      <c r="K3616" s="8">
        <v>12</v>
      </c>
      <c r="L3616" s="8">
        <v>12.49</v>
      </c>
      <c r="M3616" s="8">
        <v>14.97</v>
      </c>
      <c r="N3616" s="9">
        <f t="shared" si="224"/>
        <v>0.49000000000000021</v>
      </c>
      <c r="O3616" s="10">
        <f t="shared" si="225"/>
        <v>1.0408333333333333</v>
      </c>
      <c r="P3616" s="11">
        <f t="shared" si="226"/>
        <v>-0.16566466265865065</v>
      </c>
      <c r="Q3616" s="10">
        <f t="shared" si="227"/>
        <v>0.15261485826001955</v>
      </c>
    </row>
    <row r="3617" spans="1:17" x14ac:dyDescent="0.3">
      <c r="A3617" s="12" t="s">
        <v>4490</v>
      </c>
      <c r="B3617" s="12" t="s">
        <v>3989</v>
      </c>
      <c r="C3617" s="13" t="s">
        <v>19</v>
      </c>
      <c r="D3617" s="12">
        <v>31</v>
      </c>
      <c r="E3617" s="13" t="s">
        <v>27</v>
      </c>
      <c r="F3617" s="13" t="s">
        <v>760</v>
      </c>
      <c r="G3617" s="13" t="s">
        <v>78</v>
      </c>
      <c r="H3617" s="13" t="s">
        <v>763</v>
      </c>
      <c r="I3617" s="12" t="s">
        <v>12</v>
      </c>
      <c r="J3617" s="14">
        <v>405</v>
      </c>
      <c r="K3617" s="15">
        <v>36</v>
      </c>
      <c r="L3617" s="15">
        <v>31.69</v>
      </c>
      <c r="M3617" s="15">
        <v>39.119999999999997</v>
      </c>
      <c r="N3617" s="16">
        <f t="shared" si="224"/>
        <v>-4.3099999999999987</v>
      </c>
      <c r="O3617" s="17">
        <f t="shared" si="225"/>
        <v>0.88027777777777783</v>
      </c>
      <c r="P3617" s="18">
        <f t="shared" si="226"/>
        <v>-0.18992842535787313</v>
      </c>
      <c r="Q3617" s="17">
        <f t="shared" si="227"/>
        <v>0.10517058276914908</v>
      </c>
    </row>
    <row r="3618" spans="1:17" x14ac:dyDescent="0.3">
      <c r="A3618" s="5" t="s">
        <v>4491</v>
      </c>
      <c r="B3618" s="5" t="s">
        <v>3989</v>
      </c>
      <c r="C3618" s="6" t="s">
        <v>19</v>
      </c>
      <c r="D3618" s="5">
        <v>31</v>
      </c>
      <c r="E3618" s="6" t="s">
        <v>27</v>
      </c>
      <c r="F3618" s="6" t="s">
        <v>760</v>
      </c>
      <c r="G3618" s="6" t="s">
        <v>78</v>
      </c>
      <c r="H3618" s="6" t="s">
        <v>765</v>
      </c>
      <c r="I3618" s="5" t="s">
        <v>12</v>
      </c>
      <c r="J3618" s="7">
        <v>0</v>
      </c>
      <c r="K3618" s="8">
        <v>243</v>
      </c>
      <c r="L3618" s="8">
        <v>0</v>
      </c>
      <c r="M3618" s="8">
        <v>0</v>
      </c>
      <c r="N3618" s="9">
        <f t="shared" si="224"/>
        <v>-243</v>
      </c>
      <c r="O3618" s="10">
        <f t="shared" si="225"/>
        <v>0</v>
      </c>
      <c r="P3618" s="11">
        <f t="shared" si="226"/>
        <v>0</v>
      </c>
      <c r="Q3618" s="10">
        <f t="shared" si="227"/>
        <v>0</v>
      </c>
    </row>
    <row r="3619" spans="1:17" x14ac:dyDescent="0.3">
      <c r="A3619" s="12" t="s">
        <v>4492</v>
      </c>
      <c r="B3619" s="12" t="s">
        <v>3989</v>
      </c>
      <c r="C3619" s="13" t="s">
        <v>19</v>
      </c>
      <c r="D3619" s="12">
        <v>31</v>
      </c>
      <c r="E3619" s="13" t="s">
        <v>27</v>
      </c>
      <c r="F3619" s="13" t="s">
        <v>766</v>
      </c>
      <c r="G3619" s="13" t="s">
        <v>58</v>
      </c>
      <c r="H3619" s="13" t="s">
        <v>767</v>
      </c>
      <c r="I3619" s="12" t="s">
        <v>16</v>
      </c>
      <c r="J3619" s="14">
        <v>97.2</v>
      </c>
      <c r="K3619" s="15">
        <v>42</v>
      </c>
      <c r="L3619" s="15">
        <v>0</v>
      </c>
      <c r="M3619" s="15">
        <v>38.89</v>
      </c>
      <c r="N3619" s="16">
        <f t="shared" si="224"/>
        <v>-42</v>
      </c>
      <c r="O3619" s="17">
        <f t="shared" si="225"/>
        <v>0</v>
      </c>
      <c r="P3619" s="18">
        <f t="shared" si="226"/>
        <v>-1</v>
      </c>
      <c r="Q3619" s="17">
        <f t="shared" si="227"/>
        <v>0</v>
      </c>
    </row>
    <row r="3620" spans="1:17" x14ac:dyDescent="0.3">
      <c r="A3620" s="5" t="s">
        <v>4493</v>
      </c>
      <c r="B3620" s="5" t="s">
        <v>3989</v>
      </c>
      <c r="C3620" s="6" t="s">
        <v>19</v>
      </c>
      <c r="D3620" s="5">
        <v>31</v>
      </c>
      <c r="E3620" s="6" t="s">
        <v>27</v>
      </c>
      <c r="F3620" s="6" t="s">
        <v>766</v>
      </c>
      <c r="G3620" s="6" t="s">
        <v>58</v>
      </c>
      <c r="H3620" s="6" t="s">
        <v>768</v>
      </c>
      <c r="I3620" s="5" t="s">
        <v>16</v>
      </c>
      <c r="J3620" s="7">
        <v>69.760000000000005</v>
      </c>
      <c r="K3620" s="8">
        <v>46</v>
      </c>
      <c r="L3620" s="8">
        <v>43.02</v>
      </c>
      <c r="M3620" s="8">
        <v>48.99</v>
      </c>
      <c r="N3620" s="9">
        <f t="shared" si="224"/>
        <v>-2.9799999999999969</v>
      </c>
      <c r="O3620" s="10">
        <f t="shared" si="225"/>
        <v>0.93521739130434789</v>
      </c>
      <c r="P3620" s="11">
        <f t="shared" si="226"/>
        <v>-0.12186160440906305</v>
      </c>
      <c r="Q3620" s="10">
        <f t="shared" si="227"/>
        <v>0.8288787363125184</v>
      </c>
    </row>
    <row r="3621" spans="1:17" x14ac:dyDescent="0.3">
      <c r="A3621" s="12" t="s">
        <v>4494</v>
      </c>
      <c r="B3621" s="12" t="s">
        <v>3989</v>
      </c>
      <c r="C3621" s="13" t="s">
        <v>19</v>
      </c>
      <c r="D3621" s="12">
        <v>31</v>
      </c>
      <c r="E3621" s="13" t="s">
        <v>27</v>
      </c>
      <c r="F3621" s="13" t="s">
        <v>766</v>
      </c>
      <c r="G3621" s="13" t="s">
        <v>58</v>
      </c>
      <c r="H3621" s="13" t="s">
        <v>769</v>
      </c>
      <c r="I3621" s="12" t="s">
        <v>16</v>
      </c>
      <c r="J3621" s="14">
        <v>139.4</v>
      </c>
      <c r="K3621" s="15">
        <v>67</v>
      </c>
      <c r="L3621" s="15">
        <v>76.56</v>
      </c>
      <c r="M3621" s="15">
        <v>67.290000000000006</v>
      </c>
      <c r="N3621" s="16">
        <f t="shared" si="224"/>
        <v>9.5600000000000023</v>
      </c>
      <c r="O3621" s="17">
        <f t="shared" si="225"/>
        <v>1.142686567164179</v>
      </c>
      <c r="P3621" s="18">
        <f t="shared" si="226"/>
        <v>0.13776192599197495</v>
      </c>
      <c r="Q3621" s="17">
        <f t="shared" si="227"/>
        <v>0.73818669875503307</v>
      </c>
    </row>
    <row r="3622" spans="1:17" x14ac:dyDescent="0.3">
      <c r="A3622" s="5" t="s">
        <v>4495</v>
      </c>
      <c r="B3622" s="5" t="s">
        <v>3989</v>
      </c>
      <c r="C3622" s="6" t="s">
        <v>19</v>
      </c>
      <c r="D3622" s="5">
        <v>31</v>
      </c>
      <c r="E3622" s="6" t="s">
        <v>27</v>
      </c>
      <c r="F3622" s="6" t="s">
        <v>766</v>
      </c>
      <c r="G3622" s="6" t="s">
        <v>58</v>
      </c>
      <c r="H3622" s="6" t="s">
        <v>771</v>
      </c>
      <c r="I3622" s="5" t="s">
        <v>12</v>
      </c>
      <c r="J3622" s="7">
        <v>100</v>
      </c>
      <c r="K3622" s="8">
        <v>10</v>
      </c>
      <c r="L3622" s="8">
        <v>0</v>
      </c>
      <c r="M3622" s="8">
        <v>18.489999999999998</v>
      </c>
      <c r="N3622" s="9">
        <f t="shared" si="224"/>
        <v>-10</v>
      </c>
      <c r="O3622" s="10">
        <f t="shared" si="225"/>
        <v>0</v>
      </c>
      <c r="P3622" s="11">
        <f t="shared" si="226"/>
        <v>-1</v>
      </c>
      <c r="Q3622" s="10">
        <f t="shared" si="227"/>
        <v>0</v>
      </c>
    </row>
    <row r="3623" spans="1:17" x14ac:dyDescent="0.3">
      <c r="A3623" s="12" t="s">
        <v>4496</v>
      </c>
      <c r="B3623" s="12" t="s">
        <v>3989</v>
      </c>
      <c r="C3623" s="13" t="s">
        <v>19</v>
      </c>
      <c r="D3623" s="12">
        <v>31</v>
      </c>
      <c r="E3623" s="13" t="s">
        <v>27</v>
      </c>
      <c r="F3623" s="13" t="s">
        <v>766</v>
      </c>
      <c r="G3623" s="13" t="s">
        <v>58</v>
      </c>
      <c r="H3623" s="13" t="s">
        <v>850</v>
      </c>
      <c r="I3623" s="12" t="s">
        <v>12</v>
      </c>
      <c r="J3623" s="14">
        <v>0</v>
      </c>
      <c r="K3623" s="15">
        <v>0</v>
      </c>
      <c r="L3623" s="15">
        <v>0</v>
      </c>
      <c r="M3623" s="15">
        <v>0</v>
      </c>
      <c r="N3623" s="16">
        <f t="shared" si="224"/>
        <v>0</v>
      </c>
      <c r="O3623" s="17">
        <f t="shared" si="225"/>
        <v>0</v>
      </c>
      <c r="P3623" s="18">
        <f t="shared" si="226"/>
        <v>0</v>
      </c>
      <c r="Q3623" s="17">
        <f t="shared" si="227"/>
        <v>0</v>
      </c>
    </row>
    <row r="3624" spans="1:17" x14ac:dyDescent="0.3">
      <c r="A3624" s="5" t="s">
        <v>4497</v>
      </c>
      <c r="B3624" s="5" t="s">
        <v>3989</v>
      </c>
      <c r="C3624" s="6" t="s">
        <v>19</v>
      </c>
      <c r="D3624" s="5">
        <v>31</v>
      </c>
      <c r="E3624" s="6" t="s">
        <v>27</v>
      </c>
      <c r="F3624" s="6" t="s">
        <v>766</v>
      </c>
      <c r="G3624" s="6" t="s">
        <v>78</v>
      </c>
      <c r="H3624" s="6" t="s">
        <v>772</v>
      </c>
      <c r="I3624" s="5" t="s">
        <v>10</v>
      </c>
      <c r="J3624" s="7">
        <v>750</v>
      </c>
      <c r="K3624" s="8">
        <v>317</v>
      </c>
      <c r="L3624" s="8">
        <v>399.79</v>
      </c>
      <c r="M3624" s="8">
        <v>442.9</v>
      </c>
      <c r="N3624" s="9">
        <f t="shared" si="224"/>
        <v>82.79000000000002</v>
      </c>
      <c r="O3624" s="10">
        <f t="shared" si="225"/>
        <v>1.2611671924290222</v>
      </c>
      <c r="P3624" s="11">
        <f t="shared" si="226"/>
        <v>-9.7335741702415809E-2</v>
      </c>
      <c r="Q3624" s="10">
        <f t="shared" si="227"/>
        <v>0.71646953405017921</v>
      </c>
    </row>
    <row r="3625" spans="1:17" x14ac:dyDescent="0.3">
      <c r="A3625" s="12" t="s">
        <v>4498</v>
      </c>
      <c r="B3625" s="12" t="s">
        <v>3989</v>
      </c>
      <c r="C3625" s="13" t="s">
        <v>19</v>
      </c>
      <c r="D3625" s="12">
        <v>31</v>
      </c>
      <c r="E3625" s="13" t="s">
        <v>27</v>
      </c>
      <c r="F3625" s="13" t="s">
        <v>766</v>
      </c>
      <c r="G3625" s="13" t="s">
        <v>78</v>
      </c>
      <c r="H3625" s="13" t="s">
        <v>773</v>
      </c>
      <c r="I3625" s="12" t="s">
        <v>16</v>
      </c>
      <c r="J3625" s="14">
        <v>291</v>
      </c>
      <c r="K3625" s="15">
        <v>152</v>
      </c>
      <c r="L3625" s="15">
        <v>159.62</v>
      </c>
      <c r="M3625" s="15">
        <v>134.37</v>
      </c>
      <c r="N3625" s="16">
        <f t="shared" si="224"/>
        <v>7.6200000000000045</v>
      </c>
      <c r="O3625" s="17">
        <f t="shared" si="225"/>
        <v>1.0501315789473684</v>
      </c>
      <c r="P3625" s="18">
        <f t="shared" si="226"/>
        <v>0.18791396889186573</v>
      </c>
      <c r="Q3625" s="17">
        <f t="shared" si="227"/>
        <v>0.73726120533569817</v>
      </c>
    </row>
    <row r="3626" spans="1:17" x14ac:dyDescent="0.3">
      <c r="A3626" s="5" t="s">
        <v>4499</v>
      </c>
      <c r="B3626" s="5" t="s">
        <v>3989</v>
      </c>
      <c r="C3626" s="6" t="s">
        <v>19</v>
      </c>
      <c r="D3626" s="5">
        <v>31</v>
      </c>
      <c r="E3626" s="6" t="s">
        <v>27</v>
      </c>
      <c r="F3626" s="6" t="s">
        <v>766</v>
      </c>
      <c r="G3626" s="6" t="s">
        <v>78</v>
      </c>
      <c r="H3626" s="6" t="s">
        <v>774</v>
      </c>
      <c r="I3626" s="5" t="s">
        <v>12</v>
      </c>
      <c r="J3626" s="7">
        <v>50</v>
      </c>
      <c r="K3626" s="8">
        <v>0</v>
      </c>
      <c r="L3626" s="8">
        <v>0</v>
      </c>
      <c r="M3626" s="8">
        <v>0</v>
      </c>
      <c r="N3626" s="9">
        <f t="shared" si="224"/>
        <v>0</v>
      </c>
      <c r="O3626" s="10">
        <f t="shared" si="225"/>
        <v>0</v>
      </c>
      <c r="P3626" s="11">
        <f t="shared" si="226"/>
        <v>0</v>
      </c>
      <c r="Q3626" s="10">
        <f t="shared" si="227"/>
        <v>0</v>
      </c>
    </row>
    <row r="3627" spans="1:17" x14ac:dyDescent="0.3">
      <c r="A3627" s="12" t="s">
        <v>4500</v>
      </c>
      <c r="B3627" s="12" t="s">
        <v>3989</v>
      </c>
      <c r="C3627" s="13" t="s">
        <v>19</v>
      </c>
      <c r="D3627" s="12">
        <v>31</v>
      </c>
      <c r="E3627" s="13" t="s">
        <v>27</v>
      </c>
      <c r="F3627" s="13" t="s">
        <v>766</v>
      </c>
      <c r="G3627" s="13" t="s">
        <v>78</v>
      </c>
      <c r="H3627" s="13" t="s">
        <v>775</v>
      </c>
      <c r="I3627" s="12" t="s">
        <v>12</v>
      </c>
      <c r="J3627" s="14">
        <v>200</v>
      </c>
      <c r="K3627" s="15">
        <v>20</v>
      </c>
      <c r="L3627" s="15">
        <v>39.85</v>
      </c>
      <c r="M3627" s="15">
        <v>0</v>
      </c>
      <c r="N3627" s="16">
        <f t="shared" si="224"/>
        <v>19.850000000000001</v>
      </c>
      <c r="O3627" s="17">
        <f t="shared" si="225"/>
        <v>1.9925000000000002</v>
      </c>
      <c r="P3627" s="18">
        <f t="shared" si="226"/>
        <v>0</v>
      </c>
      <c r="Q3627" s="17">
        <f t="shared" si="227"/>
        <v>0.26780913978494625</v>
      </c>
    </row>
    <row r="3628" spans="1:17" x14ac:dyDescent="0.3">
      <c r="A3628" s="5" t="s">
        <v>4501</v>
      </c>
      <c r="B3628" s="5" t="s">
        <v>3989</v>
      </c>
      <c r="C3628" s="6" t="s">
        <v>19</v>
      </c>
      <c r="D3628" s="5">
        <v>31</v>
      </c>
      <c r="E3628" s="6" t="s">
        <v>27</v>
      </c>
      <c r="F3628" s="6" t="s">
        <v>776</v>
      </c>
      <c r="G3628" s="6" t="s">
        <v>58</v>
      </c>
      <c r="H3628" s="6" t="s">
        <v>777</v>
      </c>
      <c r="I3628" s="5" t="s">
        <v>10</v>
      </c>
      <c r="J3628" s="7">
        <v>36</v>
      </c>
      <c r="K3628" s="8">
        <v>0</v>
      </c>
      <c r="L3628" s="8">
        <v>0</v>
      </c>
      <c r="M3628" s="8">
        <v>0</v>
      </c>
      <c r="N3628" s="9">
        <f t="shared" si="224"/>
        <v>0</v>
      </c>
      <c r="O3628" s="10">
        <f t="shared" si="225"/>
        <v>0</v>
      </c>
      <c r="P3628" s="11">
        <f t="shared" si="226"/>
        <v>0</v>
      </c>
      <c r="Q3628" s="10">
        <f t="shared" si="227"/>
        <v>0</v>
      </c>
    </row>
    <row r="3629" spans="1:17" x14ac:dyDescent="0.3">
      <c r="A3629" s="12" t="s">
        <v>4502</v>
      </c>
      <c r="B3629" s="12" t="s">
        <v>3989</v>
      </c>
      <c r="C3629" s="13" t="s">
        <v>19</v>
      </c>
      <c r="D3629" s="12">
        <v>31</v>
      </c>
      <c r="E3629" s="13" t="s">
        <v>27</v>
      </c>
      <c r="F3629" s="13" t="s">
        <v>776</v>
      </c>
      <c r="G3629" s="13" t="s">
        <v>78</v>
      </c>
      <c r="H3629" s="13" t="s">
        <v>779</v>
      </c>
      <c r="I3629" s="12" t="s">
        <v>12</v>
      </c>
      <c r="J3629" s="14">
        <v>105</v>
      </c>
      <c r="K3629" s="15">
        <v>0</v>
      </c>
      <c r="L3629" s="15">
        <v>25.15</v>
      </c>
      <c r="M3629" s="15">
        <v>14.06</v>
      </c>
      <c r="N3629" s="16">
        <f t="shared" si="224"/>
        <v>25.15</v>
      </c>
      <c r="O3629" s="17">
        <f t="shared" si="225"/>
        <v>0</v>
      </c>
      <c r="P3629" s="18">
        <f t="shared" si="226"/>
        <v>0.78876244665718331</v>
      </c>
      <c r="Q3629" s="17">
        <f t="shared" si="227"/>
        <v>0.32194060419866871</v>
      </c>
    </row>
    <row r="3630" spans="1:17" x14ac:dyDescent="0.3">
      <c r="A3630" s="5" t="s">
        <v>4503</v>
      </c>
      <c r="B3630" s="5" t="s">
        <v>3989</v>
      </c>
      <c r="C3630" s="6" t="s">
        <v>19</v>
      </c>
      <c r="D3630" s="5">
        <v>31</v>
      </c>
      <c r="E3630" s="6" t="s">
        <v>27</v>
      </c>
      <c r="F3630" s="6" t="s">
        <v>780</v>
      </c>
      <c r="G3630" s="6" t="s">
        <v>58</v>
      </c>
      <c r="H3630" s="6" t="s">
        <v>781</v>
      </c>
      <c r="I3630" s="5" t="s">
        <v>12</v>
      </c>
      <c r="J3630" s="7">
        <v>60</v>
      </c>
      <c r="K3630" s="8">
        <v>10</v>
      </c>
      <c r="L3630" s="8">
        <v>8.7200000000000006</v>
      </c>
      <c r="M3630" s="8">
        <v>7.28</v>
      </c>
      <c r="N3630" s="9">
        <f t="shared" si="224"/>
        <v>-1.2799999999999994</v>
      </c>
      <c r="O3630" s="10">
        <f t="shared" si="225"/>
        <v>0.87200000000000011</v>
      </c>
      <c r="P3630" s="11">
        <f t="shared" si="226"/>
        <v>0.19780219780219785</v>
      </c>
      <c r="Q3630" s="10">
        <f t="shared" si="227"/>
        <v>0.19534050179211471</v>
      </c>
    </row>
    <row r="3631" spans="1:17" x14ac:dyDescent="0.3">
      <c r="A3631" s="12" t="s">
        <v>4504</v>
      </c>
      <c r="B3631" s="12" t="s">
        <v>3989</v>
      </c>
      <c r="C3631" s="13" t="s">
        <v>19</v>
      </c>
      <c r="D3631" s="12">
        <v>31</v>
      </c>
      <c r="E3631" s="13" t="s">
        <v>27</v>
      </c>
      <c r="F3631" s="13" t="s">
        <v>780</v>
      </c>
      <c r="G3631" s="13" t="s">
        <v>58</v>
      </c>
      <c r="H3631" s="13" t="s">
        <v>851</v>
      </c>
      <c r="I3631" s="12" t="s">
        <v>12</v>
      </c>
      <c r="J3631" s="14">
        <v>126</v>
      </c>
      <c r="K3631" s="15">
        <v>4</v>
      </c>
      <c r="L3631" s="15">
        <v>6.53</v>
      </c>
      <c r="M3631" s="15">
        <v>1.1399999999999999</v>
      </c>
      <c r="N3631" s="16">
        <f t="shared" si="224"/>
        <v>2.5300000000000002</v>
      </c>
      <c r="O3631" s="17">
        <f t="shared" si="225"/>
        <v>1.6325000000000001</v>
      </c>
      <c r="P3631" s="18">
        <f t="shared" si="226"/>
        <v>4.7280701754385976</v>
      </c>
      <c r="Q3631" s="17">
        <f t="shared" si="227"/>
        <v>6.9657791431984986E-2</v>
      </c>
    </row>
    <row r="3632" spans="1:17" x14ac:dyDescent="0.3">
      <c r="A3632" s="5" t="s">
        <v>4505</v>
      </c>
      <c r="B3632" s="5" t="s">
        <v>3989</v>
      </c>
      <c r="C3632" s="6" t="s">
        <v>19</v>
      </c>
      <c r="D3632" s="5">
        <v>31</v>
      </c>
      <c r="E3632" s="6" t="s">
        <v>27</v>
      </c>
      <c r="F3632" s="6" t="s">
        <v>780</v>
      </c>
      <c r="G3632" s="6" t="s">
        <v>58</v>
      </c>
      <c r="H3632" s="6" t="s">
        <v>783</v>
      </c>
      <c r="I3632" s="5" t="s">
        <v>12</v>
      </c>
      <c r="J3632" s="7">
        <v>40</v>
      </c>
      <c r="K3632" s="8">
        <v>10</v>
      </c>
      <c r="L3632" s="8">
        <v>8.35</v>
      </c>
      <c r="M3632" s="8">
        <v>8.4700000000000006</v>
      </c>
      <c r="N3632" s="9">
        <f t="shared" si="224"/>
        <v>-1.6500000000000004</v>
      </c>
      <c r="O3632" s="10">
        <f t="shared" si="225"/>
        <v>0.83499999999999996</v>
      </c>
      <c r="P3632" s="11">
        <f t="shared" si="226"/>
        <v>-1.4167650531287011E-2</v>
      </c>
      <c r="Q3632" s="10">
        <f t="shared" si="227"/>
        <v>0.28057795698924731</v>
      </c>
    </row>
    <row r="3633" spans="1:17" x14ac:dyDescent="0.3">
      <c r="A3633" s="12" t="s">
        <v>4506</v>
      </c>
      <c r="B3633" s="12" t="s">
        <v>3989</v>
      </c>
      <c r="C3633" s="13" t="s">
        <v>19</v>
      </c>
      <c r="D3633" s="12">
        <v>31</v>
      </c>
      <c r="E3633" s="13" t="s">
        <v>27</v>
      </c>
      <c r="F3633" s="13" t="s">
        <v>780</v>
      </c>
      <c r="G3633" s="13" t="s">
        <v>58</v>
      </c>
      <c r="H3633" s="13" t="s">
        <v>784</v>
      </c>
      <c r="I3633" s="12" t="s">
        <v>12</v>
      </c>
      <c r="J3633" s="14">
        <v>36</v>
      </c>
      <c r="K3633" s="15">
        <v>7</v>
      </c>
      <c r="L3633" s="15">
        <v>7.12</v>
      </c>
      <c r="M3633" s="15">
        <v>5.86</v>
      </c>
      <c r="N3633" s="16">
        <f t="shared" si="224"/>
        <v>0.12000000000000011</v>
      </c>
      <c r="O3633" s="17">
        <f t="shared" si="225"/>
        <v>1.0171428571428571</v>
      </c>
      <c r="P3633" s="18">
        <f t="shared" si="226"/>
        <v>0.21501706484641633</v>
      </c>
      <c r="Q3633" s="17">
        <f t="shared" si="227"/>
        <v>0.26583034647550774</v>
      </c>
    </row>
    <row r="3634" spans="1:17" x14ac:dyDescent="0.3">
      <c r="A3634" s="5" t="s">
        <v>4507</v>
      </c>
      <c r="B3634" s="5" t="s">
        <v>3989</v>
      </c>
      <c r="C3634" s="6" t="s">
        <v>19</v>
      </c>
      <c r="D3634" s="5">
        <v>31</v>
      </c>
      <c r="E3634" s="6" t="s">
        <v>27</v>
      </c>
      <c r="F3634" s="6" t="s">
        <v>780</v>
      </c>
      <c r="G3634" s="6" t="s">
        <v>58</v>
      </c>
      <c r="H3634" s="6" t="s">
        <v>785</v>
      </c>
      <c r="I3634" s="5" t="s">
        <v>12</v>
      </c>
      <c r="J3634" s="7">
        <v>60</v>
      </c>
      <c r="K3634" s="8">
        <v>12</v>
      </c>
      <c r="L3634" s="8">
        <v>9.35</v>
      </c>
      <c r="M3634" s="8">
        <v>7.7</v>
      </c>
      <c r="N3634" s="9">
        <f t="shared" si="224"/>
        <v>-2.6500000000000004</v>
      </c>
      <c r="O3634" s="10">
        <f t="shared" si="225"/>
        <v>0.77916666666666667</v>
      </c>
      <c r="P3634" s="11">
        <f t="shared" si="226"/>
        <v>0.21428571428571422</v>
      </c>
      <c r="Q3634" s="10">
        <f t="shared" si="227"/>
        <v>0.20945340501792115</v>
      </c>
    </row>
    <row r="3635" spans="1:17" x14ac:dyDescent="0.3">
      <c r="A3635" s="12" t="s">
        <v>4508</v>
      </c>
      <c r="B3635" s="12" t="s">
        <v>3989</v>
      </c>
      <c r="C3635" s="13" t="s">
        <v>19</v>
      </c>
      <c r="D3635" s="12">
        <v>31</v>
      </c>
      <c r="E3635" s="13" t="s">
        <v>27</v>
      </c>
      <c r="F3635" s="13" t="s">
        <v>787</v>
      </c>
      <c r="G3635" s="13" t="s">
        <v>78</v>
      </c>
      <c r="H3635" s="13" t="s">
        <v>788</v>
      </c>
      <c r="I3635" s="12" t="s">
        <v>12</v>
      </c>
      <c r="J3635" s="14">
        <v>60</v>
      </c>
      <c r="K3635" s="15">
        <v>14</v>
      </c>
      <c r="L3635" s="15">
        <v>16.34</v>
      </c>
      <c r="M3635" s="15">
        <v>16.14</v>
      </c>
      <c r="N3635" s="16">
        <f t="shared" si="224"/>
        <v>2.34</v>
      </c>
      <c r="O3635" s="17">
        <f t="shared" si="225"/>
        <v>1.167142857142857</v>
      </c>
      <c r="P3635" s="18">
        <f t="shared" si="226"/>
        <v>1.2391573729863648E-2</v>
      </c>
      <c r="Q3635" s="17">
        <f t="shared" si="227"/>
        <v>0.36603942652329752</v>
      </c>
    </row>
    <row r="3636" spans="1:17" x14ac:dyDescent="0.3">
      <c r="A3636" s="5" t="s">
        <v>4509</v>
      </c>
      <c r="B3636" s="5" t="s">
        <v>3989</v>
      </c>
      <c r="C3636" s="6" t="s">
        <v>19</v>
      </c>
      <c r="D3636" s="5">
        <v>31</v>
      </c>
      <c r="E3636" s="6" t="s">
        <v>27</v>
      </c>
      <c r="F3636" s="6" t="s">
        <v>789</v>
      </c>
      <c r="G3636" s="6" t="s">
        <v>78</v>
      </c>
      <c r="H3636" s="6" t="s">
        <v>790</v>
      </c>
      <c r="I3636" s="5" t="s">
        <v>12</v>
      </c>
      <c r="J3636" s="7">
        <v>75</v>
      </c>
      <c r="K3636" s="8">
        <v>4</v>
      </c>
      <c r="L3636" s="8">
        <v>4.7300000000000004</v>
      </c>
      <c r="M3636" s="8">
        <v>4.78</v>
      </c>
      <c r="N3636" s="9">
        <f t="shared" si="224"/>
        <v>0.73000000000000043</v>
      </c>
      <c r="O3636" s="10">
        <f t="shared" si="225"/>
        <v>1.1825000000000001</v>
      </c>
      <c r="P3636" s="11">
        <f t="shared" si="226"/>
        <v>-1.0460251046025068E-2</v>
      </c>
      <c r="Q3636" s="10">
        <f t="shared" si="227"/>
        <v>8.4767025089605735E-2</v>
      </c>
    </row>
    <row r="3637" spans="1:17" x14ac:dyDescent="0.3">
      <c r="A3637" s="12" t="s">
        <v>4510</v>
      </c>
      <c r="B3637" s="12" t="s">
        <v>3989</v>
      </c>
      <c r="C3637" s="13" t="s">
        <v>19</v>
      </c>
      <c r="D3637" s="12">
        <v>31</v>
      </c>
      <c r="E3637" s="13" t="s">
        <v>27</v>
      </c>
      <c r="F3637" s="13" t="s">
        <v>791</v>
      </c>
      <c r="G3637" s="13" t="s">
        <v>58</v>
      </c>
      <c r="H3637" s="13" t="s">
        <v>792</v>
      </c>
      <c r="I3637" s="12" t="s">
        <v>16</v>
      </c>
      <c r="J3637" s="14">
        <v>42</v>
      </c>
      <c r="K3637" s="15">
        <v>17</v>
      </c>
      <c r="L3637" s="15">
        <v>13.48</v>
      </c>
      <c r="M3637" s="15">
        <v>27.2</v>
      </c>
      <c r="N3637" s="16">
        <f t="shared" si="224"/>
        <v>-3.5199999999999996</v>
      </c>
      <c r="O3637" s="17">
        <f t="shared" si="225"/>
        <v>0.79294117647058826</v>
      </c>
      <c r="P3637" s="18">
        <f t="shared" si="226"/>
        <v>-0.50441176470588234</v>
      </c>
      <c r="Q3637" s="17">
        <f t="shared" si="227"/>
        <v>0.43138760880696364</v>
      </c>
    </row>
    <row r="3638" spans="1:17" x14ac:dyDescent="0.3">
      <c r="A3638" s="5" t="s">
        <v>4511</v>
      </c>
      <c r="B3638" s="5" t="s">
        <v>3989</v>
      </c>
      <c r="C3638" s="6" t="s">
        <v>19</v>
      </c>
      <c r="D3638" s="5">
        <v>31</v>
      </c>
      <c r="E3638" s="6" t="s">
        <v>27</v>
      </c>
      <c r="F3638" s="6" t="s">
        <v>791</v>
      </c>
      <c r="G3638" s="6" t="s">
        <v>58</v>
      </c>
      <c r="H3638" s="6" t="s">
        <v>793</v>
      </c>
      <c r="I3638" s="5" t="s">
        <v>16</v>
      </c>
      <c r="J3638" s="7">
        <v>63</v>
      </c>
      <c r="K3638" s="8">
        <v>27</v>
      </c>
      <c r="L3638" s="8">
        <v>27.27</v>
      </c>
      <c r="M3638" s="8">
        <v>26.74</v>
      </c>
      <c r="N3638" s="9">
        <f t="shared" si="224"/>
        <v>0.26999999999999957</v>
      </c>
      <c r="O3638" s="10">
        <f t="shared" si="225"/>
        <v>1.01</v>
      </c>
      <c r="P3638" s="11">
        <f t="shared" si="226"/>
        <v>1.9820493642483214E-2</v>
      </c>
      <c r="Q3638" s="10">
        <f t="shared" si="227"/>
        <v>0.58179723502304148</v>
      </c>
    </row>
    <row r="3639" spans="1:17" x14ac:dyDescent="0.3">
      <c r="A3639" s="12" t="s">
        <v>4512</v>
      </c>
      <c r="B3639" s="12" t="s">
        <v>3989</v>
      </c>
      <c r="C3639" s="13" t="s">
        <v>19</v>
      </c>
      <c r="D3639" s="12">
        <v>31</v>
      </c>
      <c r="E3639" s="13" t="s">
        <v>27</v>
      </c>
      <c r="F3639" s="13" t="s">
        <v>791</v>
      </c>
      <c r="G3639" s="13" t="s">
        <v>78</v>
      </c>
      <c r="H3639" s="13" t="s">
        <v>795</v>
      </c>
      <c r="I3639" s="12" t="s">
        <v>16</v>
      </c>
      <c r="J3639" s="14">
        <v>135</v>
      </c>
      <c r="K3639" s="15">
        <v>78</v>
      </c>
      <c r="L3639" s="15">
        <v>41.26</v>
      </c>
      <c r="M3639" s="15">
        <v>68.45</v>
      </c>
      <c r="N3639" s="16">
        <f t="shared" si="224"/>
        <v>-36.74</v>
      </c>
      <c r="O3639" s="17">
        <f t="shared" si="225"/>
        <v>0.52897435897435896</v>
      </c>
      <c r="P3639" s="18">
        <f t="shared" si="226"/>
        <v>-0.39722425127830541</v>
      </c>
      <c r="Q3639" s="17">
        <f t="shared" si="227"/>
        <v>0.41079251294305058</v>
      </c>
    </row>
    <row r="3640" spans="1:17" x14ac:dyDescent="0.3">
      <c r="A3640" s="5" t="s">
        <v>4513</v>
      </c>
      <c r="B3640" s="5" t="s">
        <v>3989</v>
      </c>
      <c r="C3640" s="6" t="s">
        <v>19</v>
      </c>
      <c r="D3640" s="5">
        <v>31</v>
      </c>
      <c r="E3640" s="6" t="s">
        <v>27</v>
      </c>
      <c r="F3640" s="6" t="s">
        <v>791</v>
      </c>
      <c r="G3640" s="6" t="s">
        <v>78</v>
      </c>
      <c r="H3640" s="6" t="s">
        <v>796</v>
      </c>
      <c r="I3640" s="5" t="s">
        <v>16</v>
      </c>
      <c r="J3640" s="7">
        <v>101</v>
      </c>
      <c r="K3640" s="8">
        <v>56</v>
      </c>
      <c r="L3640" s="8">
        <v>58.9</v>
      </c>
      <c r="M3640" s="8">
        <v>72.150000000000006</v>
      </c>
      <c r="N3640" s="9">
        <f t="shared" si="224"/>
        <v>2.8999999999999986</v>
      </c>
      <c r="O3640" s="10">
        <f t="shared" si="225"/>
        <v>1.0517857142857143</v>
      </c>
      <c r="P3640" s="11">
        <f t="shared" si="226"/>
        <v>-0.18364518364518373</v>
      </c>
      <c r="Q3640" s="10">
        <f t="shared" si="227"/>
        <v>0.78382838283828382</v>
      </c>
    </row>
    <row r="3641" spans="1:17" x14ac:dyDescent="0.3">
      <c r="A3641" s="12" t="s">
        <v>4514</v>
      </c>
      <c r="B3641" s="12" t="s">
        <v>3989</v>
      </c>
      <c r="C3641" s="13" t="s">
        <v>19</v>
      </c>
      <c r="D3641" s="12">
        <v>31</v>
      </c>
      <c r="E3641" s="13" t="s">
        <v>27</v>
      </c>
      <c r="F3641" s="13" t="s">
        <v>791</v>
      </c>
      <c r="G3641" s="13" t="s">
        <v>78</v>
      </c>
      <c r="H3641" s="13" t="s">
        <v>797</v>
      </c>
      <c r="I3641" s="12" t="s">
        <v>16</v>
      </c>
      <c r="J3641" s="14">
        <v>726.6</v>
      </c>
      <c r="K3641" s="15">
        <v>426</v>
      </c>
      <c r="L3641" s="15">
        <v>356.26</v>
      </c>
      <c r="M3641" s="15">
        <v>442.44</v>
      </c>
      <c r="N3641" s="16">
        <f t="shared" si="224"/>
        <v>-69.740000000000009</v>
      </c>
      <c r="O3641" s="17">
        <f t="shared" si="225"/>
        <v>0.83629107981220652</v>
      </c>
      <c r="P3641" s="18">
        <f t="shared" si="226"/>
        <v>-0.19478347346532865</v>
      </c>
      <c r="Q3641" s="17">
        <f t="shared" si="227"/>
        <v>0.65902021197564731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E13" sqref="E13"/>
    </sheetView>
  </sheetViews>
  <sheetFormatPr defaultRowHeight="14.4" x14ac:dyDescent="0.3"/>
  <cols>
    <col min="1" max="2" width="16.77734375" customWidth="1"/>
    <col min="3" max="3" width="18.77734375" customWidth="1"/>
    <col min="4" max="4" width="4.77734375" customWidth="1"/>
    <col min="5" max="6" width="18.77734375" customWidth="1"/>
    <col min="7" max="7" width="16.77734375" customWidth="1"/>
    <col min="8" max="8" width="4.77734375" customWidth="1"/>
    <col min="9" max="9" width="24.77734375" customWidth="1"/>
    <col min="10" max="10" width="18.77734375" customWidth="1"/>
    <col min="11" max="12" width="16.77734375" customWidth="1"/>
  </cols>
  <sheetData>
    <row r="1" spans="1:12" x14ac:dyDescent="0.3">
      <c r="A1" s="30" t="s">
        <v>4516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5" spans="1:12" x14ac:dyDescent="0.3">
      <c r="A5" s="19" t="s">
        <v>4517</v>
      </c>
      <c r="E5" s="19" t="s">
        <v>4518</v>
      </c>
      <c r="I5" s="19" t="s">
        <v>4519</v>
      </c>
    </row>
    <row r="6" spans="1:12" x14ac:dyDescent="0.3">
      <c r="A6" s="20" t="s">
        <v>4</v>
      </c>
      <c r="B6" t="s">
        <v>5</v>
      </c>
      <c r="C6" t="s">
        <v>8</v>
      </c>
      <c r="E6" s="20" t="s">
        <v>858</v>
      </c>
      <c r="F6" t="s">
        <v>8</v>
      </c>
      <c r="G6" t="s">
        <v>5</v>
      </c>
      <c r="I6" s="20" t="s">
        <v>855</v>
      </c>
      <c r="J6" t="s">
        <v>8</v>
      </c>
      <c r="K6" t="s">
        <v>5</v>
      </c>
    </row>
    <row r="7" spans="1:12" x14ac:dyDescent="0.3">
      <c r="A7" t="s">
        <v>19</v>
      </c>
      <c r="B7" s="21">
        <v>122595</v>
      </c>
      <c r="C7" s="21">
        <v>128009.18999999994</v>
      </c>
      <c r="E7" t="s">
        <v>10</v>
      </c>
      <c r="F7" s="21">
        <v>748751.52999999921</v>
      </c>
      <c r="G7" s="21">
        <v>714098</v>
      </c>
      <c r="I7" t="s">
        <v>26</v>
      </c>
      <c r="J7" s="21">
        <v>154429.49999999994</v>
      </c>
      <c r="K7" s="21">
        <v>154080</v>
      </c>
    </row>
    <row r="8" spans="1:12" x14ac:dyDescent="0.3">
      <c r="A8" t="s">
        <v>9</v>
      </c>
      <c r="B8" s="21">
        <v>123954</v>
      </c>
      <c r="C8" s="21">
        <v>125054.41999999994</v>
      </c>
      <c r="E8" t="s">
        <v>12</v>
      </c>
      <c r="F8" s="21">
        <v>86352.329999999929</v>
      </c>
      <c r="G8" s="21">
        <v>100034</v>
      </c>
      <c r="I8" t="s">
        <v>27</v>
      </c>
      <c r="J8" s="21">
        <v>11691.090000000007</v>
      </c>
      <c r="K8" s="21">
        <v>15743</v>
      </c>
    </row>
    <row r="9" spans="1:12" x14ac:dyDescent="0.3">
      <c r="A9" t="s">
        <v>11</v>
      </c>
      <c r="B9" s="21">
        <v>130942</v>
      </c>
      <c r="C9" s="21">
        <v>137077.66000000006</v>
      </c>
      <c r="E9" t="s">
        <v>16</v>
      </c>
      <c r="F9" s="21">
        <v>18149.450000000008</v>
      </c>
      <c r="G9" s="21">
        <v>17899</v>
      </c>
      <c r="I9" t="s">
        <v>826</v>
      </c>
      <c r="J9" s="21">
        <v>1602.62</v>
      </c>
      <c r="K9" s="21">
        <v>2127</v>
      </c>
    </row>
    <row r="10" spans="1:12" x14ac:dyDescent="0.3">
      <c r="A10" t="s">
        <v>13</v>
      </c>
      <c r="B10" s="21">
        <v>126633</v>
      </c>
      <c r="C10" s="21">
        <v>129669.07000000007</v>
      </c>
      <c r="E10" t="s">
        <v>14</v>
      </c>
      <c r="F10" s="21">
        <v>30197.580000000005</v>
      </c>
      <c r="G10" s="21">
        <v>27453</v>
      </c>
      <c r="I10" t="s">
        <v>24</v>
      </c>
      <c r="J10" s="21">
        <v>218245.86000000039</v>
      </c>
      <c r="K10" s="21">
        <v>220063</v>
      </c>
    </row>
    <row r="11" spans="1:12" x14ac:dyDescent="0.3">
      <c r="A11" t="s">
        <v>15</v>
      </c>
      <c r="B11" s="21">
        <v>118985</v>
      </c>
      <c r="C11" s="21">
        <v>132992.63</v>
      </c>
      <c r="E11" t="s">
        <v>4515</v>
      </c>
      <c r="F11" s="21">
        <v>883450.88999999908</v>
      </c>
      <c r="G11" s="21">
        <v>859484</v>
      </c>
      <c r="I11" t="s">
        <v>25</v>
      </c>
      <c r="J11" s="21">
        <v>165906.32999999996</v>
      </c>
      <c r="K11" s="21">
        <v>170867</v>
      </c>
    </row>
    <row r="12" spans="1:12" x14ac:dyDescent="0.3">
      <c r="A12" t="s">
        <v>17</v>
      </c>
      <c r="B12" s="21">
        <v>117524</v>
      </c>
      <c r="C12" s="21">
        <v>114712.74999999996</v>
      </c>
      <c r="I12" t="s">
        <v>23</v>
      </c>
      <c r="J12" s="21">
        <v>331575.49000000034</v>
      </c>
      <c r="K12" s="21">
        <v>296604</v>
      </c>
    </row>
    <row r="13" spans="1:12" x14ac:dyDescent="0.3">
      <c r="A13" t="s">
        <v>18</v>
      </c>
      <c r="B13" s="21">
        <v>118851</v>
      </c>
      <c r="C13" s="21">
        <v>115935.16999999987</v>
      </c>
      <c r="I13" t="s">
        <v>4515</v>
      </c>
      <c r="J13" s="21">
        <v>883450.8900000006</v>
      </c>
      <c r="K13" s="21">
        <v>859484</v>
      </c>
    </row>
    <row r="14" spans="1:12" x14ac:dyDescent="0.3">
      <c r="A14" t="s">
        <v>4515</v>
      </c>
      <c r="B14" s="21">
        <v>859484</v>
      </c>
      <c r="C14" s="21">
        <v>883450.8899999999</v>
      </c>
    </row>
  </sheetData>
  <mergeCells count="1">
    <mergeCell ref="A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abSelected="1" topLeftCell="A18" workbookViewId="0">
      <selection activeCell="B38" sqref="B38"/>
    </sheetView>
  </sheetViews>
  <sheetFormatPr defaultRowHeight="14.4" x14ac:dyDescent="0.3"/>
  <cols>
    <col min="1" max="1" width="24.77734375" customWidth="1"/>
    <col min="2" max="4" width="18.77734375" customWidth="1"/>
    <col min="5" max="5" width="20.77734375" customWidth="1"/>
    <col min="6" max="8" width="18.77734375" customWidth="1"/>
    <col min="9" max="9" width="4.77734375" customWidth="1"/>
    <col min="10" max="11" width="20.77734375" customWidth="1"/>
  </cols>
  <sheetData>
    <row r="1" spans="1:11" x14ac:dyDescent="0.3">
      <c r="A1" s="30" t="s">
        <v>4520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5" spans="1:11" x14ac:dyDescent="0.3">
      <c r="A5" s="34" t="s">
        <v>0</v>
      </c>
      <c r="B5" s="33"/>
      <c r="D5" s="34" t="s">
        <v>1</v>
      </c>
      <c r="E5" s="33"/>
      <c r="G5" s="34" t="s">
        <v>2</v>
      </c>
      <c r="H5" s="33"/>
      <c r="J5" s="34" t="s">
        <v>3</v>
      </c>
      <c r="K5" s="33"/>
    </row>
    <row r="6" spans="1:11" ht="21" customHeight="1" x14ac:dyDescent="0.4">
      <c r="A6" s="32">
        <f>SUM('Clean Data'!$L$2:$L$3641)</f>
        <v>883450.89000000106</v>
      </c>
      <c r="B6" s="33"/>
      <c r="D6" s="32">
        <f>SUM('Clean Data'!$K$2:$K$3641)</f>
        <v>859484</v>
      </c>
      <c r="E6" s="33"/>
      <c r="G6" s="35">
        <f>IFERROR(A6/D6, 0)</f>
        <v>1.0278852078689087</v>
      </c>
      <c r="H6" s="33"/>
      <c r="J6" s="35">
        <f>(SUMIF('Clean Data'!$I$2:$I$3641, "Hydro", 'Clean Data'!$L$2:$L$3641) + SUMIF('Clean Data'!$I$2:$I$3641, "Nuclear", 'Clean Data'!$L$2:$L$3641) + SUMIF('Clean Data'!$I$2:$I$3641, "Natural Gas", 'Clean Data'!$L$2:$L$3641)) / A6</f>
        <v>0.15246955040138085</v>
      </c>
      <c r="K6" s="33"/>
    </row>
    <row r="9" spans="1:11" x14ac:dyDescent="0.3">
      <c r="A9" s="22" t="s">
        <v>4</v>
      </c>
      <c r="B9" s="22" t="s">
        <v>5</v>
      </c>
      <c r="C9" s="22" t="s">
        <v>6</v>
      </c>
      <c r="E9" s="24" t="s">
        <v>7</v>
      </c>
      <c r="F9" s="24" t="s">
        <v>8</v>
      </c>
    </row>
    <row r="10" spans="1:11" x14ac:dyDescent="0.3">
      <c r="A10" t="s">
        <v>9</v>
      </c>
      <c r="B10" s="23">
        <f>SUMIF('Clean Data'!$B$2:$B$3641, "2023-07", 'Clean Data'!$K$2:$K$3641)</f>
        <v>123954</v>
      </c>
      <c r="C10" s="23">
        <f>SUMIF('Clean Data'!$B$2:$B$3641, "2023-07", 'Clean Data'!$L$2:$L$3641)</f>
        <v>125054.41999999994</v>
      </c>
      <c r="E10" t="s">
        <v>10</v>
      </c>
      <c r="F10" s="23">
        <f>SUMIF('Clean Data'!$I$2:$I$3641, "Coal / Thermal", 'Clean Data'!$L$2:$L$3641)</f>
        <v>748751.52999999921</v>
      </c>
    </row>
    <row r="11" spans="1:11" x14ac:dyDescent="0.3">
      <c r="A11" t="s">
        <v>11</v>
      </c>
      <c r="B11" s="23">
        <f>SUMIF('Clean Data'!$B$2:$B$3641, "2023-08", 'Clean Data'!$K$2:$K$3641)</f>
        <v>130942</v>
      </c>
      <c r="C11" s="23">
        <f>SUMIF('Clean Data'!$B$2:$B$3641, "2023-08", 'Clean Data'!$L$2:$L$3641)</f>
        <v>137077.66000000006</v>
      </c>
      <c r="E11" t="s">
        <v>12</v>
      </c>
      <c r="F11" s="23">
        <f>SUMIF('Clean Data'!$I$2:$I$3641, "Hydro", 'Clean Data'!$L$2:$L$3641)</f>
        <v>86352.329999999929</v>
      </c>
    </row>
    <row r="12" spans="1:11" x14ac:dyDescent="0.3">
      <c r="A12" t="s">
        <v>13</v>
      </c>
      <c r="B12" s="23">
        <f>SUMIF('Clean Data'!$B$2:$B$3641, "2023-09", 'Clean Data'!$K$2:$K$3641)</f>
        <v>126633</v>
      </c>
      <c r="C12" s="23">
        <f>SUMIF('Clean Data'!$B$2:$B$3641, "2023-09", 'Clean Data'!$L$2:$L$3641)</f>
        <v>129669.07000000007</v>
      </c>
      <c r="E12" t="s">
        <v>14</v>
      </c>
      <c r="F12" s="23">
        <f>SUMIF('Clean Data'!$I$2:$I$3641, "Nuclear", 'Clean Data'!$L$2:$L$3641)</f>
        <v>30197.580000000005</v>
      </c>
    </row>
    <row r="13" spans="1:11" x14ac:dyDescent="0.3">
      <c r="A13" t="s">
        <v>15</v>
      </c>
      <c r="B13" s="23">
        <f>SUMIF('Clean Data'!$B$2:$B$3641, "2023-10", 'Clean Data'!$K$2:$K$3641)</f>
        <v>118985</v>
      </c>
      <c r="C13" s="23">
        <f>SUMIF('Clean Data'!$B$2:$B$3641, "2023-10", 'Clean Data'!$L$2:$L$3641)</f>
        <v>132992.63</v>
      </c>
      <c r="E13" t="s">
        <v>16</v>
      </c>
      <c r="F13" s="23">
        <f>SUMIF('Clean Data'!$I$2:$I$3641, "Natural Gas", 'Clean Data'!$L$2:$L$3641)</f>
        <v>18149.450000000008</v>
      </c>
    </row>
    <row r="14" spans="1:11" x14ac:dyDescent="0.3">
      <c r="A14" t="s">
        <v>17</v>
      </c>
      <c r="B14" s="23">
        <f>SUMIF('Clean Data'!$B$2:$B$3641, "2023-11", 'Clean Data'!$K$2:$K$3641)</f>
        <v>117524</v>
      </c>
      <c r="C14" s="23">
        <f>SUMIF('Clean Data'!$B$2:$B$3641, "2023-11", 'Clean Data'!$L$2:$L$3641)</f>
        <v>114712.74999999996</v>
      </c>
    </row>
    <row r="15" spans="1:11" x14ac:dyDescent="0.3">
      <c r="A15" t="s">
        <v>18</v>
      </c>
      <c r="B15" s="23">
        <f>SUMIF('Clean Data'!$B$2:$B$3641, "2023-12", 'Clean Data'!$K$2:$K$3641)</f>
        <v>118851</v>
      </c>
      <c r="C15" s="23">
        <f>SUMIF('Clean Data'!$B$2:$B$3641, "2023-12", 'Clean Data'!$L$2:$L$3641)</f>
        <v>115935.16999999987</v>
      </c>
    </row>
    <row r="16" spans="1:11" x14ac:dyDescent="0.3">
      <c r="A16" t="s">
        <v>19</v>
      </c>
      <c r="B16" s="23">
        <f>SUMIF('Clean Data'!$B$2:$B$3641, "2024-01", 'Clean Data'!$K$2:$K$3641)</f>
        <v>122595</v>
      </c>
      <c r="C16" s="23">
        <f>SUMIF('Clean Data'!$B$2:$B$3641, "2024-01", 'Clean Data'!$L$2:$L$3641)</f>
        <v>128009.18999999994</v>
      </c>
    </row>
    <row r="37" spans="1:5" x14ac:dyDescent="0.3">
      <c r="A37" s="25" t="s">
        <v>20</v>
      </c>
      <c r="B37" s="25" t="s">
        <v>5</v>
      </c>
      <c r="C37" s="25" t="s">
        <v>8</v>
      </c>
      <c r="D37" s="25" t="s">
        <v>21</v>
      </c>
      <c r="E37" s="25" t="s">
        <v>22</v>
      </c>
    </row>
    <row r="38" spans="1:5" x14ac:dyDescent="0.3">
      <c r="A38" t="s">
        <v>23</v>
      </c>
      <c r="B38" s="21">
        <f>SUMIF('Clean Data'!$E$2:$E$3641, A38, 'Clean Data'!$K$2:$K$3641)</f>
        <v>296604</v>
      </c>
      <c r="C38" s="21">
        <f>SUMIF('Clean Data'!$E$2:$E$3641, A38, 'Clean Data'!$L$2:$L$3641)</f>
        <v>331575.49000000034</v>
      </c>
      <c r="D38" s="26">
        <f t="shared" ref="D38:D43" si="0">IFERROR(C38/B38, 0)</f>
        <v>1.1179063330231567</v>
      </c>
      <c r="E38" s="26">
        <f>IFERROR(C38/$C$43, 0)</f>
        <v>0.37600061289455172</v>
      </c>
    </row>
    <row r="39" spans="1:5" x14ac:dyDescent="0.3">
      <c r="A39" t="s">
        <v>24</v>
      </c>
      <c r="B39" s="21">
        <f>SUMIF('Clean Data'!$E$2:$E$3641, A39, 'Clean Data'!$K$2:$K$3641)</f>
        <v>220063</v>
      </c>
      <c r="C39" s="21">
        <f>SUMIF('Clean Data'!$E$2:$E$3641, A39, 'Clean Data'!$L$2:$L$3641)</f>
        <v>218245.86000000039</v>
      </c>
      <c r="D39" s="26">
        <f t="shared" si="0"/>
        <v>0.9917426373356738</v>
      </c>
      <c r="E39" s="26">
        <f>IFERROR(C39/$C$43, 0)</f>
        <v>0.24748686074986601</v>
      </c>
    </row>
    <row r="40" spans="1:5" x14ac:dyDescent="0.3">
      <c r="A40" t="s">
        <v>25</v>
      </c>
      <c r="B40" s="21">
        <f>SUMIF('Clean Data'!$E$2:$E$3641, A40, 'Clean Data'!$K$2:$K$3641)</f>
        <v>170867</v>
      </c>
      <c r="C40" s="21">
        <f>SUMIF('Clean Data'!$E$2:$E$3641, A40, 'Clean Data'!$L$2:$L$3641)</f>
        <v>165906.32999999996</v>
      </c>
      <c r="D40" s="26">
        <f t="shared" si="0"/>
        <v>0.97096765320395373</v>
      </c>
      <c r="E40" s="26">
        <f>IFERROR(C40/$C$43, 0)</f>
        <v>0.18813477969401679</v>
      </c>
    </row>
    <row r="41" spans="1:5" x14ac:dyDescent="0.3">
      <c r="A41" t="s">
        <v>26</v>
      </c>
      <c r="B41" s="21">
        <f>SUMIF('Clean Data'!$E$2:$E$3641, A41, 'Clean Data'!$K$2:$K$3641)</f>
        <v>154080</v>
      </c>
      <c r="C41" s="21">
        <f>SUMIF('Clean Data'!$E$2:$E$3641, A41, 'Clean Data'!$L$2:$L$3641)</f>
        <v>154429.49999999994</v>
      </c>
      <c r="D41" s="26">
        <f t="shared" si="0"/>
        <v>1.0022683021806851</v>
      </c>
      <c r="E41" s="26">
        <f>IFERROR(C41/$C$43, 0)</f>
        <v>0.17512026190174398</v>
      </c>
    </row>
    <row r="42" spans="1:5" x14ac:dyDescent="0.3">
      <c r="A42" t="s">
        <v>27</v>
      </c>
      <c r="B42" s="21">
        <f>SUMIF('Clean Data'!$E$2:$E$3641, A42, 'Clean Data'!$K$2:$K$3641)</f>
        <v>15743</v>
      </c>
      <c r="C42" s="21">
        <f>SUMIF('Clean Data'!$E$2:$E$3641, A42, 'Clean Data'!$L$2:$L$3641)</f>
        <v>11691.090000000007</v>
      </c>
      <c r="D42" s="26">
        <f t="shared" si="0"/>
        <v>0.74262148256367955</v>
      </c>
      <c r="E42" s="26">
        <f>IFERROR(C42/$C$43, 0)</f>
        <v>1.3257484759821549E-2</v>
      </c>
    </row>
    <row r="43" spans="1:5" x14ac:dyDescent="0.3">
      <c r="A43" s="19" t="s">
        <v>28</v>
      </c>
      <c r="B43" s="27">
        <f>SUM(B38:B42)</f>
        <v>857357</v>
      </c>
      <c r="C43" s="27">
        <f>SUM(C38:C42)</f>
        <v>881848.2700000006</v>
      </c>
      <c r="D43" s="28">
        <f t="shared" si="0"/>
        <v>1.0285660115914381</v>
      </c>
      <c r="E43" s="28">
        <f>SUM(E38:E42)</f>
        <v>1</v>
      </c>
    </row>
  </sheetData>
  <mergeCells count="9">
    <mergeCell ref="A1:K2"/>
    <mergeCell ref="D6:E6"/>
    <mergeCell ref="J5:K5"/>
    <mergeCell ref="J6:K6"/>
    <mergeCell ref="D5:E5"/>
    <mergeCell ref="A5:B5"/>
    <mergeCell ref="G5:H5"/>
    <mergeCell ref="G6:H6"/>
    <mergeCell ref="A6:B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A</cp:lastModifiedBy>
  <dcterms:created xsi:type="dcterms:W3CDTF">2026-09-01T17:04:32Z</dcterms:created>
  <dcterms:modified xsi:type="dcterms:W3CDTF">2026-09-01T18:22:05Z</dcterms:modified>
</cp:coreProperties>
</file>